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6AD9BA24-E27E-4621-9A2A-8EFB501A2A4B}" xr6:coauthVersionLast="47" xr6:coauthVersionMax="47" xr10:uidLastSave="{00000000-0000-0000-0000-000000000000}"/>
  <workbookProtection workbookAlgorithmName="SHA-512" workbookHashValue="dMBb6Xbca+l3SuDW1LQXG4KcyPLW/PbevY/fAHe3Z3vwE0L0CPEk3CXMWvaAYrxyfabYZp9v+lkSt1KrQxfnEQ==" workbookSaltValue="AajjCPNEhXfOzMCfcwOI+Q==" workbookSpinCount="100000" lockStructure="1"/>
  <bookViews>
    <workbookView xWindow="-110" yWindow="-110" windowWidth="19420" windowHeight="10300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96" i="1" l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" i="7"/>
  <c r="K2696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K10" i="1" s="1"/>
  <c r="K11" i="1" s="1"/>
  <c r="H9" i="1"/>
  <c r="H8" i="1"/>
  <c r="H7" i="1"/>
  <c r="K8" i="1" s="1"/>
  <c r="K9" i="1" s="1"/>
  <c r="H6" i="1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E2690" i="5" l="1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N23" i="7" s="1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N17" i="7" s="1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N13" i="7" s="1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N10" i="7" s="1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N6" i="7" s="1"/>
  <c r="D6" i="7"/>
  <c r="C6" i="7"/>
  <c r="B6" i="7"/>
  <c r="A6" i="7"/>
  <c r="L5" i="7"/>
  <c r="P5" i="7" s="1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O4" i="7" s="1"/>
  <c r="E4" i="7"/>
  <c r="D4" i="7"/>
  <c r="C4" i="7"/>
  <c r="B4" i="7"/>
  <c r="A4" i="7"/>
  <c r="L3" i="7"/>
  <c r="K3" i="7"/>
  <c r="J3" i="7"/>
  <c r="I3" i="7"/>
  <c r="H3" i="7"/>
  <c r="G3" i="7"/>
  <c r="F3" i="7"/>
  <c r="O3" i="7" s="1"/>
  <c r="E3" i="7"/>
  <c r="D3" i="7"/>
  <c r="C3" i="7"/>
  <c r="B3" i="7"/>
  <c r="A3" i="7"/>
  <c r="L2" i="7"/>
  <c r="K2" i="7"/>
  <c r="J2" i="7"/>
  <c r="I2" i="7"/>
  <c r="H2" i="7"/>
  <c r="G2" i="7"/>
  <c r="F2" i="7"/>
  <c r="O2" i="7" s="1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2" i="7" l="1"/>
  <c r="N3" i="7"/>
  <c r="N20" i="7"/>
  <c r="N22" i="7"/>
  <c r="N24" i="7"/>
  <c r="N26" i="7"/>
  <c r="P2" i="7"/>
  <c r="R2" i="7" s="1"/>
  <c r="P3" i="7"/>
  <c r="T3" i="7" s="1"/>
  <c r="P4" i="7"/>
  <c r="Q4" i="7" s="1"/>
  <c r="N8" i="7"/>
  <c r="N11" i="7"/>
  <c r="N14" i="7"/>
  <c r="N19" i="7"/>
  <c r="N16" i="7"/>
  <c r="N7" i="7"/>
  <c r="N18" i="7"/>
  <c r="N4" i="7"/>
  <c r="N5" i="7"/>
  <c r="N9" i="7"/>
  <c r="N12" i="7"/>
  <c r="N15" i="7"/>
  <c r="T2" i="7"/>
  <c r="S2" i="7"/>
  <c r="Q2" i="7"/>
  <c r="S4" i="7"/>
  <c r="D1512" i="3"/>
  <c r="E2691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O366" i="7" s="1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O696" i="7" s="1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O732" i="7" s="1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O768" i="7" s="1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O349" i="7" s="1"/>
  <c r="I352" i="7"/>
  <c r="F368" i="7"/>
  <c r="I395" i="7"/>
  <c r="F416" i="7"/>
  <c r="O416" i="7" s="1"/>
  <c r="I422" i="7"/>
  <c r="O422" i="7" s="1"/>
  <c r="I444" i="7"/>
  <c r="O444" i="7" s="1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O1505" i="7" s="1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O1130" i="7" s="1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O1339" i="7" s="1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O2333" i="7" s="1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O2393" i="7" s="1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O1438" i="7" s="1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O1486" i="7" s="1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O1510" i="7" s="1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O2456" i="7" s="1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O2528" i="7" s="1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O2564" i="7" s="1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O2600" i="7" s="1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O2636" i="7" s="1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O889" i="7" s="1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O2644" i="7" s="1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I2649" i="6"/>
  <c r="I2649" i="7"/>
  <c r="O2649" i="7" s="1"/>
  <c r="H2656" i="6"/>
  <c r="H2656" i="7"/>
  <c r="I2661" i="6"/>
  <c r="I2661" i="7"/>
  <c r="O2661" i="7" s="1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G2528" i="6"/>
  <c r="G2528" i="7"/>
  <c r="F2530" i="6"/>
  <c r="F2530" i="7"/>
  <c r="O2530" i="7" s="1"/>
  <c r="H2533" i="6"/>
  <c r="H2533" i="7"/>
  <c r="I2538" i="6"/>
  <c r="I2538" i="7"/>
  <c r="O2538" i="7" s="1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O2574" i="7" s="1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O2646" i="7" s="1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O2685" i="7" s="1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O1411" i="7" s="1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O2193" i="7" s="1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O2009" i="7" s="1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O1672" i="7" s="1"/>
  <c r="G1674" i="6"/>
  <c r="G1674" i="7"/>
  <c r="F1676" i="6"/>
  <c r="F1676" i="7"/>
  <c r="H1679" i="6"/>
  <c r="H1679" i="7"/>
  <c r="I1684" i="6"/>
  <c r="I1684" i="7"/>
  <c r="O1684" i="7" s="1"/>
  <c r="G1686" i="6"/>
  <c r="G1686" i="7"/>
  <c r="F1688" i="6"/>
  <c r="F1688" i="7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O1725" i="7" s="1"/>
  <c r="F1729" i="6"/>
  <c r="F1729" i="7"/>
  <c r="H1732" i="6"/>
  <c r="H1732" i="7"/>
  <c r="G1739" i="6"/>
  <c r="G1739" i="7"/>
  <c r="F1741" i="6"/>
  <c r="F1741" i="7"/>
  <c r="H1744" i="6"/>
  <c r="H1744" i="7"/>
  <c r="I1749" i="6"/>
  <c r="I1749" i="7"/>
  <c r="O1749" i="7" s="1"/>
  <c r="G1751" i="6"/>
  <c r="G1751" i="7"/>
  <c r="F1753" i="6"/>
  <c r="F1753" i="7"/>
  <c r="H1756" i="6"/>
  <c r="H1756" i="7"/>
  <c r="I1761" i="6"/>
  <c r="I1761" i="7"/>
  <c r="F1765" i="6"/>
  <c r="F1765" i="7"/>
  <c r="H1768" i="6"/>
  <c r="H1768" i="7"/>
  <c r="I1773" i="6"/>
  <c r="I1773" i="7"/>
  <c r="O1773" i="7" s="1"/>
  <c r="G1775" i="6"/>
  <c r="G1775" i="7"/>
  <c r="F1777" i="6"/>
  <c r="F1777" i="7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F1113" i="7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F557" i="7"/>
  <c r="O557" i="7" s="1"/>
  <c r="F559" i="7"/>
  <c r="F562" i="7"/>
  <c r="F564" i="7"/>
  <c r="F567" i="7"/>
  <c r="O568" i="7"/>
  <c r="F569" i="7"/>
  <c r="O569" i="7" s="1"/>
  <c r="F571" i="7"/>
  <c r="F574" i="7"/>
  <c r="O574" i="7" s="1"/>
  <c r="F576" i="7"/>
  <c r="F579" i="7"/>
  <c r="F581" i="7"/>
  <c r="O581" i="7" s="1"/>
  <c r="F584" i="7"/>
  <c r="F586" i="7"/>
  <c r="F588" i="7"/>
  <c r="F591" i="7"/>
  <c r="O591" i="7" s="1"/>
  <c r="F593" i="7"/>
  <c r="O593" i="7" s="1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1" i="7"/>
  <c r="F683" i="7"/>
  <c r="O684" i="7"/>
  <c r="F685" i="7"/>
  <c r="F687" i="7"/>
  <c r="F688" i="7"/>
  <c r="F690" i="7"/>
  <c r="F692" i="7"/>
  <c r="O692" i="7" s="1"/>
  <c r="F695" i="7"/>
  <c r="F697" i="7"/>
  <c r="F699" i="7"/>
  <c r="O699" i="7" s="1"/>
  <c r="F700" i="7"/>
  <c r="F702" i="7"/>
  <c r="F704" i="7"/>
  <c r="O704" i="7" s="1"/>
  <c r="F707" i="7"/>
  <c r="O708" i="7"/>
  <c r="F709" i="7"/>
  <c r="F711" i="7"/>
  <c r="F712" i="7"/>
  <c r="F714" i="7"/>
  <c r="O715" i="7"/>
  <c r="F716" i="7"/>
  <c r="O718" i="7"/>
  <c r="F719" i="7"/>
  <c r="F721" i="7"/>
  <c r="F723" i="7"/>
  <c r="F724" i="7"/>
  <c r="F726" i="7"/>
  <c r="O726" i="7" s="1"/>
  <c r="F728" i="7"/>
  <c r="O728" i="7" s="1"/>
  <c r="F731" i="7"/>
  <c r="F733" i="7"/>
  <c r="F735" i="7"/>
  <c r="O735" i="7" s="1"/>
  <c r="F736" i="7"/>
  <c r="F738" i="7"/>
  <c r="O738" i="7" s="1"/>
  <c r="F740" i="7"/>
  <c r="O740" i="7" s="1"/>
  <c r="F743" i="7"/>
  <c r="O743" i="7" s="1"/>
  <c r="F745" i="7"/>
  <c r="F747" i="7"/>
  <c r="F748" i="7"/>
  <c r="F750" i="7"/>
  <c r="O751" i="7"/>
  <c r="F752" i="7"/>
  <c r="F755" i="7"/>
  <c r="O756" i="7"/>
  <c r="F757" i="7"/>
  <c r="F759" i="7"/>
  <c r="F760" i="7"/>
  <c r="F762" i="7"/>
  <c r="O762" i="7" s="1"/>
  <c r="F764" i="7"/>
  <c r="O764" i="7" s="1"/>
  <c r="F767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F791" i="7"/>
  <c r="F793" i="7"/>
  <c r="F796" i="7"/>
  <c r="F798" i="7"/>
  <c r="O798" i="7" s="1"/>
  <c r="F800" i="7"/>
  <c r="O800" i="7" s="1"/>
  <c r="O802" i="7"/>
  <c r="F803" i="7"/>
  <c r="F805" i="7"/>
  <c r="F808" i="7"/>
  <c r="F810" i="7"/>
  <c r="O810" i="7" s="1"/>
  <c r="F812" i="7"/>
  <c r="O812" i="7" s="1"/>
  <c r="F815" i="7"/>
  <c r="F817" i="7"/>
  <c r="F820" i="7"/>
  <c r="F822" i="7"/>
  <c r="O822" i="7" s="1"/>
  <c r="F825" i="7"/>
  <c r="O825" i="7" s="1"/>
  <c r="F827" i="7"/>
  <c r="F830" i="7"/>
  <c r="F832" i="7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F878" i="7"/>
  <c r="O878" i="7" s="1"/>
  <c r="F890" i="7"/>
  <c r="O890" i="7" s="1"/>
  <c r="O894" i="7"/>
  <c r="O897" i="7"/>
  <c r="F902" i="7"/>
  <c r="F914" i="7"/>
  <c r="O914" i="7" s="1"/>
  <c r="O923" i="7"/>
  <c r="O925" i="7"/>
  <c r="F926" i="7"/>
  <c r="O926" i="7" s="1"/>
  <c r="O933" i="7"/>
  <c r="O935" i="7"/>
  <c r="F938" i="7"/>
  <c r="F950" i="7"/>
  <c r="O950" i="7" s="1"/>
  <c r="O957" i="7"/>
  <c r="O959" i="7"/>
  <c r="O961" i="7"/>
  <c r="F962" i="7"/>
  <c r="O962" i="7" s="1"/>
  <c r="O969" i="7"/>
  <c r="O971" i="7"/>
  <c r="F974" i="7"/>
  <c r="F986" i="7"/>
  <c r="O986" i="7" s="1"/>
  <c r="F997" i="7"/>
  <c r="O998" i="7"/>
  <c r="O1002" i="7"/>
  <c r="F1009" i="7"/>
  <c r="O1019" i="7"/>
  <c r="O1024" i="7"/>
  <c r="F1026" i="7"/>
  <c r="O1029" i="7"/>
  <c r="F1031" i="7"/>
  <c r="F1036" i="7"/>
  <c r="O1039" i="7"/>
  <c r="O1046" i="7"/>
  <c r="F1048" i="7"/>
  <c r="O1049" i="7"/>
  <c r="F1060" i="7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95" i="7"/>
  <c r="O1308" i="7"/>
  <c r="O1964" i="7"/>
  <c r="O2181" i="7"/>
  <c r="O1471" i="7"/>
  <c r="O2299" i="7"/>
  <c r="O2082" i="7"/>
  <c r="O2612" i="7"/>
  <c r="O2111" i="7"/>
  <c r="O2230" i="7"/>
  <c r="O1474" i="7"/>
  <c r="O2167" i="7"/>
  <c r="O1988" i="7"/>
  <c r="O1879" i="7"/>
  <c r="O2002" i="7"/>
  <c r="O2147" i="7"/>
  <c r="O1758" i="7"/>
  <c r="O2106" i="7"/>
  <c r="O1727" i="7"/>
  <c r="O2075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F2415" i="7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G1494" i="7"/>
  <c r="G1938" i="7"/>
  <c r="O1985" i="7"/>
  <c r="H2035" i="7"/>
  <c r="F2165" i="7"/>
  <c r="F2177" i="7"/>
  <c r="G2250" i="7"/>
  <c r="O2273" i="7"/>
  <c r="G2286" i="7"/>
  <c r="G2298" i="7"/>
  <c r="O2381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O1723" i="7" s="1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I2625" i="6"/>
  <c r="I2625" i="7"/>
  <c r="O2625" i="7" s="1"/>
  <c r="I2637" i="6"/>
  <c r="I2637" i="7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O1807" i="7" s="1"/>
  <c r="I1819" i="6"/>
  <c r="I1819" i="7"/>
  <c r="I1831" i="6"/>
  <c r="I1831" i="7"/>
  <c r="O1831" i="7" s="1"/>
  <c r="I1843" i="6"/>
  <c r="I1843" i="7"/>
  <c r="O1843" i="7" s="1"/>
  <c r="I1855" i="6"/>
  <c r="I1855" i="7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F1404" i="7"/>
  <c r="F1416" i="7"/>
  <c r="O1416" i="7" s="1"/>
  <c r="G1417" i="7"/>
  <c r="F1428" i="7"/>
  <c r="G1429" i="7"/>
  <c r="F1440" i="7"/>
  <c r="G1441" i="7"/>
  <c r="F1452" i="7"/>
  <c r="O1452" i="7" s="1"/>
  <c r="G1453" i="7"/>
  <c r="F1464" i="7"/>
  <c r="G1465" i="7"/>
  <c r="F1476" i="7"/>
  <c r="O1476" i="7" s="1"/>
  <c r="G1477" i="7"/>
  <c r="F1488" i="7"/>
  <c r="O1488" i="7" s="1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O1813" i="7" l="1"/>
  <c r="O1753" i="7"/>
  <c r="O1688" i="7"/>
  <c r="O1652" i="7"/>
  <c r="O2429" i="7"/>
  <c r="O2398" i="7"/>
  <c r="O2492" i="7"/>
  <c r="O1809" i="7"/>
  <c r="O1785" i="7"/>
  <c r="O2026" i="7"/>
  <c r="O2085" i="7"/>
  <c r="O1310" i="7"/>
  <c r="O1274" i="7"/>
  <c r="O1553" i="7"/>
  <c r="O1481" i="7"/>
  <c r="O990" i="7"/>
  <c r="O321" i="7"/>
  <c r="O816" i="7"/>
  <c r="O792" i="7"/>
  <c r="O744" i="7"/>
  <c r="O720" i="7"/>
  <c r="O589" i="7"/>
  <c r="O572" i="7"/>
  <c r="O556" i="7"/>
  <c r="O500" i="7"/>
  <c r="O288" i="7"/>
  <c r="O1094" i="7"/>
  <c r="O1058" i="7"/>
  <c r="O1022" i="7"/>
  <c r="O705" i="7"/>
  <c r="O652" i="7"/>
  <c r="O616" i="7"/>
  <c r="O582" i="7"/>
  <c r="O565" i="7"/>
  <c r="O471" i="7"/>
  <c r="O685" i="7"/>
  <c r="O1113" i="7"/>
  <c r="O1849" i="7"/>
  <c r="O876" i="7"/>
  <c r="O1404" i="7"/>
  <c r="R4" i="7"/>
  <c r="U4" i="7" s="1"/>
  <c r="T4" i="7"/>
  <c r="O2353" i="7"/>
  <c r="O1760" i="7"/>
  <c r="O1724" i="7"/>
  <c r="O1566" i="7"/>
  <c r="O1301" i="7"/>
  <c r="Q3" i="7"/>
  <c r="V3" i="7" s="1"/>
  <c r="O2415" i="7"/>
  <c r="O832" i="7"/>
  <c r="O1741" i="7"/>
  <c r="O2526" i="7"/>
  <c r="O1020" i="7"/>
  <c r="O1703" i="7"/>
  <c r="R3" i="7"/>
  <c r="O1602" i="7"/>
  <c r="O2403" i="7"/>
  <c r="S3" i="7"/>
  <c r="O1777" i="7"/>
  <c r="O1440" i="7"/>
  <c r="U2" i="7"/>
  <c r="V2" i="7"/>
  <c r="O2374" i="7"/>
  <c r="O2266" i="7"/>
  <c r="O1819" i="7"/>
  <c r="O938" i="7"/>
  <c r="O680" i="7"/>
  <c r="O752" i="7"/>
  <c r="O997" i="7"/>
  <c r="O866" i="7"/>
  <c r="O233" i="7"/>
  <c r="O549" i="7"/>
  <c r="O623" i="7"/>
  <c r="O536" i="7"/>
  <c r="O2613" i="7"/>
  <c r="O1747" i="7"/>
  <c r="O1804" i="7"/>
  <c r="O788" i="7"/>
  <c r="O1881" i="7"/>
  <c r="O1761" i="7"/>
  <c r="O1238" i="7"/>
  <c r="O2130" i="7"/>
  <c r="O2094" i="7"/>
  <c r="O1131" i="7"/>
  <c r="O789" i="7"/>
  <c r="O1079" i="7"/>
  <c r="O1188" i="7"/>
  <c r="O1399" i="7"/>
  <c r="O2576" i="7"/>
  <c r="O765" i="7"/>
  <c r="O782" i="7"/>
  <c r="O882" i="7"/>
  <c r="O846" i="7"/>
  <c r="O1500" i="7"/>
  <c r="O1428" i="7"/>
  <c r="O1983" i="7"/>
  <c r="O2469" i="7"/>
  <c r="O974" i="7"/>
  <c r="O586" i="7"/>
  <c r="O1857" i="7"/>
  <c r="O1577" i="7"/>
  <c r="O2422" i="7"/>
  <c r="O2350" i="7"/>
  <c r="O2242" i="7"/>
  <c r="O368" i="7"/>
  <c r="O717" i="7"/>
  <c r="O404" i="7"/>
  <c r="O1322" i="7"/>
  <c r="O1840" i="7"/>
  <c r="O830" i="7"/>
  <c r="O1459" i="7"/>
  <c r="O1006" i="7"/>
  <c r="O478" i="7"/>
  <c r="O1855" i="7"/>
  <c r="O1783" i="7"/>
  <c r="O1768" i="7"/>
  <c r="O564" i="7"/>
  <c r="O1833" i="7"/>
  <c r="O1713" i="7"/>
  <c r="O1978" i="7"/>
  <c r="O2506" i="7"/>
  <c r="O741" i="7"/>
  <c r="O1445" i="7"/>
  <c r="O1409" i="7"/>
  <c r="O1187" i="7"/>
  <c r="O1151" i="7"/>
  <c r="O1115" i="7"/>
  <c r="O1876" i="7"/>
  <c r="O902" i="7"/>
  <c r="O2133" i="7"/>
  <c r="O1254" i="7"/>
  <c r="O2516" i="7"/>
  <c r="O327" i="7"/>
  <c r="O384" i="7"/>
  <c r="O1392" i="7"/>
  <c r="O2218" i="7"/>
  <c r="O1711" i="7"/>
  <c r="O1060" i="7"/>
  <c r="O1929" i="7"/>
  <c r="O2036" i="7"/>
  <c r="O1931" i="7"/>
  <c r="O1214" i="7"/>
  <c r="O1183" i="7"/>
  <c r="O1912" i="7"/>
  <c r="O1294" i="7"/>
  <c r="O1167" i="7"/>
  <c r="O954" i="7"/>
  <c r="O1695" i="7"/>
  <c r="O1659" i="7"/>
  <c r="O1078" i="7"/>
  <c r="O2326" i="7"/>
  <c r="O1043" i="7"/>
  <c r="O602" i="7"/>
  <c r="O1106" i="7"/>
  <c r="O1435" i="7"/>
  <c r="O1101" i="7"/>
  <c r="O918" i="7"/>
  <c r="O806" i="7"/>
  <c r="O689" i="7"/>
  <c r="O672" i="7"/>
  <c r="O636" i="7"/>
  <c r="O248" i="7"/>
  <c r="O1464" i="7"/>
  <c r="O2637" i="7"/>
  <c r="O1905" i="7"/>
  <c r="O1483" i="7"/>
  <c r="O1042" i="7"/>
  <c r="O520" i="7"/>
  <c r="O285" i="7"/>
  <c r="O716" i="7"/>
  <c r="O2109" i="7"/>
  <c r="O462" i="7"/>
  <c r="O813" i="7"/>
  <c r="O606" i="7"/>
  <c r="O2581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3" i="7" l="1"/>
  <c r="V4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F19" i="3" s="1"/>
  <c r="C16" i="7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H13" i="5"/>
  <c r="G13" i="5"/>
  <c r="F13" i="5"/>
  <c r="E33" i="4"/>
  <c r="C34" i="4"/>
  <c r="F23" i="3"/>
  <c r="H22" i="3"/>
  <c r="I22" i="3" s="1"/>
  <c r="G23" i="3"/>
  <c r="P12" i="7" l="1"/>
  <c r="S12" i="7" s="1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H14" i="5"/>
  <c r="G14" i="5"/>
  <c r="F14" i="5"/>
  <c r="E34" i="4"/>
  <c r="C35" i="4"/>
  <c r="G24" i="3"/>
  <c r="F24" i="3"/>
  <c r="H23" i="3"/>
  <c r="I23" i="3" s="1"/>
  <c r="R12" i="7" l="1"/>
  <c r="P13" i="7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F16" i="5"/>
  <c r="G16" i="5"/>
  <c r="H16" i="5"/>
  <c r="E36" i="4"/>
  <c r="C37" i="4"/>
  <c r="F35" i="4"/>
  <c r="E35" i="7" s="1"/>
  <c r="G26" i="3"/>
  <c r="F26" i="3"/>
  <c r="H25" i="3"/>
  <c r="I25" i="3" s="1"/>
  <c r="F36" i="4" l="1"/>
  <c r="N35" i="7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G35" i="4"/>
  <c r="H35" i="4" s="1"/>
  <c r="E35" i="6"/>
  <c r="G17" i="5"/>
  <c r="F17" i="5"/>
  <c r="H17" i="5"/>
  <c r="E37" i="4"/>
  <c r="F37" i="4" s="1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G18" i="5"/>
  <c r="F18" i="5"/>
  <c r="H18" i="5"/>
  <c r="E38" i="4"/>
  <c r="F38" i="4" s="1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H19" i="5"/>
  <c r="G19" i="5"/>
  <c r="F19" i="5"/>
  <c r="E39" i="4"/>
  <c r="F39" i="4" s="1"/>
  <c r="C40" i="4"/>
  <c r="H28" i="3"/>
  <c r="I28" i="3" s="1"/>
  <c r="F29" i="3"/>
  <c r="G29" i="3"/>
  <c r="R17" i="7" l="1"/>
  <c r="S17" i="7"/>
  <c r="V17" i="7" s="1"/>
  <c r="T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H20" i="5"/>
  <c r="G20" i="5"/>
  <c r="F20" i="5"/>
  <c r="E40" i="4"/>
  <c r="F40" i="4" s="1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G21" i="5"/>
  <c r="F21" i="5"/>
  <c r="H21" i="5"/>
  <c r="E41" i="4"/>
  <c r="F41" i="4" s="1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H22" i="5"/>
  <c r="G22" i="5"/>
  <c r="F22" i="5"/>
  <c r="E42" i="4"/>
  <c r="F42" i="4" s="1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H23" i="5"/>
  <c r="F23" i="5"/>
  <c r="G23" i="5"/>
  <c r="E43" i="4"/>
  <c r="F43" i="4" s="1"/>
  <c r="C44" i="4"/>
  <c r="G33" i="3"/>
  <c r="H32" i="3"/>
  <c r="I32" i="3" s="1"/>
  <c r="F33" i="3"/>
  <c r="P22" i="7" l="1"/>
  <c r="Q22" i="7" s="1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G24" i="5"/>
  <c r="F24" i="5"/>
  <c r="H24" i="5"/>
  <c r="E44" i="4"/>
  <c r="F44" i="4" s="1"/>
  <c r="C45" i="4"/>
  <c r="H33" i="3"/>
  <c r="I33" i="3" s="1"/>
  <c r="F34" i="3"/>
  <c r="G34" i="3"/>
  <c r="T22" i="7" l="1"/>
  <c r="P23" i="7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H25" i="5"/>
  <c r="G25" i="5"/>
  <c r="F25" i="5"/>
  <c r="E45" i="4"/>
  <c r="F45" i="4" s="1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H26" i="5"/>
  <c r="G26" i="5"/>
  <c r="F26" i="5"/>
  <c r="E46" i="4"/>
  <c r="F46" i="4" s="1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G27" i="5"/>
  <c r="F27" i="5"/>
  <c r="H27" i="5"/>
  <c r="E47" i="4"/>
  <c r="F47" i="4" s="1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H28" i="5"/>
  <c r="G28" i="5"/>
  <c r="F28" i="5"/>
  <c r="E48" i="4"/>
  <c r="F48" i="4" s="1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G29" i="5"/>
  <c r="F29" i="5"/>
  <c r="H29" i="5"/>
  <c r="E49" i="4"/>
  <c r="F49" i="4" s="1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G30" i="5"/>
  <c r="F30" i="5"/>
  <c r="H30" i="5"/>
  <c r="E50" i="4"/>
  <c r="F50" i="4" s="1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F31" i="5"/>
  <c r="G31" i="5"/>
  <c r="H31" i="5"/>
  <c r="E51" i="4"/>
  <c r="F51" i="4" s="1"/>
  <c r="C52" i="4"/>
  <c r="G41" i="3"/>
  <c r="H40" i="3"/>
  <c r="I40" i="3" s="1"/>
  <c r="F41" i="3"/>
  <c r="Q29" i="7" l="1"/>
  <c r="R29" i="7"/>
  <c r="S29" i="7"/>
  <c r="V29" i="7" s="1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H32" i="5"/>
  <c r="F32" i="5"/>
  <c r="G32" i="5"/>
  <c r="E52" i="4"/>
  <c r="F52" i="4" s="1"/>
  <c r="C53" i="4"/>
  <c r="F42" i="3"/>
  <c r="H41" i="3"/>
  <c r="I41" i="3" s="1"/>
  <c r="G42" i="3"/>
  <c r="U29" i="7" l="1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G33" i="5"/>
  <c r="F33" i="5"/>
  <c r="H33" i="5"/>
  <c r="E53" i="4"/>
  <c r="F53" i="4" s="1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H34" i="5"/>
  <c r="G34" i="5"/>
  <c r="F34" i="5"/>
  <c r="E54" i="4"/>
  <c r="F54" i="4" s="1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H35" i="5"/>
  <c r="G35" i="5"/>
  <c r="F35" i="5"/>
  <c r="E55" i="4"/>
  <c r="F55" i="4" s="1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G36" i="5"/>
  <c r="F36" i="5"/>
  <c r="H36" i="5"/>
  <c r="E56" i="4"/>
  <c r="F56" i="4" s="1"/>
  <c r="C57" i="4"/>
  <c r="H45" i="3"/>
  <c r="F46" i="3"/>
  <c r="I45" i="3"/>
  <c r="G46" i="3"/>
  <c r="P35" i="7" l="1"/>
  <c r="U33" i="7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H37" i="5"/>
  <c r="G37" i="5"/>
  <c r="F37" i="5"/>
  <c r="E57" i="4"/>
  <c r="F57" i="4" s="1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H38" i="5"/>
  <c r="G38" i="5"/>
  <c r="F38" i="5"/>
  <c r="E58" i="4"/>
  <c r="F58" i="4" s="1"/>
  <c r="C59" i="4"/>
  <c r="F48" i="3"/>
  <c r="H47" i="3"/>
  <c r="I47" i="3" s="1"/>
  <c r="G48" i="3"/>
  <c r="J38" i="6" l="1"/>
  <c r="J38" i="7"/>
  <c r="L38" i="6"/>
  <c r="L38" i="7"/>
  <c r="K38" i="6"/>
  <c r="K38" i="7"/>
  <c r="P37" i="7"/>
  <c r="D58" i="6"/>
  <c r="D58" i="7"/>
  <c r="C47" i="6"/>
  <c r="C47" i="7"/>
  <c r="G39" i="5"/>
  <c r="F39" i="5"/>
  <c r="H39" i="5"/>
  <c r="E59" i="4"/>
  <c r="F59" i="4" s="1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H40" i="5"/>
  <c r="G40" i="5"/>
  <c r="F40" i="5"/>
  <c r="E60" i="4"/>
  <c r="F60" i="4" s="1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G41" i="5"/>
  <c r="F41" i="5"/>
  <c r="H41" i="5"/>
  <c r="E61" i="4"/>
  <c r="F61" i="4" s="1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G42" i="5"/>
  <c r="F42" i="5"/>
  <c r="H42" i="5"/>
  <c r="E62" i="4"/>
  <c r="F62" i="4" s="1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G43" i="5"/>
  <c r="F43" i="5"/>
  <c r="H43" i="5"/>
  <c r="E63" i="4"/>
  <c r="F63" i="4" s="1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H44" i="5"/>
  <c r="G44" i="5"/>
  <c r="F44" i="5"/>
  <c r="E64" i="4"/>
  <c r="F64" i="4" s="1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G45" i="5"/>
  <c r="F45" i="5"/>
  <c r="H45" i="5"/>
  <c r="E65" i="4"/>
  <c r="F65" i="4" s="1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H46" i="5"/>
  <c r="G46" i="5"/>
  <c r="F46" i="5"/>
  <c r="C67" i="4"/>
  <c r="E66" i="4"/>
  <c r="F66" i="4" s="1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H47" i="5"/>
  <c r="G47" i="5"/>
  <c r="F47" i="5"/>
  <c r="E67" i="4"/>
  <c r="F67" i="4" s="1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G48" i="5"/>
  <c r="F48" i="5"/>
  <c r="H48" i="5"/>
  <c r="E68" i="4"/>
  <c r="F68" i="4" s="1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H49" i="5"/>
  <c r="G49" i="5"/>
  <c r="F49" i="5"/>
  <c r="E69" i="4"/>
  <c r="F69" i="4" s="1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H50" i="5"/>
  <c r="G50" i="5"/>
  <c r="F50" i="5"/>
  <c r="E70" i="4"/>
  <c r="F70" i="4" s="1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G51" i="5"/>
  <c r="F51" i="5"/>
  <c r="H51" i="5"/>
  <c r="E71" i="4"/>
  <c r="F71" i="4" s="1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F52" i="5"/>
  <c r="G52" i="5"/>
  <c r="H52" i="5"/>
  <c r="E72" i="4"/>
  <c r="F72" i="4" s="1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G53" i="5"/>
  <c r="F53" i="5"/>
  <c r="H53" i="5"/>
  <c r="E73" i="4"/>
  <c r="F73" i="4" s="1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G54" i="5"/>
  <c r="F54" i="5"/>
  <c r="H54" i="5"/>
  <c r="E74" i="4"/>
  <c r="F74" i="4" s="1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G55" i="5"/>
  <c r="F55" i="5"/>
  <c r="H55" i="5"/>
  <c r="E75" i="4"/>
  <c r="F75" i="4" s="1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H56" i="5"/>
  <c r="G56" i="5"/>
  <c r="F56" i="5"/>
  <c r="E76" i="4"/>
  <c r="F76" i="4" s="1"/>
  <c r="C77" i="4"/>
  <c r="G66" i="3"/>
  <c r="F66" i="3"/>
  <c r="H65" i="3"/>
  <c r="I65" i="3" s="1"/>
  <c r="J56" i="6" l="1"/>
  <c r="J56" i="7"/>
  <c r="P55" i="7"/>
  <c r="K56" i="6"/>
  <c r="K56" i="7"/>
  <c r="L56" i="6"/>
  <c r="L56" i="7"/>
  <c r="D76" i="6"/>
  <c r="D76" i="7"/>
  <c r="C65" i="6"/>
  <c r="C65" i="7"/>
  <c r="G57" i="5"/>
  <c r="F57" i="5"/>
  <c r="H57" i="5"/>
  <c r="E77" i="4"/>
  <c r="F77" i="4" s="1"/>
  <c r="C78" i="4"/>
  <c r="H66" i="3"/>
  <c r="F67" i="3"/>
  <c r="I66" i="3"/>
  <c r="G67" i="3"/>
  <c r="P56" i="7" l="1"/>
  <c r="K57" i="6"/>
  <c r="K57" i="7"/>
  <c r="L57" i="6"/>
  <c r="L57" i="7"/>
  <c r="J57" i="6"/>
  <c r="J57" i="7"/>
  <c r="D77" i="6"/>
  <c r="D77" i="7"/>
  <c r="C66" i="6"/>
  <c r="C66" i="7"/>
  <c r="F58" i="5"/>
  <c r="H58" i="5"/>
  <c r="G58" i="5"/>
  <c r="E78" i="4"/>
  <c r="F78" i="4" s="1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F59" i="5"/>
  <c r="G59" i="5"/>
  <c r="H59" i="5"/>
  <c r="E79" i="4"/>
  <c r="F79" i="4" s="1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G60" i="5"/>
  <c r="F60" i="5"/>
  <c r="H60" i="5"/>
  <c r="E80" i="4"/>
  <c r="F80" i="4" s="1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H61" i="5"/>
  <c r="G61" i="5"/>
  <c r="F61" i="5"/>
  <c r="E81" i="4"/>
  <c r="F81" i="4" s="1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H62" i="5"/>
  <c r="G62" i="5"/>
  <c r="F62" i="5"/>
  <c r="E82" i="4"/>
  <c r="F82" i="4" s="1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G63" i="5"/>
  <c r="F63" i="5"/>
  <c r="H63" i="5"/>
  <c r="E83" i="4"/>
  <c r="F83" i="4" s="1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G64" i="5"/>
  <c r="H64" i="5"/>
  <c r="F64" i="5"/>
  <c r="E84" i="4"/>
  <c r="F84" i="4" s="1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G65" i="5"/>
  <c r="F65" i="5"/>
  <c r="H65" i="5"/>
  <c r="E85" i="4"/>
  <c r="F85" i="4" s="1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G66" i="5"/>
  <c r="F66" i="5"/>
  <c r="H66" i="5"/>
  <c r="E86" i="4"/>
  <c r="F86" i="4" s="1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H67" i="5"/>
  <c r="G67" i="5"/>
  <c r="F67" i="5"/>
  <c r="E87" i="4"/>
  <c r="F87" i="4" s="1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H68" i="5"/>
  <c r="G68" i="5"/>
  <c r="F68" i="5"/>
  <c r="E88" i="4"/>
  <c r="F88" i="4" s="1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G69" i="5"/>
  <c r="F69" i="5"/>
  <c r="H69" i="5"/>
  <c r="E89" i="4"/>
  <c r="F89" i="4" s="1"/>
  <c r="C90" i="4"/>
  <c r="F79" i="3"/>
  <c r="H78" i="3"/>
  <c r="I78" i="3" s="1"/>
  <c r="G79" i="3"/>
  <c r="J69" i="6" l="1"/>
  <c r="J69" i="7"/>
  <c r="L69" i="6"/>
  <c r="L69" i="7"/>
  <c r="K69" i="6"/>
  <c r="K69" i="7"/>
  <c r="D89" i="6"/>
  <c r="D89" i="7"/>
  <c r="C78" i="6"/>
  <c r="C78" i="7"/>
  <c r="G70" i="5"/>
  <c r="H70" i="5"/>
  <c r="F70" i="5"/>
  <c r="E90" i="4"/>
  <c r="F90" i="4" s="1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H71" i="5"/>
  <c r="F71" i="5"/>
  <c r="G71" i="5"/>
  <c r="E91" i="4"/>
  <c r="F91" i="4" s="1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G72" i="5"/>
  <c r="F72" i="5"/>
  <c r="H72" i="5"/>
  <c r="E92" i="4"/>
  <c r="F92" i="4" s="1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H73" i="5"/>
  <c r="G73" i="5"/>
  <c r="F73" i="5"/>
  <c r="E93" i="4"/>
  <c r="F93" i="4" s="1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H74" i="5"/>
  <c r="G74" i="5"/>
  <c r="F74" i="5"/>
  <c r="E94" i="4"/>
  <c r="F94" i="4" s="1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G75" i="5"/>
  <c r="F75" i="5"/>
  <c r="H75" i="5"/>
  <c r="E95" i="4"/>
  <c r="F95" i="4" s="1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H76" i="5"/>
  <c r="G76" i="5"/>
  <c r="F76" i="5"/>
  <c r="E96" i="4"/>
  <c r="F96" i="4" s="1"/>
  <c r="C97" i="4"/>
  <c r="H85" i="3"/>
  <c r="I85" i="3" s="1"/>
  <c r="F86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G77" i="5"/>
  <c r="F77" i="5"/>
  <c r="H77" i="5"/>
  <c r="E97" i="4"/>
  <c r="F97" i="4" s="1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G78" i="5"/>
  <c r="F78" i="5"/>
  <c r="H78" i="5"/>
  <c r="E98" i="4"/>
  <c r="F98" i="4" s="1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F79" i="5"/>
  <c r="G79" i="5"/>
  <c r="H79" i="5"/>
  <c r="E99" i="4"/>
  <c r="F99" i="4" s="1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H80" i="5"/>
  <c r="G80" i="5"/>
  <c r="F80" i="5"/>
  <c r="E100" i="4"/>
  <c r="F100" i="4" s="1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G81" i="5"/>
  <c r="F81" i="5"/>
  <c r="H81" i="5"/>
  <c r="E101" i="4"/>
  <c r="F101" i="4" s="1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H82" i="5"/>
  <c r="G82" i="5"/>
  <c r="F82" i="5"/>
  <c r="E102" i="4"/>
  <c r="F102" i="4" s="1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H83" i="5"/>
  <c r="G83" i="5"/>
  <c r="F83" i="5"/>
  <c r="E103" i="4"/>
  <c r="F103" i="4" s="1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G84" i="5"/>
  <c r="F84" i="5"/>
  <c r="H84" i="5"/>
  <c r="E104" i="4"/>
  <c r="F104" i="4" s="1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H85" i="5"/>
  <c r="G85" i="5"/>
  <c r="F85" i="5"/>
  <c r="E105" i="4"/>
  <c r="F105" i="4" s="1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G86" i="5"/>
  <c r="H86" i="5"/>
  <c r="F86" i="5"/>
  <c r="E106" i="4"/>
  <c r="F106" i="4" s="1"/>
  <c r="C107" i="4"/>
  <c r="H95" i="3"/>
  <c r="I95" i="3" s="1"/>
  <c r="F96" i="3"/>
  <c r="G96" i="3"/>
  <c r="P85" i="7" l="1"/>
  <c r="J86" i="6"/>
  <c r="J86" i="7"/>
  <c r="K86" i="6"/>
  <c r="K86" i="7"/>
  <c r="L86" i="6"/>
  <c r="L86" i="7"/>
  <c r="D106" i="6"/>
  <c r="D106" i="7"/>
  <c r="C95" i="6"/>
  <c r="C95" i="7"/>
  <c r="G87" i="5"/>
  <c r="F87" i="5"/>
  <c r="H87" i="5"/>
  <c r="E107" i="4"/>
  <c r="F107" i="4" s="1"/>
  <c r="C108" i="4"/>
  <c r="F97" i="3"/>
  <c r="H96" i="3"/>
  <c r="I96" i="3" s="1"/>
  <c r="G97" i="3"/>
  <c r="P86" i="7" l="1"/>
  <c r="J87" i="6"/>
  <c r="J87" i="7"/>
  <c r="L87" i="6"/>
  <c r="L87" i="7"/>
  <c r="K87" i="6"/>
  <c r="K87" i="7"/>
  <c r="D107" i="6"/>
  <c r="D107" i="7"/>
  <c r="C96" i="6"/>
  <c r="C96" i="7"/>
  <c r="H88" i="5"/>
  <c r="G88" i="5"/>
  <c r="F88" i="5"/>
  <c r="E108" i="4"/>
  <c r="F108" i="4" s="1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G89" i="5"/>
  <c r="F89" i="5"/>
  <c r="H89" i="5"/>
  <c r="E109" i="4"/>
  <c r="F109" i="4" s="1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G90" i="5"/>
  <c r="F90" i="5"/>
  <c r="H90" i="5"/>
  <c r="E110" i="4"/>
  <c r="F110" i="4" s="1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G91" i="5"/>
  <c r="F91" i="5"/>
  <c r="H91" i="5"/>
  <c r="E111" i="4"/>
  <c r="F111" i="4" s="1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H92" i="5"/>
  <c r="G92" i="5"/>
  <c r="F92" i="5"/>
  <c r="E112" i="4"/>
  <c r="F112" i="4" s="1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G93" i="5"/>
  <c r="F93" i="5"/>
  <c r="H93" i="5"/>
  <c r="E113" i="4"/>
  <c r="F113" i="4" s="1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H94" i="5"/>
  <c r="G94" i="5"/>
  <c r="F94" i="5"/>
  <c r="E114" i="4"/>
  <c r="F114" i="4" s="1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F95" i="5"/>
  <c r="H95" i="5"/>
  <c r="G95" i="5"/>
  <c r="E115" i="4"/>
  <c r="F115" i="4" s="1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G96" i="5"/>
  <c r="F96" i="5"/>
  <c r="H96" i="5"/>
  <c r="E116" i="4"/>
  <c r="F116" i="4" s="1"/>
  <c r="C117" i="4"/>
  <c r="H105" i="3"/>
  <c r="I105" i="3" s="1"/>
  <c r="F106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H97" i="5"/>
  <c r="G97" i="5"/>
  <c r="F97" i="5"/>
  <c r="E117" i="4"/>
  <c r="F117" i="4" s="1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H98" i="5"/>
  <c r="G98" i="5"/>
  <c r="F98" i="5"/>
  <c r="E118" i="4"/>
  <c r="F118" i="4" s="1"/>
  <c r="C119" i="4"/>
  <c r="H107" i="3"/>
  <c r="I107" i="3" s="1"/>
  <c r="F108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G99" i="5"/>
  <c r="F99" i="5"/>
  <c r="H99" i="5"/>
  <c r="E119" i="4"/>
  <c r="F119" i="4" s="1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F100" i="5"/>
  <c r="H100" i="5"/>
  <c r="G100" i="5"/>
  <c r="E120" i="4"/>
  <c r="F120" i="4" s="1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G101" i="5"/>
  <c r="F101" i="5"/>
  <c r="H101" i="5"/>
  <c r="E121" i="4"/>
  <c r="F121" i="4" s="1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G102" i="5"/>
  <c r="F102" i="5"/>
  <c r="H102" i="5"/>
  <c r="E122" i="4"/>
  <c r="F122" i="4" s="1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G103" i="5"/>
  <c r="H103" i="5"/>
  <c r="F103" i="5"/>
  <c r="E123" i="4"/>
  <c r="F123" i="4" s="1"/>
  <c r="C124" i="4"/>
  <c r="H112" i="3"/>
  <c r="I112" i="3" s="1"/>
  <c r="F113" i="3"/>
  <c r="G113" i="3"/>
  <c r="P102" i="7" l="1"/>
  <c r="J103" i="6"/>
  <c r="J103" i="7"/>
  <c r="L103" i="6"/>
  <c r="L103" i="7"/>
  <c r="K103" i="6"/>
  <c r="K103" i="7"/>
  <c r="D123" i="6"/>
  <c r="D123" i="7"/>
  <c r="C112" i="6"/>
  <c r="C112" i="7"/>
  <c r="H104" i="5"/>
  <c r="G104" i="5"/>
  <c r="F104" i="5"/>
  <c r="E124" i="4"/>
  <c r="F124" i="4" s="1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G105" i="5"/>
  <c r="F105" i="5"/>
  <c r="H105" i="5"/>
  <c r="E125" i="4"/>
  <c r="F125" i="4" s="1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F106" i="5"/>
  <c r="H106" i="5"/>
  <c r="G106" i="5"/>
  <c r="C127" i="4"/>
  <c r="E126" i="4"/>
  <c r="F126" i="4" s="1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F107" i="5"/>
  <c r="G107" i="5"/>
  <c r="H107" i="5"/>
  <c r="E127" i="4"/>
  <c r="F127" i="4" s="1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G108" i="5"/>
  <c r="F108" i="5"/>
  <c r="H108" i="5"/>
  <c r="E128" i="4"/>
  <c r="F128" i="4" s="1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H109" i="5"/>
  <c r="G109" i="5"/>
  <c r="F109" i="5"/>
  <c r="E129" i="4"/>
  <c r="F129" i="4" s="1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H110" i="5"/>
  <c r="G110" i="5"/>
  <c r="F110" i="5"/>
  <c r="E130" i="4"/>
  <c r="F130" i="4" s="1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G111" i="5"/>
  <c r="F111" i="5"/>
  <c r="H111" i="5"/>
  <c r="E131" i="4"/>
  <c r="F131" i="4" s="1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H112" i="5"/>
  <c r="G112" i="5"/>
  <c r="F112" i="5"/>
  <c r="E132" i="4"/>
  <c r="F132" i="4" s="1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G113" i="5"/>
  <c r="F113" i="5"/>
  <c r="H113" i="5"/>
  <c r="E133" i="4"/>
  <c r="F133" i="4" s="1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G114" i="5"/>
  <c r="F114" i="5"/>
  <c r="H114" i="5"/>
  <c r="E134" i="4"/>
  <c r="F134" i="4" s="1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H115" i="5"/>
  <c r="G115" i="5"/>
  <c r="F115" i="5"/>
  <c r="E135" i="4"/>
  <c r="F135" i="4" s="1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H116" i="5"/>
  <c r="F116" i="5"/>
  <c r="G116" i="5"/>
  <c r="E136" i="4"/>
  <c r="F136" i="4" s="1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G117" i="5"/>
  <c r="F117" i="5"/>
  <c r="H117" i="5"/>
  <c r="E137" i="4"/>
  <c r="F137" i="4" s="1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H118" i="5"/>
  <c r="G118" i="5"/>
  <c r="F118" i="5"/>
  <c r="E138" i="4"/>
  <c r="F138" i="4" s="1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H119" i="5"/>
  <c r="G119" i="5"/>
  <c r="F119" i="5"/>
  <c r="E139" i="4"/>
  <c r="F139" i="4" s="1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G120" i="5"/>
  <c r="F120" i="5"/>
  <c r="H120" i="5"/>
  <c r="E140" i="4"/>
  <c r="F140" i="4" s="1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H121" i="5"/>
  <c r="G121" i="5"/>
  <c r="F121" i="5"/>
  <c r="E141" i="4"/>
  <c r="F141" i="4" s="1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H122" i="5"/>
  <c r="G122" i="5"/>
  <c r="F122" i="5"/>
  <c r="E142" i="4"/>
  <c r="F142" i="4" s="1"/>
  <c r="C143" i="4"/>
  <c r="H131" i="3"/>
  <c r="I131" i="3" s="1"/>
  <c r="F132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G123" i="5"/>
  <c r="F123" i="5"/>
  <c r="H123" i="5"/>
  <c r="E143" i="4"/>
  <c r="F143" i="4" s="1"/>
  <c r="C144" i="4"/>
  <c r="H132" i="3"/>
  <c r="I132" i="3" s="1"/>
  <c r="F133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H124" i="5"/>
  <c r="G124" i="5"/>
  <c r="F124" i="5"/>
  <c r="E144" i="4"/>
  <c r="F144" i="4" s="1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G125" i="5"/>
  <c r="F125" i="5"/>
  <c r="H125" i="5"/>
  <c r="E145" i="4"/>
  <c r="F145" i="4" s="1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G126" i="5"/>
  <c r="F126" i="5"/>
  <c r="H126" i="5"/>
  <c r="E146" i="4"/>
  <c r="F146" i="4" s="1"/>
  <c r="C147" i="4"/>
  <c r="G136" i="3"/>
  <c r="F136" i="3"/>
  <c r="H135" i="3"/>
  <c r="I135" i="3" s="1"/>
  <c r="K126" i="6" l="1"/>
  <c r="K126" i="7"/>
  <c r="J126" i="6"/>
  <c r="J126" i="7"/>
  <c r="L126" i="6"/>
  <c r="L126" i="7"/>
  <c r="P125" i="7"/>
  <c r="D146" i="6"/>
  <c r="D146" i="7"/>
  <c r="C135" i="6"/>
  <c r="C135" i="7"/>
  <c r="F127" i="5"/>
  <c r="H127" i="5"/>
  <c r="G127" i="5"/>
  <c r="E147" i="4"/>
  <c r="F147" i="4" s="1"/>
  <c r="C148" i="4"/>
  <c r="H136" i="3"/>
  <c r="F137" i="3"/>
  <c r="G137" i="3"/>
  <c r="I136" i="3"/>
  <c r="P126" i="7" l="1"/>
  <c r="J127" i="6"/>
  <c r="J127" i="7"/>
  <c r="K127" i="6"/>
  <c r="K127" i="7"/>
  <c r="L127" i="6"/>
  <c r="L127" i="7"/>
  <c r="P127" i="7" s="1"/>
  <c r="D147" i="6"/>
  <c r="D147" i="7"/>
  <c r="C136" i="6"/>
  <c r="C136" i="7"/>
  <c r="H128" i="5"/>
  <c r="G128" i="5"/>
  <c r="F128" i="5"/>
  <c r="E148" i="4"/>
  <c r="F148" i="4" s="1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F129" i="5"/>
  <c r="H129" i="5"/>
  <c r="G129" i="5"/>
  <c r="E149" i="4"/>
  <c r="F149" i="4" s="1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F130" i="5"/>
  <c r="H130" i="5"/>
  <c r="G130" i="5"/>
  <c r="E150" i="4"/>
  <c r="F150" i="4" s="1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H131" i="5"/>
  <c r="G131" i="5"/>
  <c r="F131" i="5"/>
  <c r="E151" i="4"/>
  <c r="F151" i="4" s="1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G132" i="5"/>
  <c r="F132" i="5"/>
  <c r="H132" i="5"/>
  <c r="E152" i="4"/>
  <c r="F152" i="4" s="1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F133" i="5"/>
  <c r="H133" i="5"/>
  <c r="G133" i="5"/>
  <c r="E153" i="4"/>
  <c r="F153" i="4" s="1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G134" i="5"/>
  <c r="F134" i="5"/>
  <c r="H134" i="5"/>
  <c r="E154" i="4"/>
  <c r="F154" i="4" s="1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G135" i="5"/>
  <c r="F135" i="5"/>
  <c r="H135" i="5"/>
  <c r="E155" i="4"/>
  <c r="F155" i="4" s="1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D155" i="6"/>
  <c r="D155" i="7"/>
  <c r="C144" i="6"/>
  <c r="C144" i="7"/>
  <c r="H136" i="5"/>
  <c r="G136" i="5"/>
  <c r="F136" i="5"/>
  <c r="E156" i="4"/>
  <c r="F156" i="4" s="1"/>
  <c r="C157" i="4"/>
  <c r="G146" i="3"/>
  <c r="F146" i="3"/>
  <c r="H145" i="3"/>
  <c r="I145" i="3" s="1"/>
  <c r="P135" i="7" l="1"/>
  <c r="L136" i="6"/>
  <c r="L136" i="7"/>
  <c r="J136" i="6"/>
  <c r="J136" i="7"/>
  <c r="K136" i="6"/>
  <c r="K136" i="7"/>
  <c r="D156" i="6"/>
  <c r="D156" i="7"/>
  <c r="C145" i="6"/>
  <c r="C145" i="7"/>
  <c r="H137" i="5"/>
  <c r="G137" i="5"/>
  <c r="F137" i="5"/>
  <c r="E157" i="4"/>
  <c r="F157" i="4" s="1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G138" i="5"/>
  <c r="F138" i="5"/>
  <c r="H138" i="5"/>
  <c r="E158" i="4"/>
  <c r="F158" i="4" s="1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H139" i="5"/>
  <c r="F139" i="5"/>
  <c r="G139" i="5"/>
  <c r="E159" i="4"/>
  <c r="F159" i="4" s="1"/>
  <c r="C160" i="4"/>
  <c r="H148" i="3"/>
  <c r="I148" i="3" s="1"/>
  <c r="F149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F140" i="5"/>
  <c r="H140" i="5"/>
  <c r="G140" i="5"/>
  <c r="E160" i="4"/>
  <c r="F160" i="4" s="1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G141" i="5"/>
  <c r="F141" i="5"/>
  <c r="H141" i="5"/>
  <c r="E161" i="4"/>
  <c r="F161" i="4" s="1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H142" i="5"/>
  <c r="G142" i="5"/>
  <c r="F142" i="5"/>
  <c r="E162" i="4"/>
  <c r="F162" i="4" s="1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H143" i="5"/>
  <c r="G143" i="5"/>
  <c r="F143" i="5"/>
  <c r="E163" i="4"/>
  <c r="F163" i="4" s="1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G144" i="5"/>
  <c r="F144" i="5"/>
  <c r="H144" i="5"/>
  <c r="E164" i="4"/>
  <c r="F164" i="4" s="1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H145" i="5"/>
  <c r="G145" i="5"/>
  <c r="F145" i="5"/>
  <c r="E165" i="4"/>
  <c r="F165" i="4" s="1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H146" i="5"/>
  <c r="G146" i="5"/>
  <c r="F146" i="5"/>
  <c r="E166" i="4"/>
  <c r="F166" i="4" s="1"/>
  <c r="C167" i="4"/>
  <c r="F156" i="3"/>
  <c r="H155" i="3"/>
  <c r="I155" i="3" s="1"/>
  <c r="G156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G147" i="5"/>
  <c r="F147" i="5"/>
  <c r="H147" i="5"/>
  <c r="E167" i="4"/>
  <c r="F167" i="4" s="1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H148" i="5"/>
  <c r="G148" i="5"/>
  <c r="F148" i="5"/>
  <c r="E168" i="4"/>
  <c r="F168" i="4" s="1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H149" i="5"/>
  <c r="G149" i="5"/>
  <c r="F149" i="5"/>
  <c r="E169" i="4"/>
  <c r="F169" i="4" s="1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G150" i="5"/>
  <c r="F150" i="5"/>
  <c r="H150" i="5"/>
  <c r="E170" i="4"/>
  <c r="F170" i="4" s="1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F151" i="5"/>
  <c r="H151" i="5"/>
  <c r="G151" i="5"/>
  <c r="E171" i="4"/>
  <c r="F171" i="4" s="1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H152" i="5"/>
  <c r="F152" i="5"/>
  <c r="G152" i="5"/>
  <c r="E172" i="4"/>
  <c r="F172" i="4" s="1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G153" i="5"/>
  <c r="F153" i="5"/>
  <c r="H153" i="5"/>
  <c r="E173" i="4"/>
  <c r="F173" i="4" s="1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H154" i="5"/>
  <c r="G154" i="5"/>
  <c r="F154" i="5"/>
  <c r="E174" i="4"/>
  <c r="F174" i="4" s="1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F155" i="5"/>
  <c r="H155" i="5"/>
  <c r="G155" i="5"/>
  <c r="E175" i="4"/>
  <c r="F175" i="4" s="1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D175" i="6"/>
  <c r="D175" i="7"/>
  <c r="C164" i="6"/>
  <c r="C164" i="7"/>
  <c r="G156" i="5"/>
  <c r="F156" i="5"/>
  <c r="H156" i="5"/>
  <c r="E176" i="4"/>
  <c r="F176" i="4" s="1"/>
  <c r="C177" i="4"/>
  <c r="G166" i="3"/>
  <c r="H165" i="3"/>
  <c r="I165" i="3" s="1"/>
  <c r="F166" i="3"/>
  <c r="P155" i="7" l="1"/>
  <c r="K156" i="6"/>
  <c r="K156" i="7"/>
  <c r="L156" i="6"/>
  <c r="L156" i="7"/>
  <c r="J156" i="6"/>
  <c r="J156" i="7"/>
  <c r="D176" i="6"/>
  <c r="D176" i="7"/>
  <c r="C165" i="6"/>
  <c r="C165" i="7"/>
  <c r="H157" i="5"/>
  <c r="G157" i="5"/>
  <c r="F157" i="5"/>
  <c r="E177" i="4"/>
  <c r="F177" i="4" s="1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F158" i="5"/>
  <c r="H158" i="5"/>
  <c r="G158" i="5"/>
  <c r="E178" i="4"/>
  <c r="F178" i="4" s="1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G159" i="5"/>
  <c r="F159" i="5"/>
  <c r="H159" i="5"/>
  <c r="E179" i="4"/>
  <c r="F179" i="4" s="1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G160" i="5"/>
  <c r="F160" i="5"/>
  <c r="H160" i="5"/>
  <c r="E180" i="4"/>
  <c r="F180" i="4" s="1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H161" i="5"/>
  <c r="G161" i="5"/>
  <c r="F161" i="5"/>
  <c r="E181" i="4"/>
  <c r="F181" i="4" s="1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G162" i="5"/>
  <c r="F162" i="5"/>
  <c r="H162" i="5"/>
  <c r="E182" i="4"/>
  <c r="F182" i="4" s="1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G163" i="5"/>
  <c r="F163" i="5"/>
  <c r="H163" i="5"/>
  <c r="E183" i="4"/>
  <c r="F183" i="4" s="1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H164" i="5"/>
  <c r="G164" i="5"/>
  <c r="F164" i="5"/>
  <c r="E184" i="4"/>
  <c r="F184" i="4" s="1"/>
  <c r="C185" i="4"/>
  <c r="F174" i="3"/>
  <c r="H173" i="3"/>
  <c r="I173" i="3" s="1"/>
  <c r="G174" i="3"/>
  <c r="L164" i="6" l="1"/>
  <c r="L164" i="7"/>
  <c r="J164" i="6"/>
  <c r="J164" i="7"/>
  <c r="P163" i="7"/>
  <c r="K164" i="6"/>
  <c r="K164" i="7"/>
  <c r="D184" i="6"/>
  <c r="D184" i="7"/>
  <c r="C173" i="6"/>
  <c r="C173" i="7"/>
  <c r="G165" i="5"/>
  <c r="F165" i="5"/>
  <c r="H165" i="5"/>
  <c r="E185" i="4"/>
  <c r="F185" i="4" s="1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G166" i="5"/>
  <c r="F166" i="5"/>
  <c r="H166" i="5"/>
  <c r="E186" i="4"/>
  <c r="F186" i="4" s="1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H167" i="5"/>
  <c r="G167" i="5"/>
  <c r="F167" i="5"/>
  <c r="E187" i="4"/>
  <c r="F187" i="4" s="1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G168" i="5"/>
  <c r="F168" i="5"/>
  <c r="H168" i="5"/>
  <c r="E188" i="4"/>
  <c r="F188" i="4" s="1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F169" i="5"/>
  <c r="H169" i="5"/>
  <c r="G169" i="5"/>
  <c r="E189" i="4"/>
  <c r="F189" i="4" s="1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H170" i="5"/>
  <c r="G170" i="5"/>
  <c r="F170" i="5"/>
  <c r="E190" i="4"/>
  <c r="F190" i="4" s="1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G171" i="5"/>
  <c r="F171" i="5"/>
  <c r="H171" i="5"/>
  <c r="E191" i="4"/>
  <c r="F191" i="4" s="1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H172" i="5"/>
  <c r="G172" i="5"/>
  <c r="F172" i="5"/>
  <c r="E192" i="4"/>
  <c r="F192" i="4" s="1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F173" i="5"/>
  <c r="H173" i="5"/>
  <c r="G173" i="5"/>
  <c r="E193" i="4"/>
  <c r="F193" i="4" s="1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G174" i="5"/>
  <c r="F174" i="5"/>
  <c r="H174" i="5"/>
  <c r="E194" i="4"/>
  <c r="F194" i="4" s="1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H175" i="5"/>
  <c r="G175" i="5"/>
  <c r="F175" i="5"/>
  <c r="E195" i="4"/>
  <c r="F195" i="4" s="1"/>
  <c r="C196" i="4"/>
  <c r="H184" i="3"/>
  <c r="I184" i="3" s="1"/>
  <c r="F185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F176" i="5"/>
  <c r="H176" i="5"/>
  <c r="G176" i="5"/>
  <c r="E196" i="4"/>
  <c r="F196" i="4" s="1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G177" i="5"/>
  <c r="F177" i="5"/>
  <c r="H177" i="5"/>
  <c r="E197" i="4"/>
  <c r="F197" i="4" s="1"/>
  <c r="C198" i="4"/>
  <c r="H186" i="3"/>
  <c r="I186" i="3" s="1"/>
  <c r="F187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F178" i="5"/>
  <c r="H178" i="5"/>
  <c r="G178" i="5"/>
  <c r="E198" i="4"/>
  <c r="F198" i="4" s="1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H179" i="5"/>
  <c r="G179" i="5"/>
  <c r="F179" i="5"/>
  <c r="E199" i="4"/>
  <c r="F199" i="4" s="1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G180" i="5"/>
  <c r="F180" i="5"/>
  <c r="H180" i="5"/>
  <c r="E200" i="4"/>
  <c r="F200" i="4" s="1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H181" i="5"/>
  <c r="G181" i="5"/>
  <c r="F181" i="5"/>
  <c r="E201" i="4"/>
  <c r="F201" i="4" s="1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H182" i="5"/>
  <c r="F182" i="5"/>
  <c r="G182" i="5"/>
  <c r="C203" i="4"/>
  <c r="E202" i="4"/>
  <c r="F202" i="4" s="1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G183" i="5"/>
  <c r="F183" i="5"/>
  <c r="H183" i="5"/>
  <c r="E203" i="4"/>
  <c r="F203" i="4" s="1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G184" i="5"/>
  <c r="F184" i="5"/>
  <c r="H184" i="5"/>
  <c r="E204" i="4"/>
  <c r="F204" i="4" s="1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F185" i="5"/>
  <c r="G185" i="5"/>
  <c r="H185" i="5"/>
  <c r="E205" i="4"/>
  <c r="F205" i="4" s="1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G186" i="5"/>
  <c r="F186" i="5"/>
  <c r="H186" i="5"/>
  <c r="E206" i="4"/>
  <c r="F206" i="4" s="1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F187" i="5"/>
  <c r="H187" i="5"/>
  <c r="G187" i="5"/>
  <c r="E207" i="4"/>
  <c r="F207" i="4" s="1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H188" i="5"/>
  <c r="G188" i="5"/>
  <c r="F188" i="5"/>
  <c r="E208" i="4"/>
  <c r="F208" i="4" s="1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G189" i="5"/>
  <c r="F189" i="5"/>
  <c r="H189" i="5"/>
  <c r="E209" i="4"/>
  <c r="F209" i="4" s="1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H190" i="5"/>
  <c r="G190" i="5"/>
  <c r="F190" i="5"/>
  <c r="E210" i="4"/>
  <c r="F210" i="4" s="1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H191" i="5"/>
  <c r="G191" i="5"/>
  <c r="F191" i="5"/>
  <c r="E211" i="4"/>
  <c r="F211" i="4" s="1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G192" i="5"/>
  <c r="F192" i="5"/>
  <c r="H192" i="5"/>
  <c r="E212" i="4"/>
  <c r="F212" i="4" s="1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H193" i="5"/>
  <c r="G193" i="5"/>
  <c r="F193" i="5"/>
  <c r="E213" i="4"/>
  <c r="F213" i="4" s="1"/>
  <c r="C214" i="4"/>
  <c r="F203" i="3"/>
  <c r="H202" i="3"/>
  <c r="I202" i="3" s="1"/>
  <c r="G203" i="3"/>
  <c r="P192" i="7" l="1"/>
  <c r="L193" i="6"/>
  <c r="L193" i="7"/>
  <c r="J193" i="6"/>
  <c r="J193" i="7"/>
  <c r="K193" i="6"/>
  <c r="K193" i="7"/>
  <c r="D213" i="6"/>
  <c r="D213" i="7"/>
  <c r="C202" i="6"/>
  <c r="C202" i="7"/>
  <c r="F194" i="5"/>
  <c r="G194" i="5"/>
  <c r="H194" i="5"/>
  <c r="E214" i="4"/>
  <c r="F214" i="4" s="1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G195" i="5"/>
  <c r="F195" i="5"/>
  <c r="H195" i="5"/>
  <c r="E215" i="4"/>
  <c r="F215" i="4" s="1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H196" i="5"/>
  <c r="G196" i="5"/>
  <c r="F196" i="5"/>
  <c r="E216" i="4"/>
  <c r="F216" i="4" s="1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H197" i="5"/>
  <c r="G197" i="5"/>
  <c r="F197" i="5"/>
  <c r="E217" i="4"/>
  <c r="F217" i="4" s="1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G198" i="5"/>
  <c r="F198" i="5"/>
  <c r="H198" i="5"/>
  <c r="C219" i="4"/>
  <c r="E218" i="4"/>
  <c r="F218" i="4" s="1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F199" i="5"/>
  <c r="G199" i="5"/>
  <c r="H199" i="5"/>
  <c r="E219" i="4"/>
  <c r="F219" i="4" s="1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H200" i="5"/>
  <c r="G200" i="5"/>
  <c r="F200" i="5"/>
  <c r="E220" i="4"/>
  <c r="F220" i="4" s="1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G201" i="5"/>
  <c r="F201" i="5"/>
  <c r="H201" i="5"/>
  <c r="E221" i="4"/>
  <c r="F221" i="4" s="1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F202" i="5"/>
  <c r="H202" i="5"/>
  <c r="G202" i="5"/>
  <c r="E222" i="4"/>
  <c r="F222" i="4" s="1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F203" i="5"/>
  <c r="H203" i="5"/>
  <c r="G203" i="5"/>
  <c r="E223" i="4"/>
  <c r="F223" i="4" s="1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G204" i="5"/>
  <c r="F204" i="5"/>
  <c r="H204" i="5"/>
  <c r="E224" i="4"/>
  <c r="F224" i="4" s="1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F205" i="5"/>
  <c r="G205" i="5"/>
  <c r="H205" i="5"/>
  <c r="E225" i="4"/>
  <c r="F225" i="4" s="1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G206" i="5"/>
  <c r="F206" i="5"/>
  <c r="H206" i="5"/>
  <c r="E226" i="4"/>
  <c r="F226" i="4" s="1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G207" i="5"/>
  <c r="F207" i="5"/>
  <c r="H207" i="5"/>
  <c r="E227" i="4"/>
  <c r="F227" i="4" s="1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H208" i="5"/>
  <c r="G208" i="5"/>
  <c r="F208" i="5"/>
  <c r="E228" i="4"/>
  <c r="F228" i="4" s="1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G209" i="5"/>
  <c r="F209" i="5"/>
  <c r="H209" i="5"/>
  <c r="E229" i="4"/>
  <c r="F229" i="4" s="1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G210" i="5"/>
  <c r="F210" i="5"/>
  <c r="H210" i="5"/>
  <c r="E230" i="4"/>
  <c r="F230" i="4" s="1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H211" i="5"/>
  <c r="F211" i="5"/>
  <c r="G211" i="5"/>
  <c r="E231" i="4"/>
  <c r="F231" i="4" s="1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F212" i="5"/>
  <c r="H212" i="5"/>
  <c r="G212" i="5"/>
  <c r="E232" i="4"/>
  <c r="F232" i="4" s="1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G213" i="5"/>
  <c r="F213" i="5"/>
  <c r="H213" i="5"/>
  <c r="E233" i="4"/>
  <c r="F233" i="4" s="1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H214" i="5"/>
  <c r="G214" i="5"/>
  <c r="F214" i="5"/>
  <c r="E234" i="4"/>
  <c r="F234" i="4" s="1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H215" i="5"/>
  <c r="G215" i="5"/>
  <c r="F215" i="5"/>
  <c r="E235" i="4"/>
  <c r="F235" i="4" s="1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G216" i="5"/>
  <c r="F216" i="5"/>
  <c r="H216" i="5"/>
  <c r="E236" i="4"/>
  <c r="F236" i="4" s="1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H217" i="5"/>
  <c r="G217" i="5"/>
  <c r="F217" i="5"/>
  <c r="E237" i="4"/>
  <c r="F237" i="4" s="1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H218" i="5"/>
  <c r="G218" i="5"/>
  <c r="F218" i="5"/>
  <c r="E238" i="4"/>
  <c r="F238" i="4" s="1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D238" i="6"/>
  <c r="D238" i="7"/>
  <c r="C227" i="6"/>
  <c r="C227" i="7"/>
  <c r="G219" i="5"/>
  <c r="F219" i="5"/>
  <c r="H219" i="5"/>
  <c r="E239" i="4"/>
  <c r="F239" i="4" s="1"/>
  <c r="C240" i="4"/>
  <c r="G229" i="3"/>
  <c r="F229" i="3"/>
  <c r="H228" i="3"/>
  <c r="I228" i="3" s="1"/>
  <c r="P218" i="7" l="1"/>
  <c r="J219" i="6"/>
  <c r="J219" i="7"/>
  <c r="K219" i="6"/>
  <c r="K219" i="7"/>
  <c r="L219" i="6"/>
  <c r="L219" i="7"/>
  <c r="D239" i="6"/>
  <c r="D239" i="7"/>
  <c r="C228" i="6"/>
  <c r="C228" i="7"/>
  <c r="H220" i="5"/>
  <c r="G220" i="5"/>
  <c r="F220" i="5"/>
  <c r="E240" i="4"/>
  <c r="F240" i="4" s="1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H221" i="5"/>
  <c r="G221" i="5"/>
  <c r="F221" i="5"/>
  <c r="E241" i="4"/>
  <c r="F241" i="4" s="1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G222" i="5"/>
  <c r="F222" i="5"/>
  <c r="H222" i="5"/>
  <c r="E242" i="4"/>
  <c r="F242" i="4" s="1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F223" i="5"/>
  <c r="H223" i="5"/>
  <c r="G223" i="5"/>
  <c r="E243" i="4"/>
  <c r="F243" i="4" s="1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H224" i="5"/>
  <c r="G224" i="5"/>
  <c r="F224" i="5"/>
  <c r="E244" i="4"/>
  <c r="F244" i="4" s="1"/>
  <c r="C245" i="4"/>
  <c r="F234" i="3"/>
  <c r="H233" i="3"/>
  <c r="I233" i="3" s="1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G225" i="5"/>
  <c r="F225" i="5"/>
  <c r="H225" i="5"/>
  <c r="E245" i="4"/>
  <c r="F245" i="4" s="1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H226" i="5"/>
  <c r="G226" i="5"/>
  <c r="F226" i="5"/>
  <c r="E246" i="4"/>
  <c r="F246" i="4" s="1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H227" i="5"/>
  <c r="G227" i="5"/>
  <c r="F227" i="5"/>
  <c r="E247" i="4"/>
  <c r="F247" i="4" s="1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G228" i="5"/>
  <c r="F228" i="5"/>
  <c r="H228" i="5"/>
  <c r="C249" i="4"/>
  <c r="E248" i="4"/>
  <c r="F248" i="4" s="1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H229" i="5"/>
  <c r="G229" i="5"/>
  <c r="F229" i="5"/>
  <c r="E249" i="4"/>
  <c r="F249" i="4" s="1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F230" i="5"/>
  <c r="H230" i="5"/>
  <c r="G230" i="5"/>
  <c r="E250" i="4"/>
  <c r="F250" i="4" s="1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G231" i="5"/>
  <c r="F231" i="5"/>
  <c r="H231" i="5"/>
  <c r="E251" i="4"/>
  <c r="F251" i="4" s="1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H232" i="5"/>
  <c r="G232" i="5"/>
  <c r="F232" i="5"/>
  <c r="E252" i="4"/>
  <c r="F252" i="4" s="1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H233" i="5"/>
  <c r="G233" i="5"/>
  <c r="F233" i="5"/>
  <c r="E253" i="4"/>
  <c r="F253" i="4" s="1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G234" i="5"/>
  <c r="F234" i="5"/>
  <c r="H234" i="5"/>
  <c r="E254" i="4"/>
  <c r="F254" i="4" s="1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G235" i="5"/>
  <c r="F235" i="5"/>
  <c r="H235" i="5"/>
  <c r="E255" i="4"/>
  <c r="F255" i="4" s="1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H236" i="5"/>
  <c r="G236" i="5"/>
  <c r="F236" i="5"/>
  <c r="E256" i="4"/>
  <c r="F256" i="4" s="1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G237" i="5"/>
  <c r="F237" i="5"/>
  <c r="H237" i="5"/>
  <c r="E257" i="4"/>
  <c r="F257" i="4" s="1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H238" i="5"/>
  <c r="F238" i="5"/>
  <c r="G238" i="5"/>
  <c r="E258" i="4"/>
  <c r="F258" i="4" s="1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H239" i="5"/>
  <c r="G239" i="5"/>
  <c r="F239" i="5"/>
  <c r="E259" i="4"/>
  <c r="F259" i="4" s="1"/>
  <c r="C260" i="4"/>
  <c r="F249" i="3"/>
  <c r="H248" i="3"/>
  <c r="I248" i="3" s="1"/>
  <c r="G249" i="3"/>
  <c r="P238" i="7" l="1"/>
  <c r="L239" i="6"/>
  <c r="L239" i="7"/>
  <c r="J239" i="6"/>
  <c r="J239" i="7"/>
  <c r="K239" i="6"/>
  <c r="K239" i="7"/>
  <c r="D259" i="6"/>
  <c r="D259" i="7"/>
  <c r="C248" i="6"/>
  <c r="C248" i="7"/>
  <c r="G240" i="5"/>
  <c r="F240" i="5"/>
  <c r="H240" i="5"/>
  <c r="E260" i="4"/>
  <c r="F260" i="4" s="1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F241" i="5"/>
  <c r="H241" i="5"/>
  <c r="G241" i="5"/>
  <c r="E261" i="4"/>
  <c r="F261" i="4" s="1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H242" i="5"/>
  <c r="F242" i="5"/>
  <c r="G242" i="5"/>
  <c r="E262" i="4"/>
  <c r="F262" i="4" s="1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G243" i="5"/>
  <c r="F243" i="5"/>
  <c r="H243" i="5"/>
  <c r="E263" i="4"/>
  <c r="F263" i="4" s="1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H244" i="5"/>
  <c r="G244" i="5"/>
  <c r="F244" i="5"/>
  <c r="E264" i="4"/>
  <c r="F264" i="4" s="1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F245" i="5"/>
  <c r="H245" i="5"/>
  <c r="G245" i="5"/>
  <c r="E265" i="4"/>
  <c r="F265" i="4" s="1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G246" i="5"/>
  <c r="F246" i="5"/>
  <c r="H246" i="5"/>
  <c r="E266" i="4"/>
  <c r="F266" i="4" s="1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H247" i="5"/>
  <c r="G247" i="5"/>
  <c r="F247" i="5"/>
  <c r="E267" i="4"/>
  <c r="F267" i="4" s="1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F248" i="5"/>
  <c r="H248" i="5"/>
  <c r="G248" i="5"/>
  <c r="E268" i="4"/>
  <c r="F268" i="4" s="1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G249" i="5"/>
  <c r="F249" i="5"/>
  <c r="H249" i="5"/>
  <c r="E269" i="4"/>
  <c r="F269" i="4" s="1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G250" i="5"/>
  <c r="H250" i="5"/>
  <c r="F250" i="5"/>
  <c r="E270" i="4"/>
  <c r="F270" i="4" s="1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H251" i="5"/>
  <c r="G251" i="5"/>
  <c r="F251" i="5"/>
  <c r="E271" i="4"/>
  <c r="F271" i="4" s="1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G252" i="5"/>
  <c r="F252" i="5"/>
  <c r="H252" i="5"/>
  <c r="E272" i="4"/>
  <c r="F272" i="4" s="1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H253" i="5"/>
  <c r="G253" i="5"/>
  <c r="F253" i="5"/>
  <c r="E273" i="4"/>
  <c r="F273" i="4" s="1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H254" i="5"/>
  <c r="F254" i="5"/>
  <c r="G254" i="5"/>
  <c r="E274" i="4"/>
  <c r="F274" i="4" s="1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G255" i="5"/>
  <c r="F255" i="5"/>
  <c r="H255" i="5"/>
  <c r="E275" i="4"/>
  <c r="F275" i="4" s="1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H256" i="5"/>
  <c r="G256" i="5"/>
  <c r="F256" i="5"/>
  <c r="E276" i="4"/>
  <c r="F276" i="4" s="1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H257" i="5"/>
  <c r="G257" i="5"/>
  <c r="F257" i="5"/>
  <c r="E277" i="4"/>
  <c r="F277" i="4" s="1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G258" i="5"/>
  <c r="F258" i="5"/>
  <c r="H258" i="5"/>
  <c r="E278" i="4"/>
  <c r="F278" i="4" s="1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F259" i="5"/>
  <c r="H259" i="5"/>
  <c r="G259" i="5"/>
  <c r="E279" i="4"/>
  <c r="F279" i="4" s="1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H260" i="5"/>
  <c r="G260" i="5"/>
  <c r="F260" i="5"/>
  <c r="E280" i="4"/>
  <c r="F280" i="4" s="1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G261" i="5"/>
  <c r="F261" i="5"/>
  <c r="H261" i="5"/>
  <c r="E281" i="4"/>
  <c r="F281" i="4" s="1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H262" i="5"/>
  <c r="G262" i="5"/>
  <c r="F262" i="5"/>
  <c r="E282" i="4"/>
  <c r="F282" i="4" s="1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H263" i="5"/>
  <c r="G263" i="5"/>
  <c r="F263" i="5"/>
  <c r="E283" i="4"/>
  <c r="F283" i="4" s="1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G264" i="5"/>
  <c r="F264" i="5"/>
  <c r="H264" i="5"/>
  <c r="E284" i="4"/>
  <c r="F284" i="4" s="1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H265" i="5"/>
  <c r="G265" i="5"/>
  <c r="F265" i="5"/>
  <c r="E285" i="4"/>
  <c r="F285" i="4" s="1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F266" i="5"/>
  <c r="H266" i="5"/>
  <c r="G266" i="5"/>
  <c r="E286" i="4"/>
  <c r="F286" i="4" s="1"/>
  <c r="C287" i="4"/>
  <c r="H275" i="3"/>
  <c r="I275" i="3" s="1"/>
  <c r="F276" i="3"/>
  <c r="G276" i="3"/>
  <c r="K266" i="6" l="1"/>
  <c r="K266" i="7"/>
  <c r="J266" i="6"/>
  <c r="J266" i="7"/>
  <c r="L266" i="6"/>
  <c r="L266" i="7"/>
  <c r="P265" i="7"/>
  <c r="D286" i="6"/>
  <c r="D286" i="7"/>
  <c r="C275" i="6"/>
  <c r="C275" i="7"/>
  <c r="G267" i="5"/>
  <c r="F267" i="5"/>
  <c r="H267" i="5"/>
  <c r="E287" i="4"/>
  <c r="F287" i="4" s="1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H268" i="5"/>
  <c r="G268" i="5"/>
  <c r="F268" i="5"/>
  <c r="E288" i="4"/>
  <c r="F288" i="4" s="1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H269" i="5"/>
  <c r="G269" i="5"/>
  <c r="F269" i="5"/>
  <c r="E289" i="4"/>
  <c r="F289" i="4" s="1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G270" i="5"/>
  <c r="F270" i="5"/>
  <c r="H270" i="5"/>
  <c r="E290" i="4"/>
  <c r="F290" i="4" s="1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H271" i="5"/>
  <c r="G271" i="5"/>
  <c r="F271" i="5"/>
  <c r="E291" i="4"/>
  <c r="F291" i="4" s="1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H272" i="5"/>
  <c r="G272" i="5"/>
  <c r="F272" i="5"/>
  <c r="E292" i="4"/>
  <c r="F292" i="4" s="1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D292" i="6"/>
  <c r="D292" i="7"/>
  <c r="C281" i="6"/>
  <c r="C281" i="7"/>
  <c r="G273" i="5"/>
  <c r="F273" i="5"/>
  <c r="H273" i="5"/>
  <c r="E293" i="4"/>
  <c r="F293" i="4" s="1"/>
  <c r="C294" i="4"/>
  <c r="H282" i="3"/>
  <c r="F283" i="3"/>
  <c r="I282" i="3"/>
  <c r="G283" i="3"/>
  <c r="P272" i="7" l="1"/>
  <c r="J273" i="6"/>
  <c r="J273" i="7"/>
  <c r="K273" i="6"/>
  <c r="K273" i="7"/>
  <c r="L273" i="6"/>
  <c r="L273" i="7"/>
  <c r="P273" i="7" s="1"/>
  <c r="D293" i="6"/>
  <c r="D293" i="7"/>
  <c r="C282" i="6"/>
  <c r="C282" i="7"/>
  <c r="F274" i="5"/>
  <c r="G274" i="5"/>
  <c r="H274" i="5"/>
  <c r="E294" i="4"/>
  <c r="F294" i="4" s="1"/>
  <c r="C295" i="4"/>
  <c r="F284" i="3"/>
  <c r="H283" i="3"/>
  <c r="I283" i="3" s="1"/>
  <c r="G284" i="3"/>
  <c r="J274" i="6" l="1"/>
  <c r="J274" i="7"/>
  <c r="L274" i="6"/>
  <c r="L274" i="7"/>
  <c r="K274" i="6"/>
  <c r="K274" i="7"/>
  <c r="D294" i="6"/>
  <c r="D294" i="7"/>
  <c r="C283" i="6"/>
  <c r="C283" i="7"/>
  <c r="G275" i="5"/>
  <c r="F275" i="5"/>
  <c r="H275" i="5"/>
  <c r="E295" i="4"/>
  <c r="F295" i="4" s="1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G276" i="5"/>
  <c r="F276" i="5"/>
  <c r="H276" i="5"/>
  <c r="E296" i="4"/>
  <c r="F296" i="4" s="1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F277" i="5"/>
  <c r="H277" i="5"/>
  <c r="G277" i="5"/>
  <c r="E297" i="4"/>
  <c r="F297" i="4" s="1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G278" i="5"/>
  <c r="F278" i="5"/>
  <c r="H278" i="5"/>
  <c r="E298" i="4"/>
  <c r="F298" i="4" s="1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G279" i="5"/>
  <c r="F279" i="5"/>
  <c r="H279" i="5"/>
  <c r="E299" i="4"/>
  <c r="F299" i="4" s="1"/>
  <c r="C300" i="4"/>
  <c r="F289" i="3"/>
  <c r="H288" i="3"/>
  <c r="I288" i="3" s="1"/>
  <c r="G289" i="3"/>
  <c r="K279" i="6" l="1"/>
  <c r="K279" i="7"/>
  <c r="J279" i="6"/>
  <c r="J279" i="7"/>
  <c r="P278" i="7"/>
  <c r="L279" i="6"/>
  <c r="L279" i="7"/>
  <c r="D299" i="6"/>
  <c r="D299" i="7"/>
  <c r="C288" i="6"/>
  <c r="C288" i="7"/>
  <c r="H280" i="5"/>
  <c r="G280" i="5"/>
  <c r="F280" i="5"/>
  <c r="E300" i="4"/>
  <c r="F300" i="4" s="1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H281" i="5"/>
  <c r="G281" i="5"/>
  <c r="F281" i="5"/>
  <c r="E301" i="4"/>
  <c r="F301" i="4" s="1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G282" i="5"/>
  <c r="F282" i="5"/>
  <c r="H282" i="5"/>
  <c r="E302" i="4"/>
  <c r="F302" i="4" s="1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H283" i="5"/>
  <c r="F283" i="5"/>
  <c r="G283" i="5"/>
  <c r="E303" i="4"/>
  <c r="F303" i="4" s="1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F284" i="5"/>
  <c r="H284" i="5"/>
  <c r="G284" i="5"/>
  <c r="E304" i="4"/>
  <c r="F304" i="4" s="1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G285" i="5"/>
  <c r="F285" i="5"/>
  <c r="H285" i="5"/>
  <c r="E305" i="4"/>
  <c r="F305" i="4" s="1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F286" i="5"/>
  <c r="H286" i="5"/>
  <c r="G286" i="5"/>
  <c r="E306" i="4"/>
  <c r="F306" i="4" s="1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H287" i="5"/>
  <c r="G287" i="5"/>
  <c r="F287" i="5"/>
  <c r="E307" i="4"/>
  <c r="F307" i="4" s="1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G288" i="5"/>
  <c r="F288" i="5"/>
  <c r="H288" i="5"/>
  <c r="E308" i="4"/>
  <c r="F308" i="4" s="1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H289" i="5"/>
  <c r="G289" i="5"/>
  <c r="F289" i="5"/>
  <c r="E309" i="4"/>
  <c r="F309" i="4" s="1"/>
  <c r="C310" i="4"/>
  <c r="F299" i="3"/>
  <c r="H298" i="3"/>
  <c r="I298" i="3" s="1"/>
  <c r="G299" i="3"/>
  <c r="K289" i="6" l="1"/>
  <c r="K289" i="7"/>
  <c r="J289" i="6"/>
  <c r="J289" i="7"/>
  <c r="L289" i="6"/>
  <c r="L289" i="7"/>
  <c r="D309" i="6"/>
  <c r="D309" i="7"/>
  <c r="C298" i="6"/>
  <c r="C298" i="7"/>
  <c r="H290" i="5"/>
  <c r="G290" i="5"/>
  <c r="F290" i="5"/>
  <c r="E310" i="4"/>
  <c r="F310" i="4" s="1"/>
  <c r="C311" i="4"/>
  <c r="G300" i="3"/>
  <c r="H299" i="3"/>
  <c r="I299" i="3" s="1"/>
  <c r="F300" i="3"/>
  <c r="P289" i="7" l="1"/>
  <c r="L290" i="6"/>
  <c r="L290" i="7"/>
  <c r="J290" i="6"/>
  <c r="J290" i="7"/>
  <c r="K290" i="6"/>
  <c r="K290" i="7"/>
  <c r="D310" i="6"/>
  <c r="D310" i="7"/>
  <c r="C299" i="6"/>
  <c r="C299" i="7"/>
  <c r="G291" i="5"/>
  <c r="F291" i="5"/>
  <c r="H291" i="5"/>
  <c r="E311" i="4"/>
  <c r="F311" i="4" s="1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H292" i="5"/>
  <c r="G292" i="5"/>
  <c r="F292" i="5"/>
  <c r="E312" i="4"/>
  <c r="F312" i="4" s="1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F293" i="5"/>
  <c r="H293" i="5"/>
  <c r="G293" i="5"/>
  <c r="E313" i="4"/>
  <c r="F313" i="4" s="1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G294" i="5"/>
  <c r="F294" i="5"/>
  <c r="H294" i="5"/>
  <c r="E314" i="4"/>
  <c r="F314" i="4" s="1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F295" i="5"/>
  <c r="G295" i="5"/>
  <c r="H295" i="5"/>
  <c r="E315" i="4"/>
  <c r="F315" i="4" s="1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H296" i="5"/>
  <c r="F296" i="5"/>
  <c r="G296" i="5"/>
  <c r="E316" i="4"/>
  <c r="F316" i="4" s="1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G297" i="5"/>
  <c r="F297" i="5"/>
  <c r="H297" i="5"/>
  <c r="E317" i="4"/>
  <c r="F317" i="4" s="1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H298" i="5"/>
  <c r="G298" i="5"/>
  <c r="F298" i="5"/>
  <c r="E318" i="4"/>
  <c r="F318" i="4" s="1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G299" i="5"/>
  <c r="F299" i="5"/>
  <c r="H299" i="5"/>
  <c r="E319" i="4"/>
  <c r="F319" i="4" s="1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G300" i="5"/>
  <c r="F300" i="5"/>
  <c r="H300" i="5"/>
  <c r="E320" i="4"/>
  <c r="F320" i="4" s="1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H301" i="5"/>
  <c r="G301" i="5"/>
  <c r="F301" i="5"/>
  <c r="E321" i="4"/>
  <c r="F321" i="4" s="1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F302" i="5"/>
  <c r="H302" i="5"/>
  <c r="G302" i="5"/>
  <c r="E322" i="4"/>
  <c r="F322" i="4" s="1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G303" i="5"/>
  <c r="F303" i="5"/>
  <c r="H303" i="5"/>
  <c r="E323" i="4"/>
  <c r="F323" i="4" s="1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H304" i="5"/>
  <c r="G304" i="5"/>
  <c r="F304" i="5"/>
  <c r="E324" i="4"/>
  <c r="F324" i="4" s="1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H305" i="5"/>
  <c r="G305" i="5"/>
  <c r="F305" i="5"/>
  <c r="E325" i="4"/>
  <c r="F325" i="4" s="1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G306" i="5"/>
  <c r="F306" i="5"/>
  <c r="H306" i="5"/>
  <c r="E326" i="4"/>
  <c r="F326" i="4" s="1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G307" i="5"/>
  <c r="F307" i="5"/>
  <c r="H307" i="5"/>
  <c r="E327" i="4"/>
  <c r="F327" i="4" s="1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H308" i="5"/>
  <c r="G308" i="5"/>
  <c r="F308" i="5"/>
  <c r="E328" i="4"/>
  <c r="F328" i="4" s="1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G309" i="5"/>
  <c r="F309" i="5"/>
  <c r="H309" i="5"/>
  <c r="E329" i="4"/>
  <c r="F329" i="4" s="1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H310" i="5"/>
  <c r="G310" i="5"/>
  <c r="F310" i="5"/>
  <c r="E330" i="4"/>
  <c r="F330" i="4" s="1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H311" i="5"/>
  <c r="G311" i="5"/>
  <c r="F311" i="5"/>
  <c r="E331" i="4"/>
  <c r="F331" i="4" s="1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G312" i="5"/>
  <c r="F312" i="5"/>
  <c r="H312" i="5"/>
  <c r="E332" i="4"/>
  <c r="F332" i="4" s="1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F313" i="5"/>
  <c r="H313" i="5"/>
  <c r="G313" i="5"/>
  <c r="E333" i="4"/>
  <c r="F333" i="4" s="1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F314" i="5"/>
  <c r="G314" i="5"/>
  <c r="H314" i="5"/>
  <c r="E334" i="4"/>
  <c r="F334" i="4" s="1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G315" i="5"/>
  <c r="F315" i="5"/>
  <c r="H315" i="5"/>
  <c r="E335" i="4"/>
  <c r="F335" i="4" s="1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H316" i="5"/>
  <c r="G316" i="5"/>
  <c r="F316" i="5"/>
  <c r="E336" i="4"/>
  <c r="F336" i="4" s="1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F317" i="5"/>
  <c r="H317" i="5"/>
  <c r="G317" i="5"/>
  <c r="E337" i="4"/>
  <c r="F337" i="4" s="1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G318" i="5"/>
  <c r="F318" i="5"/>
  <c r="H318" i="5"/>
  <c r="E338" i="4"/>
  <c r="F338" i="4" s="1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H319" i="5"/>
  <c r="G319" i="5"/>
  <c r="F319" i="5"/>
  <c r="E339" i="4"/>
  <c r="F339" i="4" s="1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F320" i="5"/>
  <c r="H320" i="5"/>
  <c r="G320" i="5"/>
  <c r="E340" i="4"/>
  <c r="F340" i="4" s="1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G321" i="5"/>
  <c r="F321" i="5"/>
  <c r="H321" i="5"/>
  <c r="E341" i="4"/>
  <c r="F341" i="4" s="1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H322" i="5"/>
  <c r="G322" i="5"/>
  <c r="F322" i="5"/>
  <c r="E342" i="4"/>
  <c r="F342" i="4" s="1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H323" i="5"/>
  <c r="G323" i="5"/>
  <c r="F323" i="5"/>
  <c r="E343" i="4"/>
  <c r="F343" i="4" s="1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G324" i="5"/>
  <c r="F324" i="5"/>
  <c r="H324" i="5"/>
  <c r="C345" i="4"/>
  <c r="E344" i="4"/>
  <c r="F344" i="4" s="1"/>
  <c r="G334" i="3"/>
  <c r="F334" i="3"/>
  <c r="H333" i="3"/>
  <c r="I333" i="3" s="1"/>
  <c r="P323" i="7" l="1"/>
  <c r="J324" i="6"/>
  <c r="J324" i="7"/>
  <c r="K324" i="6"/>
  <c r="K324" i="7"/>
  <c r="L324" i="6"/>
  <c r="L324" i="7"/>
  <c r="D344" i="6"/>
  <c r="D344" i="7"/>
  <c r="C333" i="6"/>
  <c r="C333" i="7"/>
  <c r="H325" i="5"/>
  <c r="G325" i="5"/>
  <c r="F325" i="5"/>
  <c r="E345" i="4"/>
  <c r="F345" i="4" s="1"/>
  <c r="C346" i="4"/>
  <c r="H334" i="3"/>
  <c r="I334" i="3" s="1"/>
  <c r="F335" i="3"/>
  <c r="G335" i="3"/>
  <c r="P324" i="7" l="1"/>
  <c r="L325" i="6"/>
  <c r="L325" i="7"/>
  <c r="J325" i="6"/>
  <c r="J325" i="7"/>
  <c r="K325" i="6"/>
  <c r="K325" i="7"/>
  <c r="D345" i="6"/>
  <c r="D345" i="7"/>
  <c r="C334" i="6"/>
  <c r="C334" i="7"/>
  <c r="H326" i="5"/>
  <c r="F326" i="5"/>
  <c r="G326" i="5"/>
  <c r="E346" i="4"/>
  <c r="F346" i="4" s="1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G327" i="5"/>
  <c r="F327" i="5"/>
  <c r="H327" i="5"/>
  <c r="E347" i="4"/>
  <c r="F347" i="4" s="1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H328" i="5"/>
  <c r="G328" i="5"/>
  <c r="F328" i="5"/>
  <c r="E348" i="4"/>
  <c r="F348" i="4" s="1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H329" i="5"/>
  <c r="G329" i="5"/>
  <c r="F329" i="5"/>
  <c r="E349" i="4"/>
  <c r="F349" i="4" s="1"/>
  <c r="C350" i="4"/>
  <c r="F339" i="3"/>
  <c r="H338" i="3"/>
  <c r="I338" i="3" s="1"/>
  <c r="G339" i="3"/>
  <c r="J329" i="6" l="1"/>
  <c r="J329" i="7"/>
  <c r="K329" i="6"/>
  <c r="K329" i="7"/>
  <c r="L329" i="6"/>
  <c r="L329" i="7"/>
  <c r="D349" i="6"/>
  <c r="D349" i="7"/>
  <c r="C338" i="6"/>
  <c r="C338" i="7"/>
  <c r="G330" i="5"/>
  <c r="F330" i="5"/>
  <c r="H330" i="5"/>
  <c r="E350" i="4"/>
  <c r="F350" i="4" s="1"/>
  <c r="C351" i="4"/>
  <c r="G340" i="3"/>
  <c r="H339" i="3"/>
  <c r="I339" i="3" s="1"/>
  <c r="F340" i="3"/>
  <c r="P329" i="7" l="1"/>
  <c r="J330" i="6"/>
  <c r="J330" i="7"/>
  <c r="L330" i="6"/>
  <c r="L330" i="7"/>
  <c r="K330" i="6"/>
  <c r="K330" i="7"/>
  <c r="D350" i="6"/>
  <c r="D350" i="7"/>
  <c r="C339" i="6"/>
  <c r="C339" i="7"/>
  <c r="F331" i="5"/>
  <c r="H331" i="5"/>
  <c r="G331" i="5"/>
  <c r="E351" i="4"/>
  <c r="F351" i="4" s="1"/>
  <c r="C352" i="4"/>
  <c r="F341" i="3"/>
  <c r="H340" i="3"/>
  <c r="I340" i="3" s="1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H332" i="5"/>
  <c r="G332" i="5"/>
  <c r="F332" i="5"/>
  <c r="E352" i="4"/>
  <c r="F352" i="4" s="1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G333" i="5"/>
  <c r="F333" i="5"/>
  <c r="H333" i="5"/>
  <c r="E353" i="4"/>
  <c r="F353" i="4" s="1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H334" i="5"/>
  <c r="G334" i="5"/>
  <c r="F334" i="5"/>
  <c r="E354" i="4"/>
  <c r="F354" i="4" s="1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H335" i="5"/>
  <c r="G335" i="5"/>
  <c r="F335" i="5"/>
  <c r="E355" i="4"/>
  <c r="F355" i="4" s="1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G336" i="5"/>
  <c r="F336" i="5"/>
  <c r="H336" i="5"/>
  <c r="E356" i="4"/>
  <c r="F356" i="4" s="1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H337" i="5"/>
  <c r="G337" i="5"/>
  <c r="F337" i="5"/>
  <c r="E357" i="4"/>
  <c r="F357" i="4" s="1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F338" i="5"/>
  <c r="G338" i="5"/>
  <c r="H338" i="5"/>
  <c r="E358" i="4"/>
  <c r="F358" i="4" s="1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G339" i="5"/>
  <c r="F339" i="5"/>
  <c r="H339" i="5"/>
  <c r="E359" i="4"/>
  <c r="F359" i="4" s="1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H340" i="5"/>
  <c r="G340" i="5"/>
  <c r="F340" i="5"/>
  <c r="E360" i="4"/>
  <c r="F360" i="4" s="1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H341" i="5"/>
  <c r="G341" i="5"/>
  <c r="F341" i="5"/>
  <c r="E361" i="4"/>
  <c r="F361" i="4" s="1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G342" i="5"/>
  <c r="F342" i="5"/>
  <c r="H342" i="5"/>
  <c r="E362" i="4"/>
  <c r="F362" i="4" s="1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H343" i="5"/>
  <c r="G343" i="5"/>
  <c r="F343" i="5"/>
  <c r="E363" i="4"/>
  <c r="F363" i="4" s="1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H344" i="5"/>
  <c r="G344" i="5"/>
  <c r="F344" i="5"/>
  <c r="E364" i="4"/>
  <c r="F364" i="4" s="1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G345" i="5"/>
  <c r="F345" i="5"/>
  <c r="H345" i="5"/>
  <c r="E365" i="4"/>
  <c r="F365" i="4" s="1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F346" i="5"/>
  <c r="G346" i="5"/>
  <c r="H346" i="5"/>
  <c r="E366" i="4"/>
  <c r="F366" i="4" s="1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G347" i="5"/>
  <c r="H347" i="5"/>
  <c r="F347" i="5"/>
  <c r="E367" i="4"/>
  <c r="F367" i="4" s="1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G36" i="4"/>
  <c r="H36" i="4" s="1"/>
  <c r="E36" i="6"/>
  <c r="G348" i="5"/>
  <c r="F348" i="5"/>
  <c r="H348" i="5"/>
  <c r="E368" i="4"/>
  <c r="F368" i="4" s="1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G37" i="4"/>
  <c r="H37" i="4" s="1"/>
  <c r="E37" i="6"/>
  <c r="F349" i="5"/>
  <c r="H349" i="5"/>
  <c r="G349" i="5"/>
  <c r="E369" i="4"/>
  <c r="F369" i="4" s="1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G38" i="4"/>
  <c r="H38" i="4" s="1"/>
  <c r="E38" i="6"/>
  <c r="G350" i="5"/>
  <c r="F350" i="5"/>
  <c r="H350" i="5"/>
  <c r="E370" i="4"/>
  <c r="F370" i="4" s="1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G39" i="4"/>
  <c r="H39" i="4" s="1"/>
  <c r="E39" i="6"/>
  <c r="G351" i="5"/>
  <c r="F351" i="5"/>
  <c r="H351" i="5"/>
  <c r="E371" i="4"/>
  <c r="F371" i="4" s="1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G40" i="4"/>
  <c r="H40" i="4" s="1"/>
  <c r="E40" i="6"/>
  <c r="H352" i="5"/>
  <c r="G352" i="5"/>
  <c r="F352" i="5"/>
  <c r="E372" i="4"/>
  <c r="F372" i="4" s="1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G41" i="4"/>
  <c r="H41" i="4" s="1"/>
  <c r="E41" i="6"/>
  <c r="H353" i="5"/>
  <c r="F353" i="5"/>
  <c r="G353" i="5"/>
  <c r="E373" i="4"/>
  <c r="F373" i="4" s="1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G42" i="4"/>
  <c r="H42" i="4" s="1"/>
  <c r="E42" i="6"/>
  <c r="G354" i="5"/>
  <c r="F354" i="5"/>
  <c r="H354" i="5"/>
  <c r="E374" i="4"/>
  <c r="F374" i="4" s="1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G43" i="4"/>
  <c r="H43" i="4" s="1"/>
  <c r="E43" i="6"/>
  <c r="H355" i="5"/>
  <c r="F355" i="5"/>
  <c r="G355" i="5"/>
  <c r="E375" i="4"/>
  <c r="F375" i="4" s="1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G44" i="4"/>
  <c r="H44" i="4" s="1"/>
  <c r="E44" i="6"/>
  <c r="F356" i="5"/>
  <c r="H356" i="5"/>
  <c r="G356" i="5"/>
  <c r="E376" i="4"/>
  <c r="F376" i="4" s="1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G45" i="4"/>
  <c r="H45" i="4" s="1"/>
  <c r="E45" i="6"/>
  <c r="G357" i="5"/>
  <c r="F357" i="5"/>
  <c r="H357" i="5"/>
  <c r="E377" i="4"/>
  <c r="F377" i="4" s="1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G46" i="4"/>
  <c r="H46" i="4" s="1"/>
  <c r="E46" i="6"/>
  <c r="G358" i="5"/>
  <c r="F358" i="5"/>
  <c r="H358" i="5"/>
  <c r="E378" i="4"/>
  <c r="F378" i="4" s="1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G47" i="4"/>
  <c r="H47" i="4" s="1"/>
  <c r="E47" i="6"/>
  <c r="H359" i="5"/>
  <c r="G359" i="5"/>
  <c r="F359" i="5"/>
  <c r="E379" i="4"/>
  <c r="F379" i="4" s="1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G48" i="4"/>
  <c r="H48" i="4" s="1"/>
  <c r="E48" i="6"/>
  <c r="G360" i="5"/>
  <c r="F360" i="5"/>
  <c r="H360" i="5"/>
  <c r="E380" i="4"/>
  <c r="F380" i="4" s="1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G49" i="4"/>
  <c r="H49" i="4" s="1"/>
  <c r="E49" i="6"/>
  <c r="H361" i="5"/>
  <c r="G361" i="5"/>
  <c r="F361" i="5"/>
  <c r="E381" i="4"/>
  <c r="F381" i="4" s="1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G50" i="4"/>
  <c r="H50" i="4" s="1"/>
  <c r="E50" i="6"/>
  <c r="H362" i="5"/>
  <c r="G362" i="5"/>
  <c r="F362" i="5"/>
  <c r="E382" i="4"/>
  <c r="F382" i="4" s="1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G51" i="4"/>
  <c r="H51" i="4" s="1"/>
  <c r="E51" i="6"/>
  <c r="G363" i="5"/>
  <c r="F363" i="5"/>
  <c r="H363" i="5"/>
  <c r="E383" i="4"/>
  <c r="F383" i="4" s="1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G52" i="4"/>
  <c r="H52" i="4" s="1"/>
  <c r="E52" i="6"/>
  <c r="H364" i="5"/>
  <c r="G364" i="5"/>
  <c r="F364" i="5"/>
  <c r="E384" i="4"/>
  <c r="F384" i="4" s="1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G53" i="4"/>
  <c r="H53" i="4" s="1"/>
  <c r="E53" i="6"/>
  <c r="F365" i="5"/>
  <c r="H365" i="5"/>
  <c r="G365" i="5"/>
  <c r="E385" i="4"/>
  <c r="F385" i="4" s="1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G54" i="4"/>
  <c r="H54" i="4" s="1"/>
  <c r="E54" i="6"/>
  <c r="G366" i="5"/>
  <c r="F366" i="5"/>
  <c r="H366" i="5"/>
  <c r="E386" i="4"/>
  <c r="F386" i="4" s="1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G55" i="4"/>
  <c r="H55" i="4" s="1"/>
  <c r="E55" i="6"/>
  <c r="F367" i="5"/>
  <c r="H367" i="5"/>
  <c r="G367" i="5"/>
  <c r="E387" i="4"/>
  <c r="F387" i="4" s="1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G56" i="4"/>
  <c r="H56" i="4" s="1"/>
  <c r="E56" i="6"/>
  <c r="H368" i="5"/>
  <c r="G368" i="5"/>
  <c r="F368" i="5"/>
  <c r="E388" i="4"/>
  <c r="F388" i="4" s="1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G57" i="4"/>
  <c r="H57" i="4" s="1"/>
  <c r="E57" i="6"/>
  <c r="G369" i="5"/>
  <c r="F369" i="5"/>
  <c r="H369" i="5"/>
  <c r="E389" i="4"/>
  <c r="F389" i="4" s="1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G58" i="4"/>
  <c r="H58" i="4" s="1"/>
  <c r="E58" i="6"/>
  <c r="H370" i="5"/>
  <c r="G370" i="5"/>
  <c r="F370" i="5"/>
  <c r="E390" i="4"/>
  <c r="F390" i="4" s="1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G59" i="4"/>
  <c r="H59" i="4" s="1"/>
  <c r="E59" i="6"/>
  <c r="H371" i="5"/>
  <c r="G371" i="5"/>
  <c r="F371" i="5"/>
  <c r="E391" i="4"/>
  <c r="F391" i="4" s="1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G60" i="4"/>
  <c r="H60" i="4" s="1"/>
  <c r="E60" i="6"/>
  <c r="G372" i="5"/>
  <c r="F372" i="5"/>
  <c r="H372" i="5"/>
  <c r="E392" i="4"/>
  <c r="F392" i="4" s="1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G61" i="4"/>
  <c r="H61" i="4" s="1"/>
  <c r="E61" i="6"/>
  <c r="H373" i="5"/>
  <c r="G373" i="5"/>
  <c r="F373" i="5"/>
  <c r="E393" i="4"/>
  <c r="F393" i="4" s="1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G62" i="4"/>
  <c r="H62" i="4" s="1"/>
  <c r="E62" i="6"/>
  <c r="F374" i="5"/>
  <c r="H374" i="5"/>
  <c r="G374" i="5"/>
  <c r="E394" i="4"/>
  <c r="F394" i="4" s="1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G63" i="4"/>
  <c r="H63" i="4" s="1"/>
  <c r="E63" i="6"/>
  <c r="G375" i="5"/>
  <c r="F375" i="5"/>
  <c r="H375" i="5"/>
  <c r="E395" i="4"/>
  <c r="F395" i="4" s="1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G64" i="4"/>
  <c r="H64" i="4" s="1"/>
  <c r="E64" i="6"/>
  <c r="F376" i="5"/>
  <c r="H376" i="5"/>
  <c r="G376" i="5"/>
  <c r="E396" i="4"/>
  <c r="F396" i="4" s="1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G65" i="4"/>
  <c r="H65" i="4" s="1"/>
  <c r="E65" i="6"/>
  <c r="H377" i="5"/>
  <c r="G377" i="5"/>
  <c r="F377" i="5"/>
  <c r="E397" i="4"/>
  <c r="F397" i="4" s="1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G66" i="4"/>
  <c r="H66" i="4" s="1"/>
  <c r="E66" i="6"/>
  <c r="G378" i="5"/>
  <c r="F378" i="5"/>
  <c r="H378" i="5"/>
  <c r="E398" i="4"/>
  <c r="F398" i="4" s="1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G67" i="4"/>
  <c r="H67" i="4" s="1"/>
  <c r="E67" i="6"/>
  <c r="G379" i="5"/>
  <c r="F379" i="5"/>
  <c r="H379" i="5"/>
  <c r="E399" i="4"/>
  <c r="F399" i="4" s="1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G68" i="4"/>
  <c r="H68" i="4" s="1"/>
  <c r="E68" i="6"/>
  <c r="H380" i="5"/>
  <c r="G380" i="5"/>
  <c r="F380" i="5"/>
  <c r="E400" i="4"/>
  <c r="F400" i="4" s="1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G69" i="4"/>
  <c r="H69" i="4" s="1"/>
  <c r="E69" i="6"/>
  <c r="G381" i="5"/>
  <c r="F381" i="5"/>
  <c r="H381" i="5"/>
  <c r="E401" i="4"/>
  <c r="F401" i="4" s="1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G70" i="4"/>
  <c r="H70" i="4" s="1"/>
  <c r="E70" i="6"/>
  <c r="G382" i="5"/>
  <c r="F382" i="5"/>
  <c r="H382" i="5"/>
  <c r="E402" i="4"/>
  <c r="F402" i="4" s="1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G71" i="4"/>
  <c r="H71" i="4" s="1"/>
  <c r="E71" i="6"/>
  <c r="H383" i="5"/>
  <c r="G383" i="5"/>
  <c r="F383" i="5"/>
  <c r="E403" i="4"/>
  <c r="F403" i="4" s="1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G72" i="4"/>
  <c r="H72" i="4" s="1"/>
  <c r="E72" i="6"/>
  <c r="G384" i="5"/>
  <c r="F384" i="5"/>
  <c r="H384" i="5"/>
  <c r="E404" i="4"/>
  <c r="F404" i="4" s="1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G73" i="4"/>
  <c r="H73" i="4" s="1"/>
  <c r="E73" i="6"/>
  <c r="F385" i="5"/>
  <c r="H385" i="5"/>
  <c r="G385" i="5"/>
  <c r="E405" i="4"/>
  <c r="F405" i="4" s="1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G74" i="4"/>
  <c r="H74" i="4" s="1"/>
  <c r="E74" i="6"/>
  <c r="H386" i="5"/>
  <c r="F386" i="5"/>
  <c r="G386" i="5"/>
  <c r="E406" i="4"/>
  <c r="F406" i="4" s="1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G75" i="4"/>
  <c r="H75" i="4" s="1"/>
  <c r="E75" i="6"/>
  <c r="G387" i="5"/>
  <c r="F387" i="5"/>
  <c r="H387" i="5"/>
  <c r="E407" i="4"/>
  <c r="F407" i="4" s="1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G76" i="4"/>
  <c r="H76" i="4" s="1"/>
  <c r="E76" i="6"/>
  <c r="H388" i="5"/>
  <c r="G388" i="5"/>
  <c r="F388" i="5"/>
  <c r="E408" i="4"/>
  <c r="F408" i="4" s="1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G77" i="4"/>
  <c r="H77" i="4" s="1"/>
  <c r="E77" i="6"/>
  <c r="F389" i="5"/>
  <c r="G389" i="5"/>
  <c r="H389" i="5"/>
  <c r="E409" i="4"/>
  <c r="F409" i="4" s="1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G78" i="4"/>
  <c r="H78" i="4" s="1"/>
  <c r="E78" i="6"/>
  <c r="G390" i="5"/>
  <c r="F390" i="5"/>
  <c r="H390" i="5"/>
  <c r="E410" i="4"/>
  <c r="F410" i="4" s="1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G79" i="4"/>
  <c r="H79" i="4" s="1"/>
  <c r="E79" i="6"/>
  <c r="H391" i="5"/>
  <c r="G391" i="5"/>
  <c r="F391" i="5"/>
  <c r="E411" i="4"/>
  <c r="F411" i="4" s="1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G80" i="4"/>
  <c r="H80" i="4" s="1"/>
  <c r="E80" i="6"/>
  <c r="F392" i="5"/>
  <c r="H392" i="5"/>
  <c r="G392" i="5"/>
  <c r="E412" i="4"/>
  <c r="F412" i="4" s="1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G81" i="4"/>
  <c r="H81" i="4" s="1"/>
  <c r="E81" i="6"/>
  <c r="G393" i="5"/>
  <c r="F393" i="5"/>
  <c r="H393" i="5"/>
  <c r="E413" i="4"/>
  <c r="F413" i="4" s="1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G82" i="4"/>
  <c r="H82" i="4" s="1"/>
  <c r="E82" i="6"/>
  <c r="H394" i="5"/>
  <c r="G394" i="5"/>
  <c r="F394" i="5"/>
  <c r="E414" i="4"/>
  <c r="F414" i="4" s="1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3" i="7"/>
  <c r="D414" i="6"/>
  <c r="D414" i="7"/>
  <c r="V82" i="7"/>
  <c r="U82" i="7"/>
  <c r="R83" i="7"/>
  <c r="T83" i="7"/>
  <c r="Q83" i="7"/>
  <c r="S83" i="7"/>
  <c r="C403" i="6"/>
  <c r="C403" i="7"/>
  <c r="G83" i="4"/>
  <c r="H83" i="4" s="1"/>
  <c r="E83" i="6"/>
  <c r="H395" i="5"/>
  <c r="G395" i="5"/>
  <c r="F395" i="5"/>
  <c r="E415" i="4"/>
  <c r="F415" i="4" s="1"/>
  <c r="C416" i="4"/>
  <c r="E84" i="7"/>
  <c r="N84" i="7" s="1"/>
  <c r="H404" i="3"/>
  <c r="F405" i="3"/>
  <c r="G405" i="3"/>
  <c r="I404" i="3"/>
  <c r="P394" i="7" l="1"/>
  <c r="K395" i="6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G84" i="4"/>
  <c r="H84" i="4" s="1"/>
  <c r="E84" i="6"/>
  <c r="G396" i="5"/>
  <c r="F396" i="5"/>
  <c r="H396" i="5"/>
  <c r="E416" i="4"/>
  <c r="F416" i="4" s="1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G85" i="4"/>
  <c r="H85" i="4" s="1"/>
  <c r="E85" i="6"/>
  <c r="H397" i="5"/>
  <c r="F397" i="5"/>
  <c r="G397" i="5"/>
  <c r="E417" i="4"/>
  <c r="F417" i="4" s="1"/>
  <c r="C418" i="4"/>
  <c r="E86" i="7"/>
  <c r="N86" i="7" s="1"/>
  <c r="F407" i="3"/>
  <c r="H406" i="3"/>
  <c r="I406" i="3" s="1"/>
  <c r="G407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G86" i="4"/>
  <c r="H86" i="4" s="1"/>
  <c r="E86" i="6"/>
  <c r="H398" i="5"/>
  <c r="F398" i="5"/>
  <c r="G398" i="5"/>
  <c r="E418" i="4"/>
  <c r="F418" i="4" s="1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G87" i="4"/>
  <c r="H87" i="4" s="1"/>
  <c r="E87" i="6"/>
  <c r="G399" i="5"/>
  <c r="F399" i="5"/>
  <c r="H399" i="5"/>
  <c r="E419" i="4"/>
  <c r="F419" i="4" s="1"/>
  <c r="C420" i="4"/>
  <c r="E88" i="7"/>
  <c r="N88" i="7" s="1"/>
  <c r="F409" i="3"/>
  <c r="H408" i="3"/>
  <c r="I408" i="3" s="1"/>
  <c r="G409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G88" i="4"/>
  <c r="H88" i="4" s="1"/>
  <c r="E88" i="6"/>
  <c r="H400" i="5"/>
  <c r="G400" i="5"/>
  <c r="F400" i="5"/>
  <c r="E420" i="4"/>
  <c r="F420" i="4" s="1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G89" i="4"/>
  <c r="H89" i="4" s="1"/>
  <c r="E89" i="6"/>
  <c r="F401" i="5"/>
  <c r="H401" i="5"/>
  <c r="G401" i="5"/>
  <c r="E421" i="4"/>
  <c r="F421" i="4" s="1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G90" i="4"/>
  <c r="H90" i="4" s="1"/>
  <c r="E90" i="6"/>
  <c r="G402" i="5"/>
  <c r="F402" i="5"/>
  <c r="H402" i="5"/>
  <c r="E422" i="4"/>
  <c r="F422" i="4" s="1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G91" i="4"/>
  <c r="H91" i="4" s="1"/>
  <c r="E91" i="6"/>
  <c r="F403" i="5"/>
  <c r="H403" i="5"/>
  <c r="G403" i="5"/>
  <c r="E423" i="4"/>
  <c r="F423" i="4" s="1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G92" i="4"/>
  <c r="H92" i="4" s="1"/>
  <c r="E92" i="6"/>
  <c r="G404" i="5"/>
  <c r="F404" i="5"/>
  <c r="H404" i="5"/>
  <c r="E424" i="4"/>
  <c r="F424" i="4" s="1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G93" i="4"/>
  <c r="H93" i="4" s="1"/>
  <c r="E93" i="6"/>
  <c r="G405" i="5"/>
  <c r="F405" i="5"/>
  <c r="H405" i="5"/>
  <c r="E425" i="4"/>
  <c r="F425" i="4" s="1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G94" i="4"/>
  <c r="H94" i="4" s="1"/>
  <c r="E94" i="6"/>
  <c r="H406" i="5"/>
  <c r="G406" i="5"/>
  <c r="F406" i="5"/>
  <c r="E426" i="4"/>
  <c r="F426" i="4" s="1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G95" i="4"/>
  <c r="H95" i="4" s="1"/>
  <c r="E95" i="6"/>
  <c r="H407" i="5"/>
  <c r="G407" i="5"/>
  <c r="F407" i="5"/>
  <c r="E427" i="4"/>
  <c r="F427" i="4" s="1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G96" i="4"/>
  <c r="H96" i="4" s="1"/>
  <c r="E96" i="6"/>
  <c r="G408" i="5"/>
  <c r="F408" i="5"/>
  <c r="H408" i="5"/>
  <c r="E428" i="4"/>
  <c r="F428" i="4" s="1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G97" i="4"/>
  <c r="H97" i="4" s="1"/>
  <c r="E97" i="6"/>
  <c r="H409" i="5"/>
  <c r="G409" i="5"/>
  <c r="F409" i="5"/>
  <c r="E429" i="4"/>
  <c r="F429" i="4" s="1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G98" i="4"/>
  <c r="H98" i="4" s="1"/>
  <c r="E98" i="6"/>
  <c r="F410" i="5"/>
  <c r="G410" i="5"/>
  <c r="H410" i="5"/>
  <c r="E430" i="4"/>
  <c r="F430" i="4" s="1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G99" i="4"/>
  <c r="H99" i="4" s="1"/>
  <c r="E99" i="6"/>
  <c r="G411" i="5"/>
  <c r="F411" i="5"/>
  <c r="H411" i="5"/>
  <c r="E431" i="4"/>
  <c r="F431" i="4" s="1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G100" i="4"/>
  <c r="H100" i="4" s="1"/>
  <c r="E100" i="6"/>
  <c r="H412" i="5"/>
  <c r="G412" i="5"/>
  <c r="F412" i="5"/>
  <c r="E432" i="4"/>
  <c r="F432" i="4" s="1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G101" i="4"/>
  <c r="H101" i="4" s="1"/>
  <c r="E101" i="6"/>
  <c r="H413" i="5"/>
  <c r="G413" i="5"/>
  <c r="F413" i="5"/>
  <c r="E433" i="4"/>
  <c r="F433" i="4" s="1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G102" i="4"/>
  <c r="H102" i="4" s="1"/>
  <c r="E102" i="6"/>
  <c r="G414" i="5"/>
  <c r="F414" i="5"/>
  <c r="H414" i="5"/>
  <c r="E434" i="4"/>
  <c r="F434" i="4" s="1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G103" i="4"/>
  <c r="H103" i="4" s="1"/>
  <c r="E103" i="6"/>
  <c r="H415" i="5"/>
  <c r="F415" i="5"/>
  <c r="G415" i="5"/>
  <c r="E435" i="4"/>
  <c r="F435" i="4" s="1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G104" i="4"/>
  <c r="H104" i="4" s="1"/>
  <c r="E104" i="6"/>
  <c r="H416" i="5"/>
  <c r="G416" i="5"/>
  <c r="F416" i="5"/>
  <c r="E436" i="4"/>
  <c r="F436" i="4" s="1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G105" i="4"/>
  <c r="H105" i="4" s="1"/>
  <c r="E105" i="6"/>
  <c r="G417" i="5"/>
  <c r="F417" i="5"/>
  <c r="H417" i="5"/>
  <c r="E437" i="4"/>
  <c r="F437" i="4" s="1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G106" i="4"/>
  <c r="H106" i="4" s="1"/>
  <c r="E106" i="6"/>
  <c r="F418" i="5"/>
  <c r="H418" i="5"/>
  <c r="G418" i="5"/>
  <c r="E438" i="4"/>
  <c r="F438" i="4" s="1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G107" i="4"/>
  <c r="H107" i="4" s="1"/>
  <c r="E107" i="6"/>
  <c r="H419" i="5"/>
  <c r="G419" i="5"/>
  <c r="F419" i="5"/>
  <c r="E439" i="4"/>
  <c r="F439" i="4" s="1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G108" i="4"/>
  <c r="H108" i="4" s="1"/>
  <c r="E108" i="6"/>
  <c r="G420" i="5"/>
  <c r="F420" i="5"/>
  <c r="H420" i="5"/>
  <c r="E440" i="4"/>
  <c r="F440" i="4" s="1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G109" i="4"/>
  <c r="H109" i="4" s="1"/>
  <c r="E109" i="6"/>
  <c r="F421" i="5"/>
  <c r="H421" i="5"/>
  <c r="G421" i="5"/>
  <c r="E441" i="4"/>
  <c r="F441" i="4" s="1"/>
  <c r="C442" i="4"/>
  <c r="E110" i="7"/>
  <c r="N110" i="7" s="1"/>
  <c r="H430" i="3"/>
  <c r="I430" i="3" s="1"/>
  <c r="F431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G110" i="4"/>
  <c r="H110" i="4" s="1"/>
  <c r="E110" i="6"/>
  <c r="G422" i="5"/>
  <c r="F422" i="5"/>
  <c r="H422" i="5"/>
  <c r="E442" i="4"/>
  <c r="F442" i="4" s="1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G111" i="4"/>
  <c r="H111" i="4" s="1"/>
  <c r="E111" i="6"/>
  <c r="G423" i="5"/>
  <c r="F423" i="5"/>
  <c r="H423" i="5"/>
  <c r="E443" i="4"/>
  <c r="F443" i="4" s="1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G112" i="4"/>
  <c r="H112" i="4" s="1"/>
  <c r="E112" i="6"/>
  <c r="H424" i="5"/>
  <c r="G424" i="5"/>
  <c r="F424" i="5"/>
  <c r="E444" i="4"/>
  <c r="F444" i="4" s="1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G113" i="4"/>
  <c r="H113" i="4" s="1"/>
  <c r="E113" i="6"/>
  <c r="H425" i="5"/>
  <c r="G425" i="5"/>
  <c r="F425" i="5"/>
  <c r="E445" i="4"/>
  <c r="F445" i="4" s="1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G114" i="4"/>
  <c r="H114" i="4" s="1"/>
  <c r="E114" i="6"/>
  <c r="G426" i="5"/>
  <c r="F426" i="5"/>
  <c r="H426" i="5"/>
  <c r="E446" i="4"/>
  <c r="F446" i="4" s="1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G115" i="4"/>
  <c r="H115" i="4" s="1"/>
  <c r="E115" i="6"/>
  <c r="H427" i="5"/>
  <c r="F427" i="5"/>
  <c r="G427" i="5"/>
  <c r="E447" i="4"/>
  <c r="F447" i="4" s="1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G116" i="4"/>
  <c r="H116" i="4" s="1"/>
  <c r="E116" i="6"/>
  <c r="F428" i="5"/>
  <c r="H428" i="5"/>
  <c r="G428" i="5"/>
  <c r="E448" i="4"/>
  <c r="F448" i="4" s="1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G117" i="4"/>
  <c r="H117" i="4" s="1"/>
  <c r="E117" i="6"/>
  <c r="G429" i="5"/>
  <c r="F429" i="5"/>
  <c r="H429" i="5"/>
  <c r="E449" i="4"/>
  <c r="F449" i="4" s="1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G118" i="4"/>
  <c r="H118" i="4" s="1"/>
  <c r="E118" i="6"/>
  <c r="G430" i="5"/>
  <c r="H430" i="5"/>
  <c r="F430" i="5"/>
  <c r="E450" i="4"/>
  <c r="F450" i="4" s="1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G119" i="4"/>
  <c r="H119" i="4" s="1"/>
  <c r="E119" i="6"/>
  <c r="H431" i="5"/>
  <c r="G431" i="5"/>
  <c r="F431" i="5"/>
  <c r="E451" i="4"/>
  <c r="F451" i="4" s="1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G120" i="4"/>
  <c r="H120" i="4" s="1"/>
  <c r="E120" i="6"/>
  <c r="G432" i="5"/>
  <c r="F432" i="5"/>
  <c r="H432" i="5"/>
  <c r="E452" i="4"/>
  <c r="F452" i="4" s="1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G121" i="4"/>
  <c r="H121" i="4" s="1"/>
  <c r="E121" i="6"/>
  <c r="H433" i="5"/>
  <c r="G433" i="5"/>
  <c r="F433" i="5"/>
  <c r="E453" i="4"/>
  <c r="F453" i="4" s="1"/>
  <c r="C454" i="4"/>
  <c r="E122" i="7"/>
  <c r="N122" i="7" s="1"/>
  <c r="F443" i="3"/>
  <c r="H442" i="3"/>
  <c r="I442" i="3" s="1"/>
  <c r="G443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G122" i="4"/>
  <c r="H122" i="4" s="1"/>
  <c r="E122" i="6"/>
  <c r="H434" i="5"/>
  <c r="G434" i="5"/>
  <c r="F434" i="5"/>
  <c r="E454" i="4"/>
  <c r="F454" i="4" s="1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G123" i="4"/>
  <c r="H123" i="4" s="1"/>
  <c r="E123" i="6"/>
  <c r="G435" i="5"/>
  <c r="F435" i="5"/>
  <c r="H435" i="5"/>
  <c r="E455" i="4"/>
  <c r="F455" i="4" s="1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G124" i="4"/>
  <c r="H124" i="4" s="1"/>
  <c r="E124" i="6"/>
  <c r="H436" i="5"/>
  <c r="G436" i="5"/>
  <c r="F436" i="5"/>
  <c r="E456" i="4"/>
  <c r="F456" i="4" s="1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G125" i="4"/>
  <c r="H125" i="4" s="1"/>
  <c r="E125" i="6"/>
  <c r="H437" i="5"/>
  <c r="G437" i="5"/>
  <c r="F437" i="5"/>
  <c r="E457" i="4"/>
  <c r="F457" i="4" s="1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G126" i="4"/>
  <c r="H126" i="4" s="1"/>
  <c r="E126" i="6"/>
  <c r="G438" i="5"/>
  <c r="F438" i="5"/>
  <c r="H438" i="5"/>
  <c r="E458" i="4"/>
  <c r="F458" i="4" s="1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G127" i="4"/>
  <c r="H127" i="4" s="1"/>
  <c r="E127" i="6"/>
  <c r="F439" i="5"/>
  <c r="H439" i="5"/>
  <c r="G439" i="5"/>
  <c r="E459" i="4"/>
  <c r="F459" i="4" s="1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G128" i="4"/>
  <c r="H128" i="4" s="1"/>
  <c r="E128" i="6"/>
  <c r="H440" i="5"/>
  <c r="G440" i="5"/>
  <c r="F440" i="5"/>
  <c r="E460" i="4"/>
  <c r="F460" i="4" s="1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G129" i="4"/>
  <c r="H129" i="4" s="1"/>
  <c r="E129" i="6"/>
  <c r="G441" i="5"/>
  <c r="F441" i="5"/>
  <c r="H441" i="5"/>
  <c r="E461" i="4"/>
  <c r="F461" i="4" s="1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G130" i="4"/>
  <c r="H130" i="4" s="1"/>
  <c r="E130" i="6"/>
  <c r="H442" i="5"/>
  <c r="G442" i="5"/>
  <c r="F442" i="5"/>
  <c r="E462" i="4"/>
  <c r="F462" i="4" s="1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G131" i="4"/>
  <c r="H131" i="4" s="1"/>
  <c r="E131" i="6"/>
  <c r="F443" i="5"/>
  <c r="H443" i="5"/>
  <c r="G443" i="5"/>
  <c r="E463" i="4"/>
  <c r="F463" i="4" s="1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G132" i="4"/>
  <c r="H132" i="4" s="1"/>
  <c r="E132" i="6"/>
  <c r="G444" i="5"/>
  <c r="F444" i="5"/>
  <c r="H444" i="5"/>
  <c r="E464" i="4"/>
  <c r="F464" i="4" s="1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G133" i="4"/>
  <c r="H133" i="4" s="1"/>
  <c r="E133" i="6"/>
  <c r="H445" i="5"/>
  <c r="G445" i="5"/>
  <c r="F445" i="5"/>
  <c r="E465" i="4"/>
  <c r="F465" i="4" s="1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G134" i="4"/>
  <c r="H134" i="4" s="1"/>
  <c r="E134" i="6"/>
  <c r="F446" i="5"/>
  <c r="H446" i="5"/>
  <c r="G446" i="5"/>
  <c r="E466" i="4"/>
  <c r="F466" i="4" s="1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G135" i="4"/>
  <c r="H135" i="4" s="1"/>
  <c r="E135" i="6"/>
  <c r="G447" i="5"/>
  <c r="F447" i="5"/>
  <c r="H447" i="5"/>
  <c r="E467" i="4"/>
  <c r="F467" i="4" s="1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G136" i="4"/>
  <c r="H136" i="4" s="1"/>
  <c r="E136" i="6"/>
  <c r="G448" i="5"/>
  <c r="F448" i="5"/>
  <c r="H448" i="5"/>
  <c r="E468" i="4"/>
  <c r="F468" i="4" s="1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G137" i="4"/>
  <c r="H137" i="4" s="1"/>
  <c r="E137" i="6"/>
  <c r="H449" i="5"/>
  <c r="G449" i="5"/>
  <c r="F449" i="5"/>
  <c r="E138" i="7"/>
  <c r="N138" i="7" s="1"/>
  <c r="E469" i="4"/>
  <c r="F469" i="4" s="1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G138" i="4"/>
  <c r="H138" i="4" s="1"/>
  <c r="E138" i="6"/>
  <c r="G450" i="5"/>
  <c r="F450" i="5"/>
  <c r="H450" i="5"/>
  <c r="E470" i="4"/>
  <c r="F470" i="4" s="1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G139" i="4"/>
  <c r="H139" i="4" s="1"/>
  <c r="E139" i="6"/>
  <c r="G451" i="5"/>
  <c r="F451" i="5"/>
  <c r="H451" i="5"/>
  <c r="E471" i="4"/>
  <c r="F471" i="4" s="1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G140" i="4"/>
  <c r="H140" i="4" s="1"/>
  <c r="E140" i="6"/>
  <c r="H452" i="5"/>
  <c r="G452" i="5"/>
  <c r="F452" i="5"/>
  <c r="E472" i="4"/>
  <c r="F472" i="4" s="1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G141" i="4"/>
  <c r="H141" i="4" s="1"/>
  <c r="E141" i="6"/>
  <c r="G453" i="5"/>
  <c r="F453" i="5"/>
  <c r="H453" i="5"/>
  <c r="E473" i="4"/>
  <c r="F473" i="4" s="1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G142" i="4"/>
  <c r="H142" i="4" s="1"/>
  <c r="E142" i="6"/>
  <c r="G454" i="5"/>
  <c r="F454" i="5"/>
  <c r="H454" i="5"/>
  <c r="E474" i="4"/>
  <c r="F474" i="4" s="1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G143" i="4"/>
  <c r="H143" i="4" s="1"/>
  <c r="E143" i="6"/>
  <c r="H455" i="5"/>
  <c r="G455" i="5"/>
  <c r="F455" i="5"/>
  <c r="E475" i="4"/>
  <c r="F475" i="4" s="1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G144" i="4"/>
  <c r="H144" i="4" s="1"/>
  <c r="E144" i="6"/>
  <c r="G456" i="5"/>
  <c r="F456" i="5"/>
  <c r="H456" i="5"/>
  <c r="E476" i="4"/>
  <c r="F476" i="4" s="1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G145" i="4"/>
  <c r="H145" i="4" s="1"/>
  <c r="E145" i="6"/>
  <c r="F457" i="5"/>
  <c r="H457" i="5"/>
  <c r="G457" i="5"/>
  <c r="E477" i="4"/>
  <c r="F477" i="4" s="1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G146" i="4"/>
  <c r="H146" i="4" s="1"/>
  <c r="E146" i="6"/>
  <c r="H458" i="5"/>
  <c r="G458" i="5"/>
  <c r="F458" i="5"/>
  <c r="E478" i="4"/>
  <c r="F478" i="4" s="1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G147" i="4"/>
  <c r="H147" i="4" s="1"/>
  <c r="E147" i="6"/>
  <c r="G459" i="5"/>
  <c r="F459" i="5"/>
  <c r="H459" i="5"/>
  <c r="E479" i="4"/>
  <c r="F479" i="4" s="1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G148" i="4"/>
  <c r="H148" i="4" s="1"/>
  <c r="E148" i="6"/>
  <c r="H460" i="5"/>
  <c r="G460" i="5"/>
  <c r="F460" i="5"/>
  <c r="E480" i="4"/>
  <c r="F480" i="4" s="1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G149" i="4"/>
  <c r="H149" i="4" s="1"/>
  <c r="E149" i="6"/>
  <c r="F461" i="5"/>
  <c r="H461" i="5"/>
  <c r="G461" i="5"/>
  <c r="E481" i="4"/>
  <c r="F481" i="4" s="1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G150" i="4"/>
  <c r="H150" i="4" s="1"/>
  <c r="E150" i="6"/>
  <c r="G462" i="5"/>
  <c r="F462" i="5"/>
  <c r="H462" i="5"/>
  <c r="E482" i="4"/>
  <c r="F482" i="4" s="1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G151" i="4"/>
  <c r="H151" i="4" s="1"/>
  <c r="E151" i="6"/>
  <c r="H463" i="5"/>
  <c r="G463" i="5"/>
  <c r="F463" i="5"/>
  <c r="E483" i="4"/>
  <c r="F483" i="4" s="1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G152" i="4"/>
  <c r="H152" i="4" s="1"/>
  <c r="E152" i="6"/>
  <c r="F464" i="5"/>
  <c r="H464" i="5"/>
  <c r="G464" i="5"/>
  <c r="E484" i="4"/>
  <c r="F484" i="4" s="1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G153" i="4"/>
  <c r="H153" i="4" s="1"/>
  <c r="E153" i="6"/>
  <c r="G465" i="5"/>
  <c r="F465" i="5"/>
  <c r="H465" i="5"/>
  <c r="E485" i="4"/>
  <c r="F485" i="4" s="1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G154" i="4"/>
  <c r="H154" i="4" s="1"/>
  <c r="E154" i="6"/>
  <c r="F466" i="5"/>
  <c r="H466" i="5"/>
  <c r="G466" i="5"/>
  <c r="E486" i="4"/>
  <c r="F486" i="4" s="1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G155" i="4"/>
  <c r="H155" i="4" s="1"/>
  <c r="E155" i="6"/>
  <c r="H467" i="5"/>
  <c r="G467" i="5"/>
  <c r="F467" i="5"/>
  <c r="E487" i="4"/>
  <c r="F487" i="4" s="1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G156" i="4"/>
  <c r="H156" i="4" s="1"/>
  <c r="E156" i="6"/>
  <c r="G468" i="5"/>
  <c r="F468" i="5"/>
  <c r="H468" i="5"/>
  <c r="E488" i="4"/>
  <c r="F488" i="4" s="1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G157" i="4"/>
  <c r="H157" i="4" s="1"/>
  <c r="E157" i="6"/>
  <c r="H469" i="5"/>
  <c r="G469" i="5"/>
  <c r="F469" i="5"/>
  <c r="E489" i="4"/>
  <c r="F489" i="4" s="1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G158" i="4"/>
  <c r="H158" i="4" s="1"/>
  <c r="E158" i="6"/>
  <c r="H470" i="5"/>
  <c r="F470" i="5"/>
  <c r="G470" i="5"/>
  <c r="E490" i="4"/>
  <c r="F490" i="4" s="1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G159" i="4"/>
  <c r="H159" i="4" s="1"/>
  <c r="E159" i="6"/>
  <c r="G471" i="5"/>
  <c r="F471" i="5"/>
  <c r="H471" i="5"/>
  <c r="E491" i="4"/>
  <c r="F491" i="4" s="1"/>
  <c r="C492" i="4"/>
  <c r="E160" i="7"/>
  <c r="N160" i="7" s="1"/>
  <c r="F481" i="3"/>
  <c r="H480" i="3"/>
  <c r="I480" i="3" s="1"/>
  <c r="G481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G160" i="4"/>
  <c r="H160" i="4" s="1"/>
  <c r="E160" i="6"/>
  <c r="G472" i="5"/>
  <c r="F472" i="5"/>
  <c r="H472" i="5"/>
  <c r="E492" i="4"/>
  <c r="F492" i="4" s="1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G161" i="4"/>
  <c r="H161" i="4" s="1"/>
  <c r="E161" i="6"/>
  <c r="G473" i="5"/>
  <c r="F473" i="5"/>
  <c r="H473" i="5"/>
  <c r="E493" i="4"/>
  <c r="F493" i="4" s="1"/>
  <c r="C494" i="4"/>
  <c r="E162" i="7"/>
  <c r="N162" i="7" s="1"/>
  <c r="F483" i="3"/>
  <c r="H482" i="3"/>
  <c r="I482" i="3" s="1"/>
  <c r="G483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G162" i="4"/>
  <c r="H162" i="4" s="1"/>
  <c r="E162" i="6"/>
  <c r="G474" i="5"/>
  <c r="F474" i="5"/>
  <c r="H474" i="5"/>
  <c r="E494" i="4"/>
  <c r="F494" i="4" s="1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G163" i="4"/>
  <c r="H163" i="4" s="1"/>
  <c r="E163" i="6"/>
  <c r="F475" i="5"/>
  <c r="H475" i="5"/>
  <c r="G475" i="5"/>
  <c r="E495" i="4"/>
  <c r="F495" i="4" s="1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G164" i="4"/>
  <c r="H164" i="4" s="1"/>
  <c r="E164" i="6"/>
  <c r="H476" i="5"/>
  <c r="G476" i="5"/>
  <c r="F476" i="5"/>
  <c r="E496" i="4"/>
  <c r="F496" i="4" s="1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G165" i="4"/>
  <c r="H165" i="4" s="1"/>
  <c r="E165" i="6"/>
  <c r="G477" i="5"/>
  <c r="F477" i="5"/>
  <c r="H477" i="5"/>
  <c r="E497" i="4"/>
  <c r="F497" i="4" s="1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G166" i="4"/>
  <c r="H166" i="4" s="1"/>
  <c r="E166" i="6"/>
  <c r="H478" i="5"/>
  <c r="G478" i="5"/>
  <c r="F478" i="5"/>
  <c r="E498" i="4"/>
  <c r="F498" i="4" s="1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G167" i="4"/>
  <c r="H167" i="4" s="1"/>
  <c r="E167" i="6"/>
  <c r="H479" i="5"/>
  <c r="G479" i="5"/>
  <c r="F479" i="5"/>
  <c r="E499" i="4"/>
  <c r="F499" i="4" s="1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G168" i="4"/>
  <c r="H168" i="4" s="1"/>
  <c r="E168" i="6"/>
  <c r="G480" i="5"/>
  <c r="F480" i="5"/>
  <c r="H480" i="5"/>
  <c r="E500" i="4"/>
  <c r="F500" i="4" s="1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G169" i="4"/>
  <c r="H169" i="4" s="1"/>
  <c r="E169" i="6"/>
  <c r="H481" i="5"/>
  <c r="G481" i="5"/>
  <c r="F481" i="5"/>
  <c r="E501" i="4"/>
  <c r="F501" i="4" s="1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G170" i="4"/>
  <c r="H170" i="4" s="1"/>
  <c r="E170" i="6"/>
  <c r="F482" i="5"/>
  <c r="G482" i="5"/>
  <c r="H482" i="5"/>
  <c r="E502" i="4"/>
  <c r="F502" i="4" s="1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G171" i="4"/>
  <c r="H171" i="4" s="1"/>
  <c r="E171" i="6"/>
  <c r="G483" i="5"/>
  <c r="F483" i="5"/>
  <c r="H483" i="5"/>
  <c r="E503" i="4"/>
  <c r="F503" i="4" s="1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G172" i="4"/>
  <c r="H172" i="4" s="1"/>
  <c r="E172" i="6"/>
  <c r="H484" i="5"/>
  <c r="G484" i="5"/>
  <c r="F484" i="5"/>
  <c r="E504" i="4"/>
  <c r="F504" i="4" s="1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G173" i="4"/>
  <c r="H173" i="4" s="1"/>
  <c r="E173" i="6"/>
  <c r="H485" i="5"/>
  <c r="G485" i="5"/>
  <c r="F485" i="5"/>
  <c r="E505" i="4"/>
  <c r="F505" i="4" s="1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G174" i="4"/>
  <c r="H174" i="4" s="1"/>
  <c r="E174" i="6"/>
  <c r="G486" i="5"/>
  <c r="F486" i="5"/>
  <c r="H486" i="5"/>
  <c r="E506" i="4"/>
  <c r="F506" i="4" s="1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G175" i="4"/>
  <c r="H175" i="4" s="1"/>
  <c r="E175" i="6"/>
  <c r="F487" i="5"/>
  <c r="H487" i="5"/>
  <c r="G487" i="5"/>
  <c r="E507" i="4"/>
  <c r="F507" i="4" s="1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G176" i="4"/>
  <c r="H176" i="4" s="1"/>
  <c r="E176" i="6"/>
  <c r="H488" i="5"/>
  <c r="G488" i="5"/>
  <c r="F488" i="5"/>
  <c r="E508" i="4"/>
  <c r="F508" i="4" s="1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G177" i="4"/>
  <c r="H177" i="4" s="1"/>
  <c r="E177" i="6"/>
  <c r="G489" i="5"/>
  <c r="F489" i="5"/>
  <c r="H489" i="5"/>
  <c r="E509" i="4"/>
  <c r="F509" i="4" s="1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G178" i="4"/>
  <c r="H178" i="4" s="1"/>
  <c r="E178" i="6"/>
  <c r="F490" i="5"/>
  <c r="H490" i="5"/>
  <c r="G490" i="5"/>
  <c r="E510" i="4"/>
  <c r="F510" i="4" s="1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G179" i="4"/>
  <c r="H179" i="4" s="1"/>
  <c r="E179" i="6"/>
  <c r="F491" i="5"/>
  <c r="H491" i="5"/>
  <c r="G491" i="5"/>
  <c r="E511" i="4"/>
  <c r="F511" i="4" s="1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G180" i="4"/>
  <c r="H180" i="4" s="1"/>
  <c r="E180" i="6"/>
  <c r="G492" i="5"/>
  <c r="F492" i="5"/>
  <c r="H492" i="5"/>
  <c r="E512" i="4"/>
  <c r="F512" i="4" s="1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G181" i="4"/>
  <c r="H181" i="4" s="1"/>
  <c r="E181" i="6"/>
  <c r="F493" i="5"/>
  <c r="G493" i="5"/>
  <c r="H493" i="5"/>
  <c r="E513" i="4"/>
  <c r="F513" i="4" s="1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G182" i="4"/>
  <c r="H182" i="4" s="1"/>
  <c r="E182" i="6"/>
  <c r="G494" i="5"/>
  <c r="F494" i="5"/>
  <c r="H494" i="5"/>
  <c r="E514" i="4"/>
  <c r="F514" i="4" s="1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G183" i="4"/>
  <c r="H183" i="4" s="1"/>
  <c r="E183" i="6"/>
  <c r="G495" i="5"/>
  <c r="F495" i="5"/>
  <c r="H495" i="5"/>
  <c r="E515" i="4"/>
  <c r="F515" i="4" s="1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G184" i="4"/>
  <c r="H184" i="4" s="1"/>
  <c r="E184" i="6"/>
  <c r="H496" i="5"/>
  <c r="G496" i="5"/>
  <c r="F496" i="5"/>
  <c r="E516" i="4"/>
  <c r="F516" i="4" s="1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G185" i="4"/>
  <c r="H185" i="4" s="1"/>
  <c r="E185" i="6"/>
  <c r="G497" i="5"/>
  <c r="F497" i="5"/>
  <c r="H497" i="5"/>
  <c r="E517" i="4"/>
  <c r="F517" i="4" s="1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G186" i="4"/>
  <c r="H186" i="4" s="1"/>
  <c r="E186" i="6"/>
  <c r="G498" i="5"/>
  <c r="F498" i="5"/>
  <c r="H498" i="5"/>
  <c r="E518" i="4"/>
  <c r="F518" i="4" s="1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G187" i="4"/>
  <c r="H187" i="4" s="1"/>
  <c r="E187" i="6"/>
  <c r="H499" i="5"/>
  <c r="F499" i="5"/>
  <c r="G499" i="5"/>
  <c r="E519" i="4"/>
  <c r="F519" i="4" s="1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G188" i="4"/>
  <c r="H188" i="4" s="1"/>
  <c r="E188" i="6"/>
  <c r="F500" i="5"/>
  <c r="H500" i="5"/>
  <c r="G500" i="5"/>
  <c r="E520" i="4"/>
  <c r="F520" i="4" s="1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G189" i="4"/>
  <c r="H189" i="4" s="1"/>
  <c r="E189" i="6"/>
  <c r="G501" i="5"/>
  <c r="F501" i="5"/>
  <c r="H501" i="5"/>
  <c r="E521" i="4"/>
  <c r="F521" i="4" s="1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G190" i="4"/>
  <c r="H190" i="4" s="1"/>
  <c r="E190" i="6"/>
  <c r="H502" i="5"/>
  <c r="G502" i="5"/>
  <c r="F502" i="5"/>
  <c r="E522" i="4"/>
  <c r="F522" i="4" s="1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G191" i="4"/>
  <c r="H191" i="4" s="1"/>
  <c r="E191" i="6"/>
  <c r="H503" i="5"/>
  <c r="G503" i="5"/>
  <c r="F503" i="5"/>
  <c r="E523" i="4"/>
  <c r="F523" i="4" s="1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G192" i="4"/>
  <c r="H192" i="4" s="1"/>
  <c r="E192" i="6"/>
  <c r="G504" i="5"/>
  <c r="F504" i="5"/>
  <c r="H504" i="5"/>
  <c r="E524" i="4"/>
  <c r="F524" i="4" s="1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G193" i="4"/>
  <c r="H193" i="4" s="1"/>
  <c r="E193" i="6"/>
  <c r="H505" i="5"/>
  <c r="G505" i="5"/>
  <c r="F505" i="5"/>
  <c r="E525" i="4"/>
  <c r="F525" i="4" s="1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G194" i="4"/>
  <c r="H194" i="4" s="1"/>
  <c r="E194" i="6"/>
  <c r="H506" i="5"/>
  <c r="G506" i="5"/>
  <c r="F506" i="5"/>
  <c r="E526" i="4"/>
  <c r="F526" i="4" s="1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G195" i="4"/>
  <c r="H195" i="4" s="1"/>
  <c r="E195" i="6"/>
  <c r="G507" i="5"/>
  <c r="F507" i="5"/>
  <c r="H507" i="5"/>
  <c r="E527" i="4"/>
  <c r="F527" i="4" s="1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G196" i="4"/>
  <c r="H196" i="4" s="1"/>
  <c r="E196" i="6"/>
  <c r="H508" i="5"/>
  <c r="G508" i="5"/>
  <c r="F508" i="5"/>
  <c r="E528" i="4"/>
  <c r="F528" i="4" s="1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G197" i="4"/>
  <c r="H197" i="4" s="1"/>
  <c r="E197" i="6"/>
  <c r="H509" i="5"/>
  <c r="G509" i="5"/>
  <c r="F509" i="5"/>
  <c r="E529" i="4"/>
  <c r="F529" i="4" s="1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G198" i="4"/>
  <c r="H198" i="4" s="1"/>
  <c r="E198" i="6"/>
  <c r="G510" i="5"/>
  <c r="F510" i="5"/>
  <c r="H510" i="5"/>
  <c r="E530" i="4"/>
  <c r="F530" i="4" s="1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G199" i="4"/>
  <c r="H199" i="4" s="1"/>
  <c r="E199" i="6"/>
  <c r="F511" i="5"/>
  <c r="H511" i="5"/>
  <c r="G511" i="5"/>
  <c r="E531" i="4"/>
  <c r="F531" i="4" s="1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G200" i="4"/>
  <c r="H200" i="4" s="1"/>
  <c r="E200" i="6"/>
  <c r="H512" i="5"/>
  <c r="G512" i="5"/>
  <c r="F512" i="5"/>
  <c r="E532" i="4"/>
  <c r="F532" i="4" s="1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G201" i="4"/>
  <c r="H201" i="4" s="1"/>
  <c r="E201" i="6"/>
  <c r="G513" i="5"/>
  <c r="F513" i="5"/>
  <c r="H513" i="5"/>
  <c r="E533" i="4"/>
  <c r="F533" i="4" s="1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G202" i="4"/>
  <c r="H202" i="4" s="1"/>
  <c r="E202" i="6"/>
  <c r="H514" i="5"/>
  <c r="G514" i="5"/>
  <c r="F514" i="5"/>
  <c r="E534" i="4"/>
  <c r="F534" i="4" s="1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G203" i="4"/>
  <c r="H203" i="4" s="1"/>
  <c r="E203" i="6"/>
  <c r="H515" i="5"/>
  <c r="G515" i="5"/>
  <c r="F515" i="5"/>
  <c r="E535" i="4"/>
  <c r="F535" i="4" s="1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G204" i="4"/>
  <c r="H204" i="4" s="1"/>
  <c r="E204" i="6"/>
  <c r="G516" i="5"/>
  <c r="F516" i="5"/>
  <c r="H516" i="5"/>
  <c r="E536" i="4"/>
  <c r="F536" i="4" s="1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G205" i="4"/>
  <c r="H205" i="4" s="1"/>
  <c r="E205" i="6"/>
  <c r="H517" i="5"/>
  <c r="G517" i="5"/>
  <c r="F517" i="5"/>
  <c r="E537" i="4"/>
  <c r="F537" i="4" s="1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G206" i="4"/>
  <c r="H206" i="4" s="1"/>
  <c r="E206" i="6"/>
  <c r="F518" i="5"/>
  <c r="H518" i="5"/>
  <c r="G518" i="5"/>
  <c r="E538" i="4"/>
  <c r="F538" i="4" s="1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G207" i="4"/>
  <c r="H207" i="4" s="1"/>
  <c r="E207" i="6"/>
  <c r="G519" i="5"/>
  <c r="F519" i="5"/>
  <c r="H519" i="5"/>
  <c r="E539" i="4"/>
  <c r="F539" i="4" s="1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G208" i="4"/>
  <c r="H208" i="4" s="1"/>
  <c r="E208" i="6"/>
  <c r="G520" i="5"/>
  <c r="H520" i="5"/>
  <c r="F520" i="5"/>
  <c r="E540" i="4"/>
  <c r="F540" i="4" s="1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G209" i="4"/>
  <c r="H209" i="4" s="1"/>
  <c r="E209" i="6"/>
  <c r="H521" i="5"/>
  <c r="G521" i="5"/>
  <c r="F521" i="5"/>
  <c r="E541" i="4"/>
  <c r="F541" i="4" s="1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G210" i="4"/>
  <c r="H210" i="4" s="1"/>
  <c r="E210" i="6"/>
  <c r="G522" i="5"/>
  <c r="F522" i="5"/>
  <c r="H522" i="5"/>
  <c r="E542" i="4"/>
  <c r="F542" i="4" s="1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G211" i="4"/>
  <c r="H211" i="4" s="1"/>
  <c r="E211" i="6"/>
  <c r="G523" i="5"/>
  <c r="F523" i="5"/>
  <c r="H523" i="5"/>
  <c r="E543" i="4"/>
  <c r="F543" i="4" s="1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G212" i="4"/>
  <c r="H212" i="4" s="1"/>
  <c r="E212" i="6"/>
  <c r="H524" i="5"/>
  <c r="G524" i="5"/>
  <c r="F524" i="5"/>
  <c r="E544" i="4"/>
  <c r="F544" i="4" s="1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G213" i="4"/>
  <c r="H213" i="4" s="1"/>
  <c r="E213" i="6"/>
  <c r="G525" i="5"/>
  <c r="F525" i="5"/>
  <c r="H525" i="5"/>
  <c r="E545" i="4"/>
  <c r="F545" i="4" s="1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G214" i="4"/>
  <c r="H214" i="4" s="1"/>
  <c r="E214" i="6"/>
  <c r="H526" i="5"/>
  <c r="F526" i="5"/>
  <c r="G526" i="5"/>
  <c r="E546" i="4"/>
  <c r="F546" i="4" s="1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G215" i="4"/>
  <c r="H215" i="4" s="1"/>
  <c r="E215" i="6"/>
  <c r="H527" i="5"/>
  <c r="G527" i="5"/>
  <c r="F527" i="5"/>
  <c r="E547" i="4"/>
  <c r="F547" i="4" s="1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G216" i="4"/>
  <c r="H216" i="4" s="1"/>
  <c r="E216" i="6"/>
  <c r="G528" i="5"/>
  <c r="F528" i="5"/>
  <c r="H528" i="5"/>
  <c r="E548" i="4"/>
  <c r="F548" i="4" s="1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G217" i="4"/>
  <c r="H217" i="4" s="1"/>
  <c r="E217" i="6"/>
  <c r="F529" i="5"/>
  <c r="H529" i="5"/>
  <c r="G529" i="5"/>
  <c r="E549" i="4"/>
  <c r="F549" i="4" s="1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G218" i="4"/>
  <c r="H218" i="4" s="1"/>
  <c r="E218" i="6"/>
  <c r="G530" i="5"/>
  <c r="H530" i="5"/>
  <c r="F530" i="5"/>
  <c r="E550" i="4"/>
  <c r="F550" i="4" s="1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G219" i="4"/>
  <c r="H219" i="4" s="1"/>
  <c r="E219" i="6"/>
  <c r="G531" i="5"/>
  <c r="F531" i="5"/>
  <c r="H531" i="5"/>
  <c r="E551" i="4"/>
  <c r="F551" i="4" s="1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G220" i="4"/>
  <c r="H220" i="4" s="1"/>
  <c r="E220" i="6"/>
  <c r="H532" i="5"/>
  <c r="G532" i="5"/>
  <c r="F532" i="5"/>
  <c r="E552" i="4"/>
  <c r="F552" i="4" s="1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G221" i="4"/>
  <c r="H221" i="4" s="1"/>
  <c r="E221" i="6"/>
  <c r="F533" i="5"/>
  <c r="H533" i="5"/>
  <c r="G533" i="5"/>
  <c r="E553" i="4"/>
  <c r="F553" i="4" s="1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G222" i="4"/>
  <c r="H222" i="4" s="1"/>
  <c r="E222" i="6"/>
  <c r="G534" i="5"/>
  <c r="F534" i="5"/>
  <c r="H534" i="5"/>
  <c r="E554" i="4"/>
  <c r="F554" i="4" s="1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G223" i="4"/>
  <c r="H223" i="4" s="1"/>
  <c r="E223" i="6"/>
  <c r="H535" i="5"/>
  <c r="G535" i="5"/>
  <c r="F535" i="5"/>
  <c r="E555" i="4"/>
  <c r="F555" i="4" s="1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G224" i="4"/>
  <c r="H224" i="4" s="1"/>
  <c r="E224" i="6"/>
  <c r="F536" i="5"/>
  <c r="H536" i="5"/>
  <c r="G536" i="5"/>
  <c r="E556" i="4"/>
  <c r="F556" i="4" s="1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G225" i="4"/>
  <c r="H225" i="4" s="1"/>
  <c r="E225" i="6"/>
  <c r="G537" i="5"/>
  <c r="F537" i="5"/>
  <c r="H537" i="5"/>
  <c r="E557" i="4"/>
  <c r="F557" i="4" s="1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G226" i="4"/>
  <c r="H226" i="4" s="1"/>
  <c r="E226" i="6"/>
  <c r="H538" i="5"/>
  <c r="G538" i="5"/>
  <c r="F538" i="5"/>
  <c r="E558" i="4"/>
  <c r="F558" i="4" s="1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G227" i="4"/>
  <c r="H227" i="4" s="1"/>
  <c r="E227" i="6"/>
  <c r="H539" i="5"/>
  <c r="G539" i="5"/>
  <c r="F539" i="5"/>
  <c r="E559" i="4"/>
  <c r="F559" i="4" s="1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G228" i="4"/>
  <c r="H228" i="4" s="1"/>
  <c r="E228" i="6"/>
  <c r="G540" i="5"/>
  <c r="F540" i="5"/>
  <c r="H540" i="5"/>
  <c r="E560" i="4"/>
  <c r="F560" i="4" s="1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G229" i="4"/>
  <c r="H229" i="4" s="1"/>
  <c r="E229" i="6"/>
  <c r="H541" i="5"/>
  <c r="G541" i="5"/>
  <c r="F541" i="5"/>
  <c r="E561" i="4"/>
  <c r="F561" i="4" s="1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G230" i="4"/>
  <c r="H230" i="4" s="1"/>
  <c r="E230" i="6"/>
  <c r="H542" i="5"/>
  <c r="F542" i="5"/>
  <c r="G542" i="5"/>
  <c r="E562" i="4"/>
  <c r="F562" i="4" s="1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G231" i="4"/>
  <c r="H231" i="4" s="1"/>
  <c r="E231" i="6"/>
  <c r="G543" i="5"/>
  <c r="F543" i="5"/>
  <c r="H543" i="5"/>
  <c r="E563" i="4"/>
  <c r="F563" i="4" s="1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G232" i="4"/>
  <c r="H232" i="4" s="1"/>
  <c r="E232" i="6"/>
  <c r="H544" i="5"/>
  <c r="G544" i="5"/>
  <c r="F544" i="5"/>
  <c r="E564" i="4"/>
  <c r="F564" i="4" s="1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G233" i="4"/>
  <c r="H233" i="4" s="1"/>
  <c r="E233" i="6"/>
  <c r="H545" i="5"/>
  <c r="G545" i="5"/>
  <c r="F545" i="5"/>
  <c r="E565" i="4"/>
  <c r="F565" i="4" s="1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G234" i="4"/>
  <c r="H234" i="4" s="1"/>
  <c r="E234" i="6"/>
  <c r="G546" i="5"/>
  <c r="F546" i="5"/>
  <c r="H546" i="5"/>
  <c r="E566" i="4"/>
  <c r="F566" i="4" s="1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G235" i="4"/>
  <c r="H235" i="4" s="1"/>
  <c r="E235" i="6"/>
  <c r="F547" i="5"/>
  <c r="H547" i="5"/>
  <c r="G547" i="5"/>
  <c r="E567" i="4"/>
  <c r="F567" i="4" s="1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G236" i="4"/>
  <c r="H236" i="4" s="1"/>
  <c r="E236" i="6"/>
  <c r="H548" i="5"/>
  <c r="G548" i="5"/>
  <c r="F548" i="5"/>
  <c r="E568" i="4"/>
  <c r="F568" i="4" s="1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G237" i="4"/>
  <c r="H237" i="4" s="1"/>
  <c r="E237" i="6"/>
  <c r="G549" i="5"/>
  <c r="F549" i="5"/>
  <c r="H549" i="5"/>
  <c r="E569" i="4"/>
  <c r="F569" i="4" s="1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G238" i="4"/>
  <c r="H238" i="4" s="1"/>
  <c r="E238" i="6"/>
  <c r="H550" i="5"/>
  <c r="G550" i="5"/>
  <c r="F550" i="5"/>
  <c r="E570" i="4"/>
  <c r="F570" i="4" s="1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G239" i="4"/>
  <c r="H239" i="4" s="1"/>
  <c r="E239" i="6"/>
  <c r="H551" i="5"/>
  <c r="G551" i="5"/>
  <c r="F551" i="5"/>
  <c r="E571" i="4"/>
  <c r="F571" i="4" s="1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G240" i="4"/>
  <c r="H240" i="4" s="1"/>
  <c r="E240" i="6"/>
  <c r="G552" i="5"/>
  <c r="F552" i="5"/>
  <c r="H552" i="5"/>
  <c r="E572" i="4"/>
  <c r="F572" i="4" s="1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G241" i="4"/>
  <c r="H241" i="4" s="1"/>
  <c r="E241" i="6"/>
  <c r="H553" i="5"/>
  <c r="G553" i="5"/>
  <c r="F553" i="5"/>
  <c r="E573" i="4"/>
  <c r="F573" i="4" s="1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G242" i="4"/>
  <c r="H242" i="4" s="1"/>
  <c r="E242" i="6"/>
  <c r="F554" i="5"/>
  <c r="H554" i="5"/>
  <c r="G554" i="5"/>
  <c r="E574" i="4"/>
  <c r="F574" i="4" s="1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G243" i="4"/>
  <c r="H243" i="4" s="1"/>
  <c r="E243" i="6"/>
  <c r="G555" i="5"/>
  <c r="F555" i="5"/>
  <c r="H555" i="5"/>
  <c r="E575" i="4"/>
  <c r="F575" i="4" s="1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G244" i="4"/>
  <c r="H244" i="4" s="1"/>
  <c r="E244" i="6"/>
  <c r="H556" i="5"/>
  <c r="G556" i="5"/>
  <c r="F556" i="5"/>
  <c r="E576" i="4"/>
  <c r="F576" i="4" s="1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G245" i="4"/>
  <c r="H245" i="4" s="1"/>
  <c r="E245" i="6"/>
  <c r="H557" i="5"/>
  <c r="G557" i="5"/>
  <c r="F557" i="5"/>
  <c r="E577" i="4"/>
  <c r="F577" i="4" s="1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G246" i="4"/>
  <c r="H246" i="4" s="1"/>
  <c r="E246" i="6"/>
  <c r="G558" i="5"/>
  <c r="F558" i="5"/>
  <c r="H558" i="5"/>
  <c r="E578" i="4"/>
  <c r="F578" i="4" s="1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G247" i="4"/>
  <c r="H247" i="4" s="1"/>
  <c r="E247" i="6"/>
  <c r="H559" i="5"/>
  <c r="G559" i="5"/>
  <c r="F559" i="5"/>
  <c r="E579" i="4"/>
  <c r="F579" i="4" s="1"/>
  <c r="C580" i="4"/>
  <c r="E248" i="7"/>
  <c r="N248" i="7" s="1"/>
  <c r="H568" i="3"/>
  <c r="I568" i="3" s="1"/>
  <c r="F569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G248" i="4"/>
  <c r="H248" i="4" s="1"/>
  <c r="E248" i="6"/>
  <c r="H560" i="5"/>
  <c r="G560" i="5"/>
  <c r="F560" i="5"/>
  <c r="E580" i="4"/>
  <c r="F580" i="4" s="1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G249" i="4"/>
  <c r="H249" i="4" s="1"/>
  <c r="E249" i="6"/>
  <c r="G561" i="5"/>
  <c r="F561" i="5"/>
  <c r="H561" i="5"/>
  <c r="E581" i="4"/>
  <c r="F581" i="4" s="1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G250" i="4"/>
  <c r="H250" i="4" s="1"/>
  <c r="E250" i="6"/>
  <c r="F562" i="5"/>
  <c r="G562" i="5"/>
  <c r="H562" i="5"/>
  <c r="E582" i="4"/>
  <c r="F582" i="4" s="1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G251" i="4"/>
  <c r="H251" i="4" s="1"/>
  <c r="E251" i="6"/>
  <c r="G563" i="5"/>
  <c r="F563" i="5"/>
  <c r="H563" i="5"/>
  <c r="E583" i="4"/>
  <c r="F583" i="4" s="1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G252" i="4"/>
  <c r="H252" i="4" s="1"/>
  <c r="E252" i="6"/>
  <c r="G564" i="5"/>
  <c r="F564" i="5"/>
  <c r="H564" i="5"/>
  <c r="E584" i="4"/>
  <c r="F584" i="4" s="1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G253" i="4"/>
  <c r="H253" i="4" s="1"/>
  <c r="E253" i="6"/>
  <c r="F565" i="5"/>
  <c r="H565" i="5"/>
  <c r="G565" i="5"/>
  <c r="E585" i="4"/>
  <c r="F585" i="4" s="1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G254" i="4"/>
  <c r="H254" i="4" s="1"/>
  <c r="E254" i="6"/>
  <c r="G566" i="5"/>
  <c r="F566" i="5"/>
  <c r="H566" i="5"/>
  <c r="E586" i="4"/>
  <c r="F586" i="4" s="1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G255" i="4"/>
  <c r="H255" i="4" s="1"/>
  <c r="E255" i="6"/>
  <c r="G567" i="5"/>
  <c r="F567" i="5"/>
  <c r="H567" i="5"/>
  <c r="E587" i="4"/>
  <c r="F587" i="4" s="1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G256" i="4"/>
  <c r="H256" i="4" s="1"/>
  <c r="E256" i="6"/>
  <c r="H568" i="5"/>
  <c r="G568" i="5"/>
  <c r="F568" i="5"/>
  <c r="E588" i="4"/>
  <c r="F588" i="4" s="1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G257" i="4"/>
  <c r="H257" i="4" s="1"/>
  <c r="E257" i="6"/>
  <c r="H569" i="5"/>
  <c r="F569" i="5"/>
  <c r="G569" i="5"/>
  <c r="E589" i="4"/>
  <c r="F589" i="4" s="1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G258" i="4"/>
  <c r="H258" i="4" s="1"/>
  <c r="E258" i="6"/>
  <c r="G570" i="5"/>
  <c r="F570" i="5"/>
  <c r="H570" i="5"/>
  <c r="E590" i="4"/>
  <c r="F590" i="4" s="1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G259" i="4"/>
  <c r="H259" i="4" s="1"/>
  <c r="E259" i="6"/>
  <c r="H571" i="5"/>
  <c r="F571" i="5"/>
  <c r="G571" i="5"/>
  <c r="E591" i="4"/>
  <c r="F591" i="4" s="1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G260" i="4"/>
  <c r="H260" i="4" s="1"/>
  <c r="E260" i="6"/>
  <c r="F572" i="5"/>
  <c r="H572" i="5"/>
  <c r="G572" i="5"/>
  <c r="E592" i="4"/>
  <c r="F592" i="4" s="1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G261" i="4"/>
  <c r="H261" i="4" s="1"/>
  <c r="E261" i="6"/>
  <c r="G573" i="5"/>
  <c r="F573" i="5"/>
  <c r="H573" i="5"/>
  <c r="E593" i="4"/>
  <c r="F593" i="4" s="1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G262" i="4"/>
  <c r="H262" i="4" s="1"/>
  <c r="E262" i="6"/>
  <c r="F574" i="5"/>
  <c r="H574" i="5"/>
  <c r="G574" i="5"/>
  <c r="E594" i="4"/>
  <c r="F594" i="4" s="1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G263" i="4"/>
  <c r="H263" i="4" s="1"/>
  <c r="E263" i="6"/>
  <c r="H575" i="5"/>
  <c r="G575" i="5"/>
  <c r="F575" i="5"/>
  <c r="E595" i="4"/>
  <c r="F595" i="4" s="1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G264" i="4"/>
  <c r="H264" i="4" s="1"/>
  <c r="E264" i="6"/>
  <c r="G576" i="5"/>
  <c r="F576" i="5"/>
  <c r="H576" i="5"/>
  <c r="E596" i="4"/>
  <c r="F596" i="4" s="1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G265" i="4"/>
  <c r="H265" i="4" s="1"/>
  <c r="E265" i="6"/>
  <c r="G577" i="5"/>
  <c r="H577" i="5"/>
  <c r="F577" i="5"/>
  <c r="E597" i="4"/>
  <c r="F597" i="4" s="1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G266" i="4"/>
  <c r="H266" i="4" s="1"/>
  <c r="E266" i="6"/>
  <c r="H578" i="5"/>
  <c r="G578" i="5"/>
  <c r="F578" i="5"/>
  <c r="E598" i="4"/>
  <c r="F598" i="4" s="1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G267" i="4"/>
  <c r="H267" i="4" s="1"/>
  <c r="E267" i="6"/>
  <c r="G579" i="5"/>
  <c r="F579" i="5"/>
  <c r="H579" i="5"/>
  <c r="E599" i="4"/>
  <c r="F599" i="4" s="1"/>
  <c r="C600" i="4"/>
  <c r="E268" i="7"/>
  <c r="N268" i="7" s="1"/>
  <c r="F589" i="3"/>
  <c r="H588" i="3"/>
  <c r="I588" i="3" s="1"/>
  <c r="G589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G268" i="4"/>
  <c r="H268" i="4" s="1"/>
  <c r="E268" i="6"/>
  <c r="H580" i="5"/>
  <c r="G580" i="5"/>
  <c r="F580" i="5"/>
  <c r="E600" i="4"/>
  <c r="F600" i="4" s="1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G269" i="4"/>
  <c r="H269" i="4" s="1"/>
  <c r="E269" i="6"/>
  <c r="F581" i="5"/>
  <c r="H581" i="5"/>
  <c r="G581" i="5"/>
  <c r="E601" i="4"/>
  <c r="F601" i="4" s="1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G270" i="4"/>
  <c r="H270" i="4" s="1"/>
  <c r="E270" i="6"/>
  <c r="G582" i="5"/>
  <c r="F582" i="5"/>
  <c r="H582" i="5"/>
  <c r="E602" i="4"/>
  <c r="F602" i="4" s="1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G271" i="4"/>
  <c r="H271" i="4" s="1"/>
  <c r="E271" i="6"/>
  <c r="F583" i="5"/>
  <c r="G583" i="5"/>
  <c r="H583" i="5"/>
  <c r="E603" i="4"/>
  <c r="F603" i="4" s="1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G272" i="4"/>
  <c r="H272" i="4" s="1"/>
  <c r="E272" i="6"/>
  <c r="H584" i="5"/>
  <c r="G584" i="5"/>
  <c r="F584" i="5"/>
  <c r="E604" i="4"/>
  <c r="F604" i="4" s="1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G273" i="4"/>
  <c r="H273" i="4" s="1"/>
  <c r="E273" i="6"/>
  <c r="G585" i="5"/>
  <c r="F585" i="5"/>
  <c r="H585" i="5"/>
  <c r="E605" i="4"/>
  <c r="F605" i="4" s="1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G274" i="4"/>
  <c r="H274" i="4" s="1"/>
  <c r="E274" i="6"/>
  <c r="H586" i="5"/>
  <c r="G586" i="5"/>
  <c r="F586" i="5"/>
  <c r="E606" i="4"/>
  <c r="F606" i="4" s="1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G275" i="4"/>
  <c r="H275" i="4" s="1"/>
  <c r="E275" i="6"/>
  <c r="G587" i="5"/>
  <c r="F587" i="5"/>
  <c r="H587" i="5"/>
  <c r="E607" i="4"/>
  <c r="F607" i="4" s="1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G276" i="4"/>
  <c r="H276" i="4" s="1"/>
  <c r="E276" i="6"/>
  <c r="G588" i="5"/>
  <c r="F588" i="5"/>
  <c r="H588" i="5"/>
  <c r="E608" i="4"/>
  <c r="F608" i="4" s="1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G277" i="4"/>
  <c r="H277" i="4" s="1"/>
  <c r="E277" i="6"/>
  <c r="H589" i="5"/>
  <c r="G589" i="5"/>
  <c r="F589" i="5"/>
  <c r="E609" i="4"/>
  <c r="F609" i="4" s="1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G278" i="4"/>
  <c r="H278" i="4" s="1"/>
  <c r="E278" i="6"/>
  <c r="F590" i="5"/>
  <c r="H590" i="5"/>
  <c r="G590" i="5"/>
  <c r="E610" i="4"/>
  <c r="F610" i="4" s="1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G279" i="4"/>
  <c r="H279" i="4" s="1"/>
  <c r="E279" i="6"/>
  <c r="G591" i="5"/>
  <c r="F591" i="5"/>
  <c r="H591" i="5"/>
  <c r="E611" i="4"/>
  <c r="F611" i="4" s="1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G280" i="4"/>
  <c r="H280" i="4" s="1"/>
  <c r="E280" i="6"/>
  <c r="H592" i="5"/>
  <c r="G592" i="5"/>
  <c r="F592" i="5"/>
  <c r="E612" i="4"/>
  <c r="F612" i="4" s="1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G281" i="4"/>
  <c r="H281" i="4" s="1"/>
  <c r="E281" i="6"/>
  <c r="H593" i="5"/>
  <c r="G593" i="5"/>
  <c r="F593" i="5"/>
  <c r="E613" i="4"/>
  <c r="F613" i="4" s="1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G282" i="4"/>
  <c r="H282" i="4" s="1"/>
  <c r="E282" i="6"/>
  <c r="G594" i="5"/>
  <c r="F594" i="5"/>
  <c r="H594" i="5"/>
  <c r="E614" i="4"/>
  <c r="F614" i="4" s="1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G283" i="4"/>
  <c r="H283" i="4" s="1"/>
  <c r="E283" i="6"/>
  <c r="G595" i="5"/>
  <c r="F595" i="5"/>
  <c r="H595" i="5"/>
  <c r="E615" i="4"/>
  <c r="F615" i="4" s="1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G284" i="4"/>
  <c r="H284" i="4" s="1"/>
  <c r="E284" i="6"/>
  <c r="H596" i="5"/>
  <c r="G596" i="5"/>
  <c r="F596" i="5"/>
  <c r="E616" i="4"/>
  <c r="F616" i="4" s="1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G285" i="4"/>
  <c r="H285" i="4" s="1"/>
  <c r="E285" i="6"/>
  <c r="G597" i="5"/>
  <c r="F597" i="5"/>
  <c r="H597" i="5"/>
  <c r="E617" i="4"/>
  <c r="F617" i="4" s="1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G286" i="4"/>
  <c r="H286" i="4" s="1"/>
  <c r="E286" i="6"/>
  <c r="H598" i="5"/>
  <c r="G598" i="5"/>
  <c r="F598" i="5"/>
  <c r="E618" i="4"/>
  <c r="F618" i="4" s="1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G287" i="4"/>
  <c r="H287" i="4" s="1"/>
  <c r="E287" i="6"/>
  <c r="H599" i="5"/>
  <c r="G599" i="5"/>
  <c r="F599" i="5"/>
  <c r="E619" i="4"/>
  <c r="F619" i="4" s="1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G288" i="4"/>
  <c r="H288" i="4" s="1"/>
  <c r="E288" i="6"/>
  <c r="G600" i="5"/>
  <c r="F600" i="5"/>
  <c r="H600" i="5"/>
  <c r="E620" i="4"/>
  <c r="F620" i="4" s="1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G289" i="4"/>
  <c r="H289" i="4" s="1"/>
  <c r="E289" i="6"/>
  <c r="F601" i="5"/>
  <c r="H601" i="5"/>
  <c r="G601" i="5"/>
  <c r="E621" i="4"/>
  <c r="F621" i="4" s="1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G290" i="4"/>
  <c r="H290" i="4" s="1"/>
  <c r="E290" i="6"/>
  <c r="F602" i="5"/>
  <c r="G602" i="5"/>
  <c r="H602" i="5"/>
  <c r="E622" i="4"/>
  <c r="F622" i="4" s="1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G291" i="4"/>
  <c r="H291" i="4" s="1"/>
  <c r="E291" i="6"/>
  <c r="G603" i="5"/>
  <c r="F603" i="5"/>
  <c r="H603" i="5"/>
  <c r="E623" i="4"/>
  <c r="F623" i="4" s="1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G292" i="4"/>
  <c r="H292" i="4" s="1"/>
  <c r="E292" i="6"/>
  <c r="H604" i="5"/>
  <c r="G604" i="5"/>
  <c r="F604" i="5"/>
  <c r="E624" i="4"/>
  <c r="F624" i="4" s="1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G293" i="4"/>
  <c r="H293" i="4" s="1"/>
  <c r="E293" i="6"/>
  <c r="F605" i="5"/>
  <c r="H605" i="5"/>
  <c r="G605" i="5"/>
  <c r="E625" i="4"/>
  <c r="F625" i="4" s="1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G294" i="4"/>
  <c r="H294" i="4" s="1"/>
  <c r="E294" i="6"/>
  <c r="G606" i="5"/>
  <c r="F606" i="5"/>
  <c r="H606" i="5"/>
  <c r="E626" i="4"/>
  <c r="F626" i="4" s="1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G295" i="4"/>
  <c r="H295" i="4" s="1"/>
  <c r="E295" i="6"/>
  <c r="H607" i="5"/>
  <c r="F607" i="5"/>
  <c r="G607" i="5"/>
  <c r="E627" i="4"/>
  <c r="F627" i="4" s="1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G296" i="4"/>
  <c r="H296" i="4" s="1"/>
  <c r="E296" i="6"/>
  <c r="F608" i="5"/>
  <c r="G608" i="5"/>
  <c r="H608" i="5"/>
  <c r="E628" i="4"/>
  <c r="F628" i="4" s="1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G297" i="4"/>
  <c r="H297" i="4" s="1"/>
  <c r="E297" i="6"/>
  <c r="G609" i="5"/>
  <c r="F609" i="5"/>
  <c r="H609" i="5"/>
  <c r="E629" i="4"/>
  <c r="F629" i="4" s="1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G298" i="4"/>
  <c r="H298" i="4" s="1"/>
  <c r="E298" i="6"/>
  <c r="H610" i="5"/>
  <c r="G610" i="5"/>
  <c r="F610" i="5"/>
  <c r="E630" i="4"/>
  <c r="F630" i="4" s="1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G299" i="4"/>
  <c r="H299" i="4" s="1"/>
  <c r="E299" i="6"/>
  <c r="H611" i="5"/>
  <c r="G611" i="5"/>
  <c r="F611" i="5"/>
  <c r="E631" i="4"/>
  <c r="F631" i="4" s="1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G300" i="4"/>
  <c r="H300" i="4" s="1"/>
  <c r="E300" i="6"/>
  <c r="G612" i="5"/>
  <c r="F612" i="5"/>
  <c r="H612" i="5"/>
  <c r="E632" i="4"/>
  <c r="F632" i="4" s="1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G301" i="4"/>
  <c r="H301" i="4" s="1"/>
  <c r="E301" i="6"/>
  <c r="H613" i="5"/>
  <c r="G613" i="5"/>
  <c r="F613" i="5"/>
  <c r="E633" i="4"/>
  <c r="F633" i="4" s="1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G302" i="4"/>
  <c r="H302" i="4" s="1"/>
  <c r="E302" i="6"/>
  <c r="H614" i="5"/>
  <c r="F614" i="5"/>
  <c r="G614" i="5"/>
  <c r="E634" i="4"/>
  <c r="F634" i="4" s="1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G303" i="4"/>
  <c r="H303" i="4" s="1"/>
  <c r="E303" i="6"/>
  <c r="G615" i="5"/>
  <c r="F615" i="5"/>
  <c r="H615" i="5"/>
  <c r="E635" i="4"/>
  <c r="F635" i="4" s="1"/>
  <c r="C636" i="4"/>
  <c r="E304" i="7"/>
  <c r="N304" i="7" s="1"/>
  <c r="F625" i="3"/>
  <c r="H624" i="3"/>
  <c r="I624" i="3" s="1"/>
  <c r="G625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G304" i="4"/>
  <c r="H304" i="4" s="1"/>
  <c r="E304" i="6"/>
  <c r="F616" i="5"/>
  <c r="H616" i="5"/>
  <c r="G616" i="5"/>
  <c r="E636" i="4"/>
  <c r="F636" i="4" s="1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G305" i="4"/>
  <c r="H305" i="4" s="1"/>
  <c r="E305" i="6"/>
  <c r="H617" i="5"/>
  <c r="G617" i="5"/>
  <c r="F617" i="5"/>
  <c r="E637" i="4"/>
  <c r="F637" i="4" s="1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G306" i="4"/>
  <c r="H306" i="4" s="1"/>
  <c r="E306" i="6"/>
  <c r="G618" i="5"/>
  <c r="F618" i="5"/>
  <c r="H618" i="5"/>
  <c r="E638" i="4"/>
  <c r="F638" i="4" s="1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G307" i="4"/>
  <c r="H307" i="4" s="1"/>
  <c r="E307" i="6"/>
  <c r="F619" i="5"/>
  <c r="H619" i="5"/>
  <c r="G619" i="5"/>
  <c r="E639" i="4"/>
  <c r="F639" i="4" s="1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G308" i="4"/>
  <c r="H308" i="4" s="1"/>
  <c r="E308" i="6"/>
  <c r="H620" i="5"/>
  <c r="G620" i="5"/>
  <c r="F620" i="5"/>
  <c r="E640" i="4"/>
  <c r="F640" i="4" s="1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G309" i="4"/>
  <c r="H309" i="4" s="1"/>
  <c r="E309" i="6"/>
  <c r="G621" i="5"/>
  <c r="F621" i="5"/>
  <c r="H621" i="5"/>
  <c r="E641" i="4"/>
  <c r="F641" i="4" s="1"/>
  <c r="C642" i="4"/>
  <c r="E310" i="7"/>
  <c r="N310" i="7" s="1"/>
  <c r="F631" i="3"/>
  <c r="H630" i="3"/>
  <c r="I630" i="3" s="1"/>
  <c r="G631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G310" i="4"/>
  <c r="H310" i="4" s="1"/>
  <c r="E310" i="6"/>
  <c r="H622" i="5"/>
  <c r="G622" i="5"/>
  <c r="F622" i="5"/>
  <c r="E642" i="4"/>
  <c r="F642" i="4" s="1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G311" i="4"/>
  <c r="H311" i="4" s="1"/>
  <c r="E311" i="6"/>
  <c r="H623" i="5"/>
  <c r="G623" i="5"/>
  <c r="F623" i="5"/>
  <c r="E643" i="4"/>
  <c r="F643" i="4" s="1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G312" i="4"/>
  <c r="H312" i="4" s="1"/>
  <c r="E312" i="6"/>
  <c r="G624" i="5"/>
  <c r="F624" i="5"/>
  <c r="H624" i="5"/>
  <c r="E644" i="4"/>
  <c r="F644" i="4" s="1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G313" i="4"/>
  <c r="H313" i="4" s="1"/>
  <c r="E313" i="6"/>
  <c r="H625" i="5"/>
  <c r="G625" i="5"/>
  <c r="F625" i="5"/>
  <c r="E645" i="4"/>
  <c r="F645" i="4" s="1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G314" i="4"/>
  <c r="H314" i="4" s="1"/>
  <c r="E314" i="6"/>
  <c r="F626" i="5"/>
  <c r="H626" i="5"/>
  <c r="G626" i="5"/>
  <c r="E646" i="4"/>
  <c r="F646" i="4" s="1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G315" i="4"/>
  <c r="H315" i="4" s="1"/>
  <c r="E315" i="6"/>
  <c r="G627" i="5"/>
  <c r="F627" i="5"/>
  <c r="H627" i="5"/>
  <c r="E647" i="4"/>
  <c r="F647" i="4" s="1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G316" i="4"/>
  <c r="H316" i="4" s="1"/>
  <c r="E316" i="6"/>
  <c r="H628" i="5"/>
  <c r="G628" i="5"/>
  <c r="F628" i="5"/>
  <c r="E648" i="4"/>
  <c r="F648" i="4" s="1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G317" i="4"/>
  <c r="H317" i="4" s="1"/>
  <c r="E317" i="6"/>
  <c r="H629" i="5"/>
  <c r="G629" i="5"/>
  <c r="F629" i="5"/>
  <c r="E649" i="4"/>
  <c r="F649" i="4" s="1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G318" i="4"/>
  <c r="H318" i="4" s="1"/>
  <c r="E318" i="6"/>
  <c r="G630" i="5"/>
  <c r="F630" i="5"/>
  <c r="H630" i="5"/>
  <c r="E650" i="4"/>
  <c r="F650" i="4" s="1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G319" i="4"/>
  <c r="H319" i="4" s="1"/>
  <c r="E319" i="6"/>
  <c r="H631" i="5"/>
  <c r="G631" i="5"/>
  <c r="F631" i="5"/>
  <c r="E651" i="4"/>
  <c r="F651" i="4" s="1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G320" i="4"/>
  <c r="H320" i="4" s="1"/>
  <c r="E320" i="6"/>
  <c r="H632" i="5"/>
  <c r="G632" i="5"/>
  <c r="F632" i="5"/>
  <c r="E652" i="4"/>
  <c r="F652" i="4" s="1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G321" i="4"/>
  <c r="H321" i="4" s="1"/>
  <c r="E321" i="6"/>
  <c r="G633" i="5"/>
  <c r="F633" i="5"/>
  <c r="H633" i="5"/>
  <c r="E653" i="4"/>
  <c r="F653" i="4" s="1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G322" i="4"/>
  <c r="H322" i="4" s="1"/>
  <c r="E322" i="6"/>
  <c r="F634" i="5"/>
  <c r="H634" i="5"/>
  <c r="G634" i="5"/>
  <c r="E654" i="4"/>
  <c r="F654" i="4" s="1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G323" i="4"/>
  <c r="H323" i="4" s="1"/>
  <c r="E323" i="6"/>
  <c r="H635" i="5"/>
  <c r="F635" i="5"/>
  <c r="G635" i="5"/>
  <c r="E655" i="4"/>
  <c r="F655" i="4" s="1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G324" i="4"/>
  <c r="H324" i="4" s="1"/>
  <c r="E324" i="6"/>
  <c r="G636" i="5"/>
  <c r="F636" i="5"/>
  <c r="H636" i="5"/>
  <c r="E656" i="4"/>
  <c r="F656" i="4" s="1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G325" i="4"/>
  <c r="H325" i="4" s="1"/>
  <c r="E325" i="6"/>
  <c r="F637" i="5"/>
  <c r="H637" i="5"/>
  <c r="G637" i="5"/>
  <c r="E657" i="4"/>
  <c r="F657" i="4" s="1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G326" i="4"/>
  <c r="H326" i="4" s="1"/>
  <c r="E326" i="6"/>
  <c r="G638" i="5"/>
  <c r="F638" i="5"/>
  <c r="H638" i="5"/>
  <c r="E658" i="4"/>
  <c r="F658" i="4" s="1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G327" i="4"/>
  <c r="H327" i="4" s="1"/>
  <c r="E327" i="6"/>
  <c r="G639" i="5"/>
  <c r="F639" i="5"/>
  <c r="H639" i="5"/>
  <c r="E659" i="4"/>
  <c r="F659" i="4" s="1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G328" i="4"/>
  <c r="H328" i="4" s="1"/>
  <c r="E328" i="6"/>
  <c r="H640" i="5"/>
  <c r="G640" i="5"/>
  <c r="F640" i="5"/>
  <c r="E660" i="4"/>
  <c r="F660" i="4" s="1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G329" i="4"/>
  <c r="H329" i="4" s="1"/>
  <c r="E329" i="6"/>
  <c r="H641" i="5"/>
  <c r="F641" i="5"/>
  <c r="G641" i="5"/>
  <c r="E661" i="4"/>
  <c r="F661" i="4" s="1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G330" i="4"/>
  <c r="H330" i="4" s="1"/>
  <c r="E330" i="6"/>
  <c r="G642" i="5"/>
  <c r="F642" i="5"/>
  <c r="H642" i="5"/>
  <c r="E662" i="4"/>
  <c r="F662" i="4" s="1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G331" i="4"/>
  <c r="H331" i="4" s="1"/>
  <c r="E331" i="6"/>
  <c r="H643" i="5"/>
  <c r="F643" i="5"/>
  <c r="G643" i="5"/>
  <c r="E663" i="4"/>
  <c r="F663" i="4" s="1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G332" i="4"/>
  <c r="H332" i="4" s="1"/>
  <c r="E332" i="6"/>
  <c r="F644" i="5"/>
  <c r="H644" i="5"/>
  <c r="G644" i="5"/>
  <c r="E664" i="4"/>
  <c r="F664" i="4" s="1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G333" i="4"/>
  <c r="H333" i="4" s="1"/>
  <c r="E333" i="6"/>
  <c r="G645" i="5"/>
  <c r="F645" i="5"/>
  <c r="H645" i="5"/>
  <c r="E665" i="4"/>
  <c r="F665" i="4" s="1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G334" i="4"/>
  <c r="H334" i="4" s="1"/>
  <c r="E334" i="6"/>
  <c r="H646" i="5"/>
  <c r="G646" i="5"/>
  <c r="F646" i="5"/>
  <c r="E666" i="4"/>
  <c r="F666" i="4" s="1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G335" i="4"/>
  <c r="H335" i="4" s="1"/>
  <c r="E335" i="6"/>
  <c r="H647" i="5"/>
  <c r="G647" i="5"/>
  <c r="F647" i="5"/>
  <c r="E667" i="4"/>
  <c r="F667" i="4" s="1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G336" i="4"/>
  <c r="H336" i="4" s="1"/>
  <c r="E336" i="6"/>
  <c r="G648" i="5"/>
  <c r="F648" i="5"/>
  <c r="H648" i="5"/>
  <c r="E668" i="4"/>
  <c r="F668" i="4" s="1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G337" i="4"/>
  <c r="H337" i="4" s="1"/>
  <c r="E337" i="6"/>
  <c r="H649" i="5"/>
  <c r="G649" i="5"/>
  <c r="F649" i="5"/>
  <c r="E669" i="4"/>
  <c r="F669" i="4" s="1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G338" i="4"/>
  <c r="H338" i="4" s="1"/>
  <c r="E338" i="6"/>
  <c r="H650" i="5"/>
  <c r="G650" i="5"/>
  <c r="F650" i="5"/>
  <c r="E670" i="4"/>
  <c r="F670" i="4" s="1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G339" i="4"/>
  <c r="H339" i="4" s="1"/>
  <c r="E339" i="6"/>
  <c r="G651" i="5"/>
  <c r="F651" i="5"/>
  <c r="H651" i="5"/>
  <c r="E671" i="4"/>
  <c r="F671" i="4" s="1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G340" i="4"/>
  <c r="H340" i="4" s="1"/>
  <c r="E340" i="6"/>
  <c r="H652" i="5"/>
  <c r="G652" i="5"/>
  <c r="F652" i="5"/>
  <c r="E672" i="4"/>
  <c r="F672" i="4" s="1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D672" i="6"/>
  <c r="D672" i="7"/>
  <c r="S341" i="7"/>
  <c r="R341" i="7"/>
  <c r="Q341" i="7"/>
  <c r="T341" i="7"/>
  <c r="V340" i="7"/>
  <c r="U340" i="7"/>
  <c r="C661" i="6"/>
  <c r="C661" i="7"/>
  <c r="G341" i="4"/>
  <c r="H341" i="4" s="1"/>
  <c r="E341" i="6"/>
  <c r="H653" i="5"/>
  <c r="G653" i="5"/>
  <c r="F653" i="5"/>
  <c r="E673" i="4"/>
  <c r="F673" i="4" s="1"/>
  <c r="C674" i="4"/>
  <c r="E342" i="7"/>
  <c r="N342" i="7" s="1"/>
  <c r="H662" i="3"/>
  <c r="F663" i="3"/>
  <c r="I662" i="3"/>
  <c r="G663" i="3"/>
  <c r="P652" i="7" l="1"/>
  <c r="J653" i="6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G342" i="4"/>
  <c r="H342" i="4" s="1"/>
  <c r="E342" i="6"/>
  <c r="G654" i="5"/>
  <c r="F654" i="5"/>
  <c r="H654" i="5"/>
  <c r="E674" i="4"/>
  <c r="F674" i="4" s="1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G343" i="4"/>
  <c r="H343" i="4" s="1"/>
  <c r="E343" i="6"/>
  <c r="F655" i="5"/>
  <c r="H655" i="5"/>
  <c r="G655" i="5"/>
  <c r="E675" i="4"/>
  <c r="F675" i="4" s="1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G344" i="4"/>
  <c r="H344" i="4" s="1"/>
  <c r="E344" i="6"/>
  <c r="H656" i="5"/>
  <c r="G656" i="5"/>
  <c r="F656" i="5"/>
  <c r="E676" i="4"/>
  <c r="F676" i="4" s="1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G345" i="4"/>
  <c r="H345" i="4" s="1"/>
  <c r="E345" i="6"/>
  <c r="G657" i="5"/>
  <c r="F657" i="5"/>
  <c r="H657" i="5"/>
  <c r="E677" i="4"/>
  <c r="F677" i="4" s="1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G346" i="4"/>
  <c r="H346" i="4" s="1"/>
  <c r="E346" i="6"/>
  <c r="H658" i="5"/>
  <c r="G658" i="5"/>
  <c r="F658" i="5"/>
  <c r="E678" i="4"/>
  <c r="F678" i="4" s="1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G347" i="4"/>
  <c r="H347" i="4" s="1"/>
  <c r="E347" i="6"/>
  <c r="H659" i="5"/>
  <c r="G659" i="5"/>
  <c r="F659" i="5"/>
  <c r="E679" i="4"/>
  <c r="F679" i="4" s="1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G348" i="4"/>
  <c r="H348" i="4" s="1"/>
  <c r="E348" i="6"/>
  <c r="G660" i="5"/>
  <c r="F660" i="5"/>
  <c r="H660" i="5"/>
  <c r="E680" i="4"/>
  <c r="F680" i="4" s="1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G349" i="4"/>
  <c r="H349" i="4" s="1"/>
  <c r="E349" i="6"/>
  <c r="H661" i="5"/>
  <c r="G661" i="5"/>
  <c r="F661" i="5"/>
  <c r="E681" i="4"/>
  <c r="F681" i="4" s="1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D681" i="6"/>
  <c r="D681" i="7"/>
  <c r="V349" i="7"/>
  <c r="U349" i="7"/>
  <c r="T350" i="7"/>
  <c r="R350" i="7"/>
  <c r="S350" i="7"/>
  <c r="Q350" i="7"/>
  <c r="C670" i="6"/>
  <c r="C670" i="7"/>
  <c r="G350" i="4"/>
  <c r="H350" i="4" s="1"/>
  <c r="E350" i="6"/>
  <c r="F662" i="5"/>
  <c r="H662" i="5"/>
  <c r="G662" i="5"/>
  <c r="E682" i="4"/>
  <c r="F682" i="4" s="1"/>
  <c r="C683" i="4"/>
  <c r="E351" i="7"/>
  <c r="N351" i="7" s="1"/>
  <c r="H671" i="3"/>
  <c r="F672" i="3"/>
  <c r="I671" i="3"/>
  <c r="G672" i="3"/>
  <c r="P661" i="7" l="1"/>
  <c r="L662" i="6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G351" i="4"/>
  <c r="H351" i="4" s="1"/>
  <c r="E351" i="6"/>
  <c r="G663" i="5"/>
  <c r="F663" i="5"/>
  <c r="H663" i="5"/>
  <c r="E683" i="4"/>
  <c r="F683" i="4" s="1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G352" i="4"/>
  <c r="H352" i="4" s="1"/>
  <c r="E352" i="6"/>
  <c r="F664" i="5"/>
  <c r="H664" i="5"/>
  <c r="G664" i="5"/>
  <c r="E684" i="4"/>
  <c r="F684" i="4" s="1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G353" i="4"/>
  <c r="H353" i="4" s="1"/>
  <c r="E353" i="6"/>
  <c r="H665" i="5"/>
  <c r="G665" i="5"/>
  <c r="F665" i="5"/>
  <c r="E685" i="4"/>
  <c r="F685" i="4" s="1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G354" i="4"/>
  <c r="H354" i="4" s="1"/>
  <c r="E354" i="6"/>
  <c r="G666" i="5"/>
  <c r="F666" i="5"/>
  <c r="H666" i="5"/>
  <c r="E686" i="4"/>
  <c r="F686" i="4" s="1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G355" i="4"/>
  <c r="H355" i="4" s="1"/>
  <c r="E355" i="6"/>
  <c r="G667" i="5"/>
  <c r="F667" i="5"/>
  <c r="H667" i="5"/>
  <c r="E687" i="4"/>
  <c r="F687" i="4" s="1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G356" i="4"/>
  <c r="H356" i="4" s="1"/>
  <c r="E356" i="6"/>
  <c r="H668" i="5"/>
  <c r="G668" i="5"/>
  <c r="F668" i="5"/>
  <c r="E688" i="4"/>
  <c r="F688" i="4" s="1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G357" i="4"/>
  <c r="H357" i="4" s="1"/>
  <c r="E357" i="6"/>
  <c r="G669" i="5"/>
  <c r="F669" i="5"/>
  <c r="H669" i="5"/>
  <c r="E689" i="4"/>
  <c r="F689" i="4" s="1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G358" i="4"/>
  <c r="H358" i="4" s="1"/>
  <c r="E358" i="6"/>
  <c r="G670" i="5"/>
  <c r="F670" i="5"/>
  <c r="H670" i="5"/>
  <c r="E690" i="4"/>
  <c r="F690" i="4" s="1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G359" i="4"/>
  <c r="H359" i="4" s="1"/>
  <c r="E359" i="6"/>
  <c r="H671" i="5"/>
  <c r="G671" i="5"/>
  <c r="F671" i="5"/>
  <c r="E691" i="4"/>
  <c r="F691" i="4" s="1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G360" i="4"/>
  <c r="H360" i="4" s="1"/>
  <c r="E360" i="6"/>
  <c r="G672" i="5"/>
  <c r="F672" i="5"/>
  <c r="H672" i="5"/>
  <c r="E692" i="4"/>
  <c r="F692" i="4" s="1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G361" i="4"/>
  <c r="H361" i="4" s="1"/>
  <c r="E361" i="6"/>
  <c r="F673" i="5"/>
  <c r="H673" i="5"/>
  <c r="G673" i="5"/>
  <c r="E693" i="4"/>
  <c r="F693" i="4" s="1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G362" i="4"/>
  <c r="H362" i="4" s="1"/>
  <c r="E362" i="6"/>
  <c r="H674" i="5"/>
  <c r="F674" i="5"/>
  <c r="G674" i="5"/>
  <c r="E694" i="4"/>
  <c r="F694" i="4" s="1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G363" i="4"/>
  <c r="H363" i="4" s="1"/>
  <c r="E363" i="6"/>
  <c r="G675" i="5"/>
  <c r="F675" i="5"/>
  <c r="H675" i="5"/>
  <c r="E695" i="4"/>
  <c r="F695" i="4" s="1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G364" i="4"/>
  <c r="H364" i="4" s="1"/>
  <c r="E364" i="6"/>
  <c r="H676" i="5"/>
  <c r="G676" i="5"/>
  <c r="F676" i="5"/>
  <c r="E696" i="4"/>
  <c r="F696" i="4" s="1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G365" i="4"/>
  <c r="H365" i="4" s="1"/>
  <c r="E365" i="6"/>
  <c r="F677" i="5"/>
  <c r="G677" i="5"/>
  <c r="H677" i="5"/>
  <c r="E697" i="4"/>
  <c r="F697" i="4" s="1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G366" i="4"/>
  <c r="H366" i="4" s="1"/>
  <c r="E366" i="6"/>
  <c r="G678" i="5"/>
  <c r="F678" i="5"/>
  <c r="H678" i="5"/>
  <c r="E698" i="4"/>
  <c r="F698" i="4" s="1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G367" i="4"/>
  <c r="H367" i="4" s="1"/>
  <c r="E367" i="6"/>
  <c r="H679" i="5"/>
  <c r="F679" i="5"/>
  <c r="G679" i="5"/>
  <c r="C700" i="4"/>
  <c r="E699" i="4"/>
  <c r="F699" i="4" s="1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G368" i="4"/>
  <c r="H368" i="4" s="1"/>
  <c r="E368" i="6"/>
  <c r="F680" i="5"/>
  <c r="H680" i="5"/>
  <c r="G680" i="5"/>
  <c r="E369" i="7"/>
  <c r="N369" i="7" s="1"/>
  <c r="E700" i="4"/>
  <c r="F700" i="4" s="1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G369" i="4"/>
  <c r="H369" i="4" s="1"/>
  <c r="E369" i="6"/>
  <c r="G681" i="5"/>
  <c r="F681" i="5"/>
  <c r="H681" i="5"/>
  <c r="E701" i="4"/>
  <c r="F701" i="4" s="1"/>
  <c r="C702" i="4"/>
  <c r="E370" i="7"/>
  <c r="N370" i="7" s="1"/>
  <c r="H690" i="3"/>
  <c r="I690" i="3" s="1"/>
  <c r="F691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G370" i="4"/>
  <c r="H370" i="4" s="1"/>
  <c r="E370" i="6"/>
  <c r="H682" i="5"/>
  <c r="G682" i="5"/>
  <c r="F682" i="5"/>
  <c r="E702" i="4"/>
  <c r="F702" i="4" s="1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G371" i="4"/>
  <c r="H371" i="4" s="1"/>
  <c r="E371" i="6"/>
  <c r="H683" i="5"/>
  <c r="G683" i="5"/>
  <c r="F683" i="5"/>
  <c r="E703" i="4"/>
  <c r="F703" i="4" s="1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G372" i="4"/>
  <c r="H372" i="4" s="1"/>
  <c r="E372" i="6"/>
  <c r="G684" i="5"/>
  <c r="F684" i="5"/>
  <c r="H684" i="5"/>
  <c r="E704" i="4"/>
  <c r="F704" i="4" s="1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G373" i="4"/>
  <c r="H373" i="4" s="1"/>
  <c r="E373" i="6"/>
  <c r="H685" i="5"/>
  <c r="F685" i="5"/>
  <c r="G685" i="5"/>
  <c r="E705" i="4"/>
  <c r="F705" i="4" s="1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G374" i="4"/>
  <c r="H374" i="4" s="1"/>
  <c r="E374" i="6"/>
  <c r="H686" i="5"/>
  <c r="F686" i="5"/>
  <c r="G686" i="5"/>
  <c r="E706" i="4"/>
  <c r="F706" i="4" s="1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G375" i="4"/>
  <c r="H375" i="4" s="1"/>
  <c r="E375" i="6"/>
  <c r="G687" i="5"/>
  <c r="F687" i="5"/>
  <c r="H687" i="5"/>
  <c r="E707" i="4"/>
  <c r="F707" i="4" s="1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G376" i="4"/>
  <c r="H376" i="4" s="1"/>
  <c r="E376" i="6"/>
  <c r="H688" i="5"/>
  <c r="G688" i="5"/>
  <c r="F688" i="5"/>
  <c r="E708" i="4"/>
  <c r="F708" i="4" s="1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G377" i="4"/>
  <c r="H377" i="4" s="1"/>
  <c r="E377" i="6"/>
  <c r="F689" i="5"/>
  <c r="H689" i="5"/>
  <c r="G689" i="5"/>
  <c r="E709" i="4"/>
  <c r="F709" i="4" s="1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G378" i="4"/>
  <c r="H378" i="4" s="1"/>
  <c r="E378" i="6"/>
  <c r="G690" i="5"/>
  <c r="F690" i="5"/>
  <c r="H690" i="5"/>
  <c r="E710" i="4"/>
  <c r="F710" i="4" s="1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G379" i="4"/>
  <c r="H379" i="4" s="1"/>
  <c r="E379" i="6"/>
  <c r="F691" i="5"/>
  <c r="H691" i="5"/>
  <c r="G691" i="5"/>
  <c r="E711" i="4"/>
  <c r="F711" i="4" s="1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G380" i="4"/>
  <c r="H380" i="4" s="1"/>
  <c r="E380" i="6"/>
  <c r="G692" i="5"/>
  <c r="H692" i="5"/>
  <c r="F692" i="5"/>
  <c r="E712" i="4"/>
  <c r="F712" i="4" s="1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G381" i="4"/>
  <c r="H381" i="4" s="1"/>
  <c r="E381" i="6"/>
  <c r="G693" i="5"/>
  <c r="F693" i="5"/>
  <c r="H693" i="5"/>
  <c r="E382" i="7"/>
  <c r="N382" i="7" s="1"/>
  <c r="E713" i="4"/>
  <c r="F713" i="4" s="1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G382" i="4"/>
  <c r="H382" i="4" s="1"/>
  <c r="E382" i="6"/>
  <c r="H694" i="5"/>
  <c r="G694" i="5"/>
  <c r="F694" i="5"/>
  <c r="E714" i="4"/>
  <c r="F714" i="4" s="1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G383" i="4"/>
  <c r="H383" i="4" s="1"/>
  <c r="E383" i="6"/>
  <c r="H695" i="5"/>
  <c r="G695" i="5"/>
  <c r="F695" i="5"/>
  <c r="C716" i="4"/>
  <c r="E715" i="4"/>
  <c r="F715" i="4" s="1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G384" i="4"/>
  <c r="H384" i="4" s="1"/>
  <c r="E384" i="6"/>
  <c r="G696" i="5"/>
  <c r="F696" i="5"/>
  <c r="H696" i="5"/>
  <c r="E385" i="7"/>
  <c r="N385" i="7" s="1"/>
  <c r="E716" i="4"/>
  <c r="F716" i="4" s="1"/>
  <c r="C717" i="4"/>
  <c r="G706" i="3"/>
  <c r="F706" i="3"/>
  <c r="H705" i="3"/>
  <c r="I705" i="3" s="1"/>
  <c r="K696" i="6" l="1"/>
  <c r="K696" i="7"/>
  <c r="J696" i="6"/>
  <c r="J696" i="7"/>
  <c r="L696" i="6"/>
  <c r="L696" i="7"/>
  <c r="P695" i="7"/>
  <c r="R385" i="7"/>
  <c r="T385" i="7"/>
  <c r="Q385" i="7"/>
  <c r="S385" i="7"/>
  <c r="D716" i="6"/>
  <c r="D716" i="7"/>
  <c r="U384" i="7"/>
  <c r="V384" i="7"/>
  <c r="C705" i="6"/>
  <c r="C705" i="7"/>
  <c r="G385" i="4"/>
  <c r="H385" i="4" s="1"/>
  <c r="E385" i="6"/>
  <c r="H697" i="5"/>
  <c r="G697" i="5"/>
  <c r="F697" i="5"/>
  <c r="E717" i="4"/>
  <c r="F717" i="4" s="1"/>
  <c r="C718" i="4"/>
  <c r="E386" i="7"/>
  <c r="N386" i="7" s="1"/>
  <c r="F707" i="3"/>
  <c r="H706" i="3"/>
  <c r="I706" i="3"/>
  <c r="G707" i="3"/>
  <c r="P696" i="7" l="1"/>
  <c r="L697" i="6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G386" i="4"/>
  <c r="H386" i="4" s="1"/>
  <c r="E386" i="6"/>
  <c r="F698" i="5"/>
  <c r="G698" i="5"/>
  <c r="H698" i="5"/>
  <c r="E718" i="4"/>
  <c r="F718" i="4" s="1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G387" i="4"/>
  <c r="H387" i="4" s="1"/>
  <c r="E387" i="6"/>
  <c r="G699" i="5"/>
  <c r="F699" i="5"/>
  <c r="H699" i="5"/>
  <c r="E719" i="4"/>
  <c r="F719" i="4" s="1"/>
  <c r="C720" i="4"/>
  <c r="E388" i="7"/>
  <c r="N388" i="7" s="1"/>
  <c r="F709" i="3"/>
  <c r="H708" i="3"/>
  <c r="I708" i="3" s="1"/>
  <c r="G709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G388" i="4"/>
  <c r="H388" i="4" s="1"/>
  <c r="E388" i="6"/>
  <c r="H700" i="5"/>
  <c r="G700" i="5"/>
  <c r="F700" i="5"/>
  <c r="E720" i="4"/>
  <c r="F720" i="4" s="1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G389" i="4"/>
  <c r="H389" i="4" s="1"/>
  <c r="E389" i="6"/>
  <c r="H701" i="5"/>
  <c r="G701" i="5"/>
  <c r="F701" i="5"/>
  <c r="E721" i="4"/>
  <c r="F721" i="4" s="1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G390" i="4"/>
  <c r="H390" i="4" s="1"/>
  <c r="E390" i="6"/>
  <c r="G702" i="5"/>
  <c r="F702" i="5"/>
  <c r="H702" i="5"/>
  <c r="E722" i="4"/>
  <c r="F722" i="4" s="1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G391" i="4"/>
  <c r="H391" i="4" s="1"/>
  <c r="E391" i="6"/>
  <c r="H703" i="5"/>
  <c r="G703" i="5"/>
  <c r="F703" i="5"/>
  <c r="E723" i="4"/>
  <c r="F723" i="4" s="1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G392" i="4"/>
  <c r="H392" i="4" s="1"/>
  <c r="E392" i="6"/>
  <c r="H704" i="5"/>
  <c r="G704" i="5"/>
  <c r="F704" i="5"/>
  <c r="E724" i="4"/>
  <c r="F724" i="4" s="1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G393" i="4"/>
  <c r="H393" i="4" s="1"/>
  <c r="E393" i="6"/>
  <c r="G705" i="5"/>
  <c r="F705" i="5"/>
  <c r="H705" i="5"/>
  <c r="E725" i="4"/>
  <c r="F725" i="4" s="1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G394" i="4"/>
  <c r="H394" i="4" s="1"/>
  <c r="E394" i="6"/>
  <c r="F706" i="5"/>
  <c r="H706" i="5"/>
  <c r="G706" i="5"/>
  <c r="E726" i="4"/>
  <c r="F726" i="4" s="1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D726" i="6"/>
  <c r="D726" i="7"/>
  <c r="V394" i="7"/>
  <c r="U394" i="7"/>
  <c r="R395" i="7"/>
  <c r="S395" i="7"/>
  <c r="T395" i="7"/>
  <c r="Q395" i="7"/>
  <c r="C715" i="6"/>
  <c r="C715" i="7"/>
  <c r="G395" i="4"/>
  <c r="H395" i="4" s="1"/>
  <c r="E395" i="6"/>
  <c r="H707" i="5"/>
  <c r="G707" i="5"/>
  <c r="F707" i="5"/>
  <c r="E727" i="4"/>
  <c r="F727" i="4" s="1"/>
  <c r="C728" i="4"/>
  <c r="E396" i="7"/>
  <c r="N396" i="7" s="1"/>
  <c r="H716" i="3"/>
  <c r="F717" i="3"/>
  <c r="G717" i="3"/>
  <c r="I716" i="3"/>
  <c r="P706" i="7" l="1"/>
  <c r="K707" i="6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G396" i="4"/>
  <c r="H396" i="4" s="1"/>
  <c r="E396" i="6"/>
  <c r="G708" i="5"/>
  <c r="F708" i="5"/>
  <c r="H708" i="5"/>
  <c r="E728" i="4"/>
  <c r="F728" i="4" s="1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G397" i="4"/>
  <c r="H397" i="4" s="1"/>
  <c r="E397" i="6"/>
  <c r="F709" i="5"/>
  <c r="H709" i="5"/>
  <c r="G709" i="5"/>
  <c r="E729" i="4"/>
  <c r="F729" i="4" s="1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G398" i="4"/>
  <c r="H398" i="4" s="1"/>
  <c r="E398" i="6"/>
  <c r="G710" i="5"/>
  <c r="F710" i="5"/>
  <c r="H710" i="5"/>
  <c r="E730" i="4"/>
  <c r="F730" i="4" s="1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G399" i="4"/>
  <c r="H399" i="4" s="1"/>
  <c r="E399" i="6"/>
  <c r="G711" i="5"/>
  <c r="F711" i="5"/>
  <c r="H711" i="5"/>
  <c r="E731" i="4"/>
  <c r="F731" i="4" s="1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G400" i="4"/>
  <c r="H400" i="4" s="1"/>
  <c r="E400" i="6"/>
  <c r="H712" i="5"/>
  <c r="G712" i="5"/>
  <c r="F712" i="5"/>
  <c r="E732" i="4"/>
  <c r="F732" i="4" s="1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G401" i="4"/>
  <c r="H401" i="4" s="1"/>
  <c r="E401" i="6"/>
  <c r="H713" i="5"/>
  <c r="G713" i="5"/>
  <c r="F713" i="5"/>
  <c r="E733" i="4"/>
  <c r="F733" i="4" s="1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G402" i="4"/>
  <c r="H402" i="4" s="1"/>
  <c r="E402" i="6"/>
  <c r="G714" i="5"/>
  <c r="F714" i="5"/>
  <c r="H714" i="5"/>
  <c r="E734" i="4"/>
  <c r="F734" i="4" s="1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G403" i="4"/>
  <c r="H403" i="4" s="1"/>
  <c r="E403" i="6"/>
  <c r="H715" i="5"/>
  <c r="F715" i="5"/>
  <c r="G715" i="5"/>
  <c r="E735" i="4"/>
  <c r="F735" i="4" s="1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G404" i="4"/>
  <c r="H404" i="4" s="1"/>
  <c r="E404" i="6"/>
  <c r="F716" i="5"/>
  <c r="H716" i="5"/>
  <c r="G716" i="5"/>
  <c r="E736" i="4"/>
  <c r="F736" i="4" s="1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G405" i="4"/>
  <c r="H405" i="4" s="1"/>
  <c r="E405" i="6"/>
  <c r="G717" i="5"/>
  <c r="F717" i="5"/>
  <c r="H717" i="5"/>
  <c r="E737" i="4"/>
  <c r="F737" i="4" s="1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G406" i="4"/>
  <c r="H406" i="4" s="1"/>
  <c r="E406" i="6"/>
  <c r="H718" i="5"/>
  <c r="G718" i="5"/>
  <c r="F718" i="5"/>
  <c r="E738" i="4"/>
  <c r="F738" i="4" s="1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G407" i="4"/>
  <c r="H407" i="4" s="1"/>
  <c r="E407" i="6"/>
  <c r="H719" i="5"/>
  <c r="G719" i="5"/>
  <c r="F719" i="5"/>
  <c r="E739" i="4"/>
  <c r="F739" i="4" s="1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G408" i="4"/>
  <c r="H408" i="4" s="1"/>
  <c r="E408" i="6"/>
  <c r="G720" i="5"/>
  <c r="F720" i="5"/>
  <c r="H720" i="5"/>
  <c r="E740" i="4"/>
  <c r="F740" i="4" s="1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G409" i="4"/>
  <c r="H409" i="4" s="1"/>
  <c r="E409" i="6"/>
  <c r="H721" i="5"/>
  <c r="G721" i="5"/>
  <c r="F721" i="5"/>
  <c r="E741" i="4"/>
  <c r="F741" i="4" s="1"/>
  <c r="C742" i="4"/>
  <c r="E410" i="7"/>
  <c r="N410" i="7" s="1"/>
  <c r="H730" i="3"/>
  <c r="I730" i="3" s="1"/>
  <c r="F731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G410" i="4"/>
  <c r="H410" i="4" s="1"/>
  <c r="E410" i="6"/>
  <c r="H722" i="5"/>
  <c r="G722" i="5"/>
  <c r="F722" i="5"/>
  <c r="E742" i="4"/>
  <c r="F742" i="4" s="1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D742" i="6"/>
  <c r="D742" i="7"/>
  <c r="U410" i="7"/>
  <c r="V410" i="7"/>
  <c r="Q411" i="7"/>
  <c r="T411" i="7"/>
  <c r="R411" i="7"/>
  <c r="S411" i="7"/>
  <c r="C731" i="6"/>
  <c r="C731" i="7"/>
  <c r="G411" i="4"/>
  <c r="H411" i="4" s="1"/>
  <c r="E411" i="6"/>
  <c r="G723" i="5"/>
  <c r="F723" i="5"/>
  <c r="H723" i="5"/>
  <c r="E743" i="4"/>
  <c r="F743" i="4" s="1"/>
  <c r="C744" i="4"/>
  <c r="E412" i="7"/>
  <c r="N412" i="7" s="1"/>
  <c r="F733" i="3"/>
  <c r="H732" i="3"/>
  <c r="I732" i="3" s="1"/>
  <c r="G733" i="3"/>
  <c r="P722" i="7" l="1"/>
  <c r="J723" i="6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G412" i="4"/>
  <c r="H412" i="4" s="1"/>
  <c r="E412" i="6"/>
  <c r="H724" i="5"/>
  <c r="G724" i="5"/>
  <c r="F724" i="5"/>
  <c r="E744" i="4"/>
  <c r="F744" i="4" s="1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G413" i="4"/>
  <c r="H413" i="4" s="1"/>
  <c r="E413" i="6"/>
  <c r="H725" i="5"/>
  <c r="G725" i="5"/>
  <c r="F725" i="5"/>
  <c r="E745" i="4"/>
  <c r="F745" i="4" s="1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V413" i="7"/>
  <c r="U413" i="7"/>
  <c r="D745" i="6"/>
  <c r="D745" i="7"/>
  <c r="T414" i="7"/>
  <c r="Q414" i="7"/>
  <c r="S414" i="7"/>
  <c r="R414" i="7"/>
  <c r="C734" i="6"/>
  <c r="C734" i="7"/>
  <c r="G414" i="4"/>
  <c r="H414" i="4" s="1"/>
  <c r="E414" i="6"/>
  <c r="G726" i="5"/>
  <c r="F726" i="5"/>
  <c r="H726" i="5"/>
  <c r="E746" i="4"/>
  <c r="F746" i="4" s="1"/>
  <c r="C747" i="4"/>
  <c r="E415" i="7"/>
  <c r="N415" i="7" s="1"/>
  <c r="G736" i="3"/>
  <c r="F736" i="3"/>
  <c r="H735" i="3"/>
  <c r="I735" i="3" s="1"/>
  <c r="P725" i="7" l="1"/>
  <c r="L726" i="6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G415" i="4"/>
  <c r="H415" i="4" s="1"/>
  <c r="E415" i="6"/>
  <c r="F727" i="5"/>
  <c r="H727" i="5"/>
  <c r="G727" i="5"/>
  <c r="E747" i="4"/>
  <c r="F747" i="4" s="1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G416" i="4"/>
  <c r="H416" i="4" s="1"/>
  <c r="E416" i="6"/>
  <c r="H728" i="5"/>
  <c r="G728" i="5"/>
  <c r="F728" i="5"/>
  <c r="E748" i="4"/>
  <c r="F748" i="4" s="1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G417" i="4"/>
  <c r="H417" i="4" s="1"/>
  <c r="E417" i="6"/>
  <c r="G729" i="5"/>
  <c r="F729" i="5"/>
  <c r="H729" i="5"/>
  <c r="E749" i="4"/>
  <c r="F749" i="4" s="1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G418" i="4"/>
  <c r="H418" i="4" s="1"/>
  <c r="E418" i="6"/>
  <c r="H730" i="5"/>
  <c r="G730" i="5"/>
  <c r="F730" i="5"/>
  <c r="E750" i="4"/>
  <c r="F750" i="4" s="1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G419" i="4"/>
  <c r="H419" i="4" s="1"/>
  <c r="E419" i="6"/>
  <c r="H731" i="5"/>
  <c r="G731" i="5"/>
  <c r="F731" i="5"/>
  <c r="E751" i="4"/>
  <c r="F751" i="4" s="1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G420" i="4"/>
  <c r="H420" i="4" s="1"/>
  <c r="E420" i="6"/>
  <c r="G732" i="5"/>
  <c r="F732" i="5"/>
  <c r="H732" i="5"/>
  <c r="E752" i="4"/>
  <c r="F752" i="4" s="1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G421" i="4"/>
  <c r="H421" i="4" s="1"/>
  <c r="E421" i="6"/>
  <c r="H733" i="5"/>
  <c r="G733" i="5"/>
  <c r="F733" i="5"/>
  <c r="E753" i="4"/>
  <c r="F753" i="4" s="1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G422" i="4"/>
  <c r="H422" i="4" s="1"/>
  <c r="E422" i="6"/>
  <c r="F734" i="5"/>
  <c r="H734" i="5"/>
  <c r="G734" i="5"/>
  <c r="E754" i="4"/>
  <c r="F754" i="4" s="1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G423" i="4"/>
  <c r="H423" i="4" s="1"/>
  <c r="E423" i="6"/>
  <c r="G735" i="5"/>
  <c r="F735" i="5"/>
  <c r="H735" i="5"/>
  <c r="E755" i="4"/>
  <c r="F755" i="4" s="1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G424" i="4"/>
  <c r="H424" i="4" s="1"/>
  <c r="E424" i="6"/>
  <c r="G736" i="5"/>
  <c r="F736" i="5"/>
  <c r="H736" i="5"/>
  <c r="E756" i="4"/>
  <c r="F756" i="4" s="1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G425" i="4"/>
  <c r="H425" i="4" s="1"/>
  <c r="E425" i="6"/>
  <c r="H737" i="5"/>
  <c r="G737" i="5"/>
  <c r="F737" i="5"/>
  <c r="E757" i="4"/>
  <c r="F757" i="4" s="1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G426" i="4"/>
  <c r="H426" i="4" s="1"/>
  <c r="E426" i="6"/>
  <c r="G738" i="5"/>
  <c r="F738" i="5"/>
  <c r="H738" i="5"/>
  <c r="E758" i="4"/>
  <c r="F758" i="4" s="1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G427" i="4"/>
  <c r="H427" i="4" s="1"/>
  <c r="E427" i="6"/>
  <c r="G739" i="5"/>
  <c r="F739" i="5"/>
  <c r="H739" i="5"/>
  <c r="E759" i="4"/>
  <c r="F759" i="4" s="1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G428" i="4"/>
  <c r="H428" i="4" s="1"/>
  <c r="E428" i="6"/>
  <c r="H740" i="5"/>
  <c r="G740" i="5"/>
  <c r="F740" i="5"/>
  <c r="E760" i="4"/>
  <c r="F760" i="4" s="1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G429" i="4"/>
  <c r="H429" i="4" s="1"/>
  <c r="E429" i="6"/>
  <c r="G741" i="5"/>
  <c r="F741" i="5"/>
  <c r="H741" i="5"/>
  <c r="E761" i="4"/>
  <c r="F761" i="4" s="1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G430" i="4"/>
  <c r="H430" i="4" s="1"/>
  <c r="E430" i="6"/>
  <c r="H742" i="5"/>
  <c r="G742" i="5"/>
  <c r="F742" i="5"/>
  <c r="E762" i="4"/>
  <c r="F762" i="4" s="1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D762" i="6"/>
  <c r="D762" i="7"/>
  <c r="V430" i="7"/>
  <c r="U430" i="7"/>
  <c r="R431" i="7"/>
  <c r="Q431" i="7"/>
  <c r="T431" i="7"/>
  <c r="S431" i="7"/>
  <c r="C751" i="6"/>
  <c r="C751" i="7"/>
  <c r="G431" i="4"/>
  <c r="H431" i="4" s="1"/>
  <c r="E431" i="6"/>
  <c r="H743" i="5"/>
  <c r="G743" i="5"/>
  <c r="F743" i="5"/>
  <c r="E763" i="4"/>
  <c r="F763" i="4" s="1"/>
  <c r="C764" i="4"/>
  <c r="E432" i="7"/>
  <c r="N432" i="7" s="1"/>
  <c r="G753" i="3"/>
  <c r="F753" i="3"/>
  <c r="H752" i="3"/>
  <c r="I752" i="3" s="1"/>
  <c r="P742" i="7" l="1"/>
  <c r="L743" i="6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G432" i="4"/>
  <c r="H432" i="4" s="1"/>
  <c r="E432" i="6"/>
  <c r="G744" i="5"/>
  <c r="F744" i="5"/>
  <c r="H744" i="5"/>
  <c r="E764" i="4"/>
  <c r="F764" i="4" s="1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G433" i="4"/>
  <c r="H433" i="4" s="1"/>
  <c r="E433" i="6"/>
  <c r="F745" i="5"/>
  <c r="H745" i="5"/>
  <c r="G745" i="5"/>
  <c r="E765" i="4"/>
  <c r="F765" i="4" s="1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G434" i="4"/>
  <c r="H434" i="4" s="1"/>
  <c r="E434" i="6"/>
  <c r="H746" i="5"/>
  <c r="G746" i="5"/>
  <c r="F746" i="5"/>
  <c r="E766" i="4"/>
  <c r="F766" i="4" s="1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G435" i="4"/>
  <c r="H435" i="4" s="1"/>
  <c r="E435" i="6"/>
  <c r="G747" i="5"/>
  <c r="F747" i="5"/>
  <c r="H747" i="5"/>
  <c r="E767" i="4"/>
  <c r="F767" i="4" s="1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G436" i="4"/>
  <c r="H436" i="4" s="1"/>
  <c r="E436" i="6"/>
  <c r="H748" i="5"/>
  <c r="G748" i="5"/>
  <c r="F748" i="5"/>
  <c r="E768" i="4"/>
  <c r="F768" i="4" s="1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G437" i="4"/>
  <c r="H437" i="4" s="1"/>
  <c r="E437" i="6"/>
  <c r="F749" i="5"/>
  <c r="H749" i="5"/>
  <c r="G749" i="5"/>
  <c r="E769" i="4"/>
  <c r="F769" i="4" s="1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G438" i="4"/>
  <c r="H438" i="4" s="1"/>
  <c r="E438" i="6"/>
  <c r="G750" i="5"/>
  <c r="F750" i="5"/>
  <c r="H750" i="5"/>
  <c r="E770" i="4"/>
  <c r="F770" i="4" s="1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G439" i="4"/>
  <c r="H439" i="4" s="1"/>
  <c r="E439" i="6"/>
  <c r="H751" i="5"/>
  <c r="G751" i="5"/>
  <c r="F751" i="5"/>
  <c r="E771" i="4"/>
  <c r="F771" i="4" s="1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G440" i="4"/>
  <c r="H440" i="4" s="1"/>
  <c r="E440" i="6"/>
  <c r="F752" i="5"/>
  <c r="H752" i="5"/>
  <c r="G752" i="5"/>
  <c r="E772" i="4"/>
  <c r="F772" i="4" s="1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G441" i="4"/>
  <c r="H441" i="4" s="1"/>
  <c r="E441" i="6"/>
  <c r="G753" i="5"/>
  <c r="F753" i="5"/>
  <c r="H753" i="5"/>
  <c r="E773" i="4"/>
  <c r="F773" i="4" s="1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G442" i="4"/>
  <c r="H442" i="4" s="1"/>
  <c r="E442" i="6"/>
  <c r="F754" i="5"/>
  <c r="H754" i="5"/>
  <c r="G754" i="5"/>
  <c r="E774" i="4"/>
  <c r="F774" i="4" s="1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G443" i="4"/>
  <c r="H443" i="4" s="1"/>
  <c r="E443" i="6"/>
  <c r="H755" i="5"/>
  <c r="G755" i="5"/>
  <c r="F755" i="5"/>
  <c r="E775" i="4"/>
  <c r="F775" i="4" s="1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D775" i="6"/>
  <c r="D775" i="7"/>
  <c r="V443" i="7"/>
  <c r="U443" i="7"/>
  <c r="R444" i="7"/>
  <c r="T444" i="7"/>
  <c r="S444" i="7"/>
  <c r="Q444" i="7"/>
  <c r="C764" i="6"/>
  <c r="C764" i="7"/>
  <c r="G444" i="4"/>
  <c r="H444" i="4" s="1"/>
  <c r="E444" i="6"/>
  <c r="G756" i="5"/>
  <c r="F756" i="5"/>
  <c r="H756" i="5"/>
  <c r="E776" i="4"/>
  <c r="F776" i="4" s="1"/>
  <c r="C777" i="4"/>
  <c r="E445" i="7"/>
  <c r="N445" i="7" s="1"/>
  <c r="F766" i="3"/>
  <c r="H765" i="3"/>
  <c r="I765" i="3"/>
  <c r="G766" i="3"/>
  <c r="P755" i="7" l="1"/>
  <c r="J756" i="6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G445" i="4"/>
  <c r="H445" i="4" s="1"/>
  <c r="E445" i="6"/>
  <c r="H757" i="5"/>
  <c r="G757" i="5"/>
  <c r="F757" i="5"/>
  <c r="E777" i="4"/>
  <c r="F777" i="4" s="1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G446" i="4"/>
  <c r="H446" i="4" s="1"/>
  <c r="E446" i="6"/>
  <c r="H758" i="5"/>
  <c r="F758" i="5"/>
  <c r="G758" i="5"/>
  <c r="E778" i="4"/>
  <c r="F778" i="4" s="1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G447" i="4"/>
  <c r="H447" i="4" s="1"/>
  <c r="E447" i="6"/>
  <c r="G759" i="5"/>
  <c r="F759" i="5"/>
  <c r="H759" i="5"/>
  <c r="E779" i="4"/>
  <c r="F779" i="4" s="1"/>
  <c r="C780" i="4"/>
  <c r="E448" i="7"/>
  <c r="N448" i="7" s="1"/>
  <c r="F769" i="3"/>
  <c r="H768" i="3"/>
  <c r="I768" i="3" s="1"/>
  <c r="G769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G448" i="4"/>
  <c r="H448" i="4" s="1"/>
  <c r="E448" i="6"/>
  <c r="G760" i="5"/>
  <c r="F760" i="5"/>
  <c r="H760" i="5"/>
  <c r="E780" i="4"/>
  <c r="F780" i="4" s="1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G449" i="4"/>
  <c r="H449" i="4" s="1"/>
  <c r="E449" i="6"/>
  <c r="G761" i="5"/>
  <c r="F761" i="5"/>
  <c r="H761" i="5"/>
  <c r="E781" i="4"/>
  <c r="F781" i="4" s="1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G450" i="4"/>
  <c r="H450" i="4" s="1"/>
  <c r="E450" i="6"/>
  <c r="G762" i="5"/>
  <c r="F762" i="5"/>
  <c r="H762" i="5"/>
  <c r="E782" i="4"/>
  <c r="F782" i="4" s="1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G451" i="4"/>
  <c r="H451" i="4" s="1"/>
  <c r="E451" i="6"/>
  <c r="F763" i="5"/>
  <c r="H763" i="5"/>
  <c r="G763" i="5"/>
  <c r="E783" i="4"/>
  <c r="F783" i="4" s="1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G452" i="4"/>
  <c r="H452" i="4" s="1"/>
  <c r="E452" i="6"/>
  <c r="H764" i="5"/>
  <c r="G764" i="5"/>
  <c r="F764" i="5"/>
  <c r="E784" i="4"/>
  <c r="F784" i="4" s="1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G453" i="4"/>
  <c r="H453" i="4" s="1"/>
  <c r="E453" i="6"/>
  <c r="G765" i="5"/>
  <c r="F765" i="5"/>
  <c r="H765" i="5"/>
  <c r="E785" i="4"/>
  <c r="F785" i="4" s="1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G454" i="4"/>
  <c r="H454" i="4" s="1"/>
  <c r="E454" i="6"/>
  <c r="H766" i="5"/>
  <c r="G766" i="5"/>
  <c r="F766" i="5"/>
  <c r="E786" i="4"/>
  <c r="F786" i="4" s="1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G455" i="4"/>
  <c r="H455" i="4" s="1"/>
  <c r="E455" i="6"/>
  <c r="H767" i="5"/>
  <c r="G767" i="5"/>
  <c r="F767" i="5"/>
  <c r="E787" i="4"/>
  <c r="F787" i="4" s="1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G456" i="4"/>
  <c r="H456" i="4" s="1"/>
  <c r="E456" i="6"/>
  <c r="G768" i="5"/>
  <c r="F768" i="5"/>
  <c r="H768" i="5"/>
  <c r="E788" i="4"/>
  <c r="F788" i="4" s="1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G457" i="4"/>
  <c r="H457" i="4" s="1"/>
  <c r="E457" i="6"/>
  <c r="H769" i="5"/>
  <c r="G769" i="5"/>
  <c r="F769" i="5"/>
  <c r="E789" i="4"/>
  <c r="F789" i="4" s="1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G458" i="4"/>
  <c r="H458" i="4" s="1"/>
  <c r="E458" i="6"/>
  <c r="F770" i="5"/>
  <c r="H770" i="5"/>
  <c r="G770" i="5"/>
  <c r="E790" i="4"/>
  <c r="F790" i="4" s="1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G459" i="4"/>
  <c r="H459" i="4" s="1"/>
  <c r="E459" i="6"/>
  <c r="G771" i="5"/>
  <c r="F771" i="5"/>
  <c r="H771" i="5"/>
  <c r="E791" i="4"/>
  <c r="F791" i="4" s="1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G460" i="4"/>
  <c r="H460" i="4" s="1"/>
  <c r="E460" i="6"/>
  <c r="H772" i="5"/>
  <c r="G772" i="5"/>
  <c r="F772" i="5"/>
  <c r="E792" i="4"/>
  <c r="F792" i="4" s="1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G461" i="4"/>
  <c r="H461" i="4" s="1"/>
  <c r="E461" i="6"/>
  <c r="H773" i="5"/>
  <c r="G773" i="5"/>
  <c r="F773" i="5"/>
  <c r="E793" i="4"/>
  <c r="F793" i="4" s="1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G462" i="4"/>
  <c r="H462" i="4" s="1"/>
  <c r="E462" i="6"/>
  <c r="G774" i="5"/>
  <c r="F774" i="5"/>
  <c r="H774" i="5"/>
  <c r="E794" i="4"/>
  <c r="F794" i="4" s="1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G463" i="4"/>
  <c r="H463" i="4" s="1"/>
  <c r="E463" i="6"/>
  <c r="F775" i="5"/>
  <c r="H775" i="5"/>
  <c r="G775" i="5"/>
  <c r="E464" i="7"/>
  <c r="N464" i="7" s="1"/>
  <c r="E795" i="4"/>
  <c r="F795" i="4" s="1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G464" i="4"/>
  <c r="H464" i="4" s="1"/>
  <c r="E464" i="6"/>
  <c r="H776" i="5"/>
  <c r="G776" i="5"/>
  <c r="F776" i="5"/>
  <c r="E465" i="7"/>
  <c r="N465" i="7" s="1"/>
  <c r="E796" i="4"/>
  <c r="F796" i="4" s="1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G465" i="4"/>
  <c r="H465" i="4" s="1"/>
  <c r="E465" i="6"/>
  <c r="G777" i="5"/>
  <c r="F777" i="5"/>
  <c r="H777" i="5"/>
  <c r="E466" i="7"/>
  <c r="N466" i="7" s="1"/>
  <c r="E797" i="4"/>
  <c r="F797" i="4" s="1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G466" i="4"/>
  <c r="H466" i="4" s="1"/>
  <c r="E466" i="6"/>
  <c r="F778" i="5"/>
  <c r="H778" i="5"/>
  <c r="G778" i="5"/>
  <c r="E467" i="7"/>
  <c r="N467" i="7" s="1"/>
  <c r="E798" i="4"/>
  <c r="F798" i="4" s="1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G467" i="4"/>
  <c r="H467" i="4" s="1"/>
  <c r="E467" i="6"/>
  <c r="F779" i="5"/>
  <c r="H779" i="5"/>
  <c r="G779" i="5"/>
  <c r="E799" i="4"/>
  <c r="F799" i="4" s="1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G468" i="4"/>
  <c r="H468" i="4" s="1"/>
  <c r="E468" i="6"/>
  <c r="G780" i="5"/>
  <c r="F780" i="5"/>
  <c r="H780" i="5"/>
  <c r="E800" i="4"/>
  <c r="F800" i="4" s="1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G469" i="4"/>
  <c r="H469" i="4" s="1"/>
  <c r="E469" i="6"/>
  <c r="F781" i="5"/>
  <c r="G781" i="5"/>
  <c r="H781" i="5"/>
  <c r="E801" i="4"/>
  <c r="F801" i="4" s="1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G470" i="4"/>
  <c r="H470" i="4" s="1"/>
  <c r="E470" i="6"/>
  <c r="G782" i="5"/>
  <c r="F782" i="5"/>
  <c r="H782" i="5"/>
  <c r="E802" i="4"/>
  <c r="F802" i="4" s="1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G471" i="4"/>
  <c r="H471" i="4" s="1"/>
  <c r="E471" i="6"/>
  <c r="G783" i="5"/>
  <c r="F783" i="5"/>
  <c r="H783" i="5"/>
  <c r="E803" i="4"/>
  <c r="F803" i="4" s="1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G472" i="4"/>
  <c r="H472" i="4" s="1"/>
  <c r="E472" i="6"/>
  <c r="H784" i="5"/>
  <c r="G784" i="5"/>
  <c r="F784" i="5"/>
  <c r="E804" i="4"/>
  <c r="F804" i="4" s="1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G473" i="4"/>
  <c r="H473" i="4" s="1"/>
  <c r="E473" i="6"/>
  <c r="G785" i="5"/>
  <c r="F785" i="5"/>
  <c r="H785" i="5"/>
  <c r="E805" i="4"/>
  <c r="F805" i="4" s="1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G474" i="4"/>
  <c r="H474" i="4" s="1"/>
  <c r="E474" i="6"/>
  <c r="G786" i="5"/>
  <c r="F786" i="5"/>
  <c r="H786" i="5"/>
  <c r="E806" i="4"/>
  <c r="F806" i="4" s="1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G475" i="4"/>
  <c r="H475" i="4" s="1"/>
  <c r="E475" i="6"/>
  <c r="H787" i="5"/>
  <c r="F787" i="5"/>
  <c r="G787" i="5"/>
  <c r="E807" i="4"/>
  <c r="F807" i="4" s="1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G476" i="4"/>
  <c r="H476" i="4" s="1"/>
  <c r="E476" i="6"/>
  <c r="F788" i="5"/>
  <c r="H788" i="5"/>
  <c r="G788" i="5"/>
  <c r="E808" i="4"/>
  <c r="F808" i="4" s="1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G477" i="4"/>
  <c r="H477" i="4" s="1"/>
  <c r="E477" i="6"/>
  <c r="G789" i="5"/>
  <c r="F789" i="5"/>
  <c r="H789" i="5"/>
  <c r="E809" i="4"/>
  <c r="F809" i="4" s="1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G478" i="4"/>
  <c r="H478" i="4" s="1"/>
  <c r="E478" i="6"/>
  <c r="H790" i="5"/>
  <c r="G790" i="5"/>
  <c r="F790" i="5"/>
  <c r="E810" i="4"/>
  <c r="F810" i="4" s="1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G479" i="4"/>
  <c r="H479" i="4" s="1"/>
  <c r="E479" i="6"/>
  <c r="H791" i="5"/>
  <c r="G791" i="5"/>
  <c r="F791" i="5"/>
  <c r="E811" i="4"/>
  <c r="F811" i="4" s="1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G480" i="4"/>
  <c r="H480" i="4" s="1"/>
  <c r="E480" i="6"/>
  <c r="G792" i="5"/>
  <c r="F792" i="5"/>
  <c r="H792" i="5"/>
  <c r="E812" i="4"/>
  <c r="F812" i="4" s="1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G481" i="4"/>
  <c r="H481" i="4" s="1"/>
  <c r="E481" i="6"/>
  <c r="H793" i="5"/>
  <c r="G793" i="5"/>
  <c r="F793" i="5"/>
  <c r="E813" i="4"/>
  <c r="F813" i="4" s="1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G482" i="4"/>
  <c r="H482" i="4" s="1"/>
  <c r="E482" i="6"/>
  <c r="H794" i="5"/>
  <c r="F794" i="5"/>
  <c r="G794" i="5"/>
  <c r="E814" i="4"/>
  <c r="F814" i="4" s="1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G483" i="4"/>
  <c r="H483" i="4" s="1"/>
  <c r="E483" i="6"/>
  <c r="G795" i="5"/>
  <c r="F795" i="5"/>
  <c r="H795" i="5"/>
  <c r="E815" i="4"/>
  <c r="F815" i="4" s="1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G484" i="4"/>
  <c r="H484" i="4" s="1"/>
  <c r="E484" i="6"/>
  <c r="H796" i="5"/>
  <c r="G796" i="5"/>
  <c r="F796" i="5"/>
  <c r="E816" i="4"/>
  <c r="F816" i="4" s="1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G485" i="4"/>
  <c r="H485" i="4" s="1"/>
  <c r="E485" i="6"/>
  <c r="H797" i="5"/>
  <c r="G797" i="5"/>
  <c r="F797" i="5"/>
  <c r="E817" i="4"/>
  <c r="F817" i="4" s="1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G486" i="4"/>
  <c r="H486" i="4" s="1"/>
  <c r="E486" i="6"/>
  <c r="G798" i="5"/>
  <c r="F798" i="5"/>
  <c r="H798" i="5"/>
  <c r="E818" i="4"/>
  <c r="F818" i="4" s="1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G487" i="4"/>
  <c r="H487" i="4" s="1"/>
  <c r="E487" i="6"/>
  <c r="F799" i="5"/>
  <c r="H799" i="5"/>
  <c r="G799" i="5"/>
  <c r="E819" i="4"/>
  <c r="F819" i="4" s="1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V487" i="7"/>
  <c r="D819" i="6"/>
  <c r="D819" i="7"/>
  <c r="U487" i="7"/>
  <c r="T488" i="7"/>
  <c r="R488" i="7"/>
  <c r="S488" i="7"/>
  <c r="Q488" i="7"/>
  <c r="C808" i="6"/>
  <c r="C808" i="7"/>
  <c r="G488" i="4"/>
  <c r="H488" i="4" s="1"/>
  <c r="E488" i="6"/>
  <c r="H800" i="5"/>
  <c r="F800" i="5"/>
  <c r="G800" i="5"/>
  <c r="E820" i="4"/>
  <c r="F820" i="4" s="1"/>
  <c r="C821" i="4"/>
  <c r="E489" i="7"/>
  <c r="N489" i="7" s="1"/>
  <c r="G810" i="3"/>
  <c r="F810" i="3"/>
  <c r="H809" i="3"/>
  <c r="I809" i="3" s="1"/>
  <c r="P799" i="7" l="1"/>
  <c r="J800" i="6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G489" i="4"/>
  <c r="H489" i="4" s="1"/>
  <c r="E489" i="6"/>
  <c r="G801" i="5"/>
  <c r="F801" i="5"/>
  <c r="H801" i="5"/>
  <c r="E821" i="4"/>
  <c r="F821" i="4" s="1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G490" i="4"/>
  <c r="H490" i="4" s="1"/>
  <c r="E490" i="6"/>
  <c r="H802" i="5"/>
  <c r="G802" i="5"/>
  <c r="F802" i="5"/>
  <c r="E822" i="4"/>
  <c r="F822" i="4" s="1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G491" i="4"/>
  <c r="H491" i="4" s="1"/>
  <c r="E491" i="6"/>
  <c r="H803" i="5"/>
  <c r="G803" i="5"/>
  <c r="F803" i="5"/>
  <c r="E823" i="4"/>
  <c r="F823" i="4" s="1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G492" i="4"/>
  <c r="H492" i="4" s="1"/>
  <c r="E492" i="6"/>
  <c r="G804" i="5"/>
  <c r="F804" i="5"/>
  <c r="H804" i="5"/>
  <c r="E824" i="4"/>
  <c r="F824" i="4" s="1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G493" i="4"/>
  <c r="H493" i="4" s="1"/>
  <c r="E493" i="6"/>
  <c r="H805" i="5"/>
  <c r="G805" i="5"/>
  <c r="F805" i="5"/>
  <c r="E825" i="4"/>
  <c r="F825" i="4" s="1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G494" i="4"/>
  <c r="H494" i="4" s="1"/>
  <c r="E494" i="6"/>
  <c r="F806" i="5"/>
  <c r="H806" i="5"/>
  <c r="G806" i="5"/>
  <c r="E826" i="4"/>
  <c r="F826" i="4" s="1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G495" i="4"/>
  <c r="H495" i="4" s="1"/>
  <c r="E495" i="6"/>
  <c r="G807" i="5"/>
  <c r="F807" i="5"/>
  <c r="H807" i="5"/>
  <c r="E827" i="4"/>
  <c r="F827" i="4" s="1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G496" i="4"/>
  <c r="H496" i="4" s="1"/>
  <c r="E496" i="6"/>
  <c r="H808" i="5"/>
  <c r="G808" i="5"/>
  <c r="F808" i="5"/>
  <c r="E828" i="4"/>
  <c r="F828" i="4" s="1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G497" i="4"/>
  <c r="H497" i="4" s="1"/>
  <c r="E497" i="6"/>
  <c r="H809" i="5"/>
  <c r="G809" i="5"/>
  <c r="F809" i="5"/>
  <c r="E829" i="4"/>
  <c r="F829" i="4" s="1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G498" i="4"/>
  <c r="H498" i="4" s="1"/>
  <c r="E498" i="6"/>
  <c r="G810" i="5"/>
  <c r="F810" i="5"/>
  <c r="H810" i="5"/>
  <c r="E830" i="4"/>
  <c r="F830" i="4" s="1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G499" i="4"/>
  <c r="H499" i="4" s="1"/>
  <c r="E499" i="6"/>
  <c r="G811" i="5"/>
  <c r="F811" i="5"/>
  <c r="H811" i="5"/>
  <c r="E831" i="4"/>
  <c r="F831" i="4" s="1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G500" i="4"/>
  <c r="H500" i="4" s="1"/>
  <c r="E500" i="6"/>
  <c r="H812" i="5"/>
  <c r="G812" i="5"/>
  <c r="F812" i="5"/>
  <c r="E832" i="4"/>
  <c r="F832" i="4" s="1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G501" i="4"/>
  <c r="H501" i="4" s="1"/>
  <c r="E501" i="6"/>
  <c r="G813" i="5"/>
  <c r="F813" i="5"/>
  <c r="H813" i="5"/>
  <c r="E833" i="4"/>
  <c r="F833" i="4" s="1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G502" i="4"/>
  <c r="H502" i="4" s="1"/>
  <c r="E502" i="6"/>
  <c r="H814" i="5"/>
  <c r="F814" i="5"/>
  <c r="G814" i="5"/>
  <c r="E834" i="4"/>
  <c r="F834" i="4" s="1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G503" i="4"/>
  <c r="H503" i="4" s="1"/>
  <c r="E503" i="6"/>
  <c r="H815" i="5"/>
  <c r="G815" i="5"/>
  <c r="F815" i="5"/>
  <c r="E835" i="4"/>
  <c r="F835" i="4" s="1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G504" i="4"/>
  <c r="H504" i="4" s="1"/>
  <c r="E504" i="6"/>
  <c r="G816" i="5"/>
  <c r="F816" i="5"/>
  <c r="H816" i="5"/>
  <c r="E836" i="4"/>
  <c r="F836" i="4" s="1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G505" i="4"/>
  <c r="H505" i="4" s="1"/>
  <c r="E505" i="6"/>
  <c r="F817" i="5"/>
  <c r="H817" i="5"/>
  <c r="G817" i="5"/>
  <c r="E837" i="4"/>
  <c r="F837" i="4" s="1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G506" i="4"/>
  <c r="H506" i="4" s="1"/>
  <c r="E506" i="6"/>
  <c r="H818" i="5"/>
  <c r="G818" i="5"/>
  <c r="F818" i="5"/>
  <c r="E838" i="4"/>
  <c r="F838" i="4" s="1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G507" i="4"/>
  <c r="H507" i="4" s="1"/>
  <c r="E507" i="6"/>
  <c r="G819" i="5"/>
  <c r="F819" i="5"/>
  <c r="H819" i="5"/>
  <c r="E839" i="4"/>
  <c r="F839" i="4" s="1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G508" i="4"/>
  <c r="H508" i="4" s="1"/>
  <c r="E508" i="6"/>
  <c r="H820" i="5"/>
  <c r="G820" i="5"/>
  <c r="F820" i="5"/>
  <c r="E840" i="4"/>
  <c r="F840" i="4" s="1"/>
  <c r="C841" i="4"/>
  <c r="E509" i="7"/>
  <c r="N509" i="7" s="1"/>
  <c r="F830" i="3"/>
  <c r="H829" i="3"/>
  <c r="I829" i="3" s="1"/>
  <c r="G830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G509" i="4"/>
  <c r="H509" i="4" s="1"/>
  <c r="E509" i="6"/>
  <c r="F821" i="5"/>
  <c r="H821" i="5"/>
  <c r="G821" i="5"/>
  <c r="E841" i="4"/>
  <c r="F841" i="4" s="1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G510" i="4"/>
  <c r="H510" i="4" s="1"/>
  <c r="E510" i="6"/>
  <c r="G822" i="5"/>
  <c r="F822" i="5"/>
  <c r="H822" i="5"/>
  <c r="E842" i="4"/>
  <c r="F842" i="4" s="1"/>
  <c r="C843" i="4"/>
  <c r="E511" i="7"/>
  <c r="N511" i="7" s="1"/>
  <c r="H831" i="3"/>
  <c r="I831" i="3" s="1"/>
  <c r="F832" i="3"/>
  <c r="G832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G511" i="4"/>
  <c r="H511" i="4" s="1"/>
  <c r="E511" i="6"/>
  <c r="H823" i="5"/>
  <c r="G823" i="5"/>
  <c r="F823" i="5"/>
  <c r="E843" i="4"/>
  <c r="F843" i="4" s="1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G512" i="4"/>
  <c r="H512" i="4" s="1"/>
  <c r="E512" i="6"/>
  <c r="F824" i="5"/>
  <c r="H824" i="5"/>
  <c r="G824" i="5"/>
  <c r="E844" i="4"/>
  <c r="F844" i="4" s="1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G513" i="4"/>
  <c r="H513" i="4" s="1"/>
  <c r="E513" i="6"/>
  <c r="G825" i="5"/>
  <c r="F825" i="5"/>
  <c r="H825" i="5"/>
  <c r="E845" i="4"/>
  <c r="F845" i="4" s="1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G514" i="4"/>
  <c r="H514" i="4" s="1"/>
  <c r="E514" i="6"/>
  <c r="H826" i="5"/>
  <c r="F826" i="5"/>
  <c r="G826" i="5"/>
  <c r="E846" i="4"/>
  <c r="F846" i="4" s="1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G515" i="4"/>
  <c r="H515" i="4" s="1"/>
  <c r="E515" i="6"/>
  <c r="H827" i="5"/>
  <c r="G827" i="5"/>
  <c r="F827" i="5"/>
  <c r="E847" i="4"/>
  <c r="F847" i="4" s="1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G516" i="4"/>
  <c r="H516" i="4" s="1"/>
  <c r="E516" i="6"/>
  <c r="G828" i="5"/>
  <c r="F828" i="5"/>
  <c r="H828" i="5"/>
  <c r="E848" i="4"/>
  <c r="F848" i="4" s="1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G517" i="4"/>
  <c r="H517" i="4" s="1"/>
  <c r="E517" i="6"/>
  <c r="H829" i="5"/>
  <c r="G829" i="5"/>
  <c r="F829" i="5"/>
  <c r="E849" i="4"/>
  <c r="F849" i="4" s="1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G518" i="4"/>
  <c r="H518" i="4" s="1"/>
  <c r="E518" i="6"/>
  <c r="H830" i="5"/>
  <c r="F830" i="5"/>
  <c r="G830" i="5"/>
  <c r="E519" i="7"/>
  <c r="N519" i="7" s="1"/>
  <c r="E850" i="4"/>
  <c r="F850" i="4" s="1"/>
  <c r="C851" i="4"/>
  <c r="H839" i="3"/>
  <c r="F840" i="3"/>
  <c r="G840" i="3"/>
  <c r="I839" i="3"/>
  <c r="K830" i="6" l="1"/>
  <c r="K830" i="7"/>
  <c r="J830" i="6"/>
  <c r="J830" i="7"/>
  <c r="L830" i="6"/>
  <c r="L830" i="7"/>
  <c r="P829" i="7"/>
  <c r="D850" i="6"/>
  <c r="D850" i="7"/>
  <c r="U518" i="7"/>
  <c r="V518" i="7"/>
  <c r="T519" i="7"/>
  <c r="R519" i="7"/>
  <c r="S519" i="7"/>
  <c r="Q519" i="7"/>
  <c r="C839" i="6"/>
  <c r="C839" i="7"/>
  <c r="G519" i="4"/>
  <c r="H519" i="4" s="1"/>
  <c r="E519" i="6"/>
  <c r="G831" i="5"/>
  <c r="F831" i="5"/>
  <c r="H831" i="5"/>
  <c r="E851" i="4"/>
  <c r="F851" i="4" s="1"/>
  <c r="C852" i="4"/>
  <c r="E520" i="7"/>
  <c r="N520" i="7" s="1"/>
  <c r="G841" i="3"/>
  <c r="F841" i="3"/>
  <c r="H840" i="3"/>
  <c r="I840" i="3" s="1"/>
  <c r="P830" i="7" l="1"/>
  <c r="K831" i="6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G520" i="4"/>
  <c r="H520" i="4" s="1"/>
  <c r="E520" i="6"/>
  <c r="H832" i="5"/>
  <c r="G832" i="5"/>
  <c r="F832" i="5"/>
  <c r="E852" i="4"/>
  <c r="F852" i="4" s="1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G521" i="4"/>
  <c r="H521" i="4" s="1"/>
  <c r="E521" i="6"/>
  <c r="H833" i="5"/>
  <c r="G833" i="5"/>
  <c r="F833" i="5"/>
  <c r="E853" i="4"/>
  <c r="F853" i="4" s="1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G522" i="4"/>
  <c r="H522" i="4" s="1"/>
  <c r="E522" i="6"/>
  <c r="G834" i="5"/>
  <c r="F834" i="5"/>
  <c r="H834" i="5"/>
  <c r="E854" i="4"/>
  <c r="F854" i="4" s="1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G523" i="4"/>
  <c r="H523" i="4" s="1"/>
  <c r="E523" i="6"/>
  <c r="F835" i="5"/>
  <c r="H835" i="5"/>
  <c r="G835" i="5"/>
  <c r="E855" i="4"/>
  <c r="F855" i="4" s="1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G524" i="4"/>
  <c r="H524" i="4" s="1"/>
  <c r="E524" i="6"/>
  <c r="H836" i="5"/>
  <c r="G836" i="5"/>
  <c r="F836" i="5"/>
  <c r="E856" i="4"/>
  <c r="F856" i="4" s="1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D856" i="6"/>
  <c r="D856" i="7"/>
  <c r="V524" i="7"/>
  <c r="U524" i="7"/>
  <c r="R525" i="7"/>
  <c r="S525" i="7"/>
  <c r="Q525" i="7"/>
  <c r="T525" i="7"/>
  <c r="C845" i="6"/>
  <c r="C845" i="7"/>
  <c r="G525" i="4"/>
  <c r="H525" i="4" s="1"/>
  <c r="E525" i="6"/>
  <c r="G837" i="5"/>
  <c r="F837" i="5"/>
  <c r="H837" i="5"/>
  <c r="E857" i="4"/>
  <c r="F857" i="4" s="1"/>
  <c r="C858" i="4"/>
  <c r="E526" i="7"/>
  <c r="N526" i="7" s="1"/>
  <c r="F847" i="3"/>
  <c r="H846" i="3"/>
  <c r="I846" i="3" s="1"/>
  <c r="G847" i="3"/>
  <c r="P836" i="7" l="1"/>
  <c r="K837" i="6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G526" i="4"/>
  <c r="H526" i="4" s="1"/>
  <c r="E526" i="6"/>
  <c r="H838" i="5"/>
  <c r="G838" i="5"/>
  <c r="F838" i="5"/>
  <c r="E858" i="4"/>
  <c r="F858" i="4" s="1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G527" i="4"/>
  <c r="H527" i="4" s="1"/>
  <c r="E527" i="6"/>
  <c r="H839" i="5"/>
  <c r="G839" i="5"/>
  <c r="F839" i="5"/>
  <c r="E859" i="4"/>
  <c r="F859" i="4" s="1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G528" i="4"/>
  <c r="H528" i="4" s="1"/>
  <c r="E528" i="6"/>
  <c r="G840" i="5"/>
  <c r="F840" i="5"/>
  <c r="H840" i="5"/>
  <c r="E860" i="4"/>
  <c r="F860" i="4" s="1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G529" i="4"/>
  <c r="H529" i="4" s="1"/>
  <c r="E529" i="6"/>
  <c r="H841" i="5"/>
  <c r="G841" i="5"/>
  <c r="F841" i="5"/>
  <c r="E861" i="4"/>
  <c r="F861" i="4" s="1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G530" i="4"/>
  <c r="H530" i="4" s="1"/>
  <c r="E530" i="6"/>
  <c r="F842" i="5"/>
  <c r="H842" i="5"/>
  <c r="G842" i="5"/>
  <c r="E862" i="4"/>
  <c r="F862" i="4" s="1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G531" i="4"/>
  <c r="H531" i="4" s="1"/>
  <c r="E531" i="6"/>
  <c r="G843" i="5"/>
  <c r="F843" i="5"/>
  <c r="H843" i="5"/>
  <c r="E863" i="4"/>
  <c r="F863" i="4" s="1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G532" i="4"/>
  <c r="H532" i="4" s="1"/>
  <c r="E532" i="6"/>
  <c r="H844" i="5"/>
  <c r="G844" i="5"/>
  <c r="F844" i="5"/>
  <c r="E864" i="4"/>
  <c r="F864" i="4" s="1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G533" i="4"/>
  <c r="H533" i="4" s="1"/>
  <c r="E533" i="6"/>
  <c r="H845" i="5"/>
  <c r="G845" i="5"/>
  <c r="F845" i="5"/>
  <c r="E865" i="4"/>
  <c r="F865" i="4" s="1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G534" i="4"/>
  <c r="H534" i="4" s="1"/>
  <c r="E534" i="6"/>
  <c r="G846" i="5"/>
  <c r="F846" i="5"/>
  <c r="H846" i="5"/>
  <c r="E866" i="4"/>
  <c r="F866" i="4" s="1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G535" i="4"/>
  <c r="H535" i="4" s="1"/>
  <c r="E535" i="6"/>
  <c r="H847" i="5"/>
  <c r="G847" i="5"/>
  <c r="F847" i="5"/>
  <c r="E867" i="4"/>
  <c r="F867" i="4" s="1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G536" i="4"/>
  <c r="H536" i="4" s="1"/>
  <c r="E536" i="6"/>
  <c r="H848" i="5"/>
  <c r="G848" i="5"/>
  <c r="F848" i="5"/>
  <c r="E868" i="4"/>
  <c r="F868" i="4" s="1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G537" i="4"/>
  <c r="H537" i="4" s="1"/>
  <c r="E537" i="6"/>
  <c r="G849" i="5"/>
  <c r="F849" i="5"/>
  <c r="H849" i="5"/>
  <c r="E869" i="4"/>
  <c r="F869" i="4" s="1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G538" i="4"/>
  <c r="H538" i="4" s="1"/>
  <c r="E538" i="6"/>
  <c r="F850" i="5"/>
  <c r="G850" i="5"/>
  <c r="H850" i="5"/>
  <c r="E870" i="4"/>
  <c r="F870" i="4" s="1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G539" i="4"/>
  <c r="H539" i="4" s="1"/>
  <c r="E539" i="6"/>
  <c r="G851" i="5"/>
  <c r="F851" i="5"/>
  <c r="H851" i="5"/>
  <c r="E871" i="4"/>
  <c r="F871" i="4" s="1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G540" i="4"/>
  <c r="H540" i="4" s="1"/>
  <c r="E540" i="6"/>
  <c r="G852" i="5"/>
  <c r="F852" i="5"/>
  <c r="H852" i="5"/>
  <c r="E872" i="4"/>
  <c r="F872" i="4" s="1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G541" i="4"/>
  <c r="H541" i="4" s="1"/>
  <c r="E541" i="6"/>
  <c r="F853" i="5"/>
  <c r="H853" i="5"/>
  <c r="G853" i="5"/>
  <c r="E873" i="4"/>
  <c r="F873" i="4" s="1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G542" i="4"/>
  <c r="H542" i="4" s="1"/>
  <c r="E542" i="6"/>
  <c r="G854" i="5"/>
  <c r="F854" i="5"/>
  <c r="H854" i="5"/>
  <c r="E874" i="4"/>
  <c r="F874" i="4" s="1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G543" i="4"/>
  <c r="H543" i="4" s="1"/>
  <c r="E543" i="6"/>
  <c r="G855" i="5"/>
  <c r="F855" i="5"/>
  <c r="H855" i="5"/>
  <c r="E875" i="4"/>
  <c r="F875" i="4" s="1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G544" i="4"/>
  <c r="H544" i="4" s="1"/>
  <c r="E544" i="6"/>
  <c r="H856" i="5"/>
  <c r="G856" i="5"/>
  <c r="F856" i="5"/>
  <c r="E876" i="4"/>
  <c r="F876" i="4" s="1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G545" i="4"/>
  <c r="H545" i="4" s="1"/>
  <c r="E545" i="6"/>
  <c r="H857" i="5"/>
  <c r="F857" i="5"/>
  <c r="G857" i="5"/>
  <c r="E877" i="4"/>
  <c r="F877" i="4" s="1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G546" i="4"/>
  <c r="H546" i="4" s="1"/>
  <c r="E546" i="6"/>
  <c r="G858" i="5"/>
  <c r="F858" i="5"/>
  <c r="H858" i="5"/>
  <c r="E878" i="4"/>
  <c r="F878" i="4" s="1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G547" i="4"/>
  <c r="H547" i="4" s="1"/>
  <c r="E547" i="6"/>
  <c r="H859" i="5"/>
  <c r="F859" i="5"/>
  <c r="G859" i="5"/>
  <c r="E879" i="4"/>
  <c r="F879" i="4" s="1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G548" i="4"/>
  <c r="H548" i="4" s="1"/>
  <c r="E548" i="6"/>
  <c r="F860" i="5"/>
  <c r="H860" i="5"/>
  <c r="G860" i="5"/>
  <c r="E880" i="4"/>
  <c r="F880" i="4" s="1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G549" i="4"/>
  <c r="H549" i="4" s="1"/>
  <c r="E549" i="6"/>
  <c r="G861" i="5"/>
  <c r="F861" i="5"/>
  <c r="H861" i="5"/>
  <c r="E881" i="4"/>
  <c r="F881" i="4" s="1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G550" i="4"/>
  <c r="H550" i="4" s="1"/>
  <c r="E550" i="6"/>
  <c r="F862" i="5"/>
  <c r="H862" i="5"/>
  <c r="G862" i="5"/>
  <c r="E882" i="4"/>
  <c r="F882" i="4" s="1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G551" i="4"/>
  <c r="H551" i="4" s="1"/>
  <c r="E551" i="6"/>
  <c r="H863" i="5"/>
  <c r="G863" i="5"/>
  <c r="F863" i="5"/>
  <c r="E883" i="4"/>
  <c r="F883" i="4" s="1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G552" i="4"/>
  <c r="H552" i="4" s="1"/>
  <c r="E552" i="6"/>
  <c r="G864" i="5"/>
  <c r="F864" i="5"/>
  <c r="H864" i="5"/>
  <c r="E884" i="4"/>
  <c r="F884" i="4" s="1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G553" i="4"/>
  <c r="H553" i="4" s="1"/>
  <c r="E553" i="6"/>
  <c r="H865" i="5"/>
  <c r="F865" i="5"/>
  <c r="G865" i="5"/>
  <c r="E885" i="4"/>
  <c r="F885" i="4" s="1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4" i="7"/>
  <c r="D885" i="6"/>
  <c r="D885" i="7"/>
  <c r="T554" i="7"/>
  <c r="R554" i="7"/>
  <c r="S554" i="7"/>
  <c r="Q554" i="7"/>
  <c r="V553" i="7"/>
  <c r="C874" i="6"/>
  <c r="C874" i="7"/>
  <c r="G554" i="4"/>
  <c r="H554" i="4" s="1"/>
  <c r="E554" i="6"/>
  <c r="H866" i="5"/>
  <c r="G866" i="5"/>
  <c r="F866" i="5"/>
  <c r="E886" i="4"/>
  <c r="F886" i="4" s="1"/>
  <c r="C887" i="4"/>
  <c r="E555" i="7"/>
  <c r="N555" i="7" s="1"/>
  <c r="H875" i="3"/>
  <c r="F876" i="3"/>
  <c r="G876" i="3"/>
  <c r="I875" i="3"/>
  <c r="P865" i="7" l="1"/>
  <c r="K866" i="6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G555" i="4"/>
  <c r="H555" i="4" s="1"/>
  <c r="E555" i="6"/>
  <c r="G867" i="5"/>
  <c r="F867" i="5"/>
  <c r="H867" i="5"/>
  <c r="E887" i="4"/>
  <c r="F887" i="4" s="1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G556" i="4"/>
  <c r="H556" i="4" s="1"/>
  <c r="E556" i="6"/>
  <c r="H868" i="5"/>
  <c r="G868" i="5"/>
  <c r="F868" i="5"/>
  <c r="E888" i="4"/>
  <c r="F888" i="4" s="1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G557" i="4"/>
  <c r="H557" i="4" s="1"/>
  <c r="E557" i="6"/>
  <c r="F869" i="5"/>
  <c r="H869" i="5"/>
  <c r="G869" i="5"/>
  <c r="E889" i="4"/>
  <c r="F889" i="4" s="1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G558" i="4"/>
  <c r="H558" i="4" s="1"/>
  <c r="E558" i="6"/>
  <c r="G870" i="5"/>
  <c r="F870" i="5"/>
  <c r="H870" i="5"/>
  <c r="E890" i="4"/>
  <c r="F890" i="4" s="1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G559" i="4"/>
  <c r="H559" i="4" s="1"/>
  <c r="E559" i="6"/>
  <c r="F871" i="5"/>
  <c r="G871" i="5"/>
  <c r="H871" i="5"/>
  <c r="E891" i="4"/>
  <c r="F891" i="4" s="1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G560" i="4"/>
  <c r="H560" i="4" s="1"/>
  <c r="E560" i="6"/>
  <c r="H872" i="5"/>
  <c r="G872" i="5"/>
  <c r="F872" i="5"/>
  <c r="E892" i="4"/>
  <c r="F892" i="4" s="1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G561" i="4"/>
  <c r="H561" i="4" s="1"/>
  <c r="E561" i="6"/>
  <c r="G873" i="5"/>
  <c r="F873" i="5"/>
  <c r="H873" i="5"/>
  <c r="E893" i="4"/>
  <c r="F893" i="4" s="1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G562" i="4"/>
  <c r="H562" i="4" s="1"/>
  <c r="E562" i="6"/>
  <c r="H874" i="5"/>
  <c r="G874" i="5"/>
  <c r="F874" i="5"/>
  <c r="E894" i="4"/>
  <c r="F894" i="4" s="1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G563" i="4"/>
  <c r="H563" i="4" s="1"/>
  <c r="E563" i="6"/>
  <c r="G875" i="5"/>
  <c r="F875" i="5"/>
  <c r="H875" i="5"/>
  <c r="E895" i="4"/>
  <c r="F895" i="4" s="1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G564" i="4"/>
  <c r="H564" i="4" s="1"/>
  <c r="E564" i="6"/>
  <c r="G876" i="5"/>
  <c r="F876" i="5"/>
  <c r="H876" i="5"/>
  <c r="E896" i="4"/>
  <c r="F896" i="4" s="1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G565" i="4"/>
  <c r="H565" i="4" s="1"/>
  <c r="E565" i="6"/>
  <c r="H877" i="5"/>
  <c r="G877" i="5"/>
  <c r="F877" i="5"/>
  <c r="E897" i="4"/>
  <c r="F897" i="4" s="1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G566" i="4"/>
  <c r="H566" i="4" s="1"/>
  <c r="E566" i="6"/>
  <c r="F878" i="5"/>
  <c r="H878" i="5"/>
  <c r="G878" i="5"/>
  <c r="E898" i="4"/>
  <c r="F898" i="4" s="1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G567" i="4"/>
  <c r="H567" i="4" s="1"/>
  <c r="E567" i="6"/>
  <c r="G879" i="5"/>
  <c r="F879" i="5"/>
  <c r="H879" i="5"/>
  <c r="E899" i="4"/>
  <c r="F899" i="4" s="1"/>
  <c r="C900" i="4"/>
  <c r="E568" i="7"/>
  <c r="N568" i="7" s="1"/>
  <c r="F889" i="3"/>
  <c r="H888" i="3"/>
  <c r="I888" i="3" s="1"/>
  <c r="G889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G568" i="4"/>
  <c r="H568" i="4" s="1"/>
  <c r="E568" i="6"/>
  <c r="H880" i="5"/>
  <c r="G880" i="5"/>
  <c r="F880" i="5"/>
  <c r="E900" i="4"/>
  <c r="F900" i="4" s="1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G569" i="4"/>
  <c r="H569" i="4" s="1"/>
  <c r="E569" i="6"/>
  <c r="H881" i="5"/>
  <c r="G881" i="5"/>
  <c r="F881" i="5"/>
  <c r="E901" i="4"/>
  <c r="F901" i="4" s="1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G570" i="4"/>
  <c r="H570" i="4" s="1"/>
  <c r="E570" i="6"/>
  <c r="G882" i="5"/>
  <c r="F882" i="5"/>
  <c r="H882" i="5"/>
  <c r="E902" i="4"/>
  <c r="F902" i="4" s="1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V570" i="7"/>
  <c r="U570" i="7"/>
  <c r="D902" i="6"/>
  <c r="D902" i="7"/>
  <c r="Q571" i="7"/>
  <c r="R571" i="7"/>
  <c r="S571" i="7"/>
  <c r="T571" i="7"/>
  <c r="C891" i="6"/>
  <c r="C891" i="7"/>
  <c r="G571" i="4"/>
  <c r="H571" i="4" s="1"/>
  <c r="E571" i="6"/>
  <c r="G883" i="5"/>
  <c r="F883" i="5"/>
  <c r="H883" i="5"/>
  <c r="E903" i="4"/>
  <c r="F903" i="4" s="1"/>
  <c r="C904" i="4"/>
  <c r="E572" i="7"/>
  <c r="N572" i="7" s="1"/>
  <c r="H892" i="3"/>
  <c r="F893" i="3"/>
  <c r="I892" i="3"/>
  <c r="G893" i="3"/>
  <c r="P882" i="7" l="1"/>
  <c r="J883" i="6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G572" i="4"/>
  <c r="H572" i="4" s="1"/>
  <c r="E572" i="6"/>
  <c r="H884" i="5"/>
  <c r="G884" i="5"/>
  <c r="F884" i="5"/>
  <c r="E904" i="4"/>
  <c r="F904" i="4" s="1"/>
  <c r="C905" i="4"/>
  <c r="E573" i="7"/>
  <c r="N573" i="7" s="1"/>
  <c r="F894" i="3"/>
  <c r="H893" i="3"/>
  <c r="I893" i="3" s="1"/>
  <c r="G894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G573" i="4"/>
  <c r="H573" i="4" s="1"/>
  <c r="E573" i="6"/>
  <c r="G885" i="5"/>
  <c r="F885" i="5"/>
  <c r="H885" i="5"/>
  <c r="E905" i="4"/>
  <c r="F905" i="4" s="1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G574" i="4"/>
  <c r="H574" i="4" s="1"/>
  <c r="E574" i="6"/>
  <c r="H886" i="5"/>
  <c r="G886" i="5"/>
  <c r="F886" i="5"/>
  <c r="E906" i="4"/>
  <c r="F906" i="4" s="1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G575" i="4"/>
  <c r="H575" i="4" s="1"/>
  <c r="E575" i="6"/>
  <c r="H887" i="5"/>
  <c r="G887" i="5"/>
  <c r="F887" i="5"/>
  <c r="E907" i="4"/>
  <c r="F907" i="4" s="1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G576" i="4"/>
  <c r="H576" i="4" s="1"/>
  <c r="E576" i="6"/>
  <c r="G888" i="5"/>
  <c r="F888" i="5"/>
  <c r="H888" i="5"/>
  <c r="E908" i="4"/>
  <c r="F908" i="4" s="1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G577" i="4"/>
  <c r="H577" i="4" s="1"/>
  <c r="E577" i="6"/>
  <c r="F889" i="5"/>
  <c r="H889" i="5"/>
  <c r="G889" i="5"/>
  <c r="E909" i="4"/>
  <c r="F909" i="4" s="1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G578" i="4"/>
  <c r="H578" i="4" s="1"/>
  <c r="E578" i="6"/>
  <c r="F890" i="5"/>
  <c r="G890" i="5"/>
  <c r="H890" i="5"/>
  <c r="E910" i="4"/>
  <c r="F910" i="4" s="1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G579" i="4"/>
  <c r="H579" i="4" s="1"/>
  <c r="E579" i="6"/>
  <c r="G891" i="5"/>
  <c r="F891" i="5"/>
  <c r="H891" i="5"/>
  <c r="E911" i="4"/>
  <c r="F911" i="4" s="1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G580" i="4"/>
  <c r="H580" i="4" s="1"/>
  <c r="E580" i="6"/>
  <c r="H892" i="5"/>
  <c r="G892" i="5"/>
  <c r="F892" i="5"/>
  <c r="E912" i="4"/>
  <c r="F912" i="4" s="1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G581" i="4"/>
  <c r="H581" i="4" s="1"/>
  <c r="E581" i="6"/>
  <c r="F893" i="5"/>
  <c r="H893" i="5"/>
  <c r="G893" i="5"/>
  <c r="E913" i="4"/>
  <c r="F913" i="4" s="1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G582" i="4"/>
  <c r="H582" i="4" s="1"/>
  <c r="E582" i="6"/>
  <c r="G894" i="5"/>
  <c r="F894" i="5"/>
  <c r="H894" i="5"/>
  <c r="E914" i="4"/>
  <c r="F914" i="4" s="1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G583" i="4"/>
  <c r="H583" i="4" s="1"/>
  <c r="E583" i="6"/>
  <c r="H895" i="5"/>
  <c r="G895" i="5"/>
  <c r="F895" i="5"/>
  <c r="E915" i="4"/>
  <c r="F915" i="4" s="1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G584" i="4"/>
  <c r="H584" i="4" s="1"/>
  <c r="E584" i="6"/>
  <c r="F896" i="5"/>
  <c r="G896" i="5"/>
  <c r="H896" i="5"/>
  <c r="E916" i="4"/>
  <c r="F916" i="4" s="1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G585" i="4"/>
  <c r="H585" i="4" s="1"/>
  <c r="E585" i="6"/>
  <c r="G897" i="5"/>
  <c r="F897" i="5"/>
  <c r="H897" i="5"/>
  <c r="E917" i="4"/>
  <c r="F917" i="4" s="1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G586" i="4"/>
  <c r="H586" i="4" s="1"/>
  <c r="E586" i="6"/>
  <c r="H898" i="5"/>
  <c r="G898" i="5"/>
  <c r="F898" i="5"/>
  <c r="E918" i="4"/>
  <c r="F918" i="4" s="1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G587" i="4"/>
  <c r="H587" i="4" s="1"/>
  <c r="E587" i="6"/>
  <c r="H899" i="5"/>
  <c r="G899" i="5"/>
  <c r="F899" i="5"/>
  <c r="E919" i="4"/>
  <c r="F919" i="4" s="1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G588" i="4"/>
  <c r="H588" i="4" s="1"/>
  <c r="E588" i="6"/>
  <c r="G900" i="5"/>
  <c r="F900" i="5"/>
  <c r="H900" i="5"/>
  <c r="E920" i="4"/>
  <c r="F920" i="4" s="1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G589" i="4"/>
  <c r="H589" i="4" s="1"/>
  <c r="E589" i="6"/>
  <c r="H901" i="5"/>
  <c r="G901" i="5"/>
  <c r="F901" i="5"/>
  <c r="E921" i="4"/>
  <c r="F921" i="4" s="1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G590" i="4"/>
  <c r="H590" i="4" s="1"/>
  <c r="E590" i="6"/>
  <c r="H902" i="5"/>
  <c r="F902" i="5"/>
  <c r="G902" i="5"/>
  <c r="E922" i="4"/>
  <c r="F922" i="4" s="1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G591" i="4"/>
  <c r="H591" i="4" s="1"/>
  <c r="E591" i="6"/>
  <c r="G903" i="5"/>
  <c r="F903" i="5"/>
  <c r="H903" i="5"/>
  <c r="E923" i="4"/>
  <c r="F923" i="4" s="1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G592" i="4"/>
  <c r="H592" i="4" s="1"/>
  <c r="E592" i="6"/>
  <c r="G904" i="5"/>
  <c r="H904" i="5"/>
  <c r="F904" i="5"/>
  <c r="E924" i="4"/>
  <c r="F924" i="4" s="1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G593" i="4"/>
  <c r="H593" i="4" s="1"/>
  <c r="E593" i="6"/>
  <c r="H905" i="5"/>
  <c r="G905" i="5"/>
  <c r="F905" i="5"/>
  <c r="E925" i="4"/>
  <c r="F925" i="4" s="1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G594" i="4"/>
  <c r="H594" i="4" s="1"/>
  <c r="E594" i="6"/>
  <c r="G906" i="5"/>
  <c r="F906" i="5"/>
  <c r="H906" i="5"/>
  <c r="E926" i="4"/>
  <c r="F926" i="4" s="1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G595" i="4"/>
  <c r="H595" i="4" s="1"/>
  <c r="E595" i="6"/>
  <c r="F907" i="5"/>
  <c r="H907" i="5"/>
  <c r="G907" i="5"/>
  <c r="E927" i="4"/>
  <c r="F927" i="4" s="1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6" i="7"/>
  <c r="D927" i="6"/>
  <c r="D927" i="7"/>
  <c r="U595" i="7"/>
  <c r="V595" i="7"/>
  <c r="T596" i="7"/>
  <c r="R596" i="7"/>
  <c r="Q596" i="7"/>
  <c r="S596" i="7"/>
  <c r="C916" i="6"/>
  <c r="C916" i="7"/>
  <c r="G596" i="4"/>
  <c r="H596" i="4" s="1"/>
  <c r="E596" i="6"/>
  <c r="H908" i="5"/>
  <c r="G908" i="5"/>
  <c r="F908" i="5"/>
  <c r="E928" i="4"/>
  <c r="F928" i="4" s="1"/>
  <c r="C929" i="4"/>
  <c r="E597" i="7"/>
  <c r="N597" i="7" s="1"/>
  <c r="G918" i="3"/>
  <c r="F918" i="3"/>
  <c r="H917" i="3"/>
  <c r="I917" i="3" s="1"/>
  <c r="P907" i="7" l="1"/>
  <c r="J908" i="6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G597" i="4"/>
  <c r="H597" i="4" s="1"/>
  <c r="E597" i="6"/>
  <c r="G909" i="5"/>
  <c r="F909" i="5"/>
  <c r="H909" i="5"/>
  <c r="E929" i="4"/>
  <c r="F929" i="4" s="1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G598" i="4"/>
  <c r="H598" i="4" s="1"/>
  <c r="E598" i="6"/>
  <c r="H910" i="5"/>
  <c r="G910" i="5"/>
  <c r="F910" i="5"/>
  <c r="E930" i="4"/>
  <c r="F930" i="4" s="1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G599" i="4"/>
  <c r="H599" i="4" s="1"/>
  <c r="E599" i="6"/>
  <c r="H911" i="5"/>
  <c r="G911" i="5"/>
  <c r="F911" i="5"/>
  <c r="E931" i="4"/>
  <c r="F931" i="4" s="1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G600" i="4"/>
  <c r="H600" i="4" s="1"/>
  <c r="E600" i="6"/>
  <c r="G912" i="5"/>
  <c r="F912" i="5"/>
  <c r="H912" i="5"/>
  <c r="E932" i="4"/>
  <c r="F932" i="4" s="1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G601" i="4"/>
  <c r="H601" i="4" s="1"/>
  <c r="E601" i="6"/>
  <c r="H913" i="5"/>
  <c r="G913" i="5"/>
  <c r="F913" i="5"/>
  <c r="E933" i="4"/>
  <c r="F933" i="4" s="1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G602" i="4"/>
  <c r="H602" i="4" s="1"/>
  <c r="E602" i="6"/>
  <c r="F914" i="5"/>
  <c r="H914" i="5"/>
  <c r="G914" i="5"/>
  <c r="E934" i="4"/>
  <c r="F934" i="4" s="1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G603" i="4"/>
  <c r="H603" i="4" s="1"/>
  <c r="E603" i="6"/>
  <c r="G915" i="5"/>
  <c r="F915" i="5"/>
  <c r="H915" i="5"/>
  <c r="E935" i="4"/>
  <c r="F935" i="4" s="1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G604" i="4"/>
  <c r="H604" i="4" s="1"/>
  <c r="E604" i="6"/>
  <c r="H916" i="5"/>
  <c r="G916" i="5"/>
  <c r="F916" i="5"/>
  <c r="E936" i="4"/>
  <c r="F936" i="4" s="1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G605" i="4"/>
  <c r="H605" i="4" s="1"/>
  <c r="E605" i="6"/>
  <c r="H917" i="5"/>
  <c r="G917" i="5"/>
  <c r="F917" i="5"/>
  <c r="E937" i="4"/>
  <c r="F937" i="4" s="1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G606" i="4"/>
  <c r="H606" i="4" s="1"/>
  <c r="E606" i="6"/>
  <c r="G918" i="5"/>
  <c r="F918" i="5"/>
  <c r="H918" i="5"/>
  <c r="E938" i="4"/>
  <c r="F938" i="4" s="1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G607" i="4"/>
  <c r="H607" i="4" s="1"/>
  <c r="E607" i="6"/>
  <c r="H919" i="5"/>
  <c r="G919" i="5"/>
  <c r="F919" i="5"/>
  <c r="E939" i="4"/>
  <c r="F939" i="4" s="1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G608" i="4"/>
  <c r="H608" i="4" s="1"/>
  <c r="E608" i="6"/>
  <c r="H920" i="5"/>
  <c r="G920" i="5"/>
  <c r="F920" i="5"/>
  <c r="E940" i="4"/>
  <c r="F940" i="4" s="1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G609" i="4"/>
  <c r="H609" i="4" s="1"/>
  <c r="E609" i="6"/>
  <c r="G921" i="5"/>
  <c r="F921" i="5"/>
  <c r="H921" i="5"/>
  <c r="E941" i="4"/>
  <c r="F941" i="4" s="1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G610" i="4"/>
  <c r="H610" i="4" s="1"/>
  <c r="E610" i="6"/>
  <c r="F922" i="5"/>
  <c r="G922" i="5"/>
  <c r="H922" i="5"/>
  <c r="E942" i="4"/>
  <c r="F942" i="4" s="1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G611" i="4"/>
  <c r="H611" i="4" s="1"/>
  <c r="E611" i="6"/>
  <c r="H923" i="5"/>
  <c r="G923" i="5"/>
  <c r="F923" i="5"/>
  <c r="E943" i="4"/>
  <c r="F943" i="4" s="1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G612" i="4"/>
  <c r="H612" i="4" s="1"/>
  <c r="E612" i="6"/>
  <c r="G924" i="5"/>
  <c r="F924" i="5"/>
  <c r="H924" i="5"/>
  <c r="E944" i="4"/>
  <c r="F944" i="4" s="1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G613" i="4"/>
  <c r="H613" i="4" s="1"/>
  <c r="E613" i="6"/>
  <c r="F925" i="5"/>
  <c r="H925" i="5"/>
  <c r="G925" i="5"/>
  <c r="E945" i="4"/>
  <c r="F945" i="4" s="1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G614" i="4"/>
  <c r="H614" i="4" s="1"/>
  <c r="E614" i="6"/>
  <c r="G926" i="5"/>
  <c r="F926" i="5"/>
  <c r="H926" i="5"/>
  <c r="E946" i="4"/>
  <c r="F946" i="4" s="1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G615" i="4"/>
  <c r="H615" i="4" s="1"/>
  <c r="E615" i="6"/>
  <c r="G927" i="5"/>
  <c r="F927" i="5"/>
  <c r="H927" i="5"/>
  <c r="E947" i="4"/>
  <c r="F947" i="4" s="1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G616" i="4"/>
  <c r="H616" i="4" s="1"/>
  <c r="E616" i="6"/>
  <c r="H928" i="5"/>
  <c r="G928" i="5"/>
  <c r="F928" i="5"/>
  <c r="E948" i="4"/>
  <c r="F948" i="4" s="1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G617" i="4"/>
  <c r="H617" i="4" s="1"/>
  <c r="E617" i="6"/>
  <c r="H929" i="5"/>
  <c r="F929" i="5"/>
  <c r="G929" i="5"/>
  <c r="E949" i="4"/>
  <c r="F949" i="4" s="1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G618" i="4"/>
  <c r="H618" i="4" s="1"/>
  <c r="E618" i="6"/>
  <c r="G930" i="5"/>
  <c r="F930" i="5"/>
  <c r="H930" i="5"/>
  <c r="E950" i="4"/>
  <c r="F950" i="4" s="1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G619" i="4"/>
  <c r="H619" i="4" s="1"/>
  <c r="E619" i="6"/>
  <c r="H931" i="5"/>
  <c r="F931" i="5"/>
  <c r="G931" i="5"/>
  <c r="E951" i="4"/>
  <c r="F951" i="4" s="1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G620" i="4"/>
  <c r="H620" i="4" s="1"/>
  <c r="E620" i="6"/>
  <c r="F932" i="5"/>
  <c r="H932" i="5"/>
  <c r="G932" i="5"/>
  <c r="E952" i="4"/>
  <c r="F952" i="4" s="1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G621" i="4"/>
  <c r="H621" i="4" s="1"/>
  <c r="E621" i="6"/>
  <c r="G933" i="5"/>
  <c r="F933" i="5"/>
  <c r="H933" i="5"/>
  <c r="E953" i="4"/>
  <c r="F953" i="4" s="1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G622" i="4"/>
  <c r="H622" i="4" s="1"/>
  <c r="E622" i="6"/>
  <c r="G934" i="5"/>
  <c r="H934" i="5"/>
  <c r="F934" i="5"/>
  <c r="E954" i="4"/>
  <c r="F954" i="4" s="1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G623" i="4"/>
  <c r="H623" i="4" s="1"/>
  <c r="E623" i="6"/>
  <c r="H935" i="5"/>
  <c r="G935" i="5"/>
  <c r="F935" i="5"/>
  <c r="E955" i="4"/>
  <c r="F955" i="4" s="1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G624" i="4"/>
  <c r="H624" i="4" s="1"/>
  <c r="E624" i="6"/>
  <c r="G936" i="5"/>
  <c r="F936" i="5"/>
  <c r="H936" i="5"/>
  <c r="E956" i="4"/>
  <c r="F956" i="4" s="1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G625" i="4"/>
  <c r="H625" i="4" s="1"/>
  <c r="E625" i="6"/>
  <c r="H937" i="5"/>
  <c r="G937" i="5"/>
  <c r="F937" i="5"/>
  <c r="E957" i="4"/>
  <c r="F957" i="4" s="1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G626" i="4"/>
  <c r="H626" i="4" s="1"/>
  <c r="E626" i="6"/>
  <c r="H938" i="5"/>
  <c r="G938" i="5"/>
  <c r="F938" i="5"/>
  <c r="E958" i="4"/>
  <c r="F958" i="4" s="1"/>
  <c r="C959" i="4"/>
  <c r="E627" i="7"/>
  <c r="N627" i="7" s="1"/>
  <c r="F948" i="3"/>
  <c r="H947" i="3"/>
  <c r="I947" i="3" s="1"/>
  <c r="G948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G627" i="4"/>
  <c r="H627" i="4" s="1"/>
  <c r="E627" i="6"/>
  <c r="G939" i="5"/>
  <c r="F939" i="5"/>
  <c r="H939" i="5"/>
  <c r="E959" i="4"/>
  <c r="F959" i="4" s="1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G628" i="4"/>
  <c r="H628" i="4" s="1"/>
  <c r="E628" i="6"/>
  <c r="H940" i="5"/>
  <c r="G940" i="5"/>
  <c r="F940" i="5"/>
  <c r="E960" i="4"/>
  <c r="F960" i="4" s="1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G629" i="4"/>
  <c r="H629" i="4" s="1"/>
  <c r="E629" i="6"/>
  <c r="H941" i="5"/>
  <c r="G941" i="5"/>
  <c r="F941" i="5"/>
  <c r="E961" i="4"/>
  <c r="F961" i="4" s="1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G630" i="4"/>
  <c r="H630" i="4" s="1"/>
  <c r="E630" i="6"/>
  <c r="G942" i="5"/>
  <c r="F942" i="5"/>
  <c r="H942" i="5"/>
  <c r="E962" i="4"/>
  <c r="F962" i="4" s="1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G631" i="4"/>
  <c r="H631" i="4" s="1"/>
  <c r="E631" i="6"/>
  <c r="F943" i="5"/>
  <c r="H943" i="5"/>
  <c r="G943" i="5"/>
  <c r="E963" i="4"/>
  <c r="F963" i="4" s="1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G632" i="4"/>
  <c r="H632" i="4" s="1"/>
  <c r="E632" i="6"/>
  <c r="H944" i="5"/>
  <c r="G944" i="5"/>
  <c r="F944" i="5"/>
  <c r="E964" i="4"/>
  <c r="F964" i="4" s="1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G633" i="4"/>
  <c r="H633" i="4" s="1"/>
  <c r="E633" i="6"/>
  <c r="G945" i="5"/>
  <c r="F945" i="5"/>
  <c r="H945" i="5"/>
  <c r="E965" i="4"/>
  <c r="F965" i="4" s="1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G634" i="4"/>
  <c r="H634" i="4" s="1"/>
  <c r="E634" i="6"/>
  <c r="H946" i="5"/>
  <c r="G946" i="5"/>
  <c r="F946" i="5"/>
  <c r="E966" i="4"/>
  <c r="F966" i="4" s="1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G635" i="4"/>
  <c r="H635" i="4" s="1"/>
  <c r="E635" i="6"/>
  <c r="H947" i="5"/>
  <c r="G947" i="5"/>
  <c r="F947" i="5"/>
  <c r="E967" i="4"/>
  <c r="F967" i="4" s="1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G636" i="4"/>
  <c r="H636" i="4" s="1"/>
  <c r="E636" i="6"/>
  <c r="G948" i="5"/>
  <c r="F948" i="5"/>
  <c r="H948" i="5"/>
  <c r="E968" i="4"/>
  <c r="F968" i="4" s="1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G637" i="4"/>
  <c r="H637" i="4" s="1"/>
  <c r="E637" i="6"/>
  <c r="H949" i="5"/>
  <c r="G949" i="5"/>
  <c r="F949" i="5"/>
  <c r="E969" i="4"/>
  <c r="F969" i="4" s="1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G638" i="4"/>
  <c r="H638" i="4" s="1"/>
  <c r="E638" i="6"/>
  <c r="F950" i="5"/>
  <c r="H950" i="5"/>
  <c r="G950" i="5"/>
  <c r="E970" i="4"/>
  <c r="F970" i="4" s="1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G639" i="4"/>
  <c r="H639" i="4" s="1"/>
  <c r="E639" i="6"/>
  <c r="G951" i="5"/>
  <c r="F951" i="5"/>
  <c r="H951" i="5"/>
  <c r="E971" i="4"/>
  <c r="F971" i="4" s="1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G640" i="4"/>
  <c r="H640" i="4" s="1"/>
  <c r="E640" i="6"/>
  <c r="F952" i="5"/>
  <c r="G952" i="5"/>
  <c r="H952" i="5"/>
  <c r="E972" i="4"/>
  <c r="F972" i="4" s="1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G641" i="4"/>
  <c r="H641" i="4" s="1"/>
  <c r="E641" i="6"/>
  <c r="H953" i="5"/>
  <c r="G953" i="5"/>
  <c r="F953" i="5"/>
  <c r="E973" i="4"/>
  <c r="F973" i="4" s="1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G642" i="4"/>
  <c r="H642" i="4" s="1"/>
  <c r="E642" i="6"/>
  <c r="G954" i="5"/>
  <c r="F954" i="5"/>
  <c r="H954" i="5"/>
  <c r="E974" i="4"/>
  <c r="F974" i="4" s="1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G643" i="4"/>
  <c r="H643" i="4" s="1"/>
  <c r="E643" i="6"/>
  <c r="G955" i="5"/>
  <c r="F955" i="5"/>
  <c r="H955" i="5"/>
  <c r="E975" i="4"/>
  <c r="F975" i="4" s="1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G644" i="4"/>
  <c r="H644" i="4" s="1"/>
  <c r="E644" i="6"/>
  <c r="H956" i="5"/>
  <c r="G956" i="5"/>
  <c r="F956" i="5"/>
  <c r="E976" i="4"/>
  <c r="F976" i="4" s="1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G645" i="4"/>
  <c r="H645" i="4" s="1"/>
  <c r="E645" i="6"/>
  <c r="G957" i="5"/>
  <c r="F957" i="5"/>
  <c r="H957" i="5"/>
  <c r="E977" i="4"/>
  <c r="F977" i="4" s="1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G646" i="4"/>
  <c r="H646" i="4" s="1"/>
  <c r="E646" i="6"/>
  <c r="G958" i="5"/>
  <c r="F958" i="5"/>
  <c r="H958" i="5"/>
  <c r="E978" i="4"/>
  <c r="F978" i="4" s="1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G647" i="4"/>
  <c r="H647" i="4" s="1"/>
  <c r="E647" i="6"/>
  <c r="H959" i="5"/>
  <c r="G959" i="5"/>
  <c r="F959" i="5"/>
  <c r="E979" i="4"/>
  <c r="F979" i="4" s="1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G648" i="4"/>
  <c r="H648" i="4" s="1"/>
  <c r="E648" i="6"/>
  <c r="G960" i="5"/>
  <c r="F960" i="5"/>
  <c r="H960" i="5"/>
  <c r="E980" i="4"/>
  <c r="F980" i="4" s="1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G649" i="4"/>
  <c r="H649" i="4" s="1"/>
  <c r="E649" i="6"/>
  <c r="F961" i="5"/>
  <c r="H961" i="5"/>
  <c r="G961" i="5"/>
  <c r="E981" i="4"/>
  <c r="F981" i="4" s="1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G650" i="4"/>
  <c r="H650" i="4" s="1"/>
  <c r="E650" i="6"/>
  <c r="H962" i="5"/>
  <c r="F962" i="5"/>
  <c r="G962" i="5"/>
  <c r="E982" i="4"/>
  <c r="F982" i="4" s="1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G651" i="4"/>
  <c r="H651" i="4" s="1"/>
  <c r="E651" i="6"/>
  <c r="G963" i="5"/>
  <c r="F963" i="5"/>
  <c r="H963" i="5"/>
  <c r="E983" i="4"/>
  <c r="F983" i="4" s="1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G652" i="4"/>
  <c r="H652" i="4" s="1"/>
  <c r="E652" i="6"/>
  <c r="H964" i="5"/>
  <c r="G964" i="5"/>
  <c r="F964" i="5"/>
  <c r="E984" i="4"/>
  <c r="F984" i="4" s="1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G653" i="4"/>
  <c r="H653" i="4" s="1"/>
  <c r="E653" i="6"/>
  <c r="F965" i="5"/>
  <c r="G965" i="5"/>
  <c r="H965" i="5"/>
  <c r="E985" i="4"/>
  <c r="F985" i="4" s="1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G654" i="4"/>
  <c r="H654" i="4" s="1"/>
  <c r="E654" i="6"/>
  <c r="G966" i="5"/>
  <c r="F966" i="5"/>
  <c r="H966" i="5"/>
  <c r="E986" i="4"/>
  <c r="F986" i="4" s="1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G655" i="4"/>
  <c r="H655" i="4" s="1"/>
  <c r="E655" i="6"/>
  <c r="H967" i="5"/>
  <c r="G967" i="5"/>
  <c r="F967" i="5"/>
  <c r="E987" i="4"/>
  <c r="F987" i="4" s="1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G656" i="4"/>
  <c r="H656" i="4" s="1"/>
  <c r="E656" i="6"/>
  <c r="F968" i="5"/>
  <c r="G968" i="5"/>
  <c r="H968" i="5"/>
  <c r="E988" i="4"/>
  <c r="F988" i="4" s="1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G657" i="4"/>
  <c r="H657" i="4" s="1"/>
  <c r="E657" i="6"/>
  <c r="G969" i="5"/>
  <c r="F969" i="5"/>
  <c r="H969" i="5"/>
  <c r="E989" i="4"/>
  <c r="F989" i="4" s="1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G658" i="4"/>
  <c r="H658" i="4" s="1"/>
  <c r="E658" i="6"/>
  <c r="H970" i="5"/>
  <c r="G970" i="5"/>
  <c r="F970" i="5"/>
  <c r="E990" i="4"/>
  <c r="F990" i="4" s="1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G659" i="4"/>
  <c r="H659" i="4" s="1"/>
  <c r="E659" i="6"/>
  <c r="H971" i="5"/>
  <c r="G971" i="5"/>
  <c r="F971" i="5"/>
  <c r="E991" i="4"/>
  <c r="F991" i="4" s="1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G660" i="4"/>
  <c r="H660" i="4" s="1"/>
  <c r="E660" i="6"/>
  <c r="G972" i="5"/>
  <c r="F972" i="5"/>
  <c r="H972" i="5"/>
  <c r="E992" i="4"/>
  <c r="F992" i="4" s="1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G661" i="4"/>
  <c r="H661" i="4" s="1"/>
  <c r="E661" i="6"/>
  <c r="H973" i="5"/>
  <c r="F973" i="5"/>
  <c r="G973" i="5"/>
  <c r="C994" i="4"/>
  <c r="E993" i="4"/>
  <c r="F993" i="4" s="1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G662" i="4"/>
  <c r="H662" i="4" s="1"/>
  <c r="E662" i="6"/>
  <c r="H974" i="5"/>
  <c r="F974" i="5"/>
  <c r="G974" i="5"/>
  <c r="E663" i="7"/>
  <c r="N663" i="7" s="1"/>
  <c r="E994" i="4"/>
  <c r="F994" i="4" s="1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G663" i="4"/>
  <c r="H663" i="4" s="1"/>
  <c r="E663" i="6"/>
  <c r="G975" i="5"/>
  <c r="F975" i="5"/>
  <c r="H975" i="5"/>
  <c r="E995" i="4"/>
  <c r="F995" i="4" s="1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G664" i="4"/>
  <c r="H664" i="4" s="1"/>
  <c r="E664" i="6"/>
  <c r="H976" i="5"/>
  <c r="G976" i="5"/>
  <c r="F976" i="5"/>
  <c r="E996" i="4"/>
  <c r="F996" i="4" s="1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G665" i="4"/>
  <c r="H665" i="4" s="1"/>
  <c r="E665" i="6"/>
  <c r="F977" i="5"/>
  <c r="H977" i="5"/>
  <c r="G977" i="5"/>
  <c r="E997" i="4"/>
  <c r="F997" i="4" s="1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G666" i="4"/>
  <c r="H666" i="4" s="1"/>
  <c r="E666" i="6"/>
  <c r="G978" i="5"/>
  <c r="F978" i="5"/>
  <c r="H978" i="5"/>
  <c r="E998" i="4"/>
  <c r="F998" i="4" s="1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G667" i="4"/>
  <c r="H667" i="4" s="1"/>
  <c r="E667" i="6"/>
  <c r="F979" i="5"/>
  <c r="H979" i="5"/>
  <c r="G979" i="5"/>
  <c r="E999" i="4"/>
  <c r="F999" i="4" s="1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G668" i="4"/>
  <c r="H668" i="4" s="1"/>
  <c r="E668" i="6"/>
  <c r="G980" i="5"/>
  <c r="F980" i="5"/>
  <c r="H980" i="5"/>
  <c r="E1000" i="4"/>
  <c r="F1000" i="4" s="1"/>
  <c r="C1001" i="4"/>
  <c r="E669" i="7"/>
  <c r="N669" i="7" s="1"/>
  <c r="F990" i="3"/>
  <c r="H989" i="3"/>
  <c r="I989" i="3" s="1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G669" i="4"/>
  <c r="H669" i="4" s="1"/>
  <c r="E669" i="6"/>
  <c r="G981" i="5"/>
  <c r="F981" i="5"/>
  <c r="H981" i="5"/>
  <c r="E1001" i="4"/>
  <c r="F1001" i="4" s="1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G670" i="4"/>
  <c r="H670" i="4" s="1"/>
  <c r="E670" i="6"/>
  <c r="H982" i="5"/>
  <c r="G982" i="5"/>
  <c r="F982" i="5"/>
  <c r="E1002" i="4"/>
  <c r="F1002" i="4" s="1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G671" i="4"/>
  <c r="H671" i="4" s="1"/>
  <c r="E671" i="6"/>
  <c r="H983" i="5"/>
  <c r="G983" i="5"/>
  <c r="F983" i="5"/>
  <c r="E1003" i="4"/>
  <c r="F1003" i="4" s="1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G672" i="4"/>
  <c r="H672" i="4" s="1"/>
  <c r="E672" i="6"/>
  <c r="G984" i="5"/>
  <c r="F984" i="5"/>
  <c r="H984" i="5"/>
  <c r="E1004" i="4"/>
  <c r="F1004" i="4" s="1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G673" i="4"/>
  <c r="H673" i="4" s="1"/>
  <c r="E673" i="6"/>
  <c r="H985" i="5"/>
  <c r="G985" i="5"/>
  <c r="F985" i="5"/>
  <c r="E1005" i="4"/>
  <c r="F1005" i="4" s="1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G674" i="4"/>
  <c r="H674" i="4" s="1"/>
  <c r="E674" i="6"/>
  <c r="F986" i="5"/>
  <c r="G986" i="5"/>
  <c r="H986" i="5"/>
  <c r="E1006" i="4"/>
  <c r="F1006" i="4" s="1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G675" i="4"/>
  <c r="H675" i="4" s="1"/>
  <c r="E675" i="6"/>
  <c r="G987" i="5"/>
  <c r="F987" i="5"/>
  <c r="H987" i="5"/>
  <c r="E1007" i="4"/>
  <c r="F1007" i="4" s="1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G676" i="4"/>
  <c r="H676" i="4" s="1"/>
  <c r="E676" i="6"/>
  <c r="H988" i="5"/>
  <c r="G988" i="5"/>
  <c r="F988" i="5"/>
  <c r="E1008" i="4"/>
  <c r="F1008" i="4" s="1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G677" i="4"/>
  <c r="H677" i="4" s="1"/>
  <c r="E677" i="6"/>
  <c r="H989" i="5"/>
  <c r="G989" i="5"/>
  <c r="F989" i="5"/>
  <c r="E1009" i="4"/>
  <c r="F1009" i="4" s="1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G678" i="4"/>
  <c r="H678" i="4" s="1"/>
  <c r="E678" i="6"/>
  <c r="G990" i="5"/>
  <c r="F990" i="5"/>
  <c r="H990" i="5"/>
  <c r="E1010" i="4"/>
  <c r="F1010" i="4" s="1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G679" i="4"/>
  <c r="H679" i="4" s="1"/>
  <c r="E679" i="6"/>
  <c r="F991" i="5"/>
  <c r="H991" i="5"/>
  <c r="G991" i="5"/>
  <c r="E1011" i="4"/>
  <c r="F1011" i="4" s="1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G680" i="4"/>
  <c r="H680" i="4" s="1"/>
  <c r="E680" i="6"/>
  <c r="H992" i="5"/>
  <c r="G992" i="5"/>
  <c r="F992" i="5"/>
  <c r="E1012" i="4"/>
  <c r="F1012" i="4" s="1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G681" i="4"/>
  <c r="H681" i="4" s="1"/>
  <c r="E681" i="6"/>
  <c r="G993" i="5"/>
  <c r="F993" i="5"/>
  <c r="H993" i="5"/>
  <c r="E1013" i="4"/>
  <c r="F1013" i="4" s="1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G682" i="4"/>
  <c r="H682" i="4" s="1"/>
  <c r="E682" i="6"/>
  <c r="F994" i="5"/>
  <c r="H994" i="5"/>
  <c r="G994" i="5"/>
  <c r="E1014" i="4"/>
  <c r="F1014" i="4" s="1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G683" i="4"/>
  <c r="H683" i="4" s="1"/>
  <c r="E683" i="6"/>
  <c r="H995" i="5"/>
  <c r="G995" i="5"/>
  <c r="F995" i="5"/>
  <c r="E1015" i="4"/>
  <c r="F1015" i="4" s="1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G684" i="4"/>
  <c r="H684" i="4" s="1"/>
  <c r="E684" i="6"/>
  <c r="G996" i="5"/>
  <c r="F996" i="5"/>
  <c r="H996" i="5"/>
  <c r="E1016" i="4"/>
  <c r="F1016" i="4" s="1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G685" i="4"/>
  <c r="H685" i="4" s="1"/>
  <c r="E685" i="6"/>
  <c r="F997" i="5"/>
  <c r="H997" i="5"/>
  <c r="G997" i="5"/>
  <c r="E1017" i="4"/>
  <c r="F1017" i="4" s="1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G686" i="4"/>
  <c r="H686" i="4" s="1"/>
  <c r="E686" i="6"/>
  <c r="G998" i="5"/>
  <c r="F998" i="5"/>
  <c r="H998" i="5"/>
  <c r="E1018" i="4"/>
  <c r="F1018" i="4" s="1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G687" i="4"/>
  <c r="H687" i="4" s="1"/>
  <c r="E687" i="6"/>
  <c r="G999" i="5"/>
  <c r="F999" i="5"/>
  <c r="H999" i="5"/>
  <c r="E1019" i="4"/>
  <c r="F1019" i="4" s="1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G688" i="4"/>
  <c r="H688" i="4" s="1"/>
  <c r="E688" i="6"/>
  <c r="H1000" i="5"/>
  <c r="G1000" i="5"/>
  <c r="F1000" i="5"/>
  <c r="E1020" i="4"/>
  <c r="F1020" i="4" s="1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G689" i="4"/>
  <c r="H689" i="4" s="1"/>
  <c r="E689" i="6"/>
  <c r="H1001" i="5"/>
  <c r="G1001" i="5"/>
  <c r="F1001" i="5"/>
  <c r="E1021" i="4"/>
  <c r="F1021" i="4" s="1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G690" i="4"/>
  <c r="H690" i="4" s="1"/>
  <c r="E690" i="6"/>
  <c r="G1002" i="5"/>
  <c r="F1002" i="5"/>
  <c r="H1002" i="5"/>
  <c r="E1022" i="4"/>
  <c r="F1022" i="4" s="1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G691" i="4"/>
  <c r="H691" i="4" s="1"/>
  <c r="E691" i="6"/>
  <c r="H1003" i="5"/>
  <c r="F1003" i="5"/>
  <c r="G1003" i="5"/>
  <c r="E1023" i="4"/>
  <c r="F1023" i="4" s="1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G692" i="4"/>
  <c r="H692" i="4" s="1"/>
  <c r="E692" i="6"/>
  <c r="F1004" i="5"/>
  <c r="H1004" i="5"/>
  <c r="G1004" i="5"/>
  <c r="E1024" i="4"/>
  <c r="F1024" i="4" s="1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G693" i="4"/>
  <c r="H693" i="4" s="1"/>
  <c r="E693" i="6"/>
  <c r="G1005" i="5"/>
  <c r="F1005" i="5"/>
  <c r="H1005" i="5"/>
  <c r="E1025" i="4"/>
  <c r="F1025" i="4" s="1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G694" i="4"/>
  <c r="H694" i="4" s="1"/>
  <c r="E694" i="6"/>
  <c r="G1006" i="5"/>
  <c r="H1006" i="5"/>
  <c r="F1006" i="5"/>
  <c r="E1026" i="4"/>
  <c r="F1026" i="4" s="1"/>
  <c r="C1027" i="4"/>
  <c r="E695" i="7"/>
  <c r="N695" i="7" s="1"/>
  <c r="F1016" i="3"/>
  <c r="H1015" i="3"/>
  <c r="I1015" i="3" s="1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G695" i="4"/>
  <c r="H695" i="4" s="1"/>
  <c r="E695" i="6"/>
  <c r="H1007" i="5"/>
  <c r="G1007" i="5"/>
  <c r="F1007" i="5"/>
  <c r="E1027" i="4"/>
  <c r="F1027" i="4" s="1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G696" i="4"/>
  <c r="H696" i="4" s="1"/>
  <c r="E696" i="6"/>
  <c r="G1008" i="5"/>
  <c r="F1008" i="5"/>
  <c r="H1008" i="5"/>
  <c r="E1028" i="4"/>
  <c r="F1028" i="4" s="1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G697" i="4"/>
  <c r="H697" i="4" s="1"/>
  <c r="E697" i="6"/>
  <c r="H1009" i="5"/>
  <c r="G1009" i="5"/>
  <c r="F1009" i="5"/>
  <c r="E1029" i="4"/>
  <c r="F1029" i="4" s="1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G698" i="4"/>
  <c r="H698" i="4" s="1"/>
  <c r="E698" i="6"/>
  <c r="H1010" i="5"/>
  <c r="G1010" i="5"/>
  <c r="F1010" i="5"/>
  <c r="E1030" i="4"/>
  <c r="F1030" i="4" s="1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G699" i="4"/>
  <c r="H699" i="4" s="1"/>
  <c r="E699" i="6"/>
  <c r="G1011" i="5"/>
  <c r="F1011" i="5"/>
  <c r="H1011" i="5"/>
  <c r="E1031" i="4"/>
  <c r="F1031" i="4" s="1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G700" i="4"/>
  <c r="H700" i="4" s="1"/>
  <c r="E700" i="6"/>
  <c r="H1012" i="5"/>
  <c r="G1012" i="5"/>
  <c r="F1012" i="5"/>
  <c r="E1032" i="4"/>
  <c r="F1032" i="4" s="1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D1032" i="6"/>
  <c r="D1032" i="7"/>
  <c r="U700" i="7"/>
  <c r="V700" i="7"/>
  <c r="R701" i="7"/>
  <c r="T701" i="7"/>
  <c r="Q701" i="7"/>
  <c r="S701" i="7"/>
  <c r="C1021" i="6"/>
  <c r="C1021" i="7"/>
  <c r="G701" i="4"/>
  <c r="H701" i="4" s="1"/>
  <c r="E701" i="6"/>
  <c r="H1013" i="5"/>
  <c r="G1013" i="5"/>
  <c r="F1013" i="5"/>
  <c r="E1033" i="4"/>
  <c r="F1033" i="4" s="1"/>
  <c r="C1034" i="4"/>
  <c r="E702" i="7"/>
  <c r="N702" i="7" s="1"/>
  <c r="H1022" i="3"/>
  <c r="F1023" i="3"/>
  <c r="G1023" i="3"/>
  <c r="I1022" i="3"/>
  <c r="P1012" i="7" l="1"/>
  <c r="L1013" i="6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G702" i="4"/>
  <c r="H702" i="4" s="1"/>
  <c r="E702" i="6"/>
  <c r="G1014" i="5"/>
  <c r="F1014" i="5"/>
  <c r="H1014" i="5"/>
  <c r="E1034" i="4"/>
  <c r="F1034" i="4" s="1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G703" i="4"/>
  <c r="H703" i="4" s="1"/>
  <c r="E703" i="6"/>
  <c r="F1015" i="5"/>
  <c r="H1015" i="5"/>
  <c r="G1015" i="5"/>
  <c r="E1035" i="4"/>
  <c r="F1035" i="4" s="1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G704" i="4"/>
  <c r="H704" i="4" s="1"/>
  <c r="E704" i="6"/>
  <c r="H1016" i="5"/>
  <c r="G1016" i="5"/>
  <c r="F1016" i="5"/>
  <c r="E1036" i="4"/>
  <c r="F1036" i="4" s="1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G705" i="4"/>
  <c r="H705" i="4" s="1"/>
  <c r="E705" i="6"/>
  <c r="G1017" i="5"/>
  <c r="F1017" i="5"/>
  <c r="H1017" i="5"/>
  <c r="E1037" i="4"/>
  <c r="F1037" i="4" s="1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G706" i="4"/>
  <c r="H706" i="4" s="1"/>
  <c r="E706" i="6"/>
  <c r="H1018" i="5"/>
  <c r="G1018" i="5"/>
  <c r="F1018" i="5"/>
  <c r="E1038" i="4"/>
  <c r="F1038" i="4" s="1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G707" i="4"/>
  <c r="H707" i="4" s="1"/>
  <c r="E707" i="6"/>
  <c r="H1019" i="5"/>
  <c r="G1019" i="5"/>
  <c r="F1019" i="5"/>
  <c r="E1039" i="4"/>
  <c r="F1039" i="4" s="1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G708" i="4"/>
  <c r="H708" i="4" s="1"/>
  <c r="E708" i="6"/>
  <c r="G1020" i="5"/>
  <c r="F1020" i="5"/>
  <c r="H1020" i="5"/>
  <c r="E1040" i="4"/>
  <c r="F1040" i="4" s="1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G709" i="4"/>
  <c r="H709" i="4" s="1"/>
  <c r="E709" i="6"/>
  <c r="H1021" i="5"/>
  <c r="G1021" i="5"/>
  <c r="F1021" i="5"/>
  <c r="E1041" i="4"/>
  <c r="F1041" i="4" s="1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G710" i="4"/>
  <c r="H710" i="4" s="1"/>
  <c r="E710" i="6"/>
  <c r="F1022" i="5"/>
  <c r="H1022" i="5"/>
  <c r="G1022" i="5"/>
  <c r="E1042" i="4"/>
  <c r="F1042" i="4" s="1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G711" i="4"/>
  <c r="H711" i="4" s="1"/>
  <c r="E711" i="6"/>
  <c r="G1023" i="5"/>
  <c r="F1023" i="5"/>
  <c r="H1023" i="5"/>
  <c r="E1043" i="4"/>
  <c r="F1043" i="4" s="1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G712" i="4"/>
  <c r="H712" i="4" s="1"/>
  <c r="E712" i="6"/>
  <c r="G1024" i="5"/>
  <c r="F1024" i="5"/>
  <c r="H1024" i="5"/>
  <c r="E1044" i="4"/>
  <c r="F1044" i="4" s="1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G713" i="4"/>
  <c r="H713" i="4" s="1"/>
  <c r="E713" i="6"/>
  <c r="H1025" i="5"/>
  <c r="G1025" i="5"/>
  <c r="F1025" i="5"/>
  <c r="E1045" i="4"/>
  <c r="F1045" i="4" s="1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G714" i="4"/>
  <c r="H714" i="4" s="1"/>
  <c r="E714" i="6"/>
  <c r="G1026" i="5"/>
  <c r="F1026" i="5"/>
  <c r="H1026" i="5"/>
  <c r="E1046" i="4"/>
  <c r="F1046" i="4" s="1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G715" i="4"/>
  <c r="H715" i="4" s="1"/>
  <c r="E715" i="6"/>
  <c r="G1027" i="5"/>
  <c r="F1027" i="5"/>
  <c r="H1027" i="5"/>
  <c r="E1047" i="4"/>
  <c r="F1047" i="4" s="1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G716" i="4"/>
  <c r="H716" i="4" s="1"/>
  <c r="E716" i="6"/>
  <c r="H1028" i="5"/>
  <c r="G1028" i="5"/>
  <c r="F1028" i="5"/>
  <c r="E717" i="7"/>
  <c r="N717" i="7" s="1"/>
  <c r="E1048" i="4"/>
  <c r="F1048" i="4" s="1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G717" i="4"/>
  <c r="H717" i="4" s="1"/>
  <c r="E717" i="6"/>
  <c r="G1029" i="5"/>
  <c r="F1029" i="5"/>
  <c r="H1029" i="5"/>
  <c r="E1049" i="4"/>
  <c r="F1049" i="4" s="1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G718" i="4"/>
  <c r="H718" i="4" s="1"/>
  <c r="E718" i="6"/>
  <c r="H1030" i="5"/>
  <c r="G1030" i="5"/>
  <c r="F1030" i="5"/>
  <c r="E1050" i="4"/>
  <c r="F1050" i="4" s="1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G719" i="4"/>
  <c r="H719" i="4" s="1"/>
  <c r="E719" i="6"/>
  <c r="H1031" i="5"/>
  <c r="G1031" i="5"/>
  <c r="F1031" i="5"/>
  <c r="E1051" i="4"/>
  <c r="F1051" i="4" s="1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D1051" i="6"/>
  <c r="D1051" i="7"/>
  <c r="V719" i="7"/>
  <c r="U719" i="7"/>
  <c r="S720" i="7"/>
  <c r="R720" i="7"/>
  <c r="Q720" i="7"/>
  <c r="T720" i="7"/>
  <c r="C1040" i="6"/>
  <c r="C1040" i="7"/>
  <c r="G720" i="4"/>
  <c r="H720" i="4" s="1"/>
  <c r="E720" i="6"/>
  <c r="G1032" i="5"/>
  <c r="F1032" i="5"/>
  <c r="H1032" i="5"/>
  <c r="E1052" i="4"/>
  <c r="F1052" i="4" s="1"/>
  <c r="C1053" i="4"/>
  <c r="E721" i="7"/>
  <c r="N721" i="7" s="1"/>
  <c r="F1042" i="3"/>
  <c r="H1041" i="3"/>
  <c r="I1041" i="3" s="1"/>
  <c r="G1042" i="3"/>
  <c r="P1031" i="7" l="1"/>
  <c r="L1032" i="6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G721" i="4"/>
  <c r="H721" i="4" s="1"/>
  <c r="E721" i="6"/>
  <c r="F1033" i="5"/>
  <c r="H1033" i="5"/>
  <c r="G1033" i="5"/>
  <c r="E1053" i="4"/>
  <c r="F1053" i="4" s="1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G722" i="4"/>
  <c r="H722" i="4" s="1"/>
  <c r="E722" i="6"/>
  <c r="H1034" i="5"/>
  <c r="G1034" i="5"/>
  <c r="F1034" i="5"/>
  <c r="E1054" i="4"/>
  <c r="F1054" i="4" s="1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G723" i="4"/>
  <c r="H723" i="4" s="1"/>
  <c r="E723" i="6"/>
  <c r="G1035" i="5"/>
  <c r="F1035" i="5"/>
  <c r="H1035" i="5"/>
  <c r="E1055" i="4"/>
  <c r="F1055" i="4" s="1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G724" i="4"/>
  <c r="H724" i="4" s="1"/>
  <c r="E724" i="6"/>
  <c r="H1036" i="5"/>
  <c r="G1036" i="5"/>
  <c r="F1036" i="5"/>
  <c r="E1056" i="4"/>
  <c r="F1056" i="4" s="1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G725" i="4"/>
  <c r="H725" i="4" s="1"/>
  <c r="E725" i="6"/>
  <c r="F1037" i="5"/>
  <c r="H1037" i="5"/>
  <c r="G1037" i="5"/>
  <c r="E1057" i="4"/>
  <c r="F1057" i="4" s="1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G726" i="4"/>
  <c r="H726" i="4" s="1"/>
  <c r="E726" i="6"/>
  <c r="G1038" i="5"/>
  <c r="F1038" i="5"/>
  <c r="H1038" i="5"/>
  <c r="E1058" i="4"/>
  <c r="F1058" i="4" s="1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G727" i="4"/>
  <c r="H727" i="4" s="1"/>
  <c r="E727" i="6"/>
  <c r="H1039" i="5"/>
  <c r="G1039" i="5"/>
  <c r="F1039" i="5"/>
  <c r="E1059" i="4"/>
  <c r="F1059" i="4" s="1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G728" i="4"/>
  <c r="H728" i="4" s="1"/>
  <c r="E728" i="6"/>
  <c r="F1040" i="5"/>
  <c r="H1040" i="5"/>
  <c r="G1040" i="5"/>
  <c r="C1061" i="4"/>
  <c r="E1060" i="4"/>
  <c r="F1060" i="4" s="1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G729" i="4"/>
  <c r="H729" i="4" s="1"/>
  <c r="E729" i="6"/>
  <c r="G1041" i="5"/>
  <c r="F1041" i="5"/>
  <c r="H1041" i="5"/>
  <c r="E730" i="7"/>
  <c r="N730" i="7" s="1"/>
  <c r="E1061" i="4"/>
  <c r="F1061" i="4" s="1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G730" i="4"/>
  <c r="H730" i="4" s="1"/>
  <c r="E730" i="6"/>
  <c r="F1042" i="5"/>
  <c r="H1042" i="5"/>
  <c r="G1042" i="5"/>
  <c r="E1062" i="4"/>
  <c r="F1062" i="4" s="1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G731" i="4"/>
  <c r="H731" i="4" s="1"/>
  <c r="E731" i="6"/>
  <c r="H1043" i="5"/>
  <c r="G1043" i="5"/>
  <c r="F1043" i="5"/>
  <c r="E1063" i="4"/>
  <c r="F1063" i="4" s="1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G732" i="4"/>
  <c r="H732" i="4" s="1"/>
  <c r="E732" i="6"/>
  <c r="G1044" i="5"/>
  <c r="F1044" i="5"/>
  <c r="H1044" i="5"/>
  <c r="E1064" i="4"/>
  <c r="F1064" i="4" s="1"/>
  <c r="C1065" i="4"/>
  <c r="E733" i="7"/>
  <c r="N733" i="7" s="1"/>
  <c r="H1053" i="3"/>
  <c r="I1053" i="3" s="1"/>
  <c r="F1054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G733" i="4"/>
  <c r="H733" i="4" s="1"/>
  <c r="E733" i="6"/>
  <c r="H1045" i="5"/>
  <c r="F1045" i="5"/>
  <c r="G1045" i="5"/>
  <c r="E1065" i="4"/>
  <c r="F1065" i="4" s="1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G734" i="4"/>
  <c r="H734" i="4" s="1"/>
  <c r="E734" i="6"/>
  <c r="H1046" i="5"/>
  <c r="F1046" i="5"/>
  <c r="G1046" i="5"/>
  <c r="E1066" i="4"/>
  <c r="F1066" i="4" s="1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G735" i="4"/>
  <c r="H735" i="4" s="1"/>
  <c r="E735" i="6"/>
  <c r="G1047" i="5"/>
  <c r="F1047" i="5"/>
  <c r="H1047" i="5"/>
  <c r="E1067" i="4"/>
  <c r="F1067" i="4" s="1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G736" i="4"/>
  <c r="H736" i="4" s="1"/>
  <c r="E736" i="6"/>
  <c r="G1048" i="5"/>
  <c r="F1048" i="5"/>
  <c r="H1048" i="5"/>
  <c r="E1068" i="4"/>
  <c r="F1068" i="4" s="1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G737" i="4"/>
  <c r="H737" i="4" s="1"/>
  <c r="E737" i="6"/>
  <c r="G1049" i="5"/>
  <c r="F1049" i="5"/>
  <c r="H1049" i="5"/>
  <c r="E1069" i="4"/>
  <c r="F1069" i="4" s="1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G738" i="4"/>
  <c r="H738" i="4" s="1"/>
  <c r="E738" i="6"/>
  <c r="G1050" i="5"/>
  <c r="F1050" i="5"/>
  <c r="H1050" i="5"/>
  <c r="E1070" i="4"/>
  <c r="F1070" i="4" s="1"/>
  <c r="C1071" i="4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G739" i="4"/>
  <c r="H739" i="4" s="1"/>
  <c r="E739" i="6"/>
  <c r="F1051" i="5"/>
  <c r="H1051" i="5"/>
  <c r="G1051" i="5"/>
  <c r="E1071" i="4"/>
  <c r="F1071" i="4" s="1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G740" i="4"/>
  <c r="H740" i="4" s="1"/>
  <c r="E740" i="6"/>
  <c r="H1052" i="5"/>
  <c r="G1052" i="5"/>
  <c r="F1052" i="5"/>
  <c r="E1072" i="4"/>
  <c r="F1072" i="4" s="1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G741" i="4"/>
  <c r="H741" i="4" s="1"/>
  <c r="E741" i="6"/>
  <c r="G1053" i="5"/>
  <c r="F1053" i="5"/>
  <c r="H1053" i="5"/>
  <c r="E1073" i="4"/>
  <c r="F1073" i="4" s="1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G742" i="4"/>
  <c r="H742" i="4" s="1"/>
  <c r="E742" i="6"/>
  <c r="H1054" i="5"/>
  <c r="G1054" i="5"/>
  <c r="F1054" i="5"/>
  <c r="E1074" i="4"/>
  <c r="F1074" i="4" s="1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G743" i="4"/>
  <c r="H743" i="4" s="1"/>
  <c r="E743" i="6"/>
  <c r="H1055" i="5"/>
  <c r="G1055" i="5"/>
  <c r="F1055" i="5"/>
  <c r="E1075" i="4"/>
  <c r="F1075" i="4" s="1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G744" i="4"/>
  <c r="H744" i="4" s="1"/>
  <c r="E744" i="6"/>
  <c r="G1056" i="5"/>
  <c r="F1056" i="5"/>
  <c r="H1056" i="5"/>
  <c r="E1076" i="4"/>
  <c r="F1076" i="4" s="1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G745" i="4"/>
  <c r="H745" i="4" s="1"/>
  <c r="E745" i="6"/>
  <c r="H1057" i="5"/>
  <c r="G1057" i="5"/>
  <c r="F1057" i="5"/>
  <c r="E1077" i="4"/>
  <c r="F1077" i="4" s="1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G746" i="4"/>
  <c r="H746" i="4" s="1"/>
  <c r="E746" i="6"/>
  <c r="F1058" i="5"/>
  <c r="H1058" i="5"/>
  <c r="G1058" i="5"/>
  <c r="E1078" i="4"/>
  <c r="F1078" i="4" s="1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G747" i="4"/>
  <c r="H747" i="4" s="1"/>
  <c r="E747" i="6"/>
  <c r="G1059" i="5"/>
  <c r="F1059" i="5"/>
  <c r="H1059" i="5"/>
  <c r="E1079" i="4"/>
  <c r="F1079" i="4" s="1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G748" i="4"/>
  <c r="H748" i="4" s="1"/>
  <c r="E748" i="6"/>
  <c r="H1060" i="5"/>
  <c r="G1060" i="5"/>
  <c r="F1060" i="5"/>
  <c r="E1080" i="4"/>
  <c r="F1080" i="4" s="1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G749" i="4"/>
  <c r="H749" i="4" s="1"/>
  <c r="E749" i="6"/>
  <c r="H1061" i="5"/>
  <c r="G1061" i="5"/>
  <c r="F1061" i="5"/>
  <c r="E1081" i="4"/>
  <c r="F1081" i="4" s="1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G750" i="4"/>
  <c r="H750" i="4" s="1"/>
  <c r="E750" i="6"/>
  <c r="G1062" i="5"/>
  <c r="F1062" i="5"/>
  <c r="H1062" i="5"/>
  <c r="E1082" i="4"/>
  <c r="F1082" i="4" s="1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G751" i="4"/>
  <c r="H751" i="4" s="1"/>
  <c r="E751" i="6"/>
  <c r="F1063" i="5"/>
  <c r="H1063" i="5"/>
  <c r="G1063" i="5"/>
  <c r="E1083" i="4"/>
  <c r="F1083" i="4" s="1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G752" i="4"/>
  <c r="H752" i="4" s="1"/>
  <c r="E752" i="6"/>
  <c r="H1064" i="5"/>
  <c r="G1064" i="5"/>
  <c r="F1064" i="5"/>
  <c r="E1084" i="4"/>
  <c r="F1084" i="4" s="1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G753" i="4"/>
  <c r="H753" i="4" s="1"/>
  <c r="E753" i="6"/>
  <c r="G1065" i="5"/>
  <c r="F1065" i="5"/>
  <c r="H1065" i="5"/>
  <c r="E1085" i="4"/>
  <c r="F1085" i="4" s="1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G754" i="4"/>
  <c r="H754" i="4" s="1"/>
  <c r="E754" i="6"/>
  <c r="F1066" i="5"/>
  <c r="H1066" i="5"/>
  <c r="G1066" i="5"/>
  <c r="E1086" i="4"/>
  <c r="F1086" i="4" s="1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G755" i="4"/>
  <c r="H755" i="4" s="1"/>
  <c r="E755" i="6"/>
  <c r="F1067" i="5"/>
  <c r="G1067" i="5"/>
  <c r="H1067" i="5"/>
  <c r="E1087" i="4"/>
  <c r="F1087" i="4" s="1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G756" i="4"/>
  <c r="H756" i="4" s="1"/>
  <c r="E756" i="6"/>
  <c r="G1068" i="5"/>
  <c r="F1068" i="5"/>
  <c r="H1068" i="5"/>
  <c r="E1088" i="4"/>
  <c r="F1088" i="4" s="1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G757" i="4"/>
  <c r="H757" i="4" s="1"/>
  <c r="E757" i="6"/>
  <c r="F1069" i="5"/>
  <c r="G1069" i="5"/>
  <c r="H1069" i="5"/>
  <c r="E1089" i="4"/>
  <c r="F1089" i="4" s="1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G758" i="4"/>
  <c r="H758" i="4" s="1"/>
  <c r="E758" i="6"/>
  <c r="G1070" i="5"/>
  <c r="F1070" i="5"/>
  <c r="H1070" i="5"/>
  <c r="E1090" i="4"/>
  <c r="F1090" i="4" s="1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G759" i="4"/>
  <c r="H759" i="4" s="1"/>
  <c r="E759" i="6"/>
  <c r="G1071" i="5"/>
  <c r="F1071" i="5"/>
  <c r="H1071" i="5"/>
  <c r="E1091" i="4"/>
  <c r="F1091" i="4" s="1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G760" i="4"/>
  <c r="H760" i="4" s="1"/>
  <c r="E760" i="6"/>
  <c r="H1072" i="5"/>
  <c r="G1072" i="5"/>
  <c r="F1072" i="5"/>
  <c r="E1092" i="4"/>
  <c r="F1092" i="4" s="1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G761" i="4"/>
  <c r="H761" i="4" s="1"/>
  <c r="E761" i="6"/>
  <c r="G1073" i="5"/>
  <c r="F1073" i="5"/>
  <c r="H1073" i="5"/>
  <c r="E1093" i="4"/>
  <c r="F1093" i="4" s="1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G762" i="4"/>
  <c r="H762" i="4" s="1"/>
  <c r="E762" i="6"/>
  <c r="G1074" i="5"/>
  <c r="F1074" i="5"/>
  <c r="H1074" i="5"/>
  <c r="E1094" i="4"/>
  <c r="F1094" i="4" s="1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G763" i="4"/>
  <c r="H763" i="4" s="1"/>
  <c r="E763" i="6"/>
  <c r="H1075" i="5"/>
  <c r="F1075" i="5"/>
  <c r="G1075" i="5"/>
  <c r="E1095" i="4"/>
  <c r="F1095" i="4" s="1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G764" i="4"/>
  <c r="H764" i="4" s="1"/>
  <c r="E764" i="6"/>
  <c r="F1076" i="5"/>
  <c r="H1076" i="5"/>
  <c r="G1076" i="5"/>
  <c r="E1096" i="4"/>
  <c r="F1096" i="4" s="1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G765" i="4"/>
  <c r="H765" i="4" s="1"/>
  <c r="E765" i="6"/>
  <c r="G1077" i="5"/>
  <c r="F1077" i="5"/>
  <c r="H1077" i="5"/>
  <c r="E1097" i="4"/>
  <c r="F1097" i="4" s="1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G766" i="4"/>
  <c r="H766" i="4" s="1"/>
  <c r="E766" i="6"/>
  <c r="H1078" i="5"/>
  <c r="G1078" i="5"/>
  <c r="F1078" i="5"/>
  <c r="E1098" i="4"/>
  <c r="F1098" i="4" s="1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G767" i="4"/>
  <c r="H767" i="4" s="1"/>
  <c r="E767" i="6"/>
  <c r="H1079" i="5"/>
  <c r="G1079" i="5"/>
  <c r="F1079" i="5"/>
  <c r="E1099" i="4"/>
  <c r="F1099" i="4" s="1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G768" i="4"/>
  <c r="H768" i="4" s="1"/>
  <c r="E768" i="6"/>
  <c r="G1080" i="5"/>
  <c r="F1080" i="5"/>
  <c r="H1080" i="5"/>
  <c r="E1100" i="4"/>
  <c r="F1100" i="4" s="1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G769" i="4"/>
  <c r="H769" i="4" s="1"/>
  <c r="E769" i="6"/>
  <c r="H1081" i="5"/>
  <c r="G1081" i="5"/>
  <c r="F1081" i="5"/>
  <c r="E1101" i="4"/>
  <c r="F1101" i="4" s="1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G770" i="4"/>
  <c r="H770" i="4" s="1"/>
  <c r="E770" i="6"/>
  <c r="H1082" i="5"/>
  <c r="G1082" i="5"/>
  <c r="F1082" i="5"/>
  <c r="E1102" i="4"/>
  <c r="F1102" i="4" s="1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G771" i="4"/>
  <c r="H771" i="4" s="1"/>
  <c r="E771" i="6"/>
  <c r="G1083" i="5"/>
  <c r="F1083" i="5"/>
  <c r="H1083" i="5"/>
  <c r="E1103" i="4"/>
  <c r="F1103" i="4" s="1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G772" i="4"/>
  <c r="H772" i="4" s="1"/>
  <c r="E772" i="6"/>
  <c r="H1084" i="5"/>
  <c r="G1084" i="5"/>
  <c r="F1084" i="5"/>
  <c r="E1104" i="4"/>
  <c r="F1104" i="4" s="1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G773" i="4"/>
  <c r="H773" i="4" s="1"/>
  <c r="E773" i="6"/>
  <c r="H1085" i="5"/>
  <c r="G1085" i="5"/>
  <c r="F1085" i="5"/>
  <c r="E1105" i="4"/>
  <c r="F1105" i="4" s="1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G774" i="4"/>
  <c r="H774" i="4" s="1"/>
  <c r="E774" i="6"/>
  <c r="G1086" i="5"/>
  <c r="F1086" i="5"/>
  <c r="H1086" i="5"/>
  <c r="E1106" i="4"/>
  <c r="F1106" i="4" s="1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G775" i="4"/>
  <c r="H775" i="4" s="1"/>
  <c r="E775" i="6"/>
  <c r="F1087" i="5"/>
  <c r="H1087" i="5"/>
  <c r="G1087" i="5"/>
  <c r="E1107" i="4"/>
  <c r="F1107" i="4" s="1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G776" i="4"/>
  <c r="H776" i="4" s="1"/>
  <c r="E776" i="6"/>
  <c r="H1088" i="5"/>
  <c r="F1088" i="5"/>
  <c r="G1088" i="5"/>
  <c r="E1108" i="4"/>
  <c r="F1108" i="4" s="1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G777" i="4"/>
  <c r="H777" i="4" s="1"/>
  <c r="E777" i="6"/>
  <c r="G1089" i="5"/>
  <c r="F1089" i="5"/>
  <c r="H1089" i="5"/>
  <c r="E1109" i="4"/>
  <c r="F1109" i="4" s="1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G778" i="4"/>
  <c r="H778" i="4" s="1"/>
  <c r="E778" i="6"/>
  <c r="H1090" i="5"/>
  <c r="G1090" i="5"/>
  <c r="F1090" i="5"/>
  <c r="E1110" i="4"/>
  <c r="F1110" i="4" s="1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G779" i="4"/>
  <c r="H779" i="4" s="1"/>
  <c r="E779" i="6"/>
  <c r="H1091" i="5"/>
  <c r="G1091" i="5"/>
  <c r="F1091" i="5"/>
  <c r="E1111" i="4"/>
  <c r="F1111" i="4" s="1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G780" i="4"/>
  <c r="H780" i="4" s="1"/>
  <c r="E780" i="6"/>
  <c r="G1092" i="5"/>
  <c r="F1092" i="5"/>
  <c r="H1092" i="5"/>
  <c r="E1112" i="4"/>
  <c r="F1112" i="4" s="1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G781" i="4"/>
  <c r="H781" i="4" s="1"/>
  <c r="E781" i="6"/>
  <c r="H1093" i="5"/>
  <c r="G1093" i="5"/>
  <c r="F1093" i="5"/>
  <c r="E1113" i="4"/>
  <c r="F1113" i="4" s="1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G782" i="4"/>
  <c r="H782" i="4" s="1"/>
  <c r="E782" i="6"/>
  <c r="F1094" i="5"/>
  <c r="H1094" i="5"/>
  <c r="G1094" i="5"/>
  <c r="E1114" i="4"/>
  <c r="F1114" i="4" s="1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G783" i="4"/>
  <c r="H783" i="4" s="1"/>
  <c r="E783" i="6"/>
  <c r="G1095" i="5"/>
  <c r="F1095" i="5"/>
  <c r="H1095" i="5"/>
  <c r="E1115" i="4"/>
  <c r="F1115" i="4" s="1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G784" i="4"/>
  <c r="H784" i="4" s="1"/>
  <c r="E784" i="6"/>
  <c r="H1096" i="5"/>
  <c r="G1096" i="5"/>
  <c r="F1096" i="5"/>
  <c r="E1116" i="4"/>
  <c r="F1116" i="4" s="1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G785" i="4"/>
  <c r="H785" i="4" s="1"/>
  <c r="E785" i="6"/>
  <c r="H1097" i="5"/>
  <c r="G1097" i="5"/>
  <c r="F1097" i="5"/>
  <c r="E1117" i="4"/>
  <c r="F1117" i="4" s="1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G786" i="4"/>
  <c r="H786" i="4" s="1"/>
  <c r="E786" i="6"/>
  <c r="G1098" i="5"/>
  <c r="F1098" i="5"/>
  <c r="H1098" i="5"/>
  <c r="E1118" i="4"/>
  <c r="F1118" i="4" s="1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G787" i="4"/>
  <c r="H787" i="4" s="1"/>
  <c r="E787" i="6"/>
  <c r="G1099" i="5"/>
  <c r="F1099" i="5"/>
  <c r="H1099" i="5"/>
  <c r="E1119" i="4"/>
  <c r="F1119" i="4" s="1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G788" i="4"/>
  <c r="H788" i="4" s="1"/>
  <c r="E788" i="6"/>
  <c r="H1100" i="5"/>
  <c r="G1100" i="5"/>
  <c r="F1100" i="5"/>
  <c r="E1120" i="4"/>
  <c r="F1120" i="4" s="1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G789" i="4"/>
  <c r="H789" i="4" s="1"/>
  <c r="E789" i="6"/>
  <c r="G1101" i="5"/>
  <c r="F1101" i="5"/>
  <c r="H1101" i="5"/>
  <c r="E1121" i="4"/>
  <c r="F1121" i="4" s="1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G790" i="4"/>
  <c r="H790" i="4" s="1"/>
  <c r="E790" i="6"/>
  <c r="H1102" i="5"/>
  <c r="G1102" i="5"/>
  <c r="F1102" i="5"/>
  <c r="E1122" i="4"/>
  <c r="F1122" i="4" s="1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G791" i="4"/>
  <c r="H791" i="4" s="1"/>
  <c r="E791" i="6"/>
  <c r="H1103" i="5"/>
  <c r="G1103" i="5"/>
  <c r="F1103" i="5"/>
  <c r="E1123" i="4"/>
  <c r="F1123" i="4" s="1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G792" i="4"/>
  <c r="H792" i="4" s="1"/>
  <c r="E792" i="6"/>
  <c r="G1104" i="5"/>
  <c r="F1104" i="5"/>
  <c r="H1104" i="5"/>
  <c r="E1124" i="4"/>
  <c r="F1124" i="4" s="1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G793" i="4"/>
  <c r="H793" i="4" s="1"/>
  <c r="E793" i="6"/>
  <c r="F1105" i="5"/>
  <c r="H1105" i="5"/>
  <c r="G1105" i="5"/>
  <c r="E1125" i="4"/>
  <c r="F1125" i="4" s="1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G794" i="4"/>
  <c r="H794" i="4" s="1"/>
  <c r="E794" i="6"/>
  <c r="H1106" i="5"/>
  <c r="G1106" i="5"/>
  <c r="F1106" i="5"/>
  <c r="E1126" i="4"/>
  <c r="F1126" i="4" s="1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G795" i="4"/>
  <c r="H795" i="4" s="1"/>
  <c r="E795" i="6"/>
  <c r="G1107" i="5"/>
  <c r="F1107" i="5"/>
  <c r="H1107" i="5"/>
  <c r="E1127" i="4"/>
  <c r="F1127" i="4" s="1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G796" i="4"/>
  <c r="H796" i="4" s="1"/>
  <c r="E796" i="6"/>
  <c r="H1108" i="5"/>
  <c r="G1108" i="5"/>
  <c r="F1108" i="5"/>
  <c r="E1128" i="4"/>
  <c r="F1128" i="4" s="1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G797" i="4"/>
  <c r="H797" i="4" s="1"/>
  <c r="E797" i="6"/>
  <c r="F1109" i="5"/>
  <c r="H1109" i="5"/>
  <c r="G1109" i="5"/>
  <c r="E1129" i="4"/>
  <c r="F1129" i="4" s="1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G798" i="4"/>
  <c r="H798" i="4" s="1"/>
  <c r="E798" i="6"/>
  <c r="G1110" i="5"/>
  <c r="F1110" i="5"/>
  <c r="H1110" i="5"/>
  <c r="E1130" i="4"/>
  <c r="F1130" i="4" s="1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G799" i="4"/>
  <c r="H799" i="4" s="1"/>
  <c r="E799" i="6"/>
  <c r="H1111" i="5"/>
  <c r="G1111" i="5"/>
  <c r="F1111" i="5"/>
  <c r="E1131" i="4"/>
  <c r="F1131" i="4" s="1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G800" i="4"/>
  <c r="H800" i="4" s="1"/>
  <c r="E800" i="6"/>
  <c r="F1112" i="5"/>
  <c r="H1112" i="5"/>
  <c r="G1112" i="5"/>
  <c r="E1132" i="4"/>
  <c r="F1132" i="4" s="1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1" i="7"/>
  <c r="U800" i="7"/>
  <c r="V800" i="7"/>
  <c r="D1132" i="6"/>
  <c r="D1132" i="7"/>
  <c r="S801" i="7"/>
  <c r="R801" i="7"/>
  <c r="Q801" i="7"/>
  <c r="T801" i="7"/>
  <c r="C1121" i="6"/>
  <c r="C1121" i="7"/>
  <c r="G801" i="4"/>
  <c r="H801" i="4" s="1"/>
  <c r="E801" i="6"/>
  <c r="G1113" i="5"/>
  <c r="F1113" i="5"/>
  <c r="H1113" i="5"/>
  <c r="E1133" i="4"/>
  <c r="F1133" i="4" s="1"/>
  <c r="C1134" i="4"/>
  <c r="E802" i="7"/>
  <c r="N802" i="7" s="1"/>
  <c r="G1123" i="3"/>
  <c r="H1122" i="3"/>
  <c r="I1122" i="3" s="1"/>
  <c r="F1123" i="3"/>
  <c r="P1112" i="7" l="1"/>
  <c r="J1113" i="6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G802" i="4"/>
  <c r="H802" i="4" s="1"/>
  <c r="E802" i="6"/>
  <c r="G1114" i="5"/>
  <c r="F1114" i="5"/>
  <c r="H1114" i="5"/>
  <c r="E1134" i="4"/>
  <c r="F1134" i="4" s="1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G803" i="4"/>
  <c r="H803" i="4" s="1"/>
  <c r="E803" i="6"/>
  <c r="H1115" i="5"/>
  <c r="G1115" i="5"/>
  <c r="F1115" i="5"/>
  <c r="E1135" i="4"/>
  <c r="F1135" i="4" s="1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G804" i="4"/>
  <c r="H804" i="4" s="1"/>
  <c r="E804" i="6"/>
  <c r="G1116" i="5"/>
  <c r="F1116" i="5"/>
  <c r="H1116" i="5"/>
  <c r="E1136" i="4"/>
  <c r="F1136" i="4" s="1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G805" i="4"/>
  <c r="H805" i="4" s="1"/>
  <c r="E805" i="6"/>
  <c r="H1117" i="5"/>
  <c r="G1117" i="5"/>
  <c r="F1117" i="5"/>
  <c r="E1137" i="4"/>
  <c r="F1137" i="4" s="1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G806" i="4"/>
  <c r="H806" i="4" s="1"/>
  <c r="E806" i="6"/>
  <c r="H1118" i="5"/>
  <c r="F1118" i="5"/>
  <c r="G1118" i="5"/>
  <c r="E1138" i="4"/>
  <c r="F1138" i="4" s="1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G807" i="4"/>
  <c r="H807" i="4" s="1"/>
  <c r="E807" i="6"/>
  <c r="G1119" i="5"/>
  <c r="F1119" i="5"/>
  <c r="H1119" i="5"/>
  <c r="E1139" i="4"/>
  <c r="F1139" i="4" s="1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G808" i="4"/>
  <c r="H808" i="4" s="1"/>
  <c r="E808" i="6"/>
  <c r="H1120" i="5"/>
  <c r="G1120" i="5"/>
  <c r="F1120" i="5"/>
  <c r="E1140" i="4"/>
  <c r="F1140" i="4" s="1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G809" i="4"/>
  <c r="H809" i="4" s="1"/>
  <c r="E809" i="6"/>
  <c r="H1121" i="5"/>
  <c r="G1121" i="5"/>
  <c r="F1121" i="5"/>
  <c r="E1141" i="4"/>
  <c r="F1141" i="4" s="1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G810" i="4"/>
  <c r="H810" i="4" s="1"/>
  <c r="E810" i="6"/>
  <c r="G1122" i="5"/>
  <c r="F1122" i="5"/>
  <c r="H1122" i="5"/>
  <c r="E1142" i="4"/>
  <c r="F1142" i="4" s="1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G811" i="4"/>
  <c r="H811" i="4" s="1"/>
  <c r="E811" i="6"/>
  <c r="F1123" i="5"/>
  <c r="H1123" i="5"/>
  <c r="G1123" i="5"/>
  <c r="E1143" i="4"/>
  <c r="F1143" i="4" s="1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G812" i="4"/>
  <c r="H812" i="4" s="1"/>
  <c r="E812" i="6"/>
  <c r="H1124" i="5"/>
  <c r="G1124" i="5"/>
  <c r="F1124" i="5"/>
  <c r="E1144" i="4"/>
  <c r="F1144" i="4" s="1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G813" i="4"/>
  <c r="H813" i="4" s="1"/>
  <c r="E813" i="6"/>
  <c r="G1125" i="5"/>
  <c r="F1125" i="5"/>
  <c r="H1125" i="5"/>
  <c r="E1145" i="4"/>
  <c r="F1145" i="4" s="1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G814" i="4"/>
  <c r="H814" i="4" s="1"/>
  <c r="E814" i="6"/>
  <c r="H1126" i="5"/>
  <c r="G1126" i="5"/>
  <c r="F1126" i="5"/>
  <c r="E1146" i="4"/>
  <c r="F1146" i="4" s="1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D1146" i="6"/>
  <c r="D1146" i="7"/>
  <c r="V814" i="7"/>
  <c r="U814" i="7"/>
  <c r="R815" i="7"/>
  <c r="S815" i="7"/>
  <c r="Q815" i="7"/>
  <c r="T815" i="7"/>
  <c r="C1135" i="6"/>
  <c r="C1135" i="7"/>
  <c r="G815" i="4"/>
  <c r="H815" i="4" s="1"/>
  <c r="E815" i="6"/>
  <c r="H1127" i="5"/>
  <c r="G1127" i="5"/>
  <c r="F1127" i="5"/>
  <c r="E1147" i="4"/>
  <c r="F1147" i="4" s="1"/>
  <c r="C1148" i="4"/>
  <c r="E816" i="7"/>
  <c r="N816" i="7" s="1"/>
  <c r="G1137" i="3"/>
  <c r="F1137" i="3"/>
  <c r="H1136" i="3"/>
  <c r="I1136" i="3" s="1"/>
  <c r="P1126" i="7" l="1"/>
  <c r="L1127" i="6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G816" i="4"/>
  <c r="H816" i="4" s="1"/>
  <c r="E816" i="6"/>
  <c r="G1128" i="5"/>
  <c r="F1128" i="5"/>
  <c r="H1128" i="5"/>
  <c r="E1148" i="4"/>
  <c r="F1148" i="4" s="1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G817" i="4"/>
  <c r="H817" i="4" s="1"/>
  <c r="E817" i="6"/>
  <c r="H1129" i="5"/>
  <c r="G1129" i="5"/>
  <c r="F1129" i="5"/>
  <c r="E1149" i="4"/>
  <c r="F1149" i="4" s="1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G818" i="4"/>
  <c r="H818" i="4" s="1"/>
  <c r="E818" i="6"/>
  <c r="F1130" i="5"/>
  <c r="H1130" i="5"/>
  <c r="G1130" i="5"/>
  <c r="E1150" i="4"/>
  <c r="F1150" i="4" s="1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G819" i="4"/>
  <c r="H819" i="4" s="1"/>
  <c r="E819" i="6"/>
  <c r="G1131" i="5"/>
  <c r="F1131" i="5"/>
  <c r="H1131" i="5"/>
  <c r="E1151" i="4"/>
  <c r="F1151" i="4" s="1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G820" i="4"/>
  <c r="H820" i="4" s="1"/>
  <c r="E820" i="6"/>
  <c r="H1132" i="5"/>
  <c r="G1132" i="5"/>
  <c r="F1132" i="5"/>
  <c r="E1152" i="4"/>
  <c r="F1152" i="4" s="1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G821" i="4"/>
  <c r="H821" i="4" s="1"/>
  <c r="E821" i="6"/>
  <c r="H1133" i="5"/>
  <c r="G1133" i="5"/>
  <c r="F1133" i="5"/>
  <c r="E1153" i="4"/>
  <c r="F1153" i="4" s="1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G822" i="4"/>
  <c r="H822" i="4" s="1"/>
  <c r="E822" i="6"/>
  <c r="G1134" i="5"/>
  <c r="F1134" i="5"/>
  <c r="H1134" i="5"/>
  <c r="E1154" i="4"/>
  <c r="F1154" i="4" s="1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G823" i="4"/>
  <c r="H823" i="4" s="1"/>
  <c r="E823" i="6"/>
  <c r="H1135" i="5"/>
  <c r="G1135" i="5"/>
  <c r="F1135" i="5"/>
  <c r="E1155" i="4"/>
  <c r="F1155" i="4" s="1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G824" i="4"/>
  <c r="H824" i="4" s="1"/>
  <c r="E824" i="6"/>
  <c r="H1136" i="5"/>
  <c r="G1136" i="5"/>
  <c r="F1136" i="5"/>
  <c r="E1156" i="4"/>
  <c r="F1156" i="4" s="1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G825" i="4"/>
  <c r="H825" i="4" s="1"/>
  <c r="E825" i="6"/>
  <c r="G1137" i="5"/>
  <c r="F1137" i="5"/>
  <c r="H1137" i="5"/>
  <c r="E1157" i="4"/>
  <c r="F1157" i="4" s="1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G826" i="4"/>
  <c r="H826" i="4" s="1"/>
  <c r="E826" i="6"/>
  <c r="F1138" i="5"/>
  <c r="G1138" i="5"/>
  <c r="H1138" i="5"/>
  <c r="E1158" i="4"/>
  <c r="F1158" i="4" s="1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G827" i="4"/>
  <c r="H827" i="4" s="1"/>
  <c r="E827" i="6"/>
  <c r="G1139" i="5"/>
  <c r="F1139" i="5"/>
  <c r="H1139" i="5"/>
  <c r="E1159" i="4"/>
  <c r="F1159" i="4" s="1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G828" i="4"/>
  <c r="H828" i="4" s="1"/>
  <c r="E828" i="6"/>
  <c r="G1140" i="5"/>
  <c r="F1140" i="5"/>
  <c r="H1140" i="5"/>
  <c r="E1160" i="4"/>
  <c r="F1160" i="4" s="1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G829" i="4"/>
  <c r="H829" i="4" s="1"/>
  <c r="E829" i="6"/>
  <c r="F1141" i="5"/>
  <c r="H1141" i="5"/>
  <c r="G1141" i="5"/>
  <c r="E1161" i="4"/>
  <c r="F1161" i="4" s="1"/>
  <c r="C1162" i="4"/>
  <c r="E830" i="7"/>
  <c r="N830" i="7" s="1"/>
  <c r="F1151" i="3"/>
  <c r="H1150" i="3"/>
  <c r="I1150" i="3" s="1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G830" i="4"/>
  <c r="H830" i="4" s="1"/>
  <c r="E830" i="6"/>
  <c r="G1142" i="5"/>
  <c r="F1142" i="5"/>
  <c r="H1142" i="5"/>
  <c r="E1162" i="4"/>
  <c r="F1162" i="4" s="1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G831" i="4"/>
  <c r="H831" i="4" s="1"/>
  <c r="E831" i="6"/>
  <c r="G1143" i="5"/>
  <c r="F1143" i="5"/>
  <c r="H1143" i="5"/>
  <c r="E1163" i="4"/>
  <c r="F1163" i="4" s="1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G832" i="4"/>
  <c r="H832" i="4" s="1"/>
  <c r="E832" i="6"/>
  <c r="H1144" i="5"/>
  <c r="G1144" i="5"/>
  <c r="F1144" i="5"/>
  <c r="E1164" i="4"/>
  <c r="F1164" i="4" s="1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G833" i="4"/>
  <c r="H833" i="4" s="1"/>
  <c r="E833" i="6"/>
  <c r="H1145" i="5"/>
  <c r="G1145" i="5"/>
  <c r="F1145" i="5"/>
  <c r="E1165" i="4"/>
  <c r="F1165" i="4" s="1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G834" i="4"/>
  <c r="H834" i="4" s="1"/>
  <c r="E834" i="6"/>
  <c r="G1146" i="5"/>
  <c r="F1146" i="5"/>
  <c r="H1146" i="5"/>
  <c r="E1166" i="4"/>
  <c r="F1166" i="4" s="1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G835" i="4"/>
  <c r="H835" i="4" s="1"/>
  <c r="E835" i="6"/>
  <c r="H1147" i="5"/>
  <c r="F1147" i="5"/>
  <c r="G1147" i="5"/>
  <c r="E1167" i="4"/>
  <c r="F1167" i="4" s="1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G836" i="4"/>
  <c r="H836" i="4" s="1"/>
  <c r="E836" i="6"/>
  <c r="F1148" i="5"/>
  <c r="H1148" i="5"/>
  <c r="G1148" i="5"/>
  <c r="E1168" i="4"/>
  <c r="F1168" i="4" s="1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G837" i="4"/>
  <c r="H837" i="4" s="1"/>
  <c r="E837" i="6"/>
  <c r="G1149" i="5"/>
  <c r="F1149" i="5"/>
  <c r="H1149" i="5"/>
  <c r="E1169" i="4"/>
  <c r="F1169" i="4" s="1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G838" i="4"/>
  <c r="H838" i="4" s="1"/>
  <c r="E838" i="6"/>
  <c r="F1150" i="5"/>
  <c r="H1150" i="5"/>
  <c r="G1150" i="5"/>
  <c r="E1170" i="4"/>
  <c r="F1170" i="4" s="1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G839" i="4"/>
  <c r="H839" i="4" s="1"/>
  <c r="E839" i="6"/>
  <c r="H1151" i="5"/>
  <c r="G1151" i="5"/>
  <c r="F1151" i="5"/>
  <c r="E1171" i="4"/>
  <c r="F1171" i="4" s="1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G840" i="4"/>
  <c r="H840" i="4" s="1"/>
  <c r="E840" i="6"/>
  <c r="G1152" i="5"/>
  <c r="F1152" i="5"/>
  <c r="H1152" i="5"/>
  <c r="E1172" i="4"/>
  <c r="F1172" i="4" s="1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G841" i="4"/>
  <c r="H841" i="4" s="1"/>
  <c r="E841" i="6"/>
  <c r="H1153" i="5"/>
  <c r="G1153" i="5"/>
  <c r="F1153" i="5"/>
  <c r="E1173" i="4"/>
  <c r="F1173" i="4" s="1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G842" i="4"/>
  <c r="H842" i="4" s="1"/>
  <c r="E842" i="6"/>
  <c r="H1154" i="5"/>
  <c r="G1154" i="5"/>
  <c r="F1154" i="5"/>
  <c r="E1174" i="4"/>
  <c r="F1174" i="4" s="1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G843" i="4"/>
  <c r="H843" i="4" s="1"/>
  <c r="E843" i="6"/>
  <c r="G1155" i="5"/>
  <c r="F1155" i="5"/>
  <c r="H1155" i="5"/>
  <c r="E1175" i="4"/>
  <c r="F1175" i="4" s="1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G844" i="4"/>
  <c r="H844" i="4" s="1"/>
  <c r="E844" i="6"/>
  <c r="F1156" i="5"/>
  <c r="H1156" i="5"/>
  <c r="G1156" i="5"/>
  <c r="E1176" i="4"/>
  <c r="F1176" i="4" s="1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G845" i="4"/>
  <c r="H845" i="4" s="1"/>
  <c r="E845" i="6"/>
  <c r="G1157" i="5"/>
  <c r="F1157" i="5"/>
  <c r="H1157" i="5"/>
  <c r="E1177" i="4"/>
  <c r="F1177" i="4" s="1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G846" i="4"/>
  <c r="H846" i="4" s="1"/>
  <c r="E846" i="6"/>
  <c r="G1158" i="5"/>
  <c r="F1158" i="5"/>
  <c r="H1158" i="5"/>
  <c r="E1178" i="4"/>
  <c r="F1178" i="4" s="1"/>
  <c r="C1179" i="4"/>
  <c r="E847" i="7"/>
  <c r="N847" i="7" s="1"/>
  <c r="F1168" i="3"/>
  <c r="H1167" i="3"/>
  <c r="I1167" i="3" s="1"/>
  <c r="G1168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G847" i="4"/>
  <c r="H847" i="4" s="1"/>
  <c r="E847" i="6"/>
  <c r="H1159" i="5"/>
  <c r="G1159" i="5"/>
  <c r="F1159" i="5"/>
  <c r="E1179" i="4"/>
  <c r="F1179" i="4" s="1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G848" i="4"/>
  <c r="H848" i="4" s="1"/>
  <c r="E848" i="6"/>
  <c r="F1160" i="5"/>
  <c r="G1160" i="5"/>
  <c r="H1160" i="5"/>
  <c r="E849" i="7"/>
  <c r="N849" i="7" s="1"/>
  <c r="E1180" i="4"/>
  <c r="F1180" i="4" s="1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G849" i="4"/>
  <c r="H849" i="4" s="1"/>
  <c r="E849" i="6"/>
  <c r="G1161" i="5"/>
  <c r="F1161" i="5"/>
  <c r="H1161" i="5"/>
  <c r="E1181" i="4"/>
  <c r="F1181" i="4" s="1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G850" i="4"/>
  <c r="H850" i="4" s="1"/>
  <c r="E850" i="6"/>
  <c r="H1162" i="5"/>
  <c r="G1162" i="5"/>
  <c r="F1162" i="5"/>
  <c r="E1182" i="4"/>
  <c r="F1182" i="4" s="1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G851" i="4"/>
  <c r="H851" i="4" s="1"/>
  <c r="E851" i="6"/>
  <c r="H1163" i="5"/>
  <c r="G1163" i="5"/>
  <c r="F1163" i="5"/>
  <c r="E1183" i="4"/>
  <c r="F1183" i="4" s="1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G852" i="4"/>
  <c r="H852" i="4" s="1"/>
  <c r="E852" i="6"/>
  <c r="G1164" i="5"/>
  <c r="F1164" i="5"/>
  <c r="H1164" i="5"/>
  <c r="E1184" i="4"/>
  <c r="F1184" i="4" s="1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G853" i="4"/>
  <c r="H853" i="4" s="1"/>
  <c r="E853" i="6"/>
  <c r="F1165" i="5"/>
  <c r="H1165" i="5"/>
  <c r="G1165" i="5"/>
  <c r="E1185" i="4"/>
  <c r="F1185" i="4" s="1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G854" i="4"/>
  <c r="H854" i="4" s="1"/>
  <c r="E854" i="6"/>
  <c r="H1166" i="5"/>
  <c r="F1166" i="5"/>
  <c r="G1166" i="5"/>
  <c r="E1186" i="4"/>
  <c r="F1186" i="4" s="1"/>
  <c r="C1187" i="4"/>
  <c r="E855" i="7"/>
  <c r="N855" i="7" s="1"/>
  <c r="H1175" i="3"/>
  <c r="I1175" i="3" s="1"/>
  <c r="F1176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G855" i="4"/>
  <c r="H855" i="4" s="1"/>
  <c r="E855" i="6"/>
  <c r="G1167" i="5"/>
  <c r="F1167" i="5"/>
  <c r="H1167" i="5"/>
  <c r="E1187" i="4"/>
  <c r="F1187" i="4" s="1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G856" i="4"/>
  <c r="H856" i="4" s="1"/>
  <c r="E856" i="6"/>
  <c r="F1168" i="5"/>
  <c r="H1168" i="5"/>
  <c r="G1168" i="5"/>
  <c r="E1188" i="4"/>
  <c r="F1188" i="4" s="1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G857" i="4"/>
  <c r="H857" i="4" s="1"/>
  <c r="E857" i="6"/>
  <c r="H1169" i="5"/>
  <c r="G1169" i="5"/>
  <c r="F1169" i="5"/>
  <c r="E1189" i="4"/>
  <c r="F1189" i="4" s="1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G858" i="4"/>
  <c r="H858" i="4" s="1"/>
  <c r="E858" i="6"/>
  <c r="G1170" i="5"/>
  <c r="F1170" i="5"/>
  <c r="H1170" i="5"/>
  <c r="E1190" i="4"/>
  <c r="F1190" i="4" s="1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G859" i="4"/>
  <c r="H859" i="4" s="1"/>
  <c r="E859" i="6"/>
  <c r="H1171" i="5"/>
  <c r="G1171" i="5"/>
  <c r="F1171" i="5"/>
  <c r="E1191" i="4"/>
  <c r="F1191" i="4" s="1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G860" i="4"/>
  <c r="H860" i="4" s="1"/>
  <c r="E860" i="6"/>
  <c r="H1172" i="5"/>
  <c r="G1172" i="5"/>
  <c r="F1172" i="5"/>
  <c r="E1192" i="4"/>
  <c r="F1192" i="4" s="1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G861" i="4"/>
  <c r="H861" i="4" s="1"/>
  <c r="E861" i="6"/>
  <c r="G1173" i="5"/>
  <c r="F1173" i="5"/>
  <c r="H1173" i="5"/>
  <c r="E1193" i="4"/>
  <c r="F1193" i="4" s="1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G862" i="4"/>
  <c r="H862" i="4" s="1"/>
  <c r="E862" i="6"/>
  <c r="H1174" i="5"/>
  <c r="G1174" i="5"/>
  <c r="F1174" i="5"/>
  <c r="E1194" i="4"/>
  <c r="F1194" i="4" s="1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G863" i="4"/>
  <c r="H863" i="4" s="1"/>
  <c r="E863" i="6"/>
  <c r="H1175" i="5"/>
  <c r="G1175" i="5"/>
  <c r="F1175" i="5"/>
  <c r="E1195" i="4"/>
  <c r="F1195" i="4" s="1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G864" i="4"/>
  <c r="H864" i="4" s="1"/>
  <c r="E864" i="6"/>
  <c r="G1176" i="5"/>
  <c r="F1176" i="5"/>
  <c r="H1176" i="5"/>
  <c r="E1196" i="4"/>
  <c r="F1196" i="4" s="1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G865" i="4"/>
  <c r="H865" i="4" s="1"/>
  <c r="E865" i="6"/>
  <c r="H1177" i="5"/>
  <c r="G1177" i="5"/>
  <c r="F1177" i="5"/>
  <c r="E1197" i="4"/>
  <c r="F1197" i="4" s="1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G866" i="4"/>
  <c r="H866" i="4" s="1"/>
  <c r="E866" i="6"/>
  <c r="G1178" i="5"/>
  <c r="F1178" i="5"/>
  <c r="H1178" i="5"/>
  <c r="E1198" i="4"/>
  <c r="F1198" i="4" s="1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G867" i="4"/>
  <c r="H867" i="4" s="1"/>
  <c r="E867" i="6"/>
  <c r="G1179" i="5"/>
  <c r="F1179" i="5"/>
  <c r="H1179" i="5"/>
  <c r="E1199" i="4"/>
  <c r="F1199" i="4" s="1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G868" i="4"/>
  <c r="H868" i="4" s="1"/>
  <c r="E868" i="6"/>
  <c r="F1180" i="5"/>
  <c r="H1180" i="5"/>
  <c r="G1180" i="5"/>
  <c r="E1200" i="4"/>
  <c r="F1200" i="4" s="1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G869" i="4"/>
  <c r="H869" i="4" s="1"/>
  <c r="E869" i="6"/>
  <c r="F1181" i="5"/>
  <c r="H1181" i="5"/>
  <c r="G1181" i="5"/>
  <c r="E1201" i="4"/>
  <c r="F1201" i="4" s="1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G870" i="4"/>
  <c r="H870" i="4" s="1"/>
  <c r="E870" i="6"/>
  <c r="G1182" i="5"/>
  <c r="F1182" i="5"/>
  <c r="H1182" i="5"/>
  <c r="E1202" i="4"/>
  <c r="F1202" i="4" s="1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G871" i="4"/>
  <c r="H871" i="4" s="1"/>
  <c r="E871" i="6"/>
  <c r="H1183" i="5"/>
  <c r="G1183" i="5"/>
  <c r="F1183" i="5"/>
  <c r="E1203" i="4"/>
  <c r="F1203" i="4" s="1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G872" i="4"/>
  <c r="H872" i="4" s="1"/>
  <c r="E872" i="6"/>
  <c r="G1184" i="5"/>
  <c r="F1184" i="5"/>
  <c r="H1184" i="5"/>
  <c r="E1204" i="4"/>
  <c r="F1204" i="4" s="1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G873" i="4"/>
  <c r="H873" i="4" s="1"/>
  <c r="E873" i="6"/>
  <c r="G1185" i="5"/>
  <c r="F1185" i="5"/>
  <c r="H1185" i="5"/>
  <c r="E1205" i="4"/>
  <c r="F1205" i="4" s="1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G874" i="4"/>
  <c r="H874" i="4" s="1"/>
  <c r="E874" i="6"/>
  <c r="F1186" i="5"/>
  <c r="H1186" i="5"/>
  <c r="G1186" i="5"/>
  <c r="E1206" i="4"/>
  <c r="F1206" i="4" s="1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G875" i="4"/>
  <c r="H875" i="4" s="1"/>
  <c r="E875" i="6"/>
  <c r="H1187" i="5"/>
  <c r="G1187" i="5"/>
  <c r="F1187" i="5"/>
  <c r="E1207" i="4"/>
  <c r="F1207" i="4" s="1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G876" i="4"/>
  <c r="H876" i="4" s="1"/>
  <c r="E876" i="6"/>
  <c r="G1188" i="5"/>
  <c r="F1188" i="5"/>
  <c r="H1188" i="5"/>
  <c r="E1208" i="4"/>
  <c r="F1208" i="4" s="1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G877" i="4"/>
  <c r="H877" i="4" s="1"/>
  <c r="E877" i="6"/>
  <c r="H1189" i="5"/>
  <c r="G1189" i="5"/>
  <c r="F1189" i="5"/>
  <c r="E1209" i="4"/>
  <c r="F1209" i="4" s="1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G878" i="4"/>
  <c r="H878" i="4" s="1"/>
  <c r="E878" i="6"/>
  <c r="H1190" i="5"/>
  <c r="G1190" i="5"/>
  <c r="F1190" i="5"/>
  <c r="E1210" i="4"/>
  <c r="F1210" i="4" s="1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G879" i="4"/>
  <c r="H879" i="4" s="1"/>
  <c r="E879" i="6"/>
  <c r="G1191" i="5"/>
  <c r="F1191" i="5"/>
  <c r="H1191" i="5"/>
  <c r="E1211" i="4"/>
  <c r="F1211" i="4" s="1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G880" i="4"/>
  <c r="H880" i="4" s="1"/>
  <c r="E880" i="6"/>
  <c r="F1192" i="5"/>
  <c r="H1192" i="5"/>
  <c r="G1192" i="5"/>
  <c r="E1212" i="4"/>
  <c r="F1212" i="4" s="1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G881" i="4"/>
  <c r="H881" i="4" s="1"/>
  <c r="E881" i="6"/>
  <c r="H1193" i="5"/>
  <c r="G1193" i="5"/>
  <c r="F1193" i="5"/>
  <c r="E1213" i="4"/>
  <c r="F1213" i="4" s="1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G882" i="4"/>
  <c r="H882" i="4" s="1"/>
  <c r="E882" i="6"/>
  <c r="G1194" i="5"/>
  <c r="F1194" i="5"/>
  <c r="H1194" i="5"/>
  <c r="E1214" i="4"/>
  <c r="F1214" i="4" s="1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G883" i="4"/>
  <c r="H883" i="4" s="1"/>
  <c r="E883" i="6"/>
  <c r="H1195" i="5"/>
  <c r="G1195" i="5"/>
  <c r="F1195" i="5"/>
  <c r="E1215" i="4"/>
  <c r="F1215" i="4" s="1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G884" i="4"/>
  <c r="H884" i="4" s="1"/>
  <c r="E884" i="6"/>
  <c r="G1196" i="5"/>
  <c r="F1196" i="5"/>
  <c r="H1196" i="5"/>
  <c r="E1216" i="4"/>
  <c r="F1216" i="4" s="1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G885" i="4"/>
  <c r="H885" i="4" s="1"/>
  <c r="E885" i="6"/>
  <c r="G1197" i="5"/>
  <c r="F1197" i="5"/>
  <c r="H1197" i="5"/>
  <c r="E1217" i="4"/>
  <c r="F1217" i="4" s="1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G886" i="4"/>
  <c r="H886" i="4" s="1"/>
  <c r="E886" i="6"/>
  <c r="H1198" i="5"/>
  <c r="G1198" i="5"/>
  <c r="F1198" i="5"/>
  <c r="E1218" i="4"/>
  <c r="F1218" i="4" s="1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G887" i="4"/>
  <c r="H887" i="4" s="1"/>
  <c r="E887" i="6"/>
  <c r="H1199" i="5"/>
  <c r="G1199" i="5"/>
  <c r="F1199" i="5"/>
  <c r="E1219" i="4"/>
  <c r="F1219" i="4" s="1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G888" i="4"/>
  <c r="H888" i="4" s="1"/>
  <c r="E888" i="6"/>
  <c r="G1200" i="5"/>
  <c r="F1200" i="5"/>
  <c r="H1200" i="5"/>
  <c r="E1220" i="4"/>
  <c r="F1220" i="4" s="1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G889" i="4"/>
  <c r="H889" i="4" s="1"/>
  <c r="E889" i="6"/>
  <c r="F1201" i="5"/>
  <c r="H1201" i="5"/>
  <c r="G1201" i="5"/>
  <c r="E1221" i="4"/>
  <c r="F1221" i="4" s="1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G890" i="4"/>
  <c r="H890" i="4" s="1"/>
  <c r="E890" i="6"/>
  <c r="F1202" i="5"/>
  <c r="H1202" i="5"/>
  <c r="G1202" i="5"/>
  <c r="E1222" i="4"/>
  <c r="F1222" i="4" s="1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G891" i="4"/>
  <c r="H891" i="4" s="1"/>
  <c r="E891" i="6"/>
  <c r="G1203" i="5"/>
  <c r="F1203" i="5"/>
  <c r="H1203" i="5"/>
  <c r="E1223" i="4"/>
  <c r="F1223" i="4" s="1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G892" i="4"/>
  <c r="H892" i="4" s="1"/>
  <c r="E892" i="6"/>
  <c r="F1204" i="5"/>
  <c r="H1204" i="5"/>
  <c r="G1204" i="5"/>
  <c r="E1224" i="4"/>
  <c r="F1224" i="4" s="1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G893" i="4"/>
  <c r="H893" i="4" s="1"/>
  <c r="E893" i="6"/>
  <c r="G1205" i="5"/>
  <c r="F1205" i="5"/>
  <c r="H1205" i="5"/>
  <c r="E1225" i="4"/>
  <c r="F1225" i="4" s="1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G894" i="4"/>
  <c r="H894" i="4" s="1"/>
  <c r="E894" i="6"/>
  <c r="G1206" i="5"/>
  <c r="F1206" i="5"/>
  <c r="H1206" i="5"/>
  <c r="E1226" i="4"/>
  <c r="F1226" i="4" s="1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G895" i="4"/>
  <c r="H895" i="4" s="1"/>
  <c r="E895" i="6"/>
  <c r="H1207" i="5"/>
  <c r="G1207" i="5"/>
  <c r="F1207" i="5"/>
  <c r="E1227" i="4"/>
  <c r="F1227" i="4" s="1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G896" i="4"/>
  <c r="H896" i="4" s="1"/>
  <c r="E896" i="6"/>
  <c r="H1208" i="5"/>
  <c r="G1208" i="5"/>
  <c r="F1208" i="5"/>
  <c r="E1228" i="4"/>
  <c r="F1228" i="4" s="1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G897" i="4"/>
  <c r="H897" i="4" s="1"/>
  <c r="E897" i="6"/>
  <c r="G1209" i="5"/>
  <c r="F1209" i="5"/>
  <c r="H1209" i="5"/>
  <c r="E1229" i="4"/>
  <c r="F1229" i="4" s="1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G898" i="4"/>
  <c r="H898" i="4" s="1"/>
  <c r="E898" i="6"/>
  <c r="H1210" i="5"/>
  <c r="G1210" i="5"/>
  <c r="F1210" i="5"/>
  <c r="E1230" i="4"/>
  <c r="F1230" i="4" s="1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G899" i="4"/>
  <c r="H899" i="4" s="1"/>
  <c r="E899" i="6"/>
  <c r="H1211" i="5"/>
  <c r="G1211" i="5"/>
  <c r="F1211" i="5"/>
  <c r="E1231" i="4"/>
  <c r="F1231" i="4" s="1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G900" i="4"/>
  <c r="H900" i="4" s="1"/>
  <c r="E900" i="6"/>
  <c r="G1212" i="5"/>
  <c r="F1212" i="5"/>
  <c r="H1212" i="5"/>
  <c r="E1232" i="4"/>
  <c r="F1232" i="4" s="1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G901" i="4"/>
  <c r="H901" i="4" s="1"/>
  <c r="E901" i="6"/>
  <c r="H1213" i="5"/>
  <c r="G1213" i="5"/>
  <c r="F1213" i="5"/>
  <c r="E1233" i="4"/>
  <c r="F1233" i="4" s="1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G902" i="4"/>
  <c r="H902" i="4" s="1"/>
  <c r="E902" i="6"/>
  <c r="H1214" i="5"/>
  <c r="G1214" i="5"/>
  <c r="F1214" i="5"/>
  <c r="E1234" i="4"/>
  <c r="F1234" i="4" s="1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G903" i="4"/>
  <c r="H903" i="4" s="1"/>
  <c r="E903" i="6"/>
  <c r="G1215" i="5"/>
  <c r="F1215" i="5"/>
  <c r="H1215" i="5"/>
  <c r="E1235" i="4"/>
  <c r="F1235" i="4" s="1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G904" i="4"/>
  <c r="H904" i="4" s="1"/>
  <c r="E904" i="6"/>
  <c r="F1216" i="5"/>
  <c r="H1216" i="5"/>
  <c r="G1216" i="5"/>
  <c r="E1236" i="4"/>
  <c r="F1236" i="4" s="1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G905" i="4"/>
  <c r="H905" i="4" s="1"/>
  <c r="E905" i="6"/>
  <c r="G1217" i="5"/>
  <c r="H1217" i="5"/>
  <c r="F1217" i="5"/>
  <c r="E1237" i="4"/>
  <c r="F1237" i="4" s="1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G906" i="4"/>
  <c r="H906" i="4" s="1"/>
  <c r="E906" i="6"/>
  <c r="G1218" i="5"/>
  <c r="F1218" i="5"/>
  <c r="H1218" i="5"/>
  <c r="E1238" i="4"/>
  <c r="F1238" i="4" s="1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G907" i="4"/>
  <c r="H907" i="4" s="1"/>
  <c r="E907" i="6"/>
  <c r="H1219" i="5"/>
  <c r="G1219" i="5"/>
  <c r="F1219" i="5"/>
  <c r="E1239" i="4"/>
  <c r="F1239" i="4" s="1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G908" i="4"/>
  <c r="H908" i="4" s="1"/>
  <c r="E908" i="6"/>
  <c r="H1220" i="5"/>
  <c r="G1220" i="5"/>
  <c r="F1220" i="5"/>
  <c r="E1240" i="4"/>
  <c r="F1240" i="4" s="1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G909" i="4"/>
  <c r="H909" i="4" s="1"/>
  <c r="E909" i="6"/>
  <c r="G1221" i="5"/>
  <c r="F1221" i="5"/>
  <c r="H1221" i="5"/>
  <c r="E1241" i="4"/>
  <c r="F1241" i="4" s="1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G910" i="4"/>
  <c r="H910" i="4" s="1"/>
  <c r="E910" i="6"/>
  <c r="F1222" i="5"/>
  <c r="H1222" i="5"/>
  <c r="G1222" i="5"/>
  <c r="E1242" i="4"/>
  <c r="F1242" i="4" s="1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G911" i="4"/>
  <c r="H911" i="4" s="1"/>
  <c r="E911" i="6"/>
  <c r="H1223" i="5"/>
  <c r="G1223" i="5"/>
  <c r="F1223" i="5"/>
  <c r="E1243" i="4"/>
  <c r="F1243" i="4" s="1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G912" i="4"/>
  <c r="H912" i="4" s="1"/>
  <c r="E912" i="6"/>
  <c r="G1224" i="5"/>
  <c r="F1224" i="5"/>
  <c r="H1224" i="5"/>
  <c r="E1244" i="4"/>
  <c r="F1244" i="4" s="1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G913" i="4"/>
  <c r="H913" i="4" s="1"/>
  <c r="E913" i="6"/>
  <c r="H1225" i="5"/>
  <c r="G1225" i="5"/>
  <c r="F1225" i="5"/>
  <c r="E1245" i="4"/>
  <c r="F1245" i="4" s="1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G914" i="4"/>
  <c r="H914" i="4" s="1"/>
  <c r="E914" i="6"/>
  <c r="G1226" i="5"/>
  <c r="F1226" i="5"/>
  <c r="H1226" i="5"/>
  <c r="E1246" i="4"/>
  <c r="F1246" i="4" s="1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G915" i="4"/>
  <c r="H915" i="4" s="1"/>
  <c r="E915" i="6"/>
  <c r="G1227" i="5"/>
  <c r="F1227" i="5"/>
  <c r="H1227" i="5"/>
  <c r="E1247" i="4"/>
  <c r="F1247" i="4" s="1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G916" i="4"/>
  <c r="H916" i="4" s="1"/>
  <c r="E916" i="6"/>
  <c r="F1228" i="5"/>
  <c r="H1228" i="5"/>
  <c r="G1228" i="5"/>
  <c r="E1248" i="4"/>
  <c r="F1248" i="4" s="1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G917" i="4"/>
  <c r="H917" i="4" s="1"/>
  <c r="E917" i="6"/>
  <c r="H1229" i="5"/>
  <c r="G1229" i="5"/>
  <c r="F1229" i="5"/>
  <c r="E1249" i="4"/>
  <c r="F1249" i="4" s="1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G918" i="4"/>
  <c r="H918" i="4" s="1"/>
  <c r="E918" i="6"/>
  <c r="G1230" i="5"/>
  <c r="F1230" i="5"/>
  <c r="H1230" i="5"/>
  <c r="E1250" i="4"/>
  <c r="F1250" i="4" s="1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G919" i="4"/>
  <c r="H919" i="4" s="1"/>
  <c r="E919" i="6"/>
  <c r="H1231" i="5"/>
  <c r="G1231" i="5"/>
  <c r="F1231" i="5"/>
  <c r="E1251" i="4"/>
  <c r="F1251" i="4" s="1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G920" i="4"/>
  <c r="H920" i="4" s="1"/>
  <c r="E920" i="6"/>
  <c r="G1232" i="5"/>
  <c r="F1232" i="5"/>
  <c r="H1232" i="5"/>
  <c r="E1252" i="4"/>
  <c r="F1252" i="4" s="1"/>
  <c r="C1253" i="4"/>
  <c r="E921" i="7"/>
  <c r="N921" i="7" s="1"/>
  <c r="F1242" i="3"/>
  <c r="H1241" i="3"/>
  <c r="I1241" i="3" s="1"/>
  <c r="G1242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G921" i="4"/>
  <c r="H921" i="4" s="1"/>
  <c r="E921" i="6"/>
  <c r="G1233" i="5"/>
  <c r="F1233" i="5"/>
  <c r="H1233" i="5"/>
  <c r="E1253" i="4"/>
  <c r="F1253" i="4" s="1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G922" i="4"/>
  <c r="H922" i="4" s="1"/>
  <c r="E922" i="6"/>
  <c r="H1234" i="5"/>
  <c r="G1234" i="5"/>
  <c r="F1234" i="5"/>
  <c r="E1254" i="4"/>
  <c r="F1254" i="4" s="1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G923" i="4"/>
  <c r="H923" i="4" s="1"/>
  <c r="E923" i="6"/>
  <c r="H1235" i="5"/>
  <c r="G1235" i="5"/>
  <c r="F1235" i="5"/>
  <c r="E1255" i="4"/>
  <c r="F1255" i="4" s="1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G924" i="4"/>
  <c r="H924" i="4" s="1"/>
  <c r="E924" i="6"/>
  <c r="G1236" i="5"/>
  <c r="F1236" i="5"/>
  <c r="H1236" i="5"/>
  <c r="E1256" i="4"/>
  <c r="F1256" i="4" s="1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G925" i="4"/>
  <c r="H925" i="4" s="1"/>
  <c r="E925" i="6"/>
  <c r="H1237" i="5"/>
  <c r="G1237" i="5"/>
  <c r="F1237" i="5"/>
  <c r="E1257" i="4"/>
  <c r="F1257" i="4" s="1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G926" i="4"/>
  <c r="H926" i="4" s="1"/>
  <c r="E926" i="6"/>
  <c r="H1238" i="5"/>
  <c r="G1238" i="5"/>
  <c r="F1238" i="5"/>
  <c r="E1258" i="4"/>
  <c r="F1258" i="4" s="1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G927" i="4"/>
  <c r="H927" i="4" s="1"/>
  <c r="E927" i="6"/>
  <c r="G1239" i="5"/>
  <c r="F1239" i="5"/>
  <c r="H1239" i="5"/>
  <c r="E1259" i="4"/>
  <c r="F1259" i="4" s="1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G928" i="4"/>
  <c r="H928" i="4" s="1"/>
  <c r="E928" i="6"/>
  <c r="F1240" i="5"/>
  <c r="G1240" i="5"/>
  <c r="H1240" i="5"/>
  <c r="E1260" i="4"/>
  <c r="F1260" i="4" s="1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G929" i="4"/>
  <c r="H929" i="4" s="1"/>
  <c r="E929" i="6"/>
  <c r="H1241" i="5"/>
  <c r="G1241" i="5"/>
  <c r="F1241" i="5"/>
  <c r="E1261" i="4"/>
  <c r="F1261" i="4" s="1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G930" i="4"/>
  <c r="H930" i="4" s="1"/>
  <c r="E930" i="6"/>
  <c r="G1242" i="5"/>
  <c r="F1242" i="5"/>
  <c r="H1242" i="5"/>
  <c r="E1262" i="4"/>
  <c r="F1262" i="4" s="1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G931" i="4"/>
  <c r="H931" i="4" s="1"/>
  <c r="E931" i="6"/>
  <c r="H1243" i="5"/>
  <c r="G1243" i="5"/>
  <c r="F1243" i="5"/>
  <c r="E1263" i="4"/>
  <c r="F1263" i="4" s="1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G932" i="4"/>
  <c r="H932" i="4" s="1"/>
  <c r="E932" i="6"/>
  <c r="H1244" i="5"/>
  <c r="G1244" i="5"/>
  <c r="F1244" i="5"/>
  <c r="E1264" i="4"/>
  <c r="F1264" i="4" s="1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G933" i="4"/>
  <c r="H933" i="4" s="1"/>
  <c r="E933" i="6"/>
  <c r="G1245" i="5"/>
  <c r="F1245" i="5"/>
  <c r="H1245" i="5"/>
  <c r="E1265" i="4"/>
  <c r="F1265" i="4" s="1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G934" i="4"/>
  <c r="H934" i="4" s="1"/>
  <c r="E934" i="6"/>
  <c r="H1246" i="5"/>
  <c r="G1246" i="5"/>
  <c r="F1246" i="5"/>
  <c r="E1266" i="4"/>
  <c r="F1266" i="4" s="1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G935" i="4"/>
  <c r="H935" i="4" s="1"/>
  <c r="E935" i="6"/>
  <c r="H1247" i="5"/>
  <c r="G1247" i="5"/>
  <c r="F1247" i="5"/>
  <c r="E1267" i="4"/>
  <c r="F1267" i="4" s="1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G936" i="4"/>
  <c r="H936" i="4" s="1"/>
  <c r="E936" i="6"/>
  <c r="G1248" i="5"/>
  <c r="F1248" i="5"/>
  <c r="H1248" i="5"/>
  <c r="E1268" i="4"/>
  <c r="F1268" i="4" s="1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G937" i="4"/>
  <c r="H937" i="4" s="1"/>
  <c r="E937" i="6"/>
  <c r="H1249" i="5"/>
  <c r="F1249" i="5"/>
  <c r="G1249" i="5"/>
  <c r="E1269" i="4"/>
  <c r="F1269" i="4" s="1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G938" i="4"/>
  <c r="H938" i="4" s="1"/>
  <c r="E938" i="6"/>
  <c r="H1250" i="5"/>
  <c r="G1250" i="5"/>
  <c r="F1250" i="5"/>
  <c r="E1270" i="4"/>
  <c r="F1270" i="4" s="1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G939" i="4"/>
  <c r="H939" i="4" s="1"/>
  <c r="E939" i="6"/>
  <c r="G1251" i="5"/>
  <c r="F1251" i="5"/>
  <c r="H1251" i="5"/>
  <c r="E1271" i="4"/>
  <c r="F1271" i="4" s="1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G940" i="4"/>
  <c r="H940" i="4" s="1"/>
  <c r="E940" i="6"/>
  <c r="F1252" i="5"/>
  <c r="H1252" i="5"/>
  <c r="G1252" i="5"/>
  <c r="E1272" i="4"/>
  <c r="F1272" i="4" s="1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G941" i="4"/>
  <c r="H941" i="4" s="1"/>
  <c r="E941" i="6"/>
  <c r="G1253" i="5"/>
  <c r="F1253" i="5"/>
  <c r="H1253" i="5"/>
  <c r="E1273" i="4"/>
  <c r="F1273" i="4" s="1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G942" i="4"/>
  <c r="H942" i="4" s="1"/>
  <c r="E942" i="6"/>
  <c r="G1254" i="5"/>
  <c r="F1254" i="5"/>
  <c r="H1254" i="5"/>
  <c r="E1274" i="4"/>
  <c r="F1274" i="4" s="1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G943" i="4"/>
  <c r="H943" i="4" s="1"/>
  <c r="E943" i="6"/>
  <c r="H1255" i="5"/>
  <c r="G1255" i="5"/>
  <c r="F1255" i="5"/>
  <c r="E1275" i="4"/>
  <c r="F1275" i="4" s="1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G944" i="4"/>
  <c r="H944" i="4" s="1"/>
  <c r="E944" i="6"/>
  <c r="H1256" i="5"/>
  <c r="G1256" i="5"/>
  <c r="F1256" i="5"/>
  <c r="E1276" i="4"/>
  <c r="F1276" i="4" s="1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G945" i="4"/>
  <c r="H945" i="4" s="1"/>
  <c r="E945" i="6"/>
  <c r="G1257" i="5"/>
  <c r="F1257" i="5"/>
  <c r="H1257" i="5"/>
  <c r="E1277" i="4"/>
  <c r="F1277" i="4" s="1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G946" i="4"/>
  <c r="H946" i="4" s="1"/>
  <c r="E946" i="6"/>
  <c r="H1258" i="5"/>
  <c r="G1258" i="5"/>
  <c r="F1258" i="5"/>
  <c r="E1278" i="4"/>
  <c r="F1278" i="4" s="1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G947" i="4"/>
  <c r="H947" i="4" s="1"/>
  <c r="E947" i="6"/>
  <c r="H1259" i="5"/>
  <c r="G1259" i="5"/>
  <c r="F1259" i="5"/>
  <c r="E1279" i="4"/>
  <c r="F1279" i="4" s="1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D1279" i="6"/>
  <c r="D1279" i="7"/>
  <c r="U947" i="7"/>
  <c r="V947" i="7"/>
  <c r="R948" i="7"/>
  <c r="T948" i="7"/>
  <c r="S948" i="7"/>
  <c r="Q948" i="7"/>
  <c r="C1268" i="6"/>
  <c r="C1268" i="7"/>
  <c r="G948" i="4"/>
  <c r="H948" i="4" s="1"/>
  <c r="E948" i="6"/>
  <c r="G1260" i="5"/>
  <c r="F1260" i="5"/>
  <c r="H1260" i="5"/>
  <c r="E1280" i="4"/>
  <c r="F1280" i="4" s="1"/>
  <c r="C1281" i="4"/>
  <c r="E949" i="7"/>
  <c r="N949" i="7" s="1"/>
  <c r="H1269" i="3"/>
  <c r="F1270" i="3"/>
  <c r="I1269" i="3"/>
  <c r="G1270" i="3"/>
  <c r="P1259" i="7" l="1"/>
  <c r="J1260" i="6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G949" i="4"/>
  <c r="H949" i="4" s="1"/>
  <c r="E949" i="6"/>
  <c r="F1261" i="5"/>
  <c r="H1261" i="5"/>
  <c r="G1261" i="5"/>
  <c r="E1281" i="4"/>
  <c r="F1281" i="4" s="1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G950" i="4"/>
  <c r="H950" i="4" s="1"/>
  <c r="E950" i="6"/>
  <c r="H1262" i="5"/>
  <c r="G1262" i="5"/>
  <c r="F1262" i="5"/>
  <c r="E1282" i="4"/>
  <c r="F1282" i="4" s="1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G951" i="4"/>
  <c r="H951" i="4" s="1"/>
  <c r="E951" i="6"/>
  <c r="G1263" i="5"/>
  <c r="F1263" i="5"/>
  <c r="H1263" i="5"/>
  <c r="E1283" i="4"/>
  <c r="F1283" i="4" s="1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G952" i="4"/>
  <c r="H952" i="4" s="1"/>
  <c r="E952" i="6"/>
  <c r="F1264" i="5"/>
  <c r="H1264" i="5"/>
  <c r="G1264" i="5"/>
  <c r="E1284" i="4"/>
  <c r="F1284" i="4" s="1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G953" i="4"/>
  <c r="H953" i="4" s="1"/>
  <c r="E953" i="6"/>
  <c r="H1265" i="5"/>
  <c r="G1265" i="5"/>
  <c r="F1265" i="5"/>
  <c r="E1285" i="4"/>
  <c r="F1285" i="4" s="1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G954" i="4"/>
  <c r="H954" i="4" s="1"/>
  <c r="E954" i="6"/>
  <c r="G1266" i="5"/>
  <c r="F1266" i="5"/>
  <c r="H1266" i="5"/>
  <c r="E1286" i="4"/>
  <c r="F1286" i="4" s="1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G955" i="4"/>
  <c r="H955" i="4" s="1"/>
  <c r="E955" i="6"/>
  <c r="H1267" i="5"/>
  <c r="G1267" i="5"/>
  <c r="F1267" i="5"/>
  <c r="E1287" i="4"/>
  <c r="F1287" i="4" s="1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G956" i="4"/>
  <c r="H956" i="4" s="1"/>
  <c r="E956" i="6"/>
  <c r="H1268" i="5"/>
  <c r="G1268" i="5"/>
  <c r="F1268" i="5"/>
  <c r="E1288" i="4"/>
  <c r="F1288" i="4" s="1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G957" i="4"/>
  <c r="H957" i="4" s="1"/>
  <c r="E957" i="6"/>
  <c r="G1269" i="5"/>
  <c r="F1269" i="5"/>
  <c r="H1269" i="5"/>
  <c r="E1289" i="4"/>
  <c r="F1289" i="4" s="1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G958" i="4"/>
  <c r="H958" i="4" s="1"/>
  <c r="E958" i="6"/>
  <c r="H1270" i="5"/>
  <c r="G1270" i="5"/>
  <c r="F1270" i="5"/>
  <c r="E1290" i="4"/>
  <c r="F1290" i="4" s="1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G959" i="4"/>
  <c r="H959" i="4" s="1"/>
  <c r="E959" i="6"/>
  <c r="H1271" i="5"/>
  <c r="G1271" i="5"/>
  <c r="F1271" i="5"/>
  <c r="E1291" i="4"/>
  <c r="F1291" i="4" s="1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V959" i="7"/>
  <c r="U959" i="7"/>
  <c r="D1291" i="6"/>
  <c r="D1291" i="7"/>
  <c r="Q960" i="7"/>
  <c r="T960" i="7"/>
  <c r="R960" i="7"/>
  <c r="S960" i="7"/>
  <c r="C1280" i="6"/>
  <c r="C1280" i="7"/>
  <c r="G960" i="4"/>
  <c r="H960" i="4" s="1"/>
  <c r="E960" i="6"/>
  <c r="G1272" i="5"/>
  <c r="F1272" i="5"/>
  <c r="H1272" i="5"/>
  <c r="E1292" i="4"/>
  <c r="F1292" i="4" s="1"/>
  <c r="C1293" i="4"/>
  <c r="E961" i="7"/>
  <c r="N961" i="7" s="1"/>
  <c r="G1282" i="3"/>
  <c r="H1281" i="3"/>
  <c r="I1281" i="3" s="1"/>
  <c r="F1282" i="3"/>
  <c r="P1271" i="7" l="1"/>
  <c r="L1272" i="6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G961" i="4"/>
  <c r="H961" i="4" s="1"/>
  <c r="E961" i="6"/>
  <c r="H1273" i="5"/>
  <c r="F1273" i="5"/>
  <c r="G1273" i="5"/>
  <c r="E1293" i="4"/>
  <c r="F1293" i="4" s="1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G962" i="4"/>
  <c r="H962" i="4" s="1"/>
  <c r="E962" i="6"/>
  <c r="G1274" i="5"/>
  <c r="F1274" i="5"/>
  <c r="H1274" i="5"/>
  <c r="E1294" i="4"/>
  <c r="F1294" i="4" s="1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G963" i="4"/>
  <c r="H963" i="4" s="1"/>
  <c r="E963" i="6"/>
  <c r="G1275" i="5"/>
  <c r="F1275" i="5"/>
  <c r="H1275" i="5"/>
  <c r="E1295" i="4"/>
  <c r="F1295" i="4" s="1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G964" i="4"/>
  <c r="H964" i="4" s="1"/>
  <c r="E964" i="6"/>
  <c r="F1276" i="5"/>
  <c r="H1276" i="5"/>
  <c r="G1276" i="5"/>
  <c r="E1296" i="4"/>
  <c r="F1296" i="4" s="1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G965" i="4"/>
  <c r="H965" i="4" s="1"/>
  <c r="E965" i="6"/>
  <c r="G1277" i="5"/>
  <c r="H1277" i="5"/>
  <c r="F1277" i="5"/>
  <c r="E1297" i="4"/>
  <c r="F1297" i="4" s="1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G966" i="4"/>
  <c r="H966" i="4" s="1"/>
  <c r="E966" i="6"/>
  <c r="G1278" i="5"/>
  <c r="F1278" i="5"/>
  <c r="H1278" i="5"/>
  <c r="E1298" i="4"/>
  <c r="F1298" i="4" s="1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G967" i="4"/>
  <c r="H967" i="4" s="1"/>
  <c r="E967" i="6"/>
  <c r="H1279" i="5"/>
  <c r="G1279" i="5"/>
  <c r="F1279" i="5"/>
  <c r="E1299" i="4"/>
  <c r="F1299" i="4" s="1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G968" i="4"/>
  <c r="H968" i="4" s="1"/>
  <c r="E968" i="6"/>
  <c r="G1280" i="5"/>
  <c r="F1280" i="5"/>
  <c r="H1280" i="5"/>
  <c r="E1300" i="4"/>
  <c r="F1300" i="4" s="1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G969" i="4"/>
  <c r="H969" i="4" s="1"/>
  <c r="E969" i="6"/>
  <c r="G1281" i="5"/>
  <c r="F1281" i="5"/>
  <c r="H1281" i="5"/>
  <c r="E1301" i="4"/>
  <c r="F1301" i="4" s="1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G970" i="4"/>
  <c r="H970" i="4" s="1"/>
  <c r="E970" i="6"/>
  <c r="H1282" i="5"/>
  <c r="G1282" i="5"/>
  <c r="F1282" i="5"/>
  <c r="E1302" i="4"/>
  <c r="F1302" i="4" s="1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G971" i="4"/>
  <c r="H971" i="4" s="1"/>
  <c r="E971" i="6"/>
  <c r="H1283" i="5"/>
  <c r="G1283" i="5"/>
  <c r="F1283" i="5"/>
  <c r="E1303" i="4"/>
  <c r="F1303" i="4" s="1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G972" i="4"/>
  <c r="H972" i="4" s="1"/>
  <c r="E972" i="6"/>
  <c r="G1284" i="5"/>
  <c r="F1284" i="5"/>
  <c r="H1284" i="5"/>
  <c r="E1304" i="4"/>
  <c r="F1304" i="4" s="1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G973" i="4"/>
  <c r="H973" i="4" s="1"/>
  <c r="E973" i="6"/>
  <c r="H1285" i="5"/>
  <c r="G1285" i="5"/>
  <c r="F1285" i="5"/>
  <c r="E1305" i="4"/>
  <c r="F1305" i="4" s="1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G974" i="4"/>
  <c r="H974" i="4" s="1"/>
  <c r="E974" i="6"/>
  <c r="H1286" i="5"/>
  <c r="G1286" i="5"/>
  <c r="F1286" i="5"/>
  <c r="E1306" i="4"/>
  <c r="F1306" i="4" s="1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D1306" i="6"/>
  <c r="D1306" i="7"/>
  <c r="V974" i="7"/>
  <c r="U974" i="7"/>
  <c r="Q975" i="7"/>
  <c r="R975" i="7"/>
  <c r="T975" i="7"/>
  <c r="S975" i="7"/>
  <c r="C1295" i="6"/>
  <c r="C1295" i="7"/>
  <c r="G975" i="4"/>
  <c r="H975" i="4" s="1"/>
  <c r="E975" i="6"/>
  <c r="G1287" i="5"/>
  <c r="F1287" i="5"/>
  <c r="H1287" i="5"/>
  <c r="E1307" i="4"/>
  <c r="F1307" i="4" s="1"/>
  <c r="C1308" i="4"/>
  <c r="E976" i="7"/>
  <c r="N976" i="7" s="1"/>
  <c r="G1297" i="3"/>
  <c r="F1297" i="3"/>
  <c r="H1296" i="3"/>
  <c r="I1296" i="3" s="1"/>
  <c r="P1286" i="7" l="1"/>
  <c r="J1287" i="6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G976" i="4"/>
  <c r="H976" i="4" s="1"/>
  <c r="E976" i="6"/>
  <c r="F1288" i="5"/>
  <c r="G1288" i="5"/>
  <c r="H1288" i="5"/>
  <c r="E1308" i="4"/>
  <c r="F1308" i="4" s="1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G977" i="4"/>
  <c r="H977" i="4" s="1"/>
  <c r="E977" i="6"/>
  <c r="H1289" i="5"/>
  <c r="G1289" i="5"/>
  <c r="F1289" i="5"/>
  <c r="E1309" i="4"/>
  <c r="F1309" i="4" s="1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G978" i="4"/>
  <c r="H978" i="4" s="1"/>
  <c r="E978" i="6"/>
  <c r="G1290" i="5"/>
  <c r="F1290" i="5"/>
  <c r="H1290" i="5"/>
  <c r="E1310" i="4"/>
  <c r="F1310" i="4" s="1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G979" i="4"/>
  <c r="H979" i="4" s="1"/>
  <c r="E979" i="6"/>
  <c r="H1291" i="5"/>
  <c r="G1291" i="5"/>
  <c r="F1291" i="5"/>
  <c r="E1311" i="4"/>
  <c r="F1311" i="4" s="1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G980" i="4"/>
  <c r="H980" i="4" s="1"/>
  <c r="E980" i="6"/>
  <c r="H1292" i="5"/>
  <c r="G1292" i="5"/>
  <c r="F1292" i="5"/>
  <c r="E1312" i="4"/>
  <c r="F1312" i="4" s="1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G981" i="4"/>
  <c r="H981" i="4" s="1"/>
  <c r="E981" i="6"/>
  <c r="G1293" i="5"/>
  <c r="F1293" i="5"/>
  <c r="H1293" i="5"/>
  <c r="E1313" i="4"/>
  <c r="F1313" i="4" s="1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G982" i="4"/>
  <c r="H982" i="4" s="1"/>
  <c r="E982" i="6"/>
  <c r="H1294" i="5"/>
  <c r="G1294" i="5"/>
  <c r="F1294" i="5"/>
  <c r="E1314" i="4"/>
  <c r="F1314" i="4" s="1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G983" i="4"/>
  <c r="H983" i="4" s="1"/>
  <c r="E983" i="6"/>
  <c r="H1295" i="5"/>
  <c r="G1295" i="5"/>
  <c r="F1295" i="5"/>
  <c r="E1315" i="4"/>
  <c r="F1315" i="4" s="1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G984" i="4"/>
  <c r="H984" i="4" s="1"/>
  <c r="E984" i="6"/>
  <c r="G1296" i="5"/>
  <c r="F1296" i="5"/>
  <c r="H1296" i="5"/>
  <c r="E1316" i="4"/>
  <c r="F1316" i="4" s="1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G985" i="4"/>
  <c r="H985" i="4" s="1"/>
  <c r="E985" i="6"/>
  <c r="H1297" i="5"/>
  <c r="G1297" i="5"/>
  <c r="F1297" i="5"/>
  <c r="E1317" i="4"/>
  <c r="F1317" i="4" s="1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G986" i="4"/>
  <c r="H986" i="4" s="1"/>
  <c r="E986" i="6"/>
  <c r="H1298" i="5"/>
  <c r="G1298" i="5"/>
  <c r="F1298" i="5"/>
  <c r="E1318" i="4"/>
  <c r="F1318" i="4" s="1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G987" i="4"/>
  <c r="H987" i="4" s="1"/>
  <c r="E987" i="6"/>
  <c r="G1299" i="5"/>
  <c r="F1299" i="5"/>
  <c r="H1299" i="5"/>
  <c r="E1319" i="4"/>
  <c r="F1319" i="4" s="1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G988" i="4"/>
  <c r="H988" i="4" s="1"/>
  <c r="E988" i="6"/>
  <c r="F1300" i="5"/>
  <c r="H1300" i="5"/>
  <c r="G1300" i="5"/>
  <c r="E1320" i="4"/>
  <c r="F1320" i="4" s="1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G989" i="4"/>
  <c r="H989" i="4" s="1"/>
  <c r="E989" i="6"/>
  <c r="G1301" i="5"/>
  <c r="F1301" i="5"/>
  <c r="H1301" i="5"/>
  <c r="E1321" i="4"/>
  <c r="F1321" i="4" s="1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G990" i="4"/>
  <c r="H990" i="4" s="1"/>
  <c r="E990" i="6"/>
  <c r="G1302" i="5"/>
  <c r="F1302" i="5"/>
  <c r="H1302" i="5"/>
  <c r="E1322" i="4"/>
  <c r="F1322" i="4" s="1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G991" i="4"/>
  <c r="H991" i="4" s="1"/>
  <c r="E991" i="6"/>
  <c r="H1303" i="5"/>
  <c r="G1303" i="5"/>
  <c r="F1303" i="5"/>
  <c r="E1323" i="4"/>
  <c r="F1323" i="4" s="1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G992" i="4"/>
  <c r="H992" i="4" s="1"/>
  <c r="E992" i="6"/>
  <c r="H1304" i="5"/>
  <c r="G1304" i="5"/>
  <c r="F1304" i="5"/>
  <c r="E1324" i="4"/>
  <c r="F1324" i="4" s="1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G993" i="4"/>
  <c r="H993" i="4" s="1"/>
  <c r="E993" i="6"/>
  <c r="G1305" i="5"/>
  <c r="F1305" i="5"/>
  <c r="H1305" i="5"/>
  <c r="E1325" i="4"/>
  <c r="F1325" i="4" s="1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G994" i="4"/>
  <c r="H994" i="4" s="1"/>
  <c r="E994" i="6"/>
  <c r="H1306" i="5"/>
  <c r="G1306" i="5"/>
  <c r="F1306" i="5"/>
  <c r="E1326" i="4"/>
  <c r="F1326" i="4" s="1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G995" i="4"/>
  <c r="H995" i="4" s="1"/>
  <c r="E995" i="6"/>
  <c r="H1307" i="5"/>
  <c r="G1307" i="5"/>
  <c r="F1307" i="5"/>
  <c r="E1327" i="4"/>
  <c r="F1327" i="4" s="1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G996" i="4"/>
  <c r="H996" i="4" s="1"/>
  <c r="E996" i="6"/>
  <c r="G1308" i="5"/>
  <c r="F1308" i="5"/>
  <c r="H1308" i="5"/>
  <c r="E1328" i="4"/>
  <c r="F1328" i="4" s="1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G997" i="4"/>
  <c r="H997" i="4" s="1"/>
  <c r="E997" i="6"/>
  <c r="F1309" i="5"/>
  <c r="H1309" i="5"/>
  <c r="G1309" i="5"/>
  <c r="E1329" i="4"/>
  <c r="F1329" i="4" s="1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G998" i="4"/>
  <c r="H998" i="4" s="1"/>
  <c r="E998" i="6"/>
  <c r="H1310" i="5"/>
  <c r="G1310" i="5"/>
  <c r="F1310" i="5"/>
  <c r="E1330" i="4"/>
  <c r="F1330" i="4" s="1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G999" i="4"/>
  <c r="H999" i="4" s="1"/>
  <c r="E999" i="6"/>
  <c r="G1311" i="5"/>
  <c r="F1311" i="5"/>
  <c r="H1311" i="5"/>
  <c r="E1331" i="4"/>
  <c r="F1331" i="4" s="1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G1000" i="4"/>
  <c r="H1000" i="4" s="1"/>
  <c r="E1000" i="6"/>
  <c r="F1312" i="5"/>
  <c r="H1312" i="5"/>
  <c r="G1312" i="5"/>
  <c r="E1332" i="4"/>
  <c r="F1332" i="4" s="1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G1001" i="4"/>
  <c r="H1001" i="4" s="1"/>
  <c r="E1001" i="6"/>
  <c r="H1313" i="5"/>
  <c r="F1313" i="5"/>
  <c r="G1313" i="5"/>
  <c r="E1333" i="4"/>
  <c r="F1333" i="4" s="1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G1002" i="4"/>
  <c r="H1002" i="4" s="1"/>
  <c r="E1002" i="6"/>
  <c r="G1314" i="5"/>
  <c r="F1314" i="5"/>
  <c r="H1314" i="5"/>
  <c r="E1334" i="4"/>
  <c r="F1334" i="4" s="1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G1003" i="4"/>
  <c r="H1003" i="4" s="1"/>
  <c r="E1003" i="6"/>
  <c r="H1315" i="5"/>
  <c r="G1315" i="5"/>
  <c r="F1315" i="5"/>
  <c r="E1335" i="4"/>
  <c r="F1335" i="4" s="1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G1004" i="4"/>
  <c r="H1004" i="4" s="1"/>
  <c r="E1004" i="6"/>
  <c r="H1316" i="5"/>
  <c r="G1316" i="5"/>
  <c r="F1316" i="5"/>
  <c r="E1336" i="4"/>
  <c r="F1336" i="4" s="1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G1005" i="4"/>
  <c r="H1005" i="4" s="1"/>
  <c r="E1005" i="6"/>
  <c r="G1317" i="5"/>
  <c r="F1317" i="5"/>
  <c r="H1317" i="5"/>
  <c r="E1337" i="4"/>
  <c r="F1337" i="4" s="1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G1006" i="4"/>
  <c r="H1006" i="4" s="1"/>
  <c r="E1006" i="6"/>
  <c r="H1318" i="5"/>
  <c r="G1318" i="5"/>
  <c r="F1318" i="5"/>
  <c r="E1338" i="4"/>
  <c r="F1338" i="4" s="1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G1007" i="4"/>
  <c r="H1007" i="4" s="1"/>
  <c r="E1007" i="6"/>
  <c r="H1319" i="5"/>
  <c r="G1319" i="5"/>
  <c r="F1319" i="5"/>
  <c r="E1339" i="4"/>
  <c r="F1339" i="4" s="1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G1008" i="4"/>
  <c r="H1008" i="4" s="1"/>
  <c r="E1008" i="6"/>
  <c r="G1320" i="5"/>
  <c r="F1320" i="5"/>
  <c r="H1320" i="5"/>
  <c r="E1340" i="4"/>
  <c r="F1340" i="4" s="1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G1009" i="4"/>
  <c r="H1009" i="4" s="1"/>
  <c r="E1009" i="6"/>
  <c r="H1321" i="5"/>
  <c r="G1321" i="5"/>
  <c r="F1321" i="5"/>
  <c r="E1341" i="4"/>
  <c r="F1341" i="4" s="1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G1010" i="4"/>
  <c r="H1010" i="4" s="1"/>
  <c r="E1010" i="6"/>
  <c r="G1322" i="5"/>
  <c r="F1322" i="5"/>
  <c r="H1322" i="5"/>
  <c r="E1342" i="4"/>
  <c r="F1342" i="4" s="1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G1011" i="4"/>
  <c r="H1011" i="4" s="1"/>
  <c r="E1011" i="6"/>
  <c r="G1323" i="5"/>
  <c r="F1323" i="5"/>
  <c r="H1323" i="5"/>
  <c r="E1343" i="4"/>
  <c r="F1343" i="4" s="1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G1012" i="4"/>
  <c r="H1012" i="4" s="1"/>
  <c r="E1012" i="6"/>
  <c r="F1324" i="5"/>
  <c r="H1324" i="5"/>
  <c r="G1324" i="5"/>
  <c r="E1344" i="4"/>
  <c r="F1344" i="4" s="1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G1013" i="4"/>
  <c r="H1013" i="4" s="1"/>
  <c r="E1013" i="6"/>
  <c r="H1325" i="5"/>
  <c r="G1325" i="5"/>
  <c r="F1325" i="5"/>
  <c r="E1345" i="4"/>
  <c r="F1345" i="4" s="1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G1014" i="4"/>
  <c r="H1014" i="4" s="1"/>
  <c r="E1014" i="6"/>
  <c r="G1326" i="5"/>
  <c r="F1326" i="5"/>
  <c r="H1326" i="5"/>
  <c r="E1346" i="4"/>
  <c r="F1346" i="4" s="1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G1015" i="4"/>
  <c r="H1015" i="4" s="1"/>
  <c r="E1015" i="6"/>
  <c r="H1327" i="5"/>
  <c r="G1327" i="5"/>
  <c r="F1327" i="5"/>
  <c r="E1347" i="4"/>
  <c r="F1347" i="4" s="1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G1016" i="4"/>
  <c r="H1016" i="4" s="1"/>
  <c r="E1016" i="6"/>
  <c r="G1328" i="5"/>
  <c r="F1328" i="5"/>
  <c r="H1328" i="5"/>
  <c r="E1348" i="4"/>
  <c r="F1348" i="4" s="1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G1017" i="4"/>
  <c r="H1017" i="4" s="1"/>
  <c r="E1017" i="6"/>
  <c r="G1329" i="5"/>
  <c r="F1329" i="5"/>
  <c r="H1329" i="5"/>
  <c r="E1349" i="4"/>
  <c r="F1349" i="4" s="1"/>
  <c r="C1350" i="4"/>
  <c r="E1018" i="7"/>
  <c r="N1018" i="7" s="1"/>
  <c r="F1339" i="3"/>
  <c r="H1338" i="3"/>
  <c r="I1338" i="3" s="1"/>
  <c r="G1339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G1018" i="4"/>
  <c r="H1018" i="4" s="1"/>
  <c r="E1018" i="6"/>
  <c r="H1330" i="5"/>
  <c r="G1330" i="5"/>
  <c r="F1330" i="5"/>
  <c r="E1350" i="4"/>
  <c r="F1350" i="4" s="1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G1019" i="4"/>
  <c r="H1019" i="4" s="1"/>
  <c r="E1019" i="6"/>
  <c r="H1331" i="5"/>
  <c r="G1331" i="5"/>
  <c r="F1331" i="5"/>
  <c r="E1351" i="4"/>
  <c r="F1351" i="4" s="1"/>
  <c r="C1352" i="4"/>
  <c r="E1020" i="7"/>
  <c r="N1020" i="7" s="1"/>
  <c r="F1341" i="3"/>
  <c r="H1340" i="3"/>
  <c r="I1340" i="3" s="1"/>
  <c r="G1341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G1020" i="4"/>
  <c r="H1020" i="4" s="1"/>
  <c r="E1020" i="6"/>
  <c r="G1332" i="5"/>
  <c r="F1332" i="5"/>
  <c r="H1332" i="5"/>
  <c r="E1352" i="4"/>
  <c r="F1352" i="4" s="1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G1021" i="4"/>
  <c r="H1021" i="4" s="1"/>
  <c r="E1021" i="6"/>
  <c r="H1333" i="5"/>
  <c r="G1333" i="5"/>
  <c r="F1333" i="5"/>
  <c r="E1353" i="4"/>
  <c r="F1353" i="4" s="1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G1022" i="4"/>
  <c r="H1022" i="4" s="1"/>
  <c r="E1022" i="6"/>
  <c r="G1334" i="5"/>
  <c r="H1334" i="5"/>
  <c r="F1334" i="5"/>
  <c r="E1354" i="4"/>
  <c r="F1354" i="4" s="1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G1023" i="4"/>
  <c r="H1023" i="4" s="1"/>
  <c r="E1023" i="6"/>
  <c r="G1335" i="5"/>
  <c r="F1335" i="5"/>
  <c r="H1335" i="5"/>
  <c r="E1355" i="4"/>
  <c r="F1355" i="4" s="1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G1024" i="4"/>
  <c r="H1024" i="4" s="1"/>
  <c r="E1024" i="6"/>
  <c r="F1336" i="5"/>
  <c r="H1336" i="5"/>
  <c r="G1336" i="5"/>
  <c r="E1356" i="4"/>
  <c r="F1356" i="4" s="1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G1025" i="4"/>
  <c r="H1025" i="4" s="1"/>
  <c r="E1025" i="6"/>
  <c r="H1337" i="5"/>
  <c r="G1337" i="5"/>
  <c r="F1337" i="5"/>
  <c r="E1357" i="4"/>
  <c r="F1357" i="4" s="1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G1026" i="4"/>
  <c r="H1026" i="4" s="1"/>
  <c r="E1026" i="6"/>
  <c r="G1338" i="5"/>
  <c r="F1338" i="5"/>
  <c r="H1338" i="5"/>
  <c r="E1358" i="4"/>
  <c r="F1358" i="4" s="1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G1027" i="4"/>
  <c r="H1027" i="4" s="1"/>
  <c r="E1027" i="6"/>
  <c r="H1339" i="5"/>
  <c r="G1339" i="5"/>
  <c r="F1339" i="5"/>
  <c r="E1359" i="4"/>
  <c r="F1359" i="4" s="1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G1028" i="4"/>
  <c r="H1028" i="4" s="1"/>
  <c r="E1028" i="6"/>
  <c r="H1340" i="5"/>
  <c r="G1340" i="5"/>
  <c r="F1340" i="5"/>
  <c r="E1360" i="4"/>
  <c r="F1360" i="4" s="1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G1029" i="4"/>
  <c r="H1029" i="4" s="1"/>
  <c r="E1029" i="6"/>
  <c r="G1341" i="5"/>
  <c r="F1341" i="5"/>
  <c r="H1341" i="5"/>
  <c r="E1361" i="4"/>
  <c r="F1361" i="4" s="1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G1030" i="4"/>
  <c r="H1030" i="4" s="1"/>
  <c r="E1030" i="6"/>
  <c r="H1342" i="5"/>
  <c r="G1342" i="5"/>
  <c r="F1342" i="5"/>
  <c r="E1362" i="4"/>
  <c r="F1362" i="4" s="1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G1031" i="4"/>
  <c r="H1031" i="4" s="1"/>
  <c r="E1031" i="6"/>
  <c r="H1343" i="5"/>
  <c r="G1343" i="5"/>
  <c r="F1343" i="5"/>
  <c r="E1363" i="4"/>
  <c r="F1363" i="4" s="1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G1032" i="4"/>
  <c r="H1032" i="4" s="1"/>
  <c r="E1032" i="6"/>
  <c r="G1344" i="5"/>
  <c r="F1344" i="5"/>
  <c r="H1344" i="5"/>
  <c r="E1364" i="4"/>
  <c r="F1364" i="4" s="1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G1033" i="4"/>
  <c r="H1033" i="4" s="1"/>
  <c r="E1033" i="6"/>
  <c r="H1345" i="5"/>
  <c r="F1345" i="5"/>
  <c r="G1345" i="5"/>
  <c r="E1365" i="4"/>
  <c r="F1365" i="4" s="1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G1034" i="4"/>
  <c r="H1034" i="4" s="1"/>
  <c r="E1034" i="6"/>
  <c r="H1346" i="5"/>
  <c r="G1346" i="5"/>
  <c r="F1346" i="5"/>
  <c r="E1366" i="4"/>
  <c r="F1366" i="4" s="1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G1035" i="4"/>
  <c r="H1035" i="4" s="1"/>
  <c r="E1035" i="6"/>
  <c r="G1347" i="5"/>
  <c r="F1347" i="5"/>
  <c r="H1347" i="5"/>
  <c r="E1367" i="4"/>
  <c r="F1367" i="4" s="1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G1036" i="4"/>
  <c r="H1036" i="4" s="1"/>
  <c r="E1036" i="6"/>
  <c r="F1348" i="5"/>
  <c r="H1348" i="5"/>
  <c r="G1348" i="5"/>
  <c r="E1368" i="4"/>
  <c r="F1368" i="4" s="1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G1037" i="4"/>
  <c r="H1037" i="4" s="1"/>
  <c r="E1037" i="6"/>
  <c r="G1349" i="5"/>
  <c r="F1349" i="5"/>
  <c r="H1349" i="5"/>
  <c r="E1369" i="4"/>
  <c r="F1369" i="4" s="1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G1038" i="4"/>
  <c r="H1038" i="4" s="1"/>
  <c r="E1038" i="6"/>
  <c r="G1350" i="5"/>
  <c r="F1350" i="5"/>
  <c r="H1350" i="5"/>
  <c r="E1370" i="4"/>
  <c r="F1370" i="4" s="1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G1039" i="4"/>
  <c r="H1039" i="4" s="1"/>
  <c r="E1039" i="6"/>
  <c r="H1351" i="5"/>
  <c r="G1351" i="5"/>
  <c r="F1351" i="5"/>
  <c r="E1371" i="4"/>
  <c r="F1371" i="4" s="1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G1040" i="4"/>
  <c r="H1040" i="4" s="1"/>
  <c r="E1040" i="6"/>
  <c r="H1352" i="5"/>
  <c r="G1352" i="5"/>
  <c r="F1352" i="5"/>
  <c r="E1372" i="4"/>
  <c r="F1372" i="4" s="1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G1041" i="4"/>
  <c r="H1041" i="4" s="1"/>
  <c r="E1041" i="6"/>
  <c r="G1353" i="5"/>
  <c r="F1353" i="5"/>
  <c r="H1353" i="5"/>
  <c r="E1373" i="4"/>
  <c r="F1373" i="4" s="1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G1042" i="4"/>
  <c r="H1042" i="4" s="1"/>
  <c r="E1042" i="6"/>
  <c r="H1354" i="5"/>
  <c r="G1354" i="5"/>
  <c r="F1354" i="5"/>
  <c r="E1374" i="4"/>
  <c r="F1374" i="4" s="1"/>
  <c r="C1375" i="4"/>
  <c r="E1043" i="7"/>
  <c r="N1043" i="7" s="1"/>
  <c r="H1363" i="3"/>
  <c r="I1363" i="3" s="1"/>
  <c r="F1364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G1043" i="4"/>
  <c r="H1043" i="4" s="1"/>
  <c r="E1043" i="6"/>
  <c r="H1355" i="5"/>
  <c r="G1355" i="5"/>
  <c r="F1355" i="5"/>
  <c r="E1375" i="4"/>
  <c r="F1375" i="4" s="1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G1044" i="4"/>
  <c r="H1044" i="4" s="1"/>
  <c r="E1044" i="6"/>
  <c r="G1356" i="5"/>
  <c r="F1356" i="5"/>
  <c r="H1356" i="5"/>
  <c r="E1376" i="4"/>
  <c r="F1376" i="4" s="1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G1045" i="4"/>
  <c r="H1045" i="4" s="1"/>
  <c r="E1045" i="6"/>
  <c r="F1357" i="5"/>
  <c r="G1357" i="5"/>
  <c r="H1357" i="5"/>
  <c r="E1377" i="4"/>
  <c r="F1377" i="4" s="1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G1046" i="4"/>
  <c r="H1046" i="4" s="1"/>
  <c r="E1046" i="6"/>
  <c r="H1358" i="5"/>
  <c r="G1358" i="5"/>
  <c r="F1358" i="5"/>
  <c r="E1378" i="4"/>
  <c r="F1378" i="4" s="1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V1046" i="7"/>
  <c r="U1046" i="7"/>
  <c r="D1378" i="6"/>
  <c r="D1378" i="7"/>
  <c r="S1047" i="7"/>
  <c r="Q1047" i="7"/>
  <c r="R1047" i="7"/>
  <c r="T1047" i="7"/>
  <c r="C1367" i="6"/>
  <c r="C1367" i="7"/>
  <c r="G1047" i="4"/>
  <c r="H1047" i="4" s="1"/>
  <c r="E1047" i="6"/>
  <c r="G1359" i="5"/>
  <c r="F1359" i="5"/>
  <c r="H1359" i="5"/>
  <c r="E1379" i="4"/>
  <c r="F1379" i="4" s="1"/>
  <c r="C1380" i="4"/>
  <c r="E1048" i="7"/>
  <c r="N1048" i="7" s="1"/>
  <c r="F1369" i="3"/>
  <c r="H1368" i="3"/>
  <c r="G1369" i="3"/>
  <c r="I1368" i="3"/>
  <c r="P1358" i="7" l="1"/>
  <c r="K1359" i="6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G1048" i="4"/>
  <c r="H1048" i="4" s="1"/>
  <c r="E1048" i="6"/>
  <c r="F1360" i="5"/>
  <c r="H1360" i="5"/>
  <c r="G1360" i="5"/>
  <c r="E1380" i="4"/>
  <c r="F1380" i="4" s="1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G1049" i="4"/>
  <c r="H1049" i="4" s="1"/>
  <c r="E1049" i="6"/>
  <c r="H1361" i="5"/>
  <c r="G1361" i="5"/>
  <c r="F1361" i="5"/>
  <c r="E1381" i="4"/>
  <c r="F1381" i="4" s="1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G1050" i="4"/>
  <c r="H1050" i="4" s="1"/>
  <c r="E1050" i="6"/>
  <c r="G1362" i="5"/>
  <c r="F1362" i="5"/>
  <c r="H1362" i="5"/>
  <c r="E1382" i="4"/>
  <c r="F1382" i="4" s="1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G1051" i="4"/>
  <c r="H1051" i="4" s="1"/>
  <c r="E1051" i="6"/>
  <c r="H1363" i="5"/>
  <c r="G1363" i="5"/>
  <c r="F1363" i="5"/>
  <c r="E1383" i="4"/>
  <c r="F1383" i="4" s="1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G1052" i="4"/>
  <c r="H1052" i="4" s="1"/>
  <c r="E1052" i="6"/>
  <c r="H1364" i="5"/>
  <c r="G1364" i="5"/>
  <c r="F1364" i="5"/>
  <c r="E1384" i="4"/>
  <c r="F1384" i="4" s="1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G1053" i="4"/>
  <c r="H1053" i="4" s="1"/>
  <c r="E1053" i="6"/>
  <c r="G1365" i="5"/>
  <c r="F1365" i="5"/>
  <c r="H1365" i="5"/>
  <c r="E1385" i="4"/>
  <c r="F1385" i="4" s="1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G1054" i="4"/>
  <c r="H1054" i="4" s="1"/>
  <c r="E1054" i="6"/>
  <c r="H1366" i="5"/>
  <c r="G1366" i="5"/>
  <c r="F1366" i="5"/>
  <c r="E1386" i="4"/>
  <c r="F1386" i="4" s="1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G1055" i="4"/>
  <c r="H1055" i="4" s="1"/>
  <c r="E1055" i="6"/>
  <c r="H1367" i="5"/>
  <c r="G1367" i="5"/>
  <c r="F1367" i="5"/>
  <c r="E1387" i="4"/>
  <c r="F1387" i="4" s="1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G1056" i="4"/>
  <c r="H1056" i="4" s="1"/>
  <c r="E1056" i="6"/>
  <c r="G1368" i="5"/>
  <c r="F1368" i="5"/>
  <c r="H1368" i="5"/>
  <c r="E1388" i="4"/>
  <c r="F1388" i="4" s="1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G1057" i="4"/>
  <c r="H1057" i="4" s="1"/>
  <c r="E1057" i="6"/>
  <c r="H1369" i="5"/>
  <c r="G1369" i="5"/>
  <c r="F1369" i="5"/>
  <c r="E1389" i="4"/>
  <c r="F1389" i="4" s="1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G1058" i="4"/>
  <c r="H1058" i="4" s="1"/>
  <c r="E1058" i="6"/>
  <c r="G1370" i="5"/>
  <c r="F1370" i="5"/>
  <c r="H1370" i="5"/>
  <c r="E1390" i="4"/>
  <c r="F1390" i="4" s="1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G1059" i="4"/>
  <c r="H1059" i="4" s="1"/>
  <c r="E1059" i="6"/>
  <c r="G1371" i="5"/>
  <c r="F1371" i="5"/>
  <c r="H1371" i="5"/>
  <c r="E1391" i="4"/>
  <c r="F1391" i="4" s="1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G1060" i="4"/>
  <c r="H1060" i="4" s="1"/>
  <c r="E1060" i="6"/>
  <c r="F1372" i="5"/>
  <c r="H1372" i="5"/>
  <c r="G1372" i="5"/>
  <c r="E1392" i="4"/>
  <c r="F1392" i="4" s="1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G1061" i="4"/>
  <c r="H1061" i="4" s="1"/>
  <c r="E1061" i="6"/>
  <c r="F1373" i="5"/>
  <c r="H1373" i="5"/>
  <c r="G1373" i="5"/>
  <c r="E1393" i="4"/>
  <c r="F1393" i="4" s="1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G1062" i="4"/>
  <c r="H1062" i="4" s="1"/>
  <c r="E1062" i="6"/>
  <c r="G1374" i="5"/>
  <c r="F1374" i="5"/>
  <c r="H1374" i="5"/>
  <c r="E1394" i="4"/>
  <c r="F1394" i="4" s="1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G1063" i="4"/>
  <c r="H1063" i="4" s="1"/>
  <c r="E1063" i="6"/>
  <c r="H1375" i="5"/>
  <c r="G1375" i="5"/>
  <c r="F1375" i="5"/>
  <c r="E1395" i="4"/>
  <c r="F1395" i="4" s="1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G1064" i="4"/>
  <c r="H1064" i="4" s="1"/>
  <c r="E1064" i="6"/>
  <c r="G1376" i="5"/>
  <c r="F1376" i="5"/>
  <c r="H1376" i="5"/>
  <c r="E1396" i="4"/>
  <c r="F1396" i="4" s="1"/>
  <c r="C1397" i="4"/>
  <c r="E1065" i="7"/>
  <c r="N1065" i="7" s="1"/>
  <c r="F1386" i="3"/>
  <c r="H1385" i="3"/>
  <c r="I1385" i="3" s="1"/>
  <c r="G1386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G1065" i="4"/>
  <c r="H1065" i="4" s="1"/>
  <c r="E1065" i="6"/>
  <c r="G1377" i="5"/>
  <c r="F1377" i="5"/>
  <c r="H1377" i="5"/>
  <c r="E1397" i="4"/>
  <c r="F1397" i="4" s="1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G1066" i="4"/>
  <c r="H1066" i="4" s="1"/>
  <c r="E1066" i="6"/>
  <c r="H1378" i="5"/>
  <c r="G1378" i="5"/>
  <c r="F1378" i="5"/>
  <c r="E1398" i="4"/>
  <c r="F1398" i="4" s="1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G1067" i="4"/>
  <c r="H1067" i="4" s="1"/>
  <c r="E1067" i="6"/>
  <c r="H1379" i="5"/>
  <c r="G1379" i="5"/>
  <c r="F1379" i="5"/>
  <c r="E1399" i="4"/>
  <c r="F1399" i="4" s="1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G1068" i="4"/>
  <c r="H1068" i="4" s="1"/>
  <c r="E1068" i="6"/>
  <c r="G1380" i="5"/>
  <c r="F1380" i="5"/>
  <c r="H1380" i="5"/>
  <c r="E1400" i="4"/>
  <c r="F1400" i="4" s="1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G1069" i="4"/>
  <c r="H1069" i="4" s="1"/>
  <c r="E1069" i="6"/>
  <c r="H1381" i="5"/>
  <c r="G1381" i="5"/>
  <c r="F1381" i="5"/>
  <c r="E1401" i="4"/>
  <c r="F1401" i="4" s="1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G1070" i="4"/>
  <c r="H1070" i="4" s="1"/>
  <c r="E1070" i="6"/>
  <c r="H1382" i="5"/>
  <c r="G1382" i="5"/>
  <c r="F1382" i="5"/>
  <c r="E1402" i="4"/>
  <c r="F1402" i="4" s="1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G1071" i="4"/>
  <c r="H1071" i="4" s="1"/>
  <c r="E1071" i="6"/>
  <c r="G1383" i="5"/>
  <c r="F1383" i="5"/>
  <c r="H1383" i="5"/>
  <c r="E1403" i="4"/>
  <c r="F1403" i="4" s="1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G1072" i="4"/>
  <c r="H1072" i="4" s="1"/>
  <c r="E1072" i="6"/>
  <c r="F1384" i="5"/>
  <c r="H1384" i="5"/>
  <c r="G1384" i="5"/>
  <c r="E1404" i="4"/>
  <c r="F1404" i="4" s="1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G1073" i="4"/>
  <c r="H1073" i="4" s="1"/>
  <c r="E1073" i="6"/>
  <c r="H1385" i="5"/>
  <c r="G1385" i="5"/>
  <c r="F1385" i="5"/>
  <c r="E1405" i="4"/>
  <c r="F1405" i="4" s="1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G1074" i="4"/>
  <c r="H1074" i="4" s="1"/>
  <c r="E1074" i="6"/>
  <c r="G1386" i="5"/>
  <c r="F1386" i="5"/>
  <c r="H1386" i="5"/>
  <c r="E1406" i="4"/>
  <c r="F1406" i="4" s="1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G1075" i="4"/>
  <c r="H1075" i="4" s="1"/>
  <c r="E1075" i="6"/>
  <c r="H1387" i="5"/>
  <c r="G1387" i="5"/>
  <c r="F1387" i="5"/>
  <c r="E1407" i="4"/>
  <c r="F1407" i="4" s="1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G1076" i="4"/>
  <c r="H1076" i="4" s="1"/>
  <c r="E1076" i="6"/>
  <c r="H1388" i="5"/>
  <c r="G1388" i="5"/>
  <c r="F1388" i="5"/>
  <c r="E1408" i="4"/>
  <c r="F1408" i="4" s="1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G1077" i="4"/>
  <c r="H1077" i="4" s="1"/>
  <c r="E1077" i="6"/>
  <c r="G1389" i="5"/>
  <c r="F1389" i="5"/>
  <c r="H1389" i="5"/>
  <c r="E1409" i="4"/>
  <c r="F1409" i="4" s="1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G1078" i="4"/>
  <c r="H1078" i="4" s="1"/>
  <c r="E1078" i="6"/>
  <c r="H1390" i="5"/>
  <c r="G1390" i="5"/>
  <c r="F1390" i="5"/>
  <c r="E1410" i="4"/>
  <c r="F1410" i="4" s="1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G1079" i="4"/>
  <c r="H1079" i="4" s="1"/>
  <c r="E1079" i="6"/>
  <c r="H1391" i="5"/>
  <c r="G1391" i="5"/>
  <c r="F1391" i="5"/>
  <c r="E1411" i="4"/>
  <c r="F1411" i="4" s="1"/>
  <c r="C1412" i="4"/>
  <c r="E1080" i="7"/>
  <c r="N1080" i="7" s="1"/>
  <c r="F1401" i="3"/>
  <c r="H1400" i="3"/>
  <c r="I1400" i="3" s="1"/>
  <c r="G1401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G1080" i="4"/>
  <c r="H1080" i="4" s="1"/>
  <c r="E1080" i="6"/>
  <c r="G1392" i="5"/>
  <c r="F1392" i="5"/>
  <c r="H1392" i="5"/>
  <c r="E1412" i="4"/>
  <c r="F1412" i="4" s="1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G1081" i="4"/>
  <c r="H1081" i="4" s="1"/>
  <c r="E1081" i="6"/>
  <c r="H1393" i="5"/>
  <c r="F1393" i="5"/>
  <c r="G1393" i="5"/>
  <c r="E1413" i="4"/>
  <c r="F1413" i="4" s="1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G1082" i="4"/>
  <c r="H1082" i="4" s="1"/>
  <c r="E1082" i="6"/>
  <c r="H1394" i="5"/>
  <c r="G1394" i="5"/>
  <c r="F1394" i="5"/>
  <c r="E1414" i="4"/>
  <c r="F1414" i="4" s="1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G1083" i="4"/>
  <c r="H1083" i="4" s="1"/>
  <c r="E1083" i="6"/>
  <c r="G1395" i="5"/>
  <c r="F1395" i="5"/>
  <c r="H1395" i="5"/>
  <c r="E1415" i="4"/>
  <c r="F1415" i="4" s="1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G1084" i="4"/>
  <c r="H1084" i="4" s="1"/>
  <c r="E1084" i="6"/>
  <c r="F1396" i="5"/>
  <c r="H1396" i="5"/>
  <c r="G1396" i="5"/>
  <c r="E1416" i="4"/>
  <c r="F1416" i="4" s="1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G1085" i="4"/>
  <c r="H1085" i="4" s="1"/>
  <c r="E1085" i="6"/>
  <c r="G1397" i="5"/>
  <c r="F1397" i="5"/>
  <c r="H1397" i="5"/>
  <c r="E1417" i="4"/>
  <c r="F1417" i="4" s="1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G1086" i="4"/>
  <c r="H1086" i="4" s="1"/>
  <c r="E1086" i="6"/>
  <c r="G1398" i="5"/>
  <c r="F1398" i="5"/>
  <c r="H1398" i="5"/>
  <c r="E1418" i="4"/>
  <c r="F1418" i="4" s="1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G1087" i="4"/>
  <c r="H1087" i="4" s="1"/>
  <c r="E1087" i="6"/>
  <c r="H1399" i="5"/>
  <c r="G1399" i="5"/>
  <c r="F1399" i="5"/>
  <c r="E1419" i="4"/>
  <c r="F1419" i="4" s="1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G1088" i="4"/>
  <c r="H1088" i="4" s="1"/>
  <c r="E1088" i="6"/>
  <c r="H1400" i="5"/>
  <c r="G1400" i="5"/>
  <c r="F1400" i="5"/>
  <c r="E1420" i="4"/>
  <c r="F1420" i="4" s="1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G1089" i="4"/>
  <c r="H1089" i="4" s="1"/>
  <c r="E1089" i="6"/>
  <c r="G1401" i="5"/>
  <c r="F1401" i="5"/>
  <c r="H1401" i="5"/>
  <c r="E1421" i="4"/>
  <c r="F1421" i="4" s="1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G1090" i="4"/>
  <c r="H1090" i="4" s="1"/>
  <c r="E1090" i="6"/>
  <c r="H1402" i="5"/>
  <c r="G1402" i="5"/>
  <c r="F1402" i="5"/>
  <c r="E1422" i="4"/>
  <c r="F1422" i="4" s="1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G1091" i="4"/>
  <c r="H1091" i="4" s="1"/>
  <c r="E1091" i="6"/>
  <c r="H1403" i="5"/>
  <c r="G1403" i="5"/>
  <c r="F1403" i="5"/>
  <c r="E1423" i="4"/>
  <c r="F1423" i="4" s="1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G1092" i="4"/>
  <c r="H1092" i="4" s="1"/>
  <c r="E1092" i="6"/>
  <c r="G1404" i="5"/>
  <c r="F1404" i="5"/>
  <c r="H1404" i="5"/>
  <c r="E1424" i="4"/>
  <c r="F1424" i="4" s="1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G1093" i="4"/>
  <c r="H1093" i="4" s="1"/>
  <c r="E1093" i="6"/>
  <c r="F1405" i="5"/>
  <c r="H1405" i="5"/>
  <c r="G1405" i="5"/>
  <c r="E1425" i="4"/>
  <c r="F1425" i="4" s="1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G1094" i="4"/>
  <c r="H1094" i="4" s="1"/>
  <c r="E1094" i="6"/>
  <c r="H1406" i="5"/>
  <c r="G1406" i="5"/>
  <c r="F1406" i="5"/>
  <c r="E1426" i="4"/>
  <c r="F1426" i="4" s="1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5" i="7"/>
  <c r="V1094" i="7"/>
  <c r="U1094" i="7"/>
  <c r="D1426" i="6"/>
  <c r="D1426" i="7"/>
  <c r="Q1095" i="7"/>
  <c r="R1095" i="7"/>
  <c r="T1095" i="7"/>
  <c r="S1095" i="7"/>
  <c r="C1415" i="6"/>
  <c r="C1415" i="7"/>
  <c r="G1095" i="4"/>
  <c r="H1095" i="4" s="1"/>
  <c r="E1095" i="6"/>
  <c r="G1407" i="5"/>
  <c r="F1407" i="5"/>
  <c r="H1407" i="5"/>
  <c r="E1427" i="4"/>
  <c r="F1427" i="4" s="1"/>
  <c r="C1428" i="4"/>
  <c r="E1096" i="7"/>
  <c r="N1096" i="7" s="1"/>
  <c r="H1416" i="3"/>
  <c r="F1417" i="3"/>
  <c r="G1417" i="3"/>
  <c r="I1416" i="3"/>
  <c r="P1406" i="7" l="1"/>
  <c r="J1407" i="6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G1096" i="4"/>
  <c r="H1096" i="4" s="1"/>
  <c r="E1096" i="6"/>
  <c r="F1408" i="5"/>
  <c r="H1408" i="5"/>
  <c r="G1408" i="5"/>
  <c r="E1428" i="4"/>
  <c r="F1428" i="4" s="1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G1097" i="4"/>
  <c r="H1097" i="4" s="1"/>
  <c r="E1097" i="6"/>
  <c r="H1409" i="5"/>
  <c r="F1409" i="5"/>
  <c r="G1409" i="5"/>
  <c r="E1429" i="4"/>
  <c r="F1429" i="4" s="1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G1098" i="4"/>
  <c r="H1098" i="4" s="1"/>
  <c r="E1098" i="6"/>
  <c r="G1410" i="5"/>
  <c r="F1410" i="5"/>
  <c r="H1410" i="5"/>
  <c r="E1430" i="4"/>
  <c r="F1430" i="4" s="1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G1099" i="4"/>
  <c r="H1099" i="4" s="1"/>
  <c r="E1099" i="6"/>
  <c r="H1411" i="5"/>
  <c r="G1411" i="5"/>
  <c r="F1411" i="5"/>
  <c r="E1431" i="4"/>
  <c r="F1431" i="4" s="1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G1100" i="4"/>
  <c r="H1100" i="4" s="1"/>
  <c r="E1100" i="6"/>
  <c r="H1412" i="5"/>
  <c r="G1412" i="5"/>
  <c r="F1412" i="5"/>
  <c r="E1432" i="4"/>
  <c r="F1432" i="4" s="1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G1101" i="4"/>
  <c r="H1101" i="4" s="1"/>
  <c r="E1101" i="6"/>
  <c r="G1413" i="5"/>
  <c r="F1413" i="5"/>
  <c r="H1413" i="5"/>
  <c r="E1433" i="4"/>
  <c r="F1433" i="4" s="1"/>
  <c r="C1434" i="4"/>
  <c r="E1102" i="7"/>
  <c r="N1102" i="7" s="1"/>
  <c r="F1423" i="3"/>
  <c r="H1422" i="3"/>
  <c r="I1422" i="3" s="1"/>
  <c r="G1423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G1102" i="4"/>
  <c r="H1102" i="4" s="1"/>
  <c r="E1102" i="6"/>
  <c r="H1414" i="5"/>
  <c r="G1414" i="5"/>
  <c r="F1414" i="5"/>
  <c r="E1434" i="4"/>
  <c r="F1434" i="4" s="1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G1103" i="4"/>
  <c r="H1103" i="4" s="1"/>
  <c r="E1103" i="6"/>
  <c r="H1415" i="5"/>
  <c r="G1415" i="5"/>
  <c r="F1415" i="5"/>
  <c r="E1435" i="4"/>
  <c r="F1435" i="4" s="1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G1104" i="4"/>
  <c r="H1104" i="4" s="1"/>
  <c r="E1104" i="6"/>
  <c r="G1416" i="5"/>
  <c r="F1416" i="5"/>
  <c r="H1416" i="5"/>
  <c r="E1436" i="4"/>
  <c r="F1436" i="4" s="1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G1105" i="4"/>
  <c r="H1105" i="4" s="1"/>
  <c r="E1105" i="6"/>
  <c r="H1417" i="5"/>
  <c r="F1417" i="5"/>
  <c r="G1417" i="5"/>
  <c r="E1437" i="4"/>
  <c r="F1437" i="4" s="1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G1106" i="4"/>
  <c r="H1106" i="4" s="1"/>
  <c r="E1106" i="6"/>
  <c r="G1418" i="5"/>
  <c r="F1418" i="5"/>
  <c r="H1418" i="5"/>
  <c r="E1438" i="4"/>
  <c r="F1438" i="4" s="1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G1107" i="4"/>
  <c r="H1107" i="4" s="1"/>
  <c r="E1107" i="6"/>
  <c r="G1419" i="5"/>
  <c r="F1419" i="5"/>
  <c r="H1419" i="5"/>
  <c r="E1439" i="4"/>
  <c r="F1439" i="4" s="1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G1108" i="4"/>
  <c r="H1108" i="4" s="1"/>
  <c r="E1108" i="6"/>
  <c r="F1420" i="5"/>
  <c r="H1420" i="5"/>
  <c r="G1420" i="5"/>
  <c r="E1440" i="4"/>
  <c r="F1440" i="4" s="1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G1109" i="4"/>
  <c r="H1109" i="4" s="1"/>
  <c r="E1109" i="6"/>
  <c r="H1421" i="5"/>
  <c r="F1421" i="5"/>
  <c r="G1421" i="5"/>
  <c r="E1441" i="4"/>
  <c r="F1441" i="4" s="1"/>
  <c r="C1442" i="4"/>
  <c r="E1110" i="7"/>
  <c r="N1110" i="7" s="1"/>
  <c r="H1430" i="3"/>
  <c r="I1430" i="3" s="1"/>
  <c r="F1431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G1110" i="4"/>
  <c r="H1110" i="4" s="1"/>
  <c r="E1110" i="6"/>
  <c r="G1422" i="5"/>
  <c r="F1422" i="5"/>
  <c r="H1422" i="5"/>
  <c r="E1442" i="4"/>
  <c r="F1442" i="4" s="1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G1111" i="4"/>
  <c r="H1111" i="4" s="1"/>
  <c r="E1111" i="6"/>
  <c r="H1423" i="5"/>
  <c r="G1423" i="5"/>
  <c r="F1423" i="5"/>
  <c r="E1443" i="4"/>
  <c r="F1443" i="4" s="1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G1112" i="4"/>
  <c r="H1112" i="4" s="1"/>
  <c r="E1112" i="6"/>
  <c r="G1424" i="5"/>
  <c r="F1424" i="5"/>
  <c r="H1424" i="5"/>
  <c r="E1444" i="4"/>
  <c r="F1444" i="4" s="1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G1113" i="4"/>
  <c r="H1113" i="4" s="1"/>
  <c r="E1113" i="6"/>
  <c r="G1425" i="5"/>
  <c r="F1425" i="5"/>
  <c r="H1425" i="5"/>
  <c r="E1445" i="4"/>
  <c r="F1445" i="4" s="1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G1114" i="4"/>
  <c r="H1114" i="4" s="1"/>
  <c r="E1114" i="6"/>
  <c r="H1426" i="5"/>
  <c r="G1426" i="5"/>
  <c r="F1426" i="5"/>
  <c r="E1446" i="4"/>
  <c r="F1446" i="4" s="1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G1115" i="4"/>
  <c r="H1115" i="4" s="1"/>
  <c r="E1115" i="6"/>
  <c r="H1427" i="5"/>
  <c r="G1427" i="5"/>
  <c r="F1427" i="5"/>
  <c r="E1447" i="4"/>
  <c r="F1447" i="4" s="1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G1116" i="4"/>
  <c r="H1116" i="4" s="1"/>
  <c r="E1116" i="6"/>
  <c r="G1428" i="5"/>
  <c r="F1428" i="5"/>
  <c r="H1428" i="5"/>
  <c r="E1448" i="4"/>
  <c r="F1448" i="4" s="1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G1117" i="4"/>
  <c r="H1117" i="4" s="1"/>
  <c r="E1117" i="6"/>
  <c r="H1429" i="5"/>
  <c r="G1429" i="5"/>
  <c r="F1429" i="5"/>
  <c r="E1449" i="4"/>
  <c r="F1449" i="4" s="1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G1118" i="4"/>
  <c r="H1118" i="4" s="1"/>
  <c r="E1118" i="6"/>
  <c r="H1430" i="5"/>
  <c r="G1430" i="5"/>
  <c r="F1430" i="5"/>
  <c r="E1450" i="4"/>
  <c r="F1450" i="4" s="1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G1119" i="4"/>
  <c r="H1119" i="4" s="1"/>
  <c r="E1119" i="6"/>
  <c r="G1431" i="5"/>
  <c r="F1431" i="5"/>
  <c r="H1431" i="5"/>
  <c r="E1451" i="4"/>
  <c r="F1451" i="4" s="1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G1120" i="4"/>
  <c r="H1120" i="4" s="1"/>
  <c r="E1120" i="6"/>
  <c r="F1432" i="5"/>
  <c r="H1432" i="5"/>
  <c r="G1432" i="5"/>
  <c r="E1452" i="4"/>
  <c r="F1452" i="4" s="1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G1121" i="4"/>
  <c r="H1121" i="4" s="1"/>
  <c r="E1121" i="6"/>
  <c r="H1433" i="5"/>
  <c r="G1433" i="5"/>
  <c r="F1433" i="5"/>
  <c r="E1453" i="4"/>
  <c r="F1453" i="4" s="1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G1122" i="4"/>
  <c r="H1122" i="4" s="1"/>
  <c r="E1122" i="6"/>
  <c r="G1434" i="5"/>
  <c r="F1434" i="5"/>
  <c r="H1434" i="5"/>
  <c r="E1454" i="4"/>
  <c r="F1454" i="4" s="1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G1123" i="4"/>
  <c r="H1123" i="4" s="1"/>
  <c r="E1123" i="6"/>
  <c r="H1435" i="5"/>
  <c r="G1435" i="5"/>
  <c r="F1435" i="5"/>
  <c r="E1455" i="4"/>
  <c r="F1455" i="4" s="1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G1124" i="4"/>
  <c r="H1124" i="4" s="1"/>
  <c r="E1124" i="6"/>
  <c r="H1436" i="5"/>
  <c r="G1436" i="5"/>
  <c r="F1436" i="5"/>
  <c r="E1456" i="4"/>
  <c r="F1456" i="4" s="1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G1125" i="4"/>
  <c r="H1125" i="4" s="1"/>
  <c r="E1125" i="6"/>
  <c r="G1437" i="5"/>
  <c r="F1437" i="5"/>
  <c r="H1437" i="5"/>
  <c r="E1457" i="4"/>
  <c r="F1457" i="4" s="1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G1126" i="4"/>
  <c r="H1126" i="4" s="1"/>
  <c r="E1126" i="6"/>
  <c r="H1438" i="5"/>
  <c r="G1438" i="5"/>
  <c r="F1438" i="5"/>
  <c r="E1458" i="4"/>
  <c r="F1458" i="4" s="1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G1127" i="4"/>
  <c r="H1127" i="4" s="1"/>
  <c r="E1127" i="6"/>
  <c r="H1439" i="5"/>
  <c r="G1439" i="5"/>
  <c r="F1439" i="5"/>
  <c r="E1459" i="4"/>
  <c r="F1459" i="4" s="1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G1128" i="4"/>
  <c r="H1128" i="4" s="1"/>
  <c r="E1128" i="6"/>
  <c r="G1440" i="5"/>
  <c r="F1440" i="5"/>
  <c r="H1440" i="5"/>
  <c r="E1460" i="4"/>
  <c r="F1460" i="4" s="1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G1129" i="4"/>
  <c r="H1129" i="4" s="1"/>
  <c r="E1129" i="6"/>
  <c r="H1441" i="5"/>
  <c r="G1441" i="5"/>
  <c r="F1441" i="5"/>
  <c r="E1461" i="4"/>
  <c r="F1461" i="4" s="1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G1130" i="4"/>
  <c r="H1130" i="4" s="1"/>
  <c r="E1130" i="6"/>
  <c r="H1442" i="5"/>
  <c r="G1442" i="5"/>
  <c r="F1442" i="5"/>
  <c r="E1462" i="4"/>
  <c r="F1462" i="4" s="1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G1131" i="4"/>
  <c r="H1131" i="4" s="1"/>
  <c r="E1131" i="6"/>
  <c r="G1443" i="5"/>
  <c r="F1443" i="5"/>
  <c r="H1443" i="5"/>
  <c r="E1463" i="4"/>
  <c r="F1463" i="4" s="1"/>
  <c r="C1464" i="4"/>
  <c r="E1132" i="7"/>
  <c r="N1132" i="7" s="1"/>
  <c r="H1452" i="3"/>
  <c r="I1452" i="3" s="1"/>
  <c r="F1453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G1132" i="4"/>
  <c r="H1132" i="4" s="1"/>
  <c r="E1132" i="6"/>
  <c r="H1444" i="5"/>
  <c r="G1444" i="5"/>
  <c r="F1444" i="5"/>
  <c r="E1464" i="4"/>
  <c r="F1464" i="4" s="1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G1133" i="4"/>
  <c r="H1133" i="4" s="1"/>
  <c r="E1133" i="6"/>
  <c r="H1445" i="5"/>
  <c r="G1445" i="5"/>
  <c r="F1445" i="5"/>
  <c r="E1465" i="4"/>
  <c r="F1465" i="4" s="1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G1134" i="4"/>
  <c r="H1134" i="4" s="1"/>
  <c r="E1134" i="6"/>
  <c r="H1446" i="5"/>
  <c r="G1446" i="5"/>
  <c r="F1446" i="5"/>
  <c r="E1466" i="4"/>
  <c r="F1466" i="4" s="1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G1135" i="4"/>
  <c r="H1135" i="4" s="1"/>
  <c r="E1135" i="6"/>
  <c r="H1447" i="5"/>
  <c r="G1447" i="5"/>
  <c r="F1447" i="5"/>
  <c r="E1467" i="4"/>
  <c r="F1467" i="4" s="1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G1136" i="4"/>
  <c r="H1136" i="4" s="1"/>
  <c r="E1136" i="6"/>
  <c r="H1448" i="5"/>
  <c r="G1448" i="5"/>
  <c r="F1448" i="5"/>
  <c r="E1468" i="4"/>
  <c r="F1468" i="4" s="1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G1137" i="4"/>
  <c r="H1137" i="4" s="1"/>
  <c r="E1137" i="6"/>
  <c r="H1449" i="5"/>
  <c r="G1449" i="5"/>
  <c r="F1449" i="5"/>
  <c r="E1469" i="4"/>
  <c r="F1469" i="4" s="1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G1138" i="4"/>
  <c r="H1138" i="4" s="1"/>
  <c r="E1138" i="6"/>
  <c r="H1450" i="5"/>
  <c r="G1450" i="5"/>
  <c r="F1450" i="5"/>
  <c r="E1470" i="4"/>
  <c r="F1470" i="4" s="1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G1139" i="4"/>
  <c r="H1139" i="4" s="1"/>
  <c r="E1139" i="6"/>
  <c r="H1451" i="5"/>
  <c r="G1451" i="5"/>
  <c r="F1451" i="5"/>
  <c r="E1471" i="4"/>
  <c r="F1471" i="4" s="1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G1140" i="4"/>
  <c r="H1140" i="4" s="1"/>
  <c r="E1140" i="6"/>
  <c r="H1452" i="5"/>
  <c r="F1452" i="5"/>
  <c r="G1452" i="5"/>
  <c r="E1472" i="4"/>
  <c r="F1472" i="4" s="1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G1141" i="4"/>
  <c r="H1141" i="4" s="1"/>
  <c r="E1141" i="6"/>
  <c r="H1453" i="5"/>
  <c r="G1453" i="5"/>
  <c r="F1453" i="5"/>
  <c r="E1473" i="4"/>
  <c r="F1473" i="4" s="1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G1142" i="4"/>
  <c r="H1142" i="4" s="1"/>
  <c r="E1142" i="6"/>
  <c r="G1454" i="5"/>
  <c r="F1454" i="5"/>
  <c r="H1454" i="5"/>
  <c r="E1474" i="4"/>
  <c r="F1474" i="4" s="1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G1143" i="4"/>
  <c r="H1143" i="4" s="1"/>
  <c r="E1143" i="6"/>
  <c r="F1455" i="5"/>
  <c r="H1455" i="5"/>
  <c r="G1455" i="5"/>
  <c r="E1475" i="4"/>
  <c r="F1475" i="4" s="1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G1144" i="4"/>
  <c r="H1144" i="4" s="1"/>
  <c r="E1144" i="6"/>
  <c r="H1456" i="5"/>
  <c r="G1456" i="5"/>
  <c r="F1456" i="5"/>
  <c r="E1476" i="4"/>
  <c r="F1476" i="4" s="1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G1145" i="4"/>
  <c r="H1145" i="4" s="1"/>
  <c r="E1145" i="6"/>
  <c r="H1457" i="5"/>
  <c r="G1457" i="5"/>
  <c r="F1457" i="5"/>
  <c r="E1477" i="4"/>
  <c r="F1477" i="4" s="1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G1146" i="4"/>
  <c r="H1146" i="4" s="1"/>
  <c r="E1146" i="6"/>
  <c r="H1458" i="5"/>
  <c r="G1458" i="5"/>
  <c r="F1458" i="5"/>
  <c r="E1478" i="4"/>
  <c r="F1478" i="4" s="1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G1147" i="4"/>
  <c r="H1147" i="4" s="1"/>
  <c r="E1147" i="6"/>
  <c r="H1459" i="5"/>
  <c r="G1459" i="5"/>
  <c r="F1459" i="5"/>
  <c r="E1479" i="4"/>
  <c r="F1479" i="4" s="1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G1148" i="4"/>
  <c r="H1148" i="4" s="1"/>
  <c r="E1148" i="6"/>
  <c r="H1460" i="5"/>
  <c r="G1460" i="5"/>
  <c r="F1460" i="5"/>
  <c r="E1480" i="4"/>
  <c r="F1480" i="4" s="1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G1149" i="4"/>
  <c r="H1149" i="4" s="1"/>
  <c r="E1149" i="6"/>
  <c r="G1461" i="5"/>
  <c r="F1461" i="5"/>
  <c r="H1461" i="5"/>
  <c r="E1481" i="4"/>
  <c r="F1481" i="4" s="1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G1150" i="4"/>
  <c r="H1150" i="4" s="1"/>
  <c r="E1150" i="6"/>
  <c r="H1462" i="5"/>
  <c r="G1462" i="5"/>
  <c r="F1462" i="5"/>
  <c r="E1482" i="4"/>
  <c r="F1482" i="4" s="1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G1151" i="4"/>
  <c r="H1151" i="4" s="1"/>
  <c r="E1151" i="6"/>
  <c r="G1463" i="5"/>
  <c r="F1463" i="5"/>
  <c r="H1463" i="5"/>
  <c r="E1483" i="4"/>
  <c r="F1483" i="4" s="1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G1152" i="4"/>
  <c r="H1152" i="4" s="1"/>
  <c r="E1152" i="6"/>
  <c r="H1464" i="5"/>
  <c r="G1464" i="5"/>
  <c r="F1464" i="5"/>
  <c r="E1484" i="4"/>
  <c r="F1484" i="4" s="1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3" i="7"/>
  <c r="D1484" i="6"/>
  <c r="D1484" i="7"/>
  <c r="V1152" i="7"/>
  <c r="U1152" i="7"/>
  <c r="S1153" i="7"/>
  <c r="T1153" i="7"/>
  <c r="Q1153" i="7"/>
  <c r="R1153" i="7"/>
  <c r="C1473" i="6"/>
  <c r="C1473" i="7"/>
  <c r="G1153" i="4"/>
  <c r="H1153" i="4" s="1"/>
  <c r="E1153" i="6"/>
  <c r="H1465" i="5"/>
  <c r="G1465" i="5"/>
  <c r="F1465" i="5"/>
  <c r="E1485" i="4"/>
  <c r="F1485" i="4" s="1"/>
  <c r="C1486" i="4"/>
  <c r="E1154" i="7"/>
  <c r="N1154" i="7" s="1"/>
  <c r="H1474" i="3"/>
  <c r="I1474" i="3" s="1"/>
  <c r="F1475" i="3"/>
  <c r="G1475" i="3"/>
  <c r="P1464" i="7" l="1"/>
  <c r="K1465" i="6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G1154" i="4"/>
  <c r="H1154" i="4" s="1"/>
  <c r="E1154" i="6"/>
  <c r="H1466" i="5"/>
  <c r="G1466" i="5"/>
  <c r="F1466" i="5"/>
  <c r="E1486" i="4"/>
  <c r="F1486" i="4" s="1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G1155" i="4"/>
  <c r="H1155" i="4" s="1"/>
  <c r="E1155" i="6"/>
  <c r="H1467" i="5"/>
  <c r="G1467" i="5"/>
  <c r="F1467" i="5"/>
  <c r="E1487" i="4"/>
  <c r="F1487" i="4" s="1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G1156" i="4"/>
  <c r="H1156" i="4" s="1"/>
  <c r="E1156" i="6"/>
  <c r="H1468" i="5"/>
  <c r="G1468" i="5"/>
  <c r="F1468" i="5"/>
  <c r="E1488" i="4"/>
  <c r="F1488" i="4" s="1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G1157" i="4"/>
  <c r="H1157" i="4" s="1"/>
  <c r="E1157" i="6"/>
  <c r="H1469" i="5"/>
  <c r="F1469" i="5"/>
  <c r="G1469" i="5"/>
  <c r="E1489" i="4"/>
  <c r="F1489" i="4" s="1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G1158" i="4"/>
  <c r="H1158" i="4" s="1"/>
  <c r="E1158" i="6"/>
  <c r="H1470" i="5"/>
  <c r="G1470" i="5"/>
  <c r="F1470" i="5"/>
  <c r="E1490" i="4"/>
  <c r="F1490" i="4" s="1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G1159" i="4"/>
  <c r="H1159" i="4" s="1"/>
  <c r="E1159" i="6"/>
  <c r="H1471" i="5"/>
  <c r="G1471" i="5"/>
  <c r="F1471" i="5"/>
  <c r="E1491" i="4"/>
  <c r="F1491" i="4" s="1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G1160" i="4"/>
  <c r="H1160" i="4" s="1"/>
  <c r="E1160" i="6"/>
  <c r="G1472" i="5"/>
  <c r="F1472" i="5"/>
  <c r="H1472" i="5"/>
  <c r="E1492" i="4"/>
  <c r="F1492" i="4" s="1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G1161" i="4"/>
  <c r="H1161" i="4" s="1"/>
  <c r="E1161" i="6"/>
  <c r="F1473" i="5"/>
  <c r="H1473" i="5"/>
  <c r="G1473" i="5"/>
  <c r="E1493" i="4"/>
  <c r="F1493" i="4" s="1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G1162" i="4"/>
  <c r="H1162" i="4" s="1"/>
  <c r="E1162" i="6"/>
  <c r="H1474" i="5"/>
  <c r="G1474" i="5"/>
  <c r="F1474" i="5"/>
  <c r="E1494" i="4"/>
  <c r="F1494" i="4" s="1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3" i="7"/>
  <c r="D1494" i="6"/>
  <c r="D1494" i="7"/>
  <c r="U1162" i="7"/>
  <c r="V1162" i="7"/>
  <c r="Q1163" i="7"/>
  <c r="T1163" i="7"/>
  <c r="R1163" i="7"/>
  <c r="S1163" i="7"/>
  <c r="C1483" i="6"/>
  <c r="C1483" i="7"/>
  <c r="G1163" i="4"/>
  <c r="H1163" i="4" s="1"/>
  <c r="E1163" i="6"/>
  <c r="H1475" i="5"/>
  <c r="G1475" i="5"/>
  <c r="F1475" i="5"/>
  <c r="E1495" i="4"/>
  <c r="F1495" i="4" s="1"/>
  <c r="C1496" i="4"/>
  <c r="E1164" i="7"/>
  <c r="N1164" i="7" s="1"/>
  <c r="G1485" i="3"/>
  <c r="H1484" i="3"/>
  <c r="I1484" i="3" s="1"/>
  <c r="F1485" i="3"/>
  <c r="P1474" i="7" l="1"/>
  <c r="K1475" i="6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G1164" i="4"/>
  <c r="H1164" i="4" s="1"/>
  <c r="E1164" i="6"/>
  <c r="H1476" i="5"/>
  <c r="G1476" i="5"/>
  <c r="F1476" i="5"/>
  <c r="E1496" i="4"/>
  <c r="F1496" i="4" s="1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G1165" i="4"/>
  <c r="H1165" i="4" s="1"/>
  <c r="E1165" i="6"/>
  <c r="H1477" i="5"/>
  <c r="G1477" i="5"/>
  <c r="F1477" i="5"/>
  <c r="E1497" i="4"/>
  <c r="F1497" i="4" s="1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G1166" i="4"/>
  <c r="H1166" i="4" s="1"/>
  <c r="E1166" i="6"/>
  <c r="G1478" i="5"/>
  <c r="F1478" i="5"/>
  <c r="H1478" i="5"/>
  <c r="E1498" i="4"/>
  <c r="F1498" i="4" s="1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G1167" i="4"/>
  <c r="H1167" i="4" s="1"/>
  <c r="E1167" i="6"/>
  <c r="G1479" i="5"/>
  <c r="F1479" i="5"/>
  <c r="H1479" i="5"/>
  <c r="E1499" i="4"/>
  <c r="F1499" i="4" s="1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G1168" i="4"/>
  <c r="H1168" i="4" s="1"/>
  <c r="E1168" i="6"/>
  <c r="H1480" i="5"/>
  <c r="G1480" i="5"/>
  <c r="F1480" i="5"/>
  <c r="E1500" i="4"/>
  <c r="F1500" i="4" s="1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G1169" i="4"/>
  <c r="H1169" i="4" s="1"/>
  <c r="E1169" i="6"/>
  <c r="H1481" i="5"/>
  <c r="G1481" i="5"/>
  <c r="F1481" i="5"/>
  <c r="E1501" i="4"/>
  <c r="F1501" i="4" s="1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G1170" i="4"/>
  <c r="H1170" i="4" s="1"/>
  <c r="E1170" i="6"/>
  <c r="H1482" i="5"/>
  <c r="G1482" i="5"/>
  <c r="F1482" i="5"/>
  <c r="E1502" i="4"/>
  <c r="F1502" i="4" s="1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G1171" i="4"/>
  <c r="H1171" i="4" s="1"/>
  <c r="E1171" i="6"/>
  <c r="H1483" i="5"/>
  <c r="G1483" i="5"/>
  <c r="F1483" i="5"/>
  <c r="E1503" i="4"/>
  <c r="F1503" i="4" s="1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G1172" i="4"/>
  <c r="H1172" i="4" s="1"/>
  <c r="E1172" i="6"/>
  <c r="H1484" i="5"/>
  <c r="G1484" i="5"/>
  <c r="F1484" i="5"/>
  <c r="E1504" i="4"/>
  <c r="F1504" i="4" s="1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G1173" i="4"/>
  <c r="H1173" i="4" s="1"/>
  <c r="E1173" i="6"/>
  <c r="H1485" i="5"/>
  <c r="G1485" i="5"/>
  <c r="F1485" i="5"/>
  <c r="E1505" i="4"/>
  <c r="F1505" i="4" s="1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G1174" i="4"/>
  <c r="H1174" i="4" s="1"/>
  <c r="E1174" i="6"/>
  <c r="H1486" i="5"/>
  <c r="G1486" i="5"/>
  <c r="F1486" i="5"/>
  <c r="E1506" i="4"/>
  <c r="F1506" i="4" s="1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G1175" i="4"/>
  <c r="H1175" i="4" s="1"/>
  <c r="E1175" i="6"/>
  <c r="H1487" i="5"/>
  <c r="G1487" i="5"/>
  <c r="F1487" i="5"/>
  <c r="E1507" i="4"/>
  <c r="F1507" i="4" s="1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G1176" i="4"/>
  <c r="H1176" i="4" s="1"/>
  <c r="E1176" i="6"/>
  <c r="H1488" i="5"/>
  <c r="G1488" i="5"/>
  <c r="F1488" i="5"/>
  <c r="E1508" i="4"/>
  <c r="F1508" i="4" s="1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G1177" i="4"/>
  <c r="H1177" i="4" s="1"/>
  <c r="E1177" i="6"/>
  <c r="H1489" i="5"/>
  <c r="G1489" i="5"/>
  <c r="F1489" i="5"/>
  <c r="E1509" i="4"/>
  <c r="F1509" i="4" s="1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G1178" i="4"/>
  <c r="H1178" i="4" s="1"/>
  <c r="E1178" i="6"/>
  <c r="G1490" i="5"/>
  <c r="F1490" i="5"/>
  <c r="H1490" i="5"/>
  <c r="E1510" i="4"/>
  <c r="F1510" i="4" s="1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G1179" i="4"/>
  <c r="H1179" i="4" s="1"/>
  <c r="E1179" i="6"/>
  <c r="H1491" i="5"/>
  <c r="G1491" i="5"/>
  <c r="F1491" i="5"/>
  <c r="E1511" i="4"/>
  <c r="F1511" i="4" s="1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G1180" i="4"/>
  <c r="H1180" i="4" s="1"/>
  <c r="E1180" i="6"/>
  <c r="H1492" i="5"/>
  <c r="G1492" i="5"/>
  <c r="F1492" i="5"/>
  <c r="E1512" i="4"/>
  <c r="F1512" i="4" s="1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G1181" i="4"/>
  <c r="H1181" i="4" s="1"/>
  <c r="E1181" i="6"/>
  <c r="H1493" i="5"/>
  <c r="G1493" i="5"/>
  <c r="F1493" i="5"/>
  <c r="E1513" i="4"/>
  <c r="F1513" i="4" s="1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G1182" i="4"/>
  <c r="H1182" i="4" s="1"/>
  <c r="E1182" i="6"/>
  <c r="F1494" i="5"/>
  <c r="H1494" i="5"/>
  <c r="G1494" i="5"/>
  <c r="E1514" i="4"/>
  <c r="F1514" i="4" s="1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G1183" i="4"/>
  <c r="H1183" i="4" s="1"/>
  <c r="E1183" i="6"/>
  <c r="H1495" i="5"/>
  <c r="G1495" i="5"/>
  <c r="F1495" i="5"/>
  <c r="E1515" i="4"/>
  <c r="F1515" i="4" s="1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G1184" i="4"/>
  <c r="H1184" i="4" s="1"/>
  <c r="E1184" i="6"/>
  <c r="H1496" i="5"/>
  <c r="G1496" i="5"/>
  <c r="F1496" i="5"/>
  <c r="E1516" i="4"/>
  <c r="F1516" i="4" s="1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G1185" i="4"/>
  <c r="H1185" i="4" s="1"/>
  <c r="E1185" i="6"/>
  <c r="G1497" i="5"/>
  <c r="F1497" i="5"/>
  <c r="H1497" i="5"/>
  <c r="E1517" i="4"/>
  <c r="F1517" i="4" s="1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G1186" i="4"/>
  <c r="H1186" i="4" s="1"/>
  <c r="E1186" i="6"/>
  <c r="H1498" i="5"/>
  <c r="G1498" i="5"/>
  <c r="F1498" i="5"/>
  <c r="E1518" i="4"/>
  <c r="F1518" i="4" s="1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G1187" i="4"/>
  <c r="H1187" i="4" s="1"/>
  <c r="E1187" i="6"/>
  <c r="H1499" i="5"/>
  <c r="G1499" i="5"/>
  <c r="F1499" i="5"/>
  <c r="E1519" i="4"/>
  <c r="F1519" i="4" s="1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G1188" i="4"/>
  <c r="H1188" i="4" s="1"/>
  <c r="E1188" i="6"/>
  <c r="H1500" i="5"/>
  <c r="G1500" i="5"/>
  <c r="F1500" i="5"/>
  <c r="E1520" i="4"/>
  <c r="F1520" i="4" s="1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G1189" i="4"/>
  <c r="H1189" i="4" s="1"/>
  <c r="E1189" i="6"/>
  <c r="H1501" i="5"/>
  <c r="G1501" i="5"/>
  <c r="F1501" i="5"/>
  <c r="E1521" i="4"/>
  <c r="F1521" i="4" s="1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G1190" i="4"/>
  <c r="H1190" i="4" s="1"/>
  <c r="E1190" i="6"/>
  <c r="F1502" i="5"/>
  <c r="H1502" i="5"/>
  <c r="G1502" i="5"/>
  <c r="E1522" i="4"/>
  <c r="F1522" i="4" s="1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G1191" i="4"/>
  <c r="H1191" i="4" s="1"/>
  <c r="E1191" i="6"/>
  <c r="G1503" i="5"/>
  <c r="F1503" i="5"/>
  <c r="H1503" i="5"/>
  <c r="E1523" i="4"/>
  <c r="F1523" i="4" s="1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G1192" i="4"/>
  <c r="H1192" i="4" s="1"/>
  <c r="E1192" i="6"/>
  <c r="H1504" i="5"/>
  <c r="G1504" i="5"/>
  <c r="F1504" i="5"/>
  <c r="E1524" i="4"/>
  <c r="F1524" i="4" s="1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G1193" i="4"/>
  <c r="H1193" i="4" s="1"/>
  <c r="E1193" i="6"/>
  <c r="H1505" i="5"/>
  <c r="G1505" i="5"/>
  <c r="F1505" i="5"/>
  <c r="E1525" i="4"/>
  <c r="F1525" i="4" s="1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G1194" i="4"/>
  <c r="H1194" i="4" s="1"/>
  <c r="E1194" i="6"/>
  <c r="G1506" i="5"/>
  <c r="F1506" i="5"/>
  <c r="H1506" i="5"/>
  <c r="E1526" i="4"/>
  <c r="F1526" i="4" s="1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G1195" i="4"/>
  <c r="H1195" i="4" s="1"/>
  <c r="E1195" i="6"/>
  <c r="H1507" i="5"/>
  <c r="G1507" i="5"/>
  <c r="F1507" i="5"/>
  <c r="E1527" i="4"/>
  <c r="F1527" i="4" s="1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G1196" i="4"/>
  <c r="H1196" i="4" s="1"/>
  <c r="E1196" i="6"/>
  <c r="G1508" i="5"/>
  <c r="F1508" i="5"/>
  <c r="H1508" i="5"/>
  <c r="E1528" i="4"/>
  <c r="F1528" i="4" s="1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G1197" i="4"/>
  <c r="H1197" i="4" s="1"/>
  <c r="E1197" i="6"/>
  <c r="H1509" i="5"/>
  <c r="G1509" i="5"/>
  <c r="F1509" i="5"/>
  <c r="E1529" i="4"/>
  <c r="F1529" i="4" s="1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G1198" i="4"/>
  <c r="H1198" i="4" s="1"/>
  <c r="E1198" i="6"/>
  <c r="H1510" i="5"/>
  <c r="G1510" i="5"/>
  <c r="F1510" i="5"/>
  <c r="E1530" i="4"/>
  <c r="F1530" i="4" s="1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G1199" i="4"/>
  <c r="H1199" i="4" s="1"/>
  <c r="E1199" i="6"/>
  <c r="H1511" i="5"/>
  <c r="G1511" i="5"/>
  <c r="F1511" i="5"/>
  <c r="E1531" i="4"/>
  <c r="F1531" i="4" s="1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G1200" i="4"/>
  <c r="H1200" i="4" s="1"/>
  <c r="E1200" i="6"/>
  <c r="H1512" i="5"/>
  <c r="G1512" i="5"/>
  <c r="F1512" i="5"/>
  <c r="E1532" i="4"/>
  <c r="F1532" i="4" s="1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G1201" i="4"/>
  <c r="H1201" i="4" s="1"/>
  <c r="E1201" i="6"/>
  <c r="H1513" i="5"/>
  <c r="G1513" i="5"/>
  <c r="F1513" i="5"/>
  <c r="E1533" i="4"/>
  <c r="F1533" i="4" s="1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G1202" i="4"/>
  <c r="H1202" i="4" s="1"/>
  <c r="E1202" i="6"/>
  <c r="H1514" i="5"/>
  <c r="G1514" i="5"/>
  <c r="F1514" i="5"/>
  <c r="E1534" i="4"/>
  <c r="F1534" i="4" s="1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G1203" i="4"/>
  <c r="H1203" i="4" s="1"/>
  <c r="E1203" i="6"/>
  <c r="G1515" i="5"/>
  <c r="F1515" i="5"/>
  <c r="H1515" i="5"/>
  <c r="E1535" i="4"/>
  <c r="F1535" i="4" s="1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G1204" i="4"/>
  <c r="H1204" i="4" s="1"/>
  <c r="E1204" i="6"/>
  <c r="H1516" i="5"/>
  <c r="G1516" i="5"/>
  <c r="F1516" i="5"/>
  <c r="E1536" i="4"/>
  <c r="F1536" i="4" s="1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G1205" i="4"/>
  <c r="H1205" i="4" s="1"/>
  <c r="E1205" i="6"/>
  <c r="F1517" i="5"/>
  <c r="H1517" i="5"/>
  <c r="G1517" i="5"/>
  <c r="E1537" i="4"/>
  <c r="F1537" i="4" s="1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G1206" i="4"/>
  <c r="H1206" i="4" s="1"/>
  <c r="E1206" i="6"/>
  <c r="H1518" i="5"/>
  <c r="G1518" i="5"/>
  <c r="F1518" i="5"/>
  <c r="E1538" i="4"/>
  <c r="F1538" i="4" s="1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G1207" i="4"/>
  <c r="H1207" i="4" s="1"/>
  <c r="E1207" i="6"/>
  <c r="H1519" i="5"/>
  <c r="G1519" i="5"/>
  <c r="F1519" i="5"/>
  <c r="E1539" i="4"/>
  <c r="F1539" i="4" s="1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G1208" i="4"/>
  <c r="H1208" i="4" s="1"/>
  <c r="E1208" i="6"/>
  <c r="H1520" i="5"/>
  <c r="G1520" i="5"/>
  <c r="F1520" i="5"/>
  <c r="E1540" i="4"/>
  <c r="F1540" i="4" s="1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G1209" i="4"/>
  <c r="H1209" i="4" s="1"/>
  <c r="E1209" i="6"/>
  <c r="H1521" i="5"/>
  <c r="G1521" i="5"/>
  <c r="F1521" i="5"/>
  <c r="E1541" i="4"/>
  <c r="F1541" i="4" s="1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G1210" i="4"/>
  <c r="H1210" i="4" s="1"/>
  <c r="E1210" i="6"/>
  <c r="H1522" i="5"/>
  <c r="G1522" i="5"/>
  <c r="F1522" i="5"/>
  <c r="E1542" i="4"/>
  <c r="F1542" i="4" s="1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G1211" i="4"/>
  <c r="H1211" i="4" s="1"/>
  <c r="E1211" i="6"/>
  <c r="G1523" i="5"/>
  <c r="F1523" i="5"/>
  <c r="H1523" i="5"/>
  <c r="E1543" i="4"/>
  <c r="F1543" i="4" s="1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G1212" i="4"/>
  <c r="H1212" i="4" s="1"/>
  <c r="E1212" i="6"/>
  <c r="H1524" i="5"/>
  <c r="F1524" i="5"/>
  <c r="G1524" i="5"/>
  <c r="E1544" i="4"/>
  <c r="F1544" i="4" s="1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G1213" i="4"/>
  <c r="H1213" i="4" s="1"/>
  <c r="E1213" i="6"/>
  <c r="H1525" i="5"/>
  <c r="G1525" i="5"/>
  <c r="F1525" i="5"/>
  <c r="E1545" i="4"/>
  <c r="F1545" i="4" s="1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G1214" i="4"/>
  <c r="H1214" i="4" s="1"/>
  <c r="E1214" i="6"/>
  <c r="G1526" i="5"/>
  <c r="F1526" i="5"/>
  <c r="H1526" i="5"/>
  <c r="E1546" i="4"/>
  <c r="F1546" i="4" s="1"/>
  <c r="C1547" i="4"/>
  <c r="E1215" i="7"/>
  <c r="N1215" i="7" s="1"/>
  <c r="H1535" i="3"/>
  <c r="I1535" i="3" s="1"/>
  <c r="F1536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G1215" i="4"/>
  <c r="H1215" i="4" s="1"/>
  <c r="E1215" i="6"/>
  <c r="H1527" i="5"/>
  <c r="G1527" i="5"/>
  <c r="F1527" i="5"/>
  <c r="E1547" i="4"/>
  <c r="F1547" i="4" s="1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G1216" i="4"/>
  <c r="H1216" i="4" s="1"/>
  <c r="E1216" i="6"/>
  <c r="H1528" i="5"/>
  <c r="G1528" i="5"/>
  <c r="F1528" i="5"/>
  <c r="E1548" i="4"/>
  <c r="F1548" i="4" s="1"/>
  <c r="C1549" i="4"/>
  <c r="E1217" i="7"/>
  <c r="N1217" i="7" s="1"/>
  <c r="F1538" i="3"/>
  <c r="H1537" i="3"/>
  <c r="I1537" i="3" s="1"/>
  <c r="G1538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G1217" i="4"/>
  <c r="H1217" i="4" s="1"/>
  <c r="E1217" i="6"/>
  <c r="H1529" i="5"/>
  <c r="G1529" i="5"/>
  <c r="F1529" i="5"/>
  <c r="E1549" i="4"/>
  <c r="F1549" i="4" s="1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G1218" i="4"/>
  <c r="H1218" i="4" s="1"/>
  <c r="E1218" i="6"/>
  <c r="H1530" i="5"/>
  <c r="G1530" i="5"/>
  <c r="F1530" i="5"/>
  <c r="E1550" i="4"/>
  <c r="F1550" i="4" s="1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G1219" i="4"/>
  <c r="H1219" i="4" s="1"/>
  <c r="E1219" i="6"/>
  <c r="H1531" i="5"/>
  <c r="G1531" i="5"/>
  <c r="F1531" i="5"/>
  <c r="E1551" i="4"/>
  <c r="F1551" i="4" s="1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G1220" i="4"/>
  <c r="H1220" i="4" s="1"/>
  <c r="E1220" i="6"/>
  <c r="H1532" i="5"/>
  <c r="F1532" i="5"/>
  <c r="G1532" i="5"/>
  <c r="E1552" i="4"/>
  <c r="F1552" i="4" s="1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G1221" i="4"/>
  <c r="H1221" i="4" s="1"/>
  <c r="E1221" i="6"/>
  <c r="G1533" i="5"/>
  <c r="F1533" i="5"/>
  <c r="H1533" i="5"/>
  <c r="E1553" i="4"/>
  <c r="F1553" i="4" s="1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G1222" i="4"/>
  <c r="H1222" i="4" s="1"/>
  <c r="E1222" i="6"/>
  <c r="H1534" i="5"/>
  <c r="G1534" i="5"/>
  <c r="F1534" i="5"/>
  <c r="E1554" i="4"/>
  <c r="F1554" i="4" s="1"/>
  <c r="C1555" i="4"/>
  <c r="E1223" i="7"/>
  <c r="N1223" i="7" s="1"/>
  <c r="F1544" i="3"/>
  <c r="H1543" i="3"/>
  <c r="I1543" i="3" s="1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G1223" i="4"/>
  <c r="H1223" i="4" s="1"/>
  <c r="E1223" i="6"/>
  <c r="G1535" i="5"/>
  <c r="F1535" i="5"/>
  <c r="H1535" i="5"/>
  <c r="E1555" i="4"/>
  <c r="F1555" i="4" s="1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G1224" i="4"/>
  <c r="H1224" i="4" s="1"/>
  <c r="E1224" i="6"/>
  <c r="H1536" i="5"/>
  <c r="G1536" i="5"/>
  <c r="F1536" i="5"/>
  <c r="E1556" i="4"/>
  <c r="F1556" i="4" s="1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G1225" i="4"/>
  <c r="H1225" i="4" s="1"/>
  <c r="E1225" i="6"/>
  <c r="H1537" i="5"/>
  <c r="G1537" i="5"/>
  <c r="F1537" i="5"/>
  <c r="E1557" i="4"/>
  <c r="F1557" i="4" s="1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G1226" i="4"/>
  <c r="H1226" i="4" s="1"/>
  <c r="E1226" i="6"/>
  <c r="F1538" i="5"/>
  <c r="H1538" i="5"/>
  <c r="G1538" i="5"/>
  <c r="E1558" i="4"/>
  <c r="F1558" i="4" s="1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G1227" i="4"/>
  <c r="H1227" i="4" s="1"/>
  <c r="E1227" i="6"/>
  <c r="H1539" i="5"/>
  <c r="G1539" i="5"/>
  <c r="F1539" i="5"/>
  <c r="E1559" i="4"/>
  <c r="F1559" i="4" s="1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G1228" i="4"/>
  <c r="H1228" i="4" s="1"/>
  <c r="E1228" i="6"/>
  <c r="H1540" i="5"/>
  <c r="G1540" i="5"/>
  <c r="F1540" i="5"/>
  <c r="E1560" i="4"/>
  <c r="F1560" i="4" s="1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G1229" i="4"/>
  <c r="H1229" i="4" s="1"/>
  <c r="E1229" i="6"/>
  <c r="H1541" i="5"/>
  <c r="G1541" i="5"/>
  <c r="F1541" i="5"/>
  <c r="E1561" i="4"/>
  <c r="F1561" i="4" s="1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G1230" i="4"/>
  <c r="H1230" i="4" s="1"/>
  <c r="E1230" i="6"/>
  <c r="F1542" i="5"/>
  <c r="G1542" i="5"/>
  <c r="H1542" i="5"/>
  <c r="E1562" i="4"/>
  <c r="F1562" i="4" s="1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G1231" i="4"/>
  <c r="H1231" i="4" s="1"/>
  <c r="E1231" i="6"/>
  <c r="H1543" i="5"/>
  <c r="G1543" i="5"/>
  <c r="F1543" i="5"/>
  <c r="E1563" i="4"/>
  <c r="F1563" i="4" s="1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G1232" i="4"/>
  <c r="H1232" i="4" s="1"/>
  <c r="E1232" i="6"/>
  <c r="G1544" i="5"/>
  <c r="F1544" i="5"/>
  <c r="H1544" i="5"/>
  <c r="E1564" i="4"/>
  <c r="F1564" i="4" s="1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G1233" i="4"/>
  <c r="H1233" i="4" s="1"/>
  <c r="E1233" i="6"/>
  <c r="F1545" i="5"/>
  <c r="G1545" i="5"/>
  <c r="H1545" i="5"/>
  <c r="E1565" i="4"/>
  <c r="F1565" i="4" s="1"/>
  <c r="C1566" i="4"/>
  <c r="E1234" i="7"/>
  <c r="N1234" i="7" s="1"/>
  <c r="H1554" i="3"/>
  <c r="I1554" i="3" s="1"/>
  <c r="F1555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G1234" i="4"/>
  <c r="H1234" i="4" s="1"/>
  <c r="E1234" i="6"/>
  <c r="H1546" i="5"/>
  <c r="G1546" i="5"/>
  <c r="F1546" i="5"/>
  <c r="E1566" i="4"/>
  <c r="F1566" i="4" s="1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G1235" i="4"/>
  <c r="H1235" i="4" s="1"/>
  <c r="E1235" i="6"/>
  <c r="H1547" i="5"/>
  <c r="G1547" i="5"/>
  <c r="F1547" i="5"/>
  <c r="E1567" i="4"/>
  <c r="F1567" i="4" s="1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G1236" i="4"/>
  <c r="H1236" i="4" s="1"/>
  <c r="E1236" i="6"/>
  <c r="G1548" i="5"/>
  <c r="F1548" i="5"/>
  <c r="H1548" i="5"/>
  <c r="E1568" i="4"/>
  <c r="F1568" i="4" s="1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G1237" i="4"/>
  <c r="H1237" i="4" s="1"/>
  <c r="E1237" i="6"/>
  <c r="H1549" i="5"/>
  <c r="G1549" i="5"/>
  <c r="F1549" i="5"/>
  <c r="E1569" i="4"/>
  <c r="F1569" i="4" s="1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G1238" i="4"/>
  <c r="H1238" i="4" s="1"/>
  <c r="E1238" i="6"/>
  <c r="H1550" i="5"/>
  <c r="G1550" i="5"/>
  <c r="F1550" i="5"/>
  <c r="E1570" i="4"/>
  <c r="F1570" i="4" s="1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G1239" i="4"/>
  <c r="H1239" i="4" s="1"/>
  <c r="E1239" i="6"/>
  <c r="G1551" i="5"/>
  <c r="F1551" i="5"/>
  <c r="H1551" i="5"/>
  <c r="E1571" i="4"/>
  <c r="F1571" i="4" s="1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G1240" i="4"/>
  <c r="H1240" i="4" s="1"/>
  <c r="E1240" i="6"/>
  <c r="H1552" i="5"/>
  <c r="G1552" i="5"/>
  <c r="F1552" i="5"/>
  <c r="E1572" i="4"/>
  <c r="F1572" i="4" s="1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G1241" i="4"/>
  <c r="H1241" i="4" s="1"/>
  <c r="E1241" i="6"/>
  <c r="H1553" i="5"/>
  <c r="G1553" i="5"/>
  <c r="F1553" i="5"/>
  <c r="E1573" i="4"/>
  <c r="F1573" i="4" s="1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G1242" i="4"/>
  <c r="H1242" i="4" s="1"/>
  <c r="E1242" i="6"/>
  <c r="H1554" i="5"/>
  <c r="G1554" i="5"/>
  <c r="F1554" i="5"/>
  <c r="E1574" i="4"/>
  <c r="F1574" i="4" s="1"/>
  <c r="C1575" i="4"/>
  <c r="E1243" i="7"/>
  <c r="N1243" i="7" s="1"/>
  <c r="H1563" i="3"/>
  <c r="I1563" i="3" s="1"/>
  <c r="F1564" i="3"/>
  <c r="G1564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G1243" i="4"/>
  <c r="H1243" i="4" s="1"/>
  <c r="E1243" i="6"/>
  <c r="H1555" i="5"/>
  <c r="G1555" i="5"/>
  <c r="F1555" i="5"/>
  <c r="E1575" i="4"/>
  <c r="F1575" i="4" s="1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G1244" i="4"/>
  <c r="H1244" i="4" s="1"/>
  <c r="E1244" i="6"/>
  <c r="G1556" i="5"/>
  <c r="H1556" i="5"/>
  <c r="F1556" i="5"/>
  <c r="E1576" i="4"/>
  <c r="F1576" i="4" s="1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G1245" i="4"/>
  <c r="H1245" i="4" s="1"/>
  <c r="E1245" i="6"/>
  <c r="H1557" i="5"/>
  <c r="G1557" i="5"/>
  <c r="F1557" i="5"/>
  <c r="E1577" i="4"/>
  <c r="F1577" i="4" s="1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G1246" i="4"/>
  <c r="H1246" i="4" s="1"/>
  <c r="E1246" i="6"/>
  <c r="H1558" i="5"/>
  <c r="G1558" i="5"/>
  <c r="F1558" i="5"/>
  <c r="E1578" i="4"/>
  <c r="F1578" i="4" s="1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G1247" i="4"/>
  <c r="H1247" i="4" s="1"/>
  <c r="E1247" i="6"/>
  <c r="H1559" i="5"/>
  <c r="G1559" i="5"/>
  <c r="F1559" i="5"/>
  <c r="E1579" i="4"/>
  <c r="F1579" i="4" s="1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G1248" i="4"/>
  <c r="H1248" i="4" s="1"/>
  <c r="E1248" i="6"/>
  <c r="H1560" i="5"/>
  <c r="G1560" i="5"/>
  <c r="F1560" i="5"/>
  <c r="E1580" i="4"/>
  <c r="F1580" i="4" s="1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G1249" i="4"/>
  <c r="H1249" i="4" s="1"/>
  <c r="E1249" i="6"/>
  <c r="H1561" i="5"/>
  <c r="G1561" i="5"/>
  <c r="F1561" i="5"/>
  <c r="E1581" i="4"/>
  <c r="F1581" i="4" s="1"/>
  <c r="C1582" i="4"/>
  <c r="E1250" i="7"/>
  <c r="N1250" i="7" s="1"/>
  <c r="H1570" i="3"/>
  <c r="I1570" i="3" s="1"/>
  <c r="F1571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G1250" i="4"/>
  <c r="H1250" i="4" s="1"/>
  <c r="E1250" i="6"/>
  <c r="G1562" i="5"/>
  <c r="F1562" i="5"/>
  <c r="H1562" i="5"/>
  <c r="E1582" i="4"/>
  <c r="F1582" i="4" s="1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G1251" i="4"/>
  <c r="H1251" i="4" s="1"/>
  <c r="E1251" i="6"/>
  <c r="H1563" i="5"/>
  <c r="G1563" i="5"/>
  <c r="F1563" i="5"/>
  <c r="E1583" i="4"/>
  <c r="F1583" i="4" s="1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G1252" i="4"/>
  <c r="H1252" i="4" s="1"/>
  <c r="E1252" i="6"/>
  <c r="H1564" i="5"/>
  <c r="G1564" i="5"/>
  <c r="F1564" i="5"/>
  <c r="E1584" i="4"/>
  <c r="F1584" i="4" s="1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G1253" i="4"/>
  <c r="H1253" i="4" s="1"/>
  <c r="E1253" i="6"/>
  <c r="H1565" i="5"/>
  <c r="G1565" i="5"/>
  <c r="F1565" i="5"/>
  <c r="E1585" i="4"/>
  <c r="F1585" i="4" s="1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G1254" i="4"/>
  <c r="H1254" i="4" s="1"/>
  <c r="E1254" i="6"/>
  <c r="H1566" i="5"/>
  <c r="G1566" i="5"/>
  <c r="F1566" i="5"/>
  <c r="E1586" i="4"/>
  <c r="F1586" i="4" s="1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G1255" i="4"/>
  <c r="H1255" i="4" s="1"/>
  <c r="E1255" i="6"/>
  <c r="H1567" i="5"/>
  <c r="G1567" i="5"/>
  <c r="F1567" i="5"/>
  <c r="E1587" i="4"/>
  <c r="F1587" i="4" s="1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G1256" i="4"/>
  <c r="H1256" i="4" s="1"/>
  <c r="E1256" i="6"/>
  <c r="H1568" i="5"/>
  <c r="G1568" i="5"/>
  <c r="F1568" i="5"/>
  <c r="E1588" i="4"/>
  <c r="F1588" i="4" s="1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G1257" i="4"/>
  <c r="H1257" i="4" s="1"/>
  <c r="E1257" i="6"/>
  <c r="G1569" i="5"/>
  <c r="F1569" i="5"/>
  <c r="H1569" i="5"/>
  <c r="E1589" i="4"/>
  <c r="F1589" i="4" s="1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G1258" i="4"/>
  <c r="H1258" i="4" s="1"/>
  <c r="E1258" i="6"/>
  <c r="H1570" i="5"/>
  <c r="G1570" i="5"/>
  <c r="F1570" i="5"/>
  <c r="E1590" i="4"/>
  <c r="F1590" i="4" s="1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G1259" i="4"/>
  <c r="H1259" i="4" s="1"/>
  <c r="E1259" i="6"/>
  <c r="H1571" i="5"/>
  <c r="G1571" i="5"/>
  <c r="F1571" i="5"/>
  <c r="E1591" i="4"/>
  <c r="F1591" i="4" s="1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G1260" i="4"/>
  <c r="H1260" i="4" s="1"/>
  <c r="E1260" i="6"/>
  <c r="H1572" i="5"/>
  <c r="G1572" i="5"/>
  <c r="F1572" i="5"/>
  <c r="E1592" i="4"/>
  <c r="F1592" i="4" s="1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G1261" i="4"/>
  <c r="H1261" i="4" s="1"/>
  <c r="E1261" i="6"/>
  <c r="H1573" i="5"/>
  <c r="G1573" i="5"/>
  <c r="F1573" i="5"/>
  <c r="E1593" i="4"/>
  <c r="F1593" i="4" s="1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G1262" i="4"/>
  <c r="H1262" i="4" s="1"/>
  <c r="E1262" i="6"/>
  <c r="F1574" i="5"/>
  <c r="H1574" i="5"/>
  <c r="G1574" i="5"/>
  <c r="E1594" i="4"/>
  <c r="F1594" i="4" s="1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G1263" i="4"/>
  <c r="H1263" i="4" s="1"/>
  <c r="E1263" i="6"/>
  <c r="H1575" i="5"/>
  <c r="G1575" i="5"/>
  <c r="F1575" i="5"/>
  <c r="E1595" i="4"/>
  <c r="F1595" i="4" s="1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G1264" i="4"/>
  <c r="H1264" i="4" s="1"/>
  <c r="E1264" i="6"/>
  <c r="H1576" i="5"/>
  <c r="G1576" i="5"/>
  <c r="F1576" i="5"/>
  <c r="E1596" i="4"/>
  <c r="F1596" i="4" s="1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G1265" i="4"/>
  <c r="H1265" i="4" s="1"/>
  <c r="E1265" i="6"/>
  <c r="H1577" i="5"/>
  <c r="G1577" i="5"/>
  <c r="F1577" i="5"/>
  <c r="E1597" i="4"/>
  <c r="F1597" i="4" s="1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G1266" i="4"/>
  <c r="H1266" i="4" s="1"/>
  <c r="E1266" i="6"/>
  <c r="G1578" i="5"/>
  <c r="F1578" i="5"/>
  <c r="H1578" i="5"/>
  <c r="E1598" i="4"/>
  <c r="F1598" i="4" s="1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G1267" i="4"/>
  <c r="H1267" i="4" s="1"/>
  <c r="E1267" i="6"/>
  <c r="H1579" i="5"/>
  <c r="G1579" i="5"/>
  <c r="F1579" i="5"/>
  <c r="E1599" i="4"/>
  <c r="F1599" i="4" s="1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G1268" i="4"/>
  <c r="H1268" i="4" s="1"/>
  <c r="E1268" i="6"/>
  <c r="G1580" i="5"/>
  <c r="F1580" i="5"/>
  <c r="H1580" i="5"/>
  <c r="E1600" i="4"/>
  <c r="F1600" i="4" s="1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G1269" i="4"/>
  <c r="H1269" i="4" s="1"/>
  <c r="E1269" i="6"/>
  <c r="F1581" i="5"/>
  <c r="H1581" i="5"/>
  <c r="G1581" i="5"/>
  <c r="E1601" i="4"/>
  <c r="F1601" i="4" s="1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G1270" i="4"/>
  <c r="H1270" i="4" s="1"/>
  <c r="E1270" i="6"/>
  <c r="H1582" i="5"/>
  <c r="G1582" i="5"/>
  <c r="F1582" i="5"/>
  <c r="E1602" i="4"/>
  <c r="F1602" i="4" s="1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G1271" i="4"/>
  <c r="H1271" i="4" s="1"/>
  <c r="E1271" i="6"/>
  <c r="H1583" i="5"/>
  <c r="G1583" i="5"/>
  <c r="F1583" i="5"/>
  <c r="E1603" i="4"/>
  <c r="F1603" i="4" s="1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G1272" i="4"/>
  <c r="H1272" i="4" s="1"/>
  <c r="E1272" i="6"/>
  <c r="H1584" i="5"/>
  <c r="G1584" i="5"/>
  <c r="F1584" i="5"/>
  <c r="E1604" i="4"/>
  <c r="F1604" i="4" s="1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G1273" i="4"/>
  <c r="H1273" i="4" s="1"/>
  <c r="E1273" i="6"/>
  <c r="H1585" i="5"/>
  <c r="G1585" i="5"/>
  <c r="F1585" i="5"/>
  <c r="E1605" i="4"/>
  <c r="F1605" i="4" s="1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G1274" i="4"/>
  <c r="H1274" i="4" s="1"/>
  <c r="E1274" i="6"/>
  <c r="G1586" i="5"/>
  <c r="F1586" i="5"/>
  <c r="H1586" i="5"/>
  <c r="E1606" i="4"/>
  <c r="F1606" i="4" s="1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G1275" i="4"/>
  <c r="H1275" i="4" s="1"/>
  <c r="E1275" i="6"/>
  <c r="G1587" i="5"/>
  <c r="F1587" i="5"/>
  <c r="H1587" i="5"/>
  <c r="E1607" i="4"/>
  <c r="F1607" i="4" s="1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G1276" i="4"/>
  <c r="H1276" i="4" s="1"/>
  <c r="E1276" i="6"/>
  <c r="H1588" i="5"/>
  <c r="G1588" i="5"/>
  <c r="F1588" i="5"/>
  <c r="E1608" i="4"/>
  <c r="F1608" i="4" s="1"/>
  <c r="C1609" i="4"/>
  <c r="E1277" i="7"/>
  <c r="N1277" i="7" s="1"/>
  <c r="F1598" i="3"/>
  <c r="H1597" i="3"/>
  <c r="I1597" i="3" s="1"/>
  <c r="G1598" i="3"/>
  <c r="K1588" i="6" l="1"/>
  <c r="K1588" i="7"/>
  <c r="J1588" i="6"/>
  <c r="J1588" i="7"/>
  <c r="L1588" i="6"/>
  <c r="L1588" i="7"/>
  <c r="P1587" i="7"/>
  <c r="D1608" i="6"/>
  <c r="D1608" i="7"/>
  <c r="V1276" i="7"/>
  <c r="U1276" i="7"/>
  <c r="R1277" i="7"/>
  <c r="Q1277" i="7"/>
  <c r="S1277" i="7"/>
  <c r="T1277" i="7"/>
  <c r="C1597" i="6"/>
  <c r="C1597" i="7"/>
  <c r="G1277" i="4"/>
  <c r="H1277" i="4" s="1"/>
  <c r="E1277" i="6"/>
  <c r="G1589" i="5"/>
  <c r="F1589" i="5"/>
  <c r="H1589" i="5"/>
  <c r="E1609" i="4"/>
  <c r="F1609" i="4" s="1"/>
  <c r="C1610" i="4"/>
  <c r="E1278" i="7"/>
  <c r="N1278" i="7" s="1"/>
  <c r="G1599" i="3"/>
  <c r="F1599" i="3"/>
  <c r="H1598" i="3"/>
  <c r="I1598" i="3" s="1"/>
  <c r="P1588" i="7" l="1"/>
  <c r="L1589" i="6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G1278" i="4"/>
  <c r="H1278" i="4" s="1"/>
  <c r="E1278" i="6"/>
  <c r="H1590" i="5"/>
  <c r="G1590" i="5"/>
  <c r="F1590" i="5"/>
  <c r="E1610" i="4"/>
  <c r="F1610" i="4" s="1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G1279" i="4"/>
  <c r="H1279" i="4" s="1"/>
  <c r="E1279" i="6"/>
  <c r="H1591" i="5"/>
  <c r="G1591" i="5"/>
  <c r="F1591" i="5"/>
  <c r="E1611" i="4"/>
  <c r="F1611" i="4" s="1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G1280" i="4"/>
  <c r="H1280" i="4" s="1"/>
  <c r="E1280" i="6"/>
  <c r="H1592" i="5"/>
  <c r="G1592" i="5"/>
  <c r="F1592" i="5"/>
  <c r="E1612" i="4"/>
  <c r="F1612" i="4" s="1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G1281" i="4"/>
  <c r="H1281" i="4" s="1"/>
  <c r="E1281" i="6"/>
  <c r="G1593" i="5"/>
  <c r="F1593" i="5"/>
  <c r="H1593" i="5"/>
  <c r="E1613" i="4"/>
  <c r="F1613" i="4" s="1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G1282" i="4"/>
  <c r="H1282" i="4" s="1"/>
  <c r="E1282" i="6"/>
  <c r="H1594" i="5"/>
  <c r="G1594" i="5"/>
  <c r="F1594" i="5"/>
  <c r="E1614" i="4"/>
  <c r="F1614" i="4" s="1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G1283" i="4"/>
  <c r="H1283" i="4" s="1"/>
  <c r="E1283" i="6"/>
  <c r="H1595" i="5"/>
  <c r="F1595" i="5"/>
  <c r="G1595" i="5"/>
  <c r="E1615" i="4"/>
  <c r="F1615" i="4" s="1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G1284" i="4"/>
  <c r="H1284" i="4" s="1"/>
  <c r="E1284" i="6"/>
  <c r="H1596" i="5"/>
  <c r="G1596" i="5"/>
  <c r="F1596" i="5"/>
  <c r="E1616" i="4"/>
  <c r="F1616" i="4" s="1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G1285" i="4"/>
  <c r="H1285" i="4" s="1"/>
  <c r="E1285" i="6"/>
  <c r="H1597" i="5"/>
  <c r="G1597" i="5"/>
  <c r="F1597" i="5"/>
  <c r="E1617" i="4"/>
  <c r="F1617" i="4" s="1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G1286" i="4"/>
  <c r="H1286" i="4" s="1"/>
  <c r="E1286" i="6"/>
  <c r="G1598" i="5"/>
  <c r="F1598" i="5"/>
  <c r="H1598" i="5"/>
  <c r="E1618" i="4"/>
  <c r="F1618" i="4" s="1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G1287" i="4"/>
  <c r="H1287" i="4" s="1"/>
  <c r="E1287" i="6"/>
  <c r="H1599" i="5"/>
  <c r="G1599" i="5"/>
  <c r="F1599" i="5"/>
  <c r="E1619" i="4"/>
  <c r="F1619" i="4" s="1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G1288" i="4"/>
  <c r="H1288" i="4" s="1"/>
  <c r="E1288" i="6"/>
  <c r="H1600" i="5"/>
  <c r="G1600" i="5"/>
  <c r="F1600" i="5"/>
  <c r="E1620" i="4"/>
  <c r="F1620" i="4" s="1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G1289" i="4"/>
  <c r="H1289" i="4" s="1"/>
  <c r="E1289" i="6"/>
  <c r="H1601" i="5"/>
  <c r="G1601" i="5"/>
  <c r="F1601" i="5"/>
  <c r="E1621" i="4"/>
  <c r="F1621" i="4" s="1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G1290" i="4"/>
  <c r="H1290" i="4" s="1"/>
  <c r="E1290" i="6"/>
  <c r="H1602" i="5"/>
  <c r="G1602" i="5"/>
  <c r="F1602" i="5"/>
  <c r="E1622" i="4"/>
  <c r="F1622" i="4" s="1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G1291" i="4"/>
  <c r="H1291" i="4" s="1"/>
  <c r="E1291" i="6"/>
  <c r="H1603" i="5"/>
  <c r="G1603" i="5"/>
  <c r="F1603" i="5"/>
  <c r="E1623" i="4"/>
  <c r="F1623" i="4" s="1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G1292" i="4"/>
  <c r="H1292" i="4" s="1"/>
  <c r="E1292" i="6"/>
  <c r="H1604" i="5"/>
  <c r="G1604" i="5"/>
  <c r="F1604" i="5"/>
  <c r="E1624" i="4"/>
  <c r="F1624" i="4" s="1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G1293" i="4"/>
  <c r="H1293" i="4" s="1"/>
  <c r="E1293" i="6"/>
  <c r="G1605" i="5"/>
  <c r="F1605" i="5"/>
  <c r="H1605" i="5"/>
  <c r="E1625" i="4"/>
  <c r="F1625" i="4" s="1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G1294" i="4"/>
  <c r="H1294" i="4" s="1"/>
  <c r="E1294" i="6"/>
  <c r="H1606" i="5"/>
  <c r="G1606" i="5"/>
  <c r="F1606" i="5"/>
  <c r="E1626" i="4"/>
  <c r="F1626" i="4" s="1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G1295" i="4"/>
  <c r="H1295" i="4" s="1"/>
  <c r="E1295" i="6"/>
  <c r="G1607" i="5"/>
  <c r="F1607" i="5"/>
  <c r="H1607" i="5"/>
  <c r="E1627" i="4"/>
  <c r="F1627" i="4" s="1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G1296" i="4"/>
  <c r="H1296" i="4" s="1"/>
  <c r="E1296" i="6"/>
  <c r="H1608" i="5"/>
  <c r="G1608" i="5"/>
  <c r="F1608" i="5"/>
  <c r="E1628" i="4"/>
  <c r="F1628" i="4" s="1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G1297" i="4"/>
  <c r="H1297" i="4" s="1"/>
  <c r="E1297" i="6"/>
  <c r="H1609" i="5"/>
  <c r="G1609" i="5"/>
  <c r="F1609" i="5"/>
  <c r="E1629" i="4"/>
  <c r="F1629" i="4" s="1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G1298" i="4"/>
  <c r="H1298" i="4" s="1"/>
  <c r="E1298" i="6"/>
  <c r="H1610" i="5"/>
  <c r="G1610" i="5"/>
  <c r="F1610" i="5"/>
  <c r="E1630" i="4"/>
  <c r="F1630" i="4" s="1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G1299" i="4"/>
  <c r="H1299" i="4" s="1"/>
  <c r="E1299" i="6"/>
  <c r="H1611" i="5"/>
  <c r="G1611" i="5"/>
  <c r="F1611" i="5"/>
  <c r="E1631" i="4"/>
  <c r="F1631" i="4" s="1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G1300" i="4"/>
  <c r="H1300" i="4" s="1"/>
  <c r="E1300" i="6"/>
  <c r="H1612" i="5"/>
  <c r="G1612" i="5"/>
  <c r="F1612" i="5"/>
  <c r="E1632" i="4"/>
  <c r="F1632" i="4" s="1"/>
  <c r="C1633" i="4"/>
  <c r="E1301" i="7"/>
  <c r="N1301" i="7" s="1"/>
  <c r="F1622" i="3"/>
  <c r="H1621" i="3"/>
  <c r="I1621" i="3" s="1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G1301" i="4"/>
  <c r="H1301" i="4" s="1"/>
  <c r="E1301" i="6"/>
  <c r="G1613" i="5"/>
  <c r="F1613" i="5"/>
  <c r="H1613" i="5"/>
  <c r="E1633" i="4"/>
  <c r="F1633" i="4" s="1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G1302" i="4"/>
  <c r="H1302" i="4" s="1"/>
  <c r="E1302" i="6"/>
  <c r="G1614" i="5"/>
  <c r="H1614" i="5"/>
  <c r="F1614" i="5"/>
  <c r="E1634" i="4"/>
  <c r="F1634" i="4" s="1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G1303" i="4"/>
  <c r="H1303" i="4" s="1"/>
  <c r="E1303" i="6"/>
  <c r="H1615" i="5"/>
  <c r="G1615" i="5"/>
  <c r="F1615" i="5"/>
  <c r="E1635" i="4"/>
  <c r="F1635" i="4" s="1"/>
  <c r="C1636" i="4"/>
  <c r="E1304" i="7"/>
  <c r="N1304" i="7" s="1"/>
  <c r="F1625" i="3"/>
  <c r="H1624" i="3"/>
  <c r="I1624" i="3" s="1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G1304" i="4"/>
  <c r="H1304" i="4" s="1"/>
  <c r="E1304" i="6"/>
  <c r="G1616" i="5"/>
  <c r="F1616" i="5"/>
  <c r="H1616" i="5"/>
  <c r="E1636" i="4"/>
  <c r="F1636" i="4" s="1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G1305" i="4"/>
  <c r="H1305" i="4" s="1"/>
  <c r="E1305" i="6"/>
  <c r="F1617" i="5"/>
  <c r="H1617" i="5"/>
  <c r="G1617" i="5"/>
  <c r="E1637" i="4"/>
  <c r="F1637" i="4" s="1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G1306" i="4"/>
  <c r="H1306" i="4" s="1"/>
  <c r="E1306" i="6"/>
  <c r="H1618" i="5"/>
  <c r="G1618" i="5"/>
  <c r="F1618" i="5"/>
  <c r="E1638" i="4"/>
  <c r="F1638" i="4" s="1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G1307" i="4"/>
  <c r="H1307" i="4" s="1"/>
  <c r="E1307" i="6"/>
  <c r="H1619" i="5"/>
  <c r="G1619" i="5"/>
  <c r="F1619" i="5"/>
  <c r="E1639" i="4"/>
  <c r="F1639" i="4" s="1"/>
  <c r="C1640" i="4"/>
  <c r="E1308" i="7"/>
  <c r="N1308" i="7" s="1"/>
  <c r="F1629" i="3"/>
  <c r="H1628" i="3"/>
  <c r="I1628" i="3" s="1"/>
  <c r="G1629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G1308" i="4"/>
  <c r="H1308" i="4" s="1"/>
  <c r="E1308" i="6"/>
  <c r="H1620" i="5"/>
  <c r="G1620" i="5"/>
  <c r="F1620" i="5"/>
  <c r="E1640" i="4"/>
  <c r="F1640" i="4" s="1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G1309" i="4"/>
  <c r="H1309" i="4" s="1"/>
  <c r="E1309" i="6"/>
  <c r="H1621" i="5"/>
  <c r="G1621" i="5"/>
  <c r="F1621" i="5"/>
  <c r="E1641" i="4"/>
  <c r="F1641" i="4" s="1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G1310" i="4"/>
  <c r="H1310" i="4" s="1"/>
  <c r="E1310" i="6"/>
  <c r="F1622" i="5"/>
  <c r="H1622" i="5"/>
  <c r="G1622" i="5"/>
  <c r="E1642" i="4"/>
  <c r="F1642" i="4" s="1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G1311" i="4"/>
  <c r="H1311" i="4" s="1"/>
  <c r="E1311" i="6"/>
  <c r="G1623" i="5"/>
  <c r="F1623" i="5"/>
  <c r="H1623" i="5"/>
  <c r="E1643" i="4"/>
  <c r="F1643" i="4" s="1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G1312" i="4"/>
  <c r="H1312" i="4" s="1"/>
  <c r="E1312" i="6"/>
  <c r="H1624" i="5"/>
  <c r="G1624" i="5"/>
  <c r="F1624" i="5"/>
  <c r="E1644" i="4"/>
  <c r="F1644" i="4" s="1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G1313" i="4"/>
  <c r="H1313" i="4" s="1"/>
  <c r="E1313" i="6"/>
  <c r="H1625" i="5"/>
  <c r="F1625" i="5"/>
  <c r="G1625" i="5"/>
  <c r="E1645" i="4"/>
  <c r="F1645" i="4" s="1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G1314" i="4"/>
  <c r="H1314" i="4" s="1"/>
  <c r="E1314" i="6"/>
  <c r="H1626" i="5"/>
  <c r="G1626" i="5"/>
  <c r="F1626" i="5"/>
  <c r="E1646" i="4"/>
  <c r="F1646" i="4" s="1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G1315" i="4"/>
  <c r="H1315" i="4" s="1"/>
  <c r="E1315" i="6"/>
  <c r="H1627" i="5"/>
  <c r="G1627" i="5"/>
  <c r="F1627" i="5"/>
  <c r="E1647" i="4"/>
  <c r="F1647" i="4" s="1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G1316" i="4"/>
  <c r="H1316" i="4" s="1"/>
  <c r="E1316" i="6"/>
  <c r="F1628" i="5"/>
  <c r="H1628" i="5"/>
  <c r="G1628" i="5"/>
  <c r="E1648" i="4"/>
  <c r="F1648" i="4" s="1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G1317" i="4"/>
  <c r="H1317" i="4" s="1"/>
  <c r="E1317" i="6"/>
  <c r="H1629" i="5"/>
  <c r="G1629" i="5"/>
  <c r="F1629" i="5"/>
  <c r="E1649" i="4"/>
  <c r="F1649" i="4" s="1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G1318" i="4"/>
  <c r="H1318" i="4" s="1"/>
  <c r="E1318" i="6"/>
  <c r="H1630" i="5"/>
  <c r="G1630" i="5"/>
  <c r="F1630" i="5"/>
  <c r="E1650" i="4"/>
  <c r="F1650" i="4" s="1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G1319" i="4"/>
  <c r="H1319" i="4" s="1"/>
  <c r="E1319" i="6"/>
  <c r="H1631" i="5"/>
  <c r="G1631" i="5"/>
  <c r="F1631" i="5"/>
  <c r="E1651" i="4"/>
  <c r="F1651" i="4" s="1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G1320" i="4"/>
  <c r="H1320" i="4" s="1"/>
  <c r="E1320" i="6"/>
  <c r="F1632" i="5"/>
  <c r="H1632" i="5"/>
  <c r="G1632" i="5"/>
  <c r="E1652" i="4"/>
  <c r="F1652" i="4" s="1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G1321" i="4"/>
  <c r="H1321" i="4" s="1"/>
  <c r="E1321" i="6"/>
  <c r="H1633" i="5"/>
  <c r="G1633" i="5"/>
  <c r="F1633" i="5"/>
  <c r="E1653" i="4"/>
  <c r="F1653" i="4" s="1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G1322" i="4"/>
  <c r="H1322" i="4" s="1"/>
  <c r="E1322" i="6"/>
  <c r="G1634" i="5"/>
  <c r="F1634" i="5"/>
  <c r="H1634" i="5"/>
  <c r="E1654" i="4"/>
  <c r="F1654" i="4" s="1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G1323" i="4"/>
  <c r="H1323" i="4" s="1"/>
  <c r="E1323" i="6"/>
  <c r="H1635" i="5"/>
  <c r="G1635" i="5"/>
  <c r="F1635" i="5"/>
  <c r="E1655" i="4"/>
  <c r="F1655" i="4" s="1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G1324" i="4"/>
  <c r="H1324" i="4" s="1"/>
  <c r="E1324" i="6"/>
  <c r="H1636" i="5"/>
  <c r="G1636" i="5"/>
  <c r="F1636" i="5"/>
  <c r="E1656" i="4"/>
  <c r="F1656" i="4" s="1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G1325" i="4"/>
  <c r="H1325" i="4" s="1"/>
  <c r="E1325" i="6"/>
  <c r="H1637" i="5"/>
  <c r="G1637" i="5"/>
  <c r="F1637" i="5"/>
  <c r="E1657" i="4"/>
  <c r="F1657" i="4" s="1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G1326" i="4"/>
  <c r="H1326" i="4" s="1"/>
  <c r="E1326" i="6"/>
  <c r="G1638" i="5"/>
  <c r="F1638" i="5"/>
  <c r="H1638" i="5"/>
  <c r="E1658" i="4"/>
  <c r="F1658" i="4" s="1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G1327" i="4"/>
  <c r="H1327" i="4" s="1"/>
  <c r="E1327" i="6"/>
  <c r="H1639" i="5"/>
  <c r="G1639" i="5"/>
  <c r="F1639" i="5"/>
  <c r="E1659" i="4"/>
  <c r="F1659" i="4" s="1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G1328" i="4"/>
  <c r="H1328" i="4" s="1"/>
  <c r="E1328" i="6"/>
  <c r="H1640" i="5"/>
  <c r="G1640" i="5"/>
  <c r="F1640" i="5"/>
  <c r="E1660" i="4"/>
  <c r="F1660" i="4" s="1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G1329" i="4"/>
  <c r="H1329" i="4" s="1"/>
  <c r="E1329" i="6"/>
  <c r="G1641" i="5"/>
  <c r="F1641" i="5"/>
  <c r="H1641" i="5"/>
  <c r="E1661" i="4"/>
  <c r="F1661" i="4" s="1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G1330" i="4"/>
  <c r="H1330" i="4" s="1"/>
  <c r="E1330" i="6"/>
  <c r="H1642" i="5"/>
  <c r="G1642" i="5"/>
  <c r="F1642" i="5"/>
  <c r="E1662" i="4"/>
  <c r="F1662" i="4" s="1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G1331" i="4"/>
  <c r="H1331" i="4" s="1"/>
  <c r="E1331" i="6"/>
  <c r="H1643" i="5"/>
  <c r="G1643" i="5"/>
  <c r="F1643" i="5"/>
  <c r="E1663" i="4"/>
  <c r="F1663" i="4" s="1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G1332" i="4"/>
  <c r="H1332" i="4" s="1"/>
  <c r="E1332" i="6"/>
  <c r="H1644" i="5"/>
  <c r="G1644" i="5"/>
  <c r="F1644" i="5"/>
  <c r="E1664" i="4"/>
  <c r="F1664" i="4" s="1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G1333" i="4"/>
  <c r="H1333" i="4" s="1"/>
  <c r="E1333" i="6"/>
  <c r="H1645" i="5"/>
  <c r="G1645" i="5"/>
  <c r="F1645" i="5"/>
  <c r="E1665" i="4"/>
  <c r="F1665" i="4" s="1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G1334" i="4"/>
  <c r="H1334" i="4" s="1"/>
  <c r="E1334" i="6"/>
  <c r="F1646" i="5"/>
  <c r="H1646" i="5"/>
  <c r="G1646" i="5"/>
  <c r="E1666" i="4"/>
  <c r="F1666" i="4" s="1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G1335" i="4"/>
  <c r="H1335" i="4" s="1"/>
  <c r="E1335" i="6"/>
  <c r="H1647" i="5"/>
  <c r="G1647" i="5"/>
  <c r="F1647" i="5"/>
  <c r="E1667" i="4"/>
  <c r="F1667" i="4" s="1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G1336" i="4"/>
  <c r="H1336" i="4" s="1"/>
  <c r="E1336" i="6"/>
  <c r="H1648" i="5"/>
  <c r="G1648" i="5"/>
  <c r="F1648" i="5"/>
  <c r="E1668" i="4"/>
  <c r="F1668" i="4" s="1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G1337" i="4"/>
  <c r="H1337" i="4" s="1"/>
  <c r="E1337" i="6"/>
  <c r="H1649" i="5"/>
  <c r="G1649" i="5"/>
  <c r="F1649" i="5"/>
  <c r="E1669" i="4"/>
  <c r="F1669" i="4" s="1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G1338" i="4"/>
  <c r="H1338" i="4" s="1"/>
  <c r="E1338" i="6"/>
  <c r="G1650" i="5"/>
  <c r="F1650" i="5"/>
  <c r="H1650" i="5"/>
  <c r="E1670" i="4"/>
  <c r="F1670" i="4" s="1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G1339" i="4"/>
  <c r="H1339" i="4" s="1"/>
  <c r="E1339" i="6"/>
  <c r="H1651" i="5"/>
  <c r="G1651" i="5"/>
  <c r="F1651" i="5"/>
  <c r="E1671" i="4"/>
  <c r="F1671" i="4" s="1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G1340" i="4"/>
  <c r="H1340" i="4" s="1"/>
  <c r="E1340" i="6"/>
  <c r="G1652" i="5"/>
  <c r="F1652" i="5"/>
  <c r="H1652" i="5"/>
  <c r="E1672" i="4"/>
  <c r="F1672" i="4" s="1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G1341" i="4"/>
  <c r="H1341" i="4" s="1"/>
  <c r="E1341" i="6"/>
  <c r="F1653" i="5"/>
  <c r="H1653" i="5"/>
  <c r="G1653" i="5"/>
  <c r="E1673" i="4"/>
  <c r="F1673" i="4" s="1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G1342" i="4"/>
  <c r="H1342" i="4" s="1"/>
  <c r="E1342" i="6"/>
  <c r="H1654" i="5"/>
  <c r="G1654" i="5"/>
  <c r="F1654" i="5"/>
  <c r="E1674" i="4"/>
  <c r="F1674" i="4" s="1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G1343" i="4"/>
  <c r="H1343" i="4" s="1"/>
  <c r="E1343" i="6"/>
  <c r="H1655" i="5"/>
  <c r="G1655" i="5"/>
  <c r="F1655" i="5"/>
  <c r="E1675" i="4"/>
  <c r="F1675" i="4" s="1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G1344" i="4"/>
  <c r="H1344" i="4" s="1"/>
  <c r="E1344" i="6"/>
  <c r="H1656" i="5"/>
  <c r="G1656" i="5"/>
  <c r="F1656" i="5"/>
  <c r="E1676" i="4"/>
  <c r="F1676" i="4" s="1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G1345" i="4"/>
  <c r="H1345" i="4" s="1"/>
  <c r="E1345" i="6"/>
  <c r="H1657" i="5"/>
  <c r="G1657" i="5"/>
  <c r="F1657" i="5"/>
  <c r="E1677" i="4"/>
  <c r="F1677" i="4" s="1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G1346" i="4"/>
  <c r="H1346" i="4" s="1"/>
  <c r="E1346" i="6"/>
  <c r="H1658" i="5"/>
  <c r="G1658" i="5"/>
  <c r="F1658" i="5"/>
  <c r="E1678" i="4"/>
  <c r="F1678" i="4" s="1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G1347" i="4"/>
  <c r="H1347" i="4" s="1"/>
  <c r="E1347" i="6"/>
  <c r="G1659" i="5"/>
  <c r="F1659" i="5"/>
  <c r="H1659" i="5"/>
  <c r="E1679" i="4"/>
  <c r="F1679" i="4" s="1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G1348" i="4"/>
  <c r="H1348" i="4" s="1"/>
  <c r="E1348" i="6"/>
  <c r="H1660" i="5"/>
  <c r="G1660" i="5"/>
  <c r="F1660" i="5"/>
  <c r="E1680" i="4"/>
  <c r="F1680" i="4" s="1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G1349" i="4"/>
  <c r="H1349" i="4" s="1"/>
  <c r="E1349" i="6"/>
  <c r="H1661" i="5"/>
  <c r="F1661" i="5"/>
  <c r="G1661" i="5"/>
  <c r="E1681" i="4"/>
  <c r="F1681" i="4" s="1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G1350" i="4"/>
  <c r="H1350" i="4" s="1"/>
  <c r="E1350" i="6"/>
  <c r="H1662" i="5"/>
  <c r="G1662" i="5"/>
  <c r="F1662" i="5"/>
  <c r="E1682" i="4"/>
  <c r="F1682" i="4" s="1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G1351" i="4"/>
  <c r="H1351" i="4" s="1"/>
  <c r="E1351" i="6"/>
  <c r="H1663" i="5"/>
  <c r="G1663" i="5"/>
  <c r="F1663" i="5"/>
  <c r="E1683" i="4"/>
  <c r="F1683" i="4" s="1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G1352" i="4"/>
  <c r="H1352" i="4" s="1"/>
  <c r="E1352" i="6"/>
  <c r="H1664" i="5"/>
  <c r="G1664" i="5"/>
  <c r="F1664" i="5"/>
  <c r="E1684" i="4"/>
  <c r="F1684" i="4" s="1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G1353" i="4"/>
  <c r="H1353" i="4" s="1"/>
  <c r="E1353" i="6"/>
  <c r="H1665" i="5"/>
  <c r="G1665" i="5"/>
  <c r="F1665" i="5"/>
  <c r="E1685" i="4"/>
  <c r="F1685" i="4" s="1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G1354" i="4"/>
  <c r="H1354" i="4" s="1"/>
  <c r="E1354" i="6"/>
  <c r="H1666" i="5"/>
  <c r="G1666" i="5"/>
  <c r="F1666" i="5"/>
  <c r="E1686" i="4"/>
  <c r="F1686" i="4" s="1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G1355" i="4"/>
  <c r="H1355" i="4" s="1"/>
  <c r="E1355" i="6"/>
  <c r="H1667" i="5"/>
  <c r="G1667" i="5"/>
  <c r="F1667" i="5"/>
  <c r="E1687" i="4"/>
  <c r="F1687" i="4" s="1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G1356" i="4"/>
  <c r="H1356" i="4" s="1"/>
  <c r="E1356" i="6"/>
  <c r="H1668" i="5"/>
  <c r="G1668" i="5"/>
  <c r="F1668" i="5"/>
  <c r="E1688" i="4"/>
  <c r="F1688" i="4" s="1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G1357" i="4"/>
  <c r="H1357" i="4" s="1"/>
  <c r="E1357" i="6"/>
  <c r="H1669" i="5"/>
  <c r="G1669" i="5"/>
  <c r="F1669" i="5"/>
  <c r="E1689" i="4"/>
  <c r="F1689" i="4" s="1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G1358" i="4"/>
  <c r="H1358" i="4" s="1"/>
  <c r="E1358" i="6"/>
  <c r="G1670" i="5"/>
  <c r="F1670" i="5"/>
  <c r="H1670" i="5"/>
  <c r="E1690" i="4"/>
  <c r="F1690" i="4" s="1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G1359" i="4"/>
  <c r="H1359" i="4" s="1"/>
  <c r="E1359" i="6"/>
  <c r="G1671" i="5"/>
  <c r="H1671" i="5"/>
  <c r="F1671" i="5"/>
  <c r="E1691" i="4"/>
  <c r="F1691" i="4" s="1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G1360" i="4"/>
  <c r="H1360" i="4" s="1"/>
  <c r="E1360" i="6"/>
  <c r="H1672" i="5"/>
  <c r="G1672" i="5"/>
  <c r="F1672" i="5"/>
  <c r="E1692" i="4"/>
  <c r="F1692" i="4" s="1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G1361" i="4"/>
  <c r="H1361" i="4" s="1"/>
  <c r="E1361" i="6"/>
  <c r="H1673" i="5"/>
  <c r="G1673" i="5"/>
  <c r="F1673" i="5"/>
  <c r="E1693" i="4"/>
  <c r="F1693" i="4" s="1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G1362" i="4"/>
  <c r="H1362" i="4" s="1"/>
  <c r="E1362" i="6"/>
  <c r="H1674" i="5"/>
  <c r="G1674" i="5"/>
  <c r="F1674" i="5"/>
  <c r="E1694" i="4"/>
  <c r="F1694" i="4" s="1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G1363" i="4"/>
  <c r="H1363" i="4" s="1"/>
  <c r="E1363" i="6"/>
  <c r="H1675" i="5"/>
  <c r="G1675" i="5"/>
  <c r="F1675" i="5"/>
  <c r="E1695" i="4"/>
  <c r="F1695" i="4" s="1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G1364" i="4"/>
  <c r="H1364" i="4" s="1"/>
  <c r="E1364" i="6"/>
  <c r="G1676" i="5"/>
  <c r="F1676" i="5"/>
  <c r="H1676" i="5"/>
  <c r="E1696" i="4"/>
  <c r="F1696" i="4" s="1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G1365" i="4"/>
  <c r="H1365" i="4" s="1"/>
  <c r="E1365" i="6"/>
  <c r="G1677" i="5"/>
  <c r="F1677" i="5"/>
  <c r="H1677" i="5"/>
  <c r="E1697" i="4"/>
  <c r="F1697" i="4" s="1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G1366" i="4"/>
  <c r="H1366" i="4" s="1"/>
  <c r="E1366" i="6"/>
  <c r="H1678" i="5"/>
  <c r="G1678" i="5"/>
  <c r="F1678" i="5"/>
  <c r="E1698" i="4"/>
  <c r="F1698" i="4" s="1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G1367" i="4"/>
  <c r="H1367" i="4" s="1"/>
  <c r="E1367" i="6"/>
  <c r="G1679" i="5"/>
  <c r="F1679" i="5"/>
  <c r="H1679" i="5"/>
  <c r="E1699" i="4"/>
  <c r="F1699" i="4" s="1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G1368" i="4"/>
  <c r="H1368" i="4" s="1"/>
  <c r="E1368" i="6"/>
  <c r="H1680" i="5"/>
  <c r="G1680" i="5"/>
  <c r="F1680" i="5"/>
  <c r="E1700" i="4"/>
  <c r="F1700" i="4" s="1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G1369" i="4"/>
  <c r="H1369" i="4" s="1"/>
  <c r="E1369" i="6"/>
  <c r="H1681" i="5"/>
  <c r="G1681" i="5"/>
  <c r="F1681" i="5"/>
  <c r="E1701" i="4"/>
  <c r="F1701" i="4" s="1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G1370" i="4"/>
  <c r="H1370" i="4" s="1"/>
  <c r="E1370" i="6"/>
  <c r="H1682" i="5"/>
  <c r="G1682" i="5"/>
  <c r="F1682" i="5"/>
  <c r="E1702" i="4"/>
  <c r="F1702" i="4" s="1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G1371" i="4"/>
  <c r="H1371" i="4" s="1"/>
  <c r="E1371" i="6"/>
  <c r="H1683" i="5"/>
  <c r="G1683" i="5"/>
  <c r="F1683" i="5"/>
  <c r="E1703" i="4"/>
  <c r="F1703" i="4" s="1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G1372" i="4"/>
  <c r="H1372" i="4" s="1"/>
  <c r="E1372" i="6"/>
  <c r="H1684" i="5"/>
  <c r="G1684" i="5"/>
  <c r="F1684" i="5"/>
  <c r="E1704" i="4"/>
  <c r="F1704" i="4" s="1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D1704" i="6"/>
  <c r="D1704" i="7"/>
  <c r="U1372" i="7"/>
  <c r="V1372" i="7"/>
  <c r="R1373" i="7"/>
  <c r="Q1373" i="7"/>
  <c r="S1373" i="7"/>
  <c r="T1373" i="7"/>
  <c r="C1693" i="6"/>
  <c r="C1693" i="7"/>
  <c r="G1373" i="4"/>
  <c r="H1373" i="4" s="1"/>
  <c r="E1373" i="6"/>
  <c r="H1685" i="5"/>
  <c r="G1685" i="5"/>
  <c r="F1685" i="5"/>
  <c r="E1705" i="4"/>
  <c r="F1705" i="4" s="1"/>
  <c r="C1706" i="4"/>
  <c r="E1374" i="7"/>
  <c r="N1374" i="7" s="1"/>
  <c r="G1695" i="3"/>
  <c r="F1695" i="3"/>
  <c r="H1694" i="3"/>
  <c r="I1694" i="3" s="1"/>
  <c r="P1684" i="7" l="1"/>
  <c r="J1685" i="6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G1374" i="4"/>
  <c r="H1374" i="4" s="1"/>
  <c r="E1374" i="6"/>
  <c r="H1686" i="5"/>
  <c r="G1686" i="5"/>
  <c r="F1686" i="5"/>
  <c r="E1706" i="4"/>
  <c r="F1706" i="4" s="1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G1375" i="4"/>
  <c r="H1375" i="4" s="1"/>
  <c r="E1375" i="6"/>
  <c r="H1687" i="5"/>
  <c r="G1687" i="5"/>
  <c r="F1687" i="5"/>
  <c r="E1707" i="4"/>
  <c r="F1707" i="4" s="1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G1376" i="4"/>
  <c r="H1376" i="4" s="1"/>
  <c r="E1376" i="6"/>
  <c r="G1688" i="5"/>
  <c r="F1688" i="5"/>
  <c r="H1688" i="5"/>
  <c r="E1708" i="4"/>
  <c r="F1708" i="4" s="1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G1377" i="4"/>
  <c r="H1377" i="4" s="1"/>
  <c r="E1377" i="6"/>
  <c r="F1689" i="5"/>
  <c r="H1689" i="5"/>
  <c r="G1689" i="5"/>
  <c r="E1709" i="4"/>
  <c r="F1709" i="4" s="1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G1378" i="4"/>
  <c r="H1378" i="4" s="1"/>
  <c r="E1378" i="6"/>
  <c r="H1690" i="5"/>
  <c r="G1690" i="5"/>
  <c r="F1690" i="5"/>
  <c r="E1710" i="4"/>
  <c r="F1710" i="4" s="1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89" i="7"/>
  <c r="U1378" i="7"/>
  <c r="V1378" i="7"/>
  <c r="D1710" i="6"/>
  <c r="D1710" i="7"/>
  <c r="S1379" i="7"/>
  <c r="T1379" i="7"/>
  <c r="R1379" i="7"/>
  <c r="Q1379" i="7"/>
  <c r="C1699" i="6"/>
  <c r="C1699" i="7"/>
  <c r="G1379" i="4"/>
  <c r="H1379" i="4" s="1"/>
  <c r="E1379" i="6"/>
  <c r="H1691" i="5"/>
  <c r="G1691" i="5"/>
  <c r="F1691" i="5"/>
  <c r="E1711" i="4"/>
  <c r="F1711" i="4" s="1"/>
  <c r="C1712" i="4"/>
  <c r="E1380" i="7"/>
  <c r="N1380" i="7" s="1"/>
  <c r="G1701" i="3"/>
  <c r="F1701" i="3"/>
  <c r="H1700" i="3"/>
  <c r="I1700" i="3" s="1"/>
  <c r="P1690" i="7" l="1"/>
  <c r="J1691" i="6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G1380" i="4"/>
  <c r="H1380" i="4" s="1"/>
  <c r="E1380" i="6"/>
  <c r="H1692" i="5"/>
  <c r="G1692" i="5"/>
  <c r="F1692" i="5"/>
  <c r="E1712" i="4"/>
  <c r="F1712" i="4" s="1"/>
  <c r="C1713" i="4"/>
  <c r="E1381" i="7"/>
  <c r="N1381" i="7" s="1"/>
  <c r="H1701" i="3"/>
  <c r="I1701" i="3" s="1"/>
  <c r="F1702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G1381" i="4"/>
  <c r="H1381" i="4" s="1"/>
  <c r="E1381" i="6"/>
  <c r="H1693" i="5"/>
  <c r="G1693" i="5"/>
  <c r="F1693" i="5"/>
  <c r="E1713" i="4"/>
  <c r="F1713" i="4" s="1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G1382" i="4"/>
  <c r="H1382" i="4" s="1"/>
  <c r="E1382" i="6"/>
  <c r="H1694" i="5"/>
  <c r="G1694" i="5"/>
  <c r="F1694" i="5"/>
  <c r="E1714" i="4"/>
  <c r="F1714" i="4" s="1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G1383" i="4"/>
  <c r="H1383" i="4" s="1"/>
  <c r="E1383" i="6"/>
  <c r="G1695" i="5"/>
  <c r="F1695" i="5"/>
  <c r="H1695" i="5"/>
  <c r="E1715" i="4"/>
  <c r="F1715" i="4" s="1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G1384" i="4"/>
  <c r="H1384" i="4" s="1"/>
  <c r="E1384" i="6"/>
  <c r="H1696" i="5"/>
  <c r="G1696" i="5"/>
  <c r="F1696" i="5"/>
  <c r="E1716" i="4"/>
  <c r="F1716" i="4" s="1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G1385" i="4"/>
  <c r="H1385" i="4" s="1"/>
  <c r="E1385" i="6"/>
  <c r="H1697" i="5"/>
  <c r="G1697" i="5"/>
  <c r="F1697" i="5"/>
  <c r="E1717" i="4"/>
  <c r="F1717" i="4" s="1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G1386" i="4"/>
  <c r="H1386" i="4" s="1"/>
  <c r="E1386" i="6"/>
  <c r="H1698" i="5"/>
  <c r="G1698" i="5"/>
  <c r="F1698" i="5"/>
  <c r="E1718" i="4"/>
  <c r="F1718" i="4" s="1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G1387" i="4"/>
  <c r="H1387" i="4" s="1"/>
  <c r="E1387" i="6"/>
  <c r="H1699" i="5"/>
  <c r="G1699" i="5"/>
  <c r="F1699" i="5"/>
  <c r="E1719" i="4"/>
  <c r="F1719" i="4" s="1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G1388" i="4"/>
  <c r="H1388" i="4" s="1"/>
  <c r="E1388" i="6"/>
  <c r="H1700" i="5"/>
  <c r="G1700" i="5"/>
  <c r="F1700" i="5"/>
  <c r="E1720" i="4"/>
  <c r="F1720" i="4" s="1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G1389" i="4"/>
  <c r="H1389" i="4" s="1"/>
  <c r="E1389" i="6"/>
  <c r="G1701" i="5"/>
  <c r="F1701" i="5"/>
  <c r="H1701" i="5"/>
  <c r="E1721" i="4"/>
  <c r="F1721" i="4" s="1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G1390" i="4"/>
  <c r="H1390" i="4" s="1"/>
  <c r="E1390" i="6"/>
  <c r="H1702" i="5"/>
  <c r="G1702" i="5"/>
  <c r="F1702" i="5"/>
  <c r="E1722" i="4"/>
  <c r="F1722" i="4" s="1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G1391" i="4"/>
  <c r="H1391" i="4" s="1"/>
  <c r="E1391" i="6"/>
  <c r="H1703" i="5"/>
  <c r="G1703" i="5"/>
  <c r="F1703" i="5"/>
  <c r="E1723" i="4"/>
  <c r="F1723" i="4" s="1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G1392" i="4"/>
  <c r="H1392" i="4" s="1"/>
  <c r="E1392" i="6"/>
  <c r="G1704" i="5"/>
  <c r="F1704" i="5"/>
  <c r="H1704" i="5"/>
  <c r="E1724" i="4"/>
  <c r="F1724" i="4" s="1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G1393" i="4"/>
  <c r="H1393" i="4" s="1"/>
  <c r="E1393" i="6"/>
  <c r="H1705" i="5"/>
  <c r="G1705" i="5"/>
  <c r="F1705" i="5"/>
  <c r="E1725" i="4"/>
  <c r="F1725" i="4" s="1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G1394" i="4"/>
  <c r="H1394" i="4" s="1"/>
  <c r="E1394" i="6"/>
  <c r="G1706" i="5"/>
  <c r="F1706" i="5"/>
  <c r="H1706" i="5"/>
  <c r="E1726" i="4"/>
  <c r="F1726" i="4" s="1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G1395" i="4"/>
  <c r="H1395" i="4" s="1"/>
  <c r="E1395" i="6"/>
  <c r="H1707" i="5"/>
  <c r="G1707" i="5"/>
  <c r="F1707" i="5"/>
  <c r="E1727" i="4"/>
  <c r="F1727" i="4" s="1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G1396" i="4"/>
  <c r="H1396" i="4" s="1"/>
  <c r="E1396" i="6"/>
  <c r="H1708" i="5"/>
  <c r="G1708" i="5"/>
  <c r="F1708" i="5"/>
  <c r="E1728" i="4"/>
  <c r="F1728" i="4" s="1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G1397" i="4"/>
  <c r="H1397" i="4" s="1"/>
  <c r="E1397" i="6"/>
  <c r="H1709" i="5"/>
  <c r="G1709" i="5"/>
  <c r="F1709" i="5"/>
  <c r="E1729" i="4"/>
  <c r="F1729" i="4" s="1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G1398" i="4"/>
  <c r="H1398" i="4" s="1"/>
  <c r="E1398" i="6"/>
  <c r="H1710" i="5"/>
  <c r="F1710" i="5"/>
  <c r="G1710" i="5"/>
  <c r="E1730" i="4"/>
  <c r="F1730" i="4" s="1"/>
  <c r="C1731" i="4"/>
  <c r="E1399" i="7"/>
  <c r="N1399" i="7" s="1"/>
  <c r="H1719" i="3"/>
  <c r="I1719" i="3" s="1"/>
  <c r="F1720" i="3"/>
  <c r="G1720" i="3"/>
  <c r="J1710" i="6" l="1"/>
  <c r="J1710" i="7"/>
  <c r="K1710" i="6"/>
  <c r="K1710" i="7"/>
  <c r="L1710" i="6"/>
  <c r="L1710" i="7"/>
  <c r="P1709" i="7"/>
  <c r="D1730" i="6"/>
  <c r="D1730" i="7"/>
  <c r="U1398" i="7"/>
  <c r="V1398" i="7"/>
  <c r="Q1399" i="7"/>
  <c r="R1399" i="7"/>
  <c r="S1399" i="7"/>
  <c r="T1399" i="7"/>
  <c r="C1719" i="6"/>
  <c r="C1719" i="7"/>
  <c r="G1399" i="4"/>
  <c r="H1399" i="4" s="1"/>
  <c r="E1399" i="6"/>
  <c r="H1711" i="5"/>
  <c r="G1711" i="5"/>
  <c r="F1711" i="5"/>
  <c r="E1731" i="4"/>
  <c r="F1731" i="4" s="1"/>
  <c r="C1732" i="4"/>
  <c r="E1400" i="7"/>
  <c r="N1400" i="7" s="1"/>
  <c r="G1721" i="3"/>
  <c r="H1720" i="3"/>
  <c r="I1720" i="3" s="1"/>
  <c r="F1721" i="3"/>
  <c r="P1710" i="7" l="1"/>
  <c r="K1711" i="6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G1400" i="4"/>
  <c r="H1400" i="4" s="1"/>
  <c r="E1400" i="6"/>
  <c r="H1712" i="5"/>
  <c r="G1712" i="5"/>
  <c r="F1712" i="5"/>
  <c r="E1732" i="4"/>
  <c r="F1732" i="4" s="1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G1401" i="4"/>
  <c r="H1401" i="4" s="1"/>
  <c r="E1401" i="6"/>
  <c r="G1713" i="5"/>
  <c r="F1713" i="5"/>
  <c r="H1713" i="5"/>
  <c r="E1733" i="4"/>
  <c r="F1733" i="4" s="1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G1402" i="4"/>
  <c r="H1402" i="4" s="1"/>
  <c r="E1402" i="6"/>
  <c r="H1714" i="5"/>
  <c r="G1714" i="5"/>
  <c r="F1714" i="5"/>
  <c r="E1734" i="4"/>
  <c r="F1734" i="4" s="1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G1403" i="4"/>
  <c r="H1403" i="4" s="1"/>
  <c r="E1403" i="6"/>
  <c r="F1715" i="5"/>
  <c r="H1715" i="5"/>
  <c r="G1715" i="5"/>
  <c r="E1735" i="4"/>
  <c r="F1735" i="4" s="1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G1404" i="4"/>
  <c r="H1404" i="4" s="1"/>
  <c r="E1404" i="6"/>
  <c r="H1716" i="5"/>
  <c r="G1716" i="5"/>
  <c r="F1716" i="5"/>
  <c r="E1736" i="4"/>
  <c r="F1736" i="4" s="1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G1405" i="4"/>
  <c r="H1405" i="4" s="1"/>
  <c r="E1405" i="6"/>
  <c r="H1717" i="5"/>
  <c r="G1717" i="5"/>
  <c r="F1717" i="5"/>
  <c r="E1737" i="4"/>
  <c r="F1737" i="4" s="1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G1406" i="4"/>
  <c r="H1406" i="4" s="1"/>
  <c r="E1406" i="6"/>
  <c r="F1718" i="5"/>
  <c r="H1718" i="5"/>
  <c r="G1718" i="5"/>
  <c r="E1738" i="4"/>
  <c r="F1738" i="4" s="1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G1407" i="4"/>
  <c r="H1407" i="4" s="1"/>
  <c r="E1407" i="6"/>
  <c r="H1719" i="5"/>
  <c r="G1719" i="5"/>
  <c r="F1719" i="5"/>
  <c r="E1739" i="4"/>
  <c r="F1739" i="4" s="1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G1408" i="4"/>
  <c r="H1408" i="4" s="1"/>
  <c r="E1408" i="6"/>
  <c r="H1720" i="5"/>
  <c r="G1720" i="5"/>
  <c r="F1720" i="5"/>
  <c r="E1740" i="4"/>
  <c r="F1740" i="4" s="1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G1409" i="4"/>
  <c r="H1409" i="4" s="1"/>
  <c r="E1409" i="6"/>
  <c r="G1721" i="5"/>
  <c r="F1721" i="5"/>
  <c r="H1721" i="5"/>
  <c r="E1741" i="4"/>
  <c r="F1741" i="4" s="1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G1410" i="4"/>
  <c r="H1410" i="4" s="1"/>
  <c r="E1410" i="6"/>
  <c r="G1722" i="5"/>
  <c r="F1722" i="5"/>
  <c r="H1722" i="5"/>
  <c r="E1742" i="4"/>
  <c r="F1742" i="4" s="1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G1411" i="4"/>
  <c r="H1411" i="4" s="1"/>
  <c r="E1411" i="6"/>
  <c r="H1723" i="5"/>
  <c r="G1723" i="5"/>
  <c r="F1723" i="5"/>
  <c r="E1743" i="4"/>
  <c r="F1743" i="4" s="1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G1412" i="4"/>
  <c r="H1412" i="4" s="1"/>
  <c r="E1412" i="6"/>
  <c r="G1724" i="5"/>
  <c r="F1724" i="5"/>
  <c r="H1724" i="5"/>
  <c r="E1744" i="4"/>
  <c r="F1744" i="4" s="1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G1413" i="4"/>
  <c r="H1413" i="4" s="1"/>
  <c r="E1413" i="6"/>
  <c r="H1725" i="5"/>
  <c r="G1725" i="5"/>
  <c r="F1725" i="5"/>
  <c r="E1745" i="4"/>
  <c r="F1745" i="4" s="1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G1414" i="4"/>
  <c r="H1414" i="4" s="1"/>
  <c r="E1414" i="6"/>
  <c r="H1726" i="5"/>
  <c r="G1726" i="5"/>
  <c r="F1726" i="5"/>
  <c r="E1746" i="4"/>
  <c r="F1746" i="4" s="1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G1415" i="4"/>
  <c r="H1415" i="4" s="1"/>
  <c r="E1415" i="6"/>
  <c r="H1727" i="5"/>
  <c r="G1727" i="5"/>
  <c r="F1727" i="5"/>
  <c r="E1747" i="4"/>
  <c r="F1747" i="4" s="1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G1416" i="4"/>
  <c r="H1416" i="4" s="1"/>
  <c r="E1416" i="6"/>
  <c r="G1728" i="5"/>
  <c r="F1728" i="5"/>
  <c r="H1728" i="5"/>
  <c r="E1748" i="4"/>
  <c r="F1748" i="4" s="1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G1417" i="4"/>
  <c r="H1417" i="4" s="1"/>
  <c r="E1417" i="6"/>
  <c r="H1729" i="5"/>
  <c r="G1729" i="5"/>
  <c r="F1729" i="5"/>
  <c r="E1749" i="4"/>
  <c r="F1749" i="4" s="1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G1418" i="4"/>
  <c r="H1418" i="4" s="1"/>
  <c r="E1418" i="6"/>
  <c r="H1730" i="5"/>
  <c r="G1730" i="5"/>
  <c r="F1730" i="5"/>
  <c r="E1750" i="4"/>
  <c r="F1750" i="4" s="1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G1419" i="4"/>
  <c r="H1419" i="4" s="1"/>
  <c r="E1419" i="6"/>
  <c r="G1731" i="5"/>
  <c r="F1731" i="5"/>
  <c r="H1731" i="5"/>
  <c r="E1751" i="4"/>
  <c r="F1751" i="4" s="1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G1420" i="4"/>
  <c r="H1420" i="4" s="1"/>
  <c r="E1420" i="6"/>
  <c r="H1732" i="5"/>
  <c r="G1732" i="5"/>
  <c r="F1732" i="5"/>
  <c r="E1752" i="4"/>
  <c r="F1752" i="4" s="1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G1421" i="4"/>
  <c r="H1421" i="4" s="1"/>
  <c r="E1421" i="6"/>
  <c r="H1733" i="5"/>
  <c r="G1733" i="5"/>
  <c r="F1733" i="5"/>
  <c r="E1753" i="4"/>
  <c r="F1753" i="4" s="1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G1422" i="4"/>
  <c r="H1422" i="4" s="1"/>
  <c r="E1422" i="6"/>
  <c r="H1734" i="5"/>
  <c r="G1734" i="5"/>
  <c r="F1734" i="5"/>
  <c r="E1754" i="4"/>
  <c r="F1754" i="4" s="1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G1423" i="4"/>
  <c r="H1423" i="4" s="1"/>
  <c r="E1423" i="6"/>
  <c r="H1735" i="5"/>
  <c r="G1735" i="5"/>
  <c r="F1735" i="5"/>
  <c r="E1755" i="4"/>
  <c r="F1755" i="4" s="1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G1424" i="4"/>
  <c r="H1424" i="4" s="1"/>
  <c r="E1424" i="6"/>
  <c r="H1736" i="5"/>
  <c r="G1736" i="5"/>
  <c r="F1736" i="5"/>
  <c r="E1756" i="4"/>
  <c r="F1756" i="4" s="1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G1425" i="4"/>
  <c r="H1425" i="4" s="1"/>
  <c r="E1425" i="6"/>
  <c r="F1737" i="5"/>
  <c r="H1737" i="5"/>
  <c r="G1737" i="5"/>
  <c r="E1757" i="4"/>
  <c r="F1757" i="4" s="1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G1426" i="4"/>
  <c r="H1426" i="4" s="1"/>
  <c r="E1426" i="6"/>
  <c r="H1738" i="5"/>
  <c r="G1738" i="5"/>
  <c r="F1738" i="5"/>
  <c r="E1758" i="4"/>
  <c r="F1758" i="4" s="1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G1427" i="4"/>
  <c r="H1427" i="4" s="1"/>
  <c r="E1427" i="6"/>
  <c r="H1739" i="5"/>
  <c r="G1739" i="5"/>
  <c r="F1739" i="5"/>
  <c r="E1759" i="4"/>
  <c r="F1759" i="4" s="1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G1428" i="4"/>
  <c r="H1428" i="4" s="1"/>
  <c r="E1428" i="6"/>
  <c r="H1740" i="5"/>
  <c r="F1740" i="5"/>
  <c r="G1740" i="5"/>
  <c r="E1760" i="4"/>
  <c r="F1760" i="4" s="1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V1428" i="7"/>
  <c r="U1428" i="7"/>
  <c r="D1760" i="6"/>
  <c r="D1760" i="7"/>
  <c r="R1429" i="7"/>
  <c r="T1429" i="7"/>
  <c r="S1429" i="7"/>
  <c r="Q1429" i="7"/>
  <c r="C1749" i="6"/>
  <c r="C1749" i="7"/>
  <c r="G1429" i="4"/>
  <c r="H1429" i="4" s="1"/>
  <c r="E1429" i="6"/>
  <c r="H1741" i="5"/>
  <c r="G1741" i="5"/>
  <c r="F1741" i="5"/>
  <c r="E1761" i="4"/>
  <c r="F1761" i="4" s="1"/>
  <c r="C1762" i="4"/>
  <c r="E1430" i="7"/>
  <c r="N1430" i="7" s="1"/>
  <c r="F1751" i="3"/>
  <c r="H1750" i="3"/>
  <c r="I1750" i="3" s="1"/>
  <c r="G1751" i="3"/>
  <c r="P1740" i="7" l="1"/>
  <c r="J1741" i="6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G1430" i="4"/>
  <c r="H1430" i="4" s="1"/>
  <c r="E1430" i="6"/>
  <c r="G1742" i="5"/>
  <c r="F1742" i="5"/>
  <c r="H1742" i="5"/>
  <c r="E1762" i="4"/>
  <c r="F1762" i="4" s="1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G1431" i="4"/>
  <c r="H1431" i="4" s="1"/>
  <c r="E1431" i="6"/>
  <c r="F1743" i="5"/>
  <c r="H1743" i="5"/>
  <c r="G1743" i="5"/>
  <c r="E1763" i="4"/>
  <c r="F1763" i="4" s="1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G1432" i="4"/>
  <c r="H1432" i="4" s="1"/>
  <c r="E1432" i="6"/>
  <c r="H1744" i="5"/>
  <c r="G1744" i="5"/>
  <c r="F1744" i="5"/>
  <c r="E1764" i="4"/>
  <c r="F1764" i="4" s="1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G1433" i="4"/>
  <c r="H1433" i="4" s="1"/>
  <c r="E1433" i="6"/>
  <c r="H1745" i="5"/>
  <c r="G1745" i="5"/>
  <c r="F1745" i="5"/>
  <c r="E1765" i="4"/>
  <c r="F1765" i="4" s="1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G1434" i="4"/>
  <c r="H1434" i="4" s="1"/>
  <c r="E1434" i="6"/>
  <c r="H1746" i="5"/>
  <c r="G1746" i="5"/>
  <c r="F1746" i="5"/>
  <c r="E1766" i="4"/>
  <c r="F1766" i="4" s="1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G1435" i="4"/>
  <c r="H1435" i="4" s="1"/>
  <c r="E1435" i="6"/>
  <c r="H1747" i="5"/>
  <c r="G1747" i="5"/>
  <c r="F1747" i="5"/>
  <c r="E1767" i="4"/>
  <c r="F1767" i="4" s="1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G1436" i="4"/>
  <c r="H1436" i="4" s="1"/>
  <c r="E1436" i="6"/>
  <c r="H1748" i="5"/>
  <c r="F1748" i="5"/>
  <c r="G1748" i="5"/>
  <c r="E1768" i="4"/>
  <c r="F1768" i="4" s="1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G1437" i="4"/>
  <c r="H1437" i="4" s="1"/>
  <c r="E1437" i="6"/>
  <c r="G1749" i="5"/>
  <c r="F1749" i="5"/>
  <c r="H1749" i="5"/>
  <c r="E1769" i="4"/>
  <c r="F1769" i="4" s="1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G1438" i="4"/>
  <c r="H1438" i="4" s="1"/>
  <c r="E1438" i="6"/>
  <c r="H1750" i="5"/>
  <c r="G1750" i="5"/>
  <c r="F1750" i="5"/>
  <c r="E1770" i="4"/>
  <c r="F1770" i="4" s="1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G1439" i="4"/>
  <c r="H1439" i="4" s="1"/>
  <c r="E1439" i="6"/>
  <c r="G1751" i="5"/>
  <c r="F1751" i="5"/>
  <c r="H1751" i="5"/>
  <c r="E1771" i="4"/>
  <c r="F1771" i="4" s="1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G1440" i="4"/>
  <c r="H1440" i="4" s="1"/>
  <c r="E1440" i="6"/>
  <c r="H1752" i="5"/>
  <c r="G1752" i="5"/>
  <c r="F1752" i="5"/>
  <c r="E1772" i="4"/>
  <c r="F1772" i="4" s="1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G1441" i="4"/>
  <c r="H1441" i="4" s="1"/>
  <c r="E1441" i="6"/>
  <c r="H1753" i="5"/>
  <c r="G1753" i="5"/>
  <c r="F1753" i="5"/>
  <c r="E1773" i="4"/>
  <c r="F1773" i="4" s="1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G1442" i="4"/>
  <c r="H1442" i="4" s="1"/>
  <c r="E1442" i="6"/>
  <c r="H1754" i="5"/>
  <c r="G1754" i="5"/>
  <c r="F1754" i="5"/>
  <c r="E1774" i="4"/>
  <c r="F1774" i="4" s="1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G1443" i="4"/>
  <c r="H1443" i="4" s="1"/>
  <c r="E1443" i="6"/>
  <c r="H1755" i="5"/>
  <c r="G1755" i="5"/>
  <c r="F1755" i="5"/>
  <c r="E1775" i="4"/>
  <c r="F1775" i="4" s="1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G1444" i="4"/>
  <c r="H1444" i="4" s="1"/>
  <c r="E1444" i="6"/>
  <c r="H1756" i="5"/>
  <c r="G1756" i="5"/>
  <c r="F1756" i="5"/>
  <c r="E1776" i="4"/>
  <c r="F1776" i="4" s="1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G1445" i="4"/>
  <c r="H1445" i="4" s="1"/>
  <c r="E1445" i="6"/>
  <c r="H1757" i="5"/>
  <c r="G1757" i="5"/>
  <c r="F1757" i="5"/>
  <c r="E1777" i="4"/>
  <c r="F1777" i="4" s="1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G1446" i="4"/>
  <c r="H1446" i="4" s="1"/>
  <c r="E1446" i="6"/>
  <c r="H1758" i="5"/>
  <c r="G1758" i="5"/>
  <c r="F1758" i="5"/>
  <c r="E1778" i="4"/>
  <c r="F1778" i="4" s="1"/>
  <c r="C1779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G1447" i="4"/>
  <c r="H1447" i="4" s="1"/>
  <c r="E1447" i="6"/>
  <c r="H1759" i="5"/>
  <c r="G1759" i="5"/>
  <c r="F1759" i="5"/>
  <c r="E1779" i="4"/>
  <c r="F1779" i="4" s="1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G1448" i="4"/>
  <c r="H1448" i="4" s="1"/>
  <c r="E1448" i="6"/>
  <c r="G1760" i="5"/>
  <c r="F1760" i="5"/>
  <c r="H1760" i="5"/>
  <c r="E1780" i="4"/>
  <c r="F1780" i="4" s="1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G1449" i="4"/>
  <c r="H1449" i="4" s="1"/>
  <c r="E1449" i="6"/>
  <c r="F1761" i="5"/>
  <c r="H1761" i="5"/>
  <c r="G1761" i="5"/>
  <c r="E1781" i="4"/>
  <c r="F1781" i="4" s="1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G1450" i="4"/>
  <c r="H1450" i="4" s="1"/>
  <c r="E1450" i="6"/>
  <c r="H1762" i="5"/>
  <c r="G1762" i="5"/>
  <c r="F1762" i="5"/>
  <c r="E1782" i="4"/>
  <c r="F1782" i="4" s="1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G1451" i="4"/>
  <c r="H1451" i="4" s="1"/>
  <c r="E1451" i="6"/>
  <c r="H1763" i="5"/>
  <c r="G1763" i="5"/>
  <c r="F1763" i="5"/>
  <c r="E1783" i="4"/>
  <c r="F1783" i="4" s="1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G1452" i="4"/>
  <c r="H1452" i="4" s="1"/>
  <c r="E1452" i="6"/>
  <c r="H1764" i="5"/>
  <c r="G1764" i="5"/>
  <c r="F1764" i="5"/>
  <c r="E1784" i="4"/>
  <c r="F1784" i="4" s="1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G1453" i="4"/>
  <c r="H1453" i="4" s="1"/>
  <c r="E1453" i="6"/>
  <c r="H1765" i="5"/>
  <c r="G1765" i="5"/>
  <c r="F1765" i="5"/>
  <c r="E1785" i="4"/>
  <c r="F1785" i="4" s="1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G1454" i="4"/>
  <c r="H1454" i="4" s="1"/>
  <c r="E1454" i="6"/>
  <c r="G1766" i="5"/>
  <c r="F1766" i="5"/>
  <c r="H1766" i="5"/>
  <c r="E1786" i="4"/>
  <c r="F1786" i="4" s="1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G1455" i="4"/>
  <c r="H1455" i="4" s="1"/>
  <c r="E1455" i="6"/>
  <c r="G1767" i="5"/>
  <c r="F1767" i="5"/>
  <c r="H1767" i="5"/>
  <c r="E1787" i="4"/>
  <c r="F1787" i="4" s="1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G1456" i="4"/>
  <c r="H1456" i="4" s="1"/>
  <c r="E1456" i="6"/>
  <c r="H1768" i="5"/>
  <c r="G1768" i="5"/>
  <c r="F1768" i="5"/>
  <c r="E1788" i="4"/>
  <c r="F1788" i="4" s="1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G1457" i="4"/>
  <c r="H1457" i="4" s="1"/>
  <c r="E1457" i="6"/>
  <c r="H1769" i="5"/>
  <c r="G1769" i="5"/>
  <c r="F1769" i="5"/>
  <c r="E1789" i="4"/>
  <c r="F1789" i="4" s="1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G1458" i="4"/>
  <c r="H1458" i="4" s="1"/>
  <c r="E1458" i="6"/>
  <c r="H1770" i="5"/>
  <c r="G1770" i="5"/>
  <c r="F1770" i="5"/>
  <c r="E1790" i="4"/>
  <c r="F1790" i="4" s="1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G1459" i="4"/>
  <c r="H1459" i="4" s="1"/>
  <c r="E1459" i="6"/>
  <c r="H1771" i="5"/>
  <c r="G1771" i="5"/>
  <c r="F1771" i="5"/>
  <c r="E1791" i="4"/>
  <c r="F1791" i="4" s="1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G1460" i="4"/>
  <c r="H1460" i="4" s="1"/>
  <c r="E1460" i="6"/>
  <c r="H1772" i="5"/>
  <c r="G1772" i="5"/>
  <c r="F1772" i="5"/>
  <c r="E1792" i="4"/>
  <c r="F1792" i="4" s="1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G1461" i="4"/>
  <c r="H1461" i="4" s="1"/>
  <c r="E1461" i="6"/>
  <c r="H1773" i="5"/>
  <c r="G1773" i="5"/>
  <c r="F1773" i="5"/>
  <c r="E1793" i="4"/>
  <c r="F1793" i="4" s="1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G1462" i="4"/>
  <c r="H1462" i="4" s="1"/>
  <c r="E1462" i="6"/>
  <c r="H1774" i="5"/>
  <c r="G1774" i="5"/>
  <c r="F1774" i="5"/>
  <c r="E1794" i="4"/>
  <c r="F1794" i="4" s="1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G1463" i="4"/>
  <c r="H1463" i="4" s="1"/>
  <c r="E1463" i="6"/>
  <c r="H1775" i="5"/>
  <c r="G1775" i="5"/>
  <c r="F1775" i="5"/>
  <c r="E1795" i="4"/>
  <c r="F1795" i="4" s="1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G1464" i="4"/>
  <c r="H1464" i="4" s="1"/>
  <c r="E1464" i="6"/>
  <c r="H1776" i="5"/>
  <c r="G1776" i="5"/>
  <c r="F1776" i="5"/>
  <c r="E1796" i="4"/>
  <c r="F1796" i="4" s="1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G1465" i="4"/>
  <c r="H1465" i="4" s="1"/>
  <c r="E1465" i="6"/>
  <c r="H1777" i="5"/>
  <c r="G1777" i="5"/>
  <c r="F1777" i="5"/>
  <c r="E1797" i="4"/>
  <c r="F1797" i="4" s="1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G1466" i="4"/>
  <c r="H1466" i="4" s="1"/>
  <c r="E1466" i="6"/>
  <c r="G1778" i="5"/>
  <c r="F1778" i="5"/>
  <c r="H1778" i="5"/>
  <c r="E1798" i="4"/>
  <c r="F1798" i="4" s="1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G1467" i="4"/>
  <c r="H1467" i="4" s="1"/>
  <c r="E1467" i="6"/>
  <c r="H1779" i="5"/>
  <c r="G1779" i="5"/>
  <c r="F1779" i="5"/>
  <c r="E1799" i="4"/>
  <c r="F1799" i="4" s="1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G1468" i="4"/>
  <c r="H1468" i="4" s="1"/>
  <c r="E1468" i="6"/>
  <c r="H1780" i="5"/>
  <c r="G1780" i="5"/>
  <c r="F1780" i="5"/>
  <c r="E1800" i="4"/>
  <c r="F1800" i="4" s="1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G1469" i="4"/>
  <c r="H1469" i="4" s="1"/>
  <c r="E1469" i="6"/>
  <c r="H1781" i="5"/>
  <c r="G1781" i="5"/>
  <c r="F1781" i="5"/>
  <c r="E1801" i="4"/>
  <c r="F1801" i="4" s="1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G1470" i="4"/>
  <c r="H1470" i="4" s="1"/>
  <c r="E1470" i="6"/>
  <c r="G1782" i="5"/>
  <c r="F1782" i="5"/>
  <c r="H1782" i="5"/>
  <c r="E1802" i="4"/>
  <c r="F1802" i="4" s="1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G1471" i="4"/>
  <c r="H1471" i="4" s="1"/>
  <c r="E1471" i="6"/>
  <c r="H1783" i="5"/>
  <c r="G1783" i="5"/>
  <c r="F1783" i="5"/>
  <c r="E1803" i="4"/>
  <c r="F1803" i="4" s="1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G1472" i="4"/>
  <c r="H1472" i="4" s="1"/>
  <c r="E1472" i="6"/>
  <c r="H1784" i="5"/>
  <c r="G1784" i="5"/>
  <c r="F1784" i="5"/>
  <c r="E1804" i="4"/>
  <c r="F1804" i="4" s="1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G1473" i="4"/>
  <c r="H1473" i="4" s="1"/>
  <c r="E1473" i="6"/>
  <c r="G1785" i="5"/>
  <c r="F1785" i="5"/>
  <c r="H1785" i="5"/>
  <c r="E1805" i="4"/>
  <c r="F1805" i="4" s="1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G1474" i="4"/>
  <c r="H1474" i="4" s="1"/>
  <c r="E1474" i="6"/>
  <c r="H1786" i="5"/>
  <c r="G1786" i="5"/>
  <c r="F1786" i="5"/>
  <c r="E1806" i="4"/>
  <c r="F1806" i="4" s="1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G1475" i="4"/>
  <c r="H1475" i="4" s="1"/>
  <c r="E1475" i="6"/>
  <c r="G1787" i="5"/>
  <c r="H1787" i="5"/>
  <c r="F1787" i="5"/>
  <c r="E1807" i="4"/>
  <c r="F1807" i="4" s="1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G1476" i="4"/>
  <c r="H1476" i="4" s="1"/>
  <c r="E1476" i="6"/>
  <c r="H1788" i="5"/>
  <c r="G1788" i="5"/>
  <c r="F1788" i="5"/>
  <c r="E1808" i="4"/>
  <c r="F1808" i="4" s="1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G1477" i="4"/>
  <c r="H1477" i="4" s="1"/>
  <c r="E1477" i="6"/>
  <c r="H1789" i="5"/>
  <c r="G1789" i="5"/>
  <c r="F1789" i="5"/>
  <c r="E1809" i="4"/>
  <c r="F1809" i="4" s="1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G1478" i="4"/>
  <c r="H1478" i="4" s="1"/>
  <c r="E1478" i="6"/>
  <c r="F1790" i="5"/>
  <c r="H1790" i="5"/>
  <c r="G1790" i="5"/>
  <c r="E1810" i="4"/>
  <c r="F1810" i="4" s="1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G1479" i="4"/>
  <c r="H1479" i="4" s="1"/>
  <c r="E1479" i="6"/>
  <c r="G1791" i="5"/>
  <c r="F1791" i="5"/>
  <c r="H1791" i="5"/>
  <c r="E1811" i="4"/>
  <c r="F1811" i="4" s="1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G1480" i="4"/>
  <c r="H1480" i="4" s="1"/>
  <c r="E1480" i="6"/>
  <c r="H1792" i="5"/>
  <c r="G1792" i="5"/>
  <c r="F1792" i="5"/>
  <c r="E1812" i="4"/>
  <c r="F1812" i="4" s="1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G1481" i="4"/>
  <c r="H1481" i="4" s="1"/>
  <c r="E1481" i="6"/>
  <c r="G1793" i="5"/>
  <c r="F1793" i="5"/>
  <c r="H1793" i="5"/>
  <c r="E1813" i="4"/>
  <c r="F1813" i="4" s="1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G1482" i="4"/>
  <c r="H1482" i="4" s="1"/>
  <c r="E1482" i="6"/>
  <c r="G1794" i="5"/>
  <c r="F1794" i="5"/>
  <c r="H1794" i="5"/>
  <c r="E1814" i="4"/>
  <c r="F1814" i="4" s="1"/>
  <c r="C1815" i="4"/>
  <c r="E1483" i="7"/>
  <c r="N1483" i="7" s="1"/>
  <c r="F1804" i="3"/>
  <c r="H1803" i="3"/>
  <c r="I1803" i="3" s="1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G1483" i="4"/>
  <c r="H1483" i="4" s="1"/>
  <c r="E1483" i="6"/>
  <c r="H1795" i="5"/>
  <c r="G1795" i="5"/>
  <c r="F1795" i="5"/>
  <c r="E1815" i="4"/>
  <c r="F1815" i="4" s="1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G1484" i="4"/>
  <c r="H1484" i="4" s="1"/>
  <c r="E1484" i="6"/>
  <c r="G1796" i="5"/>
  <c r="F1796" i="5"/>
  <c r="H1796" i="5"/>
  <c r="E1816" i="4"/>
  <c r="F1816" i="4" s="1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G1485" i="4"/>
  <c r="H1485" i="4" s="1"/>
  <c r="E1485" i="6"/>
  <c r="H1797" i="5"/>
  <c r="G1797" i="5"/>
  <c r="F1797" i="5"/>
  <c r="E1817" i="4"/>
  <c r="F1817" i="4" s="1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G1486" i="4"/>
  <c r="H1486" i="4" s="1"/>
  <c r="E1486" i="6"/>
  <c r="H1798" i="5"/>
  <c r="G1798" i="5"/>
  <c r="F1798" i="5"/>
  <c r="E1818" i="4"/>
  <c r="F1818" i="4" s="1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G1487" i="4"/>
  <c r="H1487" i="4" s="1"/>
  <c r="E1487" i="6"/>
  <c r="H1799" i="5"/>
  <c r="G1799" i="5"/>
  <c r="F1799" i="5"/>
  <c r="E1819" i="4"/>
  <c r="F1819" i="4" s="1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G1488" i="4"/>
  <c r="H1488" i="4" s="1"/>
  <c r="E1488" i="6"/>
  <c r="H1800" i="5"/>
  <c r="G1800" i="5"/>
  <c r="F1800" i="5"/>
  <c r="E1820" i="4"/>
  <c r="F1820" i="4" s="1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G1489" i="4"/>
  <c r="H1489" i="4" s="1"/>
  <c r="E1489" i="6"/>
  <c r="H1801" i="5"/>
  <c r="G1801" i="5"/>
  <c r="F1801" i="5"/>
  <c r="E1821" i="4"/>
  <c r="F1821" i="4" s="1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G1490" i="4"/>
  <c r="H1490" i="4" s="1"/>
  <c r="E1490" i="6"/>
  <c r="H1802" i="5"/>
  <c r="G1802" i="5"/>
  <c r="F1802" i="5"/>
  <c r="E1822" i="4"/>
  <c r="F1822" i="4" s="1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G1491" i="4"/>
  <c r="H1491" i="4" s="1"/>
  <c r="E1491" i="6"/>
  <c r="G1803" i="5"/>
  <c r="F1803" i="5"/>
  <c r="H1803" i="5"/>
  <c r="E1823" i="4"/>
  <c r="F1823" i="4" s="1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G1492" i="4"/>
  <c r="H1492" i="4" s="1"/>
  <c r="E1492" i="6"/>
  <c r="H1804" i="5"/>
  <c r="G1804" i="5"/>
  <c r="F1804" i="5"/>
  <c r="E1824" i="4"/>
  <c r="F1824" i="4" s="1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G1493" i="4"/>
  <c r="H1493" i="4" s="1"/>
  <c r="E1493" i="6"/>
  <c r="F1805" i="5"/>
  <c r="H1805" i="5"/>
  <c r="G1805" i="5"/>
  <c r="E1825" i="4"/>
  <c r="F1825" i="4" s="1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G1494" i="4"/>
  <c r="H1494" i="4" s="1"/>
  <c r="E1494" i="6"/>
  <c r="H1806" i="5"/>
  <c r="G1806" i="5"/>
  <c r="F1806" i="5"/>
  <c r="E1826" i="4"/>
  <c r="F1826" i="4" s="1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G1495" i="4"/>
  <c r="H1495" i="4" s="1"/>
  <c r="E1495" i="6"/>
  <c r="H1807" i="5"/>
  <c r="G1807" i="5"/>
  <c r="F1807" i="5"/>
  <c r="E1827" i="4"/>
  <c r="F1827" i="4" s="1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G1496" i="4"/>
  <c r="H1496" i="4" s="1"/>
  <c r="E1496" i="6"/>
  <c r="H1808" i="5"/>
  <c r="G1808" i="5"/>
  <c r="F1808" i="5"/>
  <c r="E1828" i="4"/>
  <c r="F1828" i="4" s="1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G1497" i="4"/>
  <c r="H1497" i="4" s="1"/>
  <c r="E1497" i="6"/>
  <c r="H1809" i="5"/>
  <c r="G1809" i="5"/>
  <c r="F1809" i="5"/>
  <c r="E1829" i="4"/>
  <c r="F1829" i="4" s="1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G1498" i="4"/>
  <c r="H1498" i="4" s="1"/>
  <c r="E1498" i="6"/>
  <c r="H1810" i="5"/>
  <c r="G1810" i="5"/>
  <c r="F1810" i="5"/>
  <c r="E1830" i="4"/>
  <c r="F1830" i="4" s="1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G1499" i="4"/>
  <c r="H1499" i="4" s="1"/>
  <c r="E1499" i="6"/>
  <c r="G1811" i="5"/>
  <c r="F1811" i="5"/>
  <c r="H1811" i="5"/>
  <c r="E1831" i="4"/>
  <c r="F1831" i="4" s="1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G1500" i="4"/>
  <c r="H1500" i="4" s="1"/>
  <c r="E1500" i="6"/>
  <c r="H1812" i="5"/>
  <c r="G1812" i="5"/>
  <c r="F1812" i="5"/>
  <c r="E1832" i="4"/>
  <c r="F1832" i="4" s="1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G1501" i="4"/>
  <c r="H1501" i="4" s="1"/>
  <c r="E1501" i="6"/>
  <c r="H1813" i="5"/>
  <c r="G1813" i="5"/>
  <c r="F1813" i="5"/>
  <c r="E1833" i="4"/>
  <c r="F1833" i="4" s="1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G1502" i="4"/>
  <c r="H1502" i="4" s="1"/>
  <c r="E1502" i="6"/>
  <c r="G1814" i="5"/>
  <c r="F1814" i="5"/>
  <c r="H1814" i="5"/>
  <c r="E1834" i="4"/>
  <c r="F1834" i="4" s="1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G1503" i="4"/>
  <c r="H1503" i="4" s="1"/>
  <c r="E1503" i="6"/>
  <c r="H1815" i="5"/>
  <c r="G1815" i="5"/>
  <c r="F1815" i="5"/>
  <c r="E1835" i="4"/>
  <c r="F1835" i="4" s="1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G1504" i="4"/>
  <c r="H1504" i="4" s="1"/>
  <c r="E1504" i="6"/>
  <c r="H1816" i="5"/>
  <c r="G1816" i="5"/>
  <c r="F1816" i="5"/>
  <c r="E1836" i="4"/>
  <c r="F1836" i="4" s="1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G1505" i="4"/>
  <c r="H1505" i="4" s="1"/>
  <c r="E1505" i="6"/>
  <c r="H1817" i="5"/>
  <c r="G1817" i="5"/>
  <c r="F1817" i="5"/>
  <c r="E1837" i="4"/>
  <c r="F1837" i="4" s="1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G1506" i="4"/>
  <c r="H1506" i="4" s="1"/>
  <c r="E1506" i="6"/>
  <c r="H1818" i="5"/>
  <c r="G1818" i="5"/>
  <c r="F1818" i="5"/>
  <c r="E1838" i="4"/>
  <c r="F1838" i="4" s="1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G1507" i="4"/>
  <c r="H1507" i="4" s="1"/>
  <c r="E1507" i="6"/>
  <c r="H1819" i="5"/>
  <c r="G1819" i="5"/>
  <c r="F1819" i="5"/>
  <c r="E1839" i="4"/>
  <c r="F1839" i="4" s="1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G1508" i="4"/>
  <c r="H1508" i="4" s="1"/>
  <c r="E1508" i="6"/>
  <c r="G1820" i="5"/>
  <c r="H1820" i="5"/>
  <c r="F1820" i="5"/>
  <c r="E1840" i="4"/>
  <c r="F1840" i="4" s="1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G1509" i="4"/>
  <c r="H1509" i="4" s="1"/>
  <c r="E1509" i="6"/>
  <c r="G1821" i="5"/>
  <c r="F1821" i="5"/>
  <c r="H1821" i="5"/>
  <c r="E1841" i="4"/>
  <c r="F1841" i="4" s="1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G1510" i="4"/>
  <c r="H1510" i="4" s="1"/>
  <c r="E1510" i="6"/>
  <c r="H1822" i="5"/>
  <c r="G1822" i="5"/>
  <c r="F1822" i="5"/>
  <c r="E1842" i="4"/>
  <c r="F1842" i="4" s="1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G1511" i="4"/>
  <c r="H1511" i="4" s="1"/>
  <c r="E1511" i="6"/>
  <c r="G1823" i="5"/>
  <c r="F1823" i="5"/>
  <c r="H1823" i="5"/>
  <c r="E1843" i="4"/>
  <c r="F1843" i="4" s="1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G1512" i="4"/>
  <c r="H1512" i="4" s="1"/>
  <c r="E1512" i="6"/>
  <c r="H1824" i="5"/>
  <c r="G1824" i="5"/>
  <c r="F1824" i="5"/>
  <c r="E1844" i="4"/>
  <c r="F1844" i="4" s="1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G1513" i="4"/>
  <c r="H1513" i="4" s="1"/>
  <c r="E1513" i="6"/>
  <c r="H1825" i="5"/>
  <c r="G1825" i="5"/>
  <c r="F1825" i="5"/>
  <c r="E1845" i="4"/>
  <c r="F1845" i="4" s="1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G1514" i="4"/>
  <c r="H1514" i="4" s="1"/>
  <c r="E1514" i="6"/>
  <c r="F1826" i="5"/>
  <c r="H1826" i="5"/>
  <c r="G1826" i="5"/>
  <c r="E1846" i="4"/>
  <c r="F1846" i="4" s="1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G1515" i="4"/>
  <c r="H1515" i="4" s="1"/>
  <c r="E1515" i="6"/>
  <c r="H1827" i="5"/>
  <c r="G1827" i="5"/>
  <c r="F1827" i="5"/>
  <c r="E1847" i="4"/>
  <c r="F1847" i="4" s="1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G1516" i="4"/>
  <c r="H1516" i="4" s="1"/>
  <c r="E1516" i="6"/>
  <c r="H1828" i="5"/>
  <c r="G1828" i="5"/>
  <c r="F1828" i="5"/>
  <c r="E1848" i="4"/>
  <c r="F1848" i="4" s="1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G1517" i="4"/>
  <c r="H1517" i="4" s="1"/>
  <c r="E1517" i="6"/>
  <c r="H1829" i="5"/>
  <c r="G1829" i="5"/>
  <c r="F1829" i="5"/>
  <c r="E1518" i="7"/>
  <c r="N1518" i="7" s="1"/>
  <c r="E1849" i="4"/>
  <c r="F1849" i="4" s="1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G1518" i="4"/>
  <c r="H1518" i="4" s="1"/>
  <c r="E1518" i="6"/>
  <c r="F1830" i="5"/>
  <c r="H1830" i="5"/>
  <c r="G1830" i="5"/>
  <c r="E1850" i="4"/>
  <c r="F1850" i="4" s="1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G1519" i="4"/>
  <c r="H1519" i="4" s="1"/>
  <c r="E1519" i="6"/>
  <c r="H1831" i="5"/>
  <c r="G1831" i="5"/>
  <c r="F1831" i="5"/>
  <c r="E1851" i="4"/>
  <c r="F1851" i="4" s="1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R1520" i="7"/>
  <c r="Q1520" i="7"/>
  <c r="T1520" i="7"/>
  <c r="S1520" i="7"/>
  <c r="D1851" i="6"/>
  <c r="D1851" i="7"/>
  <c r="V1519" i="7"/>
  <c r="U1519" i="7"/>
  <c r="C1840" i="6"/>
  <c r="C1840" i="7"/>
  <c r="G1520" i="4"/>
  <c r="H1520" i="4" s="1"/>
  <c r="E1520" i="6"/>
  <c r="G1832" i="5"/>
  <c r="F1832" i="5"/>
  <c r="H1832" i="5"/>
  <c r="E1852" i="4"/>
  <c r="F1852" i="4" s="1"/>
  <c r="C1853" i="4"/>
  <c r="E1521" i="7"/>
  <c r="N1521" i="7" s="1"/>
  <c r="G1842" i="3"/>
  <c r="H1841" i="3"/>
  <c r="I1841" i="3" s="1"/>
  <c r="F1842" i="3"/>
  <c r="P1831" i="7" l="1"/>
  <c r="J1832" i="6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G1521" i="4"/>
  <c r="H1521" i="4" s="1"/>
  <c r="E1521" i="6"/>
  <c r="F1833" i="5"/>
  <c r="H1833" i="5"/>
  <c r="G1833" i="5"/>
  <c r="E1853" i="4"/>
  <c r="F1853" i="4" s="1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G1522" i="4"/>
  <c r="H1522" i="4" s="1"/>
  <c r="E1522" i="6"/>
  <c r="H1834" i="5"/>
  <c r="G1834" i="5"/>
  <c r="F1834" i="5"/>
  <c r="E1854" i="4"/>
  <c r="F1854" i="4" s="1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G1523" i="4"/>
  <c r="H1523" i="4" s="1"/>
  <c r="E1523" i="6"/>
  <c r="H1835" i="5"/>
  <c r="G1835" i="5"/>
  <c r="F1835" i="5"/>
  <c r="E1855" i="4"/>
  <c r="F1855" i="4" s="1"/>
  <c r="C1856" i="4"/>
  <c r="E1524" i="7"/>
  <c r="N1524" i="7" s="1"/>
  <c r="F1845" i="3"/>
  <c r="H1844" i="3"/>
  <c r="I1844" i="3" s="1"/>
  <c r="G1845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G1524" i="4"/>
  <c r="H1524" i="4" s="1"/>
  <c r="E1524" i="6"/>
  <c r="G1836" i="5"/>
  <c r="F1836" i="5"/>
  <c r="H1836" i="5"/>
  <c r="E1856" i="4"/>
  <c r="F1856" i="4" s="1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G1525" i="4"/>
  <c r="H1525" i="4" s="1"/>
  <c r="E1525" i="6"/>
  <c r="H1837" i="5"/>
  <c r="G1837" i="5"/>
  <c r="F1837" i="5"/>
  <c r="E1857" i="4"/>
  <c r="F1857" i="4" s="1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G1526" i="4"/>
  <c r="H1526" i="4" s="1"/>
  <c r="E1526" i="6"/>
  <c r="H1838" i="5"/>
  <c r="G1838" i="5"/>
  <c r="F1838" i="5"/>
  <c r="E1858" i="4"/>
  <c r="F1858" i="4" s="1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D1858" i="6"/>
  <c r="D1858" i="7"/>
  <c r="V1526" i="7"/>
  <c r="U1526" i="7"/>
  <c r="T1527" i="7"/>
  <c r="S1527" i="7"/>
  <c r="R1527" i="7"/>
  <c r="Q1527" i="7"/>
  <c r="C1847" i="6"/>
  <c r="C1847" i="7"/>
  <c r="G1527" i="4"/>
  <c r="H1527" i="4" s="1"/>
  <c r="E1527" i="6"/>
  <c r="G1839" i="5"/>
  <c r="F1839" i="5"/>
  <c r="H1839" i="5"/>
  <c r="E1859" i="4"/>
  <c r="F1859" i="4" s="1"/>
  <c r="C1860" i="4"/>
  <c r="E1528" i="7"/>
  <c r="N1528" i="7" s="1"/>
  <c r="F1849" i="3"/>
  <c r="H1848" i="3"/>
  <c r="G1849" i="3"/>
  <c r="I1848" i="3"/>
  <c r="P1838" i="7" l="1"/>
  <c r="J1839" i="6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G1528" i="4"/>
  <c r="H1528" i="4" s="1"/>
  <c r="E1528" i="6"/>
  <c r="H1840" i="5"/>
  <c r="G1840" i="5"/>
  <c r="F1840" i="5"/>
  <c r="E1860" i="4"/>
  <c r="F1860" i="4" s="1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G1529" i="4"/>
  <c r="H1529" i="4" s="1"/>
  <c r="E1529" i="6"/>
  <c r="H1841" i="5"/>
  <c r="G1841" i="5"/>
  <c r="F1841" i="5"/>
  <c r="E1861" i="4"/>
  <c r="F1861" i="4" s="1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G1530" i="4"/>
  <c r="H1530" i="4" s="1"/>
  <c r="E1530" i="6"/>
  <c r="H1842" i="5"/>
  <c r="G1842" i="5"/>
  <c r="F1842" i="5"/>
  <c r="E1862" i="4"/>
  <c r="F1862" i="4" s="1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G1531" i="4"/>
  <c r="H1531" i="4" s="1"/>
  <c r="E1531" i="6"/>
  <c r="H1843" i="5"/>
  <c r="G1843" i="5"/>
  <c r="F1843" i="5"/>
  <c r="E1863" i="4"/>
  <c r="F1863" i="4" s="1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G1532" i="4"/>
  <c r="H1532" i="4" s="1"/>
  <c r="E1532" i="6"/>
  <c r="H1844" i="5"/>
  <c r="G1844" i="5"/>
  <c r="F1844" i="5"/>
  <c r="E1864" i="4"/>
  <c r="F1864" i="4" s="1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G1533" i="4"/>
  <c r="H1533" i="4" s="1"/>
  <c r="E1533" i="6"/>
  <c r="H1845" i="5"/>
  <c r="G1845" i="5"/>
  <c r="F1845" i="5"/>
  <c r="E1865" i="4"/>
  <c r="F1865" i="4" s="1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G1534" i="4"/>
  <c r="H1534" i="4" s="1"/>
  <c r="E1534" i="6"/>
  <c r="H1846" i="5"/>
  <c r="G1846" i="5"/>
  <c r="F1846" i="5"/>
  <c r="E1866" i="4"/>
  <c r="F1866" i="4" s="1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G1535" i="4"/>
  <c r="H1535" i="4" s="1"/>
  <c r="E1535" i="6"/>
  <c r="H1847" i="5"/>
  <c r="G1847" i="5"/>
  <c r="F1847" i="5"/>
  <c r="E1867" i="4"/>
  <c r="F1867" i="4" s="1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G1536" i="4"/>
  <c r="H1536" i="4" s="1"/>
  <c r="E1536" i="6"/>
  <c r="H1848" i="5"/>
  <c r="G1848" i="5"/>
  <c r="F1848" i="5"/>
  <c r="E1868" i="4"/>
  <c r="F1868" i="4" s="1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G1537" i="4"/>
  <c r="H1537" i="4" s="1"/>
  <c r="E1537" i="6"/>
  <c r="H1849" i="5"/>
  <c r="G1849" i="5"/>
  <c r="F1849" i="5"/>
  <c r="E1869" i="4"/>
  <c r="F1869" i="4" s="1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G1538" i="4"/>
  <c r="H1538" i="4" s="1"/>
  <c r="E1538" i="6"/>
  <c r="G1850" i="5"/>
  <c r="F1850" i="5"/>
  <c r="H1850" i="5"/>
  <c r="E1870" i="4"/>
  <c r="F1870" i="4" s="1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G1539" i="4"/>
  <c r="H1539" i="4" s="1"/>
  <c r="E1539" i="6"/>
  <c r="H1851" i="5"/>
  <c r="G1851" i="5"/>
  <c r="F1851" i="5"/>
  <c r="E1871" i="4"/>
  <c r="F1871" i="4" s="1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G1540" i="4"/>
  <c r="H1540" i="4" s="1"/>
  <c r="E1540" i="6"/>
  <c r="H1852" i="5"/>
  <c r="G1852" i="5"/>
  <c r="F1852" i="5"/>
  <c r="E1872" i="4"/>
  <c r="F1872" i="4" s="1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G1541" i="4"/>
  <c r="H1541" i="4" s="1"/>
  <c r="E1541" i="6"/>
  <c r="H1853" i="5"/>
  <c r="G1853" i="5"/>
  <c r="F1853" i="5"/>
  <c r="E1873" i="4"/>
  <c r="F1873" i="4" s="1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G1542" i="4"/>
  <c r="H1542" i="4" s="1"/>
  <c r="E1542" i="6"/>
  <c r="H1854" i="5"/>
  <c r="G1854" i="5"/>
  <c r="F1854" i="5"/>
  <c r="E1874" i="4"/>
  <c r="F1874" i="4" s="1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G1543" i="4"/>
  <c r="H1543" i="4" s="1"/>
  <c r="E1543" i="6"/>
  <c r="H1855" i="5"/>
  <c r="G1855" i="5"/>
  <c r="F1855" i="5"/>
  <c r="E1875" i="4"/>
  <c r="F1875" i="4" s="1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G1544" i="4"/>
  <c r="H1544" i="4" s="1"/>
  <c r="E1544" i="6"/>
  <c r="H1856" i="5"/>
  <c r="F1856" i="5"/>
  <c r="G1856" i="5"/>
  <c r="E1876" i="4"/>
  <c r="F1876" i="4" s="1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G1545" i="4"/>
  <c r="H1545" i="4" s="1"/>
  <c r="E1545" i="6"/>
  <c r="H1857" i="5"/>
  <c r="G1857" i="5"/>
  <c r="F1857" i="5"/>
  <c r="E1877" i="4"/>
  <c r="F1877" i="4" s="1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G1546" i="4"/>
  <c r="H1546" i="4" s="1"/>
  <c r="E1546" i="6"/>
  <c r="H1858" i="5"/>
  <c r="G1858" i="5"/>
  <c r="F1858" i="5"/>
  <c r="E1878" i="4"/>
  <c r="F1878" i="4" s="1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G1547" i="4"/>
  <c r="H1547" i="4" s="1"/>
  <c r="E1547" i="6"/>
  <c r="G1859" i="5"/>
  <c r="F1859" i="5"/>
  <c r="H1859" i="5"/>
  <c r="E1879" i="4"/>
  <c r="F1879" i="4" s="1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G1548" i="4"/>
  <c r="H1548" i="4" s="1"/>
  <c r="E1548" i="6"/>
  <c r="F1860" i="5"/>
  <c r="G1860" i="5"/>
  <c r="H1860" i="5"/>
  <c r="E1880" i="4"/>
  <c r="F1880" i="4" s="1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G1549" i="4"/>
  <c r="H1549" i="4" s="1"/>
  <c r="E1549" i="6"/>
  <c r="H1861" i="5"/>
  <c r="G1861" i="5"/>
  <c r="F1861" i="5"/>
  <c r="E1881" i="4"/>
  <c r="F1881" i="4" s="1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G1550" i="4"/>
  <c r="H1550" i="4" s="1"/>
  <c r="E1550" i="6"/>
  <c r="H1862" i="5"/>
  <c r="G1862" i="5"/>
  <c r="F1862" i="5"/>
  <c r="E1882" i="4"/>
  <c r="F1882" i="4" s="1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G1551" i="4"/>
  <c r="H1551" i="4" s="1"/>
  <c r="E1551" i="6"/>
  <c r="H1863" i="5"/>
  <c r="G1863" i="5"/>
  <c r="F1863" i="5"/>
  <c r="E1552" i="7"/>
  <c r="N1552" i="7" s="1"/>
  <c r="E1883" i="4"/>
  <c r="F1883" i="4" s="1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2" i="7"/>
  <c r="D1883" i="6"/>
  <c r="D1883" i="7"/>
  <c r="U1551" i="7"/>
  <c r="V1551" i="7"/>
  <c r="T1552" i="7"/>
  <c r="Q1552" i="7"/>
  <c r="R1552" i="7"/>
  <c r="S1552" i="7"/>
  <c r="C1872" i="6"/>
  <c r="C1872" i="7"/>
  <c r="G1552" i="4"/>
  <c r="H1552" i="4" s="1"/>
  <c r="E1552" i="6"/>
  <c r="H1864" i="5"/>
  <c r="G1864" i="5"/>
  <c r="F1864" i="5"/>
  <c r="E1553" i="7"/>
  <c r="N1553" i="7" s="1"/>
  <c r="E1884" i="4"/>
  <c r="F1884" i="4" s="1"/>
  <c r="C1885" i="4"/>
  <c r="G1874" i="3"/>
  <c r="H1873" i="3"/>
  <c r="I1873" i="3" s="1"/>
  <c r="F1874" i="3"/>
  <c r="P1863" i="7" l="1"/>
  <c r="J1864" i="6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G1553" i="4"/>
  <c r="H1553" i="4" s="1"/>
  <c r="E1553" i="6"/>
  <c r="H1865" i="5"/>
  <c r="F1865" i="5"/>
  <c r="G1865" i="5"/>
  <c r="E1885" i="4"/>
  <c r="F1885" i="4" s="1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G1554" i="4"/>
  <c r="H1554" i="4" s="1"/>
  <c r="E1554" i="6"/>
  <c r="G1866" i="5"/>
  <c r="F1866" i="5"/>
  <c r="H1866" i="5"/>
  <c r="E1886" i="4"/>
  <c r="F1886" i="4" s="1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G1555" i="4"/>
  <c r="H1555" i="4" s="1"/>
  <c r="E1555" i="6"/>
  <c r="H1867" i="5"/>
  <c r="G1867" i="5"/>
  <c r="F1867" i="5"/>
  <c r="E1887" i="4"/>
  <c r="F1887" i="4" s="1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G1556" i="4"/>
  <c r="H1556" i="4" s="1"/>
  <c r="E1556" i="6"/>
  <c r="H1868" i="5"/>
  <c r="G1868" i="5"/>
  <c r="F1868" i="5"/>
  <c r="E1888" i="4"/>
  <c r="F1888" i="4" s="1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G1557" i="4"/>
  <c r="H1557" i="4" s="1"/>
  <c r="E1557" i="6"/>
  <c r="H1869" i="5"/>
  <c r="G1869" i="5"/>
  <c r="F1869" i="5"/>
  <c r="E1889" i="4"/>
  <c r="F1889" i="4" s="1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G1558" i="4"/>
  <c r="H1558" i="4" s="1"/>
  <c r="E1558" i="6"/>
  <c r="H1870" i="5"/>
  <c r="G1870" i="5"/>
  <c r="F1870" i="5"/>
  <c r="E1890" i="4"/>
  <c r="F1890" i="4" s="1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G1559" i="4"/>
  <c r="H1559" i="4" s="1"/>
  <c r="E1559" i="6"/>
  <c r="G1871" i="5"/>
  <c r="F1871" i="5"/>
  <c r="H1871" i="5"/>
  <c r="E1891" i="4"/>
  <c r="F1891" i="4" s="1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G1560" i="4"/>
  <c r="H1560" i="4" s="1"/>
  <c r="E1560" i="6"/>
  <c r="H1872" i="5"/>
  <c r="G1872" i="5"/>
  <c r="F1872" i="5"/>
  <c r="E1892" i="4"/>
  <c r="F1892" i="4" s="1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G1561" i="4"/>
  <c r="H1561" i="4" s="1"/>
  <c r="E1561" i="6"/>
  <c r="H1873" i="5"/>
  <c r="G1873" i="5"/>
  <c r="F1873" i="5"/>
  <c r="E1893" i="4"/>
  <c r="F1893" i="4" s="1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G1562" i="4"/>
  <c r="H1562" i="4" s="1"/>
  <c r="E1562" i="6"/>
  <c r="H1874" i="5"/>
  <c r="G1874" i="5"/>
  <c r="F1874" i="5"/>
  <c r="E1894" i="4"/>
  <c r="F1894" i="4" s="1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G1563" i="4"/>
  <c r="H1563" i="4" s="1"/>
  <c r="E1563" i="6"/>
  <c r="G1875" i="5"/>
  <c r="F1875" i="5"/>
  <c r="H1875" i="5"/>
  <c r="E1895" i="4"/>
  <c r="F1895" i="4" s="1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G1564" i="4"/>
  <c r="H1564" i="4" s="1"/>
  <c r="E1564" i="6"/>
  <c r="H1876" i="5"/>
  <c r="G1876" i="5"/>
  <c r="F1876" i="5"/>
  <c r="E1896" i="4"/>
  <c r="F1896" i="4" s="1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G1565" i="4"/>
  <c r="H1565" i="4" s="1"/>
  <c r="E1565" i="6"/>
  <c r="G1877" i="5"/>
  <c r="F1877" i="5"/>
  <c r="H1877" i="5"/>
  <c r="E1897" i="4"/>
  <c r="F1897" i="4" s="1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G1566" i="4"/>
  <c r="H1566" i="4" s="1"/>
  <c r="E1566" i="6"/>
  <c r="G1878" i="5"/>
  <c r="F1878" i="5"/>
  <c r="H1878" i="5"/>
  <c r="E1898" i="4"/>
  <c r="F1898" i="4" s="1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G1567" i="4"/>
  <c r="H1567" i="4" s="1"/>
  <c r="E1567" i="6"/>
  <c r="H1879" i="5"/>
  <c r="G1879" i="5"/>
  <c r="F1879" i="5"/>
  <c r="E1899" i="4"/>
  <c r="F1899" i="4" s="1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G1568" i="4"/>
  <c r="H1568" i="4" s="1"/>
  <c r="E1568" i="6"/>
  <c r="H1880" i="5"/>
  <c r="G1880" i="5"/>
  <c r="F1880" i="5"/>
  <c r="E1900" i="4"/>
  <c r="F1900" i="4" s="1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G1569" i="4"/>
  <c r="H1569" i="4" s="1"/>
  <c r="E1569" i="6"/>
  <c r="F1881" i="5"/>
  <c r="H1881" i="5"/>
  <c r="G1881" i="5"/>
  <c r="E1901" i="4"/>
  <c r="F1901" i="4" s="1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G1570" i="4"/>
  <c r="H1570" i="4" s="1"/>
  <c r="E1570" i="6"/>
  <c r="H1882" i="5"/>
  <c r="G1882" i="5"/>
  <c r="F1882" i="5"/>
  <c r="E1902" i="4"/>
  <c r="F1902" i="4" s="1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G1571" i="4"/>
  <c r="H1571" i="4" s="1"/>
  <c r="E1571" i="6"/>
  <c r="H1883" i="5"/>
  <c r="G1883" i="5"/>
  <c r="F1883" i="5"/>
  <c r="E1903" i="4"/>
  <c r="F1903" i="4" s="1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G1572" i="4"/>
  <c r="H1572" i="4" s="1"/>
  <c r="E1572" i="6"/>
  <c r="G1884" i="5"/>
  <c r="F1884" i="5"/>
  <c r="H1884" i="5"/>
  <c r="E1904" i="4"/>
  <c r="F1904" i="4" s="1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G1573" i="4"/>
  <c r="H1573" i="4" s="1"/>
  <c r="E1573" i="6"/>
  <c r="H1885" i="5"/>
  <c r="G1885" i="5"/>
  <c r="F1885" i="5"/>
  <c r="E1905" i="4"/>
  <c r="F1905" i="4" s="1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G1574" i="4"/>
  <c r="H1574" i="4" s="1"/>
  <c r="E1574" i="6"/>
  <c r="G1886" i="5"/>
  <c r="F1886" i="5"/>
  <c r="H1886" i="5"/>
  <c r="E1906" i="4"/>
  <c r="F1906" i="4" s="1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G1575" i="4"/>
  <c r="H1575" i="4" s="1"/>
  <c r="E1575" i="6"/>
  <c r="H1887" i="5"/>
  <c r="G1887" i="5"/>
  <c r="F1887" i="5"/>
  <c r="E1907" i="4"/>
  <c r="F1907" i="4" s="1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G1576" i="4"/>
  <c r="H1576" i="4" s="1"/>
  <c r="E1576" i="6"/>
  <c r="H1888" i="5"/>
  <c r="G1888" i="5"/>
  <c r="F1888" i="5"/>
  <c r="E1908" i="4"/>
  <c r="F1908" i="4" s="1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G1577" i="4"/>
  <c r="H1577" i="4" s="1"/>
  <c r="E1577" i="6"/>
  <c r="H1889" i="5"/>
  <c r="F1889" i="5"/>
  <c r="G1889" i="5"/>
  <c r="E1909" i="4"/>
  <c r="F1909" i="4" s="1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G1578" i="4"/>
  <c r="H1578" i="4" s="1"/>
  <c r="E1578" i="6"/>
  <c r="H1890" i="5"/>
  <c r="G1890" i="5"/>
  <c r="F1890" i="5"/>
  <c r="E1910" i="4"/>
  <c r="F1910" i="4" s="1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G1579" i="4"/>
  <c r="H1579" i="4" s="1"/>
  <c r="E1579" i="6"/>
  <c r="H1891" i="5"/>
  <c r="G1891" i="5"/>
  <c r="F1891" i="5"/>
  <c r="E1911" i="4"/>
  <c r="F1911" i="4" s="1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G1580" i="4"/>
  <c r="H1580" i="4" s="1"/>
  <c r="E1580" i="6"/>
  <c r="H1892" i="5"/>
  <c r="G1892" i="5"/>
  <c r="F1892" i="5"/>
  <c r="E1912" i="4"/>
  <c r="F1912" i="4" s="1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G1581" i="4"/>
  <c r="H1581" i="4" s="1"/>
  <c r="E1581" i="6"/>
  <c r="H1893" i="5"/>
  <c r="G1893" i="5"/>
  <c r="F1893" i="5"/>
  <c r="E1913" i="4"/>
  <c r="F1913" i="4" s="1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G1582" i="4"/>
  <c r="H1582" i="4" s="1"/>
  <c r="E1582" i="6"/>
  <c r="H1894" i="5"/>
  <c r="G1894" i="5"/>
  <c r="F1894" i="5"/>
  <c r="E1914" i="4"/>
  <c r="F1914" i="4" s="1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G1583" i="4"/>
  <c r="H1583" i="4" s="1"/>
  <c r="E1583" i="6"/>
  <c r="G1895" i="5"/>
  <c r="F1895" i="5"/>
  <c r="H1895" i="5"/>
  <c r="E1915" i="4"/>
  <c r="F1915" i="4" s="1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G1584" i="4"/>
  <c r="H1584" i="4" s="1"/>
  <c r="E1584" i="6"/>
  <c r="H1896" i="5"/>
  <c r="G1896" i="5"/>
  <c r="F1896" i="5"/>
  <c r="E1916" i="4"/>
  <c r="F1916" i="4" s="1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G1585" i="4"/>
  <c r="H1585" i="4" s="1"/>
  <c r="E1585" i="6"/>
  <c r="H1897" i="5"/>
  <c r="G1897" i="5"/>
  <c r="F1897" i="5"/>
  <c r="E1917" i="4"/>
  <c r="F1917" i="4" s="1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G1586" i="4"/>
  <c r="H1586" i="4" s="1"/>
  <c r="E1586" i="6"/>
  <c r="H1898" i="5"/>
  <c r="F1898" i="5"/>
  <c r="G1898" i="5"/>
  <c r="E1918" i="4"/>
  <c r="F1918" i="4" s="1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G1587" i="4"/>
  <c r="H1587" i="4" s="1"/>
  <c r="E1587" i="6"/>
  <c r="H1899" i="5"/>
  <c r="F1899" i="5"/>
  <c r="G1899" i="5"/>
  <c r="E1919" i="4"/>
  <c r="F1919" i="4" s="1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G1588" i="4"/>
  <c r="H1588" i="4" s="1"/>
  <c r="E1588" i="6"/>
  <c r="H1900" i="5"/>
  <c r="G1900" i="5"/>
  <c r="F1900" i="5"/>
  <c r="E1920" i="4"/>
  <c r="F1920" i="4" s="1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G1589" i="4"/>
  <c r="H1589" i="4" s="1"/>
  <c r="E1589" i="6"/>
  <c r="G1901" i="5"/>
  <c r="F1901" i="5"/>
  <c r="H1901" i="5"/>
  <c r="E1921" i="4"/>
  <c r="F1921" i="4" s="1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G1590" i="4"/>
  <c r="H1590" i="4" s="1"/>
  <c r="E1590" i="6"/>
  <c r="G1902" i="5"/>
  <c r="F1902" i="5"/>
  <c r="H1902" i="5"/>
  <c r="E1922" i="4"/>
  <c r="F1922" i="4" s="1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G1591" i="4"/>
  <c r="H1591" i="4" s="1"/>
  <c r="E1591" i="6"/>
  <c r="H1903" i="5"/>
  <c r="G1903" i="5"/>
  <c r="F1903" i="5"/>
  <c r="E1923" i="4"/>
  <c r="F1923" i="4" s="1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G1592" i="4"/>
  <c r="H1592" i="4" s="1"/>
  <c r="E1592" i="6"/>
  <c r="H1904" i="5"/>
  <c r="G1904" i="5"/>
  <c r="F1904" i="5"/>
  <c r="E1924" i="4"/>
  <c r="F1924" i="4" s="1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G1593" i="4"/>
  <c r="H1593" i="4" s="1"/>
  <c r="E1593" i="6"/>
  <c r="H1905" i="5"/>
  <c r="G1905" i="5"/>
  <c r="F1905" i="5"/>
  <c r="E1925" i="4"/>
  <c r="F1925" i="4" s="1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G1594" i="4"/>
  <c r="H1594" i="4" s="1"/>
  <c r="E1594" i="6"/>
  <c r="H1906" i="5"/>
  <c r="G1906" i="5"/>
  <c r="F1906" i="5"/>
  <c r="E1926" i="4"/>
  <c r="F1926" i="4" s="1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G1595" i="4"/>
  <c r="H1595" i="4" s="1"/>
  <c r="E1595" i="6"/>
  <c r="H1907" i="5"/>
  <c r="G1907" i="5"/>
  <c r="F1907" i="5"/>
  <c r="E1927" i="4"/>
  <c r="F1927" i="4" s="1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G1596" i="4"/>
  <c r="H1596" i="4" s="1"/>
  <c r="E1596" i="6"/>
  <c r="H1908" i="5"/>
  <c r="G1908" i="5"/>
  <c r="F1908" i="5"/>
  <c r="E1928" i="4"/>
  <c r="F1928" i="4" s="1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G1597" i="4"/>
  <c r="H1597" i="4" s="1"/>
  <c r="E1597" i="6"/>
  <c r="H1909" i="5"/>
  <c r="G1909" i="5"/>
  <c r="F1909" i="5"/>
  <c r="E1929" i="4"/>
  <c r="F1929" i="4" s="1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G1598" i="4"/>
  <c r="H1598" i="4" s="1"/>
  <c r="E1598" i="6"/>
  <c r="G1910" i="5"/>
  <c r="F1910" i="5"/>
  <c r="H1910" i="5"/>
  <c r="E1930" i="4"/>
  <c r="F1930" i="4" s="1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G1599" i="4"/>
  <c r="H1599" i="4" s="1"/>
  <c r="E1599" i="6"/>
  <c r="G1911" i="5"/>
  <c r="F1911" i="5"/>
  <c r="H1911" i="5"/>
  <c r="E1931" i="4"/>
  <c r="F1931" i="4" s="1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G1600" i="4"/>
  <c r="H1600" i="4" s="1"/>
  <c r="E1600" i="6"/>
  <c r="H1912" i="5"/>
  <c r="G1912" i="5"/>
  <c r="F1912" i="5"/>
  <c r="E1932" i="4"/>
  <c r="F1932" i="4" s="1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G1601" i="4"/>
  <c r="H1601" i="4" s="1"/>
  <c r="E1601" i="6"/>
  <c r="G1913" i="5"/>
  <c r="F1913" i="5"/>
  <c r="H1913" i="5"/>
  <c r="E1933" i="4"/>
  <c r="F1933" i="4" s="1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G1602" i="4"/>
  <c r="H1602" i="4" s="1"/>
  <c r="E1602" i="6"/>
  <c r="G1914" i="5"/>
  <c r="F1914" i="5"/>
  <c r="H1914" i="5"/>
  <c r="E1934" i="4"/>
  <c r="F1934" i="4" s="1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G1603" i="4"/>
  <c r="H1603" i="4" s="1"/>
  <c r="E1603" i="6"/>
  <c r="H1915" i="5"/>
  <c r="G1915" i="5"/>
  <c r="F1915" i="5"/>
  <c r="E1935" i="4"/>
  <c r="F1935" i="4" s="1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G1604" i="4"/>
  <c r="H1604" i="4" s="1"/>
  <c r="E1604" i="6"/>
  <c r="H1916" i="5"/>
  <c r="G1916" i="5"/>
  <c r="F1916" i="5"/>
  <c r="E1936" i="4"/>
  <c r="F1936" i="4" s="1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G1605" i="4"/>
  <c r="H1605" i="4" s="1"/>
  <c r="E1605" i="6"/>
  <c r="G1917" i="5"/>
  <c r="F1917" i="5"/>
  <c r="H1917" i="5"/>
  <c r="E1937" i="4"/>
  <c r="F1937" i="4" s="1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G1606" i="4"/>
  <c r="H1606" i="4" s="1"/>
  <c r="E1606" i="6"/>
  <c r="H1918" i="5"/>
  <c r="G1918" i="5"/>
  <c r="F1918" i="5"/>
  <c r="E1938" i="4"/>
  <c r="F1938" i="4" s="1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G1607" i="4"/>
  <c r="H1607" i="4" s="1"/>
  <c r="E1607" i="6"/>
  <c r="G1919" i="5"/>
  <c r="F1919" i="5"/>
  <c r="H1919" i="5"/>
  <c r="E1939" i="4"/>
  <c r="F1939" i="4" s="1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G1608" i="4"/>
  <c r="H1608" i="4" s="1"/>
  <c r="E1608" i="6"/>
  <c r="G1920" i="5"/>
  <c r="F1920" i="5"/>
  <c r="H1920" i="5"/>
  <c r="E1940" i="4"/>
  <c r="F1940" i="4" s="1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G1609" i="4"/>
  <c r="H1609" i="4" s="1"/>
  <c r="E1609" i="6"/>
  <c r="H1921" i="5"/>
  <c r="G1921" i="5"/>
  <c r="F1921" i="5"/>
  <c r="E1941" i="4"/>
  <c r="F1941" i="4" s="1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G1610" i="4"/>
  <c r="H1610" i="4" s="1"/>
  <c r="E1610" i="6"/>
  <c r="H1922" i="5"/>
  <c r="G1922" i="5"/>
  <c r="F1922" i="5"/>
  <c r="E1942" i="4"/>
  <c r="F1942" i="4" s="1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G1611" i="4"/>
  <c r="H1611" i="4" s="1"/>
  <c r="E1611" i="6"/>
  <c r="H1923" i="5"/>
  <c r="G1923" i="5"/>
  <c r="F1923" i="5"/>
  <c r="E1943" i="4"/>
  <c r="F1943" i="4" s="1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G1612" i="4"/>
  <c r="H1612" i="4" s="1"/>
  <c r="E1612" i="6"/>
  <c r="H1924" i="5"/>
  <c r="G1924" i="5"/>
  <c r="F1924" i="5"/>
  <c r="E1944" i="4"/>
  <c r="F1944" i="4" s="1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G1613" i="4"/>
  <c r="H1613" i="4" s="1"/>
  <c r="E1613" i="6"/>
  <c r="H1925" i="5"/>
  <c r="G1925" i="5"/>
  <c r="F1925" i="5"/>
  <c r="E1945" i="4"/>
  <c r="F1945" i="4" s="1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G1614" i="4"/>
  <c r="H1614" i="4" s="1"/>
  <c r="E1614" i="6"/>
  <c r="H1926" i="5"/>
  <c r="G1926" i="5"/>
  <c r="F1926" i="5"/>
  <c r="E1946" i="4"/>
  <c r="F1946" i="4" s="1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G1615" i="4"/>
  <c r="H1615" i="4" s="1"/>
  <c r="E1615" i="6"/>
  <c r="H1927" i="5"/>
  <c r="G1927" i="5"/>
  <c r="F1927" i="5"/>
  <c r="E1947" i="4"/>
  <c r="F1947" i="4" s="1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G1616" i="4"/>
  <c r="H1616" i="4" s="1"/>
  <c r="E1616" i="6"/>
  <c r="H1928" i="5"/>
  <c r="G1928" i="5"/>
  <c r="F1928" i="5"/>
  <c r="E1948" i="4"/>
  <c r="F1948" i="4" s="1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G1617" i="4"/>
  <c r="H1617" i="4" s="1"/>
  <c r="E1617" i="6"/>
  <c r="G1929" i="5"/>
  <c r="H1929" i="5"/>
  <c r="F1929" i="5"/>
  <c r="E1949" i="4"/>
  <c r="F1949" i="4" s="1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G1618" i="4"/>
  <c r="H1618" i="4" s="1"/>
  <c r="E1618" i="6"/>
  <c r="H1930" i="5"/>
  <c r="G1930" i="5"/>
  <c r="F1930" i="5"/>
  <c r="E1950" i="4"/>
  <c r="F1950" i="4" s="1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G1619" i="4"/>
  <c r="H1619" i="4" s="1"/>
  <c r="E1619" i="6"/>
  <c r="G1931" i="5"/>
  <c r="F1931" i="5"/>
  <c r="H1931" i="5"/>
  <c r="E1951" i="4"/>
  <c r="F1951" i="4" s="1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G1620" i="4"/>
  <c r="H1620" i="4" s="1"/>
  <c r="E1620" i="6"/>
  <c r="H1932" i="5"/>
  <c r="G1932" i="5"/>
  <c r="F1932" i="5"/>
  <c r="E1952" i="4"/>
  <c r="F1952" i="4" s="1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G1621" i="4"/>
  <c r="H1621" i="4" s="1"/>
  <c r="E1621" i="6"/>
  <c r="H1933" i="5"/>
  <c r="G1933" i="5"/>
  <c r="F1933" i="5"/>
  <c r="E1953" i="4"/>
  <c r="F1953" i="4" s="1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G1622" i="4"/>
  <c r="H1622" i="4" s="1"/>
  <c r="E1622" i="6"/>
  <c r="H1934" i="5"/>
  <c r="F1934" i="5"/>
  <c r="G1934" i="5"/>
  <c r="E1954" i="4"/>
  <c r="F1954" i="4" s="1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G1623" i="4"/>
  <c r="H1623" i="4" s="1"/>
  <c r="E1623" i="6"/>
  <c r="H1935" i="5"/>
  <c r="G1935" i="5"/>
  <c r="F1935" i="5"/>
  <c r="E1955" i="4"/>
  <c r="F1955" i="4" s="1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G1624" i="4"/>
  <c r="H1624" i="4" s="1"/>
  <c r="E1624" i="6"/>
  <c r="H1936" i="5"/>
  <c r="G1936" i="5"/>
  <c r="F1936" i="5"/>
  <c r="E1956" i="4"/>
  <c r="F1956" i="4" s="1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G1625" i="4"/>
  <c r="H1625" i="4" s="1"/>
  <c r="E1625" i="6"/>
  <c r="H1937" i="5"/>
  <c r="G1937" i="5"/>
  <c r="F1937" i="5"/>
  <c r="E1957" i="4"/>
  <c r="F1957" i="4" s="1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G1626" i="4"/>
  <c r="H1626" i="4" s="1"/>
  <c r="E1626" i="6"/>
  <c r="H1938" i="5"/>
  <c r="G1938" i="5"/>
  <c r="F1938" i="5"/>
  <c r="E1958" i="4"/>
  <c r="F1958" i="4" s="1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G1627" i="4"/>
  <c r="H1627" i="4" s="1"/>
  <c r="E1627" i="6"/>
  <c r="H1939" i="5"/>
  <c r="G1939" i="5"/>
  <c r="F1939" i="5"/>
  <c r="E1959" i="4"/>
  <c r="F1959" i="4" s="1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G1628" i="4"/>
  <c r="H1628" i="4" s="1"/>
  <c r="E1628" i="6"/>
  <c r="H1940" i="5"/>
  <c r="G1940" i="5"/>
  <c r="F1940" i="5"/>
  <c r="E1960" i="4"/>
  <c r="F1960" i="4" s="1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G1629" i="4"/>
  <c r="H1629" i="4" s="1"/>
  <c r="E1629" i="6"/>
  <c r="H1941" i="5"/>
  <c r="G1941" i="5"/>
  <c r="F1941" i="5"/>
  <c r="E1961" i="4"/>
  <c r="F1961" i="4" s="1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G1630" i="4"/>
  <c r="H1630" i="4" s="1"/>
  <c r="E1630" i="6"/>
  <c r="H1942" i="5"/>
  <c r="G1942" i="5"/>
  <c r="F1942" i="5"/>
  <c r="E1962" i="4"/>
  <c r="F1962" i="4" s="1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G1631" i="4"/>
  <c r="H1631" i="4" s="1"/>
  <c r="E1631" i="6"/>
  <c r="H1943" i="5"/>
  <c r="G1943" i="5"/>
  <c r="F1943" i="5"/>
  <c r="E1963" i="4"/>
  <c r="F1963" i="4" s="1"/>
  <c r="C1964" i="4"/>
  <c r="E1632" i="7"/>
  <c r="N1632" i="7" s="1"/>
  <c r="H1952" i="3"/>
  <c r="I1952" i="3" s="1"/>
  <c r="F1953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G1632" i="4"/>
  <c r="H1632" i="4" s="1"/>
  <c r="E1632" i="6"/>
  <c r="H1944" i="5"/>
  <c r="G1944" i="5"/>
  <c r="F1944" i="5"/>
  <c r="E1964" i="4"/>
  <c r="F1964" i="4" s="1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G1633" i="4"/>
  <c r="H1633" i="4" s="1"/>
  <c r="E1633" i="6"/>
  <c r="H1945" i="5"/>
  <c r="G1945" i="5"/>
  <c r="F1945" i="5"/>
  <c r="E1965" i="4"/>
  <c r="F1965" i="4" s="1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G1634" i="4"/>
  <c r="H1634" i="4" s="1"/>
  <c r="E1634" i="6"/>
  <c r="F1946" i="5"/>
  <c r="G1946" i="5"/>
  <c r="H1946" i="5"/>
  <c r="E1966" i="4"/>
  <c r="F1966" i="4" s="1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G1635" i="4"/>
  <c r="H1635" i="4" s="1"/>
  <c r="E1635" i="6"/>
  <c r="F1947" i="5"/>
  <c r="H1947" i="5"/>
  <c r="G1947" i="5"/>
  <c r="E1967" i="4"/>
  <c r="F1967" i="4" s="1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G1636" i="4"/>
  <c r="H1636" i="4" s="1"/>
  <c r="E1636" i="6"/>
  <c r="H1948" i="5"/>
  <c r="G1948" i="5"/>
  <c r="F1948" i="5"/>
  <c r="E1968" i="4"/>
  <c r="F1968" i="4" s="1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G1637" i="4"/>
  <c r="H1637" i="4" s="1"/>
  <c r="E1637" i="6"/>
  <c r="H1949" i="5"/>
  <c r="G1949" i="5"/>
  <c r="F1949" i="5"/>
  <c r="E1969" i="4"/>
  <c r="F1969" i="4" s="1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G1638" i="4"/>
  <c r="H1638" i="4" s="1"/>
  <c r="E1638" i="6"/>
  <c r="G1950" i="5"/>
  <c r="F1950" i="5"/>
  <c r="H1950" i="5"/>
  <c r="E1970" i="4"/>
  <c r="F1970" i="4" s="1"/>
  <c r="C1971" i="4"/>
  <c r="E1639" i="7"/>
  <c r="N1639" i="7" s="1"/>
  <c r="F1960" i="3"/>
  <c r="H1959" i="3"/>
  <c r="I1959" i="3" s="1"/>
  <c r="G1960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G1639" i="4"/>
  <c r="H1639" i="4" s="1"/>
  <c r="E1639" i="6"/>
  <c r="H1951" i="5"/>
  <c r="G1951" i="5"/>
  <c r="F1951" i="5"/>
  <c r="E1971" i="4"/>
  <c r="F1971" i="4" s="1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G1640" i="4"/>
  <c r="H1640" i="4" s="1"/>
  <c r="E1640" i="6"/>
  <c r="H1952" i="5"/>
  <c r="G1952" i="5"/>
  <c r="F1952" i="5"/>
  <c r="E1972" i="4"/>
  <c r="F1972" i="4" s="1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G1641" i="4"/>
  <c r="H1641" i="4" s="1"/>
  <c r="E1641" i="6"/>
  <c r="F1953" i="5"/>
  <c r="G1953" i="5"/>
  <c r="H1953" i="5"/>
  <c r="E1973" i="4"/>
  <c r="F1973" i="4" s="1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G1642" i="4"/>
  <c r="H1642" i="4" s="1"/>
  <c r="E1642" i="6"/>
  <c r="H1954" i="5"/>
  <c r="G1954" i="5"/>
  <c r="F1954" i="5"/>
  <c r="E1974" i="4"/>
  <c r="F1974" i="4" s="1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G1643" i="4"/>
  <c r="H1643" i="4" s="1"/>
  <c r="E1643" i="6"/>
  <c r="F1955" i="5"/>
  <c r="H1955" i="5"/>
  <c r="G1955" i="5"/>
  <c r="E1975" i="4"/>
  <c r="F1975" i="4" s="1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G1644" i="4"/>
  <c r="H1644" i="4" s="1"/>
  <c r="E1644" i="6"/>
  <c r="H1956" i="5"/>
  <c r="G1956" i="5"/>
  <c r="F1956" i="5"/>
  <c r="E1976" i="4"/>
  <c r="F1976" i="4" s="1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G1645" i="4"/>
  <c r="H1645" i="4" s="1"/>
  <c r="E1645" i="6"/>
  <c r="H1957" i="5"/>
  <c r="G1957" i="5"/>
  <c r="F1957" i="5"/>
  <c r="E1977" i="4"/>
  <c r="F1977" i="4" s="1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G1646" i="4"/>
  <c r="H1646" i="4" s="1"/>
  <c r="E1646" i="6"/>
  <c r="G1958" i="5"/>
  <c r="F1958" i="5"/>
  <c r="H1958" i="5"/>
  <c r="E1978" i="4"/>
  <c r="F1978" i="4" s="1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G1647" i="4"/>
  <c r="H1647" i="4" s="1"/>
  <c r="E1647" i="6"/>
  <c r="H1959" i="5"/>
  <c r="G1959" i="5"/>
  <c r="F1959" i="5"/>
  <c r="E1979" i="4"/>
  <c r="F1979" i="4" s="1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G1648" i="4"/>
  <c r="H1648" i="4" s="1"/>
  <c r="E1648" i="6"/>
  <c r="H1960" i="5"/>
  <c r="G1960" i="5"/>
  <c r="F1960" i="5"/>
  <c r="E1980" i="4"/>
  <c r="F1980" i="4" s="1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G1649" i="4"/>
  <c r="H1649" i="4" s="1"/>
  <c r="E1649" i="6"/>
  <c r="H1961" i="5"/>
  <c r="G1961" i="5"/>
  <c r="F1961" i="5"/>
  <c r="E1981" i="4"/>
  <c r="F1981" i="4" s="1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G1650" i="4"/>
  <c r="H1650" i="4" s="1"/>
  <c r="E1650" i="6"/>
  <c r="H1962" i="5"/>
  <c r="G1962" i="5"/>
  <c r="F1962" i="5"/>
  <c r="E1982" i="4"/>
  <c r="F1982" i="4" s="1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G1651" i="4"/>
  <c r="H1651" i="4" s="1"/>
  <c r="E1651" i="6"/>
  <c r="H1963" i="5"/>
  <c r="G1963" i="5"/>
  <c r="F1963" i="5"/>
  <c r="E1983" i="4"/>
  <c r="F1983" i="4" s="1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G1652" i="4"/>
  <c r="H1652" i="4" s="1"/>
  <c r="E1652" i="6"/>
  <c r="F1964" i="5"/>
  <c r="H1964" i="5"/>
  <c r="G1964" i="5"/>
  <c r="E1984" i="4"/>
  <c r="F1984" i="4" s="1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G1653" i="4"/>
  <c r="H1653" i="4" s="1"/>
  <c r="E1653" i="6"/>
  <c r="G1965" i="5"/>
  <c r="F1965" i="5"/>
  <c r="H1965" i="5"/>
  <c r="E1985" i="4"/>
  <c r="F1985" i="4" s="1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G1654" i="4"/>
  <c r="H1654" i="4" s="1"/>
  <c r="E1654" i="6"/>
  <c r="H1966" i="5"/>
  <c r="G1966" i="5"/>
  <c r="F1966" i="5"/>
  <c r="E1986" i="4"/>
  <c r="F1986" i="4" s="1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G1655" i="4"/>
  <c r="H1655" i="4" s="1"/>
  <c r="E1655" i="6"/>
  <c r="H1967" i="5"/>
  <c r="G1967" i="5"/>
  <c r="F1967" i="5"/>
  <c r="E1987" i="4"/>
  <c r="F1987" i="4" s="1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G1656" i="4"/>
  <c r="H1656" i="4" s="1"/>
  <c r="E1656" i="6"/>
  <c r="H1968" i="5"/>
  <c r="G1968" i="5"/>
  <c r="F1968" i="5"/>
  <c r="E1988" i="4"/>
  <c r="F1988" i="4" s="1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G1657" i="4"/>
  <c r="H1657" i="4" s="1"/>
  <c r="E1657" i="6"/>
  <c r="H1969" i="5"/>
  <c r="G1969" i="5"/>
  <c r="F1969" i="5"/>
  <c r="E1989" i="4"/>
  <c r="F1989" i="4" s="1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G1658" i="4"/>
  <c r="H1658" i="4" s="1"/>
  <c r="E1658" i="6"/>
  <c r="H1970" i="5"/>
  <c r="G1970" i="5"/>
  <c r="F1970" i="5"/>
  <c r="E1990" i="4"/>
  <c r="F1990" i="4" s="1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G1659" i="4"/>
  <c r="H1659" i="4" s="1"/>
  <c r="E1659" i="6"/>
  <c r="F1971" i="5"/>
  <c r="H1971" i="5"/>
  <c r="G1971" i="5"/>
  <c r="E1991" i="4"/>
  <c r="F1991" i="4" s="1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G1660" i="4"/>
  <c r="H1660" i="4" s="1"/>
  <c r="E1660" i="6"/>
  <c r="H1972" i="5"/>
  <c r="G1972" i="5"/>
  <c r="F1972" i="5"/>
  <c r="E1992" i="4"/>
  <c r="F1992" i="4" s="1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G1661" i="4"/>
  <c r="H1661" i="4" s="1"/>
  <c r="E1661" i="6"/>
  <c r="H1973" i="5"/>
  <c r="G1973" i="5"/>
  <c r="F1973" i="5"/>
  <c r="E1993" i="4"/>
  <c r="F1993" i="4" s="1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G1662" i="4"/>
  <c r="H1662" i="4" s="1"/>
  <c r="E1662" i="6"/>
  <c r="H1974" i="5"/>
  <c r="G1974" i="5"/>
  <c r="F1974" i="5"/>
  <c r="E1994" i="4"/>
  <c r="F1994" i="4" s="1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G1663" i="4"/>
  <c r="H1663" i="4" s="1"/>
  <c r="E1663" i="6"/>
  <c r="H1975" i="5"/>
  <c r="G1975" i="5"/>
  <c r="F1975" i="5"/>
  <c r="E1995" i="4"/>
  <c r="F1995" i="4" s="1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G1664" i="4"/>
  <c r="H1664" i="4" s="1"/>
  <c r="E1664" i="6"/>
  <c r="H1976" i="5"/>
  <c r="G1976" i="5"/>
  <c r="F1976" i="5"/>
  <c r="E1996" i="4"/>
  <c r="F1996" i="4" s="1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G1665" i="4"/>
  <c r="H1665" i="4" s="1"/>
  <c r="E1665" i="6"/>
  <c r="H1977" i="5"/>
  <c r="G1977" i="5"/>
  <c r="F1977" i="5"/>
  <c r="E1997" i="4"/>
  <c r="F1997" i="4" s="1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G1666" i="4"/>
  <c r="H1666" i="4" s="1"/>
  <c r="E1666" i="6"/>
  <c r="H1978" i="5"/>
  <c r="G1978" i="5"/>
  <c r="F1978" i="5"/>
  <c r="E1998" i="4"/>
  <c r="F1998" i="4" s="1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G1667" i="4"/>
  <c r="H1667" i="4" s="1"/>
  <c r="E1667" i="6"/>
  <c r="G1979" i="5"/>
  <c r="F1979" i="5"/>
  <c r="H1979" i="5"/>
  <c r="E1999" i="4"/>
  <c r="F1999" i="4" s="1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G1668" i="4"/>
  <c r="H1668" i="4" s="1"/>
  <c r="E1668" i="6"/>
  <c r="H1980" i="5"/>
  <c r="G1980" i="5"/>
  <c r="F1980" i="5"/>
  <c r="E2000" i="4"/>
  <c r="F2000" i="4" s="1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G1669" i="4"/>
  <c r="H1669" i="4" s="1"/>
  <c r="E1669" i="6"/>
  <c r="H1981" i="5"/>
  <c r="G1981" i="5"/>
  <c r="F1981" i="5"/>
  <c r="E2001" i="4"/>
  <c r="F2001" i="4" s="1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G1670" i="4"/>
  <c r="H1670" i="4" s="1"/>
  <c r="E1670" i="6"/>
  <c r="F1982" i="5"/>
  <c r="H1982" i="5"/>
  <c r="G1982" i="5"/>
  <c r="E2002" i="4"/>
  <c r="F2002" i="4" s="1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G1671" i="4"/>
  <c r="H1671" i="4" s="1"/>
  <c r="E1671" i="6"/>
  <c r="H1983" i="5"/>
  <c r="G1983" i="5"/>
  <c r="F1983" i="5"/>
  <c r="E2003" i="4"/>
  <c r="F2003" i="4" s="1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G1672" i="4"/>
  <c r="H1672" i="4" s="1"/>
  <c r="E1672" i="6"/>
  <c r="H1984" i="5"/>
  <c r="G1984" i="5"/>
  <c r="F1984" i="5"/>
  <c r="E2004" i="4"/>
  <c r="F2004" i="4" s="1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G1673" i="4"/>
  <c r="H1673" i="4" s="1"/>
  <c r="E1673" i="6"/>
  <c r="H1985" i="5"/>
  <c r="G1985" i="5"/>
  <c r="F1985" i="5"/>
  <c r="E2005" i="4"/>
  <c r="F2005" i="4" s="1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G1674" i="4"/>
  <c r="H1674" i="4" s="1"/>
  <c r="E1674" i="6"/>
  <c r="H1986" i="5"/>
  <c r="G1986" i="5"/>
  <c r="F1986" i="5"/>
  <c r="E2006" i="4"/>
  <c r="F2006" i="4" s="1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G1675" i="4"/>
  <c r="H1675" i="4" s="1"/>
  <c r="E1675" i="6"/>
  <c r="H1987" i="5"/>
  <c r="G1987" i="5"/>
  <c r="F1987" i="5"/>
  <c r="E2007" i="4"/>
  <c r="F2007" i="4" s="1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G1676" i="4"/>
  <c r="H1676" i="4" s="1"/>
  <c r="E1676" i="6"/>
  <c r="H1988" i="5"/>
  <c r="G1988" i="5"/>
  <c r="F1988" i="5"/>
  <c r="E2008" i="4"/>
  <c r="F2008" i="4" s="1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G1677" i="4"/>
  <c r="H1677" i="4" s="1"/>
  <c r="E1677" i="6"/>
  <c r="F1989" i="5"/>
  <c r="H1989" i="5"/>
  <c r="G1989" i="5"/>
  <c r="E2009" i="4"/>
  <c r="F2009" i="4" s="1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G1678" i="4"/>
  <c r="H1678" i="4" s="1"/>
  <c r="E1678" i="6"/>
  <c r="H1990" i="5"/>
  <c r="G1990" i="5"/>
  <c r="F1990" i="5"/>
  <c r="E2010" i="4"/>
  <c r="F2010" i="4" s="1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G1679" i="4"/>
  <c r="H1679" i="4" s="1"/>
  <c r="E1679" i="6"/>
  <c r="G1991" i="5"/>
  <c r="F1991" i="5"/>
  <c r="H1991" i="5"/>
  <c r="E2011" i="4"/>
  <c r="F2011" i="4" s="1"/>
  <c r="C2012" i="4"/>
  <c r="E1680" i="7"/>
  <c r="N1680" i="7" s="1"/>
  <c r="H2000" i="3"/>
  <c r="I2000" i="3" s="1"/>
  <c r="F2001" i="3"/>
  <c r="G2001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G1680" i="4"/>
  <c r="H1680" i="4" s="1"/>
  <c r="E1680" i="6"/>
  <c r="H1992" i="5"/>
  <c r="G1992" i="5"/>
  <c r="F1992" i="5"/>
  <c r="E2012" i="4"/>
  <c r="F2012" i="4" s="1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G1681" i="4"/>
  <c r="H1681" i="4" s="1"/>
  <c r="E1681" i="6"/>
  <c r="H1993" i="5"/>
  <c r="G1993" i="5"/>
  <c r="F1993" i="5"/>
  <c r="E2013" i="4"/>
  <c r="F2013" i="4" s="1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G1682" i="4"/>
  <c r="H1682" i="4" s="1"/>
  <c r="E1682" i="6"/>
  <c r="H1994" i="5"/>
  <c r="G1994" i="5"/>
  <c r="F1994" i="5"/>
  <c r="E2014" i="4"/>
  <c r="F2014" i="4" s="1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G1683" i="4"/>
  <c r="H1683" i="4" s="1"/>
  <c r="E1683" i="6"/>
  <c r="H1995" i="5"/>
  <c r="G1995" i="5"/>
  <c r="F1995" i="5"/>
  <c r="E2015" i="4"/>
  <c r="F2015" i="4" s="1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G1684" i="4"/>
  <c r="H1684" i="4" s="1"/>
  <c r="E1684" i="6"/>
  <c r="H1996" i="5"/>
  <c r="G1996" i="5"/>
  <c r="F1996" i="5"/>
  <c r="E2016" i="4"/>
  <c r="F2016" i="4" s="1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G1685" i="4"/>
  <c r="H1685" i="4" s="1"/>
  <c r="E1685" i="6"/>
  <c r="H1997" i="5"/>
  <c r="G1997" i="5"/>
  <c r="F1997" i="5"/>
  <c r="E2017" i="4"/>
  <c r="F2017" i="4" s="1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G1686" i="4"/>
  <c r="H1686" i="4" s="1"/>
  <c r="E1686" i="6"/>
  <c r="F1998" i="5"/>
  <c r="H1998" i="5"/>
  <c r="G1998" i="5"/>
  <c r="E2018" i="4"/>
  <c r="F2018" i="4" s="1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G1687" i="4"/>
  <c r="H1687" i="4" s="1"/>
  <c r="E1687" i="6"/>
  <c r="H1999" i="5"/>
  <c r="G1999" i="5"/>
  <c r="F1999" i="5"/>
  <c r="E2019" i="4"/>
  <c r="F2019" i="4" s="1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G1688" i="4"/>
  <c r="H1688" i="4" s="1"/>
  <c r="E1688" i="6"/>
  <c r="F2000" i="5"/>
  <c r="H2000" i="5"/>
  <c r="G2000" i="5"/>
  <c r="E2020" i="4"/>
  <c r="F2020" i="4" s="1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G1689" i="4"/>
  <c r="H1689" i="4" s="1"/>
  <c r="E1689" i="6"/>
  <c r="H2001" i="5"/>
  <c r="G2001" i="5"/>
  <c r="F2001" i="5"/>
  <c r="E2021" i="4"/>
  <c r="F2021" i="4" s="1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G1690" i="4"/>
  <c r="H1690" i="4" s="1"/>
  <c r="E1690" i="6"/>
  <c r="H2002" i="5"/>
  <c r="G2002" i="5"/>
  <c r="F2002" i="5"/>
  <c r="E2022" i="4"/>
  <c r="F2022" i="4" s="1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G1691" i="4"/>
  <c r="H1691" i="4" s="1"/>
  <c r="E1691" i="6"/>
  <c r="H2003" i="5"/>
  <c r="G2003" i="5"/>
  <c r="F2003" i="5"/>
  <c r="E2023" i="4"/>
  <c r="F2023" i="4" s="1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G1692" i="4"/>
  <c r="H1692" i="4" s="1"/>
  <c r="E1692" i="6"/>
  <c r="H2004" i="5"/>
  <c r="G2004" i="5"/>
  <c r="F2004" i="5"/>
  <c r="E2024" i="4"/>
  <c r="F2024" i="4" s="1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G1693" i="4"/>
  <c r="H1693" i="4" s="1"/>
  <c r="E1693" i="6"/>
  <c r="H2005" i="5"/>
  <c r="G2005" i="5"/>
  <c r="F2005" i="5"/>
  <c r="E2025" i="4"/>
  <c r="F2025" i="4" s="1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G1694" i="4"/>
  <c r="H1694" i="4" s="1"/>
  <c r="E1694" i="6"/>
  <c r="H2006" i="5"/>
  <c r="G2006" i="5"/>
  <c r="F2006" i="5"/>
  <c r="E2026" i="4"/>
  <c r="F2026" i="4" s="1"/>
  <c r="C2027" i="4"/>
  <c r="E1695" i="7"/>
  <c r="N1695" i="7" s="1"/>
  <c r="H2015" i="3"/>
  <c r="I2015" i="3" s="1"/>
  <c r="F2016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G1695" i="4"/>
  <c r="H1695" i="4" s="1"/>
  <c r="E1695" i="6"/>
  <c r="F2007" i="5"/>
  <c r="H2007" i="5"/>
  <c r="G2007" i="5"/>
  <c r="E2027" i="4"/>
  <c r="F2027" i="4" s="1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G1696" i="4"/>
  <c r="H1696" i="4" s="1"/>
  <c r="E1696" i="6"/>
  <c r="H2008" i="5"/>
  <c r="G2008" i="5"/>
  <c r="F2008" i="5"/>
  <c r="E2028" i="4"/>
  <c r="F2028" i="4" s="1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G1697" i="4"/>
  <c r="H1697" i="4" s="1"/>
  <c r="E1697" i="6"/>
  <c r="F2009" i="5"/>
  <c r="H2009" i="5"/>
  <c r="G2009" i="5"/>
  <c r="E2029" i="4"/>
  <c r="F2029" i="4" s="1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G1698" i="4"/>
  <c r="H1698" i="4" s="1"/>
  <c r="E1698" i="6"/>
  <c r="H2010" i="5"/>
  <c r="G2010" i="5"/>
  <c r="F2010" i="5"/>
  <c r="E2030" i="4"/>
  <c r="F2030" i="4" s="1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D2030" i="6"/>
  <c r="D2030" i="7"/>
  <c r="V1698" i="7"/>
  <c r="U1698" i="7"/>
  <c r="Q1699" i="7"/>
  <c r="R1699" i="7"/>
  <c r="S1699" i="7"/>
  <c r="T1699" i="7"/>
  <c r="C2019" i="6"/>
  <c r="C2019" i="7"/>
  <c r="G1699" i="4"/>
  <c r="H1699" i="4" s="1"/>
  <c r="E1699" i="6"/>
  <c r="H2011" i="5"/>
  <c r="G2011" i="5"/>
  <c r="F2011" i="5"/>
  <c r="E2031" i="4"/>
  <c r="F2031" i="4" s="1"/>
  <c r="C2032" i="4"/>
  <c r="E1700" i="7"/>
  <c r="N1700" i="7" s="1"/>
  <c r="H2020" i="3"/>
  <c r="I2020" i="3" s="1"/>
  <c r="F2021" i="3"/>
  <c r="G2021" i="3"/>
  <c r="P2010" i="7" l="1"/>
  <c r="K2011" i="6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G1700" i="4"/>
  <c r="H1700" i="4" s="1"/>
  <c r="E1700" i="6"/>
  <c r="H2012" i="5"/>
  <c r="G2012" i="5"/>
  <c r="F2012" i="5"/>
  <c r="E2032" i="4"/>
  <c r="F2032" i="4" s="1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G1701" i="4"/>
  <c r="H1701" i="4" s="1"/>
  <c r="E1701" i="6"/>
  <c r="H2013" i="5"/>
  <c r="G2013" i="5"/>
  <c r="F2013" i="5"/>
  <c r="E2033" i="4"/>
  <c r="F2033" i="4" s="1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G1702" i="4"/>
  <c r="H1702" i="4" s="1"/>
  <c r="E1702" i="6"/>
  <c r="H2014" i="5"/>
  <c r="G2014" i="5"/>
  <c r="F2014" i="5"/>
  <c r="E2034" i="4"/>
  <c r="F2034" i="4" s="1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G1703" i="4"/>
  <c r="H1703" i="4" s="1"/>
  <c r="E1703" i="6"/>
  <c r="G2015" i="5"/>
  <c r="F2015" i="5"/>
  <c r="H2015" i="5"/>
  <c r="E2035" i="4"/>
  <c r="F2035" i="4" s="1"/>
  <c r="C2036" i="4"/>
  <c r="E1704" i="7"/>
  <c r="N1704" i="7" s="1"/>
  <c r="H2024" i="3"/>
  <c r="I2024" i="3" s="1"/>
  <c r="F2025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G1704" i="4"/>
  <c r="H1704" i="4" s="1"/>
  <c r="E1704" i="6"/>
  <c r="H2016" i="5"/>
  <c r="G2016" i="5"/>
  <c r="F2016" i="5"/>
  <c r="E2036" i="4"/>
  <c r="F2036" i="4" s="1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G1705" i="4"/>
  <c r="H1705" i="4" s="1"/>
  <c r="E1705" i="6"/>
  <c r="H2017" i="5"/>
  <c r="G2017" i="5"/>
  <c r="F2017" i="5"/>
  <c r="E2037" i="4"/>
  <c r="F2037" i="4" s="1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G1706" i="4"/>
  <c r="H1706" i="4" s="1"/>
  <c r="E1706" i="6"/>
  <c r="F2018" i="5"/>
  <c r="H2018" i="5"/>
  <c r="G2018" i="5"/>
  <c r="E2038" i="4"/>
  <c r="F2038" i="4" s="1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G1707" i="4"/>
  <c r="H1707" i="4" s="1"/>
  <c r="E1707" i="6"/>
  <c r="H2019" i="5"/>
  <c r="G2019" i="5"/>
  <c r="F2019" i="5"/>
  <c r="E1708" i="7"/>
  <c r="N1708" i="7" s="1"/>
  <c r="E2039" i="4"/>
  <c r="F2039" i="4" s="1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G1708" i="4"/>
  <c r="H1708" i="4" s="1"/>
  <c r="E1708" i="6"/>
  <c r="H2020" i="5"/>
  <c r="G2020" i="5"/>
  <c r="F2020" i="5"/>
  <c r="E2040" i="4"/>
  <c r="F2040" i="4" s="1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G1709" i="4"/>
  <c r="H1709" i="4" s="1"/>
  <c r="E1709" i="6"/>
  <c r="H2021" i="5"/>
  <c r="G2021" i="5"/>
  <c r="F2021" i="5"/>
  <c r="E2041" i="4"/>
  <c r="F2041" i="4" s="1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G1710" i="4"/>
  <c r="H1710" i="4" s="1"/>
  <c r="E1710" i="6"/>
  <c r="G2022" i="5"/>
  <c r="F2022" i="5"/>
  <c r="H2022" i="5"/>
  <c r="E2042" i="4"/>
  <c r="F2042" i="4" s="1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G1711" i="4"/>
  <c r="H1711" i="4" s="1"/>
  <c r="E1711" i="6"/>
  <c r="H2023" i="5"/>
  <c r="G2023" i="5"/>
  <c r="F2023" i="5"/>
  <c r="E2043" i="4"/>
  <c r="F2043" i="4" s="1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G1712" i="4"/>
  <c r="H1712" i="4" s="1"/>
  <c r="E1712" i="6"/>
  <c r="H2024" i="5"/>
  <c r="G2024" i="5"/>
  <c r="F2024" i="5"/>
  <c r="E2044" i="4"/>
  <c r="F2044" i="4" s="1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G1713" i="4"/>
  <c r="H1713" i="4" s="1"/>
  <c r="E1713" i="6"/>
  <c r="F2025" i="5"/>
  <c r="H2025" i="5"/>
  <c r="G2025" i="5"/>
  <c r="E2045" i="4"/>
  <c r="F2045" i="4" s="1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V1713" i="7"/>
  <c r="U1713" i="7"/>
  <c r="D2045" i="6"/>
  <c r="D2045" i="7"/>
  <c r="S1714" i="7"/>
  <c r="T1714" i="7"/>
  <c r="R1714" i="7"/>
  <c r="Q1714" i="7"/>
  <c r="C2034" i="6"/>
  <c r="C2034" i="7"/>
  <c r="G1714" i="4"/>
  <c r="H1714" i="4" s="1"/>
  <c r="E1714" i="6"/>
  <c r="H2026" i="5"/>
  <c r="G2026" i="5"/>
  <c r="F2026" i="5"/>
  <c r="E2046" i="4"/>
  <c r="F2046" i="4" s="1"/>
  <c r="C2047" i="4"/>
  <c r="E1715" i="7"/>
  <c r="N1715" i="7" s="1"/>
  <c r="G2036" i="3"/>
  <c r="F2036" i="3"/>
  <c r="H2035" i="3"/>
  <c r="I2035" i="3" s="1"/>
  <c r="P2025" i="7" l="1"/>
  <c r="J2026" i="6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G1715" i="4"/>
  <c r="H1715" i="4" s="1"/>
  <c r="E1715" i="6"/>
  <c r="F2027" i="5"/>
  <c r="H2027" i="5"/>
  <c r="G2027" i="5"/>
  <c r="E2047" i="4"/>
  <c r="F2047" i="4" s="1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G1716" i="4"/>
  <c r="H1716" i="4" s="1"/>
  <c r="E1716" i="6"/>
  <c r="H2028" i="5"/>
  <c r="G2028" i="5"/>
  <c r="F2028" i="5"/>
  <c r="E2048" i="4"/>
  <c r="F2048" i="4" s="1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G1717" i="4"/>
  <c r="H1717" i="4" s="1"/>
  <c r="E1717" i="6"/>
  <c r="H2029" i="5"/>
  <c r="G2029" i="5"/>
  <c r="F2029" i="5"/>
  <c r="E2049" i="4"/>
  <c r="F2049" i="4" s="1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G1718" i="4"/>
  <c r="H1718" i="4" s="1"/>
  <c r="E1718" i="6"/>
  <c r="F2030" i="5"/>
  <c r="H2030" i="5"/>
  <c r="G2030" i="5"/>
  <c r="E2050" i="4"/>
  <c r="F2050" i="4" s="1"/>
  <c r="C2051" i="4"/>
  <c r="E1719" i="7"/>
  <c r="N1719" i="7" s="1"/>
  <c r="H2039" i="3"/>
  <c r="I2039" i="3" s="1"/>
  <c r="F2040" i="3"/>
  <c r="G2040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G1719" i="4"/>
  <c r="H1719" i="4" s="1"/>
  <c r="E1719" i="6"/>
  <c r="H2031" i="5"/>
  <c r="G2031" i="5"/>
  <c r="F2031" i="5"/>
  <c r="E2051" i="4"/>
  <c r="F2051" i="4" s="1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G1720" i="4"/>
  <c r="H1720" i="4" s="1"/>
  <c r="E1720" i="6"/>
  <c r="H2032" i="5"/>
  <c r="G2032" i="5"/>
  <c r="F2032" i="5"/>
  <c r="E2052" i="4"/>
  <c r="F2052" i="4" s="1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G1721" i="4"/>
  <c r="H1721" i="4" s="1"/>
  <c r="E1721" i="6"/>
  <c r="H2033" i="5"/>
  <c r="G2033" i="5"/>
  <c r="F2033" i="5"/>
  <c r="E2053" i="4"/>
  <c r="F2053" i="4" s="1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G1722" i="4"/>
  <c r="H1722" i="4" s="1"/>
  <c r="E1722" i="6"/>
  <c r="F2034" i="5"/>
  <c r="H2034" i="5"/>
  <c r="G2034" i="5"/>
  <c r="E2054" i="4"/>
  <c r="F2054" i="4" s="1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G1723" i="4"/>
  <c r="H1723" i="4" s="1"/>
  <c r="E1723" i="6"/>
  <c r="H2035" i="5"/>
  <c r="G2035" i="5"/>
  <c r="F2035" i="5"/>
  <c r="E2055" i="4"/>
  <c r="F2055" i="4" s="1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G1724" i="4"/>
  <c r="H1724" i="4" s="1"/>
  <c r="E1724" i="6"/>
  <c r="F2036" i="5"/>
  <c r="H2036" i="5"/>
  <c r="G2036" i="5"/>
  <c r="E2056" i="4"/>
  <c r="F2056" i="4" s="1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G1725" i="4"/>
  <c r="H1725" i="4" s="1"/>
  <c r="E1725" i="6"/>
  <c r="H2037" i="5"/>
  <c r="G2037" i="5"/>
  <c r="F2037" i="5"/>
  <c r="E2057" i="4"/>
  <c r="F2057" i="4" s="1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G1726" i="4"/>
  <c r="H1726" i="4" s="1"/>
  <c r="E1726" i="6"/>
  <c r="H2038" i="5"/>
  <c r="G2038" i="5"/>
  <c r="F2038" i="5"/>
  <c r="E2058" i="4"/>
  <c r="F2058" i="4" s="1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G1727" i="4"/>
  <c r="H1727" i="4" s="1"/>
  <c r="E1727" i="6"/>
  <c r="H2039" i="5"/>
  <c r="G2039" i="5"/>
  <c r="F2039" i="5"/>
  <c r="E2059" i="4"/>
  <c r="F2059" i="4" s="1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G1728" i="4"/>
  <c r="H1728" i="4" s="1"/>
  <c r="E1728" i="6"/>
  <c r="H2040" i="5"/>
  <c r="G2040" i="5"/>
  <c r="F2040" i="5"/>
  <c r="E2060" i="4"/>
  <c r="F2060" i="4" s="1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G1729" i="4"/>
  <c r="H1729" i="4" s="1"/>
  <c r="E1729" i="6"/>
  <c r="H2041" i="5"/>
  <c r="G2041" i="5"/>
  <c r="F2041" i="5"/>
  <c r="E2061" i="4"/>
  <c r="F2061" i="4" s="1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G1730" i="4"/>
  <c r="H1730" i="4" s="1"/>
  <c r="E1730" i="6"/>
  <c r="H2042" i="5"/>
  <c r="G2042" i="5"/>
  <c r="F2042" i="5"/>
  <c r="E2062" i="4"/>
  <c r="F2062" i="4" s="1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G1731" i="4"/>
  <c r="H1731" i="4" s="1"/>
  <c r="E1731" i="6"/>
  <c r="H2043" i="5"/>
  <c r="G2043" i="5"/>
  <c r="F2043" i="5"/>
  <c r="E2063" i="4"/>
  <c r="F2063" i="4" s="1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G1732" i="4"/>
  <c r="H1732" i="4" s="1"/>
  <c r="E1732" i="6"/>
  <c r="F2044" i="5"/>
  <c r="H2044" i="5"/>
  <c r="G2044" i="5"/>
  <c r="E2064" i="4"/>
  <c r="F2064" i="4" s="1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G1733" i="4"/>
  <c r="H1733" i="4" s="1"/>
  <c r="E1733" i="6"/>
  <c r="H2045" i="5"/>
  <c r="G2045" i="5"/>
  <c r="F2045" i="5"/>
  <c r="E2065" i="4"/>
  <c r="F2065" i="4" s="1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G1734" i="4"/>
  <c r="H1734" i="4" s="1"/>
  <c r="E1734" i="6"/>
  <c r="H2046" i="5"/>
  <c r="G2046" i="5"/>
  <c r="F2046" i="5"/>
  <c r="E2066" i="4"/>
  <c r="F2066" i="4" s="1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G1735" i="4"/>
  <c r="H1735" i="4" s="1"/>
  <c r="E1735" i="6"/>
  <c r="H2047" i="5"/>
  <c r="G2047" i="5"/>
  <c r="F2047" i="5"/>
  <c r="E2067" i="4"/>
  <c r="F2067" i="4" s="1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G1736" i="4"/>
  <c r="H1736" i="4" s="1"/>
  <c r="E1736" i="6"/>
  <c r="H2048" i="5"/>
  <c r="G2048" i="5"/>
  <c r="F2048" i="5"/>
  <c r="E2068" i="4"/>
  <c r="F2068" i="4" s="1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G1737" i="4"/>
  <c r="H1737" i="4" s="1"/>
  <c r="E1737" i="6"/>
  <c r="G2049" i="5"/>
  <c r="F2049" i="5"/>
  <c r="H2049" i="5"/>
  <c r="E2069" i="4"/>
  <c r="F2069" i="4" s="1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G1738" i="4"/>
  <c r="H1738" i="4" s="1"/>
  <c r="E1738" i="6"/>
  <c r="H2050" i="5"/>
  <c r="G2050" i="5"/>
  <c r="F2050" i="5"/>
  <c r="E2070" i="4"/>
  <c r="F2070" i="4" s="1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G1739" i="4"/>
  <c r="H1739" i="4" s="1"/>
  <c r="E1739" i="6"/>
  <c r="H2051" i="5"/>
  <c r="G2051" i="5"/>
  <c r="F2051" i="5"/>
  <c r="E2071" i="4"/>
  <c r="F2071" i="4" s="1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G1740" i="4"/>
  <c r="H1740" i="4" s="1"/>
  <c r="E1740" i="6"/>
  <c r="H2052" i="5"/>
  <c r="G2052" i="5"/>
  <c r="F2052" i="5"/>
  <c r="E2072" i="4"/>
  <c r="F2072" i="4" s="1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G1741" i="4"/>
  <c r="H1741" i="4" s="1"/>
  <c r="E1741" i="6"/>
  <c r="H2053" i="5"/>
  <c r="G2053" i="5"/>
  <c r="F2053" i="5"/>
  <c r="E2073" i="4"/>
  <c r="F2073" i="4" s="1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G1742" i="4"/>
  <c r="H1742" i="4" s="1"/>
  <c r="E1742" i="6"/>
  <c r="H2054" i="5"/>
  <c r="G2054" i="5"/>
  <c r="F2054" i="5"/>
  <c r="E2074" i="4"/>
  <c r="F2074" i="4" s="1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G1743" i="4"/>
  <c r="H1743" i="4" s="1"/>
  <c r="E1743" i="6"/>
  <c r="H2055" i="5"/>
  <c r="G2055" i="5"/>
  <c r="F2055" i="5"/>
  <c r="E2075" i="4"/>
  <c r="F2075" i="4" s="1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G1744" i="4"/>
  <c r="H1744" i="4" s="1"/>
  <c r="E1744" i="6"/>
  <c r="G2056" i="5"/>
  <c r="F2056" i="5"/>
  <c r="H2056" i="5"/>
  <c r="E2076" i="4"/>
  <c r="F2076" i="4" s="1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G1745" i="4"/>
  <c r="H1745" i="4" s="1"/>
  <c r="E1745" i="6"/>
  <c r="H2057" i="5"/>
  <c r="G2057" i="5"/>
  <c r="F2057" i="5"/>
  <c r="E2077" i="4"/>
  <c r="F2077" i="4" s="1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G1746" i="4"/>
  <c r="H1746" i="4" s="1"/>
  <c r="E1746" i="6"/>
  <c r="H2058" i="5"/>
  <c r="G2058" i="5"/>
  <c r="F2058" i="5"/>
  <c r="E2078" i="4"/>
  <c r="F2078" i="4" s="1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G1747" i="4"/>
  <c r="H1747" i="4" s="1"/>
  <c r="E1747" i="6"/>
  <c r="H2059" i="5"/>
  <c r="G2059" i="5"/>
  <c r="F2059" i="5"/>
  <c r="E2079" i="4"/>
  <c r="F2079" i="4" s="1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G1748" i="4"/>
  <c r="H1748" i="4" s="1"/>
  <c r="E1748" i="6"/>
  <c r="H2060" i="5"/>
  <c r="G2060" i="5"/>
  <c r="F2060" i="5"/>
  <c r="E2080" i="4"/>
  <c r="F2080" i="4" s="1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G1749" i="4"/>
  <c r="H1749" i="4" s="1"/>
  <c r="E1749" i="6"/>
  <c r="G2061" i="5"/>
  <c r="F2061" i="5"/>
  <c r="H2061" i="5"/>
  <c r="E2081" i="4"/>
  <c r="F2081" i="4" s="1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G1750" i="4"/>
  <c r="H1750" i="4" s="1"/>
  <c r="E1750" i="6"/>
  <c r="H2062" i="5"/>
  <c r="G2062" i="5"/>
  <c r="F2062" i="5"/>
  <c r="E2082" i="4"/>
  <c r="F2082" i="4" s="1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G1751" i="4"/>
  <c r="H1751" i="4" s="1"/>
  <c r="E1751" i="6"/>
  <c r="H2063" i="5"/>
  <c r="G2063" i="5"/>
  <c r="F2063" i="5"/>
  <c r="E2083" i="4"/>
  <c r="F2083" i="4" s="1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G1752" i="4"/>
  <c r="H1752" i="4" s="1"/>
  <c r="E1752" i="6"/>
  <c r="H2064" i="5"/>
  <c r="G2064" i="5"/>
  <c r="F2064" i="5"/>
  <c r="E2084" i="4"/>
  <c r="F2084" i="4" s="1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G1753" i="4"/>
  <c r="H1753" i="4" s="1"/>
  <c r="E1753" i="6"/>
  <c r="G2065" i="5"/>
  <c r="F2065" i="5"/>
  <c r="H2065" i="5"/>
  <c r="E2085" i="4"/>
  <c r="F2085" i="4" s="1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G1754" i="4"/>
  <c r="H1754" i="4" s="1"/>
  <c r="E1754" i="6"/>
  <c r="H2066" i="5"/>
  <c r="G2066" i="5"/>
  <c r="F2066" i="5"/>
  <c r="E2086" i="4"/>
  <c r="F2086" i="4" s="1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G1755" i="4"/>
  <c r="H1755" i="4" s="1"/>
  <c r="E1755" i="6"/>
  <c r="G2067" i="5"/>
  <c r="F2067" i="5"/>
  <c r="H2067" i="5"/>
  <c r="E2087" i="4"/>
  <c r="F2087" i="4" s="1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G1756" i="4"/>
  <c r="H1756" i="4" s="1"/>
  <c r="E1756" i="6"/>
  <c r="H2068" i="5"/>
  <c r="G2068" i="5"/>
  <c r="F2068" i="5"/>
  <c r="E2088" i="4"/>
  <c r="F2088" i="4" s="1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G1757" i="4"/>
  <c r="H1757" i="4" s="1"/>
  <c r="E1757" i="6"/>
  <c r="H2069" i="5"/>
  <c r="G2069" i="5"/>
  <c r="F2069" i="5"/>
  <c r="E2089" i="4"/>
  <c r="F2089" i="4" s="1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G1758" i="4"/>
  <c r="H1758" i="4" s="1"/>
  <c r="E1758" i="6"/>
  <c r="H2070" i="5"/>
  <c r="G2070" i="5"/>
  <c r="F2070" i="5"/>
  <c r="E2090" i="4"/>
  <c r="F2090" i="4" s="1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G1759" i="4"/>
  <c r="H1759" i="4" s="1"/>
  <c r="E1759" i="6"/>
  <c r="F2071" i="5"/>
  <c r="H2071" i="5"/>
  <c r="G2071" i="5"/>
  <c r="E2091" i="4"/>
  <c r="F2091" i="4" s="1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G1760" i="4"/>
  <c r="H1760" i="4" s="1"/>
  <c r="E1760" i="6"/>
  <c r="H2072" i="5"/>
  <c r="G2072" i="5"/>
  <c r="F2072" i="5"/>
  <c r="E2092" i="4"/>
  <c r="F2092" i="4" s="1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G1761" i="4"/>
  <c r="H1761" i="4" s="1"/>
  <c r="E1761" i="6"/>
  <c r="H2073" i="5"/>
  <c r="G2073" i="5"/>
  <c r="F2073" i="5"/>
  <c r="E2093" i="4"/>
  <c r="F2093" i="4" s="1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G1762" i="4"/>
  <c r="H1762" i="4" s="1"/>
  <c r="E1762" i="6"/>
  <c r="G2074" i="5"/>
  <c r="F2074" i="5"/>
  <c r="H2074" i="5"/>
  <c r="E2094" i="4"/>
  <c r="F2094" i="4" s="1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G1763" i="4"/>
  <c r="H1763" i="4" s="1"/>
  <c r="E1763" i="6"/>
  <c r="H2075" i="5"/>
  <c r="G2075" i="5"/>
  <c r="F2075" i="5"/>
  <c r="E2095" i="4"/>
  <c r="F2095" i="4" s="1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G1764" i="4"/>
  <c r="H1764" i="4" s="1"/>
  <c r="E1764" i="6"/>
  <c r="G2076" i="5"/>
  <c r="F2076" i="5"/>
  <c r="H2076" i="5"/>
  <c r="E2096" i="4"/>
  <c r="F2096" i="4" s="1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G1765" i="4"/>
  <c r="H1765" i="4" s="1"/>
  <c r="E1765" i="6"/>
  <c r="H2077" i="5"/>
  <c r="G2077" i="5"/>
  <c r="F2077" i="5"/>
  <c r="E2097" i="4"/>
  <c r="F2097" i="4" s="1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G1766" i="4"/>
  <c r="H1766" i="4" s="1"/>
  <c r="E1766" i="6"/>
  <c r="H2078" i="5"/>
  <c r="G2078" i="5"/>
  <c r="F2078" i="5"/>
  <c r="E2098" i="4"/>
  <c r="F2098" i="4" s="1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G1767" i="4"/>
  <c r="H1767" i="4" s="1"/>
  <c r="E1767" i="6"/>
  <c r="H2079" i="5"/>
  <c r="G2079" i="5"/>
  <c r="F2079" i="5"/>
  <c r="E2099" i="4"/>
  <c r="F2099" i="4" s="1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G1768" i="4"/>
  <c r="H1768" i="4" s="1"/>
  <c r="E1768" i="6"/>
  <c r="H2080" i="5"/>
  <c r="F2080" i="5"/>
  <c r="G2080" i="5"/>
  <c r="E2100" i="4"/>
  <c r="F2100" i="4" s="1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G1769" i="4"/>
  <c r="H1769" i="4" s="1"/>
  <c r="E1769" i="6"/>
  <c r="H2081" i="5"/>
  <c r="G2081" i="5"/>
  <c r="F2081" i="5"/>
  <c r="E2101" i="4"/>
  <c r="F2101" i="4" s="1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G1770" i="4"/>
  <c r="H1770" i="4" s="1"/>
  <c r="E1770" i="6"/>
  <c r="H2082" i="5"/>
  <c r="G2082" i="5"/>
  <c r="F2082" i="5"/>
  <c r="E2102" i="4"/>
  <c r="F2102" i="4" s="1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G1771" i="4"/>
  <c r="H1771" i="4" s="1"/>
  <c r="E1771" i="6"/>
  <c r="H2083" i="5"/>
  <c r="G2083" i="5"/>
  <c r="F2083" i="5"/>
  <c r="E2103" i="4"/>
  <c r="F2103" i="4" s="1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G1772" i="4"/>
  <c r="H1772" i="4" s="1"/>
  <c r="E1772" i="6"/>
  <c r="H2084" i="5"/>
  <c r="G2084" i="5"/>
  <c r="F2084" i="5"/>
  <c r="E2104" i="4"/>
  <c r="F2104" i="4" s="1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G1773" i="4"/>
  <c r="H1773" i="4" s="1"/>
  <c r="E1773" i="6"/>
  <c r="G2085" i="5"/>
  <c r="F2085" i="5"/>
  <c r="H2085" i="5"/>
  <c r="E2105" i="4"/>
  <c r="F2105" i="4" s="1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G1774" i="4"/>
  <c r="H1774" i="4" s="1"/>
  <c r="E1774" i="6"/>
  <c r="H2086" i="5"/>
  <c r="G2086" i="5"/>
  <c r="F2086" i="5"/>
  <c r="E2106" i="4"/>
  <c r="F2106" i="4" s="1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G1775" i="4"/>
  <c r="H1775" i="4" s="1"/>
  <c r="E1775" i="6"/>
  <c r="H2087" i="5"/>
  <c r="G2087" i="5"/>
  <c r="F2087" i="5"/>
  <c r="E2107" i="4"/>
  <c r="F2107" i="4" s="1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G1776" i="4"/>
  <c r="H1776" i="4" s="1"/>
  <c r="E1776" i="6"/>
  <c r="H2088" i="5"/>
  <c r="F2088" i="5"/>
  <c r="G2088" i="5"/>
  <c r="E2108" i="4"/>
  <c r="F2108" i="4" s="1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G1777" i="4"/>
  <c r="H1777" i="4" s="1"/>
  <c r="E1777" i="6"/>
  <c r="H2089" i="5"/>
  <c r="F2089" i="5"/>
  <c r="G2089" i="5"/>
  <c r="E2109" i="4"/>
  <c r="F2109" i="4" s="1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G1778" i="4"/>
  <c r="H1778" i="4" s="1"/>
  <c r="E1778" i="6"/>
  <c r="H2090" i="5"/>
  <c r="G2090" i="5"/>
  <c r="F2090" i="5"/>
  <c r="E2110" i="4"/>
  <c r="F2110" i="4" s="1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G1779" i="4"/>
  <c r="H1779" i="4" s="1"/>
  <c r="E1779" i="6"/>
  <c r="G2091" i="5"/>
  <c r="F2091" i="5"/>
  <c r="H2091" i="5"/>
  <c r="E2111" i="4"/>
  <c r="F2111" i="4" s="1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G1780" i="4"/>
  <c r="H1780" i="4" s="1"/>
  <c r="E1780" i="6"/>
  <c r="G2092" i="5"/>
  <c r="F2092" i="5"/>
  <c r="H2092" i="5"/>
  <c r="E2112" i="4"/>
  <c r="F2112" i="4" s="1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G1781" i="4"/>
  <c r="H1781" i="4" s="1"/>
  <c r="E1781" i="6"/>
  <c r="H2093" i="5"/>
  <c r="G2093" i="5"/>
  <c r="F2093" i="5"/>
  <c r="E2113" i="4"/>
  <c r="F2113" i="4" s="1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G1782" i="4"/>
  <c r="H1782" i="4" s="1"/>
  <c r="E1782" i="6"/>
  <c r="H2094" i="5"/>
  <c r="G2094" i="5"/>
  <c r="F2094" i="5"/>
  <c r="E2114" i="4"/>
  <c r="F2114" i="4" s="1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G1783" i="4"/>
  <c r="H1783" i="4" s="1"/>
  <c r="E1783" i="6"/>
  <c r="H2095" i="5"/>
  <c r="G2095" i="5"/>
  <c r="F2095" i="5"/>
  <c r="E2115" i="4"/>
  <c r="F2115" i="4" s="1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G1784" i="4"/>
  <c r="H1784" i="4" s="1"/>
  <c r="E1784" i="6"/>
  <c r="H2096" i="5"/>
  <c r="G2096" i="5"/>
  <c r="F2096" i="5"/>
  <c r="E2116" i="4"/>
  <c r="F2116" i="4" s="1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G1785" i="4"/>
  <c r="H1785" i="4" s="1"/>
  <c r="E1785" i="6"/>
  <c r="G2097" i="5"/>
  <c r="F2097" i="5"/>
  <c r="H2097" i="5"/>
  <c r="E2117" i="4"/>
  <c r="F2117" i="4" s="1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G1786" i="4"/>
  <c r="H1786" i="4" s="1"/>
  <c r="E1786" i="6"/>
  <c r="H2098" i="5"/>
  <c r="G2098" i="5"/>
  <c r="F2098" i="5"/>
  <c r="E2118" i="4"/>
  <c r="F2118" i="4" s="1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G1787" i="4"/>
  <c r="H1787" i="4" s="1"/>
  <c r="E1787" i="6"/>
  <c r="H2099" i="5"/>
  <c r="G2099" i="5"/>
  <c r="F2099" i="5"/>
  <c r="E2119" i="4"/>
  <c r="F2119" i="4" s="1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G1788" i="4"/>
  <c r="H1788" i="4" s="1"/>
  <c r="E1788" i="6"/>
  <c r="G2100" i="5"/>
  <c r="F2100" i="5"/>
  <c r="H2100" i="5"/>
  <c r="E2120" i="4"/>
  <c r="F2120" i="4" s="1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G1789" i="4"/>
  <c r="H1789" i="4" s="1"/>
  <c r="E1789" i="6"/>
  <c r="H2101" i="5"/>
  <c r="G2101" i="5"/>
  <c r="F2101" i="5"/>
  <c r="E2121" i="4"/>
  <c r="F2121" i="4" s="1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G1790" i="4"/>
  <c r="H1790" i="4" s="1"/>
  <c r="E1790" i="6"/>
  <c r="H2102" i="5"/>
  <c r="G2102" i="5"/>
  <c r="F2102" i="5"/>
  <c r="E2122" i="4"/>
  <c r="F2122" i="4" s="1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G1791" i="4"/>
  <c r="H1791" i="4" s="1"/>
  <c r="E1791" i="6"/>
  <c r="G2103" i="5"/>
  <c r="F2103" i="5"/>
  <c r="H2103" i="5"/>
  <c r="E2123" i="4"/>
  <c r="F2123" i="4" s="1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G1792" i="4"/>
  <c r="H1792" i="4" s="1"/>
  <c r="E1792" i="6"/>
  <c r="G2104" i="5"/>
  <c r="F2104" i="5"/>
  <c r="H2104" i="5"/>
  <c r="E2124" i="4"/>
  <c r="F2124" i="4" s="1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G1793" i="4"/>
  <c r="H1793" i="4" s="1"/>
  <c r="E1793" i="6"/>
  <c r="H2105" i="5"/>
  <c r="F2105" i="5"/>
  <c r="G2105" i="5"/>
  <c r="E2125" i="4"/>
  <c r="F2125" i="4" s="1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G1794" i="4"/>
  <c r="H1794" i="4" s="1"/>
  <c r="E1794" i="6"/>
  <c r="H2106" i="5"/>
  <c r="G2106" i="5"/>
  <c r="F2106" i="5"/>
  <c r="E2126" i="4"/>
  <c r="F2126" i="4" s="1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G1795" i="4"/>
  <c r="H1795" i="4" s="1"/>
  <c r="E1795" i="6"/>
  <c r="H2107" i="5"/>
  <c r="G2107" i="5"/>
  <c r="F2107" i="5"/>
  <c r="E2127" i="4"/>
  <c r="F2127" i="4" s="1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G1796" i="4"/>
  <c r="H1796" i="4" s="1"/>
  <c r="E1796" i="6"/>
  <c r="H2108" i="5"/>
  <c r="G2108" i="5"/>
  <c r="F2108" i="5"/>
  <c r="E2128" i="4"/>
  <c r="F2128" i="4" s="1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G1797" i="4"/>
  <c r="H1797" i="4" s="1"/>
  <c r="E1797" i="6"/>
  <c r="H2109" i="5"/>
  <c r="G2109" i="5"/>
  <c r="F2109" i="5"/>
  <c r="E2129" i="4"/>
  <c r="F2129" i="4" s="1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G1798" i="4"/>
  <c r="H1798" i="4" s="1"/>
  <c r="E1798" i="6"/>
  <c r="G2110" i="5"/>
  <c r="F2110" i="5"/>
  <c r="H2110" i="5"/>
  <c r="E2130" i="4"/>
  <c r="F2130" i="4" s="1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G1799" i="4"/>
  <c r="H1799" i="4" s="1"/>
  <c r="E1799" i="6"/>
  <c r="H2111" i="5"/>
  <c r="G2111" i="5"/>
  <c r="F2111" i="5"/>
  <c r="E2131" i="4"/>
  <c r="F2131" i="4" s="1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G1800" i="4"/>
  <c r="H1800" i="4" s="1"/>
  <c r="E1800" i="6"/>
  <c r="H2112" i="5"/>
  <c r="G2112" i="5"/>
  <c r="F2112" i="5"/>
  <c r="E2132" i="4"/>
  <c r="F2132" i="4" s="1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G1801" i="4"/>
  <c r="H1801" i="4" s="1"/>
  <c r="E1801" i="6"/>
  <c r="H2113" i="5"/>
  <c r="F2113" i="5"/>
  <c r="G2113" i="5"/>
  <c r="E2133" i="4"/>
  <c r="F2133" i="4" s="1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G1802" i="4"/>
  <c r="H1802" i="4" s="1"/>
  <c r="E1802" i="6"/>
  <c r="H2114" i="5"/>
  <c r="G2114" i="5"/>
  <c r="F2114" i="5"/>
  <c r="E2134" i="4"/>
  <c r="F2134" i="4" s="1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G1803" i="4"/>
  <c r="H1803" i="4" s="1"/>
  <c r="E1803" i="6"/>
  <c r="H2115" i="5"/>
  <c r="G2115" i="5"/>
  <c r="F2115" i="5"/>
  <c r="E2135" i="4"/>
  <c r="F2135" i="4" s="1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G1804" i="4"/>
  <c r="H1804" i="4" s="1"/>
  <c r="E1804" i="6"/>
  <c r="H2116" i="5"/>
  <c r="G2116" i="5"/>
  <c r="F2116" i="5"/>
  <c r="E2136" i="4"/>
  <c r="F2136" i="4" s="1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G1805" i="4"/>
  <c r="H1805" i="4" s="1"/>
  <c r="E1805" i="6"/>
  <c r="H2117" i="5"/>
  <c r="G2117" i="5"/>
  <c r="F2117" i="5"/>
  <c r="E2137" i="4"/>
  <c r="F2137" i="4" s="1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G1806" i="4"/>
  <c r="H1806" i="4" s="1"/>
  <c r="E1806" i="6"/>
  <c r="H2118" i="5"/>
  <c r="G2118" i="5"/>
  <c r="F2118" i="5"/>
  <c r="E2138" i="4"/>
  <c r="F2138" i="4" s="1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G1807" i="4"/>
  <c r="H1807" i="4" s="1"/>
  <c r="E1807" i="6"/>
  <c r="H2119" i="5"/>
  <c r="G2119" i="5"/>
  <c r="F2119" i="5"/>
  <c r="E2139" i="4"/>
  <c r="F2139" i="4" s="1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G1808" i="4"/>
  <c r="H1808" i="4" s="1"/>
  <c r="E1808" i="6"/>
  <c r="H2120" i="5"/>
  <c r="G2120" i="5"/>
  <c r="F2120" i="5"/>
  <c r="E2140" i="4"/>
  <c r="F2140" i="4" s="1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G1809" i="4"/>
  <c r="H1809" i="4" s="1"/>
  <c r="E1809" i="6"/>
  <c r="F2121" i="5"/>
  <c r="H2121" i="5"/>
  <c r="G2121" i="5"/>
  <c r="E2141" i="4"/>
  <c r="F2141" i="4" s="1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G1810" i="4"/>
  <c r="H1810" i="4" s="1"/>
  <c r="E1810" i="6"/>
  <c r="H2122" i="5"/>
  <c r="F2122" i="5"/>
  <c r="G2122" i="5"/>
  <c r="E2142" i="4"/>
  <c r="F2142" i="4" s="1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G1811" i="4"/>
  <c r="H1811" i="4" s="1"/>
  <c r="E1811" i="6"/>
  <c r="F2123" i="5"/>
  <c r="H2123" i="5"/>
  <c r="G2123" i="5"/>
  <c r="E2143" i="4"/>
  <c r="F2143" i="4" s="1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G1812" i="4"/>
  <c r="H1812" i="4" s="1"/>
  <c r="E1812" i="6"/>
  <c r="G2124" i="5"/>
  <c r="F2124" i="5"/>
  <c r="H2124" i="5"/>
  <c r="E2144" i="4"/>
  <c r="F2144" i="4" s="1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G1813" i="4"/>
  <c r="H1813" i="4" s="1"/>
  <c r="E1813" i="6"/>
  <c r="H2125" i="5"/>
  <c r="G2125" i="5"/>
  <c r="F2125" i="5"/>
  <c r="E2145" i="4"/>
  <c r="F2145" i="4" s="1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G1814" i="4"/>
  <c r="H1814" i="4" s="1"/>
  <c r="E1814" i="6"/>
  <c r="H2126" i="5"/>
  <c r="G2126" i="5"/>
  <c r="F2126" i="5"/>
  <c r="E2146" i="4"/>
  <c r="F2146" i="4" s="1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G1815" i="4"/>
  <c r="H1815" i="4" s="1"/>
  <c r="E1815" i="6"/>
  <c r="H2127" i="5"/>
  <c r="G2127" i="5"/>
  <c r="F2127" i="5"/>
  <c r="E1816" i="7"/>
  <c r="N1816" i="7" s="1"/>
  <c r="E2147" i="4"/>
  <c r="F2147" i="4" s="1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G1816" i="4"/>
  <c r="H1816" i="4" s="1"/>
  <c r="E1816" i="6"/>
  <c r="H2128" i="5"/>
  <c r="G2128" i="5"/>
  <c r="F2128" i="5"/>
  <c r="E2148" i="4"/>
  <c r="F2148" i="4" s="1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G1817" i="4"/>
  <c r="H1817" i="4" s="1"/>
  <c r="E1817" i="6"/>
  <c r="G2129" i="5"/>
  <c r="F2129" i="5"/>
  <c r="H2129" i="5"/>
  <c r="E2149" i="4"/>
  <c r="F2149" i="4" s="1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G1818" i="4"/>
  <c r="H1818" i="4" s="1"/>
  <c r="E1818" i="6"/>
  <c r="H2130" i="5"/>
  <c r="G2130" i="5"/>
  <c r="F2130" i="5"/>
  <c r="E2150" i="4"/>
  <c r="F2150" i="4" s="1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G1819" i="4"/>
  <c r="H1819" i="4" s="1"/>
  <c r="E1819" i="6"/>
  <c r="H2131" i="5"/>
  <c r="G2131" i="5"/>
  <c r="F2131" i="5"/>
  <c r="E2151" i="4"/>
  <c r="F2151" i="4" s="1"/>
  <c r="C2152" i="4"/>
  <c r="E1820" i="7"/>
  <c r="N1820" i="7" s="1"/>
  <c r="H2140" i="3"/>
  <c r="I2140" i="3" s="1"/>
  <c r="F2141" i="3"/>
  <c r="G2141" i="3"/>
  <c r="J2131" i="6" l="1"/>
  <c r="J2131" i="7"/>
  <c r="K2131" i="6"/>
  <c r="K2131" i="7"/>
  <c r="L2131" i="6"/>
  <c r="L2131" i="7"/>
  <c r="P2130" i="7"/>
  <c r="V1819" i="7"/>
  <c r="U1819" i="7"/>
  <c r="D2151" i="6"/>
  <c r="D2151" i="7"/>
  <c r="Q1820" i="7"/>
  <c r="R1820" i="7"/>
  <c r="T1820" i="7"/>
  <c r="S1820" i="7"/>
  <c r="C2140" i="6"/>
  <c r="C2140" i="7"/>
  <c r="G1820" i="4"/>
  <c r="H1820" i="4" s="1"/>
  <c r="E1820" i="6"/>
  <c r="H2132" i="5"/>
  <c r="G2132" i="5"/>
  <c r="F2132" i="5"/>
  <c r="E2152" i="4"/>
  <c r="F2152" i="4" s="1"/>
  <c r="C2153" i="4"/>
  <c r="E1821" i="7"/>
  <c r="N1821" i="7" s="1"/>
  <c r="G2142" i="3"/>
  <c r="F2142" i="3"/>
  <c r="H2141" i="3"/>
  <c r="I2141" i="3" s="1"/>
  <c r="P2131" i="7" l="1"/>
  <c r="K2132" i="6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G1821" i="4"/>
  <c r="H1821" i="4" s="1"/>
  <c r="E1821" i="6"/>
  <c r="F2133" i="5"/>
  <c r="H2133" i="5"/>
  <c r="G2133" i="5"/>
  <c r="E2153" i="4"/>
  <c r="F2153" i="4" s="1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G1822" i="4"/>
  <c r="H1822" i="4" s="1"/>
  <c r="E1822" i="6"/>
  <c r="H2134" i="5"/>
  <c r="F2134" i="5"/>
  <c r="G2134" i="5"/>
  <c r="E2154" i="4"/>
  <c r="F2154" i="4" s="1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G1823" i="4"/>
  <c r="H1823" i="4" s="1"/>
  <c r="E1823" i="6"/>
  <c r="H2135" i="5"/>
  <c r="G2135" i="5"/>
  <c r="F2135" i="5"/>
  <c r="E2155" i="4"/>
  <c r="F2155" i="4" s="1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G1824" i="4"/>
  <c r="H1824" i="4" s="1"/>
  <c r="E1824" i="6"/>
  <c r="H2136" i="5"/>
  <c r="F2136" i="5"/>
  <c r="G2136" i="5"/>
  <c r="E2156" i="4"/>
  <c r="F2156" i="4" s="1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G1825" i="4"/>
  <c r="H1825" i="4" s="1"/>
  <c r="E1825" i="6"/>
  <c r="H2137" i="5"/>
  <c r="G2137" i="5"/>
  <c r="F2137" i="5"/>
  <c r="E2157" i="4"/>
  <c r="F2157" i="4" s="1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G1826" i="4"/>
  <c r="H1826" i="4" s="1"/>
  <c r="E1826" i="6"/>
  <c r="H2138" i="5"/>
  <c r="G2138" i="5"/>
  <c r="F2138" i="5"/>
  <c r="E2158" i="4"/>
  <c r="F2158" i="4" s="1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G1827" i="4"/>
  <c r="H1827" i="4" s="1"/>
  <c r="E1827" i="6"/>
  <c r="H2139" i="5"/>
  <c r="G2139" i="5"/>
  <c r="F2139" i="5"/>
  <c r="E2159" i="4"/>
  <c r="F2159" i="4" s="1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G1828" i="4"/>
  <c r="H1828" i="4" s="1"/>
  <c r="E1828" i="6"/>
  <c r="H2140" i="5"/>
  <c r="G2140" i="5"/>
  <c r="F2140" i="5"/>
  <c r="E2160" i="4"/>
  <c r="F2160" i="4" s="1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G1829" i="4"/>
  <c r="H1829" i="4" s="1"/>
  <c r="E1829" i="6"/>
  <c r="G2141" i="5"/>
  <c r="F2141" i="5"/>
  <c r="H2141" i="5"/>
  <c r="E2161" i="4"/>
  <c r="F2161" i="4" s="1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G1830" i="4"/>
  <c r="H1830" i="4" s="1"/>
  <c r="E1830" i="6"/>
  <c r="F2142" i="5"/>
  <c r="H2142" i="5"/>
  <c r="G2142" i="5"/>
  <c r="E2162" i="4"/>
  <c r="F2162" i="4" s="1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G1831" i="4"/>
  <c r="H1831" i="4" s="1"/>
  <c r="E1831" i="6"/>
  <c r="H2143" i="5"/>
  <c r="G2143" i="5"/>
  <c r="F2143" i="5"/>
  <c r="E2163" i="4"/>
  <c r="F2163" i="4" s="1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G1832" i="4"/>
  <c r="H1832" i="4" s="1"/>
  <c r="E1832" i="6"/>
  <c r="F2144" i="5"/>
  <c r="H2144" i="5"/>
  <c r="G2144" i="5"/>
  <c r="E2164" i="4"/>
  <c r="F2164" i="4" s="1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G1833" i="4"/>
  <c r="H1833" i="4" s="1"/>
  <c r="E1833" i="6"/>
  <c r="F2145" i="5"/>
  <c r="H2145" i="5"/>
  <c r="G2145" i="5"/>
  <c r="E2165" i="4"/>
  <c r="F2165" i="4" s="1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G1834" i="4"/>
  <c r="H1834" i="4" s="1"/>
  <c r="E1834" i="6"/>
  <c r="H2146" i="5"/>
  <c r="G2146" i="5"/>
  <c r="F2146" i="5"/>
  <c r="E1835" i="7"/>
  <c r="N1835" i="7" s="1"/>
  <c r="E2166" i="4"/>
  <c r="F2166" i="4" s="1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G1835" i="4"/>
  <c r="H1835" i="4" s="1"/>
  <c r="E1835" i="6"/>
  <c r="G2147" i="5"/>
  <c r="F2147" i="5"/>
  <c r="H2147" i="5"/>
  <c r="E2167" i="4"/>
  <c r="F2167" i="4" s="1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G1836" i="4"/>
  <c r="H1836" i="4" s="1"/>
  <c r="E1836" i="6"/>
  <c r="H2148" i="5"/>
  <c r="G2148" i="5"/>
  <c r="F2148" i="5"/>
  <c r="E2168" i="4"/>
  <c r="F2168" i="4" s="1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G1837" i="4"/>
  <c r="H1837" i="4" s="1"/>
  <c r="E1837" i="6"/>
  <c r="H2149" i="5"/>
  <c r="G2149" i="5"/>
  <c r="F2149" i="5"/>
  <c r="E2169" i="4"/>
  <c r="F2169" i="4" s="1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G1838" i="4"/>
  <c r="H1838" i="4" s="1"/>
  <c r="E1838" i="6"/>
  <c r="H2150" i="5"/>
  <c r="G2150" i="5"/>
  <c r="F2150" i="5"/>
  <c r="E2170" i="4"/>
  <c r="F2170" i="4" s="1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G1839" i="4"/>
  <c r="H1839" i="4" s="1"/>
  <c r="E1839" i="6"/>
  <c r="G2151" i="5"/>
  <c r="F2151" i="5"/>
  <c r="H2151" i="5"/>
  <c r="E2171" i="4"/>
  <c r="F2171" i="4" s="1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G1840" i="4"/>
  <c r="H1840" i="4" s="1"/>
  <c r="E1840" i="6"/>
  <c r="H2152" i="5"/>
  <c r="G2152" i="5"/>
  <c r="F2152" i="5"/>
  <c r="E2172" i="4"/>
  <c r="F2172" i="4" s="1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G1841" i="4"/>
  <c r="H1841" i="4" s="1"/>
  <c r="E1841" i="6"/>
  <c r="H2153" i="5"/>
  <c r="G2153" i="5"/>
  <c r="F2153" i="5"/>
  <c r="E2173" i="4"/>
  <c r="F2173" i="4" s="1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G1842" i="4"/>
  <c r="H1842" i="4" s="1"/>
  <c r="E1842" i="6"/>
  <c r="H2154" i="5"/>
  <c r="G2154" i="5"/>
  <c r="F2154" i="5"/>
  <c r="E2174" i="4"/>
  <c r="F2174" i="4" s="1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G1843" i="4"/>
  <c r="H1843" i="4" s="1"/>
  <c r="E1843" i="6"/>
  <c r="H2155" i="5"/>
  <c r="G2155" i="5"/>
  <c r="F2155" i="5"/>
  <c r="E2175" i="4"/>
  <c r="F2175" i="4" s="1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G1844" i="4"/>
  <c r="H1844" i="4" s="1"/>
  <c r="E1844" i="6"/>
  <c r="H2156" i="5"/>
  <c r="G2156" i="5"/>
  <c r="F2156" i="5"/>
  <c r="E2176" i="4"/>
  <c r="F2176" i="4" s="1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G1845" i="4"/>
  <c r="H1845" i="4" s="1"/>
  <c r="E1845" i="6"/>
  <c r="F2157" i="5"/>
  <c r="H2157" i="5"/>
  <c r="G2157" i="5"/>
  <c r="E2177" i="4"/>
  <c r="F2177" i="4" s="1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G1846" i="4"/>
  <c r="H1846" i="4" s="1"/>
  <c r="E1846" i="6"/>
  <c r="H2158" i="5"/>
  <c r="G2158" i="5"/>
  <c r="F2158" i="5"/>
  <c r="E2178" i="4"/>
  <c r="F2178" i="4" s="1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D2178" i="6"/>
  <c r="D2178" i="7"/>
  <c r="V1846" i="7"/>
  <c r="U1846" i="7"/>
  <c r="T1847" i="7"/>
  <c r="Q1847" i="7"/>
  <c r="S1847" i="7"/>
  <c r="R1847" i="7"/>
  <c r="C2167" i="6"/>
  <c r="C2167" i="7"/>
  <c r="G1847" i="4"/>
  <c r="H1847" i="4" s="1"/>
  <c r="E1847" i="6"/>
  <c r="G2159" i="5"/>
  <c r="F2159" i="5"/>
  <c r="H2159" i="5"/>
  <c r="E2179" i="4"/>
  <c r="F2179" i="4" s="1"/>
  <c r="C2180" i="4"/>
  <c r="E1848" i="7"/>
  <c r="N1848" i="7" s="1"/>
  <c r="G2169" i="3"/>
  <c r="H2168" i="3"/>
  <c r="I2168" i="3" s="1"/>
  <c r="F2169" i="3"/>
  <c r="P2158" i="7" l="1"/>
  <c r="J2159" i="6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G1848" i="4"/>
  <c r="H1848" i="4" s="1"/>
  <c r="E1848" i="6"/>
  <c r="G2160" i="5"/>
  <c r="F2160" i="5"/>
  <c r="H2160" i="5"/>
  <c r="E2180" i="4"/>
  <c r="F2180" i="4" s="1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G1849" i="4"/>
  <c r="H1849" i="4" s="1"/>
  <c r="E1849" i="6"/>
  <c r="H2161" i="5"/>
  <c r="F2161" i="5"/>
  <c r="G2161" i="5"/>
  <c r="E2181" i="4"/>
  <c r="F2181" i="4" s="1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G1850" i="4"/>
  <c r="H1850" i="4" s="1"/>
  <c r="E1850" i="6"/>
  <c r="H2162" i="5"/>
  <c r="G2162" i="5"/>
  <c r="F2162" i="5"/>
  <c r="E2182" i="4"/>
  <c r="F2182" i="4" s="1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G1851" i="4"/>
  <c r="H1851" i="4" s="1"/>
  <c r="E1851" i="6"/>
  <c r="H2163" i="5"/>
  <c r="G2163" i="5"/>
  <c r="F2163" i="5"/>
  <c r="E2183" i="4"/>
  <c r="F2183" i="4" s="1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G1852" i="4"/>
  <c r="H1852" i="4" s="1"/>
  <c r="E1852" i="6"/>
  <c r="H2164" i="5"/>
  <c r="G2164" i="5"/>
  <c r="F2164" i="5"/>
  <c r="E2184" i="4"/>
  <c r="F2184" i="4" s="1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G1853" i="4"/>
  <c r="H1853" i="4" s="1"/>
  <c r="E1853" i="6"/>
  <c r="H2165" i="5"/>
  <c r="G2165" i="5"/>
  <c r="F2165" i="5"/>
  <c r="E2185" i="4"/>
  <c r="F2185" i="4" s="1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G1854" i="4"/>
  <c r="H1854" i="4" s="1"/>
  <c r="E1854" i="6"/>
  <c r="H2166" i="5"/>
  <c r="G2166" i="5"/>
  <c r="F2166" i="5"/>
  <c r="E2186" i="4"/>
  <c r="F2186" i="4" s="1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G1855" i="4"/>
  <c r="H1855" i="4" s="1"/>
  <c r="E1855" i="6"/>
  <c r="H2167" i="5"/>
  <c r="G2167" i="5"/>
  <c r="F2167" i="5"/>
  <c r="E2187" i="4"/>
  <c r="F2187" i="4" s="1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G1856" i="4"/>
  <c r="H1856" i="4" s="1"/>
  <c r="E1856" i="6"/>
  <c r="H2168" i="5"/>
  <c r="G2168" i="5"/>
  <c r="F2168" i="5"/>
  <c r="E2188" i="4"/>
  <c r="F2188" i="4" s="1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G1857" i="4"/>
  <c r="H1857" i="4" s="1"/>
  <c r="E1857" i="6"/>
  <c r="F2169" i="5"/>
  <c r="H2169" i="5"/>
  <c r="G2169" i="5"/>
  <c r="E2189" i="4"/>
  <c r="F2189" i="4" s="1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G1858" i="4"/>
  <c r="H1858" i="4" s="1"/>
  <c r="E1858" i="6"/>
  <c r="H2170" i="5"/>
  <c r="F2170" i="5"/>
  <c r="G2170" i="5"/>
  <c r="E2190" i="4"/>
  <c r="F2190" i="4" s="1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G1859" i="4"/>
  <c r="H1859" i="4" s="1"/>
  <c r="E1859" i="6"/>
  <c r="H2171" i="5"/>
  <c r="G2171" i="5"/>
  <c r="F2171" i="5"/>
  <c r="E2191" i="4"/>
  <c r="F2191" i="4" s="1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G1860" i="4"/>
  <c r="H1860" i="4" s="1"/>
  <c r="E1860" i="6"/>
  <c r="G2172" i="5"/>
  <c r="F2172" i="5"/>
  <c r="H2172" i="5"/>
  <c r="E2192" i="4"/>
  <c r="F2192" i="4" s="1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G1861" i="4"/>
  <c r="H1861" i="4" s="1"/>
  <c r="E1861" i="6"/>
  <c r="H2173" i="5"/>
  <c r="G2173" i="5"/>
  <c r="F2173" i="5"/>
  <c r="E2193" i="4"/>
  <c r="F2193" i="4" s="1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G1862" i="4"/>
  <c r="H1862" i="4" s="1"/>
  <c r="E1862" i="6"/>
  <c r="F2174" i="5"/>
  <c r="H2174" i="5"/>
  <c r="G2174" i="5"/>
  <c r="E2194" i="4"/>
  <c r="F2194" i="4" s="1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G1863" i="4"/>
  <c r="H1863" i="4" s="1"/>
  <c r="E1863" i="6"/>
  <c r="H2175" i="5"/>
  <c r="G2175" i="5"/>
  <c r="F2175" i="5"/>
  <c r="E2195" i="4"/>
  <c r="F2195" i="4" s="1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G1864" i="4"/>
  <c r="H1864" i="4" s="1"/>
  <c r="E1864" i="6"/>
  <c r="H2176" i="5"/>
  <c r="G2176" i="5"/>
  <c r="F2176" i="5"/>
  <c r="E2196" i="4"/>
  <c r="F2196" i="4" s="1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G1865" i="4"/>
  <c r="H1865" i="4" s="1"/>
  <c r="E1865" i="6"/>
  <c r="H2177" i="5"/>
  <c r="F2177" i="5"/>
  <c r="G2177" i="5"/>
  <c r="E2197" i="4"/>
  <c r="F2197" i="4" s="1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G1866" i="4"/>
  <c r="H1866" i="4" s="1"/>
  <c r="E1866" i="6"/>
  <c r="G2178" i="5"/>
  <c r="F2178" i="5"/>
  <c r="H2178" i="5"/>
  <c r="E2198" i="4"/>
  <c r="F2198" i="4" s="1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G1867" i="4"/>
  <c r="H1867" i="4" s="1"/>
  <c r="E1867" i="6"/>
  <c r="H2179" i="5"/>
  <c r="F2179" i="5"/>
  <c r="G2179" i="5"/>
  <c r="E2199" i="4"/>
  <c r="F2199" i="4" s="1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G1868" i="4"/>
  <c r="H1868" i="4" s="1"/>
  <c r="E1868" i="6"/>
  <c r="F2180" i="5"/>
  <c r="H2180" i="5"/>
  <c r="G2180" i="5"/>
  <c r="E2200" i="4"/>
  <c r="F2200" i="4" s="1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G1869" i="4"/>
  <c r="H1869" i="4" s="1"/>
  <c r="E1869" i="6"/>
  <c r="H2181" i="5"/>
  <c r="G2181" i="5"/>
  <c r="F2181" i="5"/>
  <c r="E2201" i="4"/>
  <c r="F2201" i="4" s="1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G1870" i="4"/>
  <c r="H1870" i="4" s="1"/>
  <c r="E1870" i="6"/>
  <c r="H2182" i="5"/>
  <c r="G2182" i="5"/>
  <c r="F2182" i="5"/>
  <c r="E2202" i="4"/>
  <c r="F2202" i="4" s="1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G1871" i="4"/>
  <c r="H1871" i="4" s="1"/>
  <c r="E1871" i="6"/>
  <c r="G2183" i="5"/>
  <c r="F2183" i="5"/>
  <c r="H2183" i="5"/>
  <c r="E2203" i="4"/>
  <c r="F2203" i="4" s="1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G1872" i="4"/>
  <c r="H1872" i="4" s="1"/>
  <c r="E1872" i="6"/>
  <c r="G2184" i="5"/>
  <c r="F2184" i="5"/>
  <c r="H2184" i="5"/>
  <c r="E2204" i="4"/>
  <c r="F2204" i="4" s="1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G1873" i="4"/>
  <c r="H1873" i="4" s="1"/>
  <c r="E1873" i="6"/>
  <c r="H2185" i="5"/>
  <c r="G2185" i="5"/>
  <c r="F2185" i="5"/>
  <c r="E2205" i="4"/>
  <c r="F2205" i="4" s="1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G1874" i="4"/>
  <c r="H1874" i="4" s="1"/>
  <c r="E1874" i="6"/>
  <c r="H2186" i="5"/>
  <c r="G2186" i="5"/>
  <c r="F2186" i="5"/>
  <c r="E2206" i="4"/>
  <c r="F2206" i="4" s="1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G1875" i="4"/>
  <c r="H1875" i="4" s="1"/>
  <c r="E1875" i="6"/>
  <c r="H2187" i="5"/>
  <c r="G2187" i="5"/>
  <c r="F2187" i="5"/>
  <c r="E2207" i="4"/>
  <c r="F2207" i="4" s="1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G1876" i="4"/>
  <c r="H1876" i="4" s="1"/>
  <c r="E1876" i="6"/>
  <c r="H2188" i="5"/>
  <c r="F2188" i="5"/>
  <c r="G2188" i="5"/>
  <c r="E2208" i="4"/>
  <c r="F2208" i="4" s="1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G1877" i="4"/>
  <c r="H1877" i="4" s="1"/>
  <c r="E1877" i="6"/>
  <c r="H2189" i="5"/>
  <c r="G2189" i="5"/>
  <c r="F2189" i="5"/>
  <c r="E2209" i="4"/>
  <c r="F2209" i="4" s="1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G1878" i="4"/>
  <c r="H1878" i="4" s="1"/>
  <c r="E1878" i="6"/>
  <c r="H2190" i="5"/>
  <c r="G2190" i="5"/>
  <c r="F2190" i="5"/>
  <c r="E2210" i="4"/>
  <c r="F2210" i="4" s="1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G1879" i="4"/>
  <c r="H1879" i="4" s="1"/>
  <c r="E1879" i="6"/>
  <c r="H2191" i="5"/>
  <c r="G2191" i="5"/>
  <c r="F2191" i="5"/>
  <c r="E2211" i="4"/>
  <c r="F2211" i="4" s="1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D2211" i="6"/>
  <c r="D2211" i="7"/>
  <c r="U1879" i="7"/>
  <c r="V1879" i="7"/>
  <c r="Q1880" i="7"/>
  <c r="R1880" i="7"/>
  <c r="T1880" i="7"/>
  <c r="S1880" i="7"/>
  <c r="C2200" i="6"/>
  <c r="C2200" i="7"/>
  <c r="G1880" i="4"/>
  <c r="H1880" i="4" s="1"/>
  <c r="E1880" i="6"/>
  <c r="F2192" i="5"/>
  <c r="H2192" i="5"/>
  <c r="G2192" i="5"/>
  <c r="E2212" i="4"/>
  <c r="F2212" i="4" s="1"/>
  <c r="C2213" i="4"/>
  <c r="E1881" i="7"/>
  <c r="N1881" i="7" s="1"/>
  <c r="G2202" i="3"/>
  <c r="F2202" i="3"/>
  <c r="H2201" i="3"/>
  <c r="I2201" i="3" s="1"/>
  <c r="P2191" i="7" l="1"/>
  <c r="K2192" i="6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G1881" i="4"/>
  <c r="H1881" i="4" s="1"/>
  <c r="E1881" i="6"/>
  <c r="F2193" i="5"/>
  <c r="H2193" i="5"/>
  <c r="G2193" i="5"/>
  <c r="E2213" i="4"/>
  <c r="F2213" i="4" s="1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G1882" i="4"/>
  <c r="H1882" i="4" s="1"/>
  <c r="E1882" i="6"/>
  <c r="H2194" i="5"/>
  <c r="G2194" i="5"/>
  <c r="F2194" i="5"/>
  <c r="E2214" i="4"/>
  <c r="F2214" i="4" s="1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G1883" i="4"/>
  <c r="H1883" i="4" s="1"/>
  <c r="E1883" i="6"/>
  <c r="H2195" i="5"/>
  <c r="F2195" i="5"/>
  <c r="G2195" i="5"/>
  <c r="E2215" i="4"/>
  <c r="F2215" i="4" s="1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G1884" i="4"/>
  <c r="H1884" i="4" s="1"/>
  <c r="E1884" i="6"/>
  <c r="G2196" i="5"/>
  <c r="F2196" i="5"/>
  <c r="H2196" i="5"/>
  <c r="E2216" i="4"/>
  <c r="F2216" i="4" s="1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G1885" i="4"/>
  <c r="H1885" i="4" s="1"/>
  <c r="E1885" i="6"/>
  <c r="H2197" i="5"/>
  <c r="G2197" i="5"/>
  <c r="F2197" i="5"/>
  <c r="E2217" i="4"/>
  <c r="F2217" i="4" s="1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G1886" i="4"/>
  <c r="H1886" i="4" s="1"/>
  <c r="E1886" i="6"/>
  <c r="G2198" i="5"/>
  <c r="F2198" i="5"/>
  <c r="H2198" i="5"/>
  <c r="E2218" i="4"/>
  <c r="F2218" i="4" s="1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G1887" i="4"/>
  <c r="H1887" i="4" s="1"/>
  <c r="E1887" i="6"/>
  <c r="H2199" i="5"/>
  <c r="G2199" i="5"/>
  <c r="F2199" i="5"/>
  <c r="E2219" i="4"/>
  <c r="F2219" i="4" s="1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G1888" i="4"/>
  <c r="H1888" i="4" s="1"/>
  <c r="E1888" i="6"/>
  <c r="H2200" i="5"/>
  <c r="F2200" i="5"/>
  <c r="G2200" i="5"/>
  <c r="E2220" i="4"/>
  <c r="F2220" i="4" s="1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G1889" i="4"/>
  <c r="H1889" i="4" s="1"/>
  <c r="E1889" i="6"/>
  <c r="H2201" i="5"/>
  <c r="G2201" i="5"/>
  <c r="F2201" i="5"/>
  <c r="E2221" i="4"/>
  <c r="F2221" i="4" s="1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D2221" i="6"/>
  <c r="D2221" i="7"/>
  <c r="V1889" i="7"/>
  <c r="U1889" i="7"/>
  <c r="R1890" i="7"/>
  <c r="Q1890" i="7"/>
  <c r="T1890" i="7"/>
  <c r="S1890" i="7"/>
  <c r="C2210" i="6"/>
  <c r="C2210" i="7"/>
  <c r="G1890" i="4"/>
  <c r="H1890" i="4" s="1"/>
  <c r="E1890" i="6"/>
  <c r="H2202" i="5"/>
  <c r="G2202" i="5"/>
  <c r="F2202" i="5"/>
  <c r="E2222" i="4"/>
  <c r="F2222" i="4" s="1"/>
  <c r="C2223" i="4"/>
  <c r="E1891" i="7"/>
  <c r="N1891" i="7" s="1"/>
  <c r="F2212" i="3"/>
  <c r="H2211" i="3"/>
  <c r="G2212" i="3"/>
  <c r="I2211" i="3"/>
  <c r="P2201" i="7" l="1"/>
  <c r="J2202" i="6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G1891" i="4"/>
  <c r="H1891" i="4" s="1"/>
  <c r="E1891" i="6"/>
  <c r="H2203" i="5"/>
  <c r="G2203" i="5"/>
  <c r="F2203" i="5"/>
  <c r="E2223" i="4"/>
  <c r="F2223" i="4" s="1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G1892" i="4"/>
  <c r="H1892" i="4" s="1"/>
  <c r="E1892" i="6"/>
  <c r="F2204" i="5"/>
  <c r="H2204" i="5"/>
  <c r="G2204" i="5"/>
  <c r="E2224" i="4"/>
  <c r="F2224" i="4" s="1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G1893" i="4"/>
  <c r="H1893" i="4" s="1"/>
  <c r="E1893" i="6"/>
  <c r="H2205" i="5"/>
  <c r="G2205" i="5"/>
  <c r="F2205" i="5"/>
  <c r="E2225" i="4"/>
  <c r="F2225" i="4" s="1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G1894" i="4"/>
  <c r="H1894" i="4" s="1"/>
  <c r="E1894" i="6"/>
  <c r="H2206" i="5"/>
  <c r="F2206" i="5"/>
  <c r="G2206" i="5"/>
  <c r="E2226" i="4"/>
  <c r="F2226" i="4" s="1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G1895" i="4"/>
  <c r="H1895" i="4" s="1"/>
  <c r="E1895" i="6"/>
  <c r="H2207" i="5"/>
  <c r="G2207" i="5"/>
  <c r="F2207" i="5"/>
  <c r="E2227" i="4"/>
  <c r="F2227" i="4" s="1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G1896" i="4"/>
  <c r="H1896" i="4" s="1"/>
  <c r="E1896" i="6"/>
  <c r="H2208" i="5"/>
  <c r="G2208" i="5"/>
  <c r="F2208" i="5"/>
  <c r="E2228" i="4"/>
  <c r="F2228" i="4" s="1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G1897" i="4"/>
  <c r="H1897" i="4" s="1"/>
  <c r="E1897" i="6"/>
  <c r="H2209" i="5"/>
  <c r="G2209" i="5"/>
  <c r="F2209" i="5"/>
  <c r="E2229" i="4"/>
  <c r="F2229" i="4" s="1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G1898" i="4"/>
  <c r="H1898" i="4" s="1"/>
  <c r="E1898" i="6"/>
  <c r="H2210" i="5"/>
  <c r="G2210" i="5"/>
  <c r="F2210" i="5"/>
  <c r="E2230" i="4"/>
  <c r="F2230" i="4" s="1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G1899" i="4"/>
  <c r="H1899" i="4" s="1"/>
  <c r="E1899" i="6"/>
  <c r="H2211" i="5"/>
  <c r="G2211" i="5"/>
  <c r="F2211" i="5"/>
  <c r="E2231" i="4"/>
  <c r="F2231" i="4" s="1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G1900" i="4"/>
  <c r="H1900" i="4" s="1"/>
  <c r="E1900" i="6"/>
  <c r="H2212" i="5"/>
  <c r="G2212" i="5"/>
  <c r="F2212" i="5"/>
  <c r="E2232" i="4"/>
  <c r="F2232" i="4" s="1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G1901" i="4"/>
  <c r="H1901" i="4" s="1"/>
  <c r="E1901" i="6"/>
  <c r="H2213" i="5"/>
  <c r="G2213" i="5"/>
  <c r="F2213" i="5"/>
  <c r="E2233" i="4"/>
  <c r="F2233" i="4" s="1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G1902" i="4"/>
  <c r="H1902" i="4" s="1"/>
  <c r="E1902" i="6"/>
  <c r="H2214" i="5"/>
  <c r="G2214" i="5"/>
  <c r="F2214" i="5"/>
  <c r="E2234" i="4"/>
  <c r="F2234" i="4" s="1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G1903" i="4"/>
  <c r="H1903" i="4" s="1"/>
  <c r="E1903" i="6"/>
  <c r="H2215" i="5"/>
  <c r="G2215" i="5"/>
  <c r="F2215" i="5"/>
  <c r="E2235" i="4"/>
  <c r="F2235" i="4" s="1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G1904" i="4"/>
  <c r="H1904" i="4" s="1"/>
  <c r="E1904" i="6"/>
  <c r="F2216" i="5"/>
  <c r="H2216" i="5"/>
  <c r="G2216" i="5"/>
  <c r="E2236" i="4"/>
  <c r="F2236" i="4" s="1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G1905" i="4"/>
  <c r="H1905" i="4" s="1"/>
  <c r="E1905" i="6"/>
  <c r="G2217" i="5"/>
  <c r="F2217" i="5"/>
  <c r="H2217" i="5"/>
  <c r="E2237" i="4"/>
  <c r="F2237" i="4" s="1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G1906" i="4"/>
  <c r="H1906" i="4" s="1"/>
  <c r="E1906" i="6"/>
  <c r="H2218" i="5"/>
  <c r="G2218" i="5"/>
  <c r="F2218" i="5"/>
  <c r="E2238" i="4"/>
  <c r="F2238" i="4" s="1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G1907" i="4"/>
  <c r="H1907" i="4" s="1"/>
  <c r="E1907" i="6"/>
  <c r="H2219" i="5"/>
  <c r="G2219" i="5"/>
  <c r="F2219" i="5"/>
  <c r="E2239" i="4"/>
  <c r="F2239" i="4" s="1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G1908" i="4"/>
  <c r="H1908" i="4" s="1"/>
  <c r="E1908" i="6"/>
  <c r="F2220" i="5"/>
  <c r="H2220" i="5"/>
  <c r="G2220" i="5"/>
  <c r="E2240" i="4"/>
  <c r="F2240" i="4" s="1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G1909" i="4"/>
  <c r="H1909" i="4" s="1"/>
  <c r="E1909" i="6"/>
  <c r="H2221" i="5"/>
  <c r="G2221" i="5"/>
  <c r="F2221" i="5"/>
  <c r="E2241" i="4"/>
  <c r="F2241" i="4" s="1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G1910" i="4"/>
  <c r="H1910" i="4" s="1"/>
  <c r="E1910" i="6"/>
  <c r="H2222" i="5"/>
  <c r="G2222" i="5"/>
  <c r="F2222" i="5"/>
  <c r="E2242" i="4"/>
  <c r="F2242" i="4" s="1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G1911" i="4"/>
  <c r="H1911" i="4" s="1"/>
  <c r="E1911" i="6"/>
  <c r="F2223" i="5"/>
  <c r="H2223" i="5"/>
  <c r="G2223" i="5"/>
  <c r="E2243" i="4"/>
  <c r="F2243" i="4" s="1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G1912" i="4"/>
  <c r="H1912" i="4" s="1"/>
  <c r="E1912" i="6"/>
  <c r="H2224" i="5"/>
  <c r="G2224" i="5"/>
  <c r="F2224" i="5"/>
  <c r="E2244" i="4"/>
  <c r="F2244" i="4" s="1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G1913" i="4"/>
  <c r="H1913" i="4" s="1"/>
  <c r="E1913" i="6"/>
  <c r="H2225" i="5"/>
  <c r="G2225" i="5"/>
  <c r="F2225" i="5"/>
  <c r="E2245" i="4"/>
  <c r="F2245" i="4" s="1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G1914" i="4"/>
  <c r="H1914" i="4" s="1"/>
  <c r="E1914" i="6"/>
  <c r="H2226" i="5"/>
  <c r="G2226" i="5"/>
  <c r="F2226" i="5"/>
  <c r="E2246" i="4"/>
  <c r="F2246" i="4" s="1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G1915" i="4"/>
  <c r="H1915" i="4" s="1"/>
  <c r="E1915" i="6"/>
  <c r="H2227" i="5"/>
  <c r="G2227" i="5"/>
  <c r="F2227" i="5"/>
  <c r="E2247" i="4"/>
  <c r="F2247" i="4" s="1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G1916" i="4"/>
  <c r="H1916" i="4" s="1"/>
  <c r="E1916" i="6"/>
  <c r="H2228" i="5"/>
  <c r="G2228" i="5"/>
  <c r="F2228" i="5"/>
  <c r="E2248" i="4"/>
  <c r="F2248" i="4" s="1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G1917" i="4"/>
  <c r="H1917" i="4" s="1"/>
  <c r="E1917" i="6"/>
  <c r="H2229" i="5"/>
  <c r="G2229" i="5"/>
  <c r="F2229" i="5"/>
  <c r="E2249" i="4"/>
  <c r="F2249" i="4" s="1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G1918" i="4"/>
  <c r="H1918" i="4" s="1"/>
  <c r="E1918" i="6"/>
  <c r="H2230" i="5"/>
  <c r="G2230" i="5"/>
  <c r="F2230" i="5"/>
  <c r="E2250" i="4"/>
  <c r="F2250" i="4" s="1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G1919" i="4"/>
  <c r="H1919" i="4" s="1"/>
  <c r="E1919" i="6"/>
  <c r="H2231" i="5"/>
  <c r="G2231" i="5"/>
  <c r="F2231" i="5"/>
  <c r="E2251" i="4"/>
  <c r="F2251" i="4" s="1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G1920" i="4"/>
  <c r="H1920" i="4" s="1"/>
  <c r="E1920" i="6"/>
  <c r="H2232" i="5"/>
  <c r="G2232" i="5"/>
  <c r="F2232" i="5"/>
  <c r="E2252" i="4"/>
  <c r="F2252" i="4" s="1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G1921" i="4"/>
  <c r="H1921" i="4" s="1"/>
  <c r="E1921" i="6"/>
  <c r="H2233" i="5"/>
  <c r="G2233" i="5"/>
  <c r="F2233" i="5"/>
  <c r="E2253" i="4"/>
  <c r="F2253" i="4" s="1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G1922" i="4"/>
  <c r="H1922" i="4" s="1"/>
  <c r="E1922" i="6"/>
  <c r="F2234" i="5"/>
  <c r="H2234" i="5"/>
  <c r="G2234" i="5"/>
  <c r="E2254" i="4"/>
  <c r="F2254" i="4" s="1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G1923" i="4"/>
  <c r="H1923" i="4" s="1"/>
  <c r="E1923" i="6"/>
  <c r="H2235" i="5"/>
  <c r="G2235" i="5"/>
  <c r="F2235" i="5"/>
  <c r="E2255" i="4"/>
  <c r="F2255" i="4" s="1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G1924" i="4"/>
  <c r="H1924" i="4" s="1"/>
  <c r="E1924" i="6"/>
  <c r="H2236" i="5"/>
  <c r="G2236" i="5"/>
  <c r="F2236" i="5"/>
  <c r="E2256" i="4"/>
  <c r="F2256" i="4" s="1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G1925" i="4"/>
  <c r="H1925" i="4" s="1"/>
  <c r="E1925" i="6"/>
  <c r="H2237" i="5"/>
  <c r="G2237" i="5"/>
  <c r="F2237" i="5"/>
  <c r="E2257" i="4"/>
  <c r="F2257" i="4" s="1"/>
  <c r="C2258" i="4"/>
  <c r="E1926" i="7"/>
  <c r="N1926" i="7" s="1"/>
  <c r="F2247" i="3"/>
  <c r="H2246" i="3"/>
  <c r="I2246" i="3" s="1"/>
  <c r="G2247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G1926" i="4"/>
  <c r="H1926" i="4" s="1"/>
  <c r="E1926" i="6"/>
  <c r="G2238" i="5"/>
  <c r="F2238" i="5"/>
  <c r="H2238" i="5"/>
  <c r="E2258" i="4"/>
  <c r="F2258" i="4" s="1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G1927" i="4"/>
  <c r="H1927" i="4" s="1"/>
  <c r="E1927" i="6"/>
  <c r="H2239" i="5"/>
  <c r="G2239" i="5"/>
  <c r="F2239" i="5"/>
  <c r="E2259" i="4"/>
  <c r="F2259" i="4" s="1"/>
  <c r="C2260" i="4"/>
  <c r="E1928" i="7"/>
  <c r="N1928" i="7" s="1"/>
  <c r="H2248" i="3"/>
  <c r="I2248" i="3" s="1"/>
  <c r="F2249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G1928" i="4"/>
  <c r="H1928" i="4" s="1"/>
  <c r="E1928" i="6"/>
  <c r="H2240" i="5"/>
  <c r="G2240" i="5"/>
  <c r="F2240" i="5"/>
  <c r="E2260" i="4"/>
  <c r="F2260" i="4" s="1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G1929" i="4"/>
  <c r="H1929" i="4" s="1"/>
  <c r="E1929" i="6"/>
  <c r="F2241" i="5"/>
  <c r="H2241" i="5"/>
  <c r="G2241" i="5"/>
  <c r="E2261" i="4"/>
  <c r="F2261" i="4" s="1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G1930" i="4"/>
  <c r="H1930" i="4" s="1"/>
  <c r="E1930" i="6"/>
  <c r="H2242" i="5"/>
  <c r="G2242" i="5"/>
  <c r="F2242" i="5"/>
  <c r="E2262" i="4"/>
  <c r="F2262" i="4" s="1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G1931" i="4"/>
  <c r="H1931" i="4" s="1"/>
  <c r="E1931" i="6"/>
  <c r="H2243" i="5"/>
  <c r="G2243" i="5"/>
  <c r="F2243" i="5"/>
  <c r="E2263" i="4"/>
  <c r="F2263" i="4" s="1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G1932" i="4"/>
  <c r="H1932" i="4" s="1"/>
  <c r="E1932" i="6"/>
  <c r="H2244" i="5"/>
  <c r="G2244" i="5"/>
  <c r="F2244" i="5"/>
  <c r="E2264" i="4"/>
  <c r="F2264" i="4" s="1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G1933" i="4"/>
  <c r="H1933" i="4" s="1"/>
  <c r="E1933" i="6"/>
  <c r="H2245" i="5"/>
  <c r="G2245" i="5"/>
  <c r="F2245" i="5"/>
  <c r="E2265" i="4"/>
  <c r="F2265" i="4" s="1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G1934" i="4"/>
  <c r="H1934" i="4" s="1"/>
  <c r="E1934" i="6"/>
  <c r="F2246" i="5"/>
  <c r="H2246" i="5"/>
  <c r="G2246" i="5"/>
  <c r="E2266" i="4"/>
  <c r="F2266" i="4" s="1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G1935" i="4"/>
  <c r="H1935" i="4" s="1"/>
  <c r="E1935" i="6"/>
  <c r="F2247" i="5"/>
  <c r="H2247" i="5"/>
  <c r="G2247" i="5"/>
  <c r="E2267" i="4"/>
  <c r="F2267" i="4" s="1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G1936" i="4"/>
  <c r="H1936" i="4" s="1"/>
  <c r="E1936" i="6"/>
  <c r="H2248" i="5"/>
  <c r="G2248" i="5"/>
  <c r="F2248" i="5"/>
  <c r="E2268" i="4"/>
  <c r="F2268" i="4" s="1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G1937" i="4"/>
  <c r="H1937" i="4" s="1"/>
  <c r="E1937" i="6"/>
  <c r="F2249" i="5"/>
  <c r="G2249" i="5"/>
  <c r="H2249" i="5"/>
  <c r="E2269" i="4"/>
  <c r="F2269" i="4" s="1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G1938" i="4"/>
  <c r="H1938" i="4" s="1"/>
  <c r="E1938" i="6"/>
  <c r="F2250" i="5"/>
  <c r="H2250" i="5"/>
  <c r="G2250" i="5"/>
  <c r="E2270" i="4"/>
  <c r="F2270" i="4" s="1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G1939" i="4"/>
  <c r="H1939" i="4" s="1"/>
  <c r="E1939" i="6"/>
  <c r="H2251" i="5"/>
  <c r="G2251" i="5"/>
  <c r="F2251" i="5"/>
  <c r="E2271" i="4"/>
  <c r="F2271" i="4" s="1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G1940" i="4"/>
  <c r="H1940" i="4" s="1"/>
  <c r="E1940" i="6"/>
  <c r="F2252" i="5"/>
  <c r="H2252" i="5"/>
  <c r="G2252" i="5"/>
  <c r="E2272" i="4"/>
  <c r="F2272" i="4" s="1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G1941" i="4"/>
  <c r="H1941" i="4" s="1"/>
  <c r="E1941" i="6"/>
  <c r="H2253" i="5"/>
  <c r="G2253" i="5"/>
  <c r="F2253" i="5"/>
  <c r="E2273" i="4"/>
  <c r="F2273" i="4" s="1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G1942" i="4"/>
  <c r="H1942" i="4" s="1"/>
  <c r="E1942" i="6"/>
  <c r="H2254" i="5"/>
  <c r="G2254" i="5"/>
  <c r="F2254" i="5"/>
  <c r="E2274" i="4"/>
  <c r="F2274" i="4" s="1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G1943" i="4"/>
  <c r="H1943" i="4" s="1"/>
  <c r="E1943" i="6"/>
  <c r="H2255" i="5"/>
  <c r="G2255" i="5"/>
  <c r="F2255" i="5"/>
  <c r="E2275" i="4"/>
  <c r="F2275" i="4" s="1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G1944" i="4"/>
  <c r="H1944" i="4" s="1"/>
  <c r="E1944" i="6"/>
  <c r="H2256" i="5"/>
  <c r="G2256" i="5"/>
  <c r="F2256" i="5"/>
  <c r="E2276" i="4"/>
  <c r="F2276" i="4" s="1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G1945" i="4"/>
  <c r="H1945" i="4" s="1"/>
  <c r="E1945" i="6"/>
  <c r="H2257" i="5"/>
  <c r="G2257" i="5"/>
  <c r="F2257" i="5"/>
  <c r="E2277" i="4"/>
  <c r="F2277" i="4" s="1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G1946" i="4"/>
  <c r="H1946" i="4" s="1"/>
  <c r="E1946" i="6"/>
  <c r="H2258" i="5"/>
  <c r="G2258" i="5"/>
  <c r="F2258" i="5"/>
  <c r="E2278" i="4"/>
  <c r="F2278" i="4" s="1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G1947" i="4"/>
  <c r="H1947" i="4" s="1"/>
  <c r="E1947" i="6"/>
  <c r="F2259" i="5"/>
  <c r="G2259" i="5"/>
  <c r="H2259" i="5"/>
  <c r="E2279" i="4"/>
  <c r="F2279" i="4" s="1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G1948" i="4"/>
  <c r="H1948" i="4" s="1"/>
  <c r="E1948" i="6"/>
  <c r="H2260" i="5"/>
  <c r="G2260" i="5"/>
  <c r="F2260" i="5"/>
  <c r="E2280" i="4"/>
  <c r="F2280" i="4" s="1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G1949" i="4"/>
  <c r="H1949" i="4" s="1"/>
  <c r="E1949" i="6"/>
  <c r="H2261" i="5"/>
  <c r="G2261" i="5"/>
  <c r="F2261" i="5"/>
  <c r="E2281" i="4"/>
  <c r="F2281" i="4" s="1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G1950" i="4"/>
  <c r="H1950" i="4" s="1"/>
  <c r="E1950" i="6"/>
  <c r="H2262" i="5"/>
  <c r="G2262" i="5"/>
  <c r="F2262" i="5"/>
  <c r="E2282" i="4"/>
  <c r="F2282" i="4" s="1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G1951" i="4"/>
  <c r="H1951" i="4" s="1"/>
  <c r="E1951" i="6"/>
  <c r="H2263" i="5"/>
  <c r="G2263" i="5"/>
  <c r="F2263" i="5"/>
  <c r="E2283" i="4"/>
  <c r="F2283" i="4" s="1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G1952" i="4"/>
  <c r="H1952" i="4" s="1"/>
  <c r="E1952" i="6"/>
  <c r="H2264" i="5"/>
  <c r="G2264" i="5"/>
  <c r="F2264" i="5"/>
  <c r="E2284" i="4"/>
  <c r="F2284" i="4" s="1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G1953" i="4"/>
  <c r="H1953" i="4" s="1"/>
  <c r="E1953" i="6"/>
  <c r="F2265" i="5"/>
  <c r="H2265" i="5"/>
  <c r="G2265" i="5"/>
  <c r="E2285" i="4"/>
  <c r="F2285" i="4" s="1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G1954" i="4"/>
  <c r="H1954" i="4" s="1"/>
  <c r="E1954" i="6"/>
  <c r="H2266" i="5"/>
  <c r="G2266" i="5"/>
  <c r="F2266" i="5"/>
  <c r="E2286" i="4"/>
  <c r="F2286" i="4" s="1"/>
  <c r="C2287" i="4"/>
  <c r="E1955" i="7"/>
  <c r="N1955" i="7" s="1"/>
  <c r="F2276" i="3"/>
  <c r="H2275" i="3"/>
  <c r="I2275" i="3" s="1"/>
  <c r="G2276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G1955" i="4"/>
  <c r="H1955" i="4" s="1"/>
  <c r="E1955" i="6"/>
  <c r="H2267" i="5"/>
  <c r="G2267" i="5"/>
  <c r="F2267" i="5"/>
  <c r="E2287" i="4"/>
  <c r="F2287" i="4" s="1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G1956" i="4"/>
  <c r="H1956" i="4" s="1"/>
  <c r="E1956" i="6"/>
  <c r="F2268" i="5"/>
  <c r="G2268" i="5"/>
  <c r="H2268" i="5"/>
  <c r="E2288" i="4"/>
  <c r="F2288" i="4" s="1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G1957" i="4"/>
  <c r="H1957" i="4" s="1"/>
  <c r="E1957" i="6"/>
  <c r="H2269" i="5"/>
  <c r="G2269" i="5"/>
  <c r="F2269" i="5"/>
  <c r="E2289" i="4"/>
  <c r="F2289" i="4" s="1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G1958" i="4"/>
  <c r="H1958" i="4" s="1"/>
  <c r="E1958" i="6"/>
  <c r="F2270" i="5"/>
  <c r="H2270" i="5"/>
  <c r="G2270" i="5"/>
  <c r="E2290" i="4"/>
  <c r="F2290" i="4" s="1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G1959" i="4"/>
  <c r="H1959" i="4" s="1"/>
  <c r="E1959" i="6"/>
  <c r="H2271" i="5"/>
  <c r="G2271" i="5"/>
  <c r="F2271" i="5"/>
  <c r="E2291" i="4"/>
  <c r="F2291" i="4" s="1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G1960" i="4"/>
  <c r="H1960" i="4" s="1"/>
  <c r="E1960" i="6"/>
  <c r="H2272" i="5"/>
  <c r="G2272" i="5"/>
  <c r="F2272" i="5"/>
  <c r="E2292" i="4"/>
  <c r="F2292" i="4" s="1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G1961" i="4"/>
  <c r="H1961" i="4" s="1"/>
  <c r="E1961" i="6"/>
  <c r="H2273" i="5"/>
  <c r="G2273" i="5"/>
  <c r="F2273" i="5"/>
  <c r="E2293" i="4"/>
  <c r="F2293" i="4" s="1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G1962" i="4"/>
  <c r="H1962" i="4" s="1"/>
  <c r="E1962" i="6"/>
  <c r="G2274" i="5"/>
  <c r="F2274" i="5"/>
  <c r="H2274" i="5"/>
  <c r="E2294" i="4"/>
  <c r="F2294" i="4" s="1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G1963" i="4"/>
  <c r="H1963" i="4" s="1"/>
  <c r="E1963" i="6"/>
  <c r="H2275" i="5"/>
  <c r="G2275" i="5"/>
  <c r="F2275" i="5"/>
  <c r="E2295" i="4"/>
  <c r="F2295" i="4" s="1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G1964" i="4"/>
  <c r="H1964" i="4" s="1"/>
  <c r="E1964" i="6"/>
  <c r="F2276" i="5"/>
  <c r="G2276" i="5"/>
  <c r="H2276" i="5"/>
  <c r="E2296" i="4"/>
  <c r="F2296" i="4" s="1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G1965" i="4"/>
  <c r="H1965" i="4" s="1"/>
  <c r="E1965" i="6"/>
  <c r="F2277" i="5"/>
  <c r="H2277" i="5"/>
  <c r="G2277" i="5"/>
  <c r="E2297" i="4"/>
  <c r="F2297" i="4" s="1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G1966" i="4"/>
  <c r="H1966" i="4" s="1"/>
  <c r="E1966" i="6"/>
  <c r="H2278" i="5"/>
  <c r="G2278" i="5"/>
  <c r="F2278" i="5"/>
  <c r="E2298" i="4"/>
  <c r="F2298" i="4" s="1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G1967" i="4"/>
  <c r="H1967" i="4" s="1"/>
  <c r="E1967" i="6"/>
  <c r="G2279" i="5"/>
  <c r="F2279" i="5"/>
  <c r="H2279" i="5"/>
  <c r="E2299" i="4"/>
  <c r="F2299" i="4" s="1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G1968" i="4"/>
  <c r="H1968" i="4" s="1"/>
  <c r="E1968" i="6"/>
  <c r="H2280" i="5"/>
  <c r="G2280" i="5"/>
  <c r="F2280" i="5"/>
  <c r="E2300" i="4"/>
  <c r="F2300" i="4" s="1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G1969" i="4"/>
  <c r="H1969" i="4" s="1"/>
  <c r="E1969" i="6"/>
  <c r="H2281" i="5"/>
  <c r="G2281" i="5"/>
  <c r="F2281" i="5"/>
  <c r="E2301" i="4"/>
  <c r="F2301" i="4" s="1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G1970" i="4"/>
  <c r="H1970" i="4" s="1"/>
  <c r="E1970" i="6"/>
  <c r="H2282" i="5"/>
  <c r="G2282" i="5"/>
  <c r="F2282" i="5"/>
  <c r="E2302" i="4"/>
  <c r="F2302" i="4" s="1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G1971" i="4"/>
  <c r="H1971" i="4" s="1"/>
  <c r="E1971" i="6"/>
  <c r="F2283" i="5"/>
  <c r="H2283" i="5"/>
  <c r="G2283" i="5"/>
  <c r="E2303" i="4"/>
  <c r="F2303" i="4" s="1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G1972" i="4"/>
  <c r="H1972" i="4" s="1"/>
  <c r="E1972" i="6"/>
  <c r="H2284" i="5"/>
  <c r="G2284" i="5"/>
  <c r="F2284" i="5"/>
  <c r="E2304" i="4"/>
  <c r="F2304" i="4" s="1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G1973" i="4"/>
  <c r="H1973" i="4" s="1"/>
  <c r="E1973" i="6"/>
  <c r="F2285" i="5"/>
  <c r="H2285" i="5"/>
  <c r="G2285" i="5"/>
  <c r="E2305" i="4"/>
  <c r="F2305" i="4" s="1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G1974" i="4"/>
  <c r="H1974" i="4" s="1"/>
  <c r="E1974" i="6"/>
  <c r="F2286" i="5"/>
  <c r="H2286" i="5"/>
  <c r="G2286" i="5"/>
  <c r="E2306" i="4"/>
  <c r="F2306" i="4" s="1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G1975" i="4"/>
  <c r="H1975" i="4" s="1"/>
  <c r="E1975" i="6"/>
  <c r="H2287" i="5"/>
  <c r="G2287" i="5"/>
  <c r="F2287" i="5"/>
  <c r="E2307" i="4"/>
  <c r="F2307" i="4" s="1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G1976" i="4"/>
  <c r="H1976" i="4" s="1"/>
  <c r="E1976" i="6"/>
  <c r="F2288" i="5"/>
  <c r="H2288" i="5"/>
  <c r="G2288" i="5"/>
  <c r="E2308" i="4"/>
  <c r="F2308" i="4" s="1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G1977" i="4"/>
  <c r="H1977" i="4" s="1"/>
  <c r="E1977" i="6"/>
  <c r="F2289" i="5"/>
  <c r="H2289" i="5"/>
  <c r="G2289" i="5"/>
  <c r="E2309" i="4"/>
  <c r="F2309" i="4" s="1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G1978" i="4"/>
  <c r="H1978" i="4" s="1"/>
  <c r="E1978" i="6"/>
  <c r="H2290" i="5"/>
  <c r="G2290" i="5"/>
  <c r="F2290" i="5"/>
  <c r="E2310" i="4"/>
  <c r="F2310" i="4" s="1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G1979" i="4"/>
  <c r="H1979" i="4" s="1"/>
  <c r="E1979" i="6"/>
  <c r="H2291" i="5"/>
  <c r="G2291" i="5"/>
  <c r="F2291" i="5"/>
  <c r="E2311" i="4"/>
  <c r="F2311" i="4" s="1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G1980" i="4"/>
  <c r="H1980" i="4" s="1"/>
  <c r="E1980" i="6"/>
  <c r="H2292" i="5"/>
  <c r="G2292" i="5"/>
  <c r="F2292" i="5"/>
  <c r="E2312" i="4"/>
  <c r="F2312" i="4" s="1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G1981" i="4"/>
  <c r="H1981" i="4" s="1"/>
  <c r="E1981" i="6"/>
  <c r="H2293" i="5"/>
  <c r="G2293" i="5"/>
  <c r="F2293" i="5"/>
  <c r="E2313" i="4"/>
  <c r="F2313" i="4" s="1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G1982" i="4"/>
  <c r="H1982" i="4" s="1"/>
  <c r="E1982" i="6"/>
  <c r="F2294" i="5"/>
  <c r="G2294" i="5"/>
  <c r="H2294" i="5"/>
  <c r="E2314" i="4"/>
  <c r="F2314" i="4" s="1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G1983" i="4"/>
  <c r="H1983" i="4" s="1"/>
  <c r="E1983" i="6"/>
  <c r="F2295" i="5"/>
  <c r="H2295" i="5"/>
  <c r="G2295" i="5"/>
  <c r="E2315" i="4"/>
  <c r="F2315" i="4" s="1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G1984" i="4"/>
  <c r="H1984" i="4" s="1"/>
  <c r="E1984" i="6"/>
  <c r="H2296" i="5"/>
  <c r="G2296" i="5"/>
  <c r="F2296" i="5"/>
  <c r="E2316" i="4"/>
  <c r="F2316" i="4" s="1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G1985" i="4"/>
  <c r="H1985" i="4" s="1"/>
  <c r="E1985" i="6"/>
  <c r="H2297" i="5"/>
  <c r="G2297" i="5"/>
  <c r="F2297" i="5"/>
  <c r="E2317" i="4"/>
  <c r="F2317" i="4" s="1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G1986" i="4"/>
  <c r="H1986" i="4" s="1"/>
  <c r="E1986" i="6"/>
  <c r="H2298" i="5"/>
  <c r="G2298" i="5"/>
  <c r="F2298" i="5"/>
  <c r="E2318" i="4"/>
  <c r="F2318" i="4" s="1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G1987" i="4"/>
  <c r="H1987" i="4" s="1"/>
  <c r="E1987" i="6"/>
  <c r="H2299" i="5"/>
  <c r="G2299" i="5"/>
  <c r="F2299" i="5"/>
  <c r="E2319" i="4"/>
  <c r="F2319" i="4" s="1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G1988" i="4"/>
  <c r="H1988" i="4" s="1"/>
  <c r="E1988" i="6"/>
  <c r="G2300" i="5"/>
  <c r="F2300" i="5"/>
  <c r="H2300" i="5"/>
  <c r="E2320" i="4"/>
  <c r="F2320" i="4" s="1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G1989" i="4"/>
  <c r="H1989" i="4" s="1"/>
  <c r="E1989" i="6"/>
  <c r="H2301" i="5"/>
  <c r="G2301" i="5"/>
  <c r="F2301" i="5"/>
  <c r="E2321" i="4"/>
  <c r="F2321" i="4" s="1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G1990" i="4"/>
  <c r="H1990" i="4" s="1"/>
  <c r="E1990" i="6"/>
  <c r="H2302" i="5"/>
  <c r="G2302" i="5"/>
  <c r="F2302" i="5"/>
  <c r="E2322" i="4"/>
  <c r="F2322" i="4" s="1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G1991" i="4"/>
  <c r="H1991" i="4" s="1"/>
  <c r="E1991" i="6"/>
  <c r="H2303" i="5"/>
  <c r="G2303" i="5"/>
  <c r="F2303" i="5"/>
  <c r="E2323" i="4"/>
  <c r="F2323" i="4" s="1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G1992" i="4"/>
  <c r="H1992" i="4" s="1"/>
  <c r="E1992" i="6"/>
  <c r="F2304" i="5"/>
  <c r="G2304" i="5"/>
  <c r="H2304" i="5"/>
  <c r="E2324" i="4"/>
  <c r="F2324" i="4" s="1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G1993" i="4"/>
  <c r="H1993" i="4" s="1"/>
  <c r="E1993" i="6"/>
  <c r="H2305" i="5"/>
  <c r="G2305" i="5"/>
  <c r="F2305" i="5"/>
  <c r="E2325" i="4"/>
  <c r="F2325" i="4" s="1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G1994" i="4"/>
  <c r="H1994" i="4" s="1"/>
  <c r="E1994" i="6"/>
  <c r="F2306" i="5"/>
  <c r="H2306" i="5"/>
  <c r="G2306" i="5"/>
  <c r="E2326" i="4"/>
  <c r="F2326" i="4" s="1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G1995" i="4"/>
  <c r="H1995" i="4" s="1"/>
  <c r="E1995" i="6"/>
  <c r="F2307" i="5"/>
  <c r="H2307" i="5"/>
  <c r="G2307" i="5"/>
  <c r="E2327" i="4"/>
  <c r="F2327" i="4" s="1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G1996" i="4"/>
  <c r="H1996" i="4" s="1"/>
  <c r="E1996" i="6"/>
  <c r="H2308" i="5"/>
  <c r="G2308" i="5"/>
  <c r="F2308" i="5"/>
  <c r="E2328" i="4"/>
  <c r="F2328" i="4" s="1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G1997" i="4"/>
  <c r="H1997" i="4" s="1"/>
  <c r="E1997" i="6"/>
  <c r="H2309" i="5"/>
  <c r="G2309" i="5"/>
  <c r="F2309" i="5"/>
  <c r="E2329" i="4"/>
  <c r="F2329" i="4" s="1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G1998" i="4"/>
  <c r="H1998" i="4" s="1"/>
  <c r="E1998" i="6"/>
  <c r="H2310" i="5"/>
  <c r="G2310" i="5"/>
  <c r="F2310" i="5"/>
  <c r="E2330" i="4"/>
  <c r="F2330" i="4" s="1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09" i="7"/>
  <c r="D2330" i="6"/>
  <c r="D2330" i="7"/>
  <c r="V1998" i="7"/>
  <c r="U1998" i="7"/>
  <c r="T1999" i="7"/>
  <c r="R1999" i="7"/>
  <c r="S1999" i="7"/>
  <c r="Q1999" i="7"/>
  <c r="C2319" i="6"/>
  <c r="C2319" i="7"/>
  <c r="G1999" i="4"/>
  <c r="H1999" i="4" s="1"/>
  <c r="E1999" i="6"/>
  <c r="H2311" i="5"/>
  <c r="G2311" i="5"/>
  <c r="F2311" i="5"/>
  <c r="E2331" i="4"/>
  <c r="F2331" i="4" s="1"/>
  <c r="C2332" i="4"/>
  <c r="E2000" i="7"/>
  <c r="N2000" i="7" s="1"/>
  <c r="H2320" i="3"/>
  <c r="F2321" i="3"/>
  <c r="G2321" i="3"/>
  <c r="I2320" i="3"/>
  <c r="P2310" i="7" l="1"/>
  <c r="J2311" i="6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G2000" i="4"/>
  <c r="H2000" i="4" s="1"/>
  <c r="E2000" i="6"/>
  <c r="H2312" i="5"/>
  <c r="G2312" i="5"/>
  <c r="F2312" i="5"/>
  <c r="E2332" i="4"/>
  <c r="F2332" i="4" s="1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G2001" i="4"/>
  <c r="H2001" i="4" s="1"/>
  <c r="E2001" i="6"/>
  <c r="F2313" i="5"/>
  <c r="H2313" i="5"/>
  <c r="G2313" i="5"/>
  <c r="E2333" i="4"/>
  <c r="F2333" i="4" s="1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G2002" i="4"/>
  <c r="H2002" i="4" s="1"/>
  <c r="E2002" i="6"/>
  <c r="H2314" i="5"/>
  <c r="G2314" i="5"/>
  <c r="F2314" i="5"/>
  <c r="E2334" i="4"/>
  <c r="F2334" i="4" s="1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G2003" i="4"/>
  <c r="H2003" i="4" s="1"/>
  <c r="E2003" i="6"/>
  <c r="F2315" i="5"/>
  <c r="H2315" i="5"/>
  <c r="G2315" i="5"/>
  <c r="E2335" i="4"/>
  <c r="F2335" i="4" s="1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G2004" i="4"/>
  <c r="H2004" i="4" s="1"/>
  <c r="E2004" i="6"/>
  <c r="H2316" i="5"/>
  <c r="G2316" i="5"/>
  <c r="F2316" i="5"/>
  <c r="E2336" i="4"/>
  <c r="F2336" i="4" s="1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G2005" i="4"/>
  <c r="H2005" i="4" s="1"/>
  <c r="E2005" i="6"/>
  <c r="H2317" i="5"/>
  <c r="G2317" i="5"/>
  <c r="F2317" i="5"/>
  <c r="E2337" i="4"/>
  <c r="F2337" i="4" s="1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G2006" i="4"/>
  <c r="H2006" i="4" s="1"/>
  <c r="E2006" i="6"/>
  <c r="H2318" i="5"/>
  <c r="G2318" i="5"/>
  <c r="F2318" i="5"/>
  <c r="E2338" i="4"/>
  <c r="F2338" i="4" s="1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G2007" i="4"/>
  <c r="H2007" i="4" s="1"/>
  <c r="E2007" i="6"/>
  <c r="F2319" i="5"/>
  <c r="H2319" i="5"/>
  <c r="G2319" i="5"/>
  <c r="E2339" i="4"/>
  <c r="F2339" i="4" s="1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G2008" i="4"/>
  <c r="H2008" i="4" s="1"/>
  <c r="E2008" i="6"/>
  <c r="H2320" i="5"/>
  <c r="G2320" i="5"/>
  <c r="F2320" i="5"/>
  <c r="E2340" i="4"/>
  <c r="F2340" i="4" s="1"/>
  <c r="C2341" i="4"/>
  <c r="E2009" i="7"/>
  <c r="N2009" i="7" s="1"/>
  <c r="F2330" i="3"/>
  <c r="H2329" i="3"/>
  <c r="I2329" i="3" s="1"/>
  <c r="G2330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G2009" i="4"/>
  <c r="H2009" i="4" s="1"/>
  <c r="E2009" i="6"/>
  <c r="G2321" i="5"/>
  <c r="F2321" i="5"/>
  <c r="H2321" i="5"/>
  <c r="E2341" i="4"/>
  <c r="F2341" i="4" s="1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G2010" i="4"/>
  <c r="H2010" i="4" s="1"/>
  <c r="E2010" i="6"/>
  <c r="H2322" i="5"/>
  <c r="G2322" i="5"/>
  <c r="F2322" i="5"/>
  <c r="E2342" i="4"/>
  <c r="F2342" i="4" s="1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G2011" i="4"/>
  <c r="H2011" i="4" s="1"/>
  <c r="E2011" i="6"/>
  <c r="H2323" i="5"/>
  <c r="G2323" i="5"/>
  <c r="F2323" i="5"/>
  <c r="E2343" i="4"/>
  <c r="F2343" i="4" s="1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G2012" i="4"/>
  <c r="H2012" i="4" s="1"/>
  <c r="E2012" i="6"/>
  <c r="F2324" i="5"/>
  <c r="H2324" i="5"/>
  <c r="G2324" i="5"/>
  <c r="E2344" i="4"/>
  <c r="F2344" i="4" s="1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G2013" i="4"/>
  <c r="H2013" i="4" s="1"/>
  <c r="E2013" i="6"/>
  <c r="F2325" i="5"/>
  <c r="H2325" i="5"/>
  <c r="G2325" i="5"/>
  <c r="E2345" i="4"/>
  <c r="F2345" i="4" s="1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G2014" i="4"/>
  <c r="H2014" i="4" s="1"/>
  <c r="E2014" i="6"/>
  <c r="H2326" i="5"/>
  <c r="G2326" i="5"/>
  <c r="F2326" i="5"/>
  <c r="E2346" i="4"/>
  <c r="F2346" i="4" s="1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G2015" i="4"/>
  <c r="H2015" i="4" s="1"/>
  <c r="E2015" i="6"/>
  <c r="H2327" i="5"/>
  <c r="G2327" i="5"/>
  <c r="F2327" i="5"/>
  <c r="E2347" i="4"/>
  <c r="F2347" i="4" s="1"/>
  <c r="C2348" i="4"/>
  <c r="E2016" i="7"/>
  <c r="N2016" i="7" s="1"/>
  <c r="H2336" i="3"/>
  <c r="I2336" i="3" s="1"/>
  <c r="F2337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G2016" i="4"/>
  <c r="H2016" i="4" s="1"/>
  <c r="E2016" i="6"/>
  <c r="F2328" i="5"/>
  <c r="H2328" i="5"/>
  <c r="G2328" i="5"/>
  <c r="E2348" i="4"/>
  <c r="F2348" i="4" s="1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G2017" i="4"/>
  <c r="H2017" i="4" s="1"/>
  <c r="E2017" i="6"/>
  <c r="H2329" i="5"/>
  <c r="G2329" i="5"/>
  <c r="F2329" i="5"/>
  <c r="E2349" i="4"/>
  <c r="F2349" i="4" s="1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G2018" i="4"/>
  <c r="H2018" i="4" s="1"/>
  <c r="E2018" i="6"/>
  <c r="F2330" i="5"/>
  <c r="H2330" i="5"/>
  <c r="G2330" i="5"/>
  <c r="E2350" i="4"/>
  <c r="F2350" i="4" s="1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G2019" i="4"/>
  <c r="H2019" i="4" s="1"/>
  <c r="E2019" i="6"/>
  <c r="F2331" i="5"/>
  <c r="H2331" i="5"/>
  <c r="G2331" i="5"/>
  <c r="E2351" i="4"/>
  <c r="F2351" i="4" s="1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G2020" i="4"/>
  <c r="H2020" i="4" s="1"/>
  <c r="E2020" i="6"/>
  <c r="H2332" i="5"/>
  <c r="G2332" i="5"/>
  <c r="F2332" i="5"/>
  <c r="E2352" i="4"/>
  <c r="F2352" i="4" s="1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G2021" i="4"/>
  <c r="H2021" i="4" s="1"/>
  <c r="E2021" i="6"/>
  <c r="H2333" i="5"/>
  <c r="G2333" i="5"/>
  <c r="F2333" i="5"/>
  <c r="E2353" i="4"/>
  <c r="F2353" i="4" s="1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G2022" i="4"/>
  <c r="H2022" i="4" s="1"/>
  <c r="E2022" i="6"/>
  <c r="H2334" i="5"/>
  <c r="G2334" i="5"/>
  <c r="F2334" i="5"/>
  <c r="E2354" i="4"/>
  <c r="F2354" i="4" s="1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G2023" i="4"/>
  <c r="H2023" i="4" s="1"/>
  <c r="E2023" i="6"/>
  <c r="H2335" i="5"/>
  <c r="G2335" i="5"/>
  <c r="F2335" i="5"/>
  <c r="E2355" i="4"/>
  <c r="F2355" i="4" s="1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G2024" i="4"/>
  <c r="H2024" i="4" s="1"/>
  <c r="E2024" i="6"/>
  <c r="H2336" i="5"/>
  <c r="G2336" i="5"/>
  <c r="F2336" i="5"/>
  <c r="E2356" i="4"/>
  <c r="F2356" i="4" s="1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G2025" i="4"/>
  <c r="H2025" i="4" s="1"/>
  <c r="E2025" i="6"/>
  <c r="H2337" i="5"/>
  <c r="G2337" i="5"/>
  <c r="F2337" i="5"/>
  <c r="E2357" i="4"/>
  <c r="F2357" i="4" s="1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G2026" i="4"/>
  <c r="H2026" i="4" s="1"/>
  <c r="E2026" i="6"/>
  <c r="H2338" i="5"/>
  <c r="G2338" i="5"/>
  <c r="F2338" i="5"/>
  <c r="E2358" i="4"/>
  <c r="F2358" i="4" s="1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G2027" i="4"/>
  <c r="H2027" i="4" s="1"/>
  <c r="E2027" i="6"/>
  <c r="H2339" i="5"/>
  <c r="F2339" i="5"/>
  <c r="G2339" i="5"/>
  <c r="E2359" i="4"/>
  <c r="F2359" i="4" s="1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G2028" i="4"/>
  <c r="H2028" i="4" s="1"/>
  <c r="E2028" i="6"/>
  <c r="H2340" i="5"/>
  <c r="G2340" i="5"/>
  <c r="F2340" i="5"/>
  <c r="E2360" i="4"/>
  <c r="F2360" i="4" s="1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G2029" i="4"/>
  <c r="H2029" i="4" s="1"/>
  <c r="E2029" i="6"/>
  <c r="H2341" i="5"/>
  <c r="G2341" i="5"/>
  <c r="F2341" i="5"/>
  <c r="E2361" i="4"/>
  <c r="F2361" i="4" s="1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G2030" i="4"/>
  <c r="H2030" i="4" s="1"/>
  <c r="E2030" i="6"/>
  <c r="F2342" i="5"/>
  <c r="G2342" i="5"/>
  <c r="H2342" i="5"/>
  <c r="E2362" i="4"/>
  <c r="F2362" i="4" s="1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G2031" i="4"/>
  <c r="H2031" i="4" s="1"/>
  <c r="E2031" i="6"/>
  <c r="H2343" i="5"/>
  <c r="G2343" i="5"/>
  <c r="F2343" i="5"/>
  <c r="E2363" i="4"/>
  <c r="F2363" i="4" s="1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G2032" i="4"/>
  <c r="H2032" i="4" s="1"/>
  <c r="E2032" i="6"/>
  <c r="H2344" i="5"/>
  <c r="G2344" i="5"/>
  <c r="F2344" i="5"/>
  <c r="E2364" i="4"/>
  <c r="F2364" i="4" s="1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G2033" i="4"/>
  <c r="H2033" i="4" s="1"/>
  <c r="E2033" i="6"/>
  <c r="H2345" i="5"/>
  <c r="G2345" i="5"/>
  <c r="F2345" i="5"/>
  <c r="E2365" i="4"/>
  <c r="F2365" i="4" s="1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G2034" i="4"/>
  <c r="H2034" i="4" s="1"/>
  <c r="E2034" i="6"/>
  <c r="F2346" i="5"/>
  <c r="H2346" i="5"/>
  <c r="G2346" i="5"/>
  <c r="E2366" i="4"/>
  <c r="F2366" i="4" s="1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G2035" i="4"/>
  <c r="H2035" i="4" s="1"/>
  <c r="E2035" i="6"/>
  <c r="H2347" i="5"/>
  <c r="G2347" i="5"/>
  <c r="F2347" i="5"/>
  <c r="E2367" i="4"/>
  <c r="F2367" i="4" s="1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G2036" i="4"/>
  <c r="H2036" i="4" s="1"/>
  <c r="E2036" i="6"/>
  <c r="F2348" i="5"/>
  <c r="H2348" i="5"/>
  <c r="G2348" i="5"/>
  <c r="E2368" i="4"/>
  <c r="F2368" i="4" s="1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G2037" i="4"/>
  <c r="H2037" i="4" s="1"/>
  <c r="E2037" i="6"/>
  <c r="F2349" i="5"/>
  <c r="H2349" i="5"/>
  <c r="G2349" i="5"/>
  <c r="E2369" i="4"/>
  <c r="F2369" i="4" s="1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G2038" i="4"/>
  <c r="H2038" i="4" s="1"/>
  <c r="E2038" i="6"/>
  <c r="H2350" i="5"/>
  <c r="G2350" i="5"/>
  <c r="F2350" i="5"/>
  <c r="E2370" i="4"/>
  <c r="F2370" i="4" s="1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G2039" i="4"/>
  <c r="H2039" i="4" s="1"/>
  <c r="E2039" i="6"/>
  <c r="F2351" i="5"/>
  <c r="G2351" i="5"/>
  <c r="H2351" i="5"/>
  <c r="E2371" i="4"/>
  <c r="F2371" i="4" s="1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G2040" i="4"/>
  <c r="H2040" i="4" s="1"/>
  <c r="E2040" i="6"/>
  <c r="H2352" i="5"/>
  <c r="G2352" i="5"/>
  <c r="F2352" i="5"/>
  <c r="E2372" i="4"/>
  <c r="F2372" i="4" s="1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G2041" i="4"/>
  <c r="H2041" i="4" s="1"/>
  <c r="E2041" i="6"/>
  <c r="H2353" i="5"/>
  <c r="G2353" i="5"/>
  <c r="F2353" i="5"/>
  <c r="E2373" i="4"/>
  <c r="F2373" i="4" s="1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G2042" i="4"/>
  <c r="H2042" i="4" s="1"/>
  <c r="E2042" i="6"/>
  <c r="F2354" i="5"/>
  <c r="H2354" i="5"/>
  <c r="G2354" i="5"/>
  <c r="E2374" i="4"/>
  <c r="F2374" i="4" s="1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G2043" i="4"/>
  <c r="H2043" i="4" s="1"/>
  <c r="E2043" i="6"/>
  <c r="H2355" i="5"/>
  <c r="G2355" i="5"/>
  <c r="F2355" i="5"/>
  <c r="E2375" i="4"/>
  <c r="F2375" i="4" s="1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G2044" i="4"/>
  <c r="H2044" i="4" s="1"/>
  <c r="E2044" i="6"/>
  <c r="H2356" i="5"/>
  <c r="G2356" i="5"/>
  <c r="F2356" i="5"/>
  <c r="E2376" i="4"/>
  <c r="F2376" i="4" s="1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G2045" i="4"/>
  <c r="H2045" i="4" s="1"/>
  <c r="E2045" i="6"/>
  <c r="G2357" i="5"/>
  <c r="F2357" i="5"/>
  <c r="H2357" i="5"/>
  <c r="E2377" i="4"/>
  <c r="F2377" i="4" s="1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G2046" i="4"/>
  <c r="H2046" i="4" s="1"/>
  <c r="E2046" i="6"/>
  <c r="F2358" i="5"/>
  <c r="H2358" i="5"/>
  <c r="G2358" i="5"/>
  <c r="E2378" i="4"/>
  <c r="F2378" i="4" s="1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G2047" i="4"/>
  <c r="H2047" i="4" s="1"/>
  <c r="E2047" i="6"/>
  <c r="H2359" i="5"/>
  <c r="G2359" i="5"/>
  <c r="F2359" i="5"/>
  <c r="E2379" i="4"/>
  <c r="F2379" i="4" s="1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G2048" i="4"/>
  <c r="H2048" i="4" s="1"/>
  <c r="E2048" i="6"/>
  <c r="F2360" i="5"/>
  <c r="H2360" i="5"/>
  <c r="G2360" i="5"/>
  <c r="E2380" i="4"/>
  <c r="F2380" i="4" s="1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G2049" i="4"/>
  <c r="H2049" i="4" s="1"/>
  <c r="E2049" i="6"/>
  <c r="F2361" i="5"/>
  <c r="H2361" i="5"/>
  <c r="G2361" i="5"/>
  <c r="E2381" i="4"/>
  <c r="F2381" i="4" s="1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G2050" i="4"/>
  <c r="H2050" i="4" s="1"/>
  <c r="E2050" i="6"/>
  <c r="H2362" i="5"/>
  <c r="G2362" i="5"/>
  <c r="F2362" i="5"/>
  <c r="E2382" i="4"/>
  <c r="F2382" i="4" s="1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G2051" i="4"/>
  <c r="H2051" i="4" s="1"/>
  <c r="E2051" i="6"/>
  <c r="H2363" i="5"/>
  <c r="G2363" i="5"/>
  <c r="F2363" i="5"/>
  <c r="E2383" i="4"/>
  <c r="F2383" i="4" s="1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G2052" i="4"/>
  <c r="H2052" i="4" s="1"/>
  <c r="E2052" i="6"/>
  <c r="H2364" i="5"/>
  <c r="G2364" i="5"/>
  <c r="F2364" i="5"/>
  <c r="E2384" i="4"/>
  <c r="F2384" i="4" s="1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G2053" i="4"/>
  <c r="H2053" i="4" s="1"/>
  <c r="E2053" i="6"/>
  <c r="H2365" i="5"/>
  <c r="G2365" i="5"/>
  <c r="F2365" i="5"/>
  <c r="E2385" i="4"/>
  <c r="F2385" i="4" s="1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G2054" i="4"/>
  <c r="H2054" i="4" s="1"/>
  <c r="E2054" i="6"/>
  <c r="H2366" i="5"/>
  <c r="G2366" i="5"/>
  <c r="F2366" i="5"/>
  <c r="E2386" i="4"/>
  <c r="F2386" i="4" s="1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G2055" i="4"/>
  <c r="H2055" i="4" s="1"/>
  <c r="E2055" i="6"/>
  <c r="F2367" i="5"/>
  <c r="H2367" i="5"/>
  <c r="G2367" i="5"/>
  <c r="E2387" i="4"/>
  <c r="F2387" i="4" s="1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G2056" i="4"/>
  <c r="H2056" i="4" s="1"/>
  <c r="E2056" i="6"/>
  <c r="H2368" i="5"/>
  <c r="G2368" i="5"/>
  <c r="F2368" i="5"/>
  <c r="E2388" i="4"/>
  <c r="F2388" i="4" s="1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G2057" i="4"/>
  <c r="H2057" i="4" s="1"/>
  <c r="E2057" i="6"/>
  <c r="F2369" i="5"/>
  <c r="H2369" i="5"/>
  <c r="G2369" i="5"/>
  <c r="E2389" i="4"/>
  <c r="F2389" i="4" s="1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G2058" i="4"/>
  <c r="H2058" i="4" s="1"/>
  <c r="E2058" i="6"/>
  <c r="H2370" i="5"/>
  <c r="G2370" i="5"/>
  <c r="F2370" i="5"/>
  <c r="E2390" i="4"/>
  <c r="F2390" i="4" s="1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G2059" i="4"/>
  <c r="H2059" i="4" s="1"/>
  <c r="E2059" i="6"/>
  <c r="H2371" i="5"/>
  <c r="G2371" i="5"/>
  <c r="F2371" i="5"/>
  <c r="E2391" i="4"/>
  <c r="F2391" i="4" s="1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G2060" i="4"/>
  <c r="H2060" i="4" s="1"/>
  <c r="E2060" i="6"/>
  <c r="F2372" i="5"/>
  <c r="H2372" i="5"/>
  <c r="G2372" i="5"/>
  <c r="E2392" i="4"/>
  <c r="F2392" i="4" s="1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G2061" i="4"/>
  <c r="H2061" i="4" s="1"/>
  <c r="E2061" i="6"/>
  <c r="H2373" i="5"/>
  <c r="G2373" i="5"/>
  <c r="F2373" i="5"/>
  <c r="E2393" i="4"/>
  <c r="F2393" i="4" s="1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G2062" i="4"/>
  <c r="H2062" i="4" s="1"/>
  <c r="E2062" i="6"/>
  <c r="H2374" i="5"/>
  <c r="G2374" i="5"/>
  <c r="F2374" i="5"/>
  <c r="E2394" i="4"/>
  <c r="F2394" i="4" s="1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G2063" i="4"/>
  <c r="H2063" i="4" s="1"/>
  <c r="E2063" i="6"/>
  <c r="H2375" i="5"/>
  <c r="G2375" i="5"/>
  <c r="F2375" i="5"/>
  <c r="E2395" i="4"/>
  <c r="F2395" i="4" s="1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G2064" i="4"/>
  <c r="H2064" i="4" s="1"/>
  <c r="E2064" i="6"/>
  <c r="H2376" i="5"/>
  <c r="G2376" i="5"/>
  <c r="F2376" i="5"/>
  <c r="E2396" i="4"/>
  <c r="F2396" i="4" s="1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G2065" i="4"/>
  <c r="H2065" i="4" s="1"/>
  <c r="E2065" i="6"/>
  <c r="H2377" i="5"/>
  <c r="G2377" i="5"/>
  <c r="F2377" i="5"/>
  <c r="E2397" i="4"/>
  <c r="F2397" i="4" s="1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G2066" i="4"/>
  <c r="H2066" i="4" s="1"/>
  <c r="E2066" i="6"/>
  <c r="F2378" i="5"/>
  <c r="H2378" i="5"/>
  <c r="G2378" i="5"/>
  <c r="E2398" i="4"/>
  <c r="F2398" i="4" s="1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G2067" i="4"/>
  <c r="H2067" i="4" s="1"/>
  <c r="E2067" i="6"/>
  <c r="H2379" i="5"/>
  <c r="G2379" i="5"/>
  <c r="F2379" i="5"/>
  <c r="E2399" i="4"/>
  <c r="F2399" i="4" s="1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G2068" i="4"/>
  <c r="H2068" i="4" s="1"/>
  <c r="E2068" i="6"/>
  <c r="H2380" i="5"/>
  <c r="G2380" i="5"/>
  <c r="F2380" i="5"/>
  <c r="E2400" i="4"/>
  <c r="F2400" i="4" s="1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G2069" i="4"/>
  <c r="H2069" i="4" s="1"/>
  <c r="E2069" i="6"/>
  <c r="H2381" i="5"/>
  <c r="G2381" i="5"/>
  <c r="F2381" i="5"/>
  <c r="E2401" i="4"/>
  <c r="F2401" i="4" s="1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G2070" i="4"/>
  <c r="H2070" i="4" s="1"/>
  <c r="E2070" i="6"/>
  <c r="F2382" i="5"/>
  <c r="H2382" i="5"/>
  <c r="G2382" i="5"/>
  <c r="E2402" i="4"/>
  <c r="F2402" i="4" s="1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G2071" i="4"/>
  <c r="H2071" i="4" s="1"/>
  <c r="E2071" i="6"/>
  <c r="H2383" i="5"/>
  <c r="G2383" i="5"/>
  <c r="F2383" i="5"/>
  <c r="E2403" i="4"/>
  <c r="F2403" i="4" s="1"/>
  <c r="C2404" i="4"/>
  <c r="E2072" i="7"/>
  <c r="N2072" i="7" s="1"/>
  <c r="H2392" i="3"/>
  <c r="I2392" i="3" s="1"/>
  <c r="F2393" i="3"/>
  <c r="G2393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G2072" i="4"/>
  <c r="H2072" i="4" s="1"/>
  <c r="E2072" i="6"/>
  <c r="F2384" i="5"/>
  <c r="H2384" i="5"/>
  <c r="G2384" i="5"/>
  <c r="E2404" i="4"/>
  <c r="F2404" i="4" s="1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G2073" i="4"/>
  <c r="H2073" i="4" s="1"/>
  <c r="E2073" i="6"/>
  <c r="F2385" i="5"/>
  <c r="H2385" i="5"/>
  <c r="G2385" i="5"/>
  <c r="E2405" i="4"/>
  <c r="F2405" i="4" s="1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G2074" i="4"/>
  <c r="H2074" i="4" s="1"/>
  <c r="E2074" i="6"/>
  <c r="H2386" i="5"/>
  <c r="G2386" i="5"/>
  <c r="F2386" i="5"/>
  <c r="E2406" i="4"/>
  <c r="F2406" i="4" s="1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G2075" i="4"/>
  <c r="H2075" i="4" s="1"/>
  <c r="E2075" i="6"/>
  <c r="F2387" i="5"/>
  <c r="G2387" i="5"/>
  <c r="H2387" i="5"/>
  <c r="E2407" i="4"/>
  <c r="F2407" i="4" s="1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G2076" i="4"/>
  <c r="H2076" i="4" s="1"/>
  <c r="E2076" i="6"/>
  <c r="H2388" i="5"/>
  <c r="G2388" i="5"/>
  <c r="F2388" i="5"/>
  <c r="E2408" i="4"/>
  <c r="F2408" i="4" s="1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G2077" i="4"/>
  <c r="H2077" i="4" s="1"/>
  <c r="E2077" i="6"/>
  <c r="H2389" i="5"/>
  <c r="G2389" i="5"/>
  <c r="F2389" i="5"/>
  <c r="E2409" i="4"/>
  <c r="F2409" i="4" s="1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G2078" i="4"/>
  <c r="H2078" i="4" s="1"/>
  <c r="E2078" i="6"/>
  <c r="F2390" i="5"/>
  <c r="H2390" i="5"/>
  <c r="G2390" i="5"/>
  <c r="E2410" i="4"/>
  <c r="F2410" i="4" s="1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G2079" i="4"/>
  <c r="H2079" i="4" s="1"/>
  <c r="E2079" i="6"/>
  <c r="H2391" i="5"/>
  <c r="G2391" i="5"/>
  <c r="F2391" i="5"/>
  <c r="E2411" i="4"/>
  <c r="F2411" i="4" s="1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G2080" i="4"/>
  <c r="H2080" i="4" s="1"/>
  <c r="E2080" i="6"/>
  <c r="H2392" i="5"/>
  <c r="G2392" i="5"/>
  <c r="F2392" i="5"/>
  <c r="E2412" i="4"/>
  <c r="F2412" i="4" s="1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G2081" i="4"/>
  <c r="H2081" i="4" s="1"/>
  <c r="E2081" i="6"/>
  <c r="F2393" i="5"/>
  <c r="H2393" i="5"/>
  <c r="G2393" i="5"/>
  <c r="E2413" i="4"/>
  <c r="F2413" i="4" s="1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G2082" i="4"/>
  <c r="H2082" i="4" s="1"/>
  <c r="E2082" i="6"/>
  <c r="G2394" i="5"/>
  <c r="F2394" i="5"/>
  <c r="H2394" i="5"/>
  <c r="E2414" i="4"/>
  <c r="F2414" i="4" s="1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G2083" i="4"/>
  <c r="H2083" i="4" s="1"/>
  <c r="E2083" i="6"/>
  <c r="H2395" i="5"/>
  <c r="G2395" i="5"/>
  <c r="F2395" i="5"/>
  <c r="E2415" i="4"/>
  <c r="F2415" i="4" s="1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G2084" i="4"/>
  <c r="H2084" i="4" s="1"/>
  <c r="E2084" i="6"/>
  <c r="F2396" i="5"/>
  <c r="H2396" i="5"/>
  <c r="G2396" i="5"/>
  <c r="E2416" i="4"/>
  <c r="F2416" i="4" s="1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G2085" i="4"/>
  <c r="H2085" i="4" s="1"/>
  <c r="E2085" i="6"/>
  <c r="F2397" i="5"/>
  <c r="H2397" i="5"/>
  <c r="G2397" i="5"/>
  <c r="E2417" i="4"/>
  <c r="F2417" i="4" s="1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G2086" i="4"/>
  <c r="H2086" i="4" s="1"/>
  <c r="E2086" i="6"/>
  <c r="H2398" i="5"/>
  <c r="G2398" i="5"/>
  <c r="F2398" i="5"/>
  <c r="E2418" i="4"/>
  <c r="F2418" i="4" s="1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G2087" i="4"/>
  <c r="H2087" i="4" s="1"/>
  <c r="E2087" i="6"/>
  <c r="H2399" i="5"/>
  <c r="G2399" i="5"/>
  <c r="F2399" i="5"/>
  <c r="E2419" i="4"/>
  <c r="F2419" i="4" s="1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G2088" i="4"/>
  <c r="H2088" i="4" s="1"/>
  <c r="E2088" i="6"/>
  <c r="H2400" i="5"/>
  <c r="G2400" i="5"/>
  <c r="F2400" i="5"/>
  <c r="E2420" i="4"/>
  <c r="F2420" i="4" s="1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G2089" i="4"/>
  <c r="H2089" i="4" s="1"/>
  <c r="E2089" i="6"/>
  <c r="H2401" i="5"/>
  <c r="G2401" i="5"/>
  <c r="F2401" i="5"/>
  <c r="E2421" i="4"/>
  <c r="F2421" i="4" s="1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G2090" i="4"/>
  <c r="H2090" i="4" s="1"/>
  <c r="E2090" i="6"/>
  <c r="H2402" i="5"/>
  <c r="G2402" i="5"/>
  <c r="F2402" i="5"/>
  <c r="E2422" i="4"/>
  <c r="F2422" i="4" s="1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G2091" i="4"/>
  <c r="H2091" i="4" s="1"/>
  <c r="E2091" i="6"/>
  <c r="F2403" i="5"/>
  <c r="H2403" i="5"/>
  <c r="G2403" i="5"/>
  <c r="E2423" i="4"/>
  <c r="F2423" i="4" s="1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G2092" i="4"/>
  <c r="H2092" i="4" s="1"/>
  <c r="E2092" i="6"/>
  <c r="H2404" i="5"/>
  <c r="G2404" i="5"/>
  <c r="F2404" i="5"/>
  <c r="E2424" i="4"/>
  <c r="F2424" i="4" s="1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G2093" i="4"/>
  <c r="H2093" i="4" s="1"/>
  <c r="E2093" i="6"/>
  <c r="H2405" i="5"/>
  <c r="G2405" i="5"/>
  <c r="F2405" i="5"/>
  <c r="E2425" i="4"/>
  <c r="F2425" i="4" s="1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G2094" i="4"/>
  <c r="H2094" i="4" s="1"/>
  <c r="E2094" i="6"/>
  <c r="H2406" i="5"/>
  <c r="G2406" i="5"/>
  <c r="F2406" i="5"/>
  <c r="E2426" i="4"/>
  <c r="F2426" i="4" s="1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G2095" i="4"/>
  <c r="H2095" i="4" s="1"/>
  <c r="E2095" i="6"/>
  <c r="H2407" i="5"/>
  <c r="G2407" i="5"/>
  <c r="F2407" i="5"/>
  <c r="E2427" i="4"/>
  <c r="F2427" i="4" s="1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G2096" i="4"/>
  <c r="H2096" i="4" s="1"/>
  <c r="E2096" i="6"/>
  <c r="F2408" i="5"/>
  <c r="H2408" i="5"/>
  <c r="G2408" i="5"/>
  <c r="E2428" i="4"/>
  <c r="F2428" i="4" s="1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G2097" i="4"/>
  <c r="H2097" i="4" s="1"/>
  <c r="E2097" i="6"/>
  <c r="H2409" i="5"/>
  <c r="G2409" i="5"/>
  <c r="F2409" i="5"/>
  <c r="E2429" i="4"/>
  <c r="F2429" i="4" s="1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G2098" i="4"/>
  <c r="H2098" i="4" s="1"/>
  <c r="E2098" i="6"/>
  <c r="H2410" i="5"/>
  <c r="G2410" i="5"/>
  <c r="F2410" i="5"/>
  <c r="E2430" i="4"/>
  <c r="F2430" i="4" s="1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G2099" i="4"/>
  <c r="H2099" i="4" s="1"/>
  <c r="E2099" i="6"/>
  <c r="F2411" i="5"/>
  <c r="H2411" i="5"/>
  <c r="G2411" i="5"/>
  <c r="E2431" i="4"/>
  <c r="F2431" i="4" s="1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G2100" i="4"/>
  <c r="H2100" i="4" s="1"/>
  <c r="E2100" i="6"/>
  <c r="H2412" i="5"/>
  <c r="G2412" i="5"/>
  <c r="F2412" i="5"/>
  <c r="E2432" i="4"/>
  <c r="F2432" i="4" s="1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G2101" i="4"/>
  <c r="H2101" i="4" s="1"/>
  <c r="E2101" i="6"/>
  <c r="H2413" i="5"/>
  <c r="G2413" i="5"/>
  <c r="F2413" i="5"/>
  <c r="E2433" i="4"/>
  <c r="F2433" i="4" s="1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G2102" i="4"/>
  <c r="H2102" i="4" s="1"/>
  <c r="E2102" i="6"/>
  <c r="F2414" i="5"/>
  <c r="H2414" i="5"/>
  <c r="G2414" i="5"/>
  <c r="E2434" i="4"/>
  <c r="F2434" i="4" s="1"/>
  <c r="C2435" i="4"/>
  <c r="E2103" i="7"/>
  <c r="N2103" i="7" s="1"/>
  <c r="F2424" i="3"/>
  <c r="H2423" i="3"/>
  <c r="I2423" i="3" s="1"/>
  <c r="G2424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G2103" i="4"/>
  <c r="H2103" i="4" s="1"/>
  <c r="E2103" i="6"/>
  <c r="F2415" i="5"/>
  <c r="H2415" i="5"/>
  <c r="G2415" i="5"/>
  <c r="E2435" i="4"/>
  <c r="F2435" i="4" s="1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G2104" i="4"/>
  <c r="H2104" i="4" s="1"/>
  <c r="E2104" i="6"/>
  <c r="H2416" i="5"/>
  <c r="G2416" i="5"/>
  <c r="F2416" i="5"/>
  <c r="E2436" i="4"/>
  <c r="F2436" i="4" s="1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G2105" i="4"/>
  <c r="H2105" i="4" s="1"/>
  <c r="E2105" i="6"/>
  <c r="H2417" i="5"/>
  <c r="G2417" i="5"/>
  <c r="F2417" i="5"/>
  <c r="E2437" i="4"/>
  <c r="F2437" i="4" s="1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G2106" i="4"/>
  <c r="H2106" i="4" s="1"/>
  <c r="E2106" i="6"/>
  <c r="H2418" i="5"/>
  <c r="G2418" i="5"/>
  <c r="F2418" i="5"/>
  <c r="E2438" i="4"/>
  <c r="F2438" i="4" s="1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G2107" i="4"/>
  <c r="H2107" i="4" s="1"/>
  <c r="E2107" i="6"/>
  <c r="H2419" i="5"/>
  <c r="G2419" i="5"/>
  <c r="F2419" i="5"/>
  <c r="E2439" i="4"/>
  <c r="F2439" i="4" s="1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G2108" i="4"/>
  <c r="H2108" i="4" s="1"/>
  <c r="E2108" i="6"/>
  <c r="H2420" i="5"/>
  <c r="G2420" i="5"/>
  <c r="F2420" i="5"/>
  <c r="E2440" i="4"/>
  <c r="F2440" i="4" s="1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G2109" i="4"/>
  <c r="H2109" i="4" s="1"/>
  <c r="E2109" i="6"/>
  <c r="F2421" i="5"/>
  <c r="H2421" i="5"/>
  <c r="G2421" i="5"/>
  <c r="E2441" i="4"/>
  <c r="F2441" i="4" s="1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G2110" i="4"/>
  <c r="H2110" i="4" s="1"/>
  <c r="E2110" i="6"/>
  <c r="H2422" i="5"/>
  <c r="G2422" i="5"/>
  <c r="F2422" i="5"/>
  <c r="E2442" i="4"/>
  <c r="F2442" i="4" s="1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G2111" i="4"/>
  <c r="H2111" i="4" s="1"/>
  <c r="E2111" i="6"/>
  <c r="F2423" i="5"/>
  <c r="H2423" i="5"/>
  <c r="G2423" i="5"/>
  <c r="E2443" i="4"/>
  <c r="F2443" i="4" s="1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G2112" i="4"/>
  <c r="H2112" i="4" s="1"/>
  <c r="E2112" i="6"/>
  <c r="H2424" i="5"/>
  <c r="G2424" i="5"/>
  <c r="F2424" i="5"/>
  <c r="E2444" i="4"/>
  <c r="F2444" i="4" s="1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G2113" i="4"/>
  <c r="H2113" i="4" s="1"/>
  <c r="E2113" i="6"/>
  <c r="H2425" i="5"/>
  <c r="G2425" i="5"/>
  <c r="F2425" i="5"/>
  <c r="E2445" i="4"/>
  <c r="F2445" i="4" s="1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G2114" i="4"/>
  <c r="H2114" i="4" s="1"/>
  <c r="E2114" i="6"/>
  <c r="H2426" i="5"/>
  <c r="G2426" i="5"/>
  <c r="F2426" i="5"/>
  <c r="E2446" i="4"/>
  <c r="F2446" i="4" s="1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G2115" i="4"/>
  <c r="H2115" i="4" s="1"/>
  <c r="E2115" i="6"/>
  <c r="F2427" i="5"/>
  <c r="H2427" i="5"/>
  <c r="G2427" i="5"/>
  <c r="E2447" i="4"/>
  <c r="F2447" i="4" s="1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G2116" i="4"/>
  <c r="H2116" i="4" s="1"/>
  <c r="E2116" i="6"/>
  <c r="H2428" i="5"/>
  <c r="G2428" i="5"/>
  <c r="F2428" i="5"/>
  <c r="E2448" i="4"/>
  <c r="F2448" i="4" s="1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G2117" i="4"/>
  <c r="H2117" i="4" s="1"/>
  <c r="E2117" i="6"/>
  <c r="F2429" i="5"/>
  <c r="H2429" i="5"/>
  <c r="G2429" i="5"/>
  <c r="E2449" i="4"/>
  <c r="F2449" i="4" s="1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G2118" i="4"/>
  <c r="H2118" i="4" s="1"/>
  <c r="E2118" i="6"/>
  <c r="H2430" i="5"/>
  <c r="G2430" i="5"/>
  <c r="F2430" i="5"/>
  <c r="E2450" i="4"/>
  <c r="F2450" i="4" s="1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G2119" i="4"/>
  <c r="H2119" i="4" s="1"/>
  <c r="E2119" i="6"/>
  <c r="H2431" i="5"/>
  <c r="G2431" i="5"/>
  <c r="F2431" i="5"/>
  <c r="E2451" i="4"/>
  <c r="F2451" i="4" s="1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G2120" i="4"/>
  <c r="H2120" i="4" s="1"/>
  <c r="E2120" i="6"/>
  <c r="F2432" i="5"/>
  <c r="H2432" i="5"/>
  <c r="G2432" i="5"/>
  <c r="E2452" i="4"/>
  <c r="F2452" i="4" s="1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G2121" i="4"/>
  <c r="H2121" i="4" s="1"/>
  <c r="E2121" i="6"/>
  <c r="H2433" i="5"/>
  <c r="G2433" i="5"/>
  <c r="F2433" i="5"/>
  <c r="E2453" i="4"/>
  <c r="F2453" i="4" s="1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G2122" i="4"/>
  <c r="H2122" i="4" s="1"/>
  <c r="E2122" i="6"/>
  <c r="H2434" i="5"/>
  <c r="G2434" i="5"/>
  <c r="F2434" i="5"/>
  <c r="E2454" i="4"/>
  <c r="F2454" i="4" s="1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G2123" i="4"/>
  <c r="H2123" i="4" s="1"/>
  <c r="E2123" i="6"/>
  <c r="H2435" i="5"/>
  <c r="G2435" i="5"/>
  <c r="F2435" i="5"/>
  <c r="E2455" i="4"/>
  <c r="F2455" i="4" s="1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G2124" i="4"/>
  <c r="H2124" i="4" s="1"/>
  <c r="E2124" i="6"/>
  <c r="F2436" i="5"/>
  <c r="H2436" i="5"/>
  <c r="G2436" i="5"/>
  <c r="E2456" i="4"/>
  <c r="F2456" i="4" s="1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G2125" i="4"/>
  <c r="H2125" i="4" s="1"/>
  <c r="E2125" i="6"/>
  <c r="H2437" i="5"/>
  <c r="G2437" i="5"/>
  <c r="F2437" i="5"/>
  <c r="E2457" i="4"/>
  <c r="F2457" i="4" s="1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G2126" i="4"/>
  <c r="H2126" i="4" s="1"/>
  <c r="E2126" i="6"/>
  <c r="H2438" i="5"/>
  <c r="G2438" i="5"/>
  <c r="F2438" i="5"/>
  <c r="E2458" i="4"/>
  <c r="F2458" i="4" s="1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G2127" i="4"/>
  <c r="H2127" i="4" s="1"/>
  <c r="E2127" i="6"/>
  <c r="F2439" i="5"/>
  <c r="H2439" i="5"/>
  <c r="G2439" i="5"/>
  <c r="E2459" i="4"/>
  <c r="F2459" i="4" s="1"/>
  <c r="C2460" i="4"/>
  <c r="E2128" i="7"/>
  <c r="N2128" i="7" s="1"/>
  <c r="H2448" i="3"/>
  <c r="I2448" i="3" s="1"/>
  <c r="F2449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G2128" i="4"/>
  <c r="H2128" i="4" s="1"/>
  <c r="E2128" i="6"/>
  <c r="H2440" i="5"/>
  <c r="G2440" i="5"/>
  <c r="F2440" i="5"/>
  <c r="E2460" i="4"/>
  <c r="F2460" i="4" s="1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G2129" i="4"/>
  <c r="H2129" i="4" s="1"/>
  <c r="E2129" i="6"/>
  <c r="H2441" i="5"/>
  <c r="G2441" i="5"/>
  <c r="F2441" i="5"/>
  <c r="E2461" i="4"/>
  <c r="F2461" i="4" s="1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G2130" i="4"/>
  <c r="H2130" i="4" s="1"/>
  <c r="E2130" i="6"/>
  <c r="H2442" i="5"/>
  <c r="G2442" i="5"/>
  <c r="F2442" i="5"/>
  <c r="E2462" i="4"/>
  <c r="F2462" i="4" s="1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G2131" i="4"/>
  <c r="H2131" i="4" s="1"/>
  <c r="E2131" i="6"/>
  <c r="G2443" i="5"/>
  <c r="F2443" i="5"/>
  <c r="H2443" i="5"/>
  <c r="E2463" i="4"/>
  <c r="F2463" i="4" s="1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G2132" i="4"/>
  <c r="H2132" i="4" s="1"/>
  <c r="E2132" i="6"/>
  <c r="H2444" i="5"/>
  <c r="G2444" i="5"/>
  <c r="F2444" i="5"/>
  <c r="E2464" i="4"/>
  <c r="F2464" i="4" s="1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G2133" i="4"/>
  <c r="H2133" i="4" s="1"/>
  <c r="E2133" i="6"/>
  <c r="F2445" i="5"/>
  <c r="H2445" i="5"/>
  <c r="G2445" i="5"/>
  <c r="E2465" i="4"/>
  <c r="F2465" i="4" s="1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G2134" i="4"/>
  <c r="H2134" i="4" s="1"/>
  <c r="E2134" i="6"/>
  <c r="F2446" i="5"/>
  <c r="H2446" i="5"/>
  <c r="G2446" i="5"/>
  <c r="E2466" i="4"/>
  <c r="F2466" i="4" s="1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G2135" i="4"/>
  <c r="H2135" i="4" s="1"/>
  <c r="E2135" i="6"/>
  <c r="H2447" i="5"/>
  <c r="G2447" i="5"/>
  <c r="F2447" i="5"/>
  <c r="E2467" i="4"/>
  <c r="F2467" i="4" s="1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G2136" i="4"/>
  <c r="H2136" i="4" s="1"/>
  <c r="E2136" i="6"/>
  <c r="H2448" i="5"/>
  <c r="G2448" i="5"/>
  <c r="F2448" i="5"/>
  <c r="E2468" i="4"/>
  <c r="F2468" i="4" s="1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G2137" i="4"/>
  <c r="H2137" i="4" s="1"/>
  <c r="E2137" i="6"/>
  <c r="H2449" i="5"/>
  <c r="G2449" i="5"/>
  <c r="F2449" i="5"/>
  <c r="E2469" i="4"/>
  <c r="F2469" i="4" s="1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G2138" i="4"/>
  <c r="H2138" i="4" s="1"/>
  <c r="E2138" i="6"/>
  <c r="H2450" i="5"/>
  <c r="G2450" i="5"/>
  <c r="F2450" i="5"/>
  <c r="E2470" i="4"/>
  <c r="F2470" i="4" s="1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G2139" i="4"/>
  <c r="H2139" i="4" s="1"/>
  <c r="E2139" i="6"/>
  <c r="H2451" i="5"/>
  <c r="G2451" i="5"/>
  <c r="F2451" i="5"/>
  <c r="E2471" i="4"/>
  <c r="F2471" i="4" s="1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G2140" i="4"/>
  <c r="H2140" i="4" s="1"/>
  <c r="E2140" i="6"/>
  <c r="H2452" i="5"/>
  <c r="G2452" i="5"/>
  <c r="F2452" i="5"/>
  <c r="E2472" i="4"/>
  <c r="F2472" i="4" s="1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G2141" i="4"/>
  <c r="H2141" i="4" s="1"/>
  <c r="E2141" i="6"/>
  <c r="H2453" i="5"/>
  <c r="G2453" i="5"/>
  <c r="F2453" i="5"/>
  <c r="E2473" i="4"/>
  <c r="F2473" i="4" s="1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G2142" i="4"/>
  <c r="H2142" i="4" s="1"/>
  <c r="E2142" i="6"/>
  <c r="H2454" i="5"/>
  <c r="G2454" i="5"/>
  <c r="F2454" i="5"/>
  <c r="E2474" i="4"/>
  <c r="F2474" i="4" s="1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G2143" i="4"/>
  <c r="H2143" i="4" s="1"/>
  <c r="E2143" i="6"/>
  <c r="G2455" i="5"/>
  <c r="F2455" i="5"/>
  <c r="H2455" i="5"/>
  <c r="E2475" i="4"/>
  <c r="F2475" i="4" s="1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G2144" i="4"/>
  <c r="H2144" i="4" s="1"/>
  <c r="E2144" i="6"/>
  <c r="H2456" i="5"/>
  <c r="G2456" i="5"/>
  <c r="F2456" i="5"/>
  <c r="E2476" i="4"/>
  <c r="F2476" i="4" s="1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G2145" i="4"/>
  <c r="H2145" i="4" s="1"/>
  <c r="E2145" i="6"/>
  <c r="F2457" i="5"/>
  <c r="H2457" i="5"/>
  <c r="G2457" i="5"/>
  <c r="E2477" i="4"/>
  <c r="F2477" i="4" s="1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G2146" i="4"/>
  <c r="H2146" i="4" s="1"/>
  <c r="E2146" i="6"/>
  <c r="F2458" i="5"/>
  <c r="H2458" i="5"/>
  <c r="G2458" i="5"/>
  <c r="E2478" i="4"/>
  <c r="F2478" i="4" s="1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G2147" i="4"/>
  <c r="H2147" i="4" s="1"/>
  <c r="E2147" i="6"/>
  <c r="H2459" i="5"/>
  <c r="G2459" i="5"/>
  <c r="F2459" i="5"/>
  <c r="E2479" i="4"/>
  <c r="F2479" i="4" s="1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G2148" i="4"/>
  <c r="H2148" i="4" s="1"/>
  <c r="E2148" i="6"/>
  <c r="H2460" i="5"/>
  <c r="G2460" i="5"/>
  <c r="F2460" i="5"/>
  <c r="E2480" i="4"/>
  <c r="F2480" i="4" s="1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G2149" i="4"/>
  <c r="H2149" i="4" s="1"/>
  <c r="E2149" i="6"/>
  <c r="H2461" i="5"/>
  <c r="G2461" i="5"/>
  <c r="F2461" i="5"/>
  <c r="E2481" i="4"/>
  <c r="F2481" i="4" s="1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G2150" i="4"/>
  <c r="H2150" i="4" s="1"/>
  <c r="E2150" i="6"/>
  <c r="H2462" i="5"/>
  <c r="G2462" i="5"/>
  <c r="F2462" i="5"/>
  <c r="E2482" i="4"/>
  <c r="F2482" i="4" s="1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G2151" i="4"/>
  <c r="H2151" i="4" s="1"/>
  <c r="E2151" i="6"/>
  <c r="F2463" i="5"/>
  <c r="H2463" i="5"/>
  <c r="G2463" i="5"/>
  <c r="E2483" i="4"/>
  <c r="F2483" i="4" s="1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G2152" i="4"/>
  <c r="H2152" i="4" s="1"/>
  <c r="E2152" i="6"/>
  <c r="H2464" i="5"/>
  <c r="G2464" i="5"/>
  <c r="F2464" i="5"/>
  <c r="E2484" i="4"/>
  <c r="F2484" i="4" s="1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G2153" i="4"/>
  <c r="H2153" i="4" s="1"/>
  <c r="E2153" i="6"/>
  <c r="H2465" i="5"/>
  <c r="G2465" i="5"/>
  <c r="F2465" i="5"/>
  <c r="E2485" i="4"/>
  <c r="F2485" i="4" s="1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G2154" i="4"/>
  <c r="H2154" i="4" s="1"/>
  <c r="E2154" i="6"/>
  <c r="G2466" i="5"/>
  <c r="F2466" i="5"/>
  <c r="H2466" i="5"/>
  <c r="E2486" i="4"/>
  <c r="F2486" i="4" s="1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G2155" i="4"/>
  <c r="H2155" i="4" s="1"/>
  <c r="E2155" i="6"/>
  <c r="G2467" i="5"/>
  <c r="F2467" i="5"/>
  <c r="H2467" i="5"/>
  <c r="E2487" i="4"/>
  <c r="F2487" i="4" s="1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G2156" i="4"/>
  <c r="H2156" i="4" s="1"/>
  <c r="E2156" i="6"/>
  <c r="H2468" i="5"/>
  <c r="G2468" i="5"/>
  <c r="F2468" i="5"/>
  <c r="E2488" i="4"/>
  <c r="F2488" i="4" s="1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G2157" i="4"/>
  <c r="H2157" i="4" s="1"/>
  <c r="E2157" i="6"/>
  <c r="F2469" i="5"/>
  <c r="H2469" i="5"/>
  <c r="G2469" i="5"/>
  <c r="E2489" i="4"/>
  <c r="F2489" i="4" s="1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G2158" i="4"/>
  <c r="H2158" i="4" s="1"/>
  <c r="E2158" i="6"/>
  <c r="H2470" i="5"/>
  <c r="G2470" i="5"/>
  <c r="F2470" i="5"/>
  <c r="E2490" i="4"/>
  <c r="F2490" i="4" s="1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G2159" i="4"/>
  <c r="H2159" i="4" s="1"/>
  <c r="E2159" i="6"/>
  <c r="H2471" i="5"/>
  <c r="G2471" i="5"/>
  <c r="F2471" i="5"/>
  <c r="E2491" i="4"/>
  <c r="F2491" i="4" s="1"/>
  <c r="C2492" i="4"/>
  <c r="E2160" i="7"/>
  <c r="N2160" i="7" s="1"/>
  <c r="H2480" i="3"/>
  <c r="I2480" i="3" s="1"/>
  <c r="F2481" i="3"/>
  <c r="G2481" i="3"/>
  <c r="J2471" i="6" l="1"/>
  <c r="J2471" i="7"/>
  <c r="K2471" i="6"/>
  <c r="K2471" i="7"/>
  <c r="L2471" i="6"/>
  <c r="L2471" i="7"/>
  <c r="P2470" i="7"/>
  <c r="D2491" i="6"/>
  <c r="D2491" i="7"/>
  <c r="U2159" i="7"/>
  <c r="V2159" i="7"/>
  <c r="T2160" i="7"/>
  <c r="Q2160" i="7"/>
  <c r="S2160" i="7"/>
  <c r="R2160" i="7"/>
  <c r="C2480" i="6"/>
  <c r="C2480" i="7"/>
  <c r="G2160" i="4"/>
  <c r="H2160" i="4" s="1"/>
  <c r="E2160" i="6"/>
  <c r="H2472" i="5"/>
  <c r="G2472" i="5"/>
  <c r="F2472" i="5"/>
  <c r="E2492" i="4"/>
  <c r="F2492" i="4" s="1"/>
  <c r="C2493" i="4"/>
  <c r="E2161" i="7"/>
  <c r="N2161" i="7" s="1"/>
  <c r="G2482" i="3"/>
  <c r="H2481" i="3"/>
  <c r="I2481" i="3" s="1"/>
  <c r="F2482" i="3"/>
  <c r="P2471" i="7" l="1"/>
  <c r="L2472" i="6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G2161" i="4"/>
  <c r="H2161" i="4" s="1"/>
  <c r="E2161" i="6"/>
  <c r="G2473" i="5"/>
  <c r="F2473" i="5"/>
  <c r="H2473" i="5"/>
  <c r="E2493" i="4"/>
  <c r="F2493" i="4" s="1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G2162" i="4"/>
  <c r="H2162" i="4" s="1"/>
  <c r="E2162" i="6"/>
  <c r="H2474" i="5"/>
  <c r="G2474" i="5"/>
  <c r="F2474" i="5"/>
  <c r="E2494" i="4"/>
  <c r="F2494" i="4" s="1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G2163" i="4"/>
  <c r="H2163" i="4" s="1"/>
  <c r="E2163" i="6"/>
  <c r="F2475" i="5"/>
  <c r="G2475" i="5"/>
  <c r="H2475" i="5"/>
  <c r="E2495" i="4"/>
  <c r="F2495" i="4" s="1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G2164" i="4"/>
  <c r="H2164" i="4" s="1"/>
  <c r="E2164" i="6"/>
  <c r="H2476" i="5"/>
  <c r="G2476" i="5"/>
  <c r="F2476" i="5"/>
  <c r="E2496" i="4"/>
  <c r="F2496" i="4" s="1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G2165" i="4"/>
  <c r="H2165" i="4" s="1"/>
  <c r="E2165" i="6"/>
  <c r="H2477" i="5"/>
  <c r="G2477" i="5"/>
  <c r="F2477" i="5"/>
  <c r="E2497" i="4"/>
  <c r="F2497" i="4" s="1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G2166" i="4"/>
  <c r="H2166" i="4" s="1"/>
  <c r="E2166" i="6"/>
  <c r="H2478" i="5"/>
  <c r="G2478" i="5"/>
  <c r="F2478" i="5"/>
  <c r="E2498" i="4"/>
  <c r="F2498" i="4" s="1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G2167" i="4"/>
  <c r="H2167" i="4" s="1"/>
  <c r="E2167" i="6"/>
  <c r="H2479" i="5"/>
  <c r="G2479" i="5"/>
  <c r="F2479" i="5"/>
  <c r="E2499" i="4"/>
  <c r="F2499" i="4" s="1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G2168" i="4"/>
  <c r="H2168" i="4" s="1"/>
  <c r="E2168" i="6"/>
  <c r="H2480" i="5"/>
  <c r="G2480" i="5"/>
  <c r="F2480" i="5"/>
  <c r="E2500" i="4"/>
  <c r="F2500" i="4" s="1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G2169" i="4"/>
  <c r="H2169" i="4" s="1"/>
  <c r="E2169" i="6"/>
  <c r="F2481" i="5"/>
  <c r="G2481" i="5"/>
  <c r="H2481" i="5"/>
  <c r="E2501" i="4"/>
  <c r="F2501" i="4" s="1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G2170" i="4"/>
  <c r="H2170" i="4" s="1"/>
  <c r="E2170" i="6"/>
  <c r="F2482" i="5"/>
  <c r="H2482" i="5"/>
  <c r="G2482" i="5"/>
  <c r="E2502" i="4"/>
  <c r="F2502" i="4" s="1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G2171" i="4"/>
  <c r="H2171" i="4" s="1"/>
  <c r="E2171" i="6"/>
  <c r="H2483" i="5"/>
  <c r="G2483" i="5"/>
  <c r="F2483" i="5"/>
  <c r="E2503" i="4"/>
  <c r="F2503" i="4" s="1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G2172" i="4"/>
  <c r="H2172" i="4" s="1"/>
  <c r="E2172" i="6"/>
  <c r="H2484" i="5"/>
  <c r="G2484" i="5"/>
  <c r="F2484" i="5"/>
  <c r="E2504" i="4"/>
  <c r="F2504" i="4" s="1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G2173" i="4"/>
  <c r="H2173" i="4" s="1"/>
  <c r="E2173" i="6"/>
  <c r="H2485" i="5"/>
  <c r="G2485" i="5"/>
  <c r="F2485" i="5"/>
  <c r="E2505" i="4"/>
  <c r="F2505" i="4" s="1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G2174" i="4"/>
  <c r="H2174" i="4" s="1"/>
  <c r="E2174" i="6"/>
  <c r="H2486" i="5"/>
  <c r="G2486" i="5"/>
  <c r="F2486" i="5"/>
  <c r="E2506" i="4"/>
  <c r="F2506" i="4" s="1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G2175" i="4"/>
  <c r="H2175" i="4" s="1"/>
  <c r="E2175" i="6"/>
  <c r="F2487" i="5"/>
  <c r="H2487" i="5"/>
  <c r="G2487" i="5"/>
  <c r="E2507" i="4"/>
  <c r="F2507" i="4" s="1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G2176" i="4"/>
  <c r="H2176" i="4" s="1"/>
  <c r="E2176" i="6"/>
  <c r="H2488" i="5"/>
  <c r="G2488" i="5"/>
  <c r="F2488" i="5"/>
  <c r="E2508" i="4"/>
  <c r="F2508" i="4" s="1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G2177" i="4"/>
  <c r="H2177" i="4" s="1"/>
  <c r="E2177" i="6"/>
  <c r="H2489" i="5"/>
  <c r="G2489" i="5"/>
  <c r="F2489" i="5"/>
  <c r="E2509" i="4"/>
  <c r="F2509" i="4" s="1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G2178" i="4"/>
  <c r="H2178" i="4" s="1"/>
  <c r="E2178" i="6"/>
  <c r="H2490" i="5"/>
  <c r="F2490" i="5"/>
  <c r="G2490" i="5"/>
  <c r="E2510" i="4"/>
  <c r="F2510" i="4" s="1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G2179" i="4"/>
  <c r="H2179" i="4" s="1"/>
  <c r="E2179" i="6"/>
  <c r="G2491" i="5"/>
  <c r="F2491" i="5"/>
  <c r="H2491" i="5"/>
  <c r="E2511" i="4"/>
  <c r="F2511" i="4" s="1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G2180" i="4"/>
  <c r="H2180" i="4" s="1"/>
  <c r="E2180" i="6"/>
  <c r="H2492" i="5"/>
  <c r="G2492" i="5"/>
  <c r="F2492" i="5"/>
  <c r="E2512" i="4"/>
  <c r="F2512" i="4" s="1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G2181" i="4"/>
  <c r="H2181" i="4" s="1"/>
  <c r="E2181" i="6"/>
  <c r="F2493" i="5"/>
  <c r="H2493" i="5"/>
  <c r="G2493" i="5"/>
  <c r="E2513" i="4"/>
  <c r="F2513" i="4" s="1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G2182" i="4"/>
  <c r="H2182" i="4" s="1"/>
  <c r="E2182" i="6"/>
  <c r="F2494" i="5"/>
  <c r="H2494" i="5"/>
  <c r="G2494" i="5"/>
  <c r="E2514" i="4"/>
  <c r="F2514" i="4" s="1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G2183" i="4"/>
  <c r="H2183" i="4" s="1"/>
  <c r="E2183" i="6"/>
  <c r="H2495" i="5"/>
  <c r="G2495" i="5"/>
  <c r="F2495" i="5"/>
  <c r="E2515" i="4"/>
  <c r="F2515" i="4" s="1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G2184" i="4"/>
  <c r="H2184" i="4" s="1"/>
  <c r="E2184" i="6"/>
  <c r="H2496" i="5"/>
  <c r="G2496" i="5"/>
  <c r="F2496" i="5"/>
  <c r="E2516" i="4"/>
  <c r="F2516" i="4" s="1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G2185" i="4"/>
  <c r="H2185" i="4" s="1"/>
  <c r="E2185" i="6"/>
  <c r="H2497" i="5"/>
  <c r="G2497" i="5"/>
  <c r="F2497" i="5"/>
  <c r="E2517" i="4"/>
  <c r="F2517" i="4" s="1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G2186" i="4"/>
  <c r="H2186" i="4" s="1"/>
  <c r="E2186" i="6"/>
  <c r="H2498" i="5"/>
  <c r="G2498" i="5"/>
  <c r="F2498" i="5"/>
  <c r="E2518" i="4"/>
  <c r="F2518" i="4" s="1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G2187" i="4"/>
  <c r="H2187" i="4" s="1"/>
  <c r="E2187" i="6"/>
  <c r="H2499" i="5"/>
  <c r="G2499" i="5"/>
  <c r="F2499" i="5"/>
  <c r="E2519" i="4"/>
  <c r="F2519" i="4" s="1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G2188" i="4"/>
  <c r="H2188" i="4" s="1"/>
  <c r="E2188" i="6"/>
  <c r="H2500" i="5"/>
  <c r="G2500" i="5"/>
  <c r="F2500" i="5"/>
  <c r="E2520" i="4"/>
  <c r="F2520" i="4" s="1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G2189" i="4"/>
  <c r="H2189" i="4" s="1"/>
  <c r="E2189" i="6"/>
  <c r="H2501" i="5"/>
  <c r="G2501" i="5"/>
  <c r="F2501" i="5"/>
  <c r="E2521" i="4"/>
  <c r="F2521" i="4" s="1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G2190" i="4"/>
  <c r="H2190" i="4" s="1"/>
  <c r="E2190" i="6"/>
  <c r="H2502" i="5"/>
  <c r="G2502" i="5"/>
  <c r="F2502" i="5"/>
  <c r="E2522" i="4"/>
  <c r="F2522" i="4" s="1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G2191" i="4"/>
  <c r="H2191" i="4" s="1"/>
  <c r="E2191" i="6"/>
  <c r="G2503" i="5"/>
  <c r="F2503" i="5"/>
  <c r="H2503" i="5"/>
  <c r="E2523" i="4"/>
  <c r="F2523" i="4" s="1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G2192" i="4"/>
  <c r="H2192" i="4" s="1"/>
  <c r="E2192" i="6"/>
  <c r="H2504" i="5"/>
  <c r="G2504" i="5"/>
  <c r="F2504" i="5"/>
  <c r="E2193" i="7"/>
  <c r="N2193" i="7" s="1"/>
  <c r="E2524" i="4"/>
  <c r="F2524" i="4" s="1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G2193" i="4"/>
  <c r="H2193" i="4" s="1"/>
  <c r="E2193" i="6"/>
  <c r="F2505" i="5"/>
  <c r="G2505" i="5"/>
  <c r="H2505" i="5"/>
  <c r="E2525" i="4"/>
  <c r="F2525" i="4" s="1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G2194" i="4"/>
  <c r="H2194" i="4" s="1"/>
  <c r="E2194" i="6"/>
  <c r="F2506" i="5"/>
  <c r="H2506" i="5"/>
  <c r="G2506" i="5"/>
  <c r="E2526" i="4"/>
  <c r="F2526" i="4" s="1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G2195" i="4"/>
  <c r="H2195" i="4" s="1"/>
  <c r="E2195" i="6"/>
  <c r="H2507" i="5"/>
  <c r="G2507" i="5"/>
  <c r="F2507" i="5"/>
  <c r="E2527" i="4"/>
  <c r="F2527" i="4" s="1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G2196" i="4"/>
  <c r="H2196" i="4" s="1"/>
  <c r="E2196" i="6"/>
  <c r="H2508" i="5"/>
  <c r="G2508" i="5"/>
  <c r="F2508" i="5"/>
  <c r="E2528" i="4"/>
  <c r="F2528" i="4" s="1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G2197" i="4"/>
  <c r="H2197" i="4" s="1"/>
  <c r="E2197" i="6"/>
  <c r="G2509" i="5"/>
  <c r="F2509" i="5"/>
  <c r="H2509" i="5"/>
  <c r="E2529" i="4"/>
  <c r="F2529" i="4" s="1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G2198" i="4"/>
  <c r="H2198" i="4" s="1"/>
  <c r="E2198" i="6"/>
  <c r="H2510" i="5"/>
  <c r="G2510" i="5"/>
  <c r="F2510" i="5"/>
  <c r="E2530" i="4"/>
  <c r="F2530" i="4" s="1"/>
  <c r="C2531" i="4"/>
  <c r="E2199" i="7"/>
  <c r="N2199" i="7" s="1"/>
  <c r="H2519" i="3"/>
  <c r="I2519" i="3" s="1"/>
  <c r="F2520" i="3"/>
  <c r="G2520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G2199" i="4"/>
  <c r="H2199" i="4" s="1"/>
  <c r="E2199" i="6"/>
  <c r="F2511" i="5"/>
  <c r="H2511" i="5"/>
  <c r="G2511" i="5"/>
  <c r="E2531" i="4"/>
  <c r="F2531" i="4" s="1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G2200" i="4"/>
  <c r="H2200" i="4" s="1"/>
  <c r="E2200" i="6"/>
  <c r="H2512" i="5"/>
  <c r="G2512" i="5"/>
  <c r="F2512" i="5"/>
  <c r="E2532" i="4"/>
  <c r="F2532" i="4" s="1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G2201" i="4"/>
  <c r="H2201" i="4" s="1"/>
  <c r="E2201" i="6"/>
  <c r="H2513" i="5"/>
  <c r="G2513" i="5"/>
  <c r="F2513" i="5"/>
  <c r="E2533" i="4"/>
  <c r="F2533" i="4" s="1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G2202" i="4"/>
  <c r="H2202" i="4" s="1"/>
  <c r="E2202" i="6"/>
  <c r="H2514" i="5"/>
  <c r="G2514" i="5"/>
  <c r="F2514" i="5"/>
  <c r="E2534" i="4"/>
  <c r="F2534" i="4" s="1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G2203" i="4"/>
  <c r="H2203" i="4" s="1"/>
  <c r="E2203" i="6"/>
  <c r="G2515" i="5"/>
  <c r="F2515" i="5"/>
  <c r="H2515" i="5"/>
  <c r="E2535" i="4"/>
  <c r="F2535" i="4" s="1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G2204" i="4"/>
  <c r="H2204" i="4" s="1"/>
  <c r="E2204" i="6"/>
  <c r="H2516" i="5"/>
  <c r="G2516" i="5"/>
  <c r="F2516" i="5"/>
  <c r="E2536" i="4"/>
  <c r="F2536" i="4" s="1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D2536" i="6"/>
  <c r="D2536" i="7"/>
  <c r="U2204" i="7"/>
  <c r="R2205" i="7"/>
  <c r="S2205" i="7"/>
  <c r="Q2205" i="7"/>
  <c r="T2205" i="7"/>
  <c r="C2525" i="6"/>
  <c r="C2525" i="7"/>
  <c r="G2205" i="4"/>
  <c r="H2205" i="4" s="1"/>
  <c r="E2205" i="6"/>
  <c r="F2517" i="5"/>
  <c r="H2517" i="5"/>
  <c r="G2517" i="5"/>
  <c r="E2537" i="4"/>
  <c r="F2537" i="4" s="1"/>
  <c r="C2538" i="4"/>
  <c r="E2206" i="7"/>
  <c r="N2206" i="7" s="1"/>
  <c r="G2527" i="3"/>
  <c r="F2527" i="3"/>
  <c r="H2526" i="3"/>
  <c r="I2526" i="3" s="1"/>
  <c r="P2516" i="7" l="1"/>
  <c r="K2517" i="6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G2206" i="4"/>
  <c r="H2206" i="4" s="1"/>
  <c r="E2206" i="6"/>
  <c r="H2518" i="5"/>
  <c r="G2518" i="5"/>
  <c r="F2518" i="5"/>
  <c r="E2538" i="4"/>
  <c r="F2538" i="4" s="1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G2207" i="4"/>
  <c r="H2207" i="4" s="1"/>
  <c r="E2207" i="6"/>
  <c r="H2519" i="5"/>
  <c r="G2519" i="5"/>
  <c r="F2519" i="5"/>
  <c r="E2539" i="4"/>
  <c r="F2539" i="4" s="1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G2208" i="4"/>
  <c r="H2208" i="4" s="1"/>
  <c r="E2208" i="6"/>
  <c r="H2520" i="5"/>
  <c r="G2520" i="5"/>
  <c r="F2520" i="5"/>
  <c r="E2540" i="4"/>
  <c r="F2540" i="4" s="1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G2209" i="4"/>
  <c r="H2209" i="4" s="1"/>
  <c r="E2209" i="6"/>
  <c r="G2521" i="5"/>
  <c r="F2521" i="5"/>
  <c r="H2521" i="5"/>
  <c r="E2541" i="4"/>
  <c r="F2541" i="4" s="1"/>
  <c r="C2542" i="4"/>
  <c r="E2210" i="7"/>
  <c r="N2210" i="7" s="1"/>
  <c r="F2531" i="3"/>
  <c r="H2530" i="3"/>
  <c r="I2530" i="3" s="1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G2210" i="4"/>
  <c r="H2210" i="4" s="1"/>
  <c r="E2210" i="6"/>
  <c r="H2522" i="5"/>
  <c r="G2522" i="5"/>
  <c r="F2522" i="5"/>
  <c r="E2542" i="4"/>
  <c r="F2542" i="4" s="1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G2211" i="4"/>
  <c r="H2211" i="4" s="1"/>
  <c r="E2211" i="6"/>
  <c r="H2523" i="5"/>
  <c r="G2523" i="5"/>
  <c r="F2523" i="5"/>
  <c r="E2543" i="4"/>
  <c r="F2543" i="4" s="1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G2212" i="4"/>
  <c r="H2212" i="4" s="1"/>
  <c r="E2212" i="6"/>
  <c r="H2524" i="5"/>
  <c r="G2524" i="5"/>
  <c r="F2524" i="5"/>
  <c r="E2544" i="4"/>
  <c r="F2544" i="4" s="1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G2213" i="4"/>
  <c r="H2213" i="4" s="1"/>
  <c r="E2213" i="6"/>
  <c r="H2525" i="5"/>
  <c r="G2525" i="5"/>
  <c r="F2525" i="5"/>
  <c r="E2545" i="4"/>
  <c r="F2545" i="4" s="1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G2214" i="4"/>
  <c r="H2214" i="4" s="1"/>
  <c r="E2214" i="6"/>
  <c r="H2526" i="5"/>
  <c r="G2526" i="5"/>
  <c r="F2526" i="5"/>
  <c r="E2546" i="4"/>
  <c r="F2546" i="4" s="1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G2215" i="4"/>
  <c r="H2215" i="4" s="1"/>
  <c r="E2215" i="6"/>
  <c r="H2527" i="5"/>
  <c r="G2527" i="5"/>
  <c r="F2527" i="5"/>
  <c r="E2547" i="4"/>
  <c r="F2547" i="4" s="1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6" i="7"/>
  <c r="D2547" i="6"/>
  <c r="D2547" i="7"/>
  <c r="U2215" i="7"/>
  <c r="V2215" i="7"/>
  <c r="Q2216" i="7"/>
  <c r="T2216" i="7"/>
  <c r="R2216" i="7"/>
  <c r="S2216" i="7"/>
  <c r="C2536" i="6"/>
  <c r="C2536" i="7"/>
  <c r="G2216" i="4"/>
  <c r="H2216" i="4" s="1"/>
  <c r="E2216" i="6"/>
  <c r="H2528" i="5"/>
  <c r="G2528" i="5"/>
  <c r="F2528" i="5"/>
  <c r="E2548" i="4"/>
  <c r="F2548" i="4" s="1"/>
  <c r="C2549" i="4"/>
  <c r="E2217" i="7"/>
  <c r="N2217" i="7" s="1"/>
  <c r="G2538" i="3"/>
  <c r="H2537" i="3"/>
  <c r="I2537" i="3" s="1"/>
  <c r="F2538" i="3"/>
  <c r="P2527" i="7" l="1"/>
  <c r="J2528" i="6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G2217" i="4"/>
  <c r="H2217" i="4" s="1"/>
  <c r="E2217" i="6"/>
  <c r="F2529" i="5"/>
  <c r="H2529" i="5"/>
  <c r="G2529" i="5"/>
  <c r="E2549" i="4"/>
  <c r="F2549" i="4" s="1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G2218" i="4"/>
  <c r="H2218" i="4" s="1"/>
  <c r="E2218" i="6"/>
  <c r="F2530" i="5"/>
  <c r="G2530" i="5"/>
  <c r="H2530" i="5"/>
  <c r="E2550" i="4"/>
  <c r="F2550" i="4" s="1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G2219" i="4"/>
  <c r="H2219" i="4" s="1"/>
  <c r="E2219" i="6"/>
  <c r="H2531" i="5"/>
  <c r="G2531" i="5"/>
  <c r="F2531" i="5"/>
  <c r="E2551" i="4"/>
  <c r="F2551" i="4" s="1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G2220" i="4"/>
  <c r="H2220" i="4" s="1"/>
  <c r="E2220" i="6"/>
  <c r="H2532" i="5"/>
  <c r="G2532" i="5"/>
  <c r="F2532" i="5"/>
  <c r="E2552" i="4"/>
  <c r="F2552" i="4" s="1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G2221" i="4"/>
  <c r="H2221" i="4" s="1"/>
  <c r="E2221" i="6"/>
  <c r="H2533" i="5"/>
  <c r="G2533" i="5"/>
  <c r="F2533" i="5"/>
  <c r="E2553" i="4"/>
  <c r="F2553" i="4" s="1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G2222" i="4"/>
  <c r="H2222" i="4" s="1"/>
  <c r="E2222" i="6"/>
  <c r="H2534" i="5"/>
  <c r="G2534" i="5"/>
  <c r="F2534" i="5"/>
  <c r="E2554" i="4"/>
  <c r="F2554" i="4" s="1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G2223" i="4"/>
  <c r="H2223" i="4" s="1"/>
  <c r="E2223" i="6"/>
  <c r="F2535" i="5"/>
  <c r="H2535" i="5"/>
  <c r="G2535" i="5"/>
  <c r="E2555" i="4"/>
  <c r="F2555" i="4" s="1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G2224" i="4"/>
  <c r="H2224" i="4" s="1"/>
  <c r="E2224" i="6"/>
  <c r="H2536" i="5"/>
  <c r="G2536" i="5"/>
  <c r="F2536" i="5"/>
  <c r="E2556" i="4"/>
  <c r="F2556" i="4" s="1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G2225" i="4"/>
  <c r="H2225" i="4" s="1"/>
  <c r="E2225" i="6"/>
  <c r="H2537" i="5"/>
  <c r="G2537" i="5"/>
  <c r="F2537" i="5"/>
  <c r="E2557" i="4"/>
  <c r="F2557" i="4" s="1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G2226" i="4"/>
  <c r="H2226" i="4" s="1"/>
  <c r="E2226" i="6"/>
  <c r="G2538" i="5"/>
  <c r="F2538" i="5"/>
  <c r="H2538" i="5"/>
  <c r="E2558" i="4"/>
  <c r="F2558" i="4" s="1"/>
  <c r="C2559" i="4"/>
  <c r="E2227" i="7"/>
  <c r="N2227" i="7" s="1"/>
  <c r="F2548" i="3"/>
  <c r="H2547" i="3"/>
  <c r="I2547" i="3" s="1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G2227" i="4"/>
  <c r="H2227" i="4" s="1"/>
  <c r="E2227" i="6"/>
  <c r="G2539" i="5"/>
  <c r="F2539" i="5"/>
  <c r="H2539" i="5"/>
  <c r="E2559" i="4"/>
  <c r="F2559" i="4" s="1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G2228" i="4"/>
  <c r="H2228" i="4" s="1"/>
  <c r="E2228" i="6"/>
  <c r="H2540" i="5"/>
  <c r="G2540" i="5"/>
  <c r="F2540" i="5"/>
  <c r="E2560" i="4"/>
  <c r="F2560" i="4" s="1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G2229" i="4"/>
  <c r="H2229" i="4" s="1"/>
  <c r="E2229" i="6"/>
  <c r="F2541" i="5"/>
  <c r="H2541" i="5"/>
  <c r="G2541" i="5"/>
  <c r="E2561" i="4"/>
  <c r="F2561" i="4" s="1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G2230" i="4"/>
  <c r="H2230" i="4" s="1"/>
  <c r="E2230" i="6"/>
  <c r="F2542" i="5"/>
  <c r="G2542" i="5"/>
  <c r="H2542" i="5"/>
  <c r="E2562" i="4"/>
  <c r="F2562" i="4" s="1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G2231" i="4"/>
  <c r="H2231" i="4" s="1"/>
  <c r="E2231" i="6"/>
  <c r="H2543" i="5"/>
  <c r="G2543" i="5"/>
  <c r="F2543" i="5"/>
  <c r="E2563" i="4"/>
  <c r="F2563" i="4" s="1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G2232" i="4"/>
  <c r="H2232" i="4" s="1"/>
  <c r="E2232" i="6"/>
  <c r="H2544" i="5"/>
  <c r="G2544" i="5"/>
  <c r="F2544" i="5"/>
  <c r="E2564" i="4"/>
  <c r="F2564" i="4" s="1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G2233" i="4"/>
  <c r="H2233" i="4" s="1"/>
  <c r="E2233" i="6"/>
  <c r="H2545" i="5"/>
  <c r="G2545" i="5"/>
  <c r="F2545" i="5"/>
  <c r="E2565" i="4"/>
  <c r="F2565" i="4" s="1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G2234" i="4"/>
  <c r="H2234" i="4" s="1"/>
  <c r="E2234" i="6"/>
  <c r="H2546" i="5"/>
  <c r="G2546" i="5"/>
  <c r="F2546" i="5"/>
  <c r="E2566" i="4"/>
  <c r="F2566" i="4" s="1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G2235" i="4"/>
  <c r="H2235" i="4" s="1"/>
  <c r="E2235" i="6"/>
  <c r="H2547" i="5"/>
  <c r="G2547" i="5"/>
  <c r="F2547" i="5"/>
  <c r="E2567" i="4"/>
  <c r="F2567" i="4" s="1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G2236" i="4"/>
  <c r="H2236" i="4" s="1"/>
  <c r="E2236" i="6"/>
  <c r="H2548" i="5"/>
  <c r="G2548" i="5"/>
  <c r="F2548" i="5"/>
  <c r="E2568" i="4"/>
  <c r="F2568" i="4" s="1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G2237" i="4"/>
  <c r="H2237" i="4" s="1"/>
  <c r="E2237" i="6"/>
  <c r="H2549" i="5"/>
  <c r="G2549" i="5"/>
  <c r="F2549" i="5"/>
  <c r="E2569" i="4"/>
  <c r="F2569" i="4" s="1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G2238" i="4"/>
  <c r="H2238" i="4" s="1"/>
  <c r="E2238" i="6"/>
  <c r="G2550" i="5"/>
  <c r="F2550" i="5"/>
  <c r="H2550" i="5"/>
  <c r="E2570" i="4"/>
  <c r="F2570" i="4" s="1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G2239" i="4"/>
  <c r="H2239" i="4" s="1"/>
  <c r="E2239" i="6"/>
  <c r="F2551" i="5"/>
  <c r="H2551" i="5"/>
  <c r="G2551" i="5"/>
  <c r="E2571" i="4"/>
  <c r="F2571" i="4" s="1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G2240" i="4"/>
  <c r="H2240" i="4" s="1"/>
  <c r="E2240" i="6"/>
  <c r="H2552" i="5"/>
  <c r="G2552" i="5"/>
  <c r="F2552" i="5"/>
  <c r="E2572" i="4"/>
  <c r="F2572" i="4" s="1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G2241" i="4"/>
  <c r="H2241" i="4" s="1"/>
  <c r="E2241" i="6"/>
  <c r="F2553" i="5"/>
  <c r="G2553" i="5"/>
  <c r="H2553" i="5"/>
  <c r="E2573" i="4"/>
  <c r="F2573" i="4" s="1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G2242" i="4"/>
  <c r="H2242" i="4" s="1"/>
  <c r="E2242" i="6"/>
  <c r="F2554" i="5"/>
  <c r="H2554" i="5"/>
  <c r="G2554" i="5"/>
  <c r="E2574" i="4"/>
  <c r="F2574" i="4" s="1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3" i="7"/>
  <c r="D2574" i="6"/>
  <c r="D2574" i="7"/>
  <c r="U2242" i="7"/>
  <c r="V2242" i="7"/>
  <c r="Q2243" i="7"/>
  <c r="S2243" i="7"/>
  <c r="T2243" i="7"/>
  <c r="R2243" i="7"/>
  <c r="C2563" i="6"/>
  <c r="C2563" i="7"/>
  <c r="G2243" i="4"/>
  <c r="H2243" i="4" s="1"/>
  <c r="E2243" i="6"/>
  <c r="H2555" i="5"/>
  <c r="G2555" i="5"/>
  <c r="F2555" i="5"/>
  <c r="E2575" i="4"/>
  <c r="F2575" i="4" s="1"/>
  <c r="C2576" i="4"/>
  <c r="E2244" i="7"/>
  <c r="N2244" i="7" s="1"/>
  <c r="G2565" i="3"/>
  <c r="H2564" i="3"/>
  <c r="I2564" i="3" s="1"/>
  <c r="F2565" i="3"/>
  <c r="P2554" i="7" l="1"/>
  <c r="L2555" i="6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G2244" i="4"/>
  <c r="H2244" i="4" s="1"/>
  <c r="E2244" i="6"/>
  <c r="H2556" i="5"/>
  <c r="G2556" i="5"/>
  <c r="F2556" i="5"/>
  <c r="E2576" i="4"/>
  <c r="F2576" i="4" s="1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G2245" i="4"/>
  <c r="H2245" i="4" s="1"/>
  <c r="E2245" i="6"/>
  <c r="H2557" i="5"/>
  <c r="G2557" i="5"/>
  <c r="F2557" i="5"/>
  <c r="E2577" i="4"/>
  <c r="F2577" i="4" s="1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G2246" i="4"/>
  <c r="H2246" i="4" s="1"/>
  <c r="E2246" i="6"/>
  <c r="H2558" i="5"/>
  <c r="G2558" i="5"/>
  <c r="F2558" i="5"/>
  <c r="E2578" i="4"/>
  <c r="F2578" i="4" s="1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G2247" i="4"/>
  <c r="H2247" i="4" s="1"/>
  <c r="E2247" i="6"/>
  <c r="F2559" i="5"/>
  <c r="H2559" i="5"/>
  <c r="G2559" i="5"/>
  <c r="E2579" i="4"/>
  <c r="F2579" i="4" s="1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G2248" i="4"/>
  <c r="H2248" i="4" s="1"/>
  <c r="E2248" i="6"/>
  <c r="H2560" i="5"/>
  <c r="G2560" i="5"/>
  <c r="F2560" i="5"/>
  <c r="E2580" i="4"/>
  <c r="F2580" i="4" s="1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G2249" i="4"/>
  <c r="H2249" i="4" s="1"/>
  <c r="E2249" i="6"/>
  <c r="H2561" i="5"/>
  <c r="G2561" i="5"/>
  <c r="F2561" i="5"/>
  <c r="E2581" i="4"/>
  <c r="F2581" i="4" s="1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D2581" i="6"/>
  <c r="D2581" i="7"/>
  <c r="U2249" i="7"/>
  <c r="V2249" i="7"/>
  <c r="S2250" i="7"/>
  <c r="Q2250" i="7"/>
  <c r="T2250" i="7"/>
  <c r="R2250" i="7"/>
  <c r="C2570" i="6"/>
  <c r="C2570" i="7"/>
  <c r="G2250" i="4"/>
  <c r="H2250" i="4" s="1"/>
  <c r="E2250" i="6"/>
  <c r="H2562" i="5"/>
  <c r="G2562" i="5"/>
  <c r="F2562" i="5"/>
  <c r="E2582" i="4"/>
  <c r="F2582" i="4" s="1"/>
  <c r="C2583" i="4"/>
  <c r="E2251" i="7"/>
  <c r="N2251" i="7" s="1"/>
  <c r="G2572" i="3"/>
  <c r="H2571" i="3"/>
  <c r="I2571" i="3" s="1"/>
  <c r="F2572" i="3"/>
  <c r="P2561" i="7" l="1"/>
  <c r="L2562" i="6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G2251" i="4"/>
  <c r="H2251" i="4" s="1"/>
  <c r="E2251" i="6"/>
  <c r="G2563" i="5"/>
  <c r="F2563" i="5"/>
  <c r="H2563" i="5"/>
  <c r="E2583" i="4"/>
  <c r="F2583" i="4" s="1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G2252" i="4"/>
  <c r="H2252" i="4" s="1"/>
  <c r="E2252" i="6"/>
  <c r="H2564" i="5"/>
  <c r="G2564" i="5"/>
  <c r="F2564" i="5"/>
  <c r="E2584" i="4"/>
  <c r="F2584" i="4" s="1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G2253" i="4"/>
  <c r="H2253" i="4" s="1"/>
  <c r="E2253" i="6"/>
  <c r="F2565" i="5"/>
  <c r="H2565" i="5"/>
  <c r="G2565" i="5"/>
  <c r="E2585" i="4"/>
  <c r="F2585" i="4" s="1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G2254" i="4"/>
  <c r="H2254" i="4" s="1"/>
  <c r="E2254" i="6"/>
  <c r="H2566" i="5"/>
  <c r="G2566" i="5"/>
  <c r="F2566" i="5"/>
  <c r="E2586" i="4"/>
  <c r="F2586" i="4" s="1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G2255" i="4"/>
  <c r="H2255" i="4" s="1"/>
  <c r="E2255" i="6"/>
  <c r="H2567" i="5"/>
  <c r="G2567" i="5"/>
  <c r="F2567" i="5"/>
  <c r="E2587" i="4"/>
  <c r="F2587" i="4" s="1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G2256" i="4"/>
  <c r="H2256" i="4" s="1"/>
  <c r="E2256" i="6"/>
  <c r="H2568" i="5"/>
  <c r="G2568" i="5"/>
  <c r="F2568" i="5"/>
  <c r="E2588" i="4"/>
  <c r="F2588" i="4" s="1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G2257" i="4"/>
  <c r="H2257" i="4" s="1"/>
  <c r="E2257" i="6"/>
  <c r="H2569" i="5"/>
  <c r="G2569" i="5"/>
  <c r="F2569" i="5"/>
  <c r="E2589" i="4"/>
  <c r="F2589" i="4" s="1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G2258" i="4"/>
  <c r="H2258" i="4" s="1"/>
  <c r="E2258" i="6"/>
  <c r="H2570" i="5"/>
  <c r="G2570" i="5"/>
  <c r="F2570" i="5"/>
  <c r="E2590" i="4"/>
  <c r="F2590" i="4" s="1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G2259" i="4"/>
  <c r="H2259" i="4" s="1"/>
  <c r="E2259" i="6"/>
  <c r="H2571" i="5"/>
  <c r="G2571" i="5"/>
  <c r="F2571" i="5"/>
  <c r="E2591" i="4"/>
  <c r="F2591" i="4" s="1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G2260" i="4"/>
  <c r="H2260" i="4" s="1"/>
  <c r="E2260" i="6"/>
  <c r="H2572" i="5"/>
  <c r="G2572" i="5"/>
  <c r="F2572" i="5"/>
  <c r="E2592" i="4"/>
  <c r="F2592" i="4" s="1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G2261" i="4"/>
  <c r="H2261" i="4" s="1"/>
  <c r="E2261" i="6"/>
  <c r="H2573" i="5"/>
  <c r="G2573" i="5"/>
  <c r="F2573" i="5"/>
  <c r="E2593" i="4"/>
  <c r="F2593" i="4" s="1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G2262" i="4"/>
  <c r="H2262" i="4" s="1"/>
  <c r="E2262" i="6"/>
  <c r="H2574" i="5"/>
  <c r="G2574" i="5"/>
  <c r="F2574" i="5"/>
  <c r="E2594" i="4"/>
  <c r="F2594" i="4" s="1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G2263" i="4"/>
  <c r="H2263" i="4" s="1"/>
  <c r="E2263" i="6"/>
  <c r="H2575" i="5"/>
  <c r="G2575" i="5"/>
  <c r="F2575" i="5"/>
  <c r="E2595" i="4"/>
  <c r="F2595" i="4" s="1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G2264" i="4"/>
  <c r="H2264" i="4" s="1"/>
  <c r="E2264" i="6"/>
  <c r="H2576" i="5"/>
  <c r="G2576" i="5"/>
  <c r="F2576" i="5"/>
  <c r="E2596" i="4"/>
  <c r="F2596" i="4" s="1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G2265" i="4"/>
  <c r="H2265" i="4" s="1"/>
  <c r="E2265" i="6"/>
  <c r="F2577" i="5"/>
  <c r="G2577" i="5"/>
  <c r="H2577" i="5"/>
  <c r="E2597" i="4"/>
  <c r="F2597" i="4" s="1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G2266" i="4"/>
  <c r="H2266" i="4" s="1"/>
  <c r="E2266" i="6"/>
  <c r="F2578" i="5"/>
  <c r="H2578" i="5"/>
  <c r="G2578" i="5"/>
  <c r="E2598" i="4"/>
  <c r="F2598" i="4" s="1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G2267" i="4"/>
  <c r="H2267" i="4" s="1"/>
  <c r="E2267" i="6"/>
  <c r="H2579" i="5"/>
  <c r="G2579" i="5"/>
  <c r="F2579" i="5"/>
  <c r="E2599" i="4"/>
  <c r="F2599" i="4" s="1"/>
  <c r="C2600" i="4"/>
  <c r="E2268" i="7"/>
  <c r="N2268" i="7" s="1"/>
  <c r="H2588" i="3"/>
  <c r="I2588" i="3" s="1"/>
  <c r="F2589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G2268" i="4"/>
  <c r="H2268" i="4" s="1"/>
  <c r="E2268" i="6"/>
  <c r="H2580" i="5"/>
  <c r="F2580" i="5"/>
  <c r="G2580" i="5"/>
  <c r="E2600" i="4"/>
  <c r="F2600" i="4" s="1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G2269" i="4"/>
  <c r="H2269" i="4" s="1"/>
  <c r="E2269" i="6"/>
  <c r="H2581" i="5"/>
  <c r="G2581" i="5"/>
  <c r="F2581" i="5"/>
  <c r="E2601" i="4"/>
  <c r="F2601" i="4" s="1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G2270" i="4"/>
  <c r="H2270" i="4" s="1"/>
  <c r="E2270" i="6"/>
  <c r="H2582" i="5"/>
  <c r="G2582" i="5"/>
  <c r="F2582" i="5"/>
  <c r="E2602" i="4"/>
  <c r="F2602" i="4" s="1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G2271" i="4"/>
  <c r="H2271" i="4" s="1"/>
  <c r="E2271" i="6"/>
  <c r="F2583" i="5"/>
  <c r="H2583" i="5"/>
  <c r="G2583" i="5"/>
  <c r="E2603" i="4"/>
  <c r="F2603" i="4" s="1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G2272" i="4"/>
  <c r="H2272" i="4" s="1"/>
  <c r="E2272" i="6"/>
  <c r="H2584" i="5"/>
  <c r="G2584" i="5"/>
  <c r="F2584" i="5"/>
  <c r="E2604" i="4"/>
  <c r="F2604" i="4" s="1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G2273" i="4"/>
  <c r="H2273" i="4" s="1"/>
  <c r="E2273" i="6"/>
  <c r="H2585" i="5"/>
  <c r="G2585" i="5"/>
  <c r="F2585" i="5"/>
  <c r="E2605" i="4"/>
  <c r="F2605" i="4" s="1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G2274" i="4"/>
  <c r="H2274" i="4" s="1"/>
  <c r="E2274" i="6"/>
  <c r="F2586" i="5"/>
  <c r="H2586" i="5"/>
  <c r="G2586" i="5"/>
  <c r="E2606" i="4"/>
  <c r="F2606" i="4" s="1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G2275" i="4"/>
  <c r="H2275" i="4" s="1"/>
  <c r="E2275" i="6"/>
  <c r="G2587" i="5"/>
  <c r="F2587" i="5"/>
  <c r="H2587" i="5"/>
  <c r="E2607" i="4"/>
  <c r="F2607" i="4" s="1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G2276" i="4"/>
  <c r="H2276" i="4" s="1"/>
  <c r="E2276" i="6"/>
  <c r="H2588" i="5"/>
  <c r="G2588" i="5"/>
  <c r="F2588" i="5"/>
  <c r="E2608" i="4"/>
  <c r="F2608" i="4" s="1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G2277" i="4"/>
  <c r="H2277" i="4" s="1"/>
  <c r="E2277" i="6"/>
  <c r="F2589" i="5"/>
  <c r="H2589" i="5"/>
  <c r="G2589" i="5"/>
  <c r="E2609" i="4"/>
  <c r="F2609" i="4" s="1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G2278" i="4"/>
  <c r="H2278" i="4" s="1"/>
  <c r="E2278" i="6"/>
  <c r="F2590" i="5"/>
  <c r="H2590" i="5"/>
  <c r="G2590" i="5"/>
  <c r="E2610" i="4"/>
  <c r="F2610" i="4" s="1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G2279" i="4"/>
  <c r="H2279" i="4" s="1"/>
  <c r="E2279" i="6"/>
  <c r="H2591" i="5"/>
  <c r="G2591" i="5"/>
  <c r="F2591" i="5"/>
  <c r="E2611" i="4"/>
  <c r="F2611" i="4" s="1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G2280" i="4"/>
  <c r="H2280" i="4" s="1"/>
  <c r="E2280" i="6"/>
  <c r="H2592" i="5"/>
  <c r="G2592" i="5"/>
  <c r="F2592" i="5"/>
  <c r="E2612" i="4"/>
  <c r="F2612" i="4" s="1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G2281" i="4"/>
  <c r="H2281" i="4" s="1"/>
  <c r="E2281" i="6"/>
  <c r="H2593" i="5"/>
  <c r="G2593" i="5"/>
  <c r="F2593" i="5"/>
  <c r="E2613" i="4"/>
  <c r="F2613" i="4" s="1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G2282" i="4"/>
  <c r="H2282" i="4" s="1"/>
  <c r="E2282" i="6"/>
  <c r="H2594" i="5"/>
  <c r="G2594" i="5"/>
  <c r="F2594" i="5"/>
  <c r="E2614" i="4"/>
  <c r="F2614" i="4" s="1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G2283" i="4"/>
  <c r="H2283" i="4" s="1"/>
  <c r="E2283" i="6"/>
  <c r="H2595" i="5"/>
  <c r="G2595" i="5"/>
  <c r="F2595" i="5"/>
  <c r="E2615" i="4"/>
  <c r="F2615" i="4" s="1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G2284" i="4"/>
  <c r="H2284" i="4" s="1"/>
  <c r="E2284" i="6"/>
  <c r="H2596" i="5"/>
  <c r="G2596" i="5"/>
  <c r="F2596" i="5"/>
  <c r="E2616" i="4"/>
  <c r="F2616" i="4" s="1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G2285" i="4"/>
  <c r="H2285" i="4" s="1"/>
  <c r="E2285" i="6"/>
  <c r="H2597" i="5"/>
  <c r="G2597" i="5"/>
  <c r="F2597" i="5"/>
  <c r="E2617" i="4"/>
  <c r="F2617" i="4" s="1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G2286" i="4"/>
  <c r="H2286" i="4" s="1"/>
  <c r="E2286" i="6"/>
  <c r="G2598" i="5"/>
  <c r="F2598" i="5"/>
  <c r="H2598" i="5"/>
  <c r="E2618" i="4"/>
  <c r="F2618" i="4" s="1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G2287" i="4"/>
  <c r="H2287" i="4" s="1"/>
  <c r="E2287" i="6"/>
  <c r="F2599" i="5"/>
  <c r="H2599" i="5"/>
  <c r="G2599" i="5"/>
  <c r="E2619" i="4"/>
  <c r="F2619" i="4" s="1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G2288" i="4"/>
  <c r="H2288" i="4" s="1"/>
  <c r="E2288" i="6"/>
  <c r="H2600" i="5"/>
  <c r="G2600" i="5"/>
  <c r="F2600" i="5"/>
  <c r="E2620" i="4"/>
  <c r="F2620" i="4" s="1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G2289" i="4"/>
  <c r="H2289" i="4" s="1"/>
  <c r="E2289" i="6"/>
  <c r="F2601" i="5"/>
  <c r="H2601" i="5"/>
  <c r="G2601" i="5"/>
  <c r="E2621" i="4"/>
  <c r="F2621" i="4" s="1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G2290" i="4"/>
  <c r="H2290" i="4" s="1"/>
  <c r="E2290" i="6"/>
  <c r="F2602" i="5"/>
  <c r="H2602" i="5"/>
  <c r="G2602" i="5"/>
  <c r="E2622" i="4"/>
  <c r="F2622" i="4" s="1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G2291" i="4"/>
  <c r="H2291" i="4" s="1"/>
  <c r="E2291" i="6"/>
  <c r="H2603" i="5"/>
  <c r="G2603" i="5"/>
  <c r="F2603" i="5"/>
  <c r="E2623" i="4"/>
  <c r="F2623" i="4" s="1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G2292" i="4"/>
  <c r="H2292" i="4" s="1"/>
  <c r="E2292" i="6"/>
  <c r="H2604" i="5"/>
  <c r="G2604" i="5"/>
  <c r="F2604" i="5"/>
  <c r="E2624" i="4"/>
  <c r="F2624" i="4" s="1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G2293" i="4"/>
  <c r="H2293" i="4" s="1"/>
  <c r="E2293" i="6"/>
  <c r="H2605" i="5"/>
  <c r="G2605" i="5"/>
  <c r="F2605" i="5"/>
  <c r="E2625" i="4"/>
  <c r="F2625" i="4" s="1"/>
  <c r="C2626" i="4"/>
  <c r="E2294" i="7"/>
  <c r="N2294" i="7" s="1"/>
  <c r="F2615" i="3"/>
  <c r="H2614" i="3"/>
  <c r="I2614" i="3" s="1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G2294" i="4"/>
  <c r="H2294" i="4" s="1"/>
  <c r="E2294" i="6"/>
  <c r="H2606" i="5"/>
  <c r="G2606" i="5"/>
  <c r="F2606" i="5"/>
  <c r="E2626" i="4"/>
  <c r="F2626" i="4" s="1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G2295" i="4"/>
  <c r="H2295" i="4" s="1"/>
  <c r="E2295" i="6"/>
  <c r="F2607" i="5"/>
  <c r="H2607" i="5"/>
  <c r="G2607" i="5"/>
  <c r="E2627" i="4"/>
  <c r="F2627" i="4" s="1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G2296" i="4"/>
  <c r="H2296" i="4" s="1"/>
  <c r="E2296" i="6"/>
  <c r="H2608" i="5"/>
  <c r="G2608" i="5"/>
  <c r="F2608" i="5"/>
  <c r="E2628" i="4"/>
  <c r="F2628" i="4" s="1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G2297" i="4"/>
  <c r="H2297" i="4" s="1"/>
  <c r="E2297" i="6"/>
  <c r="H2609" i="5"/>
  <c r="G2609" i="5"/>
  <c r="F2609" i="5"/>
  <c r="E2629" i="4"/>
  <c r="F2629" i="4" s="1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G2298" i="4"/>
  <c r="H2298" i="4" s="1"/>
  <c r="E2298" i="6"/>
  <c r="H2610" i="5"/>
  <c r="G2610" i="5"/>
  <c r="F2610" i="5"/>
  <c r="E2630" i="4"/>
  <c r="F2630" i="4" s="1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G2299" i="4"/>
  <c r="H2299" i="4" s="1"/>
  <c r="E2299" i="6"/>
  <c r="G2611" i="5"/>
  <c r="F2611" i="5"/>
  <c r="H2611" i="5"/>
  <c r="E2631" i="4"/>
  <c r="F2631" i="4" s="1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G2300" i="4"/>
  <c r="H2300" i="4" s="1"/>
  <c r="E2300" i="6"/>
  <c r="H2612" i="5"/>
  <c r="G2612" i="5"/>
  <c r="F2612" i="5"/>
  <c r="E2632" i="4"/>
  <c r="F2632" i="4" s="1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G2301" i="4"/>
  <c r="H2301" i="4" s="1"/>
  <c r="E2301" i="6"/>
  <c r="F2613" i="5"/>
  <c r="H2613" i="5"/>
  <c r="G2613" i="5"/>
  <c r="E2633" i="4"/>
  <c r="F2633" i="4" s="1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G2302" i="4"/>
  <c r="H2302" i="4" s="1"/>
  <c r="E2302" i="6"/>
  <c r="H2614" i="5"/>
  <c r="F2614" i="5"/>
  <c r="G2614" i="5"/>
  <c r="E2634" i="4"/>
  <c r="F2634" i="4" s="1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G2303" i="4"/>
  <c r="H2303" i="4" s="1"/>
  <c r="E2303" i="6"/>
  <c r="H2615" i="5"/>
  <c r="G2615" i="5"/>
  <c r="F2615" i="5"/>
  <c r="E2635" i="4"/>
  <c r="F2635" i="4" s="1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G2304" i="4"/>
  <c r="H2304" i="4" s="1"/>
  <c r="E2304" i="6"/>
  <c r="H2616" i="5"/>
  <c r="G2616" i="5"/>
  <c r="F2616" i="5"/>
  <c r="E2636" i="4"/>
  <c r="F2636" i="4" s="1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G2305" i="4"/>
  <c r="H2305" i="4" s="1"/>
  <c r="E2305" i="6"/>
  <c r="H2617" i="5"/>
  <c r="G2617" i="5"/>
  <c r="F2617" i="5"/>
  <c r="E2637" i="4"/>
  <c r="F2637" i="4" s="1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G2306" i="4"/>
  <c r="H2306" i="4" s="1"/>
  <c r="E2306" i="6"/>
  <c r="H2618" i="5"/>
  <c r="G2618" i="5"/>
  <c r="F2618" i="5"/>
  <c r="E2638" i="4"/>
  <c r="F2638" i="4" s="1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G2307" i="4"/>
  <c r="H2307" i="4" s="1"/>
  <c r="E2307" i="6"/>
  <c r="F2619" i="5"/>
  <c r="H2619" i="5"/>
  <c r="G2619" i="5"/>
  <c r="E2639" i="4"/>
  <c r="F2639" i="4" s="1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G2308" i="4"/>
  <c r="H2308" i="4" s="1"/>
  <c r="E2308" i="6"/>
  <c r="H2620" i="5"/>
  <c r="G2620" i="5"/>
  <c r="F2620" i="5"/>
  <c r="E2640" i="4"/>
  <c r="F2640" i="4" s="1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G2309" i="4"/>
  <c r="H2309" i="4" s="1"/>
  <c r="E2309" i="6"/>
  <c r="H2621" i="5"/>
  <c r="G2621" i="5"/>
  <c r="F2621" i="5"/>
  <c r="E2641" i="4"/>
  <c r="F2641" i="4" s="1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G2310" i="4"/>
  <c r="H2310" i="4" s="1"/>
  <c r="E2310" i="6"/>
  <c r="G2622" i="5"/>
  <c r="F2622" i="5"/>
  <c r="H2622" i="5"/>
  <c r="E2642" i="4"/>
  <c r="F2642" i="4" s="1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G2311" i="4"/>
  <c r="H2311" i="4" s="1"/>
  <c r="E2311" i="6"/>
  <c r="H2623" i="5"/>
  <c r="G2623" i="5"/>
  <c r="F2623" i="5"/>
  <c r="E2643" i="4"/>
  <c r="F2643" i="4" s="1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G2312" i="4"/>
  <c r="H2312" i="4" s="1"/>
  <c r="E2312" i="6"/>
  <c r="H2624" i="5"/>
  <c r="G2624" i="5"/>
  <c r="F2624" i="5"/>
  <c r="E2644" i="4"/>
  <c r="F2644" i="4" s="1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G2313" i="4"/>
  <c r="H2313" i="4" s="1"/>
  <c r="E2313" i="6"/>
  <c r="F2625" i="5"/>
  <c r="H2625" i="5"/>
  <c r="G2625" i="5"/>
  <c r="E2645" i="4"/>
  <c r="F2645" i="4" s="1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G2314" i="4"/>
  <c r="H2314" i="4" s="1"/>
  <c r="E2314" i="6"/>
  <c r="F2626" i="5"/>
  <c r="H2626" i="5"/>
  <c r="G2626" i="5"/>
  <c r="E2315" i="7"/>
  <c r="N2315" i="7" s="1"/>
  <c r="E2646" i="4"/>
  <c r="F2646" i="4" s="1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G2315" i="4"/>
  <c r="H2315" i="4" s="1"/>
  <c r="E2315" i="6"/>
  <c r="H2627" i="5"/>
  <c r="G2627" i="5"/>
  <c r="F2627" i="5"/>
  <c r="E2316" i="7"/>
  <c r="N2316" i="7" s="1"/>
  <c r="E2647" i="4"/>
  <c r="F2647" i="4" s="1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G2316" i="4"/>
  <c r="H2316" i="4" s="1"/>
  <c r="E2316" i="6"/>
  <c r="H2628" i="5"/>
  <c r="G2628" i="5"/>
  <c r="F2628" i="5"/>
  <c r="E2648" i="4"/>
  <c r="F2648" i="4" s="1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G2317" i="4"/>
  <c r="H2317" i="4" s="1"/>
  <c r="E2317" i="6"/>
  <c r="H2629" i="5"/>
  <c r="G2629" i="5"/>
  <c r="F2629" i="5"/>
  <c r="E2649" i="4"/>
  <c r="F2649" i="4" s="1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G2318" i="4"/>
  <c r="H2318" i="4" s="1"/>
  <c r="E2318" i="6"/>
  <c r="H2630" i="5"/>
  <c r="G2630" i="5"/>
  <c r="F2630" i="5"/>
  <c r="E2650" i="4"/>
  <c r="F2650" i="4" s="1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G2319" i="4"/>
  <c r="H2319" i="4" s="1"/>
  <c r="E2319" i="6"/>
  <c r="F2631" i="5"/>
  <c r="H2631" i="5"/>
  <c r="G2631" i="5"/>
  <c r="E2651" i="4"/>
  <c r="F2651" i="4" s="1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G2320" i="4"/>
  <c r="H2320" i="4" s="1"/>
  <c r="E2320" i="6"/>
  <c r="H2632" i="5"/>
  <c r="G2632" i="5"/>
  <c r="F2632" i="5"/>
  <c r="E2652" i="4"/>
  <c r="F2652" i="4" s="1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G2321" i="4"/>
  <c r="H2321" i="4" s="1"/>
  <c r="E2321" i="6"/>
  <c r="H2633" i="5"/>
  <c r="G2633" i="5"/>
  <c r="F2633" i="5"/>
  <c r="E2653" i="4"/>
  <c r="F2653" i="4" s="1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G2322" i="4"/>
  <c r="H2322" i="4" s="1"/>
  <c r="E2322" i="6"/>
  <c r="H2634" i="5"/>
  <c r="G2634" i="5"/>
  <c r="F2634" i="5"/>
  <c r="E2654" i="4"/>
  <c r="F2654" i="4" s="1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G2323" i="4"/>
  <c r="H2323" i="4" s="1"/>
  <c r="E2323" i="6"/>
  <c r="G2635" i="5"/>
  <c r="F2635" i="5"/>
  <c r="H2635" i="5"/>
  <c r="E2655" i="4"/>
  <c r="F2655" i="4" s="1"/>
  <c r="C2656" i="4"/>
  <c r="E2324" i="7"/>
  <c r="N2324" i="7" s="1"/>
  <c r="F2645" i="3"/>
  <c r="H2644" i="3"/>
  <c r="I2644" i="3" s="1"/>
  <c r="G2645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G2324" i="4"/>
  <c r="H2324" i="4" s="1"/>
  <c r="E2324" i="6"/>
  <c r="H2636" i="5"/>
  <c r="G2636" i="5"/>
  <c r="F2636" i="5"/>
  <c r="E2656" i="4"/>
  <c r="F2656" i="4" s="1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G2325" i="4"/>
  <c r="H2325" i="4" s="1"/>
  <c r="E2325" i="6"/>
  <c r="F2637" i="5"/>
  <c r="H2637" i="5"/>
  <c r="G2637" i="5"/>
  <c r="E2657" i="4"/>
  <c r="F2657" i="4" s="1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G2326" i="4"/>
  <c r="H2326" i="4" s="1"/>
  <c r="E2326" i="6"/>
  <c r="H2638" i="5"/>
  <c r="G2638" i="5"/>
  <c r="F2638" i="5"/>
  <c r="E2658" i="4"/>
  <c r="F2658" i="4" s="1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G2327" i="4"/>
  <c r="H2327" i="4" s="1"/>
  <c r="E2327" i="6"/>
  <c r="H2639" i="5"/>
  <c r="G2639" i="5"/>
  <c r="F2639" i="5"/>
  <c r="E2659" i="4"/>
  <c r="F2659" i="4" s="1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G2328" i="4"/>
  <c r="H2328" i="4" s="1"/>
  <c r="E2328" i="6"/>
  <c r="H2640" i="5"/>
  <c r="G2640" i="5"/>
  <c r="F2640" i="5"/>
  <c r="E2660" i="4"/>
  <c r="F2660" i="4" s="1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G2329" i="4"/>
  <c r="H2329" i="4" s="1"/>
  <c r="E2329" i="6"/>
  <c r="H2641" i="5"/>
  <c r="F2641" i="5"/>
  <c r="G2641" i="5"/>
  <c r="E2661" i="4"/>
  <c r="F2661" i="4" s="1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G2330" i="4"/>
  <c r="H2330" i="4" s="1"/>
  <c r="E2330" i="6"/>
  <c r="H2642" i="5"/>
  <c r="G2642" i="5"/>
  <c r="F2642" i="5"/>
  <c r="E2662" i="4"/>
  <c r="F2662" i="4" s="1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G2331" i="4"/>
  <c r="H2331" i="4" s="1"/>
  <c r="E2331" i="6"/>
  <c r="H2643" i="5"/>
  <c r="G2643" i="5"/>
  <c r="F2643" i="5"/>
  <c r="E2663" i="4"/>
  <c r="F2663" i="4" s="1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G2332" i="4"/>
  <c r="H2332" i="4" s="1"/>
  <c r="E2332" i="6"/>
  <c r="H2644" i="5"/>
  <c r="G2644" i="5"/>
  <c r="F2644" i="5"/>
  <c r="E2664" i="4"/>
  <c r="F2664" i="4" s="1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G2333" i="4"/>
  <c r="H2333" i="4" s="1"/>
  <c r="E2333" i="6"/>
  <c r="H2645" i="5"/>
  <c r="G2645" i="5"/>
  <c r="F2645" i="5"/>
  <c r="E2665" i="4"/>
  <c r="F2665" i="4" s="1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G2334" i="4"/>
  <c r="H2334" i="4" s="1"/>
  <c r="E2334" i="6"/>
  <c r="G2646" i="5"/>
  <c r="F2646" i="5"/>
  <c r="H2646" i="5"/>
  <c r="E2666" i="4"/>
  <c r="F2666" i="4" s="1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G2335" i="4"/>
  <c r="H2335" i="4" s="1"/>
  <c r="E2335" i="6"/>
  <c r="G2647" i="5"/>
  <c r="F2647" i="5"/>
  <c r="H2647" i="5"/>
  <c r="E2667" i="4"/>
  <c r="F2667" i="4" s="1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G2336" i="4"/>
  <c r="H2336" i="4" s="1"/>
  <c r="E2336" i="6"/>
  <c r="H2648" i="5"/>
  <c r="G2648" i="5"/>
  <c r="F2648" i="5"/>
  <c r="E2668" i="4"/>
  <c r="F2668" i="4" s="1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G2337" i="4"/>
  <c r="H2337" i="4" s="1"/>
  <c r="E2337" i="6"/>
  <c r="F2649" i="5"/>
  <c r="H2649" i="5"/>
  <c r="G2649" i="5"/>
  <c r="E2669" i="4"/>
  <c r="F2669" i="4" s="1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G2338" i="4"/>
  <c r="H2338" i="4" s="1"/>
  <c r="E2338" i="6"/>
  <c r="F2650" i="5"/>
  <c r="H2650" i="5"/>
  <c r="G2650" i="5"/>
  <c r="E2670" i="4"/>
  <c r="F2670" i="4" s="1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G2339" i="4"/>
  <c r="H2339" i="4" s="1"/>
  <c r="E2339" i="6"/>
  <c r="H2651" i="5"/>
  <c r="G2651" i="5"/>
  <c r="F2651" i="5"/>
  <c r="E2671" i="4"/>
  <c r="F2671" i="4" s="1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G2340" i="4"/>
  <c r="H2340" i="4" s="1"/>
  <c r="E2340" i="6"/>
  <c r="H2652" i="5"/>
  <c r="G2652" i="5"/>
  <c r="F2652" i="5"/>
  <c r="E2672" i="4"/>
  <c r="F2672" i="4" s="1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G2341" i="4"/>
  <c r="H2341" i="4" s="1"/>
  <c r="E2341" i="6"/>
  <c r="G2653" i="5"/>
  <c r="F2653" i="5"/>
  <c r="H2653" i="5"/>
  <c r="E2673" i="4"/>
  <c r="F2673" i="4" s="1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G2342" i="4"/>
  <c r="H2342" i="4" s="1"/>
  <c r="E2342" i="6"/>
  <c r="H2654" i="5"/>
  <c r="G2654" i="5"/>
  <c r="F2654" i="5"/>
  <c r="E2674" i="4"/>
  <c r="F2674" i="4" s="1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G2343" i="4"/>
  <c r="H2343" i="4" s="1"/>
  <c r="E2343" i="6"/>
  <c r="F2655" i="5"/>
  <c r="H2655" i="5"/>
  <c r="G2655" i="5"/>
  <c r="E2675" i="4"/>
  <c r="F2675" i="4" s="1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G2344" i="4"/>
  <c r="H2344" i="4" s="1"/>
  <c r="E2344" i="6"/>
  <c r="H2656" i="5"/>
  <c r="G2656" i="5"/>
  <c r="F2656" i="5"/>
  <c r="E2676" i="4"/>
  <c r="F2676" i="4" s="1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G2345" i="4"/>
  <c r="H2345" i="4" s="1"/>
  <c r="E2345" i="6"/>
  <c r="H2657" i="5"/>
  <c r="G2657" i="5"/>
  <c r="F2657" i="5"/>
  <c r="E2677" i="4"/>
  <c r="F2677" i="4" s="1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G2346" i="4"/>
  <c r="H2346" i="4" s="1"/>
  <c r="E2346" i="6"/>
  <c r="H2658" i="5"/>
  <c r="G2658" i="5"/>
  <c r="F2658" i="5"/>
  <c r="E2678" i="4"/>
  <c r="F2678" i="4" s="1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G2347" i="4"/>
  <c r="H2347" i="4" s="1"/>
  <c r="E2347" i="6"/>
  <c r="H2659" i="5"/>
  <c r="G2659" i="5"/>
  <c r="F2659" i="5"/>
  <c r="E2679" i="4"/>
  <c r="F2679" i="4" s="1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G2348" i="4"/>
  <c r="H2348" i="4" s="1"/>
  <c r="E2348" i="6"/>
  <c r="H2660" i="5"/>
  <c r="G2660" i="5"/>
  <c r="F2660" i="5"/>
  <c r="E2680" i="4"/>
  <c r="F2680" i="4" s="1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G2349" i="4"/>
  <c r="H2349" i="4" s="1"/>
  <c r="E2349" i="6"/>
  <c r="H2661" i="5"/>
  <c r="G2661" i="5"/>
  <c r="F2661" i="5"/>
  <c r="E2681" i="4"/>
  <c r="F2681" i="4" s="1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G2350" i="4"/>
  <c r="H2350" i="4" s="1"/>
  <c r="E2350" i="6"/>
  <c r="G2662" i="5"/>
  <c r="F2662" i="5"/>
  <c r="H2662" i="5"/>
  <c r="E2682" i="4"/>
  <c r="F2682" i="4" s="1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G2351" i="4"/>
  <c r="H2351" i="4" s="1"/>
  <c r="E2351" i="6"/>
  <c r="H2663" i="5"/>
  <c r="G2663" i="5"/>
  <c r="F2663" i="5"/>
  <c r="E2683" i="4"/>
  <c r="F2683" i="4" s="1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G2352" i="4"/>
  <c r="H2352" i="4" s="1"/>
  <c r="E2352" i="6"/>
  <c r="G2664" i="5"/>
  <c r="F2664" i="5"/>
  <c r="H2664" i="5"/>
  <c r="E2684" i="4"/>
  <c r="F2684" i="4" s="1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G2353" i="4"/>
  <c r="H2353" i="4" s="1"/>
  <c r="E2353" i="6"/>
  <c r="H2665" i="5"/>
  <c r="G2665" i="5"/>
  <c r="F2665" i="5"/>
  <c r="E2685" i="4"/>
  <c r="F2685" i="4" s="1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G2354" i="4"/>
  <c r="H2354" i="4" s="1"/>
  <c r="E2354" i="6"/>
  <c r="H2666" i="5"/>
  <c r="G2666" i="5"/>
  <c r="F2666" i="5"/>
  <c r="E2686" i="4"/>
  <c r="F2686" i="4" s="1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G2355" i="4"/>
  <c r="H2355" i="4" s="1"/>
  <c r="E2355" i="6"/>
  <c r="F2667" i="5"/>
  <c r="H2667" i="5"/>
  <c r="G2667" i="5"/>
  <c r="E2687" i="4"/>
  <c r="F2687" i="4" s="1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G2356" i="4"/>
  <c r="H2356" i="4" s="1"/>
  <c r="E2356" i="6"/>
  <c r="F2668" i="5"/>
  <c r="H2668" i="5"/>
  <c r="G2668" i="5"/>
  <c r="E2688" i="4"/>
  <c r="F2688" i="4" s="1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G2357" i="4"/>
  <c r="H2357" i="4" s="1"/>
  <c r="E2357" i="6"/>
  <c r="H2669" i="5"/>
  <c r="G2669" i="5"/>
  <c r="F2669" i="5"/>
  <c r="E2689" i="4"/>
  <c r="F2689" i="4" s="1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G2358" i="4"/>
  <c r="H2358" i="4" s="1"/>
  <c r="E2358" i="6"/>
  <c r="H2670" i="5"/>
  <c r="G2670" i="5"/>
  <c r="F2670" i="5"/>
  <c r="E2690" i="4"/>
  <c r="F2690" i="4" s="1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G2359" i="4"/>
  <c r="H2359" i="4" s="1"/>
  <c r="E2359" i="6"/>
  <c r="F2671" i="5"/>
  <c r="H2671" i="5"/>
  <c r="G2671" i="5"/>
  <c r="E2691" i="4"/>
  <c r="F2691" i="4" s="1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G2360" i="4"/>
  <c r="H2360" i="4" s="1"/>
  <c r="E2360" i="6"/>
  <c r="H2672" i="5"/>
  <c r="G2672" i="5"/>
  <c r="F2672" i="5"/>
  <c r="E2692" i="4"/>
  <c r="F2692" i="4" s="1"/>
  <c r="C2693" i="4"/>
  <c r="E2361" i="7"/>
  <c r="N2361" i="7" s="1"/>
  <c r="G2682" i="3"/>
  <c r="H2681" i="3"/>
  <c r="I2681" i="3" s="1"/>
  <c r="F2682" i="3"/>
  <c r="E2693" i="4" l="1"/>
  <c r="F2693" i="4" s="1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L2673" i="6" l="1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G2362" i="4"/>
  <c r="H2362" i="4" s="1"/>
  <c r="E2362" i="6"/>
  <c r="H2674" i="5"/>
  <c r="G2674" i="5"/>
  <c r="F2674" i="5"/>
  <c r="F2684" i="3"/>
  <c r="H2683" i="3"/>
  <c r="I2683" i="3" s="1"/>
  <c r="G2684" i="3"/>
  <c r="J2674" i="6" l="1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H2675" i="5"/>
  <c r="G2675" i="5"/>
  <c r="F2675" i="5"/>
  <c r="G2363" i="4"/>
  <c r="H2363" i="4" s="1"/>
  <c r="G2685" i="3"/>
  <c r="H2684" i="3"/>
  <c r="I2684" i="3" s="1"/>
  <c r="F2685" i="3"/>
  <c r="P2674" i="7" l="1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H2676" i="5"/>
  <c r="G2676" i="5"/>
  <c r="F2676" i="5"/>
  <c r="G2364" i="4"/>
  <c r="H2364" i="4" s="1"/>
  <c r="H2685" i="3"/>
  <c r="I2685" i="3" s="1"/>
  <c r="F2686" i="3"/>
  <c r="G2686" i="3"/>
  <c r="P2675" i="7" l="1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H2677" i="5"/>
  <c r="G2677" i="5"/>
  <c r="F2677" i="5"/>
  <c r="G2365" i="4"/>
  <c r="H2365" i="4" s="1"/>
  <c r="G2687" i="3"/>
  <c r="F2687" i="3"/>
  <c r="H2686" i="3"/>
  <c r="I2686" i="3" s="1"/>
  <c r="J2677" i="6" l="1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H2678" i="5"/>
  <c r="G2678" i="5"/>
  <c r="F2678" i="5"/>
  <c r="G2366" i="4"/>
  <c r="H2366" i="4" s="1"/>
  <c r="H2687" i="3"/>
  <c r="I2687" i="3" s="1"/>
  <c r="F2688" i="3"/>
  <c r="G2688" i="3"/>
  <c r="J2678" i="6" l="1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H2679" i="5"/>
  <c r="G2679" i="5"/>
  <c r="F2679" i="5"/>
  <c r="G2367" i="4"/>
  <c r="H2367" i="4" s="1"/>
  <c r="H2688" i="3"/>
  <c r="I2688" i="3" s="1"/>
  <c r="F2689" i="3"/>
  <c r="G2689" i="3"/>
  <c r="J2679" i="6" l="1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F2680" i="5"/>
  <c r="H2680" i="5"/>
  <c r="G2680" i="5"/>
  <c r="G2368" i="4"/>
  <c r="H2368" i="4" s="1"/>
  <c r="G2690" i="3"/>
  <c r="F2690" i="3"/>
  <c r="H2689" i="3"/>
  <c r="I2689" i="3" s="1"/>
  <c r="K2680" i="6" l="1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H2681" i="5"/>
  <c r="G2681" i="5"/>
  <c r="F2681" i="5"/>
  <c r="G2369" i="4"/>
  <c r="H2369" i="4" s="1"/>
  <c r="F2691" i="3"/>
  <c r="H2690" i="3"/>
  <c r="I2690" i="3" s="1"/>
  <c r="G2691" i="3"/>
  <c r="J2681" i="6" l="1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F2682" i="5"/>
  <c r="H2682" i="5"/>
  <c r="G2682" i="5"/>
  <c r="G2370" i="4"/>
  <c r="H2370" i="4" s="1"/>
  <c r="G2692" i="3"/>
  <c r="H2691" i="3"/>
  <c r="I2691" i="3" s="1"/>
  <c r="F2692" i="3"/>
  <c r="K2682" i="6" l="1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H2683" i="5"/>
  <c r="G2683" i="5"/>
  <c r="F2683" i="5"/>
  <c r="G2371" i="4"/>
  <c r="H2371" i="4" s="1"/>
  <c r="F2693" i="3"/>
  <c r="H2692" i="3"/>
  <c r="I2692" i="3" s="1"/>
  <c r="G2693" i="3"/>
  <c r="K2683" i="6" l="1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H2684" i="5"/>
  <c r="G2684" i="5"/>
  <c r="F2684" i="5"/>
  <c r="G2372" i="4"/>
  <c r="H2372" i="4" s="1"/>
  <c r="H2693" i="3"/>
  <c r="I2693" i="3" s="1"/>
  <c r="P2683" i="7" l="1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H2685" i="5"/>
  <c r="G2685" i="5"/>
  <c r="F2685" i="5"/>
  <c r="G2373" i="4"/>
  <c r="H2373" i="4" s="1"/>
  <c r="L2685" i="6" l="1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J2686" i="6" l="1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J2687" i="6" l="1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J2688" i="6" l="1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K2689" i="6" l="1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L2691" i="6" l="1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K2692" i="6" l="1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P2692" i="7" l="1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P2693" i="7" l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V2692" i="7" l="1"/>
  <c r="U2692" i="7"/>
  <c r="V2693" i="7"/>
  <c r="U2693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<sst xmlns="http://schemas.openxmlformats.org/spreadsheetml/2006/main" count="60" uniqueCount="57">
  <si>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</si>
  <si>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</si>
  <si>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</si>
  <si>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</si>
  <si>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</si>
  <si>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</si>
  <si>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</si>
  <si>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</si>
  <si>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</si>
  <si>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</si>
  <si>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</si>
  <si>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</si>
  <si>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</si>
  <si>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</si>
  <si>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</si>
  <si>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</si>
  <si>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</si>
  <si>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</si>
  <si>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</si>
  <si>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</si>
  <si>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</si>
  <si>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</si>
  <si>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</si>
  <si>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</si>
  <si>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</si>
  <si>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</si>
  <si>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</si>
  <si>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</si>
  <si>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</si>
  <si>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</si>
  <si>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</si>
  <si>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</si>
  <si>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</si>
  <si>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</si>
  <si>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</si>
  <si>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</si>
  <si>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</si>
  <si>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</si>
  <si>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</si>
  <si>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</si>
  <si>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</si>
  <si>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</si>
  <si>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</si>
  <si>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</si>
  <si>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</si>
  <si>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</si>
  <si>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</si>
  <si>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</si>
  <si>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</si>
  <si>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</si>
  <si>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</si>
  <si>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</si>
  <si>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</si>
  <si>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</si>
  <si>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</si>
  <si>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</si>
  <si>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POULINA G H, Du : 02/01/2015, Au : 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</si>
</sst>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/>
    <xf numFmtId="10" fontId="4" fillId="0" borderId="1" xfId="0" applyNumberFormat="1" applyFont="1" applyBorder="1"/>
    <xf numFmtId="10" fontId="4" fillId="0" borderId="0" xfId="0" applyNumberFormat="1" applyFont="1"/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1" fillId="0" borderId="0" xfId="0" applyFont="1" applyAlignment="1" applyProtection="1">
      <alignment vertical="top" wrapText="1" readingOrder="1"/>
      <protection locked="0"/>
    </xf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696"/>
  <sheetViews>
    <sheetView showGridLines="0" tabSelected="1" topLeftCell="A2679" workbookViewId="0">
      <selection activeCell="J2697" sqref="J2697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4.6328125" customWidth="1"/>
    <col min="9" max="9" width="14.54296875" customWidth="1"/>
    <col min="10" max="10" width="17.1796875" bestFit="1" customWidth="1"/>
    <col min="11" max="11" width="13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4.6328125" customWidth="1"/>
    <col min="265" max="265" width="14.54296875" customWidth="1"/>
    <col min="266" max="266" width="17.1796875" bestFit="1" customWidth="1"/>
    <col min="267" max="267" width="13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4.6328125" customWidth="1"/>
    <col min="521" max="521" width="14.54296875" customWidth="1"/>
    <col min="522" max="522" width="17.1796875" bestFit="1" customWidth="1"/>
    <col min="523" max="523" width="13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4.6328125" customWidth="1"/>
    <col min="777" max="777" width="14.54296875" customWidth="1"/>
    <col min="778" max="778" width="17.1796875" bestFit="1" customWidth="1"/>
    <col min="779" max="779" width="13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4.6328125" customWidth="1"/>
    <col min="1033" max="1033" width="14.54296875" customWidth="1"/>
    <col min="1034" max="1034" width="17.1796875" bestFit="1" customWidth="1"/>
    <col min="1035" max="1035" width="13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4.6328125" customWidth="1"/>
    <col min="1289" max="1289" width="14.54296875" customWidth="1"/>
    <col min="1290" max="1290" width="17.1796875" bestFit="1" customWidth="1"/>
    <col min="1291" max="1291" width="13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4.6328125" customWidth="1"/>
    <col min="1545" max="1545" width="14.54296875" customWidth="1"/>
    <col min="1546" max="1546" width="17.1796875" bestFit="1" customWidth="1"/>
    <col min="1547" max="1547" width="13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4.6328125" customWidth="1"/>
    <col min="1801" max="1801" width="14.54296875" customWidth="1"/>
    <col min="1802" max="1802" width="17.1796875" bestFit="1" customWidth="1"/>
    <col min="1803" max="1803" width="13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4.6328125" customWidth="1"/>
    <col min="2057" max="2057" width="14.54296875" customWidth="1"/>
    <col min="2058" max="2058" width="17.1796875" bestFit="1" customWidth="1"/>
    <col min="2059" max="2059" width="13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4.6328125" customWidth="1"/>
    <col min="2313" max="2313" width="14.54296875" customWidth="1"/>
    <col min="2314" max="2314" width="17.1796875" bestFit="1" customWidth="1"/>
    <col min="2315" max="2315" width="13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4.6328125" customWidth="1"/>
    <col min="2569" max="2569" width="14.54296875" customWidth="1"/>
    <col min="2570" max="2570" width="17.1796875" bestFit="1" customWidth="1"/>
    <col min="2571" max="2571" width="13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4.6328125" customWidth="1"/>
    <col min="2825" max="2825" width="14.54296875" customWidth="1"/>
    <col min="2826" max="2826" width="17.1796875" bestFit="1" customWidth="1"/>
    <col min="2827" max="2827" width="13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4.6328125" customWidth="1"/>
    <col min="3081" max="3081" width="14.54296875" customWidth="1"/>
    <col min="3082" max="3082" width="17.1796875" bestFit="1" customWidth="1"/>
    <col min="3083" max="3083" width="13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4.6328125" customWidth="1"/>
    <col min="3337" max="3337" width="14.54296875" customWidth="1"/>
    <col min="3338" max="3338" width="17.1796875" bestFit="1" customWidth="1"/>
    <col min="3339" max="3339" width="13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4.6328125" customWidth="1"/>
    <col min="3593" max="3593" width="14.54296875" customWidth="1"/>
    <col min="3594" max="3594" width="17.1796875" bestFit="1" customWidth="1"/>
    <col min="3595" max="3595" width="13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4.6328125" customWidth="1"/>
    <col min="3849" max="3849" width="14.54296875" customWidth="1"/>
    <col min="3850" max="3850" width="17.1796875" bestFit="1" customWidth="1"/>
    <col min="3851" max="3851" width="13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4.6328125" customWidth="1"/>
    <col min="4105" max="4105" width="14.54296875" customWidth="1"/>
    <col min="4106" max="4106" width="17.1796875" bestFit="1" customWidth="1"/>
    <col min="4107" max="4107" width="13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4.6328125" customWidth="1"/>
    <col min="4361" max="4361" width="14.54296875" customWidth="1"/>
    <col min="4362" max="4362" width="17.1796875" bestFit="1" customWidth="1"/>
    <col min="4363" max="4363" width="13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4.6328125" customWidth="1"/>
    <col min="4617" max="4617" width="14.54296875" customWidth="1"/>
    <col min="4618" max="4618" width="17.1796875" bestFit="1" customWidth="1"/>
    <col min="4619" max="4619" width="13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4.6328125" customWidth="1"/>
    <col min="4873" max="4873" width="14.54296875" customWidth="1"/>
    <col min="4874" max="4874" width="17.1796875" bestFit="1" customWidth="1"/>
    <col min="4875" max="4875" width="13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4.6328125" customWidth="1"/>
    <col min="5129" max="5129" width="14.54296875" customWidth="1"/>
    <col min="5130" max="5130" width="17.1796875" bestFit="1" customWidth="1"/>
    <col min="5131" max="5131" width="13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4.6328125" customWidth="1"/>
    <col min="5385" max="5385" width="14.54296875" customWidth="1"/>
    <col min="5386" max="5386" width="17.1796875" bestFit="1" customWidth="1"/>
    <col min="5387" max="5387" width="13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4.6328125" customWidth="1"/>
    <col min="5641" max="5641" width="14.54296875" customWidth="1"/>
    <col min="5642" max="5642" width="17.1796875" bestFit="1" customWidth="1"/>
    <col min="5643" max="5643" width="13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4.6328125" customWidth="1"/>
    <col min="5897" max="5897" width="14.54296875" customWidth="1"/>
    <col min="5898" max="5898" width="17.1796875" bestFit="1" customWidth="1"/>
    <col min="5899" max="5899" width="13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4.6328125" customWidth="1"/>
    <col min="6153" max="6153" width="14.54296875" customWidth="1"/>
    <col min="6154" max="6154" width="17.1796875" bestFit="1" customWidth="1"/>
    <col min="6155" max="6155" width="13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4.6328125" customWidth="1"/>
    <col min="6409" max="6409" width="14.54296875" customWidth="1"/>
    <col min="6410" max="6410" width="17.1796875" bestFit="1" customWidth="1"/>
    <col min="6411" max="6411" width="13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4.6328125" customWidth="1"/>
    <col min="6665" max="6665" width="14.54296875" customWidth="1"/>
    <col min="6666" max="6666" width="17.1796875" bestFit="1" customWidth="1"/>
    <col min="6667" max="6667" width="13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4.6328125" customWidth="1"/>
    <col min="6921" max="6921" width="14.54296875" customWidth="1"/>
    <col min="6922" max="6922" width="17.1796875" bestFit="1" customWidth="1"/>
    <col min="6923" max="6923" width="13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4.6328125" customWidth="1"/>
    <col min="7177" max="7177" width="14.54296875" customWidth="1"/>
    <col min="7178" max="7178" width="17.1796875" bestFit="1" customWidth="1"/>
    <col min="7179" max="7179" width="13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4.6328125" customWidth="1"/>
    <col min="7433" max="7433" width="14.54296875" customWidth="1"/>
    <col min="7434" max="7434" width="17.1796875" bestFit="1" customWidth="1"/>
    <col min="7435" max="7435" width="13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4.6328125" customWidth="1"/>
    <col min="7689" max="7689" width="14.54296875" customWidth="1"/>
    <col min="7690" max="7690" width="17.1796875" bestFit="1" customWidth="1"/>
    <col min="7691" max="7691" width="13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4.6328125" customWidth="1"/>
    <col min="7945" max="7945" width="14.54296875" customWidth="1"/>
    <col min="7946" max="7946" width="17.1796875" bestFit="1" customWidth="1"/>
    <col min="7947" max="7947" width="13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4.6328125" customWidth="1"/>
    <col min="8201" max="8201" width="14.54296875" customWidth="1"/>
    <col min="8202" max="8202" width="17.1796875" bestFit="1" customWidth="1"/>
    <col min="8203" max="8203" width="13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4.6328125" customWidth="1"/>
    <col min="8457" max="8457" width="14.54296875" customWidth="1"/>
    <col min="8458" max="8458" width="17.1796875" bestFit="1" customWidth="1"/>
    <col min="8459" max="8459" width="13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4.6328125" customWidth="1"/>
    <col min="8713" max="8713" width="14.54296875" customWidth="1"/>
    <col min="8714" max="8714" width="17.1796875" bestFit="1" customWidth="1"/>
    <col min="8715" max="8715" width="13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4.6328125" customWidth="1"/>
    <col min="8969" max="8969" width="14.54296875" customWidth="1"/>
    <col min="8970" max="8970" width="17.1796875" bestFit="1" customWidth="1"/>
    <col min="8971" max="8971" width="13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4.6328125" customWidth="1"/>
    <col min="9225" max="9225" width="14.54296875" customWidth="1"/>
    <col min="9226" max="9226" width="17.1796875" bestFit="1" customWidth="1"/>
    <col min="9227" max="9227" width="13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4.6328125" customWidth="1"/>
    <col min="9481" max="9481" width="14.54296875" customWidth="1"/>
    <col min="9482" max="9482" width="17.1796875" bestFit="1" customWidth="1"/>
    <col min="9483" max="9483" width="13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4.6328125" customWidth="1"/>
    <col min="9737" max="9737" width="14.54296875" customWidth="1"/>
    <col min="9738" max="9738" width="17.1796875" bestFit="1" customWidth="1"/>
    <col min="9739" max="9739" width="13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4.6328125" customWidth="1"/>
    <col min="9993" max="9993" width="14.54296875" customWidth="1"/>
    <col min="9994" max="9994" width="17.1796875" bestFit="1" customWidth="1"/>
    <col min="9995" max="9995" width="13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4.6328125" customWidth="1"/>
    <col min="10249" max="10249" width="14.54296875" customWidth="1"/>
    <col min="10250" max="10250" width="17.1796875" bestFit="1" customWidth="1"/>
    <col min="10251" max="10251" width="13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4.6328125" customWidth="1"/>
    <col min="10505" max="10505" width="14.54296875" customWidth="1"/>
    <col min="10506" max="10506" width="17.1796875" bestFit="1" customWidth="1"/>
    <col min="10507" max="10507" width="13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4.6328125" customWidth="1"/>
    <col min="10761" max="10761" width="14.54296875" customWidth="1"/>
    <col min="10762" max="10762" width="17.1796875" bestFit="1" customWidth="1"/>
    <col min="10763" max="10763" width="13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4.6328125" customWidth="1"/>
    <col min="11017" max="11017" width="14.54296875" customWidth="1"/>
    <col min="11018" max="11018" width="17.1796875" bestFit="1" customWidth="1"/>
    <col min="11019" max="11019" width="13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4.6328125" customWidth="1"/>
    <col min="11273" max="11273" width="14.54296875" customWidth="1"/>
    <col min="11274" max="11274" width="17.1796875" bestFit="1" customWidth="1"/>
    <col min="11275" max="11275" width="13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4.6328125" customWidth="1"/>
    <col min="11529" max="11529" width="14.54296875" customWidth="1"/>
    <col min="11530" max="11530" width="17.1796875" bestFit="1" customWidth="1"/>
    <col min="11531" max="11531" width="13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4.6328125" customWidth="1"/>
    <col min="11785" max="11785" width="14.54296875" customWidth="1"/>
    <col min="11786" max="11786" width="17.1796875" bestFit="1" customWidth="1"/>
    <col min="11787" max="11787" width="13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4.6328125" customWidth="1"/>
    <col min="12041" max="12041" width="14.54296875" customWidth="1"/>
    <col min="12042" max="12042" width="17.1796875" bestFit="1" customWidth="1"/>
    <col min="12043" max="12043" width="13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4.6328125" customWidth="1"/>
    <col min="12297" max="12297" width="14.54296875" customWidth="1"/>
    <col min="12298" max="12298" width="17.1796875" bestFit="1" customWidth="1"/>
    <col min="12299" max="12299" width="13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4.6328125" customWidth="1"/>
    <col min="12553" max="12553" width="14.54296875" customWidth="1"/>
    <col min="12554" max="12554" width="17.1796875" bestFit="1" customWidth="1"/>
    <col min="12555" max="12555" width="13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4.6328125" customWidth="1"/>
    <col min="12809" max="12809" width="14.54296875" customWidth="1"/>
    <col min="12810" max="12810" width="17.1796875" bestFit="1" customWidth="1"/>
    <col min="12811" max="12811" width="13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4.6328125" customWidth="1"/>
    <col min="13065" max="13065" width="14.54296875" customWidth="1"/>
    <col min="13066" max="13066" width="17.1796875" bestFit="1" customWidth="1"/>
    <col min="13067" max="13067" width="13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4.6328125" customWidth="1"/>
    <col min="13321" max="13321" width="14.54296875" customWidth="1"/>
    <col min="13322" max="13322" width="17.1796875" bestFit="1" customWidth="1"/>
    <col min="13323" max="13323" width="13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4.6328125" customWidth="1"/>
    <col min="13577" max="13577" width="14.54296875" customWidth="1"/>
    <col min="13578" max="13578" width="17.1796875" bestFit="1" customWidth="1"/>
    <col min="13579" max="13579" width="13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4.6328125" customWidth="1"/>
    <col min="13833" max="13833" width="14.54296875" customWidth="1"/>
    <col min="13834" max="13834" width="17.1796875" bestFit="1" customWidth="1"/>
    <col min="13835" max="13835" width="13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4.6328125" customWidth="1"/>
    <col min="14089" max="14089" width="14.54296875" customWidth="1"/>
    <col min="14090" max="14090" width="17.1796875" bestFit="1" customWidth="1"/>
    <col min="14091" max="14091" width="13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4.6328125" customWidth="1"/>
    <col min="14345" max="14345" width="14.54296875" customWidth="1"/>
    <col min="14346" max="14346" width="17.1796875" bestFit="1" customWidth="1"/>
    <col min="14347" max="14347" width="13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4.6328125" customWidth="1"/>
    <col min="14601" max="14601" width="14.54296875" customWidth="1"/>
    <col min="14602" max="14602" width="17.1796875" bestFit="1" customWidth="1"/>
    <col min="14603" max="14603" width="13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4.6328125" customWidth="1"/>
    <col min="14857" max="14857" width="14.54296875" customWidth="1"/>
    <col min="14858" max="14858" width="17.1796875" bestFit="1" customWidth="1"/>
    <col min="14859" max="14859" width="13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4.6328125" customWidth="1"/>
    <col min="15113" max="15113" width="14.54296875" customWidth="1"/>
    <col min="15114" max="15114" width="17.1796875" bestFit="1" customWidth="1"/>
    <col min="15115" max="15115" width="13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4.6328125" customWidth="1"/>
    <col min="15369" max="15369" width="14.54296875" customWidth="1"/>
    <col min="15370" max="15370" width="17.1796875" bestFit="1" customWidth="1"/>
    <col min="15371" max="15371" width="13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4.6328125" customWidth="1"/>
    <col min="15625" max="15625" width="14.54296875" customWidth="1"/>
    <col min="15626" max="15626" width="17.1796875" bestFit="1" customWidth="1"/>
    <col min="15627" max="15627" width="13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4.6328125" customWidth="1"/>
    <col min="15881" max="15881" width="14.54296875" customWidth="1"/>
    <col min="15882" max="15882" width="17.1796875" bestFit="1" customWidth="1"/>
    <col min="15883" max="15883" width="13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4.6328125" customWidth="1"/>
    <col min="16137" max="16137" width="14.54296875" customWidth="1"/>
    <col min="16138" max="16138" width="17.1796875" bestFit="1" customWidth="1"/>
    <col min="16139" max="16139" width="13" customWidth="1"/>
  </cols>
  <sheetData>
    <row r="1" spans="2:11" ht="18.149999999999999" customHeight="1" x14ac:dyDescent="0.25"/>
    <row r="2" spans="2:11" ht="22.65" customHeight="1" x14ac:dyDescent="0.25">
      <c r="B2" s="21" t="s">
        <v>56</v>
      </c>
      <c r="C2" s="21"/>
      <c r="D2" s="21"/>
      <c r="E2" s="21"/>
      <c r="F2" s="21"/>
      <c r="G2" s="21"/>
    </row>
    <row r="3" spans="2:11" ht="18.5" customHeight="1" x14ac:dyDescent="0.25"/>
    <row r="4" spans="2:11" ht="13.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  <c r="I4" s="13"/>
      <c r="J4" s="13"/>
      <c r="K4" s="13"/>
    </row>
    <row r="5" spans="2:11" ht="13.5" x14ac:dyDescent="0.35">
      <c r="B5" s="3">
        <v>42006</v>
      </c>
      <c r="C5" s="2">
        <v>5.68</v>
      </c>
      <c r="D5" s="2">
        <v>3.9552999999999998</v>
      </c>
      <c r="E5" s="2">
        <v>642</v>
      </c>
      <c r="F5" s="2"/>
      <c r="G5" s="2"/>
      <c r="H5" s="4"/>
      <c r="I5" s="13"/>
      <c r="J5" s="13"/>
      <c r="K5" s="13"/>
    </row>
    <row r="6" spans="2:11" ht="13.5" x14ac:dyDescent="0.35">
      <c r="B6" s="3">
        <v>42009</v>
      </c>
      <c r="C6" s="2">
        <v>5.69</v>
      </c>
      <c r="D6" s="2">
        <v>3.9622999999999999</v>
      </c>
      <c r="E6" s="2">
        <v>1500</v>
      </c>
      <c r="F6" s="2"/>
      <c r="G6" s="2"/>
      <c r="H6" s="14">
        <f>(D6-D5)/D5</f>
        <v>1.7697772608904806E-3</v>
      </c>
      <c r="I6" s="13"/>
      <c r="J6" s="13" t="s">
        <v>7</v>
      </c>
      <c r="K6" s="13">
        <v>252</v>
      </c>
    </row>
    <row r="7" spans="2:11" ht="13.5" x14ac:dyDescent="0.35">
      <c r="B7" s="3">
        <v>42010</v>
      </c>
      <c r="C7" s="2">
        <v>5.52</v>
      </c>
      <c r="D7" s="2">
        <v>3.8439000000000001</v>
      </c>
      <c r="E7" s="2">
        <v>614</v>
      </c>
      <c r="F7" s="2"/>
      <c r="G7" s="2"/>
      <c r="H7" s="14">
        <f t="shared" ref="H7:H70" si="0">(D7-D6)/D6</f>
        <v>-2.9881634404260112E-2</v>
      </c>
      <c r="I7" s="13"/>
      <c r="J7" s="13"/>
      <c r="K7" s="13"/>
    </row>
    <row r="8" spans="2:11" ht="13.5" x14ac:dyDescent="0.35">
      <c r="B8" s="3">
        <v>42011</v>
      </c>
      <c r="C8" s="2">
        <v>5.52</v>
      </c>
      <c r="D8" s="2">
        <v>3.8439000000000001</v>
      </c>
      <c r="E8" s="2">
        <v>3628</v>
      </c>
      <c r="F8" s="2"/>
      <c r="G8" s="2"/>
      <c r="H8" s="14">
        <f t="shared" si="0"/>
        <v>0</v>
      </c>
      <c r="I8" s="13"/>
      <c r="J8" s="13" t="s">
        <v>8</v>
      </c>
      <c r="K8" s="15">
        <f>AVERAGE(H6:H2696)</f>
        <v>6.021620735843341E-4</v>
      </c>
    </row>
    <row r="9" spans="2:11" ht="13.5" x14ac:dyDescent="0.35">
      <c r="B9" s="3">
        <v>42012</v>
      </c>
      <c r="C9" s="2">
        <v>5.5</v>
      </c>
      <c r="D9" s="2">
        <v>3.83</v>
      </c>
      <c r="E9" s="2">
        <v>4100</v>
      </c>
      <c r="F9" s="2"/>
      <c r="G9" s="2"/>
      <c r="H9" s="14">
        <f t="shared" si="0"/>
        <v>-3.6161190457608219E-3</v>
      </c>
      <c r="I9" s="13"/>
      <c r="J9" s="13" t="s">
        <v>9</v>
      </c>
      <c r="K9" s="15">
        <f>K8*K6</f>
        <v>0.15174484254325218</v>
      </c>
    </row>
    <row r="10" spans="2:11" ht="13.5" x14ac:dyDescent="0.35">
      <c r="B10" s="3">
        <v>42013</v>
      </c>
      <c r="C10" s="2">
        <v>5.5</v>
      </c>
      <c r="D10" s="2">
        <v>3.83</v>
      </c>
      <c r="E10" s="2">
        <v>4779</v>
      </c>
      <c r="F10" s="2"/>
      <c r="G10" s="2"/>
      <c r="H10" s="14">
        <f t="shared" si="0"/>
        <v>0</v>
      </c>
      <c r="I10" s="13"/>
      <c r="J10" s="13" t="s">
        <v>10</v>
      </c>
      <c r="K10" s="15">
        <f>STDEV(H6:H2696)</f>
        <v>1.4813168220413423E-2</v>
      </c>
    </row>
    <row r="11" spans="2:11" ht="13.5" x14ac:dyDescent="0.35">
      <c r="B11" s="3">
        <v>42016</v>
      </c>
      <c r="C11" s="2">
        <v>5.5</v>
      </c>
      <c r="D11" s="2">
        <v>3.83</v>
      </c>
      <c r="E11" s="2">
        <v>3173</v>
      </c>
      <c r="F11" s="2"/>
      <c r="G11" s="2"/>
      <c r="H11" s="14">
        <f t="shared" si="0"/>
        <v>0</v>
      </c>
      <c r="I11" s="13"/>
      <c r="J11" s="13" t="s">
        <v>11</v>
      </c>
      <c r="K11" s="15">
        <f>K10*SQRT(K6)</f>
        <v>0.23515175544107486</v>
      </c>
    </row>
    <row r="12" spans="2:11" ht="13.5" x14ac:dyDescent="0.35">
      <c r="B12" s="3">
        <v>42017</v>
      </c>
      <c r="C12" s="2">
        <v>5.5</v>
      </c>
      <c r="D12" s="2">
        <v>3.83</v>
      </c>
      <c r="E12" s="2">
        <v>7367</v>
      </c>
      <c r="F12" s="2"/>
      <c r="G12" s="2"/>
      <c r="H12" s="14">
        <f t="shared" si="0"/>
        <v>0</v>
      </c>
      <c r="I12" s="13"/>
      <c r="J12" s="13"/>
      <c r="K12" s="13"/>
    </row>
    <row r="13" spans="2:11" ht="13.5" x14ac:dyDescent="0.35">
      <c r="B13" s="3">
        <v>42019</v>
      </c>
      <c r="C13" s="2">
        <v>5.5</v>
      </c>
      <c r="D13" s="2">
        <v>3.83</v>
      </c>
      <c r="E13" s="2">
        <v>19930</v>
      </c>
      <c r="F13" s="2"/>
      <c r="G13" s="2"/>
      <c r="H13" s="14">
        <f t="shared" si="0"/>
        <v>0</v>
      </c>
      <c r="I13" s="13"/>
      <c r="J13" s="13"/>
      <c r="K13" s="13"/>
    </row>
    <row r="14" spans="2:11" ht="13.5" x14ac:dyDescent="0.35">
      <c r="B14" s="3">
        <v>42020</v>
      </c>
      <c r="C14" s="2">
        <v>5.45</v>
      </c>
      <c r="D14" s="2">
        <v>3.7951999999999999</v>
      </c>
      <c r="E14" s="2">
        <v>5380</v>
      </c>
      <c r="F14" s="2"/>
      <c r="G14" s="2"/>
      <c r="H14" s="14">
        <f t="shared" si="0"/>
        <v>-9.0861618798956049E-3</v>
      </c>
      <c r="I14" s="13"/>
      <c r="J14" s="13"/>
      <c r="K14" s="13"/>
    </row>
    <row r="15" spans="2:11" ht="13.5" x14ac:dyDescent="0.35">
      <c r="B15" s="3">
        <v>42023</v>
      </c>
      <c r="C15" s="2">
        <v>5.4</v>
      </c>
      <c r="D15" s="2">
        <v>3.7603</v>
      </c>
      <c r="E15" s="2">
        <v>3820</v>
      </c>
      <c r="F15" s="2"/>
      <c r="G15" s="2"/>
      <c r="H15" s="14">
        <f t="shared" si="0"/>
        <v>-9.1958263069139793E-3</v>
      </c>
      <c r="I15" s="13"/>
      <c r="J15" s="13"/>
      <c r="K15" s="13"/>
    </row>
    <row r="16" spans="2:11" ht="13.5" x14ac:dyDescent="0.35">
      <c r="B16" s="3">
        <v>42024</v>
      </c>
      <c r="C16" s="2">
        <v>5.44</v>
      </c>
      <c r="D16" s="2">
        <v>3.7881999999999998</v>
      </c>
      <c r="E16" s="2">
        <v>16794</v>
      </c>
      <c r="F16" s="2"/>
      <c r="G16" s="2"/>
      <c r="H16" s="14">
        <f t="shared" si="0"/>
        <v>7.4196207749381207E-3</v>
      </c>
      <c r="I16" s="13"/>
      <c r="J16" s="13"/>
      <c r="K16" s="13"/>
    </row>
    <row r="17" spans="2:11" ht="13.5" x14ac:dyDescent="0.35">
      <c r="B17" s="3">
        <v>42025</v>
      </c>
      <c r="C17" s="2">
        <v>5.3</v>
      </c>
      <c r="D17" s="2">
        <v>3.6907000000000001</v>
      </c>
      <c r="E17" s="2">
        <v>5665</v>
      </c>
      <c r="F17" s="2"/>
      <c r="G17" s="2"/>
      <c r="H17" s="14">
        <f t="shared" si="0"/>
        <v>-2.5737817433081598E-2</v>
      </c>
      <c r="I17" s="13"/>
      <c r="J17" s="13"/>
      <c r="K17" s="13"/>
    </row>
    <row r="18" spans="2:11" ht="13.5" x14ac:dyDescent="0.35">
      <c r="B18" s="3">
        <v>42026</v>
      </c>
      <c r="C18" s="2">
        <v>5.4</v>
      </c>
      <c r="D18" s="2">
        <v>3.7603</v>
      </c>
      <c r="E18" s="2">
        <v>15376</v>
      </c>
      <c r="F18" s="2"/>
      <c r="G18" s="2"/>
      <c r="H18" s="14">
        <f t="shared" si="0"/>
        <v>1.885821117945102E-2</v>
      </c>
      <c r="I18" s="13"/>
      <c r="J18" s="13"/>
      <c r="K18" s="13"/>
    </row>
    <row r="19" spans="2:11" ht="13.5" x14ac:dyDescent="0.35">
      <c r="B19" s="3">
        <v>42027</v>
      </c>
      <c r="C19" s="2">
        <v>5.4</v>
      </c>
      <c r="D19" s="2">
        <v>3.7603</v>
      </c>
      <c r="E19" s="2">
        <v>11236</v>
      </c>
      <c r="F19" s="2"/>
      <c r="G19" s="2"/>
      <c r="H19" s="14">
        <f t="shared" si="0"/>
        <v>0</v>
      </c>
      <c r="I19" s="13"/>
      <c r="J19" s="13"/>
      <c r="K19" s="13"/>
    </row>
    <row r="20" spans="2:11" ht="13.5" x14ac:dyDescent="0.35">
      <c r="B20" s="3">
        <v>42030</v>
      </c>
      <c r="C20" s="2">
        <v>5.4</v>
      </c>
      <c r="D20" s="2">
        <v>3.7603</v>
      </c>
      <c r="E20" s="2">
        <v>23322</v>
      </c>
      <c r="F20" s="2"/>
      <c r="G20" s="2"/>
      <c r="H20" s="14">
        <f t="shared" si="0"/>
        <v>0</v>
      </c>
      <c r="I20" s="13"/>
      <c r="J20" s="13"/>
      <c r="K20" s="13"/>
    </row>
    <row r="21" spans="2:11" ht="13.5" x14ac:dyDescent="0.35">
      <c r="B21" s="3">
        <v>42031</v>
      </c>
      <c r="C21" s="2">
        <v>5.4</v>
      </c>
      <c r="D21" s="2">
        <v>3.7603</v>
      </c>
      <c r="E21" s="2">
        <v>8005</v>
      </c>
      <c r="F21" s="2"/>
      <c r="G21" s="2"/>
      <c r="H21" s="14">
        <f t="shared" si="0"/>
        <v>0</v>
      </c>
      <c r="I21" s="13"/>
      <c r="J21" s="13"/>
      <c r="K21" s="13"/>
    </row>
    <row r="22" spans="2:11" ht="13.5" x14ac:dyDescent="0.35">
      <c r="B22" s="3">
        <v>42032</v>
      </c>
      <c r="C22" s="2">
        <v>5.4</v>
      </c>
      <c r="D22" s="2">
        <v>3.7603</v>
      </c>
      <c r="E22" s="2">
        <v>7780</v>
      </c>
      <c r="F22" s="2"/>
      <c r="G22" s="2"/>
      <c r="H22" s="14">
        <f t="shared" si="0"/>
        <v>0</v>
      </c>
      <c r="I22" s="13"/>
      <c r="J22" s="13"/>
      <c r="K22" s="13"/>
    </row>
    <row r="23" spans="2:11" ht="13.5" x14ac:dyDescent="0.35">
      <c r="B23" s="3">
        <v>42033</v>
      </c>
      <c r="C23" s="2">
        <v>5.43</v>
      </c>
      <c r="D23" s="2">
        <v>3.7812000000000001</v>
      </c>
      <c r="E23" s="2">
        <v>20315</v>
      </c>
      <c r="F23" s="2"/>
      <c r="G23" s="2"/>
      <c r="H23" s="14">
        <f t="shared" si="0"/>
        <v>5.5580671754913548E-3</v>
      </c>
      <c r="I23" s="13"/>
      <c r="J23" s="13"/>
      <c r="K23" s="13"/>
    </row>
    <row r="24" spans="2:11" ht="13.5" x14ac:dyDescent="0.35">
      <c r="B24" s="3">
        <v>42034</v>
      </c>
      <c r="C24" s="2">
        <v>5.42</v>
      </c>
      <c r="D24" s="2">
        <v>3.7743000000000002</v>
      </c>
      <c r="E24" s="2">
        <v>4449</v>
      </c>
      <c r="F24" s="2"/>
      <c r="G24" s="2"/>
      <c r="H24" s="14">
        <f t="shared" si="0"/>
        <v>-1.8248175182481504E-3</v>
      </c>
      <c r="I24" s="13"/>
      <c r="J24" s="13"/>
      <c r="K24" s="13"/>
    </row>
    <row r="25" spans="2:11" ht="13.5" x14ac:dyDescent="0.35">
      <c r="B25" s="3">
        <v>42037</v>
      </c>
      <c r="C25" s="2">
        <v>5.4</v>
      </c>
      <c r="D25" s="2">
        <v>3.7603</v>
      </c>
      <c r="E25" s="2">
        <v>775</v>
      </c>
      <c r="F25" s="2"/>
      <c r="G25" s="2"/>
      <c r="H25" s="14">
        <f t="shared" si="0"/>
        <v>-3.7092970882018476E-3</v>
      </c>
      <c r="I25" s="13"/>
      <c r="J25" s="13"/>
      <c r="K25" s="13"/>
    </row>
    <row r="26" spans="2:11" ht="13.5" x14ac:dyDescent="0.35">
      <c r="B26" s="3">
        <v>42038</v>
      </c>
      <c r="C26" s="2">
        <v>5.4</v>
      </c>
      <c r="D26" s="2">
        <v>3.7603</v>
      </c>
      <c r="E26" s="2">
        <v>31855</v>
      </c>
      <c r="F26" s="2"/>
      <c r="G26" s="2"/>
      <c r="H26" s="14">
        <f t="shared" si="0"/>
        <v>0</v>
      </c>
      <c r="I26" s="13"/>
      <c r="J26" s="13"/>
      <c r="K26" s="13"/>
    </row>
    <row r="27" spans="2:11" ht="13.5" x14ac:dyDescent="0.35">
      <c r="B27" s="3">
        <v>42039</v>
      </c>
      <c r="C27" s="2">
        <v>5.49</v>
      </c>
      <c r="D27" s="2">
        <v>3.823</v>
      </c>
      <c r="E27" s="2">
        <v>39643</v>
      </c>
      <c r="F27" s="2"/>
      <c r="G27" s="2"/>
      <c r="H27" s="14">
        <f t="shared" si="0"/>
        <v>1.6674201526473947E-2</v>
      </c>
      <c r="I27" s="13"/>
      <c r="J27" s="13"/>
      <c r="K27" s="13"/>
    </row>
    <row r="28" spans="2:11" ht="13.5" x14ac:dyDescent="0.35">
      <c r="B28" s="3">
        <v>42040</v>
      </c>
      <c r="C28" s="2">
        <v>5.4</v>
      </c>
      <c r="D28" s="2">
        <v>3.7603</v>
      </c>
      <c r="E28" s="2">
        <v>8630</v>
      </c>
      <c r="F28" s="2"/>
      <c r="G28" s="2"/>
      <c r="H28" s="14">
        <f t="shared" si="0"/>
        <v>-1.6400732409102795E-2</v>
      </c>
      <c r="I28" s="13"/>
      <c r="J28" s="13"/>
      <c r="K28" s="13"/>
    </row>
    <row r="29" spans="2:11" ht="13.5" x14ac:dyDescent="0.35">
      <c r="B29" s="3">
        <v>42041</v>
      </c>
      <c r="C29" s="2">
        <v>5.49</v>
      </c>
      <c r="D29" s="2">
        <v>3.823</v>
      </c>
      <c r="E29" s="2">
        <v>2395</v>
      </c>
      <c r="F29" s="2"/>
      <c r="G29" s="2"/>
      <c r="H29" s="14">
        <f t="shared" si="0"/>
        <v>1.6674201526473947E-2</v>
      </c>
      <c r="I29" s="13"/>
      <c r="J29" s="13"/>
      <c r="K29" s="13"/>
    </row>
    <row r="30" spans="2:11" ht="13.5" x14ac:dyDescent="0.35">
      <c r="B30" s="3">
        <v>42044</v>
      </c>
      <c r="C30" s="2">
        <v>5.4</v>
      </c>
      <c r="D30" s="2">
        <v>3.7603</v>
      </c>
      <c r="E30" s="2">
        <v>3292</v>
      </c>
      <c r="F30" s="2"/>
      <c r="G30" s="2"/>
      <c r="H30" s="14">
        <f t="shared" si="0"/>
        <v>-1.6400732409102795E-2</v>
      </c>
      <c r="I30" s="13"/>
      <c r="J30" s="13"/>
      <c r="K30" s="13"/>
    </row>
    <row r="31" spans="2:11" ht="13.5" x14ac:dyDescent="0.35">
      <c r="B31" s="3">
        <v>42045</v>
      </c>
      <c r="C31" s="2">
        <v>5.48</v>
      </c>
      <c r="D31" s="2">
        <v>3.8159999999999998</v>
      </c>
      <c r="E31" s="2">
        <v>165</v>
      </c>
      <c r="F31" s="2"/>
      <c r="G31" s="2"/>
      <c r="H31" s="14">
        <f t="shared" si="0"/>
        <v>1.4812647927027063E-2</v>
      </c>
      <c r="I31" s="13"/>
      <c r="J31" s="13"/>
      <c r="K31" s="13"/>
    </row>
    <row r="32" spans="2:11" ht="13.5" x14ac:dyDescent="0.35">
      <c r="B32" s="3">
        <v>42046</v>
      </c>
      <c r="C32" s="2">
        <v>5.55</v>
      </c>
      <c r="D32" s="2">
        <v>3.8647999999999998</v>
      </c>
      <c r="E32" s="2">
        <v>540</v>
      </c>
      <c r="F32" s="2"/>
      <c r="G32" s="2"/>
      <c r="H32" s="14">
        <f t="shared" si="0"/>
        <v>1.2788259958071268E-2</v>
      </c>
      <c r="I32" s="13"/>
      <c r="J32" s="13"/>
      <c r="K32" s="13"/>
    </row>
    <row r="33" spans="2:11" ht="13.5" x14ac:dyDescent="0.35">
      <c r="B33" s="3">
        <v>42047</v>
      </c>
      <c r="C33" s="2">
        <v>5.4</v>
      </c>
      <c r="D33" s="2">
        <v>3.7603</v>
      </c>
      <c r="E33" s="2">
        <v>23834</v>
      </c>
      <c r="F33" s="2"/>
      <c r="G33" s="2"/>
      <c r="H33" s="14">
        <f t="shared" si="0"/>
        <v>-2.70389153384392E-2</v>
      </c>
      <c r="I33" s="13"/>
      <c r="J33" s="13"/>
      <c r="K33" s="13"/>
    </row>
    <row r="34" spans="2:11" ht="13.5" x14ac:dyDescent="0.35">
      <c r="B34" s="3">
        <v>42048</v>
      </c>
      <c r="C34" s="2">
        <v>5.4</v>
      </c>
      <c r="D34" s="2">
        <v>3.7603</v>
      </c>
      <c r="E34" s="2">
        <v>1278</v>
      </c>
      <c r="F34" s="2"/>
      <c r="G34" s="2"/>
      <c r="H34" s="14">
        <f t="shared" si="0"/>
        <v>0</v>
      </c>
      <c r="I34" s="13"/>
      <c r="J34" s="13"/>
      <c r="K34" s="13"/>
    </row>
    <row r="35" spans="2:11" ht="13.5" x14ac:dyDescent="0.35">
      <c r="B35" s="3">
        <v>42051</v>
      </c>
      <c r="C35" s="2">
        <v>5.56</v>
      </c>
      <c r="D35" s="2">
        <v>3.8717999999999999</v>
      </c>
      <c r="E35" s="2">
        <v>501</v>
      </c>
      <c r="F35" s="2"/>
      <c r="G35" s="2"/>
      <c r="H35" s="14">
        <f t="shared" si="0"/>
        <v>2.965188947690342E-2</v>
      </c>
      <c r="I35" s="13"/>
      <c r="J35" s="13"/>
      <c r="K35" s="13"/>
    </row>
    <row r="36" spans="2:11" ht="13.5" x14ac:dyDescent="0.35">
      <c r="B36" s="3">
        <v>42052</v>
      </c>
      <c r="C36" s="2">
        <v>5.56</v>
      </c>
      <c r="D36" s="2">
        <v>3.8717999999999999</v>
      </c>
      <c r="E36" s="2">
        <v>0</v>
      </c>
      <c r="F36" s="2"/>
      <c r="G36" s="2"/>
      <c r="H36" s="14">
        <f t="shared" si="0"/>
        <v>0</v>
      </c>
      <c r="I36" s="13"/>
      <c r="J36" s="13"/>
      <c r="K36" s="13"/>
    </row>
    <row r="37" spans="2:11" ht="13.5" x14ac:dyDescent="0.35">
      <c r="B37" s="3">
        <v>42053</v>
      </c>
      <c r="C37" s="2">
        <v>5.56</v>
      </c>
      <c r="D37" s="2">
        <v>3.8717999999999999</v>
      </c>
      <c r="E37" s="2">
        <v>203</v>
      </c>
      <c r="F37" s="2"/>
      <c r="G37" s="2"/>
      <c r="H37" s="14">
        <f t="shared" si="0"/>
        <v>0</v>
      </c>
      <c r="I37" s="13"/>
      <c r="J37" s="13"/>
      <c r="K37" s="13"/>
    </row>
    <row r="38" spans="2:11" ht="13.5" x14ac:dyDescent="0.35">
      <c r="B38" s="3">
        <v>42054</v>
      </c>
      <c r="C38" s="2">
        <v>5.41</v>
      </c>
      <c r="D38" s="2">
        <v>3.7673000000000001</v>
      </c>
      <c r="E38" s="2">
        <v>25143</v>
      </c>
      <c r="F38" s="2"/>
      <c r="G38" s="2"/>
      <c r="H38" s="14">
        <f t="shared" si="0"/>
        <v>-2.699003047678078E-2</v>
      </c>
      <c r="I38" s="13"/>
      <c r="J38" s="13"/>
      <c r="K38" s="13"/>
    </row>
    <row r="39" spans="2:11" ht="13.5" x14ac:dyDescent="0.35">
      <c r="B39" s="3">
        <v>42055</v>
      </c>
      <c r="C39" s="2">
        <v>5.4</v>
      </c>
      <c r="D39" s="2">
        <v>3.7603</v>
      </c>
      <c r="E39" s="2">
        <v>231613</v>
      </c>
      <c r="F39" s="2"/>
      <c r="G39" s="2"/>
      <c r="H39" s="14">
        <f t="shared" si="0"/>
        <v>-1.8580946566506826E-3</v>
      </c>
      <c r="I39" s="13"/>
      <c r="J39" s="13"/>
      <c r="K39" s="13"/>
    </row>
    <row r="40" spans="2:11" ht="13.5" x14ac:dyDescent="0.35">
      <c r="B40" s="3">
        <v>42058</v>
      </c>
      <c r="C40" s="2">
        <v>5.45</v>
      </c>
      <c r="D40" s="2">
        <v>3.7951999999999999</v>
      </c>
      <c r="E40" s="2">
        <v>4593</v>
      </c>
      <c r="F40" s="2"/>
      <c r="G40" s="2"/>
      <c r="H40" s="14">
        <f t="shared" si="0"/>
        <v>9.2811743743850036E-3</v>
      </c>
      <c r="I40" s="13"/>
      <c r="J40" s="13"/>
      <c r="K40" s="13"/>
    </row>
    <row r="41" spans="2:11" ht="13.5" x14ac:dyDescent="0.35">
      <c r="B41" s="3">
        <v>42059</v>
      </c>
      <c r="C41" s="2">
        <v>5.4</v>
      </c>
      <c r="D41" s="2">
        <v>3.7603</v>
      </c>
      <c r="E41" s="2">
        <v>3533</v>
      </c>
      <c r="F41" s="2"/>
      <c r="G41" s="2"/>
      <c r="H41" s="14">
        <f t="shared" si="0"/>
        <v>-9.1958263069139793E-3</v>
      </c>
      <c r="I41" s="13"/>
      <c r="J41" s="13"/>
      <c r="K41" s="13"/>
    </row>
    <row r="42" spans="2:11" ht="13.5" x14ac:dyDescent="0.35">
      <c r="B42" s="3">
        <v>42060</v>
      </c>
      <c r="C42" s="2">
        <v>5.45</v>
      </c>
      <c r="D42" s="2">
        <v>3.7951999999999999</v>
      </c>
      <c r="E42" s="2">
        <v>4997</v>
      </c>
      <c r="F42" s="2"/>
      <c r="G42" s="2"/>
      <c r="H42" s="14">
        <f t="shared" si="0"/>
        <v>9.2811743743850036E-3</v>
      </c>
      <c r="I42" s="13"/>
      <c r="J42" s="13"/>
      <c r="K42" s="13"/>
    </row>
    <row r="43" spans="2:11" ht="13.5" x14ac:dyDescent="0.35">
      <c r="B43" s="3">
        <v>42061</v>
      </c>
      <c r="C43" s="2">
        <v>5.5</v>
      </c>
      <c r="D43" s="2">
        <v>3.83</v>
      </c>
      <c r="E43" s="2">
        <v>1795</v>
      </c>
      <c r="F43" s="2"/>
      <c r="G43" s="2"/>
      <c r="H43" s="14">
        <f t="shared" si="0"/>
        <v>9.1694772344013929E-3</v>
      </c>
      <c r="I43" s="13"/>
      <c r="J43" s="13"/>
      <c r="K43" s="13"/>
    </row>
    <row r="44" spans="2:11" ht="13.5" x14ac:dyDescent="0.35">
      <c r="B44" s="3">
        <v>42062</v>
      </c>
      <c r="C44" s="2">
        <v>5.4</v>
      </c>
      <c r="D44" s="2">
        <v>3.7603</v>
      </c>
      <c r="E44" s="2">
        <v>6015</v>
      </c>
      <c r="F44" s="2"/>
      <c r="G44" s="2"/>
      <c r="H44" s="14">
        <f t="shared" si="0"/>
        <v>-1.8198433420365558E-2</v>
      </c>
      <c r="I44" s="13"/>
      <c r="J44" s="13"/>
      <c r="K44" s="13"/>
    </row>
    <row r="45" spans="2:11" ht="13.5" x14ac:dyDescent="0.35">
      <c r="B45" s="3">
        <v>42065</v>
      </c>
      <c r="C45" s="2">
        <v>5.45</v>
      </c>
      <c r="D45" s="2">
        <v>3.7951999999999999</v>
      </c>
      <c r="E45" s="2">
        <v>107121</v>
      </c>
      <c r="F45" s="2"/>
      <c r="G45" s="2"/>
      <c r="H45" s="14">
        <f t="shared" si="0"/>
        <v>9.2811743743850036E-3</v>
      </c>
      <c r="I45" s="13"/>
      <c r="J45" s="13"/>
      <c r="K45" s="13"/>
    </row>
    <row r="46" spans="2:11" ht="13.5" x14ac:dyDescent="0.35">
      <c r="B46" s="3">
        <v>42066</v>
      </c>
      <c r="C46" s="2">
        <v>5.4</v>
      </c>
      <c r="D46" s="2">
        <v>3.7603</v>
      </c>
      <c r="E46" s="2">
        <v>112012</v>
      </c>
      <c r="F46" s="2"/>
      <c r="G46" s="2"/>
      <c r="H46" s="14">
        <f t="shared" si="0"/>
        <v>-9.1958263069139793E-3</v>
      </c>
      <c r="I46" s="13"/>
      <c r="J46" s="13"/>
      <c r="K46" s="13"/>
    </row>
    <row r="47" spans="2:11" ht="13.5" x14ac:dyDescent="0.35">
      <c r="B47" s="3">
        <v>42067</v>
      </c>
      <c r="C47" s="2">
        <v>5.4</v>
      </c>
      <c r="D47" s="2">
        <v>3.7603</v>
      </c>
      <c r="E47" s="2">
        <v>2400</v>
      </c>
      <c r="F47" s="2"/>
      <c r="G47" s="2"/>
      <c r="H47" s="14">
        <f t="shared" si="0"/>
        <v>0</v>
      </c>
      <c r="I47" s="13"/>
      <c r="J47" s="13"/>
      <c r="K47" s="13"/>
    </row>
    <row r="48" spans="2:11" ht="13.5" x14ac:dyDescent="0.35">
      <c r="B48" s="3">
        <v>42068</v>
      </c>
      <c r="C48" s="2">
        <v>5.55</v>
      </c>
      <c r="D48" s="2">
        <v>3.8647999999999998</v>
      </c>
      <c r="E48" s="2">
        <v>6224</v>
      </c>
      <c r="F48" s="2"/>
      <c r="G48" s="2"/>
      <c r="H48" s="14">
        <f t="shared" si="0"/>
        <v>2.7790335877456537E-2</v>
      </c>
      <c r="I48" s="13"/>
      <c r="J48" s="13"/>
      <c r="K48" s="13"/>
    </row>
    <row r="49" spans="2:11" ht="13.5" x14ac:dyDescent="0.35">
      <c r="B49" s="3">
        <v>42069</v>
      </c>
      <c r="C49" s="2">
        <v>5.5</v>
      </c>
      <c r="D49" s="2">
        <v>3.83</v>
      </c>
      <c r="E49" s="2">
        <v>30937</v>
      </c>
      <c r="F49" s="2"/>
      <c r="G49" s="2"/>
      <c r="H49" s="14">
        <f t="shared" si="0"/>
        <v>-9.0043469261021844E-3</v>
      </c>
      <c r="I49" s="13"/>
      <c r="J49" s="13"/>
      <c r="K49" s="13"/>
    </row>
    <row r="50" spans="2:11" ht="13.5" x14ac:dyDescent="0.35">
      <c r="B50" s="3">
        <v>42072</v>
      </c>
      <c r="C50" s="2">
        <v>5.54</v>
      </c>
      <c r="D50" s="2">
        <v>3.8578000000000001</v>
      </c>
      <c r="E50" s="2">
        <v>55801</v>
      </c>
      <c r="F50" s="2"/>
      <c r="G50" s="2"/>
      <c r="H50" s="14">
        <f t="shared" si="0"/>
        <v>7.2584856396866963E-3</v>
      </c>
      <c r="I50" s="13"/>
      <c r="J50" s="13"/>
      <c r="K50" s="13"/>
    </row>
    <row r="51" spans="2:11" ht="13.5" x14ac:dyDescent="0.35">
      <c r="B51" s="3">
        <v>42073</v>
      </c>
      <c r="C51" s="2">
        <v>5.5</v>
      </c>
      <c r="D51" s="2">
        <v>3.83</v>
      </c>
      <c r="E51" s="2">
        <v>14143</v>
      </c>
      <c r="F51" s="2"/>
      <c r="G51" s="2"/>
      <c r="H51" s="14">
        <f t="shared" si="0"/>
        <v>-7.2061796879050359E-3</v>
      </c>
      <c r="I51" s="13"/>
      <c r="J51" s="13"/>
      <c r="K51" s="13"/>
    </row>
    <row r="52" spans="2:11" ht="13.5" x14ac:dyDescent="0.35">
      <c r="B52" s="3">
        <v>42074</v>
      </c>
      <c r="C52" s="2">
        <v>5.49</v>
      </c>
      <c r="D52" s="2">
        <v>3.823</v>
      </c>
      <c r="E52" s="2">
        <v>1556</v>
      </c>
      <c r="F52" s="2"/>
      <c r="G52" s="2"/>
      <c r="H52" s="14">
        <f t="shared" si="0"/>
        <v>-1.827676240208908E-3</v>
      </c>
      <c r="I52" s="13"/>
      <c r="J52" s="13"/>
      <c r="K52" s="13"/>
    </row>
    <row r="53" spans="2:11" ht="13.5" x14ac:dyDescent="0.35">
      <c r="B53" s="3">
        <v>42075</v>
      </c>
      <c r="C53" s="2">
        <v>5.5</v>
      </c>
      <c r="D53" s="2">
        <v>3.83</v>
      </c>
      <c r="E53" s="2">
        <v>2599</v>
      </c>
      <c r="F53" s="2"/>
      <c r="G53" s="2"/>
      <c r="H53" s="14">
        <f t="shared" si="0"/>
        <v>1.8310227569971534E-3</v>
      </c>
      <c r="I53" s="13"/>
      <c r="J53" s="13"/>
      <c r="K53" s="13"/>
    </row>
    <row r="54" spans="2:11" ht="13.5" x14ac:dyDescent="0.35">
      <c r="B54" s="3">
        <v>42076</v>
      </c>
      <c r="C54" s="2">
        <v>5.5</v>
      </c>
      <c r="D54" s="2">
        <v>3.83</v>
      </c>
      <c r="E54" s="2">
        <v>4252</v>
      </c>
      <c r="F54" s="2"/>
      <c r="G54" s="2"/>
      <c r="H54" s="14">
        <f t="shared" si="0"/>
        <v>0</v>
      </c>
      <c r="I54" s="13"/>
      <c r="J54" s="13"/>
      <c r="K54" s="13"/>
    </row>
    <row r="55" spans="2:11" ht="13.5" x14ac:dyDescent="0.35">
      <c r="B55" s="3">
        <v>42079</v>
      </c>
      <c r="C55" s="2">
        <v>5.5</v>
      </c>
      <c r="D55" s="2">
        <v>3.83</v>
      </c>
      <c r="E55" s="2">
        <v>3889</v>
      </c>
      <c r="F55" s="2"/>
      <c r="G55" s="2"/>
      <c r="H55" s="14">
        <f t="shared" si="0"/>
        <v>0</v>
      </c>
      <c r="I55" s="13"/>
      <c r="J55" s="13"/>
      <c r="K55" s="13"/>
    </row>
    <row r="56" spans="2:11" ht="13.5" x14ac:dyDescent="0.35">
      <c r="B56" s="3">
        <v>42080</v>
      </c>
      <c r="C56" s="2">
        <v>5.5</v>
      </c>
      <c r="D56" s="2">
        <v>3.83</v>
      </c>
      <c r="E56" s="2">
        <v>57655</v>
      </c>
      <c r="F56" s="2"/>
      <c r="G56" s="2"/>
      <c r="H56" s="14">
        <f t="shared" si="0"/>
        <v>0</v>
      </c>
      <c r="I56" s="13"/>
      <c r="J56" s="13"/>
      <c r="K56" s="13"/>
    </row>
    <row r="57" spans="2:11" ht="13.5" x14ac:dyDescent="0.35">
      <c r="B57" s="3">
        <v>42081</v>
      </c>
      <c r="C57" s="2">
        <v>5.5</v>
      </c>
      <c r="D57" s="2">
        <v>3.83</v>
      </c>
      <c r="E57" s="2">
        <v>23636</v>
      </c>
      <c r="F57" s="2"/>
      <c r="G57" s="2"/>
      <c r="H57" s="14">
        <f t="shared" si="0"/>
        <v>0</v>
      </c>
      <c r="I57" s="13"/>
      <c r="J57" s="13"/>
      <c r="K57" s="13"/>
    </row>
    <row r="58" spans="2:11" ht="13.5" x14ac:dyDescent="0.35">
      <c r="B58" s="3">
        <v>42082</v>
      </c>
      <c r="C58" s="2">
        <v>5.5</v>
      </c>
      <c r="D58" s="2">
        <v>3.83</v>
      </c>
      <c r="E58" s="2">
        <v>1614</v>
      </c>
      <c r="F58" s="2"/>
      <c r="G58" s="2"/>
      <c r="H58" s="14">
        <f t="shared" si="0"/>
        <v>0</v>
      </c>
      <c r="I58" s="13"/>
      <c r="J58" s="13"/>
      <c r="K58" s="13"/>
    </row>
    <row r="59" spans="2:11" ht="13.5" x14ac:dyDescent="0.35">
      <c r="B59" s="3">
        <v>42086</v>
      </c>
      <c r="C59" s="2">
        <v>5.54</v>
      </c>
      <c r="D59" s="2">
        <v>3.8578000000000001</v>
      </c>
      <c r="E59" s="2">
        <v>3515</v>
      </c>
      <c r="F59" s="2"/>
      <c r="G59" s="2"/>
      <c r="H59" s="14">
        <f t="shared" si="0"/>
        <v>7.2584856396866963E-3</v>
      </c>
      <c r="I59" s="13"/>
      <c r="J59" s="13"/>
      <c r="K59" s="13"/>
    </row>
    <row r="60" spans="2:11" ht="13.5" x14ac:dyDescent="0.35">
      <c r="B60" s="3">
        <v>42087</v>
      </c>
      <c r="C60" s="2">
        <v>5.5</v>
      </c>
      <c r="D60" s="2">
        <v>3.83</v>
      </c>
      <c r="E60" s="2">
        <v>17663</v>
      </c>
      <c r="F60" s="2"/>
      <c r="G60" s="2"/>
      <c r="H60" s="14">
        <f t="shared" si="0"/>
        <v>-7.2061796879050359E-3</v>
      </c>
      <c r="I60" s="13"/>
      <c r="J60" s="13"/>
      <c r="K60" s="13"/>
    </row>
    <row r="61" spans="2:11" ht="13.5" x14ac:dyDescent="0.35">
      <c r="B61" s="3">
        <v>42088</v>
      </c>
      <c r="C61" s="2">
        <v>5.5</v>
      </c>
      <c r="D61" s="2">
        <v>3.83</v>
      </c>
      <c r="E61" s="2">
        <v>14381</v>
      </c>
      <c r="F61" s="2"/>
      <c r="G61" s="2"/>
      <c r="H61" s="14">
        <f t="shared" si="0"/>
        <v>0</v>
      </c>
      <c r="I61" s="13"/>
      <c r="J61" s="13"/>
      <c r="K61" s="13"/>
    </row>
    <row r="62" spans="2:11" ht="13.5" x14ac:dyDescent="0.35">
      <c r="B62" s="3">
        <v>42089</v>
      </c>
      <c r="C62" s="2">
        <v>5.5</v>
      </c>
      <c r="D62" s="2">
        <v>3.83</v>
      </c>
      <c r="E62" s="2">
        <v>17</v>
      </c>
      <c r="F62" s="2"/>
      <c r="G62" s="2"/>
      <c r="H62" s="14">
        <f t="shared" si="0"/>
        <v>0</v>
      </c>
      <c r="I62" s="13"/>
      <c r="J62" s="13"/>
      <c r="K62" s="13"/>
    </row>
    <row r="63" spans="2:11" ht="13.5" x14ac:dyDescent="0.35">
      <c r="B63" s="3">
        <v>42090</v>
      </c>
      <c r="C63" s="2">
        <v>5.5</v>
      </c>
      <c r="D63" s="2">
        <v>3.83</v>
      </c>
      <c r="E63" s="2">
        <v>7651</v>
      </c>
      <c r="F63" s="2"/>
      <c r="G63" s="2"/>
      <c r="H63" s="14">
        <f t="shared" si="0"/>
        <v>0</v>
      </c>
      <c r="I63" s="13"/>
      <c r="J63" s="13"/>
      <c r="K63" s="13"/>
    </row>
    <row r="64" spans="2:11" ht="13.5" x14ac:dyDescent="0.35">
      <c r="B64" s="3">
        <v>42093</v>
      </c>
      <c r="C64" s="2">
        <v>5.5</v>
      </c>
      <c r="D64" s="2">
        <v>3.83</v>
      </c>
      <c r="E64" s="2">
        <v>0</v>
      </c>
      <c r="F64" s="2"/>
      <c r="G64" s="2"/>
      <c r="H64" s="14">
        <f t="shared" si="0"/>
        <v>0</v>
      </c>
      <c r="I64" s="13"/>
      <c r="J64" s="13"/>
      <c r="K64" s="13"/>
    </row>
    <row r="65" spans="2:11" ht="13.5" x14ac:dyDescent="0.35">
      <c r="B65" s="3">
        <v>42094</v>
      </c>
      <c r="C65" s="2">
        <v>5.4</v>
      </c>
      <c r="D65" s="2">
        <v>3.7603</v>
      </c>
      <c r="E65" s="2">
        <v>6540</v>
      </c>
      <c r="F65" s="2"/>
      <c r="G65" s="2"/>
      <c r="H65" s="14">
        <f t="shared" si="0"/>
        <v>-1.8198433420365558E-2</v>
      </c>
      <c r="I65" s="13"/>
      <c r="J65" s="13"/>
      <c r="K65" s="13"/>
    </row>
    <row r="66" spans="2:11" ht="13.5" x14ac:dyDescent="0.35">
      <c r="B66" s="3">
        <v>42095</v>
      </c>
      <c r="C66" s="2">
        <v>5.35</v>
      </c>
      <c r="D66" s="2">
        <v>3.7254999999999998</v>
      </c>
      <c r="E66" s="2">
        <v>633</v>
      </c>
      <c r="F66" s="2"/>
      <c r="G66" s="2"/>
      <c r="H66" s="14">
        <f t="shared" si="0"/>
        <v>-9.254580751535825E-3</v>
      </c>
      <c r="I66" s="13"/>
      <c r="J66" s="13"/>
      <c r="K66" s="13"/>
    </row>
    <row r="67" spans="2:11" ht="13.5" x14ac:dyDescent="0.35">
      <c r="B67" s="3">
        <v>42096</v>
      </c>
      <c r="C67" s="2">
        <v>5.35</v>
      </c>
      <c r="D67" s="2">
        <v>3.7254999999999998</v>
      </c>
      <c r="E67" s="2">
        <v>853</v>
      </c>
      <c r="F67" s="2"/>
      <c r="G67" s="2"/>
      <c r="H67" s="14">
        <f t="shared" si="0"/>
        <v>0</v>
      </c>
      <c r="I67" s="13"/>
      <c r="J67" s="13"/>
      <c r="K67" s="13"/>
    </row>
    <row r="68" spans="2:11" ht="13.5" x14ac:dyDescent="0.35">
      <c r="B68" s="3">
        <v>42097</v>
      </c>
      <c r="C68" s="2">
        <v>5.35</v>
      </c>
      <c r="D68" s="2">
        <v>3.7254999999999998</v>
      </c>
      <c r="E68" s="2">
        <v>0</v>
      </c>
      <c r="F68" s="2"/>
      <c r="G68" s="2"/>
      <c r="H68" s="14">
        <f t="shared" si="0"/>
        <v>0</v>
      </c>
      <c r="I68" s="13"/>
      <c r="J68" s="13"/>
      <c r="K68" s="13"/>
    </row>
    <row r="69" spans="2:11" ht="13.5" x14ac:dyDescent="0.35">
      <c r="B69" s="3">
        <v>42100</v>
      </c>
      <c r="C69" s="2">
        <v>5.4</v>
      </c>
      <c r="D69" s="2">
        <v>3.7603</v>
      </c>
      <c r="E69" s="2">
        <v>2513</v>
      </c>
      <c r="F69" s="2"/>
      <c r="G69" s="2"/>
      <c r="H69" s="14">
        <f t="shared" si="0"/>
        <v>9.3410280499262293E-3</v>
      </c>
      <c r="I69" s="13"/>
      <c r="J69" s="13"/>
      <c r="K69" s="13"/>
    </row>
    <row r="70" spans="2:11" ht="13.5" x14ac:dyDescent="0.35">
      <c r="B70" s="3">
        <v>42101</v>
      </c>
      <c r="C70" s="2">
        <v>5.35</v>
      </c>
      <c r="D70" s="2">
        <v>3.7254999999999998</v>
      </c>
      <c r="E70" s="2">
        <v>3973</v>
      </c>
      <c r="F70" s="2"/>
      <c r="G70" s="2"/>
      <c r="H70" s="14">
        <f t="shared" si="0"/>
        <v>-9.254580751535825E-3</v>
      </c>
      <c r="I70" s="13"/>
      <c r="J70" s="13"/>
      <c r="K70" s="13"/>
    </row>
    <row r="71" spans="2:11" ht="13.5" x14ac:dyDescent="0.35">
      <c r="B71" s="3">
        <v>42102</v>
      </c>
      <c r="C71" s="2">
        <v>5.35</v>
      </c>
      <c r="D71" s="2">
        <v>3.7254999999999998</v>
      </c>
      <c r="E71" s="2">
        <v>833</v>
      </c>
      <c r="F71" s="2"/>
      <c r="G71" s="2"/>
      <c r="H71" s="14">
        <f t="shared" ref="H71:H134" si="1">(D71-D70)/D70</f>
        <v>0</v>
      </c>
      <c r="I71" s="13"/>
      <c r="J71" s="13"/>
      <c r="K71" s="13"/>
    </row>
    <row r="72" spans="2:11" ht="13.5" x14ac:dyDescent="0.35">
      <c r="B72" s="3">
        <v>42104</v>
      </c>
      <c r="C72" s="2">
        <v>5.34</v>
      </c>
      <c r="D72" s="2">
        <v>3.7185999999999999</v>
      </c>
      <c r="E72" s="2">
        <v>1351</v>
      </c>
      <c r="F72" s="2"/>
      <c r="G72" s="2"/>
      <c r="H72" s="14">
        <f t="shared" si="1"/>
        <v>-1.8521003892094769E-3</v>
      </c>
      <c r="I72" s="13"/>
      <c r="J72" s="13"/>
      <c r="K72" s="13"/>
    </row>
    <row r="73" spans="2:11" ht="13.5" x14ac:dyDescent="0.35">
      <c r="B73" s="3">
        <v>42107</v>
      </c>
      <c r="C73" s="2">
        <v>5.34</v>
      </c>
      <c r="D73" s="2">
        <v>3.7185999999999999</v>
      </c>
      <c r="E73" s="2">
        <v>6410</v>
      </c>
      <c r="F73" s="2"/>
      <c r="G73" s="2"/>
      <c r="H73" s="14">
        <f t="shared" si="1"/>
        <v>0</v>
      </c>
      <c r="I73" s="13"/>
      <c r="J73" s="13"/>
      <c r="K73" s="13"/>
    </row>
    <row r="74" spans="2:11" ht="13.5" x14ac:dyDescent="0.35">
      <c r="B74" s="3">
        <v>42108</v>
      </c>
      <c r="C74" s="2">
        <v>5.26</v>
      </c>
      <c r="D74" s="2">
        <v>3.6627999999999998</v>
      </c>
      <c r="E74" s="2">
        <v>3003</v>
      </c>
      <c r="F74" s="2"/>
      <c r="G74" s="2"/>
      <c r="H74" s="14">
        <f t="shared" si="1"/>
        <v>-1.5005647286613261E-2</v>
      </c>
      <c r="I74" s="13"/>
      <c r="J74" s="13"/>
      <c r="K74" s="13"/>
    </row>
    <row r="75" spans="2:11" ht="13.5" x14ac:dyDescent="0.35">
      <c r="B75" s="3">
        <v>42109</v>
      </c>
      <c r="C75" s="2">
        <v>5.34</v>
      </c>
      <c r="D75" s="2">
        <v>3.7185999999999999</v>
      </c>
      <c r="E75" s="2">
        <v>2972</v>
      </c>
      <c r="F75" s="2"/>
      <c r="G75" s="2"/>
      <c r="H75" s="14">
        <f t="shared" si="1"/>
        <v>1.5234247024134562E-2</v>
      </c>
      <c r="I75" s="13"/>
      <c r="J75" s="13"/>
      <c r="K75" s="13"/>
    </row>
    <row r="76" spans="2:11" ht="13.5" x14ac:dyDescent="0.35">
      <c r="B76" s="3">
        <v>42110</v>
      </c>
      <c r="C76" s="2">
        <v>5.34</v>
      </c>
      <c r="D76" s="2">
        <v>3.7185999999999999</v>
      </c>
      <c r="E76" s="2">
        <v>14157</v>
      </c>
      <c r="F76" s="2"/>
      <c r="G76" s="2"/>
      <c r="H76" s="14">
        <f t="shared" si="1"/>
        <v>0</v>
      </c>
      <c r="I76" s="13"/>
      <c r="J76" s="13"/>
      <c r="K76" s="13"/>
    </row>
    <row r="77" spans="2:11" ht="13.5" x14ac:dyDescent="0.35">
      <c r="B77" s="3">
        <v>42111</v>
      </c>
      <c r="C77" s="2">
        <v>5.34</v>
      </c>
      <c r="D77" s="2">
        <v>3.7185999999999999</v>
      </c>
      <c r="E77" s="2">
        <v>4</v>
      </c>
      <c r="F77" s="2"/>
      <c r="G77" s="2"/>
      <c r="H77" s="14">
        <f t="shared" si="1"/>
        <v>0</v>
      </c>
      <c r="I77" s="13"/>
      <c r="J77" s="13"/>
      <c r="K77" s="13"/>
    </row>
    <row r="78" spans="2:11" ht="13.5" x14ac:dyDescent="0.35">
      <c r="B78" s="3">
        <v>42114</v>
      </c>
      <c r="C78" s="2">
        <v>5.3</v>
      </c>
      <c r="D78" s="2">
        <v>3.6907000000000001</v>
      </c>
      <c r="E78" s="2">
        <v>7103</v>
      </c>
      <c r="F78" s="2"/>
      <c r="G78" s="2"/>
      <c r="H78" s="14">
        <f t="shared" si="1"/>
        <v>-7.5028236433065708E-3</v>
      </c>
      <c r="I78" s="13"/>
      <c r="J78" s="13"/>
      <c r="K78" s="13"/>
    </row>
    <row r="79" spans="2:11" ht="13.5" x14ac:dyDescent="0.35">
      <c r="B79" s="3">
        <v>42115</v>
      </c>
      <c r="C79" s="2">
        <v>5.32</v>
      </c>
      <c r="D79" s="2">
        <v>3.7046000000000001</v>
      </c>
      <c r="E79" s="2">
        <v>3704</v>
      </c>
      <c r="F79" s="2"/>
      <c r="G79" s="2"/>
      <c r="H79" s="14">
        <f t="shared" si="1"/>
        <v>3.7662232096892252E-3</v>
      </c>
      <c r="I79" s="13"/>
      <c r="J79" s="13"/>
      <c r="K79" s="13"/>
    </row>
    <row r="80" spans="2:11" ht="13.5" x14ac:dyDescent="0.35">
      <c r="B80" s="3">
        <v>42116</v>
      </c>
      <c r="C80" s="2">
        <v>5.26</v>
      </c>
      <c r="D80" s="2">
        <v>3.6627999999999998</v>
      </c>
      <c r="E80" s="2">
        <v>51907</v>
      </c>
      <c r="F80" s="2"/>
      <c r="G80" s="2"/>
      <c r="H80" s="14">
        <f t="shared" si="1"/>
        <v>-1.1283269448793468E-2</v>
      </c>
      <c r="I80" s="13"/>
      <c r="J80" s="13"/>
      <c r="K80" s="13"/>
    </row>
    <row r="81" spans="2:11" ht="13.5" x14ac:dyDescent="0.35">
      <c r="B81" s="3">
        <v>42117</v>
      </c>
      <c r="C81" s="2">
        <v>5.32</v>
      </c>
      <c r="D81" s="2">
        <v>3.7046000000000001</v>
      </c>
      <c r="E81" s="2">
        <v>5303</v>
      </c>
      <c r="F81" s="2"/>
      <c r="G81" s="2"/>
      <c r="H81" s="14">
        <f t="shared" si="1"/>
        <v>1.1412034509118785E-2</v>
      </c>
      <c r="I81" s="13"/>
      <c r="J81" s="13"/>
      <c r="K81" s="13"/>
    </row>
    <row r="82" spans="2:11" ht="13.5" x14ac:dyDescent="0.35">
      <c r="B82" s="3">
        <v>42118</v>
      </c>
      <c r="C82" s="2">
        <v>5.32</v>
      </c>
      <c r="D82" s="2">
        <v>3.7046000000000001</v>
      </c>
      <c r="E82" s="2">
        <v>6987</v>
      </c>
      <c r="F82" s="2"/>
      <c r="G82" s="2"/>
      <c r="H82" s="14">
        <f t="shared" si="1"/>
        <v>0</v>
      </c>
      <c r="I82" s="13"/>
      <c r="J82" s="13"/>
      <c r="K82" s="13"/>
    </row>
    <row r="83" spans="2:11" ht="13.5" x14ac:dyDescent="0.35">
      <c r="B83" s="3">
        <v>42121</v>
      </c>
      <c r="C83" s="2">
        <v>5.27</v>
      </c>
      <c r="D83" s="2">
        <v>3.6698</v>
      </c>
      <c r="E83" s="2">
        <v>2564</v>
      </c>
      <c r="F83" s="2"/>
      <c r="G83" s="2"/>
      <c r="H83" s="14">
        <f t="shared" si="1"/>
        <v>-9.393726718134255E-3</v>
      </c>
      <c r="I83" s="13"/>
      <c r="J83" s="13"/>
      <c r="K83" s="13"/>
    </row>
    <row r="84" spans="2:11" ht="13.5" x14ac:dyDescent="0.35">
      <c r="B84" s="3">
        <v>42122</v>
      </c>
      <c r="C84" s="2">
        <v>5.32</v>
      </c>
      <c r="D84" s="2">
        <v>3.7046000000000001</v>
      </c>
      <c r="E84" s="2">
        <v>3763</v>
      </c>
      <c r="F84" s="2"/>
      <c r="G84" s="2"/>
      <c r="H84" s="14">
        <f t="shared" si="1"/>
        <v>9.4828056024851941E-3</v>
      </c>
      <c r="I84" s="13"/>
      <c r="J84" s="13"/>
      <c r="K84" s="13"/>
    </row>
    <row r="85" spans="2:11" ht="13.5" x14ac:dyDescent="0.35">
      <c r="B85" s="3">
        <v>42123</v>
      </c>
      <c r="C85" s="2">
        <v>5.3</v>
      </c>
      <c r="D85" s="2">
        <v>3.6907000000000001</v>
      </c>
      <c r="E85" s="2">
        <v>1213</v>
      </c>
      <c r="F85" s="2"/>
      <c r="G85" s="2"/>
      <c r="H85" s="14">
        <f t="shared" si="1"/>
        <v>-3.7520919937375219E-3</v>
      </c>
      <c r="I85" s="13"/>
      <c r="J85" s="13"/>
      <c r="K85" s="13"/>
    </row>
    <row r="86" spans="2:11" ht="13.5" x14ac:dyDescent="0.35">
      <c r="B86" s="3">
        <v>42124</v>
      </c>
      <c r="C86" s="2">
        <v>5.2</v>
      </c>
      <c r="D86" s="2">
        <v>3.6211000000000002</v>
      </c>
      <c r="E86" s="2">
        <v>12985</v>
      </c>
      <c r="F86" s="2"/>
      <c r="G86" s="2"/>
      <c r="H86" s="14">
        <f t="shared" si="1"/>
        <v>-1.885821117945102E-2</v>
      </c>
      <c r="I86" s="13"/>
      <c r="J86" s="13"/>
      <c r="K86" s="13"/>
    </row>
    <row r="87" spans="2:11" ht="13.5" x14ac:dyDescent="0.35">
      <c r="B87" s="3">
        <v>42128</v>
      </c>
      <c r="C87" s="2">
        <v>5.19</v>
      </c>
      <c r="D87" s="2">
        <v>3.6141000000000001</v>
      </c>
      <c r="E87" s="2">
        <v>4593</v>
      </c>
      <c r="F87" s="2"/>
      <c r="G87" s="2"/>
      <c r="H87" s="14">
        <f t="shared" si="1"/>
        <v>-1.933114247052033E-3</v>
      </c>
      <c r="I87" s="13"/>
      <c r="J87" s="13"/>
      <c r="K87" s="13"/>
    </row>
    <row r="88" spans="2:11" ht="13.5" x14ac:dyDescent="0.35">
      <c r="B88" s="3">
        <v>42129</v>
      </c>
      <c r="C88" s="2">
        <v>5.0999999999999996</v>
      </c>
      <c r="D88" s="2">
        <v>3.5514000000000001</v>
      </c>
      <c r="E88" s="2">
        <v>1610</v>
      </c>
      <c r="F88" s="2"/>
      <c r="G88" s="2"/>
      <c r="H88" s="14">
        <f t="shared" si="1"/>
        <v>-1.7348717523034775E-2</v>
      </c>
      <c r="I88" s="13"/>
      <c r="J88" s="13"/>
      <c r="K88" s="13"/>
    </row>
    <row r="89" spans="2:11" ht="13.5" x14ac:dyDescent="0.35">
      <c r="B89" s="3">
        <v>42130</v>
      </c>
      <c r="C89" s="2">
        <v>5.19</v>
      </c>
      <c r="D89" s="2">
        <v>3.6141000000000001</v>
      </c>
      <c r="E89" s="2">
        <v>3686</v>
      </c>
      <c r="F89" s="2"/>
      <c r="G89" s="2"/>
      <c r="H89" s="14">
        <f t="shared" si="1"/>
        <v>1.7655009292110148E-2</v>
      </c>
      <c r="I89" s="13"/>
      <c r="J89" s="13"/>
      <c r="K89" s="13"/>
    </row>
    <row r="90" spans="2:11" ht="13.5" x14ac:dyDescent="0.35">
      <c r="B90" s="3">
        <v>42131</v>
      </c>
      <c r="C90" s="2">
        <v>5.19</v>
      </c>
      <c r="D90" s="2">
        <v>3.6141000000000001</v>
      </c>
      <c r="E90" s="2">
        <v>3553</v>
      </c>
      <c r="F90" s="2"/>
      <c r="G90" s="2"/>
      <c r="H90" s="14">
        <f t="shared" si="1"/>
        <v>0</v>
      </c>
      <c r="I90" s="13"/>
      <c r="J90" s="13"/>
      <c r="K90" s="13"/>
    </row>
    <row r="91" spans="2:11" ht="13.5" x14ac:dyDescent="0.35">
      <c r="B91" s="3">
        <v>42132</v>
      </c>
      <c r="C91" s="2">
        <v>5.0999999999999996</v>
      </c>
      <c r="D91" s="2">
        <v>3.5514000000000001</v>
      </c>
      <c r="E91" s="2">
        <v>14020</v>
      </c>
      <c r="F91" s="2"/>
      <c r="G91" s="2"/>
      <c r="H91" s="14">
        <f t="shared" si="1"/>
        <v>-1.7348717523034775E-2</v>
      </c>
      <c r="I91" s="13"/>
      <c r="J91" s="13"/>
      <c r="K91" s="13"/>
    </row>
    <row r="92" spans="2:11" ht="13.5" x14ac:dyDescent="0.35">
      <c r="B92" s="3">
        <v>42135</v>
      </c>
      <c r="C92" s="2">
        <v>5.0999999999999996</v>
      </c>
      <c r="D92" s="2">
        <v>3.5514000000000001</v>
      </c>
      <c r="E92" s="2">
        <v>3435</v>
      </c>
      <c r="F92" s="2"/>
      <c r="G92" s="2"/>
      <c r="H92" s="14">
        <f t="shared" si="1"/>
        <v>0</v>
      </c>
      <c r="I92" s="13"/>
      <c r="J92" s="13"/>
      <c r="K92" s="13"/>
    </row>
    <row r="93" spans="2:11" ht="13.5" x14ac:dyDescent="0.35">
      <c r="B93" s="3">
        <v>42136</v>
      </c>
      <c r="C93" s="2">
        <v>5.08</v>
      </c>
      <c r="D93" s="2">
        <v>3.5375000000000001</v>
      </c>
      <c r="E93" s="2">
        <v>5978</v>
      </c>
      <c r="F93" s="2"/>
      <c r="G93" s="2"/>
      <c r="H93" s="14">
        <f t="shared" si="1"/>
        <v>-3.9139494283944422E-3</v>
      </c>
      <c r="I93" s="13"/>
      <c r="J93" s="13"/>
      <c r="K93" s="13"/>
    </row>
    <row r="94" spans="2:11" ht="13.5" x14ac:dyDescent="0.35">
      <c r="B94" s="3">
        <v>42137</v>
      </c>
      <c r="C94" s="2">
        <v>5.08</v>
      </c>
      <c r="D94" s="2">
        <v>3.5375000000000001</v>
      </c>
      <c r="E94" s="2">
        <v>15086</v>
      </c>
      <c r="F94" s="2"/>
      <c r="G94" s="2"/>
      <c r="H94" s="14">
        <f t="shared" si="1"/>
        <v>0</v>
      </c>
      <c r="I94" s="13"/>
      <c r="J94" s="13"/>
      <c r="K94" s="13"/>
    </row>
    <row r="95" spans="2:11" ht="13.5" x14ac:dyDescent="0.35">
      <c r="B95" s="3">
        <v>42138</v>
      </c>
      <c r="C95" s="2">
        <v>5.0999999999999996</v>
      </c>
      <c r="D95" s="2">
        <v>3.5514000000000001</v>
      </c>
      <c r="E95" s="2">
        <v>2154</v>
      </c>
      <c r="F95" s="2"/>
      <c r="G95" s="2"/>
      <c r="H95" s="14">
        <f t="shared" si="1"/>
        <v>3.9293286219081337E-3</v>
      </c>
      <c r="I95" s="13"/>
      <c r="J95" s="13"/>
      <c r="K95" s="13"/>
    </row>
    <row r="96" spans="2:11" ht="13.5" x14ac:dyDescent="0.35">
      <c r="B96" s="3">
        <v>42139</v>
      </c>
      <c r="C96" s="2">
        <v>5.2</v>
      </c>
      <c r="D96" s="2">
        <v>3.6211000000000002</v>
      </c>
      <c r="E96" s="2">
        <v>1605</v>
      </c>
      <c r="F96" s="2"/>
      <c r="G96" s="2"/>
      <c r="H96" s="14">
        <f t="shared" si="1"/>
        <v>1.9626062961085794E-2</v>
      </c>
      <c r="I96" s="13"/>
      <c r="J96" s="13"/>
      <c r="K96" s="13"/>
    </row>
    <row r="97" spans="2:11" ht="13.5" x14ac:dyDescent="0.35">
      <c r="B97" s="3">
        <v>42142</v>
      </c>
      <c r="C97" s="2">
        <v>5.2</v>
      </c>
      <c r="D97" s="2">
        <v>3.6211000000000002</v>
      </c>
      <c r="E97" s="2">
        <v>4250</v>
      </c>
      <c r="F97" s="2"/>
      <c r="G97" s="2"/>
      <c r="H97" s="14">
        <f t="shared" si="1"/>
        <v>0</v>
      </c>
      <c r="I97" s="13"/>
      <c r="J97" s="13"/>
      <c r="K97" s="13"/>
    </row>
    <row r="98" spans="2:11" ht="13.5" x14ac:dyDescent="0.35">
      <c r="B98" s="3">
        <v>42143</v>
      </c>
      <c r="C98" s="2">
        <v>5.25</v>
      </c>
      <c r="D98" s="2">
        <v>3.6558999999999999</v>
      </c>
      <c r="E98" s="2">
        <v>3671</v>
      </c>
      <c r="F98" s="2"/>
      <c r="G98" s="2"/>
      <c r="H98" s="14">
        <f t="shared" si="1"/>
        <v>9.6103393996298681E-3</v>
      </c>
      <c r="I98" s="13"/>
      <c r="J98" s="13"/>
      <c r="K98" s="13"/>
    </row>
    <row r="99" spans="2:11" ht="13.5" x14ac:dyDescent="0.35">
      <c r="B99" s="3">
        <v>42144</v>
      </c>
      <c r="C99" s="2">
        <v>5.25</v>
      </c>
      <c r="D99" s="2">
        <v>3.6558999999999999</v>
      </c>
      <c r="E99" s="2">
        <v>7700</v>
      </c>
      <c r="F99" s="2"/>
      <c r="G99" s="2"/>
      <c r="H99" s="14">
        <f t="shared" si="1"/>
        <v>0</v>
      </c>
      <c r="I99" s="13"/>
      <c r="J99" s="13"/>
      <c r="K99" s="13"/>
    </row>
    <row r="100" spans="2:11" ht="13.5" x14ac:dyDescent="0.35">
      <c r="B100" s="3">
        <v>42145</v>
      </c>
      <c r="C100" s="2">
        <v>5.27</v>
      </c>
      <c r="D100" s="2">
        <v>3.6698</v>
      </c>
      <c r="E100" s="2">
        <v>5075</v>
      </c>
      <c r="F100" s="2"/>
      <c r="G100" s="2"/>
      <c r="H100" s="14">
        <f t="shared" si="1"/>
        <v>3.8020733608687394E-3</v>
      </c>
      <c r="I100" s="13"/>
      <c r="J100" s="13"/>
      <c r="K100" s="13"/>
    </row>
    <row r="101" spans="2:11" ht="13.5" x14ac:dyDescent="0.35">
      <c r="B101" s="3">
        <v>42146</v>
      </c>
      <c r="C101" s="2">
        <v>5.25</v>
      </c>
      <c r="D101" s="2">
        <v>3.6558999999999999</v>
      </c>
      <c r="E101" s="2">
        <v>884</v>
      </c>
      <c r="F101" s="2"/>
      <c r="G101" s="2"/>
      <c r="H101" s="14">
        <f t="shared" si="1"/>
        <v>-3.7876723527167757E-3</v>
      </c>
      <c r="I101" s="13"/>
      <c r="J101" s="13"/>
      <c r="K101" s="13"/>
    </row>
    <row r="102" spans="2:11" ht="13.5" x14ac:dyDescent="0.35">
      <c r="B102" s="3">
        <v>42149</v>
      </c>
      <c r="C102" s="2">
        <v>5.34</v>
      </c>
      <c r="D102" s="2">
        <v>3.7185999999999999</v>
      </c>
      <c r="E102" s="2">
        <v>3337</v>
      </c>
      <c r="F102" s="2"/>
      <c r="G102" s="2"/>
      <c r="H102" s="14">
        <f t="shared" si="1"/>
        <v>1.7150359692551759E-2</v>
      </c>
      <c r="I102" s="13"/>
      <c r="J102" s="13"/>
      <c r="K102" s="13"/>
    </row>
    <row r="103" spans="2:11" ht="13.5" x14ac:dyDescent="0.35">
      <c r="B103" s="3">
        <v>42150</v>
      </c>
      <c r="C103" s="2">
        <v>5.2</v>
      </c>
      <c r="D103" s="2">
        <v>3.6211000000000002</v>
      </c>
      <c r="E103" s="2">
        <v>9245</v>
      </c>
      <c r="F103" s="2"/>
      <c r="G103" s="2"/>
      <c r="H103" s="14">
        <f t="shared" si="1"/>
        <v>-2.6219544990049939E-2</v>
      </c>
      <c r="I103" s="13"/>
      <c r="J103" s="13"/>
      <c r="K103" s="13"/>
    </row>
    <row r="104" spans="2:11" ht="13.5" x14ac:dyDescent="0.35">
      <c r="B104" s="3">
        <v>42151</v>
      </c>
      <c r="C104" s="2">
        <v>5.21</v>
      </c>
      <c r="D104" s="2">
        <v>3.6280000000000001</v>
      </c>
      <c r="E104" s="2">
        <v>14472</v>
      </c>
      <c r="F104" s="2"/>
      <c r="G104" s="2"/>
      <c r="H104" s="14">
        <f t="shared" si="1"/>
        <v>1.9054983292369461E-3</v>
      </c>
      <c r="I104" s="13"/>
      <c r="J104" s="13"/>
      <c r="K104" s="13"/>
    </row>
    <row r="105" spans="2:11" ht="13.5" x14ac:dyDescent="0.35">
      <c r="B105" s="3">
        <v>42152</v>
      </c>
      <c r="C105" s="2">
        <v>5.34</v>
      </c>
      <c r="D105" s="2">
        <v>3.7185999999999999</v>
      </c>
      <c r="E105" s="2">
        <v>16117</v>
      </c>
      <c r="F105" s="2"/>
      <c r="G105" s="2"/>
      <c r="H105" s="14">
        <f t="shared" si="1"/>
        <v>2.4972436604189577E-2</v>
      </c>
      <c r="I105" s="13"/>
      <c r="J105" s="13"/>
      <c r="K105" s="13"/>
    </row>
    <row r="106" spans="2:11" ht="13.5" x14ac:dyDescent="0.35">
      <c r="B106" s="3">
        <v>42153</v>
      </c>
      <c r="C106" s="2">
        <v>5.48</v>
      </c>
      <c r="D106" s="2">
        <v>3.8159999999999998</v>
      </c>
      <c r="E106" s="2">
        <v>250</v>
      </c>
      <c r="F106" s="2"/>
      <c r="G106" s="2"/>
      <c r="H106" s="14">
        <f t="shared" si="1"/>
        <v>2.6192653149034566E-2</v>
      </c>
      <c r="I106" s="13"/>
      <c r="J106" s="13"/>
      <c r="K106" s="13"/>
    </row>
    <row r="107" spans="2:11" ht="13.5" x14ac:dyDescent="0.35">
      <c r="B107" s="3">
        <v>42156</v>
      </c>
      <c r="C107" s="2">
        <v>5.48</v>
      </c>
      <c r="D107" s="2">
        <v>3.8159999999999998</v>
      </c>
      <c r="E107" s="2">
        <v>0</v>
      </c>
      <c r="F107" s="2"/>
      <c r="G107" s="2"/>
      <c r="H107" s="14">
        <f t="shared" si="1"/>
        <v>0</v>
      </c>
      <c r="I107" s="13"/>
      <c r="J107" s="13"/>
      <c r="K107" s="13"/>
    </row>
    <row r="108" spans="2:11" ht="13.5" x14ac:dyDescent="0.35">
      <c r="B108" s="3">
        <v>42157</v>
      </c>
      <c r="C108" s="2">
        <v>5.4</v>
      </c>
      <c r="D108" s="2">
        <v>3.7603</v>
      </c>
      <c r="E108" s="2">
        <v>57</v>
      </c>
      <c r="F108" s="2"/>
      <c r="G108" s="2"/>
      <c r="H108" s="14">
        <f t="shared" si="1"/>
        <v>-1.4596436058700174E-2</v>
      </c>
      <c r="I108" s="13"/>
      <c r="J108" s="13"/>
      <c r="K108" s="13"/>
    </row>
    <row r="109" spans="2:11" ht="13.5" x14ac:dyDescent="0.35">
      <c r="B109" s="3">
        <v>42158</v>
      </c>
      <c r="C109" s="2">
        <v>5.19</v>
      </c>
      <c r="D109" s="2">
        <v>3.6141000000000001</v>
      </c>
      <c r="E109" s="2">
        <v>929</v>
      </c>
      <c r="F109" s="2"/>
      <c r="G109" s="2"/>
      <c r="H109" s="14">
        <f t="shared" si="1"/>
        <v>-3.8879876605589947E-2</v>
      </c>
      <c r="I109" s="13"/>
      <c r="J109" s="13"/>
      <c r="K109" s="13"/>
    </row>
    <row r="110" spans="2:11" ht="13.5" x14ac:dyDescent="0.35">
      <c r="B110" s="3">
        <v>42159</v>
      </c>
      <c r="C110" s="2">
        <v>5.19</v>
      </c>
      <c r="D110" s="2">
        <v>3.6141000000000001</v>
      </c>
      <c r="E110" s="2">
        <v>1198</v>
      </c>
      <c r="F110" s="2"/>
      <c r="G110" s="2"/>
      <c r="H110" s="14">
        <f t="shared" si="1"/>
        <v>0</v>
      </c>
      <c r="I110" s="13"/>
      <c r="J110" s="13"/>
      <c r="K110" s="13"/>
    </row>
    <row r="111" spans="2:11" ht="13.5" x14ac:dyDescent="0.35">
      <c r="B111" s="3">
        <v>42160</v>
      </c>
      <c r="C111" s="2">
        <v>5.34</v>
      </c>
      <c r="D111" s="2">
        <v>3.7185999999999999</v>
      </c>
      <c r="E111" s="2">
        <v>50</v>
      </c>
      <c r="F111" s="2"/>
      <c r="G111" s="2"/>
      <c r="H111" s="14">
        <f t="shared" si="1"/>
        <v>2.8914529205057916E-2</v>
      </c>
      <c r="I111" s="13"/>
      <c r="J111" s="13"/>
      <c r="K111" s="13"/>
    </row>
    <row r="112" spans="2:11" ht="13.5" x14ac:dyDescent="0.35">
      <c r="B112" s="3">
        <v>42163</v>
      </c>
      <c r="C112" s="2">
        <v>5.4</v>
      </c>
      <c r="D112" s="2">
        <v>3.7603</v>
      </c>
      <c r="E112" s="2">
        <v>5272</v>
      </c>
      <c r="F112" s="2"/>
      <c r="G112" s="2"/>
      <c r="H112" s="14">
        <f t="shared" si="1"/>
        <v>1.1213897703436797E-2</v>
      </c>
      <c r="I112" s="13"/>
      <c r="J112" s="13"/>
      <c r="K112" s="13"/>
    </row>
    <row r="113" spans="2:11" ht="13.5" x14ac:dyDescent="0.35">
      <c r="B113" s="3">
        <v>42164</v>
      </c>
      <c r="C113" s="2">
        <v>5.35</v>
      </c>
      <c r="D113" s="2">
        <v>3.7254999999999998</v>
      </c>
      <c r="E113" s="2">
        <v>1564</v>
      </c>
      <c r="F113" s="2"/>
      <c r="G113" s="2"/>
      <c r="H113" s="14">
        <f t="shared" si="1"/>
        <v>-9.254580751535825E-3</v>
      </c>
      <c r="I113" s="13"/>
      <c r="J113" s="13"/>
      <c r="K113" s="13"/>
    </row>
    <row r="114" spans="2:11" ht="13.5" x14ac:dyDescent="0.35">
      <c r="B114" s="3">
        <v>42165</v>
      </c>
      <c r="C114" s="2">
        <v>5.43</v>
      </c>
      <c r="D114" s="2">
        <v>3.7812000000000001</v>
      </c>
      <c r="E114" s="2">
        <v>18127</v>
      </c>
      <c r="F114" s="2"/>
      <c r="G114" s="2"/>
      <c r="H114" s="14">
        <f t="shared" si="1"/>
        <v>1.4951013286807223E-2</v>
      </c>
      <c r="I114" s="13"/>
      <c r="J114" s="13"/>
      <c r="K114" s="13"/>
    </row>
    <row r="115" spans="2:11" ht="13.5" x14ac:dyDescent="0.35">
      <c r="B115" s="3">
        <v>42166</v>
      </c>
      <c r="C115" s="2">
        <v>5.35</v>
      </c>
      <c r="D115" s="2">
        <v>3.7254999999999998</v>
      </c>
      <c r="E115" s="2">
        <v>2095</v>
      </c>
      <c r="F115" s="2"/>
      <c r="G115" s="2"/>
      <c r="H115" s="14">
        <f t="shared" si="1"/>
        <v>-1.4730773299481727E-2</v>
      </c>
      <c r="I115" s="13"/>
      <c r="J115" s="13"/>
      <c r="K115" s="13"/>
    </row>
    <row r="116" spans="2:11" ht="13.5" x14ac:dyDescent="0.35">
      <c r="B116" s="3">
        <v>42167</v>
      </c>
      <c r="C116" s="2">
        <v>5.4</v>
      </c>
      <c r="D116" s="2">
        <v>3.7603</v>
      </c>
      <c r="E116" s="2">
        <v>195</v>
      </c>
      <c r="F116" s="2"/>
      <c r="G116" s="2"/>
      <c r="H116" s="14">
        <f t="shared" si="1"/>
        <v>9.3410280499262293E-3</v>
      </c>
      <c r="I116" s="13"/>
      <c r="J116" s="13"/>
      <c r="K116" s="13"/>
    </row>
    <row r="117" spans="2:11" ht="13.5" x14ac:dyDescent="0.35">
      <c r="B117" s="3">
        <v>42170</v>
      </c>
      <c r="C117" s="2">
        <v>5.45</v>
      </c>
      <c r="D117" s="2">
        <v>3.7951999999999999</v>
      </c>
      <c r="E117" s="2">
        <v>2851</v>
      </c>
      <c r="F117" s="2"/>
      <c r="G117" s="2"/>
      <c r="H117" s="14">
        <f t="shared" si="1"/>
        <v>9.2811743743850036E-3</v>
      </c>
      <c r="I117" s="13"/>
      <c r="J117" s="13"/>
      <c r="K117" s="13"/>
    </row>
    <row r="118" spans="2:11" ht="13.5" x14ac:dyDescent="0.35">
      <c r="B118" s="3">
        <v>42171</v>
      </c>
      <c r="C118" s="2">
        <v>5.4</v>
      </c>
      <c r="D118" s="2">
        <v>3.7603</v>
      </c>
      <c r="E118" s="2">
        <v>3350</v>
      </c>
      <c r="F118" s="2"/>
      <c r="G118" s="2"/>
      <c r="H118" s="14">
        <f t="shared" si="1"/>
        <v>-9.1958263069139793E-3</v>
      </c>
      <c r="I118" s="13"/>
      <c r="J118" s="13"/>
      <c r="K118" s="13"/>
    </row>
    <row r="119" spans="2:11" ht="13.5" x14ac:dyDescent="0.35">
      <c r="B119" s="3">
        <v>42172</v>
      </c>
      <c r="C119" s="2">
        <v>5.45</v>
      </c>
      <c r="D119" s="2">
        <v>3.7951999999999999</v>
      </c>
      <c r="E119" s="2">
        <v>9339</v>
      </c>
      <c r="F119" s="2"/>
      <c r="G119" s="2"/>
      <c r="H119" s="14">
        <f t="shared" si="1"/>
        <v>9.2811743743850036E-3</v>
      </c>
      <c r="I119" s="13"/>
      <c r="J119" s="13"/>
      <c r="K119" s="13"/>
    </row>
    <row r="120" spans="2:11" ht="13.5" x14ac:dyDescent="0.35">
      <c r="B120" s="3">
        <v>42173</v>
      </c>
      <c r="C120" s="2">
        <v>5.45</v>
      </c>
      <c r="D120" s="2">
        <v>3.7951999999999999</v>
      </c>
      <c r="E120" s="2">
        <v>500</v>
      </c>
      <c r="F120" s="2"/>
      <c r="G120" s="2"/>
      <c r="H120" s="14">
        <f t="shared" si="1"/>
        <v>0</v>
      </c>
      <c r="I120" s="13"/>
      <c r="J120" s="13"/>
      <c r="K120" s="13"/>
    </row>
    <row r="121" spans="2:11" ht="13.5" x14ac:dyDescent="0.35">
      <c r="B121" s="3">
        <v>42174</v>
      </c>
      <c r="C121" s="2">
        <v>5.5</v>
      </c>
      <c r="D121" s="2">
        <v>3.83</v>
      </c>
      <c r="E121" s="2">
        <v>13348</v>
      </c>
      <c r="F121" s="2"/>
      <c r="G121" s="2"/>
      <c r="H121" s="14">
        <f t="shared" si="1"/>
        <v>9.1694772344013929E-3</v>
      </c>
      <c r="I121" s="13"/>
      <c r="J121" s="13"/>
      <c r="K121" s="13"/>
    </row>
    <row r="122" spans="2:11" ht="13.5" x14ac:dyDescent="0.35">
      <c r="B122" s="3">
        <v>42177</v>
      </c>
      <c r="C122" s="2">
        <v>5.5</v>
      </c>
      <c r="D122" s="2">
        <v>3.83</v>
      </c>
      <c r="E122" s="2">
        <v>30</v>
      </c>
      <c r="F122" s="2"/>
      <c r="G122" s="2"/>
      <c r="H122" s="14">
        <f t="shared" si="1"/>
        <v>0</v>
      </c>
      <c r="I122" s="13"/>
      <c r="J122" s="13"/>
      <c r="K122" s="13"/>
    </row>
    <row r="123" spans="2:11" ht="13.5" x14ac:dyDescent="0.35">
      <c r="B123" s="3">
        <v>42178</v>
      </c>
      <c r="C123" s="2">
        <v>5.45</v>
      </c>
      <c r="D123" s="2">
        <v>3.7951999999999999</v>
      </c>
      <c r="E123" s="2">
        <v>822</v>
      </c>
      <c r="F123" s="2"/>
      <c r="G123" s="2"/>
      <c r="H123" s="14">
        <f t="shared" si="1"/>
        <v>-9.0861618798956049E-3</v>
      </c>
      <c r="I123" s="13"/>
      <c r="J123" s="13"/>
      <c r="K123" s="13"/>
    </row>
    <row r="124" spans="2:11" ht="13.5" x14ac:dyDescent="0.35">
      <c r="B124" s="3">
        <v>42179</v>
      </c>
      <c r="C124" s="2">
        <v>5.39</v>
      </c>
      <c r="D124" s="2">
        <v>3.7534000000000001</v>
      </c>
      <c r="E124" s="2">
        <v>5364</v>
      </c>
      <c r="F124" s="2"/>
      <c r="G124" s="2"/>
      <c r="H124" s="14">
        <f t="shared" si="1"/>
        <v>-1.1013912310286636E-2</v>
      </c>
      <c r="I124" s="13"/>
      <c r="J124" s="13"/>
      <c r="K124" s="13"/>
    </row>
    <row r="125" spans="2:11" ht="13.5" x14ac:dyDescent="0.35">
      <c r="B125" s="3">
        <v>42180</v>
      </c>
      <c r="C125" s="2">
        <v>5.35</v>
      </c>
      <c r="D125" s="2">
        <v>3.7254999999999998</v>
      </c>
      <c r="E125" s="2">
        <v>396</v>
      </c>
      <c r="F125" s="2"/>
      <c r="G125" s="2"/>
      <c r="H125" s="14">
        <f t="shared" si="1"/>
        <v>-7.4332605104705752E-3</v>
      </c>
      <c r="I125" s="13"/>
      <c r="J125" s="13"/>
      <c r="K125" s="13"/>
    </row>
    <row r="126" spans="2:11" ht="13.5" x14ac:dyDescent="0.35">
      <c r="B126" s="3">
        <v>42181</v>
      </c>
      <c r="C126" s="2">
        <v>5.31</v>
      </c>
      <c r="D126" s="2">
        <v>3.6977000000000002</v>
      </c>
      <c r="E126" s="2">
        <v>3400</v>
      </c>
      <c r="F126" s="2"/>
      <c r="G126" s="2"/>
      <c r="H126" s="14">
        <f t="shared" si="1"/>
        <v>-7.4620856260903517E-3</v>
      </c>
      <c r="I126" s="13"/>
      <c r="J126" s="13"/>
      <c r="K126" s="13"/>
    </row>
    <row r="127" spans="2:11" ht="13.5" x14ac:dyDescent="0.35">
      <c r="B127" s="3">
        <v>42184</v>
      </c>
      <c r="C127" s="2">
        <v>5.34</v>
      </c>
      <c r="D127" s="2">
        <v>3.7185999999999999</v>
      </c>
      <c r="E127" s="2">
        <v>440</v>
      </c>
      <c r="F127" s="2"/>
      <c r="G127" s="2"/>
      <c r="H127" s="14">
        <f t="shared" si="1"/>
        <v>5.6521621548529348E-3</v>
      </c>
      <c r="I127" s="13"/>
      <c r="J127" s="13"/>
      <c r="K127" s="13"/>
    </row>
    <row r="128" spans="2:11" ht="13.5" x14ac:dyDescent="0.35">
      <c r="B128" s="3">
        <v>42185</v>
      </c>
      <c r="C128" s="2">
        <v>5.34</v>
      </c>
      <c r="D128" s="2">
        <v>3.7185999999999999</v>
      </c>
      <c r="E128" s="2">
        <v>183</v>
      </c>
      <c r="F128" s="2"/>
      <c r="G128" s="2"/>
      <c r="H128" s="14">
        <f t="shared" si="1"/>
        <v>0</v>
      </c>
      <c r="I128" s="13"/>
      <c r="J128" s="13"/>
      <c r="K128" s="13"/>
    </row>
    <row r="129" spans="2:11" ht="13.5" x14ac:dyDescent="0.35">
      <c r="B129" s="3">
        <v>42186</v>
      </c>
      <c r="C129" s="2">
        <v>5.28</v>
      </c>
      <c r="D129" s="2">
        <v>3.8348</v>
      </c>
      <c r="E129" s="2">
        <v>37</v>
      </c>
      <c r="F129" s="2"/>
      <c r="G129" s="2"/>
      <c r="H129" s="14">
        <f t="shared" si="1"/>
        <v>3.1248319259936558E-2</v>
      </c>
      <c r="I129" s="13"/>
      <c r="J129" s="13"/>
      <c r="K129" s="13"/>
    </row>
    <row r="130" spans="2:11" ht="13.5" x14ac:dyDescent="0.35">
      <c r="B130" s="3">
        <v>42187</v>
      </c>
      <c r="C130" s="2">
        <v>5.43</v>
      </c>
      <c r="D130" s="2">
        <v>3.9437000000000002</v>
      </c>
      <c r="E130" s="2">
        <v>2797</v>
      </c>
      <c r="F130" s="2"/>
      <c r="G130" s="2"/>
      <c r="H130" s="14">
        <f t="shared" si="1"/>
        <v>2.8397830395327062E-2</v>
      </c>
      <c r="I130" s="13"/>
      <c r="J130" s="13"/>
      <c r="K130" s="13"/>
    </row>
    <row r="131" spans="2:11" ht="13.5" x14ac:dyDescent="0.35">
      <c r="B131" s="3">
        <v>42188</v>
      </c>
      <c r="C131" s="2">
        <v>5.57</v>
      </c>
      <c r="D131" s="2">
        <v>4.0453999999999999</v>
      </c>
      <c r="E131" s="2">
        <v>3057</v>
      </c>
      <c r="F131" s="2"/>
      <c r="G131" s="2"/>
      <c r="H131" s="14">
        <f t="shared" si="1"/>
        <v>2.5787965616045763E-2</v>
      </c>
      <c r="I131" s="13"/>
      <c r="J131" s="13"/>
      <c r="K131" s="13"/>
    </row>
    <row r="132" spans="2:11" ht="13.5" x14ac:dyDescent="0.35">
      <c r="B132" s="3">
        <v>42191</v>
      </c>
      <c r="C132" s="2">
        <v>5.57</v>
      </c>
      <c r="D132" s="2">
        <v>4.0453999999999999</v>
      </c>
      <c r="E132" s="2">
        <v>0</v>
      </c>
      <c r="F132" s="2"/>
      <c r="G132" s="2"/>
      <c r="H132" s="14">
        <f t="shared" si="1"/>
        <v>0</v>
      </c>
      <c r="I132" s="13"/>
      <c r="J132" s="13"/>
      <c r="K132" s="13"/>
    </row>
    <row r="133" spans="2:11" ht="13.5" x14ac:dyDescent="0.35">
      <c r="B133" s="3">
        <v>42192</v>
      </c>
      <c r="C133" s="2">
        <v>5.41</v>
      </c>
      <c r="D133" s="2">
        <v>3.9291999999999998</v>
      </c>
      <c r="E133" s="2">
        <v>205</v>
      </c>
      <c r="F133" s="2"/>
      <c r="G133" s="2"/>
      <c r="H133" s="14">
        <f t="shared" si="1"/>
        <v>-2.8723982795273665E-2</v>
      </c>
      <c r="I133" s="13"/>
      <c r="J133" s="13"/>
      <c r="K133" s="13"/>
    </row>
    <row r="134" spans="2:11" ht="13.5" x14ac:dyDescent="0.35">
      <c r="B134" s="3">
        <v>42193</v>
      </c>
      <c r="C134" s="2">
        <v>5.4</v>
      </c>
      <c r="D134" s="2">
        <v>3.9218999999999999</v>
      </c>
      <c r="E134" s="2">
        <v>1100</v>
      </c>
      <c r="F134" s="2"/>
      <c r="G134" s="2"/>
      <c r="H134" s="14">
        <f t="shared" si="1"/>
        <v>-1.8578845566527187E-3</v>
      </c>
      <c r="I134" s="13"/>
      <c r="J134" s="13"/>
      <c r="K134" s="13"/>
    </row>
    <row r="135" spans="2:11" ht="13.5" x14ac:dyDescent="0.35">
      <c r="B135" s="3">
        <v>42194</v>
      </c>
      <c r="C135" s="2">
        <v>5.4</v>
      </c>
      <c r="D135" s="2">
        <v>3.9218999999999999</v>
      </c>
      <c r="E135" s="2">
        <v>5826</v>
      </c>
      <c r="F135" s="2"/>
      <c r="G135" s="2"/>
      <c r="H135" s="14">
        <f t="shared" ref="H135:H198" si="2">(D135-D134)/D134</f>
        <v>0</v>
      </c>
      <c r="I135" s="13"/>
      <c r="J135" s="13"/>
      <c r="K135" s="13"/>
    </row>
    <row r="136" spans="2:11" ht="13.5" x14ac:dyDescent="0.35">
      <c r="B136" s="3">
        <v>42195</v>
      </c>
      <c r="C136" s="2">
        <v>5.4</v>
      </c>
      <c r="D136" s="2">
        <v>3.9218999999999999</v>
      </c>
      <c r="E136" s="2">
        <v>3060</v>
      </c>
      <c r="F136" s="2"/>
      <c r="G136" s="2"/>
      <c r="H136" s="14">
        <f t="shared" si="2"/>
        <v>0</v>
      </c>
      <c r="I136" s="13"/>
      <c r="J136" s="13"/>
      <c r="K136" s="13"/>
    </row>
    <row r="137" spans="2:11" ht="13.5" x14ac:dyDescent="0.35">
      <c r="B137" s="3">
        <v>42198</v>
      </c>
      <c r="C137" s="2">
        <v>5.45</v>
      </c>
      <c r="D137" s="2">
        <v>3.9582000000000002</v>
      </c>
      <c r="E137" s="2">
        <v>4753</v>
      </c>
      <c r="F137" s="2"/>
      <c r="G137" s="2"/>
      <c r="H137" s="14">
        <f t="shared" si="2"/>
        <v>9.2557178918381954E-3</v>
      </c>
      <c r="I137" s="13"/>
      <c r="J137" s="13"/>
      <c r="K137" s="13"/>
    </row>
    <row r="138" spans="2:11" ht="13.5" x14ac:dyDescent="0.35">
      <c r="B138" s="3">
        <v>42199</v>
      </c>
      <c r="C138" s="2">
        <v>5.47</v>
      </c>
      <c r="D138" s="2">
        <v>3.9727999999999999</v>
      </c>
      <c r="E138" s="2">
        <v>3855</v>
      </c>
      <c r="F138" s="2"/>
      <c r="G138" s="2"/>
      <c r="H138" s="14">
        <f t="shared" si="2"/>
        <v>3.6885452983678752E-3</v>
      </c>
      <c r="I138" s="13"/>
      <c r="J138" s="13"/>
      <c r="K138" s="13"/>
    </row>
    <row r="139" spans="2:11" ht="13.5" x14ac:dyDescent="0.35">
      <c r="B139" s="3">
        <v>42200</v>
      </c>
      <c r="C139" s="2">
        <v>5.46</v>
      </c>
      <c r="D139" s="2">
        <v>3.9655</v>
      </c>
      <c r="E139" s="2">
        <v>765</v>
      </c>
      <c r="F139" s="2"/>
      <c r="G139" s="2"/>
      <c r="H139" s="14">
        <f t="shared" si="2"/>
        <v>-1.8374949657671824E-3</v>
      </c>
      <c r="I139" s="13"/>
      <c r="J139" s="13"/>
      <c r="K139" s="13"/>
    </row>
    <row r="140" spans="2:11" ht="13.5" x14ac:dyDescent="0.35">
      <c r="B140" s="3">
        <v>42201</v>
      </c>
      <c r="C140" s="2">
        <v>5.45</v>
      </c>
      <c r="D140" s="2">
        <v>3.9582000000000002</v>
      </c>
      <c r="E140" s="2">
        <v>560</v>
      </c>
      <c r="F140" s="2"/>
      <c r="G140" s="2"/>
      <c r="H140" s="14">
        <f t="shared" si="2"/>
        <v>-1.8408775690328741E-3</v>
      </c>
      <c r="I140" s="13"/>
      <c r="J140" s="13"/>
      <c r="K140" s="13"/>
    </row>
    <row r="141" spans="2:11" ht="13.5" x14ac:dyDescent="0.35">
      <c r="B141" s="3">
        <v>42205</v>
      </c>
      <c r="C141" s="2">
        <v>5.29</v>
      </c>
      <c r="D141" s="2">
        <v>3.8420000000000001</v>
      </c>
      <c r="E141" s="2">
        <v>0</v>
      </c>
      <c r="F141" s="2"/>
      <c r="G141" s="2"/>
      <c r="H141" s="14">
        <f t="shared" si="2"/>
        <v>-2.9356778333585992E-2</v>
      </c>
      <c r="I141" s="13"/>
      <c r="J141" s="13"/>
      <c r="K141" s="13"/>
    </row>
    <row r="142" spans="2:11" ht="13.5" x14ac:dyDescent="0.35">
      <c r="B142" s="3">
        <v>42206</v>
      </c>
      <c r="C142" s="2">
        <v>5.34</v>
      </c>
      <c r="D142" s="2">
        <v>3.8782999999999999</v>
      </c>
      <c r="E142" s="2">
        <v>2704</v>
      </c>
      <c r="F142" s="2"/>
      <c r="G142" s="2"/>
      <c r="H142" s="14">
        <f t="shared" si="2"/>
        <v>9.4482040603851569E-3</v>
      </c>
      <c r="I142" s="13"/>
      <c r="J142" s="13"/>
      <c r="K142" s="13"/>
    </row>
    <row r="143" spans="2:11" ht="13.5" x14ac:dyDescent="0.35">
      <c r="B143" s="3">
        <v>42207</v>
      </c>
      <c r="C143" s="2">
        <v>5.49</v>
      </c>
      <c r="D143" s="2">
        <v>3.9872999999999998</v>
      </c>
      <c r="E143" s="2">
        <v>6629</v>
      </c>
      <c r="F143" s="2"/>
      <c r="G143" s="2"/>
      <c r="H143" s="14">
        <f t="shared" si="2"/>
        <v>2.810509759430678E-2</v>
      </c>
      <c r="I143" s="13"/>
      <c r="J143" s="13"/>
      <c r="K143" s="13"/>
    </row>
    <row r="144" spans="2:11" ht="13.5" x14ac:dyDescent="0.35">
      <c r="B144" s="3">
        <v>42208</v>
      </c>
      <c r="C144" s="2">
        <v>5.5</v>
      </c>
      <c r="D144" s="2">
        <v>3.9944999999999999</v>
      </c>
      <c r="E144" s="2">
        <v>6434</v>
      </c>
      <c r="F144" s="2"/>
      <c r="G144" s="2"/>
      <c r="H144" s="14">
        <f t="shared" si="2"/>
        <v>1.8057332029192926E-3</v>
      </c>
      <c r="I144" s="13"/>
      <c r="J144" s="13"/>
      <c r="K144" s="13"/>
    </row>
    <row r="145" spans="2:11" ht="13.5" x14ac:dyDescent="0.35">
      <c r="B145" s="3">
        <v>42209</v>
      </c>
      <c r="C145" s="2">
        <v>5.49</v>
      </c>
      <c r="D145" s="2">
        <v>3.9872999999999998</v>
      </c>
      <c r="E145" s="2">
        <v>1000</v>
      </c>
      <c r="F145" s="2"/>
      <c r="G145" s="2"/>
      <c r="H145" s="14">
        <f t="shared" si="2"/>
        <v>-1.8024784078107636E-3</v>
      </c>
      <c r="I145" s="13"/>
      <c r="J145" s="13"/>
      <c r="K145" s="13"/>
    </row>
    <row r="146" spans="2:11" ht="13.5" x14ac:dyDescent="0.35">
      <c r="B146" s="3">
        <v>42212</v>
      </c>
      <c r="C146" s="2">
        <v>5.42</v>
      </c>
      <c r="D146" s="2">
        <v>3.9363999999999999</v>
      </c>
      <c r="E146" s="2">
        <v>2290</v>
      </c>
      <c r="F146" s="2"/>
      <c r="G146" s="2"/>
      <c r="H146" s="14">
        <f t="shared" si="2"/>
        <v>-1.2765530559526483E-2</v>
      </c>
      <c r="I146" s="13"/>
      <c r="J146" s="13"/>
      <c r="K146" s="13"/>
    </row>
    <row r="147" spans="2:11" ht="13.5" x14ac:dyDescent="0.35">
      <c r="B147" s="3">
        <v>42213</v>
      </c>
      <c r="C147" s="2">
        <v>5.5</v>
      </c>
      <c r="D147" s="2">
        <v>3.9944999999999999</v>
      </c>
      <c r="E147" s="2">
        <v>3740</v>
      </c>
      <c r="F147" s="2"/>
      <c r="G147" s="2"/>
      <c r="H147" s="14">
        <f t="shared" si="2"/>
        <v>1.475967889442131E-2</v>
      </c>
      <c r="I147" s="13"/>
      <c r="J147" s="13"/>
      <c r="K147" s="13"/>
    </row>
    <row r="148" spans="2:11" ht="13.5" x14ac:dyDescent="0.35">
      <c r="B148" s="3">
        <v>42214</v>
      </c>
      <c r="C148" s="2">
        <v>5.35</v>
      </c>
      <c r="D148" s="2">
        <v>3.8856000000000002</v>
      </c>
      <c r="E148" s="2">
        <v>8835</v>
      </c>
      <c r="F148" s="2"/>
      <c r="G148" s="2"/>
      <c r="H148" s="14">
        <f t="shared" si="2"/>
        <v>-2.7262485918137382E-2</v>
      </c>
      <c r="I148" s="13"/>
      <c r="J148" s="13"/>
      <c r="K148" s="13"/>
    </row>
    <row r="149" spans="2:11" ht="13.5" x14ac:dyDescent="0.35">
      <c r="B149" s="3">
        <v>42215</v>
      </c>
      <c r="C149" s="2">
        <v>5.4</v>
      </c>
      <c r="D149" s="2">
        <v>3.9218999999999999</v>
      </c>
      <c r="E149" s="2">
        <v>1137</v>
      </c>
      <c r="F149" s="2"/>
      <c r="G149" s="2"/>
      <c r="H149" s="14">
        <f t="shared" si="2"/>
        <v>9.3421865348980275E-3</v>
      </c>
      <c r="I149" s="13"/>
      <c r="J149" s="13"/>
      <c r="K149" s="13"/>
    </row>
    <row r="150" spans="2:11" ht="13.5" x14ac:dyDescent="0.35">
      <c r="B150" s="3">
        <v>42216</v>
      </c>
      <c r="C150" s="2">
        <v>5.42</v>
      </c>
      <c r="D150" s="2">
        <v>3.9363999999999999</v>
      </c>
      <c r="E150" s="2">
        <v>605</v>
      </c>
      <c r="F150" s="2"/>
      <c r="G150" s="2"/>
      <c r="H150" s="14">
        <f t="shared" si="2"/>
        <v>3.697187587648833E-3</v>
      </c>
      <c r="I150" s="13"/>
      <c r="J150" s="13"/>
      <c r="K150" s="13"/>
    </row>
    <row r="151" spans="2:11" ht="13.5" x14ac:dyDescent="0.35">
      <c r="B151" s="3">
        <v>42219</v>
      </c>
      <c r="C151" s="2">
        <v>5.49</v>
      </c>
      <c r="D151" s="2">
        <v>3.9872999999999998</v>
      </c>
      <c r="E151" s="2">
        <v>7531</v>
      </c>
      <c r="F151" s="2"/>
      <c r="G151" s="2"/>
      <c r="H151" s="14">
        <f t="shared" si="2"/>
        <v>1.2930596484097131E-2</v>
      </c>
      <c r="I151" s="13"/>
      <c r="J151" s="13"/>
      <c r="K151" s="13"/>
    </row>
    <row r="152" spans="2:11" ht="13.5" x14ac:dyDescent="0.35">
      <c r="B152" s="3">
        <v>42220</v>
      </c>
      <c r="C152" s="2">
        <v>5.45</v>
      </c>
      <c r="D152" s="2">
        <v>3.9582000000000002</v>
      </c>
      <c r="E152" s="2">
        <v>4389</v>
      </c>
      <c r="F152" s="2"/>
      <c r="G152" s="2"/>
      <c r="H152" s="14">
        <f t="shared" si="2"/>
        <v>-7.298171695131965E-3</v>
      </c>
      <c r="I152" s="13"/>
      <c r="J152" s="13"/>
      <c r="K152" s="13"/>
    </row>
    <row r="153" spans="2:11" ht="13.5" x14ac:dyDescent="0.35">
      <c r="B153" s="3">
        <v>42221</v>
      </c>
      <c r="C153" s="2">
        <v>5.55</v>
      </c>
      <c r="D153" s="2">
        <v>4.0308999999999999</v>
      </c>
      <c r="E153" s="2">
        <v>4223</v>
      </c>
      <c r="F153" s="2"/>
      <c r="G153" s="2"/>
      <c r="H153" s="14">
        <f t="shared" si="2"/>
        <v>1.8366934465160873E-2</v>
      </c>
      <c r="I153" s="13"/>
      <c r="J153" s="13"/>
      <c r="K153" s="13"/>
    </row>
    <row r="154" spans="2:11" ht="13.5" x14ac:dyDescent="0.35">
      <c r="B154" s="3">
        <v>42222</v>
      </c>
      <c r="C154" s="2">
        <v>5.55</v>
      </c>
      <c r="D154" s="2">
        <v>4.0308999999999999</v>
      </c>
      <c r="E154" s="2">
        <v>208</v>
      </c>
      <c r="F154" s="2"/>
      <c r="G154" s="2"/>
      <c r="H154" s="14">
        <f t="shared" si="2"/>
        <v>0</v>
      </c>
      <c r="I154" s="13"/>
      <c r="J154" s="13"/>
      <c r="K154" s="13"/>
    </row>
    <row r="155" spans="2:11" ht="13.5" x14ac:dyDescent="0.35">
      <c r="B155" s="3">
        <v>42223</v>
      </c>
      <c r="C155" s="2">
        <v>5.55</v>
      </c>
      <c r="D155" s="2">
        <v>4.0308999999999999</v>
      </c>
      <c r="E155" s="2">
        <v>1368</v>
      </c>
      <c r="F155" s="2"/>
      <c r="G155" s="2"/>
      <c r="H155" s="14">
        <f t="shared" si="2"/>
        <v>0</v>
      </c>
      <c r="I155" s="13"/>
      <c r="J155" s="13"/>
      <c r="K155" s="13"/>
    </row>
    <row r="156" spans="2:11" ht="13.5" x14ac:dyDescent="0.35">
      <c r="B156" s="3">
        <v>42226</v>
      </c>
      <c r="C156" s="2">
        <v>5.5</v>
      </c>
      <c r="D156" s="2">
        <v>3.9944999999999999</v>
      </c>
      <c r="E156" s="2">
        <v>7515</v>
      </c>
      <c r="F156" s="2"/>
      <c r="G156" s="2"/>
      <c r="H156" s="14">
        <f t="shared" si="2"/>
        <v>-9.0302413852985652E-3</v>
      </c>
      <c r="I156" s="13"/>
      <c r="J156" s="13"/>
      <c r="K156" s="13"/>
    </row>
    <row r="157" spans="2:11" ht="13.5" x14ac:dyDescent="0.35">
      <c r="B157" s="3">
        <v>42227</v>
      </c>
      <c r="C157" s="2">
        <v>5.4</v>
      </c>
      <c r="D157" s="2">
        <v>3.9218999999999999</v>
      </c>
      <c r="E157" s="2">
        <v>1093</v>
      </c>
      <c r="F157" s="2"/>
      <c r="G157" s="2"/>
      <c r="H157" s="14">
        <f t="shared" si="2"/>
        <v>-1.8174990612091626E-2</v>
      </c>
      <c r="I157" s="13"/>
      <c r="J157" s="13"/>
      <c r="K157" s="13"/>
    </row>
    <row r="158" spans="2:11" ht="13.5" x14ac:dyDescent="0.35">
      <c r="B158" s="3">
        <v>42228</v>
      </c>
      <c r="C158" s="2">
        <v>5.35</v>
      </c>
      <c r="D158" s="2">
        <v>3.8856000000000002</v>
      </c>
      <c r="E158" s="2">
        <v>40</v>
      </c>
      <c r="F158" s="2"/>
      <c r="G158" s="2"/>
      <c r="H158" s="14">
        <f t="shared" si="2"/>
        <v>-9.2557178918380827E-3</v>
      </c>
      <c r="I158" s="13"/>
      <c r="J158" s="13"/>
      <c r="K158" s="13"/>
    </row>
    <row r="159" spans="2:11" ht="13.5" x14ac:dyDescent="0.35">
      <c r="B159" s="3">
        <v>42230</v>
      </c>
      <c r="C159" s="2">
        <v>5.5</v>
      </c>
      <c r="D159" s="2">
        <v>3.9944999999999999</v>
      </c>
      <c r="E159" s="2">
        <v>1610</v>
      </c>
      <c r="F159" s="2"/>
      <c r="G159" s="2"/>
      <c r="H159" s="14">
        <f t="shared" si="2"/>
        <v>2.8026559604694197E-2</v>
      </c>
      <c r="I159" s="13"/>
      <c r="J159" s="13"/>
      <c r="K159" s="13"/>
    </row>
    <row r="160" spans="2:11" ht="13.5" x14ac:dyDescent="0.35">
      <c r="B160" s="3">
        <v>42233</v>
      </c>
      <c r="C160" s="2">
        <v>5.5</v>
      </c>
      <c r="D160" s="2">
        <v>3.9944999999999999</v>
      </c>
      <c r="E160" s="2">
        <v>0</v>
      </c>
      <c r="F160" s="2"/>
      <c r="G160" s="2"/>
      <c r="H160" s="14">
        <f t="shared" si="2"/>
        <v>0</v>
      </c>
      <c r="I160" s="13"/>
      <c r="J160" s="13"/>
      <c r="K160" s="13"/>
    </row>
    <row r="161" spans="2:11" ht="13.5" x14ac:dyDescent="0.35">
      <c r="B161" s="3">
        <v>42234</v>
      </c>
      <c r="C161" s="2">
        <v>5.5</v>
      </c>
      <c r="D161" s="2">
        <v>3.9944999999999999</v>
      </c>
      <c r="E161" s="2">
        <v>0</v>
      </c>
      <c r="F161" s="2"/>
      <c r="G161" s="2"/>
      <c r="H161" s="14">
        <f t="shared" si="2"/>
        <v>0</v>
      </c>
      <c r="I161" s="13"/>
      <c r="J161" s="13"/>
      <c r="K161" s="13"/>
    </row>
    <row r="162" spans="2:11" ht="13.5" x14ac:dyDescent="0.35">
      <c r="B162" s="3">
        <v>42235</v>
      </c>
      <c r="C162" s="2">
        <v>5.34</v>
      </c>
      <c r="D162" s="2">
        <v>3.8782999999999999</v>
      </c>
      <c r="E162" s="2">
        <v>1907</v>
      </c>
      <c r="F162" s="2"/>
      <c r="G162" s="2"/>
      <c r="H162" s="14">
        <f t="shared" si="2"/>
        <v>-2.9089998748278903E-2</v>
      </c>
      <c r="I162" s="13"/>
      <c r="J162" s="13"/>
      <c r="K162" s="13"/>
    </row>
    <row r="163" spans="2:11" ht="13.5" x14ac:dyDescent="0.35">
      <c r="B163" s="3">
        <v>42236</v>
      </c>
      <c r="C163" s="2">
        <v>5.25</v>
      </c>
      <c r="D163" s="2">
        <v>3.8130000000000002</v>
      </c>
      <c r="E163" s="2">
        <v>399</v>
      </c>
      <c r="F163" s="2"/>
      <c r="G163" s="2"/>
      <c r="H163" s="14">
        <f t="shared" si="2"/>
        <v>-1.6837274063378205E-2</v>
      </c>
      <c r="I163" s="13"/>
      <c r="J163" s="13"/>
      <c r="K163" s="13"/>
    </row>
    <row r="164" spans="2:11" ht="13.5" x14ac:dyDescent="0.35">
      <c r="B164" s="3">
        <v>42237</v>
      </c>
      <c r="C164" s="2">
        <v>5.14</v>
      </c>
      <c r="D164" s="2">
        <v>3.7330999999999999</v>
      </c>
      <c r="E164" s="2">
        <v>5296</v>
      </c>
      <c r="F164" s="2"/>
      <c r="G164" s="2"/>
      <c r="H164" s="14">
        <f t="shared" si="2"/>
        <v>-2.09546289011278E-2</v>
      </c>
      <c r="I164" s="13"/>
      <c r="J164" s="13"/>
      <c r="K164" s="13"/>
    </row>
    <row r="165" spans="2:11" ht="13.5" x14ac:dyDescent="0.35">
      <c r="B165" s="3">
        <v>42240</v>
      </c>
      <c r="C165" s="2">
        <v>5.0999999999999996</v>
      </c>
      <c r="D165" s="2">
        <v>3.7040000000000002</v>
      </c>
      <c r="E165" s="2">
        <v>187</v>
      </c>
      <c r="F165" s="2"/>
      <c r="G165" s="2"/>
      <c r="H165" s="14">
        <f t="shared" si="2"/>
        <v>-7.7951300527710704E-3</v>
      </c>
      <c r="I165" s="13"/>
      <c r="J165" s="13"/>
      <c r="K165" s="13"/>
    </row>
    <row r="166" spans="2:11" ht="13.5" x14ac:dyDescent="0.35">
      <c r="B166" s="3">
        <v>42241</v>
      </c>
      <c r="C166" s="2">
        <v>4.95</v>
      </c>
      <c r="D166" s="2">
        <v>3.5951</v>
      </c>
      <c r="E166" s="2">
        <v>9500</v>
      </c>
      <c r="F166" s="2"/>
      <c r="G166" s="2"/>
      <c r="H166" s="14">
        <f t="shared" si="2"/>
        <v>-2.9400647948164205E-2</v>
      </c>
      <c r="I166" s="13"/>
      <c r="J166" s="13"/>
      <c r="K166" s="13"/>
    </row>
    <row r="167" spans="2:11" ht="13.5" x14ac:dyDescent="0.35">
      <c r="B167" s="3">
        <v>42242</v>
      </c>
      <c r="C167" s="2">
        <v>5.09</v>
      </c>
      <c r="D167" s="2">
        <v>3.6968000000000001</v>
      </c>
      <c r="E167" s="2">
        <v>3288</v>
      </c>
      <c r="F167" s="2"/>
      <c r="G167" s="2"/>
      <c r="H167" s="14">
        <f t="shared" si="2"/>
        <v>2.8288503796834615E-2</v>
      </c>
      <c r="I167" s="13"/>
      <c r="J167" s="13"/>
      <c r="K167" s="13"/>
    </row>
    <row r="168" spans="2:11" ht="13.5" x14ac:dyDescent="0.35">
      <c r="B168" s="3">
        <v>42243</v>
      </c>
      <c r="C168" s="2">
        <v>5.14</v>
      </c>
      <c r="D168" s="2">
        <v>3.7330999999999999</v>
      </c>
      <c r="E168" s="2">
        <v>1707</v>
      </c>
      <c r="F168" s="2"/>
      <c r="G168" s="2"/>
      <c r="H168" s="14">
        <f t="shared" si="2"/>
        <v>9.8193031811295642E-3</v>
      </c>
      <c r="I168" s="13"/>
      <c r="J168" s="13"/>
      <c r="K168" s="13"/>
    </row>
    <row r="169" spans="2:11" ht="13.5" x14ac:dyDescent="0.35">
      <c r="B169" s="3">
        <v>42244</v>
      </c>
      <c r="C169" s="2">
        <v>5.25</v>
      </c>
      <c r="D169" s="2">
        <v>3.8130000000000002</v>
      </c>
      <c r="E169" s="2">
        <v>19607</v>
      </c>
      <c r="F169" s="2"/>
      <c r="G169" s="2"/>
      <c r="H169" s="14">
        <f t="shared" si="2"/>
        <v>2.1403123409498889E-2</v>
      </c>
      <c r="I169" s="13"/>
      <c r="J169" s="13"/>
      <c r="K169" s="13"/>
    </row>
    <row r="170" spans="2:11" ht="13.5" x14ac:dyDescent="0.35">
      <c r="B170" s="3">
        <v>42247</v>
      </c>
      <c r="C170" s="2">
        <v>5.3</v>
      </c>
      <c r="D170" s="2">
        <v>3.8492999999999999</v>
      </c>
      <c r="E170" s="2">
        <v>8816</v>
      </c>
      <c r="F170" s="2"/>
      <c r="G170" s="2"/>
      <c r="H170" s="14">
        <f t="shared" si="2"/>
        <v>9.5200629425648501E-3</v>
      </c>
      <c r="I170" s="13"/>
      <c r="J170" s="13"/>
      <c r="K170" s="13"/>
    </row>
    <row r="171" spans="2:11" ht="13.5" x14ac:dyDescent="0.35">
      <c r="B171" s="3">
        <v>42248</v>
      </c>
      <c r="C171" s="2">
        <v>5.35</v>
      </c>
      <c r="D171" s="2">
        <v>3.8856000000000002</v>
      </c>
      <c r="E171" s="2">
        <v>9783</v>
      </c>
      <c r="F171" s="2"/>
      <c r="G171" s="2"/>
      <c r="H171" s="14">
        <f t="shared" si="2"/>
        <v>9.4302860260307639E-3</v>
      </c>
      <c r="I171" s="13"/>
      <c r="J171" s="13"/>
      <c r="K171" s="13"/>
    </row>
    <row r="172" spans="2:11" ht="13.5" x14ac:dyDescent="0.35">
      <c r="B172" s="3">
        <v>42249</v>
      </c>
      <c r="C172" s="2">
        <v>5.35</v>
      </c>
      <c r="D172" s="2">
        <v>3.8856000000000002</v>
      </c>
      <c r="E172" s="2">
        <v>8805</v>
      </c>
      <c r="F172" s="2"/>
      <c r="G172" s="2"/>
      <c r="H172" s="14">
        <f t="shared" si="2"/>
        <v>0</v>
      </c>
      <c r="I172" s="13"/>
      <c r="J172" s="13"/>
      <c r="K172" s="13"/>
    </row>
    <row r="173" spans="2:11" ht="13.5" x14ac:dyDescent="0.35">
      <c r="B173" s="3">
        <v>42250</v>
      </c>
      <c r="C173" s="2">
        <v>5.35</v>
      </c>
      <c r="D173" s="2">
        <v>3.8856000000000002</v>
      </c>
      <c r="E173" s="2">
        <v>11420</v>
      </c>
      <c r="F173" s="2"/>
      <c r="G173" s="2"/>
      <c r="H173" s="14">
        <f t="shared" si="2"/>
        <v>0</v>
      </c>
      <c r="I173" s="13"/>
      <c r="J173" s="13"/>
      <c r="K173" s="13"/>
    </row>
    <row r="174" spans="2:11" ht="13.5" x14ac:dyDescent="0.35">
      <c r="B174" s="3">
        <v>42251</v>
      </c>
      <c r="C174" s="2">
        <v>5.35</v>
      </c>
      <c r="D174" s="2">
        <v>3.8856000000000002</v>
      </c>
      <c r="E174" s="2">
        <v>14630</v>
      </c>
      <c r="F174" s="2"/>
      <c r="G174" s="2"/>
      <c r="H174" s="14">
        <f t="shared" si="2"/>
        <v>0</v>
      </c>
      <c r="I174" s="13"/>
      <c r="J174" s="13"/>
      <c r="K174" s="13"/>
    </row>
    <row r="175" spans="2:11" ht="13.5" x14ac:dyDescent="0.35">
      <c r="B175" s="3">
        <v>42254</v>
      </c>
      <c r="C175" s="2">
        <v>5.2</v>
      </c>
      <c r="D175" s="2">
        <v>3.7766999999999999</v>
      </c>
      <c r="E175" s="2">
        <v>1200</v>
      </c>
      <c r="F175" s="2"/>
      <c r="G175" s="2"/>
      <c r="H175" s="14">
        <f t="shared" si="2"/>
        <v>-2.8026559604694311E-2</v>
      </c>
      <c r="I175" s="13"/>
      <c r="J175" s="13"/>
      <c r="K175" s="13"/>
    </row>
    <row r="176" spans="2:11" ht="13.5" x14ac:dyDescent="0.35">
      <c r="B176" s="3">
        <v>42255</v>
      </c>
      <c r="C176" s="2">
        <v>5.36</v>
      </c>
      <c r="D176" s="2">
        <v>3.8929</v>
      </c>
      <c r="E176" s="2">
        <v>14213</v>
      </c>
      <c r="F176" s="2"/>
      <c r="G176" s="2"/>
      <c r="H176" s="14">
        <f t="shared" si="2"/>
        <v>3.076760134508965E-2</v>
      </c>
      <c r="I176" s="13"/>
      <c r="J176" s="13"/>
      <c r="K176" s="13"/>
    </row>
    <row r="177" spans="2:11" ht="13.5" x14ac:dyDescent="0.35">
      <c r="B177" s="3">
        <v>42256</v>
      </c>
      <c r="C177" s="2">
        <v>5.35</v>
      </c>
      <c r="D177" s="2">
        <v>3.8856000000000002</v>
      </c>
      <c r="E177" s="2">
        <v>3295</v>
      </c>
      <c r="F177" s="2"/>
      <c r="G177" s="2"/>
      <c r="H177" s="14">
        <f t="shared" si="2"/>
        <v>-1.8752087132985337E-3</v>
      </c>
      <c r="I177" s="13"/>
      <c r="J177" s="13"/>
      <c r="K177" s="13"/>
    </row>
    <row r="178" spans="2:11" ht="13.5" x14ac:dyDescent="0.35">
      <c r="B178" s="3">
        <v>42257</v>
      </c>
      <c r="C178" s="2">
        <v>5.32</v>
      </c>
      <c r="D178" s="2">
        <v>3.8637999999999999</v>
      </c>
      <c r="E178" s="2">
        <v>935</v>
      </c>
      <c r="F178" s="2"/>
      <c r="G178" s="2"/>
      <c r="H178" s="14">
        <f t="shared" si="2"/>
        <v>-5.6104591311509841E-3</v>
      </c>
      <c r="I178" s="13"/>
      <c r="J178" s="13"/>
      <c r="K178" s="13"/>
    </row>
    <row r="179" spans="2:11" ht="13.5" x14ac:dyDescent="0.35">
      <c r="B179" s="3">
        <v>42258</v>
      </c>
      <c r="C179" s="2">
        <v>5.32</v>
      </c>
      <c r="D179" s="2">
        <v>3.8637999999999999</v>
      </c>
      <c r="E179" s="2">
        <v>0</v>
      </c>
      <c r="F179" s="2"/>
      <c r="G179" s="2"/>
      <c r="H179" s="14">
        <f t="shared" si="2"/>
        <v>0</v>
      </c>
      <c r="I179" s="13"/>
      <c r="J179" s="13"/>
      <c r="K179" s="13"/>
    </row>
    <row r="180" spans="2:11" ht="13.5" x14ac:dyDescent="0.35">
      <c r="B180" s="3">
        <v>42261</v>
      </c>
      <c r="C180" s="2">
        <v>5.3</v>
      </c>
      <c r="D180" s="2">
        <v>3.8492999999999999</v>
      </c>
      <c r="E180" s="2">
        <v>1309</v>
      </c>
      <c r="F180" s="2"/>
      <c r="G180" s="2"/>
      <c r="H180" s="14">
        <f t="shared" si="2"/>
        <v>-3.7527822351053259E-3</v>
      </c>
      <c r="I180" s="13"/>
      <c r="J180" s="13"/>
      <c r="K180" s="13"/>
    </row>
    <row r="181" spans="2:11" ht="13.5" x14ac:dyDescent="0.35">
      <c r="B181" s="3">
        <v>42262</v>
      </c>
      <c r="C181" s="2">
        <v>5.27</v>
      </c>
      <c r="D181" s="2">
        <v>3.8275000000000001</v>
      </c>
      <c r="E181" s="2">
        <v>10015</v>
      </c>
      <c r="F181" s="2"/>
      <c r="G181" s="2"/>
      <c r="H181" s="14">
        <f t="shared" si="2"/>
        <v>-5.6633673654949779E-3</v>
      </c>
      <c r="I181" s="13"/>
      <c r="J181" s="13"/>
      <c r="K181" s="13"/>
    </row>
    <row r="182" spans="2:11" ht="13.5" x14ac:dyDescent="0.35">
      <c r="B182" s="3">
        <v>42263</v>
      </c>
      <c r="C182" s="2">
        <v>5.24</v>
      </c>
      <c r="D182" s="2">
        <v>3.8056999999999999</v>
      </c>
      <c r="E182" s="2">
        <v>2901</v>
      </c>
      <c r="F182" s="2"/>
      <c r="G182" s="2"/>
      <c r="H182" s="14">
        <f t="shared" si="2"/>
        <v>-5.6956237753103232E-3</v>
      </c>
      <c r="I182" s="13"/>
      <c r="J182" s="13"/>
      <c r="K182" s="13"/>
    </row>
    <row r="183" spans="2:11" ht="13.5" x14ac:dyDescent="0.35">
      <c r="B183" s="3">
        <v>42264</v>
      </c>
      <c r="C183" s="2">
        <v>5.2</v>
      </c>
      <c r="D183" s="2">
        <v>3.7766999999999999</v>
      </c>
      <c r="E183" s="2">
        <v>1505</v>
      </c>
      <c r="F183" s="2"/>
      <c r="G183" s="2"/>
      <c r="H183" s="14">
        <f t="shared" si="2"/>
        <v>-7.6201487242819757E-3</v>
      </c>
      <c r="I183" s="13"/>
      <c r="J183" s="13"/>
      <c r="K183" s="13"/>
    </row>
    <row r="184" spans="2:11" ht="13.5" x14ac:dyDescent="0.35">
      <c r="B184" s="3">
        <v>42265</v>
      </c>
      <c r="C184" s="2">
        <v>5.2</v>
      </c>
      <c r="D184" s="2">
        <v>3.7766999999999999</v>
      </c>
      <c r="E184" s="2">
        <v>600</v>
      </c>
      <c r="F184" s="2"/>
      <c r="G184" s="2"/>
      <c r="H184" s="14">
        <f t="shared" si="2"/>
        <v>0</v>
      </c>
      <c r="I184" s="13"/>
      <c r="J184" s="13"/>
      <c r="K184" s="13"/>
    </row>
    <row r="185" spans="2:11" ht="13.5" x14ac:dyDescent="0.35">
      <c r="B185" s="3">
        <v>42268</v>
      </c>
      <c r="C185" s="2">
        <v>5.2</v>
      </c>
      <c r="D185" s="2">
        <v>3.7766999999999999</v>
      </c>
      <c r="E185" s="2">
        <v>60</v>
      </c>
      <c r="F185" s="2"/>
      <c r="G185" s="2"/>
      <c r="H185" s="14">
        <f t="shared" si="2"/>
        <v>0</v>
      </c>
      <c r="I185" s="13"/>
      <c r="J185" s="13"/>
      <c r="K185" s="13"/>
    </row>
    <row r="186" spans="2:11" ht="13.5" x14ac:dyDescent="0.35">
      <c r="B186" s="3">
        <v>42269</v>
      </c>
      <c r="C186" s="2">
        <v>5.2</v>
      </c>
      <c r="D186" s="2">
        <v>3.7766999999999999</v>
      </c>
      <c r="E186" s="2">
        <v>0</v>
      </c>
      <c r="F186" s="2"/>
      <c r="G186" s="2"/>
      <c r="H186" s="14">
        <f t="shared" si="2"/>
        <v>0</v>
      </c>
      <c r="I186" s="13"/>
      <c r="J186" s="13"/>
      <c r="K186" s="13"/>
    </row>
    <row r="187" spans="2:11" ht="13.5" x14ac:dyDescent="0.35">
      <c r="B187" s="3">
        <v>42270</v>
      </c>
      <c r="C187" s="2">
        <v>5.19</v>
      </c>
      <c r="D187" s="2">
        <v>3.7694000000000001</v>
      </c>
      <c r="E187" s="2">
        <v>515</v>
      </c>
      <c r="F187" s="2"/>
      <c r="G187" s="2"/>
      <c r="H187" s="14">
        <f t="shared" si="2"/>
        <v>-1.9329043874281415E-3</v>
      </c>
      <c r="I187" s="13"/>
      <c r="J187" s="13"/>
      <c r="K187" s="13"/>
    </row>
    <row r="188" spans="2:11" ht="13.5" x14ac:dyDescent="0.35">
      <c r="B188" s="3">
        <v>42275</v>
      </c>
      <c r="C188" s="2">
        <v>5.2</v>
      </c>
      <c r="D188" s="2">
        <v>3.7766999999999999</v>
      </c>
      <c r="E188" s="2">
        <v>301</v>
      </c>
      <c r="F188" s="2"/>
      <c r="G188" s="2"/>
      <c r="H188" s="14">
        <f t="shared" si="2"/>
        <v>1.9366477423462254E-3</v>
      </c>
      <c r="I188" s="13"/>
      <c r="J188" s="13"/>
      <c r="K188" s="13"/>
    </row>
    <row r="189" spans="2:11" ht="13.5" x14ac:dyDescent="0.35">
      <c r="B189" s="3">
        <v>42276</v>
      </c>
      <c r="C189" s="2">
        <v>5.0999999999999996</v>
      </c>
      <c r="D189" s="2">
        <v>3.7040000000000002</v>
      </c>
      <c r="E189" s="2">
        <v>5000</v>
      </c>
      <c r="F189" s="2"/>
      <c r="G189" s="2"/>
      <c r="H189" s="14">
        <f t="shared" si="2"/>
        <v>-1.9249609447401107E-2</v>
      </c>
      <c r="I189" s="13"/>
      <c r="J189" s="13"/>
      <c r="K189" s="13"/>
    </row>
    <row r="190" spans="2:11" ht="13.5" x14ac:dyDescent="0.35">
      <c r="B190" s="3">
        <v>42277</v>
      </c>
      <c r="C190" s="2">
        <v>5.15</v>
      </c>
      <c r="D190" s="2">
        <v>3.7403</v>
      </c>
      <c r="E190" s="2">
        <v>50</v>
      </c>
      <c r="F190" s="2"/>
      <c r="G190" s="2"/>
      <c r="H190" s="14">
        <f t="shared" si="2"/>
        <v>9.800215982721322E-3</v>
      </c>
      <c r="I190" s="13"/>
      <c r="J190" s="13"/>
      <c r="K190" s="13"/>
    </row>
    <row r="191" spans="2:11" ht="13.5" x14ac:dyDescent="0.35">
      <c r="B191" s="3">
        <v>42278</v>
      </c>
      <c r="C191" s="2">
        <v>5.15</v>
      </c>
      <c r="D191" s="2">
        <v>3.7403</v>
      </c>
      <c r="E191" s="2">
        <v>2800</v>
      </c>
      <c r="F191" s="2"/>
      <c r="G191" s="2"/>
      <c r="H191" s="14">
        <f t="shared" si="2"/>
        <v>0</v>
      </c>
      <c r="I191" s="13"/>
      <c r="J191" s="13"/>
      <c r="K191" s="13"/>
    </row>
    <row r="192" spans="2:11" ht="13.5" x14ac:dyDescent="0.35">
      <c r="B192" s="3">
        <v>42279</v>
      </c>
      <c r="C192" s="2">
        <v>5.15</v>
      </c>
      <c r="D192" s="2">
        <v>3.7403</v>
      </c>
      <c r="E192" s="2">
        <v>85804</v>
      </c>
      <c r="F192" s="2"/>
      <c r="G192" s="2"/>
      <c r="H192" s="14">
        <f t="shared" si="2"/>
        <v>0</v>
      </c>
      <c r="I192" s="13"/>
      <c r="J192" s="13"/>
      <c r="K192" s="13"/>
    </row>
    <row r="193" spans="2:11" ht="13.5" x14ac:dyDescent="0.35">
      <c r="B193" s="3">
        <v>42282</v>
      </c>
      <c r="C193" s="2">
        <v>5.0599999999999996</v>
      </c>
      <c r="D193" s="2">
        <v>3.6749999999999998</v>
      </c>
      <c r="E193" s="2">
        <v>15976</v>
      </c>
      <c r="F193" s="2"/>
      <c r="G193" s="2"/>
      <c r="H193" s="14">
        <f t="shared" si="2"/>
        <v>-1.745849263428071E-2</v>
      </c>
      <c r="I193" s="13"/>
      <c r="J193" s="13"/>
      <c r="K193" s="13"/>
    </row>
    <row r="194" spans="2:11" ht="13.5" x14ac:dyDescent="0.35">
      <c r="B194" s="3">
        <v>42283</v>
      </c>
      <c r="C194" s="2">
        <v>5.15</v>
      </c>
      <c r="D194" s="2">
        <v>3.7403</v>
      </c>
      <c r="E194" s="2">
        <v>115</v>
      </c>
      <c r="F194" s="2"/>
      <c r="G194" s="2"/>
      <c r="H194" s="14">
        <f t="shared" si="2"/>
        <v>1.7768707482993234E-2</v>
      </c>
      <c r="I194" s="13"/>
      <c r="J194" s="13"/>
      <c r="K194" s="13"/>
    </row>
    <row r="195" spans="2:11" ht="13.5" x14ac:dyDescent="0.35">
      <c r="B195" s="3">
        <v>42284</v>
      </c>
      <c r="C195" s="2">
        <v>5.05</v>
      </c>
      <c r="D195" s="2">
        <v>3.6677</v>
      </c>
      <c r="E195" s="2">
        <v>39688</v>
      </c>
      <c r="F195" s="2"/>
      <c r="G195" s="2"/>
      <c r="H195" s="14">
        <f t="shared" si="2"/>
        <v>-1.9410207737347272E-2</v>
      </c>
      <c r="I195" s="13"/>
      <c r="J195" s="13"/>
      <c r="K195" s="13"/>
    </row>
    <row r="196" spans="2:11" ht="13.5" x14ac:dyDescent="0.35">
      <c r="B196" s="3">
        <v>42285</v>
      </c>
      <c r="C196" s="2">
        <v>5.14</v>
      </c>
      <c r="D196" s="2">
        <v>3.7330999999999999</v>
      </c>
      <c r="E196" s="2">
        <v>154</v>
      </c>
      <c r="F196" s="2"/>
      <c r="G196" s="2"/>
      <c r="H196" s="14">
        <f t="shared" si="2"/>
        <v>1.7831338440984786E-2</v>
      </c>
      <c r="I196" s="13"/>
      <c r="J196" s="13"/>
      <c r="K196" s="13"/>
    </row>
    <row r="197" spans="2:11" ht="13.5" x14ac:dyDescent="0.35">
      <c r="B197" s="3">
        <v>42286</v>
      </c>
      <c r="C197" s="2">
        <v>5.0999999999999996</v>
      </c>
      <c r="D197" s="2">
        <v>3.7040000000000002</v>
      </c>
      <c r="E197" s="2">
        <v>884</v>
      </c>
      <c r="F197" s="2"/>
      <c r="G197" s="2"/>
      <c r="H197" s="14">
        <f t="shared" si="2"/>
        <v>-7.7951300527710704E-3</v>
      </c>
      <c r="I197" s="13"/>
      <c r="J197" s="13"/>
      <c r="K197" s="13"/>
    </row>
    <row r="198" spans="2:11" ht="13.5" x14ac:dyDescent="0.35">
      <c r="B198" s="3">
        <v>42289</v>
      </c>
      <c r="C198" s="2">
        <v>5.0999999999999996</v>
      </c>
      <c r="D198" s="2">
        <v>3.7040000000000002</v>
      </c>
      <c r="E198" s="2">
        <v>2126</v>
      </c>
      <c r="F198" s="2"/>
      <c r="G198" s="2"/>
      <c r="H198" s="14">
        <f t="shared" si="2"/>
        <v>0</v>
      </c>
      <c r="I198" s="13"/>
      <c r="J198" s="13"/>
      <c r="K198" s="13"/>
    </row>
    <row r="199" spans="2:11" ht="13.5" x14ac:dyDescent="0.35">
      <c r="B199" s="3">
        <v>42290</v>
      </c>
      <c r="C199" s="2">
        <v>5.0999999999999996</v>
      </c>
      <c r="D199" s="2">
        <v>3.7040000000000002</v>
      </c>
      <c r="E199" s="2">
        <v>677</v>
      </c>
      <c r="F199" s="2"/>
      <c r="G199" s="2"/>
      <c r="H199" s="14">
        <f t="shared" ref="H199:H262" si="3">(D199-D198)/D198</f>
        <v>0</v>
      </c>
      <c r="I199" s="13"/>
      <c r="J199" s="13"/>
      <c r="K199" s="13"/>
    </row>
    <row r="200" spans="2:11" ht="13.5" x14ac:dyDescent="0.35">
      <c r="B200" s="3">
        <v>42293</v>
      </c>
      <c r="C200" s="2">
        <v>5.09</v>
      </c>
      <c r="D200" s="2">
        <v>3.6968000000000001</v>
      </c>
      <c r="E200" s="2">
        <v>122357</v>
      </c>
      <c r="F200" s="2"/>
      <c r="G200" s="2"/>
      <c r="H200" s="14">
        <f t="shared" si="3"/>
        <v>-1.9438444924406303E-3</v>
      </c>
      <c r="I200" s="13"/>
      <c r="J200" s="13"/>
      <c r="K200" s="13"/>
    </row>
    <row r="201" spans="2:11" ht="13.5" x14ac:dyDescent="0.35">
      <c r="B201" s="3">
        <v>42296</v>
      </c>
      <c r="C201" s="2">
        <v>5.05</v>
      </c>
      <c r="D201" s="2">
        <v>3.6677</v>
      </c>
      <c r="E201" s="2">
        <v>14756</v>
      </c>
      <c r="F201" s="2"/>
      <c r="G201" s="2"/>
      <c r="H201" s="14">
        <f t="shared" si="3"/>
        <v>-7.8716727980956847E-3</v>
      </c>
      <c r="I201" s="13"/>
      <c r="J201" s="13"/>
      <c r="K201" s="13"/>
    </row>
    <row r="202" spans="2:11" ht="13.5" x14ac:dyDescent="0.35">
      <c r="B202" s="3">
        <v>42297</v>
      </c>
      <c r="C202" s="2">
        <v>5.05</v>
      </c>
      <c r="D202" s="2">
        <v>3.6677</v>
      </c>
      <c r="E202" s="2">
        <v>2247</v>
      </c>
      <c r="F202" s="2"/>
      <c r="G202" s="2"/>
      <c r="H202" s="14">
        <f t="shared" si="3"/>
        <v>0</v>
      </c>
      <c r="I202" s="13"/>
      <c r="J202" s="13"/>
      <c r="K202" s="13"/>
    </row>
    <row r="203" spans="2:11" ht="13.5" x14ac:dyDescent="0.35">
      <c r="B203" s="3">
        <v>42298</v>
      </c>
      <c r="C203" s="2">
        <v>5.08</v>
      </c>
      <c r="D203" s="2">
        <v>3.6894999999999998</v>
      </c>
      <c r="E203" s="2">
        <v>100</v>
      </c>
      <c r="F203" s="2"/>
      <c r="G203" s="2"/>
      <c r="H203" s="14">
        <f t="shared" si="3"/>
        <v>5.9437794803282222E-3</v>
      </c>
      <c r="I203" s="13"/>
      <c r="J203" s="13"/>
      <c r="K203" s="13"/>
    </row>
    <row r="204" spans="2:11" ht="13.5" x14ac:dyDescent="0.35">
      <c r="B204" s="3">
        <v>42299</v>
      </c>
      <c r="C204" s="2">
        <v>5.05</v>
      </c>
      <c r="D204" s="2">
        <v>3.6677</v>
      </c>
      <c r="E204" s="2">
        <v>28303</v>
      </c>
      <c r="F204" s="2"/>
      <c r="G204" s="2"/>
      <c r="H204" s="14">
        <f t="shared" si="3"/>
        <v>-5.9086597099877545E-3</v>
      </c>
      <c r="I204" s="13"/>
      <c r="J204" s="13"/>
      <c r="K204" s="13"/>
    </row>
    <row r="205" spans="2:11" ht="13.5" x14ac:dyDescent="0.35">
      <c r="B205" s="3">
        <v>42300</v>
      </c>
      <c r="C205" s="2">
        <v>5.04</v>
      </c>
      <c r="D205" s="2">
        <v>3.6604999999999999</v>
      </c>
      <c r="E205" s="2">
        <v>4467</v>
      </c>
      <c r="F205" s="2"/>
      <c r="G205" s="2"/>
      <c r="H205" s="14">
        <f t="shared" si="3"/>
        <v>-1.9630831311176202E-3</v>
      </c>
      <c r="I205" s="13"/>
      <c r="J205" s="13"/>
      <c r="K205" s="13"/>
    </row>
    <row r="206" spans="2:11" ht="13.5" x14ac:dyDescent="0.35">
      <c r="B206" s="3">
        <v>42303</v>
      </c>
      <c r="C206" s="2">
        <v>5.04</v>
      </c>
      <c r="D206" s="2">
        <v>3.6604999999999999</v>
      </c>
      <c r="E206" s="2">
        <v>9092</v>
      </c>
      <c r="F206" s="2"/>
      <c r="G206" s="2"/>
      <c r="H206" s="14">
        <f t="shared" si="3"/>
        <v>0</v>
      </c>
      <c r="I206" s="13"/>
      <c r="J206" s="13"/>
      <c r="K206" s="13"/>
    </row>
    <row r="207" spans="2:11" ht="13.5" x14ac:dyDescent="0.35">
      <c r="B207" s="3">
        <v>42304</v>
      </c>
      <c r="C207" s="2">
        <v>5.03</v>
      </c>
      <c r="D207" s="2">
        <v>3.6532</v>
      </c>
      <c r="E207" s="2">
        <v>6028</v>
      </c>
      <c r="F207" s="2"/>
      <c r="G207" s="2"/>
      <c r="H207" s="14">
        <f t="shared" si="3"/>
        <v>-1.9942630788143318E-3</v>
      </c>
      <c r="I207" s="13"/>
      <c r="J207" s="13"/>
      <c r="K207" s="13"/>
    </row>
    <row r="208" spans="2:11" ht="13.5" x14ac:dyDescent="0.35">
      <c r="B208" s="3">
        <v>42305</v>
      </c>
      <c r="C208" s="2">
        <v>5.03</v>
      </c>
      <c r="D208" s="2">
        <v>3.6532</v>
      </c>
      <c r="E208" s="2">
        <v>5500</v>
      </c>
      <c r="F208" s="2"/>
      <c r="G208" s="2"/>
      <c r="H208" s="14">
        <f t="shared" si="3"/>
        <v>0</v>
      </c>
      <c r="I208" s="13"/>
      <c r="J208" s="13"/>
      <c r="K208" s="13"/>
    </row>
    <row r="209" spans="2:11" ht="13.5" x14ac:dyDescent="0.35">
      <c r="B209" s="3">
        <v>42306</v>
      </c>
      <c r="C209" s="2">
        <v>5.04</v>
      </c>
      <c r="D209" s="2">
        <v>3.6604999999999999</v>
      </c>
      <c r="E209" s="2">
        <v>2225</v>
      </c>
      <c r="F209" s="2"/>
      <c r="G209" s="2"/>
      <c r="H209" s="14">
        <f t="shared" si="3"/>
        <v>1.9982481112448981E-3</v>
      </c>
      <c r="I209" s="13"/>
      <c r="J209" s="13"/>
      <c r="K209" s="13"/>
    </row>
    <row r="210" spans="2:11" ht="13.5" x14ac:dyDescent="0.35">
      <c r="B210" s="3">
        <v>42307</v>
      </c>
      <c r="C210" s="2">
        <v>5.04</v>
      </c>
      <c r="D210" s="2">
        <v>3.6604999999999999</v>
      </c>
      <c r="E210" s="2">
        <v>1100</v>
      </c>
      <c r="F210" s="2"/>
      <c r="G210" s="2"/>
      <c r="H210" s="14">
        <f t="shared" si="3"/>
        <v>0</v>
      </c>
      <c r="I210" s="13"/>
      <c r="J210" s="13"/>
      <c r="K210" s="13"/>
    </row>
    <row r="211" spans="2:11" ht="13.5" x14ac:dyDescent="0.35">
      <c r="B211" s="3">
        <v>42310</v>
      </c>
      <c r="C211" s="2">
        <v>5</v>
      </c>
      <c r="D211" s="2">
        <v>3.6314000000000002</v>
      </c>
      <c r="E211" s="2">
        <v>3154</v>
      </c>
      <c r="F211" s="2"/>
      <c r="G211" s="2"/>
      <c r="H211" s="14">
        <f t="shared" si="3"/>
        <v>-7.9497336429448662E-3</v>
      </c>
      <c r="I211" s="13"/>
      <c r="J211" s="13"/>
      <c r="K211" s="13"/>
    </row>
    <row r="212" spans="2:11" ht="13.5" x14ac:dyDescent="0.35">
      <c r="B212" s="3">
        <v>42311</v>
      </c>
      <c r="C212" s="2">
        <v>5.03</v>
      </c>
      <c r="D212" s="2">
        <v>3.6532</v>
      </c>
      <c r="E212" s="2">
        <v>50</v>
      </c>
      <c r="F212" s="2"/>
      <c r="G212" s="2"/>
      <c r="H212" s="14">
        <f t="shared" si="3"/>
        <v>6.0031943603017623E-3</v>
      </c>
      <c r="I212" s="13"/>
      <c r="J212" s="13"/>
      <c r="K212" s="13"/>
    </row>
    <row r="213" spans="2:11" ht="13.5" x14ac:dyDescent="0.35">
      <c r="B213" s="3">
        <v>42312</v>
      </c>
      <c r="C213" s="2">
        <v>5.03</v>
      </c>
      <c r="D213" s="2">
        <v>3.6532</v>
      </c>
      <c r="E213" s="2">
        <v>271</v>
      </c>
      <c r="F213" s="2"/>
      <c r="G213" s="2"/>
      <c r="H213" s="14">
        <f t="shared" si="3"/>
        <v>0</v>
      </c>
      <c r="I213" s="13"/>
      <c r="J213" s="13"/>
      <c r="K213" s="13"/>
    </row>
    <row r="214" spans="2:11" ht="13.5" x14ac:dyDescent="0.35">
      <c r="B214" s="3">
        <v>42313</v>
      </c>
      <c r="C214" s="2">
        <v>5.01</v>
      </c>
      <c r="D214" s="2">
        <v>3.6387</v>
      </c>
      <c r="E214" s="2">
        <v>5768</v>
      </c>
      <c r="F214" s="2"/>
      <c r="G214" s="2"/>
      <c r="H214" s="14">
        <f t="shared" si="3"/>
        <v>-3.9691229606919846E-3</v>
      </c>
      <c r="I214" s="13"/>
      <c r="J214" s="13"/>
      <c r="K214" s="13"/>
    </row>
    <row r="215" spans="2:11" ht="13.5" x14ac:dyDescent="0.35">
      <c r="B215" s="3">
        <v>42314</v>
      </c>
      <c r="C215" s="2">
        <v>5</v>
      </c>
      <c r="D215" s="2">
        <v>3.6314000000000002</v>
      </c>
      <c r="E215" s="2">
        <v>7200</v>
      </c>
      <c r="F215" s="2"/>
      <c r="G215" s="2"/>
      <c r="H215" s="14">
        <f t="shared" si="3"/>
        <v>-2.0062110094264058E-3</v>
      </c>
      <c r="I215" s="13"/>
      <c r="J215" s="13"/>
      <c r="K215" s="13"/>
    </row>
    <row r="216" spans="2:11" ht="13.5" x14ac:dyDescent="0.35">
      <c r="B216" s="3">
        <v>42317</v>
      </c>
      <c r="C216" s="2">
        <v>5</v>
      </c>
      <c r="D216" s="2">
        <v>3.6314000000000002</v>
      </c>
      <c r="E216" s="2">
        <v>1310</v>
      </c>
      <c r="F216" s="2"/>
      <c r="G216" s="2"/>
      <c r="H216" s="14">
        <f t="shared" si="3"/>
        <v>0</v>
      </c>
      <c r="I216" s="13"/>
      <c r="J216" s="13"/>
      <c r="K216" s="13"/>
    </row>
    <row r="217" spans="2:11" ht="13.5" x14ac:dyDescent="0.35">
      <c r="B217" s="3">
        <v>42318</v>
      </c>
      <c r="C217" s="2">
        <v>5</v>
      </c>
      <c r="D217" s="2">
        <v>3.6314000000000002</v>
      </c>
      <c r="E217" s="2">
        <v>9897</v>
      </c>
      <c r="F217" s="2"/>
      <c r="G217" s="2"/>
      <c r="H217" s="14">
        <f t="shared" si="3"/>
        <v>0</v>
      </c>
      <c r="I217" s="13"/>
      <c r="J217" s="13"/>
      <c r="K217" s="13"/>
    </row>
    <row r="218" spans="2:11" ht="13.5" x14ac:dyDescent="0.35">
      <c r="B218" s="3">
        <v>42319</v>
      </c>
      <c r="C218" s="2">
        <v>4.95</v>
      </c>
      <c r="D218" s="2">
        <v>3.5951</v>
      </c>
      <c r="E218" s="2">
        <v>3578</v>
      </c>
      <c r="F218" s="2"/>
      <c r="G218" s="2"/>
      <c r="H218" s="14">
        <f t="shared" si="3"/>
        <v>-9.9961447375668394E-3</v>
      </c>
      <c r="I218" s="13"/>
      <c r="J218" s="13"/>
      <c r="K218" s="13"/>
    </row>
    <row r="219" spans="2:11" ht="13.5" x14ac:dyDescent="0.35">
      <c r="B219" s="3">
        <v>42320</v>
      </c>
      <c r="C219" s="2">
        <v>4.95</v>
      </c>
      <c r="D219" s="2">
        <v>3.5951</v>
      </c>
      <c r="E219" s="2">
        <v>8806</v>
      </c>
      <c r="F219" s="2"/>
      <c r="G219" s="2"/>
      <c r="H219" s="14">
        <f t="shared" si="3"/>
        <v>0</v>
      </c>
      <c r="I219" s="13"/>
      <c r="J219" s="13"/>
      <c r="K219" s="13"/>
    </row>
    <row r="220" spans="2:11" ht="13.5" x14ac:dyDescent="0.35">
      <c r="B220" s="3">
        <v>42321</v>
      </c>
      <c r="C220" s="2">
        <v>4.92</v>
      </c>
      <c r="D220" s="2">
        <v>3.5733000000000001</v>
      </c>
      <c r="E220" s="2">
        <v>9910</v>
      </c>
      <c r="F220" s="2"/>
      <c r="G220" s="2"/>
      <c r="H220" s="14">
        <f t="shared" si="3"/>
        <v>-6.0638090734610496E-3</v>
      </c>
      <c r="I220" s="13"/>
      <c r="J220" s="13"/>
      <c r="K220" s="13"/>
    </row>
    <row r="221" spans="2:11" ht="13.5" x14ac:dyDescent="0.35">
      <c r="B221" s="3">
        <v>42324</v>
      </c>
      <c r="C221" s="2">
        <v>5</v>
      </c>
      <c r="D221" s="2">
        <v>3.6314000000000002</v>
      </c>
      <c r="E221" s="2">
        <v>1580</v>
      </c>
      <c r="F221" s="2"/>
      <c r="G221" s="2"/>
      <c r="H221" s="14">
        <f t="shared" si="3"/>
        <v>1.6259480032463001E-2</v>
      </c>
      <c r="I221" s="13"/>
      <c r="J221" s="13"/>
      <c r="K221" s="13"/>
    </row>
    <row r="222" spans="2:11" ht="13.5" x14ac:dyDescent="0.35">
      <c r="B222" s="3">
        <v>42325</v>
      </c>
      <c r="C222" s="2">
        <v>5</v>
      </c>
      <c r="D222" s="2">
        <v>3.6314000000000002</v>
      </c>
      <c r="E222" s="2">
        <v>431</v>
      </c>
      <c r="F222" s="2"/>
      <c r="G222" s="2"/>
      <c r="H222" s="14">
        <f t="shared" si="3"/>
        <v>0</v>
      </c>
      <c r="I222" s="13"/>
      <c r="J222" s="13"/>
      <c r="K222" s="13"/>
    </row>
    <row r="223" spans="2:11" ht="13.5" x14ac:dyDescent="0.35">
      <c r="B223" s="3">
        <v>42326</v>
      </c>
      <c r="C223" s="2">
        <v>5</v>
      </c>
      <c r="D223" s="2">
        <v>3.6314000000000002</v>
      </c>
      <c r="E223" s="2">
        <v>3804</v>
      </c>
      <c r="F223" s="2"/>
      <c r="G223" s="2"/>
      <c r="H223" s="14">
        <f t="shared" si="3"/>
        <v>0</v>
      </c>
      <c r="I223" s="13"/>
      <c r="J223" s="13"/>
      <c r="K223" s="13"/>
    </row>
    <row r="224" spans="2:11" ht="13.5" x14ac:dyDescent="0.35">
      <c r="B224" s="3">
        <v>42327</v>
      </c>
      <c r="C224" s="2">
        <v>4.99</v>
      </c>
      <c r="D224" s="2">
        <v>3.6240999999999999</v>
      </c>
      <c r="E224" s="2">
        <v>11142</v>
      </c>
      <c r="F224" s="2"/>
      <c r="G224" s="2"/>
      <c r="H224" s="14">
        <f t="shared" si="3"/>
        <v>-2.0102439830369297E-3</v>
      </c>
      <c r="I224" s="13"/>
      <c r="J224" s="13"/>
      <c r="K224" s="13"/>
    </row>
    <row r="225" spans="2:11" ht="13.5" x14ac:dyDescent="0.35">
      <c r="B225" s="3">
        <v>42328</v>
      </c>
      <c r="C225" s="2">
        <v>4.99</v>
      </c>
      <c r="D225" s="2">
        <v>3.6240999999999999</v>
      </c>
      <c r="E225" s="2">
        <v>0</v>
      </c>
      <c r="F225" s="2"/>
      <c r="G225" s="2"/>
      <c r="H225" s="14">
        <f t="shared" si="3"/>
        <v>0</v>
      </c>
      <c r="I225" s="13"/>
      <c r="J225" s="13"/>
      <c r="K225" s="13"/>
    </row>
    <row r="226" spans="2:11" ht="13.5" x14ac:dyDescent="0.35">
      <c r="B226" s="3">
        <v>42331</v>
      </c>
      <c r="C226" s="2">
        <v>4.95</v>
      </c>
      <c r="D226" s="2">
        <v>3.5951</v>
      </c>
      <c r="E226" s="2">
        <v>300</v>
      </c>
      <c r="F226" s="2"/>
      <c r="G226" s="2"/>
      <c r="H226" s="14">
        <f t="shared" si="3"/>
        <v>-8.0019867001462196E-3</v>
      </c>
      <c r="I226" s="13"/>
      <c r="J226" s="13"/>
      <c r="K226" s="13"/>
    </row>
    <row r="227" spans="2:11" ht="13.5" x14ac:dyDescent="0.35">
      <c r="B227" s="3">
        <v>42332</v>
      </c>
      <c r="C227" s="2">
        <v>4.9400000000000004</v>
      </c>
      <c r="D227" s="2">
        <v>3.5878000000000001</v>
      </c>
      <c r="E227" s="2">
        <v>318</v>
      </c>
      <c r="F227" s="2"/>
      <c r="G227" s="2"/>
      <c r="H227" s="14">
        <f t="shared" si="3"/>
        <v>-2.0305415704708805E-3</v>
      </c>
      <c r="I227" s="13"/>
      <c r="J227" s="13"/>
      <c r="K227" s="13"/>
    </row>
    <row r="228" spans="2:11" ht="13.5" x14ac:dyDescent="0.35">
      <c r="B228" s="3">
        <v>42333</v>
      </c>
      <c r="C228" s="2">
        <v>4.9400000000000004</v>
      </c>
      <c r="D228" s="2">
        <v>3.5878000000000001</v>
      </c>
      <c r="E228" s="2">
        <v>25754</v>
      </c>
      <c r="F228" s="2"/>
      <c r="G228" s="2"/>
      <c r="H228" s="14">
        <f t="shared" si="3"/>
        <v>0</v>
      </c>
      <c r="I228" s="13"/>
      <c r="J228" s="13"/>
      <c r="K228" s="13"/>
    </row>
    <row r="229" spans="2:11" ht="13.5" x14ac:dyDescent="0.35">
      <c r="B229" s="3">
        <v>42334</v>
      </c>
      <c r="C229" s="2">
        <v>4.93</v>
      </c>
      <c r="D229" s="2">
        <v>3.5806</v>
      </c>
      <c r="E229" s="2">
        <v>230</v>
      </c>
      <c r="F229" s="2"/>
      <c r="G229" s="2"/>
      <c r="H229" s="14">
        <f t="shared" si="3"/>
        <v>-2.0068008250181436E-3</v>
      </c>
      <c r="I229" s="13"/>
      <c r="J229" s="13"/>
      <c r="K229" s="13"/>
    </row>
    <row r="230" spans="2:11" ht="13.5" x14ac:dyDescent="0.35">
      <c r="B230" s="3">
        <v>42335</v>
      </c>
      <c r="C230" s="2">
        <v>5.03</v>
      </c>
      <c r="D230" s="2">
        <v>3.6532</v>
      </c>
      <c r="E230" s="2">
        <v>8488</v>
      </c>
      <c r="F230" s="2"/>
      <c r="G230" s="2"/>
      <c r="H230" s="14">
        <f t="shared" si="3"/>
        <v>2.0275931408143887E-2</v>
      </c>
      <c r="I230" s="13"/>
      <c r="J230" s="13"/>
      <c r="K230" s="13"/>
    </row>
    <row r="231" spans="2:11" ht="13.5" x14ac:dyDescent="0.35">
      <c r="B231" s="3">
        <v>42338</v>
      </c>
      <c r="C231" s="2">
        <v>4.9400000000000004</v>
      </c>
      <c r="D231" s="2">
        <v>3.5878000000000001</v>
      </c>
      <c r="E231" s="2">
        <v>18140</v>
      </c>
      <c r="F231" s="2"/>
      <c r="G231" s="2"/>
      <c r="H231" s="14">
        <f t="shared" si="3"/>
        <v>-1.7902113215810769E-2</v>
      </c>
      <c r="I231" s="13"/>
      <c r="J231" s="13"/>
      <c r="K231" s="13"/>
    </row>
    <row r="232" spans="2:11" ht="13.5" x14ac:dyDescent="0.35">
      <c r="B232" s="3">
        <v>42339</v>
      </c>
      <c r="C232" s="2">
        <v>5.16</v>
      </c>
      <c r="D232" s="2">
        <v>3.7475999999999998</v>
      </c>
      <c r="E232" s="2">
        <v>110</v>
      </c>
      <c r="F232" s="2"/>
      <c r="G232" s="2"/>
      <c r="H232" s="14">
        <f t="shared" si="3"/>
        <v>4.4539829421929793E-2</v>
      </c>
      <c r="I232" s="13"/>
      <c r="J232" s="13"/>
      <c r="K232" s="13"/>
    </row>
    <row r="233" spans="2:11" ht="13.5" x14ac:dyDescent="0.35">
      <c r="B233" s="3">
        <v>42340</v>
      </c>
      <c r="C233" s="2">
        <v>5.16</v>
      </c>
      <c r="D233" s="2">
        <v>3.7475999999999998</v>
      </c>
      <c r="E233" s="2">
        <v>2890</v>
      </c>
      <c r="F233" s="2"/>
      <c r="G233" s="2"/>
      <c r="H233" s="14">
        <f t="shared" si="3"/>
        <v>0</v>
      </c>
      <c r="I233" s="13"/>
      <c r="J233" s="13"/>
      <c r="K233" s="13"/>
    </row>
    <row r="234" spans="2:11" ht="13.5" x14ac:dyDescent="0.35">
      <c r="B234" s="3">
        <v>42341</v>
      </c>
      <c r="C234" s="2">
        <v>5.15</v>
      </c>
      <c r="D234" s="2">
        <v>3.7403</v>
      </c>
      <c r="E234" s="2">
        <v>5000</v>
      </c>
      <c r="F234" s="2"/>
      <c r="G234" s="2"/>
      <c r="H234" s="14">
        <f t="shared" si="3"/>
        <v>-1.9479133311985971E-3</v>
      </c>
      <c r="I234" s="13"/>
      <c r="J234" s="13"/>
      <c r="K234" s="13"/>
    </row>
    <row r="235" spans="2:11" ht="13.5" x14ac:dyDescent="0.35">
      <c r="B235" s="3">
        <v>42342</v>
      </c>
      <c r="C235" s="2">
        <v>5.13</v>
      </c>
      <c r="D235" s="2">
        <v>3.7258</v>
      </c>
      <c r="E235" s="2">
        <v>1150</v>
      </c>
      <c r="F235" s="2"/>
      <c r="G235" s="2"/>
      <c r="H235" s="14">
        <f t="shared" si="3"/>
        <v>-3.8766943828035072E-3</v>
      </c>
      <c r="I235" s="13"/>
      <c r="J235" s="13"/>
      <c r="K235" s="13"/>
    </row>
    <row r="236" spans="2:11" ht="13.5" x14ac:dyDescent="0.35">
      <c r="B236" s="3">
        <v>42345</v>
      </c>
      <c r="C236" s="2">
        <v>5</v>
      </c>
      <c r="D236" s="2">
        <v>3.6314000000000002</v>
      </c>
      <c r="E236" s="2">
        <v>150</v>
      </c>
      <c r="F236" s="2"/>
      <c r="G236" s="2"/>
      <c r="H236" s="14">
        <f t="shared" si="3"/>
        <v>-2.5336840410113214E-2</v>
      </c>
      <c r="I236" s="13"/>
      <c r="J236" s="13"/>
      <c r="K236" s="13"/>
    </row>
    <row r="237" spans="2:11" ht="13.5" x14ac:dyDescent="0.35">
      <c r="B237" s="3">
        <v>42346</v>
      </c>
      <c r="C237" s="2">
        <v>5.12</v>
      </c>
      <c r="D237" s="2">
        <v>3.7185999999999999</v>
      </c>
      <c r="E237" s="2">
        <v>7011</v>
      </c>
      <c r="F237" s="2"/>
      <c r="G237" s="2"/>
      <c r="H237" s="14">
        <f t="shared" si="3"/>
        <v>2.4012777441207171E-2</v>
      </c>
      <c r="I237" s="13"/>
      <c r="J237" s="13"/>
      <c r="K237" s="13"/>
    </row>
    <row r="238" spans="2:11" ht="13.5" x14ac:dyDescent="0.35">
      <c r="B238" s="3">
        <v>42347</v>
      </c>
      <c r="C238" s="2">
        <v>5.12</v>
      </c>
      <c r="D238" s="2">
        <v>3.7185999999999999</v>
      </c>
      <c r="E238" s="2">
        <v>70</v>
      </c>
      <c r="F238" s="2"/>
      <c r="G238" s="2"/>
      <c r="H238" s="14">
        <f t="shared" si="3"/>
        <v>0</v>
      </c>
      <c r="I238" s="13"/>
      <c r="J238" s="13"/>
      <c r="K238" s="13"/>
    </row>
    <row r="239" spans="2:11" ht="13.5" x14ac:dyDescent="0.35">
      <c r="B239" s="3">
        <v>42348</v>
      </c>
      <c r="C239" s="2">
        <v>5.1100000000000003</v>
      </c>
      <c r="D239" s="2">
        <v>3.7113</v>
      </c>
      <c r="E239" s="2">
        <v>153</v>
      </c>
      <c r="F239" s="2"/>
      <c r="G239" s="2"/>
      <c r="H239" s="14">
        <f t="shared" si="3"/>
        <v>-1.9631043941267848E-3</v>
      </c>
      <c r="I239" s="13"/>
      <c r="J239" s="13"/>
      <c r="K239" s="13"/>
    </row>
    <row r="240" spans="2:11" ht="13.5" x14ac:dyDescent="0.35">
      <c r="B240" s="3">
        <v>42349</v>
      </c>
      <c r="C240" s="2">
        <v>5.0999999999999996</v>
      </c>
      <c r="D240" s="2">
        <v>3.7040000000000002</v>
      </c>
      <c r="E240" s="2">
        <v>820</v>
      </c>
      <c r="F240" s="2"/>
      <c r="G240" s="2"/>
      <c r="H240" s="14">
        <f t="shared" si="3"/>
        <v>-1.9669657532400673E-3</v>
      </c>
      <c r="I240" s="13"/>
      <c r="J240" s="13"/>
      <c r="K240" s="13"/>
    </row>
    <row r="241" spans="2:11" ht="13.5" x14ac:dyDescent="0.35">
      <c r="B241" s="3">
        <v>42352</v>
      </c>
      <c r="C241" s="2">
        <v>5</v>
      </c>
      <c r="D241" s="2">
        <v>3.6314000000000002</v>
      </c>
      <c r="E241" s="2">
        <v>211</v>
      </c>
      <c r="F241" s="2"/>
      <c r="G241" s="2"/>
      <c r="H241" s="14">
        <f t="shared" si="3"/>
        <v>-1.9600431965442762E-2</v>
      </c>
      <c r="I241" s="13"/>
      <c r="J241" s="13"/>
      <c r="K241" s="13"/>
    </row>
    <row r="242" spans="2:11" ht="13.5" x14ac:dyDescent="0.35">
      <c r="B242" s="3">
        <v>42353</v>
      </c>
      <c r="C242" s="2">
        <v>5</v>
      </c>
      <c r="D242" s="2">
        <v>3.6314000000000002</v>
      </c>
      <c r="E242" s="2">
        <v>0</v>
      </c>
      <c r="F242" s="2"/>
      <c r="G242" s="2"/>
      <c r="H242" s="14">
        <f t="shared" si="3"/>
        <v>0</v>
      </c>
      <c r="I242" s="13"/>
      <c r="J242" s="13"/>
      <c r="K242" s="13"/>
    </row>
    <row r="243" spans="2:11" ht="13.5" x14ac:dyDescent="0.35">
      <c r="B243" s="3">
        <v>42354</v>
      </c>
      <c r="C243" s="2">
        <v>4.99</v>
      </c>
      <c r="D243" s="2">
        <v>3.6240999999999999</v>
      </c>
      <c r="E243" s="2">
        <v>7611</v>
      </c>
      <c r="F243" s="2"/>
      <c r="G243" s="2"/>
      <c r="H243" s="14">
        <f t="shared" si="3"/>
        <v>-2.0102439830369297E-3</v>
      </c>
      <c r="I243" s="13"/>
      <c r="J243" s="13"/>
      <c r="K243" s="13"/>
    </row>
    <row r="244" spans="2:11" ht="13.5" x14ac:dyDescent="0.35">
      <c r="B244" s="3">
        <v>42355</v>
      </c>
      <c r="C244" s="2">
        <v>5.0999999999999996</v>
      </c>
      <c r="D244" s="2">
        <v>3.7040000000000002</v>
      </c>
      <c r="E244" s="2">
        <v>1110</v>
      </c>
      <c r="F244" s="2"/>
      <c r="G244" s="2"/>
      <c r="H244" s="14">
        <f t="shared" si="3"/>
        <v>2.204685301178232E-2</v>
      </c>
      <c r="I244" s="13"/>
      <c r="J244" s="13"/>
      <c r="K244" s="13"/>
    </row>
    <row r="245" spans="2:11" ht="13.5" x14ac:dyDescent="0.35">
      <c r="B245" s="3">
        <v>42356</v>
      </c>
      <c r="C245" s="2">
        <v>5.08</v>
      </c>
      <c r="D245" s="2">
        <v>3.6894999999999998</v>
      </c>
      <c r="E245" s="2">
        <v>4792</v>
      </c>
      <c r="F245" s="2"/>
      <c r="G245" s="2"/>
      <c r="H245" s="14">
        <f t="shared" si="3"/>
        <v>-3.9146868250541037E-3</v>
      </c>
      <c r="I245" s="13"/>
      <c r="J245" s="13"/>
      <c r="K245" s="13"/>
    </row>
    <row r="246" spans="2:11" ht="13.5" x14ac:dyDescent="0.35">
      <c r="B246" s="3">
        <v>42359</v>
      </c>
      <c r="C246" s="2">
        <v>4.95</v>
      </c>
      <c r="D246" s="2">
        <v>3.5951</v>
      </c>
      <c r="E246" s="2">
        <v>1280</v>
      </c>
      <c r="F246" s="2"/>
      <c r="G246" s="2"/>
      <c r="H246" s="14">
        <f t="shared" si="3"/>
        <v>-2.5586122780864567E-2</v>
      </c>
      <c r="I246" s="13"/>
      <c r="J246" s="13"/>
      <c r="K246" s="13"/>
    </row>
    <row r="247" spans="2:11" ht="13.5" x14ac:dyDescent="0.35">
      <c r="B247" s="3">
        <v>42360</v>
      </c>
      <c r="C247" s="2">
        <v>5.05</v>
      </c>
      <c r="D247" s="2">
        <v>3.6677</v>
      </c>
      <c r="E247" s="2">
        <v>7786</v>
      </c>
      <c r="F247" s="2"/>
      <c r="G247" s="2"/>
      <c r="H247" s="14">
        <f t="shared" si="3"/>
        <v>2.0194153152902562E-2</v>
      </c>
      <c r="I247" s="13"/>
      <c r="J247" s="13"/>
      <c r="K247" s="13"/>
    </row>
    <row r="248" spans="2:11" ht="13.5" x14ac:dyDescent="0.35">
      <c r="B248" s="3">
        <v>42361</v>
      </c>
      <c r="C248" s="2">
        <v>5.03</v>
      </c>
      <c r="D248" s="2">
        <v>3.6532</v>
      </c>
      <c r="E248" s="2">
        <v>7566</v>
      </c>
      <c r="F248" s="2"/>
      <c r="G248" s="2"/>
      <c r="H248" s="14">
        <f t="shared" si="3"/>
        <v>-3.9534313057229212E-3</v>
      </c>
      <c r="I248" s="13"/>
      <c r="J248" s="13"/>
      <c r="K248" s="13"/>
    </row>
    <row r="249" spans="2:11" ht="13.5" x14ac:dyDescent="0.35">
      <c r="B249" s="3">
        <v>42363</v>
      </c>
      <c r="C249" s="2">
        <v>4.9000000000000004</v>
      </c>
      <c r="D249" s="2">
        <v>3.5588000000000002</v>
      </c>
      <c r="E249" s="2">
        <v>20</v>
      </c>
      <c r="F249" s="2"/>
      <c r="G249" s="2"/>
      <c r="H249" s="14">
        <f t="shared" si="3"/>
        <v>-2.5840359137194738E-2</v>
      </c>
      <c r="I249" s="13"/>
      <c r="J249" s="13"/>
      <c r="K249" s="13"/>
    </row>
    <row r="250" spans="2:11" ht="13.5" x14ac:dyDescent="0.35">
      <c r="B250" s="3">
        <v>42366</v>
      </c>
      <c r="C250" s="2">
        <v>5</v>
      </c>
      <c r="D250" s="2">
        <v>3.6314000000000002</v>
      </c>
      <c r="E250" s="2">
        <v>28731</v>
      </c>
      <c r="F250" s="2"/>
      <c r="G250" s="2"/>
      <c r="H250" s="14">
        <f t="shared" si="3"/>
        <v>2.0400134876924804E-2</v>
      </c>
      <c r="I250" s="13"/>
      <c r="J250" s="13"/>
      <c r="K250" s="13"/>
    </row>
    <row r="251" spans="2:11" ht="13.5" x14ac:dyDescent="0.35">
      <c r="B251" s="3">
        <v>42367</v>
      </c>
      <c r="C251" s="2">
        <v>4.99</v>
      </c>
      <c r="D251" s="2">
        <v>3.6240999999999999</v>
      </c>
      <c r="E251" s="2">
        <v>1379</v>
      </c>
      <c r="F251" s="2"/>
      <c r="G251" s="2"/>
      <c r="H251" s="14">
        <f t="shared" si="3"/>
        <v>-2.0102439830369297E-3</v>
      </c>
      <c r="I251" s="13"/>
      <c r="J251" s="13"/>
      <c r="K251" s="13"/>
    </row>
    <row r="252" spans="2:11" ht="13.5" x14ac:dyDescent="0.35">
      <c r="B252" s="3">
        <v>42368</v>
      </c>
      <c r="C252" s="2">
        <v>4.8</v>
      </c>
      <c r="D252" s="2">
        <v>3.4862000000000002</v>
      </c>
      <c r="E252" s="2">
        <v>9963</v>
      </c>
      <c r="F252" s="2"/>
      <c r="G252" s="2"/>
      <c r="H252" s="14">
        <f t="shared" si="3"/>
        <v>-3.8050826412074634E-2</v>
      </c>
      <c r="I252" s="13"/>
      <c r="J252" s="13"/>
      <c r="K252" s="13"/>
    </row>
    <row r="253" spans="2:11" ht="13.5" x14ac:dyDescent="0.35">
      <c r="B253" s="3">
        <v>42369</v>
      </c>
      <c r="C253" s="2">
        <v>4.9400000000000004</v>
      </c>
      <c r="D253" s="2">
        <v>3.5878000000000001</v>
      </c>
      <c r="E253" s="2">
        <v>1214</v>
      </c>
      <c r="F253" s="2"/>
      <c r="G253" s="2"/>
      <c r="H253" s="14">
        <f t="shared" si="3"/>
        <v>2.914348000688426E-2</v>
      </c>
      <c r="I253" s="13"/>
      <c r="J253" s="13"/>
      <c r="K253" s="13"/>
    </row>
    <row r="254" spans="2:11" ht="13.5" x14ac:dyDescent="0.35">
      <c r="B254" s="3">
        <v>42373</v>
      </c>
      <c r="C254" s="2">
        <v>5.08</v>
      </c>
      <c r="D254" s="2">
        <v>3.6894999999999998</v>
      </c>
      <c r="E254" s="2">
        <v>671</v>
      </c>
      <c r="F254" s="2"/>
      <c r="G254" s="2"/>
      <c r="H254" s="14">
        <f t="shared" si="3"/>
        <v>2.8346061653380814E-2</v>
      </c>
      <c r="I254" s="13"/>
      <c r="J254" s="13"/>
      <c r="K254" s="13"/>
    </row>
    <row r="255" spans="2:11" ht="13.5" x14ac:dyDescent="0.35">
      <c r="B255" s="3">
        <v>42374</v>
      </c>
      <c r="C255" s="2">
        <v>5.08</v>
      </c>
      <c r="D255" s="2">
        <v>3.6894999999999998</v>
      </c>
      <c r="E255" s="2">
        <v>1227</v>
      </c>
      <c r="F255" s="2"/>
      <c r="G255" s="2"/>
      <c r="H255" s="14">
        <f t="shared" si="3"/>
        <v>0</v>
      </c>
      <c r="I255" s="13"/>
      <c r="J255" s="13"/>
      <c r="K255" s="13"/>
    </row>
    <row r="256" spans="2:11" ht="13.5" x14ac:dyDescent="0.35">
      <c r="B256" s="3">
        <v>42375</v>
      </c>
      <c r="C256" s="2">
        <v>5.0999999999999996</v>
      </c>
      <c r="D256" s="2">
        <v>3.7040000000000002</v>
      </c>
      <c r="E256" s="2">
        <v>386</v>
      </c>
      <c r="F256" s="2"/>
      <c r="G256" s="2"/>
      <c r="H256" s="14">
        <f t="shared" si="3"/>
        <v>3.9300718254507124E-3</v>
      </c>
      <c r="I256" s="13"/>
      <c r="J256" s="13"/>
      <c r="K256" s="13"/>
    </row>
    <row r="257" spans="2:11" ht="13.5" x14ac:dyDescent="0.35">
      <c r="B257" s="3">
        <v>42376</v>
      </c>
      <c r="C257" s="2">
        <v>5.08</v>
      </c>
      <c r="D257" s="2">
        <v>3.6894999999999998</v>
      </c>
      <c r="E257" s="2">
        <v>559</v>
      </c>
      <c r="F257" s="2"/>
      <c r="G257" s="2"/>
      <c r="H257" s="14">
        <f t="shared" si="3"/>
        <v>-3.9146868250541037E-3</v>
      </c>
      <c r="I257" s="13"/>
      <c r="J257" s="13"/>
      <c r="K257" s="13"/>
    </row>
    <row r="258" spans="2:11" ht="13.5" x14ac:dyDescent="0.35">
      <c r="B258" s="3">
        <v>42377</v>
      </c>
      <c r="C258" s="2">
        <v>5.07</v>
      </c>
      <c r="D258" s="2">
        <v>3.6821999999999999</v>
      </c>
      <c r="E258" s="2">
        <v>6977</v>
      </c>
      <c r="F258" s="2"/>
      <c r="G258" s="2"/>
      <c r="H258" s="14">
        <f t="shared" si="3"/>
        <v>-1.9785878845371631E-3</v>
      </c>
      <c r="I258" s="13"/>
      <c r="J258" s="13"/>
      <c r="K258" s="13"/>
    </row>
    <row r="259" spans="2:11" ht="13.5" x14ac:dyDescent="0.35">
      <c r="B259" s="3">
        <v>42380</v>
      </c>
      <c r="C259" s="2">
        <v>5.07</v>
      </c>
      <c r="D259" s="2">
        <v>3.6821999999999999</v>
      </c>
      <c r="E259" s="2">
        <v>372</v>
      </c>
      <c r="F259" s="2"/>
      <c r="G259" s="2"/>
      <c r="H259" s="14">
        <f t="shared" si="3"/>
        <v>0</v>
      </c>
      <c r="I259" s="13"/>
      <c r="J259" s="13"/>
      <c r="K259" s="13"/>
    </row>
    <row r="260" spans="2:11" ht="13.5" x14ac:dyDescent="0.35">
      <c r="B260" s="3">
        <v>42381</v>
      </c>
      <c r="C260" s="2">
        <v>5.01</v>
      </c>
      <c r="D260" s="2">
        <v>3.6387</v>
      </c>
      <c r="E260" s="2">
        <v>2194</v>
      </c>
      <c r="F260" s="2"/>
      <c r="G260" s="2"/>
      <c r="H260" s="14">
        <f t="shared" si="3"/>
        <v>-1.1813589701808666E-2</v>
      </c>
      <c r="I260" s="13"/>
      <c r="J260" s="13"/>
      <c r="K260" s="13"/>
    </row>
    <row r="261" spans="2:11" ht="13.5" x14ac:dyDescent="0.35">
      <c r="B261" s="3">
        <v>42382</v>
      </c>
      <c r="C261" s="2">
        <v>5.03</v>
      </c>
      <c r="D261" s="2">
        <v>3.6532</v>
      </c>
      <c r="E261" s="2">
        <v>529</v>
      </c>
      <c r="F261" s="2"/>
      <c r="G261" s="2"/>
      <c r="H261" s="14">
        <f t="shared" si="3"/>
        <v>3.9849396762579922E-3</v>
      </c>
      <c r="I261" s="13"/>
      <c r="J261" s="13"/>
      <c r="K261" s="13"/>
    </row>
    <row r="262" spans="2:11" ht="13.5" x14ac:dyDescent="0.35">
      <c r="B262" s="3">
        <v>42384</v>
      </c>
      <c r="C262" s="2">
        <v>5</v>
      </c>
      <c r="D262" s="2">
        <v>3.6314000000000002</v>
      </c>
      <c r="E262" s="2">
        <v>175</v>
      </c>
      <c r="F262" s="2"/>
      <c r="G262" s="2"/>
      <c r="H262" s="14">
        <f t="shared" si="3"/>
        <v>-5.9673710719368826E-3</v>
      </c>
      <c r="I262" s="13"/>
      <c r="J262" s="13"/>
      <c r="K262" s="13"/>
    </row>
    <row r="263" spans="2:11" ht="13.5" x14ac:dyDescent="0.35">
      <c r="B263" s="3">
        <v>42387</v>
      </c>
      <c r="C263" s="2">
        <v>4.95</v>
      </c>
      <c r="D263" s="2">
        <v>3.5951</v>
      </c>
      <c r="E263" s="2">
        <v>1260</v>
      </c>
      <c r="F263" s="2"/>
      <c r="G263" s="2"/>
      <c r="H263" s="14">
        <f t="shared" ref="H263:H326" si="4">(D263-D262)/D262</f>
        <v>-9.9961447375668394E-3</v>
      </c>
      <c r="I263" s="13"/>
      <c r="J263" s="13"/>
      <c r="K263" s="13"/>
    </row>
    <row r="264" spans="2:11" ht="13.5" x14ac:dyDescent="0.35">
      <c r="B264" s="3">
        <v>42388</v>
      </c>
      <c r="C264" s="2">
        <v>5</v>
      </c>
      <c r="D264" s="2">
        <v>3.6314000000000002</v>
      </c>
      <c r="E264" s="2">
        <v>4901</v>
      </c>
      <c r="F264" s="2"/>
      <c r="G264" s="2"/>
      <c r="H264" s="14">
        <f t="shared" si="4"/>
        <v>1.0097076576451343E-2</v>
      </c>
      <c r="I264" s="13"/>
      <c r="J264" s="13"/>
      <c r="K264" s="13"/>
    </row>
    <row r="265" spans="2:11" ht="13.5" x14ac:dyDescent="0.35">
      <c r="B265" s="3">
        <v>42389</v>
      </c>
      <c r="C265" s="2">
        <v>4.99</v>
      </c>
      <c r="D265" s="2">
        <v>3.6240999999999999</v>
      </c>
      <c r="E265" s="2">
        <v>2988</v>
      </c>
      <c r="F265" s="2"/>
      <c r="G265" s="2"/>
      <c r="H265" s="14">
        <f t="shared" si="4"/>
        <v>-2.0102439830369297E-3</v>
      </c>
      <c r="I265" s="13"/>
      <c r="J265" s="13"/>
      <c r="K265" s="13"/>
    </row>
    <row r="266" spans="2:11" ht="13.5" x14ac:dyDescent="0.35">
      <c r="B266" s="3">
        <v>42390</v>
      </c>
      <c r="C266" s="2">
        <v>4.99</v>
      </c>
      <c r="D266" s="2">
        <v>3.6240999999999999</v>
      </c>
      <c r="E266" s="2">
        <v>4231</v>
      </c>
      <c r="F266" s="2"/>
      <c r="G266" s="2"/>
      <c r="H266" s="14">
        <f t="shared" si="4"/>
        <v>0</v>
      </c>
      <c r="I266" s="13"/>
      <c r="J266" s="13"/>
      <c r="K266" s="13"/>
    </row>
    <row r="267" spans="2:11" ht="13.5" x14ac:dyDescent="0.35">
      <c r="B267" s="3">
        <v>42391</v>
      </c>
      <c r="C267" s="2">
        <v>4.99</v>
      </c>
      <c r="D267" s="2">
        <v>3.6240999999999999</v>
      </c>
      <c r="E267" s="2">
        <v>8491</v>
      </c>
      <c r="F267" s="2"/>
      <c r="G267" s="2"/>
      <c r="H267" s="14">
        <f t="shared" si="4"/>
        <v>0</v>
      </c>
      <c r="I267" s="13"/>
      <c r="J267" s="13"/>
      <c r="K267" s="13"/>
    </row>
    <row r="268" spans="2:11" ht="13.5" x14ac:dyDescent="0.35">
      <c r="B268" s="3">
        <v>42394</v>
      </c>
      <c r="C268" s="2">
        <v>4.99</v>
      </c>
      <c r="D268" s="2">
        <v>3.6240999999999999</v>
      </c>
      <c r="E268" s="2">
        <v>40</v>
      </c>
      <c r="F268" s="2"/>
      <c r="G268" s="2"/>
      <c r="H268" s="14">
        <f t="shared" si="4"/>
        <v>0</v>
      </c>
      <c r="I268" s="13"/>
      <c r="J268" s="13"/>
      <c r="K268" s="13"/>
    </row>
    <row r="269" spans="2:11" ht="13.5" x14ac:dyDescent="0.35">
      <c r="B269" s="3">
        <v>42395</v>
      </c>
      <c r="C269" s="2">
        <v>5.08</v>
      </c>
      <c r="D269" s="2">
        <v>3.6894999999999998</v>
      </c>
      <c r="E269" s="2">
        <v>5041</v>
      </c>
      <c r="F269" s="2"/>
      <c r="G269" s="2"/>
      <c r="H269" s="14">
        <f t="shared" si="4"/>
        <v>1.8045859661709088E-2</v>
      </c>
      <c r="I269" s="13"/>
      <c r="J269" s="13"/>
      <c r="K269" s="13"/>
    </row>
    <row r="270" spans="2:11" ht="13.5" x14ac:dyDescent="0.35">
      <c r="B270" s="3">
        <v>42396</v>
      </c>
      <c r="C270" s="2">
        <v>4.99</v>
      </c>
      <c r="D270" s="2">
        <v>3.6240999999999999</v>
      </c>
      <c r="E270" s="2">
        <v>67384</v>
      </c>
      <c r="F270" s="2"/>
      <c r="G270" s="2"/>
      <c r="H270" s="14">
        <f t="shared" si="4"/>
        <v>-1.7725979129963383E-2</v>
      </c>
      <c r="I270" s="13"/>
      <c r="J270" s="13"/>
      <c r="K270" s="13"/>
    </row>
    <row r="271" spans="2:11" ht="13.5" x14ac:dyDescent="0.35">
      <c r="B271" s="3">
        <v>42397</v>
      </c>
      <c r="C271" s="2">
        <v>5.05</v>
      </c>
      <c r="D271" s="2">
        <v>3.6677</v>
      </c>
      <c r="E271" s="2">
        <v>4147</v>
      </c>
      <c r="F271" s="2"/>
      <c r="G271" s="2"/>
      <c r="H271" s="14">
        <f t="shared" si="4"/>
        <v>1.20305731078061E-2</v>
      </c>
      <c r="I271" s="13"/>
      <c r="J271" s="13"/>
      <c r="K271" s="13"/>
    </row>
    <row r="272" spans="2:11" ht="13.5" x14ac:dyDescent="0.35">
      <c r="B272" s="3">
        <v>42398</v>
      </c>
      <c r="C272" s="2">
        <v>4.99</v>
      </c>
      <c r="D272" s="2">
        <v>3.6240999999999999</v>
      </c>
      <c r="E272" s="2">
        <v>1737</v>
      </c>
      <c r="F272" s="2"/>
      <c r="G272" s="2"/>
      <c r="H272" s="14">
        <f t="shared" si="4"/>
        <v>-1.1887558960656566E-2</v>
      </c>
      <c r="I272" s="13"/>
      <c r="J272" s="13"/>
      <c r="K272" s="13"/>
    </row>
    <row r="273" spans="2:11" ht="13.5" x14ac:dyDescent="0.35">
      <c r="B273" s="3">
        <v>42401</v>
      </c>
      <c r="C273" s="2">
        <v>5</v>
      </c>
      <c r="D273" s="2">
        <v>3.6314000000000002</v>
      </c>
      <c r="E273" s="2">
        <v>9508</v>
      </c>
      <c r="F273" s="2"/>
      <c r="G273" s="2"/>
      <c r="H273" s="14">
        <f t="shared" si="4"/>
        <v>2.014293203830001E-3</v>
      </c>
      <c r="I273" s="13"/>
      <c r="J273" s="13"/>
      <c r="K273" s="13"/>
    </row>
    <row r="274" spans="2:11" ht="13.5" x14ac:dyDescent="0.35">
      <c r="B274" s="3">
        <v>42402</v>
      </c>
      <c r="C274" s="2">
        <v>5.04</v>
      </c>
      <c r="D274" s="2">
        <v>3.6604999999999999</v>
      </c>
      <c r="E274" s="2">
        <v>18657</v>
      </c>
      <c r="F274" s="2"/>
      <c r="G274" s="2"/>
      <c r="H274" s="14">
        <f t="shared" si="4"/>
        <v>8.0134383433385688E-3</v>
      </c>
      <c r="I274" s="13"/>
      <c r="J274" s="13"/>
      <c r="K274" s="13"/>
    </row>
    <row r="275" spans="2:11" ht="13.5" x14ac:dyDescent="0.35">
      <c r="B275" s="3">
        <v>42403</v>
      </c>
      <c r="C275" s="2">
        <v>4.99</v>
      </c>
      <c r="D275" s="2">
        <v>3.6240999999999999</v>
      </c>
      <c r="E275" s="2">
        <v>5454</v>
      </c>
      <c r="F275" s="2"/>
      <c r="G275" s="2"/>
      <c r="H275" s="14">
        <f t="shared" si="4"/>
        <v>-9.9439967217593191E-3</v>
      </c>
      <c r="I275" s="13"/>
      <c r="J275" s="13"/>
      <c r="K275" s="13"/>
    </row>
    <row r="276" spans="2:11" ht="13.5" x14ac:dyDescent="0.35">
      <c r="B276" s="3">
        <v>42404</v>
      </c>
      <c r="C276" s="2">
        <v>4.99</v>
      </c>
      <c r="D276" s="2">
        <v>3.6240999999999999</v>
      </c>
      <c r="E276" s="2">
        <v>7956</v>
      </c>
      <c r="F276" s="2"/>
      <c r="G276" s="2"/>
      <c r="H276" s="14">
        <f t="shared" si="4"/>
        <v>0</v>
      </c>
      <c r="I276" s="13"/>
      <c r="J276" s="13"/>
      <c r="K276" s="13"/>
    </row>
    <row r="277" spans="2:11" ht="13.5" x14ac:dyDescent="0.35">
      <c r="B277" s="3">
        <v>42405</v>
      </c>
      <c r="C277" s="2">
        <v>4.99</v>
      </c>
      <c r="D277" s="2">
        <v>3.6240999999999999</v>
      </c>
      <c r="E277" s="2">
        <v>626</v>
      </c>
      <c r="F277" s="2"/>
      <c r="G277" s="2"/>
      <c r="H277" s="14">
        <f t="shared" si="4"/>
        <v>0</v>
      </c>
      <c r="I277" s="13"/>
      <c r="J277" s="13"/>
      <c r="K277" s="13"/>
    </row>
    <row r="278" spans="2:11" ht="13.5" x14ac:dyDescent="0.35">
      <c r="B278" s="3">
        <v>42408</v>
      </c>
      <c r="C278" s="2">
        <v>4.9800000000000004</v>
      </c>
      <c r="D278" s="2">
        <v>3.6168999999999998</v>
      </c>
      <c r="E278" s="2">
        <v>13662</v>
      </c>
      <c r="F278" s="2"/>
      <c r="G278" s="2"/>
      <c r="H278" s="14">
        <f t="shared" si="4"/>
        <v>-1.9867001462432316E-3</v>
      </c>
      <c r="I278" s="13"/>
      <c r="J278" s="13"/>
      <c r="K278" s="13"/>
    </row>
    <row r="279" spans="2:11" ht="13.5" x14ac:dyDescent="0.35">
      <c r="B279" s="3">
        <v>42409</v>
      </c>
      <c r="C279" s="2">
        <v>4.9800000000000004</v>
      </c>
      <c r="D279" s="2">
        <v>3.6168999999999998</v>
      </c>
      <c r="E279" s="2">
        <v>200</v>
      </c>
      <c r="F279" s="2"/>
      <c r="G279" s="2"/>
      <c r="H279" s="14">
        <f t="shared" si="4"/>
        <v>0</v>
      </c>
      <c r="I279" s="13"/>
      <c r="J279" s="13"/>
      <c r="K279" s="13"/>
    </row>
    <row r="280" spans="2:11" ht="13.5" x14ac:dyDescent="0.35">
      <c r="B280" s="3">
        <v>42410</v>
      </c>
      <c r="C280" s="2">
        <v>5.0199999999999996</v>
      </c>
      <c r="D280" s="2">
        <v>3.6459000000000001</v>
      </c>
      <c r="E280" s="2">
        <v>17436</v>
      </c>
      <c r="F280" s="2"/>
      <c r="G280" s="2"/>
      <c r="H280" s="14">
        <f t="shared" si="4"/>
        <v>8.0179158948271607E-3</v>
      </c>
      <c r="I280" s="13"/>
      <c r="J280" s="13"/>
      <c r="K280" s="13"/>
    </row>
    <row r="281" spans="2:11" ht="13.5" x14ac:dyDescent="0.35">
      <c r="B281" s="3">
        <v>42411</v>
      </c>
      <c r="C281" s="2">
        <v>5</v>
      </c>
      <c r="D281" s="2">
        <v>3.6314000000000002</v>
      </c>
      <c r="E281" s="2">
        <v>9622</v>
      </c>
      <c r="F281" s="2"/>
      <c r="G281" s="2"/>
      <c r="H281" s="14">
        <f t="shared" si="4"/>
        <v>-3.9770701335746887E-3</v>
      </c>
      <c r="I281" s="13"/>
      <c r="J281" s="13"/>
      <c r="K281" s="13"/>
    </row>
    <row r="282" spans="2:11" ht="13.5" x14ac:dyDescent="0.35">
      <c r="B282" s="3">
        <v>42412</v>
      </c>
      <c r="C282" s="2">
        <v>5</v>
      </c>
      <c r="D282" s="2">
        <v>3.6314000000000002</v>
      </c>
      <c r="E282" s="2">
        <v>3190</v>
      </c>
      <c r="F282" s="2"/>
      <c r="G282" s="2"/>
      <c r="H282" s="14">
        <f t="shared" si="4"/>
        <v>0</v>
      </c>
      <c r="I282" s="13"/>
      <c r="J282" s="13"/>
      <c r="K282" s="13"/>
    </row>
    <row r="283" spans="2:11" ht="13.5" x14ac:dyDescent="0.35">
      <c r="B283" s="3">
        <v>42415</v>
      </c>
      <c r="C283" s="2">
        <v>5</v>
      </c>
      <c r="D283" s="2">
        <v>3.6314000000000002</v>
      </c>
      <c r="E283" s="2">
        <v>5182</v>
      </c>
      <c r="F283" s="2"/>
      <c r="G283" s="2"/>
      <c r="H283" s="14">
        <f t="shared" si="4"/>
        <v>0</v>
      </c>
      <c r="I283" s="13"/>
      <c r="J283" s="13"/>
      <c r="K283" s="13"/>
    </row>
    <row r="284" spans="2:11" ht="13.5" x14ac:dyDescent="0.35">
      <c r="B284" s="3">
        <v>42416</v>
      </c>
      <c r="C284" s="2">
        <v>5</v>
      </c>
      <c r="D284" s="2">
        <v>3.6314000000000002</v>
      </c>
      <c r="E284" s="2">
        <v>7500</v>
      </c>
      <c r="F284" s="2"/>
      <c r="G284" s="2"/>
      <c r="H284" s="14">
        <f t="shared" si="4"/>
        <v>0</v>
      </c>
      <c r="I284" s="13"/>
      <c r="J284" s="13"/>
      <c r="K284" s="13"/>
    </row>
    <row r="285" spans="2:11" ht="13.5" x14ac:dyDescent="0.35">
      <c r="B285" s="3">
        <v>42417</v>
      </c>
      <c r="C285" s="2">
        <v>5</v>
      </c>
      <c r="D285" s="2">
        <v>3.6314000000000002</v>
      </c>
      <c r="E285" s="2">
        <v>15550</v>
      </c>
      <c r="F285" s="2"/>
      <c r="G285" s="2"/>
      <c r="H285" s="14">
        <f t="shared" si="4"/>
        <v>0</v>
      </c>
      <c r="I285" s="13"/>
      <c r="J285" s="13"/>
      <c r="K285" s="13"/>
    </row>
    <row r="286" spans="2:11" ht="13.5" x14ac:dyDescent="0.35">
      <c r="B286" s="3">
        <v>42418</v>
      </c>
      <c r="C286" s="2">
        <v>5.01</v>
      </c>
      <c r="D286" s="2">
        <v>3.6387</v>
      </c>
      <c r="E286" s="2">
        <v>10</v>
      </c>
      <c r="F286" s="2"/>
      <c r="G286" s="2"/>
      <c r="H286" s="14">
        <f t="shared" si="4"/>
        <v>2.0102439830368074E-3</v>
      </c>
      <c r="I286" s="13"/>
      <c r="J286" s="13"/>
      <c r="K286" s="13"/>
    </row>
    <row r="287" spans="2:11" ht="13.5" x14ac:dyDescent="0.35">
      <c r="B287" s="3">
        <v>42419</v>
      </c>
      <c r="C287" s="2">
        <v>5</v>
      </c>
      <c r="D287" s="2">
        <v>3.6314000000000002</v>
      </c>
      <c r="E287" s="2">
        <v>6594</v>
      </c>
      <c r="F287" s="2"/>
      <c r="G287" s="2"/>
      <c r="H287" s="14">
        <f t="shared" si="4"/>
        <v>-2.0062110094264058E-3</v>
      </c>
      <c r="I287" s="13"/>
      <c r="J287" s="13"/>
      <c r="K287" s="13"/>
    </row>
    <row r="288" spans="2:11" ht="13.5" x14ac:dyDescent="0.35">
      <c r="B288" s="3">
        <v>42422</v>
      </c>
      <c r="C288" s="2">
        <v>4.99</v>
      </c>
      <c r="D288" s="2">
        <v>3.6240999999999999</v>
      </c>
      <c r="E288" s="2">
        <v>1988</v>
      </c>
      <c r="F288" s="2"/>
      <c r="G288" s="2"/>
      <c r="H288" s="14">
        <f t="shared" si="4"/>
        <v>-2.0102439830369297E-3</v>
      </c>
      <c r="I288" s="13"/>
      <c r="J288" s="13"/>
      <c r="K288" s="13"/>
    </row>
    <row r="289" spans="2:11" ht="13.5" x14ac:dyDescent="0.35">
      <c r="B289" s="3">
        <v>42423</v>
      </c>
      <c r="C289" s="2">
        <v>4.9800000000000004</v>
      </c>
      <c r="D289" s="2">
        <v>3.6168999999999998</v>
      </c>
      <c r="E289" s="2">
        <v>1800</v>
      </c>
      <c r="F289" s="2"/>
      <c r="G289" s="2"/>
      <c r="H289" s="14">
        <f t="shared" si="4"/>
        <v>-1.9867001462432316E-3</v>
      </c>
      <c r="I289" s="13"/>
      <c r="J289" s="13"/>
      <c r="K289" s="13"/>
    </row>
    <row r="290" spans="2:11" ht="13.5" x14ac:dyDescent="0.35">
      <c r="B290" s="3">
        <v>42424</v>
      </c>
      <c r="C290" s="2">
        <v>4.97</v>
      </c>
      <c r="D290" s="2">
        <v>3.6095999999999999</v>
      </c>
      <c r="E290" s="2">
        <v>6394</v>
      </c>
      <c r="F290" s="2"/>
      <c r="G290" s="2"/>
      <c r="H290" s="14">
        <f t="shared" si="4"/>
        <v>-2.018302966628843E-3</v>
      </c>
      <c r="I290" s="13"/>
      <c r="J290" s="13"/>
      <c r="K290" s="13"/>
    </row>
    <row r="291" spans="2:11" ht="13.5" x14ac:dyDescent="0.35">
      <c r="B291" s="3">
        <v>42425</v>
      </c>
      <c r="C291" s="2">
        <v>4.96</v>
      </c>
      <c r="D291" s="2">
        <v>3.6023999999999998</v>
      </c>
      <c r="E291" s="2">
        <v>5000</v>
      </c>
      <c r="F291" s="2"/>
      <c r="G291" s="2"/>
      <c r="H291" s="14">
        <f t="shared" si="4"/>
        <v>-1.9946808510638561E-3</v>
      </c>
      <c r="I291" s="13"/>
      <c r="J291" s="13"/>
      <c r="K291" s="13"/>
    </row>
    <row r="292" spans="2:11" ht="13.5" x14ac:dyDescent="0.35">
      <c r="B292" s="3">
        <v>42426</v>
      </c>
      <c r="C292" s="2">
        <v>5</v>
      </c>
      <c r="D292" s="2">
        <v>3.6314000000000002</v>
      </c>
      <c r="E292" s="2">
        <v>3500</v>
      </c>
      <c r="F292" s="2"/>
      <c r="G292" s="2"/>
      <c r="H292" s="14">
        <f t="shared" si="4"/>
        <v>8.050188763046957E-3</v>
      </c>
      <c r="I292" s="13"/>
      <c r="J292" s="13"/>
      <c r="K292" s="13"/>
    </row>
    <row r="293" spans="2:11" ht="13.5" x14ac:dyDescent="0.35">
      <c r="B293" s="3">
        <v>42429</v>
      </c>
      <c r="C293" s="2">
        <v>5.04</v>
      </c>
      <c r="D293" s="2">
        <v>3.6604999999999999</v>
      </c>
      <c r="E293" s="2">
        <v>10600</v>
      </c>
      <c r="F293" s="2"/>
      <c r="G293" s="2"/>
      <c r="H293" s="14">
        <f t="shared" si="4"/>
        <v>8.0134383433385688E-3</v>
      </c>
      <c r="I293" s="13"/>
      <c r="J293" s="13"/>
      <c r="K293" s="13"/>
    </row>
    <row r="294" spans="2:11" ht="13.5" x14ac:dyDescent="0.35">
      <c r="B294" s="3">
        <v>42430</v>
      </c>
      <c r="C294" s="2">
        <v>5.0599999999999996</v>
      </c>
      <c r="D294" s="2">
        <v>3.6749999999999998</v>
      </c>
      <c r="E294" s="2">
        <v>3529</v>
      </c>
      <c r="F294" s="2"/>
      <c r="G294" s="2"/>
      <c r="H294" s="14">
        <f t="shared" si="4"/>
        <v>3.9612074853162017E-3</v>
      </c>
      <c r="I294" s="13"/>
      <c r="J294" s="13"/>
      <c r="K294" s="13"/>
    </row>
    <row r="295" spans="2:11" ht="13.5" x14ac:dyDescent="0.35">
      <c r="B295" s="3">
        <v>42431</v>
      </c>
      <c r="C295" s="2">
        <v>5.07</v>
      </c>
      <c r="D295" s="2">
        <v>3.6821999999999999</v>
      </c>
      <c r="E295" s="2">
        <v>7745</v>
      </c>
      <c r="F295" s="2"/>
      <c r="G295" s="2"/>
      <c r="H295" s="14">
        <f t="shared" si="4"/>
        <v>1.9591836734694137E-3</v>
      </c>
      <c r="I295" s="13"/>
      <c r="J295" s="13"/>
      <c r="K295" s="13"/>
    </row>
    <row r="296" spans="2:11" ht="13.5" x14ac:dyDescent="0.35">
      <c r="B296" s="3">
        <v>42432</v>
      </c>
      <c r="C296" s="2">
        <v>5</v>
      </c>
      <c r="D296" s="2">
        <v>3.6314000000000002</v>
      </c>
      <c r="E296" s="2">
        <v>14225</v>
      </c>
      <c r="F296" s="2"/>
      <c r="G296" s="2"/>
      <c r="H296" s="14">
        <f t="shared" si="4"/>
        <v>-1.3796100157514457E-2</v>
      </c>
      <c r="I296" s="13"/>
      <c r="J296" s="13"/>
      <c r="K296" s="13"/>
    </row>
    <row r="297" spans="2:11" ht="13.5" x14ac:dyDescent="0.35">
      <c r="B297" s="3">
        <v>42433</v>
      </c>
      <c r="C297" s="2">
        <v>5.15</v>
      </c>
      <c r="D297" s="2">
        <v>3.7403</v>
      </c>
      <c r="E297" s="2">
        <v>3290</v>
      </c>
      <c r="F297" s="2"/>
      <c r="G297" s="2"/>
      <c r="H297" s="14">
        <f t="shared" si="4"/>
        <v>2.9988434212700272E-2</v>
      </c>
      <c r="I297" s="13"/>
      <c r="J297" s="13"/>
      <c r="K297" s="13"/>
    </row>
    <row r="298" spans="2:11" ht="13.5" x14ac:dyDescent="0.35">
      <c r="B298" s="3">
        <v>42436</v>
      </c>
      <c r="C298" s="2">
        <v>5</v>
      </c>
      <c r="D298" s="2">
        <v>3.6314000000000002</v>
      </c>
      <c r="E298" s="2">
        <v>48524</v>
      </c>
      <c r="F298" s="2"/>
      <c r="G298" s="2"/>
      <c r="H298" s="14">
        <f t="shared" si="4"/>
        <v>-2.9115311606020846E-2</v>
      </c>
      <c r="I298" s="13"/>
      <c r="J298" s="13"/>
      <c r="K298" s="13"/>
    </row>
    <row r="299" spans="2:11" ht="13.5" x14ac:dyDescent="0.35">
      <c r="B299" s="3">
        <v>42437</v>
      </c>
      <c r="C299" s="2">
        <v>5</v>
      </c>
      <c r="D299" s="2">
        <v>3.6314000000000002</v>
      </c>
      <c r="E299" s="2">
        <v>10000</v>
      </c>
      <c r="F299" s="2"/>
      <c r="G299" s="2"/>
      <c r="H299" s="14">
        <f t="shared" si="4"/>
        <v>0</v>
      </c>
      <c r="I299" s="13"/>
      <c r="J299" s="13"/>
      <c r="K299" s="13"/>
    </row>
    <row r="300" spans="2:11" ht="13.5" x14ac:dyDescent="0.35">
      <c r="B300" s="3">
        <v>42438</v>
      </c>
      <c r="C300" s="2">
        <v>5</v>
      </c>
      <c r="D300" s="2">
        <v>3.6314000000000002</v>
      </c>
      <c r="E300" s="2">
        <v>6000</v>
      </c>
      <c r="F300" s="2"/>
      <c r="G300" s="2"/>
      <c r="H300" s="14">
        <f t="shared" si="4"/>
        <v>0</v>
      </c>
      <c r="I300" s="13"/>
      <c r="J300" s="13"/>
      <c r="K300" s="13"/>
    </row>
    <row r="301" spans="2:11" ht="13.5" x14ac:dyDescent="0.35">
      <c r="B301" s="3">
        <v>42439</v>
      </c>
      <c r="C301" s="2">
        <v>5.03</v>
      </c>
      <c r="D301" s="2">
        <v>3.6532</v>
      </c>
      <c r="E301" s="2">
        <v>5357</v>
      </c>
      <c r="F301" s="2"/>
      <c r="G301" s="2"/>
      <c r="H301" s="14">
        <f t="shared" si="4"/>
        <v>6.0031943603017623E-3</v>
      </c>
      <c r="I301" s="13"/>
      <c r="J301" s="13"/>
      <c r="K301" s="13"/>
    </row>
    <row r="302" spans="2:11" ht="13.5" x14ac:dyDescent="0.35">
      <c r="B302" s="3">
        <v>42440</v>
      </c>
      <c r="C302" s="2">
        <v>5.05</v>
      </c>
      <c r="D302" s="2">
        <v>3.6677</v>
      </c>
      <c r="E302" s="2">
        <v>5203</v>
      </c>
      <c r="F302" s="2"/>
      <c r="G302" s="2"/>
      <c r="H302" s="14">
        <f t="shared" si="4"/>
        <v>3.9691229606919846E-3</v>
      </c>
      <c r="I302" s="13"/>
      <c r="J302" s="13"/>
      <c r="K302" s="13"/>
    </row>
    <row r="303" spans="2:11" ht="13.5" x14ac:dyDescent="0.35">
      <c r="B303" s="3">
        <v>42443</v>
      </c>
      <c r="C303" s="2">
        <v>5.15</v>
      </c>
      <c r="D303" s="2">
        <v>3.7403</v>
      </c>
      <c r="E303" s="2">
        <v>6068</v>
      </c>
      <c r="F303" s="2"/>
      <c r="G303" s="2"/>
      <c r="H303" s="14">
        <f t="shared" si="4"/>
        <v>1.9794421572102407E-2</v>
      </c>
      <c r="I303" s="13"/>
      <c r="J303" s="13"/>
      <c r="K303" s="13"/>
    </row>
    <row r="304" spans="2:11" ht="13.5" x14ac:dyDescent="0.35">
      <c r="B304" s="3">
        <v>42444</v>
      </c>
      <c r="C304" s="2">
        <v>5</v>
      </c>
      <c r="D304" s="2">
        <v>3.6314000000000002</v>
      </c>
      <c r="E304" s="2">
        <v>25815</v>
      </c>
      <c r="F304" s="2"/>
      <c r="G304" s="2"/>
      <c r="H304" s="14">
        <f t="shared" si="4"/>
        <v>-2.9115311606020846E-2</v>
      </c>
      <c r="I304" s="13"/>
      <c r="J304" s="13"/>
      <c r="K304" s="13"/>
    </row>
    <row r="305" spans="2:11" ht="13.5" x14ac:dyDescent="0.35">
      <c r="B305" s="3">
        <v>42445</v>
      </c>
      <c r="C305" s="2">
        <v>5</v>
      </c>
      <c r="D305" s="2">
        <v>3.6314000000000002</v>
      </c>
      <c r="E305" s="2">
        <v>7019</v>
      </c>
      <c r="F305" s="2"/>
      <c r="G305" s="2"/>
      <c r="H305" s="14">
        <f t="shared" si="4"/>
        <v>0</v>
      </c>
      <c r="I305" s="13"/>
      <c r="J305" s="13"/>
      <c r="K305" s="13"/>
    </row>
    <row r="306" spans="2:11" ht="13.5" x14ac:dyDescent="0.35">
      <c r="B306" s="3">
        <v>42446</v>
      </c>
      <c r="C306" s="2">
        <v>5.15</v>
      </c>
      <c r="D306" s="2">
        <v>3.7403</v>
      </c>
      <c r="E306" s="2">
        <v>501</v>
      </c>
      <c r="F306" s="2"/>
      <c r="G306" s="2"/>
      <c r="H306" s="14">
        <f t="shared" si="4"/>
        <v>2.9988434212700272E-2</v>
      </c>
      <c r="I306" s="13"/>
      <c r="J306" s="13"/>
      <c r="K306" s="13"/>
    </row>
    <row r="307" spans="2:11" ht="13.5" x14ac:dyDescent="0.35">
      <c r="B307" s="3">
        <v>42447</v>
      </c>
      <c r="C307" s="2">
        <v>5</v>
      </c>
      <c r="D307" s="2">
        <v>3.6314000000000002</v>
      </c>
      <c r="E307" s="2">
        <v>9009</v>
      </c>
      <c r="F307" s="2"/>
      <c r="G307" s="2"/>
      <c r="H307" s="14">
        <f t="shared" si="4"/>
        <v>-2.9115311606020846E-2</v>
      </c>
      <c r="I307" s="13"/>
      <c r="J307" s="13"/>
      <c r="K307" s="13"/>
    </row>
    <row r="308" spans="2:11" ht="13.5" x14ac:dyDescent="0.35">
      <c r="B308" s="3">
        <v>42450</v>
      </c>
      <c r="C308" s="2">
        <v>5</v>
      </c>
      <c r="D308" s="2">
        <v>3.6314000000000002</v>
      </c>
      <c r="E308" s="2">
        <v>400</v>
      </c>
      <c r="F308" s="2"/>
      <c r="G308" s="2"/>
      <c r="H308" s="14">
        <f t="shared" si="4"/>
        <v>0</v>
      </c>
      <c r="I308" s="13"/>
      <c r="J308" s="13"/>
      <c r="K308" s="13"/>
    </row>
    <row r="309" spans="2:11" ht="13.5" x14ac:dyDescent="0.35">
      <c r="B309" s="3">
        <v>42451</v>
      </c>
      <c r="C309" s="2">
        <v>5.14</v>
      </c>
      <c r="D309" s="2">
        <v>3.7330999999999999</v>
      </c>
      <c r="E309" s="2">
        <v>278</v>
      </c>
      <c r="F309" s="2"/>
      <c r="G309" s="2"/>
      <c r="H309" s="14">
        <f t="shared" si="4"/>
        <v>2.8005727818472125E-2</v>
      </c>
      <c r="I309" s="13"/>
      <c r="J309" s="13"/>
      <c r="K309" s="13"/>
    </row>
    <row r="310" spans="2:11" ht="13.5" x14ac:dyDescent="0.35">
      <c r="B310" s="3">
        <v>42452</v>
      </c>
      <c r="C310" s="2">
        <v>5</v>
      </c>
      <c r="D310" s="2">
        <v>3.6314000000000002</v>
      </c>
      <c r="E310" s="2">
        <v>24347</v>
      </c>
      <c r="F310" s="2"/>
      <c r="G310" s="2"/>
      <c r="H310" s="14">
        <f t="shared" si="4"/>
        <v>-2.7242774101952714E-2</v>
      </c>
      <c r="I310" s="13"/>
      <c r="J310" s="13"/>
      <c r="K310" s="13"/>
    </row>
    <row r="311" spans="2:11" ht="13.5" x14ac:dyDescent="0.35">
      <c r="B311" s="3">
        <v>42453</v>
      </c>
      <c r="C311" s="2">
        <v>5.14</v>
      </c>
      <c r="D311" s="2">
        <v>3.7330999999999999</v>
      </c>
      <c r="E311" s="2">
        <v>1872</v>
      </c>
      <c r="F311" s="2"/>
      <c r="G311" s="2"/>
      <c r="H311" s="14">
        <f t="shared" si="4"/>
        <v>2.8005727818472125E-2</v>
      </c>
      <c r="I311" s="13"/>
      <c r="J311" s="13"/>
      <c r="K311" s="13"/>
    </row>
    <row r="312" spans="2:11" ht="13.5" x14ac:dyDescent="0.35">
      <c r="B312" s="3">
        <v>42454</v>
      </c>
      <c r="C312" s="2">
        <v>5.14</v>
      </c>
      <c r="D312" s="2">
        <v>3.7330999999999999</v>
      </c>
      <c r="E312" s="2">
        <v>460</v>
      </c>
      <c r="F312" s="2"/>
      <c r="G312" s="2"/>
      <c r="H312" s="14">
        <f t="shared" si="4"/>
        <v>0</v>
      </c>
      <c r="I312" s="13"/>
      <c r="J312" s="13"/>
      <c r="K312" s="13"/>
    </row>
    <row r="313" spans="2:11" ht="13.5" x14ac:dyDescent="0.35">
      <c r="B313" s="3">
        <v>42457</v>
      </c>
      <c r="C313" s="2">
        <v>5.01</v>
      </c>
      <c r="D313" s="2">
        <v>3.6387</v>
      </c>
      <c r="E313" s="2">
        <v>3508</v>
      </c>
      <c r="F313" s="2"/>
      <c r="G313" s="2"/>
      <c r="H313" s="14">
        <f t="shared" si="4"/>
        <v>-2.5287294741635592E-2</v>
      </c>
      <c r="I313" s="13"/>
      <c r="J313" s="13"/>
      <c r="K313" s="13"/>
    </row>
    <row r="314" spans="2:11" ht="13.5" x14ac:dyDescent="0.35">
      <c r="B314" s="3">
        <v>42458</v>
      </c>
      <c r="C314" s="2">
        <v>5.12</v>
      </c>
      <c r="D314" s="2">
        <v>3.7185999999999999</v>
      </c>
      <c r="E314" s="2">
        <v>1795</v>
      </c>
      <c r="F314" s="2"/>
      <c r="G314" s="2"/>
      <c r="H314" s="14">
        <f t="shared" si="4"/>
        <v>2.1958391733311308E-2</v>
      </c>
      <c r="I314" s="13"/>
      <c r="J314" s="13"/>
      <c r="K314" s="13"/>
    </row>
    <row r="315" spans="2:11" ht="13.5" x14ac:dyDescent="0.35">
      <c r="B315" s="3">
        <v>42459</v>
      </c>
      <c r="C315" s="2">
        <v>5</v>
      </c>
      <c r="D315" s="2">
        <v>3.6314000000000002</v>
      </c>
      <c r="E315" s="2">
        <v>3400</v>
      </c>
      <c r="F315" s="2"/>
      <c r="G315" s="2"/>
      <c r="H315" s="14">
        <f t="shared" si="4"/>
        <v>-2.3449685365460046E-2</v>
      </c>
      <c r="I315" s="13"/>
      <c r="J315" s="13"/>
      <c r="K315" s="13"/>
    </row>
    <row r="316" spans="2:11" ht="13.5" x14ac:dyDescent="0.35">
      <c r="B316" s="3">
        <v>42460</v>
      </c>
      <c r="C316" s="2">
        <v>5</v>
      </c>
      <c r="D316" s="2">
        <v>3.6314000000000002</v>
      </c>
      <c r="E316" s="2">
        <v>4001</v>
      </c>
      <c r="F316" s="2"/>
      <c r="G316" s="2"/>
      <c r="H316" s="14">
        <f t="shared" si="4"/>
        <v>0</v>
      </c>
      <c r="I316" s="13"/>
      <c r="J316" s="13"/>
      <c r="K316" s="13"/>
    </row>
    <row r="317" spans="2:11" ht="13.5" x14ac:dyDescent="0.35">
      <c r="B317" s="3">
        <v>42461</v>
      </c>
      <c r="C317" s="2">
        <v>5.14</v>
      </c>
      <c r="D317" s="2">
        <v>3.7330999999999999</v>
      </c>
      <c r="E317" s="2">
        <v>4420</v>
      </c>
      <c r="F317" s="2"/>
      <c r="G317" s="2"/>
      <c r="H317" s="14">
        <f t="shared" si="4"/>
        <v>2.8005727818472125E-2</v>
      </c>
      <c r="I317" s="13"/>
      <c r="J317" s="13"/>
      <c r="K317" s="13"/>
    </row>
    <row r="318" spans="2:11" ht="13.5" x14ac:dyDescent="0.35">
      <c r="B318" s="3">
        <v>42464</v>
      </c>
      <c r="C318" s="2">
        <v>5.13</v>
      </c>
      <c r="D318" s="2">
        <v>3.7258</v>
      </c>
      <c r="E318" s="2">
        <v>489</v>
      </c>
      <c r="F318" s="2"/>
      <c r="G318" s="2"/>
      <c r="H318" s="14">
        <f t="shared" si="4"/>
        <v>-1.9554793603171259E-3</v>
      </c>
      <c r="I318" s="13"/>
      <c r="J318" s="13"/>
      <c r="K318" s="13"/>
    </row>
    <row r="319" spans="2:11" ht="13.5" x14ac:dyDescent="0.35">
      <c r="B319" s="3">
        <v>42465</v>
      </c>
      <c r="C319" s="2">
        <v>5.13</v>
      </c>
      <c r="D319" s="2">
        <v>3.7258</v>
      </c>
      <c r="E319" s="2">
        <v>168</v>
      </c>
      <c r="F319" s="2"/>
      <c r="G319" s="2"/>
      <c r="H319" s="14">
        <f t="shared" si="4"/>
        <v>0</v>
      </c>
      <c r="I319" s="13"/>
      <c r="J319" s="13"/>
      <c r="K319" s="13"/>
    </row>
    <row r="320" spans="2:11" ht="13.5" x14ac:dyDescent="0.35">
      <c r="B320" s="3">
        <v>42466</v>
      </c>
      <c r="C320" s="2">
        <v>5.13</v>
      </c>
      <c r="D320" s="2">
        <v>3.7258</v>
      </c>
      <c r="E320" s="2">
        <v>0</v>
      </c>
      <c r="F320" s="2"/>
      <c r="G320" s="2"/>
      <c r="H320" s="14">
        <f t="shared" si="4"/>
        <v>0</v>
      </c>
      <c r="I320" s="13"/>
      <c r="J320" s="13"/>
      <c r="K320" s="13"/>
    </row>
    <row r="321" spans="2:11" ht="13.5" x14ac:dyDescent="0.35">
      <c r="B321" s="3">
        <v>42467</v>
      </c>
      <c r="C321" s="2">
        <v>5.0999999999999996</v>
      </c>
      <c r="D321" s="2">
        <v>3.7040000000000002</v>
      </c>
      <c r="E321" s="2">
        <v>7964</v>
      </c>
      <c r="F321" s="2"/>
      <c r="G321" s="2"/>
      <c r="H321" s="14">
        <f t="shared" si="4"/>
        <v>-5.8510923828439046E-3</v>
      </c>
      <c r="I321" s="13"/>
      <c r="J321" s="13"/>
      <c r="K321" s="13"/>
    </row>
    <row r="322" spans="2:11" ht="13.5" x14ac:dyDescent="0.35">
      <c r="B322" s="3">
        <v>42468</v>
      </c>
      <c r="C322" s="2">
        <v>5</v>
      </c>
      <c r="D322" s="2">
        <v>3.6314000000000002</v>
      </c>
      <c r="E322" s="2">
        <v>36016</v>
      </c>
      <c r="F322" s="2"/>
      <c r="G322" s="2"/>
      <c r="H322" s="14">
        <f t="shared" si="4"/>
        <v>-1.9600431965442762E-2</v>
      </c>
      <c r="I322" s="13"/>
      <c r="J322" s="13"/>
      <c r="K322" s="13"/>
    </row>
    <row r="323" spans="2:11" ht="13.5" x14ac:dyDescent="0.35">
      <c r="B323" s="3">
        <v>42471</v>
      </c>
      <c r="C323" s="2">
        <v>5.13</v>
      </c>
      <c r="D323" s="2">
        <v>3.7258</v>
      </c>
      <c r="E323" s="2">
        <v>121</v>
      </c>
      <c r="F323" s="2"/>
      <c r="G323" s="2"/>
      <c r="H323" s="14">
        <f t="shared" si="4"/>
        <v>2.5995483835435318E-2</v>
      </c>
      <c r="I323" s="13"/>
      <c r="J323" s="13"/>
      <c r="K323" s="13"/>
    </row>
    <row r="324" spans="2:11" ht="13.5" x14ac:dyDescent="0.35">
      <c r="B324" s="3">
        <v>42472</v>
      </c>
      <c r="C324" s="2">
        <v>5.0999999999999996</v>
      </c>
      <c r="D324" s="2">
        <v>3.7040000000000002</v>
      </c>
      <c r="E324" s="2">
        <v>670</v>
      </c>
      <c r="F324" s="2"/>
      <c r="G324" s="2"/>
      <c r="H324" s="14">
        <f t="shared" si="4"/>
        <v>-5.8510923828439046E-3</v>
      </c>
      <c r="I324" s="13"/>
      <c r="J324" s="13"/>
      <c r="K324" s="13"/>
    </row>
    <row r="325" spans="2:11" ht="13.5" x14ac:dyDescent="0.35">
      <c r="B325" s="3">
        <v>42473</v>
      </c>
      <c r="C325" s="2">
        <v>5</v>
      </c>
      <c r="D325" s="2">
        <v>3.6314000000000002</v>
      </c>
      <c r="E325" s="2">
        <v>22954</v>
      </c>
      <c r="F325" s="2"/>
      <c r="G325" s="2"/>
      <c r="H325" s="14">
        <f t="shared" si="4"/>
        <v>-1.9600431965442762E-2</v>
      </c>
      <c r="I325" s="13"/>
      <c r="J325" s="13"/>
      <c r="K325" s="13"/>
    </row>
    <row r="326" spans="2:11" ht="13.5" x14ac:dyDescent="0.35">
      <c r="B326" s="3">
        <v>42474</v>
      </c>
      <c r="C326" s="2">
        <v>5</v>
      </c>
      <c r="D326" s="2">
        <v>3.6314000000000002</v>
      </c>
      <c r="E326" s="2">
        <v>0</v>
      </c>
      <c r="F326" s="2"/>
      <c r="G326" s="2"/>
      <c r="H326" s="14">
        <f t="shared" si="4"/>
        <v>0</v>
      </c>
      <c r="I326" s="13"/>
      <c r="J326" s="13"/>
      <c r="K326" s="13"/>
    </row>
    <row r="327" spans="2:11" ht="13.5" x14ac:dyDescent="0.35">
      <c r="B327" s="3">
        <v>42475</v>
      </c>
      <c r="C327" s="2">
        <v>5</v>
      </c>
      <c r="D327" s="2">
        <v>3.6314000000000002</v>
      </c>
      <c r="E327" s="2">
        <v>1196</v>
      </c>
      <c r="F327" s="2"/>
      <c r="G327" s="2"/>
      <c r="H327" s="14">
        <f t="shared" ref="H327:H390" si="5">(D327-D326)/D326</f>
        <v>0</v>
      </c>
      <c r="I327" s="13"/>
      <c r="J327" s="13"/>
      <c r="K327" s="13"/>
    </row>
    <row r="328" spans="2:11" ht="13.5" x14ac:dyDescent="0.35">
      <c r="B328" s="3">
        <v>42478</v>
      </c>
      <c r="C328" s="2">
        <v>5</v>
      </c>
      <c r="D328" s="2">
        <v>3.6314000000000002</v>
      </c>
      <c r="E328" s="2">
        <v>377</v>
      </c>
      <c r="F328" s="2"/>
      <c r="G328" s="2"/>
      <c r="H328" s="14">
        <f t="shared" si="5"/>
        <v>0</v>
      </c>
      <c r="I328" s="13"/>
      <c r="J328" s="13"/>
      <c r="K328" s="13"/>
    </row>
    <row r="329" spans="2:11" ht="13.5" x14ac:dyDescent="0.35">
      <c r="B329" s="3">
        <v>42479</v>
      </c>
      <c r="C329" s="2">
        <v>5</v>
      </c>
      <c r="D329" s="2">
        <v>3.6314000000000002</v>
      </c>
      <c r="E329" s="2">
        <v>21845</v>
      </c>
      <c r="F329" s="2"/>
      <c r="G329" s="2"/>
      <c r="H329" s="14">
        <f t="shared" si="5"/>
        <v>0</v>
      </c>
      <c r="I329" s="13"/>
      <c r="J329" s="13"/>
      <c r="K329" s="13"/>
    </row>
    <row r="330" spans="2:11" ht="13.5" x14ac:dyDescent="0.35">
      <c r="B330" s="3">
        <v>42480</v>
      </c>
      <c r="C330" s="2">
        <v>5</v>
      </c>
      <c r="D330" s="2">
        <v>3.6314000000000002</v>
      </c>
      <c r="E330" s="2">
        <v>158</v>
      </c>
      <c r="F330" s="2"/>
      <c r="G330" s="2"/>
      <c r="H330" s="14">
        <f t="shared" si="5"/>
        <v>0</v>
      </c>
      <c r="I330" s="13"/>
      <c r="J330" s="13"/>
      <c r="K330" s="13"/>
    </row>
    <row r="331" spans="2:11" ht="13.5" x14ac:dyDescent="0.35">
      <c r="B331" s="3">
        <v>42481</v>
      </c>
      <c r="C331" s="2">
        <v>5</v>
      </c>
      <c r="D331" s="2">
        <v>3.6314000000000002</v>
      </c>
      <c r="E331" s="2">
        <v>0</v>
      </c>
      <c r="F331" s="2"/>
      <c r="G331" s="2"/>
      <c r="H331" s="14">
        <f t="shared" si="5"/>
        <v>0</v>
      </c>
      <c r="I331" s="13"/>
      <c r="J331" s="13"/>
      <c r="K331" s="13"/>
    </row>
    <row r="332" spans="2:11" ht="13.5" x14ac:dyDescent="0.35">
      <c r="B332" s="3">
        <v>42482</v>
      </c>
      <c r="C332" s="2">
        <v>4.9800000000000004</v>
      </c>
      <c r="D332" s="2">
        <v>3.6168999999999998</v>
      </c>
      <c r="E332" s="2">
        <v>230</v>
      </c>
      <c r="F332" s="2"/>
      <c r="G332" s="2"/>
      <c r="H332" s="14">
        <f t="shared" si="5"/>
        <v>-3.9929503772650771E-3</v>
      </c>
      <c r="I332" s="13"/>
      <c r="J332" s="13"/>
      <c r="K332" s="13"/>
    </row>
    <row r="333" spans="2:11" ht="13.5" x14ac:dyDescent="0.35">
      <c r="B333" s="3">
        <v>42485</v>
      </c>
      <c r="C333" s="2">
        <v>4.8499999999999996</v>
      </c>
      <c r="D333" s="2">
        <v>3.5225</v>
      </c>
      <c r="E333" s="2">
        <v>4185</v>
      </c>
      <c r="F333" s="2"/>
      <c r="G333" s="2"/>
      <c r="H333" s="14">
        <f t="shared" si="5"/>
        <v>-2.6099698636954247E-2</v>
      </c>
      <c r="I333" s="13"/>
      <c r="J333" s="13"/>
      <c r="K333" s="13"/>
    </row>
    <row r="334" spans="2:11" ht="13.5" x14ac:dyDescent="0.35">
      <c r="B334" s="3">
        <v>42486</v>
      </c>
      <c r="C334" s="2">
        <v>5</v>
      </c>
      <c r="D334" s="2">
        <v>3.6314000000000002</v>
      </c>
      <c r="E334" s="2">
        <v>1000</v>
      </c>
      <c r="F334" s="2"/>
      <c r="G334" s="2"/>
      <c r="H334" s="14">
        <f t="shared" si="5"/>
        <v>3.0915542938254142E-2</v>
      </c>
      <c r="I334" s="13"/>
      <c r="J334" s="13"/>
      <c r="K334" s="13"/>
    </row>
    <row r="335" spans="2:11" ht="13.5" x14ac:dyDescent="0.35">
      <c r="B335" s="3">
        <v>42487</v>
      </c>
      <c r="C335" s="2">
        <v>4.99</v>
      </c>
      <c r="D335" s="2">
        <v>3.6240999999999999</v>
      </c>
      <c r="E335" s="2">
        <v>3721</v>
      </c>
      <c r="F335" s="2"/>
      <c r="G335" s="2"/>
      <c r="H335" s="14">
        <f t="shared" si="5"/>
        <v>-2.0102439830369297E-3</v>
      </c>
      <c r="I335" s="13"/>
      <c r="J335" s="13"/>
      <c r="K335" s="13"/>
    </row>
    <row r="336" spans="2:11" ht="13.5" x14ac:dyDescent="0.35">
      <c r="B336" s="3">
        <v>42488</v>
      </c>
      <c r="C336" s="2">
        <v>4.99</v>
      </c>
      <c r="D336" s="2">
        <v>3.6240999999999999</v>
      </c>
      <c r="E336" s="2">
        <v>0</v>
      </c>
      <c r="F336" s="2"/>
      <c r="G336" s="2"/>
      <c r="H336" s="14">
        <f t="shared" si="5"/>
        <v>0</v>
      </c>
      <c r="I336" s="13"/>
      <c r="J336" s="13"/>
      <c r="K336" s="13"/>
    </row>
    <row r="337" spans="2:11" ht="13.5" x14ac:dyDescent="0.35">
      <c r="B337" s="3">
        <v>42489</v>
      </c>
      <c r="C337" s="2">
        <v>4.9800000000000004</v>
      </c>
      <c r="D337" s="2">
        <v>3.6168999999999998</v>
      </c>
      <c r="E337" s="2">
        <v>3308</v>
      </c>
      <c r="F337" s="2"/>
      <c r="G337" s="2"/>
      <c r="H337" s="14">
        <f t="shared" si="5"/>
        <v>-1.9867001462432316E-3</v>
      </c>
      <c r="I337" s="13"/>
      <c r="J337" s="13"/>
      <c r="K337" s="13"/>
    </row>
    <row r="338" spans="2:11" ht="13.5" x14ac:dyDescent="0.35">
      <c r="B338" s="3">
        <v>42492</v>
      </c>
      <c r="C338" s="2">
        <v>4.9800000000000004</v>
      </c>
      <c r="D338" s="2">
        <v>3.6168999999999998</v>
      </c>
      <c r="E338" s="2">
        <v>494</v>
      </c>
      <c r="F338" s="2"/>
      <c r="G338" s="2"/>
      <c r="H338" s="14">
        <f t="shared" si="5"/>
        <v>0</v>
      </c>
      <c r="I338" s="13"/>
      <c r="J338" s="13"/>
      <c r="K338" s="13"/>
    </row>
    <row r="339" spans="2:11" ht="13.5" x14ac:dyDescent="0.35">
      <c r="B339" s="3">
        <v>42493</v>
      </c>
      <c r="C339" s="2">
        <v>4.9400000000000004</v>
      </c>
      <c r="D339" s="2">
        <v>3.5878000000000001</v>
      </c>
      <c r="E339" s="2">
        <v>100</v>
      </c>
      <c r="F339" s="2"/>
      <c r="G339" s="2"/>
      <c r="H339" s="14">
        <f t="shared" si="5"/>
        <v>-8.0455638806712047E-3</v>
      </c>
      <c r="I339" s="13"/>
      <c r="J339" s="13"/>
      <c r="K339" s="13"/>
    </row>
    <row r="340" spans="2:11" ht="13.5" x14ac:dyDescent="0.35">
      <c r="B340" s="3">
        <v>42494</v>
      </c>
      <c r="C340" s="2">
        <v>4.92</v>
      </c>
      <c r="D340" s="2">
        <v>3.5733000000000001</v>
      </c>
      <c r="E340" s="2">
        <v>5005</v>
      </c>
      <c r="F340" s="2"/>
      <c r="G340" s="2"/>
      <c r="H340" s="14">
        <f t="shared" si="5"/>
        <v>-4.0414738837170287E-3</v>
      </c>
      <c r="I340" s="13"/>
      <c r="J340" s="13"/>
      <c r="K340" s="13"/>
    </row>
    <row r="341" spans="2:11" ht="13.5" x14ac:dyDescent="0.35">
      <c r="B341" s="3">
        <v>42495</v>
      </c>
      <c r="C341" s="2">
        <v>4.9000000000000004</v>
      </c>
      <c r="D341" s="2">
        <v>3.5588000000000002</v>
      </c>
      <c r="E341" s="2">
        <v>3754</v>
      </c>
      <c r="F341" s="2"/>
      <c r="G341" s="2"/>
      <c r="H341" s="14">
        <f t="shared" si="5"/>
        <v>-4.0578736741947096E-3</v>
      </c>
      <c r="I341" s="13"/>
      <c r="J341" s="13"/>
      <c r="K341" s="13"/>
    </row>
    <row r="342" spans="2:11" ht="13.5" x14ac:dyDescent="0.35">
      <c r="B342" s="3">
        <v>42496</v>
      </c>
      <c r="C342" s="2">
        <v>4.8899999999999997</v>
      </c>
      <c r="D342" s="2">
        <v>3.5514999999999999</v>
      </c>
      <c r="E342" s="2">
        <v>470</v>
      </c>
      <c r="F342" s="2"/>
      <c r="G342" s="2"/>
      <c r="H342" s="14">
        <f t="shared" si="5"/>
        <v>-2.0512532314264096E-3</v>
      </c>
      <c r="I342" s="13"/>
      <c r="J342" s="13"/>
      <c r="K342" s="13"/>
    </row>
    <row r="343" spans="2:11" ht="13.5" x14ac:dyDescent="0.35">
      <c r="B343" s="3">
        <v>42499</v>
      </c>
      <c r="C343" s="2">
        <v>4.8899999999999997</v>
      </c>
      <c r="D343" s="2">
        <v>3.5514999999999999</v>
      </c>
      <c r="E343" s="2">
        <v>290</v>
      </c>
      <c r="F343" s="2"/>
      <c r="G343" s="2"/>
      <c r="H343" s="14">
        <f t="shared" si="5"/>
        <v>0</v>
      </c>
      <c r="I343" s="13"/>
      <c r="J343" s="13"/>
      <c r="K343" s="13"/>
    </row>
    <row r="344" spans="2:11" ht="13.5" x14ac:dyDescent="0.35">
      <c r="B344" s="3">
        <v>42500</v>
      </c>
      <c r="C344" s="2">
        <v>4.8499999999999996</v>
      </c>
      <c r="D344" s="2">
        <v>3.5225</v>
      </c>
      <c r="E344" s="2">
        <v>1169</v>
      </c>
      <c r="F344" s="2"/>
      <c r="G344" s="2"/>
      <c r="H344" s="14">
        <f t="shared" si="5"/>
        <v>-8.1655638462621184E-3</v>
      </c>
      <c r="I344" s="13"/>
      <c r="J344" s="13"/>
      <c r="K344" s="13"/>
    </row>
    <row r="345" spans="2:11" ht="13.5" x14ac:dyDescent="0.35">
      <c r="B345" s="3">
        <v>42501</v>
      </c>
      <c r="C345" s="2">
        <v>4.95</v>
      </c>
      <c r="D345" s="2">
        <v>3.5951</v>
      </c>
      <c r="E345" s="2">
        <v>4094</v>
      </c>
      <c r="F345" s="2"/>
      <c r="G345" s="2"/>
      <c r="H345" s="14">
        <f t="shared" si="5"/>
        <v>2.0610361958836053E-2</v>
      </c>
      <c r="I345" s="13"/>
      <c r="J345" s="13"/>
      <c r="K345" s="13"/>
    </row>
    <row r="346" spans="2:11" ht="13.5" x14ac:dyDescent="0.35">
      <c r="B346" s="3">
        <v>42502</v>
      </c>
      <c r="C346" s="2">
        <v>4.8499999999999996</v>
      </c>
      <c r="D346" s="2">
        <v>3.5225</v>
      </c>
      <c r="E346" s="2">
        <v>702</v>
      </c>
      <c r="F346" s="2"/>
      <c r="G346" s="2"/>
      <c r="H346" s="14">
        <f t="shared" si="5"/>
        <v>-2.0194153152902562E-2</v>
      </c>
      <c r="I346" s="13"/>
      <c r="J346" s="13"/>
      <c r="K346" s="13"/>
    </row>
    <row r="347" spans="2:11" ht="13.5" x14ac:dyDescent="0.35">
      <c r="B347" s="3">
        <v>42503</v>
      </c>
      <c r="C347" s="2">
        <v>4.8899999999999997</v>
      </c>
      <c r="D347" s="2">
        <v>3.5514999999999999</v>
      </c>
      <c r="E347" s="2">
        <v>1517</v>
      </c>
      <c r="F347" s="2"/>
      <c r="G347" s="2"/>
      <c r="H347" s="14">
        <f t="shared" si="5"/>
        <v>8.2327892122072144E-3</v>
      </c>
      <c r="I347" s="13"/>
      <c r="J347" s="13"/>
      <c r="K347" s="13"/>
    </row>
    <row r="348" spans="2:11" ht="13.5" x14ac:dyDescent="0.35">
      <c r="B348" s="3">
        <v>42506</v>
      </c>
      <c r="C348" s="2">
        <v>4.9000000000000004</v>
      </c>
      <c r="D348" s="2">
        <v>3.5588000000000002</v>
      </c>
      <c r="E348" s="2">
        <v>2207</v>
      </c>
      <c r="F348" s="2"/>
      <c r="G348" s="2"/>
      <c r="H348" s="14">
        <f t="shared" si="5"/>
        <v>2.0554695199212466E-3</v>
      </c>
      <c r="I348" s="13"/>
      <c r="J348" s="13"/>
      <c r="K348" s="13"/>
    </row>
    <row r="349" spans="2:11" ht="13.5" x14ac:dyDescent="0.35">
      <c r="B349" s="3">
        <v>42507</v>
      </c>
      <c r="C349" s="2">
        <v>4.95</v>
      </c>
      <c r="D349" s="2">
        <v>3.5951</v>
      </c>
      <c r="E349" s="2">
        <v>23703</v>
      </c>
      <c r="F349" s="2"/>
      <c r="G349" s="2"/>
      <c r="H349" s="14">
        <f t="shared" si="5"/>
        <v>1.020006743846234E-2</v>
      </c>
      <c r="I349" s="13"/>
      <c r="J349" s="13"/>
      <c r="K349" s="13"/>
    </row>
    <row r="350" spans="2:11" ht="13.5" x14ac:dyDescent="0.35">
      <c r="B350" s="3">
        <v>42508</v>
      </c>
      <c r="C350" s="2">
        <v>4.83</v>
      </c>
      <c r="D350" s="2">
        <v>3.5078999999999998</v>
      </c>
      <c r="E350" s="2">
        <v>2220</v>
      </c>
      <c r="F350" s="2"/>
      <c r="G350" s="2"/>
      <c r="H350" s="14">
        <f t="shared" si="5"/>
        <v>-2.4255236293844445E-2</v>
      </c>
      <c r="I350" s="13"/>
      <c r="J350" s="13"/>
      <c r="K350" s="13"/>
    </row>
    <row r="351" spans="2:11" ht="13.5" x14ac:dyDescent="0.35">
      <c r="B351" s="3">
        <v>42509</v>
      </c>
      <c r="C351" s="2">
        <v>4.7</v>
      </c>
      <c r="D351" s="2">
        <v>3.4135</v>
      </c>
      <c r="E351" s="2">
        <v>7542</v>
      </c>
      <c r="F351" s="2"/>
      <c r="G351" s="2"/>
      <c r="H351" s="14">
        <f t="shared" si="5"/>
        <v>-2.691068730579544E-2</v>
      </c>
      <c r="I351" s="13"/>
      <c r="J351" s="13"/>
      <c r="K351" s="13"/>
    </row>
    <row r="352" spans="2:11" ht="13.5" x14ac:dyDescent="0.35">
      <c r="B352" s="3">
        <v>42510</v>
      </c>
      <c r="C352" s="2">
        <v>4.84</v>
      </c>
      <c r="D352" s="2">
        <v>3.5152000000000001</v>
      </c>
      <c r="E352" s="2">
        <v>114176</v>
      </c>
      <c r="F352" s="2"/>
      <c r="G352" s="2"/>
      <c r="H352" s="14">
        <f t="shared" si="5"/>
        <v>2.9793467115863521E-2</v>
      </c>
      <c r="I352" s="13"/>
      <c r="J352" s="13"/>
      <c r="K352" s="13"/>
    </row>
    <row r="353" spans="2:11" ht="13.5" x14ac:dyDescent="0.35">
      <c r="B353" s="3">
        <v>42513</v>
      </c>
      <c r="C353" s="2">
        <v>4.84</v>
      </c>
      <c r="D353" s="2">
        <v>3.5152000000000001</v>
      </c>
      <c r="E353" s="2">
        <v>220</v>
      </c>
      <c r="F353" s="2"/>
      <c r="G353" s="2"/>
      <c r="H353" s="14">
        <f t="shared" si="5"/>
        <v>0</v>
      </c>
      <c r="I353" s="13"/>
      <c r="J353" s="13"/>
      <c r="K353" s="13"/>
    </row>
    <row r="354" spans="2:11" ht="13.5" x14ac:dyDescent="0.35">
      <c r="B354" s="3">
        <v>42514</v>
      </c>
      <c r="C354" s="2">
        <v>4.9400000000000004</v>
      </c>
      <c r="D354" s="2">
        <v>3.5878000000000001</v>
      </c>
      <c r="E354" s="2">
        <v>3062</v>
      </c>
      <c r="F354" s="2"/>
      <c r="G354" s="2"/>
      <c r="H354" s="14">
        <f t="shared" si="5"/>
        <v>2.0653163404642693E-2</v>
      </c>
      <c r="I354" s="13"/>
      <c r="J354" s="13"/>
      <c r="K354" s="13"/>
    </row>
    <row r="355" spans="2:11" ht="13.5" x14ac:dyDescent="0.35">
      <c r="B355" s="3">
        <v>42515</v>
      </c>
      <c r="C355" s="2">
        <v>4.93</v>
      </c>
      <c r="D355" s="2">
        <v>3.5806</v>
      </c>
      <c r="E355" s="2">
        <v>1051</v>
      </c>
      <c r="F355" s="2"/>
      <c r="G355" s="2"/>
      <c r="H355" s="14">
        <f t="shared" si="5"/>
        <v>-2.0068008250181436E-3</v>
      </c>
      <c r="I355" s="13"/>
      <c r="J355" s="13"/>
      <c r="K355" s="13"/>
    </row>
    <row r="356" spans="2:11" ht="13.5" x14ac:dyDescent="0.35">
      <c r="B356" s="3">
        <v>42516</v>
      </c>
      <c r="C356" s="2">
        <v>4.8499999999999996</v>
      </c>
      <c r="D356" s="2">
        <v>3.5225</v>
      </c>
      <c r="E356" s="2">
        <v>712</v>
      </c>
      <c r="F356" s="2"/>
      <c r="G356" s="2"/>
      <c r="H356" s="14">
        <f t="shared" si="5"/>
        <v>-1.6226330782550421E-2</v>
      </c>
      <c r="I356" s="13"/>
      <c r="J356" s="13"/>
      <c r="K356" s="13"/>
    </row>
    <row r="357" spans="2:11" ht="13.5" x14ac:dyDescent="0.35">
      <c r="B357" s="3">
        <v>42517</v>
      </c>
      <c r="C357" s="2">
        <v>4.93</v>
      </c>
      <c r="D357" s="2">
        <v>3.5806</v>
      </c>
      <c r="E357" s="2">
        <v>1732</v>
      </c>
      <c r="F357" s="2"/>
      <c r="G357" s="2"/>
      <c r="H357" s="14">
        <f t="shared" si="5"/>
        <v>1.6493967352732446E-2</v>
      </c>
      <c r="I357" s="13"/>
      <c r="J357" s="13"/>
      <c r="K357" s="13"/>
    </row>
    <row r="358" spans="2:11" ht="13.5" x14ac:dyDescent="0.35">
      <c r="B358" s="3">
        <v>42520</v>
      </c>
      <c r="C358" s="2">
        <v>4.93</v>
      </c>
      <c r="D358" s="2">
        <v>3.5806</v>
      </c>
      <c r="E358" s="2">
        <v>150</v>
      </c>
      <c r="F358" s="2"/>
      <c r="G358" s="2"/>
      <c r="H358" s="14">
        <f t="shared" si="5"/>
        <v>0</v>
      </c>
      <c r="I358" s="13"/>
      <c r="J358" s="13"/>
      <c r="K358" s="13"/>
    </row>
    <row r="359" spans="2:11" ht="13.5" x14ac:dyDescent="0.35">
      <c r="B359" s="3">
        <v>42521</v>
      </c>
      <c r="C359" s="2">
        <v>4.9400000000000004</v>
      </c>
      <c r="D359" s="2">
        <v>3.5878000000000001</v>
      </c>
      <c r="E359" s="2">
        <v>939</v>
      </c>
      <c r="F359" s="2"/>
      <c r="G359" s="2"/>
      <c r="H359" s="14">
        <f t="shared" si="5"/>
        <v>2.0108361727085113E-3</v>
      </c>
      <c r="I359" s="13"/>
      <c r="J359" s="13"/>
      <c r="K359" s="13"/>
    </row>
    <row r="360" spans="2:11" ht="13.5" x14ac:dyDescent="0.35">
      <c r="B360" s="3">
        <v>42522</v>
      </c>
      <c r="C360" s="2">
        <v>4.9400000000000004</v>
      </c>
      <c r="D360" s="2">
        <v>3.5878000000000001</v>
      </c>
      <c r="E360" s="2">
        <v>5</v>
      </c>
      <c r="F360" s="2"/>
      <c r="G360" s="2"/>
      <c r="H360" s="14">
        <f t="shared" si="5"/>
        <v>0</v>
      </c>
      <c r="I360" s="13"/>
      <c r="J360" s="13"/>
      <c r="K360" s="13"/>
    </row>
    <row r="361" spans="2:11" ht="13.5" x14ac:dyDescent="0.35">
      <c r="B361" s="3">
        <v>42523</v>
      </c>
      <c r="C361" s="2">
        <v>4.9400000000000004</v>
      </c>
      <c r="D361" s="2">
        <v>3.5878000000000001</v>
      </c>
      <c r="E361" s="2">
        <v>0</v>
      </c>
      <c r="F361" s="2"/>
      <c r="G361" s="2"/>
      <c r="H361" s="14">
        <f t="shared" si="5"/>
        <v>0</v>
      </c>
      <c r="I361" s="13"/>
      <c r="J361" s="13"/>
      <c r="K361" s="13"/>
    </row>
    <row r="362" spans="2:11" ht="13.5" x14ac:dyDescent="0.35">
      <c r="B362" s="3">
        <v>42524</v>
      </c>
      <c r="C362" s="2">
        <v>4.9000000000000004</v>
      </c>
      <c r="D362" s="2">
        <v>3.5588000000000002</v>
      </c>
      <c r="E362" s="2">
        <v>5200</v>
      </c>
      <c r="F362" s="2"/>
      <c r="G362" s="2"/>
      <c r="H362" s="14">
        <f t="shared" si="5"/>
        <v>-8.0829477674340573E-3</v>
      </c>
      <c r="I362" s="13"/>
      <c r="J362" s="13"/>
      <c r="K362" s="13"/>
    </row>
    <row r="363" spans="2:11" ht="13.5" x14ac:dyDescent="0.35">
      <c r="B363" s="3">
        <v>42527</v>
      </c>
      <c r="C363" s="2">
        <v>4.9000000000000004</v>
      </c>
      <c r="D363" s="2">
        <v>3.5588000000000002</v>
      </c>
      <c r="E363" s="2">
        <v>72</v>
      </c>
      <c r="F363" s="2"/>
      <c r="G363" s="2"/>
      <c r="H363" s="14">
        <f t="shared" si="5"/>
        <v>0</v>
      </c>
      <c r="I363" s="13"/>
      <c r="J363" s="13"/>
      <c r="K363" s="13"/>
    </row>
    <row r="364" spans="2:11" ht="13.5" x14ac:dyDescent="0.35">
      <c r="B364" s="3">
        <v>42528</v>
      </c>
      <c r="C364" s="2">
        <v>4.9000000000000004</v>
      </c>
      <c r="D364" s="2">
        <v>3.5588000000000002</v>
      </c>
      <c r="E364" s="2">
        <v>400</v>
      </c>
      <c r="F364" s="2"/>
      <c r="G364" s="2"/>
      <c r="H364" s="14">
        <f t="shared" si="5"/>
        <v>0</v>
      </c>
      <c r="I364" s="13"/>
      <c r="J364" s="13"/>
      <c r="K364" s="13"/>
    </row>
    <row r="365" spans="2:11" ht="13.5" x14ac:dyDescent="0.35">
      <c r="B365" s="3">
        <v>42529</v>
      </c>
      <c r="C365" s="2">
        <v>4.9000000000000004</v>
      </c>
      <c r="D365" s="2">
        <v>3.5588000000000002</v>
      </c>
      <c r="E365" s="2">
        <v>392</v>
      </c>
      <c r="F365" s="2"/>
      <c r="G365" s="2"/>
      <c r="H365" s="14">
        <f t="shared" si="5"/>
        <v>0</v>
      </c>
      <c r="I365" s="13"/>
      <c r="J365" s="13"/>
      <c r="K365" s="13"/>
    </row>
    <row r="366" spans="2:11" ht="13.5" x14ac:dyDescent="0.35">
      <c r="B366" s="3">
        <v>42530</v>
      </c>
      <c r="C366" s="2">
        <v>4.78</v>
      </c>
      <c r="D366" s="2">
        <v>3.4716</v>
      </c>
      <c r="E366" s="2">
        <v>2029</v>
      </c>
      <c r="F366" s="2"/>
      <c r="G366" s="2"/>
      <c r="H366" s="14">
        <f t="shared" si="5"/>
        <v>-2.45026413397775E-2</v>
      </c>
      <c r="I366" s="13"/>
      <c r="J366" s="13"/>
      <c r="K366" s="13"/>
    </row>
    <row r="367" spans="2:11" ht="13.5" x14ac:dyDescent="0.35">
      <c r="B367" s="3">
        <v>42531</v>
      </c>
      <c r="C367" s="2">
        <v>4.8</v>
      </c>
      <c r="D367" s="2">
        <v>3.4862000000000002</v>
      </c>
      <c r="E367" s="2">
        <v>70</v>
      </c>
      <c r="F367" s="2"/>
      <c r="G367" s="2"/>
      <c r="H367" s="14">
        <f t="shared" si="5"/>
        <v>4.2055536352114788E-3</v>
      </c>
      <c r="I367" s="13"/>
      <c r="J367" s="13"/>
      <c r="K367" s="13"/>
    </row>
    <row r="368" spans="2:11" ht="13.5" x14ac:dyDescent="0.35">
      <c r="B368" s="3">
        <v>42534</v>
      </c>
      <c r="C368" s="2">
        <v>4.9000000000000004</v>
      </c>
      <c r="D368" s="2">
        <v>3.5588000000000002</v>
      </c>
      <c r="E368" s="2">
        <v>3858</v>
      </c>
      <c r="F368" s="2"/>
      <c r="G368" s="2"/>
      <c r="H368" s="14">
        <f t="shared" si="5"/>
        <v>2.0824967012793297E-2</v>
      </c>
      <c r="I368" s="13"/>
      <c r="J368" s="13"/>
      <c r="K368" s="13"/>
    </row>
    <row r="369" spans="2:11" ht="13.5" x14ac:dyDescent="0.35">
      <c r="B369" s="3">
        <v>42535</v>
      </c>
      <c r="C369" s="2">
        <v>4.9000000000000004</v>
      </c>
      <c r="D369" s="2">
        <v>3.5588000000000002</v>
      </c>
      <c r="E369" s="2">
        <v>303</v>
      </c>
      <c r="F369" s="2"/>
      <c r="G369" s="2"/>
      <c r="H369" s="14">
        <f t="shared" si="5"/>
        <v>0</v>
      </c>
      <c r="I369" s="13"/>
      <c r="J369" s="13"/>
      <c r="K369" s="13"/>
    </row>
    <row r="370" spans="2:11" ht="13.5" x14ac:dyDescent="0.35">
      <c r="B370" s="3">
        <v>42536</v>
      </c>
      <c r="C370" s="2">
        <v>4.8899999999999997</v>
      </c>
      <c r="D370" s="2">
        <v>3.5514999999999999</v>
      </c>
      <c r="E370" s="2">
        <v>409</v>
      </c>
      <c r="F370" s="2"/>
      <c r="G370" s="2"/>
      <c r="H370" s="14">
        <f t="shared" si="5"/>
        <v>-2.0512532314264096E-3</v>
      </c>
      <c r="I370" s="13"/>
      <c r="J370" s="13"/>
      <c r="K370" s="13"/>
    </row>
    <row r="371" spans="2:11" ht="13.5" x14ac:dyDescent="0.35">
      <c r="B371" s="3">
        <v>42537</v>
      </c>
      <c r="C371" s="2">
        <v>4.8499999999999996</v>
      </c>
      <c r="D371" s="2">
        <v>3.5225</v>
      </c>
      <c r="E371" s="2">
        <v>2176</v>
      </c>
      <c r="F371" s="2"/>
      <c r="G371" s="2"/>
      <c r="H371" s="14">
        <f t="shared" si="5"/>
        <v>-8.1655638462621184E-3</v>
      </c>
      <c r="I371" s="13"/>
      <c r="J371" s="13"/>
      <c r="K371" s="13"/>
    </row>
    <row r="372" spans="2:11" ht="13.5" x14ac:dyDescent="0.35">
      <c r="B372" s="3">
        <v>42538</v>
      </c>
      <c r="C372" s="2">
        <v>4.79</v>
      </c>
      <c r="D372" s="2">
        <v>3.4788999999999999</v>
      </c>
      <c r="E372" s="2">
        <v>450</v>
      </c>
      <c r="F372" s="2"/>
      <c r="G372" s="2"/>
      <c r="H372" s="14">
        <f t="shared" si="5"/>
        <v>-1.2377572746628838E-2</v>
      </c>
      <c r="I372" s="13"/>
      <c r="J372" s="13"/>
      <c r="K372" s="13"/>
    </row>
    <row r="373" spans="2:11" ht="13.5" x14ac:dyDescent="0.35">
      <c r="B373" s="3">
        <v>42541</v>
      </c>
      <c r="C373" s="2">
        <v>4.84</v>
      </c>
      <c r="D373" s="2">
        <v>3.5152000000000001</v>
      </c>
      <c r="E373" s="2">
        <v>961</v>
      </c>
      <c r="F373" s="2"/>
      <c r="G373" s="2"/>
      <c r="H373" s="14">
        <f t="shared" si="5"/>
        <v>1.0434332691368025E-2</v>
      </c>
      <c r="I373" s="13"/>
      <c r="J373" s="13"/>
      <c r="K373" s="13"/>
    </row>
    <row r="374" spans="2:11" ht="13.5" x14ac:dyDescent="0.35">
      <c r="B374" s="3">
        <v>42542</v>
      </c>
      <c r="C374" s="2">
        <v>4.8</v>
      </c>
      <c r="D374" s="2">
        <v>3.4862000000000002</v>
      </c>
      <c r="E374" s="2">
        <v>1742</v>
      </c>
      <c r="F374" s="2"/>
      <c r="G374" s="2"/>
      <c r="H374" s="14">
        <f t="shared" si="5"/>
        <v>-8.2498862084660653E-3</v>
      </c>
      <c r="I374" s="13"/>
      <c r="J374" s="13"/>
      <c r="K374" s="13"/>
    </row>
    <row r="375" spans="2:11" ht="13.5" x14ac:dyDescent="0.35">
      <c r="B375" s="3">
        <v>42543</v>
      </c>
      <c r="C375" s="2">
        <v>4.8499999999999996</v>
      </c>
      <c r="D375" s="2">
        <v>3.5225</v>
      </c>
      <c r="E375" s="2">
        <v>795</v>
      </c>
      <c r="F375" s="2"/>
      <c r="G375" s="2"/>
      <c r="H375" s="14">
        <f t="shared" si="5"/>
        <v>1.0412483506396585E-2</v>
      </c>
      <c r="I375" s="13"/>
      <c r="J375" s="13"/>
      <c r="K375" s="13"/>
    </row>
    <row r="376" spans="2:11" ht="13.5" x14ac:dyDescent="0.35">
      <c r="B376" s="3">
        <v>42544</v>
      </c>
      <c r="C376" s="2">
        <v>4.8499999999999996</v>
      </c>
      <c r="D376" s="2">
        <v>3.5225</v>
      </c>
      <c r="E376" s="2">
        <v>0</v>
      </c>
      <c r="F376" s="2"/>
      <c r="G376" s="2"/>
      <c r="H376" s="14">
        <f t="shared" si="5"/>
        <v>0</v>
      </c>
      <c r="I376" s="13"/>
      <c r="J376" s="13"/>
      <c r="K376" s="13"/>
    </row>
    <row r="377" spans="2:11" ht="13.5" x14ac:dyDescent="0.35">
      <c r="B377" s="3">
        <v>42545</v>
      </c>
      <c r="C377" s="2">
        <v>4.8499999999999996</v>
      </c>
      <c r="D377" s="2">
        <v>3.5225</v>
      </c>
      <c r="E377" s="2">
        <v>7151</v>
      </c>
      <c r="F377" s="2"/>
      <c r="G377" s="2"/>
      <c r="H377" s="14">
        <f t="shared" si="5"/>
        <v>0</v>
      </c>
      <c r="I377" s="13"/>
      <c r="J377" s="13"/>
      <c r="K377" s="13"/>
    </row>
    <row r="378" spans="2:11" ht="13.5" x14ac:dyDescent="0.35">
      <c r="B378" s="3">
        <v>42548</v>
      </c>
      <c r="C378" s="2">
        <v>4.9000000000000004</v>
      </c>
      <c r="D378" s="2">
        <v>3.5588000000000002</v>
      </c>
      <c r="E378" s="2">
        <v>1646</v>
      </c>
      <c r="F378" s="2"/>
      <c r="G378" s="2"/>
      <c r="H378" s="14">
        <f t="shared" si="5"/>
        <v>1.0305180979418091E-2</v>
      </c>
      <c r="I378" s="13"/>
      <c r="J378" s="13"/>
      <c r="K378" s="13"/>
    </row>
    <row r="379" spans="2:11" ht="13.5" x14ac:dyDescent="0.35">
      <c r="B379" s="3">
        <v>42549</v>
      </c>
      <c r="C379" s="2">
        <v>4.9000000000000004</v>
      </c>
      <c r="D379" s="2">
        <v>3.5588000000000002</v>
      </c>
      <c r="E379" s="2">
        <v>3268477</v>
      </c>
      <c r="F379" s="2"/>
      <c r="G379" s="2"/>
      <c r="H379" s="14">
        <f t="shared" si="5"/>
        <v>0</v>
      </c>
      <c r="I379" s="13"/>
      <c r="J379" s="13"/>
      <c r="K379" s="13"/>
    </row>
    <row r="380" spans="2:11" ht="13.5" x14ac:dyDescent="0.35">
      <c r="B380" s="3">
        <v>42550</v>
      </c>
      <c r="C380" s="2">
        <v>4.9400000000000004</v>
      </c>
      <c r="D380" s="2">
        <v>3.5878000000000001</v>
      </c>
      <c r="E380" s="2">
        <v>4210</v>
      </c>
      <c r="F380" s="2"/>
      <c r="G380" s="2"/>
      <c r="H380" s="14">
        <f t="shared" si="5"/>
        <v>8.1488142070360557E-3</v>
      </c>
      <c r="I380" s="13"/>
      <c r="J380" s="13"/>
      <c r="K380" s="13"/>
    </row>
    <row r="381" spans="2:11" ht="13.5" x14ac:dyDescent="0.35">
      <c r="B381" s="3">
        <v>42551</v>
      </c>
      <c r="C381" s="2">
        <v>4.9800000000000004</v>
      </c>
      <c r="D381" s="2">
        <v>3.6168999999999998</v>
      </c>
      <c r="E381" s="2">
        <v>17807</v>
      </c>
      <c r="F381" s="2"/>
      <c r="G381" s="2"/>
      <c r="H381" s="14">
        <f t="shared" si="5"/>
        <v>8.1108200011148004E-3</v>
      </c>
      <c r="I381" s="13"/>
      <c r="J381" s="13"/>
      <c r="K381" s="13"/>
    </row>
    <row r="382" spans="2:11" ht="13.5" x14ac:dyDescent="0.35">
      <c r="B382" s="3">
        <v>42552</v>
      </c>
      <c r="C382" s="2">
        <v>4.88</v>
      </c>
      <c r="D382" s="2">
        <v>3.7174999999999998</v>
      </c>
      <c r="E382" s="2">
        <v>1608</v>
      </c>
      <c r="F382" s="2"/>
      <c r="G382" s="2"/>
      <c r="H382" s="14">
        <f t="shared" si="5"/>
        <v>2.7813873759296642E-2</v>
      </c>
      <c r="I382" s="13"/>
      <c r="J382" s="13"/>
      <c r="K382" s="13"/>
    </row>
    <row r="383" spans="2:11" ht="13.5" x14ac:dyDescent="0.35">
      <c r="B383" s="3">
        <v>42555</v>
      </c>
      <c r="C383" s="2">
        <v>4.88</v>
      </c>
      <c r="D383" s="2">
        <v>3.7174999999999998</v>
      </c>
      <c r="E383" s="2">
        <v>2347</v>
      </c>
      <c r="F383" s="2"/>
      <c r="G383" s="2"/>
      <c r="H383" s="14">
        <f t="shared" si="5"/>
        <v>0</v>
      </c>
      <c r="I383" s="13"/>
      <c r="J383" s="13"/>
      <c r="K383" s="13"/>
    </row>
    <row r="384" spans="2:11" ht="13.5" x14ac:dyDescent="0.35">
      <c r="B384" s="3">
        <v>42559</v>
      </c>
      <c r="C384" s="2">
        <v>4.95</v>
      </c>
      <c r="D384" s="2">
        <v>3.7707999999999999</v>
      </c>
      <c r="E384" s="2">
        <v>2739</v>
      </c>
      <c r="F384" s="2"/>
      <c r="G384" s="2"/>
      <c r="H384" s="14">
        <f t="shared" si="5"/>
        <v>1.4337592468056524E-2</v>
      </c>
      <c r="I384" s="13"/>
      <c r="J384" s="13"/>
      <c r="K384" s="13"/>
    </row>
    <row r="385" spans="2:11" ht="13.5" x14ac:dyDescent="0.35">
      <c r="B385" s="3">
        <v>42562</v>
      </c>
      <c r="C385" s="2">
        <v>5.08</v>
      </c>
      <c r="D385" s="2">
        <v>3.8698000000000001</v>
      </c>
      <c r="E385" s="2">
        <v>23691</v>
      </c>
      <c r="F385" s="2"/>
      <c r="G385" s="2"/>
      <c r="H385" s="14">
        <f t="shared" si="5"/>
        <v>2.6254375729288269E-2</v>
      </c>
      <c r="I385" s="13"/>
      <c r="J385" s="13"/>
      <c r="K385" s="13"/>
    </row>
    <row r="386" spans="2:11" ht="13.5" x14ac:dyDescent="0.35">
      <c r="B386" s="3">
        <v>42563</v>
      </c>
      <c r="C386" s="2">
        <v>5</v>
      </c>
      <c r="D386" s="2">
        <v>3.8089</v>
      </c>
      <c r="E386" s="2">
        <v>6754</v>
      </c>
      <c r="F386" s="2"/>
      <c r="G386" s="2"/>
      <c r="H386" s="14">
        <f t="shared" si="5"/>
        <v>-1.5737247402966607E-2</v>
      </c>
      <c r="I386" s="13"/>
      <c r="J386" s="13"/>
      <c r="K386" s="13"/>
    </row>
    <row r="387" spans="2:11" ht="13.5" x14ac:dyDescent="0.35">
      <c r="B387" s="3">
        <v>42564</v>
      </c>
      <c r="C387" s="2">
        <v>5.0999999999999996</v>
      </c>
      <c r="D387" s="2">
        <v>3.8851</v>
      </c>
      <c r="E387" s="2">
        <v>43784</v>
      </c>
      <c r="F387" s="2"/>
      <c r="G387" s="2"/>
      <c r="H387" s="14">
        <f t="shared" si="5"/>
        <v>2.0005775945811138E-2</v>
      </c>
      <c r="I387" s="13"/>
      <c r="J387" s="13"/>
      <c r="K387" s="13"/>
    </row>
    <row r="388" spans="2:11" ht="13.5" x14ac:dyDescent="0.35">
      <c r="B388" s="3">
        <v>42565</v>
      </c>
      <c r="C388" s="2">
        <v>5.14</v>
      </c>
      <c r="D388" s="2">
        <v>3.9156</v>
      </c>
      <c r="E388" s="2">
        <v>16722</v>
      </c>
      <c r="F388" s="2"/>
      <c r="G388" s="2"/>
      <c r="H388" s="14">
        <f t="shared" si="5"/>
        <v>7.8505057784870325E-3</v>
      </c>
      <c r="I388" s="13"/>
      <c r="J388" s="13"/>
      <c r="K388" s="13"/>
    </row>
    <row r="389" spans="2:11" ht="13.5" x14ac:dyDescent="0.35">
      <c r="B389" s="3">
        <v>42566</v>
      </c>
      <c r="C389" s="2">
        <v>5.0999999999999996</v>
      </c>
      <c r="D389" s="2">
        <v>3.8851</v>
      </c>
      <c r="E389" s="2">
        <v>17982</v>
      </c>
      <c r="F389" s="2"/>
      <c r="G389" s="2"/>
      <c r="H389" s="14">
        <f t="shared" si="5"/>
        <v>-7.7893553989171445E-3</v>
      </c>
      <c r="I389" s="13"/>
      <c r="J389" s="13"/>
      <c r="K389" s="13"/>
    </row>
    <row r="390" spans="2:11" ht="13.5" x14ac:dyDescent="0.35">
      <c r="B390" s="3">
        <v>42569</v>
      </c>
      <c r="C390" s="2">
        <v>5.19</v>
      </c>
      <c r="D390" s="2">
        <v>3.9535999999999998</v>
      </c>
      <c r="E390" s="2">
        <v>7845</v>
      </c>
      <c r="F390" s="2"/>
      <c r="G390" s="2"/>
      <c r="H390" s="14">
        <f t="shared" si="5"/>
        <v>1.7631463797585591E-2</v>
      </c>
      <c r="I390" s="13"/>
      <c r="J390" s="13"/>
      <c r="K390" s="13"/>
    </row>
    <row r="391" spans="2:11" ht="13.5" x14ac:dyDescent="0.35">
      <c r="B391" s="3">
        <v>42570</v>
      </c>
      <c r="C391" s="2">
        <v>5.2</v>
      </c>
      <c r="D391" s="2">
        <v>3.9613</v>
      </c>
      <c r="E391" s="2">
        <v>7790</v>
      </c>
      <c r="F391" s="2"/>
      <c r="G391" s="2"/>
      <c r="H391" s="14">
        <f t="shared" ref="H391:H454" si="6">(D391-D390)/D390</f>
        <v>1.947592067988735E-3</v>
      </c>
      <c r="I391" s="13"/>
      <c r="J391" s="13"/>
      <c r="K391" s="13"/>
    </row>
    <row r="392" spans="2:11" ht="13.5" x14ac:dyDescent="0.35">
      <c r="B392" s="3">
        <v>42571</v>
      </c>
      <c r="C392" s="2">
        <v>5.21</v>
      </c>
      <c r="D392" s="2">
        <v>3.9689000000000001</v>
      </c>
      <c r="E392" s="2">
        <v>3136</v>
      </c>
      <c r="F392" s="2"/>
      <c r="G392" s="2"/>
      <c r="H392" s="14">
        <f t="shared" si="6"/>
        <v>1.9185620882033805E-3</v>
      </c>
      <c r="I392" s="13"/>
      <c r="J392" s="13"/>
      <c r="K392" s="13"/>
    </row>
    <row r="393" spans="2:11" ht="13.5" x14ac:dyDescent="0.35">
      <c r="B393" s="3">
        <v>42572</v>
      </c>
      <c r="C393" s="2">
        <v>5.24</v>
      </c>
      <c r="D393" s="2">
        <v>3.9916999999999998</v>
      </c>
      <c r="E393" s="2">
        <v>120424</v>
      </c>
      <c r="F393" s="2"/>
      <c r="G393" s="2"/>
      <c r="H393" s="14">
        <f t="shared" si="6"/>
        <v>5.7446647685756025E-3</v>
      </c>
      <c r="I393" s="13"/>
      <c r="J393" s="13"/>
      <c r="K393" s="13"/>
    </row>
    <row r="394" spans="2:11" ht="13.5" x14ac:dyDescent="0.35">
      <c r="B394" s="3">
        <v>42573</v>
      </c>
      <c r="C394" s="2">
        <v>5.2</v>
      </c>
      <c r="D394" s="2">
        <v>3.9613</v>
      </c>
      <c r="E394" s="2">
        <v>5362</v>
      </c>
      <c r="F394" s="2"/>
      <c r="G394" s="2"/>
      <c r="H394" s="14">
        <f t="shared" si="6"/>
        <v>-7.6158027907908318E-3</v>
      </c>
      <c r="I394" s="13"/>
      <c r="J394" s="13"/>
      <c r="K394" s="13"/>
    </row>
    <row r="395" spans="2:11" ht="13.5" x14ac:dyDescent="0.35">
      <c r="B395" s="3">
        <v>42577</v>
      </c>
      <c r="C395" s="2">
        <v>5.24</v>
      </c>
      <c r="D395" s="2">
        <v>3.9916999999999998</v>
      </c>
      <c r="E395" s="2">
        <v>3730</v>
      </c>
      <c r="F395" s="2"/>
      <c r="G395" s="2"/>
      <c r="H395" s="14">
        <f t="shared" si="6"/>
        <v>7.6742483528134094E-3</v>
      </c>
      <c r="I395" s="13"/>
      <c r="J395" s="13"/>
      <c r="K395" s="13"/>
    </row>
    <row r="396" spans="2:11" ht="13.5" x14ac:dyDescent="0.35">
      <c r="B396" s="3">
        <v>42578</v>
      </c>
      <c r="C396" s="2">
        <v>5.2</v>
      </c>
      <c r="D396" s="2">
        <v>3.9613</v>
      </c>
      <c r="E396" s="2">
        <v>269</v>
      </c>
      <c r="F396" s="2"/>
      <c r="G396" s="2"/>
      <c r="H396" s="14">
        <f t="shared" si="6"/>
        <v>-7.6158027907908318E-3</v>
      </c>
      <c r="I396" s="13"/>
      <c r="J396" s="13"/>
      <c r="K396" s="13"/>
    </row>
    <row r="397" spans="2:11" ht="13.5" x14ac:dyDescent="0.35">
      <c r="B397" s="3">
        <v>42579</v>
      </c>
      <c r="C397" s="2">
        <v>5.2</v>
      </c>
      <c r="D397" s="2">
        <v>3.9613</v>
      </c>
      <c r="E397" s="2">
        <v>2217</v>
      </c>
      <c r="F397" s="2"/>
      <c r="G397" s="2"/>
      <c r="H397" s="14">
        <f t="shared" si="6"/>
        <v>0</v>
      </c>
      <c r="I397" s="13"/>
      <c r="J397" s="13"/>
      <c r="K397" s="13"/>
    </row>
    <row r="398" spans="2:11" ht="13.5" x14ac:dyDescent="0.35">
      <c r="B398" s="3">
        <v>42580</v>
      </c>
      <c r="C398" s="2">
        <v>5.25</v>
      </c>
      <c r="D398" s="2">
        <v>3.9992999999999999</v>
      </c>
      <c r="E398" s="2">
        <v>24518</v>
      </c>
      <c r="F398" s="2"/>
      <c r="G398" s="2"/>
      <c r="H398" s="14">
        <f t="shared" si="6"/>
        <v>9.592810441016791E-3</v>
      </c>
      <c r="I398" s="13"/>
      <c r="J398" s="13"/>
      <c r="K398" s="13"/>
    </row>
    <row r="399" spans="2:11" ht="13.5" x14ac:dyDescent="0.35">
      <c r="B399" s="3">
        <v>42583</v>
      </c>
      <c r="C399" s="2">
        <v>5.25</v>
      </c>
      <c r="D399" s="2">
        <v>3.9992999999999999</v>
      </c>
      <c r="E399" s="2">
        <v>25015</v>
      </c>
      <c r="F399" s="2"/>
      <c r="G399" s="2"/>
      <c r="H399" s="14">
        <f t="shared" si="6"/>
        <v>0</v>
      </c>
      <c r="I399" s="13"/>
      <c r="J399" s="13"/>
      <c r="K399" s="13"/>
    </row>
    <row r="400" spans="2:11" ht="13.5" x14ac:dyDescent="0.35">
      <c r="B400" s="3">
        <v>42584</v>
      </c>
      <c r="C400" s="2">
        <v>5.2</v>
      </c>
      <c r="D400" s="2">
        <v>3.9613</v>
      </c>
      <c r="E400" s="2">
        <v>4800</v>
      </c>
      <c r="F400" s="2"/>
      <c r="G400" s="2"/>
      <c r="H400" s="14">
        <f t="shared" si="6"/>
        <v>-9.5016627909883765E-3</v>
      </c>
      <c r="I400" s="13"/>
      <c r="J400" s="13"/>
      <c r="K400" s="13"/>
    </row>
    <row r="401" spans="2:11" ht="13.5" x14ac:dyDescent="0.35">
      <c r="B401" s="3">
        <v>42585</v>
      </c>
      <c r="C401" s="2">
        <v>5.25</v>
      </c>
      <c r="D401" s="2">
        <v>3.9992999999999999</v>
      </c>
      <c r="E401" s="2">
        <v>7136</v>
      </c>
      <c r="F401" s="2"/>
      <c r="G401" s="2"/>
      <c r="H401" s="14">
        <f t="shared" si="6"/>
        <v>9.592810441016791E-3</v>
      </c>
      <c r="I401" s="13"/>
      <c r="J401" s="13"/>
      <c r="K401" s="13"/>
    </row>
    <row r="402" spans="2:11" ht="13.5" x14ac:dyDescent="0.35">
      <c r="B402" s="3">
        <v>42586</v>
      </c>
      <c r="C402" s="2">
        <v>5.29</v>
      </c>
      <c r="D402" s="2">
        <v>4.0297999999999998</v>
      </c>
      <c r="E402" s="2">
        <v>3982</v>
      </c>
      <c r="F402" s="2"/>
      <c r="G402" s="2"/>
      <c r="H402" s="14">
        <f t="shared" si="6"/>
        <v>7.6263346085564902E-3</v>
      </c>
      <c r="I402" s="13"/>
      <c r="J402" s="13"/>
      <c r="K402" s="13"/>
    </row>
    <row r="403" spans="2:11" ht="13.5" x14ac:dyDescent="0.35">
      <c r="B403" s="3">
        <v>42587</v>
      </c>
      <c r="C403" s="2">
        <v>5.35</v>
      </c>
      <c r="D403" s="2">
        <v>4.0754999999999999</v>
      </c>
      <c r="E403" s="2">
        <v>7600</v>
      </c>
      <c r="F403" s="2"/>
      <c r="G403" s="2"/>
      <c r="H403" s="14">
        <f t="shared" si="6"/>
        <v>1.1340513176832616E-2</v>
      </c>
      <c r="I403" s="13"/>
      <c r="J403" s="13"/>
      <c r="K403" s="13"/>
    </row>
    <row r="404" spans="2:11" ht="13.5" x14ac:dyDescent="0.35">
      <c r="B404" s="3">
        <v>42590</v>
      </c>
      <c r="C404" s="2">
        <v>5.3</v>
      </c>
      <c r="D404" s="2">
        <v>4.0373999999999999</v>
      </c>
      <c r="E404" s="2">
        <v>5794</v>
      </c>
      <c r="F404" s="2"/>
      <c r="G404" s="2"/>
      <c r="H404" s="14">
        <f t="shared" si="6"/>
        <v>-9.3485461906514591E-3</v>
      </c>
      <c r="I404" s="13"/>
      <c r="J404" s="13"/>
      <c r="K404" s="13"/>
    </row>
    <row r="405" spans="2:11" ht="13.5" x14ac:dyDescent="0.35">
      <c r="B405" s="3">
        <v>42591</v>
      </c>
      <c r="C405" s="2">
        <v>5.3</v>
      </c>
      <c r="D405" s="2">
        <v>4.0373999999999999</v>
      </c>
      <c r="E405" s="2">
        <v>6677</v>
      </c>
      <c r="F405" s="2"/>
      <c r="G405" s="2"/>
      <c r="H405" s="14">
        <f t="shared" si="6"/>
        <v>0</v>
      </c>
      <c r="I405" s="13"/>
      <c r="J405" s="13"/>
      <c r="K405" s="13"/>
    </row>
    <row r="406" spans="2:11" ht="13.5" x14ac:dyDescent="0.35">
      <c r="B406" s="3">
        <v>42592</v>
      </c>
      <c r="C406" s="2">
        <v>5.31</v>
      </c>
      <c r="D406" s="2">
        <v>4.0450999999999997</v>
      </c>
      <c r="E406" s="2">
        <v>458</v>
      </c>
      <c r="F406" s="2"/>
      <c r="G406" s="2"/>
      <c r="H406" s="14">
        <f t="shared" si="6"/>
        <v>1.9071679793926334E-3</v>
      </c>
      <c r="I406" s="13"/>
      <c r="J406" s="13"/>
      <c r="K406" s="13"/>
    </row>
    <row r="407" spans="2:11" ht="13.5" x14ac:dyDescent="0.35">
      <c r="B407" s="3">
        <v>42593</v>
      </c>
      <c r="C407" s="2">
        <v>5.31</v>
      </c>
      <c r="D407" s="2">
        <v>4.0450999999999997</v>
      </c>
      <c r="E407" s="2">
        <v>5321</v>
      </c>
      <c r="F407" s="2"/>
      <c r="G407" s="2"/>
      <c r="H407" s="14">
        <f t="shared" si="6"/>
        <v>0</v>
      </c>
      <c r="I407" s="13"/>
      <c r="J407" s="13"/>
      <c r="K407" s="13"/>
    </row>
    <row r="408" spans="2:11" ht="13.5" x14ac:dyDescent="0.35">
      <c r="B408" s="3">
        <v>42594</v>
      </c>
      <c r="C408" s="2">
        <v>5.31</v>
      </c>
      <c r="D408" s="2">
        <v>4.0450999999999997</v>
      </c>
      <c r="E408" s="2">
        <v>100</v>
      </c>
      <c r="F408" s="2"/>
      <c r="G408" s="2"/>
      <c r="H408" s="14">
        <f t="shared" si="6"/>
        <v>0</v>
      </c>
      <c r="I408" s="13"/>
      <c r="J408" s="13"/>
      <c r="K408" s="13"/>
    </row>
    <row r="409" spans="2:11" ht="13.5" x14ac:dyDescent="0.35">
      <c r="B409" s="3">
        <v>42597</v>
      </c>
      <c r="C409" s="2">
        <v>5.3</v>
      </c>
      <c r="D409" s="2">
        <v>4.0373999999999999</v>
      </c>
      <c r="E409" s="2">
        <v>8561</v>
      </c>
      <c r="F409" s="2"/>
      <c r="G409" s="2"/>
      <c r="H409" s="14">
        <f t="shared" si="6"/>
        <v>-1.9035376134087707E-3</v>
      </c>
      <c r="I409" s="13"/>
      <c r="J409" s="13"/>
      <c r="K409" s="13"/>
    </row>
    <row r="410" spans="2:11" ht="13.5" x14ac:dyDescent="0.35">
      <c r="B410" s="3">
        <v>42598</v>
      </c>
      <c r="C410" s="2">
        <v>5.29</v>
      </c>
      <c r="D410" s="2">
        <v>4.0297999999999998</v>
      </c>
      <c r="E410" s="2">
        <v>2652</v>
      </c>
      <c r="F410" s="2"/>
      <c r="G410" s="2"/>
      <c r="H410" s="14">
        <f t="shared" si="6"/>
        <v>-1.8823995640759031E-3</v>
      </c>
      <c r="I410" s="13"/>
      <c r="J410" s="13"/>
      <c r="K410" s="13"/>
    </row>
    <row r="411" spans="2:11" ht="13.5" x14ac:dyDescent="0.35">
      <c r="B411" s="3">
        <v>42599</v>
      </c>
      <c r="C411" s="2">
        <v>5.29</v>
      </c>
      <c r="D411" s="2">
        <v>4.0297999999999998</v>
      </c>
      <c r="E411" s="2">
        <v>128</v>
      </c>
      <c r="F411" s="2"/>
      <c r="G411" s="2"/>
      <c r="H411" s="14">
        <f t="shared" si="6"/>
        <v>0</v>
      </c>
      <c r="I411" s="13"/>
      <c r="J411" s="13"/>
      <c r="K411" s="13"/>
    </row>
    <row r="412" spans="2:11" ht="13.5" x14ac:dyDescent="0.35">
      <c r="B412" s="3">
        <v>42600</v>
      </c>
      <c r="C412" s="2">
        <v>5.27</v>
      </c>
      <c r="D412" s="2">
        <v>4.0145999999999997</v>
      </c>
      <c r="E412" s="2">
        <v>509</v>
      </c>
      <c r="F412" s="2"/>
      <c r="G412" s="2"/>
      <c r="H412" s="14">
        <f t="shared" si="6"/>
        <v>-3.77189934984369E-3</v>
      </c>
      <c r="I412" s="13"/>
      <c r="J412" s="13"/>
      <c r="K412" s="13"/>
    </row>
    <row r="413" spans="2:11" ht="13.5" x14ac:dyDescent="0.35">
      <c r="B413" s="3">
        <v>42601</v>
      </c>
      <c r="C413" s="2">
        <v>5.25</v>
      </c>
      <c r="D413" s="2">
        <v>3.9992999999999999</v>
      </c>
      <c r="E413" s="2">
        <v>2676</v>
      </c>
      <c r="F413" s="2"/>
      <c r="G413" s="2"/>
      <c r="H413" s="14">
        <f t="shared" si="6"/>
        <v>-3.811089523240141E-3</v>
      </c>
      <c r="I413" s="13"/>
      <c r="J413" s="13"/>
      <c r="K413" s="13"/>
    </row>
    <row r="414" spans="2:11" ht="13.5" x14ac:dyDescent="0.35">
      <c r="B414" s="3">
        <v>42604</v>
      </c>
      <c r="C414" s="2">
        <v>5.25</v>
      </c>
      <c r="D414" s="2">
        <v>3.9992999999999999</v>
      </c>
      <c r="E414" s="2">
        <v>278</v>
      </c>
      <c r="F414" s="2"/>
      <c r="G414" s="2"/>
      <c r="H414" s="14">
        <f t="shared" si="6"/>
        <v>0</v>
      </c>
      <c r="I414" s="13"/>
      <c r="J414" s="13"/>
      <c r="K414" s="13"/>
    </row>
    <row r="415" spans="2:11" ht="13.5" x14ac:dyDescent="0.35">
      <c r="B415" s="3">
        <v>42605</v>
      </c>
      <c r="C415" s="2">
        <v>5.26</v>
      </c>
      <c r="D415" s="2">
        <v>4.0069999999999997</v>
      </c>
      <c r="E415" s="2">
        <v>1028</v>
      </c>
      <c r="F415" s="2"/>
      <c r="G415" s="2"/>
      <c r="H415" s="14">
        <f t="shared" si="6"/>
        <v>1.9253369339633981E-3</v>
      </c>
      <c r="I415" s="13"/>
      <c r="J415" s="13"/>
      <c r="K415" s="13"/>
    </row>
    <row r="416" spans="2:11" ht="13.5" x14ac:dyDescent="0.35">
      <c r="B416" s="3">
        <v>42606</v>
      </c>
      <c r="C416" s="2">
        <v>5.25</v>
      </c>
      <c r="D416" s="2">
        <v>3.9992999999999999</v>
      </c>
      <c r="E416" s="2">
        <v>1970</v>
      </c>
      <c r="F416" s="2"/>
      <c r="G416" s="2"/>
      <c r="H416" s="14">
        <f t="shared" si="6"/>
        <v>-1.9216371350136807E-3</v>
      </c>
      <c r="I416" s="13"/>
      <c r="J416" s="13"/>
      <c r="K416" s="13"/>
    </row>
    <row r="417" spans="2:11" ht="13.5" x14ac:dyDescent="0.35">
      <c r="B417" s="3">
        <v>42607</v>
      </c>
      <c r="C417" s="2">
        <v>5.25</v>
      </c>
      <c r="D417" s="2">
        <v>3.9992999999999999</v>
      </c>
      <c r="E417" s="2">
        <v>6247</v>
      </c>
      <c r="F417" s="2"/>
      <c r="G417" s="2"/>
      <c r="H417" s="14">
        <f t="shared" si="6"/>
        <v>0</v>
      </c>
      <c r="I417" s="13"/>
      <c r="J417" s="13"/>
      <c r="K417" s="13"/>
    </row>
    <row r="418" spans="2:11" ht="13.5" x14ac:dyDescent="0.35">
      <c r="B418" s="3">
        <v>42608</v>
      </c>
      <c r="C418" s="2">
        <v>5.27</v>
      </c>
      <c r="D418" s="2">
        <v>4.0145999999999997</v>
      </c>
      <c r="E418" s="2">
        <v>485</v>
      </c>
      <c r="F418" s="2"/>
      <c r="G418" s="2"/>
      <c r="H418" s="14">
        <f t="shared" si="6"/>
        <v>3.8256694921610956E-3</v>
      </c>
      <c r="I418" s="13"/>
      <c r="J418" s="13"/>
      <c r="K418" s="13"/>
    </row>
    <row r="419" spans="2:11" ht="13.5" x14ac:dyDescent="0.35">
      <c r="B419" s="3">
        <v>42611</v>
      </c>
      <c r="C419" s="2">
        <v>5.3</v>
      </c>
      <c r="D419" s="2">
        <v>4.0373999999999999</v>
      </c>
      <c r="E419" s="2">
        <v>41796</v>
      </c>
      <c r="F419" s="2"/>
      <c r="G419" s="2"/>
      <c r="H419" s="14">
        <f t="shared" si="6"/>
        <v>5.6792706620834342E-3</v>
      </c>
      <c r="I419" s="13"/>
      <c r="J419" s="13"/>
      <c r="K419" s="13"/>
    </row>
    <row r="420" spans="2:11" ht="13.5" x14ac:dyDescent="0.35">
      <c r="B420" s="3">
        <v>42612</v>
      </c>
      <c r="C420" s="2">
        <v>5.3</v>
      </c>
      <c r="D420" s="2">
        <v>4.0373999999999999</v>
      </c>
      <c r="E420" s="2">
        <v>6754</v>
      </c>
      <c r="F420" s="2"/>
      <c r="G420" s="2"/>
      <c r="H420" s="14">
        <f t="shared" si="6"/>
        <v>0</v>
      </c>
      <c r="I420" s="13"/>
      <c r="J420" s="13"/>
      <c r="K420" s="13"/>
    </row>
    <row r="421" spans="2:11" ht="13.5" x14ac:dyDescent="0.35">
      <c r="B421" s="3">
        <v>42613</v>
      </c>
      <c r="C421" s="2">
        <v>5.3</v>
      </c>
      <c r="D421" s="2">
        <v>4.0373999999999999</v>
      </c>
      <c r="E421" s="2">
        <v>16485</v>
      </c>
      <c r="F421" s="2"/>
      <c r="G421" s="2"/>
      <c r="H421" s="14">
        <f t="shared" si="6"/>
        <v>0</v>
      </c>
      <c r="I421" s="13"/>
      <c r="J421" s="13"/>
      <c r="K421" s="13"/>
    </row>
    <row r="422" spans="2:11" ht="13.5" x14ac:dyDescent="0.35">
      <c r="B422" s="3">
        <v>42614</v>
      </c>
      <c r="C422" s="2">
        <v>5.43</v>
      </c>
      <c r="D422" s="2">
        <v>4.1364999999999998</v>
      </c>
      <c r="E422" s="2">
        <v>31181</v>
      </c>
      <c r="F422" s="2"/>
      <c r="G422" s="2"/>
      <c r="H422" s="14">
        <f t="shared" si="6"/>
        <v>2.4545499578936932E-2</v>
      </c>
      <c r="I422" s="13"/>
      <c r="J422" s="13"/>
      <c r="K422" s="13"/>
    </row>
    <row r="423" spans="2:11" ht="13.5" x14ac:dyDescent="0.35">
      <c r="B423" s="3">
        <v>42615</v>
      </c>
      <c r="C423" s="2">
        <v>5.45</v>
      </c>
      <c r="D423" s="2">
        <v>4.1516999999999999</v>
      </c>
      <c r="E423" s="2">
        <v>17546</v>
      </c>
      <c r="F423" s="2"/>
      <c r="G423" s="2"/>
      <c r="H423" s="14">
        <f t="shared" si="6"/>
        <v>3.6746041339296757E-3</v>
      </c>
      <c r="I423" s="13"/>
      <c r="J423" s="13"/>
      <c r="K423" s="13"/>
    </row>
    <row r="424" spans="2:11" ht="13.5" x14ac:dyDescent="0.35">
      <c r="B424" s="3">
        <v>42618</v>
      </c>
      <c r="C424" s="2">
        <v>5.47</v>
      </c>
      <c r="D424" s="2">
        <v>4.1669</v>
      </c>
      <c r="E424" s="2">
        <v>8119</v>
      </c>
      <c r="F424" s="2"/>
      <c r="G424" s="2"/>
      <c r="H424" s="14">
        <f t="shared" si="6"/>
        <v>3.6611508538671152E-3</v>
      </c>
      <c r="I424" s="13"/>
      <c r="J424" s="13"/>
      <c r="K424" s="13"/>
    </row>
    <row r="425" spans="2:11" ht="13.5" x14ac:dyDescent="0.35">
      <c r="B425" s="3">
        <v>42619</v>
      </c>
      <c r="C425" s="2">
        <v>5.55</v>
      </c>
      <c r="D425" s="2">
        <v>4.2279</v>
      </c>
      <c r="E425" s="2">
        <v>40379</v>
      </c>
      <c r="F425" s="2"/>
      <c r="G425" s="2"/>
      <c r="H425" s="14">
        <f t="shared" si="6"/>
        <v>1.4639180205908455E-2</v>
      </c>
      <c r="I425" s="13"/>
      <c r="J425" s="13"/>
      <c r="K425" s="13"/>
    </row>
    <row r="426" spans="2:11" ht="13.5" x14ac:dyDescent="0.35">
      <c r="B426" s="3">
        <v>42620</v>
      </c>
      <c r="C426" s="2">
        <v>5.52</v>
      </c>
      <c r="D426" s="2">
        <v>4.2050000000000001</v>
      </c>
      <c r="E426" s="2">
        <v>28095</v>
      </c>
      <c r="F426" s="2"/>
      <c r="G426" s="2"/>
      <c r="H426" s="14">
        <f t="shared" si="6"/>
        <v>-5.4164005771186454E-3</v>
      </c>
      <c r="I426" s="13"/>
      <c r="J426" s="13"/>
      <c r="K426" s="13"/>
    </row>
    <row r="427" spans="2:11" ht="13.5" x14ac:dyDescent="0.35">
      <c r="B427" s="3">
        <v>42621</v>
      </c>
      <c r="C427" s="2">
        <v>5.57</v>
      </c>
      <c r="D427" s="2">
        <v>4.2431000000000001</v>
      </c>
      <c r="E427" s="2">
        <v>61422</v>
      </c>
      <c r="F427" s="2"/>
      <c r="G427" s="2"/>
      <c r="H427" s="14">
        <f t="shared" si="6"/>
        <v>9.0606420927467346E-3</v>
      </c>
      <c r="I427" s="13"/>
      <c r="J427" s="13"/>
      <c r="K427" s="13"/>
    </row>
    <row r="428" spans="2:11" ht="13.5" x14ac:dyDescent="0.35">
      <c r="B428" s="3">
        <v>42622</v>
      </c>
      <c r="C428" s="2">
        <v>5.59</v>
      </c>
      <c r="D428" s="2">
        <v>4.2584</v>
      </c>
      <c r="E428" s="2">
        <v>48679</v>
      </c>
      <c r="F428" s="2"/>
      <c r="G428" s="2"/>
      <c r="H428" s="14">
        <f t="shared" si="6"/>
        <v>3.6058542103650326E-3</v>
      </c>
      <c r="I428" s="13"/>
      <c r="J428" s="13"/>
      <c r="K428" s="13"/>
    </row>
    <row r="429" spans="2:11" ht="13.5" x14ac:dyDescent="0.35">
      <c r="B429" s="3">
        <v>42627</v>
      </c>
      <c r="C429" s="2">
        <v>5.67</v>
      </c>
      <c r="D429" s="2">
        <v>4.3193000000000001</v>
      </c>
      <c r="E429" s="2">
        <v>433</v>
      </c>
      <c r="F429" s="2"/>
      <c r="G429" s="2"/>
      <c r="H429" s="14">
        <f t="shared" si="6"/>
        <v>1.4301145970317532E-2</v>
      </c>
      <c r="I429" s="13"/>
      <c r="J429" s="13"/>
      <c r="K429" s="13"/>
    </row>
    <row r="430" spans="2:11" ht="13.5" x14ac:dyDescent="0.35">
      <c r="B430" s="3">
        <v>42628</v>
      </c>
      <c r="C430" s="2">
        <v>5.65</v>
      </c>
      <c r="D430" s="2">
        <v>4.3041</v>
      </c>
      <c r="E430" s="2">
        <v>20135</v>
      </c>
      <c r="F430" s="2"/>
      <c r="G430" s="2"/>
      <c r="H430" s="14">
        <f t="shared" si="6"/>
        <v>-3.5190887412312414E-3</v>
      </c>
      <c r="I430" s="13"/>
      <c r="J430" s="13"/>
      <c r="K430" s="13"/>
    </row>
    <row r="431" spans="2:11" ht="13.5" x14ac:dyDescent="0.35">
      <c r="B431" s="3">
        <v>42629</v>
      </c>
      <c r="C431" s="2">
        <v>5.75</v>
      </c>
      <c r="D431" s="2">
        <v>4.3802000000000003</v>
      </c>
      <c r="E431" s="2">
        <v>38964</v>
      </c>
      <c r="F431" s="2"/>
      <c r="G431" s="2"/>
      <c r="H431" s="14">
        <f t="shared" si="6"/>
        <v>1.7680815966171853E-2</v>
      </c>
      <c r="I431" s="13"/>
      <c r="J431" s="13"/>
      <c r="K431" s="13"/>
    </row>
    <row r="432" spans="2:11" ht="13.5" x14ac:dyDescent="0.35">
      <c r="B432" s="3">
        <v>42632</v>
      </c>
      <c r="C432" s="2">
        <v>5.83</v>
      </c>
      <c r="D432" s="2">
        <v>4.4412000000000003</v>
      </c>
      <c r="E432" s="2">
        <v>38959</v>
      </c>
      <c r="F432" s="2"/>
      <c r="G432" s="2"/>
      <c r="H432" s="14">
        <f t="shared" si="6"/>
        <v>1.3926304734943596E-2</v>
      </c>
      <c r="I432" s="13"/>
      <c r="J432" s="13"/>
      <c r="K432" s="13"/>
    </row>
    <row r="433" spans="2:11" ht="13.5" x14ac:dyDescent="0.35">
      <c r="B433" s="3">
        <v>42633</v>
      </c>
      <c r="C433" s="2">
        <v>5.96</v>
      </c>
      <c r="D433" s="2">
        <v>4.5401999999999996</v>
      </c>
      <c r="E433" s="2">
        <v>91512</v>
      </c>
      <c r="F433" s="2"/>
      <c r="G433" s="2"/>
      <c r="H433" s="14">
        <f t="shared" si="6"/>
        <v>2.2291272629019029E-2</v>
      </c>
      <c r="I433" s="13"/>
      <c r="J433" s="13"/>
      <c r="K433" s="13"/>
    </row>
    <row r="434" spans="2:11" ht="13.5" x14ac:dyDescent="0.35">
      <c r="B434" s="3">
        <v>42634</v>
      </c>
      <c r="C434" s="2">
        <v>5.89</v>
      </c>
      <c r="D434" s="2">
        <v>4.4869000000000003</v>
      </c>
      <c r="E434" s="2">
        <v>48876</v>
      </c>
      <c r="F434" s="2"/>
      <c r="G434" s="2"/>
      <c r="H434" s="14">
        <f t="shared" si="6"/>
        <v>-1.173957094401111E-2</v>
      </c>
      <c r="I434" s="13"/>
      <c r="J434" s="13"/>
      <c r="K434" s="13"/>
    </row>
    <row r="435" spans="2:11" ht="13.5" x14ac:dyDescent="0.35">
      <c r="B435" s="3">
        <v>42635</v>
      </c>
      <c r="C435" s="2">
        <v>5.89</v>
      </c>
      <c r="D435" s="2">
        <v>4.4869000000000003</v>
      </c>
      <c r="E435" s="2">
        <v>27656</v>
      </c>
      <c r="F435" s="2"/>
      <c r="G435" s="2"/>
      <c r="H435" s="14">
        <f t="shared" si="6"/>
        <v>0</v>
      </c>
      <c r="I435" s="13"/>
      <c r="J435" s="13"/>
      <c r="K435" s="13"/>
    </row>
    <row r="436" spans="2:11" ht="13.5" x14ac:dyDescent="0.35">
      <c r="B436" s="3">
        <v>42636</v>
      </c>
      <c r="C436" s="2">
        <v>5.83</v>
      </c>
      <c r="D436" s="2">
        <v>4.4412000000000003</v>
      </c>
      <c r="E436" s="2">
        <v>22665</v>
      </c>
      <c r="F436" s="2"/>
      <c r="G436" s="2"/>
      <c r="H436" s="14">
        <f t="shared" si="6"/>
        <v>-1.0185205821391177E-2</v>
      </c>
      <c r="I436" s="13"/>
      <c r="J436" s="13"/>
      <c r="K436" s="13"/>
    </row>
    <row r="437" spans="2:11" ht="13.5" x14ac:dyDescent="0.35">
      <c r="B437" s="3">
        <v>42639</v>
      </c>
      <c r="C437" s="2">
        <v>5.95</v>
      </c>
      <c r="D437" s="2">
        <v>4.5326000000000004</v>
      </c>
      <c r="E437" s="2">
        <v>1549</v>
      </c>
      <c r="F437" s="2"/>
      <c r="G437" s="2"/>
      <c r="H437" s="14">
        <f t="shared" si="6"/>
        <v>2.0580023417094511E-2</v>
      </c>
      <c r="I437" s="13"/>
      <c r="J437" s="13"/>
      <c r="K437" s="13"/>
    </row>
    <row r="438" spans="2:11" ht="13.5" x14ac:dyDescent="0.35">
      <c r="B438" s="3">
        <v>42640</v>
      </c>
      <c r="C438" s="2">
        <v>5.95</v>
      </c>
      <c r="D438" s="2">
        <v>4.5326000000000004</v>
      </c>
      <c r="E438" s="2">
        <v>1686</v>
      </c>
      <c r="F438" s="2"/>
      <c r="G438" s="2"/>
      <c r="H438" s="14">
        <f t="shared" si="6"/>
        <v>0</v>
      </c>
      <c r="I438" s="13"/>
      <c r="J438" s="13"/>
      <c r="K438" s="13"/>
    </row>
    <row r="439" spans="2:11" ht="13.5" x14ac:dyDescent="0.35">
      <c r="B439" s="3">
        <v>42641</v>
      </c>
      <c r="C439" s="2">
        <v>5.93</v>
      </c>
      <c r="D439" s="2">
        <v>4.5174000000000003</v>
      </c>
      <c r="E439" s="2">
        <v>653</v>
      </c>
      <c r="F439" s="2"/>
      <c r="G439" s="2"/>
      <c r="H439" s="14">
        <f t="shared" si="6"/>
        <v>-3.35348365176722E-3</v>
      </c>
      <c r="I439" s="13"/>
      <c r="J439" s="13"/>
      <c r="K439" s="13"/>
    </row>
    <row r="440" spans="2:11" ht="13.5" x14ac:dyDescent="0.35">
      <c r="B440" s="3">
        <v>42642</v>
      </c>
      <c r="C440" s="2">
        <v>5.91</v>
      </c>
      <c r="D440" s="2">
        <v>4.5021000000000004</v>
      </c>
      <c r="E440" s="2">
        <v>13800</v>
      </c>
      <c r="F440" s="2"/>
      <c r="G440" s="2"/>
      <c r="H440" s="14">
        <f t="shared" si="6"/>
        <v>-3.3869039713109021E-3</v>
      </c>
      <c r="I440" s="13"/>
      <c r="J440" s="13"/>
      <c r="K440" s="13"/>
    </row>
    <row r="441" spans="2:11" ht="13.5" x14ac:dyDescent="0.35">
      <c r="B441" s="3">
        <v>42643</v>
      </c>
      <c r="C441" s="2">
        <v>5.98</v>
      </c>
      <c r="D441" s="2">
        <v>4.5553999999999997</v>
      </c>
      <c r="E441" s="2">
        <v>2666</v>
      </c>
      <c r="F441" s="2"/>
      <c r="G441" s="2"/>
      <c r="H441" s="14">
        <f t="shared" si="6"/>
        <v>1.1838919615290471E-2</v>
      </c>
      <c r="I441" s="13"/>
      <c r="J441" s="13"/>
      <c r="K441" s="13"/>
    </row>
    <row r="442" spans="2:11" ht="13.5" x14ac:dyDescent="0.35">
      <c r="B442" s="3">
        <v>42647</v>
      </c>
      <c r="C442" s="2">
        <v>5.97</v>
      </c>
      <c r="D442" s="2">
        <v>4.5477999999999996</v>
      </c>
      <c r="E442" s="2">
        <v>485</v>
      </c>
      <c r="F442" s="2"/>
      <c r="G442" s="2"/>
      <c r="H442" s="14">
        <f t="shared" si="6"/>
        <v>-1.6683496509637028E-3</v>
      </c>
      <c r="I442" s="13"/>
      <c r="J442" s="13"/>
      <c r="K442" s="13"/>
    </row>
    <row r="443" spans="2:11" ht="13.5" x14ac:dyDescent="0.35">
      <c r="B443" s="3">
        <v>42648</v>
      </c>
      <c r="C443" s="2">
        <v>5.99</v>
      </c>
      <c r="D443" s="2">
        <v>4.5631000000000004</v>
      </c>
      <c r="E443" s="2">
        <v>2338</v>
      </c>
      <c r="F443" s="2"/>
      <c r="G443" s="2"/>
      <c r="H443" s="14">
        <f t="shared" si="6"/>
        <v>3.3642640397556528E-3</v>
      </c>
      <c r="I443" s="13"/>
      <c r="J443" s="13"/>
      <c r="K443" s="13"/>
    </row>
    <row r="444" spans="2:11" ht="13.5" x14ac:dyDescent="0.35">
      <c r="B444" s="3">
        <v>42649</v>
      </c>
      <c r="C444" s="2">
        <v>5.97</v>
      </c>
      <c r="D444" s="2">
        <v>4.5477999999999996</v>
      </c>
      <c r="E444" s="2">
        <v>355</v>
      </c>
      <c r="F444" s="2"/>
      <c r="G444" s="2"/>
      <c r="H444" s="14">
        <f t="shared" si="6"/>
        <v>-3.3529837172099571E-3</v>
      </c>
      <c r="I444" s="13"/>
      <c r="J444" s="13"/>
      <c r="K444" s="13"/>
    </row>
    <row r="445" spans="2:11" ht="13.5" x14ac:dyDescent="0.35">
      <c r="B445" s="3">
        <v>42650</v>
      </c>
      <c r="C445" s="2">
        <v>5.97</v>
      </c>
      <c r="D445" s="2">
        <v>4.5477999999999996</v>
      </c>
      <c r="E445" s="2">
        <v>3703</v>
      </c>
      <c r="F445" s="2"/>
      <c r="G445" s="2"/>
      <c r="H445" s="14">
        <f t="shared" si="6"/>
        <v>0</v>
      </c>
      <c r="I445" s="13"/>
      <c r="J445" s="13"/>
      <c r="K445" s="13"/>
    </row>
    <row r="446" spans="2:11" ht="13.5" x14ac:dyDescent="0.35">
      <c r="B446" s="3">
        <v>42653</v>
      </c>
      <c r="C446" s="2">
        <v>6</v>
      </c>
      <c r="D446" s="2">
        <v>4.5707000000000004</v>
      </c>
      <c r="E446" s="2">
        <v>242</v>
      </c>
      <c r="F446" s="2"/>
      <c r="G446" s="2"/>
      <c r="H446" s="14">
        <f t="shared" si="6"/>
        <v>5.0354017327061016E-3</v>
      </c>
      <c r="I446" s="13"/>
      <c r="J446" s="13"/>
      <c r="K446" s="13"/>
    </row>
    <row r="447" spans="2:11" ht="13.5" x14ac:dyDescent="0.35">
      <c r="B447" s="3">
        <v>42654</v>
      </c>
      <c r="C447" s="2">
        <v>6</v>
      </c>
      <c r="D447" s="2">
        <v>4.5707000000000004</v>
      </c>
      <c r="E447" s="2">
        <v>437</v>
      </c>
      <c r="F447" s="2"/>
      <c r="G447" s="2"/>
      <c r="H447" s="14">
        <f t="shared" si="6"/>
        <v>0</v>
      </c>
      <c r="I447" s="13"/>
      <c r="J447" s="13"/>
      <c r="K447" s="13"/>
    </row>
    <row r="448" spans="2:11" ht="13.5" x14ac:dyDescent="0.35">
      <c r="B448" s="3">
        <v>42655</v>
      </c>
      <c r="C448" s="2">
        <v>6</v>
      </c>
      <c r="D448" s="2">
        <v>4.5707000000000004</v>
      </c>
      <c r="E448" s="2">
        <v>3072</v>
      </c>
      <c r="F448" s="2"/>
      <c r="G448" s="2"/>
      <c r="H448" s="14">
        <f t="shared" si="6"/>
        <v>0</v>
      </c>
      <c r="I448" s="13"/>
      <c r="J448" s="13"/>
      <c r="K448" s="13"/>
    </row>
    <row r="449" spans="2:11" ht="13.5" x14ac:dyDescent="0.35">
      <c r="B449" s="3">
        <v>42656</v>
      </c>
      <c r="C449" s="2">
        <v>5.9</v>
      </c>
      <c r="D449" s="2">
        <v>4.4945000000000004</v>
      </c>
      <c r="E449" s="2">
        <v>1452</v>
      </c>
      <c r="F449" s="2"/>
      <c r="G449" s="2"/>
      <c r="H449" s="14">
        <f t="shared" si="6"/>
        <v>-1.6671407005491509E-2</v>
      </c>
      <c r="I449" s="13"/>
      <c r="J449" s="13"/>
      <c r="K449" s="13"/>
    </row>
    <row r="450" spans="2:11" ht="13.5" x14ac:dyDescent="0.35">
      <c r="B450" s="3">
        <v>42657</v>
      </c>
      <c r="C450" s="2">
        <v>5.95</v>
      </c>
      <c r="D450" s="2">
        <v>4.5326000000000004</v>
      </c>
      <c r="E450" s="2">
        <v>353</v>
      </c>
      <c r="F450" s="2"/>
      <c r="G450" s="2"/>
      <c r="H450" s="14">
        <f t="shared" si="6"/>
        <v>8.4770274780287067E-3</v>
      </c>
      <c r="I450" s="13"/>
      <c r="J450" s="13"/>
      <c r="K450" s="13"/>
    </row>
    <row r="451" spans="2:11" ht="13.5" x14ac:dyDescent="0.35">
      <c r="B451" s="3">
        <v>42660</v>
      </c>
      <c r="C451" s="2">
        <v>5.98</v>
      </c>
      <c r="D451" s="2">
        <v>4.5553999999999997</v>
      </c>
      <c r="E451" s="2">
        <v>19</v>
      </c>
      <c r="F451" s="2"/>
      <c r="G451" s="2"/>
      <c r="H451" s="14">
        <f t="shared" si="6"/>
        <v>5.0302254776506336E-3</v>
      </c>
      <c r="I451" s="13"/>
      <c r="J451" s="13"/>
      <c r="K451" s="13"/>
    </row>
    <row r="452" spans="2:11" ht="13.5" x14ac:dyDescent="0.35">
      <c r="B452" s="3">
        <v>42661</v>
      </c>
      <c r="C452" s="2">
        <v>5.99</v>
      </c>
      <c r="D452" s="2">
        <v>4.5631000000000004</v>
      </c>
      <c r="E452" s="2">
        <v>848</v>
      </c>
      <c r="F452" s="2"/>
      <c r="G452" s="2"/>
      <c r="H452" s="14">
        <f t="shared" si="6"/>
        <v>1.6903016200554742E-3</v>
      </c>
      <c r="I452" s="13"/>
      <c r="J452" s="13"/>
      <c r="K452" s="13"/>
    </row>
    <row r="453" spans="2:11" ht="13.5" x14ac:dyDescent="0.35">
      <c r="B453" s="3">
        <v>42662</v>
      </c>
      <c r="C453" s="2">
        <v>5.95</v>
      </c>
      <c r="D453" s="2">
        <v>4.5326000000000004</v>
      </c>
      <c r="E453" s="2">
        <v>812</v>
      </c>
      <c r="F453" s="2"/>
      <c r="G453" s="2"/>
      <c r="H453" s="14">
        <f t="shared" si="6"/>
        <v>-6.6840525081633033E-3</v>
      </c>
      <c r="I453" s="13"/>
      <c r="J453" s="13"/>
      <c r="K453" s="13"/>
    </row>
    <row r="454" spans="2:11" ht="13.5" x14ac:dyDescent="0.35">
      <c r="B454" s="3">
        <v>42663</v>
      </c>
      <c r="C454" s="2">
        <v>5.95</v>
      </c>
      <c r="D454" s="2">
        <v>4.5326000000000004</v>
      </c>
      <c r="E454" s="2">
        <v>1127</v>
      </c>
      <c r="F454" s="2"/>
      <c r="G454" s="2"/>
      <c r="H454" s="14">
        <f t="shared" si="6"/>
        <v>0</v>
      </c>
      <c r="I454" s="13"/>
      <c r="J454" s="13"/>
      <c r="K454" s="13"/>
    </row>
    <row r="455" spans="2:11" ht="13.5" x14ac:dyDescent="0.35">
      <c r="B455" s="3">
        <v>42664</v>
      </c>
      <c r="C455" s="2">
        <v>5.95</v>
      </c>
      <c r="D455" s="2">
        <v>4.5326000000000004</v>
      </c>
      <c r="E455" s="2">
        <v>0</v>
      </c>
      <c r="F455" s="2"/>
      <c r="G455" s="2"/>
      <c r="H455" s="14">
        <f t="shared" ref="H455:H518" si="7">(D455-D454)/D454</f>
        <v>0</v>
      </c>
      <c r="I455" s="13"/>
      <c r="J455" s="13"/>
      <c r="K455" s="13"/>
    </row>
    <row r="456" spans="2:11" ht="13.5" x14ac:dyDescent="0.35">
      <c r="B456" s="3">
        <v>42667</v>
      </c>
      <c r="C456" s="2">
        <v>6.1</v>
      </c>
      <c r="D456" s="2">
        <v>4.6468999999999996</v>
      </c>
      <c r="E456" s="2">
        <v>9744</v>
      </c>
      <c r="F456" s="2"/>
      <c r="G456" s="2"/>
      <c r="H456" s="14">
        <f t="shared" si="7"/>
        <v>2.5217314565591311E-2</v>
      </c>
      <c r="I456" s="13"/>
      <c r="J456" s="13"/>
      <c r="K456" s="13"/>
    </row>
    <row r="457" spans="2:11" ht="13.5" x14ac:dyDescent="0.35">
      <c r="B457" s="3">
        <v>42668</v>
      </c>
      <c r="C457" s="2">
        <v>5.96</v>
      </c>
      <c r="D457" s="2">
        <v>4.5401999999999996</v>
      </c>
      <c r="E457" s="2">
        <v>1165</v>
      </c>
      <c r="F457" s="2"/>
      <c r="G457" s="2"/>
      <c r="H457" s="14">
        <f t="shared" si="7"/>
        <v>-2.2961544255309996E-2</v>
      </c>
      <c r="I457" s="13"/>
      <c r="J457" s="13"/>
      <c r="K457" s="13"/>
    </row>
    <row r="458" spans="2:11" ht="13.5" x14ac:dyDescent="0.35">
      <c r="B458" s="3">
        <v>42669</v>
      </c>
      <c r="C458" s="2">
        <v>5.95</v>
      </c>
      <c r="D458" s="2">
        <v>4.5326000000000004</v>
      </c>
      <c r="E458" s="2">
        <v>410</v>
      </c>
      <c r="F458" s="2"/>
      <c r="G458" s="2"/>
      <c r="H458" s="14">
        <f t="shared" si="7"/>
        <v>-1.67393506893951E-3</v>
      </c>
      <c r="I458" s="13"/>
      <c r="J458" s="13"/>
      <c r="K458" s="13"/>
    </row>
    <row r="459" spans="2:11" ht="13.5" x14ac:dyDescent="0.35">
      <c r="B459" s="3">
        <v>42670</v>
      </c>
      <c r="C459" s="2">
        <v>5.99</v>
      </c>
      <c r="D459" s="2">
        <v>4.5631000000000004</v>
      </c>
      <c r="E459" s="2">
        <v>71546</v>
      </c>
      <c r="F459" s="2"/>
      <c r="G459" s="2"/>
      <c r="H459" s="14">
        <f t="shared" si="7"/>
        <v>6.7290296959802249E-3</v>
      </c>
      <c r="I459" s="13"/>
      <c r="J459" s="13"/>
      <c r="K459" s="13"/>
    </row>
    <row r="460" spans="2:11" ht="13.5" x14ac:dyDescent="0.35">
      <c r="B460" s="3">
        <v>42671</v>
      </c>
      <c r="C460" s="2">
        <v>5.99</v>
      </c>
      <c r="D460" s="2">
        <v>4.5631000000000004</v>
      </c>
      <c r="E460" s="2">
        <v>3939</v>
      </c>
      <c r="F460" s="2"/>
      <c r="G460" s="2"/>
      <c r="H460" s="14">
        <f t="shared" si="7"/>
        <v>0</v>
      </c>
      <c r="I460" s="13"/>
      <c r="J460" s="13"/>
      <c r="K460" s="13"/>
    </row>
    <row r="461" spans="2:11" ht="13.5" x14ac:dyDescent="0.35">
      <c r="B461" s="3">
        <v>42674</v>
      </c>
      <c r="C461" s="2">
        <v>5.95</v>
      </c>
      <c r="D461" s="2">
        <v>4.5326000000000004</v>
      </c>
      <c r="E461" s="2">
        <v>53</v>
      </c>
      <c r="F461" s="2"/>
      <c r="G461" s="2"/>
      <c r="H461" s="14">
        <f t="shared" si="7"/>
        <v>-6.6840525081633033E-3</v>
      </c>
      <c r="I461" s="13"/>
      <c r="J461" s="13"/>
      <c r="K461" s="13"/>
    </row>
    <row r="462" spans="2:11" ht="13.5" x14ac:dyDescent="0.35">
      <c r="B462" s="3">
        <v>42675</v>
      </c>
      <c r="C462" s="2">
        <v>5.95</v>
      </c>
      <c r="D462" s="2">
        <v>4.5326000000000004</v>
      </c>
      <c r="E462" s="2">
        <v>0</v>
      </c>
      <c r="F462" s="2"/>
      <c r="G462" s="2"/>
      <c r="H462" s="14">
        <f t="shared" si="7"/>
        <v>0</v>
      </c>
      <c r="I462" s="13"/>
      <c r="J462" s="13"/>
      <c r="K462" s="13"/>
    </row>
    <row r="463" spans="2:11" ht="13.5" x14ac:dyDescent="0.35">
      <c r="B463" s="3">
        <v>42676</v>
      </c>
      <c r="C463" s="2">
        <v>5.98</v>
      </c>
      <c r="D463" s="2">
        <v>4.5553999999999997</v>
      </c>
      <c r="E463" s="2">
        <v>18335</v>
      </c>
      <c r="F463" s="2"/>
      <c r="G463" s="2"/>
      <c r="H463" s="14">
        <f t="shared" si="7"/>
        <v>5.0302254776506336E-3</v>
      </c>
      <c r="I463" s="13"/>
      <c r="J463" s="13"/>
      <c r="K463" s="13"/>
    </row>
    <row r="464" spans="2:11" ht="13.5" x14ac:dyDescent="0.35">
      <c r="B464" s="3">
        <v>42677</v>
      </c>
      <c r="C464" s="2">
        <v>5.99</v>
      </c>
      <c r="D464" s="2">
        <v>4.5631000000000004</v>
      </c>
      <c r="E464" s="2">
        <v>2050</v>
      </c>
      <c r="F464" s="2"/>
      <c r="G464" s="2"/>
      <c r="H464" s="14">
        <f t="shared" si="7"/>
        <v>1.6903016200554742E-3</v>
      </c>
      <c r="I464" s="13"/>
      <c r="J464" s="13"/>
      <c r="K464" s="13"/>
    </row>
    <row r="465" spans="2:11" ht="13.5" x14ac:dyDescent="0.35">
      <c r="B465" s="3">
        <v>42678</v>
      </c>
      <c r="C465" s="2">
        <v>6.03</v>
      </c>
      <c r="D465" s="2">
        <v>4.5934999999999997</v>
      </c>
      <c r="E465" s="2">
        <v>115538</v>
      </c>
      <c r="F465" s="2"/>
      <c r="G465" s="2"/>
      <c r="H465" s="14">
        <f t="shared" si="7"/>
        <v>6.6621375819068867E-3</v>
      </c>
      <c r="I465" s="13"/>
      <c r="J465" s="13"/>
      <c r="K465" s="13"/>
    </row>
    <row r="466" spans="2:11" ht="13.5" x14ac:dyDescent="0.35">
      <c r="B466" s="3">
        <v>42681</v>
      </c>
      <c r="C466" s="2">
        <v>6.2</v>
      </c>
      <c r="D466" s="2">
        <v>4.7229999999999999</v>
      </c>
      <c r="E466" s="2">
        <v>40873</v>
      </c>
      <c r="F466" s="2"/>
      <c r="G466" s="2"/>
      <c r="H466" s="14">
        <f t="shared" si="7"/>
        <v>2.8192010449548315E-2</v>
      </c>
      <c r="I466" s="13"/>
      <c r="J466" s="13"/>
      <c r="K466" s="13"/>
    </row>
    <row r="467" spans="2:11" ht="13.5" x14ac:dyDescent="0.35">
      <c r="B467" s="3">
        <v>42682</v>
      </c>
      <c r="C467" s="2">
        <v>6.25</v>
      </c>
      <c r="D467" s="2">
        <v>4.7610999999999999</v>
      </c>
      <c r="E467" s="2">
        <v>57581</v>
      </c>
      <c r="F467" s="2"/>
      <c r="G467" s="2"/>
      <c r="H467" s="14">
        <f t="shared" si="7"/>
        <v>8.0669066271437696E-3</v>
      </c>
      <c r="I467" s="13"/>
      <c r="J467" s="13"/>
      <c r="K467" s="13"/>
    </row>
    <row r="468" spans="2:11" ht="13.5" x14ac:dyDescent="0.35">
      <c r="B468" s="3">
        <v>42683</v>
      </c>
      <c r="C468" s="2">
        <v>6.35</v>
      </c>
      <c r="D468" s="2">
        <v>4.8372999999999999</v>
      </c>
      <c r="E468" s="2">
        <v>2379</v>
      </c>
      <c r="F468" s="2"/>
      <c r="G468" s="2"/>
      <c r="H468" s="14">
        <f t="shared" si="7"/>
        <v>1.6004704795110382E-2</v>
      </c>
      <c r="I468" s="13"/>
      <c r="J468" s="13"/>
      <c r="K468" s="13"/>
    </row>
    <row r="469" spans="2:11" ht="13.5" x14ac:dyDescent="0.35">
      <c r="B469" s="3">
        <v>42684</v>
      </c>
      <c r="C469" s="2">
        <v>6.35</v>
      </c>
      <c r="D469" s="2">
        <v>4.8372999999999999</v>
      </c>
      <c r="E469" s="2">
        <v>116406</v>
      </c>
      <c r="F469" s="2"/>
      <c r="G469" s="2"/>
      <c r="H469" s="14">
        <f t="shared" si="7"/>
        <v>0</v>
      </c>
      <c r="I469" s="13"/>
      <c r="J469" s="13"/>
      <c r="K469" s="13"/>
    </row>
    <row r="470" spans="2:11" ht="13.5" x14ac:dyDescent="0.35">
      <c r="B470" s="3">
        <v>42685</v>
      </c>
      <c r="C470" s="2">
        <v>6.34</v>
      </c>
      <c r="D470" s="2">
        <v>4.8296999999999999</v>
      </c>
      <c r="E470" s="2">
        <v>3445</v>
      </c>
      <c r="F470" s="2"/>
      <c r="G470" s="2"/>
      <c r="H470" s="14">
        <f t="shared" si="7"/>
        <v>-1.5711243875715898E-3</v>
      </c>
      <c r="I470" s="13"/>
      <c r="J470" s="13"/>
      <c r="K470" s="13"/>
    </row>
    <row r="471" spans="2:11" ht="13.5" x14ac:dyDescent="0.35">
      <c r="B471" s="3">
        <v>42688</v>
      </c>
      <c r="C471" s="2">
        <v>6.35</v>
      </c>
      <c r="D471" s="2">
        <v>4.8372999999999999</v>
      </c>
      <c r="E471" s="2">
        <v>125677</v>
      </c>
      <c r="F471" s="2"/>
      <c r="G471" s="2"/>
      <c r="H471" s="14">
        <f t="shared" si="7"/>
        <v>1.5735967037290206E-3</v>
      </c>
      <c r="I471" s="13"/>
      <c r="J471" s="13"/>
      <c r="K471" s="13"/>
    </row>
    <row r="472" spans="2:11" ht="13.5" x14ac:dyDescent="0.35">
      <c r="B472" s="3">
        <v>42689</v>
      </c>
      <c r="C472" s="2">
        <v>6.49</v>
      </c>
      <c r="D472" s="2">
        <v>4.944</v>
      </c>
      <c r="E472" s="2">
        <v>3238</v>
      </c>
      <c r="F472" s="2"/>
      <c r="G472" s="2"/>
      <c r="H472" s="14">
        <f t="shared" si="7"/>
        <v>2.2057759493932568E-2</v>
      </c>
      <c r="I472" s="13"/>
      <c r="J472" s="13"/>
      <c r="K472" s="13"/>
    </row>
    <row r="473" spans="2:11" ht="13.5" x14ac:dyDescent="0.35">
      <c r="B473" s="3">
        <v>42690</v>
      </c>
      <c r="C473" s="2">
        <v>6.44</v>
      </c>
      <c r="D473" s="2">
        <v>4.9058999999999999</v>
      </c>
      <c r="E473" s="2">
        <v>2615</v>
      </c>
      <c r="F473" s="2"/>
      <c r="G473" s="2"/>
      <c r="H473" s="14">
        <f t="shared" si="7"/>
        <v>-7.7063106796116552E-3</v>
      </c>
      <c r="I473" s="13"/>
      <c r="J473" s="13"/>
      <c r="K473" s="13"/>
    </row>
    <row r="474" spans="2:11" ht="13.5" x14ac:dyDescent="0.35">
      <c r="B474" s="3">
        <v>42691</v>
      </c>
      <c r="C474" s="2">
        <v>6.44</v>
      </c>
      <c r="D474" s="2">
        <v>4.9058999999999999</v>
      </c>
      <c r="E474" s="2">
        <v>7852</v>
      </c>
      <c r="F474" s="2"/>
      <c r="G474" s="2"/>
      <c r="H474" s="14">
        <f t="shared" si="7"/>
        <v>0</v>
      </c>
      <c r="I474" s="13"/>
      <c r="J474" s="13"/>
      <c r="K474" s="13"/>
    </row>
    <row r="475" spans="2:11" ht="13.5" x14ac:dyDescent="0.35">
      <c r="B475" s="3">
        <v>42692</v>
      </c>
      <c r="C475" s="2">
        <v>6.39</v>
      </c>
      <c r="D475" s="2">
        <v>4.8677999999999999</v>
      </c>
      <c r="E475" s="2">
        <v>1791</v>
      </c>
      <c r="F475" s="2"/>
      <c r="G475" s="2"/>
      <c r="H475" s="14">
        <f t="shared" si="7"/>
        <v>-7.7661591145355641E-3</v>
      </c>
      <c r="I475" s="13"/>
      <c r="J475" s="13"/>
      <c r="K475" s="13"/>
    </row>
    <row r="476" spans="2:11" ht="13.5" x14ac:dyDescent="0.35">
      <c r="B476" s="3">
        <v>42695</v>
      </c>
      <c r="C476" s="2">
        <v>6.35</v>
      </c>
      <c r="D476" s="2">
        <v>4.8372999999999999</v>
      </c>
      <c r="E476" s="2">
        <v>3813</v>
      </c>
      <c r="F476" s="2"/>
      <c r="G476" s="2"/>
      <c r="H476" s="14">
        <f t="shared" si="7"/>
        <v>-6.265664160400997E-3</v>
      </c>
      <c r="I476" s="13"/>
      <c r="J476" s="13"/>
      <c r="K476" s="13"/>
    </row>
    <row r="477" spans="2:11" ht="13.5" x14ac:dyDescent="0.35">
      <c r="B477" s="3">
        <v>42696</v>
      </c>
      <c r="C477" s="2">
        <v>6.35</v>
      </c>
      <c r="D477" s="2">
        <v>4.8372999999999999</v>
      </c>
      <c r="E477" s="2">
        <v>1740</v>
      </c>
      <c r="F477" s="2"/>
      <c r="G477" s="2"/>
      <c r="H477" s="14">
        <f t="shared" si="7"/>
        <v>0</v>
      </c>
      <c r="I477" s="13"/>
      <c r="J477" s="13"/>
      <c r="K477" s="13"/>
    </row>
    <row r="478" spans="2:11" ht="13.5" x14ac:dyDescent="0.35">
      <c r="B478" s="3">
        <v>42697</v>
      </c>
      <c r="C478" s="2">
        <v>6.5</v>
      </c>
      <c r="D478" s="2">
        <v>4.9516</v>
      </c>
      <c r="E478" s="2">
        <v>82019</v>
      </c>
      <c r="F478" s="2"/>
      <c r="G478" s="2"/>
      <c r="H478" s="14">
        <f t="shared" si="7"/>
        <v>2.3628883881504158E-2</v>
      </c>
      <c r="I478" s="13"/>
      <c r="J478" s="13"/>
      <c r="K478" s="13"/>
    </row>
    <row r="479" spans="2:11" ht="13.5" x14ac:dyDescent="0.35">
      <c r="B479" s="3">
        <v>42698</v>
      </c>
      <c r="C479" s="2">
        <v>6.42</v>
      </c>
      <c r="D479" s="2">
        <v>4.8906000000000001</v>
      </c>
      <c r="E479" s="2">
        <v>25611</v>
      </c>
      <c r="F479" s="2"/>
      <c r="G479" s="2"/>
      <c r="H479" s="14">
        <f t="shared" si="7"/>
        <v>-1.2319250343323358E-2</v>
      </c>
      <c r="I479" s="13"/>
      <c r="J479" s="13"/>
      <c r="K479" s="13"/>
    </row>
    <row r="480" spans="2:11" ht="13.5" x14ac:dyDescent="0.35">
      <c r="B480" s="3">
        <v>42699</v>
      </c>
      <c r="C480" s="2">
        <v>6.43</v>
      </c>
      <c r="D480" s="2">
        <v>4.8982000000000001</v>
      </c>
      <c r="E480" s="2">
        <v>36010</v>
      </c>
      <c r="F480" s="2"/>
      <c r="G480" s="2"/>
      <c r="H480" s="14">
        <f t="shared" si="7"/>
        <v>1.5540015540015644E-3</v>
      </c>
      <c r="I480" s="13"/>
      <c r="J480" s="13"/>
      <c r="K480" s="13"/>
    </row>
    <row r="481" spans="2:11" ht="13.5" x14ac:dyDescent="0.35">
      <c r="B481" s="3">
        <v>42702</v>
      </c>
      <c r="C481" s="2">
        <v>6.41</v>
      </c>
      <c r="D481" s="2">
        <v>4.883</v>
      </c>
      <c r="E481" s="2">
        <v>17454</v>
      </c>
      <c r="F481" s="2"/>
      <c r="G481" s="2"/>
      <c r="H481" s="14">
        <f t="shared" si="7"/>
        <v>-3.103180760279307E-3</v>
      </c>
      <c r="I481" s="13"/>
      <c r="J481" s="13"/>
      <c r="K481" s="13"/>
    </row>
    <row r="482" spans="2:11" ht="13.5" x14ac:dyDescent="0.35">
      <c r="B482" s="3">
        <v>42703</v>
      </c>
      <c r="C482" s="2">
        <v>6.4</v>
      </c>
      <c r="D482" s="2">
        <v>4.8754</v>
      </c>
      <c r="E482" s="2">
        <v>12119</v>
      </c>
      <c r="F482" s="2"/>
      <c r="G482" s="2"/>
      <c r="H482" s="14">
        <f t="shared" si="7"/>
        <v>-1.5564202334630455E-3</v>
      </c>
      <c r="I482" s="13"/>
      <c r="J482" s="13"/>
      <c r="K482" s="13"/>
    </row>
    <row r="483" spans="2:11" ht="13.5" x14ac:dyDescent="0.35">
      <c r="B483" s="3">
        <v>42704</v>
      </c>
      <c r="C483" s="2">
        <v>6.41</v>
      </c>
      <c r="D483" s="2">
        <v>4.883</v>
      </c>
      <c r="E483" s="2">
        <v>21267</v>
      </c>
      <c r="F483" s="2"/>
      <c r="G483" s="2"/>
      <c r="H483" s="14">
        <f t="shared" si="7"/>
        <v>1.5588464536243284E-3</v>
      </c>
      <c r="I483" s="13"/>
      <c r="J483" s="13"/>
      <c r="K483" s="13"/>
    </row>
    <row r="484" spans="2:11" ht="13.5" x14ac:dyDescent="0.35">
      <c r="B484" s="3">
        <v>42705</v>
      </c>
      <c r="C484" s="2">
        <v>6.39</v>
      </c>
      <c r="D484" s="2">
        <v>4.8677999999999999</v>
      </c>
      <c r="E484" s="2">
        <v>8827</v>
      </c>
      <c r="F484" s="2"/>
      <c r="G484" s="2"/>
      <c r="H484" s="14">
        <f t="shared" si="7"/>
        <v>-3.1128404669260911E-3</v>
      </c>
      <c r="I484" s="13"/>
      <c r="J484" s="13"/>
      <c r="K484" s="13"/>
    </row>
    <row r="485" spans="2:11" ht="13.5" x14ac:dyDescent="0.35">
      <c r="B485" s="3">
        <v>42706</v>
      </c>
      <c r="C485" s="2">
        <v>6.41</v>
      </c>
      <c r="D485" s="2">
        <v>4.883</v>
      </c>
      <c r="E485" s="2">
        <v>8036</v>
      </c>
      <c r="F485" s="2"/>
      <c r="G485" s="2"/>
      <c r="H485" s="14">
        <f t="shared" si="7"/>
        <v>3.1225604996097012E-3</v>
      </c>
      <c r="I485" s="13"/>
      <c r="J485" s="13"/>
      <c r="K485" s="13"/>
    </row>
    <row r="486" spans="2:11" ht="13.5" x14ac:dyDescent="0.35">
      <c r="B486" s="3">
        <v>42709</v>
      </c>
      <c r="C486" s="2">
        <v>6.57</v>
      </c>
      <c r="D486" s="2">
        <v>5.0049000000000001</v>
      </c>
      <c r="E486" s="2">
        <v>14536</v>
      </c>
      <c r="F486" s="2"/>
      <c r="G486" s="2"/>
      <c r="H486" s="14">
        <f t="shared" si="7"/>
        <v>2.4964161376203178E-2</v>
      </c>
      <c r="I486" s="13"/>
      <c r="J486" s="13"/>
      <c r="K486" s="13"/>
    </row>
    <row r="487" spans="2:11" ht="13.5" x14ac:dyDescent="0.35">
      <c r="B487" s="3">
        <v>42710</v>
      </c>
      <c r="C487" s="2">
        <v>6.5</v>
      </c>
      <c r="D487" s="2">
        <v>4.9516</v>
      </c>
      <c r="E487" s="2">
        <v>2130</v>
      </c>
      <c r="F487" s="2"/>
      <c r="G487" s="2"/>
      <c r="H487" s="14">
        <f t="shared" si="7"/>
        <v>-1.0649563427840741E-2</v>
      </c>
      <c r="I487" s="13"/>
      <c r="J487" s="13"/>
      <c r="K487" s="13"/>
    </row>
    <row r="488" spans="2:11" ht="13.5" x14ac:dyDescent="0.35">
      <c r="B488" s="3">
        <v>42711</v>
      </c>
      <c r="C488" s="2">
        <v>6.45</v>
      </c>
      <c r="D488" s="2">
        <v>4.9135</v>
      </c>
      <c r="E488" s="2">
        <v>1711</v>
      </c>
      <c r="F488" s="2"/>
      <c r="G488" s="2"/>
      <c r="H488" s="14">
        <f t="shared" si="7"/>
        <v>-7.6944825914855852E-3</v>
      </c>
      <c r="I488" s="13"/>
      <c r="J488" s="13"/>
      <c r="K488" s="13"/>
    </row>
    <row r="489" spans="2:11" ht="13.5" x14ac:dyDescent="0.35">
      <c r="B489" s="3">
        <v>42712</v>
      </c>
      <c r="C489" s="2">
        <v>6.46</v>
      </c>
      <c r="D489" s="2">
        <v>4.9211</v>
      </c>
      <c r="E489" s="2">
        <v>93720</v>
      </c>
      <c r="F489" s="2"/>
      <c r="G489" s="2"/>
      <c r="H489" s="14">
        <f t="shared" si="7"/>
        <v>1.5467589294800145E-3</v>
      </c>
      <c r="I489" s="13"/>
      <c r="J489" s="13"/>
      <c r="K489" s="13"/>
    </row>
    <row r="490" spans="2:11" ht="13.5" x14ac:dyDescent="0.35">
      <c r="B490" s="3">
        <v>42713</v>
      </c>
      <c r="C490" s="2">
        <v>6.64</v>
      </c>
      <c r="D490" s="2">
        <v>5.0582000000000003</v>
      </c>
      <c r="E490" s="2">
        <v>7112</v>
      </c>
      <c r="F490" s="2"/>
      <c r="G490" s="2"/>
      <c r="H490" s="14">
        <f t="shared" si="7"/>
        <v>2.7859624880616166E-2</v>
      </c>
      <c r="I490" s="13"/>
      <c r="J490" s="13"/>
      <c r="K490" s="13"/>
    </row>
    <row r="491" spans="2:11" ht="13.5" x14ac:dyDescent="0.35">
      <c r="B491" s="3">
        <v>42717</v>
      </c>
      <c r="C491" s="2">
        <v>6.64</v>
      </c>
      <c r="D491" s="2">
        <v>5.0582000000000003</v>
      </c>
      <c r="E491" s="2">
        <v>7333</v>
      </c>
      <c r="F491" s="2"/>
      <c r="G491" s="2"/>
      <c r="H491" s="14">
        <f t="shared" si="7"/>
        <v>0</v>
      </c>
      <c r="I491" s="13"/>
      <c r="J491" s="13"/>
      <c r="K491" s="13"/>
    </row>
    <row r="492" spans="2:11" ht="13.5" x14ac:dyDescent="0.35">
      <c r="B492" s="3">
        <v>42718</v>
      </c>
      <c r="C492" s="2">
        <v>6.63</v>
      </c>
      <c r="D492" s="2">
        <v>5.0506000000000002</v>
      </c>
      <c r="E492" s="2">
        <v>178265</v>
      </c>
      <c r="F492" s="2"/>
      <c r="G492" s="2"/>
      <c r="H492" s="14">
        <f t="shared" si="7"/>
        <v>-1.5025107745838542E-3</v>
      </c>
      <c r="I492" s="13"/>
      <c r="J492" s="13"/>
      <c r="K492" s="13"/>
    </row>
    <row r="493" spans="2:11" ht="13.5" x14ac:dyDescent="0.35">
      <c r="B493" s="3">
        <v>42719</v>
      </c>
      <c r="C493" s="2">
        <v>6.64</v>
      </c>
      <c r="D493" s="2">
        <v>5.0582000000000003</v>
      </c>
      <c r="E493" s="2">
        <v>53664</v>
      </c>
      <c r="F493" s="2"/>
      <c r="G493" s="2"/>
      <c r="H493" s="14">
        <f t="shared" si="7"/>
        <v>1.5047717102918566E-3</v>
      </c>
      <c r="I493" s="13"/>
      <c r="J493" s="13"/>
      <c r="K493" s="13"/>
    </row>
    <row r="494" spans="2:11" ht="13.5" x14ac:dyDescent="0.35">
      <c r="B494" s="3">
        <v>42720</v>
      </c>
      <c r="C494" s="2">
        <v>6.61</v>
      </c>
      <c r="D494" s="2">
        <v>5.0354000000000001</v>
      </c>
      <c r="E494" s="2">
        <v>48203</v>
      </c>
      <c r="F494" s="2"/>
      <c r="G494" s="2"/>
      <c r="H494" s="14">
        <f t="shared" si="7"/>
        <v>-4.5075323237515619E-3</v>
      </c>
      <c r="I494" s="13"/>
      <c r="J494" s="13"/>
      <c r="K494" s="13"/>
    </row>
    <row r="495" spans="2:11" ht="13.5" x14ac:dyDescent="0.35">
      <c r="B495" s="3">
        <v>42723</v>
      </c>
      <c r="C495" s="2">
        <v>6.6</v>
      </c>
      <c r="D495" s="2">
        <v>5.0278</v>
      </c>
      <c r="E495" s="2">
        <v>87643</v>
      </c>
      <c r="F495" s="2"/>
      <c r="G495" s="2"/>
      <c r="H495" s="14">
        <f t="shared" si="7"/>
        <v>-1.5093140564801308E-3</v>
      </c>
      <c r="I495" s="13"/>
      <c r="J495" s="13"/>
      <c r="K495" s="13"/>
    </row>
    <row r="496" spans="2:11" ht="13.5" x14ac:dyDescent="0.35">
      <c r="B496" s="3">
        <v>42724</v>
      </c>
      <c r="C496" s="2">
        <v>6.59</v>
      </c>
      <c r="D496" s="2">
        <v>5.0201000000000002</v>
      </c>
      <c r="E496" s="2">
        <v>782</v>
      </c>
      <c r="F496" s="2"/>
      <c r="G496" s="2"/>
      <c r="H496" s="14">
        <f t="shared" si="7"/>
        <v>-1.5314849437129197E-3</v>
      </c>
      <c r="I496" s="13"/>
      <c r="J496" s="13"/>
      <c r="K496" s="13"/>
    </row>
    <row r="497" spans="2:11" ht="13.5" x14ac:dyDescent="0.35">
      <c r="B497" s="3">
        <v>42725</v>
      </c>
      <c r="C497" s="2">
        <v>6.45</v>
      </c>
      <c r="D497" s="2">
        <v>4.9135</v>
      </c>
      <c r="E497" s="2">
        <v>3770</v>
      </c>
      <c r="F497" s="2"/>
      <c r="G497" s="2"/>
      <c r="H497" s="14">
        <f t="shared" si="7"/>
        <v>-2.1234636760223947E-2</v>
      </c>
      <c r="I497" s="13"/>
      <c r="J497" s="13"/>
      <c r="K497" s="13"/>
    </row>
    <row r="498" spans="2:11" ht="13.5" x14ac:dyDescent="0.35">
      <c r="B498" s="3">
        <v>42726</v>
      </c>
      <c r="C498" s="2">
        <v>6.54</v>
      </c>
      <c r="D498" s="2">
        <v>4.9820000000000002</v>
      </c>
      <c r="E498" s="2">
        <v>2011</v>
      </c>
      <c r="F498" s="2"/>
      <c r="G498" s="2"/>
      <c r="H498" s="14">
        <f t="shared" si="7"/>
        <v>1.3941182456497451E-2</v>
      </c>
      <c r="I498" s="13"/>
      <c r="J498" s="13"/>
      <c r="K498" s="13"/>
    </row>
    <row r="499" spans="2:11" ht="13.5" x14ac:dyDescent="0.35">
      <c r="B499" s="3">
        <v>42727</v>
      </c>
      <c r="C499" s="2">
        <v>6.46</v>
      </c>
      <c r="D499" s="2">
        <v>4.9211</v>
      </c>
      <c r="E499" s="2">
        <v>98519</v>
      </c>
      <c r="F499" s="2"/>
      <c r="G499" s="2"/>
      <c r="H499" s="14">
        <f t="shared" si="7"/>
        <v>-1.2224006423123279E-2</v>
      </c>
      <c r="I499" s="13"/>
      <c r="J499" s="13"/>
      <c r="K499" s="13"/>
    </row>
    <row r="500" spans="2:11" ht="13.5" x14ac:dyDescent="0.35">
      <c r="B500" s="3">
        <v>42730</v>
      </c>
      <c r="C500" s="2">
        <v>6.54</v>
      </c>
      <c r="D500" s="2">
        <v>4.9820000000000002</v>
      </c>
      <c r="E500" s="2">
        <v>2552</v>
      </c>
      <c r="F500" s="2"/>
      <c r="G500" s="2"/>
      <c r="H500" s="14">
        <f t="shared" si="7"/>
        <v>1.2375281949157744E-2</v>
      </c>
      <c r="I500" s="13"/>
      <c r="J500" s="13"/>
      <c r="K500" s="13"/>
    </row>
    <row r="501" spans="2:11" ht="13.5" x14ac:dyDescent="0.35">
      <c r="B501" s="3">
        <v>42731</v>
      </c>
      <c r="C501" s="2">
        <v>6.57</v>
      </c>
      <c r="D501" s="2">
        <v>5.0049000000000001</v>
      </c>
      <c r="E501" s="2">
        <v>11023</v>
      </c>
      <c r="F501" s="2"/>
      <c r="G501" s="2"/>
      <c r="H501" s="14">
        <f t="shared" si="7"/>
        <v>4.5965475712565077E-3</v>
      </c>
      <c r="I501" s="13"/>
      <c r="J501" s="13"/>
      <c r="K501" s="13"/>
    </row>
    <row r="502" spans="2:11" ht="13.5" x14ac:dyDescent="0.35">
      <c r="B502" s="3">
        <v>42732</v>
      </c>
      <c r="C502" s="2">
        <v>6.58</v>
      </c>
      <c r="D502" s="2">
        <v>5.0125000000000002</v>
      </c>
      <c r="E502" s="2">
        <v>4176</v>
      </c>
      <c r="F502" s="2"/>
      <c r="G502" s="2"/>
      <c r="H502" s="14">
        <f t="shared" si="7"/>
        <v>1.518511858378799E-3</v>
      </c>
      <c r="I502" s="13"/>
      <c r="J502" s="13"/>
      <c r="K502" s="13"/>
    </row>
    <row r="503" spans="2:11" ht="13.5" x14ac:dyDescent="0.35">
      <c r="B503" s="3">
        <v>42733</v>
      </c>
      <c r="C503" s="2">
        <v>6.68</v>
      </c>
      <c r="D503" s="2">
        <v>5.0887000000000002</v>
      </c>
      <c r="E503" s="2">
        <v>9076</v>
      </c>
      <c r="F503" s="2"/>
      <c r="G503" s="2"/>
      <c r="H503" s="14">
        <f t="shared" si="7"/>
        <v>1.5201995012468836E-2</v>
      </c>
      <c r="I503" s="13"/>
      <c r="J503" s="13"/>
      <c r="K503" s="13"/>
    </row>
    <row r="504" spans="2:11" ht="13.5" x14ac:dyDescent="0.35">
      <c r="B504" s="3">
        <v>42734</v>
      </c>
      <c r="C504" s="2">
        <v>6.88</v>
      </c>
      <c r="D504" s="2">
        <v>5.2409999999999997</v>
      </c>
      <c r="E504" s="2">
        <v>31646</v>
      </c>
      <c r="F504" s="2"/>
      <c r="G504" s="2"/>
      <c r="H504" s="14">
        <f t="shared" si="7"/>
        <v>2.9929058502171365E-2</v>
      </c>
      <c r="I504" s="13"/>
      <c r="J504" s="13"/>
      <c r="K504" s="13"/>
    </row>
    <row r="505" spans="2:11" ht="13.5" x14ac:dyDescent="0.35">
      <c r="B505" s="3">
        <v>42737</v>
      </c>
      <c r="C505" s="2">
        <v>6.89</v>
      </c>
      <c r="D505" s="2">
        <v>5.2487000000000004</v>
      </c>
      <c r="E505" s="2">
        <v>113</v>
      </c>
      <c r="F505" s="2"/>
      <c r="G505" s="2"/>
      <c r="H505" s="14">
        <f t="shared" si="7"/>
        <v>1.4691852699867786E-3</v>
      </c>
      <c r="I505" s="13"/>
      <c r="J505" s="13"/>
      <c r="K505" s="13"/>
    </row>
    <row r="506" spans="2:11" ht="13.5" x14ac:dyDescent="0.35">
      <c r="B506" s="3">
        <v>42738</v>
      </c>
      <c r="C506" s="2">
        <v>6.8</v>
      </c>
      <c r="D506" s="2">
        <v>5.1801000000000004</v>
      </c>
      <c r="E506" s="2">
        <v>1983</v>
      </c>
      <c r="F506" s="2"/>
      <c r="G506" s="2"/>
      <c r="H506" s="14">
        <f t="shared" si="7"/>
        <v>-1.3069903023605844E-2</v>
      </c>
      <c r="I506" s="13"/>
      <c r="J506" s="13"/>
      <c r="K506" s="13"/>
    </row>
    <row r="507" spans="2:11" ht="13.5" x14ac:dyDescent="0.35">
      <c r="B507" s="3">
        <v>42739</v>
      </c>
      <c r="C507" s="2">
        <v>6.73</v>
      </c>
      <c r="D507" s="2">
        <v>5.1268000000000002</v>
      </c>
      <c r="E507" s="2">
        <v>2645</v>
      </c>
      <c r="F507" s="2"/>
      <c r="G507" s="2"/>
      <c r="H507" s="14">
        <f t="shared" si="7"/>
        <v>-1.0289376652960392E-2</v>
      </c>
      <c r="I507" s="13"/>
      <c r="J507" s="13"/>
      <c r="K507" s="13"/>
    </row>
    <row r="508" spans="2:11" ht="13.5" x14ac:dyDescent="0.35">
      <c r="B508" s="3">
        <v>42740</v>
      </c>
      <c r="C508" s="2">
        <v>6.6</v>
      </c>
      <c r="D508" s="2">
        <v>5.0278</v>
      </c>
      <c r="E508" s="2">
        <v>18893</v>
      </c>
      <c r="F508" s="2"/>
      <c r="G508" s="2"/>
      <c r="H508" s="14">
        <f t="shared" si="7"/>
        <v>-1.9310291019739446E-2</v>
      </c>
      <c r="I508" s="13"/>
      <c r="J508" s="13"/>
      <c r="K508" s="13"/>
    </row>
    <row r="509" spans="2:11" ht="13.5" x14ac:dyDescent="0.35">
      <c r="B509" s="3">
        <v>42741</v>
      </c>
      <c r="C509" s="2">
        <v>6.71</v>
      </c>
      <c r="D509" s="2">
        <v>5.1115000000000004</v>
      </c>
      <c r="E509" s="2">
        <v>3532</v>
      </c>
      <c r="F509" s="2"/>
      <c r="G509" s="2"/>
      <c r="H509" s="14">
        <f t="shared" si="7"/>
        <v>1.6647440232308432E-2</v>
      </c>
      <c r="I509" s="13"/>
      <c r="J509" s="13"/>
      <c r="K509" s="13"/>
    </row>
    <row r="510" spans="2:11" ht="13.5" x14ac:dyDescent="0.35">
      <c r="B510" s="3">
        <v>42744</v>
      </c>
      <c r="C510" s="2">
        <v>6.78</v>
      </c>
      <c r="D510" s="2">
        <v>5.1649000000000003</v>
      </c>
      <c r="E510" s="2">
        <v>7283</v>
      </c>
      <c r="F510" s="2"/>
      <c r="G510" s="2"/>
      <c r="H510" s="14">
        <f t="shared" si="7"/>
        <v>1.0447031204147488E-2</v>
      </c>
      <c r="I510" s="13"/>
      <c r="J510" s="13"/>
      <c r="K510" s="13"/>
    </row>
    <row r="511" spans="2:11" ht="13.5" x14ac:dyDescent="0.35">
      <c r="B511" s="3">
        <v>42745</v>
      </c>
      <c r="C511" s="2">
        <v>6.77</v>
      </c>
      <c r="D511" s="2">
        <v>5.1573000000000002</v>
      </c>
      <c r="E511" s="2">
        <v>9707</v>
      </c>
      <c r="F511" s="2"/>
      <c r="G511" s="2"/>
      <c r="H511" s="14">
        <f t="shared" si="7"/>
        <v>-1.4714708900462837E-3</v>
      </c>
      <c r="I511" s="13"/>
      <c r="J511" s="13"/>
      <c r="K511" s="13"/>
    </row>
    <row r="512" spans="2:11" ht="13.5" x14ac:dyDescent="0.35">
      <c r="B512" s="3">
        <v>42746</v>
      </c>
      <c r="C512" s="2">
        <v>6.77</v>
      </c>
      <c r="D512" s="2">
        <v>5.1573000000000002</v>
      </c>
      <c r="E512" s="2">
        <v>590</v>
      </c>
      <c r="F512" s="2"/>
      <c r="G512" s="2"/>
      <c r="H512" s="14">
        <f t="shared" si="7"/>
        <v>0</v>
      </c>
      <c r="I512" s="13"/>
      <c r="J512" s="13"/>
      <c r="K512" s="13"/>
    </row>
    <row r="513" spans="2:11" ht="13.5" x14ac:dyDescent="0.35">
      <c r="B513" s="3">
        <v>42747</v>
      </c>
      <c r="C513" s="2">
        <v>6.77</v>
      </c>
      <c r="D513" s="2">
        <v>5.1573000000000002</v>
      </c>
      <c r="E513" s="2">
        <v>0</v>
      </c>
      <c r="F513" s="2"/>
      <c r="G513" s="2"/>
      <c r="H513" s="14">
        <f t="shared" si="7"/>
        <v>0</v>
      </c>
      <c r="I513" s="13"/>
      <c r="J513" s="13"/>
      <c r="K513" s="13"/>
    </row>
    <row r="514" spans="2:11" ht="13.5" x14ac:dyDescent="0.35">
      <c r="B514" s="3">
        <v>42748</v>
      </c>
      <c r="C514" s="2">
        <v>6.77</v>
      </c>
      <c r="D514" s="2">
        <v>5.1573000000000002</v>
      </c>
      <c r="E514" s="2">
        <v>353</v>
      </c>
      <c r="F514" s="2"/>
      <c r="G514" s="2"/>
      <c r="H514" s="14">
        <f t="shared" si="7"/>
        <v>0</v>
      </c>
      <c r="I514" s="13"/>
      <c r="J514" s="13"/>
      <c r="K514" s="13"/>
    </row>
    <row r="515" spans="2:11" ht="13.5" x14ac:dyDescent="0.35">
      <c r="B515" s="3">
        <v>42751</v>
      </c>
      <c r="C515" s="2">
        <v>6.77</v>
      </c>
      <c r="D515" s="2">
        <v>5.1573000000000002</v>
      </c>
      <c r="E515" s="2">
        <v>0</v>
      </c>
      <c r="F515" s="2"/>
      <c r="G515" s="2"/>
      <c r="H515" s="14">
        <f t="shared" si="7"/>
        <v>0</v>
      </c>
      <c r="I515" s="13"/>
      <c r="J515" s="13"/>
      <c r="K515" s="13"/>
    </row>
    <row r="516" spans="2:11" ht="13.5" x14ac:dyDescent="0.35">
      <c r="B516" s="3">
        <v>42752</v>
      </c>
      <c r="C516" s="2">
        <v>6.7</v>
      </c>
      <c r="D516" s="2">
        <v>5.1039000000000003</v>
      </c>
      <c r="E516" s="2">
        <v>5965</v>
      </c>
      <c r="F516" s="2"/>
      <c r="G516" s="2"/>
      <c r="H516" s="14">
        <f t="shared" si="7"/>
        <v>-1.0354255133500067E-2</v>
      </c>
      <c r="I516" s="13"/>
      <c r="J516" s="13"/>
      <c r="K516" s="13"/>
    </row>
    <row r="517" spans="2:11" ht="13.5" x14ac:dyDescent="0.35">
      <c r="B517" s="3">
        <v>42753</v>
      </c>
      <c r="C517" s="2">
        <v>6.69</v>
      </c>
      <c r="D517" s="2">
        <v>5.0963000000000003</v>
      </c>
      <c r="E517" s="2">
        <v>6510</v>
      </c>
      <c r="F517" s="2"/>
      <c r="G517" s="2"/>
      <c r="H517" s="14">
        <f t="shared" si="7"/>
        <v>-1.4890573874880094E-3</v>
      </c>
      <c r="I517" s="13"/>
      <c r="J517" s="13"/>
      <c r="K517" s="13"/>
    </row>
    <row r="518" spans="2:11" ht="13.5" x14ac:dyDescent="0.35">
      <c r="B518" s="3">
        <v>42754</v>
      </c>
      <c r="C518" s="2">
        <v>6.55</v>
      </c>
      <c r="D518" s="2">
        <v>4.9897</v>
      </c>
      <c r="E518" s="2">
        <v>1278</v>
      </c>
      <c r="F518" s="2"/>
      <c r="G518" s="2"/>
      <c r="H518" s="14">
        <f t="shared" si="7"/>
        <v>-2.0917135961383795E-2</v>
      </c>
      <c r="I518" s="13"/>
      <c r="J518" s="13"/>
      <c r="K518" s="13"/>
    </row>
    <row r="519" spans="2:11" ht="13.5" x14ac:dyDescent="0.35">
      <c r="B519" s="3">
        <v>42755</v>
      </c>
      <c r="C519" s="2">
        <v>6.55</v>
      </c>
      <c r="D519" s="2">
        <v>4.9897</v>
      </c>
      <c r="E519" s="2">
        <v>2931</v>
      </c>
      <c r="F519" s="2"/>
      <c r="G519" s="2"/>
      <c r="H519" s="14">
        <f t="shared" ref="H519:H582" si="8">(D519-D518)/D518</f>
        <v>0</v>
      </c>
      <c r="I519" s="13"/>
      <c r="J519" s="13"/>
      <c r="K519" s="13"/>
    </row>
    <row r="520" spans="2:11" ht="13.5" x14ac:dyDescent="0.35">
      <c r="B520" s="3">
        <v>42758</v>
      </c>
      <c r="C520" s="2">
        <v>6.5</v>
      </c>
      <c r="D520" s="2">
        <v>4.9516</v>
      </c>
      <c r="E520" s="2">
        <v>6258</v>
      </c>
      <c r="F520" s="2"/>
      <c r="G520" s="2"/>
      <c r="H520" s="14">
        <f t="shared" si="8"/>
        <v>-7.6357296029821477E-3</v>
      </c>
      <c r="I520" s="13"/>
      <c r="J520" s="13"/>
      <c r="K520" s="13"/>
    </row>
    <row r="521" spans="2:11" ht="13.5" x14ac:dyDescent="0.35">
      <c r="B521" s="3">
        <v>42759</v>
      </c>
      <c r="C521" s="2">
        <v>6.48</v>
      </c>
      <c r="D521" s="2">
        <v>4.9363000000000001</v>
      </c>
      <c r="E521" s="2">
        <v>4630</v>
      </c>
      <c r="F521" s="2"/>
      <c r="G521" s="2"/>
      <c r="H521" s="14">
        <f t="shared" si="8"/>
        <v>-3.0899103320138682E-3</v>
      </c>
      <c r="I521" s="13"/>
      <c r="J521" s="13"/>
      <c r="K521" s="13"/>
    </row>
    <row r="522" spans="2:11" ht="13.5" x14ac:dyDescent="0.35">
      <c r="B522" s="3">
        <v>42760</v>
      </c>
      <c r="C522" s="2">
        <v>6.45</v>
      </c>
      <c r="D522" s="2">
        <v>4.9135</v>
      </c>
      <c r="E522" s="2">
        <v>1610</v>
      </c>
      <c r="F522" s="2"/>
      <c r="G522" s="2"/>
      <c r="H522" s="14">
        <f t="shared" si="8"/>
        <v>-4.6188440734963743E-3</v>
      </c>
      <c r="I522" s="13"/>
      <c r="J522" s="13"/>
      <c r="K522" s="13"/>
    </row>
    <row r="523" spans="2:11" ht="13.5" x14ac:dyDescent="0.35">
      <c r="B523" s="3">
        <v>42761</v>
      </c>
      <c r="C523" s="2">
        <v>6.49</v>
      </c>
      <c r="D523" s="2">
        <v>4.944</v>
      </c>
      <c r="E523" s="2">
        <v>4587</v>
      </c>
      <c r="F523" s="2"/>
      <c r="G523" s="2"/>
      <c r="H523" s="14">
        <f t="shared" si="8"/>
        <v>6.2073878090973793E-3</v>
      </c>
      <c r="I523" s="13"/>
      <c r="J523" s="13"/>
      <c r="K523" s="13"/>
    </row>
    <row r="524" spans="2:11" ht="13.5" x14ac:dyDescent="0.35">
      <c r="B524" s="3">
        <v>42762</v>
      </c>
      <c r="C524" s="2">
        <v>6.49</v>
      </c>
      <c r="D524" s="2">
        <v>4.944</v>
      </c>
      <c r="E524" s="2">
        <v>4437</v>
      </c>
      <c r="F524" s="2"/>
      <c r="G524" s="2"/>
      <c r="H524" s="14">
        <f t="shared" si="8"/>
        <v>0</v>
      </c>
      <c r="I524" s="13"/>
      <c r="J524" s="13"/>
      <c r="K524" s="13"/>
    </row>
    <row r="525" spans="2:11" ht="13.5" x14ac:dyDescent="0.35">
      <c r="B525" s="3">
        <v>42765</v>
      </c>
      <c r="C525" s="2">
        <v>6.49</v>
      </c>
      <c r="D525" s="2">
        <v>4.944</v>
      </c>
      <c r="E525" s="2">
        <v>2537</v>
      </c>
      <c r="F525" s="2"/>
      <c r="G525" s="2"/>
      <c r="H525" s="14">
        <f t="shared" si="8"/>
        <v>0</v>
      </c>
      <c r="I525" s="13"/>
      <c r="J525" s="13"/>
      <c r="K525" s="13"/>
    </row>
    <row r="526" spans="2:11" ht="13.5" x14ac:dyDescent="0.35">
      <c r="B526" s="3">
        <v>42766</v>
      </c>
      <c r="C526" s="2">
        <v>6.55</v>
      </c>
      <c r="D526" s="2">
        <v>4.9897</v>
      </c>
      <c r="E526" s="2">
        <v>3988</v>
      </c>
      <c r="F526" s="2"/>
      <c r="G526" s="2"/>
      <c r="H526" s="14">
        <f t="shared" si="8"/>
        <v>9.24352750809063E-3</v>
      </c>
      <c r="I526" s="13"/>
      <c r="J526" s="13"/>
      <c r="K526" s="13"/>
    </row>
    <row r="527" spans="2:11" ht="13.5" x14ac:dyDescent="0.35">
      <c r="B527" s="3">
        <v>42767</v>
      </c>
      <c r="C527" s="2">
        <v>6.41</v>
      </c>
      <c r="D527" s="2">
        <v>4.883</v>
      </c>
      <c r="E527" s="2">
        <v>2</v>
      </c>
      <c r="F527" s="2"/>
      <c r="G527" s="2"/>
      <c r="H527" s="14">
        <f t="shared" si="8"/>
        <v>-2.1384051145359444E-2</v>
      </c>
      <c r="I527" s="13"/>
      <c r="J527" s="13"/>
      <c r="K527" s="13"/>
    </row>
    <row r="528" spans="2:11" ht="13.5" x14ac:dyDescent="0.35">
      <c r="B528" s="3">
        <v>42768</v>
      </c>
      <c r="C528" s="2">
        <v>6.54</v>
      </c>
      <c r="D528" s="2">
        <v>4.9820000000000002</v>
      </c>
      <c r="E528" s="2">
        <v>6877</v>
      </c>
      <c r="F528" s="2"/>
      <c r="G528" s="2"/>
      <c r="H528" s="14">
        <f t="shared" si="8"/>
        <v>2.0274421462215891E-2</v>
      </c>
      <c r="I528" s="13"/>
      <c r="J528" s="13"/>
      <c r="K528" s="13"/>
    </row>
    <row r="529" spans="2:11" ht="13.5" x14ac:dyDescent="0.35">
      <c r="B529" s="3">
        <v>42769</v>
      </c>
      <c r="C529" s="2">
        <v>6.54</v>
      </c>
      <c r="D529" s="2">
        <v>4.9820000000000002</v>
      </c>
      <c r="E529" s="2">
        <v>16303</v>
      </c>
      <c r="F529" s="2"/>
      <c r="G529" s="2"/>
      <c r="H529" s="14">
        <f t="shared" si="8"/>
        <v>0</v>
      </c>
      <c r="I529" s="13"/>
      <c r="J529" s="13"/>
      <c r="K529" s="13"/>
    </row>
    <row r="530" spans="2:11" ht="13.5" x14ac:dyDescent="0.35">
      <c r="B530" s="3">
        <v>42772</v>
      </c>
      <c r="C530" s="2">
        <v>6.9</v>
      </c>
      <c r="D530" s="2">
        <v>5.2563000000000004</v>
      </c>
      <c r="E530" s="2">
        <v>19078</v>
      </c>
      <c r="F530" s="2"/>
      <c r="G530" s="2"/>
      <c r="H530" s="14">
        <f t="shared" si="8"/>
        <v>5.5058209554395866E-2</v>
      </c>
      <c r="I530" s="13"/>
      <c r="J530" s="13"/>
      <c r="K530" s="13"/>
    </row>
    <row r="531" spans="2:11" ht="13.5" x14ac:dyDescent="0.35">
      <c r="B531" s="3">
        <v>42773</v>
      </c>
      <c r="C531" s="2">
        <v>7.21</v>
      </c>
      <c r="D531" s="2">
        <v>5.4923999999999999</v>
      </c>
      <c r="E531" s="2">
        <v>18635</v>
      </c>
      <c r="F531" s="2"/>
      <c r="G531" s="2"/>
      <c r="H531" s="14">
        <f t="shared" si="8"/>
        <v>4.4917527538382421E-2</v>
      </c>
      <c r="I531" s="13"/>
      <c r="J531" s="13"/>
      <c r="K531" s="13"/>
    </row>
    <row r="532" spans="2:11" ht="13.5" x14ac:dyDescent="0.35">
      <c r="B532" s="3">
        <v>42774</v>
      </c>
      <c r="C532" s="2">
        <v>7.64</v>
      </c>
      <c r="D532" s="2">
        <v>5.82</v>
      </c>
      <c r="E532" s="2">
        <v>34447</v>
      </c>
      <c r="F532" s="2"/>
      <c r="G532" s="2"/>
      <c r="H532" s="14">
        <f t="shared" si="8"/>
        <v>5.9646056368800583E-2</v>
      </c>
      <c r="I532" s="13"/>
      <c r="J532" s="13"/>
      <c r="K532" s="13"/>
    </row>
    <row r="533" spans="2:11" ht="13.5" x14ac:dyDescent="0.35">
      <c r="B533" s="3">
        <v>42775</v>
      </c>
      <c r="C533" s="2">
        <v>7.61</v>
      </c>
      <c r="D533" s="2">
        <v>5.7971000000000004</v>
      </c>
      <c r="E533" s="2">
        <v>31020</v>
      </c>
      <c r="F533" s="2"/>
      <c r="G533" s="2"/>
      <c r="H533" s="14">
        <f t="shared" si="8"/>
        <v>-3.9347079037800551E-3</v>
      </c>
      <c r="I533" s="13"/>
      <c r="J533" s="13"/>
      <c r="K533" s="13"/>
    </row>
    <row r="534" spans="2:11" ht="13.5" x14ac:dyDescent="0.35">
      <c r="B534" s="3">
        <v>42776</v>
      </c>
      <c r="C534" s="2">
        <v>7.55</v>
      </c>
      <c r="D534" s="2">
        <v>5.7514000000000003</v>
      </c>
      <c r="E534" s="2">
        <v>5274</v>
      </c>
      <c r="F534" s="2"/>
      <c r="G534" s="2"/>
      <c r="H534" s="14">
        <f t="shared" si="8"/>
        <v>-7.8832519708130055E-3</v>
      </c>
      <c r="I534" s="13"/>
      <c r="J534" s="13"/>
      <c r="K534" s="13"/>
    </row>
    <row r="535" spans="2:11" ht="13.5" x14ac:dyDescent="0.35">
      <c r="B535" s="3">
        <v>42779</v>
      </c>
      <c r="C535" s="2">
        <v>7.54</v>
      </c>
      <c r="D535" s="2">
        <v>5.7438000000000002</v>
      </c>
      <c r="E535" s="2">
        <v>9932</v>
      </c>
      <c r="F535" s="2"/>
      <c r="G535" s="2"/>
      <c r="H535" s="14">
        <f t="shared" si="8"/>
        <v>-1.3214173940258112E-3</v>
      </c>
      <c r="I535" s="13"/>
      <c r="J535" s="13"/>
      <c r="K535" s="13"/>
    </row>
    <row r="536" spans="2:11" ht="13.5" x14ac:dyDescent="0.35">
      <c r="B536" s="3">
        <v>42780</v>
      </c>
      <c r="C536" s="2">
        <v>7.4</v>
      </c>
      <c r="D536" s="2">
        <v>5.6372</v>
      </c>
      <c r="E536" s="2">
        <v>8037</v>
      </c>
      <c r="F536" s="2"/>
      <c r="G536" s="2"/>
      <c r="H536" s="14">
        <f t="shared" si="8"/>
        <v>-1.8559142031407821E-2</v>
      </c>
      <c r="I536" s="13"/>
      <c r="J536" s="13"/>
      <c r="K536" s="13"/>
    </row>
    <row r="537" spans="2:11" ht="13.5" x14ac:dyDescent="0.35">
      <c r="B537" s="3">
        <v>42781</v>
      </c>
      <c r="C537" s="2">
        <v>7.3</v>
      </c>
      <c r="D537" s="2">
        <v>5.5609999999999999</v>
      </c>
      <c r="E537" s="2">
        <v>2500</v>
      </c>
      <c r="F537" s="2"/>
      <c r="G537" s="2"/>
      <c r="H537" s="14">
        <f t="shared" si="8"/>
        <v>-1.3517349038529775E-2</v>
      </c>
      <c r="I537" s="13"/>
      <c r="J537" s="13"/>
      <c r="K537" s="13"/>
    </row>
    <row r="538" spans="2:11" ht="13.5" x14ac:dyDescent="0.35">
      <c r="B538" s="3">
        <v>42782</v>
      </c>
      <c r="C538" s="2">
        <v>7.18</v>
      </c>
      <c r="D538" s="2">
        <v>5.4695999999999998</v>
      </c>
      <c r="E538" s="2">
        <v>31056</v>
      </c>
      <c r="F538" s="2"/>
      <c r="G538" s="2"/>
      <c r="H538" s="14">
        <f t="shared" si="8"/>
        <v>-1.6435892825031495E-2</v>
      </c>
      <c r="I538" s="13"/>
      <c r="J538" s="13"/>
      <c r="K538" s="13"/>
    </row>
    <row r="539" spans="2:11" ht="13.5" x14ac:dyDescent="0.35">
      <c r="B539" s="3">
        <v>42783</v>
      </c>
      <c r="C539" s="2">
        <v>7.18</v>
      </c>
      <c r="D539" s="2">
        <v>5.4695999999999998</v>
      </c>
      <c r="E539" s="2">
        <v>3345</v>
      </c>
      <c r="F539" s="2"/>
      <c r="G539" s="2"/>
      <c r="H539" s="14">
        <f t="shared" si="8"/>
        <v>0</v>
      </c>
      <c r="I539" s="13"/>
      <c r="J539" s="13"/>
      <c r="K539" s="13"/>
    </row>
    <row r="540" spans="2:11" ht="13.5" x14ac:dyDescent="0.35">
      <c r="B540" s="3">
        <v>42786</v>
      </c>
      <c r="C540" s="2">
        <v>7.3</v>
      </c>
      <c r="D540" s="2">
        <v>5.5609999999999999</v>
      </c>
      <c r="E540" s="2">
        <v>7358</v>
      </c>
      <c r="F540" s="2"/>
      <c r="G540" s="2"/>
      <c r="H540" s="14">
        <f t="shared" si="8"/>
        <v>1.6710545560918558E-2</v>
      </c>
      <c r="I540" s="13"/>
      <c r="J540" s="13"/>
      <c r="K540" s="13"/>
    </row>
    <row r="541" spans="2:11" ht="13.5" x14ac:dyDescent="0.35">
      <c r="B541" s="3">
        <v>42787</v>
      </c>
      <c r="C541" s="2">
        <v>7.29</v>
      </c>
      <c r="D541" s="2">
        <v>5.5533999999999999</v>
      </c>
      <c r="E541" s="2">
        <v>20880</v>
      </c>
      <c r="F541" s="2"/>
      <c r="G541" s="2"/>
      <c r="H541" s="14">
        <f t="shared" si="8"/>
        <v>-1.366660672540919E-3</v>
      </c>
      <c r="I541" s="13"/>
      <c r="J541" s="13"/>
      <c r="K541" s="13"/>
    </row>
    <row r="542" spans="2:11" ht="13.5" x14ac:dyDescent="0.35">
      <c r="B542" s="3">
        <v>42788</v>
      </c>
      <c r="C542" s="2">
        <v>7.38</v>
      </c>
      <c r="D542" s="2">
        <v>5.6219000000000001</v>
      </c>
      <c r="E542" s="2">
        <v>15566</v>
      </c>
      <c r="F542" s="2"/>
      <c r="G542" s="2"/>
      <c r="H542" s="14">
        <f t="shared" si="8"/>
        <v>1.233478589692805E-2</v>
      </c>
      <c r="I542" s="13"/>
      <c r="J542" s="13"/>
      <c r="K542" s="13"/>
    </row>
    <row r="543" spans="2:11" ht="13.5" x14ac:dyDescent="0.35">
      <c r="B543" s="3">
        <v>42789</v>
      </c>
      <c r="C543" s="2">
        <v>7.38</v>
      </c>
      <c r="D543" s="2">
        <v>5.6219000000000001</v>
      </c>
      <c r="E543" s="2">
        <v>2210</v>
      </c>
      <c r="F543" s="2"/>
      <c r="G543" s="2"/>
      <c r="H543" s="14">
        <f t="shared" si="8"/>
        <v>0</v>
      </c>
      <c r="I543" s="13"/>
      <c r="J543" s="13"/>
      <c r="K543" s="13"/>
    </row>
    <row r="544" spans="2:11" ht="13.5" x14ac:dyDescent="0.35">
      <c r="B544" s="3">
        <v>42790</v>
      </c>
      <c r="C544" s="2">
        <v>7.38</v>
      </c>
      <c r="D544" s="2">
        <v>5.6219000000000001</v>
      </c>
      <c r="E544" s="2">
        <v>0</v>
      </c>
      <c r="F544" s="2"/>
      <c r="G544" s="2"/>
      <c r="H544" s="14">
        <f t="shared" si="8"/>
        <v>0</v>
      </c>
      <c r="I544" s="13"/>
      <c r="J544" s="13"/>
      <c r="K544" s="13"/>
    </row>
    <row r="545" spans="2:11" ht="13.5" x14ac:dyDescent="0.35">
      <c r="B545" s="3">
        <v>42793</v>
      </c>
      <c r="C545" s="2">
        <v>7.37</v>
      </c>
      <c r="D545" s="2">
        <v>5.6143000000000001</v>
      </c>
      <c r="E545" s="2">
        <v>5296</v>
      </c>
      <c r="F545" s="2"/>
      <c r="G545" s="2"/>
      <c r="H545" s="14">
        <f t="shared" si="8"/>
        <v>-1.3518561340472174E-3</v>
      </c>
      <c r="I545" s="13"/>
      <c r="J545" s="13"/>
      <c r="K545" s="13"/>
    </row>
    <row r="546" spans="2:11" ht="13.5" x14ac:dyDescent="0.35">
      <c r="B546" s="3">
        <v>42794</v>
      </c>
      <c r="C546" s="2">
        <v>7.36</v>
      </c>
      <c r="D546" s="2">
        <v>5.6067</v>
      </c>
      <c r="E546" s="2">
        <v>1300</v>
      </c>
      <c r="F546" s="2"/>
      <c r="G546" s="2"/>
      <c r="H546" s="14">
        <f t="shared" si="8"/>
        <v>-1.353686122936083E-3</v>
      </c>
      <c r="I546" s="13"/>
      <c r="J546" s="13"/>
      <c r="K546" s="13"/>
    </row>
    <row r="547" spans="2:11" ht="13.5" x14ac:dyDescent="0.35">
      <c r="B547" s="3">
        <v>42795</v>
      </c>
      <c r="C547" s="2">
        <v>7.36</v>
      </c>
      <c r="D547" s="2">
        <v>5.6067</v>
      </c>
      <c r="E547" s="2">
        <v>215</v>
      </c>
      <c r="F547" s="2"/>
      <c r="G547" s="2"/>
      <c r="H547" s="14">
        <f t="shared" si="8"/>
        <v>0</v>
      </c>
      <c r="I547" s="13"/>
      <c r="J547" s="13"/>
      <c r="K547" s="13"/>
    </row>
    <row r="548" spans="2:11" ht="13.5" x14ac:dyDescent="0.35">
      <c r="B548" s="3">
        <v>42796</v>
      </c>
      <c r="C548" s="2">
        <v>7.34</v>
      </c>
      <c r="D548" s="2">
        <v>5.5914999999999999</v>
      </c>
      <c r="E548" s="2">
        <v>4800</v>
      </c>
      <c r="F548" s="2"/>
      <c r="G548" s="2"/>
      <c r="H548" s="14">
        <f t="shared" si="8"/>
        <v>-2.7110421460039063E-3</v>
      </c>
      <c r="I548" s="13"/>
      <c r="J548" s="13"/>
      <c r="K548" s="13"/>
    </row>
    <row r="549" spans="2:11" ht="13.5" x14ac:dyDescent="0.35">
      <c r="B549" s="3">
        <v>42797</v>
      </c>
      <c r="C549" s="2">
        <v>7.28</v>
      </c>
      <c r="D549" s="2">
        <v>5.5457999999999998</v>
      </c>
      <c r="E549" s="2">
        <v>3170</v>
      </c>
      <c r="F549" s="2"/>
      <c r="G549" s="2"/>
      <c r="H549" s="14">
        <f t="shared" si="8"/>
        <v>-8.173119914155428E-3</v>
      </c>
      <c r="I549" s="13"/>
      <c r="J549" s="13"/>
      <c r="K549" s="13"/>
    </row>
    <row r="550" spans="2:11" ht="13.5" x14ac:dyDescent="0.35">
      <c r="B550" s="3">
        <v>42800</v>
      </c>
      <c r="C550" s="2">
        <v>7.2</v>
      </c>
      <c r="D550" s="2">
        <v>5.4847999999999999</v>
      </c>
      <c r="E550" s="2">
        <v>60050</v>
      </c>
      <c r="F550" s="2"/>
      <c r="G550" s="2"/>
      <c r="H550" s="14">
        <f t="shared" si="8"/>
        <v>-1.0999314796783141E-2</v>
      </c>
      <c r="I550" s="13"/>
      <c r="J550" s="13"/>
      <c r="K550" s="13"/>
    </row>
    <row r="551" spans="2:11" ht="13.5" x14ac:dyDescent="0.35">
      <c r="B551" s="3">
        <v>42801</v>
      </c>
      <c r="C551" s="2">
        <v>7.22</v>
      </c>
      <c r="D551" s="2">
        <v>5.5000999999999998</v>
      </c>
      <c r="E551" s="2">
        <v>1600</v>
      </c>
      <c r="F551" s="2"/>
      <c r="G551" s="2"/>
      <c r="H551" s="14">
        <f t="shared" si="8"/>
        <v>2.7895274212368492E-3</v>
      </c>
      <c r="I551" s="13"/>
      <c r="J551" s="13"/>
      <c r="K551" s="13"/>
    </row>
    <row r="552" spans="2:11" ht="13.5" x14ac:dyDescent="0.35">
      <c r="B552" s="3">
        <v>42802</v>
      </c>
      <c r="C552" s="2">
        <v>7.29</v>
      </c>
      <c r="D552" s="2">
        <v>5.5533999999999999</v>
      </c>
      <c r="E552" s="2">
        <v>2681</v>
      </c>
      <c r="F552" s="2"/>
      <c r="G552" s="2"/>
      <c r="H552" s="14">
        <f t="shared" si="8"/>
        <v>9.6907328957655543E-3</v>
      </c>
      <c r="I552" s="13"/>
      <c r="J552" s="13"/>
      <c r="K552" s="13"/>
    </row>
    <row r="553" spans="2:11" ht="13.5" x14ac:dyDescent="0.35">
      <c r="B553" s="3">
        <v>42803</v>
      </c>
      <c r="C553" s="2">
        <v>7.2</v>
      </c>
      <c r="D553" s="2">
        <v>5.4847999999999999</v>
      </c>
      <c r="E553" s="2">
        <v>4223</v>
      </c>
      <c r="F553" s="2"/>
      <c r="G553" s="2"/>
      <c r="H553" s="14">
        <f t="shared" si="8"/>
        <v>-1.2352792883638851E-2</v>
      </c>
      <c r="I553" s="13"/>
      <c r="J553" s="13"/>
      <c r="K553" s="13"/>
    </row>
    <row r="554" spans="2:11" ht="13.5" x14ac:dyDescent="0.35">
      <c r="B554" s="3">
        <v>42804</v>
      </c>
      <c r="C554" s="2">
        <v>7.18</v>
      </c>
      <c r="D554" s="2">
        <v>5.4695999999999998</v>
      </c>
      <c r="E554" s="2">
        <v>3733</v>
      </c>
      <c r="F554" s="2"/>
      <c r="G554" s="2"/>
      <c r="H554" s="14">
        <f t="shared" si="8"/>
        <v>-2.7712952158693302E-3</v>
      </c>
      <c r="I554" s="13"/>
      <c r="J554" s="13"/>
      <c r="K554" s="13"/>
    </row>
    <row r="555" spans="2:11" ht="13.5" x14ac:dyDescent="0.35">
      <c r="B555" s="3">
        <v>42807</v>
      </c>
      <c r="C555" s="2">
        <v>7.16</v>
      </c>
      <c r="D555" s="2">
        <v>5.4542999999999999</v>
      </c>
      <c r="E555" s="2">
        <v>605</v>
      </c>
      <c r="F555" s="2"/>
      <c r="G555" s="2"/>
      <c r="H555" s="14">
        <f t="shared" si="8"/>
        <v>-2.7972795085563604E-3</v>
      </c>
      <c r="I555" s="13"/>
      <c r="J555" s="13"/>
      <c r="K555" s="13"/>
    </row>
    <row r="556" spans="2:11" ht="13.5" x14ac:dyDescent="0.35">
      <c r="B556" s="3">
        <v>42808</v>
      </c>
      <c r="C556" s="2">
        <v>6.96</v>
      </c>
      <c r="D556" s="2">
        <v>5.3019999999999996</v>
      </c>
      <c r="E556" s="2">
        <v>3770</v>
      </c>
      <c r="F556" s="2"/>
      <c r="G556" s="2"/>
      <c r="H556" s="14">
        <f t="shared" si="8"/>
        <v>-2.7922923198210645E-2</v>
      </c>
      <c r="I556" s="13"/>
      <c r="J556" s="13"/>
      <c r="K556" s="13"/>
    </row>
    <row r="557" spans="2:11" ht="13.5" x14ac:dyDescent="0.35">
      <c r="B557" s="3">
        <v>42809</v>
      </c>
      <c r="C557" s="2">
        <v>6.96</v>
      </c>
      <c r="D557" s="2">
        <v>5.3019999999999996</v>
      </c>
      <c r="E557" s="2">
        <v>2668</v>
      </c>
      <c r="F557" s="2"/>
      <c r="G557" s="2"/>
      <c r="H557" s="14">
        <f t="shared" si="8"/>
        <v>0</v>
      </c>
      <c r="I557" s="13"/>
      <c r="J557" s="13"/>
      <c r="K557" s="13"/>
    </row>
    <row r="558" spans="2:11" ht="13.5" x14ac:dyDescent="0.35">
      <c r="B558" s="3">
        <v>42810</v>
      </c>
      <c r="C558" s="2">
        <v>7.15</v>
      </c>
      <c r="D558" s="2">
        <v>5.4466999999999999</v>
      </c>
      <c r="E558" s="2">
        <v>1647</v>
      </c>
      <c r="F558" s="2"/>
      <c r="G558" s="2"/>
      <c r="H558" s="14">
        <f t="shared" si="8"/>
        <v>2.7291588079969877E-2</v>
      </c>
      <c r="I558" s="13"/>
      <c r="J558" s="13"/>
      <c r="K558" s="13"/>
    </row>
    <row r="559" spans="2:11" ht="13.5" x14ac:dyDescent="0.35">
      <c r="B559" s="3">
        <v>42811</v>
      </c>
      <c r="C559" s="2">
        <v>7.16</v>
      </c>
      <c r="D559" s="2">
        <v>5.4542999999999999</v>
      </c>
      <c r="E559" s="2">
        <v>200</v>
      </c>
      <c r="F559" s="2"/>
      <c r="G559" s="2"/>
      <c r="H559" s="14">
        <f t="shared" si="8"/>
        <v>1.3953402977950045E-3</v>
      </c>
      <c r="I559" s="13"/>
      <c r="J559" s="13"/>
      <c r="K559" s="13"/>
    </row>
    <row r="560" spans="2:11" ht="13.5" x14ac:dyDescent="0.35">
      <c r="B560" s="3">
        <v>42815</v>
      </c>
      <c r="C560" s="2">
        <v>7.12</v>
      </c>
      <c r="D560" s="2">
        <v>5.4238999999999997</v>
      </c>
      <c r="E560" s="2">
        <v>12999</v>
      </c>
      <c r="F560" s="2"/>
      <c r="G560" s="2"/>
      <c r="H560" s="14">
        <f t="shared" si="8"/>
        <v>-5.5735841446198789E-3</v>
      </c>
      <c r="I560" s="13"/>
      <c r="J560" s="13"/>
      <c r="K560" s="13"/>
    </row>
    <row r="561" spans="2:11" ht="13.5" x14ac:dyDescent="0.35">
      <c r="B561" s="3">
        <v>42816</v>
      </c>
      <c r="C561" s="2">
        <v>7.14</v>
      </c>
      <c r="D561" s="2">
        <v>5.4390999999999998</v>
      </c>
      <c r="E561" s="2">
        <v>1534</v>
      </c>
      <c r="F561" s="2"/>
      <c r="G561" s="2"/>
      <c r="H561" s="14">
        <f t="shared" si="8"/>
        <v>2.8024115488855072E-3</v>
      </c>
      <c r="I561" s="13"/>
      <c r="J561" s="13"/>
      <c r="K561" s="13"/>
    </row>
    <row r="562" spans="2:11" ht="13.5" x14ac:dyDescent="0.35">
      <c r="B562" s="3">
        <v>42817</v>
      </c>
      <c r="C562" s="2">
        <v>7.15</v>
      </c>
      <c r="D562" s="2">
        <v>5.4466999999999999</v>
      </c>
      <c r="E562" s="2">
        <v>50</v>
      </c>
      <c r="F562" s="2"/>
      <c r="G562" s="2"/>
      <c r="H562" s="14">
        <f t="shared" si="8"/>
        <v>1.3972899928297055E-3</v>
      </c>
      <c r="I562" s="13"/>
      <c r="J562" s="13"/>
      <c r="K562" s="13"/>
    </row>
    <row r="563" spans="2:11" ht="13.5" x14ac:dyDescent="0.35">
      <c r="B563" s="3">
        <v>42818</v>
      </c>
      <c r="C563" s="2">
        <v>7.14</v>
      </c>
      <c r="D563" s="2">
        <v>5.4390999999999998</v>
      </c>
      <c r="E563" s="2">
        <v>250</v>
      </c>
      <c r="F563" s="2"/>
      <c r="G563" s="2"/>
      <c r="H563" s="14">
        <f t="shared" si="8"/>
        <v>-1.3953402977950045E-3</v>
      </c>
      <c r="I563" s="13"/>
      <c r="J563" s="13"/>
      <c r="K563" s="13"/>
    </row>
    <row r="564" spans="2:11" ht="13.5" x14ac:dyDescent="0.35">
      <c r="B564" s="3">
        <v>42821</v>
      </c>
      <c r="C564" s="2">
        <v>7.14</v>
      </c>
      <c r="D564" s="2">
        <v>5.4390999999999998</v>
      </c>
      <c r="E564" s="2">
        <v>1405</v>
      </c>
      <c r="F564" s="2"/>
      <c r="G564" s="2"/>
      <c r="H564" s="14">
        <f t="shared" si="8"/>
        <v>0</v>
      </c>
      <c r="I564" s="13"/>
      <c r="J564" s="13"/>
      <c r="K564" s="13"/>
    </row>
    <row r="565" spans="2:11" ht="13.5" x14ac:dyDescent="0.35">
      <c r="B565" s="3">
        <v>42822</v>
      </c>
      <c r="C565" s="2">
        <v>7.21</v>
      </c>
      <c r="D565" s="2">
        <v>5.4923999999999999</v>
      </c>
      <c r="E565" s="2">
        <v>18824</v>
      </c>
      <c r="F565" s="2"/>
      <c r="G565" s="2"/>
      <c r="H565" s="14">
        <f t="shared" si="8"/>
        <v>9.7994153444503924E-3</v>
      </c>
      <c r="I565" s="13"/>
      <c r="J565" s="13"/>
      <c r="K565" s="13"/>
    </row>
    <row r="566" spans="2:11" ht="13.5" x14ac:dyDescent="0.35">
      <c r="B566" s="3">
        <v>42823</v>
      </c>
      <c r="C566" s="2">
        <v>7.35</v>
      </c>
      <c r="D566" s="2">
        <v>5.5991</v>
      </c>
      <c r="E566" s="2">
        <v>11857</v>
      </c>
      <c r="F566" s="2"/>
      <c r="G566" s="2"/>
      <c r="H566" s="14">
        <f t="shared" si="8"/>
        <v>1.9426844366761346E-2</v>
      </c>
      <c r="I566" s="13"/>
      <c r="J566" s="13"/>
      <c r="K566" s="13"/>
    </row>
    <row r="567" spans="2:11" ht="13.5" x14ac:dyDescent="0.35">
      <c r="B567" s="3">
        <v>42824</v>
      </c>
      <c r="C567" s="2">
        <v>7.48</v>
      </c>
      <c r="D567" s="2">
        <v>5.6981000000000002</v>
      </c>
      <c r="E567" s="2">
        <v>10693</v>
      </c>
      <c r="F567" s="2"/>
      <c r="G567" s="2"/>
      <c r="H567" s="14">
        <f t="shared" si="8"/>
        <v>1.7681413084245718E-2</v>
      </c>
      <c r="I567" s="13"/>
      <c r="J567" s="13"/>
      <c r="K567" s="13"/>
    </row>
    <row r="568" spans="2:11" ht="13.5" x14ac:dyDescent="0.35">
      <c r="B568" s="3">
        <v>42825</v>
      </c>
      <c r="C568" s="2">
        <v>7.48</v>
      </c>
      <c r="D568" s="2">
        <v>5.6981000000000002</v>
      </c>
      <c r="E568" s="2">
        <v>2100</v>
      </c>
      <c r="F568" s="2"/>
      <c r="G568" s="2"/>
      <c r="H568" s="14">
        <f t="shared" si="8"/>
        <v>0</v>
      </c>
      <c r="I568" s="13"/>
      <c r="J568" s="13"/>
      <c r="K568" s="13"/>
    </row>
    <row r="569" spans="2:11" ht="13.5" x14ac:dyDescent="0.35">
      <c r="B569" s="3">
        <v>42828</v>
      </c>
      <c r="C569" s="2">
        <v>7.48</v>
      </c>
      <c r="D569" s="2">
        <v>5.6981000000000002</v>
      </c>
      <c r="E569" s="2">
        <v>7950</v>
      </c>
      <c r="F569" s="2"/>
      <c r="G569" s="2"/>
      <c r="H569" s="14">
        <f t="shared" si="8"/>
        <v>0</v>
      </c>
      <c r="I569" s="13"/>
      <c r="J569" s="13"/>
      <c r="K569" s="13"/>
    </row>
    <row r="570" spans="2:11" ht="13.5" x14ac:dyDescent="0.35">
      <c r="B570" s="3">
        <v>42829</v>
      </c>
      <c r="C570" s="2">
        <v>7.58</v>
      </c>
      <c r="D570" s="2">
        <v>5.7743000000000002</v>
      </c>
      <c r="E570" s="2">
        <v>9575</v>
      </c>
      <c r="F570" s="2"/>
      <c r="G570" s="2"/>
      <c r="H570" s="14">
        <f t="shared" si="8"/>
        <v>1.3372878678857872E-2</v>
      </c>
      <c r="I570" s="13"/>
      <c r="J570" s="13"/>
      <c r="K570" s="13"/>
    </row>
    <row r="571" spans="2:11" ht="13.5" x14ac:dyDescent="0.35">
      <c r="B571" s="3">
        <v>42830</v>
      </c>
      <c r="C571" s="2">
        <v>7.74</v>
      </c>
      <c r="D571" s="2">
        <v>5.8962000000000003</v>
      </c>
      <c r="E571" s="2">
        <v>8995</v>
      </c>
      <c r="F571" s="2"/>
      <c r="G571" s="2"/>
      <c r="H571" s="14">
        <f t="shared" si="8"/>
        <v>2.1110783991133145E-2</v>
      </c>
      <c r="I571" s="13"/>
      <c r="J571" s="13"/>
      <c r="K571" s="13"/>
    </row>
    <row r="572" spans="2:11" ht="13.5" x14ac:dyDescent="0.35">
      <c r="B572" s="3">
        <v>42831</v>
      </c>
      <c r="C572" s="2">
        <v>7.95</v>
      </c>
      <c r="D572" s="2">
        <v>6.0561999999999996</v>
      </c>
      <c r="E572" s="2">
        <v>9613</v>
      </c>
      <c r="F572" s="2"/>
      <c r="G572" s="2"/>
      <c r="H572" s="14">
        <f t="shared" si="8"/>
        <v>2.7136121569824506E-2</v>
      </c>
      <c r="I572" s="13"/>
      <c r="J572" s="13"/>
      <c r="K572" s="13"/>
    </row>
    <row r="573" spans="2:11" ht="13.5" x14ac:dyDescent="0.35">
      <c r="B573" s="3">
        <v>42832</v>
      </c>
      <c r="C573" s="2">
        <v>7.95</v>
      </c>
      <c r="D573" s="2">
        <v>6.0561999999999996</v>
      </c>
      <c r="E573" s="2">
        <v>4672</v>
      </c>
      <c r="F573" s="2"/>
      <c r="G573" s="2"/>
      <c r="H573" s="14">
        <f t="shared" si="8"/>
        <v>0</v>
      </c>
      <c r="I573" s="13"/>
      <c r="J573" s="13"/>
      <c r="K573" s="13"/>
    </row>
    <row r="574" spans="2:11" ht="13.5" x14ac:dyDescent="0.35">
      <c r="B574" s="3">
        <v>42835</v>
      </c>
      <c r="C574" s="2">
        <v>7.95</v>
      </c>
      <c r="D574" s="2">
        <v>6.0561999999999996</v>
      </c>
      <c r="E574" s="2">
        <v>3243</v>
      </c>
      <c r="F574" s="2"/>
      <c r="G574" s="2"/>
      <c r="H574" s="14">
        <f t="shared" si="8"/>
        <v>0</v>
      </c>
      <c r="I574" s="13"/>
      <c r="J574" s="13"/>
      <c r="K574" s="13"/>
    </row>
    <row r="575" spans="2:11" ht="13.5" x14ac:dyDescent="0.35">
      <c r="B575" s="3">
        <v>42836</v>
      </c>
      <c r="C575" s="2">
        <v>7.95</v>
      </c>
      <c r="D575" s="2">
        <v>6.0561999999999996</v>
      </c>
      <c r="E575" s="2">
        <v>7900</v>
      </c>
      <c r="F575" s="2"/>
      <c r="G575" s="2"/>
      <c r="H575" s="14">
        <f t="shared" si="8"/>
        <v>0</v>
      </c>
      <c r="I575" s="13"/>
      <c r="J575" s="13"/>
      <c r="K575" s="13"/>
    </row>
    <row r="576" spans="2:11" ht="13.5" x14ac:dyDescent="0.35">
      <c r="B576" s="3">
        <v>42837</v>
      </c>
      <c r="C576" s="2">
        <v>7.9</v>
      </c>
      <c r="D576" s="2">
        <v>6.0180999999999996</v>
      </c>
      <c r="E576" s="2">
        <v>7515</v>
      </c>
      <c r="F576" s="2"/>
      <c r="G576" s="2"/>
      <c r="H576" s="14">
        <f t="shared" si="8"/>
        <v>-6.2910736105148482E-3</v>
      </c>
      <c r="I576" s="13"/>
      <c r="J576" s="13"/>
      <c r="K576" s="13"/>
    </row>
    <row r="577" spans="2:11" ht="13.5" x14ac:dyDescent="0.35">
      <c r="B577" s="3">
        <v>42838</v>
      </c>
      <c r="C577" s="2">
        <v>7.95</v>
      </c>
      <c r="D577" s="2">
        <v>6.0561999999999996</v>
      </c>
      <c r="E577" s="2">
        <v>7617</v>
      </c>
      <c r="F577" s="2"/>
      <c r="G577" s="2"/>
      <c r="H577" s="14">
        <f t="shared" si="8"/>
        <v>6.3309017796314496E-3</v>
      </c>
      <c r="I577" s="13"/>
      <c r="J577" s="13"/>
      <c r="K577" s="13"/>
    </row>
    <row r="578" spans="2:11" ht="13.5" x14ac:dyDescent="0.35">
      <c r="B578" s="3">
        <v>42839</v>
      </c>
      <c r="C578" s="2">
        <v>7.85</v>
      </c>
      <c r="D578" s="2">
        <v>5.98</v>
      </c>
      <c r="E578" s="2">
        <v>1775</v>
      </c>
      <c r="F578" s="2"/>
      <c r="G578" s="2"/>
      <c r="H578" s="14">
        <f t="shared" si="8"/>
        <v>-1.2582147221029551E-2</v>
      </c>
      <c r="I578" s="13"/>
      <c r="J578" s="13"/>
      <c r="K578" s="13"/>
    </row>
    <row r="579" spans="2:11" ht="13.5" x14ac:dyDescent="0.35">
      <c r="B579" s="3">
        <v>42842</v>
      </c>
      <c r="C579" s="2">
        <v>7.84</v>
      </c>
      <c r="D579" s="2">
        <v>5.9724000000000004</v>
      </c>
      <c r="E579" s="2">
        <v>2600</v>
      </c>
      <c r="F579" s="2"/>
      <c r="G579" s="2"/>
      <c r="H579" s="14">
        <f t="shared" si="8"/>
        <v>-1.2709030100334533E-3</v>
      </c>
      <c r="I579" s="13"/>
      <c r="J579" s="13"/>
      <c r="K579" s="13"/>
    </row>
    <row r="580" spans="2:11" ht="13.5" x14ac:dyDescent="0.35">
      <c r="B580" s="3">
        <v>42843</v>
      </c>
      <c r="C580" s="2">
        <v>7.83</v>
      </c>
      <c r="D580" s="2">
        <v>5.9646999999999997</v>
      </c>
      <c r="E580" s="2">
        <v>127</v>
      </c>
      <c r="F580" s="2"/>
      <c r="G580" s="2"/>
      <c r="H580" s="14">
        <f t="shared" si="8"/>
        <v>-1.2892639474919138E-3</v>
      </c>
      <c r="I580" s="13"/>
      <c r="J580" s="13"/>
      <c r="K580" s="13"/>
    </row>
    <row r="581" spans="2:11" ht="13.5" x14ac:dyDescent="0.35">
      <c r="B581" s="3">
        <v>42844</v>
      </c>
      <c r="C581" s="2">
        <v>7.85</v>
      </c>
      <c r="D581" s="2">
        <v>5.98</v>
      </c>
      <c r="E581" s="2">
        <v>5452</v>
      </c>
      <c r="F581" s="2"/>
      <c r="G581" s="2"/>
      <c r="H581" s="14">
        <f t="shared" si="8"/>
        <v>2.5650912870724026E-3</v>
      </c>
      <c r="I581" s="13"/>
      <c r="J581" s="13"/>
      <c r="K581" s="13"/>
    </row>
    <row r="582" spans="2:11" ht="13.5" x14ac:dyDescent="0.35">
      <c r="B582" s="3">
        <v>42845</v>
      </c>
      <c r="C582" s="2">
        <v>7.8</v>
      </c>
      <c r="D582" s="2">
        <v>5.9419000000000004</v>
      </c>
      <c r="E582" s="2">
        <v>1000</v>
      </c>
      <c r="F582" s="2"/>
      <c r="G582" s="2"/>
      <c r="H582" s="14">
        <f t="shared" si="8"/>
        <v>-6.3712374581939837E-3</v>
      </c>
      <c r="I582" s="13"/>
      <c r="J582" s="13"/>
      <c r="K582" s="13"/>
    </row>
    <row r="583" spans="2:11" ht="13.5" x14ac:dyDescent="0.35">
      <c r="B583" s="3">
        <v>42846</v>
      </c>
      <c r="C583" s="2">
        <v>7.83</v>
      </c>
      <c r="D583" s="2">
        <v>5.9646999999999997</v>
      </c>
      <c r="E583" s="2">
        <v>10</v>
      </c>
      <c r="F583" s="2"/>
      <c r="G583" s="2"/>
      <c r="H583" s="14">
        <f t="shared" ref="H583:H646" si="9">(D583-D582)/D582</f>
        <v>3.8371564651036309E-3</v>
      </c>
      <c r="I583" s="13"/>
      <c r="J583" s="13"/>
      <c r="K583" s="13"/>
    </row>
    <row r="584" spans="2:11" ht="13.5" x14ac:dyDescent="0.35">
      <c r="B584" s="3">
        <v>42849</v>
      </c>
      <c r="C584" s="2">
        <v>7.6</v>
      </c>
      <c r="D584" s="2">
        <v>5.7895000000000003</v>
      </c>
      <c r="E584" s="2">
        <v>1010</v>
      </c>
      <c r="F584" s="2"/>
      <c r="G584" s="2"/>
      <c r="H584" s="14">
        <f t="shared" si="9"/>
        <v>-2.9372810032356929E-2</v>
      </c>
      <c r="I584" s="13"/>
      <c r="J584" s="13"/>
      <c r="K584" s="13"/>
    </row>
    <row r="585" spans="2:11" ht="13.5" x14ac:dyDescent="0.35">
      <c r="B585" s="3">
        <v>42850</v>
      </c>
      <c r="C585" s="2">
        <v>7.74</v>
      </c>
      <c r="D585" s="2">
        <v>5.8962000000000003</v>
      </c>
      <c r="E585" s="2">
        <v>3636</v>
      </c>
      <c r="F585" s="2"/>
      <c r="G585" s="2"/>
      <c r="H585" s="14">
        <f t="shared" si="9"/>
        <v>1.8429916227653512E-2</v>
      </c>
      <c r="I585" s="13"/>
      <c r="J585" s="13"/>
      <c r="K585" s="13"/>
    </row>
    <row r="586" spans="2:11" ht="13.5" x14ac:dyDescent="0.35">
      <c r="B586" s="3">
        <v>42851</v>
      </c>
      <c r="C586" s="2">
        <v>7.8</v>
      </c>
      <c r="D586" s="2">
        <v>5.9419000000000004</v>
      </c>
      <c r="E586" s="2">
        <v>21831</v>
      </c>
      <c r="F586" s="2"/>
      <c r="G586" s="2"/>
      <c r="H586" s="14">
        <f t="shared" si="9"/>
        <v>7.750754723381173E-3</v>
      </c>
      <c r="I586" s="13"/>
      <c r="J586" s="13"/>
      <c r="K586" s="13"/>
    </row>
    <row r="587" spans="2:11" ht="13.5" x14ac:dyDescent="0.35">
      <c r="B587" s="3">
        <v>42852</v>
      </c>
      <c r="C587" s="2">
        <v>7.57</v>
      </c>
      <c r="D587" s="2">
        <v>5.7667000000000002</v>
      </c>
      <c r="E587" s="2">
        <v>12745</v>
      </c>
      <c r="F587" s="2"/>
      <c r="G587" s="2"/>
      <c r="H587" s="14">
        <f t="shared" si="9"/>
        <v>-2.9485518100270995E-2</v>
      </c>
      <c r="I587" s="13"/>
      <c r="J587" s="13"/>
      <c r="K587" s="13"/>
    </row>
    <row r="588" spans="2:11" ht="13.5" x14ac:dyDescent="0.35">
      <c r="B588" s="3">
        <v>42853</v>
      </c>
      <c r="C588" s="2">
        <v>7.7</v>
      </c>
      <c r="D588" s="2">
        <v>5.8657000000000004</v>
      </c>
      <c r="E588" s="2">
        <v>4285</v>
      </c>
      <c r="F588" s="2"/>
      <c r="G588" s="2"/>
      <c r="H588" s="14">
        <f t="shared" si="9"/>
        <v>1.7167530823521286E-2</v>
      </c>
      <c r="I588" s="13"/>
      <c r="J588" s="13"/>
      <c r="K588" s="13"/>
    </row>
    <row r="589" spans="2:11" ht="13.5" x14ac:dyDescent="0.35">
      <c r="B589" s="3">
        <v>42857</v>
      </c>
      <c r="C589" s="2">
        <v>7.9</v>
      </c>
      <c r="D589" s="2">
        <v>6.0180999999999996</v>
      </c>
      <c r="E589" s="2">
        <v>1012</v>
      </c>
      <c r="F589" s="2"/>
      <c r="G589" s="2"/>
      <c r="H589" s="14">
        <f t="shared" si="9"/>
        <v>2.5981553778747498E-2</v>
      </c>
      <c r="I589" s="13"/>
      <c r="J589" s="13"/>
      <c r="K589" s="13"/>
    </row>
    <row r="590" spans="2:11" ht="13.5" x14ac:dyDescent="0.35">
      <c r="B590" s="3">
        <v>42858</v>
      </c>
      <c r="C590" s="2">
        <v>7.95</v>
      </c>
      <c r="D590" s="2">
        <v>6.0561999999999996</v>
      </c>
      <c r="E590" s="2">
        <v>12500</v>
      </c>
      <c r="F590" s="2"/>
      <c r="G590" s="2"/>
      <c r="H590" s="14">
        <f t="shared" si="9"/>
        <v>6.3309017796314496E-3</v>
      </c>
      <c r="I590" s="13"/>
      <c r="J590" s="13"/>
      <c r="K590" s="13"/>
    </row>
    <row r="591" spans="2:11" ht="13.5" x14ac:dyDescent="0.35">
      <c r="B591" s="3">
        <v>42859</v>
      </c>
      <c r="C591" s="2">
        <v>7.95</v>
      </c>
      <c r="D591" s="2">
        <v>6.0561999999999996</v>
      </c>
      <c r="E591" s="2">
        <v>6929</v>
      </c>
      <c r="F591" s="2"/>
      <c r="G591" s="2"/>
      <c r="H591" s="14">
        <f t="shared" si="9"/>
        <v>0</v>
      </c>
      <c r="I591" s="13"/>
      <c r="J591" s="13"/>
      <c r="K591" s="13"/>
    </row>
    <row r="592" spans="2:11" ht="13.5" x14ac:dyDescent="0.35">
      <c r="B592" s="3">
        <v>42860</v>
      </c>
      <c r="C592" s="2">
        <v>7.95</v>
      </c>
      <c r="D592" s="2">
        <v>6.0561999999999996</v>
      </c>
      <c r="E592" s="2">
        <v>18809</v>
      </c>
      <c r="F592" s="2"/>
      <c r="G592" s="2"/>
      <c r="H592" s="14">
        <f t="shared" si="9"/>
        <v>0</v>
      </c>
      <c r="I592" s="13"/>
      <c r="J592" s="13"/>
      <c r="K592" s="13"/>
    </row>
    <row r="593" spans="2:11" ht="13.5" x14ac:dyDescent="0.35">
      <c r="B593" s="3">
        <v>42863</v>
      </c>
      <c r="C593" s="2">
        <v>7.95</v>
      </c>
      <c r="D593" s="2">
        <v>6.0561999999999996</v>
      </c>
      <c r="E593" s="2">
        <v>500</v>
      </c>
      <c r="F593" s="2"/>
      <c r="G593" s="2"/>
      <c r="H593" s="14">
        <f t="shared" si="9"/>
        <v>0</v>
      </c>
      <c r="I593" s="13"/>
      <c r="J593" s="13"/>
      <c r="K593" s="13"/>
    </row>
    <row r="594" spans="2:11" ht="13.5" x14ac:dyDescent="0.35">
      <c r="B594" s="3">
        <v>42864</v>
      </c>
      <c r="C594" s="2">
        <v>7.94</v>
      </c>
      <c r="D594" s="2">
        <v>6.0484999999999998</v>
      </c>
      <c r="E594" s="2">
        <v>2162</v>
      </c>
      <c r="F594" s="2"/>
      <c r="G594" s="2"/>
      <c r="H594" s="14">
        <f t="shared" si="9"/>
        <v>-1.2714243254845973E-3</v>
      </c>
      <c r="I594" s="13"/>
      <c r="J594" s="13"/>
      <c r="K594" s="13"/>
    </row>
    <row r="595" spans="2:11" ht="13.5" x14ac:dyDescent="0.35">
      <c r="B595" s="3">
        <v>42865</v>
      </c>
      <c r="C595" s="2">
        <v>7.95</v>
      </c>
      <c r="D595" s="2">
        <v>6.0561999999999996</v>
      </c>
      <c r="E595" s="2">
        <v>5500</v>
      </c>
      <c r="F595" s="2"/>
      <c r="G595" s="2"/>
      <c r="H595" s="14">
        <f t="shared" si="9"/>
        <v>1.2730429031991102E-3</v>
      </c>
      <c r="I595" s="13"/>
      <c r="J595" s="13"/>
      <c r="K595" s="13"/>
    </row>
    <row r="596" spans="2:11" ht="13.5" x14ac:dyDescent="0.35">
      <c r="B596" s="3">
        <v>42866</v>
      </c>
      <c r="C596" s="2">
        <v>7.85</v>
      </c>
      <c r="D596" s="2">
        <v>5.98</v>
      </c>
      <c r="E596" s="2">
        <v>327</v>
      </c>
      <c r="F596" s="2"/>
      <c r="G596" s="2"/>
      <c r="H596" s="14">
        <f t="shared" si="9"/>
        <v>-1.2582147221029551E-2</v>
      </c>
      <c r="I596" s="13"/>
      <c r="J596" s="13"/>
      <c r="K596" s="13"/>
    </row>
    <row r="597" spans="2:11" ht="13.5" x14ac:dyDescent="0.35">
      <c r="B597" s="3">
        <v>42867</v>
      </c>
      <c r="C597" s="2">
        <v>7.95</v>
      </c>
      <c r="D597" s="2">
        <v>6.0561999999999996</v>
      </c>
      <c r="E597" s="2">
        <v>5248</v>
      </c>
      <c r="F597" s="2"/>
      <c r="G597" s="2"/>
      <c r="H597" s="14">
        <f t="shared" si="9"/>
        <v>1.2742474916387818E-2</v>
      </c>
      <c r="I597" s="13"/>
      <c r="J597" s="13"/>
      <c r="K597" s="13"/>
    </row>
    <row r="598" spans="2:11" ht="13.5" x14ac:dyDescent="0.35">
      <c r="B598" s="3">
        <v>42870</v>
      </c>
      <c r="C598" s="2">
        <v>7.93</v>
      </c>
      <c r="D598" s="2">
        <v>6.0408999999999997</v>
      </c>
      <c r="E598" s="2">
        <v>118625</v>
      </c>
      <c r="F598" s="2"/>
      <c r="G598" s="2"/>
      <c r="H598" s="14">
        <f t="shared" si="9"/>
        <v>-2.5263366467421599E-3</v>
      </c>
      <c r="I598" s="13"/>
      <c r="J598" s="13"/>
      <c r="K598" s="13"/>
    </row>
    <row r="599" spans="2:11" ht="13.5" x14ac:dyDescent="0.35">
      <c r="B599" s="3">
        <v>42871</v>
      </c>
      <c r="C599" s="2">
        <v>7.92</v>
      </c>
      <c r="D599" s="2">
        <v>6.0332999999999997</v>
      </c>
      <c r="E599" s="2">
        <v>90527</v>
      </c>
      <c r="F599" s="2"/>
      <c r="G599" s="2"/>
      <c r="H599" s="14">
        <f t="shared" si="9"/>
        <v>-1.2580906818520504E-3</v>
      </c>
      <c r="I599" s="13"/>
      <c r="J599" s="13"/>
      <c r="K599" s="13"/>
    </row>
    <row r="600" spans="2:11" ht="13.5" x14ac:dyDescent="0.35">
      <c r="B600" s="3">
        <v>42872</v>
      </c>
      <c r="C600" s="2">
        <v>7.92</v>
      </c>
      <c r="D600" s="2">
        <v>6.0332999999999997</v>
      </c>
      <c r="E600" s="2">
        <v>13769</v>
      </c>
      <c r="F600" s="2"/>
      <c r="G600" s="2"/>
      <c r="H600" s="14">
        <f t="shared" si="9"/>
        <v>0</v>
      </c>
      <c r="I600" s="13"/>
      <c r="J600" s="13"/>
      <c r="K600" s="13"/>
    </row>
    <row r="601" spans="2:11" ht="13.5" x14ac:dyDescent="0.35">
      <c r="B601" s="3">
        <v>42873</v>
      </c>
      <c r="C601" s="2">
        <v>7.95</v>
      </c>
      <c r="D601" s="2">
        <v>6.0561999999999996</v>
      </c>
      <c r="E601" s="2">
        <v>3884</v>
      </c>
      <c r="F601" s="2"/>
      <c r="G601" s="2"/>
      <c r="H601" s="14">
        <f t="shared" si="9"/>
        <v>3.7956010806689412E-3</v>
      </c>
      <c r="I601" s="13"/>
      <c r="J601" s="13"/>
      <c r="K601" s="13"/>
    </row>
    <row r="602" spans="2:11" ht="13.5" x14ac:dyDescent="0.35">
      <c r="B602" s="3">
        <v>42874</v>
      </c>
      <c r="C602" s="2">
        <v>7.95</v>
      </c>
      <c r="D602" s="2">
        <v>6.0561999999999996</v>
      </c>
      <c r="E602" s="2">
        <v>3590</v>
      </c>
      <c r="F602" s="2"/>
      <c r="G602" s="2"/>
      <c r="H602" s="14">
        <f t="shared" si="9"/>
        <v>0</v>
      </c>
      <c r="I602" s="13"/>
      <c r="J602" s="13"/>
      <c r="K602" s="13"/>
    </row>
    <row r="603" spans="2:11" ht="13.5" x14ac:dyDescent="0.35">
      <c r="B603" s="3">
        <v>42877</v>
      </c>
      <c r="C603" s="2">
        <v>7.95</v>
      </c>
      <c r="D603" s="2">
        <v>6.0561999999999996</v>
      </c>
      <c r="E603" s="2">
        <v>2515</v>
      </c>
      <c r="F603" s="2"/>
      <c r="G603" s="2"/>
      <c r="H603" s="14">
        <f t="shared" si="9"/>
        <v>0</v>
      </c>
      <c r="I603" s="13"/>
      <c r="J603" s="13"/>
      <c r="K603" s="13"/>
    </row>
    <row r="604" spans="2:11" ht="13.5" x14ac:dyDescent="0.35">
      <c r="B604" s="3">
        <v>42878</v>
      </c>
      <c r="C604" s="2">
        <v>7.95</v>
      </c>
      <c r="D604" s="2">
        <v>6.0561999999999996</v>
      </c>
      <c r="E604" s="2">
        <v>1658</v>
      </c>
      <c r="F604" s="2"/>
      <c r="G604" s="2"/>
      <c r="H604" s="14">
        <f t="shared" si="9"/>
        <v>0</v>
      </c>
      <c r="I604" s="13"/>
      <c r="J604" s="13"/>
      <c r="K604" s="13"/>
    </row>
    <row r="605" spans="2:11" ht="13.5" x14ac:dyDescent="0.35">
      <c r="B605" s="3">
        <v>42879</v>
      </c>
      <c r="C605" s="2">
        <v>7.95</v>
      </c>
      <c r="D605" s="2">
        <v>6.0561999999999996</v>
      </c>
      <c r="E605" s="2">
        <v>2114</v>
      </c>
      <c r="F605" s="2"/>
      <c r="G605" s="2"/>
      <c r="H605" s="14">
        <f t="shared" si="9"/>
        <v>0</v>
      </c>
      <c r="I605" s="13"/>
      <c r="J605" s="13"/>
      <c r="K605" s="13"/>
    </row>
    <row r="606" spans="2:11" ht="13.5" x14ac:dyDescent="0.35">
      <c r="B606" s="3">
        <v>42880</v>
      </c>
      <c r="C606" s="2">
        <v>7.95</v>
      </c>
      <c r="D606" s="2">
        <v>6.0561999999999996</v>
      </c>
      <c r="E606" s="2">
        <v>5750</v>
      </c>
      <c r="F606" s="2"/>
      <c r="G606" s="2"/>
      <c r="H606" s="14">
        <f t="shared" si="9"/>
        <v>0</v>
      </c>
      <c r="I606" s="13"/>
      <c r="J606" s="13"/>
      <c r="K606" s="13"/>
    </row>
    <row r="607" spans="2:11" ht="13.5" x14ac:dyDescent="0.35">
      <c r="B607" s="3">
        <v>42881</v>
      </c>
      <c r="C607" s="2">
        <v>7.95</v>
      </c>
      <c r="D607" s="2">
        <v>6.0561999999999996</v>
      </c>
      <c r="E607" s="2">
        <v>6614</v>
      </c>
      <c r="F607" s="2"/>
      <c r="G607" s="2"/>
      <c r="H607" s="14">
        <f t="shared" si="9"/>
        <v>0</v>
      </c>
      <c r="I607" s="13"/>
      <c r="J607" s="13"/>
      <c r="K607" s="13"/>
    </row>
    <row r="608" spans="2:11" ht="13.5" x14ac:dyDescent="0.35">
      <c r="B608" s="3">
        <v>42884</v>
      </c>
      <c r="C608" s="2">
        <v>7.95</v>
      </c>
      <c r="D608" s="2">
        <v>6.0561999999999996</v>
      </c>
      <c r="E608" s="2">
        <v>12740</v>
      </c>
      <c r="F608" s="2"/>
      <c r="G608" s="2"/>
      <c r="H608" s="14">
        <f t="shared" si="9"/>
        <v>0</v>
      </c>
      <c r="I608" s="13"/>
      <c r="J608" s="13"/>
      <c r="K608" s="13"/>
    </row>
    <row r="609" spans="2:11" ht="13.5" x14ac:dyDescent="0.35">
      <c r="B609" s="3">
        <v>42885</v>
      </c>
      <c r="C609" s="2">
        <v>7.9</v>
      </c>
      <c r="D609" s="2">
        <v>6.0180999999999996</v>
      </c>
      <c r="E609" s="2">
        <v>18600</v>
      </c>
      <c r="F609" s="2"/>
      <c r="G609" s="2"/>
      <c r="H609" s="14">
        <f t="shared" si="9"/>
        <v>-6.2910736105148482E-3</v>
      </c>
      <c r="I609" s="13"/>
      <c r="J609" s="13"/>
      <c r="K609" s="13"/>
    </row>
    <row r="610" spans="2:11" ht="13.5" x14ac:dyDescent="0.35">
      <c r="B610" s="3">
        <v>42886</v>
      </c>
      <c r="C610" s="2">
        <v>7.92</v>
      </c>
      <c r="D610" s="2">
        <v>6.0332999999999997</v>
      </c>
      <c r="E610" s="2">
        <v>14148</v>
      </c>
      <c r="F610" s="2"/>
      <c r="G610" s="2"/>
      <c r="H610" s="14">
        <f t="shared" si="9"/>
        <v>2.5257140958109873E-3</v>
      </c>
      <c r="I610" s="13"/>
      <c r="J610" s="13"/>
      <c r="K610" s="13"/>
    </row>
    <row r="611" spans="2:11" ht="13.5" x14ac:dyDescent="0.35">
      <c r="B611" s="3">
        <v>42887</v>
      </c>
      <c r="C611" s="2">
        <v>7.95</v>
      </c>
      <c r="D611" s="2">
        <v>6.0561999999999996</v>
      </c>
      <c r="E611" s="2">
        <v>3830</v>
      </c>
      <c r="F611" s="2"/>
      <c r="G611" s="2"/>
      <c r="H611" s="14">
        <f t="shared" si="9"/>
        <v>3.7956010806689412E-3</v>
      </c>
      <c r="I611" s="13"/>
      <c r="J611" s="13"/>
      <c r="K611" s="13"/>
    </row>
    <row r="612" spans="2:11" ht="13.5" x14ac:dyDescent="0.35">
      <c r="B612" s="3">
        <v>42888</v>
      </c>
      <c r="C612" s="2">
        <v>7.95</v>
      </c>
      <c r="D612" s="2">
        <v>6.0561999999999996</v>
      </c>
      <c r="E612" s="2">
        <v>2214</v>
      </c>
      <c r="F612" s="2"/>
      <c r="G612" s="2"/>
      <c r="H612" s="14">
        <f t="shared" si="9"/>
        <v>0</v>
      </c>
      <c r="I612" s="13"/>
      <c r="J612" s="13"/>
      <c r="K612" s="13"/>
    </row>
    <row r="613" spans="2:11" ht="13.5" x14ac:dyDescent="0.35">
      <c r="B613" s="3">
        <v>42891</v>
      </c>
      <c r="C613" s="2">
        <v>8.3000000000000007</v>
      </c>
      <c r="D613" s="2">
        <v>6.3228</v>
      </c>
      <c r="E613" s="2">
        <v>41944</v>
      </c>
      <c r="F613" s="2"/>
      <c r="G613" s="2"/>
      <c r="H613" s="14">
        <f t="shared" si="9"/>
        <v>4.4021003269376906E-2</v>
      </c>
      <c r="I613" s="13"/>
      <c r="J613" s="13"/>
      <c r="K613" s="13"/>
    </row>
    <row r="614" spans="2:11" ht="13.5" x14ac:dyDescent="0.35">
      <c r="B614" s="3">
        <v>42892</v>
      </c>
      <c r="C614" s="2">
        <v>8.5</v>
      </c>
      <c r="D614" s="2">
        <v>6.4751000000000003</v>
      </c>
      <c r="E614" s="2">
        <v>15577</v>
      </c>
      <c r="F614" s="2"/>
      <c r="G614" s="2"/>
      <c r="H614" s="14">
        <f t="shared" si="9"/>
        <v>2.4087429619788752E-2</v>
      </c>
      <c r="I614" s="13"/>
      <c r="J614" s="13"/>
      <c r="K614" s="13"/>
    </row>
    <row r="615" spans="2:11" ht="13.5" x14ac:dyDescent="0.35">
      <c r="B615" s="3">
        <v>42893</v>
      </c>
      <c r="C615" s="2">
        <v>8.39</v>
      </c>
      <c r="D615" s="2">
        <v>6.3913000000000002</v>
      </c>
      <c r="E615" s="2">
        <v>32792</v>
      </c>
      <c r="F615" s="2"/>
      <c r="G615" s="2"/>
      <c r="H615" s="14">
        <f t="shared" si="9"/>
        <v>-1.29418850674121E-2</v>
      </c>
      <c r="I615" s="13"/>
      <c r="J615" s="13"/>
      <c r="K615" s="13"/>
    </row>
    <row r="616" spans="2:11" ht="13.5" x14ac:dyDescent="0.35">
      <c r="B616" s="3">
        <v>42894</v>
      </c>
      <c r="C616" s="2">
        <v>8.4</v>
      </c>
      <c r="D616" s="2">
        <v>6.399</v>
      </c>
      <c r="E616" s="2">
        <v>10558</v>
      </c>
      <c r="F616" s="2"/>
      <c r="G616" s="2"/>
      <c r="H616" s="14">
        <f t="shared" si="9"/>
        <v>1.2047627243283554E-3</v>
      </c>
      <c r="I616" s="13"/>
      <c r="J616" s="13"/>
      <c r="K616" s="13"/>
    </row>
    <row r="617" spans="2:11" ht="13.5" x14ac:dyDescent="0.35">
      <c r="B617" s="3">
        <v>42895</v>
      </c>
      <c r="C617" s="2">
        <v>8.49</v>
      </c>
      <c r="D617" s="2">
        <v>6.4675000000000002</v>
      </c>
      <c r="E617" s="2">
        <v>15312</v>
      </c>
      <c r="F617" s="2"/>
      <c r="G617" s="2"/>
      <c r="H617" s="14">
        <f t="shared" si="9"/>
        <v>1.0704797624628884E-2</v>
      </c>
      <c r="I617" s="13"/>
      <c r="J617" s="13"/>
      <c r="K617" s="13"/>
    </row>
    <row r="618" spans="2:11" ht="13.5" x14ac:dyDescent="0.35">
      <c r="B618" s="3">
        <v>42898</v>
      </c>
      <c r="C618" s="2">
        <v>8.44</v>
      </c>
      <c r="D618" s="2">
        <v>6.4294000000000002</v>
      </c>
      <c r="E618" s="2">
        <v>3393</v>
      </c>
      <c r="F618" s="2"/>
      <c r="G618" s="2"/>
      <c r="H618" s="14">
        <f t="shared" si="9"/>
        <v>-5.8909934286818745E-3</v>
      </c>
      <c r="I618" s="13"/>
      <c r="J618" s="13"/>
      <c r="K618" s="13"/>
    </row>
    <row r="619" spans="2:11" ht="13.5" x14ac:dyDescent="0.35">
      <c r="B619" s="3">
        <v>42899</v>
      </c>
      <c r="C619" s="2">
        <v>8.44</v>
      </c>
      <c r="D619" s="2">
        <v>6.4294000000000002</v>
      </c>
      <c r="E619" s="2">
        <v>6277</v>
      </c>
      <c r="F619" s="2"/>
      <c r="G619" s="2"/>
      <c r="H619" s="14">
        <f t="shared" si="9"/>
        <v>0</v>
      </c>
      <c r="I619" s="13"/>
      <c r="J619" s="13"/>
      <c r="K619" s="13"/>
    </row>
    <row r="620" spans="2:11" ht="13.5" x14ac:dyDescent="0.35">
      <c r="B620" s="3">
        <v>42900</v>
      </c>
      <c r="C620" s="2">
        <v>8.4499999999999993</v>
      </c>
      <c r="D620" s="2">
        <v>6.4370000000000003</v>
      </c>
      <c r="E620" s="2">
        <v>3344</v>
      </c>
      <c r="F620" s="2"/>
      <c r="G620" s="2"/>
      <c r="H620" s="14">
        <f t="shared" si="9"/>
        <v>1.1820698665505414E-3</v>
      </c>
      <c r="I620" s="13"/>
      <c r="J620" s="13"/>
      <c r="K620" s="13"/>
    </row>
    <row r="621" spans="2:11" ht="13.5" x14ac:dyDescent="0.35">
      <c r="B621" s="3">
        <v>42901</v>
      </c>
      <c r="C621" s="2">
        <v>8.4499999999999993</v>
      </c>
      <c r="D621" s="2">
        <v>6.4370000000000003</v>
      </c>
      <c r="E621" s="2">
        <v>26668</v>
      </c>
      <c r="F621" s="2"/>
      <c r="G621" s="2"/>
      <c r="H621" s="14">
        <f t="shared" si="9"/>
        <v>0</v>
      </c>
      <c r="I621" s="13"/>
      <c r="J621" s="13"/>
      <c r="K621" s="13"/>
    </row>
    <row r="622" spans="2:11" ht="13.5" x14ac:dyDescent="0.35">
      <c r="B622" s="3">
        <v>42902</v>
      </c>
      <c r="C622" s="2">
        <v>8.3800000000000008</v>
      </c>
      <c r="D622" s="2">
        <v>6.3837000000000002</v>
      </c>
      <c r="E622" s="2">
        <v>88745</v>
      </c>
      <c r="F622" s="2"/>
      <c r="G622" s="2"/>
      <c r="H622" s="14">
        <f t="shared" si="9"/>
        <v>-8.2802547770700827E-3</v>
      </c>
      <c r="I622" s="13"/>
      <c r="J622" s="13"/>
      <c r="K622" s="13"/>
    </row>
    <row r="623" spans="2:11" ht="13.5" x14ac:dyDescent="0.35">
      <c r="B623" s="3">
        <v>42905</v>
      </c>
      <c r="C623" s="2">
        <v>8.35</v>
      </c>
      <c r="D623" s="2">
        <v>6.3609</v>
      </c>
      <c r="E623" s="2">
        <v>5493</v>
      </c>
      <c r="F623" s="2"/>
      <c r="G623" s="2"/>
      <c r="H623" s="14">
        <f t="shared" si="9"/>
        <v>-3.5715964096057384E-3</v>
      </c>
      <c r="I623" s="13"/>
      <c r="J623" s="13"/>
      <c r="K623" s="13"/>
    </row>
    <row r="624" spans="2:11" ht="13.5" x14ac:dyDescent="0.35">
      <c r="B624" s="3">
        <v>42906</v>
      </c>
      <c r="C624" s="2">
        <v>8.3800000000000008</v>
      </c>
      <c r="D624" s="2">
        <v>6.3837000000000002</v>
      </c>
      <c r="E624" s="2">
        <v>1804</v>
      </c>
      <c r="F624" s="2"/>
      <c r="G624" s="2"/>
      <c r="H624" s="14">
        <f t="shared" si="9"/>
        <v>3.5843984341838659E-3</v>
      </c>
      <c r="I624" s="13"/>
      <c r="J624" s="13"/>
      <c r="K624" s="13"/>
    </row>
    <row r="625" spans="2:11" ht="13.5" x14ac:dyDescent="0.35">
      <c r="B625" s="3">
        <v>42907</v>
      </c>
      <c r="C625" s="2">
        <v>8.3800000000000008</v>
      </c>
      <c r="D625" s="2">
        <v>6.3837000000000002</v>
      </c>
      <c r="E625" s="2">
        <v>21039</v>
      </c>
      <c r="F625" s="2"/>
      <c r="G625" s="2"/>
      <c r="H625" s="14">
        <f t="shared" si="9"/>
        <v>0</v>
      </c>
      <c r="I625" s="13"/>
      <c r="J625" s="13"/>
      <c r="K625" s="13"/>
    </row>
    <row r="626" spans="2:11" ht="13.5" x14ac:dyDescent="0.35">
      <c r="B626" s="3">
        <v>42908</v>
      </c>
      <c r="C626" s="2">
        <v>8.3000000000000007</v>
      </c>
      <c r="D626" s="2">
        <v>6.3228</v>
      </c>
      <c r="E626" s="2">
        <v>19840</v>
      </c>
      <c r="F626" s="2"/>
      <c r="G626" s="2"/>
      <c r="H626" s="14">
        <f t="shared" si="9"/>
        <v>-9.5399219888152916E-3</v>
      </c>
      <c r="I626" s="13"/>
      <c r="J626" s="13"/>
      <c r="K626" s="13"/>
    </row>
    <row r="627" spans="2:11" ht="13.5" x14ac:dyDescent="0.35">
      <c r="B627" s="3">
        <v>42909</v>
      </c>
      <c r="C627" s="2">
        <v>8.2200000000000006</v>
      </c>
      <c r="D627" s="2">
        <v>6.2618</v>
      </c>
      <c r="E627" s="2">
        <v>5763</v>
      </c>
      <c r="F627" s="2"/>
      <c r="G627" s="2"/>
      <c r="H627" s="14">
        <f t="shared" si="9"/>
        <v>-9.6476244701714335E-3</v>
      </c>
      <c r="I627" s="13"/>
      <c r="J627" s="13"/>
      <c r="K627" s="13"/>
    </row>
    <row r="628" spans="2:11" ht="13.5" x14ac:dyDescent="0.35">
      <c r="B628" s="3">
        <v>42914</v>
      </c>
      <c r="C628" s="2">
        <v>7.93</v>
      </c>
      <c r="D628" s="2">
        <v>6.2522000000000002</v>
      </c>
      <c r="E628" s="2">
        <v>3362</v>
      </c>
      <c r="F628" s="2"/>
      <c r="G628" s="2"/>
      <c r="H628" s="14">
        <f t="shared" si="9"/>
        <v>-1.533105496821973E-3</v>
      </c>
      <c r="I628" s="13"/>
      <c r="J628" s="13"/>
      <c r="K628" s="13"/>
    </row>
    <row r="629" spans="2:11" ht="13.5" x14ac:dyDescent="0.35">
      <c r="B629" s="3">
        <v>42915</v>
      </c>
      <c r="C629" s="2">
        <v>8.1</v>
      </c>
      <c r="D629" s="2">
        <v>6.3863000000000003</v>
      </c>
      <c r="E629" s="2">
        <v>6782</v>
      </c>
      <c r="F629" s="2"/>
      <c r="G629" s="2"/>
      <c r="H629" s="14">
        <f t="shared" si="9"/>
        <v>2.1448450145548782E-2</v>
      </c>
      <c r="I629" s="13"/>
      <c r="J629" s="13"/>
      <c r="K629" s="13"/>
    </row>
    <row r="630" spans="2:11" ht="13.5" x14ac:dyDescent="0.35">
      <c r="B630" s="3">
        <v>42916</v>
      </c>
      <c r="C630" s="2">
        <v>8.25</v>
      </c>
      <c r="D630" s="2">
        <v>6.5045000000000002</v>
      </c>
      <c r="E630" s="2">
        <v>10370</v>
      </c>
      <c r="F630" s="2"/>
      <c r="G630" s="2"/>
      <c r="H630" s="14">
        <f t="shared" si="9"/>
        <v>1.8508369478414707E-2</v>
      </c>
      <c r="I630" s="13"/>
      <c r="J630" s="13"/>
      <c r="K630" s="13"/>
    </row>
    <row r="631" spans="2:11" ht="13.5" x14ac:dyDescent="0.35">
      <c r="B631" s="3">
        <v>42919</v>
      </c>
      <c r="C631" s="2">
        <v>8.24</v>
      </c>
      <c r="D631" s="2">
        <v>6.4966999999999997</v>
      </c>
      <c r="E631" s="2">
        <v>11289</v>
      </c>
      <c r="F631" s="2"/>
      <c r="G631" s="2"/>
      <c r="H631" s="14">
        <f t="shared" si="9"/>
        <v>-1.1991698055193287E-3</v>
      </c>
      <c r="I631" s="13"/>
      <c r="J631" s="13"/>
      <c r="K631" s="13"/>
    </row>
    <row r="632" spans="2:11" ht="13.5" x14ac:dyDescent="0.35">
      <c r="B632" s="3">
        <v>42920</v>
      </c>
      <c r="C632" s="2">
        <v>8.1999999999999993</v>
      </c>
      <c r="D632" s="2">
        <v>6.4650999999999996</v>
      </c>
      <c r="E632" s="2">
        <v>13937</v>
      </c>
      <c r="F632" s="2"/>
      <c r="G632" s="2"/>
      <c r="H632" s="14">
        <f t="shared" si="9"/>
        <v>-4.8640078809241731E-3</v>
      </c>
      <c r="I632" s="13"/>
      <c r="J632" s="13"/>
      <c r="K632" s="13"/>
    </row>
    <row r="633" spans="2:11" ht="13.5" x14ac:dyDescent="0.35">
      <c r="B633" s="3">
        <v>42921</v>
      </c>
      <c r="C633" s="2">
        <v>8.1999999999999993</v>
      </c>
      <c r="D633" s="2">
        <v>6.4650999999999996</v>
      </c>
      <c r="E633" s="2">
        <v>3254</v>
      </c>
      <c r="F633" s="2"/>
      <c r="G633" s="2"/>
      <c r="H633" s="14">
        <f t="shared" si="9"/>
        <v>0</v>
      </c>
      <c r="I633" s="13"/>
      <c r="J633" s="13"/>
      <c r="K633" s="13"/>
    </row>
    <row r="634" spans="2:11" ht="13.5" x14ac:dyDescent="0.35">
      <c r="B634" s="3">
        <v>42922</v>
      </c>
      <c r="C634" s="2">
        <v>8.19</v>
      </c>
      <c r="D634" s="2">
        <v>6.4572000000000003</v>
      </c>
      <c r="E634" s="2">
        <v>7746</v>
      </c>
      <c r="F634" s="2"/>
      <c r="G634" s="2"/>
      <c r="H634" s="14">
        <f t="shared" si="9"/>
        <v>-1.22194552288431E-3</v>
      </c>
      <c r="I634" s="13"/>
      <c r="J634" s="13"/>
      <c r="K634" s="13"/>
    </row>
    <row r="635" spans="2:11" ht="13.5" x14ac:dyDescent="0.35">
      <c r="B635" s="3">
        <v>42923</v>
      </c>
      <c r="C635" s="2">
        <v>8.1999999999999993</v>
      </c>
      <c r="D635" s="2">
        <v>6.4650999999999996</v>
      </c>
      <c r="E635" s="2">
        <v>2950</v>
      </c>
      <c r="F635" s="2"/>
      <c r="G635" s="2"/>
      <c r="H635" s="14">
        <f t="shared" si="9"/>
        <v>1.2234405005264435E-3</v>
      </c>
      <c r="I635" s="13"/>
      <c r="J635" s="13"/>
      <c r="K635" s="13"/>
    </row>
    <row r="636" spans="2:11" ht="13.5" x14ac:dyDescent="0.35">
      <c r="B636" s="3">
        <v>42926</v>
      </c>
      <c r="C636" s="2">
        <v>8.1999999999999993</v>
      </c>
      <c r="D636" s="2">
        <v>6.4650999999999996</v>
      </c>
      <c r="E636" s="2">
        <v>7380</v>
      </c>
      <c r="F636" s="2"/>
      <c r="G636" s="2"/>
      <c r="H636" s="14">
        <f t="shared" si="9"/>
        <v>0</v>
      </c>
      <c r="I636" s="13"/>
      <c r="J636" s="13"/>
      <c r="K636" s="13"/>
    </row>
    <row r="637" spans="2:11" ht="13.5" x14ac:dyDescent="0.35">
      <c r="B637" s="3">
        <v>42927</v>
      </c>
      <c r="C637" s="2">
        <v>8.1999999999999993</v>
      </c>
      <c r="D637" s="2">
        <v>6.4650999999999996</v>
      </c>
      <c r="E637" s="2">
        <v>11992</v>
      </c>
      <c r="F637" s="2"/>
      <c r="G637" s="2"/>
      <c r="H637" s="14">
        <f t="shared" si="9"/>
        <v>0</v>
      </c>
      <c r="I637" s="13"/>
      <c r="J637" s="13"/>
      <c r="K637" s="13"/>
    </row>
    <row r="638" spans="2:11" ht="13.5" x14ac:dyDescent="0.35">
      <c r="B638" s="3">
        <v>42928</v>
      </c>
      <c r="C638" s="2">
        <v>8.1999999999999993</v>
      </c>
      <c r="D638" s="2">
        <v>6.4650999999999996</v>
      </c>
      <c r="E638" s="2">
        <v>4150</v>
      </c>
      <c r="F638" s="2"/>
      <c r="G638" s="2"/>
      <c r="H638" s="14">
        <f t="shared" si="9"/>
        <v>0</v>
      </c>
      <c r="I638" s="13"/>
      <c r="J638" s="13"/>
      <c r="K638" s="13"/>
    </row>
    <row r="639" spans="2:11" ht="13.5" x14ac:dyDescent="0.35">
      <c r="B639" s="3">
        <v>42929</v>
      </c>
      <c r="C639" s="2">
        <v>8.1999999999999993</v>
      </c>
      <c r="D639" s="2">
        <v>6.4650999999999996</v>
      </c>
      <c r="E639" s="2">
        <v>1793</v>
      </c>
      <c r="F639" s="2"/>
      <c r="G639" s="2"/>
      <c r="H639" s="14">
        <f t="shared" si="9"/>
        <v>0</v>
      </c>
      <c r="I639" s="13"/>
      <c r="J639" s="13"/>
      <c r="K639" s="13"/>
    </row>
    <row r="640" spans="2:11" ht="13.5" x14ac:dyDescent="0.35">
      <c r="B640" s="3">
        <v>42930</v>
      </c>
      <c r="C640" s="2">
        <v>8.19</v>
      </c>
      <c r="D640" s="2">
        <v>6.4572000000000003</v>
      </c>
      <c r="E640" s="2">
        <v>6607</v>
      </c>
      <c r="F640" s="2"/>
      <c r="G640" s="2"/>
      <c r="H640" s="14">
        <f t="shared" si="9"/>
        <v>-1.22194552288431E-3</v>
      </c>
      <c r="I640" s="13"/>
      <c r="J640" s="13"/>
      <c r="K640" s="13"/>
    </row>
    <row r="641" spans="2:11" ht="13.5" x14ac:dyDescent="0.35">
      <c r="B641" s="3">
        <v>42933</v>
      </c>
      <c r="C641" s="2">
        <v>8.19</v>
      </c>
      <c r="D641" s="2">
        <v>6.4572000000000003</v>
      </c>
      <c r="E641" s="2">
        <v>1600</v>
      </c>
      <c r="F641" s="2"/>
      <c r="G641" s="2"/>
      <c r="H641" s="14">
        <f t="shared" si="9"/>
        <v>0</v>
      </c>
      <c r="I641" s="13"/>
      <c r="J641" s="13"/>
      <c r="K641" s="13"/>
    </row>
    <row r="642" spans="2:11" ht="13.5" x14ac:dyDescent="0.35">
      <c r="B642" s="3">
        <v>42934</v>
      </c>
      <c r="C642" s="2">
        <v>8.18</v>
      </c>
      <c r="D642" s="2">
        <v>6.4493999999999998</v>
      </c>
      <c r="E642" s="2">
        <v>1950</v>
      </c>
      <c r="F642" s="2"/>
      <c r="G642" s="2"/>
      <c r="H642" s="14">
        <f t="shared" si="9"/>
        <v>-1.2079539119123571E-3</v>
      </c>
      <c r="I642" s="13"/>
      <c r="J642" s="13"/>
      <c r="K642" s="13"/>
    </row>
    <row r="643" spans="2:11" ht="13.5" x14ac:dyDescent="0.35">
      <c r="B643" s="3">
        <v>42935</v>
      </c>
      <c r="C643" s="2">
        <v>8.1999999999999993</v>
      </c>
      <c r="D643" s="2">
        <v>6.4650999999999996</v>
      </c>
      <c r="E643" s="2">
        <v>5541</v>
      </c>
      <c r="F643" s="2"/>
      <c r="G643" s="2"/>
      <c r="H643" s="14">
        <f t="shared" si="9"/>
        <v>2.4343349768970487E-3</v>
      </c>
      <c r="I643" s="13"/>
      <c r="J643" s="13"/>
      <c r="K643" s="13"/>
    </row>
    <row r="644" spans="2:11" ht="13.5" x14ac:dyDescent="0.35">
      <c r="B644" s="3">
        <v>42936</v>
      </c>
      <c r="C644" s="2">
        <v>8.19</v>
      </c>
      <c r="D644" s="2">
        <v>6.4572000000000003</v>
      </c>
      <c r="E644" s="2">
        <v>66929</v>
      </c>
      <c r="F644" s="2"/>
      <c r="G644" s="2"/>
      <c r="H644" s="14">
        <f t="shared" si="9"/>
        <v>-1.22194552288431E-3</v>
      </c>
      <c r="I644" s="13"/>
      <c r="J644" s="13"/>
      <c r="K644" s="13"/>
    </row>
    <row r="645" spans="2:11" ht="13.5" x14ac:dyDescent="0.35">
      <c r="B645" s="3">
        <v>42937</v>
      </c>
      <c r="C645" s="2">
        <v>8.18</v>
      </c>
      <c r="D645" s="2">
        <v>6.4493999999999998</v>
      </c>
      <c r="E645" s="2">
        <v>272837</v>
      </c>
      <c r="F645" s="2"/>
      <c r="G645" s="2"/>
      <c r="H645" s="14">
        <f t="shared" si="9"/>
        <v>-1.2079539119123571E-3</v>
      </c>
      <c r="I645" s="13"/>
      <c r="J645" s="13"/>
      <c r="K645" s="13"/>
    </row>
    <row r="646" spans="2:11" ht="13.5" x14ac:dyDescent="0.35">
      <c r="B646" s="3">
        <v>42940</v>
      </c>
      <c r="C646" s="2">
        <v>8.1999999999999993</v>
      </c>
      <c r="D646" s="2">
        <v>6.4650999999999996</v>
      </c>
      <c r="E646" s="2">
        <v>554335</v>
      </c>
      <c r="F646" s="2"/>
      <c r="G646" s="2"/>
      <c r="H646" s="14">
        <f t="shared" si="9"/>
        <v>2.4343349768970487E-3</v>
      </c>
      <c r="I646" s="13"/>
      <c r="J646" s="13"/>
      <c r="K646" s="13"/>
    </row>
    <row r="647" spans="2:11" ht="13.5" x14ac:dyDescent="0.35">
      <c r="B647" s="3">
        <v>42942</v>
      </c>
      <c r="C647" s="2">
        <v>8.1999999999999993</v>
      </c>
      <c r="D647" s="2">
        <v>6.4650999999999996</v>
      </c>
      <c r="E647" s="2">
        <v>350</v>
      </c>
      <c r="F647" s="2"/>
      <c r="G647" s="2"/>
      <c r="H647" s="14">
        <f t="shared" ref="H647:H710" si="10">(D647-D646)/D646</f>
        <v>0</v>
      </c>
      <c r="I647" s="13"/>
      <c r="J647" s="13"/>
      <c r="K647" s="13"/>
    </row>
    <row r="648" spans="2:11" ht="13.5" x14ac:dyDescent="0.35">
      <c r="B648" s="3">
        <v>42943</v>
      </c>
      <c r="C648" s="2">
        <v>8.19</v>
      </c>
      <c r="D648" s="2">
        <v>6.4572000000000003</v>
      </c>
      <c r="E648" s="2">
        <v>2867</v>
      </c>
      <c r="F648" s="2"/>
      <c r="G648" s="2"/>
      <c r="H648" s="14">
        <f t="shared" si="10"/>
        <v>-1.22194552288431E-3</v>
      </c>
      <c r="I648" s="13"/>
      <c r="J648" s="13"/>
      <c r="K648" s="13"/>
    </row>
    <row r="649" spans="2:11" ht="13.5" x14ac:dyDescent="0.35">
      <c r="B649" s="3">
        <v>42944</v>
      </c>
      <c r="C649" s="2">
        <v>8.19</v>
      </c>
      <c r="D649" s="2">
        <v>6.4572000000000003</v>
      </c>
      <c r="E649" s="2">
        <v>431049</v>
      </c>
      <c r="F649" s="2"/>
      <c r="G649" s="2"/>
      <c r="H649" s="14">
        <f t="shared" si="10"/>
        <v>0</v>
      </c>
      <c r="I649" s="13"/>
      <c r="J649" s="13"/>
      <c r="K649" s="13"/>
    </row>
    <row r="650" spans="2:11" ht="13.5" x14ac:dyDescent="0.35">
      <c r="B650" s="3">
        <v>42947</v>
      </c>
      <c r="C650" s="2">
        <v>8.1999999999999993</v>
      </c>
      <c r="D650" s="2">
        <v>6.4650999999999996</v>
      </c>
      <c r="E650" s="2">
        <v>1079</v>
      </c>
      <c r="F650" s="2"/>
      <c r="G650" s="2"/>
      <c r="H650" s="14">
        <f t="shared" si="10"/>
        <v>1.2234405005264435E-3</v>
      </c>
      <c r="I650" s="13"/>
      <c r="J650" s="13"/>
      <c r="K650" s="13"/>
    </row>
    <row r="651" spans="2:11" ht="13.5" x14ac:dyDescent="0.35">
      <c r="B651" s="3">
        <v>42948</v>
      </c>
      <c r="C651" s="2">
        <v>8.1999999999999993</v>
      </c>
      <c r="D651" s="2">
        <v>6.4650999999999996</v>
      </c>
      <c r="E651" s="2">
        <v>800</v>
      </c>
      <c r="F651" s="2"/>
      <c r="G651" s="2"/>
      <c r="H651" s="14">
        <f t="shared" si="10"/>
        <v>0</v>
      </c>
      <c r="I651" s="13"/>
      <c r="J651" s="13"/>
      <c r="K651" s="13"/>
    </row>
    <row r="652" spans="2:11" ht="13.5" x14ac:dyDescent="0.35">
      <c r="B652" s="3">
        <v>42949</v>
      </c>
      <c r="C652" s="2">
        <v>8.1999999999999993</v>
      </c>
      <c r="D652" s="2">
        <v>6.4650999999999996</v>
      </c>
      <c r="E652" s="2">
        <v>800</v>
      </c>
      <c r="F652" s="2"/>
      <c r="G652" s="2"/>
      <c r="H652" s="14">
        <f t="shared" si="10"/>
        <v>0</v>
      </c>
      <c r="I652" s="13"/>
      <c r="J652" s="13"/>
      <c r="K652" s="13"/>
    </row>
    <row r="653" spans="2:11" ht="13.5" x14ac:dyDescent="0.35">
      <c r="B653" s="3">
        <v>42950</v>
      </c>
      <c r="C653" s="2">
        <v>8.1999999999999993</v>
      </c>
      <c r="D653" s="2">
        <v>6.4650999999999996</v>
      </c>
      <c r="E653" s="2">
        <v>1770</v>
      </c>
      <c r="F653" s="2"/>
      <c r="G653" s="2"/>
      <c r="H653" s="14">
        <f t="shared" si="10"/>
        <v>0</v>
      </c>
      <c r="I653" s="13"/>
      <c r="J653" s="13"/>
      <c r="K653" s="13"/>
    </row>
    <row r="654" spans="2:11" ht="13.5" x14ac:dyDescent="0.35">
      <c r="B654" s="3">
        <v>42951</v>
      </c>
      <c r="C654" s="2">
        <v>8.1999999999999993</v>
      </c>
      <c r="D654" s="2">
        <v>6.4650999999999996</v>
      </c>
      <c r="E654" s="2">
        <v>1703</v>
      </c>
      <c r="F654" s="2"/>
      <c r="G654" s="2"/>
      <c r="H654" s="14">
        <f t="shared" si="10"/>
        <v>0</v>
      </c>
      <c r="I654" s="13"/>
      <c r="J654" s="13"/>
      <c r="K654" s="13"/>
    </row>
    <row r="655" spans="2:11" ht="13.5" x14ac:dyDescent="0.35">
      <c r="B655" s="3">
        <v>42954</v>
      </c>
      <c r="C655" s="2">
        <v>8.1999999999999993</v>
      </c>
      <c r="D655" s="2">
        <v>6.4650999999999996</v>
      </c>
      <c r="E655" s="2">
        <v>2098</v>
      </c>
      <c r="F655" s="2"/>
      <c r="G655" s="2"/>
      <c r="H655" s="14">
        <f t="shared" si="10"/>
        <v>0</v>
      </c>
      <c r="I655" s="13"/>
      <c r="J655" s="13"/>
      <c r="K655" s="13"/>
    </row>
    <row r="656" spans="2:11" ht="13.5" x14ac:dyDescent="0.35">
      <c r="B656" s="3">
        <v>42955</v>
      </c>
      <c r="C656" s="2">
        <v>8.1999999999999993</v>
      </c>
      <c r="D656" s="2">
        <v>6.4650999999999996</v>
      </c>
      <c r="E656" s="2">
        <v>200</v>
      </c>
      <c r="F656" s="2"/>
      <c r="G656" s="2"/>
      <c r="H656" s="14">
        <f t="shared" si="10"/>
        <v>0</v>
      </c>
      <c r="I656" s="13"/>
      <c r="J656" s="13"/>
      <c r="K656" s="13"/>
    </row>
    <row r="657" spans="2:11" ht="13.5" x14ac:dyDescent="0.35">
      <c r="B657" s="3">
        <v>42956</v>
      </c>
      <c r="C657" s="2">
        <v>8.1999999999999993</v>
      </c>
      <c r="D657" s="2">
        <v>6.4650999999999996</v>
      </c>
      <c r="E657" s="2">
        <v>2640</v>
      </c>
      <c r="F657" s="2"/>
      <c r="G657" s="2"/>
      <c r="H657" s="14">
        <f t="shared" si="10"/>
        <v>0</v>
      </c>
      <c r="I657" s="13"/>
      <c r="J657" s="13"/>
      <c r="K657" s="13"/>
    </row>
    <row r="658" spans="2:11" ht="13.5" x14ac:dyDescent="0.35">
      <c r="B658" s="3">
        <v>42957</v>
      </c>
      <c r="C658" s="2">
        <v>8.24</v>
      </c>
      <c r="D658" s="2">
        <v>6.4966999999999997</v>
      </c>
      <c r="E658" s="2">
        <v>4866</v>
      </c>
      <c r="F658" s="2"/>
      <c r="G658" s="2"/>
      <c r="H658" s="14">
        <f t="shared" si="10"/>
        <v>4.8877820915376518E-3</v>
      </c>
      <c r="I658" s="13"/>
      <c r="J658" s="13"/>
      <c r="K658" s="13"/>
    </row>
    <row r="659" spans="2:11" ht="13.5" x14ac:dyDescent="0.35">
      <c r="B659" s="3">
        <v>42958</v>
      </c>
      <c r="C659" s="2">
        <v>8.24</v>
      </c>
      <c r="D659" s="2">
        <v>6.4966999999999997</v>
      </c>
      <c r="E659" s="2">
        <v>1200</v>
      </c>
      <c r="F659" s="2"/>
      <c r="G659" s="2"/>
      <c r="H659" s="14">
        <f t="shared" si="10"/>
        <v>0</v>
      </c>
      <c r="I659" s="13"/>
      <c r="J659" s="13"/>
      <c r="K659" s="13"/>
    </row>
    <row r="660" spans="2:11" ht="13.5" x14ac:dyDescent="0.35">
      <c r="B660" s="3">
        <v>42961</v>
      </c>
      <c r="C660" s="2">
        <v>8.23</v>
      </c>
      <c r="D660" s="2">
        <v>6.4888000000000003</v>
      </c>
      <c r="E660" s="2">
        <v>40820</v>
      </c>
      <c r="F660" s="2"/>
      <c r="G660" s="2"/>
      <c r="H660" s="14">
        <f t="shared" si="10"/>
        <v>-1.2160019702309407E-3</v>
      </c>
      <c r="I660" s="13"/>
      <c r="J660" s="13"/>
      <c r="K660" s="13"/>
    </row>
    <row r="661" spans="2:11" ht="13.5" x14ac:dyDescent="0.35">
      <c r="B661" s="3">
        <v>42962</v>
      </c>
      <c r="C661" s="2">
        <v>8.24</v>
      </c>
      <c r="D661" s="2">
        <v>6.4966999999999997</v>
      </c>
      <c r="E661" s="2">
        <v>11901</v>
      </c>
      <c r="F661" s="2"/>
      <c r="G661" s="2"/>
      <c r="H661" s="14">
        <f t="shared" si="10"/>
        <v>1.2174824312660819E-3</v>
      </c>
      <c r="I661" s="13"/>
      <c r="J661" s="13"/>
      <c r="K661" s="13"/>
    </row>
    <row r="662" spans="2:11" ht="13.5" x14ac:dyDescent="0.35">
      <c r="B662" s="3">
        <v>42963</v>
      </c>
      <c r="C662" s="2">
        <v>8.23</v>
      </c>
      <c r="D662" s="2">
        <v>6.4888000000000003</v>
      </c>
      <c r="E662" s="2">
        <v>3005</v>
      </c>
      <c r="F662" s="2"/>
      <c r="G662" s="2"/>
      <c r="H662" s="14">
        <f t="shared" si="10"/>
        <v>-1.2160019702309407E-3</v>
      </c>
      <c r="I662" s="13"/>
      <c r="J662" s="13"/>
      <c r="K662" s="13"/>
    </row>
    <row r="663" spans="2:11" ht="13.5" x14ac:dyDescent="0.35">
      <c r="B663" s="3">
        <v>42964</v>
      </c>
      <c r="C663" s="2">
        <v>8.23</v>
      </c>
      <c r="D663" s="2">
        <v>6.4888000000000003</v>
      </c>
      <c r="E663" s="2">
        <v>7154</v>
      </c>
      <c r="F663" s="2"/>
      <c r="G663" s="2"/>
      <c r="H663" s="14">
        <f t="shared" si="10"/>
        <v>0</v>
      </c>
      <c r="I663" s="13"/>
      <c r="J663" s="13"/>
      <c r="K663" s="13"/>
    </row>
    <row r="664" spans="2:11" ht="13.5" x14ac:dyDescent="0.35">
      <c r="B664" s="3">
        <v>42965</v>
      </c>
      <c r="C664" s="2">
        <v>8.24</v>
      </c>
      <c r="D664" s="2">
        <v>6.4966999999999997</v>
      </c>
      <c r="E664" s="2">
        <v>2000</v>
      </c>
      <c r="F664" s="2"/>
      <c r="G664" s="2"/>
      <c r="H664" s="14">
        <f t="shared" si="10"/>
        <v>1.2174824312660819E-3</v>
      </c>
      <c r="I664" s="13"/>
      <c r="J664" s="13"/>
      <c r="K664" s="13"/>
    </row>
    <row r="665" spans="2:11" ht="13.5" x14ac:dyDescent="0.35">
      <c r="B665" s="3">
        <v>42968</v>
      </c>
      <c r="C665" s="2">
        <v>8.23</v>
      </c>
      <c r="D665" s="2">
        <v>6.4888000000000003</v>
      </c>
      <c r="E665" s="2">
        <v>2200</v>
      </c>
      <c r="F665" s="2"/>
      <c r="G665" s="2"/>
      <c r="H665" s="14">
        <f t="shared" si="10"/>
        <v>-1.2160019702309407E-3</v>
      </c>
      <c r="I665" s="13"/>
      <c r="J665" s="13"/>
      <c r="K665" s="13"/>
    </row>
    <row r="666" spans="2:11" ht="13.5" x14ac:dyDescent="0.35">
      <c r="B666" s="3">
        <v>42969</v>
      </c>
      <c r="C666" s="2">
        <v>8.24</v>
      </c>
      <c r="D666" s="2">
        <v>6.4966999999999997</v>
      </c>
      <c r="E666" s="2">
        <v>4680</v>
      </c>
      <c r="F666" s="2"/>
      <c r="G666" s="2"/>
      <c r="H666" s="14">
        <f t="shared" si="10"/>
        <v>1.2174824312660819E-3</v>
      </c>
      <c r="I666" s="13"/>
      <c r="J666" s="13"/>
      <c r="K666" s="13"/>
    </row>
    <row r="667" spans="2:11" ht="13.5" x14ac:dyDescent="0.35">
      <c r="B667" s="3">
        <v>42970</v>
      </c>
      <c r="C667" s="2">
        <v>8.23</v>
      </c>
      <c r="D667" s="2">
        <v>6.4888000000000003</v>
      </c>
      <c r="E667" s="2">
        <v>1545</v>
      </c>
      <c r="F667" s="2"/>
      <c r="G667" s="2"/>
      <c r="H667" s="14">
        <f t="shared" si="10"/>
        <v>-1.2160019702309407E-3</v>
      </c>
      <c r="I667" s="13"/>
      <c r="J667" s="13"/>
      <c r="K667" s="13"/>
    </row>
    <row r="668" spans="2:11" ht="13.5" x14ac:dyDescent="0.35">
      <c r="B668" s="3">
        <v>42971</v>
      </c>
      <c r="C668" s="2">
        <v>8.23</v>
      </c>
      <c r="D668" s="2">
        <v>6.4888000000000003</v>
      </c>
      <c r="E668" s="2">
        <v>6600</v>
      </c>
      <c r="F668" s="2"/>
      <c r="G668" s="2"/>
      <c r="H668" s="14">
        <f t="shared" si="10"/>
        <v>0</v>
      </c>
      <c r="I668" s="13"/>
      <c r="J668" s="13"/>
      <c r="K668" s="13"/>
    </row>
    <row r="669" spans="2:11" ht="13.5" x14ac:dyDescent="0.35">
      <c r="B669" s="3">
        <v>42972</v>
      </c>
      <c r="C669" s="2">
        <v>8.23</v>
      </c>
      <c r="D669" s="2">
        <v>6.4888000000000003</v>
      </c>
      <c r="E669" s="2">
        <v>92125</v>
      </c>
      <c r="F669" s="2"/>
      <c r="G669" s="2"/>
      <c r="H669" s="14">
        <f t="shared" si="10"/>
        <v>0</v>
      </c>
      <c r="I669" s="13"/>
      <c r="J669" s="13"/>
      <c r="K669" s="13"/>
    </row>
    <row r="670" spans="2:11" ht="13.5" x14ac:dyDescent="0.35">
      <c r="B670" s="3">
        <v>42975</v>
      </c>
      <c r="C670" s="2">
        <v>8.23</v>
      </c>
      <c r="D670" s="2">
        <v>6.4888000000000003</v>
      </c>
      <c r="E670" s="2">
        <v>3260</v>
      </c>
      <c r="F670" s="2"/>
      <c r="G670" s="2"/>
      <c r="H670" s="14">
        <f t="shared" si="10"/>
        <v>0</v>
      </c>
      <c r="I670" s="13"/>
      <c r="J670" s="13"/>
      <c r="K670" s="13"/>
    </row>
    <row r="671" spans="2:11" ht="13.5" x14ac:dyDescent="0.35">
      <c r="B671" s="3">
        <v>42976</v>
      </c>
      <c r="C671" s="2">
        <v>8.23</v>
      </c>
      <c r="D671" s="2">
        <v>6.4888000000000003</v>
      </c>
      <c r="E671" s="2">
        <v>31280</v>
      </c>
      <c r="F671" s="2"/>
      <c r="G671" s="2"/>
      <c r="H671" s="14">
        <f t="shared" si="10"/>
        <v>0</v>
      </c>
      <c r="I671" s="13"/>
      <c r="J671" s="13"/>
      <c r="K671" s="13"/>
    </row>
    <row r="672" spans="2:11" ht="13.5" x14ac:dyDescent="0.35">
      <c r="B672" s="3">
        <v>42977</v>
      </c>
      <c r="C672" s="2">
        <v>8.23</v>
      </c>
      <c r="D672" s="2">
        <v>6.4888000000000003</v>
      </c>
      <c r="E672" s="2">
        <v>1140</v>
      </c>
      <c r="F672" s="2"/>
      <c r="G672" s="2"/>
      <c r="H672" s="14">
        <f t="shared" si="10"/>
        <v>0</v>
      </c>
      <c r="I672" s="13"/>
      <c r="J672" s="13"/>
      <c r="K672" s="13"/>
    </row>
    <row r="673" spans="2:11" ht="13.5" x14ac:dyDescent="0.35">
      <c r="B673" s="3">
        <v>42978</v>
      </c>
      <c r="C673" s="2">
        <v>8.23</v>
      </c>
      <c r="D673" s="2">
        <v>6.4888000000000003</v>
      </c>
      <c r="E673" s="2">
        <v>6950</v>
      </c>
      <c r="F673" s="2"/>
      <c r="G673" s="2"/>
      <c r="H673" s="14">
        <f t="shared" si="10"/>
        <v>0</v>
      </c>
      <c r="I673" s="13"/>
      <c r="J673" s="13"/>
      <c r="K673" s="13"/>
    </row>
    <row r="674" spans="2:11" ht="13.5" x14ac:dyDescent="0.35">
      <c r="B674" s="3">
        <v>42982</v>
      </c>
      <c r="C674" s="2">
        <v>8.23</v>
      </c>
      <c r="D674" s="2">
        <v>6.4888000000000003</v>
      </c>
      <c r="E674" s="2">
        <v>3245</v>
      </c>
      <c r="F674" s="2"/>
      <c r="G674" s="2"/>
      <c r="H674" s="14">
        <f t="shared" si="10"/>
        <v>0</v>
      </c>
      <c r="I674" s="13"/>
      <c r="J674" s="13"/>
      <c r="K674" s="13"/>
    </row>
    <row r="675" spans="2:11" ht="13.5" x14ac:dyDescent="0.35">
      <c r="B675" s="3">
        <v>42983</v>
      </c>
      <c r="C675" s="2">
        <v>8.23</v>
      </c>
      <c r="D675" s="2">
        <v>6.4888000000000003</v>
      </c>
      <c r="E675" s="2">
        <v>10882</v>
      </c>
      <c r="F675" s="2"/>
      <c r="G675" s="2"/>
      <c r="H675" s="14">
        <f t="shared" si="10"/>
        <v>0</v>
      </c>
      <c r="I675" s="13"/>
      <c r="J675" s="13"/>
      <c r="K675" s="13"/>
    </row>
    <row r="676" spans="2:11" ht="13.5" x14ac:dyDescent="0.35">
      <c r="B676" s="3">
        <v>42984</v>
      </c>
      <c r="C676" s="2">
        <v>8.23</v>
      </c>
      <c r="D676" s="2">
        <v>6.4888000000000003</v>
      </c>
      <c r="E676" s="2">
        <v>5752</v>
      </c>
      <c r="F676" s="2"/>
      <c r="G676" s="2"/>
      <c r="H676" s="14">
        <f t="shared" si="10"/>
        <v>0</v>
      </c>
      <c r="I676" s="13"/>
      <c r="J676" s="13"/>
      <c r="K676" s="13"/>
    </row>
    <row r="677" spans="2:11" ht="13.5" x14ac:dyDescent="0.35">
      <c r="B677" s="3">
        <v>42985</v>
      </c>
      <c r="C677" s="2">
        <v>8.23</v>
      </c>
      <c r="D677" s="2">
        <v>6.4888000000000003</v>
      </c>
      <c r="E677" s="2">
        <v>6263</v>
      </c>
      <c r="F677" s="2"/>
      <c r="G677" s="2"/>
      <c r="H677" s="14">
        <f t="shared" si="10"/>
        <v>0</v>
      </c>
      <c r="I677" s="13"/>
      <c r="J677" s="13"/>
      <c r="K677" s="13"/>
    </row>
    <row r="678" spans="2:11" ht="13.5" x14ac:dyDescent="0.35">
      <c r="B678" s="3">
        <v>42986</v>
      </c>
      <c r="C678" s="2">
        <v>8.23</v>
      </c>
      <c r="D678" s="2">
        <v>6.4888000000000003</v>
      </c>
      <c r="E678" s="2">
        <v>11040</v>
      </c>
      <c r="F678" s="2"/>
      <c r="G678" s="2"/>
      <c r="H678" s="14">
        <f t="shared" si="10"/>
        <v>0</v>
      </c>
      <c r="I678" s="13"/>
      <c r="J678" s="13"/>
      <c r="K678" s="13"/>
    </row>
    <row r="679" spans="2:11" ht="13.5" x14ac:dyDescent="0.35">
      <c r="B679" s="3">
        <v>42989</v>
      </c>
      <c r="C679" s="2">
        <v>8.23</v>
      </c>
      <c r="D679" s="2">
        <v>6.4888000000000003</v>
      </c>
      <c r="E679" s="2">
        <v>3160</v>
      </c>
      <c r="F679" s="2"/>
      <c r="G679" s="2"/>
      <c r="H679" s="14">
        <f t="shared" si="10"/>
        <v>0</v>
      </c>
      <c r="I679" s="13"/>
      <c r="J679" s="13"/>
      <c r="K679" s="13"/>
    </row>
    <row r="680" spans="2:11" ht="13.5" x14ac:dyDescent="0.35">
      <c r="B680" s="3">
        <v>42990</v>
      </c>
      <c r="C680" s="2">
        <v>8.23</v>
      </c>
      <c r="D680" s="2">
        <v>6.4888000000000003</v>
      </c>
      <c r="E680" s="2">
        <v>850</v>
      </c>
      <c r="F680" s="2"/>
      <c r="G680" s="2"/>
      <c r="H680" s="14">
        <f t="shared" si="10"/>
        <v>0</v>
      </c>
      <c r="I680" s="13"/>
      <c r="J680" s="13"/>
      <c r="K680" s="13"/>
    </row>
    <row r="681" spans="2:11" ht="13.5" x14ac:dyDescent="0.35">
      <c r="B681" s="3">
        <v>42991</v>
      </c>
      <c r="C681" s="2">
        <v>8.1999999999999993</v>
      </c>
      <c r="D681" s="2">
        <v>6.4650999999999996</v>
      </c>
      <c r="E681" s="2">
        <v>37530</v>
      </c>
      <c r="F681" s="2"/>
      <c r="G681" s="2"/>
      <c r="H681" s="14">
        <f t="shared" si="10"/>
        <v>-3.652447293798656E-3</v>
      </c>
      <c r="I681" s="13"/>
      <c r="J681" s="13"/>
      <c r="K681" s="13"/>
    </row>
    <row r="682" spans="2:11" ht="13.5" x14ac:dyDescent="0.35">
      <c r="B682" s="3">
        <v>42992</v>
      </c>
      <c r="C682" s="2">
        <v>8.1999999999999993</v>
      </c>
      <c r="D682" s="2">
        <v>6.4650999999999996</v>
      </c>
      <c r="E682" s="2">
        <v>40300</v>
      </c>
      <c r="F682" s="2"/>
      <c r="G682" s="2"/>
      <c r="H682" s="14">
        <f t="shared" si="10"/>
        <v>0</v>
      </c>
      <c r="I682" s="13"/>
      <c r="J682" s="13"/>
      <c r="K682" s="13"/>
    </row>
    <row r="683" spans="2:11" ht="13.5" x14ac:dyDescent="0.35">
      <c r="B683" s="3">
        <v>42993</v>
      </c>
      <c r="C683" s="2">
        <v>8.1999999999999993</v>
      </c>
      <c r="D683" s="2">
        <v>6.4650999999999996</v>
      </c>
      <c r="E683" s="2">
        <v>1100</v>
      </c>
      <c r="F683" s="2"/>
      <c r="G683" s="2"/>
      <c r="H683" s="14">
        <f t="shared" si="10"/>
        <v>0</v>
      </c>
      <c r="I683" s="13"/>
      <c r="J683" s="13"/>
      <c r="K683" s="13"/>
    </row>
    <row r="684" spans="2:11" ht="13.5" x14ac:dyDescent="0.35">
      <c r="B684" s="3">
        <v>42996</v>
      </c>
      <c r="C684" s="2">
        <v>8.19</v>
      </c>
      <c r="D684" s="2">
        <v>6.4572000000000003</v>
      </c>
      <c r="E684" s="2">
        <v>328817</v>
      </c>
      <c r="F684" s="2"/>
      <c r="G684" s="2"/>
      <c r="H684" s="14">
        <f t="shared" si="10"/>
        <v>-1.22194552288431E-3</v>
      </c>
      <c r="I684" s="13"/>
      <c r="J684" s="13"/>
      <c r="K684" s="13"/>
    </row>
    <row r="685" spans="2:11" ht="13.5" x14ac:dyDescent="0.35">
      <c r="B685" s="3">
        <v>42997</v>
      </c>
      <c r="C685" s="2">
        <v>8.19</v>
      </c>
      <c r="D685" s="2">
        <v>6.4572000000000003</v>
      </c>
      <c r="E685" s="2">
        <v>4850</v>
      </c>
      <c r="F685" s="2"/>
      <c r="G685" s="2"/>
      <c r="H685" s="14">
        <f t="shared" si="10"/>
        <v>0</v>
      </c>
      <c r="I685" s="13"/>
      <c r="J685" s="13"/>
      <c r="K685" s="13"/>
    </row>
    <row r="686" spans="2:11" ht="13.5" x14ac:dyDescent="0.35">
      <c r="B686" s="3">
        <v>42998</v>
      </c>
      <c r="C686" s="2">
        <v>8.19</v>
      </c>
      <c r="D686" s="2">
        <v>6.4572000000000003</v>
      </c>
      <c r="E686" s="2">
        <v>2803</v>
      </c>
      <c r="F686" s="2"/>
      <c r="G686" s="2"/>
      <c r="H686" s="14">
        <f t="shared" si="10"/>
        <v>0</v>
      </c>
      <c r="I686" s="13"/>
      <c r="J686" s="13"/>
      <c r="K686" s="13"/>
    </row>
    <row r="687" spans="2:11" ht="13.5" x14ac:dyDescent="0.35">
      <c r="B687" s="3">
        <v>43000</v>
      </c>
      <c r="C687" s="2">
        <v>8.19</v>
      </c>
      <c r="D687" s="2">
        <v>6.4572000000000003</v>
      </c>
      <c r="E687" s="2">
        <v>2550</v>
      </c>
      <c r="F687" s="2"/>
      <c r="G687" s="2"/>
      <c r="H687" s="14">
        <f t="shared" si="10"/>
        <v>0</v>
      </c>
      <c r="I687" s="13"/>
      <c r="J687" s="13"/>
      <c r="K687" s="13"/>
    </row>
    <row r="688" spans="2:11" ht="13.5" x14ac:dyDescent="0.35">
      <c r="B688" s="3">
        <v>43003</v>
      </c>
      <c r="C688" s="2">
        <v>8.19</v>
      </c>
      <c r="D688" s="2">
        <v>6.4572000000000003</v>
      </c>
      <c r="E688" s="2">
        <v>2653</v>
      </c>
      <c r="F688" s="2"/>
      <c r="G688" s="2"/>
      <c r="H688" s="14">
        <f t="shared" si="10"/>
        <v>0</v>
      </c>
      <c r="I688" s="13"/>
      <c r="J688" s="13"/>
      <c r="K688" s="13"/>
    </row>
    <row r="689" spans="2:11" ht="13.5" x14ac:dyDescent="0.35">
      <c r="B689" s="3">
        <v>43004</v>
      </c>
      <c r="C689" s="2">
        <v>8.1999999999999993</v>
      </c>
      <c r="D689" s="2">
        <v>6.4650999999999996</v>
      </c>
      <c r="E689" s="2">
        <v>3475</v>
      </c>
      <c r="F689" s="2"/>
      <c r="G689" s="2"/>
      <c r="H689" s="14">
        <f t="shared" si="10"/>
        <v>1.2234405005264435E-3</v>
      </c>
      <c r="I689" s="13"/>
      <c r="J689" s="13"/>
      <c r="K689" s="13"/>
    </row>
    <row r="690" spans="2:11" ht="13.5" x14ac:dyDescent="0.35">
      <c r="B690" s="3">
        <v>43005</v>
      </c>
      <c r="C690" s="2">
        <v>8.19</v>
      </c>
      <c r="D690" s="2">
        <v>6.4572000000000003</v>
      </c>
      <c r="E690" s="2">
        <v>2111</v>
      </c>
      <c r="F690" s="2"/>
      <c r="G690" s="2"/>
      <c r="H690" s="14">
        <f t="shared" si="10"/>
        <v>-1.22194552288431E-3</v>
      </c>
      <c r="I690" s="13"/>
      <c r="J690" s="13"/>
      <c r="K690" s="13"/>
    </row>
    <row r="691" spans="2:11" ht="13.5" x14ac:dyDescent="0.35">
      <c r="B691" s="3">
        <v>43006</v>
      </c>
      <c r="C691" s="2">
        <v>8.18</v>
      </c>
      <c r="D691" s="2">
        <v>6.4493999999999998</v>
      </c>
      <c r="E691" s="2">
        <v>5951</v>
      </c>
      <c r="F691" s="2"/>
      <c r="G691" s="2"/>
      <c r="H691" s="14">
        <f t="shared" si="10"/>
        <v>-1.2079539119123571E-3</v>
      </c>
      <c r="I691" s="13"/>
      <c r="J691" s="13"/>
      <c r="K691" s="13"/>
    </row>
    <row r="692" spans="2:11" ht="13.5" x14ac:dyDescent="0.35">
      <c r="B692" s="3">
        <v>43007</v>
      </c>
      <c r="C692" s="2">
        <v>8.16</v>
      </c>
      <c r="D692" s="2">
        <v>6.4336000000000002</v>
      </c>
      <c r="E692" s="2">
        <v>1928</v>
      </c>
      <c r="F692" s="2"/>
      <c r="G692" s="2"/>
      <c r="H692" s="14">
        <f t="shared" si="10"/>
        <v>-2.4498402952211978E-3</v>
      </c>
      <c r="I692" s="13"/>
      <c r="J692" s="13"/>
      <c r="K692" s="13"/>
    </row>
    <row r="693" spans="2:11" ht="13.5" x14ac:dyDescent="0.35">
      <c r="B693" s="3">
        <v>43010</v>
      </c>
      <c r="C693" s="2">
        <v>8.18</v>
      </c>
      <c r="D693" s="2">
        <v>6.4493999999999998</v>
      </c>
      <c r="E693" s="2">
        <v>1160</v>
      </c>
      <c r="F693" s="2"/>
      <c r="G693" s="2"/>
      <c r="H693" s="14">
        <f t="shared" si="10"/>
        <v>2.4558567520516651E-3</v>
      </c>
      <c r="I693" s="13"/>
      <c r="J693" s="13"/>
      <c r="K693" s="13"/>
    </row>
    <row r="694" spans="2:11" ht="13.5" x14ac:dyDescent="0.35">
      <c r="B694" s="3">
        <v>43011</v>
      </c>
      <c r="C694" s="2">
        <v>8.17</v>
      </c>
      <c r="D694" s="2">
        <v>6.4414999999999996</v>
      </c>
      <c r="E694" s="2">
        <v>1878</v>
      </c>
      <c r="F694" s="2"/>
      <c r="G694" s="2"/>
      <c r="H694" s="14">
        <f t="shared" si="10"/>
        <v>-1.2249201476106676E-3</v>
      </c>
      <c r="I694" s="13"/>
      <c r="J694" s="13"/>
      <c r="K694" s="13"/>
    </row>
    <row r="695" spans="2:11" ht="13.5" x14ac:dyDescent="0.35">
      <c r="B695" s="3">
        <v>43012</v>
      </c>
      <c r="C695" s="2">
        <v>8.1300000000000008</v>
      </c>
      <c r="D695" s="2">
        <v>6.4099000000000004</v>
      </c>
      <c r="E695" s="2">
        <v>60928</v>
      </c>
      <c r="F695" s="2"/>
      <c r="G695" s="2"/>
      <c r="H695" s="14">
        <f t="shared" si="10"/>
        <v>-4.9056896685553348E-3</v>
      </c>
      <c r="I695" s="13"/>
      <c r="J695" s="13"/>
      <c r="K695" s="13"/>
    </row>
    <row r="696" spans="2:11" ht="13.5" x14ac:dyDescent="0.35">
      <c r="B696" s="3">
        <v>43013</v>
      </c>
      <c r="C696" s="2">
        <v>8.14</v>
      </c>
      <c r="D696" s="2">
        <v>6.4177999999999997</v>
      </c>
      <c r="E696" s="2">
        <v>1159</v>
      </c>
      <c r="F696" s="2"/>
      <c r="G696" s="2"/>
      <c r="H696" s="14">
        <f t="shared" si="10"/>
        <v>1.2324685252499028E-3</v>
      </c>
      <c r="I696" s="13"/>
      <c r="J696" s="13"/>
      <c r="K696" s="13"/>
    </row>
    <row r="697" spans="2:11" ht="13.5" x14ac:dyDescent="0.35">
      <c r="B697" s="3">
        <v>43014</v>
      </c>
      <c r="C697" s="2">
        <v>8.1</v>
      </c>
      <c r="D697" s="2">
        <v>6.3863000000000003</v>
      </c>
      <c r="E697" s="2">
        <v>37100</v>
      </c>
      <c r="F697" s="2"/>
      <c r="G697" s="2"/>
      <c r="H697" s="14">
        <f t="shared" si="10"/>
        <v>-4.9082240019943622E-3</v>
      </c>
      <c r="I697" s="13"/>
      <c r="J697" s="13"/>
      <c r="K697" s="13"/>
    </row>
    <row r="698" spans="2:11" ht="13.5" x14ac:dyDescent="0.35">
      <c r="B698" s="3">
        <v>43017</v>
      </c>
      <c r="C698" s="2">
        <v>8.1</v>
      </c>
      <c r="D698" s="2">
        <v>6.3863000000000003</v>
      </c>
      <c r="E698" s="2">
        <v>2670</v>
      </c>
      <c r="F698" s="2"/>
      <c r="G698" s="2"/>
      <c r="H698" s="14">
        <f t="shared" si="10"/>
        <v>0</v>
      </c>
      <c r="I698" s="13"/>
      <c r="J698" s="13"/>
      <c r="K698" s="13"/>
    </row>
    <row r="699" spans="2:11" ht="13.5" x14ac:dyDescent="0.35">
      <c r="B699" s="3">
        <v>43018</v>
      </c>
      <c r="C699" s="2">
        <v>8.14</v>
      </c>
      <c r="D699" s="2">
        <v>6.4177999999999997</v>
      </c>
      <c r="E699" s="2">
        <v>22402</v>
      </c>
      <c r="F699" s="2"/>
      <c r="G699" s="2"/>
      <c r="H699" s="14">
        <f t="shared" si="10"/>
        <v>4.9324334904403827E-3</v>
      </c>
      <c r="I699" s="13"/>
      <c r="J699" s="13"/>
      <c r="K699" s="13"/>
    </row>
    <row r="700" spans="2:11" ht="13.5" x14ac:dyDescent="0.35">
      <c r="B700" s="3">
        <v>43019</v>
      </c>
      <c r="C700" s="2">
        <v>8.1</v>
      </c>
      <c r="D700" s="2">
        <v>6.3863000000000003</v>
      </c>
      <c r="E700" s="2">
        <v>380</v>
      </c>
      <c r="F700" s="2"/>
      <c r="G700" s="2"/>
      <c r="H700" s="14">
        <f t="shared" si="10"/>
        <v>-4.9082240019943622E-3</v>
      </c>
      <c r="I700" s="13"/>
      <c r="J700" s="13"/>
      <c r="K700" s="13"/>
    </row>
    <row r="701" spans="2:11" ht="13.5" x14ac:dyDescent="0.35">
      <c r="B701" s="3">
        <v>43020</v>
      </c>
      <c r="C701" s="2">
        <v>8.1</v>
      </c>
      <c r="D701" s="2">
        <v>6.3863000000000003</v>
      </c>
      <c r="E701" s="2">
        <v>110</v>
      </c>
      <c r="F701" s="2"/>
      <c r="G701" s="2"/>
      <c r="H701" s="14">
        <f t="shared" si="10"/>
        <v>0</v>
      </c>
      <c r="I701" s="13"/>
      <c r="J701" s="13"/>
      <c r="K701" s="13"/>
    </row>
    <row r="702" spans="2:11" ht="13.5" x14ac:dyDescent="0.35">
      <c r="B702" s="3">
        <v>43021</v>
      </c>
      <c r="C702" s="2">
        <v>8.08</v>
      </c>
      <c r="D702" s="2">
        <v>6.3704999999999998</v>
      </c>
      <c r="E702" s="2">
        <v>30878</v>
      </c>
      <c r="F702" s="2"/>
      <c r="G702" s="2"/>
      <c r="H702" s="14">
        <f t="shared" si="10"/>
        <v>-2.4740460047289478E-3</v>
      </c>
      <c r="I702" s="13"/>
      <c r="J702" s="13"/>
      <c r="K702" s="13"/>
    </row>
    <row r="703" spans="2:11" ht="13.5" x14ac:dyDescent="0.35">
      <c r="B703" s="3">
        <v>43024</v>
      </c>
      <c r="C703" s="2">
        <v>8.1</v>
      </c>
      <c r="D703" s="2">
        <v>6.3863000000000003</v>
      </c>
      <c r="E703" s="2">
        <v>122350</v>
      </c>
      <c r="F703" s="2"/>
      <c r="G703" s="2"/>
      <c r="H703" s="14">
        <f t="shared" si="10"/>
        <v>2.4801820893180252E-3</v>
      </c>
      <c r="I703" s="13"/>
      <c r="J703" s="13"/>
      <c r="K703" s="13"/>
    </row>
    <row r="704" spans="2:11" ht="13.5" x14ac:dyDescent="0.35">
      <c r="B704" s="3">
        <v>43025</v>
      </c>
      <c r="C704" s="2">
        <v>8.1199999999999992</v>
      </c>
      <c r="D704" s="2">
        <v>6.4020000000000001</v>
      </c>
      <c r="E704" s="2">
        <v>30628</v>
      </c>
      <c r="F704" s="2"/>
      <c r="G704" s="2"/>
      <c r="H704" s="14">
        <f t="shared" si="10"/>
        <v>2.4583874857115741E-3</v>
      </c>
      <c r="I704" s="13"/>
      <c r="J704" s="13"/>
      <c r="K704" s="13"/>
    </row>
    <row r="705" spans="2:11" ht="13.5" x14ac:dyDescent="0.35">
      <c r="B705" s="3">
        <v>43026</v>
      </c>
      <c r="C705" s="2">
        <v>8.1</v>
      </c>
      <c r="D705" s="2">
        <v>6.3863000000000003</v>
      </c>
      <c r="E705" s="2">
        <v>25474</v>
      </c>
      <c r="F705" s="2"/>
      <c r="G705" s="2"/>
      <c r="H705" s="14">
        <f t="shared" si="10"/>
        <v>-2.4523586379256207E-3</v>
      </c>
      <c r="I705" s="13"/>
      <c r="J705" s="13"/>
      <c r="K705" s="13"/>
    </row>
    <row r="706" spans="2:11" ht="13.5" x14ac:dyDescent="0.35">
      <c r="B706" s="3">
        <v>43027</v>
      </c>
      <c r="C706" s="2">
        <v>8.19</v>
      </c>
      <c r="D706" s="2">
        <v>6.4572000000000003</v>
      </c>
      <c r="E706" s="2">
        <v>22638</v>
      </c>
      <c r="F706" s="2"/>
      <c r="G706" s="2"/>
      <c r="H706" s="14">
        <f t="shared" si="10"/>
        <v>1.1101889983245378E-2</v>
      </c>
      <c r="I706" s="13"/>
      <c r="J706" s="13"/>
      <c r="K706" s="13"/>
    </row>
    <row r="707" spans="2:11" ht="13.5" x14ac:dyDescent="0.35">
      <c r="B707" s="3">
        <v>43028</v>
      </c>
      <c r="C707" s="2">
        <v>8.17</v>
      </c>
      <c r="D707" s="2">
        <v>6.4414999999999996</v>
      </c>
      <c r="E707" s="2">
        <v>9006</v>
      </c>
      <c r="F707" s="2"/>
      <c r="G707" s="2"/>
      <c r="H707" s="14">
        <f t="shared" si="10"/>
        <v>-2.4313944124389384E-3</v>
      </c>
      <c r="I707" s="13"/>
      <c r="J707" s="13"/>
      <c r="K707" s="13"/>
    </row>
    <row r="708" spans="2:11" ht="13.5" x14ac:dyDescent="0.35">
      <c r="B708" s="3">
        <v>43031</v>
      </c>
      <c r="C708" s="2">
        <v>8.3800000000000008</v>
      </c>
      <c r="D708" s="2">
        <v>6.6070000000000002</v>
      </c>
      <c r="E708" s="2">
        <v>175481</v>
      </c>
      <c r="F708" s="2"/>
      <c r="G708" s="2"/>
      <c r="H708" s="14">
        <f t="shared" si="10"/>
        <v>2.569277342233962E-2</v>
      </c>
      <c r="I708" s="13"/>
      <c r="J708" s="13"/>
      <c r="K708" s="13"/>
    </row>
    <row r="709" spans="2:11" ht="13.5" x14ac:dyDescent="0.35">
      <c r="B709" s="3">
        <v>43032</v>
      </c>
      <c r="C709" s="2">
        <v>8.57</v>
      </c>
      <c r="D709" s="2">
        <v>6.7568000000000001</v>
      </c>
      <c r="E709" s="2">
        <v>15940</v>
      </c>
      <c r="F709" s="2"/>
      <c r="G709" s="2"/>
      <c r="H709" s="14">
        <f t="shared" si="10"/>
        <v>2.2672922657787184E-2</v>
      </c>
      <c r="I709" s="13"/>
      <c r="J709" s="13"/>
      <c r="K709" s="13"/>
    </row>
    <row r="710" spans="2:11" ht="13.5" x14ac:dyDescent="0.35">
      <c r="B710" s="3">
        <v>43033</v>
      </c>
      <c r="C710" s="2">
        <v>8.57</v>
      </c>
      <c r="D710" s="2">
        <v>6.7568000000000001</v>
      </c>
      <c r="E710" s="2">
        <v>9300</v>
      </c>
      <c r="F710" s="2"/>
      <c r="G710" s="2"/>
      <c r="H710" s="14">
        <f t="shared" si="10"/>
        <v>0</v>
      </c>
      <c r="I710" s="13"/>
      <c r="J710" s="13"/>
      <c r="K710" s="13"/>
    </row>
    <row r="711" spans="2:11" ht="13.5" x14ac:dyDescent="0.35">
      <c r="B711" s="3">
        <v>43034</v>
      </c>
      <c r="C711" s="2">
        <v>8.57</v>
      </c>
      <c r="D711" s="2">
        <v>6.7568000000000001</v>
      </c>
      <c r="E711" s="2">
        <v>15945</v>
      </c>
      <c r="F711" s="2"/>
      <c r="G711" s="2"/>
      <c r="H711" s="14">
        <f t="shared" ref="H711:H774" si="11">(D711-D710)/D710</f>
        <v>0</v>
      </c>
      <c r="I711" s="13"/>
      <c r="J711" s="13"/>
      <c r="K711" s="13"/>
    </row>
    <row r="712" spans="2:11" ht="13.5" x14ac:dyDescent="0.35">
      <c r="B712" s="3">
        <v>43035</v>
      </c>
      <c r="C712" s="2">
        <v>8.59</v>
      </c>
      <c r="D712" s="2">
        <v>6.7725999999999997</v>
      </c>
      <c r="E712" s="2">
        <v>3841</v>
      </c>
      <c r="F712" s="2"/>
      <c r="G712" s="2"/>
      <c r="H712" s="14">
        <f t="shared" si="11"/>
        <v>2.3383850343357197E-3</v>
      </c>
      <c r="I712" s="13"/>
      <c r="J712" s="13"/>
      <c r="K712" s="13"/>
    </row>
    <row r="713" spans="2:11" ht="13.5" x14ac:dyDescent="0.35">
      <c r="B713" s="3">
        <v>43038</v>
      </c>
      <c r="C713" s="2">
        <v>8.59</v>
      </c>
      <c r="D713" s="2">
        <v>6.7725999999999997</v>
      </c>
      <c r="E713" s="2">
        <v>35857</v>
      </c>
      <c r="F713" s="2"/>
      <c r="G713" s="2"/>
      <c r="H713" s="14">
        <f t="shared" si="11"/>
        <v>0</v>
      </c>
      <c r="I713" s="13"/>
      <c r="J713" s="13"/>
      <c r="K713" s="13"/>
    </row>
    <row r="714" spans="2:11" ht="13.5" x14ac:dyDescent="0.35">
      <c r="B714" s="3">
        <v>43039</v>
      </c>
      <c r="C714" s="2">
        <v>8.6</v>
      </c>
      <c r="D714" s="2">
        <v>6.7805</v>
      </c>
      <c r="E714" s="2">
        <v>28087</v>
      </c>
      <c r="F714" s="2"/>
      <c r="G714" s="2"/>
      <c r="H714" s="14">
        <f t="shared" si="11"/>
        <v>1.1664648731654372E-3</v>
      </c>
      <c r="I714" s="13"/>
      <c r="J714" s="13"/>
      <c r="K714" s="13"/>
    </row>
    <row r="715" spans="2:11" ht="13.5" x14ac:dyDescent="0.35">
      <c r="B715" s="3">
        <v>43040</v>
      </c>
      <c r="C715" s="2">
        <v>8.99</v>
      </c>
      <c r="D715" s="2">
        <v>7.0880000000000001</v>
      </c>
      <c r="E715" s="2">
        <v>9895</v>
      </c>
      <c r="F715" s="2"/>
      <c r="G715" s="2"/>
      <c r="H715" s="14">
        <f t="shared" si="11"/>
        <v>4.5350637858565017E-2</v>
      </c>
      <c r="I715" s="13"/>
      <c r="J715" s="13"/>
      <c r="K715" s="13"/>
    </row>
    <row r="716" spans="2:11" ht="13.5" x14ac:dyDescent="0.35">
      <c r="B716" s="3">
        <v>43041</v>
      </c>
      <c r="C716" s="2">
        <v>9.39</v>
      </c>
      <c r="D716" s="2">
        <v>7.4034000000000004</v>
      </c>
      <c r="E716" s="2">
        <v>27696</v>
      </c>
      <c r="F716" s="2"/>
      <c r="G716" s="2"/>
      <c r="H716" s="14">
        <f t="shared" si="11"/>
        <v>4.4497742663656935E-2</v>
      </c>
      <c r="I716" s="13"/>
      <c r="J716" s="13"/>
      <c r="K716" s="13"/>
    </row>
    <row r="717" spans="2:11" ht="13.5" x14ac:dyDescent="0.35">
      <c r="B717" s="3">
        <v>43042</v>
      </c>
      <c r="C717" s="2">
        <v>9.5</v>
      </c>
      <c r="D717" s="2">
        <v>7.4901</v>
      </c>
      <c r="E717" s="2">
        <v>24186</v>
      </c>
      <c r="F717" s="2"/>
      <c r="G717" s="2"/>
      <c r="H717" s="14">
        <f t="shared" si="11"/>
        <v>1.1710835562039003E-2</v>
      </c>
      <c r="I717" s="13"/>
      <c r="J717" s="13"/>
      <c r="K717" s="13"/>
    </row>
    <row r="718" spans="2:11" ht="13.5" x14ac:dyDescent="0.35">
      <c r="B718" s="3">
        <v>43045</v>
      </c>
      <c r="C718" s="2">
        <v>9.64</v>
      </c>
      <c r="D718" s="2">
        <v>7.6005000000000003</v>
      </c>
      <c r="E718" s="2">
        <v>42595</v>
      </c>
      <c r="F718" s="2"/>
      <c r="G718" s="2"/>
      <c r="H718" s="14">
        <f t="shared" si="11"/>
        <v>1.4739456082028314E-2</v>
      </c>
      <c r="I718" s="13"/>
      <c r="J718" s="13"/>
      <c r="K718" s="13"/>
    </row>
    <row r="719" spans="2:11" ht="13.5" x14ac:dyDescent="0.35">
      <c r="B719" s="3">
        <v>43046</v>
      </c>
      <c r="C719" s="2">
        <v>9.65</v>
      </c>
      <c r="D719" s="2">
        <v>7.6082999999999998</v>
      </c>
      <c r="E719" s="2">
        <v>60456</v>
      </c>
      <c r="F719" s="2"/>
      <c r="G719" s="2"/>
      <c r="H719" s="14">
        <f t="shared" si="11"/>
        <v>1.0262482731398703E-3</v>
      </c>
      <c r="I719" s="13"/>
      <c r="J719" s="13"/>
      <c r="K719" s="13"/>
    </row>
    <row r="720" spans="2:11" ht="13.5" x14ac:dyDescent="0.35">
      <c r="B720" s="3">
        <v>43047</v>
      </c>
      <c r="C720" s="2">
        <v>9.9</v>
      </c>
      <c r="D720" s="2">
        <v>7.8053999999999997</v>
      </c>
      <c r="E720" s="2">
        <v>32487</v>
      </c>
      <c r="F720" s="2"/>
      <c r="G720" s="2"/>
      <c r="H720" s="14">
        <f t="shared" si="11"/>
        <v>2.5905918536335296E-2</v>
      </c>
      <c r="I720" s="13"/>
      <c r="J720" s="13"/>
      <c r="K720" s="13"/>
    </row>
    <row r="721" spans="2:11" ht="13.5" x14ac:dyDescent="0.35">
      <c r="B721" s="3">
        <v>43048</v>
      </c>
      <c r="C721" s="2">
        <v>9.9</v>
      </c>
      <c r="D721" s="2">
        <v>7.8053999999999997</v>
      </c>
      <c r="E721" s="2">
        <v>11747</v>
      </c>
      <c r="F721" s="2"/>
      <c r="G721" s="2"/>
      <c r="H721" s="14">
        <f t="shared" si="11"/>
        <v>0</v>
      </c>
      <c r="I721" s="13"/>
      <c r="J721" s="13"/>
      <c r="K721" s="13"/>
    </row>
    <row r="722" spans="2:11" ht="13.5" x14ac:dyDescent="0.35">
      <c r="B722" s="3">
        <v>43049</v>
      </c>
      <c r="C722" s="2">
        <v>10</v>
      </c>
      <c r="D722" s="2">
        <v>7.8842999999999996</v>
      </c>
      <c r="E722" s="2">
        <v>33604</v>
      </c>
      <c r="F722" s="2"/>
      <c r="G722" s="2"/>
      <c r="H722" s="14">
        <f t="shared" si="11"/>
        <v>1.0108386501652699E-2</v>
      </c>
      <c r="I722" s="13"/>
      <c r="J722" s="13"/>
      <c r="K722" s="13"/>
    </row>
    <row r="723" spans="2:11" ht="13.5" x14ac:dyDescent="0.35">
      <c r="B723" s="3">
        <v>43052</v>
      </c>
      <c r="C723" s="2">
        <v>10</v>
      </c>
      <c r="D723" s="2">
        <v>7.8842999999999996</v>
      </c>
      <c r="E723" s="2">
        <v>49670</v>
      </c>
      <c r="F723" s="2"/>
      <c r="G723" s="2"/>
      <c r="H723" s="14">
        <f t="shared" si="11"/>
        <v>0</v>
      </c>
      <c r="I723" s="13"/>
      <c r="J723" s="13"/>
      <c r="K723" s="13"/>
    </row>
    <row r="724" spans="2:11" ht="13.5" x14ac:dyDescent="0.35">
      <c r="B724" s="3">
        <v>43053</v>
      </c>
      <c r="C724" s="2">
        <v>10</v>
      </c>
      <c r="D724" s="2">
        <v>7.8842999999999996</v>
      </c>
      <c r="E724" s="2">
        <v>5106</v>
      </c>
      <c r="F724" s="2"/>
      <c r="G724" s="2"/>
      <c r="H724" s="14">
        <f t="shared" si="11"/>
        <v>0</v>
      </c>
      <c r="I724" s="13"/>
      <c r="J724" s="13"/>
      <c r="K724" s="13"/>
    </row>
    <row r="725" spans="2:11" ht="13.5" x14ac:dyDescent="0.35">
      <c r="B725" s="3">
        <v>43054</v>
      </c>
      <c r="C725" s="2">
        <v>9.98</v>
      </c>
      <c r="D725" s="2">
        <v>7.8685</v>
      </c>
      <c r="E725" s="2">
        <v>3501</v>
      </c>
      <c r="F725" s="2"/>
      <c r="G725" s="2"/>
      <c r="H725" s="14">
        <f t="shared" si="11"/>
        <v>-2.0039825983282715E-3</v>
      </c>
      <c r="I725" s="13"/>
      <c r="J725" s="13"/>
      <c r="K725" s="13"/>
    </row>
    <row r="726" spans="2:11" ht="13.5" x14ac:dyDescent="0.35">
      <c r="B726" s="3">
        <v>43055</v>
      </c>
      <c r="C726" s="2">
        <v>9.9700000000000006</v>
      </c>
      <c r="D726" s="2">
        <v>7.8605999999999998</v>
      </c>
      <c r="E726" s="2">
        <v>557558</v>
      </c>
      <c r="F726" s="2"/>
      <c r="G726" s="2"/>
      <c r="H726" s="14">
        <f t="shared" si="11"/>
        <v>-1.0040033043147031E-3</v>
      </c>
      <c r="I726" s="13"/>
      <c r="J726" s="13"/>
      <c r="K726" s="13"/>
    </row>
    <row r="727" spans="2:11" ht="13.5" x14ac:dyDescent="0.35">
      <c r="B727" s="3">
        <v>43056</v>
      </c>
      <c r="C727" s="2">
        <v>9.9499999999999993</v>
      </c>
      <c r="D727" s="2">
        <v>7.8449</v>
      </c>
      <c r="E727" s="2">
        <v>470537</v>
      </c>
      <c r="F727" s="2"/>
      <c r="G727" s="2"/>
      <c r="H727" s="14">
        <f t="shared" si="11"/>
        <v>-1.9973030048596576E-3</v>
      </c>
      <c r="I727" s="13"/>
      <c r="J727" s="13"/>
      <c r="K727" s="13"/>
    </row>
    <row r="728" spans="2:11" ht="13.5" x14ac:dyDescent="0.35">
      <c r="B728" s="3">
        <v>43059</v>
      </c>
      <c r="C728" s="2">
        <v>9.93</v>
      </c>
      <c r="D728" s="2">
        <v>7.8291000000000004</v>
      </c>
      <c r="E728" s="2">
        <v>5400</v>
      </c>
      <c r="F728" s="2"/>
      <c r="G728" s="2"/>
      <c r="H728" s="14">
        <f t="shared" si="11"/>
        <v>-2.0140473428596401E-3</v>
      </c>
      <c r="I728" s="13"/>
      <c r="J728" s="13"/>
      <c r="K728" s="13"/>
    </row>
    <row r="729" spans="2:11" ht="13.5" x14ac:dyDescent="0.35">
      <c r="B729" s="3">
        <v>43060</v>
      </c>
      <c r="C729" s="2">
        <v>9.9</v>
      </c>
      <c r="D729" s="2">
        <v>7.8053999999999997</v>
      </c>
      <c r="E729" s="2">
        <v>14110</v>
      </c>
      <c r="F729" s="2"/>
      <c r="G729" s="2"/>
      <c r="H729" s="14">
        <f t="shared" si="11"/>
        <v>-3.0271678737020498E-3</v>
      </c>
      <c r="I729" s="13"/>
      <c r="J729" s="13"/>
      <c r="K729" s="13"/>
    </row>
    <row r="730" spans="2:11" ht="13.5" x14ac:dyDescent="0.35">
      <c r="B730" s="3">
        <v>43061</v>
      </c>
      <c r="C730" s="2">
        <v>9.8800000000000008</v>
      </c>
      <c r="D730" s="2">
        <v>7.7896999999999998</v>
      </c>
      <c r="E730" s="2">
        <v>15525</v>
      </c>
      <c r="F730" s="2"/>
      <c r="G730" s="2"/>
      <c r="H730" s="14">
        <f t="shared" si="11"/>
        <v>-2.0114279857534304E-3</v>
      </c>
      <c r="I730" s="13"/>
      <c r="J730" s="13"/>
      <c r="K730" s="13"/>
    </row>
    <row r="731" spans="2:11" ht="13.5" x14ac:dyDescent="0.35">
      <c r="B731" s="3">
        <v>43062</v>
      </c>
      <c r="C731" s="2">
        <v>9.84</v>
      </c>
      <c r="D731" s="2">
        <v>7.7580999999999998</v>
      </c>
      <c r="E731" s="2">
        <v>16643</v>
      </c>
      <c r="F731" s="2"/>
      <c r="G731" s="2"/>
      <c r="H731" s="14">
        <f t="shared" si="11"/>
        <v>-4.0566388949510347E-3</v>
      </c>
      <c r="I731" s="13"/>
      <c r="J731" s="13"/>
      <c r="K731" s="13"/>
    </row>
    <row r="732" spans="2:11" ht="13.5" x14ac:dyDescent="0.35">
      <c r="B732" s="3">
        <v>43063</v>
      </c>
      <c r="C732" s="2">
        <v>9.7899999999999991</v>
      </c>
      <c r="D732" s="2">
        <v>7.7187000000000001</v>
      </c>
      <c r="E732" s="2">
        <v>19668</v>
      </c>
      <c r="F732" s="2"/>
      <c r="G732" s="2"/>
      <c r="H732" s="14">
        <f t="shared" si="11"/>
        <v>-5.0785630502313273E-3</v>
      </c>
      <c r="I732" s="13"/>
      <c r="J732" s="13"/>
      <c r="K732" s="13"/>
    </row>
    <row r="733" spans="2:11" ht="13.5" x14ac:dyDescent="0.35">
      <c r="B733" s="3">
        <v>43066</v>
      </c>
      <c r="C733" s="2">
        <v>9.74</v>
      </c>
      <c r="D733" s="2">
        <v>7.6792999999999996</v>
      </c>
      <c r="E733" s="2">
        <v>9474</v>
      </c>
      <c r="F733" s="2"/>
      <c r="G733" s="2"/>
      <c r="H733" s="14">
        <f t="shared" si="11"/>
        <v>-5.104486506795256E-3</v>
      </c>
      <c r="I733" s="13"/>
      <c r="J733" s="13"/>
      <c r="K733" s="13"/>
    </row>
    <row r="734" spans="2:11" ht="13.5" x14ac:dyDescent="0.35">
      <c r="B734" s="3">
        <v>43067</v>
      </c>
      <c r="C734" s="2">
        <v>9.6999999999999993</v>
      </c>
      <c r="D734" s="2">
        <v>7.6478000000000002</v>
      </c>
      <c r="E734" s="2">
        <v>86618</v>
      </c>
      <c r="F734" s="2"/>
      <c r="G734" s="2"/>
      <c r="H734" s="14">
        <f t="shared" si="11"/>
        <v>-4.1019363744090502E-3</v>
      </c>
      <c r="I734" s="13"/>
      <c r="J734" s="13"/>
      <c r="K734" s="13"/>
    </row>
    <row r="735" spans="2:11" ht="13.5" x14ac:dyDescent="0.35">
      <c r="B735" s="3">
        <v>43068</v>
      </c>
      <c r="C735" s="2">
        <v>9.6999999999999993</v>
      </c>
      <c r="D735" s="2">
        <v>7.6478000000000002</v>
      </c>
      <c r="E735" s="2">
        <v>2727</v>
      </c>
      <c r="F735" s="2"/>
      <c r="G735" s="2"/>
      <c r="H735" s="14">
        <f t="shared" si="11"/>
        <v>0</v>
      </c>
      <c r="I735" s="13"/>
      <c r="J735" s="13"/>
      <c r="K735" s="13"/>
    </row>
    <row r="736" spans="2:11" ht="13.5" x14ac:dyDescent="0.35">
      <c r="B736" s="3">
        <v>43069</v>
      </c>
      <c r="C736" s="2">
        <v>9.6999999999999993</v>
      </c>
      <c r="D736" s="2">
        <v>7.6478000000000002</v>
      </c>
      <c r="E736" s="2">
        <v>2000</v>
      </c>
      <c r="F736" s="2"/>
      <c r="G736" s="2"/>
      <c r="H736" s="14">
        <f t="shared" si="11"/>
        <v>0</v>
      </c>
      <c r="I736" s="13"/>
      <c r="J736" s="13"/>
      <c r="K736" s="13"/>
    </row>
    <row r="737" spans="2:11" ht="13.5" x14ac:dyDescent="0.35">
      <c r="B737" s="3">
        <v>43073</v>
      </c>
      <c r="C737" s="2">
        <v>9.6999999999999993</v>
      </c>
      <c r="D737" s="2">
        <v>7.6478000000000002</v>
      </c>
      <c r="E737" s="2">
        <v>3084</v>
      </c>
      <c r="F737" s="2"/>
      <c r="G737" s="2"/>
      <c r="H737" s="14">
        <f t="shared" si="11"/>
        <v>0</v>
      </c>
      <c r="I737" s="13"/>
      <c r="J737" s="13"/>
      <c r="K737" s="13"/>
    </row>
    <row r="738" spans="2:11" ht="13.5" x14ac:dyDescent="0.35">
      <c r="B738" s="3">
        <v>43074</v>
      </c>
      <c r="C738" s="2">
        <v>9.8000000000000007</v>
      </c>
      <c r="D738" s="2">
        <v>7.7266000000000004</v>
      </c>
      <c r="E738" s="2">
        <v>55337</v>
      </c>
      <c r="F738" s="2"/>
      <c r="G738" s="2"/>
      <c r="H738" s="14">
        <f t="shared" si="11"/>
        <v>1.0303616726378854E-2</v>
      </c>
      <c r="I738" s="13"/>
      <c r="J738" s="13"/>
      <c r="K738" s="13"/>
    </row>
    <row r="739" spans="2:11" ht="13.5" x14ac:dyDescent="0.35">
      <c r="B739" s="3">
        <v>43075</v>
      </c>
      <c r="C739" s="2">
        <v>9.85</v>
      </c>
      <c r="D739" s="2">
        <v>7.766</v>
      </c>
      <c r="E739" s="2">
        <v>4485</v>
      </c>
      <c r="F739" s="2"/>
      <c r="G739" s="2"/>
      <c r="H739" s="14">
        <f t="shared" si="11"/>
        <v>5.0992674656381402E-3</v>
      </c>
      <c r="I739" s="13"/>
      <c r="J739" s="13"/>
      <c r="K739" s="13"/>
    </row>
    <row r="740" spans="2:11" ht="13.5" x14ac:dyDescent="0.35">
      <c r="B740" s="3">
        <v>43076</v>
      </c>
      <c r="C740" s="2">
        <v>9.8699999999999992</v>
      </c>
      <c r="D740" s="2">
        <v>7.7817999999999996</v>
      </c>
      <c r="E740" s="2">
        <v>5032</v>
      </c>
      <c r="F740" s="2"/>
      <c r="G740" s="2"/>
      <c r="H740" s="14">
        <f t="shared" si="11"/>
        <v>2.034509399948441E-3</v>
      </c>
      <c r="I740" s="13"/>
      <c r="J740" s="13"/>
      <c r="K740" s="13"/>
    </row>
    <row r="741" spans="2:11" ht="13.5" x14ac:dyDescent="0.35">
      <c r="B741" s="3">
        <v>43077</v>
      </c>
      <c r="C741" s="2">
        <v>9.8699999999999992</v>
      </c>
      <c r="D741" s="2">
        <v>7.7817999999999996</v>
      </c>
      <c r="E741" s="2">
        <v>4470</v>
      </c>
      <c r="F741" s="2"/>
      <c r="G741" s="2"/>
      <c r="H741" s="14">
        <f t="shared" si="11"/>
        <v>0</v>
      </c>
      <c r="I741" s="13"/>
      <c r="J741" s="13"/>
      <c r="K741" s="13"/>
    </row>
    <row r="742" spans="2:11" ht="13.5" x14ac:dyDescent="0.35">
      <c r="B742" s="3">
        <v>43080</v>
      </c>
      <c r="C742" s="2">
        <v>9.8699999999999992</v>
      </c>
      <c r="D742" s="2">
        <v>7.7817999999999996</v>
      </c>
      <c r="E742" s="2">
        <v>8095</v>
      </c>
      <c r="F742" s="2"/>
      <c r="G742" s="2"/>
      <c r="H742" s="14">
        <f t="shared" si="11"/>
        <v>0</v>
      </c>
      <c r="I742" s="13"/>
      <c r="J742" s="13"/>
      <c r="K742" s="13"/>
    </row>
    <row r="743" spans="2:11" ht="13.5" x14ac:dyDescent="0.35">
      <c r="B743" s="3">
        <v>43081</v>
      </c>
      <c r="C743" s="2">
        <v>9.8699999999999992</v>
      </c>
      <c r="D743" s="2">
        <v>7.7817999999999996</v>
      </c>
      <c r="E743" s="2">
        <v>4294</v>
      </c>
      <c r="F743" s="2"/>
      <c r="G743" s="2"/>
      <c r="H743" s="14">
        <f t="shared" si="11"/>
        <v>0</v>
      </c>
      <c r="I743" s="13"/>
      <c r="J743" s="13"/>
      <c r="K743" s="13"/>
    </row>
    <row r="744" spans="2:11" ht="13.5" x14ac:dyDescent="0.35">
      <c r="B744" s="3">
        <v>43082</v>
      </c>
      <c r="C744" s="2">
        <v>9.8800000000000008</v>
      </c>
      <c r="D744" s="2">
        <v>7.7896999999999998</v>
      </c>
      <c r="E744" s="2">
        <v>5237</v>
      </c>
      <c r="F744" s="2"/>
      <c r="G744" s="2"/>
      <c r="H744" s="14">
        <f t="shared" si="11"/>
        <v>1.0151892878254697E-3</v>
      </c>
      <c r="I744" s="13"/>
      <c r="J744" s="13"/>
      <c r="K744" s="13"/>
    </row>
    <row r="745" spans="2:11" ht="13.5" x14ac:dyDescent="0.35">
      <c r="B745" s="3">
        <v>43083</v>
      </c>
      <c r="C745" s="2">
        <v>9.8800000000000008</v>
      </c>
      <c r="D745" s="2">
        <v>7.7896999999999998</v>
      </c>
      <c r="E745" s="2">
        <v>167107</v>
      </c>
      <c r="F745" s="2"/>
      <c r="G745" s="2"/>
      <c r="H745" s="14">
        <f t="shared" si="11"/>
        <v>0</v>
      </c>
      <c r="I745" s="13"/>
      <c r="J745" s="13"/>
      <c r="K745" s="13"/>
    </row>
    <row r="746" spans="2:11" ht="13.5" x14ac:dyDescent="0.35">
      <c r="B746" s="3">
        <v>43084</v>
      </c>
      <c r="C746" s="2">
        <v>9.8800000000000008</v>
      </c>
      <c r="D746" s="2">
        <v>7.7896999999999998</v>
      </c>
      <c r="E746" s="2">
        <v>4186</v>
      </c>
      <c r="F746" s="2"/>
      <c r="G746" s="2"/>
      <c r="H746" s="14">
        <f t="shared" si="11"/>
        <v>0</v>
      </c>
      <c r="I746" s="13"/>
      <c r="J746" s="13"/>
      <c r="K746" s="13"/>
    </row>
    <row r="747" spans="2:11" ht="13.5" x14ac:dyDescent="0.35">
      <c r="B747" s="3">
        <v>43087</v>
      </c>
      <c r="C747" s="2">
        <v>9.8800000000000008</v>
      </c>
      <c r="D747" s="2">
        <v>7.7896999999999998</v>
      </c>
      <c r="E747" s="2">
        <v>4452</v>
      </c>
      <c r="F747" s="2"/>
      <c r="G747" s="2"/>
      <c r="H747" s="14">
        <f t="shared" si="11"/>
        <v>0</v>
      </c>
      <c r="I747" s="13"/>
      <c r="J747" s="13"/>
      <c r="K747" s="13"/>
    </row>
    <row r="748" spans="2:11" ht="13.5" x14ac:dyDescent="0.35">
      <c r="B748" s="3">
        <v>43088</v>
      </c>
      <c r="C748" s="2">
        <v>9.8800000000000008</v>
      </c>
      <c r="D748" s="2">
        <v>7.7896999999999998</v>
      </c>
      <c r="E748" s="2">
        <v>3084</v>
      </c>
      <c r="F748" s="2"/>
      <c r="G748" s="2"/>
      <c r="H748" s="14">
        <f t="shared" si="11"/>
        <v>0</v>
      </c>
      <c r="I748" s="13"/>
      <c r="J748" s="13"/>
      <c r="K748" s="13"/>
    </row>
    <row r="749" spans="2:11" ht="13.5" x14ac:dyDescent="0.35">
      <c r="B749" s="3">
        <v>43089</v>
      </c>
      <c r="C749" s="2">
        <v>9.8699999999999992</v>
      </c>
      <c r="D749" s="2">
        <v>7.7817999999999996</v>
      </c>
      <c r="E749" s="2">
        <v>3995</v>
      </c>
      <c r="F749" s="2"/>
      <c r="G749" s="2"/>
      <c r="H749" s="14">
        <f t="shared" si="11"/>
        <v>-1.0141597237377871E-3</v>
      </c>
      <c r="I749" s="13"/>
      <c r="J749" s="13"/>
      <c r="K749" s="13"/>
    </row>
    <row r="750" spans="2:11" ht="13.5" x14ac:dyDescent="0.35">
      <c r="B750" s="3">
        <v>43090</v>
      </c>
      <c r="C750" s="2">
        <v>9.8800000000000008</v>
      </c>
      <c r="D750" s="2">
        <v>7.7896999999999998</v>
      </c>
      <c r="E750" s="2">
        <v>4834</v>
      </c>
      <c r="F750" s="2"/>
      <c r="G750" s="2"/>
      <c r="H750" s="14">
        <f t="shared" si="11"/>
        <v>1.0151892878254697E-3</v>
      </c>
      <c r="I750" s="13"/>
      <c r="J750" s="13"/>
      <c r="K750" s="13"/>
    </row>
    <row r="751" spans="2:11" ht="13.5" x14ac:dyDescent="0.35">
      <c r="B751" s="3">
        <v>43091</v>
      </c>
      <c r="C751" s="2">
        <v>9.8800000000000008</v>
      </c>
      <c r="D751" s="2">
        <v>7.7896999999999998</v>
      </c>
      <c r="E751" s="2">
        <v>26470</v>
      </c>
      <c r="F751" s="2"/>
      <c r="G751" s="2"/>
      <c r="H751" s="14">
        <f t="shared" si="11"/>
        <v>0</v>
      </c>
      <c r="I751" s="13"/>
      <c r="J751" s="13"/>
      <c r="K751" s="13"/>
    </row>
    <row r="752" spans="2:11" ht="13.5" x14ac:dyDescent="0.35">
      <c r="B752" s="3">
        <v>43094</v>
      </c>
      <c r="C752" s="2">
        <v>9.8800000000000008</v>
      </c>
      <c r="D752" s="2">
        <v>7.7896999999999998</v>
      </c>
      <c r="E752" s="2">
        <v>7202</v>
      </c>
      <c r="F752" s="2"/>
      <c r="G752" s="2"/>
      <c r="H752" s="14">
        <f t="shared" si="11"/>
        <v>0</v>
      </c>
      <c r="I752" s="13"/>
      <c r="J752" s="13"/>
      <c r="K752" s="13"/>
    </row>
    <row r="753" spans="2:11" ht="13.5" x14ac:dyDescent="0.35">
      <c r="B753" s="3">
        <v>43095</v>
      </c>
      <c r="C753" s="2">
        <v>9.8800000000000008</v>
      </c>
      <c r="D753" s="2">
        <v>7.7896999999999998</v>
      </c>
      <c r="E753" s="2">
        <v>16362</v>
      </c>
      <c r="F753" s="2"/>
      <c r="G753" s="2"/>
      <c r="H753" s="14">
        <f t="shared" si="11"/>
        <v>0</v>
      </c>
      <c r="I753" s="13"/>
      <c r="J753" s="13"/>
      <c r="K753" s="13"/>
    </row>
    <row r="754" spans="2:11" ht="13.5" x14ac:dyDescent="0.35">
      <c r="B754" s="3">
        <v>43096</v>
      </c>
      <c r="C754" s="2">
        <v>10</v>
      </c>
      <c r="D754" s="2">
        <v>7.8842999999999996</v>
      </c>
      <c r="E754" s="2">
        <v>11437</v>
      </c>
      <c r="F754" s="2"/>
      <c r="G754" s="2"/>
      <c r="H754" s="14">
        <f t="shared" si="11"/>
        <v>1.2144241755138169E-2</v>
      </c>
      <c r="I754" s="13"/>
      <c r="J754" s="13"/>
      <c r="K754" s="13"/>
    </row>
    <row r="755" spans="2:11" ht="13.5" x14ac:dyDescent="0.35">
      <c r="B755" s="3">
        <v>43097</v>
      </c>
      <c r="C755" s="2">
        <v>10</v>
      </c>
      <c r="D755" s="2">
        <v>7.8842999999999996</v>
      </c>
      <c r="E755" s="2">
        <v>10277</v>
      </c>
      <c r="F755" s="2"/>
      <c r="G755" s="2"/>
      <c r="H755" s="14">
        <f t="shared" si="11"/>
        <v>0</v>
      </c>
      <c r="I755" s="13"/>
      <c r="J755" s="13"/>
      <c r="K755" s="13"/>
    </row>
    <row r="756" spans="2:11" ht="13.5" x14ac:dyDescent="0.35">
      <c r="B756" s="3">
        <v>43098</v>
      </c>
      <c r="C756" s="2">
        <v>10.3</v>
      </c>
      <c r="D756" s="2">
        <v>8.1207999999999991</v>
      </c>
      <c r="E756" s="2">
        <v>13402</v>
      </c>
      <c r="F756" s="2"/>
      <c r="G756" s="2"/>
      <c r="H756" s="14">
        <f t="shared" si="11"/>
        <v>2.9996321804091612E-2</v>
      </c>
      <c r="I756" s="13"/>
      <c r="J756" s="13"/>
      <c r="K756" s="13"/>
    </row>
    <row r="757" spans="2:11" ht="13.5" x14ac:dyDescent="0.35">
      <c r="B757" s="3">
        <v>43102</v>
      </c>
      <c r="C757" s="2">
        <v>10.91</v>
      </c>
      <c r="D757" s="2">
        <v>8.6018000000000008</v>
      </c>
      <c r="E757" s="2">
        <v>1236</v>
      </c>
      <c r="F757" s="2"/>
      <c r="G757" s="2"/>
      <c r="H757" s="14">
        <f t="shared" si="11"/>
        <v>5.9230617673135859E-2</v>
      </c>
      <c r="I757" s="13"/>
      <c r="J757" s="13"/>
      <c r="K757" s="13"/>
    </row>
    <row r="758" spans="2:11" ht="13.5" x14ac:dyDescent="0.35">
      <c r="B758" s="3">
        <v>43103</v>
      </c>
      <c r="C758" s="2">
        <v>11.49</v>
      </c>
      <c r="D758" s="2">
        <v>9.0591000000000008</v>
      </c>
      <c r="E758" s="2">
        <v>3589</v>
      </c>
      <c r="F758" s="2"/>
      <c r="G758" s="2"/>
      <c r="H758" s="14">
        <f t="shared" si="11"/>
        <v>5.3163291404124721E-2</v>
      </c>
      <c r="I758" s="13"/>
      <c r="J758" s="13"/>
      <c r="K758" s="13"/>
    </row>
    <row r="759" spans="2:11" ht="13.5" x14ac:dyDescent="0.35">
      <c r="B759" s="3">
        <v>43104</v>
      </c>
      <c r="C759" s="2">
        <v>11.32</v>
      </c>
      <c r="D759" s="2">
        <v>8.9250000000000007</v>
      </c>
      <c r="E759" s="2">
        <v>407</v>
      </c>
      <c r="F759" s="2"/>
      <c r="G759" s="2"/>
      <c r="H759" s="14">
        <f t="shared" si="11"/>
        <v>-1.4802794979633748E-2</v>
      </c>
      <c r="I759" s="13"/>
      <c r="J759" s="13"/>
      <c r="K759" s="13"/>
    </row>
    <row r="760" spans="2:11" ht="13.5" x14ac:dyDescent="0.35">
      <c r="B760" s="3">
        <v>43105</v>
      </c>
      <c r="C760" s="2">
        <v>11.32</v>
      </c>
      <c r="D760" s="2">
        <v>8.9250000000000007</v>
      </c>
      <c r="E760" s="2">
        <v>13840</v>
      </c>
      <c r="F760" s="2"/>
      <c r="G760" s="2"/>
      <c r="H760" s="14">
        <f t="shared" si="11"/>
        <v>0</v>
      </c>
      <c r="I760" s="13"/>
      <c r="J760" s="13"/>
      <c r="K760" s="13"/>
    </row>
    <row r="761" spans="2:11" ht="13.5" x14ac:dyDescent="0.35">
      <c r="B761" s="3">
        <v>43108</v>
      </c>
      <c r="C761" s="2">
        <v>11.1</v>
      </c>
      <c r="D761" s="2">
        <v>8.7515999999999998</v>
      </c>
      <c r="E761" s="2">
        <v>155</v>
      </c>
      <c r="F761" s="2"/>
      <c r="G761" s="2"/>
      <c r="H761" s="14">
        <f t="shared" si="11"/>
        <v>-1.9428571428571528E-2</v>
      </c>
      <c r="I761" s="13"/>
      <c r="J761" s="13"/>
      <c r="K761" s="13"/>
    </row>
    <row r="762" spans="2:11" ht="13.5" x14ac:dyDescent="0.35">
      <c r="B762" s="3">
        <v>43109</v>
      </c>
      <c r="C762" s="2">
        <v>10.9</v>
      </c>
      <c r="D762" s="2">
        <v>8.5938999999999997</v>
      </c>
      <c r="E762" s="2">
        <v>5683</v>
      </c>
      <c r="F762" s="2"/>
      <c r="G762" s="2"/>
      <c r="H762" s="14">
        <f t="shared" si="11"/>
        <v>-1.8019562137209216E-2</v>
      </c>
      <c r="I762" s="13"/>
      <c r="J762" s="13"/>
      <c r="K762" s="13"/>
    </row>
    <row r="763" spans="2:11" ht="13.5" x14ac:dyDescent="0.35">
      <c r="B763" s="3">
        <v>43110</v>
      </c>
      <c r="C763" s="2">
        <v>10.85</v>
      </c>
      <c r="D763" s="2">
        <v>8.5545000000000009</v>
      </c>
      <c r="E763" s="2">
        <v>3885</v>
      </c>
      <c r="F763" s="2"/>
      <c r="G763" s="2"/>
      <c r="H763" s="14">
        <f t="shared" si="11"/>
        <v>-4.5846472497933152E-3</v>
      </c>
      <c r="I763" s="13"/>
      <c r="J763" s="13"/>
      <c r="K763" s="13"/>
    </row>
    <row r="764" spans="2:11" ht="13.5" x14ac:dyDescent="0.35">
      <c r="B764" s="3">
        <v>43111</v>
      </c>
      <c r="C764" s="2">
        <v>10.8</v>
      </c>
      <c r="D764" s="2">
        <v>8.5150000000000006</v>
      </c>
      <c r="E764" s="2">
        <v>13678</v>
      </c>
      <c r="F764" s="2"/>
      <c r="G764" s="2"/>
      <c r="H764" s="14">
        <f t="shared" si="11"/>
        <v>-4.6174528026185413E-3</v>
      </c>
      <c r="I764" s="13"/>
      <c r="J764" s="13"/>
      <c r="K764" s="13"/>
    </row>
    <row r="765" spans="2:11" ht="13.5" x14ac:dyDescent="0.35">
      <c r="B765" s="3">
        <v>43112</v>
      </c>
      <c r="C765" s="2">
        <v>10.79</v>
      </c>
      <c r="D765" s="2">
        <v>8.5071999999999992</v>
      </c>
      <c r="E765" s="2">
        <v>12028</v>
      </c>
      <c r="F765" s="2"/>
      <c r="G765" s="2"/>
      <c r="H765" s="14">
        <f t="shared" si="11"/>
        <v>-9.1603053435130482E-4</v>
      </c>
      <c r="I765" s="13"/>
      <c r="J765" s="13"/>
      <c r="K765" s="13"/>
    </row>
    <row r="766" spans="2:11" ht="13.5" x14ac:dyDescent="0.35">
      <c r="B766" s="3">
        <v>43115</v>
      </c>
      <c r="C766" s="2">
        <v>10.74</v>
      </c>
      <c r="D766" s="2">
        <v>8.4677000000000007</v>
      </c>
      <c r="E766" s="2">
        <v>220316</v>
      </c>
      <c r="F766" s="2"/>
      <c r="G766" s="2"/>
      <c r="H766" s="14">
        <f t="shared" si="11"/>
        <v>-4.6431258228322525E-3</v>
      </c>
      <c r="I766" s="13"/>
      <c r="J766" s="13"/>
      <c r="K766" s="13"/>
    </row>
    <row r="767" spans="2:11" ht="13.5" x14ac:dyDescent="0.35">
      <c r="B767" s="3">
        <v>43116</v>
      </c>
      <c r="C767" s="2">
        <v>10.7</v>
      </c>
      <c r="D767" s="2">
        <v>8.4361999999999995</v>
      </c>
      <c r="E767" s="2">
        <v>9839</v>
      </c>
      <c r="F767" s="2"/>
      <c r="G767" s="2"/>
      <c r="H767" s="14">
        <f t="shared" si="11"/>
        <v>-3.7200184229485211E-3</v>
      </c>
      <c r="I767" s="13"/>
      <c r="J767" s="13"/>
      <c r="K767" s="13"/>
    </row>
    <row r="768" spans="2:11" ht="13.5" x14ac:dyDescent="0.35">
      <c r="B768" s="3">
        <v>43117</v>
      </c>
      <c r="C768" s="2">
        <v>10.61</v>
      </c>
      <c r="D768" s="2">
        <v>8.3651999999999997</v>
      </c>
      <c r="E768" s="2">
        <v>41780</v>
      </c>
      <c r="F768" s="2"/>
      <c r="G768" s="2"/>
      <c r="H768" s="14">
        <f t="shared" si="11"/>
        <v>-8.41611151940444E-3</v>
      </c>
      <c r="I768" s="13"/>
      <c r="J768" s="13"/>
      <c r="K768" s="13"/>
    </row>
    <row r="769" spans="2:11" ht="13.5" x14ac:dyDescent="0.35">
      <c r="B769" s="3">
        <v>43118</v>
      </c>
      <c r="C769" s="2">
        <v>10.68</v>
      </c>
      <c r="D769" s="2">
        <v>8.4204000000000008</v>
      </c>
      <c r="E769" s="2">
        <v>26692</v>
      </c>
      <c r="F769" s="2"/>
      <c r="G769" s="2"/>
      <c r="H769" s="14">
        <f t="shared" si="11"/>
        <v>6.598766317601615E-3</v>
      </c>
      <c r="I769" s="13"/>
      <c r="J769" s="13"/>
      <c r="K769" s="13"/>
    </row>
    <row r="770" spans="2:11" ht="13.5" x14ac:dyDescent="0.35">
      <c r="B770" s="3">
        <v>43119</v>
      </c>
      <c r="C770" s="2">
        <v>10.5</v>
      </c>
      <c r="D770" s="2">
        <v>8.2784999999999993</v>
      </c>
      <c r="E770" s="2">
        <v>20957</v>
      </c>
      <c r="F770" s="2"/>
      <c r="G770" s="2"/>
      <c r="H770" s="14">
        <f t="shared" si="11"/>
        <v>-1.6851931024654584E-2</v>
      </c>
      <c r="I770" s="13"/>
      <c r="J770" s="13"/>
      <c r="K770" s="13"/>
    </row>
    <row r="771" spans="2:11" ht="13.5" x14ac:dyDescent="0.35">
      <c r="B771" s="3">
        <v>43122</v>
      </c>
      <c r="C771" s="2">
        <v>10.55</v>
      </c>
      <c r="D771" s="2">
        <v>8.3178999999999998</v>
      </c>
      <c r="E771" s="2">
        <v>16676</v>
      </c>
      <c r="F771" s="2"/>
      <c r="G771" s="2"/>
      <c r="H771" s="14">
        <f t="shared" si="11"/>
        <v>4.7593163012623722E-3</v>
      </c>
      <c r="I771" s="13"/>
      <c r="J771" s="13"/>
      <c r="K771" s="13"/>
    </row>
    <row r="772" spans="2:11" ht="13.5" x14ac:dyDescent="0.35">
      <c r="B772" s="3">
        <v>43123</v>
      </c>
      <c r="C772" s="2">
        <v>10.53</v>
      </c>
      <c r="D772" s="2">
        <v>8.3021999999999991</v>
      </c>
      <c r="E772" s="2">
        <v>10882</v>
      </c>
      <c r="F772" s="2"/>
      <c r="G772" s="2"/>
      <c r="H772" s="14">
        <f t="shared" si="11"/>
        <v>-1.8874956419289381E-3</v>
      </c>
      <c r="I772" s="13"/>
      <c r="J772" s="13"/>
      <c r="K772" s="13"/>
    </row>
    <row r="773" spans="2:11" ht="13.5" x14ac:dyDescent="0.35">
      <c r="B773" s="3">
        <v>43124</v>
      </c>
      <c r="C773" s="2">
        <v>10.65</v>
      </c>
      <c r="D773" s="2">
        <v>8.3968000000000007</v>
      </c>
      <c r="E773" s="2">
        <v>7041</v>
      </c>
      <c r="F773" s="2"/>
      <c r="G773" s="2"/>
      <c r="H773" s="14">
        <f t="shared" si="11"/>
        <v>1.1394570113945892E-2</v>
      </c>
      <c r="I773" s="13"/>
      <c r="J773" s="13"/>
      <c r="K773" s="13"/>
    </row>
    <row r="774" spans="2:11" ht="13.5" x14ac:dyDescent="0.35">
      <c r="B774" s="3">
        <v>43125</v>
      </c>
      <c r="C774" s="2">
        <v>10.64</v>
      </c>
      <c r="D774" s="2">
        <v>8.3888999999999996</v>
      </c>
      <c r="E774" s="2">
        <v>96296</v>
      </c>
      <c r="F774" s="2"/>
      <c r="G774" s="2"/>
      <c r="H774" s="14">
        <f t="shared" si="11"/>
        <v>-9.4083460365867089E-4</v>
      </c>
      <c r="I774" s="13"/>
      <c r="J774" s="13"/>
      <c r="K774" s="13"/>
    </row>
    <row r="775" spans="2:11" ht="13.5" x14ac:dyDescent="0.35">
      <c r="B775" s="3">
        <v>43126</v>
      </c>
      <c r="C775" s="2">
        <v>10.6</v>
      </c>
      <c r="D775" s="2">
        <v>8.3573000000000004</v>
      </c>
      <c r="E775" s="2">
        <v>2414</v>
      </c>
      <c r="F775" s="2"/>
      <c r="G775" s="2"/>
      <c r="H775" s="14">
        <f t="shared" ref="H775:H838" si="12">(D775-D774)/D774</f>
        <v>-3.7668824279701971E-3</v>
      </c>
      <c r="I775" s="13"/>
      <c r="J775" s="13"/>
      <c r="K775" s="13"/>
    </row>
    <row r="776" spans="2:11" ht="13.5" x14ac:dyDescent="0.35">
      <c r="B776" s="3">
        <v>43129</v>
      </c>
      <c r="C776" s="2">
        <v>10.53</v>
      </c>
      <c r="D776" s="2">
        <v>8.3021999999999991</v>
      </c>
      <c r="E776" s="2">
        <v>7997</v>
      </c>
      <c r="F776" s="2"/>
      <c r="G776" s="2"/>
      <c r="H776" s="14">
        <f t="shared" si="12"/>
        <v>-6.5930384214999173E-3</v>
      </c>
      <c r="I776" s="13"/>
      <c r="J776" s="13"/>
      <c r="K776" s="13"/>
    </row>
    <row r="777" spans="2:11" ht="13.5" x14ac:dyDescent="0.35">
      <c r="B777" s="3">
        <v>43130</v>
      </c>
      <c r="C777" s="2">
        <v>10.53</v>
      </c>
      <c r="D777" s="2">
        <v>8.3021999999999991</v>
      </c>
      <c r="E777" s="2">
        <v>21454</v>
      </c>
      <c r="F777" s="2"/>
      <c r="G777" s="2"/>
      <c r="H777" s="14">
        <f t="shared" si="12"/>
        <v>0</v>
      </c>
      <c r="I777" s="13"/>
      <c r="J777" s="13"/>
      <c r="K777" s="13"/>
    </row>
    <row r="778" spans="2:11" ht="13.5" x14ac:dyDescent="0.35">
      <c r="B778" s="3">
        <v>43131</v>
      </c>
      <c r="C778" s="2">
        <v>10.52</v>
      </c>
      <c r="D778" s="2">
        <v>8.2942999999999998</v>
      </c>
      <c r="E778" s="2">
        <v>2800</v>
      </c>
      <c r="F778" s="2"/>
      <c r="G778" s="2"/>
      <c r="H778" s="14">
        <f t="shared" si="12"/>
        <v>-9.5155500951547216E-4</v>
      </c>
      <c r="I778" s="13"/>
      <c r="J778" s="13"/>
      <c r="K778" s="13"/>
    </row>
    <row r="779" spans="2:11" ht="13.5" x14ac:dyDescent="0.35">
      <c r="B779" s="3">
        <v>43132</v>
      </c>
      <c r="C779" s="2">
        <v>10.69</v>
      </c>
      <c r="D779" s="2">
        <v>8.4283000000000001</v>
      </c>
      <c r="E779" s="2">
        <v>8041</v>
      </c>
      <c r="F779" s="2"/>
      <c r="G779" s="2"/>
      <c r="H779" s="14">
        <f t="shared" si="12"/>
        <v>1.6155673173143044E-2</v>
      </c>
      <c r="I779" s="13"/>
      <c r="J779" s="13"/>
      <c r="K779" s="13"/>
    </row>
    <row r="780" spans="2:11" ht="13.5" x14ac:dyDescent="0.35">
      <c r="B780" s="3">
        <v>43133</v>
      </c>
      <c r="C780" s="2">
        <v>10.68</v>
      </c>
      <c r="D780" s="2">
        <v>8.4204000000000008</v>
      </c>
      <c r="E780" s="2">
        <v>6974</v>
      </c>
      <c r="F780" s="2"/>
      <c r="G780" s="2"/>
      <c r="H780" s="14">
        <f t="shared" si="12"/>
        <v>-9.3731832042041126E-4</v>
      </c>
      <c r="I780" s="13"/>
      <c r="J780" s="13"/>
      <c r="K780" s="13"/>
    </row>
    <row r="781" spans="2:11" ht="13.5" x14ac:dyDescent="0.35">
      <c r="B781" s="3">
        <v>43136</v>
      </c>
      <c r="C781" s="2">
        <v>10.67</v>
      </c>
      <c r="D781" s="2">
        <v>8.4124999999999996</v>
      </c>
      <c r="E781" s="2">
        <v>412311</v>
      </c>
      <c r="F781" s="2"/>
      <c r="G781" s="2"/>
      <c r="H781" s="14">
        <f t="shared" si="12"/>
        <v>-9.3819771032268391E-4</v>
      </c>
      <c r="I781" s="13"/>
      <c r="J781" s="13"/>
      <c r="K781" s="13"/>
    </row>
    <row r="782" spans="2:11" ht="13.5" x14ac:dyDescent="0.35">
      <c r="B782" s="3">
        <v>43137</v>
      </c>
      <c r="C782" s="2">
        <v>10.61</v>
      </c>
      <c r="D782" s="2">
        <v>8.3651999999999997</v>
      </c>
      <c r="E782" s="2">
        <v>191400</v>
      </c>
      <c r="F782" s="2"/>
      <c r="G782" s="2"/>
      <c r="H782" s="14">
        <f t="shared" si="12"/>
        <v>-5.6225854383357976E-3</v>
      </c>
      <c r="I782" s="13"/>
      <c r="J782" s="13"/>
      <c r="K782" s="13"/>
    </row>
    <row r="783" spans="2:11" ht="13.5" x14ac:dyDescent="0.35">
      <c r="B783" s="3">
        <v>43138</v>
      </c>
      <c r="C783" s="2">
        <v>10.69</v>
      </c>
      <c r="D783" s="2">
        <v>8.4283000000000001</v>
      </c>
      <c r="E783" s="2">
        <v>2150</v>
      </c>
      <c r="F783" s="2"/>
      <c r="G783" s="2"/>
      <c r="H783" s="14">
        <f t="shared" si="12"/>
        <v>7.5431549753742144E-3</v>
      </c>
      <c r="I783" s="13"/>
      <c r="J783" s="13"/>
      <c r="K783" s="13"/>
    </row>
    <row r="784" spans="2:11" ht="13.5" x14ac:dyDescent="0.35">
      <c r="B784" s="3">
        <v>43139</v>
      </c>
      <c r="C784" s="2">
        <v>10.65</v>
      </c>
      <c r="D784" s="2">
        <v>8.3968000000000007</v>
      </c>
      <c r="E784" s="2">
        <v>1072</v>
      </c>
      <c r="F784" s="2"/>
      <c r="G784" s="2"/>
      <c r="H784" s="14">
        <f t="shared" si="12"/>
        <v>-3.737408492815801E-3</v>
      </c>
      <c r="I784" s="13"/>
      <c r="J784" s="13"/>
      <c r="K784" s="13"/>
    </row>
    <row r="785" spans="2:11" ht="13.5" x14ac:dyDescent="0.35">
      <c r="B785" s="3">
        <v>43140</v>
      </c>
      <c r="C785" s="2">
        <v>10.68</v>
      </c>
      <c r="D785" s="2">
        <v>8.4204000000000008</v>
      </c>
      <c r="E785" s="2">
        <v>143</v>
      </c>
      <c r="F785" s="2"/>
      <c r="G785" s="2"/>
      <c r="H785" s="14">
        <f t="shared" si="12"/>
        <v>2.8105945121951297E-3</v>
      </c>
      <c r="I785" s="13"/>
      <c r="J785" s="13"/>
      <c r="K785" s="13"/>
    </row>
    <row r="786" spans="2:11" ht="13.5" x14ac:dyDescent="0.35">
      <c r="B786" s="3">
        <v>43143</v>
      </c>
      <c r="C786" s="2">
        <v>10.68</v>
      </c>
      <c r="D786" s="2">
        <v>8.4204000000000008</v>
      </c>
      <c r="E786" s="2">
        <v>937</v>
      </c>
      <c r="F786" s="2"/>
      <c r="G786" s="2"/>
      <c r="H786" s="14">
        <f t="shared" si="12"/>
        <v>0</v>
      </c>
      <c r="I786" s="13"/>
      <c r="J786" s="13"/>
      <c r="K786" s="13"/>
    </row>
    <row r="787" spans="2:11" ht="13.5" x14ac:dyDescent="0.35">
      <c r="B787" s="3">
        <v>43144</v>
      </c>
      <c r="C787" s="2">
        <v>10.61</v>
      </c>
      <c r="D787" s="2">
        <v>8.3651999999999997</v>
      </c>
      <c r="E787" s="2">
        <v>4605</v>
      </c>
      <c r="F787" s="2"/>
      <c r="G787" s="2"/>
      <c r="H787" s="14">
        <f t="shared" si="12"/>
        <v>-6.5555080518741411E-3</v>
      </c>
      <c r="I787" s="13"/>
      <c r="J787" s="13"/>
      <c r="K787" s="13"/>
    </row>
    <row r="788" spans="2:11" ht="13.5" x14ac:dyDescent="0.35">
      <c r="B788" s="3">
        <v>43145</v>
      </c>
      <c r="C788" s="2">
        <v>10.65</v>
      </c>
      <c r="D788" s="2">
        <v>8.3968000000000007</v>
      </c>
      <c r="E788" s="2">
        <v>7605</v>
      </c>
      <c r="F788" s="2"/>
      <c r="G788" s="2"/>
      <c r="H788" s="14">
        <f t="shared" si="12"/>
        <v>3.7775546310908239E-3</v>
      </c>
      <c r="I788" s="13"/>
      <c r="J788" s="13"/>
      <c r="K788" s="13"/>
    </row>
    <row r="789" spans="2:11" ht="13.5" x14ac:dyDescent="0.35">
      <c r="B789" s="3">
        <v>43146</v>
      </c>
      <c r="C789" s="2">
        <v>10.65</v>
      </c>
      <c r="D789" s="2">
        <v>8.3968000000000007</v>
      </c>
      <c r="E789" s="2">
        <v>0</v>
      </c>
      <c r="F789" s="2"/>
      <c r="G789" s="2"/>
      <c r="H789" s="14">
        <f t="shared" si="12"/>
        <v>0</v>
      </c>
      <c r="I789" s="13"/>
      <c r="J789" s="13"/>
      <c r="K789" s="13"/>
    </row>
    <row r="790" spans="2:11" ht="13.5" x14ac:dyDescent="0.35">
      <c r="B790" s="3">
        <v>43147</v>
      </c>
      <c r="C790" s="2">
        <v>10.62</v>
      </c>
      <c r="D790" s="2">
        <v>8.3731000000000009</v>
      </c>
      <c r="E790" s="2">
        <v>5213</v>
      </c>
      <c r="F790" s="2"/>
      <c r="G790" s="2"/>
      <c r="H790" s="14">
        <f t="shared" si="12"/>
        <v>-2.8225038109755897E-3</v>
      </c>
      <c r="I790" s="13"/>
      <c r="J790" s="13"/>
      <c r="K790" s="13"/>
    </row>
    <row r="791" spans="2:11" ht="13.5" x14ac:dyDescent="0.35">
      <c r="B791" s="3">
        <v>43150</v>
      </c>
      <c r="C791" s="2">
        <v>10.6</v>
      </c>
      <c r="D791" s="2">
        <v>8.3573000000000004</v>
      </c>
      <c r="E791" s="2">
        <v>1491</v>
      </c>
      <c r="F791" s="2"/>
      <c r="G791" s="2"/>
      <c r="H791" s="14">
        <f t="shared" si="12"/>
        <v>-1.8869952586258946E-3</v>
      </c>
      <c r="I791" s="13"/>
      <c r="J791" s="13"/>
      <c r="K791" s="13"/>
    </row>
    <row r="792" spans="2:11" ht="13.5" x14ac:dyDescent="0.35">
      <c r="B792" s="3">
        <v>43151</v>
      </c>
      <c r="C792" s="2">
        <v>10.62</v>
      </c>
      <c r="D792" s="2">
        <v>8.3731000000000009</v>
      </c>
      <c r="E792" s="2">
        <v>750</v>
      </c>
      <c r="F792" s="2"/>
      <c r="G792" s="2"/>
      <c r="H792" s="14">
        <f t="shared" si="12"/>
        <v>1.8905627415553444E-3</v>
      </c>
      <c r="I792" s="13"/>
      <c r="J792" s="13"/>
      <c r="K792" s="13"/>
    </row>
    <row r="793" spans="2:11" ht="13.5" x14ac:dyDescent="0.35">
      <c r="B793" s="3">
        <v>43152</v>
      </c>
      <c r="C793" s="2">
        <v>10.6</v>
      </c>
      <c r="D793" s="2">
        <v>8.3573000000000004</v>
      </c>
      <c r="E793" s="2">
        <v>11254</v>
      </c>
      <c r="F793" s="2"/>
      <c r="G793" s="2"/>
      <c r="H793" s="14">
        <f t="shared" si="12"/>
        <v>-1.8869952586258946E-3</v>
      </c>
      <c r="I793" s="13"/>
      <c r="J793" s="13"/>
      <c r="K793" s="13"/>
    </row>
    <row r="794" spans="2:11" ht="13.5" x14ac:dyDescent="0.35">
      <c r="B794" s="3">
        <v>43153</v>
      </c>
      <c r="C794" s="2">
        <v>10.59</v>
      </c>
      <c r="D794" s="2">
        <v>8.3495000000000008</v>
      </c>
      <c r="E794" s="2">
        <v>7330</v>
      </c>
      <c r="F794" s="2"/>
      <c r="G794" s="2"/>
      <c r="H794" s="14">
        <f t="shared" si="12"/>
        <v>-9.3331578380572485E-4</v>
      </c>
      <c r="I794" s="13"/>
      <c r="J794" s="13"/>
      <c r="K794" s="13"/>
    </row>
    <row r="795" spans="2:11" ht="13.5" x14ac:dyDescent="0.35">
      <c r="B795" s="3">
        <v>43154</v>
      </c>
      <c r="C795" s="2">
        <v>10.6</v>
      </c>
      <c r="D795" s="2">
        <v>8.3573000000000004</v>
      </c>
      <c r="E795" s="2">
        <v>9678</v>
      </c>
      <c r="F795" s="2"/>
      <c r="G795" s="2"/>
      <c r="H795" s="14">
        <f t="shared" si="12"/>
        <v>9.3418767590868726E-4</v>
      </c>
      <c r="I795" s="13"/>
      <c r="J795" s="13"/>
      <c r="K795" s="13"/>
    </row>
    <row r="796" spans="2:11" ht="13.5" x14ac:dyDescent="0.35">
      <c r="B796" s="3">
        <v>43157</v>
      </c>
      <c r="C796" s="2">
        <v>10.6</v>
      </c>
      <c r="D796" s="2">
        <v>8.3573000000000004</v>
      </c>
      <c r="E796" s="2">
        <v>11659</v>
      </c>
      <c r="F796" s="2"/>
      <c r="G796" s="2"/>
      <c r="H796" s="14">
        <f t="shared" si="12"/>
        <v>0</v>
      </c>
      <c r="I796" s="13"/>
      <c r="J796" s="13"/>
      <c r="K796" s="13"/>
    </row>
    <row r="797" spans="2:11" ht="13.5" x14ac:dyDescent="0.35">
      <c r="B797" s="3">
        <v>43158</v>
      </c>
      <c r="C797" s="2">
        <v>10.63</v>
      </c>
      <c r="D797" s="2">
        <v>8.3810000000000002</v>
      </c>
      <c r="E797" s="2">
        <v>1630</v>
      </c>
      <c r="F797" s="2"/>
      <c r="G797" s="2"/>
      <c r="H797" s="14">
        <f t="shared" si="12"/>
        <v>2.8358441123329105E-3</v>
      </c>
      <c r="I797" s="13"/>
      <c r="J797" s="13"/>
      <c r="K797" s="13"/>
    </row>
    <row r="798" spans="2:11" ht="13.5" x14ac:dyDescent="0.35">
      <c r="B798" s="3">
        <v>43159</v>
      </c>
      <c r="C798" s="2">
        <v>10.63</v>
      </c>
      <c r="D798" s="2">
        <v>8.3810000000000002</v>
      </c>
      <c r="E798" s="2">
        <v>3107</v>
      </c>
      <c r="F798" s="2"/>
      <c r="G798" s="2"/>
      <c r="H798" s="14">
        <f t="shared" si="12"/>
        <v>0</v>
      </c>
      <c r="I798" s="13"/>
      <c r="J798" s="13"/>
      <c r="K798" s="13"/>
    </row>
    <row r="799" spans="2:11" ht="13.5" x14ac:dyDescent="0.35">
      <c r="B799" s="3">
        <v>43160</v>
      </c>
      <c r="C799" s="2">
        <v>10.6</v>
      </c>
      <c r="D799" s="2">
        <v>8.3573000000000004</v>
      </c>
      <c r="E799" s="2">
        <v>3215</v>
      </c>
      <c r="F799" s="2"/>
      <c r="G799" s="2"/>
      <c r="H799" s="14">
        <f t="shared" si="12"/>
        <v>-2.8278248419042872E-3</v>
      </c>
      <c r="I799" s="13"/>
      <c r="J799" s="13"/>
      <c r="K799" s="13"/>
    </row>
    <row r="800" spans="2:11" ht="13.5" x14ac:dyDescent="0.35">
      <c r="B800" s="3">
        <v>43161</v>
      </c>
      <c r="C800" s="2">
        <v>10.6</v>
      </c>
      <c r="D800" s="2">
        <v>8.3573000000000004</v>
      </c>
      <c r="E800" s="2">
        <v>700</v>
      </c>
      <c r="F800" s="2"/>
      <c r="G800" s="2"/>
      <c r="H800" s="14">
        <f t="shared" si="12"/>
        <v>0</v>
      </c>
      <c r="I800" s="13"/>
      <c r="J800" s="13"/>
      <c r="K800" s="13"/>
    </row>
    <row r="801" spans="2:11" ht="13.5" x14ac:dyDescent="0.35">
      <c r="B801" s="3">
        <v>43164</v>
      </c>
      <c r="C801" s="2">
        <v>10.63</v>
      </c>
      <c r="D801" s="2">
        <v>8.3810000000000002</v>
      </c>
      <c r="E801" s="2">
        <v>1181</v>
      </c>
      <c r="F801" s="2"/>
      <c r="G801" s="2"/>
      <c r="H801" s="14">
        <f t="shared" si="12"/>
        <v>2.8358441123329105E-3</v>
      </c>
      <c r="I801" s="13"/>
      <c r="J801" s="13"/>
      <c r="K801" s="13"/>
    </row>
    <row r="802" spans="2:11" ht="13.5" x14ac:dyDescent="0.35">
      <c r="B802" s="3">
        <v>43165</v>
      </c>
      <c r="C802" s="2">
        <v>10.6</v>
      </c>
      <c r="D802" s="2">
        <v>8.3573000000000004</v>
      </c>
      <c r="E802" s="2">
        <v>2504</v>
      </c>
      <c r="F802" s="2"/>
      <c r="G802" s="2"/>
      <c r="H802" s="14">
        <f t="shared" si="12"/>
        <v>-2.8278248419042872E-3</v>
      </c>
      <c r="I802" s="13"/>
      <c r="J802" s="13"/>
      <c r="K802" s="13"/>
    </row>
    <row r="803" spans="2:11" ht="13.5" x14ac:dyDescent="0.35">
      <c r="B803" s="3">
        <v>43166</v>
      </c>
      <c r="C803" s="2">
        <v>10.6</v>
      </c>
      <c r="D803" s="2">
        <v>8.3573000000000004</v>
      </c>
      <c r="E803" s="2">
        <v>1122</v>
      </c>
      <c r="F803" s="2"/>
      <c r="G803" s="2"/>
      <c r="H803" s="14">
        <f t="shared" si="12"/>
        <v>0</v>
      </c>
      <c r="I803" s="13"/>
      <c r="J803" s="13"/>
      <c r="K803" s="13"/>
    </row>
    <row r="804" spans="2:11" ht="13.5" x14ac:dyDescent="0.35">
      <c r="B804" s="3">
        <v>43167</v>
      </c>
      <c r="C804" s="2">
        <v>10.6</v>
      </c>
      <c r="D804" s="2">
        <v>8.3573000000000004</v>
      </c>
      <c r="E804" s="2">
        <v>1303</v>
      </c>
      <c r="F804" s="2"/>
      <c r="G804" s="2"/>
      <c r="H804" s="14">
        <f t="shared" si="12"/>
        <v>0</v>
      </c>
      <c r="I804" s="13"/>
      <c r="J804" s="13"/>
      <c r="K804" s="13"/>
    </row>
    <row r="805" spans="2:11" ht="13.5" x14ac:dyDescent="0.35">
      <c r="B805" s="3">
        <v>43168</v>
      </c>
      <c r="C805" s="2">
        <v>10.6</v>
      </c>
      <c r="D805" s="2">
        <v>8.3573000000000004</v>
      </c>
      <c r="E805" s="2">
        <v>514</v>
      </c>
      <c r="F805" s="2"/>
      <c r="G805" s="2"/>
      <c r="H805" s="14">
        <f t="shared" si="12"/>
        <v>0</v>
      </c>
      <c r="I805" s="13"/>
      <c r="J805" s="13"/>
      <c r="K805" s="13"/>
    </row>
    <row r="806" spans="2:11" ht="13.5" x14ac:dyDescent="0.35">
      <c r="B806" s="3">
        <v>43171</v>
      </c>
      <c r="C806" s="2">
        <v>10.6</v>
      </c>
      <c r="D806" s="2">
        <v>8.3573000000000004</v>
      </c>
      <c r="E806" s="2">
        <v>500</v>
      </c>
      <c r="F806" s="2"/>
      <c r="G806" s="2"/>
      <c r="H806" s="14">
        <f t="shared" si="12"/>
        <v>0</v>
      </c>
      <c r="I806" s="13"/>
      <c r="J806" s="13"/>
      <c r="K806" s="13"/>
    </row>
    <row r="807" spans="2:11" ht="13.5" x14ac:dyDescent="0.35">
      <c r="B807" s="3">
        <v>43172</v>
      </c>
      <c r="C807" s="2">
        <v>10.6</v>
      </c>
      <c r="D807" s="2">
        <v>8.3573000000000004</v>
      </c>
      <c r="E807" s="2">
        <v>500</v>
      </c>
      <c r="F807" s="2"/>
      <c r="G807" s="2"/>
      <c r="H807" s="14">
        <f t="shared" si="12"/>
        <v>0</v>
      </c>
      <c r="I807" s="13"/>
      <c r="J807" s="13"/>
      <c r="K807" s="13"/>
    </row>
    <row r="808" spans="2:11" ht="13.5" x14ac:dyDescent="0.35">
      <c r="B808" s="3">
        <v>43173</v>
      </c>
      <c r="C808" s="2">
        <v>10.5</v>
      </c>
      <c r="D808" s="2">
        <v>8.2784999999999993</v>
      </c>
      <c r="E808" s="2">
        <v>516103</v>
      </c>
      <c r="F808" s="2"/>
      <c r="G808" s="2"/>
      <c r="H808" s="14">
        <f t="shared" si="12"/>
        <v>-9.4288825338328264E-3</v>
      </c>
      <c r="I808" s="13"/>
      <c r="J808" s="13"/>
      <c r="K808" s="13"/>
    </row>
    <row r="809" spans="2:11" ht="13.5" x14ac:dyDescent="0.35">
      <c r="B809" s="3">
        <v>43174</v>
      </c>
      <c r="C809" s="2">
        <v>10.5</v>
      </c>
      <c r="D809" s="2">
        <v>8.2784999999999993</v>
      </c>
      <c r="E809" s="2">
        <v>284</v>
      </c>
      <c r="F809" s="2"/>
      <c r="G809" s="2"/>
      <c r="H809" s="14">
        <f t="shared" si="12"/>
        <v>0</v>
      </c>
      <c r="I809" s="13"/>
      <c r="J809" s="13"/>
      <c r="K809" s="13"/>
    </row>
    <row r="810" spans="2:11" ht="13.5" x14ac:dyDescent="0.35">
      <c r="B810" s="3">
        <v>43175</v>
      </c>
      <c r="C810" s="2">
        <v>10.3</v>
      </c>
      <c r="D810" s="2">
        <v>8.1207999999999991</v>
      </c>
      <c r="E810" s="2">
        <v>13304</v>
      </c>
      <c r="F810" s="2"/>
      <c r="G810" s="2"/>
      <c r="H810" s="14">
        <f t="shared" si="12"/>
        <v>-1.9049344688047375E-2</v>
      </c>
      <c r="I810" s="13"/>
      <c r="J810" s="13"/>
      <c r="K810" s="13"/>
    </row>
    <row r="811" spans="2:11" ht="13.5" x14ac:dyDescent="0.35">
      <c r="B811" s="3">
        <v>43178</v>
      </c>
      <c r="C811" s="2">
        <v>10.5</v>
      </c>
      <c r="D811" s="2">
        <v>8.2784999999999993</v>
      </c>
      <c r="E811" s="2">
        <v>1752</v>
      </c>
      <c r="F811" s="2"/>
      <c r="G811" s="2"/>
      <c r="H811" s="14">
        <f t="shared" si="12"/>
        <v>1.9419269037533271E-2</v>
      </c>
      <c r="I811" s="13"/>
      <c r="J811" s="13"/>
      <c r="K811" s="13"/>
    </row>
    <row r="812" spans="2:11" ht="13.5" x14ac:dyDescent="0.35">
      <c r="B812" s="3">
        <v>43180</v>
      </c>
      <c r="C812" s="2">
        <v>10.199999999999999</v>
      </c>
      <c r="D812" s="2">
        <v>8.0419999999999998</v>
      </c>
      <c r="E812" s="2">
        <v>6770</v>
      </c>
      <c r="F812" s="2"/>
      <c r="G812" s="2"/>
      <c r="H812" s="14">
        <f t="shared" si="12"/>
        <v>-2.8567977290571905E-2</v>
      </c>
      <c r="I812" s="13"/>
      <c r="J812" s="13"/>
      <c r="K812" s="13"/>
    </row>
    <row r="813" spans="2:11" ht="13.5" x14ac:dyDescent="0.35">
      <c r="B813" s="3">
        <v>43181</v>
      </c>
      <c r="C813" s="2">
        <v>10.19</v>
      </c>
      <c r="D813" s="2">
        <v>8.0341000000000005</v>
      </c>
      <c r="E813" s="2">
        <v>783</v>
      </c>
      <c r="F813" s="2"/>
      <c r="G813" s="2"/>
      <c r="H813" s="14">
        <f t="shared" si="12"/>
        <v>-9.8234270082061073E-4</v>
      </c>
      <c r="I813" s="13"/>
      <c r="J813" s="13"/>
      <c r="K813" s="13"/>
    </row>
    <row r="814" spans="2:11" ht="13.5" x14ac:dyDescent="0.35">
      <c r="B814" s="3">
        <v>43182</v>
      </c>
      <c r="C814" s="2">
        <v>10.050000000000001</v>
      </c>
      <c r="D814" s="2">
        <v>7.9237000000000002</v>
      </c>
      <c r="E814" s="2">
        <v>14169</v>
      </c>
      <c r="F814" s="2"/>
      <c r="G814" s="2"/>
      <c r="H814" s="14">
        <f t="shared" si="12"/>
        <v>-1.3741427166701967E-2</v>
      </c>
      <c r="I814" s="13"/>
      <c r="J814" s="13"/>
      <c r="K814" s="13"/>
    </row>
    <row r="815" spans="2:11" ht="13.5" x14ac:dyDescent="0.35">
      <c r="B815" s="3">
        <v>43185</v>
      </c>
      <c r="C815" s="2">
        <v>10.050000000000001</v>
      </c>
      <c r="D815" s="2">
        <v>7.9237000000000002</v>
      </c>
      <c r="E815" s="2">
        <v>1515</v>
      </c>
      <c r="F815" s="2"/>
      <c r="G815" s="2"/>
      <c r="H815" s="14">
        <f t="shared" si="12"/>
        <v>0</v>
      </c>
      <c r="I815" s="13"/>
      <c r="J815" s="13"/>
      <c r="K815" s="13"/>
    </row>
    <row r="816" spans="2:11" ht="13.5" x14ac:dyDescent="0.35">
      <c r="B816" s="3">
        <v>43186</v>
      </c>
      <c r="C816" s="2">
        <v>10.3</v>
      </c>
      <c r="D816" s="2">
        <v>8.1207999999999991</v>
      </c>
      <c r="E816" s="2">
        <v>1540</v>
      </c>
      <c r="F816" s="2"/>
      <c r="G816" s="2"/>
      <c r="H816" s="14">
        <f t="shared" si="12"/>
        <v>2.4874742860027377E-2</v>
      </c>
      <c r="I816" s="13"/>
      <c r="J816" s="13"/>
      <c r="K816" s="13"/>
    </row>
    <row r="817" spans="2:11" ht="13.5" x14ac:dyDescent="0.35">
      <c r="B817" s="3">
        <v>43187</v>
      </c>
      <c r="C817" s="2">
        <v>10.29</v>
      </c>
      <c r="D817" s="2">
        <v>8.1128999999999998</v>
      </c>
      <c r="E817" s="2">
        <v>455</v>
      </c>
      <c r="F817" s="2"/>
      <c r="G817" s="2"/>
      <c r="H817" s="14">
        <f t="shared" si="12"/>
        <v>-9.728105605358281E-4</v>
      </c>
      <c r="I817" s="13"/>
      <c r="J817" s="13"/>
      <c r="K817" s="13"/>
    </row>
    <row r="818" spans="2:11" ht="13.5" x14ac:dyDescent="0.35">
      <c r="B818" s="3">
        <v>43188</v>
      </c>
      <c r="C818" s="2">
        <v>10.1</v>
      </c>
      <c r="D818" s="2">
        <v>7.9630999999999998</v>
      </c>
      <c r="E818" s="2">
        <v>5217</v>
      </c>
      <c r="F818" s="2"/>
      <c r="G818" s="2"/>
      <c r="H818" s="14">
        <f t="shared" si="12"/>
        <v>-1.8464420860604708E-2</v>
      </c>
      <c r="I818" s="13"/>
      <c r="J818" s="13"/>
      <c r="K818" s="13"/>
    </row>
    <row r="819" spans="2:11" ht="13.5" x14ac:dyDescent="0.35">
      <c r="B819" s="3">
        <v>43189</v>
      </c>
      <c r="C819" s="2">
        <v>10.1</v>
      </c>
      <c r="D819" s="2">
        <v>7.9630999999999998</v>
      </c>
      <c r="E819" s="2">
        <v>39920</v>
      </c>
      <c r="F819" s="2"/>
      <c r="G819" s="2"/>
      <c r="H819" s="14">
        <f t="shared" si="12"/>
        <v>0</v>
      </c>
      <c r="I819" s="13"/>
      <c r="J819" s="13"/>
      <c r="K819" s="13"/>
    </row>
    <row r="820" spans="2:11" ht="13.5" x14ac:dyDescent="0.35">
      <c r="B820" s="3">
        <v>43192</v>
      </c>
      <c r="C820" s="2">
        <v>10.1</v>
      </c>
      <c r="D820" s="2">
        <v>7.9630999999999998</v>
      </c>
      <c r="E820" s="2">
        <v>26641</v>
      </c>
      <c r="F820" s="2"/>
      <c r="G820" s="2"/>
      <c r="H820" s="14">
        <f t="shared" si="12"/>
        <v>0</v>
      </c>
      <c r="I820" s="13"/>
      <c r="J820" s="13"/>
      <c r="K820" s="13"/>
    </row>
    <row r="821" spans="2:11" ht="13.5" x14ac:dyDescent="0.35">
      <c r="B821" s="3">
        <v>43193</v>
      </c>
      <c r="C821" s="2">
        <v>10.1</v>
      </c>
      <c r="D821" s="2">
        <v>7.9630999999999998</v>
      </c>
      <c r="E821" s="2">
        <v>4043</v>
      </c>
      <c r="F821" s="2"/>
      <c r="G821" s="2"/>
      <c r="H821" s="14">
        <f t="shared" si="12"/>
        <v>0</v>
      </c>
      <c r="I821" s="13"/>
      <c r="J821" s="13"/>
      <c r="K821" s="13"/>
    </row>
    <row r="822" spans="2:11" ht="13.5" x14ac:dyDescent="0.35">
      <c r="B822" s="3">
        <v>43194</v>
      </c>
      <c r="C822" s="2">
        <v>10.49</v>
      </c>
      <c r="D822" s="2">
        <v>8.2706</v>
      </c>
      <c r="E822" s="2">
        <v>3222</v>
      </c>
      <c r="F822" s="2"/>
      <c r="G822" s="2"/>
      <c r="H822" s="14">
        <f t="shared" si="12"/>
        <v>3.8615614521982658E-2</v>
      </c>
      <c r="I822" s="13"/>
      <c r="J822" s="13"/>
      <c r="K822" s="13"/>
    </row>
    <row r="823" spans="2:11" ht="13.5" x14ac:dyDescent="0.35">
      <c r="B823" s="3">
        <v>43195</v>
      </c>
      <c r="C823" s="2">
        <v>10.4</v>
      </c>
      <c r="D823" s="2">
        <v>8.1997</v>
      </c>
      <c r="E823" s="2">
        <v>3324</v>
      </c>
      <c r="F823" s="2"/>
      <c r="G823" s="2"/>
      <c r="H823" s="14">
        <f t="shared" si="12"/>
        <v>-8.5725340362246948E-3</v>
      </c>
      <c r="I823" s="13"/>
      <c r="J823" s="13"/>
      <c r="K823" s="13"/>
    </row>
    <row r="824" spans="2:11" ht="13.5" x14ac:dyDescent="0.35">
      <c r="B824" s="3">
        <v>43196</v>
      </c>
      <c r="C824" s="2">
        <v>10.1</v>
      </c>
      <c r="D824" s="2">
        <v>7.9630999999999998</v>
      </c>
      <c r="E824" s="2">
        <v>13476</v>
      </c>
      <c r="F824" s="2"/>
      <c r="G824" s="2"/>
      <c r="H824" s="14">
        <f t="shared" si="12"/>
        <v>-2.8854714196860878E-2</v>
      </c>
      <c r="I824" s="13"/>
      <c r="J824" s="13"/>
      <c r="K824" s="13"/>
    </row>
    <row r="825" spans="2:11" ht="13.5" x14ac:dyDescent="0.35">
      <c r="B825" s="3">
        <v>43200</v>
      </c>
      <c r="C825" s="2">
        <v>10.39</v>
      </c>
      <c r="D825" s="2">
        <v>8.1918000000000006</v>
      </c>
      <c r="E825" s="2">
        <v>1375</v>
      </c>
      <c r="F825" s="2"/>
      <c r="G825" s="2"/>
      <c r="H825" s="14">
        <f t="shared" si="12"/>
        <v>2.8719970865617762E-2</v>
      </c>
      <c r="I825" s="13"/>
      <c r="J825" s="13"/>
      <c r="K825" s="13"/>
    </row>
    <row r="826" spans="2:11" ht="13.5" x14ac:dyDescent="0.35">
      <c r="B826" s="3">
        <v>43201</v>
      </c>
      <c r="C826" s="2">
        <v>10.38</v>
      </c>
      <c r="D826" s="2">
        <v>8.1838999999999995</v>
      </c>
      <c r="E826" s="2">
        <v>1476</v>
      </c>
      <c r="F826" s="2"/>
      <c r="G826" s="2"/>
      <c r="H826" s="14">
        <f t="shared" si="12"/>
        <v>-9.6437901315963865E-4</v>
      </c>
      <c r="I826" s="13"/>
      <c r="J826" s="13"/>
      <c r="K826" s="13"/>
    </row>
    <row r="827" spans="2:11" ht="13.5" x14ac:dyDescent="0.35">
      <c r="B827" s="3">
        <v>43202</v>
      </c>
      <c r="C827" s="2">
        <v>10.35</v>
      </c>
      <c r="D827" s="2">
        <v>8.1601999999999997</v>
      </c>
      <c r="E827" s="2">
        <v>2229</v>
      </c>
      <c r="F827" s="2"/>
      <c r="G827" s="2"/>
      <c r="H827" s="14">
        <f t="shared" si="12"/>
        <v>-2.8959298134141223E-3</v>
      </c>
      <c r="I827" s="13"/>
      <c r="J827" s="13"/>
      <c r="K827" s="13"/>
    </row>
    <row r="828" spans="2:11" ht="13.5" x14ac:dyDescent="0.35">
      <c r="B828" s="3">
        <v>43203</v>
      </c>
      <c r="C828" s="2">
        <v>10.32</v>
      </c>
      <c r="D828" s="2">
        <v>8.1365999999999996</v>
      </c>
      <c r="E828" s="2">
        <v>4856</v>
      </c>
      <c r="F828" s="2"/>
      <c r="G828" s="2"/>
      <c r="H828" s="14">
        <f t="shared" si="12"/>
        <v>-2.8920859782848541E-3</v>
      </c>
      <c r="I828" s="13"/>
      <c r="J828" s="13"/>
      <c r="K828" s="13"/>
    </row>
    <row r="829" spans="2:11" ht="13.5" x14ac:dyDescent="0.35">
      <c r="B829" s="3">
        <v>43206</v>
      </c>
      <c r="C829" s="2">
        <v>10.29</v>
      </c>
      <c r="D829" s="2">
        <v>8.1128999999999998</v>
      </c>
      <c r="E829" s="2">
        <v>6795</v>
      </c>
      <c r="F829" s="2"/>
      <c r="G829" s="2"/>
      <c r="H829" s="14">
        <f t="shared" si="12"/>
        <v>-2.9127645453874878E-3</v>
      </c>
      <c r="I829" s="13"/>
      <c r="J829" s="13"/>
      <c r="K829" s="13"/>
    </row>
    <row r="830" spans="2:11" ht="13.5" x14ac:dyDescent="0.35">
      <c r="B830" s="3">
        <v>43207</v>
      </c>
      <c r="C830" s="2">
        <v>10.19</v>
      </c>
      <c r="D830" s="2">
        <v>8.0341000000000005</v>
      </c>
      <c r="E830" s="2">
        <v>574</v>
      </c>
      <c r="F830" s="2"/>
      <c r="G830" s="2"/>
      <c r="H830" s="14">
        <f t="shared" si="12"/>
        <v>-9.7129263272072025E-3</v>
      </c>
      <c r="I830" s="13"/>
      <c r="J830" s="13"/>
      <c r="K830" s="13"/>
    </row>
    <row r="831" spans="2:11" ht="13.5" x14ac:dyDescent="0.35">
      <c r="B831" s="3">
        <v>43208</v>
      </c>
      <c r="C831" s="2">
        <v>10.199999999999999</v>
      </c>
      <c r="D831" s="2">
        <v>8.0419999999999998</v>
      </c>
      <c r="E831" s="2">
        <v>3801</v>
      </c>
      <c r="F831" s="2"/>
      <c r="G831" s="2"/>
      <c r="H831" s="14">
        <f t="shared" si="12"/>
        <v>9.8330864689253955E-4</v>
      </c>
      <c r="I831" s="13"/>
      <c r="J831" s="13"/>
      <c r="K831" s="13"/>
    </row>
    <row r="832" spans="2:11" ht="13.5" x14ac:dyDescent="0.35">
      <c r="B832" s="3">
        <v>43209</v>
      </c>
      <c r="C832" s="2">
        <v>10.199999999999999</v>
      </c>
      <c r="D832" s="2">
        <v>8.0419999999999998</v>
      </c>
      <c r="E832" s="2">
        <v>4622</v>
      </c>
      <c r="F832" s="2"/>
      <c r="G832" s="2"/>
      <c r="H832" s="14">
        <f t="shared" si="12"/>
        <v>0</v>
      </c>
      <c r="I832" s="13"/>
      <c r="J832" s="13"/>
      <c r="K832" s="13"/>
    </row>
    <row r="833" spans="2:11" ht="13.5" x14ac:dyDescent="0.35">
      <c r="B833" s="3">
        <v>43210</v>
      </c>
      <c r="C833" s="2">
        <v>10.23</v>
      </c>
      <c r="D833" s="2">
        <v>8.0655999999999999</v>
      </c>
      <c r="E833" s="2">
        <v>705</v>
      </c>
      <c r="F833" s="2"/>
      <c r="G833" s="2"/>
      <c r="H833" s="14">
        <f t="shared" si="12"/>
        <v>2.9345933847301749E-3</v>
      </c>
      <c r="I833" s="13"/>
      <c r="J833" s="13"/>
      <c r="K833" s="13"/>
    </row>
    <row r="834" spans="2:11" ht="13.5" x14ac:dyDescent="0.35">
      <c r="B834" s="3">
        <v>43213</v>
      </c>
      <c r="C834" s="2">
        <v>10.23</v>
      </c>
      <c r="D834" s="2">
        <v>8.0655999999999999</v>
      </c>
      <c r="E834" s="2">
        <v>465</v>
      </c>
      <c r="F834" s="2"/>
      <c r="G834" s="2"/>
      <c r="H834" s="14">
        <f t="shared" si="12"/>
        <v>0</v>
      </c>
      <c r="I834" s="13"/>
      <c r="J834" s="13"/>
      <c r="K834" s="13"/>
    </row>
    <row r="835" spans="2:11" ht="13.5" x14ac:dyDescent="0.35">
      <c r="B835" s="3">
        <v>43214</v>
      </c>
      <c r="C835" s="2">
        <v>10.199999999999999</v>
      </c>
      <c r="D835" s="2">
        <v>8.0419999999999998</v>
      </c>
      <c r="E835" s="2">
        <v>160</v>
      </c>
      <c r="F835" s="2"/>
      <c r="G835" s="2"/>
      <c r="H835" s="14">
        <f t="shared" si="12"/>
        <v>-2.9260067446935214E-3</v>
      </c>
      <c r="I835" s="13"/>
      <c r="J835" s="13"/>
      <c r="K835" s="13"/>
    </row>
    <row r="836" spans="2:11" ht="13.5" x14ac:dyDescent="0.35">
      <c r="B836" s="3">
        <v>43215</v>
      </c>
      <c r="C836" s="2">
        <v>10.039999999999999</v>
      </c>
      <c r="D836" s="2">
        <v>7.9157999999999999</v>
      </c>
      <c r="E836" s="2">
        <v>79899</v>
      </c>
      <c r="F836" s="2"/>
      <c r="G836" s="2"/>
      <c r="H836" s="14">
        <f t="shared" si="12"/>
        <v>-1.569261377766723E-2</v>
      </c>
      <c r="I836" s="13"/>
      <c r="J836" s="13"/>
      <c r="K836" s="13"/>
    </row>
    <row r="837" spans="2:11" ht="13.5" x14ac:dyDescent="0.35">
      <c r="B837" s="3">
        <v>43216</v>
      </c>
      <c r="C837" s="2">
        <v>10.18</v>
      </c>
      <c r="D837" s="2">
        <v>8.0261999999999993</v>
      </c>
      <c r="E837" s="2">
        <v>3372</v>
      </c>
      <c r="F837" s="2"/>
      <c r="G837" s="2"/>
      <c r="H837" s="14">
        <f t="shared" si="12"/>
        <v>1.394678996437497E-2</v>
      </c>
      <c r="I837" s="13"/>
      <c r="J837" s="13"/>
      <c r="K837" s="13"/>
    </row>
    <row r="838" spans="2:11" ht="13.5" x14ac:dyDescent="0.35">
      <c r="B838" s="3">
        <v>43217</v>
      </c>
      <c r="C838" s="2">
        <v>10.17</v>
      </c>
      <c r="D838" s="2">
        <v>8.0183</v>
      </c>
      <c r="E838" s="2">
        <v>2410</v>
      </c>
      <c r="F838" s="2"/>
      <c r="G838" s="2"/>
      <c r="H838" s="14">
        <f t="shared" si="12"/>
        <v>-9.8427649448049547E-4</v>
      </c>
      <c r="I838" s="13"/>
      <c r="J838" s="13"/>
      <c r="K838" s="13"/>
    </row>
    <row r="839" spans="2:11" ht="13.5" x14ac:dyDescent="0.35">
      <c r="B839" s="3">
        <v>43220</v>
      </c>
      <c r="C839" s="2">
        <v>10.18</v>
      </c>
      <c r="D839" s="2">
        <v>8.0261999999999993</v>
      </c>
      <c r="E839" s="2">
        <v>4812</v>
      </c>
      <c r="F839" s="2"/>
      <c r="G839" s="2"/>
      <c r="H839" s="14">
        <f t="shared" ref="H839:H902" si="13">(D839-D838)/D838</f>
        <v>9.8524624920486286E-4</v>
      </c>
      <c r="I839" s="13"/>
      <c r="J839" s="13"/>
      <c r="K839" s="13"/>
    </row>
    <row r="840" spans="2:11" ht="13.5" x14ac:dyDescent="0.35">
      <c r="B840" s="3">
        <v>43222</v>
      </c>
      <c r="C840" s="2">
        <v>10.199999999999999</v>
      </c>
      <c r="D840" s="2">
        <v>8.0419999999999998</v>
      </c>
      <c r="E840" s="2">
        <v>1600</v>
      </c>
      <c r="F840" s="2"/>
      <c r="G840" s="2"/>
      <c r="H840" s="14">
        <f t="shared" si="13"/>
        <v>1.9685529889612121E-3</v>
      </c>
      <c r="I840" s="13"/>
      <c r="J840" s="13"/>
      <c r="K840" s="13"/>
    </row>
    <row r="841" spans="2:11" ht="13.5" x14ac:dyDescent="0.35">
      <c r="B841" s="3">
        <v>43223</v>
      </c>
      <c r="C841" s="2">
        <v>10.19</v>
      </c>
      <c r="D841" s="2">
        <v>8.0341000000000005</v>
      </c>
      <c r="E841" s="2">
        <v>911</v>
      </c>
      <c r="F841" s="2"/>
      <c r="G841" s="2"/>
      <c r="H841" s="14">
        <f t="shared" si="13"/>
        <v>-9.8234270082061073E-4</v>
      </c>
      <c r="I841" s="13"/>
      <c r="J841" s="13"/>
      <c r="K841" s="13"/>
    </row>
    <row r="842" spans="2:11" ht="13.5" x14ac:dyDescent="0.35">
      <c r="B842" s="3">
        <v>43224</v>
      </c>
      <c r="C842" s="2">
        <v>10.18</v>
      </c>
      <c r="D842" s="2">
        <v>8.0261999999999993</v>
      </c>
      <c r="E842" s="2">
        <v>9659</v>
      </c>
      <c r="F842" s="2"/>
      <c r="G842" s="2"/>
      <c r="H842" s="14">
        <f t="shared" si="13"/>
        <v>-9.8330864689276051E-4</v>
      </c>
      <c r="I842" s="13"/>
      <c r="J842" s="13"/>
      <c r="K842" s="13"/>
    </row>
    <row r="843" spans="2:11" ht="13.5" x14ac:dyDescent="0.35">
      <c r="B843" s="3">
        <v>43227</v>
      </c>
      <c r="C843" s="2">
        <v>10.19</v>
      </c>
      <c r="D843" s="2">
        <v>8.0341000000000005</v>
      </c>
      <c r="E843" s="2">
        <v>200</v>
      </c>
      <c r="F843" s="2"/>
      <c r="G843" s="2"/>
      <c r="H843" s="14">
        <f t="shared" si="13"/>
        <v>9.8427649448071686E-4</v>
      </c>
      <c r="I843" s="13"/>
      <c r="J843" s="13"/>
      <c r="K843" s="13"/>
    </row>
    <row r="844" spans="2:11" ht="13.5" x14ac:dyDescent="0.35">
      <c r="B844" s="3">
        <v>43228</v>
      </c>
      <c r="C844" s="2">
        <v>10.17</v>
      </c>
      <c r="D844" s="2">
        <v>8.0183</v>
      </c>
      <c r="E844" s="2">
        <v>3582</v>
      </c>
      <c r="F844" s="2"/>
      <c r="G844" s="2"/>
      <c r="H844" s="14">
        <f t="shared" si="13"/>
        <v>-1.9666172937853003E-3</v>
      </c>
      <c r="I844" s="13"/>
      <c r="J844" s="13"/>
      <c r="K844" s="13"/>
    </row>
    <row r="845" spans="2:11" ht="13.5" x14ac:dyDescent="0.35">
      <c r="B845" s="3">
        <v>43229</v>
      </c>
      <c r="C845" s="2">
        <v>10.23</v>
      </c>
      <c r="D845" s="2">
        <v>8.0655999999999999</v>
      </c>
      <c r="E845" s="2">
        <v>43507</v>
      </c>
      <c r="F845" s="2"/>
      <c r="G845" s="2"/>
      <c r="H845" s="14">
        <f t="shared" si="13"/>
        <v>5.8990060237207259E-3</v>
      </c>
      <c r="I845" s="13"/>
      <c r="J845" s="13"/>
      <c r="K845" s="13"/>
    </row>
    <row r="846" spans="2:11" ht="13.5" x14ac:dyDescent="0.35">
      <c r="B846" s="3">
        <v>43230</v>
      </c>
      <c r="C846" s="2">
        <v>10.199999999999999</v>
      </c>
      <c r="D846" s="2">
        <v>8.0419999999999998</v>
      </c>
      <c r="E846" s="2">
        <v>48751</v>
      </c>
      <c r="F846" s="2"/>
      <c r="G846" s="2"/>
      <c r="H846" s="14">
        <f t="shared" si="13"/>
        <v>-2.9260067446935214E-3</v>
      </c>
      <c r="I846" s="13"/>
      <c r="J846" s="13"/>
      <c r="K846" s="13"/>
    </row>
    <row r="847" spans="2:11" ht="13.5" x14ac:dyDescent="0.35">
      <c r="B847" s="3">
        <v>43231</v>
      </c>
      <c r="C847" s="2">
        <v>10.35</v>
      </c>
      <c r="D847" s="2">
        <v>8.1601999999999997</v>
      </c>
      <c r="E847" s="2">
        <v>3308</v>
      </c>
      <c r="F847" s="2"/>
      <c r="G847" s="2"/>
      <c r="H847" s="14">
        <f t="shared" si="13"/>
        <v>1.4697836359114631E-2</v>
      </c>
      <c r="I847" s="13"/>
      <c r="J847" s="13"/>
      <c r="K847" s="13"/>
    </row>
    <row r="848" spans="2:11" ht="13.5" x14ac:dyDescent="0.35">
      <c r="B848" s="3">
        <v>43234</v>
      </c>
      <c r="C848" s="2">
        <v>10.199999999999999</v>
      </c>
      <c r="D848" s="2">
        <v>8.0419999999999998</v>
      </c>
      <c r="E848" s="2">
        <v>14332</v>
      </c>
      <c r="F848" s="2"/>
      <c r="G848" s="2"/>
      <c r="H848" s="14">
        <f t="shared" si="13"/>
        <v>-1.4484939094630018E-2</v>
      </c>
      <c r="I848" s="13"/>
      <c r="J848" s="13"/>
      <c r="K848" s="13"/>
    </row>
    <row r="849" spans="2:11" ht="13.5" x14ac:dyDescent="0.35">
      <c r="B849" s="3">
        <v>43235</v>
      </c>
      <c r="C849" s="2">
        <v>10.199999999999999</v>
      </c>
      <c r="D849" s="2">
        <v>8.0419999999999998</v>
      </c>
      <c r="E849" s="2">
        <v>150</v>
      </c>
      <c r="F849" s="2"/>
      <c r="G849" s="2"/>
      <c r="H849" s="14">
        <f t="shared" si="13"/>
        <v>0</v>
      </c>
      <c r="I849" s="13"/>
      <c r="J849" s="13"/>
      <c r="K849" s="13"/>
    </row>
    <row r="850" spans="2:11" ht="13.5" x14ac:dyDescent="0.35">
      <c r="B850" s="3">
        <v>43236</v>
      </c>
      <c r="C850" s="2">
        <v>10.199999999999999</v>
      </c>
      <c r="D850" s="2">
        <v>8.0419999999999998</v>
      </c>
      <c r="E850" s="2">
        <v>48143</v>
      </c>
      <c r="F850" s="2"/>
      <c r="G850" s="2"/>
      <c r="H850" s="14">
        <f t="shared" si="13"/>
        <v>0</v>
      </c>
      <c r="I850" s="13"/>
      <c r="J850" s="13"/>
      <c r="K850" s="13"/>
    </row>
    <row r="851" spans="2:11" ht="13.5" x14ac:dyDescent="0.35">
      <c r="B851" s="3">
        <v>43237</v>
      </c>
      <c r="C851" s="2">
        <v>10.199999999999999</v>
      </c>
      <c r="D851" s="2">
        <v>8.0419999999999998</v>
      </c>
      <c r="E851" s="2">
        <v>21098</v>
      </c>
      <c r="F851" s="2"/>
      <c r="G851" s="2"/>
      <c r="H851" s="14">
        <f t="shared" si="13"/>
        <v>0</v>
      </c>
      <c r="I851" s="13"/>
      <c r="J851" s="13"/>
      <c r="K851" s="13"/>
    </row>
    <row r="852" spans="2:11" ht="13.5" x14ac:dyDescent="0.35">
      <c r="B852" s="3">
        <v>43238</v>
      </c>
      <c r="C852" s="2">
        <v>10.5</v>
      </c>
      <c r="D852" s="2">
        <v>8.2784999999999993</v>
      </c>
      <c r="E852" s="2">
        <v>500</v>
      </c>
      <c r="F852" s="2"/>
      <c r="G852" s="2"/>
      <c r="H852" s="14">
        <f t="shared" si="13"/>
        <v>2.9408107435961141E-2</v>
      </c>
      <c r="I852" s="13"/>
      <c r="J852" s="13"/>
      <c r="K852" s="13"/>
    </row>
    <row r="853" spans="2:11" ht="13.5" x14ac:dyDescent="0.35">
      <c r="B853" s="3">
        <v>43241</v>
      </c>
      <c r="C853" s="2">
        <v>10.19</v>
      </c>
      <c r="D853" s="2">
        <v>8.0341000000000005</v>
      </c>
      <c r="E853" s="2">
        <v>1281</v>
      </c>
      <c r="F853" s="2"/>
      <c r="G853" s="2"/>
      <c r="H853" s="14">
        <f t="shared" si="13"/>
        <v>-2.9522256447423914E-2</v>
      </c>
      <c r="I853" s="13"/>
      <c r="J853" s="13"/>
      <c r="K853" s="13"/>
    </row>
    <row r="854" spans="2:11" ht="13.5" x14ac:dyDescent="0.35">
      <c r="B854" s="3">
        <v>43242</v>
      </c>
      <c r="C854" s="2">
        <v>10.19</v>
      </c>
      <c r="D854" s="2">
        <v>8.0341000000000005</v>
      </c>
      <c r="E854" s="2">
        <v>12761</v>
      </c>
      <c r="F854" s="2"/>
      <c r="G854" s="2"/>
      <c r="H854" s="14">
        <f t="shared" si="13"/>
        <v>0</v>
      </c>
      <c r="I854" s="13"/>
      <c r="J854" s="13"/>
      <c r="K854" s="13"/>
    </row>
    <row r="855" spans="2:11" ht="13.5" x14ac:dyDescent="0.35">
      <c r="B855" s="3">
        <v>43243</v>
      </c>
      <c r="C855" s="2">
        <v>10.1</v>
      </c>
      <c r="D855" s="2">
        <v>7.9630999999999998</v>
      </c>
      <c r="E855" s="2">
        <v>73336</v>
      </c>
      <c r="F855" s="2"/>
      <c r="G855" s="2"/>
      <c r="H855" s="14">
        <f t="shared" si="13"/>
        <v>-8.8373308771362829E-3</v>
      </c>
      <c r="I855" s="13"/>
      <c r="J855" s="13"/>
      <c r="K855" s="13"/>
    </row>
    <row r="856" spans="2:11" ht="13.5" x14ac:dyDescent="0.35">
      <c r="B856" s="3">
        <v>43244</v>
      </c>
      <c r="C856" s="2">
        <v>10.1</v>
      </c>
      <c r="D856" s="2">
        <v>7.9630999999999998</v>
      </c>
      <c r="E856" s="2">
        <v>23348</v>
      </c>
      <c r="F856" s="2"/>
      <c r="G856" s="2"/>
      <c r="H856" s="14">
        <f t="shared" si="13"/>
        <v>0</v>
      </c>
      <c r="I856" s="13"/>
      <c r="J856" s="13"/>
      <c r="K856" s="13"/>
    </row>
    <row r="857" spans="2:11" ht="13.5" x14ac:dyDescent="0.35">
      <c r="B857" s="3">
        <v>43245</v>
      </c>
      <c r="C857" s="2">
        <v>10.199999999999999</v>
      </c>
      <c r="D857" s="2">
        <v>8.0419999999999998</v>
      </c>
      <c r="E857" s="2">
        <v>7700</v>
      </c>
      <c r="F857" s="2"/>
      <c r="G857" s="2"/>
      <c r="H857" s="14">
        <f t="shared" si="13"/>
        <v>9.9082015797867622E-3</v>
      </c>
      <c r="I857" s="13"/>
      <c r="J857" s="13"/>
      <c r="K857" s="13"/>
    </row>
    <row r="858" spans="2:11" ht="13.5" x14ac:dyDescent="0.35">
      <c r="B858" s="3">
        <v>43248</v>
      </c>
      <c r="C858" s="2">
        <v>10.39</v>
      </c>
      <c r="D858" s="2">
        <v>8.1918000000000006</v>
      </c>
      <c r="E858" s="2">
        <v>800</v>
      </c>
      <c r="F858" s="2"/>
      <c r="G858" s="2"/>
      <c r="H858" s="14">
        <f t="shared" si="13"/>
        <v>1.8627207162397515E-2</v>
      </c>
      <c r="I858" s="13"/>
      <c r="J858" s="13"/>
      <c r="K858" s="13"/>
    </row>
    <row r="859" spans="2:11" ht="13.5" x14ac:dyDescent="0.35">
      <c r="B859" s="3">
        <v>43249</v>
      </c>
      <c r="C859" s="2">
        <v>10.39</v>
      </c>
      <c r="D859" s="2">
        <v>8.1918000000000006</v>
      </c>
      <c r="E859" s="2">
        <v>6790</v>
      </c>
      <c r="F859" s="2"/>
      <c r="G859" s="2"/>
      <c r="H859" s="14">
        <f t="shared" si="13"/>
        <v>0</v>
      </c>
      <c r="I859" s="13"/>
      <c r="J859" s="13"/>
      <c r="K859" s="13"/>
    </row>
    <row r="860" spans="2:11" ht="13.5" x14ac:dyDescent="0.35">
      <c r="B860" s="3">
        <v>43250</v>
      </c>
      <c r="C860" s="2">
        <v>10.1</v>
      </c>
      <c r="D860" s="2">
        <v>7.9630999999999998</v>
      </c>
      <c r="E860" s="2">
        <v>44134</v>
      </c>
      <c r="F860" s="2"/>
      <c r="G860" s="2"/>
      <c r="H860" s="14">
        <f t="shared" si="13"/>
        <v>-2.7918162064503621E-2</v>
      </c>
      <c r="I860" s="13"/>
      <c r="J860" s="13"/>
      <c r="K860" s="13"/>
    </row>
    <row r="861" spans="2:11" ht="13.5" x14ac:dyDescent="0.35">
      <c r="B861" s="3">
        <v>43251</v>
      </c>
      <c r="C861" s="2">
        <v>10.37</v>
      </c>
      <c r="D861" s="2">
        <v>8.1760000000000002</v>
      </c>
      <c r="E861" s="2">
        <v>4284</v>
      </c>
      <c r="F861" s="2"/>
      <c r="G861" s="2"/>
      <c r="H861" s="14">
        <f t="shared" si="13"/>
        <v>2.6735818964975989E-2</v>
      </c>
      <c r="I861" s="13"/>
      <c r="J861" s="13"/>
      <c r="K861" s="13"/>
    </row>
    <row r="862" spans="2:11" ht="13.5" x14ac:dyDescent="0.35">
      <c r="B862" s="3">
        <v>43252</v>
      </c>
      <c r="C862" s="2">
        <v>10.3</v>
      </c>
      <c r="D862" s="2">
        <v>8.1207999999999991</v>
      </c>
      <c r="E862" s="2">
        <v>26051</v>
      </c>
      <c r="F862" s="2"/>
      <c r="G862" s="2"/>
      <c r="H862" s="14">
        <f t="shared" si="13"/>
        <v>-6.751467710371945E-3</v>
      </c>
      <c r="I862" s="13"/>
      <c r="J862" s="13"/>
      <c r="K862" s="13"/>
    </row>
    <row r="863" spans="2:11" ht="13.5" x14ac:dyDescent="0.35">
      <c r="B863" s="3">
        <v>43255</v>
      </c>
      <c r="C863" s="2">
        <v>10.220000000000001</v>
      </c>
      <c r="D863" s="2">
        <v>8.0577000000000005</v>
      </c>
      <c r="E863" s="2">
        <v>1002</v>
      </c>
      <c r="F863" s="2"/>
      <c r="G863" s="2"/>
      <c r="H863" s="14">
        <f t="shared" si="13"/>
        <v>-7.7701704265587881E-3</v>
      </c>
      <c r="I863" s="13"/>
      <c r="J863" s="13"/>
      <c r="K863" s="13"/>
    </row>
    <row r="864" spans="2:11" ht="13.5" x14ac:dyDescent="0.35">
      <c r="B864" s="3">
        <v>43256</v>
      </c>
      <c r="C864" s="2">
        <v>10.06</v>
      </c>
      <c r="D864" s="2">
        <v>7.9316000000000004</v>
      </c>
      <c r="E864" s="2">
        <v>6250</v>
      </c>
      <c r="F864" s="2"/>
      <c r="G864" s="2"/>
      <c r="H864" s="14">
        <f t="shared" si="13"/>
        <v>-1.5649627064795175E-2</v>
      </c>
      <c r="I864" s="13"/>
      <c r="J864" s="13"/>
      <c r="K864" s="13"/>
    </row>
    <row r="865" spans="2:11" ht="13.5" x14ac:dyDescent="0.35">
      <c r="B865" s="3">
        <v>43257</v>
      </c>
      <c r="C865" s="2">
        <v>10</v>
      </c>
      <c r="D865" s="2">
        <v>7.8842999999999996</v>
      </c>
      <c r="E865" s="2">
        <v>11782</v>
      </c>
      <c r="F865" s="2"/>
      <c r="G865" s="2"/>
      <c r="H865" s="14">
        <f t="shared" si="13"/>
        <v>-5.9634878208685242E-3</v>
      </c>
      <c r="I865" s="13"/>
      <c r="J865" s="13"/>
      <c r="K865" s="13"/>
    </row>
    <row r="866" spans="2:11" ht="13.5" x14ac:dyDescent="0.35">
      <c r="B866" s="3">
        <v>43258</v>
      </c>
      <c r="C866" s="2">
        <v>10</v>
      </c>
      <c r="D866" s="2">
        <v>7.8842999999999996</v>
      </c>
      <c r="E866" s="2">
        <v>17946</v>
      </c>
      <c r="F866" s="2"/>
      <c r="G866" s="2"/>
      <c r="H866" s="14">
        <f t="shared" si="13"/>
        <v>0</v>
      </c>
      <c r="I866" s="13"/>
      <c r="J866" s="13"/>
      <c r="K866" s="13"/>
    </row>
    <row r="867" spans="2:11" ht="13.5" x14ac:dyDescent="0.35">
      <c r="B867" s="3">
        <v>43259</v>
      </c>
      <c r="C867" s="2">
        <v>10</v>
      </c>
      <c r="D867" s="2">
        <v>7.8842999999999996</v>
      </c>
      <c r="E867" s="2">
        <v>4433</v>
      </c>
      <c r="F867" s="2"/>
      <c r="G867" s="2"/>
      <c r="H867" s="14">
        <f t="shared" si="13"/>
        <v>0</v>
      </c>
      <c r="I867" s="13"/>
      <c r="J867" s="13"/>
      <c r="K867" s="13"/>
    </row>
    <row r="868" spans="2:11" ht="13.5" x14ac:dyDescent="0.35">
      <c r="B868" s="3">
        <v>43262</v>
      </c>
      <c r="C868" s="2">
        <v>10.220000000000001</v>
      </c>
      <c r="D868" s="2">
        <v>8.0577000000000005</v>
      </c>
      <c r="E868" s="2">
        <v>1234</v>
      </c>
      <c r="F868" s="2"/>
      <c r="G868" s="2"/>
      <c r="H868" s="14">
        <f t="shared" si="13"/>
        <v>2.1993074844945129E-2</v>
      </c>
      <c r="I868" s="13"/>
      <c r="J868" s="13"/>
      <c r="K868" s="13"/>
    </row>
    <row r="869" spans="2:11" ht="13.5" x14ac:dyDescent="0.35">
      <c r="B869" s="3">
        <v>43263</v>
      </c>
      <c r="C869" s="2">
        <v>10.1</v>
      </c>
      <c r="D869" s="2">
        <v>7.9630999999999998</v>
      </c>
      <c r="E869" s="2">
        <v>8818</v>
      </c>
      <c r="F869" s="2"/>
      <c r="G869" s="2"/>
      <c r="H869" s="14">
        <f t="shared" si="13"/>
        <v>-1.1740322920932857E-2</v>
      </c>
      <c r="I869" s="13"/>
      <c r="J869" s="13"/>
      <c r="K869" s="13"/>
    </row>
    <row r="870" spans="2:11" ht="13.5" x14ac:dyDescent="0.35">
      <c r="B870" s="3">
        <v>43264</v>
      </c>
      <c r="C870" s="2">
        <v>10</v>
      </c>
      <c r="D870" s="2">
        <v>7.8842999999999996</v>
      </c>
      <c r="E870" s="2">
        <v>10425</v>
      </c>
      <c r="F870" s="2"/>
      <c r="G870" s="2"/>
      <c r="H870" s="14">
        <f t="shared" si="13"/>
        <v>-9.8956436563650101E-3</v>
      </c>
      <c r="I870" s="13"/>
      <c r="J870" s="13"/>
      <c r="K870" s="13"/>
    </row>
    <row r="871" spans="2:11" ht="13.5" x14ac:dyDescent="0.35">
      <c r="B871" s="3">
        <v>43265</v>
      </c>
      <c r="C871" s="2">
        <v>10.199999999999999</v>
      </c>
      <c r="D871" s="2">
        <v>8.0419999999999998</v>
      </c>
      <c r="E871" s="2">
        <v>5582</v>
      </c>
      <c r="F871" s="2"/>
      <c r="G871" s="2"/>
      <c r="H871" s="14">
        <f t="shared" si="13"/>
        <v>2.0001775680783353E-2</v>
      </c>
      <c r="I871" s="13"/>
      <c r="J871" s="13"/>
      <c r="K871" s="13"/>
    </row>
    <row r="872" spans="2:11" ht="13.5" x14ac:dyDescent="0.35">
      <c r="B872" s="3">
        <v>43269</v>
      </c>
      <c r="C872" s="2">
        <v>10.210000000000001</v>
      </c>
      <c r="D872" s="2">
        <v>8.0498999999999992</v>
      </c>
      <c r="E872" s="2">
        <v>601</v>
      </c>
      <c r="F872" s="2"/>
      <c r="G872" s="2"/>
      <c r="H872" s="14">
        <f t="shared" si="13"/>
        <v>9.8234270082061073E-4</v>
      </c>
      <c r="I872" s="13"/>
      <c r="J872" s="13"/>
      <c r="K872" s="13"/>
    </row>
    <row r="873" spans="2:11" ht="13.5" x14ac:dyDescent="0.35">
      <c r="B873" s="3">
        <v>43270</v>
      </c>
      <c r="C873" s="2">
        <v>10.3</v>
      </c>
      <c r="D873" s="2">
        <v>8.1207999999999991</v>
      </c>
      <c r="E873" s="2">
        <v>10250</v>
      </c>
      <c r="F873" s="2"/>
      <c r="G873" s="2"/>
      <c r="H873" s="14">
        <f t="shared" si="13"/>
        <v>8.807562826867411E-3</v>
      </c>
      <c r="I873" s="13"/>
      <c r="J873" s="13"/>
      <c r="K873" s="13"/>
    </row>
    <row r="874" spans="2:11" ht="13.5" x14ac:dyDescent="0.35">
      <c r="B874" s="3">
        <v>43271</v>
      </c>
      <c r="C874" s="2">
        <v>10.32</v>
      </c>
      <c r="D874" s="2">
        <v>8.1365999999999996</v>
      </c>
      <c r="E874" s="2">
        <v>22900</v>
      </c>
      <c r="F874" s="2"/>
      <c r="G874" s="2"/>
      <c r="H874" s="14">
        <f t="shared" si="13"/>
        <v>1.945621121071875E-3</v>
      </c>
      <c r="I874" s="13"/>
      <c r="J874" s="13"/>
      <c r="K874" s="13"/>
    </row>
    <row r="875" spans="2:11" ht="13.5" x14ac:dyDescent="0.35">
      <c r="B875" s="3">
        <v>43272</v>
      </c>
      <c r="C875" s="2">
        <v>10.3</v>
      </c>
      <c r="D875" s="2">
        <v>8.1207999999999991</v>
      </c>
      <c r="E875" s="2">
        <v>1267</v>
      </c>
      <c r="F875" s="2"/>
      <c r="G875" s="2"/>
      <c r="H875" s="14">
        <f t="shared" si="13"/>
        <v>-1.941843030258398E-3</v>
      </c>
      <c r="I875" s="13"/>
      <c r="J875" s="13"/>
      <c r="K875" s="13"/>
    </row>
    <row r="876" spans="2:11" ht="13.5" x14ac:dyDescent="0.35">
      <c r="B876" s="3">
        <v>43273</v>
      </c>
      <c r="C876" s="2">
        <v>10.43</v>
      </c>
      <c r="D876" s="2">
        <v>8.2233000000000001</v>
      </c>
      <c r="E876" s="2">
        <v>7250</v>
      </c>
      <c r="F876" s="2"/>
      <c r="G876" s="2"/>
      <c r="H876" s="14">
        <f t="shared" si="13"/>
        <v>1.2621909171510312E-2</v>
      </c>
      <c r="I876" s="13"/>
      <c r="J876" s="13"/>
      <c r="K876" s="13"/>
    </row>
    <row r="877" spans="2:11" ht="13.5" x14ac:dyDescent="0.35">
      <c r="B877" s="3">
        <v>43276</v>
      </c>
      <c r="C877" s="2">
        <v>10.7</v>
      </c>
      <c r="D877" s="2">
        <v>8.4361999999999995</v>
      </c>
      <c r="E877" s="2">
        <v>34746</v>
      </c>
      <c r="F877" s="2"/>
      <c r="G877" s="2"/>
      <c r="H877" s="14">
        <f t="shared" si="13"/>
        <v>2.5889849573772016E-2</v>
      </c>
      <c r="I877" s="13"/>
      <c r="J877" s="13"/>
      <c r="K877" s="13"/>
    </row>
    <row r="878" spans="2:11" ht="13.5" x14ac:dyDescent="0.35">
      <c r="B878" s="3">
        <v>43277</v>
      </c>
      <c r="C878" s="2">
        <v>10.8</v>
      </c>
      <c r="D878" s="2">
        <v>8.7982999999999993</v>
      </c>
      <c r="E878" s="2">
        <v>19621</v>
      </c>
      <c r="F878" s="2"/>
      <c r="G878" s="2"/>
      <c r="H878" s="14">
        <f t="shared" si="13"/>
        <v>4.2922168748962791E-2</v>
      </c>
      <c r="I878" s="13"/>
      <c r="J878" s="13"/>
      <c r="K878" s="13"/>
    </row>
    <row r="879" spans="2:11" ht="13.5" x14ac:dyDescent="0.35">
      <c r="B879" s="3">
        <v>43278</v>
      </c>
      <c r="C879" s="2">
        <v>11.12</v>
      </c>
      <c r="D879" s="2">
        <v>9.0589999999999993</v>
      </c>
      <c r="E879" s="2">
        <v>41544</v>
      </c>
      <c r="F879" s="2"/>
      <c r="G879" s="2"/>
      <c r="H879" s="14">
        <f t="shared" si="13"/>
        <v>2.9630724117158991E-2</v>
      </c>
      <c r="I879" s="13"/>
      <c r="J879" s="13"/>
      <c r="K879" s="13"/>
    </row>
    <row r="880" spans="2:11" ht="13.5" x14ac:dyDescent="0.35">
      <c r="B880" s="3">
        <v>43279</v>
      </c>
      <c r="C880" s="2">
        <v>11.6</v>
      </c>
      <c r="D880" s="2">
        <v>9.4501000000000008</v>
      </c>
      <c r="E880" s="2">
        <v>22307</v>
      </c>
      <c r="F880" s="2"/>
      <c r="G880" s="2"/>
      <c r="H880" s="14">
        <f t="shared" si="13"/>
        <v>4.317253559995602E-2</v>
      </c>
      <c r="I880" s="13"/>
      <c r="J880" s="13"/>
      <c r="K880" s="13"/>
    </row>
    <row r="881" spans="2:11" ht="13.5" x14ac:dyDescent="0.35">
      <c r="B881" s="3">
        <v>43280</v>
      </c>
      <c r="C881" s="2">
        <v>11.35</v>
      </c>
      <c r="D881" s="2">
        <v>9.2463999999999995</v>
      </c>
      <c r="E881" s="2">
        <v>1292</v>
      </c>
      <c r="F881" s="2"/>
      <c r="G881" s="2"/>
      <c r="H881" s="14">
        <f t="shared" si="13"/>
        <v>-2.1555327456852447E-2</v>
      </c>
      <c r="I881" s="13"/>
      <c r="J881" s="13"/>
      <c r="K881" s="13"/>
    </row>
    <row r="882" spans="2:11" ht="13.5" x14ac:dyDescent="0.35">
      <c r="B882" s="3">
        <v>43283</v>
      </c>
      <c r="C882" s="2">
        <v>11.6</v>
      </c>
      <c r="D882" s="2">
        <v>9.4501000000000008</v>
      </c>
      <c r="E882" s="2">
        <v>24</v>
      </c>
      <c r="F882" s="2"/>
      <c r="G882" s="2"/>
      <c r="H882" s="14">
        <f t="shared" si="13"/>
        <v>2.2030195535559929E-2</v>
      </c>
      <c r="I882" s="13"/>
      <c r="J882" s="13"/>
      <c r="K882" s="13"/>
    </row>
    <row r="883" spans="2:11" ht="13.5" x14ac:dyDescent="0.35">
      <c r="B883" s="3">
        <v>43284</v>
      </c>
      <c r="C883" s="2">
        <v>11.14</v>
      </c>
      <c r="D883" s="2">
        <v>9.0753000000000004</v>
      </c>
      <c r="E883" s="2">
        <v>3399</v>
      </c>
      <c r="F883" s="2"/>
      <c r="G883" s="2"/>
      <c r="H883" s="14">
        <f t="shared" si="13"/>
        <v>-3.9660955968719956E-2</v>
      </c>
      <c r="I883" s="13"/>
      <c r="J883" s="13"/>
      <c r="K883" s="13"/>
    </row>
    <row r="884" spans="2:11" ht="13.5" x14ac:dyDescent="0.35">
      <c r="B884" s="3">
        <v>43285</v>
      </c>
      <c r="C884" s="2">
        <v>11.14</v>
      </c>
      <c r="D884" s="2">
        <v>9.0753000000000004</v>
      </c>
      <c r="E884" s="2">
        <v>600</v>
      </c>
      <c r="F884" s="2"/>
      <c r="G884" s="2"/>
      <c r="H884" s="14">
        <f t="shared" si="13"/>
        <v>0</v>
      </c>
      <c r="I884" s="13"/>
      <c r="J884" s="13"/>
      <c r="K884" s="13"/>
    </row>
    <row r="885" spans="2:11" ht="13.5" x14ac:dyDescent="0.35">
      <c r="B885" s="3">
        <v>43286</v>
      </c>
      <c r="C885" s="2">
        <v>11</v>
      </c>
      <c r="D885" s="2">
        <v>8.9612999999999996</v>
      </c>
      <c r="E885" s="2">
        <v>21</v>
      </c>
      <c r="F885" s="2"/>
      <c r="G885" s="2"/>
      <c r="H885" s="14">
        <f t="shared" si="13"/>
        <v>-1.2561568212621154E-2</v>
      </c>
      <c r="I885" s="13"/>
      <c r="J885" s="13"/>
      <c r="K885" s="13"/>
    </row>
    <row r="886" spans="2:11" ht="13.5" x14ac:dyDescent="0.35">
      <c r="B886" s="3">
        <v>43287</v>
      </c>
      <c r="C886" s="2">
        <v>11.2</v>
      </c>
      <c r="D886" s="2">
        <v>9.1242000000000001</v>
      </c>
      <c r="E886" s="2">
        <v>2799</v>
      </c>
      <c r="F886" s="2"/>
      <c r="G886" s="2"/>
      <c r="H886" s="14">
        <f t="shared" si="13"/>
        <v>1.8178166114291509E-2</v>
      </c>
      <c r="I886" s="13"/>
      <c r="J886" s="13"/>
      <c r="K886" s="13"/>
    </row>
    <row r="887" spans="2:11" ht="13.5" x14ac:dyDescent="0.35">
      <c r="B887" s="3">
        <v>43290</v>
      </c>
      <c r="C887" s="2">
        <v>11.2</v>
      </c>
      <c r="D887" s="2">
        <v>9.1242000000000001</v>
      </c>
      <c r="E887" s="2">
        <v>423</v>
      </c>
      <c r="F887" s="2"/>
      <c r="G887" s="2"/>
      <c r="H887" s="14">
        <f t="shared" si="13"/>
        <v>0</v>
      </c>
      <c r="I887" s="13"/>
      <c r="J887" s="13"/>
      <c r="K887" s="13"/>
    </row>
    <row r="888" spans="2:11" ht="13.5" x14ac:dyDescent="0.35">
      <c r="B888" s="3">
        <v>43291</v>
      </c>
      <c r="C888" s="2">
        <v>11.2</v>
      </c>
      <c r="D888" s="2">
        <v>9.1242000000000001</v>
      </c>
      <c r="E888" s="2">
        <v>7</v>
      </c>
      <c r="F888" s="2"/>
      <c r="G888" s="2"/>
      <c r="H888" s="14">
        <f t="shared" si="13"/>
        <v>0</v>
      </c>
      <c r="I888" s="13"/>
      <c r="J888" s="13"/>
      <c r="K888" s="13"/>
    </row>
    <row r="889" spans="2:11" ht="13.5" x14ac:dyDescent="0.35">
      <c r="B889" s="3">
        <v>43292</v>
      </c>
      <c r="C889" s="2">
        <v>11.19</v>
      </c>
      <c r="D889" s="2">
        <v>9.1160999999999994</v>
      </c>
      <c r="E889" s="2">
        <v>6103</v>
      </c>
      <c r="F889" s="2"/>
      <c r="G889" s="2"/>
      <c r="H889" s="14">
        <f t="shared" si="13"/>
        <v>-8.8774906293161723E-4</v>
      </c>
      <c r="I889" s="13"/>
      <c r="J889" s="13"/>
      <c r="K889" s="13"/>
    </row>
    <row r="890" spans="2:11" ht="13.5" x14ac:dyDescent="0.35">
      <c r="B890" s="3">
        <v>43293</v>
      </c>
      <c r="C890" s="2">
        <v>11.19</v>
      </c>
      <c r="D890" s="2">
        <v>9.1160999999999994</v>
      </c>
      <c r="E890" s="2">
        <v>0</v>
      </c>
      <c r="F890" s="2"/>
      <c r="G890" s="2"/>
      <c r="H890" s="14">
        <f t="shared" si="13"/>
        <v>0</v>
      </c>
      <c r="I890" s="13"/>
      <c r="J890" s="13"/>
      <c r="K890" s="13"/>
    </row>
    <row r="891" spans="2:11" ht="13.5" x14ac:dyDescent="0.35">
      <c r="B891" s="3">
        <v>43294</v>
      </c>
      <c r="C891" s="2">
        <v>11.18</v>
      </c>
      <c r="D891" s="2">
        <v>9.1079000000000008</v>
      </c>
      <c r="E891" s="2">
        <v>600</v>
      </c>
      <c r="F891" s="2"/>
      <c r="G891" s="2"/>
      <c r="H891" s="14">
        <f t="shared" si="13"/>
        <v>-8.9950746481484993E-4</v>
      </c>
      <c r="I891" s="13"/>
      <c r="J891" s="13"/>
      <c r="K891" s="13"/>
    </row>
    <row r="892" spans="2:11" ht="13.5" x14ac:dyDescent="0.35">
      <c r="B892" s="3">
        <v>43297</v>
      </c>
      <c r="C892" s="2">
        <v>11.1</v>
      </c>
      <c r="D892" s="2">
        <v>9.0427</v>
      </c>
      <c r="E892" s="2">
        <v>80</v>
      </c>
      <c r="F892" s="2"/>
      <c r="G892" s="2"/>
      <c r="H892" s="14">
        <f t="shared" si="13"/>
        <v>-7.1586205382141669E-3</v>
      </c>
      <c r="I892" s="13"/>
      <c r="J892" s="13"/>
      <c r="K892" s="13"/>
    </row>
    <row r="893" spans="2:11" ht="13.5" x14ac:dyDescent="0.35">
      <c r="B893" s="3">
        <v>43298</v>
      </c>
      <c r="C893" s="2">
        <v>11</v>
      </c>
      <c r="D893" s="2">
        <v>8.9612999999999996</v>
      </c>
      <c r="E893" s="2">
        <v>1590</v>
      </c>
      <c r="F893" s="2"/>
      <c r="G893" s="2"/>
      <c r="H893" s="14">
        <f t="shared" si="13"/>
        <v>-9.0017362071063249E-3</v>
      </c>
      <c r="I893" s="13"/>
      <c r="J893" s="13"/>
      <c r="K893" s="13"/>
    </row>
    <row r="894" spans="2:11" ht="13.5" x14ac:dyDescent="0.35">
      <c r="B894" s="3">
        <v>43299</v>
      </c>
      <c r="C894" s="2">
        <v>11</v>
      </c>
      <c r="D894" s="2">
        <v>8.9612999999999996</v>
      </c>
      <c r="E894" s="2">
        <v>1155</v>
      </c>
      <c r="F894" s="2"/>
      <c r="G894" s="2"/>
      <c r="H894" s="14">
        <f t="shared" si="13"/>
        <v>0</v>
      </c>
      <c r="I894" s="13"/>
      <c r="J894" s="13"/>
      <c r="K894" s="13"/>
    </row>
    <row r="895" spans="2:11" ht="13.5" x14ac:dyDescent="0.35">
      <c r="B895" s="3">
        <v>43300</v>
      </c>
      <c r="C895" s="2">
        <v>11</v>
      </c>
      <c r="D895" s="2">
        <v>8.9612999999999996</v>
      </c>
      <c r="E895" s="2">
        <v>7352</v>
      </c>
      <c r="F895" s="2"/>
      <c r="G895" s="2"/>
      <c r="H895" s="14">
        <f t="shared" si="13"/>
        <v>0</v>
      </c>
      <c r="I895" s="13"/>
      <c r="J895" s="13"/>
      <c r="K895" s="13"/>
    </row>
    <row r="896" spans="2:11" ht="13.5" x14ac:dyDescent="0.35">
      <c r="B896" s="3">
        <v>43301</v>
      </c>
      <c r="C896" s="2">
        <v>11</v>
      </c>
      <c r="D896" s="2">
        <v>8.9612999999999996</v>
      </c>
      <c r="E896" s="2">
        <v>5348</v>
      </c>
      <c r="F896" s="2"/>
      <c r="G896" s="2"/>
      <c r="H896" s="14">
        <f t="shared" si="13"/>
        <v>0</v>
      </c>
      <c r="I896" s="13"/>
      <c r="J896" s="13"/>
      <c r="K896" s="13"/>
    </row>
    <row r="897" spans="2:11" ht="13.5" x14ac:dyDescent="0.35">
      <c r="B897" s="3">
        <v>43304</v>
      </c>
      <c r="C897" s="2">
        <v>11</v>
      </c>
      <c r="D897" s="2">
        <v>8.9612999999999996</v>
      </c>
      <c r="E897" s="2">
        <v>50</v>
      </c>
      <c r="F897" s="2"/>
      <c r="G897" s="2"/>
      <c r="H897" s="14">
        <f t="shared" si="13"/>
        <v>0</v>
      </c>
      <c r="I897" s="13"/>
      <c r="J897" s="13"/>
      <c r="K897" s="13"/>
    </row>
    <row r="898" spans="2:11" ht="13.5" x14ac:dyDescent="0.35">
      <c r="B898" s="3">
        <v>43305</v>
      </c>
      <c r="C898" s="2">
        <v>11</v>
      </c>
      <c r="D898" s="2">
        <v>8.9612999999999996</v>
      </c>
      <c r="E898" s="2">
        <v>12371</v>
      </c>
      <c r="F898" s="2"/>
      <c r="G898" s="2"/>
      <c r="H898" s="14">
        <f t="shared" si="13"/>
        <v>0</v>
      </c>
      <c r="I898" s="13"/>
      <c r="J898" s="13"/>
      <c r="K898" s="13"/>
    </row>
    <row r="899" spans="2:11" ht="13.5" x14ac:dyDescent="0.35">
      <c r="B899" s="3">
        <v>43307</v>
      </c>
      <c r="C899" s="2">
        <v>11.1</v>
      </c>
      <c r="D899" s="2">
        <v>9.0427</v>
      </c>
      <c r="E899" s="2">
        <v>26550</v>
      </c>
      <c r="F899" s="2"/>
      <c r="G899" s="2"/>
      <c r="H899" s="14">
        <f t="shared" si="13"/>
        <v>9.0835035095354882E-3</v>
      </c>
      <c r="I899" s="13"/>
      <c r="J899" s="13"/>
      <c r="K899" s="13"/>
    </row>
    <row r="900" spans="2:11" ht="13.5" x14ac:dyDescent="0.35">
      <c r="B900" s="3">
        <v>43308</v>
      </c>
      <c r="C900" s="2">
        <v>11.1</v>
      </c>
      <c r="D900" s="2">
        <v>9.0427</v>
      </c>
      <c r="E900" s="2">
        <v>28240</v>
      </c>
      <c r="F900" s="2"/>
      <c r="G900" s="2"/>
      <c r="H900" s="14">
        <f t="shared" si="13"/>
        <v>0</v>
      </c>
      <c r="I900" s="13"/>
      <c r="J900" s="13"/>
      <c r="K900" s="13"/>
    </row>
    <row r="901" spans="2:11" ht="13.5" x14ac:dyDescent="0.35">
      <c r="B901" s="3">
        <v>43311</v>
      </c>
      <c r="C901" s="2">
        <v>11.2</v>
      </c>
      <c r="D901" s="2">
        <v>9.1242000000000001</v>
      </c>
      <c r="E901" s="2">
        <v>18441</v>
      </c>
      <c r="F901" s="2"/>
      <c r="G901" s="2"/>
      <c r="H901" s="14">
        <f t="shared" si="13"/>
        <v>9.0127948510953723E-3</v>
      </c>
      <c r="I901" s="13"/>
      <c r="J901" s="13"/>
      <c r="K901" s="13"/>
    </row>
    <row r="902" spans="2:11" ht="13.5" x14ac:dyDescent="0.35">
      <c r="B902" s="3">
        <v>43312</v>
      </c>
      <c r="C902" s="2">
        <v>11.39</v>
      </c>
      <c r="D902" s="2">
        <v>9.2789999999999999</v>
      </c>
      <c r="E902" s="2">
        <v>136</v>
      </c>
      <c r="F902" s="2"/>
      <c r="G902" s="2"/>
      <c r="H902" s="14">
        <f t="shared" si="13"/>
        <v>1.6965870980469502E-2</v>
      </c>
      <c r="I902" s="13"/>
      <c r="J902" s="13"/>
      <c r="K902" s="13"/>
    </row>
    <row r="903" spans="2:11" ht="13.5" x14ac:dyDescent="0.35">
      <c r="B903" s="3">
        <v>43313</v>
      </c>
      <c r="C903" s="2">
        <v>11.29</v>
      </c>
      <c r="D903" s="2">
        <v>9.1974999999999998</v>
      </c>
      <c r="E903" s="2">
        <v>1441</v>
      </c>
      <c r="F903" s="2"/>
      <c r="G903" s="2"/>
      <c r="H903" s="14">
        <f t="shared" ref="H903:H966" si="14">(D903-D902)/D902</f>
        <v>-8.7832740597047227E-3</v>
      </c>
      <c r="I903" s="13"/>
      <c r="J903" s="13"/>
      <c r="K903" s="13"/>
    </row>
    <row r="904" spans="2:11" ht="13.5" x14ac:dyDescent="0.35">
      <c r="B904" s="3">
        <v>43314</v>
      </c>
      <c r="C904" s="2">
        <v>11.3</v>
      </c>
      <c r="D904" s="2">
        <v>9.2057000000000002</v>
      </c>
      <c r="E904" s="2">
        <v>113</v>
      </c>
      <c r="F904" s="2"/>
      <c r="G904" s="2"/>
      <c r="H904" s="14">
        <f t="shared" si="14"/>
        <v>8.9154661592828809E-4</v>
      </c>
      <c r="I904" s="13"/>
      <c r="J904" s="13"/>
      <c r="K904" s="13"/>
    </row>
    <row r="905" spans="2:11" ht="13.5" x14ac:dyDescent="0.35">
      <c r="B905" s="3">
        <v>43315</v>
      </c>
      <c r="C905" s="2">
        <v>11.39</v>
      </c>
      <c r="D905" s="2">
        <v>9.2789999999999999</v>
      </c>
      <c r="E905" s="2">
        <v>778</v>
      </c>
      <c r="F905" s="2"/>
      <c r="G905" s="2"/>
      <c r="H905" s="14">
        <f t="shared" si="14"/>
        <v>7.9624580422998463E-3</v>
      </c>
      <c r="I905" s="13"/>
      <c r="J905" s="13"/>
      <c r="K905" s="13"/>
    </row>
    <row r="906" spans="2:11" ht="13.5" x14ac:dyDescent="0.35">
      <c r="B906" s="3">
        <v>43318</v>
      </c>
      <c r="C906" s="2">
        <v>11.39</v>
      </c>
      <c r="D906" s="2">
        <v>9.2789999999999999</v>
      </c>
      <c r="E906" s="2">
        <v>0</v>
      </c>
      <c r="F906" s="2"/>
      <c r="G906" s="2"/>
      <c r="H906" s="14">
        <f t="shared" si="14"/>
        <v>0</v>
      </c>
      <c r="I906" s="13"/>
      <c r="J906" s="13"/>
      <c r="K906" s="13"/>
    </row>
    <row r="907" spans="2:11" ht="13.5" x14ac:dyDescent="0.35">
      <c r="B907" s="3">
        <v>43319</v>
      </c>
      <c r="C907" s="2">
        <v>11.39</v>
      </c>
      <c r="D907" s="2">
        <v>9.2789999999999999</v>
      </c>
      <c r="E907" s="2">
        <v>3107</v>
      </c>
      <c r="F907" s="2"/>
      <c r="G907" s="2"/>
      <c r="H907" s="14">
        <f t="shared" si="14"/>
        <v>0</v>
      </c>
      <c r="I907" s="13"/>
      <c r="J907" s="13"/>
      <c r="K907" s="13"/>
    </row>
    <row r="908" spans="2:11" ht="13.5" x14ac:dyDescent="0.35">
      <c r="B908" s="3">
        <v>43320</v>
      </c>
      <c r="C908" s="2">
        <v>11.6</v>
      </c>
      <c r="D908" s="2">
        <v>9.4501000000000008</v>
      </c>
      <c r="E908" s="2">
        <v>6510</v>
      </c>
      <c r="F908" s="2"/>
      <c r="G908" s="2"/>
      <c r="H908" s="14">
        <f t="shared" si="14"/>
        <v>1.8439487013686917E-2</v>
      </c>
      <c r="I908" s="13"/>
      <c r="J908" s="13"/>
      <c r="K908" s="13"/>
    </row>
    <row r="909" spans="2:11" ht="13.5" x14ac:dyDescent="0.35">
      <c r="B909" s="3">
        <v>43321</v>
      </c>
      <c r="C909" s="2">
        <v>11.5</v>
      </c>
      <c r="D909" s="2">
        <v>9.3686000000000007</v>
      </c>
      <c r="E909" s="2">
        <v>13768</v>
      </c>
      <c r="F909" s="2"/>
      <c r="G909" s="2"/>
      <c r="H909" s="14">
        <f t="shared" si="14"/>
        <v>-8.6242473624617861E-3</v>
      </c>
      <c r="I909" s="13"/>
      <c r="J909" s="13"/>
      <c r="K909" s="13"/>
    </row>
    <row r="910" spans="2:11" ht="13.5" x14ac:dyDescent="0.35">
      <c r="B910" s="3">
        <v>43322</v>
      </c>
      <c r="C910" s="2">
        <v>11.5</v>
      </c>
      <c r="D910" s="2">
        <v>9.3686000000000007</v>
      </c>
      <c r="E910" s="2">
        <v>3695</v>
      </c>
      <c r="F910" s="2"/>
      <c r="G910" s="2"/>
      <c r="H910" s="14">
        <f t="shared" si="14"/>
        <v>0</v>
      </c>
      <c r="I910" s="13"/>
      <c r="J910" s="13"/>
      <c r="K910" s="13"/>
    </row>
    <row r="911" spans="2:11" ht="13.5" x14ac:dyDescent="0.35">
      <c r="B911" s="3">
        <v>43326</v>
      </c>
      <c r="C911" s="2">
        <v>11.45</v>
      </c>
      <c r="D911" s="2">
        <v>9.3278999999999996</v>
      </c>
      <c r="E911" s="2">
        <v>2165</v>
      </c>
      <c r="F911" s="2"/>
      <c r="G911" s="2"/>
      <c r="H911" s="14">
        <f t="shared" si="14"/>
        <v>-4.3442990414790965E-3</v>
      </c>
      <c r="I911" s="13"/>
      <c r="J911" s="13"/>
      <c r="K911" s="13"/>
    </row>
    <row r="912" spans="2:11" ht="13.5" x14ac:dyDescent="0.35">
      <c r="B912" s="3">
        <v>43327</v>
      </c>
      <c r="C912" s="2">
        <v>11.6</v>
      </c>
      <c r="D912" s="2">
        <v>9.4501000000000008</v>
      </c>
      <c r="E912" s="2">
        <v>4465</v>
      </c>
      <c r="F912" s="2"/>
      <c r="G912" s="2"/>
      <c r="H912" s="14">
        <f t="shared" si="14"/>
        <v>1.3100483495749439E-2</v>
      </c>
      <c r="I912" s="13"/>
      <c r="J912" s="13"/>
      <c r="K912" s="13"/>
    </row>
    <row r="913" spans="2:11" ht="13.5" x14ac:dyDescent="0.35">
      <c r="B913" s="3">
        <v>43328</v>
      </c>
      <c r="C913" s="2">
        <v>11.55</v>
      </c>
      <c r="D913" s="2">
        <v>9.4093</v>
      </c>
      <c r="E913" s="2">
        <v>1277</v>
      </c>
      <c r="F913" s="2"/>
      <c r="G913" s="2"/>
      <c r="H913" s="14">
        <f t="shared" si="14"/>
        <v>-4.3174146305330983E-3</v>
      </c>
      <c r="I913" s="13"/>
      <c r="J913" s="13"/>
      <c r="K913" s="13"/>
    </row>
    <row r="914" spans="2:11" ht="13.5" x14ac:dyDescent="0.35">
      <c r="B914" s="3">
        <v>43329</v>
      </c>
      <c r="C914" s="2">
        <v>11.9</v>
      </c>
      <c r="D914" s="2">
        <v>9.6944999999999997</v>
      </c>
      <c r="E914" s="2">
        <v>29535</v>
      </c>
      <c r="F914" s="2"/>
      <c r="G914" s="2"/>
      <c r="H914" s="14">
        <f t="shared" si="14"/>
        <v>3.0310437545832281E-2</v>
      </c>
      <c r="I914" s="13"/>
      <c r="J914" s="13"/>
      <c r="K914" s="13"/>
    </row>
    <row r="915" spans="2:11" ht="13.5" x14ac:dyDescent="0.35">
      <c r="B915" s="3">
        <v>43332</v>
      </c>
      <c r="C915" s="2">
        <v>12.5</v>
      </c>
      <c r="D915" s="2">
        <v>10.183299999999999</v>
      </c>
      <c r="E915" s="2">
        <v>1438</v>
      </c>
      <c r="F915" s="2"/>
      <c r="G915" s="2"/>
      <c r="H915" s="14">
        <f t="shared" si="14"/>
        <v>5.0420341430708081E-2</v>
      </c>
      <c r="I915" s="13"/>
      <c r="J915" s="13"/>
      <c r="K915" s="13"/>
    </row>
    <row r="916" spans="2:11" ht="13.5" x14ac:dyDescent="0.35">
      <c r="B916" s="3">
        <v>43335</v>
      </c>
      <c r="C916" s="2">
        <v>12.49</v>
      </c>
      <c r="D916" s="2">
        <v>10.1751</v>
      </c>
      <c r="E916" s="2">
        <v>31</v>
      </c>
      <c r="F916" s="2"/>
      <c r="G916" s="2"/>
      <c r="H916" s="14">
        <f t="shared" si="14"/>
        <v>-8.0523995168547068E-4</v>
      </c>
      <c r="I916" s="13"/>
      <c r="J916" s="13"/>
      <c r="K916" s="13"/>
    </row>
    <row r="917" spans="2:11" ht="13.5" x14ac:dyDescent="0.35">
      <c r="B917" s="3">
        <v>43336</v>
      </c>
      <c r="C917" s="2">
        <v>12.49</v>
      </c>
      <c r="D917" s="2">
        <v>10.1751</v>
      </c>
      <c r="E917" s="2">
        <v>35</v>
      </c>
      <c r="F917" s="2"/>
      <c r="G917" s="2"/>
      <c r="H917" s="14">
        <f t="shared" si="14"/>
        <v>0</v>
      </c>
      <c r="I917" s="13"/>
      <c r="J917" s="13"/>
      <c r="K917" s="13"/>
    </row>
    <row r="918" spans="2:11" ht="13.5" x14ac:dyDescent="0.35">
      <c r="B918" s="3">
        <v>43339</v>
      </c>
      <c r="C918" s="2">
        <v>12.47</v>
      </c>
      <c r="D918" s="2">
        <v>10.158799999999999</v>
      </c>
      <c r="E918" s="2">
        <v>106</v>
      </c>
      <c r="F918" s="2"/>
      <c r="G918" s="2"/>
      <c r="H918" s="14">
        <f t="shared" si="14"/>
        <v>-1.6019498579867609E-3</v>
      </c>
      <c r="I918" s="13"/>
      <c r="J918" s="13"/>
      <c r="K918" s="13"/>
    </row>
    <row r="919" spans="2:11" ht="13.5" x14ac:dyDescent="0.35">
      <c r="B919" s="3">
        <v>43340</v>
      </c>
      <c r="C919" s="2">
        <v>12.47</v>
      </c>
      <c r="D919" s="2">
        <v>10.158799999999999</v>
      </c>
      <c r="E919" s="2">
        <v>0</v>
      </c>
      <c r="F919" s="2"/>
      <c r="G919" s="2"/>
      <c r="H919" s="14">
        <f t="shared" si="14"/>
        <v>0</v>
      </c>
      <c r="I919" s="13"/>
      <c r="J919" s="13"/>
      <c r="K919" s="13"/>
    </row>
    <row r="920" spans="2:11" ht="13.5" x14ac:dyDescent="0.35">
      <c r="B920" s="3">
        <v>43341</v>
      </c>
      <c r="C920" s="2">
        <v>12.47</v>
      </c>
      <c r="D920" s="2">
        <v>10.158799999999999</v>
      </c>
      <c r="E920" s="2">
        <v>0</v>
      </c>
      <c r="F920" s="2"/>
      <c r="G920" s="2"/>
      <c r="H920" s="14">
        <f t="shared" si="14"/>
        <v>0</v>
      </c>
      <c r="I920" s="13"/>
      <c r="J920" s="13"/>
      <c r="K920" s="13"/>
    </row>
    <row r="921" spans="2:11" ht="13.5" x14ac:dyDescent="0.35">
      <c r="B921" s="3">
        <v>43342</v>
      </c>
      <c r="C921" s="2">
        <v>11.91</v>
      </c>
      <c r="D921" s="2">
        <v>9.7026000000000003</v>
      </c>
      <c r="E921" s="2">
        <v>1055</v>
      </c>
      <c r="F921" s="2"/>
      <c r="G921" s="2"/>
      <c r="H921" s="14">
        <f t="shared" si="14"/>
        <v>-4.4906878765208401E-2</v>
      </c>
      <c r="I921" s="13"/>
      <c r="J921" s="13"/>
      <c r="K921" s="13"/>
    </row>
    <row r="922" spans="2:11" ht="13.5" x14ac:dyDescent="0.35">
      <c r="B922" s="3">
        <v>43343</v>
      </c>
      <c r="C922" s="2">
        <v>11.8</v>
      </c>
      <c r="D922" s="2">
        <v>9.6129999999999995</v>
      </c>
      <c r="E922" s="2">
        <v>20667</v>
      </c>
      <c r="F922" s="2"/>
      <c r="G922" s="2"/>
      <c r="H922" s="14">
        <f t="shared" si="14"/>
        <v>-9.2346381382310706E-3</v>
      </c>
      <c r="I922" s="13"/>
      <c r="J922" s="13"/>
      <c r="K922" s="13"/>
    </row>
    <row r="923" spans="2:11" ht="13.5" x14ac:dyDescent="0.35">
      <c r="B923" s="3">
        <v>43346</v>
      </c>
      <c r="C923" s="2">
        <v>11.4</v>
      </c>
      <c r="D923" s="2">
        <v>9.2871000000000006</v>
      </c>
      <c r="E923" s="2">
        <v>865</v>
      </c>
      <c r="F923" s="2"/>
      <c r="G923" s="2"/>
      <c r="H923" s="14">
        <f t="shared" si="14"/>
        <v>-3.3902007697908979E-2</v>
      </c>
      <c r="I923" s="13"/>
      <c r="J923" s="13"/>
      <c r="K923" s="13"/>
    </row>
    <row r="924" spans="2:11" ht="13.5" x14ac:dyDescent="0.35">
      <c r="B924" s="3">
        <v>43347</v>
      </c>
      <c r="C924" s="2">
        <v>11.41</v>
      </c>
      <c r="D924" s="2">
        <v>9.2952999999999992</v>
      </c>
      <c r="E924" s="2">
        <v>17122</v>
      </c>
      <c r="F924" s="2"/>
      <c r="G924" s="2"/>
      <c r="H924" s="14">
        <f t="shared" si="14"/>
        <v>8.829451604912892E-4</v>
      </c>
      <c r="I924" s="13"/>
      <c r="J924" s="13"/>
      <c r="K924" s="13"/>
    </row>
    <row r="925" spans="2:11" ht="13.5" x14ac:dyDescent="0.35">
      <c r="B925" s="3">
        <v>43348</v>
      </c>
      <c r="C925" s="2">
        <v>11.5</v>
      </c>
      <c r="D925" s="2">
        <v>9.3686000000000007</v>
      </c>
      <c r="E925" s="2">
        <v>4170</v>
      </c>
      <c r="F925" s="2"/>
      <c r="G925" s="2"/>
      <c r="H925" s="14">
        <f t="shared" si="14"/>
        <v>7.8857056792143859E-3</v>
      </c>
      <c r="I925" s="13"/>
      <c r="J925" s="13"/>
      <c r="K925" s="13"/>
    </row>
    <row r="926" spans="2:11" ht="13.5" x14ac:dyDescent="0.35">
      <c r="B926" s="3">
        <v>43349</v>
      </c>
      <c r="C926" s="2">
        <v>11.45</v>
      </c>
      <c r="D926" s="2">
        <v>9.3278999999999996</v>
      </c>
      <c r="E926" s="2">
        <v>24415</v>
      </c>
      <c r="F926" s="2"/>
      <c r="G926" s="2"/>
      <c r="H926" s="14">
        <f t="shared" si="14"/>
        <v>-4.3442990414790965E-3</v>
      </c>
      <c r="I926" s="13"/>
      <c r="J926" s="13"/>
      <c r="K926" s="13"/>
    </row>
    <row r="927" spans="2:11" ht="13.5" x14ac:dyDescent="0.35">
      <c r="B927" s="3">
        <v>43350</v>
      </c>
      <c r="C927" s="2">
        <v>11.48</v>
      </c>
      <c r="D927" s="2">
        <v>9.3522999999999996</v>
      </c>
      <c r="E927" s="2">
        <v>1190</v>
      </c>
      <c r="F927" s="2"/>
      <c r="G927" s="2"/>
      <c r="H927" s="14">
        <f t="shared" si="14"/>
        <v>2.6158084885129535E-3</v>
      </c>
      <c r="I927" s="13"/>
      <c r="J927" s="13"/>
      <c r="K927" s="13"/>
    </row>
    <row r="928" spans="2:11" ht="13.5" x14ac:dyDescent="0.35">
      <c r="B928" s="3">
        <v>43353</v>
      </c>
      <c r="C928" s="2">
        <v>11.4</v>
      </c>
      <c r="D928" s="2">
        <v>9.2871000000000006</v>
      </c>
      <c r="E928" s="2">
        <v>2570</v>
      </c>
      <c r="F928" s="2"/>
      <c r="G928" s="2"/>
      <c r="H928" s="14">
        <f t="shared" si="14"/>
        <v>-6.9715471060593694E-3</v>
      </c>
      <c r="I928" s="13"/>
      <c r="J928" s="13"/>
      <c r="K928" s="13"/>
    </row>
    <row r="929" spans="2:11" ht="13.5" x14ac:dyDescent="0.35">
      <c r="B929" s="3">
        <v>43355</v>
      </c>
      <c r="C929" s="2">
        <v>11.51</v>
      </c>
      <c r="D929" s="2">
        <v>9.3767999999999994</v>
      </c>
      <c r="E929" s="2">
        <v>9516</v>
      </c>
      <c r="F929" s="2"/>
      <c r="G929" s="2"/>
      <c r="H929" s="14">
        <f t="shared" si="14"/>
        <v>9.6585586458634853E-3</v>
      </c>
      <c r="I929" s="13"/>
      <c r="J929" s="13"/>
      <c r="K929" s="13"/>
    </row>
    <row r="930" spans="2:11" ht="13.5" x14ac:dyDescent="0.35">
      <c r="B930" s="3">
        <v>43356</v>
      </c>
      <c r="C930" s="2">
        <v>11.45</v>
      </c>
      <c r="D930" s="2">
        <v>9.3278999999999996</v>
      </c>
      <c r="E930" s="2">
        <v>5535</v>
      </c>
      <c r="F930" s="2"/>
      <c r="G930" s="2"/>
      <c r="H930" s="14">
        <f t="shared" si="14"/>
        <v>-5.2149987202456836E-3</v>
      </c>
      <c r="I930" s="13"/>
      <c r="J930" s="13"/>
      <c r="K930" s="13"/>
    </row>
    <row r="931" spans="2:11" ht="13.5" x14ac:dyDescent="0.35">
      <c r="B931" s="3">
        <v>43357</v>
      </c>
      <c r="C931" s="2">
        <v>11.21</v>
      </c>
      <c r="D931" s="2">
        <v>9.1324000000000005</v>
      </c>
      <c r="E931" s="2">
        <v>46763</v>
      </c>
      <c r="F931" s="2"/>
      <c r="G931" s="2"/>
      <c r="H931" s="14">
        <f t="shared" si="14"/>
        <v>-2.095862948788035E-2</v>
      </c>
      <c r="I931" s="13"/>
      <c r="J931" s="13"/>
      <c r="K931" s="13"/>
    </row>
    <row r="932" spans="2:11" ht="13.5" x14ac:dyDescent="0.35">
      <c r="B932" s="3">
        <v>43360</v>
      </c>
      <c r="C932" s="2">
        <v>11.4</v>
      </c>
      <c r="D932" s="2">
        <v>9.2871000000000006</v>
      </c>
      <c r="E932" s="2">
        <v>50</v>
      </c>
      <c r="F932" s="2"/>
      <c r="G932" s="2"/>
      <c r="H932" s="14">
        <f t="shared" si="14"/>
        <v>1.6939687267311994E-2</v>
      </c>
      <c r="I932" s="13"/>
      <c r="J932" s="13"/>
      <c r="K932" s="13"/>
    </row>
    <row r="933" spans="2:11" ht="13.5" x14ac:dyDescent="0.35">
      <c r="B933" s="3">
        <v>43361</v>
      </c>
      <c r="C933" s="2">
        <v>11.19</v>
      </c>
      <c r="D933" s="2">
        <v>9.1160999999999994</v>
      </c>
      <c r="E933" s="2">
        <v>3719</v>
      </c>
      <c r="F933" s="2"/>
      <c r="G933" s="2"/>
      <c r="H933" s="14">
        <f t="shared" si="14"/>
        <v>-1.841263688341906E-2</v>
      </c>
      <c r="I933" s="13"/>
      <c r="J933" s="13"/>
      <c r="K933" s="13"/>
    </row>
    <row r="934" spans="2:11" ht="13.5" x14ac:dyDescent="0.35">
      <c r="B934" s="3">
        <v>43362</v>
      </c>
      <c r="C934" s="2">
        <v>11.19</v>
      </c>
      <c r="D934" s="2">
        <v>9.1160999999999994</v>
      </c>
      <c r="E934" s="2">
        <v>1250</v>
      </c>
      <c r="F934" s="2"/>
      <c r="G934" s="2"/>
      <c r="H934" s="14">
        <f t="shared" si="14"/>
        <v>0</v>
      </c>
      <c r="I934" s="13"/>
      <c r="J934" s="13"/>
      <c r="K934" s="13"/>
    </row>
    <row r="935" spans="2:11" ht="13.5" x14ac:dyDescent="0.35">
      <c r="B935" s="3">
        <v>43363</v>
      </c>
      <c r="C935" s="2">
        <v>11.2</v>
      </c>
      <c r="D935" s="2">
        <v>9.1242000000000001</v>
      </c>
      <c r="E935" s="2">
        <v>503</v>
      </c>
      <c r="F935" s="2"/>
      <c r="G935" s="2"/>
      <c r="H935" s="14">
        <f t="shared" si="14"/>
        <v>8.8853786158561915E-4</v>
      </c>
      <c r="I935" s="13"/>
      <c r="J935" s="13"/>
      <c r="K935" s="13"/>
    </row>
    <row r="936" spans="2:11" ht="13.5" x14ac:dyDescent="0.35">
      <c r="B936" s="3">
        <v>43364</v>
      </c>
      <c r="C936" s="2">
        <v>11.19</v>
      </c>
      <c r="D936" s="2">
        <v>9.1160999999999994</v>
      </c>
      <c r="E936" s="2">
        <v>3520</v>
      </c>
      <c r="F936" s="2"/>
      <c r="G936" s="2"/>
      <c r="H936" s="14">
        <f t="shared" si="14"/>
        <v>-8.8774906293161723E-4</v>
      </c>
      <c r="I936" s="13"/>
      <c r="J936" s="13"/>
      <c r="K936" s="13"/>
    </row>
    <row r="937" spans="2:11" ht="13.5" x14ac:dyDescent="0.35">
      <c r="B937" s="3">
        <v>43367</v>
      </c>
      <c r="C937" s="2">
        <v>11.2</v>
      </c>
      <c r="D937" s="2">
        <v>9.1242000000000001</v>
      </c>
      <c r="E937" s="2">
        <v>2361</v>
      </c>
      <c r="F937" s="2"/>
      <c r="G937" s="2"/>
      <c r="H937" s="14">
        <f t="shared" si="14"/>
        <v>8.8853786158561915E-4</v>
      </c>
      <c r="I937" s="13"/>
      <c r="J937" s="13"/>
      <c r="K937" s="13"/>
    </row>
    <row r="938" spans="2:11" ht="13.5" x14ac:dyDescent="0.35">
      <c r="B938" s="3">
        <v>43368</v>
      </c>
      <c r="C938" s="2">
        <v>11.2</v>
      </c>
      <c r="D938" s="2">
        <v>9.1242000000000001</v>
      </c>
      <c r="E938" s="2">
        <v>2010</v>
      </c>
      <c r="F938" s="2"/>
      <c r="G938" s="2"/>
      <c r="H938" s="14">
        <f t="shared" si="14"/>
        <v>0</v>
      </c>
      <c r="I938" s="13"/>
      <c r="J938" s="13"/>
      <c r="K938" s="13"/>
    </row>
    <row r="939" spans="2:11" ht="13.5" x14ac:dyDescent="0.35">
      <c r="B939" s="3">
        <v>43369</v>
      </c>
      <c r="C939" s="2">
        <v>11.2</v>
      </c>
      <c r="D939" s="2">
        <v>9.1242000000000001</v>
      </c>
      <c r="E939" s="2">
        <v>50</v>
      </c>
      <c r="F939" s="2"/>
      <c r="G939" s="2"/>
      <c r="H939" s="14">
        <f t="shared" si="14"/>
        <v>0</v>
      </c>
      <c r="I939" s="13"/>
      <c r="J939" s="13"/>
      <c r="K939" s="13"/>
    </row>
    <row r="940" spans="2:11" ht="13.5" x14ac:dyDescent="0.35">
      <c r="B940" s="3">
        <v>43370</v>
      </c>
      <c r="C940" s="2">
        <v>11.19</v>
      </c>
      <c r="D940" s="2">
        <v>9.1160999999999994</v>
      </c>
      <c r="E940" s="2">
        <v>950</v>
      </c>
      <c r="F940" s="2"/>
      <c r="G940" s="2"/>
      <c r="H940" s="14">
        <f t="shared" si="14"/>
        <v>-8.8774906293161723E-4</v>
      </c>
      <c r="I940" s="13"/>
      <c r="J940" s="13"/>
      <c r="K940" s="13"/>
    </row>
    <row r="941" spans="2:11" ht="13.5" x14ac:dyDescent="0.35">
      <c r="B941" s="3">
        <v>43371</v>
      </c>
      <c r="C941" s="2">
        <v>11.19</v>
      </c>
      <c r="D941" s="2">
        <v>9.1160999999999994</v>
      </c>
      <c r="E941" s="2">
        <v>800</v>
      </c>
      <c r="F941" s="2"/>
      <c r="G941" s="2"/>
      <c r="H941" s="14">
        <f t="shared" si="14"/>
        <v>0</v>
      </c>
      <c r="I941" s="13"/>
      <c r="J941" s="13"/>
      <c r="K941" s="13"/>
    </row>
    <row r="942" spans="2:11" ht="13.5" x14ac:dyDescent="0.35">
      <c r="B942" s="3">
        <v>43374</v>
      </c>
      <c r="C942" s="2">
        <v>11.19</v>
      </c>
      <c r="D942" s="2">
        <v>9.1160999999999994</v>
      </c>
      <c r="E942" s="2">
        <v>100</v>
      </c>
      <c r="F942" s="2"/>
      <c r="G942" s="2"/>
      <c r="H942" s="14">
        <f t="shared" si="14"/>
        <v>0</v>
      </c>
      <c r="I942" s="13"/>
      <c r="J942" s="13"/>
      <c r="K942" s="13"/>
    </row>
    <row r="943" spans="2:11" ht="13.5" x14ac:dyDescent="0.35">
      <c r="B943" s="3">
        <v>43375</v>
      </c>
      <c r="C943" s="2">
        <v>11.2</v>
      </c>
      <c r="D943" s="2">
        <v>9.1242000000000001</v>
      </c>
      <c r="E943" s="2">
        <v>3797</v>
      </c>
      <c r="F943" s="2"/>
      <c r="G943" s="2"/>
      <c r="H943" s="14">
        <f t="shared" si="14"/>
        <v>8.8853786158561915E-4</v>
      </c>
      <c r="I943" s="13"/>
      <c r="J943" s="13"/>
      <c r="K943" s="13"/>
    </row>
    <row r="944" spans="2:11" ht="13.5" x14ac:dyDescent="0.35">
      <c r="B944" s="3">
        <v>43376</v>
      </c>
      <c r="C944" s="2">
        <v>11.2</v>
      </c>
      <c r="D944" s="2">
        <v>9.1242000000000001</v>
      </c>
      <c r="E944" s="2">
        <v>100</v>
      </c>
      <c r="F944" s="2"/>
      <c r="G944" s="2"/>
      <c r="H944" s="14">
        <f t="shared" si="14"/>
        <v>0</v>
      </c>
      <c r="I944" s="13"/>
      <c r="J944" s="13"/>
      <c r="K944" s="13"/>
    </row>
    <row r="945" spans="2:11" ht="13.5" x14ac:dyDescent="0.35">
      <c r="B945" s="3">
        <v>43377</v>
      </c>
      <c r="C945" s="2">
        <v>11.2</v>
      </c>
      <c r="D945" s="2">
        <v>9.1242000000000001</v>
      </c>
      <c r="E945" s="2">
        <v>2568</v>
      </c>
      <c r="F945" s="2"/>
      <c r="G945" s="2"/>
      <c r="H945" s="14">
        <f t="shared" si="14"/>
        <v>0</v>
      </c>
      <c r="I945" s="13"/>
      <c r="J945" s="13"/>
      <c r="K945" s="13"/>
    </row>
    <row r="946" spans="2:11" ht="13.5" x14ac:dyDescent="0.35">
      <c r="B946" s="3">
        <v>43378</v>
      </c>
      <c r="C946" s="2">
        <v>11.19</v>
      </c>
      <c r="D946" s="2">
        <v>9.1160999999999994</v>
      </c>
      <c r="E946" s="2">
        <v>3877</v>
      </c>
      <c r="F946" s="2"/>
      <c r="G946" s="2"/>
      <c r="H946" s="14">
        <f t="shared" si="14"/>
        <v>-8.8774906293161723E-4</v>
      </c>
      <c r="I946" s="13"/>
      <c r="J946" s="13"/>
      <c r="K946" s="13"/>
    </row>
    <row r="947" spans="2:11" ht="13.5" x14ac:dyDescent="0.35">
      <c r="B947" s="3">
        <v>43381</v>
      </c>
      <c r="C947" s="2">
        <v>11.2</v>
      </c>
      <c r="D947" s="2">
        <v>9.1242000000000001</v>
      </c>
      <c r="E947" s="2">
        <v>6850</v>
      </c>
      <c r="F947" s="2"/>
      <c r="G947" s="2"/>
      <c r="H947" s="14">
        <f t="shared" si="14"/>
        <v>8.8853786158561915E-4</v>
      </c>
      <c r="I947" s="13"/>
      <c r="J947" s="13"/>
      <c r="K947" s="13"/>
    </row>
    <row r="948" spans="2:11" ht="13.5" x14ac:dyDescent="0.35">
      <c r="B948" s="3">
        <v>43382</v>
      </c>
      <c r="C948" s="2">
        <v>11.2</v>
      </c>
      <c r="D948" s="2">
        <v>9.1242000000000001</v>
      </c>
      <c r="E948" s="2">
        <v>1726</v>
      </c>
      <c r="F948" s="2"/>
      <c r="G948" s="2"/>
      <c r="H948" s="14">
        <f t="shared" si="14"/>
        <v>0</v>
      </c>
      <c r="I948" s="13"/>
      <c r="J948" s="13"/>
      <c r="K948" s="13"/>
    </row>
    <row r="949" spans="2:11" ht="13.5" x14ac:dyDescent="0.35">
      <c r="B949" s="3">
        <v>43383</v>
      </c>
      <c r="C949" s="2">
        <v>11.2</v>
      </c>
      <c r="D949" s="2">
        <v>9.1242000000000001</v>
      </c>
      <c r="E949" s="2">
        <v>80</v>
      </c>
      <c r="F949" s="2"/>
      <c r="G949" s="2"/>
      <c r="H949" s="14">
        <f t="shared" si="14"/>
        <v>0</v>
      </c>
      <c r="I949" s="13"/>
      <c r="J949" s="13"/>
      <c r="K949" s="13"/>
    </row>
    <row r="950" spans="2:11" ht="13.5" x14ac:dyDescent="0.35">
      <c r="B950" s="3">
        <v>43384</v>
      </c>
      <c r="C950" s="2">
        <v>11.2</v>
      </c>
      <c r="D950" s="2">
        <v>9.1242000000000001</v>
      </c>
      <c r="E950" s="2">
        <v>3399</v>
      </c>
      <c r="F950" s="2"/>
      <c r="G950" s="2"/>
      <c r="H950" s="14">
        <f t="shared" si="14"/>
        <v>0</v>
      </c>
      <c r="I950" s="13"/>
      <c r="J950" s="13"/>
      <c r="K950" s="13"/>
    </row>
    <row r="951" spans="2:11" ht="13.5" x14ac:dyDescent="0.35">
      <c r="B951" s="3">
        <v>43385</v>
      </c>
      <c r="C951" s="2">
        <v>11.25</v>
      </c>
      <c r="D951" s="2">
        <v>9.1648999999999994</v>
      </c>
      <c r="E951" s="2">
        <v>8717</v>
      </c>
      <c r="F951" s="2"/>
      <c r="G951" s="2"/>
      <c r="H951" s="14">
        <f t="shared" si="14"/>
        <v>4.4606650446065727E-3</v>
      </c>
      <c r="I951" s="13"/>
      <c r="J951" s="13"/>
      <c r="K951" s="13"/>
    </row>
    <row r="952" spans="2:11" ht="13.5" x14ac:dyDescent="0.35">
      <c r="B952" s="3">
        <v>43389</v>
      </c>
      <c r="C952" s="2">
        <v>11.2</v>
      </c>
      <c r="D952" s="2">
        <v>9.1242000000000001</v>
      </c>
      <c r="E952" s="2">
        <v>122</v>
      </c>
      <c r="F952" s="2"/>
      <c r="G952" s="2"/>
      <c r="H952" s="14">
        <f t="shared" si="14"/>
        <v>-4.4408558740411021E-3</v>
      </c>
      <c r="I952" s="13"/>
      <c r="J952" s="13"/>
      <c r="K952" s="13"/>
    </row>
    <row r="953" spans="2:11" ht="13.5" x14ac:dyDescent="0.35">
      <c r="B953" s="3">
        <v>43390</v>
      </c>
      <c r="C953" s="2">
        <v>11.04</v>
      </c>
      <c r="D953" s="2">
        <v>8.9939</v>
      </c>
      <c r="E953" s="2">
        <v>10353</v>
      </c>
      <c r="F953" s="2"/>
      <c r="G953" s="2"/>
      <c r="H953" s="14">
        <f t="shared" si="14"/>
        <v>-1.4280704061725968E-2</v>
      </c>
      <c r="I953" s="13"/>
      <c r="J953" s="13"/>
      <c r="K953" s="13"/>
    </row>
    <row r="954" spans="2:11" ht="13.5" x14ac:dyDescent="0.35">
      <c r="B954" s="3">
        <v>43391</v>
      </c>
      <c r="C954" s="2">
        <v>11.17</v>
      </c>
      <c r="D954" s="2">
        <v>9.0998000000000001</v>
      </c>
      <c r="E954" s="2">
        <v>7815</v>
      </c>
      <c r="F954" s="2"/>
      <c r="G954" s="2"/>
      <c r="H954" s="14">
        <f t="shared" si="14"/>
        <v>1.1774647260921303E-2</v>
      </c>
      <c r="I954" s="13"/>
      <c r="J954" s="13"/>
      <c r="K954" s="13"/>
    </row>
    <row r="955" spans="2:11" ht="13.5" x14ac:dyDescent="0.35">
      <c r="B955" s="3">
        <v>43392</v>
      </c>
      <c r="C955" s="2">
        <v>11.17</v>
      </c>
      <c r="D955" s="2">
        <v>9.0998000000000001</v>
      </c>
      <c r="E955" s="2">
        <v>4150</v>
      </c>
      <c r="F955" s="2"/>
      <c r="G955" s="2"/>
      <c r="H955" s="14">
        <f t="shared" si="14"/>
        <v>0</v>
      </c>
      <c r="I955" s="13"/>
      <c r="J955" s="13"/>
      <c r="K955" s="13"/>
    </row>
    <row r="956" spans="2:11" ht="13.5" x14ac:dyDescent="0.35">
      <c r="B956" s="3">
        <v>43395</v>
      </c>
      <c r="C956" s="2">
        <v>11.17</v>
      </c>
      <c r="D956" s="2">
        <v>9.0998000000000001</v>
      </c>
      <c r="E956" s="2">
        <v>500</v>
      </c>
      <c r="F956" s="2"/>
      <c r="G956" s="2"/>
      <c r="H956" s="14">
        <f t="shared" si="14"/>
        <v>0</v>
      </c>
      <c r="I956" s="13"/>
      <c r="J956" s="13"/>
      <c r="K956" s="13"/>
    </row>
    <row r="957" spans="2:11" ht="13.5" x14ac:dyDescent="0.35">
      <c r="B957" s="3">
        <v>43396</v>
      </c>
      <c r="C957" s="2">
        <v>11.14</v>
      </c>
      <c r="D957" s="2">
        <v>9.0753000000000004</v>
      </c>
      <c r="E957" s="2">
        <v>1323</v>
      </c>
      <c r="F957" s="2"/>
      <c r="G957" s="2"/>
      <c r="H957" s="14">
        <f t="shared" si="14"/>
        <v>-2.6923668652058005E-3</v>
      </c>
      <c r="I957" s="13"/>
      <c r="J957" s="13"/>
      <c r="K957" s="13"/>
    </row>
    <row r="958" spans="2:11" ht="13.5" x14ac:dyDescent="0.35">
      <c r="B958" s="3">
        <v>43397</v>
      </c>
      <c r="C958" s="2">
        <v>11.1</v>
      </c>
      <c r="D958" s="2">
        <v>9.0427</v>
      </c>
      <c r="E958" s="2">
        <v>20</v>
      </c>
      <c r="F958" s="2"/>
      <c r="G958" s="2"/>
      <c r="H958" s="14">
        <f t="shared" si="14"/>
        <v>-3.5921677520302803E-3</v>
      </c>
      <c r="I958" s="13"/>
      <c r="J958" s="13"/>
      <c r="K958" s="13"/>
    </row>
    <row r="959" spans="2:11" ht="13.5" x14ac:dyDescent="0.35">
      <c r="B959" s="3">
        <v>43398</v>
      </c>
      <c r="C959" s="2">
        <v>11.03</v>
      </c>
      <c r="D959" s="2">
        <v>8.9856999999999996</v>
      </c>
      <c r="E959" s="2">
        <v>11720</v>
      </c>
      <c r="F959" s="2"/>
      <c r="G959" s="2"/>
      <c r="H959" s="14">
        <f t="shared" si="14"/>
        <v>-6.3034270737722569E-3</v>
      </c>
      <c r="I959" s="13"/>
      <c r="J959" s="13"/>
      <c r="K959" s="13"/>
    </row>
    <row r="960" spans="2:11" ht="13.5" x14ac:dyDescent="0.35">
      <c r="B960" s="3">
        <v>43399</v>
      </c>
      <c r="C960" s="2">
        <v>11.16</v>
      </c>
      <c r="D960" s="2">
        <v>9.0915999999999997</v>
      </c>
      <c r="E960" s="2">
        <v>119956</v>
      </c>
      <c r="F960" s="2"/>
      <c r="G960" s="2"/>
      <c r="H960" s="14">
        <f t="shared" si="14"/>
        <v>1.1785392345615825E-2</v>
      </c>
      <c r="I960" s="13"/>
      <c r="J960" s="13"/>
      <c r="K960" s="13"/>
    </row>
    <row r="961" spans="2:11" ht="13.5" x14ac:dyDescent="0.35">
      <c r="B961" s="3">
        <v>43402</v>
      </c>
      <c r="C961" s="2">
        <v>11.14</v>
      </c>
      <c r="D961" s="2">
        <v>9.0753000000000004</v>
      </c>
      <c r="E961" s="2">
        <v>5546</v>
      </c>
      <c r="F961" s="2"/>
      <c r="G961" s="2"/>
      <c r="H961" s="14">
        <f t="shared" si="14"/>
        <v>-1.7928637423555056E-3</v>
      </c>
      <c r="I961" s="13"/>
      <c r="J961" s="13"/>
      <c r="K961" s="13"/>
    </row>
    <row r="962" spans="2:11" ht="13.5" x14ac:dyDescent="0.35">
      <c r="B962" s="3">
        <v>43403</v>
      </c>
      <c r="C962" s="2">
        <v>11.47</v>
      </c>
      <c r="D962" s="2">
        <v>9.3442000000000007</v>
      </c>
      <c r="E962" s="2">
        <v>8802</v>
      </c>
      <c r="F962" s="2"/>
      <c r="G962" s="2"/>
      <c r="H962" s="14">
        <f t="shared" si="14"/>
        <v>2.9629874494507106E-2</v>
      </c>
      <c r="I962" s="13"/>
      <c r="J962" s="13"/>
      <c r="K962" s="13"/>
    </row>
    <row r="963" spans="2:11" ht="13.5" x14ac:dyDescent="0.35">
      <c r="B963" s="3">
        <v>43404</v>
      </c>
      <c r="C963" s="2">
        <v>11.99</v>
      </c>
      <c r="D963" s="2">
        <v>9.7677999999999994</v>
      </c>
      <c r="E963" s="2">
        <v>4151</v>
      </c>
      <c r="F963" s="2"/>
      <c r="G963" s="2"/>
      <c r="H963" s="14">
        <f t="shared" si="14"/>
        <v>4.5332933798505878E-2</v>
      </c>
      <c r="I963" s="13"/>
      <c r="J963" s="13"/>
      <c r="K963" s="13"/>
    </row>
    <row r="964" spans="2:11" ht="13.5" x14ac:dyDescent="0.35">
      <c r="B964" s="3">
        <v>43405</v>
      </c>
      <c r="C964" s="2">
        <v>12.34</v>
      </c>
      <c r="D964" s="2">
        <v>10.052899999999999</v>
      </c>
      <c r="E964" s="2">
        <v>517</v>
      </c>
      <c r="F964" s="2"/>
      <c r="G964" s="2"/>
      <c r="H964" s="14">
        <f t="shared" si="14"/>
        <v>2.9187739306701602E-2</v>
      </c>
      <c r="I964" s="13"/>
      <c r="J964" s="13"/>
      <c r="K964" s="13"/>
    </row>
    <row r="965" spans="2:11" ht="13.5" x14ac:dyDescent="0.35">
      <c r="B965" s="3">
        <v>43406</v>
      </c>
      <c r="C965" s="2">
        <v>12.25</v>
      </c>
      <c r="D965" s="2">
        <v>9.9795999999999996</v>
      </c>
      <c r="E965" s="2">
        <v>2175</v>
      </c>
      <c r="F965" s="2"/>
      <c r="G965" s="2"/>
      <c r="H965" s="14">
        <f t="shared" si="14"/>
        <v>-7.2914283440598934E-3</v>
      </c>
      <c r="I965" s="13"/>
      <c r="J965" s="13"/>
      <c r="K965" s="13"/>
    </row>
    <row r="966" spans="2:11" ht="13.5" x14ac:dyDescent="0.35">
      <c r="B966" s="3">
        <v>43409</v>
      </c>
      <c r="C966" s="2">
        <v>12.25</v>
      </c>
      <c r="D966" s="2">
        <v>9.9795999999999996</v>
      </c>
      <c r="E966" s="2">
        <v>625</v>
      </c>
      <c r="F966" s="2"/>
      <c r="G966" s="2"/>
      <c r="H966" s="14">
        <f t="shared" si="14"/>
        <v>0</v>
      </c>
      <c r="I966" s="13"/>
      <c r="J966" s="13"/>
      <c r="K966" s="13"/>
    </row>
    <row r="967" spans="2:11" ht="13.5" x14ac:dyDescent="0.35">
      <c r="B967" s="3">
        <v>43410</v>
      </c>
      <c r="C967" s="2">
        <v>12.25</v>
      </c>
      <c r="D967" s="2">
        <v>9.9795999999999996</v>
      </c>
      <c r="E967" s="2">
        <v>4172</v>
      </c>
      <c r="F967" s="2"/>
      <c r="G967" s="2"/>
      <c r="H967" s="14">
        <f t="shared" ref="H967:H1030" si="15">(D967-D966)/D966</f>
        <v>0</v>
      </c>
      <c r="I967" s="13"/>
      <c r="J967" s="13"/>
      <c r="K967" s="13"/>
    </row>
    <row r="968" spans="2:11" ht="13.5" x14ac:dyDescent="0.35">
      <c r="B968" s="3">
        <v>43411</v>
      </c>
      <c r="C968" s="2">
        <v>12.2</v>
      </c>
      <c r="D968" s="2">
        <v>9.9389000000000003</v>
      </c>
      <c r="E968" s="2">
        <v>37</v>
      </c>
      <c r="F968" s="2"/>
      <c r="G968" s="2"/>
      <c r="H968" s="14">
        <f t="shared" si="15"/>
        <v>-4.0783197723354937E-3</v>
      </c>
      <c r="I968" s="13"/>
      <c r="J968" s="13"/>
      <c r="K968" s="13"/>
    </row>
    <row r="969" spans="2:11" ht="13.5" x14ac:dyDescent="0.35">
      <c r="B969" s="3">
        <v>43412</v>
      </c>
      <c r="C969" s="2">
        <v>12.25</v>
      </c>
      <c r="D969" s="2">
        <v>9.9795999999999996</v>
      </c>
      <c r="E969" s="2">
        <v>12903</v>
      </c>
      <c r="F969" s="2"/>
      <c r="G969" s="2"/>
      <c r="H969" s="14">
        <f t="shared" si="15"/>
        <v>4.0950205757175635E-3</v>
      </c>
      <c r="I969" s="13"/>
      <c r="J969" s="13"/>
      <c r="K969" s="13"/>
    </row>
    <row r="970" spans="2:11" ht="13.5" x14ac:dyDescent="0.35">
      <c r="B970" s="3">
        <v>43413</v>
      </c>
      <c r="C970" s="2">
        <v>12</v>
      </c>
      <c r="D970" s="2">
        <v>9.7759</v>
      </c>
      <c r="E970" s="2">
        <v>1713</v>
      </c>
      <c r="F970" s="2"/>
      <c r="G970" s="2"/>
      <c r="H970" s="14">
        <f t="shared" si="15"/>
        <v>-2.041163974507992E-2</v>
      </c>
      <c r="I970" s="13"/>
      <c r="J970" s="13"/>
      <c r="K970" s="13"/>
    </row>
    <row r="971" spans="2:11" ht="13.5" x14ac:dyDescent="0.35">
      <c r="B971" s="3">
        <v>43416</v>
      </c>
      <c r="C971" s="2">
        <v>12.39</v>
      </c>
      <c r="D971" s="2">
        <v>10.0937</v>
      </c>
      <c r="E971" s="2">
        <v>8111</v>
      </c>
      <c r="F971" s="2"/>
      <c r="G971" s="2"/>
      <c r="H971" s="14">
        <f t="shared" si="15"/>
        <v>3.2508515839973821E-2</v>
      </c>
      <c r="I971" s="13"/>
      <c r="J971" s="13"/>
      <c r="K971" s="13"/>
    </row>
    <row r="972" spans="2:11" ht="13.5" x14ac:dyDescent="0.35">
      <c r="B972" s="3">
        <v>43417</v>
      </c>
      <c r="C972" s="2">
        <v>12.75</v>
      </c>
      <c r="D972" s="2">
        <v>10.386900000000001</v>
      </c>
      <c r="E972" s="2">
        <v>21381</v>
      </c>
      <c r="F972" s="2"/>
      <c r="G972" s="2"/>
      <c r="H972" s="14">
        <f t="shared" si="15"/>
        <v>2.9047821908715393E-2</v>
      </c>
      <c r="I972" s="13"/>
      <c r="J972" s="13"/>
      <c r="K972" s="13"/>
    </row>
    <row r="973" spans="2:11" ht="13.5" x14ac:dyDescent="0.35">
      <c r="B973" s="3">
        <v>43418</v>
      </c>
      <c r="C973" s="2">
        <v>12.4</v>
      </c>
      <c r="D973" s="2">
        <v>10.101800000000001</v>
      </c>
      <c r="E973" s="2">
        <v>730</v>
      </c>
      <c r="F973" s="2"/>
      <c r="G973" s="2"/>
      <c r="H973" s="14">
        <f t="shared" si="15"/>
        <v>-2.7448035506262687E-2</v>
      </c>
      <c r="I973" s="13"/>
      <c r="J973" s="13"/>
      <c r="K973" s="13"/>
    </row>
    <row r="974" spans="2:11" ht="13.5" x14ac:dyDescent="0.35">
      <c r="B974" s="3">
        <v>43419</v>
      </c>
      <c r="C974" s="2">
        <v>12.76</v>
      </c>
      <c r="D974" s="2">
        <v>10.395099999999999</v>
      </c>
      <c r="E974" s="2">
        <v>395</v>
      </c>
      <c r="F974" s="2"/>
      <c r="G974" s="2"/>
      <c r="H974" s="14">
        <f t="shared" si="15"/>
        <v>2.9034429507612359E-2</v>
      </c>
      <c r="I974" s="13"/>
      <c r="J974" s="13"/>
      <c r="K974" s="13"/>
    </row>
    <row r="975" spans="2:11" ht="13.5" x14ac:dyDescent="0.35">
      <c r="B975" s="3">
        <v>43420</v>
      </c>
      <c r="C975" s="2">
        <v>12.7</v>
      </c>
      <c r="D975" s="2">
        <v>10.3462</v>
      </c>
      <c r="E975" s="2">
        <v>85</v>
      </c>
      <c r="F975" s="2"/>
      <c r="G975" s="2"/>
      <c r="H975" s="14">
        <f t="shared" si="15"/>
        <v>-4.7041394503179118E-3</v>
      </c>
      <c r="I975" s="13"/>
      <c r="J975" s="13"/>
      <c r="K975" s="13"/>
    </row>
    <row r="976" spans="2:11" ht="13.5" x14ac:dyDescent="0.35">
      <c r="B976" s="3">
        <v>43423</v>
      </c>
      <c r="C976" s="2">
        <v>12.7</v>
      </c>
      <c r="D976" s="2">
        <v>10.3462</v>
      </c>
      <c r="E976" s="2">
        <v>350</v>
      </c>
      <c r="F976" s="2"/>
      <c r="G976" s="2"/>
      <c r="H976" s="14">
        <f t="shared" si="15"/>
        <v>0</v>
      </c>
      <c r="I976" s="13"/>
      <c r="J976" s="13"/>
      <c r="K976" s="13"/>
    </row>
    <row r="977" spans="2:11" ht="13.5" x14ac:dyDescent="0.35">
      <c r="B977" s="3">
        <v>43425</v>
      </c>
      <c r="C977" s="2">
        <v>12.69</v>
      </c>
      <c r="D977" s="2">
        <v>10.338100000000001</v>
      </c>
      <c r="E977" s="2">
        <v>2380</v>
      </c>
      <c r="F977" s="2"/>
      <c r="G977" s="2"/>
      <c r="H977" s="14">
        <f t="shared" si="15"/>
        <v>-7.8289613577921225E-4</v>
      </c>
      <c r="I977" s="13"/>
      <c r="J977" s="13"/>
      <c r="K977" s="13"/>
    </row>
    <row r="978" spans="2:11" ht="13.5" x14ac:dyDescent="0.35">
      <c r="B978" s="3">
        <v>43426</v>
      </c>
      <c r="C978" s="2">
        <v>12.65</v>
      </c>
      <c r="D978" s="2">
        <v>10.3055</v>
      </c>
      <c r="E978" s="2">
        <v>6535</v>
      </c>
      <c r="F978" s="2"/>
      <c r="G978" s="2"/>
      <c r="H978" s="14">
        <f t="shared" si="15"/>
        <v>-3.153384084116076E-3</v>
      </c>
      <c r="I978" s="13"/>
      <c r="J978" s="13"/>
      <c r="K978" s="13"/>
    </row>
    <row r="979" spans="2:11" ht="13.5" x14ac:dyDescent="0.35">
      <c r="B979" s="3">
        <v>43427</v>
      </c>
      <c r="C979" s="2">
        <v>12.64</v>
      </c>
      <c r="D979" s="2">
        <v>10.2973</v>
      </c>
      <c r="E979" s="2">
        <v>2561</v>
      </c>
      <c r="F979" s="2"/>
      <c r="G979" s="2"/>
      <c r="H979" s="14">
        <f t="shared" si="15"/>
        <v>-7.9569162097913048E-4</v>
      </c>
      <c r="I979" s="13"/>
      <c r="J979" s="13"/>
      <c r="K979" s="13"/>
    </row>
    <row r="980" spans="2:11" ht="13.5" x14ac:dyDescent="0.35">
      <c r="B980" s="3">
        <v>43430</v>
      </c>
      <c r="C980" s="2">
        <v>12.64</v>
      </c>
      <c r="D980" s="2">
        <v>10.2973</v>
      </c>
      <c r="E980" s="2">
        <v>82</v>
      </c>
      <c r="F980" s="2"/>
      <c r="G980" s="2"/>
      <c r="H980" s="14">
        <f t="shared" si="15"/>
        <v>0</v>
      </c>
      <c r="I980" s="13"/>
      <c r="J980" s="13"/>
      <c r="K980" s="13"/>
    </row>
    <row r="981" spans="2:11" ht="13.5" x14ac:dyDescent="0.35">
      <c r="B981" s="3">
        <v>43431</v>
      </c>
      <c r="C981" s="2">
        <v>12.64</v>
      </c>
      <c r="D981" s="2">
        <v>10.2973</v>
      </c>
      <c r="E981" s="2">
        <v>0</v>
      </c>
      <c r="F981" s="2"/>
      <c r="G981" s="2"/>
      <c r="H981" s="14">
        <f t="shared" si="15"/>
        <v>0</v>
      </c>
      <c r="I981" s="13"/>
      <c r="J981" s="13"/>
      <c r="K981" s="13"/>
    </row>
    <row r="982" spans="2:11" ht="13.5" x14ac:dyDescent="0.35">
      <c r="B982" s="3">
        <v>43432</v>
      </c>
      <c r="C982" s="2">
        <v>12.63</v>
      </c>
      <c r="D982" s="2">
        <v>10.289199999999999</v>
      </c>
      <c r="E982" s="2">
        <v>30405</v>
      </c>
      <c r="F982" s="2"/>
      <c r="G982" s="2"/>
      <c r="H982" s="14">
        <f t="shared" si="15"/>
        <v>-7.8661396676805203E-4</v>
      </c>
      <c r="I982" s="13"/>
      <c r="J982" s="13"/>
      <c r="K982" s="13"/>
    </row>
    <row r="983" spans="2:11" ht="13.5" x14ac:dyDescent="0.35">
      <c r="B983" s="3">
        <v>43433</v>
      </c>
      <c r="C983" s="2">
        <v>12.6</v>
      </c>
      <c r="D983" s="2">
        <v>10.264699999999999</v>
      </c>
      <c r="E983" s="2">
        <v>2020</v>
      </c>
      <c r="F983" s="2"/>
      <c r="G983" s="2"/>
      <c r="H983" s="14">
        <f t="shared" si="15"/>
        <v>-2.3811375034016005E-3</v>
      </c>
      <c r="I983" s="13"/>
      <c r="J983" s="13"/>
      <c r="K983" s="13"/>
    </row>
    <row r="984" spans="2:11" ht="13.5" x14ac:dyDescent="0.35">
      <c r="B984" s="3">
        <v>43434</v>
      </c>
      <c r="C984" s="2">
        <v>12.6</v>
      </c>
      <c r="D984" s="2">
        <v>10.264699999999999</v>
      </c>
      <c r="E984" s="2">
        <v>2556</v>
      </c>
      <c r="F984" s="2"/>
      <c r="G984" s="2"/>
      <c r="H984" s="14">
        <f t="shared" si="15"/>
        <v>0</v>
      </c>
      <c r="I984" s="13"/>
      <c r="J984" s="13"/>
      <c r="K984" s="13"/>
    </row>
    <row r="985" spans="2:11" ht="13.5" x14ac:dyDescent="0.35">
      <c r="B985" s="3">
        <v>43437</v>
      </c>
      <c r="C985" s="2">
        <v>12.6</v>
      </c>
      <c r="D985" s="2">
        <v>10.264699999999999</v>
      </c>
      <c r="E985" s="2">
        <v>1246</v>
      </c>
      <c r="F985" s="2"/>
      <c r="G985" s="2"/>
      <c r="H985" s="14">
        <f t="shared" si="15"/>
        <v>0</v>
      </c>
      <c r="I985" s="13"/>
      <c r="J985" s="13"/>
      <c r="K985" s="13"/>
    </row>
    <row r="986" spans="2:11" ht="13.5" x14ac:dyDescent="0.35">
      <c r="B986" s="3">
        <v>43438</v>
      </c>
      <c r="C986" s="2">
        <v>12.6</v>
      </c>
      <c r="D986" s="2">
        <v>10.264699999999999</v>
      </c>
      <c r="E986" s="2">
        <v>2555</v>
      </c>
      <c r="F986" s="2"/>
      <c r="G986" s="2"/>
      <c r="H986" s="14">
        <f t="shared" si="15"/>
        <v>0</v>
      </c>
      <c r="I986" s="13"/>
      <c r="J986" s="13"/>
      <c r="K986" s="13"/>
    </row>
    <row r="987" spans="2:11" ht="13.5" x14ac:dyDescent="0.35">
      <c r="B987" s="3">
        <v>43439</v>
      </c>
      <c r="C987" s="2">
        <v>12.6</v>
      </c>
      <c r="D987" s="2">
        <v>10.264699999999999</v>
      </c>
      <c r="E987" s="2">
        <v>650</v>
      </c>
      <c r="F987" s="2"/>
      <c r="G987" s="2"/>
      <c r="H987" s="14">
        <f t="shared" si="15"/>
        <v>0</v>
      </c>
      <c r="I987" s="13"/>
      <c r="J987" s="13"/>
      <c r="K987" s="13"/>
    </row>
    <row r="988" spans="2:11" ht="13.5" x14ac:dyDescent="0.35">
      <c r="B988" s="3">
        <v>43440</v>
      </c>
      <c r="C988" s="2">
        <v>12.6</v>
      </c>
      <c r="D988" s="2">
        <v>10.264699999999999</v>
      </c>
      <c r="E988" s="2">
        <v>2062</v>
      </c>
      <c r="F988" s="2"/>
      <c r="G988" s="2"/>
      <c r="H988" s="14">
        <f t="shared" si="15"/>
        <v>0</v>
      </c>
      <c r="I988" s="13"/>
      <c r="J988" s="13"/>
      <c r="K988" s="13"/>
    </row>
    <row r="989" spans="2:11" ht="13.5" x14ac:dyDescent="0.35">
      <c r="B989" s="3">
        <v>43441</v>
      </c>
      <c r="C989" s="2">
        <v>12.6</v>
      </c>
      <c r="D989" s="2">
        <v>10.264699999999999</v>
      </c>
      <c r="E989" s="2">
        <v>800</v>
      </c>
      <c r="F989" s="2"/>
      <c r="G989" s="2"/>
      <c r="H989" s="14">
        <f t="shared" si="15"/>
        <v>0</v>
      </c>
      <c r="I989" s="13"/>
      <c r="J989" s="13"/>
      <c r="K989" s="13"/>
    </row>
    <row r="990" spans="2:11" ht="13.5" x14ac:dyDescent="0.35">
      <c r="B990" s="3">
        <v>43444</v>
      </c>
      <c r="C990" s="2">
        <v>12.26</v>
      </c>
      <c r="D990" s="2">
        <v>9.9877000000000002</v>
      </c>
      <c r="E990" s="2">
        <v>1650</v>
      </c>
      <c r="F990" s="2"/>
      <c r="G990" s="2"/>
      <c r="H990" s="14">
        <f t="shared" si="15"/>
        <v>-2.6985688817013576E-2</v>
      </c>
      <c r="I990" s="13"/>
      <c r="J990" s="13"/>
      <c r="K990" s="13"/>
    </row>
    <row r="991" spans="2:11" ht="13.5" x14ac:dyDescent="0.35">
      <c r="B991" s="3">
        <v>43445</v>
      </c>
      <c r="C991" s="2">
        <v>12.6</v>
      </c>
      <c r="D991" s="2">
        <v>10.264699999999999</v>
      </c>
      <c r="E991" s="2">
        <v>1388</v>
      </c>
      <c r="F991" s="2"/>
      <c r="G991" s="2"/>
      <c r="H991" s="14">
        <f t="shared" si="15"/>
        <v>2.7734112958939419E-2</v>
      </c>
      <c r="I991" s="13"/>
      <c r="J991" s="13"/>
      <c r="K991" s="13"/>
    </row>
    <row r="992" spans="2:11" ht="13.5" x14ac:dyDescent="0.35">
      <c r="B992" s="3">
        <v>43446</v>
      </c>
      <c r="C992" s="2">
        <v>12.6</v>
      </c>
      <c r="D992" s="2">
        <v>10.264699999999999</v>
      </c>
      <c r="E992" s="2">
        <v>39975</v>
      </c>
      <c r="F992" s="2"/>
      <c r="G992" s="2"/>
      <c r="H992" s="14">
        <f t="shared" si="15"/>
        <v>0</v>
      </c>
      <c r="I992" s="13"/>
      <c r="J992" s="13"/>
      <c r="K992" s="13"/>
    </row>
    <row r="993" spans="2:11" ht="13.5" x14ac:dyDescent="0.35">
      <c r="B993" s="3">
        <v>43447</v>
      </c>
      <c r="C993" s="2">
        <v>12.4</v>
      </c>
      <c r="D993" s="2">
        <v>10.101800000000001</v>
      </c>
      <c r="E993" s="2">
        <v>2852</v>
      </c>
      <c r="F993" s="2"/>
      <c r="G993" s="2"/>
      <c r="H993" s="14">
        <f t="shared" si="15"/>
        <v>-1.5869923134626315E-2</v>
      </c>
      <c r="I993" s="13"/>
      <c r="J993" s="13"/>
      <c r="K993" s="13"/>
    </row>
    <row r="994" spans="2:11" ht="13.5" x14ac:dyDescent="0.35">
      <c r="B994" s="3">
        <v>43448</v>
      </c>
      <c r="C994" s="2">
        <v>12.4</v>
      </c>
      <c r="D994" s="2">
        <v>10.101800000000001</v>
      </c>
      <c r="E994" s="2">
        <v>1000</v>
      </c>
      <c r="F994" s="2"/>
      <c r="G994" s="2"/>
      <c r="H994" s="14">
        <f t="shared" si="15"/>
        <v>0</v>
      </c>
      <c r="I994" s="13"/>
      <c r="J994" s="13"/>
      <c r="K994" s="13"/>
    </row>
    <row r="995" spans="2:11" ht="13.5" x14ac:dyDescent="0.35">
      <c r="B995" s="3">
        <v>43451</v>
      </c>
      <c r="C995" s="2">
        <v>12.34</v>
      </c>
      <c r="D995" s="2">
        <v>10.052899999999999</v>
      </c>
      <c r="E995" s="2">
        <v>3899</v>
      </c>
      <c r="F995" s="2"/>
      <c r="G995" s="2"/>
      <c r="H995" s="14">
        <f t="shared" si="15"/>
        <v>-4.8407214555823211E-3</v>
      </c>
      <c r="I995" s="13"/>
      <c r="J995" s="13"/>
      <c r="K995" s="13"/>
    </row>
    <row r="996" spans="2:11" ht="13.5" x14ac:dyDescent="0.35">
      <c r="B996" s="3">
        <v>43452</v>
      </c>
      <c r="C996" s="2">
        <v>12.38</v>
      </c>
      <c r="D996" s="2">
        <v>10.0855</v>
      </c>
      <c r="E996" s="2">
        <v>3201</v>
      </c>
      <c r="F996" s="2"/>
      <c r="G996" s="2"/>
      <c r="H996" s="14">
        <f t="shared" si="15"/>
        <v>3.2428453481085466E-3</v>
      </c>
      <c r="I996" s="13"/>
      <c r="J996" s="13"/>
      <c r="K996" s="13"/>
    </row>
    <row r="997" spans="2:11" ht="13.5" x14ac:dyDescent="0.35">
      <c r="B997" s="3">
        <v>43453</v>
      </c>
      <c r="C997" s="2">
        <v>12.35</v>
      </c>
      <c r="D997" s="2">
        <v>10.0611</v>
      </c>
      <c r="E997" s="2">
        <v>2190</v>
      </c>
      <c r="F997" s="2"/>
      <c r="G997" s="2"/>
      <c r="H997" s="14">
        <f t="shared" si="15"/>
        <v>-2.4193148579644023E-3</v>
      </c>
      <c r="I997" s="13"/>
      <c r="J997" s="13"/>
      <c r="K997" s="13"/>
    </row>
    <row r="998" spans="2:11" ht="13.5" x14ac:dyDescent="0.35">
      <c r="B998" s="3">
        <v>43454</v>
      </c>
      <c r="C998" s="2">
        <v>12.3</v>
      </c>
      <c r="D998" s="2">
        <v>10.020300000000001</v>
      </c>
      <c r="E998" s="2">
        <v>1421</v>
      </c>
      <c r="F998" s="2"/>
      <c r="G998" s="2"/>
      <c r="H998" s="14">
        <f t="shared" si="15"/>
        <v>-4.055222589975158E-3</v>
      </c>
      <c r="I998" s="13"/>
      <c r="J998" s="13"/>
      <c r="K998" s="13"/>
    </row>
    <row r="999" spans="2:11" ht="13.5" x14ac:dyDescent="0.35">
      <c r="B999" s="3">
        <v>43455</v>
      </c>
      <c r="C999" s="2">
        <v>12.19</v>
      </c>
      <c r="D999" s="2">
        <v>9.9306999999999999</v>
      </c>
      <c r="E999" s="2">
        <v>1200</v>
      </c>
      <c r="F999" s="2"/>
      <c r="G999" s="2"/>
      <c r="H999" s="14">
        <f t="shared" si="15"/>
        <v>-8.9418480484617004E-3</v>
      </c>
      <c r="I999" s="13"/>
      <c r="J999" s="13"/>
      <c r="K999" s="13"/>
    </row>
    <row r="1000" spans="2:11" ht="13.5" x14ac:dyDescent="0.35">
      <c r="B1000" s="3">
        <v>43458</v>
      </c>
      <c r="C1000" s="2">
        <v>12.2</v>
      </c>
      <c r="D1000" s="2">
        <v>9.9389000000000003</v>
      </c>
      <c r="E1000" s="2">
        <v>1950</v>
      </c>
      <c r="F1000" s="2"/>
      <c r="G1000" s="2"/>
      <c r="H1000" s="14">
        <f t="shared" si="15"/>
        <v>8.2572225522877841E-4</v>
      </c>
      <c r="I1000" s="13"/>
      <c r="J1000" s="13"/>
      <c r="K1000" s="13"/>
    </row>
    <row r="1001" spans="2:11" ht="13.5" x14ac:dyDescent="0.35">
      <c r="B1001" s="3">
        <v>43459</v>
      </c>
      <c r="C1001" s="2">
        <v>12.3</v>
      </c>
      <c r="D1001" s="2">
        <v>10.020300000000001</v>
      </c>
      <c r="E1001" s="2">
        <v>3595</v>
      </c>
      <c r="F1001" s="2"/>
      <c r="G1001" s="2"/>
      <c r="H1001" s="14">
        <f t="shared" si="15"/>
        <v>8.1900411514353056E-3</v>
      </c>
      <c r="I1001" s="13"/>
      <c r="J1001" s="13"/>
      <c r="K1001" s="13"/>
    </row>
    <row r="1002" spans="2:11" ht="13.5" x14ac:dyDescent="0.35">
      <c r="B1002" s="3">
        <v>43460</v>
      </c>
      <c r="C1002" s="2">
        <v>12</v>
      </c>
      <c r="D1002" s="2">
        <v>9.7759</v>
      </c>
      <c r="E1002" s="2">
        <v>920</v>
      </c>
      <c r="F1002" s="2"/>
      <c r="G1002" s="2"/>
      <c r="H1002" s="14">
        <f t="shared" si="15"/>
        <v>-2.4390487310759219E-2</v>
      </c>
      <c r="I1002" s="13"/>
      <c r="J1002" s="13"/>
      <c r="K1002" s="13"/>
    </row>
    <row r="1003" spans="2:11" ht="13.5" x14ac:dyDescent="0.35">
      <c r="B1003" s="3">
        <v>43461</v>
      </c>
      <c r="C1003" s="2">
        <v>12.39</v>
      </c>
      <c r="D1003" s="2">
        <v>10.0937</v>
      </c>
      <c r="E1003" s="2">
        <v>2323044</v>
      </c>
      <c r="F1003" s="2"/>
      <c r="G1003" s="2"/>
      <c r="H1003" s="14">
        <f t="shared" si="15"/>
        <v>3.2508515839973821E-2</v>
      </c>
      <c r="I1003" s="13"/>
      <c r="J1003" s="13"/>
      <c r="K1003" s="13"/>
    </row>
    <row r="1004" spans="2:11" ht="13.5" x14ac:dyDescent="0.35">
      <c r="B1004" s="3">
        <v>43462</v>
      </c>
      <c r="C1004" s="2">
        <v>12.39</v>
      </c>
      <c r="D1004" s="2">
        <v>10.0937</v>
      </c>
      <c r="E1004" s="2">
        <v>9760</v>
      </c>
      <c r="F1004" s="2"/>
      <c r="G1004" s="2"/>
      <c r="H1004" s="14">
        <f t="shared" si="15"/>
        <v>0</v>
      </c>
      <c r="I1004" s="13"/>
      <c r="J1004" s="13"/>
      <c r="K1004" s="13"/>
    </row>
    <row r="1005" spans="2:11" ht="13.5" x14ac:dyDescent="0.35">
      <c r="B1005" s="3">
        <v>43465</v>
      </c>
      <c r="C1005" s="2">
        <v>12.5</v>
      </c>
      <c r="D1005" s="2">
        <v>10.183299999999999</v>
      </c>
      <c r="E1005" s="2">
        <v>11034</v>
      </c>
      <c r="F1005" s="2"/>
      <c r="G1005" s="2"/>
      <c r="H1005" s="14">
        <f t="shared" si="15"/>
        <v>8.8768241576427879E-3</v>
      </c>
      <c r="I1005" s="13"/>
      <c r="J1005" s="13"/>
      <c r="K1005" s="13"/>
    </row>
    <row r="1006" spans="2:11" ht="13.5" x14ac:dyDescent="0.35">
      <c r="B1006" s="3">
        <v>43467</v>
      </c>
      <c r="C1006" s="2">
        <v>12.5</v>
      </c>
      <c r="D1006" s="2">
        <v>10.183299999999999</v>
      </c>
      <c r="E1006" s="2">
        <v>250</v>
      </c>
      <c r="F1006" s="2"/>
      <c r="G1006" s="2"/>
      <c r="H1006" s="14">
        <f t="shared" si="15"/>
        <v>0</v>
      </c>
      <c r="I1006" s="13"/>
      <c r="J1006" s="13"/>
      <c r="K1006" s="13"/>
    </row>
    <row r="1007" spans="2:11" ht="13.5" x14ac:dyDescent="0.35">
      <c r="B1007" s="3">
        <v>43468</v>
      </c>
      <c r="C1007" s="2">
        <v>12.5</v>
      </c>
      <c r="D1007" s="2">
        <v>10.183299999999999</v>
      </c>
      <c r="E1007" s="2">
        <v>1270</v>
      </c>
      <c r="F1007" s="2"/>
      <c r="G1007" s="2"/>
      <c r="H1007" s="14">
        <f t="shared" si="15"/>
        <v>0</v>
      </c>
      <c r="I1007" s="13"/>
      <c r="J1007" s="13"/>
      <c r="K1007" s="13"/>
    </row>
    <row r="1008" spans="2:11" ht="13.5" x14ac:dyDescent="0.35">
      <c r="B1008" s="3">
        <v>43469</v>
      </c>
      <c r="C1008" s="2">
        <v>12.5</v>
      </c>
      <c r="D1008" s="2">
        <v>10.183299999999999</v>
      </c>
      <c r="E1008" s="2">
        <v>30</v>
      </c>
      <c r="F1008" s="2"/>
      <c r="G1008" s="2"/>
      <c r="H1008" s="14">
        <f t="shared" si="15"/>
        <v>0</v>
      </c>
      <c r="I1008" s="13"/>
      <c r="J1008" s="13"/>
      <c r="K1008" s="13"/>
    </row>
    <row r="1009" spans="2:11" ht="13.5" x14ac:dyDescent="0.35">
      <c r="B1009" s="3">
        <v>43472</v>
      </c>
      <c r="C1009" s="2">
        <v>12.49</v>
      </c>
      <c r="D1009" s="2">
        <v>10.1751</v>
      </c>
      <c r="E1009" s="2">
        <v>1980</v>
      </c>
      <c r="F1009" s="2"/>
      <c r="G1009" s="2"/>
      <c r="H1009" s="14">
        <f t="shared" si="15"/>
        <v>-8.0523995168547068E-4</v>
      </c>
      <c r="I1009" s="13"/>
      <c r="J1009" s="13"/>
      <c r="K1009" s="13"/>
    </row>
    <row r="1010" spans="2:11" ht="13.5" x14ac:dyDescent="0.35">
      <c r="B1010" s="3">
        <v>43473</v>
      </c>
      <c r="C1010" s="2">
        <v>12.48</v>
      </c>
      <c r="D1010" s="2">
        <v>10.167</v>
      </c>
      <c r="E1010" s="2">
        <v>530</v>
      </c>
      <c r="F1010" s="2"/>
      <c r="G1010" s="2"/>
      <c r="H1010" s="14">
        <f t="shared" si="15"/>
        <v>-7.9606097237380096E-4</v>
      </c>
      <c r="I1010" s="13"/>
      <c r="J1010" s="13"/>
      <c r="K1010" s="13"/>
    </row>
    <row r="1011" spans="2:11" ht="13.5" x14ac:dyDescent="0.35">
      <c r="B1011" s="3">
        <v>43474</v>
      </c>
      <c r="C1011" s="2">
        <v>12.45</v>
      </c>
      <c r="D1011" s="2">
        <v>10.1425</v>
      </c>
      <c r="E1011" s="2">
        <v>272</v>
      </c>
      <c r="F1011" s="2"/>
      <c r="G1011" s="2"/>
      <c r="H1011" s="14">
        <f t="shared" si="15"/>
        <v>-2.4097570571456422E-3</v>
      </c>
      <c r="I1011" s="13"/>
      <c r="J1011" s="13"/>
      <c r="K1011" s="13"/>
    </row>
    <row r="1012" spans="2:11" ht="13.5" x14ac:dyDescent="0.35">
      <c r="B1012" s="3">
        <v>43475</v>
      </c>
      <c r="C1012" s="2">
        <v>12.45</v>
      </c>
      <c r="D1012" s="2">
        <v>10.1425</v>
      </c>
      <c r="E1012" s="2">
        <v>30</v>
      </c>
      <c r="F1012" s="2"/>
      <c r="G1012" s="2"/>
      <c r="H1012" s="14">
        <f t="shared" si="15"/>
        <v>0</v>
      </c>
      <c r="I1012" s="13"/>
      <c r="J1012" s="13"/>
      <c r="K1012" s="13"/>
    </row>
    <row r="1013" spans="2:11" ht="13.5" x14ac:dyDescent="0.35">
      <c r="B1013" s="3">
        <v>43476</v>
      </c>
      <c r="C1013" s="2">
        <v>12.45</v>
      </c>
      <c r="D1013" s="2">
        <v>10.1425</v>
      </c>
      <c r="E1013" s="2">
        <v>16091</v>
      </c>
      <c r="F1013" s="2"/>
      <c r="G1013" s="2"/>
      <c r="H1013" s="14">
        <f t="shared" si="15"/>
        <v>0</v>
      </c>
      <c r="I1013" s="13"/>
      <c r="J1013" s="13"/>
      <c r="K1013" s="13"/>
    </row>
    <row r="1014" spans="2:11" ht="13.5" x14ac:dyDescent="0.35">
      <c r="B1014" s="3">
        <v>43480</v>
      </c>
      <c r="C1014" s="2">
        <v>12.46</v>
      </c>
      <c r="D1014" s="2">
        <v>10.150700000000001</v>
      </c>
      <c r="E1014" s="2">
        <v>1260</v>
      </c>
      <c r="F1014" s="2"/>
      <c r="G1014" s="2"/>
      <c r="H1014" s="14">
        <f t="shared" si="15"/>
        <v>8.0847917180186632E-4</v>
      </c>
      <c r="I1014" s="13"/>
      <c r="J1014" s="13"/>
      <c r="K1014" s="13"/>
    </row>
    <row r="1015" spans="2:11" ht="13.5" x14ac:dyDescent="0.35">
      <c r="B1015" s="3">
        <v>43481</v>
      </c>
      <c r="C1015" s="2">
        <v>12.47</v>
      </c>
      <c r="D1015" s="2">
        <v>10.158799999999999</v>
      </c>
      <c r="E1015" s="2">
        <v>2495</v>
      </c>
      <c r="F1015" s="2"/>
      <c r="G1015" s="2"/>
      <c r="H1015" s="14">
        <f t="shared" si="15"/>
        <v>7.9797452392434858E-4</v>
      </c>
      <c r="I1015" s="13"/>
      <c r="J1015" s="13"/>
      <c r="K1015" s="13"/>
    </row>
    <row r="1016" spans="2:11" ht="13.5" x14ac:dyDescent="0.35">
      <c r="B1016" s="3">
        <v>43482</v>
      </c>
      <c r="C1016" s="2">
        <v>12.47</v>
      </c>
      <c r="D1016" s="2">
        <v>10.158799999999999</v>
      </c>
      <c r="E1016" s="2">
        <v>3060</v>
      </c>
      <c r="F1016" s="2"/>
      <c r="G1016" s="2"/>
      <c r="H1016" s="14">
        <f t="shared" si="15"/>
        <v>0</v>
      </c>
      <c r="I1016" s="13"/>
      <c r="J1016" s="13"/>
      <c r="K1016" s="13"/>
    </row>
    <row r="1017" spans="2:11" ht="13.5" x14ac:dyDescent="0.35">
      <c r="B1017" s="3">
        <v>43483</v>
      </c>
      <c r="C1017" s="2">
        <v>12.5</v>
      </c>
      <c r="D1017" s="2">
        <v>10.183299999999999</v>
      </c>
      <c r="E1017" s="2">
        <v>4419</v>
      </c>
      <c r="F1017" s="2"/>
      <c r="G1017" s="2"/>
      <c r="H1017" s="14">
        <f t="shared" si="15"/>
        <v>2.4117021695475595E-3</v>
      </c>
      <c r="I1017" s="13"/>
      <c r="J1017" s="13"/>
      <c r="K1017" s="13"/>
    </row>
    <row r="1018" spans="2:11" ht="13.5" x14ac:dyDescent="0.35">
      <c r="B1018" s="3">
        <v>43486</v>
      </c>
      <c r="C1018" s="2">
        <v>12.5</v>
      </c>
      <c r="D1018" s="2">
        <v>10.183299999999999</v>
      </c>
      <c r="E1018" s="2">
        <v>1777</v>
      </c>
      <c r="F1018" s="2"/>
      <c r="G1018" s="2"/>
      <c r="H1018" s="14">
        <f t="shared" si="15"/>
        <v>0</v>
      </c>
      <c r="I1018" s="13"/>
      <c r="J1018" s="13"/>
      <c r="K1018" s="13"/>
    </row>
    <row r="1019" spans="2:11" ht="13.5" x14ac:dyDescent="0.35">
      <c r="B1019" s="3">
        <v>43487</v>
      </c>
      <c r="C1019" s="2">
        <v>12.5</v>
      </c>
      <c r="D1019" s="2">
        <v>10.183299999999999</v>
      </c>
      <c r="E1019" s="2">
        <v>2236</v>
      </c>
      <c r="F1019" s="2"/>
      <c r="G1019" s="2"/>
      <c r="H1019" s="14">
        <f t="shared" si="15"/>
        <v>0</v>
      </c>
      <c r="I1019" s="13"/>
      <c r="J1019" s="13"/>
      <c r="K1019" s="13"/>
    </row>
    <row r="1020" spans="2:11" ht="13.5" x14ac:dyDescent="0.35">
      <c r="B1020" s="3">
        <v>43488</v>
      </c>
      <c r="C1020" s="2">
        <v>12.63</v>
      </c>
      <c r="D1020" s="2">
        <v>10.289199999999999</v>
      </c>
      <c r="E1020" s="2">
        <v>4168</v>
      </c>
      <c r="F1020" s="2"/>
      <c r="G1020" s="2"/>
      <c r="H1020" s="14">
        <f t="shared" si="15"/>
        <v>1.0399379376037248E-2</v>
      </c>
      <c r="I1020" s="13"/>
      <c r="J1020" s="13"/>
      <c r="K1020" s="13"/>
    </row>
    <row r="1021" spans="2:11" ht="13.5" x14ac:dyDescent="0.35">
      <c r="B1021" s="3">
        <v>43489</v>
      </c>
      <c r="C1021" s="2">
        <v>13.27</v>
      </c>
      <c r="D1021" s="2">
        <v>10.810600000000001</v>
      </c>
      <c r="E1021" s="2">
        <v>7340</v>
      </c>
      <c r="F1021" s="2"/>
      <c r="G1021" s="2"/>
      <c r="H1021" s="14">
        <f t="shared" si="15"/>
        <v>5.0674493643820866E-2</v>
      </c>
      <c r="I1021" s="13"/>
      <c r="J1021" s="13"/>
      <c r="K1021" s="13"/>
    </row>
    <row r="1022" spans="2:11" ht="13.5" x14ac:dyDescent="0.35">
      <c r="B1022" s="3">
        <v>43490</v>
      </c>
      <c r="C1022" s="2">
        <v>13.55</v>
      </c>
      <c r="D1022" s="2">
        <v>11.0387</v>
      </c>
      <c r="E1022" s="2">
        <v>13661</v>
      </c>
      <c r="F1022" s="2"/>
      <c r="G1022" s="2"/>
      <c r="H1022" s="14">
        <f t="shared" si="15"/>
        <v>2.1099661443398102E-2</v>
      </c>
      <c r="I1022" s="13"/>
      <c r="J1022" s="13"/>
      <c r="K1022" s="13"/>
    </row>
    <row r="1023" spans="2:11" ht="13.5" x14ac:dyDescent="0.35">
      <c r="B1023" s="3">
        <v>43493</v>
      </c>
      <c r="C1023" s="2">
        <v>13.95</v>
      </c>
      <c r="D1023" s="2">
        <v>11.3645</v>
      </c>
      <c r="E1023" s="2">
        <v>3114</v>
      </c>
      <c r="F1023" s="2"/>
      <c r="G1023" s="2"/>
      <c r="H1023" s="14">
        <f t="shared" si="15"/>
        <v>2.9514344986275483E-2</v>
      </c>
      <c r="I1023" s="13"/>
      <c r="J1023" s="13"/>
      <c r="K1023" s="13"/>
    </row>
    <row r="1024" spans="2:11" ht="13.5" x14ac:dyDescent="0.35">
      <c r="B1024" s="3">
        <v>43494</v>
      </c>
      <c r="C1024" s="2">
        <v>14.78</v>
      </c>
      <c r="D1024" s="2">
        <v>12.040699999999999</v>
      </c>
      <c r="E1024" s="2">
        <v>1727</v>
      </c>
      <c r="F1024" s="2"/>
      <c r="G1024" s="2"/>
      <c r="H1024" s="14">
        <f t="shared" si="15"/>
        <v>5.9501077918078203E-2</v>
      </c>
      <c r="I1024" s="13"/>
      <c r="J1024" s="13"/>
      <c r="K1024" s="13"/>
    </row>
    <row r="1025" spans="2:11" ht="13.5" x14ac:dyDescent="0.35">
      <c r="B1025" s="3">
        <v>43495</v>
      </c>
      <c r="C1025" s="2">
        <v>15.67</v>
      </c>
      <c r="D1025" s="2">
        <v>12.765700000000001</v>
      </c>
      <c r="E1025" s="2">
        <v>14544</v>
      </c>
      <c r="F1025" s="2"/>
      <c r="G1025" s="2"/>
      <c r="H1025" s="14">
        <f t="shared" si="15"/>
        <v>6.0212446120242298E-2</v>
      </c>
      <c r="I1025" s="13"/>
      <c r="J1025" s="13"/>
      <c r="K1025" s="13"/>
    </row>
    <row r="1026" spans="2:11" ht="13.5" x14ac:dyDescent="0.35">
      <c r="B1026" s="3">
        <v>43496</v>
      </c>
      <c r="C1026" s="2">
        <v>16.53</v>
      </c>
      <c r="D1026" s="2">
        <v>13.4664</v>
      </c>
      <c r="E1026" s="2">
        <v>24444</v>
      </c>
      <c r="F1026" s="2"/>
      <c r="G1026" s="2"/>
      <c r="H1026" s="14">
        <f t="shared" si="15"/>
        <v>5.4889273600350896E-2</v>
      </c>
      <c r="I1026" s="13"/>
      <c r="J1026" s="13"/>
      <c r="K1026" s="13"/>
    </row>
    <row r="1027" spans="2:11" ht="13.5" x14ac:dyDescent="0.35">
      <c r="B1027" s="3">
        <v>43497</v>
      </c>
      <c r="C1027" s="2">
        <v>15.99</v>
      </c>
      <c r="D1027" s="2">
        <v>13.026400000000001</v>
      </c>
      <c r="E1027" s="2">
        <v>4850</v>
      </c>
      <c r="F1027" s="2"/>
      <c r="G1027" s="2"/>
      <c r="H1027" s="14">
        <f t="shared" si="15"/>
        <v>-3.2673914334937292E-2</v>
      </c>
      <c r="I1027" s="13"/>
      <c r="J1027" s="13"/>
      <c r="K1027" s="13"/>
    </row>
    <row r="1028" spans="2:11" ht="13.5" x14ac:dyDescent="0.35">
      <c r="B1028" s="3">
        <v>43500</v>
      </c>
      <c r="C1028" s="2">
        <v>15.86</v>
      </c>
      <c r="D1028" s="2">
        <v>12.920500000000001</v>
      </c>
      <c r="E1028" s="2">
        <v>745</v>
      </c>
      <c r="F1028" s="2"/>
      <c r="G1028" s="2"/>
      <c r="H1028" s="14">
        <f t="shared" si="15"/>
        <v>-8.1296444144199551E-3</v>
      </c>
      <c r="I1028" s="13"/>
      <c r="J1028" s="13"/>
      <c r="K1028" s="13"/>
    </row>
    <row r="1029" spans="2:11" ht="13.5" x14ac:dyDescent="0.35">
      <c r="B1029" s="3">
        <v>43501</v>
      </c>
      <c r="C1029" s="2">
        <v>15.37</v>
      </c>
      <c r="D1029" s="2">
        <v>12.5213</v>
      </c>
      <c r="E1029" s="2">
        <v>1108</v>
      </c>
      <c r="F1029" s="2"/>
      <c r="G1029" s="2"/>
      <c r="H1029" s="14">
        <f t="shared" si="15"/>
        <v>-3.0896637127046201E-2</v>
      </c>
      <c r="I1029" s="13"/>
      <c r="J1029" s="13"/>
      <c r="K1029" s="13"/>
    </row>
    <row r="1030" spans="2:11" ht="13.5" x14ac:dyDescent="0.35">
      <c r="B1030" s="3">
        <v>43502</v>
      </c>
      <c r="C1030" s="2">
        <v>15</v>
      </c>
      <c r="D1030" s="2">
        <v>12.219900000000001</v>
      </c>
      <c r="E1030" s="2">
        <v>375</v>
      </c>
      <c r="F1030" s="2"/>
      <c r="G1030" s="2"/>
      <c r="H1030" s="14">
        <f t="shared" si="15"/>
        <v>-2.4070983044891442E-2</v>
      </c>
      <c r="I1030" s="13"/>
      <c r="J1030" s="13"/>
      <c r="K1030" s="13"/>
    </row>
    <row r="1031" spans="2:11" ht="13.5" x14ac:dyDescent="0.35">
      <c r="B1031" s="3">
        <v>43503</v>
      </c>
      <c r="C1031" s="2">
        <v>14.65</v>
      </c>
      <c r="D1031" s="2">
        <v>11.934799999999999</v>
      </c>
      <c r="E1031" s="2">
        <v>1380</v>
      </c>
      <c r="F1031" s="2"/>
      <c r="G1031" s="2"/>
      <c r="H1031" s="14">
        <f t="shared" ref="H1031:H1094" si="16">(D1031-D1030)/D1030</f>
        <v>-2.3330796487696436E-2</v>
      </c>
      <c r="I1031" s="13"/>
      <c r="J1031" s="13"/>
      <c r="K1031" s="13"/>
    </row>
    <row r="1032" spans="2:11" ht="13.5" x14ac:dyDescent="0.35">
      <c r="B1032" s="3">
        <v>43504</v>
      </c>
      <c r="C1032" s="2">
        <v>14.21</v>
      </c>
      <c r="D1032" s="2">
        <v>11.5763</v>
      </c>
      <c r="E1032" s="2">
        <v>1181</v>
      </c>
      <c r="F1032" s="2"/>
      <c r="G1032" s="2"/>
      <c r="H1032" s="14">
        <f t="shared" si="16"/>
        <v>-3.0038207594597261E-2</v>
      </c>
      <c r="I1032" s="13"/>
      <c r="J1032" s="13"/>
      <c r="K1032" s="13"/>
    </row>
    <row r="1033" spans="2:11" ht="13.5" x14ac:dyDescent="0.35">
      <c r="B1033" s="3">
        <v>43507</v>
      </c>
      <c r="C1033" s="2">
        <v>13.58</v>
      </c>
      <c r="D1033" s="2">
        <v>11.0631</v>
      </c>
      <c r="E1033" s="2">
        <v>4127</v>
      </c>
      <c r="F1033" s="2"/>
      <c r="G1033" s="2"/>
      <c r="H1033" s="14">
        <f t="shared" si="16"/>
        <v>-4.4331954078591557E-2</v>
      </c>
      <c r="I1033" s="13"/>
      <c r="J1033" s="13"/>
      <c r="K1033" s="13"/>
    </row>
    <row r="1034" spans="2:11" ht="13.5" x14ac:dyDescent="0.35">
      <c r="B1034" s="3">
        <v>43508</v>
      </c>
      <c r="C1034" s="2">
        <v>13.18</v>
      </c>
      <c r="D1034" s="2">
        <v>10.7372</v>
      </c>
      <c r="E1034" s="2">
        <v>719</v>
      </c>
      <c r="F1034" s="2"/>
      <c r="G1034" s="2"/>
      <c r="H1034" s="14">
        <f t="shared" si="16"/>
        <v>-2.9458289267926777E-2</v>
      </c>
      <c r="I1034" s="13"/>
      <c r="J1034" s="13"/>
      <c r="K1034" s="13"/>
    </row>
    <row r="1035" spans="2:11" ht="13.5" x14ac:dyDescent="0.35">
      <c r="B1035" s="3">
        <v>43509</v>
      </c>
      <c r="C1035" s="2">
        <v>12.59</v>
      </c>
      <c r="D1035" s="2">
        <v>10.256600000000001</v>
      </c>
      <c r="E1035" s="2">
        <v>8179</v>
      </c>
      <c r="F1035" s="2"/>
      <c r="G1035" s="2"/>
      <c r="H1035" s="14">
        <f t="shared" si="16"/>
        <v>-4.4760272696792371E-2</v>
      </c>
      <c r="I1035" s="13"/>
      <c r="J1035" s="13"/>
      <c r="K1035" s="13"/>
    </row>
    <row r="1036" spans="2:11" ht="13.5" x14ac:dyDescent="0.35">
      <c r="B1036" s="3">
        <v>43510</v>
      </c>
      <c r="C1036" s="2">
        <v>12.52</v>
      </c>
      <c r="D1036" s="2">
        <v>10.1996</v>
      </c>
      <c r="E1036" s="2">
        <v>813</v>
      </c>
      <c r="F1036" s="2"/>
      <c r="G1036" s="2"/>
      <c r="H1036" s="14">
        <f t="shared" si="16"/>
        <v>-5.5573971881520559E-3</v>
      </c>
      <c r="I1036" s="13"/>
      <c r="J1036" s="13"/>
      <c r="K1036" s="13"/>
    </row>
    <row r="1037" spans="2:11" ht="13.5" x14ac:dyDescent="0.35">
      <c r="B1037" s="3">
        <v>43511</v>
      </c>
      <c r="C1037" s="2">
        <v>13.27</v>
      </c>
      <c r="D1037" s="2">
        <v>10.810600000000001</v>
      </c>
      <c r="E1037" s="2">
        <v>17348</v>
      </c>
      <c r="F1037" s="2"/>
      <c r="G1037" s="2"/>
      <c r="H1037" s="14">
        <f t="shared" si="16"/>
        <v>5.9904309972940176E-2</v>
      </c>
      <c r="I1037" s="13"/>
      <c r="J1037" s="13"/>
      <c r="K1037" s="13"/>
    </row>
    <row r="1038" spans="2:11" ht="13.5" x14ac:dyDescent="0.35">
      <c r="B1038" s="3">
        <v>43514</v>
      </c>
      <c r="C1038" s="2">
        <v>14.06</v>
      </c>
      <c r="D1038" s="2">
        <v>11.4541</v>
      </c>
      <c r="E1038" s="2">
        <v>1246</v>
      </c>
      <c r="F1038" s="2"/>
      <c r="G1038" s="2"/>
      <c r="H1038" s="14">
        <f t="shared" si="16"/>
        <v>5.9524910735759301E-2</v>
      </c>
      <c r="I1038" s="13"/>
      <c r="J1038" s="13"/>
      <c r="K1038" s="13"/>
    </row>
    <row r="1039" spans="2:11" ht="13.5" x14ac:dyDescent="0.35">
      <c r="B1039" s="3">
        <v>43515</v>
      </c>
      <c r="C1039" s="2">
        <v>14.84</v>
      </c>
      <c r="D1039" s="2">
        <v>12.089600000000001</v>
      </c>
      <c r="E1039" s="2">
        <v>8081</v>
      </c>
      <c r="F1039" s="2"/>
      <c r="G1039" s="2"/>
      <c r="H1039" s="14">
        <f t="shared" si="16"/>
        <v>5.54823163757956E-2</v>
      </c>
      <c r="I1039" s="13"/>
      <c r="J1039" s="13"/>
      <c r="K1039" s="13"/>
    </row>
    <row r="1040" spans="2:11" ht="13.5" x14ac:dyDescent="0.35">
      <c r="B1040" s="3">
        <v>43516</v>
      </c>
      <c r="C1040" s="2">
        <v>15.48</v>
      </c>
      <c r="D1040" s="2">
        <v>12.611000000000001</v>
      </c>
      <c r="E1040" s="2">
        <v>13581</v>
      </c>
      <c r="F1040" s="2"/>
      <c r="G1040" s="2"/>
      <c r="H1040" s="14">
        <f t="shared" si="16"/>
        <v>4.312797776601375E-2</v>
      </c>
      <c r="I1040" s="13"/>
      <c r="J1040" s="13"/>
      <c r="K1040" s="13"/>
    </row>
    <row r="1041" spans="2:11" ht="13.5" x14ac:dyDescent="0.35">
      <c r="B1041" s="3">
        <v>43517</v>
      </c>
      <c r="C1041" s="2">
        <v>15.4</v>
      </c>
      <c r="D1041" s="2">
        <v>12.5458</v>
      </c>
      <c r="E1041" s="2">
        <v>2266</v>
      </c>
      <c r="F1041" s="2"/>
      <c r="G1041" s="2"/>
      <c r="H1041" s="14">
        <f t="shared" si="16"/>
        <v>-5.1700896043137589E-3</v>
      </c>
      <c r="I1041" s="13"/>
      <c r="J1041" s="13"/>
      <c r="K1041" s="13"/>
    </row>
    <row r="1042" spans="2:11" ht="13.5" x14ac:dyDescent="0.35">
      <c r="B1042" s="3">
        <v>43518</v>
      </c>
      <c r="C1042" s="2">
        <v>15.19</v>
      </c>
      <c r="D1042" s="2">
        <v>12.374700000000001</v>
      </c>
      <c r="E1042" s="2">
        <v>5373</v>
      </c>
      <c r="F1042" s="2"/>
      <c r="G1042" s="2"/>
      <c r="H1042" s="14">
        <f t="shared" si="16"/>
        <v>-1.3638030257137779E-2</v>
      </c>
      <c r="I1042" s="13"/>
      <c r="J1042" s="13"/>
      <c r="K1042" s="13"/>
    </row>
    <row r="1043" spans="2:11" ht="13.5" x14ac:dyDescent="0.35">
      <c r="B1043" s="3">
        <v>43521</v>
      </c>
      <c r="C1043" s="2">
        <v>15.19</v>
      </c>
      <c r="D1043" s="2">
        <v>12.374700000000001</v>
      </c>
      <c r="E1043" s="2">
        <v>2084</v>
      </c>
      <c r="F1043" s="2"/>
      <c r="G1043" s="2"/>
      <c r="H1043" s="14">
        <f t="shared" si="16"/>
        <v>0</v>
      </c>
      <c r="I1043" s="13"/>
      <c r="J1043" s="13"/>
      <c r="K1043" s="13"/>
    </row>
    <row r="1044" spans="2:11" ht="13.5" x14ac:dyDescent="0.35">
      <c r="B1044" s="3">
        <v>43522</v>
      </c>
      <c r="C1044" s="2">
        <v>14.78</v>
      </c>
      <c r="D1044" s="2">
        <v>12.040699999999999</v>
      </c>
      <c r="E1044" s="2">
        <v>1944</v>
      </c>
      <c r="F1044" s="2"/>
      <c r="G1044" s="2"/>
      <c r="H1044" s="14">
        <f t="shared" si="16"/>
        <v>-2.6990553306342892E-2</v>
      </c>
      <c r="I1044" s="13"/>
      <c r="J1044" s="13"/>
      <c r="K1044" s="13"/>
    </row>
    <row r="1045" spans="2:11" ht="13.5" x14ac:dyDescent="0.35">
      <c r="B1045" s="3">
        <v>43523</v>
      </c>
      <c r="C1045" s="2">
        <v>14.5</v>
      </c>
      <c r="D1045" s="2">
        <v>11.8126</v>
      </c>
      <c r="E1045" s="2">
        <v>957</v>
      </c>
      <c r="F1045" s="2"/>
      <c r="G1045" s="2"/>
      <c r="H1045" s="14">
        <f t="shared" si="16"/>
        <v>-1.8944081324175466E-2</v>
      </c>
      <c r="I1045" s="13"/>
      <c r="J1045" s="13"/>
      <c r="K1045" s="13"/>
    </row>
    <row r="1046" spans="2:11" ht="13.5" x14ac:dyDescent="0.35">
      <c r="B1046" s="3">
        <v>43524</v>
      </c>
      <c r="C1046" s="2">
        <v>14.07</v>
      </c>
      <c r="D1046" s="2">
        <v>11.462300000000001</v>
      </c>
      <c r="E1046" s="2">
        <v>355</v>
      </c>
      <c r="F1046" s="2"/>
      <c r="G1046" s="2"/>
      <c r="H1046" s="14">
        <f t="shared" si="16"/>
        <v>-2.9654775409308616E-2</v>
      </c>
      <c r="I1046" s="13"/>
      <c r="J1046" s="13"/>
      <c r="K1046" s="13"/>
    </row>
    <row r="1047" spans="2:11" ht="13.5" x14ac:dyDescent="0.35">
      <c r="B1047" s="3">
        <v>43525</v>
      </c>
      <c r="C1047" s="2">
        <v>14.47</v>
      </c>
      <c r="D1047" s="2">
        <v>11.7881</v>
      </c>
      <c r="E1047" s="2">
        <v>90</v>
      </c>
      <c r="F1047" s="2"/>
      <c r="G1047" s="2"/>
      <c r="H1047" s="14">
        <f t="shared" si="16"/>
        <v>2.8423614806801355E-2</v>
      </c>
      <c r="I1047" s="13"/>
      <c r="J1047" s="13"/>
      <c r="K1047" s="13"/>
    </row>
    <row r="1048" spans="2:11" ht="13.5" x14ac:dyDescent="0.35">
      <c r="B1048" s="3">
        <v>43528</v>
      </c>
      <c r="C1048" s="2">
        <v>14.2</v>
      </c>
      <c r="D1048" s="2">
        <v>11.568199999999999</v>
      </c>
      <c r="E1048" s="2">
        <v>290</v>
      </c>
      <c r="F1048" s="2"/>
      <c r="G1048" s="2"/>
      <c r="H1048" s="14">
        <f t="shared" si="16"/>
        <v>-1.8654405714237314E-2</v>
      </c>
      <c r="I1048" s="13"/>
      <c r="J1048" s="13"/>
      <c r="K1048" s="13"/>
    </row>
    <row r="1049" spans="2:11" ht="13.5" x14ac:dyDescent="0.35">
      <c r="B1049" s="3">
        <v>43529</v>
      </c>
      <c r="C1049" s="2">
        <v>14.03</v>
      </c>
      <c r="D1049" s="2">
        <v>11.4297</v>
      </c>
      <c r="E1049" s="2">
        <v>1118</v>
      </c>
      <c r="F1049" s="2">
        <v>14.04</v>
      </c>
      <c r="G1049" s="2">
        <v>15696.72</v>
      </c>
      <c r="H1049" s="14">
        <f t="shared" si="16"/>
        <v>-1.1972476271157028E-2</v>
      </c>
      <c r="I1049" s="13"/>
      <c r="J1049" s="13"/>
      <c r="K1049" s="13"/>
    </row>
    <row r="1050" spans="2:11" ht="13.5" x14ac:dyDescent="0.35">
      <c r="B1050" s="3">
        <v>43530</v>
      </c>
      <c r="C1050" s="2">
        <v>13.61</v>
      </c>
      <c r="D1050" s="2">
        <v>11.0875</v>
      </c>
      <c r="E1050" s="2">
        <v>568</v>
      </c>
      <c r="F1050" s="2">
        <v>13.61</v>
      </c>
      <c r="G1050" s="2">
        <v>7730.48</v>
      </c>
      <c r="H1050" s="14">
        <f t="shared" si="16"/>
        <v>-2.9939543470082333E-2</v>
      </c>
      <c r="I1050" s="13"/>
      <c r="J1050" s="13"/>
      <c r="K1050" s="13"/>
    </row>
    <row r="1051" spans="2:11" ht="13.5" x14ac:dyDescent="0.35">
      <c r="B1051" s="3">
        <v>43531</v>
      </c>
      <c r="C1051" s="2">
        <v>13.58</v>
      </c>
      <c r="D1051" s="2">
        <v>11.0631</v>
      </c>
      <c r="E1051" s="2">
        <v>263</v>
      </c>
      <c r="F1051" s="2">
        <v>13.7477</v>
      </c>
      <c r="G1051" s="2">
        <v>3615.6451000000002</v>
      </c>
      <c r="H1051" s="14">
        <f t="shared" si="16"/>
        <v>-2.2006764374295357E-3</v>
      </c>
      <c r="I1051" s="13"/>
      <c r="J1051" s="13"/>
      <c r="K1051" s="13"/>
    </row>
    <row r="1052" spans="2:11" ht="13.5" x14ac:dyDescent="0.35">
      <c r="B1052" s="3">
        <v>43532</v>
      </c>
      <c r="C1052" s="2">
        <v>12.95</v>
      </c>
      <c r="D1052" s="2">
        <v>10.549899999999999</v>
      </c>
      <c r="E1052" s="2">
        <v>6928</v>
      </c>
      <c r="F1052" s="2">
        <v>12.9879</v>
      </c>
      <c r="G1052" s="2">
        <v>89980.171199999997</v>
      </c>
      <c r="H1052" s="14">
        <f t="shared" si="16"/>
        <v>-4.6388444468548708E-2</v>
      </c>
      <c r="I1052" s="13"/>
      <c r="J1052" s="13"/>
      <c r="K1052" s="13"/>
    </row>
    <row r="1053" spans="2:11" ht="13.5" x14ac:dyDescent="0.35">
      <c r="B1053" s="3">
        <v>43535</v>
      </c>
      <c r="C1053" s="2">
        <v>12.2</v>
      </c>
      <c r="D1053" s="2">
        <v>9.9389000000000003</v>
      </c>
      <c r="E1053" s="2">
        <v>2579</v>
      </c>
      <c r="F1053" s="2">
        <v>12.3179</v>
      </c>
      <c r="G1053" s="2">
        <v>31767.864099999999</v>
      </c>
      <c r="H1053" s="14">
        <f t="shared" si="16"/>
        <v>-5.7915240902757271E-2</v>
      </c>
      <c r="I1053" s="13"/>
      <c r="J1053" s="13"/>
      <c r="K1053" s="13"/>
    </row>
    <row r="1054" spans="2:11" ht="13.5" x14ac:dyDescent="0.35">
      <c r="B1054" s="3">
        <v>43536</v>
      </c>
      <c r="C1054" s="2">
        <v>11.49</v>
      </c>
      <c r="D1054" s="2">
        <v>9.3605</v>
      </c>
      <c r="E1054" s="2">
        <v>2430</v>
      </c>
      <c r="F1054" s="2">
        <v>11.5448</v>
      </c>
      <c r="G1054" s="2">
        <v>28053.864000000001</v>
      </c>
      <c r="H1054" s="14">
        <f t="shared" si="16"/>
        <v>-5.8195574963024098E-2</v>
      </c>
      <c r="I1054" s="13"/>
      <c r="J1054" s="13"/>
      <c r="K1054" s="13"/>
    </row>
    <row r="1055" spans="2:11" ht="13.5" x14ac:dyDescent="0.35">
      <c r="B1055" s="3">
        <v>43537</v>
      </c>
      <c r="C1055" s="2">
        <v>11.1</v>
      </c>
      <c r="D1055" s="2">
        <v>9.0427</v>
      </c>
      <c r="E1055" s="2">
        <v>7557</v>
      </c>
      <c r="F1055" s="2">
        <v>11.041</v>
      </c>
      <c r="G1055" s="2">
        <v>83436.837</v>
      </c>
      <c r="H1055" s="14">
        <f t="shared" si="16"/>
        <v>-3.395117782169757E-2</v>
      </c>
      <c r="I1055" s="13"/>
      <c r="J1055" s="13"/>
      <c r="K1055" s="13"/>
    </row>
    <row r="1056" spans="2:11" ht="13.5" x14ac:dyDescent="0.35">
      <c r="B1056" s="3">
        <v>43538</v>
      </c>
      <c r="C1056" s="2">
        <v>11</v>
      </c>
      <c r="D1056" s="2">
        <v>8.9612999999999996</v>
      </c>
      <c r="E1056" s="2">
        <v>319</v>
      </c>
      <c r="F1056" s="2">
        <v>11</v>
      </c>
      <c r="G1056" s="2">
        <v>3509</v>
      </c>
      <c r="H1056" s="14">
        <f t="shared" si="16"/>
        <v>-9.0017362071063249E-3</v>
      </c>
      <c r="I1056" s="13"/>
      <c r="J1056" s="13"/>
      <c r="K1056" s="13"/>
    </row>
    <row r="1057" spans="2:11" ht="13.5" x14ac:dyDescent="0.35">
      <c r="B1057" s="3">
        <v>43539</v>
      </c>
      <c r="C1057" s="2">
        <v>11</v>
      </c>
      <c r="D1057" s="2">
        <v>8.9612999999999996</v>
      </c>
      <c r="E1057" s="2">
        <v>942</v>
      </c>
      <c r="F1057" s="2">
        <v>10.925700000000001</v>
      </c>
      <c r="G1057" s="2">
        <v>10292.009400000001</v>
      </c>
      <c r="H1057" s="14">
        <f t="shared" si="16"/>
        <v>0</v>
      </c>
      <c r="I1057" s="13"/>
      <c r="J1057" s="13"/>
      <c r="K1057" s="13"/>
    </row>
    <row r="1058" spans="2:11" ht="13.5" x14ac:dyDescent="0.35">
      <c r="B1058" s="3">
        <v>43542</v>
      </c>
      <c r="C1058" s="2">
        <v>11</v>
      </c>
      <c r="D1058" s="2">
        <v>8.9612999999999996</v>
      </c>
      <c r="E1058" s="2">
        <v>1155</v>
      </c>
      <c r="F1058" s="2">
        <v>10.8765</v>
      </c>
      <c r="G1058" s="2">
        <v>12562.3575</v>
      </c>
      <c r="H1058" s="14">
        <f t="shared" si="16"/>
        <v>0</v>
      </c>
      <c r="I1058" s="13"/>
      <c r="J1058" s="13"/>
      <c r="K1058" s="13"/>
    </row>
    <row r="1059" spans="2:11" ht="13.5" x14ac:dyDescent="0.35">
      <c r="B1059" s="3">
        <v>43543</v>
      </c>
      <c r="C1059" s="2">
        <v>11.43</v>
      </c>
      <c r="D1059" s="2">
        <v>9.3116000000000003</v>
      </c>
      <c r="E1059" s="2">
        <v>3890</v>
      </c>
      <c r="F1059" s="2">
        <v>11.1843</v>
      </c>
      <c r="G1059" s="2">
        <v>43506.927000000003</v>
      </c>
      <c r="H1059" s="14">
        <f t="shared" si="16"/>
        <v>3.9090310557620071E-2</v>
      </c>
      <c r="I1059" s="13"/>
      <c r="J1059" s="13"/>
      <c r="K1059" s="13"/>
    </row>
    <row r="1060" spans="2:11" ht="13.5" x14ac:dyDescent="0.35">
      <c r="B1060" s="3">
        <v>43545</v>
      </c>
      <c r="C1060" s="2">
        <v>11.5</v>
      </c>
      <c r="D1060" s="2">
        <v>9.3686000000000007</v>
      </c>
      <c r="E1060" s="2">
        <v>5045</v>
      </c>
      <c r="F1060" s="2">
        <v>11.4977</v>
      </c>
      <c r="G1060" s="2">
        <v>58005.896500000003</v>
      </c>
      <c r="H1060" s="14">
        <f t="shared" si="16"/>
        <v>6.121396967223719E-3</v>
      </c>
      <c r="I1060" s="13"/>
      <c r="J1060" s="13"/>
      <c r="K1060" s="13"/>
    </row>
    <row r="1061" spans="2:11" ht="13.5" x14ac:dyDescent="0.35">
      <c r="B1061" s="3">
        <v>43546</v>
      </c>
      <c r="C1061" s="2">
        <v>11.5</v>
      </c>
      <c r="D1061" s="2">
        <v>9.3686000000000007</v>
      </c>
      <c r="E1061" s="2">
        <v>3519</v>
      </c>
      <c r="F1061" s="2">
        <v>11.582700000000001</v>
      </c>
      <c r="G1061" s="2">
        <v>40759.5213</v>
      </c>
      <c r="H1061" s="14">
        <f t="shared" si="16"/>
        <v>0</v>
      </c>
      <c r="I1061" s="13"/>
      <c r="J1061" s="13"/>
      <c r="K1061" s="13"/>
    </row>
    <row r="1062" spans="2:11" ht="13.5" x14ac:dyDescent="0.35">
      <c r="B1062" s="3">
        <v>43549</v>
      </c>
      <c r="C1062" s="2">
        <v>11.63</v>
      </c>
      <c r="D1062" s="2">
        <v>9.4745000000000008</v>
      </c>
      <c r="E1062" s="2">
        <v>1165</v>
      </c>
      <c r="F1062" s="2">
        <v>11.276999999999999</v>
      </c>
      <c r="G1062" s="2">
        <v>13137.705</v>
      </c>
      <c r="H1062" s="14">
        <f t="shared" si="16"/>
        <v>1.1303716670580459E-2</v>
      </c>
      <c r="I1062" s="13"/>
      <c r="J1062" s="13"/>
      <c r="K1062" s="13"/>
    </row>
    <row r="1063" spans="2:11" ht="13.5" x14ac:dyDescent="0.35">
      <c r="B1063" s="3">
        <v>43550</v>
      </c>
      <c r="C1063" s="2">
        <v>12.2</v>
      </c>
      <c r="D1063" s="2">
        <v>9.9389000000000003</v>
      </c>
      <c r="E1063" s="2">
        <v>3389</v>
      </c>
      <c r="F1063" s="2">
        <v>11.9262</v>
      </c>
      <c r="G1063" s="2">
        <v>40417.891799999998</v>
      </c>
      <c r="H1063" s="14">
        <f t="shared" si="16"/>
        <v>4.9015779196791329E-2</v>
      </c>
      <c r="I1063" s="13"/>
      <c r="J1063" s="13"/>
      <c r="K1063" s="13"/>
    </row>
    <row r="1064" spans="2:11" ht="13.5" x14ac:dyDescent="0.35">
      <c r="B1064" s="3">
        <v>43551</v>
      </c>
      <c r="C1064" s="2">
        <v>12.25</v>
      </c>
      <c r="D1064" s="2">
        <v>9.9795999999999996</v>
      </c>
      <c r="E1064" s="2">
        <v>2751</v>
      </c>
      <c r="F1064" s="2">
        <v>12.1533</v>
      </c>
      <c r="G1064" s="2">
        <v>33433.728300000002</v>
      </c>
      <c r="H1064" s="14">
        <f t="shared" si="16"/>
        <v>4.0950205757175635E-3</v>
      </c>
      <c r="I1064" s="13"/>
      <c r="J1064" s="13"/>
      <c r="K1064" s="13"/>
    </row>
    <row r="1065" spans="2:11" ht="13.5" x14ac:dyDescent="0.35">
      <c r="B1065" s="3">
        <v>43552</v>
      </c>
      <c r="C1065" s="2">
        <v>12</v>
      </c>
      <c r="D1065" s="2">
        <v>9.7759</v>
      </c>
      <c r="E1065" s="2">
        <v>567</v>
      </c>
      <c r="F1065" s="2">
        <v>12.1035</v>
      </c>
      <c r="G1065" s="2">
        <v>6862.6845000000003</v>
      </c>
      <c r="H1065" s="14">
        <f t="shared" si="16"/>
        <v>-2.041163974507992E-2</v>
      </c>
      <c r="I1065" s="13"/>
      <c r="J1065" s="13"/>
      <c r="K1065" s="13"/>
    </row>
    <row r="1066" spans="2:11" ht="13.5" x14ac:dyDescent="0.35">
      <c r="B1066" s="3">
        <v>43553</v>
      </c>
      <c r="C1066" s="2">
        <v>11.99</v>
      </c>
      <c r="D1066" s="2">
        <v>9.7677999999999994</v>
      </c>
      <c r="E1066" s="2">
        <v>350</v>
      </c>
      <c r="F1066" s="2">
        <v>11.99</v>
      </c>
      <c r="G1066" s="2">
        <v>4196.5</v>
      </c>
      <c r="H1066" s="14">
        <f t="shared" si="16"/>
        <v>-8.2856821366837446E-4</v>
      </c>
      <c r="I1066" s="13"/>
      <c r="J1066" s="13"/>
      <c r="K1066" s="13"/>
    </row>
    <row r="1067" spans="2:11" ht="13.5" x14ac:dyDescent="0.35">
      <c r="B1067" s="3">
        <v>43556</v>
      </c>
      <c r="C1067" s="2">
        <v>12.34</v>
      </c>
      <c r="D1067" s="2">
        <v>10.052899999999999</v>
      </c>
      <c r="E1067" s="2">
        <v>100</v>
      </c>
      <c r="F1067" s="2">
        <v>12.34</v>
      </c>
      <c r="G1067" s="2">
        <v>1234</v>
      </c>
      <c r="H1067" s="14">
        <f t="shared" si="16"/>
        <v>2.9187739306701602E-2</v>
      </c>
      <c r="I1067" s="13"/>
      <c r="J1067" s="13"/>
      <c r="K1067" s="13"/>
    </row>
    <row r="1068" spans="2:11" ht="13.5" x14ac:dyDescent="0.35">
      <c r="B1068" s="3">
        <v>43557</v>
      </c>
      <c r="C1068" s="2">
        <v>12.34</v>
      </c>
      <c r="D1068" s="2">
        <v>10.052899999999999</v>
      </c>
      <c r="E1068" s="2">
        <v>300</v>
      </c>
      <c r="F1068" s="2">
        <v>12.239100000000001</v>
      </c>
      <c r="G1068" s="2">
        <v>3671.73</v>
      </c>
      <c r="H1068" s="14">
        <f t="shared" si="16"/>
        <v>0</v>
      </c>
      <c r="I1068" s="13"/>
      <c r="J1068" s="13"/>
      <c r="K1068" s="13"/>
    </row>
    <row r="1069" spans="2:11" ht="13.5" x14ac:dyDescent="0.35">
      <c r="B1069" s="3">
        <v>43558</v>
      </c>
      <c r="C1069" s="2">
        <v>12.33</v>
      </c>
      <c r="D1069" s="2">
        <v>10.0448</v>
      </c>
      <c r="E1069" s="2">
        <v>363</v>
      </c>
      <c r="F1069" s="2">
        <v>12.2683</v>
      </c>
      <c r="G1069" s="2">
        <v>4453.3928999999998</v>
      </c>
      <c r="H1069" s="14">
        <f t="shared" si="16"/>
        <v>-8.0573764784280019E-4</v>
      </c>
      <c r="I1069" s="13"/>
      <c r="J1069" s="13"/>
      <c r="K1069" s="13"/>
    </row>
    <row r="1070" spans="2:11" ht="13.5" x14ac:dyDescent="0.35">
      <c r="B1070" s="3">
        <v>43559</v>
      </c>
      <c r="C1070" s="2">
        <v>12.3</v>
      </c>
      <c r="D1070" s="2">
        <v>10.020300000000001</v>
      </c>
      <c r="E1070" s="2">
        <v>362</v>
      </c>
      <c r="F1070" s="2">
        <v>12.269</v>
      </c>
      <c r="G1070" s="2">
        <v>4441.3779999999997</v>
      </c>
      <c r="H1070" s="14">
        <f t="shared" si="16"/>
        <v>-2.4390729531697736E-3</v>
      </c>
      <c r="I1070" s="13"/>
      <c r="J1070" s="13"/>
      <c r="K1070" s="13"/>
    </row>
    <row r="1071" spans="2:11" ht="13.5" x14ac:dyDescent="0.35">
      <c r="B1071" s="3">
        <v>43560</v>
      </c>
      <c r="C1071" s="2">
        <v>11.99</v>
      </c>
      <c r="D1071" s="2">
        <v>9.7677999999999994</v>
      </c>
      <c r="E1071" s="2">
        <v>838</v>
      </c>
      <c r="F1071" s="2">
        <v>11.946300000000001</v>
      </c>
      <c r="G1071" s="2">
        <v>10010.999400000001</v>
      </c>
      <c r="H1071" s="14">
        <f t="shared" si="16"/>
        <v>-2.5198846341926016E-2</v>
      </c>
      <c r="I1071" s="13"/>
      <c r="J1071" s="13"/>
      <c r="K1071" s="13"/>
    </row>
    <row r="1072" spans="2:11" ht="13.5" x14ac:dyDescent="0.35">
      <c r="B1072" s="3">
        <v>43563</v>
      </c>
      <c r="C1072" s="2">
        <v>11.85</v>
      </c>
      <c r="D1072" s="2">
        <v>9.6537000000000006</v>
      </c>
      <c r="E1072" s="2">
        <v>6463</v>
      </c>
      <c r="F1072" s="2">
        <v>11.8605</v>
      </c>
      <c r="G1072" s="2">
        <v>76654.411500000002</v>
      </c>
      <c r="H1072" s="14">
        <f t="shared" si="16"/>
        <v>-1.1681238354593539E-2</v>
      </c>
      <c r="I1072" s="13"/>
      <c r="J1072" s="13"/>
      <c r="K1072" s="13"/>
    </row>
    <row r="1073" spans="2:11" ht="13.5" x14ac:dyDescent="0.35">
      <c r="B1073" s="3">
        <v>43565</v>
      </c>
      <c r="C1073" s="2">
        <v>11.95</v>
      </c>
      <c r="D1073" s="2">
        <v>9.7352000000000007</v>
      </c>
      <c r="E1073" s="2">
        <v>367</v>
      </c>
      <c r="F1073" s="2">
        <v>11.95</v>
      </c>
      <c r="G1073" s="2">
        <v>4385.6499999999996</v>
      </c>
      <c r="H1073" s="14">
        <f t="shared" si="16"/>
        <v>8.4423588883019065E-3</v>
      </c>
      <c r="I1073" s="13"/>
      <c r="J1073" s="13"/>
      <c r="K1073" s="13"/>
    </row>
    <row r="1074" spans="2:11" ht="13.5" x14ac:dyDescent="0.35">
      <c r="B1074" s="3">
        <v>43566</v>
      </c>
      <c r="C1074" s="2">
        <v>11.7</v>
      </c>
      <c r="D1074" s="2">
        <v>9.5314999999999994</v>
      </c>
      <c r="E1074" s="2">
        <v>340</v>
      </c>
      <c r="F1074" s="2">
        <v>11.9199</v>
      </c>
      <c r="G1074" s="2">
        <v>4052.7660000000001</v>
      </c>
      <c r="H1074" s="14">
        <f t="shared" si="16"/>
        <v>-2.0924069356561891E-2</v>
      </c>
      <c r="I1074" s="13"/>
      <c r="J1074" s="13"/>
      <c r="K1074" s="13"/>
    </row>
    <row r="1075" spans="2:11" ht="13.5" x14ac:dyDescent="0.35">
      <c r="B1075" s="3">
        <v>43567</v>
      </c>
      <c r="C1075" s="2">
        <v>12</v>
      </c>
      <c r="D1075" s="2">
        <v>9.7759</v>
      </c>
      <c r="E1075" s="2">
        <v>716</v>
      </c>
      <c r="F1075" s="2">
        <v>11.9716</v>
      </c>
      <c r="G1075" s="2">
        <v>8571.6656000000003</v>
      </c>
      <c r="H1075" s="14">
        <f t="shared" si="16"/>
        <v>2.5641294654566504E-2</v>
      </c>
      <c r="I1075" s="13"/>
      <c r="J1075" s="13"/>
      <c r="K1075" s="13"/>
    </row>
    <row r="1076" spans="2:11" ht="13.5" x14ac:dyDescent="0.35">
      <c r="B1076" s="3">
        <v>43570</v>
      </c>
      <c r="C1076" s="2">
        <v>11.9</v>
      </c>
      <c r="D1076" s="2">
        <v>9.6944999999999997</v>
      </c>
      <c r="E1076" s="2">
        <v>1210</v>
      </c>
      <c r="F1076" s="2">
        <v>11.902100000000001</v>
      </c>
      <c r="G1076" s="2">
        <v>14401.540999999999</v>
      </c>
      <c r="H1076" s="14">
        <f t="shared" si="16"/>
        <v>-8.3265990855062311E-3</v>
      </c>
      <c r="I1076" s="13"/>
      <c r="J1076" s="13"/>
      <c r="K1076" s="13"/>
    </row>
    <row r="1077" spans="2:11" ht="13.5" x14ac:dyDescent="0.35">
      <c r="B1077" s="3">
        <v>43571</v>
      </c>
      <c r="C1077" s="2">
        <v>11.9</v>
      </c>
      <c r="D1077" s="2">
        <v>9.6944999999999997</v>
      </c>
      <c r="E1077" s="2">
        <v>271</v>
      </c>
      <c r="F1077" s="2">
        <v>11.8672</v>
      </c>
      <c r="G1077" s="2">
        <v>3216.0111999999999</v>
      </c>
      <c r="H1077" s="14">
        <f t="shared" si="16"/>
        <v>0</v>
      </c>
      <c r="I1077" s="13"/>
      <c r="J1077" s="13"/>
      <c r="K1077" s="13"/>
    </row>
    <row r="1078" spans="2:11" ht="13.5" x14ac:dyDescent="0.35">
      <c r="B1078" s="3">
        <v>43572</v>
      </c>
      <c r="C1078" s="2">
        <v>11.9</v>
      </c>
      <c r="D1078" s="2">
        <v>9.6944999999999997</v>
      </c>
      <c r="E1078" s="2">
        <v>734</v>
      </c>
      <c r="F1078" s="2">
        <v>11.9</v>
      </c>
      <c r="G1078" s="2">
        <v>8734.6</v>
      </c>
      <c r="H1078" s="14">
        <f t="shared" si="16"/>
        <v>0</v>
      </c>
      <c r="I1078" s="13"/>
      <c r="J1078" s="13"/>
      <c r="K1078" s="13"/>
    </row>
    <row r="1079" spans="2:11" ht="13.5" x14ac:dyDescent="0.35">
      <c r="B1079" s="3">
        <v>43573</v>
      </c>
      <c r="C1079" s="2">
        <v>11.89</v>
      </c>
      <c r="D1079" s="2">
        <v>9.6862999999999992</v>
      </c>
      <c r="E1079" s="2">
        <v>958</v>
      </c>
      <c r="F1079" s="2">
        <v>11.779299999999999</v>
      </c>
      <c r="G1079" s="2">
        <v>11284.5694</v>
      </c>
      <c r="H1079" s="14">
        <f t="shared" si="16"/>
        <v>-8.4584042498328223E-4</v>
      </c>
      <c r="I1079" s="13"/>
      <c r="J1079" s="13"/>
      <c r="K1079" s="13"/>
    </row>
    <row r="1080" spans="2:11" ht="13.5" x14ac:dyDescent="0.35">
      <c r="B1080" s="3">
        <v>43574</v>
      </c>
      <c r="C1080" s="2">
        <v>11.92</v>
      </c>
      <c r="D1080" s="2">
        <v>9.7108000000000008</v>
      </c>
      <c r="E1080" s="2">
        <v>1546</v>
      </c>
      <c r="F1080" s="2">
        <v>11.894600000000001</v>
      </c>
      <c r="G1080" s="2">
        <v>18389.051599999999</v>
      </c>
      <c r="H1080" s="14">
        <f t="shared" si="16"/>
        <v>2.5293455705482507E-3</v>
      </c>
      <c r="I1080" s="13"/>
      <c r="J1080" s="13"/>
      <c r="K1080" s="13"/>
    </row>
    <row r="1081" spans="2:11" ht="13.5" x14ac:dyDescent="0.35">
      <c r="B1081" s="3">
        <v>43577</v>
      </c>
      <c r="C1081" s="2">
        <v>12.26</v>
      </c>
      <c r="D1081" s="2">
        <v>9.9877000000000002</v>
      </c>
      <c r="E1081" s="2">
        <v>142</v>
      </c>
      <c r="F1081" s="2">
        <v>12.242800000000001</v>
      </c>
      <c r="G1081" s="2">
        <v>1738.4775999999999</v>
      </c>
      <c r="H1081" s="14">
        <f t="shared" si="16"/>
        <v>2.8514643489722727E-2</v>
      </c>
      <c r="I1081" s="13"/>
      <c r="J1081" s="13"/>
      <c r="K1081" s="13"/>
    </row>
    <row r="1082" spans="2:11" ht="13.5" x14ac:dyDescent="0.35">
      <c r="B1082" s="3">
        <v>43578</v>
      </c>
      <c r="C1082" s="2">
        <v>12.25</v>
      </c>
      <c r="D1082" s="2">
        <v>9.9795999999999996</v>
      </c>
      <c r="E1082" s="2">
        <v>620</v>
      </c>
      <c r="F1082" s="2">
        <v>12.2484</v>
      </c>
      <c r="G1082" s="2">
        <v>7594.0079999999998</v>
      </c>
      <c r="H1082" s="14">
        <f t="shared" si="16"/>
        <v>-8.1099752695822482E-4</v>
      </c>
      <c r="I1082" s="13"/>
      <c r="J1082" s="13"/>
      <c r="K1082" s="13"/>
    </row>
    <row r="1083" spans="2:11" ht="13.5" x14ac:dyDescent="0.35">
      <c r="B1083" s="3">
        <v>43579</v>
      </c>
      <c r="C1083" s="2">
        <v>12.25</v>
      </c>
      <c r="D1083" s="2">
        <v>9.9795999999999996</v>
      </c>
      <c r="E1083" s="2">
        <v>268</v>
      </c>
      <c r="F1083" s="2">
        <v>12.2501</v>
      </c>
      <c r="G1083" s="2">
        <v>3283.0268000000001</v>
      </c>
      <c r="H1083" s="14">
        <f t="shared" si="16"/>
        <v>0</v>
      </c>
      <c r="I1083" s="13"/>
      <c r="J1083" s="13"/>
      <c r="K1083" s="13"/>
    </row>
    <row r="1084" spans="2:11" ht="13.5" x14ac:dyDescent="0.35">
      <c r="B1084" s="3">
        <v>43580</v>
      </c>
      <c r="C1084" s="2">
        <v>12.24</v>
      </c>
      <c r="D1084" s="2">
        <v>9.9715000000000007</v>
      </c>
      <c r="E1084" s="2">
        <v>200</v>
      </c>
      <c r="F1084" s="2">
        <v>12.24</v>
      </c>
      <c r="G1084" s="2">
        <v>2448</v>
      </c>
      <c r="H1084" s="14">
        <f t="shared" si="16"/>
        <v>-8.1165577778657321E-4</v>
      </c>
      <c r="I1084" s="13"/>
      <c r="J1084" s="13"/>
      <c r="K1084" s="13"/>
    </row>
    <row r="1085" spans="2:11" ht="13.5" x14ac:dyDescent="0.35">
      <c r="B1085" s="3">
        <v>43581</v>
      </c>
      <c r="C1085" s="2">
        <v>12.23</v>
      </c>
      <c r="D1085" s="2">
        <v>9.9633000000000003</v>
      </c>
      <c r="E1085" s="2">
        <v>240</v>
      </c>
      <c r="F1085" s="2">
        <v>12.23</v>
      </c>
      <c r="G1085" s="2">
        <v>2935.2</v>
      </c>
      <c r="H1085" s="14">
        <f t="shared" si="16"/>
        <v>-8.2234367948657964E-4</v>
      </c>
      <c r="I1085" s="13"/>
      <c r="J1085" s="13"/>
      <c r="K1085" s="13"/>
    </row>
    <row r="1086" spans="2:11" ht="13.5" x14ac:dyDescent="0.35">
      <c r="B1086" s="3">
        <v>43584</v>
      </c>
      <c r="C1086" s="2">
        <v>11.9</v>
      </c>
      <c r="D1086" s="2">
        <v>9.6944999999999997</v>
      </c>
      <c r="E1086" s="2">
        <v>80</v>
      </c>
      <c r="F1086" s="2">
        <v>11.959</v>
      </c>
      <c r="G1086" s="2">
        <v>956.72</v>
      </c>
      <c r="H1086" s="14">
        <f t="shared" si="16"/>
        <v>-2.6979012977627954E-2</v>
      </c>
      <c r="I1086" s="13"/>
      <c r="J1086" s="13"/>
      <c r="K1086" s="13"/>
    </row>
    <row r="1087" spans="2:11" ht="13.5" x14ac:dyDescent="0.35">
      <c r="B1087" s="3">
        <v>43585</v>
      </c>
      <c r="C1087" s="2">
        <v>11.7</v>
      </c>
      <c r="D1087" s="2">
        <v>9.5314999999999994</v>
      </c>
      <c r="E1087" s="2">
        <v>2595</v>
      </c>
      <c r="F1087" s="2">
        <v>11.733700000000001</v>
      </c>
      <c r="G1087" s="2">
        <v>30448.951499999999</v>
      </c>
      <c r="H1087" s="14">
        <f t="shared" si="16"/>
        <v>-1.6813657228325365E-2</v>
      </c>
      <c r="I1087" s="13"/>
      <c r="J1087" s="13"/>
      <c r="K1087" s="13"/>
    </row>
    <row r="1088" spans="2:11" ht="13.5" x14ac:dyDescent="0.35">
      <c r="B1088" s="3">
        <v>43587</v>
      </c>
      <c r="C1088" s="2">
        <v>12</v>
      </c>
      <c r="D1088" s="2">
        <v>9.7759</v>
      </c>
      <c r="E1088" s="2">
        <v>20</v>
      </c>
      <c r="F1088" s="2">
        <v>11.955</v>
      </c>
      <c r="G1088" s="2">
        <v>239.1</v>
      </c>
      <c r="H1088" s="14">
        <f t="shared" si="16"/>
        <v>2.5641294654566504E-2</v>
      </c>
      <c r="I1088" s="13"/>
      <c r="J1088" s="13"/>
      <c r="K1088" s="13"/>
    </row>
    <row r="1089" spans="2:11" ht="13.5" x14ac:dyDescent="0.35">
      <c r="B1089" s="3">
        <v>43588</v>
      </c>
      <c r="C1089" s="2">
        <v>11.89</v>
      </c>
      <c r="D1089" s="2">
        <v>9.6862999999999992</v>
      </c>
      <c r="E1089" s="2">
        <v>410</v>
      </c>
      <c r="F1089" s="2">
        <v>11.852</v>
      </c>
      <c r="G1089" s="2">
        <v>4859.32</v>
      </c>
      <c r="H1089" s="14">
        <f t="shared" si="16"/>
        <v>-9.165396536380363E-3</v>
      </c>
      <c r="I1089" s="13"/>
      <c r="J1089" s="13"/>
      <c r="K1089" s="13"/>
    </row>
    <row r="1090" spans="2:11" ht="13.5" x14ac:dyDescent="0.35">
      <c r="B1090" s="3">
        <v>43591</v>
      </c>
      <c r="C1090" s="2">
        <v>11.89</v>
      </c>
      <c r="D1090" s="2">
        <v>9.6862999999999992</v>
      </c>
      <c r="E1090" s="2">
        <v>160</v>
      </c>
      <c r="F1090" s="2">
        <v>11.89</v>
      </c>
      <c r="G1090" s="2">
        <v>1902.4</v>
      </c>
      <c r="H1090" s="14">
        <f t="shared" si="16"/>
        <v>0</v>
      </c>
      <c r="I1090" s="13"/>
      <c r="J1090" s="13"/>
      <c r="K1090" s="13"/>
    </row>
    <row r="1091" spans="2:11" ht="13.5" x14ac:dyDescent="0.35">
      <c r="B1091" s="3">
        <v>43592</v>
      </c>
      <c r="C1091" s="2">
        <v>11.89</v>
      </c>
      <c r="D1091" s="2">
        <v>9.6862999999999992</v>
      </c>
      <c r="E1091" s="2">
        <v>0</v>
      </c>
      <c r="F1091" s="2">
        <v>0</v>
      </c>
      <c r="G1091" s="2">
        <v>0</v>
      </c>
      <c r="H1091" s="14">
        <f t="shared" si="16"/>
        <v>0</v>
      </c>
      <c r="I1091" s="13"/>
      <c r="J1091" s="13"/>
      <c r="K1091" s="13"/>
    </row>
    <row r="1092" spans="2:11" ht="13.5" x14ac:dyDescent="0.35">
      <c r="B1092" s="3">
        <v>43593</v>
      </c>
      <c r="C1092" s="2">
        <v>11.89</v>
      </c>
      <c r="D1092" s="2">
        <v>9.6862999999999992</v>
      </c>
      <c r="E1092" s="2">
        <v>305</v>
      </c>
      <c r="F1092" s="2">
        <v>11.89</v>
      </c>
      <c r="G1092" s="2">
        <v>3626.45</v>
      </c>
      <c r="H1092" s="14">
        <f t="shared" si="16"/>
        <v>0</v>
      </c>
      <c r="I1092" s="13"/>
      <c r="J1092" s="13"/>
      <c r="K1092" s="13"/>
    </row>
    <row r="1093" spans="2:11" ht="13.5" x14ac:dyDescent="0.35">
      <c r="B1093" s="3">
        <v>43594</v>
      </c>
      <c r="C1093" s="2">
        <v>12</v>
      </c>
      <c r="D1093" s="2">
        <v>9.7759</v>
      </c>
      <c r="E1093" s="2">
        <v>20</v>
      </c>
      <c r="F1093" s="2">
        <v>12</v>
      </c>
      <c r="G1093" s="2">
        <v>240</v>
      </c>
      <c r="H1093" s="14">
        <f t="shared" si="16"/>
        <v>9.2501780865759681E-3</v>
      </c>
      <c r="I1093" s="13"/>
      <c r="J1093" s="13"/>
      <c r="K1093" s="13"/>
    </row>
    <row r="1094" spans="2:11" ht="13.5" x14ac:dyDescent="0.35">
      <c r="B1094" s="3">
        <v>43595</v>
      </c>
      <c r="C1094" s="2">
        <v>11.98</v>
      </c>
      <c r="D1094" s="2">
        <v>9.7596000000000007</v>
      </c>
      <c r="E1094" s="2">
        <v>110</v>
      </c>
      <c r="F1094" s="2">
        <v>11.9818</v>
      </c>
      <c r="G1094" s="2">
        <v>1317.998</v>
      </c>
      <c r="H1094" s="14">
        <f t="shared" si="16"/>
        <v>-1.6673656645423249E-3</v>
      </c>
      <c r="I1094" s="13"/>
      <c r="J1094" s="13"/>
      <c r="K1094" s="13"/>
    </row>
    <row r="1095" spans="2:11" ht="13.5" x14ac:dyDescent="0.35">
      <c r="B1095" s="3">
        <v>43598</v>
      </c>
      <c r="C1095" s="2">
        <v>11.99</v>
      </c>
      <c r="D1095" s="2">
        <v>9.7677999999999994</v>
      </c>
      <c r="E1095" s="2">
        <v>834</v>
      </c>
      <c r="F1095" s="2">
        <v>11.8797</v>
      </c>
      <c r="G1095" s="2">
        <v>9907.6697999999997</v>
      </c>
      <c r="H1095" s="14">
        <f t="shared" ref="H1095:H1158" si="17">(D1095-D1094)/D1094</f>
        <v>8.4019836878546788E-4</v>
      </c>
      <c r="I1095" s="13"/>
      <c r="J1095" s="13"/>
      <c r="K1095" s="13"/>
    </row>
    <row r="1096" spans="2:11" ht="13.5" x14ac:dyDescent="0.35">
      <c r="B1096" s="3">
        <v>43599</v>
      </c>
      <c r="C1096" s="2">
        <v>11.99</v>
      </c>
      <c r="D1096" s="2">
        <v>9.7677999999999994</v>
      </c>
      <c r="E1096" s="2">
        <v>471</v>
      </c>
      <c r="F1096" s="2">
        <v>11.99</v>
      </c>
      <c r="G1096" s="2">
        <v>5647.29</v>
      </c>
      <c r="H1096" s="14">
        <f t="shared" si="17"/>
        <v>0</v>
      </c>
      <c r="I1096" s="13"/>
      <c r="J1096" s="13"/>
      <c r="K1096" s="13"/>
    </row>
    <row r="1097" spans="2:11" ht="13.5" x14ac:dyDescent="0.35">
      <c r="B1097" s="3">
        <v>43600</v>
      </c>
      <c r="C1097" s="2">
        <v>11.99</v>
      </c>
      <c r="D1097" s="2">
        <v>9.7677999999999994</v>
      </c>
      <c r="E1097" s="2">
        <v>155</v>
      </c>
      <c r="F1097" s="2">
        <v>11.99</v>
      </c>
      <c r="G1097" s="2">
        <v>1858.45</v>
      </c>
      <c r="H1097" s="14">
        <f t="shared" si="17"/>
        <v>0</v>
      </c>
      <c r="I1097" s="13"/>
      <c r="J1097" s="13"/>
      <c r="K1097" s="13"/>
    </row>
    <row r="1098" spans="2:11" ht="13.5" x14ac:dyDescent="0.35">
      <c r="B1098" s="3">
        <v>43601</v>
      </c>
      <c r="C1098" s="2">
        <v>12</v>
      </c>
      <c r="D1098" s="2">
        <v>9.7759</v>
      </c>
      <c r="E1098" s="2">
        <v>1103</v>
      </c>
      <c r="F1098" s="2">
        <v>11.9381</v>
      </c>
      <c r="G1098" s="2">
        <v>13167.7243</v>
      </c>
      <c r="H1098" s="14">
        <f t="shared" si="17"/>
        <v>8.2925530825781271E-4</v>
      </c>
      <c r="I1098" s="13"/>
      <c r="J1098" s="13"/>
      <c r="K1098" s="13"/>
    </row>
    <row r="1099" spans="2:11" ht="13.5" x14ac:dyDescent="0.35">
      <c r="B1099" s="3">
        <v>43602</v>
      </c>
      <c r="C1099" s="2">
        <v>12</v>
      </c>
      <c r="D1099" s="2">
        <v>9.7759</v>
      </c>
      <c r="E1099" s="2">
        <v>4</v>
      </c>
      <c r="F1099" s="2">
        <v>12</v>
      </c>
      <c r="G1099" s="2">
        <v>48</v>
      </c>
      <c r="H1099" s="14">
        <f t="shared" si="17"/>
        <v>0</v>
      </c>
      <c r="I1099" s="13"/>
      <c r="J1099" s="13"/>
      <c r="K1099" s="13"/>
    </row>
    <row r="1100" spans="2:11" ht="13.5" x14ac:dyDescent="0.35">
      <c r="B1100" s="3">
        <v>43605</v>
      </c>
      <c r="C1100" s="2">
        <v>11.95</v>
      </c>
      <c r="D1100" s="2">
        <v>9.7352000000000007</v>
      </c>
      <c r="E1100" s="2">
        <v>200</v>
      </c>
      <c r="F1100" s="2">
        <v>11.95</v>
      </c>
      <c r="G1100" s="2">
        <v>2390</v>
      </c>
      <c r="H1100" s="14">
        <f t="shared" si="17"/>
        <v>-4.1632995427530245E-3</v>
      </c>
      <c r="I1100" s="13"/>
      <c r="J1100" s="13"/>
      <c r="K1100" s="13"/>
    </row>
    <row r="1101" spans="2:11" ht="13.5" x14ac:dyDescent="0.35">
      <c r="B1101" s="3">
        <v>43606</v>
      </c>
      <c r="C1101" s="2">
        <v>11.66</v>
      </c>
      <c r="D1101" s="2">
        <v>9.4990000000000006</v>
      </c>
      <c r="E1101" s="2">
        <v>251</v>
      </c>
      <c r="F1101" s="2">
        <v>11.7189</v>
      </c>
      <c r="G1101" s="2">
        <v>2941.4439000000002</v>
      </c>
      <c r="H1101" s="14">
        <f t="shared" si="17"/>
        <v>-2.4262470211192391E-2</v>
      </c>
      <c r="I1101" s="13"/>
      <c r="J1101" s="13"/>
      <c r="K1101" s="13"/>
    </row>
    <row r="1102" spans="2:11" ht="13.5" x14ac:dyDescent="0.35">
      <c r="B1102" s="3">
        <v>43607</v>
      </c>
      <c r="C1102" s="2">
        <v>12</v>
      </c>
      <c r="D1102" s="2">
        <v>9.7759</v>
      </c>
      <c r="E1102" s="2">
        <v>6812</v>
      </c>
      <c r="F1102" s="2">
        <v>11.9984</v>
      </c>
      <c r="G1102" s="2">
        <v>81733.1008</v>
      </c>
      <c r="H1102" s="14">
        <f t="shared" si="17"/>
        <v>2.9150436888093427E-2</v>
      </c>
      <c r="I1102" s="13"/>
      <c r="J1102" s="13"/>
      <c r="K1102" s="13"/>
    </row>
    <row r="1103" spans="2:11" ht="13.5" x14ac:dyDescent="0.35">
      <c r="B1103" s="3">
        <v>43608</v>
      </c>
      <c r="C1103" s="2">
        <v>12.44</v>
      </c>
      <c r="D1103" s="2">
        <v>10.134399999999999</v>
      </c>
      <c r="E1103" s="2">
        <v>2557</v>
      </c>
      <c r="F1103" s="2">
        <v>12.0593</v>
      </c>
      <c r="G1103" s="2">
        <v>30835.630099999998</v>
      </c>
      <c r="H1103" s="14">
        <f t="shared" si="17"/>
        <v>3.6671815382726847E-2</v>
      </c>
      <c r="I1103" s="13"/>
      <c r="J1103" s="13"/>
      <c r="K1103" s="13"/>
    </row>
    <row r="1104" spans="2:11" ht="13.5" x14ac:dyDescent="0.35">
      <c r="B1104" s="3">
        <v>43609</v>
      </c>
      <c r="C1104" s="2">
        <v>12.99</v>
      </c>
      <c r="D1104" s="2">
        <v>10.5825</v>
      </c>
      <c r="E1104" s="2">
        <v>0</v>
      </c>
      <c r="F1104" s="2">
        <v>0</v>
      </c>
      <c r="G1104" s="2">
        <v>0</v>
      </c>
      <c r="H1104" s="14">
        <f t="shared" si="17"/>
        <v>4.4215740448373876E-2</v>
      </c>
      <c r="I1104" s="13"/>
      <c r="J1104" s="13"/>
      <c r="K1104" s="13"/>
    </row>
    <row r="1105" spans="2:11" ht="13.5" x14ac:dyDescent="0.35">
      <c r="B1105" s="3">
        <v>43612</v>
      </c>
      <c r="C1105" s="2">
        <v>12.6</v>
      </c>
      <c r="D1105" s="2">
        <v>10.264699999999999</v>
      </c>
      <c r="E1105" s="2">
        <v>1746</v>
      </c>
      <c r="F1105" s="2">
        <v>13.012700000000001</v>
      </c>
      <c r="G1105" s="2">
        <v>22720.174200000001</v>
      </c>
      <c r="H1105" s="14">
        <f t="shared" si="17"/>
        <v>-3.0030711079612579E-2</v>
      </c>
      <c r="I1105" s="13"/>
      <c r="J1105" s="13"/>
      <c r="K1105" s="13"/>
    </row>
    <row r="1106" spans="2:11" ht="13.5" x14ac:dyDescent="0.35">
      <c r="B1106" s="3">
        <v>43613</v>
      </c>
      <c r="C1106" s="2">
        <v>12.6</v>
      </c>
      <c r="D1106" s="2">
        <v>10.264699999999999</v>
      </c>
      <c r="E1106" s="2">
        <v>3511</v>
      </c>
      <c r="F1106" s="2">
        <v>12.537699999999999</v>
      </c>
      <c r="G1106" s="2">
        <v>44019.864699999998</v>
      </c>
      <c r="H1106" s="14">
        <f t="shared" si="17"/>
        <v>0</v>
      </c>
      <c r="I1106" s="13"/>
      <c r="J1106" s="13"/>
      <c r="K1106" s="13"/>
    </row>
    <row r="1107" spans="2:11" ht="13.5" x14ac:dyDescent="0.35">
      <c r="B1107" s="3">
        <v>43614</v>
      </c>
      <c r="C1107" s="2">
        <v>13</v>
      </c>
      <c r="D1107" s="2">
        <v>10.5906</v>
      </c>
      <c r="E1107" s="2">
        <v>309</v>
      </c>
      <c r="F1107" s="2">
        <v>13.041700000000001</v>
      </c>
      <c r="G1107" s="2">
        <v>4029.8852999999999</v>
      </c>
      <c r="H1107" s="14">
        <f t="shared" si="17"/>
        <v>3.1749588395179669E-2</v>
      </c>
      <c r="I1107" s="13"/>
      <c r="J1107" s="13"/>
      <c r="K1107" s="13"/>
    </row>
    <row r="1108" spans="2:11" ht="13.5" x14ac:dyDescent="0.35">
      <c r="B1108" s="3">
        <v>43615</v>
      </c>
      <c r="C1108" s="2">
        <v>13</v>
      </c>
      <c r="D1108" s="2">
        <v>10.5906</v>
      </c>
      <c r="E1108" s="2">
        <v>12792</v>
      </c>
      <c r="F1108" s="2">
        <v>13.073600000000001</v>
      </c>
      <c r="G1108" s="2">
        <v>167237.49119999999</v>
      </c>
      <c r="H1108" s="14">
        <f t="shared" si="17"/>
        <v>0</v>
      </c>
      <c r="I1108" s="13"/>
      <c r="J1108" s="13"/>
      <c r="K1108" s="13"/>
    </row>
    <row r="1109" spans="2:11" ht="13.5" x14ac:dyDescent="0.35">
      <c r="B1109" s="3">
        <v>43616</v>
      </c>
      <c r="C1109" s="2">
        <v>12.53</v>
      </c>
      <c r="D1109" s="2">
        <v>10.207700000000001</v>
      </c>
      <c r="E1109" s="2">
        <v>12883</v>
      </c>
      <c r="F1109" s="2">
        <v>12.5701</v>
      </c>
      <c r="G1109" s="2">
        <v>161940.59830000001</v>
      </c>
      <c r="H1109" s="14">
        <f t="shared" si="17"/>
        <v>-3.6154703227390263E-2</v>
      </c>
      <c r="I1109" s="13"/>
      <c r="J1109" s="13"/>
      <c r="K1109" s="13"/>
    </row>
    <row r="1110" spans="2:11" ht="13.5" x14ac:dyDescent="0.35">
      <c r="B1110" s="3">
        <v>43619</v>
      </c>
      <c r="C1110" s="2">
        <v>12.52</v>
      </c>
      <c r="D1110" s="2">
        <v>10.1996</v>
      </c>
      <c r="E1110" s="2">
        <v>111</v>
      </c>
      <c r="F1110" s="2">
        <v>12.5542</v>
      </c>
      <c r="G1110" s="2">
        <v>1393.5162</v>
      </c>
      <c r="H1110" s="14">
        <f t="shared" si="17"/>
        <v>-7.935186182980163E-4</v>
      </c>
      <c r="I1110" s="13"/>
      <c r="J1110" s="13"/>
      <c r="K1110" s="13"/>
    </row>
    <row r="1111" spans="2:11" ht="13.5" x14ac:dyDescent="0.35">
      <c r="B1111" s="3">
        <v>43623</v>
      </c>
      <c r="C1111" s="2">
        <v>12.9</v>
      </c>
      <c r="D1111" s="2">
        <v>10.5091</v>
      </c>
      <c r="E1111" s="2">
        <v>722</v>
      </c>
      <c r="F1111" s="2">
        <v>12.631500000000001</v>
      </c>
      <c r="G1111" s="2">
        <v>9119.9429999999993</v>
      </c>
      <c r="H1111" s="14">
        <f t="shared" si="17"/>
        <v>3.0344327228518753E-2</v>
      </c>
      <c r="I1111" s="13"/>
      <c r="J1111" s="13"/>
      <c r="K1111" s="13"/>
    </row>
    <row r="1112" spans="2:11" ht="13.5" x14ac:dyDescent="0.35">
      <c r="B1112" s="3">
        <v>43626</v>
      </c>
      <c r="C1112" s="2">
        <v>13</v>
      </c>
      <c r="D1112" s="2">
        <v>10.5906</v>
      </c>
      <c r="E1112" s="2">
        <v>1105</v>
      </c>
      <c r="F1112" s="2">
        <v>12.9475</v>
      </c>
      <c r="G1112" s="2">
        <v>14306.987499999999</v>
      </c>
      <c r="H1112" s="14">
        <f t="shared" si="17"/>
        <v>7.7551836027823628E-3</v>
      </c>
      <c r="I1112" s="13"/>
      <c r="J1112" s="13"/>
      <c r="K1112" s="13"/>
    </row>
    <row r="1113" spans="2:11" ht="13.5" x14ac:dyDescent="0.35">
      <c r="B1113" s="3">
        <v>43627</v>
      </c>
      <c r="C1113" s="2">
        <v>12.9</v>
      </c>
      <c r="D1113" s="2">
        <v>10.5091</v>
      </c>
      <c r="E1113" s="2">
        <v>532</v>
      </c>
      <c r="F1113" s="2">
        <v>12.924799999999999</v>
      </c>
      <c r="G1113" s="2">
        <v>6875.9935999999998</v>
      </c>
      <c r="H1113" s="14">
        <f t="shared" si="17"/>
        <v>-7.6955035597605541E-3</v>
      </c>
      <c r="I1113" s="13"/>
      <c r="J1113" s="13"/>
      <c r="K1113" s="13"/>
    </row>
    <row r="1114" spans="2:11" ht="13.5" x14ac:dyDescent="0.35">
      <c r="B1114" s="3">
        <v>43628</v>
      </c>
      <c r="C1114" s="2">
        <v>12.9</v>
      </c>
      <c r="D1114" s="2">
        <v>10.5091</v>
      </c>
      <c r="E1114" s="2">
        <v>1255</v>
      </c>
      <c r="F1114" s="2">
        <v>12.9</v>
      </c>
      <c r="G1114" s="2">
        <v>16189.5</v>
      </c>
      <c r="H1114" s="14">
        <f t="shared" si="17"/>
        <v>0</v>
      </c>
      <c r="I1114" s="13"/>
      <c r="J1114" s="13"/>
      <c r="K1114" s="13"/>
    </row>
    <row r="1115" spans="2:11" ht="13.5" x14ac:dyDescent="0.35">
      <c r="B1115" s="3">
        <v>43629</v>
      </c>
      <c r="C1115" s="2">
        <v>12.99</v>
      </c>
      <c r="D1115" s="2">
        <v>10.5825</v>
      </c>
      <c r="E1115" s="2">
        <v>300</v>
      </c>
      <c r="F1115" s="2">
        <v>12.996700000000001</v>
      </c>
      <c r="G1115" s="2">
        <v>3899.01</v>
      </c>
      <c r="H1115" s="14">
        <f t="shared" si="17"/>
        <v>6.9844230238554645E-3</v>
      </c>
      <c r="I1115" s="13"/>
      <c r="J1115" s="13"/>
      <c r="K1115" s="13"/>
    </row>
    <row r="1116" spans="2:11" ht="13.5" x14ac:dyDescent="0.35">
      <c r="B1116" s="3">
        <v>43630</v>
      </c>
      <c r="C1116" s="2">
        <v>13</v>
      </c>
      <c r="D1116" s="2">
        <v>10.5906</v>
      </c>
      <c r="E1116" s="2">
        <v>150</v>
      </c>
      <c r="F1116" s="2">
        <v>13</v>
      </c>
      <c r="G1116" s="2">
        <v>1950</v>
      </c>
      <c r="H1116" s="14">
        <f t="shared" si="17"/>
        <v>7.6541459957483223E-4</v>
      </c>
      <c r="I1116" s="13"/>
      <c r="J1116" s="13"/>
      <c r="K1116" s="13"/>
    </row>
    <row r="1117" spans="2:11" ht="13.5" x14ac:dyDescent="0.35">
      <c r="B1117" s="3">
        <v>43633</v>
      </c>
      <c r="C1117" s="2">
        <v>13</v>
      </c>
      <c r="D1117" s="2">
        <v>10.5906</v>
      </c>
      <c r="E1117" s="2">
        <v>50</v>
      </c>
      <c r="F1117" s="2">
        <v>13</v>
      </c>
      <c r="G1117" s="2">
        <v>650</v>
      </c>
      <c r="H1117" s="14">
        <f t="shared" si="17"/>
        <v>0</v>
      </c>
      <c r="I1117" s="13"/>
      <c r="J1117" s="13"/>
      <c r="K1117" s="13"/>
    </row>
    <row r="1118" spans="2:11" ht="13.5" x14ac:dyDescent="0.35">
      <c r="B1118" s="3">
        <v>43634</v>
      </c>
      <c r="C1118" s="2">
        <v>13</v>
      </c>
      <c r="D1118" s="2">
        <v>10.5906</v>
      </c>
      <c r="E1118" s="2">
        <v>0</v>
      </c>
      <c r="F1118" s="2">
        <v>0</v>
      </c>
      <c r="G1118" s="2">
        <v>0</v>
      </c>
      <c r="H1118" s="14">
        <f t="shared" si="17"/>
        <v>0</v>
      </c>
      <c r="I1118" s="13"/>
      <c r="J1118" s="13"/>
      <c r="K1118" s="13"/>
    </row>
    <row r="1119" spans="2:11" ht="13.5" x14ac:dyDescent="0.35">
      <c r="B1119" s="3">
        <v>43635</v>
      </c>
      <c r="C1119" s="2">
        <v>13</v>
      </c>
      <c r="D1119" s="2">
        <v>10.5906</v>
      </c>
      <c r="E1119" s="2">
        <v>0</v>
      </c>
      <c r="F1119" s="2">
        <v>0</v>
      </c>
      <c r="G1119" s="2">
        <v>0</v>
      </c>
      <c r="H1119" s="14">
        <f t="shared" si="17"/>
        <v>0</v>
      </c>
      <c r="I1119" s="13"/>
      <c r="J1119" s="13"/>
      <c r="K1119" s="13"/>
    </row>
    <row r="1120" spans="2:11" ht="13.5" x14ac:dyDescent="0.35">
      <c r="B1120" s="3">
        <v>43636</v>
      </c>
      <c r="C1120" s="2">
        <v>12.98</v>
      </c>
      <c r="D1120" s="2">
        <v>10.574299999999999</v>
      </c>
      <c r="E1120" s="2">
        <v>2320</v>
      </c>
      <c r="F1120" s="2">
        <v>12.893800000000001</v>
      </c>
      <c r="G1120" s="2">
        <v>29913.616000000002</v>
      </c>
      <c r="H1120" s="14">
        <f t="shared" si="17"/>
        <v>-1.5391007119522114E-3</v>
      </c>
      <c r="I1120" s="13"/>
      <c r="J1120" s="13"/>
      <c r="K1120" s="13"/>
    </row>
    <row r="1121" spans="2:11" ht="13.5" x14ac:dyDescent="0.35">
      <c r="B1121" s="3">
        <v>43637</v>
      </c>
      <c r="C1121" s="2">
        <v>12.98</v>
      </c>
      <c r="D1121" s="2">
        <v>10.574299999999999</v>
      </c>
      <c r="E1121" s="2">
        <v>1832</v>
      </c>
      <c r="F1121" s="2">
        <v>12.989800000000001</v>
      </c>
      <c r="G1121" s="2">
        <v>23797.313600000001</v>
      </c>
      <c r="H1121" s="14">
        <f t="shared" si="17"/>
        <v>0</v>
      </c>
      <c r="I1121" s="13"/>
      <c r="J1121" s="13"/>
      <c r="K1121" s="13"/>
    </row>
    <row r="1122" spans="2:11" ht="13.5" x14ac:dyDescent="0.35">
      <c r="B1122" s="3">
        <v>43640</v>
      </c>
      <c r="C1122" s="2">
        <v>12.99</v>
      </c>
      <c r="D1122" s="2">
        <v>10.5825</v>
      </c>
      <c r="E1122" s="2">
        <v>100</v>
      </c>
      <c r="F1122" s="2">
        <v>12.99</v>
      </c>
      <c r="G1122" s="2">
        <v>1299</v>
      </c>
      <c r="H1122" s="14">
        <f t="shared" si="17"/>
        <v>7.7546504260333354E-4</v>
      </c>
      <c r="I1122" s="13"/>
      <c r="J1122" s="13"/>
      <c r="K1122" s="13"/>
    </row>
    <row r="1123" spans="2:11" ht="13.5" x14ac:dyDescent="0.35">
      <c r="B1123" s="3">
        <v>43641</v>
      </c>
      <c r="C1123" s="2">
        <v>12.71</v>
      </c>
      <c r="D1123" s="2">
        <v>10.3543</v>
      </c>
      <c r="E1123" s="2">
        <v>3203</v>
      </c>
      <c r="F1123" s="2">
        <v>12.751099999999999</v>
      </c>
      <c r="G1123" s="2">
        <v>40841.773300000001</v>
      </c>
      <c r="H1123" s="14">
        <f t="shared" si="17"/>
        <v>-2.1563902669501471E-2</v>
      </c>
      <c r="I1123" s="13"/>
      <c r="J1123" s="13"/>
      <c r="K1123" s="13"/>
    </row>
    <row r="1124" spans="2:11" ht="13.5" x14ac:dyDescent="0.35">
      <c r="B1124" s="3">
        <v>43642</v>
      </c>
      <c r="C1124" s="2">
        <v>12.71</v>
      </c>
      <c r="D1124" s="2">
        <v>10.6286</v>
      </c>
      <c r="E1124" s="2">
        <v>190</v>
      </c>
      <c r="F1124" s="2">
        <v>12.71</v>
      </c>
      <c r="G1124" s="2">
        <v>2414.9</v>
      </c>
      <c r="H1124" s="14">
        <f t="shared" si="17"/>
        <v>2.6491409366157074E-2</v>
      </c>
      <c r="I1124" s="13"/>
      <c r="J1124" s="13"/>
      <c r="K1124" s="13"/>
    </row>
    <row r="1125" spans="2:11" ht="13.5" x14ac:dyDescent="0.35">
      <c r="B1125" s="3">
        <v>43643</v>
      </c>
      <c r="C1125" s="2">
        <v>12.7</v>
      </c>
      <c r="D1125" s="2">
        <v>10.620200000000001</v>
      </c>
      <c r="E1125" s="2">
        <v>5443</v>
      </c>
      <c r="F1125" s="2">
        <v>12.700100000000001</v>
      </c>
      <c r="G1125" s="2">
        <v>69126.6443</v>
      </c>
      <c r="H1125" s="14">
        <f t="shared" si="17"/>
        <v>-7.9032045612780258E-4</v>
      </c>
      <c r="I1125" s="13"/>
      <c r="J1125" s="13"/>
      <c r="K1125" s="13"/>
    </row>
    <row r="1126" spans="2:11" ht="13.5" x14ac:dyDescent="0.35">
      <c r="B1126" s="3">
        <v>43644</v>
      </c>
      <c r="C1126" s="2">
        <v>13</v>
      </c>
      <c r="D1126" s="2">
        <v>10.8711</v>
      </c>
      <c r="E1126" s="2">
        <v>536</v>
      </c>
      <c r="F1126" s="2">
        <v>12.951499999999999</v>
      </c>
      <c r="G1126" s="2">
        <v>6942.0039999999999</v>
      </c>
      <c r="H1126" s="14">
        <f t="shared" si="17"/>
        <v>2.362479049358766E-2</v>
      </c>
      <c r="I1126" s="13"/>
      <c r="J1126" s="13"/>
      <c r="K1126" s="13"/>
    </row>
    <row r="1127" spans="2:11" ht="13.5" x14ac:dyDescent="0.35">
      <c r="B1127" s="3">
        <v>43647</v>
      </c>
      <c r="C1127" s="2">
        <v>13.1</v>
      </c>
      <c r="D1127" s="2">
        <v>10.954700000000001</v>
      </c>
      <c r="E1127" s="2">
        <v>150</v>
      </c>
      <c r="F1127" s="2">
        <v>13.1</v>
      </c>
      <c r="G1127" s="2">
        <v>1965</v>
      </c>
      <c r="H1127" s="14">
        <f t="shared" si="17"/>
        <v>7.6901141558812416E-3</v>
      </c>
      <c r="I1127" s="13"/>
      <c r="J1127" s="13"/>
      <c r="K1127" s="13"/>
    </row>
    <row r="1128" spans="2:11" ht="13.5" x14ac:dyDescent="0.35">
      <c r="B1128" s="3">
        <v>43648</v>
      </c>
      <c r="C1128" s="2">
        <v>13.1</v>
      </c>
      <c r="D1128" s="2">
        <v>10.954700000000001</v>
      </c>
      <c r="E1128" s="2">
        <v>222</v>
      </c>
      <c r="F1128" s="2">
        <v>13.1472</v>
      </c>
      <c r="G1128" s="2">
        <v>2918.6783999999998</v>
      </c>
      <c r="H1128" s="14">
        <f t="shared" si="17"/>
        <v>0</v>
      </c>
      <c r="I1128" s="13"/>
      <c r="J1128" s="13"/>
      <c r="K1128" s="13"/>
    </row>
    <row r="1129" spans="2:11" ht="13.5" x14ac:dyDescent="0.35">
      <c r="B1129" s="3">
        <v>43649</v>
      </c>
      <c r="C1129" s="2">
        <v>13.1</v>
      </c>
      <c r="D1129" s="2">
        <v>10.954700000000001</v>
      </c>
      <c r="E1129" s="2">
        <v>50</v>
      </c>
      <c r="F1129" s="2">
        <v>13.1</v>
      </c>
      <c r="G1129" s="2">
        <v>655</v>
      </c>
      <c r="H1129" s="14">
        <f t="shared" si="17"/>
        <v>0</v>
      </c>
      <c r="I1129" s="13"/>
      <c r="J1129" s="13"/>
      <c r="K1129" s="13"/>
    </row>
    <row r="1130" spans="2:11" ht="13.5" x14ac:dyDescent="0.35">
      <c r="B1130" s="3">
        <v>43650</v>
      </c>
      <c r="C1130" s="2">
        <v>12.71</v>
      </c>
      <c r="D1130" s="2">
        <v>10.6286</v>
      </c>
      <c r="E1130" s="2">
        <v>450</v>
      </c>
      <c r="F1130" s="2">
        <v>12.7522</v>
      </c>
      <c r="G1130" s="2">
        <v>5738.49</v>
      </c>
      <c r="H1130" s="14">
        <f t="shared" si="17"/>
        <v>-2.9768044766173448E-2</v>
      </c>
      <c r="I1130" s="13"/>
      <c r="J1130" s="13"/>
      <c r="K1130" s="13"/>
    </row>
    <row r="1131" spans="2:11" ht="13.5" x14ac:dyDescent="0.35">
      <c r="B1131" s="3">
        <v>43651</v>
      </c>
      <c r="C1131" s="2">
        <v>12.99</v>
      </c>
      <c r="D1131" s="2">
        <v>10.8627</v>
      </c>
      <c r="E1131" s="2">
        <v>157</v>
      </c>
      <c r="F1131" s="2">
        <v>12.941800000000001</v>
      </c>
      <c r="G1131" s="2">
        <v>2031.8625999999999</v>
      </c>
      <c r="H1131" s="14">
        <f t="shared" si="17"/>
        <v>2.2025478426133237E-2</v>
      </c>
      <c r="I1131" s="13"/>
      <c r="J1131" s="13"/>
      <c r="K1131" s="13"/>
    </row>
    <row r="1132" spans="2:11" ht="13.5" x14ac:dyDescent="0.35">
      <c r="B1132" s="3">
        <v>43654</v>
      </c>
      <c r="C1132" s="2">
        <v>12.99</v>
      </c>
      <c r="D1132" s="2">
        <v>10.8627</v>
      </c>
      <c r="E1132" s="2">
        <v>524</v>
      </c>
      <c r="F1132" s="2">
        <v>12.9221</v>
      </c>
      <c r="G1132" s="2">
        <v>6771.1804000000002</v>
      </c>
      <c r="H1132" s="14">
        <f t="shared" si="17"/>
        <v>0</v>
      </c>
      <c r="I1132" s="13"/>
      <c r="J1132" s="13"/>
      <c r="K1132" s="13"/>
    </row>
    <row r="1133" spans="2:11" ht="13.5" x14ac:dyDescent="0.35">
      <c r="B1133" s="3">
        <v>43655</v>
      </c>
      <c r="C1133" s="2">
        <v>12.99</v>
      </c>
      <c r="D1133" s="2">
        <v>10.8627</v>
      </c>
      <c r="E1133" s="2">
        <v>113</v>
      </c>
      <c r="F1133" s="2">
        <v>12.957800000000001</v>
      </c>
      <c r="G1133" s="2">
        <v>1464.2313999999999</v>
      </c>
      <c r="H1133" s="14">
        <f t="shared" si="17"/>
        <v>0</v>
      </c>
      <c r="I1133" s="13"/>
      <c r="J1133" s="13"/>
      <c r="K1133" s="13"/>
    </row>
    <row r="1134" spans="2:11" ht="13.5" x14ac:dyDescent="0.35">
      <c r="B1134" s="3">
        <v>43656</v>
      </c>
      <c r="C1134" s="2">
        <v>12.98</v>
      </c>
      <c r="D1134" s="2">
        <v>10.8543</v>
      </c>
      <c r="E1134" s="2">
        <v>156</v>
      </c>
      <c r="F1134" s="2">
        <v>12.98</v>
      </c>
      <c r="G1134" s="2">
        <v>2024.88</v>
      </c>
      <c r="H1134" s="14">
        <f t="shared" si="17"/>
        <v>-7.7328840895909512E-4</v>
      </c>
      <c r="I1134" s="13"/>
      <c r="J1134" s="13"/>
      <c r="K1134" s="13"/>
    </row>
    <row r="1135" spans="2:11" ht="13.5" x14ac:dyDescent="0.35">
      <c r="B1135" s="3">
        <v>43657</v>
      </c>
      <c r="C1135" s="2">
        <v>12.97</v>
      </c>
      <c r="D1135" s="2">
        <v>10.846</v>
      </c>
      <c r="E1135" s="2">
        <v>200</v>
      </c>
      <c r="F1135" s="2">
        <v>12.97</v>
      </c>
      <c r="G1135" s="2">
        <v>2594</v>
      </c>
      <c r="H1135" s="14">
        <f t="shared" si="17"/>
        <v>-7.6467390803646438E-4</v>
      </c>
      <c r="I1135" s="13"/>
      <c r="J1135" s="13"/>
      <c r="K1135" s="13"/>
    </row>
    <row r="1136" spans="2:11" ht="13.5" x14ac:dyDescent="0.35">
      <c r="B1136" s="3">
        <v>43658</v>
      </c>
      <c r="C1136" s="2">
        <v>12.95</v>
      </c>
      <c r="D1136" s="2">
        <v>10.8293</v>
      </c>
      <c r="E1136" s="2">
        <v>1127</v>
      </c>
      <c r="F1136" s="2">
        <v>12.9499</v>
      </c>
      <c r="G1136" s="2">
        <v>14594.5373</v>
      </c>
      <c r="H1136" s="14">
        <f t="shared" si="17"/>
        <v>-1.5397381523142319E-3</v>
      </c>
      <c r="I1136" s="13"/>
      <c r="J1136" s="13"/>
      <c r="K1136" s="13"/>
    </row>
    <row r="1137" spans="2:11" ht="13.5" x14ac:dyDescent="0.35">
      <c r="B1137" s="3">
        <v>43661</v>
      </c>
      <c r="C1137" s="2">
        <v>12.9</v>
      </c>
      <c r="D1137" s="2">
        <v>10.7874</v>
      </c>
      <c r="E1137" s="2">
        <v>660</v>
      </c>
      <c r="F1137" s="2">
        <v>12.722799999999999</v>
      </c>
      <c r="G1137" s="2">
        <v>8397.0480000000007</v>
      </c>
      <c r="H1137" s="14">
        <f t="shared" si="17"/>
        <v>-3.8691328156021209E-3</v>
      </c>
      <c r="I1137" s="13"/>
      <c r="J1137" s="13"/>
      <c r="K1137" s="13"/>
    </row>
    <row r="1138" spans="2:11" ht="13.5" x14ac:dyDescent="0.35">
      <c r="B1138" s="3">
        <v>43662</v>
      </c>
      <c r="C1138" s="2">
        <v>12.9</v>
      </c>
      <c r="D1138" s="2">
        <v>10.7874</v>
      </c>
      <c r="E1138" s="2">
        <v>59</v>
      </c>
      <c r="F1138" s="2">
        <v>12.921200000000001</v>
      </c>
      <c r="G1138" s="2">
        <v>762.35080000000005</v>
      </c>
      <c r="H1138" s="14">
        <f t="shared" si="17"/>
        <v>0</v>
      </c>
      <c r="I1138" s="13"/>
      <c r="J1138" s="13"/>
      <c r="K1138" s="13"/>
    </row>
    <row r="1139" spans="2:11" ht="13.5" x14ac:dyDescent="0.35">
      <c r="B1139" s="3">
        <v>43663</v>
      </c>
      <c r="C1139" s="2">
        <v>12.93</v>
      </c>
      <c r="D1139" s="2">
        <v>10.8125</v>
      </c>
      <c r="E1139" s="2">
        <v>1743</v>
      </c>
      <c r="F1139" s="2">
        <v>12.926500000000001</v>
      </c>
      <c r="G1139" s="2">
        <v>22530.889500000001</v>
      </c>
      <c r="H1139" s="14">
        <f t="shared" si="17"/>
        <v>2.3267886608450711E-3</v>
      </c>
      <c r="I1139" s="13"/>
      <c r="J1139" s="13"/>
      <c r="K1139" s="13"/>
    </row>
    <row r="1140" spans="2:11" ht="13.5" x14ac:dyDescent="0.35">
      <c r="B1140" s="3">
        <v>43664</v>
      </c>
      <c r="C1140" s="2">
        <v>12.94</v>
      </c>
      <c r="D1140" s="2">
        <v>10.8209</v>
      </c>
      <c r="E1140" s="2">
        <v>828</v>
      </c>
      <c r="F1140" s="2">
        <v>12.906700000000001</v>
      </c>
      <c r="G1140" s="2">
        <v>10686.747600000001</v>
      </c>
      <c r="H1140" s="14">
        <f t="shared" si="17"/>
        <v>7.7687861271675954E-4</v>
      </c>
      <c r="I1140" s="13"/>
      <c r="J1140" s="13"/>
      <c r="K1140" s="13"/>
    </row>
    <row r="1141" spans="2:11" ht="13.5" x14ac:dyDescent="0.35">
      <c r="B1141" s="3">
        <v>43665</v>
      </c>
      <c r="C1141" s="2">
        <v>12.79</v>
      </c>
      <c r="D1141" s="2">
        <v>10.695499999999999</v>
      </c>
      <c r="E1141" s="2">
        <v>200</v>
      </c>
      <c r="F1141" s="2">
        <v>12.79</v>
      </c>
      <c r="G1141" s="2">
        <v>2558</v>
      </c>
      <c r="H1141" s="14">
        <f t="shared" si="17"/>
        <v>-1.1588684859854618E-2</v>
      </c>
      <c r="I1141" s="13"/>
      <c r="J1141" s="13"/>
      <c r="K1141" s="13"/>
    </row>
    <row r="1142" spans="2:11" ht="13.5" x14ac:dyDescent="0.35">
      <c r="B1142" s="3">
        <v>43668</v>
      </c>
      <c r="C1142" s="2">
        <v>12.9</v>
      </c>
      <c r="D1142" s="2">
        <v>10.7874</v>
      </c>
      <c r="E1142" s="2">
        <v>466</v>
      </c>
      <c r="F1142" s="2">
        <v>12.9217</v>
      </c>
      <c r="G1142" s="2">
        <v>6021.5122000000001</v>
      </c>
      <c r="H1142" s="14">
        <f t="shared" si="17"/>
        <v>8.5923986723389061E-3</v>
      </c>
      <c r="I1142" s="13"/>
      <c r="J1142" s="13"/>
      <c r="K1142" s="13"/>
    </row>
    <row r="1143" spans="2:11" ht="13.5" x14ac:dyDescent="0.35">
      <c r="B1143" s="3">
        <v>43669</v>
      </c>
      <c r="C1143" s="2">
        <v>12.85</v>
      </c>
      <c r="D1143" s="2">
        <v>10.7456</v>
      </c>
      <c r="E1143" s="2">
        <v>402</v>
      </c>
      <c r="F1143" s="2">
        <v>12.8988</v>
      </c>
      <c r="G1143" s="2">
        <v>5185.3176000000003</v>
      </c>
      <c r="H1143" s="14">
        <f t="shared" si="17"/>
        <v>-3.8748910766264605E-3</v>
      </c>
      <c r="I1143" s="13"/>
      <c r="J1143" s="13"/>
      <c r="K1143" s="13"/>
    </row>
    <row r="1144" spans="2:11" ht="13.5" x14ac:dyDescent="0.35">
      <c r="B1144" s="3">
        <v>43670</v>
      </c>
      <c r="C1144" s="2">
        <v>12.71</v>
      </c>
      <c r="D1144" s="2">
        <v>10.6286</v>
      </c>
      <c r="E1144" s="2">
        <v>871</v>
      </c>
      <c r="F1144" s="2">
        <v>12.7318</v>
      </c>
      <c r="G1144" s="2">
        <v>11089.397800000001</v>
      </c>
      <c r="H1144" s="14">
        <f t="shared" si="17"/>
        <v>-1.0888177486599083E-2</v>
      </c>
      <c r="I1144" s="13"/>
      <c r="J1144" s="13"/>
      <c r="K1144" s="13"/>
    </row>
    <row r="1145" spans="2:11" ht="13.5" x14ac:dyDescent="0.35">
      <c r="B1145" s="3">
        <v>43672</v>
      </c>
      <c r="C1145" s="2">
        <v>12.6</v>
      </c>
      <c r="D1145" s="2">
        <v>10.5366</v>
      </c>
      <c r="E1145" s="2">
        <v>3350</v>
      </c>
      <c r="F1145" s="2">
        <v>12.7303</v>
      </c>
      <c r="G1145" s="2">
        <v>42646.504999999997</v>
      </c>
      <c r="H1145" s="14">
        <f t="shared" si="17"/>
        <v>-8.6558907099712583E-3</v>
      </c>
      <c r="I1145" s="13"/>
      <c r="J1145" s="13"/>
      <c r="K1145" s="13"/>
    </row>
    <row r="1146" spans="2:11" ht="13.5" x14ac:dyDescent="0.35">
      <c r="B1146" s="3">
        <v>43675</v>
      </c>
      <c r="C1146" s="2">
        <v>12.89</v>
      </c>
      <c r="D1146" s="2">
        <v>10.7791</v>
      </c>
      <c r="E1146" s="2">
        <v>3594</v>
      </c>
      <c r="F1146" s="2">
        <v>12.7875</v>
      </c>
      <c r="G1146" s="2">
        <v>45958.275000000001</v>
      </c>
      <c r="H1146" s="14">
        <f t="shared" si="17"/>
        <v>2.3015014330998586E-2</v>
      </c>
      <c r="I1146" s="13"/>
      <c r="J1146" s="13"/>
      <c r="K1146" s="13"/>
    </row>
    <row r="1147" spans="2:11" ht="13.5" x14ac:dyDescent="0.35">
      <c r="B1147" s="3">
        <v>43676</v>
      </c>
      <c r="C1147" s="2">
        <v>12.89</v>
      </c>
      <c r="D1147" s="2">
        <v>10.7791</v>
      </c>
      <c r="E1147" s="2">
        <v>200</v>
      </c>
      <c r="F1147" s="2">
        <v>12.89</v>
      </c>
      <c r="G1147" s="2">
        <v>2578</v>
      </c>
      <c r="H1147" s="14">
        <f t="shared" si="17"/>
        <v>0</v>
      </c>
      <c r="I1147" s="13"/>
      <c r="J1147" s="13"/>
      <c r="K1147" s="13"/>
    </row>
    <row r="1148" spans="2:11" ht="13.5" x14ac:dyDescent="0.35">
      <c r="B1148" s="3">
        <v>43677</v>
      </c>
      <c r="C1148" s="2">
        <v>12.89</v>
      </c>
      <c r="D1148" s="2">
        <v>10.7791</v>
      </c>
      <c r="E1148" s="2">
        <v>0</v>
      </c>
      <c r="F1148" s="2">
        <v>0</v>
      </c>
      <c r="G1148" s="2">
        <v>0</v>
      </c>
      <c r="H1148" s="14">
        <f t="shared" si="17"/>
        <v>0</v>
      </c>
      <c r="I1148" s="13"/>
      <c r="J1148" s="13"/>
      <c r="K1148" s="13"/>
    </row>
    <row r="1149" spans="2:11" ht="13.5" x14ac:dyDescent="0.35">
      <c r="B1149" s="3">
        <v>43678</v>
      </c>
      <c r="C1149" s="2">
        <v>12.51</v>
      </c>
      <c r="D1149" s="2">
        <v>10.4613</v>
      </c>
      <c r="E1149" s="2">
        <v>250</v>
      </c>
      <c r="F1149" s="2">
        <v>12.51</v>
      </c>
      <c r="G1149" s="2">
        <v>3127.5</v>
      </c>
      <c r="H1149" s="14">
        <f t="shared" si="17"/>
        <v>-2.9482980953882985E-2</v>
      </c>
      <c r="I1149" s="13"/>
      <c r="J1149" s="13"/>
      <c r="K1149" s="13"/>
    </row>
    <row r="1150" spans="2:11" ht="13.5" x14ac:dyDescent="0.35">
      <c r="B1150" s="3">
        <v>43679</v>
      </c>
      <c r="C1150" s="2">
        <v>12.51</v>
      </c>
      <c r="D1150" s="2">
        <v>10.4613</v>
      </c>
      <c r="E1150" s="2">
        <v>0</v>
      </c>
      <c r="F1150" s="2">
        <v>0</v>
      </c>
      <c r="G1150" s="2">
        <v>0</v>
      </c>
      <c r="H1150" s="14">
        <f t="shared" si="17"/>
        <v>0</v>
      </c>
      <c r="I1150" s="13"/>
      <c r="J1150" s="13"/>
      <c r="K1150" s="13"/>
    </row>
    <row r="1151" spans="2:11" ht="13.5" x14ac:dyDescent="0.35">
      <c r="B1151" s="3">
        <v>43682</v>
      </c>
      <c r="C1151" s="2">
        <v>12.51</v>
      </c>
      <c r="D1151" s="2">
        <v>10.4613</v>
      </c>
      <c r="E1151" s="2">
        <v>0</v>
      </c>
      <c r="F1151" s="2">
        <v>0</v>
      </c>
      <c r="G1151" s="2">
        <v>0</v>
      </c>
      <c r="H1151" s="14">
        <f t="shared" si="17"/>
        <v>0</v>
      </c>
      <c r="I1151" s="13"/>
      <c r="J1151" s="13"/>
      <c r="K1151" s="13"/>
    </row>
    <row r="1152" spans="2:11" ht="13.5" x14ac:dyDescent="0.35">
      <c r="B1152" s="3">
        <v>43683</v>
      </c>
      <c r="C1152" s="2">
        <v>12.5</v>
      </c>
      <c r="D1152" s="2">
        <v>10.452999999999999</v>
      </c>
      <c r="E1152" s="2">
        <v>117</v>
      </c>
      <c r="F1152" s="2">
        <v>12.4908</v>
      </c>
      <c r="G1152" s="2">
        <v>1461.4236000000001</v>
      </c>
      <c r="H1152" s="14">
        <f t="shared" si="17"/>
        <v>-7.9340043780411575E-4</v>
      </c>
      <c r="I1152" s="13"/>
      <c r="J1152" s="13"/>
      <c r="K1152" s="13"/>
    </row>
    <row r="1153" spans="2:11" ht="13.5" x14ac:dyDescent="0.35">
      <c r="B1153" s="3">
        <v>43684</v>
      </c>
      <c r="C1153" s="2">
        <v>12.81</v>
      </c>
      <c r="D1153" s="2">
        <v>10.712199999999999</v>
      </c>
      <c r="E1153" s="2">
        <v>1827</v>
      </c>
      <c r="F1153" s="2">
        <v>12.738099999999999</v>
      </c>
      <c r="G1153" s="2">
        <v>23272.508699999998</v>
      </c>
      <c r="H1153" s="14">
        <f t="shared" si="17"/>
        <v>2.4796709078733367E-2</v>
      </c>
      <c r="I1153" s="13"/>
      <c r="J1153" s="13"/>
      <c r="K1153" s="13"/>
    </row>
    <row r="1154" spans="2:11" ht="13.5" x14ac:dyDescent="0.35">
      <c r="B1154" s="3">
        <v>43685</v>
      </c>
      <c r="C1154" s="2">
        <v>12.83</v>
      </c>
      <c r="D1154" s="2">
        <v>10.728899999999999</v>
      </c>
      <c r="E1154" s="2">
        <v>184</v>
      </c>
      <c r="F1154" s="2">
        <v>12.83</v>
      </c>
      <c r="G1154" s="2">
        <v>2360.7199999999998</v>
      </c>
      <c r="H1154" s="14">
        <f t="shared" si="17"/>
        <v>1.558970146188473E-3</v>
      </c>
      <c r="I1154" s="13"/>
      <c r="J1154" s="13"/>
      <c r="K1154" s="13"/>
    </row>
    <row r="1155" spans="2:11" ht="13.5" x14ac:dyDescent="0.35">
      <c r="B1155" s="3">
        <v>43686</v>
      </c>
      <c r="C1155" s="2">
        <v>12.83</v>
      </c>
      <c r="D1155" s="2">
        <v>10.728899999999999</v>
      </c>
      <c r="E1155" s="2">
        <v>327</v>
      </c>
      <c r="F1155" s="2">
        <v>12.821899999999999</v>
      </c>
      <c r="G1155" s="2">
        <v>4192.7613000000001</v>
      </c>
      <c r="H1155" s="14">
        <f t="shared" si="17"/>
        <v>0</v>
      </c>
      <c r="I1155" s="13"/>
      <c r="J1155" s="13"/>
      <c r="K1155" s="13"/>
    </row>
    <row r="1156" spans="2:11" ht="13.5" x14ac:dyDescent="0.35">
      <c r="B1156" s="3">
        <v>43691</v>
      </c>
      <c r="C1156" s="2">
        <v>12.45</v>
      </c>
      <c r="D1156" s="2">
        <v>10.411099999999999</v>
      </c>
      <c r="E1156" s="2">
        <v>327</v>
      </c>
      <c r="F1156" s="2">
        <v>12.4621</v>
      </c>
      <c r="G1156" s="2">
        <v>4075.1066999999998</v>
      </c>
      <c r="H1156" s="14">
        <f t="shared" si="17"/>
        <v>-2.9620930384289174E-2</v>
      </c>
      <c r="I1156" s="13"/>
      <c r="J1156" s="13"/>
      <c r="K1156" s="13"/>
    </row>
    <row r="1157" spans="2:11" ht="13.5" x14ac:dyDescent="0.35">
      <c r="B1157" s="3">
        <v>43692</v>
      </c>
      <c r="C1157" s="2">
        <v>12.45</v>
      </c>
      <c r="D1157" s="2">
        <v>10.411099999999999</v>
      </c>
      <c r="E1157" s="2">
        <v>175</v>
      </c>
      <c r="F1157" s="2">
        <v>12.45</v>
      </c>
      <c r="G1157" s="2">
        <v>2178.75</v>
      </c>
      <c r="H1157" s="14">
        <f t="shared" si="17"/>
        <v>0</v>
      </c>
      <c r="I1157" s="13"/>
      <c r="J1157" s="13"/>
      <c r="K1157" s="13"/>
    </row>
    <row r="1158" spans="2:11" ht="13.5" x14ac:dyDescent="0.35">
      <c r="B1158" s="3">
        <v>43693</v>
      </c>
      <c r="C1158" s="2">
        <v>12.45</v>
      </c>
      <c r="D1158" s="2">
        <v>10.411099999999999</v>
      </c>
      <c r="E1158" s="2">
        <v>0</v>
      </c>
      <c r="F1158" s="2">
        <v>0</v>
      </c>
      <c r="G1158" s="2">
        <v>0</v>
      </c>
      <c r="H1158" s="14">
        <f t="shared" si="17"/>
        <v>0</v>
      </c>
      <c r="I1158" s="13"/>
      <c r="J1158" s="13"/>
      <c r="K1158" s="13"/>
    </row>
    <row r="1159" spans="2:11" ht="13.5" x14ac:dyDescent="0.35">
      <c r="B1159" s="3">
        <v>43696</v>
      </c>
      <c r="C1159" s="2">
        <v>12.5</v>
      </c>
      <c r="D1159" s="2">
        <v>10.452999999999999</v>
      </c>
      <c r="E1159" s="2">
        <v>490</v>
      </c>
      <c r="F1159" s="2">
        <v>12.084300000000001</v>
      </c>
      <c r="G1159" s="2">
        <v>5921.3069999999998</v>
      </c>
      <c r="H1159" s="14">
        <f t="shared" ref="H1159:H1222" si="18">(D1159-D1158)/D1158</f>
        <v>4.0245507199047218E-3</v>
      </c>
      <c r="I1159" s="13"/>
      <c r="J1159" s="13"/>
      <c r="K1159" s="13"/>
    </row>
    <row r="1160" spans="2:11" ht="13.5" x14ac:dyDescent="0.35">
      <c r="B1160" s="3">
        <v>43697</v>
      </c>
      <c r="C1160" s="2">
        <v>12.45</v>
      </c>
      <c r="D1160" s="2">
        <v>10.411099999999999</v>
      </c>
      <c r="E1160" s="2">
        <v>54</v>
      </c>
      <c r="F1160" s="2">
        <v>12.45</v>
      </c>
      <c r="G1160" s="2">
        <v>672.3</v>
      </c>
      <c r="H1160" s="14">
        <f t="shared" si="18"/>
        <v>-4.0084186357983399E-3</v>
      </c>
      <c r="I1160" s="13"/>
      <c r="J1160" s="13"/>
      <c r="K1160" s="13"/>
    </row>
    <row r="1161" spans="2:11" ht="13.5" x14ac:dyDescent="0.35">
      <c r="B1161" s="3">
        <v>43698</v>
      </c>
      <c r="C1161" s="2">
        <v>12.4</v>
      </c>
      <c r="D1161" s="2">
        <v>10.369300000000001</v>
      </c>
      <c r="E1161" s="2">
        <v>200</v>
      </c>
      <c r="F1161" s="2">
        <v>12.4</v>
      </c>
      <c r="G1161" s="2">
        <v>2480</v>
      </c>
      <c r="H1161" s="14">
        <f t="shared" si="18"/>
        <v>-4.0149455869215077E-3</v>
      </c>
      <c r="I1161" s="13"/>
      <c r="J1161" s="13"/>
      <c r="K1161" s="13"/>
    </row>
    <row r="1162" spans="2:11" ht="13.5" x14ac:dyDescent="0.35">
      <c r="B1162" s="3">
        <v>43699</v>
      </c>
      <c r="C1162" s="2">
        <v>12.35</v>
      </c>
      <c r="D1162" s="2">
        <v>10.327500000000001</v>
      </c>
      <c r="E1162" s="2">
        <v>66</v>
      </c>
      <c r="F1162" s="2">
        <v>12.35</v>
      </c>
      <c r="G1162" s="2">
        <v>815.1</v>
      </c>
      <c r="H1162" s="14">
        <f t="shared" si="18"/>
        <v>-4.0311303559546234E-3</v>
      </c>
      <c r="I1162" s="13"/>
      <c r="J1162" s="13"/>
      <c r="K1162" s="13"/>
    </row>
    <row r="1163" spans="2:11" ht="13.5" x14ac:dyDescent="0.35">
      <c r="B1163" s="3">
        <v>43700</v>
      </c>
      <c r="C1163" s="2">
        <v>12.35</v>
      </c>
      <c r="D1163" s="2">
        <v>10.327500000000001</v>
      </c>
      <c r="E1163" s="2">
        <v>0</v>
      </c>
      <c r="F1163" s="2">
        <v>0</v>
      </c>
      <c r="G1163" s="2">
        <v>0</v>
      </c>
      <c r="H1163" s="14">
        <f t="shared" si="18"/>
        <v>0</v>
      </c>
      <c r="I1163" s="13"/>
      <c r="J1163" s="13"/>
      <c r="K1163" s="13"/>
    </row>
    <row r="1164" spans="2:11" ht="13.5" x14ac:dyDescent="0.35">
      <c r="B1164" s="3">
        <v>43703</v>
      </c>
      <c r="C1164" s="2">
        <v>12.35</v>
      </c>
      <c r="D1164" s="2">
        <v>10.327500000000001</v>
      </c>
      <c r="E1164" s="2">
        <v>0</v>
      </c>
      <c r="F1164" s="2">
        <v>0</v>
      </c>
      <c r="G1164" s="2">
        <v>0</v>
      </c>
      <c r="H1164" s="14">
        <f t="shared" si="18"/>
        <v>0</v>
      </c>
      <c r="I1164" s="13"/>
      <c r="J1164" s="13"/>
      <c r="K1164" s="13"/>
    </row>
    <row r="1165" spans="2:11" ht="13.5" x14ac:dyDescent="0.35">
      <c r="B1165" s="3">
        <v>43704</v>
      </c>
      <c r="C1165" s="2">
        <v>12.35</v>
      </c>
      <c r="D1165" s="2">
        <v>10.327500000000001</v>
      </c>
      <c r="E1165" s="2">
        <v>0</v>
      </c>
      <c r="F1165" s="2">
        <v>0</v>
      </c>
      <c r="G1165" s="2">
        <v>0</v>
      </c>
      <c r="H1165" s="14">
        <f t="shared" si="18"/>
        <v>0</v>
      </c>
      <c r="I1165" s="13"/>
      <c r="J1165" s="13"/>
      <c r="K1165" s="13"/>
    </row>
    <row r="1166" spans="2:11" ht="13.5" x14ac:dyDescent="0.35">
      <c r="B1166" s="3">
        <v>43705</v>
      </c>
      <c r="C1166" s="2">
        <v>12.35</v>
      </c>
      <c r="D1166" s="2">
        <v>10.327500000000001</v>
      </c>
      <c r="E1166" s="2">
        <v>0</v>
      </c>
      <c r="F1166" s="2">
        <v>0</v>
      </c>
      <c r="G1166" s="2">
        <v>0</v>
      </c>
      <c r="H1166" s="14">
        <f t="shared" si="18"/>
        <v>0</v>
      </c>
      <c r="I1166" s="13"/>
      <c r="J1166" s="13"/>
      <c r="K1166" s="13"/>
    </row>
    <row r="1167" spans="2:11" ht="13.5" x14ac:dyDescent="0.35">
      <c r="B1167" s="3">
        <v>43706</v>
      </c>
      <c r="C1167" s="2">
        <v>12.24</v>
      </c>
      <c r="D1167" s="2">
        <v>10.2355</v>
      </c>
      <c r="E1167" s="2">
        <v>889</v>
      </c>
      <c r="F1167" s="2">
        <v>12.155200000000001</v>
      </c>
      <c r="G1167" s="2">
        <v>10805.9728</v>
      </c>
      <c r="H1167" s="14">
        <f t="shared" si="18"/>
        <v>-8.9082546598886966E-3</v>
      </c>
      <c r="I1167" s="13"/>
      <c r="J1167" s="13"/>
      <c r="K1167" s="13"/>
    </row>
    <row r="1168" spans="2:11" ht="13.5" x14ac:dyDescent="0.35">
      <c r="B1168" s="3">
        <v>43707</v>
      </c>
      <c r="C1168" s="2">
        <v>12.2</v>
      </c>
      <c r="D1168" s="2">
        <v>10.2021</v>
      </c>
      <c r="E1168" s="2">
        <v>799</v>
      </c>
      <c r="F1168" s="2">
        <v>12.204700000000001</v>
      </c>
      <c r="G1168" s="2">
        <v>9751.5553</v>
      </c>
      <c r="H1168" s="14">
        <f t="shared" si="18"/>
        <v>-3.2631527526745465E-3</v>
      </c>
      <c r="I1168" s="13"/>
      <c r="J1168" s="13"/>
      <c r="K1168" s="13"/>
    </row>
    <row r="1169" spans="2:11" ht="13.5" x14ac:dyDescent="0.35">
      <c r="B1169" s="3">
        <v>43710</v>
      </c>
      <c r="C1169" s="2">
        <v>12.15</v>
      </c>
      <c r="D1169" s="2">
        <v>10.160299999999999</v>
      </c>
      <c r="E1169" s="2">
        <v>1005</v>
      </c>
      <c r="F1169" s="2">
        <v>12.151199999999999</v>
      </c>
      <c r="G1169" s="2">
        <v>12211.956</v>
      </c>
      <c r="H1169" s="14">
        <f t="shared" si="18"/>
        <v>-4.0971956754001903E-3</v>
      </c>
      <c r="I1169" s="13"/>
      <c r="J1169" s="13"/>
      <c r="K1169" s="13"/>
    </row>
    <row r="1170" spans="2:11" ht="13.5" x14ac:dyDescent="0.35">
      <c r="B1170" s="3">
        <v>43711</v>
      </c>
      <c r="C1170" s="2">
        <v>12.09</v>
      </c>
      <c r="D1170" s="2">
        <v>10.110099999999999</v>
      </c>
      <c r="E1170" s="2">
        <v>250</v>
      </c>
      <c r="F1170" s="2">
        <v>12.09</v>
      </c>
      <c r="G1170" s="2">
        <v>3022.5</v>
      </c>
      <c r="H1170" s="14">
        <f t="shared" si="18"/>
        <v>-4.9407989921557679E-3</v>
      </c>
      <c r="I1170" s="13"/>
      <c r="J1170" s="13"/>
      <c r="K1170" s="13"/>
    </row>
    <row r="1171" spans="2:11" ht="13.5" x14ac:dyDescent="0.35">
      <c r="B1171" s="3">
        <v>43712</v>
      </c>
      <c r="C1171" s="2">
        <v>12.5</v>
      </c>
      <c r="D1171" s="2">
        <v>10.452999999999999</v>
      </c>
      <c r="E1171" s="2">
        <v>2234</v>
      </c>
      <c r="F1171" s="2">
        <v>12.407500000000001</v>
      </c>
      <c r="G1171" s="2">
        <v>27718.355</v>
      </c>
      <c r="H1171" s="14">
        <f t="shared" si="18"/>
        <v>3.3916578471033937E-2</v>
      </c>
      <c r="I1171" s="13"/>
      <c r="J1171" s="13"/>
      <c r="K1171" s="13"/>
    </row>
    <row r="1172" spans="2:11" ht="13.5" x14ac:dyDescent="0.35">
      <c r="B1172" s="3">
        <v>43713</v>
      </c>
      <c r="C1172" s="2">
        <v>12.5</v>
      </c>
      <c r="D1172" s="2">
        <v>10.452999999999999</v>
      </c>
      <c r="E1172" s="2">
        <v>636</v>
      </c>
      <c r="F1172" s="2">
        <v>12.6586</v>
      </c>
      <c r="G1172" s="2">
        <v>8050.8696</v>
      </c>
      <c r="H1172" s="14">
        <f t="shared" si="18"/>
        <v>0</v>
      </c>
      <c r="I1172" s="13"/>
      <c r="J1172" s="13"/>
      <c r="K1172" s="13"/>
    </row>
    <row r="1173" spans="2:11" ht="13.5" x14ac:dyDescent="0.35">
      <c r="B1173" s="3">
        <v>43714</v>
      </c>
      <c r="C1173" s="2">
        <v>12.75</v>
      </c>
      <c r="D1173" s="2">
        <v>10.662000000000001</v>
      </c>
      <c r="E1173" s="2">
        <v>505</v>
      </c>
      <c r="F1173" s="2">
        <v>12.867599999999999</v>
      </c>
      <c r="G1173" s="2">
        <v>6498.1379999999999</v>
      </c>
      <c r="H1173" s="14">
        <f t="shared" si="18"/>
        <v>1.9994260021046727E-2</v>
      </c>
      <c r="I1173" s="13"/>
      <c r="J1173" s="13"/>
      <c r="K1173" s="13"/>
    </row>
    <row r="1174" spans="2:11" ht="13.5" x14ac:dyDescent="0.35">
      <c r="B1174" s="3">
        <v>43717</v>
      </c>
      <c r="C1174" s="2">
        <v>12.55</v>
      </c>
      <c r="D1174" s="2">
        <v>10.4948</v>
      </c>
      <c r="E1174" s="2">
        <v>200</v>
      </c>
      <c r="F1174" s="2">
        <v>12.55</v>
      </c>
      <c r="G1174" s="2">
        <v>2510</v>
      </c>
      <c r="H1174" s="14">
        <f t="shared" si="18"/>
        <v>-1.5681860814106274E-2</v>
      </c>
      <c r="I1174" s="13"/>
      <c r="J1174" s="13"/>
      <c r="K1174" s="13"/>
    </row>
    <row r="1175" spans="2:11" ht="13.5" x14ac:dyDescent="0.35">
      <c r="B1175" s="3">
        <v>43718</v>
      </c>
      <c r="C1175" s="2">
        <v>12.7</v>
      </c>
      <c r="D1175" s="2">
        <v>10.620200000000001</v>
      </c>
      <c r="E1175" s="2">
        <v>800</v>
      </c>
      <c r="F1175" s="2">
        <v>12.6549</v>
      </c>
      <c r="G1175" s="2">
        <v>10123.92</v>
      </c>
      <c r="H1175" s="14">
        <f t="shared" si="18"/>
        <v>1.1948774631246032E-2</v>
      </c>
      <c r="I1175" s="13"/>
      <c r="J1175" s="13"/>
      <c r="K1175" s="13"/>
    </row>
    <row r="1176" spans="2:11" ht="13.5" x14ac:dyDescent="0.35">
      <c r="B1176" s="3">
        <v>43719</v>
      </c>
      <c r="C1176" s="2">
        <v>12.74</v>
      </c>
      <c r="D1176" s="2">
        <v>10.653600000000001</v>
      </c>
      <c r="E1176" s="2">
        <v>1200</v>
      </c>
      <c r="F1176" s="2">
        <v>12.7166</v>
      </c>
      <c r="G1176" s="2">
        <v>15259.92</v>
      </c>
      <c r="H1176" s="14">
        <f t="shared" si="18"/>
        <v>3.1449501892620024E-3</v>
      </c>
      <c r="I1176" s="13"/>
      <c r="J1176" s="13"/>
      <c r="K1176" s="13"/>
    </row>
    <row r="1177" spans="2:11" ht="13.5" x14ac:dyDescent="0.35">
      <c r="B1177" s="3">
        <v>43720</v>
      </c>
      <c r="C1177" s="2">
        <v>12.75</v>
      </c>
      <c r="D1177" s="2">
        <v>10.662000000000001</v>
      </c>
      <c r="E1177" s="2">
        <v>600</v>
      </c>
      <c r="F1177" s="2">
        <v>12.75</v>
      </c>
      <c r="G1177" s="2">
        <v>7650</v>
      </c>
      <c r="H1177" s="14">
        <f t="shared" si="18"/>
        <v>7.8846587069159371E-4</v>
      </c>
      <c r="I1177" s="13"/>
      <c r="J1177" s="13"/>
      <c r="K1177" s="13"/>
    </row>
    <row r="1178" spans="2:11" ht="13.5" x14ac:dyDescent="0.35">
      <c r="B1178" s="3">
        <v>43721</v>
      </c>
      <c r="C1178" s="2">
        <v>12.75</v>
      </c>
      <c r="D1178" s="2">
        <v>10.662000000000001</v>
      </c>
      <c r="E1178" s="2">
        <v>100</v>
      </c>
      <c r="F1178" s="2">
        <v>12.75</v>
      </c>
      <c r="G1178" s="2">
        <v>1275</v>
      </c>
      <c r="H1178" s="14">
        <f t="shared" si="18"/>
        <v>0</v>
      </c>
      <c r="I1178" s="13"/>
      <c r="J1178" s="13"/>
      <c r="K1178" s="13"/>
    </row>
    <row r="1179" spans="2:11" ht="13.5" x14ac:dyDescent="0.35">
      <c r="B1179" s="3">
        <v>43724</v>
      </c>
      <c r="C1179" s="2">
        <v>12.74</v>
      </c>
      <c r="D1179" s="2">
        <v>10.653600000000001</v>
      </c>
      <c r="E1179" s="2">
        <v>18</v>
      </c>
      <c r="F1179" s="2">
        <v>12.74</v>
      </c>
      <c r="G1179" s="2">
        <v>229.32</v>
      </c>
      <c r="H1179" s="14">
        <f t="shared" si="18"/>
        <v>-7.878446820483927E-4</v>
      </c>
      <c r="I1179" s="13"/>
      <c r="J1179" s="13"/>
      <c r="K1179" s="13"/>
    </row>
    <row r="1180" spans="2:11" ht="13.5" x14ac:dyDescent="0.35">
      <c r="B1180" s="3">
        <v>43725</v>
      </c>
      <c r="C1180" s="2">
        <v>12.4</v>
      </c>
      <c r="D1180" s="2">
        <v>10.369300000000001</v>
      </c>
      <c r="E1180" s="2">
        <v>148</v>
      </c>
      <c r="F1180" s="2">
        <v>12.4</v>
      </c>
      <c r="G1180" s="2">
        <v>1835.2</v>
      </c>
      <c r="H1180" s="14">
        <f t="shared" si="18"/>
        <v>-2.6685815123526316E-2</v>
      </c>
      <c r="I1180" s="13"/>
      <c r="J1180" s="13"/>
      <c r="K1180" s="13"/>
    </row>
    <row r="1181" spans="2:11" ht="13.5" x14ac:dyDescent="0.35">
      <c r="B1181" s="3">
        <v>43726</v>
      </c>
      <c r="C1181" s="2">
        <v>12.68</v>
      </c>
      <c r="D1181" s="2">
        <v>10.6035</v>
      </c>
      <c r="E1181" s="2">
        <v>525</v>
      </c>
      <c r="F1181" s="2">
        <v>12.6463</v>
      </c>
      <c r="G1181" s="2">
        <v>6639.3074999999999</v>
      </c>
      <c r="H1181" s="14">
        <f t="shared" si="18"/>
        <v>2.2585902616377142E-2</v>
      </c>
      <c r="I1181" s="13"/>
      <c r="J1181" s="13"/>
      <c r="K1181" s="13"/>
    </row>
    <row r="1182" spans="2:11" ht="13.5" x14ac:dyDescent="0.35">
      <c r="B1182" s="3">
        <v>43727</v>
      </c>
      <c r="C1182" s="2">
        <v>12.68</v>
      </c>
      <c r="D1182" s="2">
        <v>10.6035</v>
      </c>
      <c r="E1182" s="2">
        <v>201</v>
      </c>
      <c r="F1182" s="2">
        <v>12.6952</v>
      </c>
      <c r="G1182" s="2">
        <v>2551.7352000000001</v>
      </c>
      <c r="H1182" s="14">
        <f t="shared" si="18"/>
        <v>0</v>
      </c>
      <c r="I1182" s="13"/>
      <c r="J1182" s="13"/>
      <c r="K1182" s="13"/>
    </row>
    <row r="1183" spans="2:11" ht="13.5" x14ac:dyDescent="0.35">
      <c r="B1183" s="3">
        <v>43728</v>
      </c>
      <c r="C1183" s="2">
        <v>12.68</v>
      </c>
      <c r="D1183" s="2">
        <v>10.6035</v>
      </c>
      <c r="E1183" s="2">
        <v>0</v>
      </c>
      <c r="F1183" s="2">
        <v>0</v>
      </c>
      <c r="G1183" s="2">
        <v>0</v>
      </c>
      <c r="H1183" s="14">
        <f t="shared" si="18"/>
        <v>0</v>
      </c>
      <c r="I1183" s="13"/>
      <c r="J1183" s="13"/>
      <c r="K1183" s="13"/>
    </row>
    <row r="1184" spans="2:11" ht="13.5" x14ac:dyDescent="0.35">
      <c r="B1184" s="3">
        <v>43731</v>
      </c>
      <c r="C1184" s="2">
        <v>12.68</v>
      </c>
      <c r="D1184" s="2">
        <v>10.6035</v>
      </c>
      <c r="E1184" s="2">
        <v>0</v>
      </c>
      <c r="F1184" s="2">
        <v>0</v>
      </c>
      <c r="G1184" s="2">
        <v>0</v>
      </c>
      <c r="H1184" s="14">
        <f t="shared" si="18"/>
        <v>0</v>
      </c>
      <c r="I1184" s="13"/>
      <c r="J1184" s="13"/>
      <c r="K1184" s="13"/>
    </row>
    <row r="1185" spans="2:11" ht="13.5" x14ac:dyDescent="0.35">
      <c r="B1185" s="3">
        <v>43732</v>
      </c>
      <c r="C1185" s="2">
        <v>12.68</v>
      </c>
      <c r="D1185" s="2">
        <v>10.6035</v>
      </c>
      <c r="E1185" s="2">
        <v>0</v>
      </c>
      <c r="F1185" s="2">
        <v>0</v>
      </c>
      <c r="G1185" s="2">
        <v>0</v>
      </c>
      <c r="H1185" s="14">
        <f t="shared" si="18"/>
        <v>0</v>
      </c>
      <c r="I1185" s="13"/>
      <c r="J1185" s="13"/>
      <c r="K1185" s="13"/>
    </row>
    <row r="1186" spans="2:11" ht="13.5" x14ac:dyDescent="0.35">
      <c r="B1186" s="3">
        <v>43733</v>
      </c>
      <c r="C1186" s="2">
        <v>12.6</v>
      </c>
      <c r="D1186" s="2">
        <v>10.5366</v>
      </c>
      <c r="E1186" s="2">
        <v>5</v>
      </c>
      <c r="F1186" s="2">
        <v>12.6</v>
      </c>
      <c r="G1186" s="2">
        <v>63</v>
      </c>
      <c r="H1186" s="14">
        <f t="shared" si="18"/>
        <v>-6.3092375159145946E-3</v>
      </c>
      <c r="I1186" s="13"/>
      <c r="J1186" s="13"/>
      <c r="K1186" s="13"/>
    </row>
    <row r="1187" spans="2:11" ht="13.5" x14ac:dyDescent="0.35">
      <c r="B1187" s="3">
        <v>43734</v>
      </c>
      <c r="C1187" s="2">
        <v>12.75</v>
      </c>
      <c r="D1187" s="2">
        <v>10.662000000000001</v>
      </c>
      <c r="E1187" s="2">
        <v>5451</v>
      </c>
      <c r="F1187" s="2">
        <v>12.5983</v>
      </c>
      <c r="G1187" s="2">
        <v>68673.333299999998</v>
      </c>
      <c r="H1187" s="14">
        <f t="shared" si="18"/>
        <v>1.1901372359205136E-2</v>
      </c>
      <c r="I1187" s="13"/>
      <c r="J1187" s="13"/>
      <c r="K1187" s="13"/>
    </row>
    <row r="1188" spans="2:11" ht="13.5" x14ac:dyDescent="0.35">
      <c r="B1188" s="3">
        <v>43735</v>
      </c>
      <c r="C1188" s="2">
        <v>12.73</v>
      </c>
      <c r="D1188" s="2">
        <v>10.645300000000001</v>
      </c>
      <c r="E1188" s="2">
        <v>650</v>
      </c>
      <c r="F1188" s="2">
        <v>12.7369</v>
      </c>
      <c r="G1188" s="2">
        <v>8278.9850000000006</v>
      </c>
      <c r="H1188" s="14">
        <f t="shared" si="18"/>
        <v>-1.5663102607390881E-3</v>
      </c>
      <c r="I1188" s="13"/>
      <c r="J1188" s="13"/>
      <c r="K1188" s="13"/>
    </row>
    <row r="1189" spans="2:11" ht="13.5" x14ac:dyDescent="0.35">
      <c r="B1189" s="3">
        <v>43738</v>
      </c>
      <c r="C1189" s="2">
        <v>12.5</v>
      </c>
      <c r="D1189" s="2">
        <v>10.452999999999999</v>
      </c>
      <c r="E1189" s="2">
        <v>475</v>
      </c>
      <c r="F1189" s="2">
        <v>12.5</v>
      </c>
      <c r="G1189" s="2">
        <v>5937.5</v>
      </c>
      <c r="H1189" s="14">
        <f t="shared" si="18"/>
        <v>-1.8064310071111311E-2</v>
      </c>
      <c r="I1189" s="13"/>
      <c r="J1189" s="13"/>
      <c r="K1189" s="13"/>
    </row>
    <row r="1190" spans="2:11" ht="13.5" x14ac:dyDescent="0.35">
      <c r="B1190" s="3">
        <v>43739</v>
      </c>
      <c r="C1190" s="2">
        <v>12.5</v>
      </c>
      <c r="D1190" s="2">
        <v>10.452999999999999</v>
      </c>
      <c r="E1190" s="2">
        <v>0</v>
      </c>
      <c r="F1190" s="2">
        <v>0</v>
      </c>
      <c r="G1190" s="2">
        <v>0</v>
      </c>
      <c r="H1190" s="14">
        <f t="shared" si="18"/>
        <v>0</v>
      </c>
      <c r="I1190" s="13"/>
      <c r="J1190" s="13"/>
      <c r="K1190" s="13"/>
    </row>
    <row r="1191" spans="2:11" ht="13.5" x14ac:dyDescent="0.35">
      <c r="B1191" s="3">
        <v>43740</v>
      </c>
      <c r="C1191" s="2">
        <v>12.66</v>
      </c>
      <c r="D1191" s="2">
        <v>10.5868</v>
      </c>
      <c r="E1191" s="2">
        <v>2108</v>
      </c>
      <c r="F1191" s="2">
        <v>12.665100000000001</v>
      </c>
      <c r="G1191" s="2">
        <v>26698.0308</v>
      </c>
      <c r="H1191" s="14">
        <f t="shared" si="18"/>
        <v>1.2800153066105503E-2</v>
      </c>
      <c r="I1191" s="13"/>
      <c r="J1191" s="13"/>
      <c r="K1191" s="13"/>
    </row>
    <row r="1192" spans="2:11" ht="13.5" x14ac:dyDescent="0.35">
      <c r="B1192" s="3">
        <v>43741</v>
      </c>
      <c r="C1192" s="2">
        <v>12.8</v>
      </c>
      <c r="D1192" s="2">
        <v>10.703799999999999</v>
      </c>
      <c r="E1192" s="2">
        <v>730</v>
      </c>
      <c r="F1192" s="2">
        <v>12.8904</v>
      </c>
      <c r="G1192" s="2">
        <v>9409.9920000000002</v>
      </c>
      <c r="H1192" s="14">
        <f t="shared" si="18"/>
        <v>1.1051498091963492E-2</v>
      </c>
      <c r="I1192" s="13"/>
      <c r="J1192" s="13"/>
      <c r="K1192" s="13"/>
    </row>
    <row r="1193" spans="2:11" ht="13.5" x14ac:dyDescent="0.35">
      <c r="B1193" s="3">
        <v>43742</v>
      </c>
      <c r="C1193" s="2">
        <v>13</v>
      </c>
      <c r="D1193" s="2">
        <v>10.8711</v>
      </c>
      <c r="E1193" s="2">
        <v>600</v>
      </c>
      <c r="F1193" s="2">
        <v>13</v>
      </c>
      <c r="G1193" s="2">
        <v>7800</v>
      </c>
      <c r="H1193" s="14">
        <f t="shared" si="18"/>
        <v>1.5629963190642662E-2</v>
      </c>
      <c r="I1193" s="13"/>
      <c r="J1193" s="13"/>
      <c r="K1193" s="13"/>
    </row>
    <row r="1194" spans="2:11" ht="13.5" x14ac:dyDescent="0.35">
      <c r="B1194" s="3">
        <v>43745</v>
      </c>
      <c r="C1194" s="2">
        <v>13</v>
      </c>
      <c r="D1194" s="2">
        <v>10.8711</v>
      </c>
      <c r="E1194" s="2">
        <v>0</v>
      </c>
      <c r="F1194" s="2">
        <v>0</v>
      </c>
      <c r="G1194" s="2">
        <v>0</v>
      </c>
      <c r="H1194" s="14">
        <f t="shared" si="18"/>
        <v>0</v>
      </c>
      <c r="I1194" s="13"/>
      <c r="J1194" s="13"/>
      <c r="K1194" s="13"/>
    </row>
    <row r="1195" spans="2:11" ht="13.5" x14ac:dyDescent="0.35">
      <c r="B1195" s="3">
        <v>43746</v>
      </c>
      <c r="C1195" s="2">
        <v>13</v>
      </c>
      <c r="D1195" s="2">
        <v>10.8711</v>
      </c>
      <c r="E1195" s="2">
        <v>0</v>
      </c>
      <c r="F1195" s="2">
        <v>0</v>
      </c>
      <c r="G1195" s="2">
        <v>0</v>
      </c>
      <c r="H1195" s="14">
        <f t="shared" si="18"/>
        <v>0</v>
      </c>
      <c r="I1195" s="13"/>
      <c r="J1195" s="13"/>
      <c r="K1195" s="13"/>
    </row>
    <row r="1196" spans="2:11" ht="13.5" x14ac:dyDescent="0.35">
      <c r="B1196" s="3">
        <v>43747</v>
      </c>
      <c r="C1196" s="2">
        <v>13</v>
      </c>
      <c r="D1196" s="2">
        <v>10.8711</v>
      </c>
      <c r="E1196" s="2">
        <v>0</v>
      </c>
      <c r="F1196" s="2">
        <v>0</v>
      </c>
      <c r="G1196" s="2">
        <v>0</v>
      </c>
      <c r="H1196" s="14">
        <f t="shared" si="18"/>
        <v>0</v>
      </c>
      <c r="I1196" s="13"/>
      <c r="J1196" s="13"/>
      <c r="K1196" s="13"/>
    </row>
    <row r="1197" spans="2:11" ht="13.5" x14ac:dyDescent="0.35">
      <c r="B1197" s="3">
        <v>43748</v>
      </c>
      <c r="C1197" s="2">
        <v>12.9</v>
      </c>
      <c r="D1197" s="2">
        <v>10.7874</v>
      </c>
      <c r="E1197" s="2">
        <v>510</v>
      </c>
      <c r="F1197" s="2">
        <v>12.8431</v>
      </c>
      <c r="G1197" s="2">
        <v>6549.9809999999998</v>
      </c>
      <c r="H1197" s="14">
        <f t="shared" si="18"/>
        <v>-7.6993128570246186E-3</v>
      </c>
      <c r="I1197" s="13"/>
      <c r="J1197" s="13"/>
      <c r="K1197" s="13"/>
    </row>
    <row r="1198" spans="2:11" ht="13.5" x14ac:dyDescent="0.35">
      <c r="B1198" s="3">
        <v>43749</v>
      </c>
      <c r="C1198" s="2">
        <v>12.9</v>
      </c>
      <c r="D1198" s="2">
        <v>10.7874</v>
      </c>
      <c r="E1198" s="2">
        <v>100</v>
      </c>
      <c r="F1198" s="2">
        <v>12.9</v>
      </c>
      <c r="G1198" s="2">
        <v>1290</v>
      </c>
      <c r="H1198" s="14">
        <f t="shared" si="18"/>
        <v>0</v>
      </c>
      <c r="I1198" s="13"/>
      <c r="J1198" s="13"/>
      <c r="K1198" s="13"/>
    </row>
    <row r="1199" spans="2:11" ht="13.5" x14ac:dyDescent="0.35">
      <c r="B1199" s="3">
        <v>43752</v>
      </c>
      <c r="C1199" s="2">
        <v>12.9</v>
      </c>
      <c r="D1199" s="2">
        <v>10.7874</v>
      </c>
      <c r="E1199" s="2">
        <v>0</v>
      </c>
      <c r="F1199" s="2">
        <v>0</v>
      </c>
      <c r="G1199" s="2">
        <v>0</v>
      </c>
      <c r="H1199" s="14">
        <f t="shared" si="18"/>
        <v>0</v>
      </c>
      <c r="I1199" s="13"/>
      <c r="J1199" s="13"/>
      <c r="K1199" s="13"/>
    </row>
    <row r="1200" spans="2:11" ht="13.5" x14ac:dyDescent="0.35">
      <c r="B1200" s="3">
        <v>43754</v>
      </c>
      <c r="C1200" s="2">
        <v>12.9</v>
      </c>
      <c r="D1200" s="2">
        <v>10.7874</v>
      </c>
      <c r="E1200" s="2">
        <v>0</v>
      </c>
      <c r="F1200" s="2">
        <v>0</v>
      </c>
      <c r="G1200" s="2">
        <v>0</v>
      </c>
      <c r="H1200" s="14">
        <f t="shared" si="18"/>
        <v>0</v>
      </c>
      <c r="I1200" s="13"/>
      <c r="J1200" s="13"/>
      <c r="K1200" s="13"/>
    </row>
    <row r="1201" spans="2:11" ht="13.5" x14ac:dyDescent="0.35">
      <c r="B1201" s="3">
        <v>43755</v>
      </c>
      <c r="C1201" s="2">
        <v>12.9</v>
      </c>
      <c r="D1201" s="2">
        <v>10.7874</v>
      </c>
      <c r="E1201" s="2">
        <v>0</v>
      </c>
      <c r="F1201" s="2">
        <v>0</v>
      </c>
      <c r="G1201" s="2">
        <v>0</v>
      </c>
      <c r="H1201" s="14">
        <f t="shared" si="18"/>
        <v>0</v>
      </c>
      <c r="I1201" s="13"/>
      <c r="J1201" s="13"/>
      <c r="K1201" s="13"/>
    </row>
    <row r="1202" spans="2:11" ht="13.5" x14ac:dyDescent="0.35">
      <c r="B1202" s="3">
        <v>43756</v>
      </c>
      <c r="C1202" s="2">
        <v>12.9</v>
      </c>
      <c r="D1202" s="2">
        <v>10.7874</v>
      </c>
      <c r="E1202" s="2">
        <v>0</v>
      </c>
      <c r="F1202" s="2">
        <v>0</v>
      </c>
      <c r="G1202" s="2">
        <v>0</v>
      </c>
      <c r="H1202" s="14">
        <f t="shared" si="18"/>
        <v>0</v>
      </c>
      <c r="I1202" s="13"/>
      <c r="J1202" s="13"/>
      <c r="K1202" s="13"/>
    </row>
    <row r="1203" spans="2:11" ht="13.5" x14ac:dyDescent="0.35">
      <c r="B1203" s="3">
        <v>43759</v>
      </c>
      <c r="C1203" s="2">
        <v>12.8</v>
      </c>
      <c r="D1203" s="2">
        <v>10.703799999999999</v>
      </c>
      <c r="E1203" s="2">
        <v>3715</v>
      </c>
      <c r="F1203" s="2">
        <v>12.763</v>
      </c>
      <c r="G1203" s="2">
        <v>47414.544999999998</v>
      </c>
      <c r="H1203" s="14">
        <f t="shared" si="18"/>
        <v>-7.749782153252921E-3</v>
      </c>
      <c r="I1203" s="13"/>
      <c r="J1203" s="13"/>
      <c r="K1203" s="13"/>
    </row>
    <row r="1204" spans="2:11" ht="13.5" x14ac:dyDescent="0.35">
      <c r="B1204" s="3">
        <v>43760</v>
      </c>
      <c r="C1204" s="2">
        <v>12.9</v>
      </c>
      <c r="D1204" s="2">
        <v>10.7874</v>
      </c>
      <c r="E1204" s="2">
        <v>10</v>
      </c>
      <c r="F1204" s="2">
        <v>12.9</v>
      </c>
      <c r="G1204" s="2">
        <v>129</v>
      </c>
      <c r="H1204" s="14">
        <f t="shared" si="18"/>
        <v>7.810310357069505E-3</v>
      </c>
      <c r="I1204" s="13"/>
      <c r="J1204" s="13"/>
      <c r="K1204" s="13"/>
    </row>
    <row r="1205" spans="2:11" ht="13.5" x14ac:dyDescent="0.35">
      <c r="B1205" s="3">
        <v>43761</v>
      </c>
      <c r="C1205" s="2">
        <v>12.9</v>
      </c>
      <c r="D1205" s="2">
        <v>10.7874</v>
      </c>
      <c r="E1205" s="2">
        <v>0</v>
      </c>
      <c r="F1205" s="2">
        <v>0</v>
      </c>
      <c r="G1205" s="2">
        <v>0</v>
      </c>
      <c r="H1205" s="14">
        <f t="shared" si="18"/>
        <v>0</v>
      </c>
      <c r="I1205" s="13"/>
      <c r="J1205" s="13"/>
      <c r="K1205" s="13"/>
    </row>
    <row r="1206" spans="2:11" ht="13.5" x14ac:dyDescent="0.35">
      <c r="B1206" s="3">
        <v>43762</v>
      </c>
      <c r="C1206" s="2">
        <v>12.9</v>
      </c>
      <c r="D1206" s="2">
        <v>10.7874</v>
      </c>
      <c r="E1206" s="2">
        <v>0</v>
      </c>
      <c r="F1206" s="2">
        <v>0</v>
      </c>
      <c r="G1206" s="2">
        <v>0</v>
      </c>
      <c r="H1206" s="14">
        <f t="shared" si="18"/>
        <v>0</v>
      </c>
      <c r="I1206" s="13"/>
      <c r="J1206" s="13"/>
      <c r="K1206" s="13"/>
    </row>
    <row r="1207" spans="2:11" ht="13.5" x14ac:dyDescent="0.35">
      <c r="B1207" s="3">
        <v>43763</v>
      </c>
      <c r="C1207" s="2">
        <v>12.74</v>
      </c>
      <c r="D1207" s="2">
        <v>10.653600000000001</v>
      </c>
      <c r="E1207" s="2">
        <v>878</v>
      </c>
      <c r="F1207" s="2">
        <v>12.7403</v>
      </c>
      <c r="G1207" s="2">
        <v>11185.983399999999</v>
      </c>
      <c r="H1207" s="14">
        <f t="shared" si="18"/>
        <v>-1.24033594749429E-2</v>
      </c>
      <c r="I1207" s="13"/>
      <c r="J1207" s="13"/>
      <c r="K1207" s="13"/>
    </row>
    <row r="1208" spans="2:11" ht="13.5" x14ac:dyDescent="0.35">
      <c r="B1208" s="3">
        <v>43766</v>
      </c>
      <c r="C1208" s="2">
        <v>12.74</v>
      </c>
      <c r="D1208" s="2">
        <v>10.653600000000001</v>
      </c>
      <c r="E1208" s="2">
        <v>0</v>
      </c>
      <c r="F1208" s="2">
        <v>0</v>
      </c>
      <c r="G1208" s="2">
        <v>0</v>
      </c>
      <c r="H1208" s="14">
        <f t="shared" si="18"/>
        <v>0</v>
      </c>
      <c r="I1208" s="13"/>
      <c r="J1208" s="13"/>
      <c r="K1208" s="13"/>
    </row>
    <row r="1209" spans="2:11" ht="13.5" x14ac:dyDescent="0.35">
      <c r="B1209" s="3">
        <v>43767</v>
      </c>
      <c r="C1209" s="2">
        <v>12.74</v>
      </c>
      <c r="D1209" s="2">
        <v>10.653600000000001</v>
      </c>
      <c r="E1209" s="2">
        <v>0</v>
      </c>
      <c r="F1209" s="2">
        <v>0</v>
      </c>
      <c r="G1209" s="2">
        <v>0</v>
      </c>
      <c r="H1209" s="14">
        <f t="shared" si="18"/>
        <v>0</v>
      </c>
      <c r="I1209" s="13"/>
      <c r="J1209" s="13"/>
      <c r="K1209" s="13"/>
    </row>
    <row r="1210" spans="2:11" ht="13.5" x14ac:dyDescent="0.35">
      <c r="B1210" s="3">
        <v>43768</v>
      </c>
      <c r="C1210" s="2">
        <v>12.36</v>
      </c>
      <c r="D1210" s="2">
        <v>10.335900000000001</v>
      </c>
      <c r="E1210" s="2">
        <v>960</v>
      </c>
      <c r="F1210" s="2">
        <v>12.6235</v>
      </c>
      <c r="G1210" s="2">
        <v>12118.56</v>
      </c>
      <c r="H1210" s="14">
        <f t="shared" si="18"/>
        <v>-2.9820905609371506E-2</v>
      </c>
      <c r="I1210" s="13"/>
      <c r="J1210" s="13"/>
      <c r="K1210" s="13"/>
    </row>
    <row r="1211" spans="2:11" ht="13.5" x14ac:dyDescent="0.35">
      <c r="B1211" s="3">
        <v>43769</v>
      </c>
      <c r="C1211" s="2">
        <v>12.73</v>
      </c>
      <c r="D1211" s="2">
        <v>10.645300000000001</v>
      </c>
      <c r="E1211" s="2">
        <v>2</v>
      </c>
      <c r="F1211" s="2">
        <v>12.73</v>
      </c>
      <c r="G1211" s="2">
        <v>25.46</v>
      </c>
      <c r="H1211" s="14">
        <f t="shared" si="18"/>
        <v>2.9934500140287746E-2</v>
      </c>
      <c r="I1211" s="13"/>
      <c r="J1211" s="13"/>
      <c r="K1211" s="13"/>
    </row>
    <row r="1212" spans="2:11" ht="13.5" x14ac:dyDescent="0.35">
      <c r="B1212" s="3">
        <v>43770</v>
      </c>
      <c r="C1212" s="2">
        <v>12.7</v>
      </c>
      <c r="D1212" s="2">
        <v>10.620200000000001</v>
      </c>
      <c r="E1212" s="2">
        <v>404</v>
      </c>
      <c r="F1212" s="2">
        <v>12.739599999999999</v>
      </c>
      <c r="G1212" s="2">
        <v>5146.7983999999997</v>
      </c>
      <c r="H1212" s="14">
        <f t="shared" si="18"/>
        <v>-2.3578480644040208E-3</v>
      </c>
      <c r="I1212" s="13"/>
      <c r="J1212" s="13"/>
      <c r="K1212" s="13"/>
    </row>
    <row r="1213" spans="2:11" ht="13.5" x14ac:dyDescent="0.35">
      <c r="B1213" s="3">
        <v>43773</v>
      </c>
      <c r="C1213" s="2">
        <v>12.8</v>
      </c>
      <c r="D1213" s="2">
        <v>10.703799999999999</v>
      </c>
      <c r="E1213" s="2">
        <v>1570</v>
      </c>
      <c r="F1213" s="2">
        <v>12.7599</v>
      </c>
      <c r="G1213" s="2">
        <v>20033.043000000001</v>
      </c>
      <c r="H1213" s="14">
        <f t="shared" si="18"/>
        <v>7.8717914916855408E-3</v>
      </c>
      <c r="I1213" s="13"/>
      <c r="J1213" s="13"/>
      <c r="K1213" s="13"/>
    </row>
    <row r="1214" spans="2:11" ht="13.5" x14ac:dyDescent="0.35">
      <c r="B1214" s="3">
        <v>43774</v>
      </c>
      <c r="C1214" s="2">
        <v>12.9</v>
      </c>
      <c r="D1214" s="2">
        <v>10.7874</v>
      </c>
      <c r="E1214" s="2">
        <v>4740</v>
      </c>
      <c r="F1214" s="2">
        <v>12.7982</v>
      </c>
      <c r="G1214" s="2">
        <v>60663.468000000001</v>
      </c>
      <c r="H1214" s="14">
        <f t="shared" si="18"/>
        <v>7.810310357069505E-3</v>
      </c>
      <c r="I1214" s="13"/>
      <c r="J1214" s="13"/>
      <c r="K1214" s="13"/>
    </row>
    <row r="1215" spans="2:11" ht="13.5" x14ac:dyDescent="0.35">
      <c r="B1215" s="3">
        <v>43775</v>
      </c>
      <c r="C1215" s="2">
        <v>12.8</v>
      </c>
      <c r="D1215" s="2">
        <v>10.703799999999999</v>
      </c>
      <c r="E1215" s="2">
        <v>4872</v>
      </c>
      <c r="F1215" s="2">
        <v>12.801</v>
      </c>
      <c r="G1215" s="2">
        <v>62366.472000000002</v>
      </c>
      <c r="H1215" s="14">
        <f t="shared" si="18"/>
        <v>-7.749782153252921E-3</v>
      </c>
      <c r="I1215" s="13"/>
      <c r="J1215" s="13"/>
      <c r="K1215" s="13"/>
    </row>
    <row r="1216" spans="2:11" ht="13.5" x14ac:dyDescent="0.35">
      <c r="B1216" s="3">
        <v>43776</v>
      </c>
      <c r="C1216" s="2">
        <v>12.8</v>
      </c>
      <c r="D1216" s="2">
        <v>10.703799999999999</v>
      </c>
      <c r="E1216" s="2">
        <v>1596</v>
      </c>
      <c r="F1216" s="2">
        <v>12.737299999999999</v>
      </c>
      <c r="G1216" s="2">
        <v>20328.730800000001</v>
      </c>
      <c r="H1216" s="14">
        <f t="shared" si="18"/>
        <v>0</v>
      </c>
      <c r="I1216" s="13"/>
      <c r="J1216" s="13"/>
      <c r="K1216" s="13"/>
    </row>
    <row r="1217" spans="2:11" ht="13.5" x14ac:dyDescent="0.35">
      <c r="B1217" s="3">
        <v>43777</v>
      </c>
      <c r="C1217" s="2">
        <v>12.8</v>
      </c>
      <c r="D1217" s="2">
        <v>10.703799999999999</v>
      </c>
      <c r="E1217" s="2">
        <v>1681</v>
      </c>
      <c r="F1217" s="2">
        <v>12.7293</v>
      </c>
      <c r="G1217" s="2">
        <v>21397.953300000001</v>
      </c>
      <c r="H1217" s="14">
        <f t="shared" si="18"/>
        <v>0</v>
      </c>
      <c r="I1217" s="13"/>
      <c r="J1217" s="13"/>
      <c r="K1217" s="13"/>
    </row>
    <row r="1218" spans="2:11" ht="13.5" x14ac:dyDescent="0.35">
      <c r="B1218" s="3">
        <v>43780</v>
      </c>
      <c r="C1218" s="2">
        <v>12.7</v>
      </c>
      <c r="D1218" s="2">
        <v>10.620200000000001</v>
      </c>
      <c r="E1218" s="2">
        <v>4200</v>
      </c>
      <c r="F1218" s="2">
        <v>12.700100000000001</v>
      </c>
      <c r="G1218" s="2">
        <v>53340.42</v>
      </c>
      <c r="H1218" s="14">
        <f t="shared" si="18"/>
        <v>-7.8103103570693394E-3</v>
      </c>
      <c r="I1218" s="13"/>
      <c r="J1218" s="13"/>
      <c r="K1218" s="13"/>
    </row>
    <row r="1219" spans="2:11" ht="13.5" x14ac:dyDescent="0.35">
      <c r="B1219" s="3">
        <v>43781</v>
      </c>
      <c r="C1219" s="2">
        <v>12.7</v>
      </c>
      <c r="D1219" s="2">
        <v>10.620200000000001</v>
      </c>
      <c r="E1219" s="2">
        <v>574</v>
      </c>
      <c r="F1219" s="2">
        <v>12.701499999999999</v>
      </c>
      <c r="G1219" s="2">
        <v>7290.6610000000001</v>
      </c>
      <c r="H1219" s="14">
        <f t="shared" si="18"/>
        <v>0</v>
      </c>
      <c r="I1219" s="13"/>
      <c r="J1219" s="13"/>
      <c r="K1219" s="13"/>
    </row>
    <row r="1220" spans="2:11" ht="13.5" x14ac:dyDescent="0.35">
      <c r="B1220" s="3">
        <v>43782</v>
      </c>
      <c r="C1220" s="2">
        <v>12.8</v>
      </c>
      <c r="D1220" s="2">
        <v>10.703799999999999</v>
      </c>
      <c r="E1220" s="2">
        <v>106</v>
      </c>
      <c r="F1220" s="2">
        <v>12.7918</v>
      </c>
      <c r="G1220" s="2">
        <v>1355.9308000000001</v>
      </c>
      <c r="H1220" s="14">
        <f t="shared" si="18"/>
        <v>7.8717914916855408E-3</v>
      </c>
      <c r="I1220" s="13"/>
      <c r="J1220" s="13"/>
      <c r="K1220" s="13"/>
    </row>
    <row r="1221" spans="2:11" ht="13.5" x14ac:dyDescent="0.35">
      <c r="B1221" s="3">
        <v>43783</v>
      </c>
      <c r="C1221" s="2">
        <v>12.8</v>
      </c>
      <c r="D1221" s="2">
        <v>10.703799999999999</v>
      </c>
      <c r="E1221" s="2">
        <v>860</v>
      </c>
      <c r="F1221" s="2">
        <v>12.9002</v>
      </c>
      <c r="G1221" s="2">
        <v>11094.172</v>
      </c>
      <c r="H1221" s="14">
        <f t="shared" si="18"/>
        <v>0</v>
      </c>
      <c r="I1221" s="13"/>
      <c r="J1221" s="13"/>
      <c r="K1221" s="13"/>
    </row>
    <row r="1222" spans="2:11" ht="13.5" x14ac:dyDescent="0.35">
      <c r="B1222" s="3">
        <v>43784</v>
      </c>
      <c r="C1222" s="2">
        <v>12.97</v>
      </c>
      <c r="D1222" s="2">
        <v>10.846</v>
      </c>
      <c r="E1222" s="2">
        <v>1749</v>
      </c>
      <c r="F1222" s="2">
        <v>13.106</v>
      </c>
      <c r="G1222" s="2">
        <v>22922.394</v>
      </c>
      <c r="H1222" s="14">
        <f t="shared" si="18"/>
        <v>1.3285001588221079E-2</v>
      </c>
      <c r="I1222" s="13"/>
      <c r="J1222" s="13"/>
      <c r="K1222" s="13"/>
    </row>
    <row r="1223" spans="2:11" ht="13.5" x14ac:dyDescent="0.35">
      <c r="B1223" s="3">
        <v>43787</v>
      </c>
      <c r="C1223" s="2">
        <v>12.95</v>
      </c>
      <c r="D1223" s="2">
        <v>10.8293</v>
      </c>
      <c r="E1223" s="2">
        <v>647</v>
      </c>
      <c r="F1223" s="2">
        <v>12.879</v>
      </c>
      <c r="G1223" s="2">
        <v>8332.7129999999997</v>
      </c>
      <c r="H1223" s="14">
        <f t="shared" ref="H1223:H1286" si="19">(D1223-D1222)/D1222</f>
        <v>-1.5397381523142319E-3</v>
      </c>
      <c r="I1223" s="13"/>
      <c r="J1223" s="13"/>
      <c r="K1223" s="13"/>
    </row>
    <row r="1224" spans="2:11" ht="13.5" x14ac:dyDescent="0.35">
      <c r="B1224" s="3">
        <v>43788</v>
      </c>
      <c r="C1224" s="2">
        <v>12.95</v>
      </c>
      <c r="D1224" s="2">
        <v>10.8293</v>
      </c>
      <c r="E1224" s="2">
        <v>1312</v>
      </c>
      <c r="F1224" s="2">
        <v>12.8744</v>
      </c>
      <c r="G1224" s="2">
        <v>16891.212800000001</v>
      </c>
      <c r="H1224" s="14">
        <f t="shared" si="19"/>
        <v>0</v>
      </c>
      <c r="I1224" s="13"/>
      <c r="J1224" s="13"/>
      <c r="K1224" s="13"/>
    </row>
    <row r="1225" spans="2:11" ht="13.5" x14ac:dyDescent="0.35">
      <c r="B1225" s="3">
        <v>43789</v>
      </c>
      <c r="C1225" s="2">
        <v>12.95</v>
      </c>
      <c r="D1225" s="2">
        <v>10.8293</v>
      </c>
      <c r="E1225" s="2">
        <v>1304</v>
      </c>
      <c r="F1225" s="2">
        <v>12.814500000000001</v>
      </c>
      <c r="G1225" s="2">
        <v>16710.108</v>
      </c>
      <c r="H1225" s="14">
        <f t="shared" si="19"/>
        <v>0</v>
      </c>
      <c r="I1225" s="13"/>
      <c r="J1225" s="13"/>
      <c r="K1225" s="13"/>
    </row>
    <row r="1226" spans="2:11" ht="13.5" x14ac:dyDescent="0.35">
      <c r="B1226" s="3">
        <v>43790</v>
      </c>
      <c r="C1226" s="2">
        <v>12.96</v>
      </c>
      <c r="D1226" s="2">
        <v>10.8376</v>
      </c>
      <c r="E1226" s="2">
        <v>150</v>
      </c>
      <c r="F1226" s="2">
        <v>12.96</v>
      </c>
      <c r="G1226" s="2">
        <v>1944</v>
      </c>
      <c r="H1226" s="14">
        <f t="shared" si="19"/>
        <v>7.6643919736272853E-4</v>
      </c>
      <c r="I1226" s="13"/>
      <c r="J1226" s="13"/>
      <c r="K1226" s="13"/>
    </row>
    <row r="1227" spans="2:11" ht="13.5" x14ac:dyDescent="0.35">
      <c r="B1227" s="3">
        <v>43791</v>
      </c>
      <c r="C1227" s="2">
        <v>12.9</v>
      </c>
      <c r="D1227" s="2">
        <v>10.7874</v>
      </c>
      <c r="E1227" s="2">
        <v>81</v>
      </c>
      <c r="F1227" s="2">
        <v>12.9</v>
      </c>
      <c r="G1227" s="2">
        <v>1044.9000000000001</v>
      </c>
      <c r="H1227" s="14">
        <f t="shared" si="19"/>
        <v>-4.6320218498560788E-3</v>
      </c>
      <c r="I1227" s="13"/>
      <c r="J1227" s="13"/>
      <c r="K1227" s="13"/>
    </row>
    <row r="1228" spans="2:11" ht="13.5" x14ac:dyDescent="0.35">
      <c r="B1228" s="3">
        <v>43794</v>
      </c>
      <c r="C1228" s="2">
        <v>12.7</v>
      </c>
      <c r="D1228" s="2">
        <v>10.620200000000001</v>
      </c>
      <c r="E1228" s="2">
        <v>3037</v>
      </c>
      <c r="F1228" s="2">
        <v>12.641400000000001</v>
      </c>
      <c r="G1228" s="2">
        <v>38391.931799999998</v>
      </c>
      <c r="H1228" s="14">
        <f t="shared" si="19"/>
        <v>-1.5499564306505679E-2</v>
      </c>
      <c r="I1228" s="13"/>
      <c r="J1228" s="13"/>
      <c r="K1228" s="13"/>
    </row>
    <row r="1229" spans="2:11" ht="13.5" x14ac:dyDescent="0.35">
      <c r="B1229" s="3">
        <v>43795</v>
      </c>
      <c r="C1229" s="2">
        <v>12.9</v>
      </c>
      <c r="D1229" s="2">
        <v>10.7874</v>
      </c>
      <c r="E1229" s="2">
        <v>2945</v>
      </c>
      <c r="F1229" s="2">
        <v>12.8383</v>
      </c>
      <c r="G1229" s="2">
        <v>37808.7935</v>
      </c>
      <c r="H1229" s="14">
        <f t="shared" si="19"/>
        <v>1.5743582983371248E-2</v>
      </c>
      <c r="I1229" s="13"/>
      <c r="J1229" s="13"/>
      <c r="K1229" s="13"/>
    </row>
    <row r="1230" spans="2:11" ht="13.5" x14ac:dyDescent="0.35">
      <c r="B1230" s="3">
        <v>43796</v>
      </c>
      <c r="C1230" s="2">
        <v>12.95</v>
      </c>
      <c r="D1230" s="2">
        <v>10.8293</v>
      </c>
      <c r="E1230" s="2">
        <v>256</v>
      </c>
      <c r="F1230" s="2">
        <v>12.956899999999999</v>
      </c>
      <c r="G1230" s="2">
        <v>3316.9663999999998</v>
      </c>
      <c r="H1230" s="14">
        <f t="shared" si="19"/>
        <v>3.8841611509724352E-3</v>
      </c>
      <c r="I1230" s="13"/>
      <c r="J1230" s="13"/>
      <c r="K1230" s="13"/>
    </row>
    <row r="1231" spans="2:11" ht="13.5" x14ac:dyDescent="0.35">
      <c r="B1231" s="3">
        <v>43797</v>
      </c>
      <c r="C1231" s="2">
        <v>12.8</v>
      </c>
      <c r="D1231" s="2">
        <v>10.703799999999999</v>
      </c>
      <c r="E1231" s="2">
        <v>4026</v>
      </c>
      <c r="F1231" s="2">
        <v>12.945499999999999</v>
      </c>
      <c r="G1231" s="2">
        <v>52118.582999999999</v>
      </c>
      <c r="H1231" s="14">
        <f t="shared" si="19"/>
        <v>-1.1588930032412124E-2</v>
      </c>
      <c r="I1231" s="13"/>
      <c r="J1231" s="13"/>
      <c r="K1231" s="13"/>
    </row>
    <row r="1232" spans="2:11" ht="13.5" x14ac:dyDescent="0.35">
      <c r="B1232" s="3">
        <v>43798</v>
      </c>
      <c r="C1232" s="2">
        <v>13.18</v>
      </c>
      <c r="D1232" s="2">
        <v>11.021599999999999</v>
      </c>
      <c r="E1232" s="2">
        <v>11264</v>
      </c>
      <c r="F1232" s="2">
        <v>12.973699999999999</v>
      </c>
      <c r="G1232" s="2">
        <v>146135.7568</v>
      </c>
      <c r="H1232" s="14">
        <f t="shared" si="19"/>
        <v>2.9690390328668333E-2</v>
      </c>
      <c r="I1232" s="13"/>
      <c r="J1232" s="13"/>
      <c r="K1232" s="13"/>
    </row>
    <row r="1233" spans="2:11" ht="13.5" x14ac:dyDescent="0.35">
      <c r="B1233" s="3">
        <v>43801</v>
      </c>
      <c r="C1233" s="2">
        <v>13.2</v>
      </c>
      <c r="D1233" s="2">
        <v>11.0383</v>
      </c>
      <c r="E1233" s="2">
        <v>1059</v>
      </c>
      <c r="F1233" s="2">
        <v>13.2944</v>
      </c>
      <c r="G1233" s="2">
        <v>14078.7696</v>
      </c>
      <c r="H1233" s="14">
        <f t="shared" si="19"/>
        <v>1.5152065035929593E-3</v>
      </c>
      <c r="I1233" s="13"/>
      <c r="J1233" s="13"/>
      <c r="K1233" s="13"/>
    </row>
    <row r="1234" spans="2:11" ht="13.5" x14ac:dyDescent="0.35">
      <c r="B1234" s="3">
        <v>43802</v>
      </c>
      <c r="C1234" s="2">
        <v>13</v>
      </c>
      <c r="D1234" s="2">
        <v>10.8711</v>
      </c>
      <c r="E1234" s="2">
        <v>3922</v>
      </c>
      <c r="F1234" s="2">
        <v>13.3171</v>
      </c>
      <c r="G1234" s="2">
        <v>52229.6662</v>
      </c>
      <c r="H1234" s="14">
        <f t="shared" si="19"/>
        <v>-1.514725999474551E-2</v>
      </c>
      <c r="I1234" s="13"/>
      <c r="J1234" s="13"/>
      <c r="K1234" s="13"/>
    </row>
    <row r="1235" spans="2:11" ht="13.5" x14ac:dyDescent="0.35">
      <c r="B1235" s="3">
        <v>43803</v>
      </c>
      <c r="C1235" s="2">
        <v>13.47</v>
      </c>
      <c r="D1235" s="2">
        <v>11.264099999999999</v>
      </c>
      <c r="E1235" s="2">
        <v>3923</v>
      </c>
      <c r="F1235" s="2">
        <v>13.278</v>
      </c>
      <c r="G1235" s="2">
        <v>52089.593999999997</v>
      </c>
      <c r="H1235" s="14">
        <f t="shared" si="19"/>
        <v>3.6150895493556205E-2</v>
      </c>
      <c r="I1235" s="13"/>
      <c r="J1235" s="13"/>
      <c r="K1235" s="13"/>
    </row>
    <row r="1236" spans="2:11" ht="13.5" x14ac:dyDescent="0.35">
      <c r="B1236" s="3">
        <v>43804</v>
      </c>
      <c r="C1236" s="2">
        <v>13.1</v>
      </c>
      <c r="D1236" s="2">
        <v>10.954700000000001</v>
      </c>
      <c r="E1236" s="2">
        <v>578</v>
      </c>
      <c r="F1236" s="2">
        <v>13.1243</v>
      </c>
      <c r="G1236" s="2">
        <v>7585.8454000000002</v>
      </c>
      <c r="H1236" s="14">
        <f t="shared" si="19"/>
        <v>-2.7467795918004845E-2</v>
      </c>
      <c r="I1236" s="13"/>
      <c r="J1236" s="13"/>
      <c r="K1236" s="13"/>
    </row>
    <row r="1237" spans="2:11" ht="13.5" x14ac:dyDescent="0.35">
      <c r="B1237" s="3">
        <v>43805</v>
      </c>
      <c r="C1237" s="2">
        <v>13.39</v>
      </c>
      <c r="D1237" s="2">
        <v>11.1972</v>
      </c>
      <c r="E1237" s="2">
        <v>3714</v>
      </c>
      <c r="F1237" s="2">
        <v>13.3468</v>
      </c>
      <c r="G1237" s="2">
        <v>49570.015200000002</v>
      </c>
      <c r="H1237" s="14">
        <f t="shared" si="19"/>
        <v>2.2136617159757885E-2</v>
      </c>
      <c r="I1237" s="13"/>
      <c r="J1237" s="13"/>
      <c r="K1237" s="13"/>
    </row>
    <row r="1238" spans="2:11" ht="13.5" x14ac:dyDescent="0.35">
      <c r="B1238" s="3">
        <v>43808</v>
      </c>
      <c r="C1238" s="2">
        <v>13.39</v>
      </c>
      <c r="D1238" s="2">
        <v>11.1972</v>
      </c>
      <c r="E1238" s="2">
        <v>276</v>
      </c>
      <c r="F1238" s="2">
        <v>13.39</v>
      </c>
      <c r="G1238" s="2">
        <v>3695.64</v>
      </c>
      <c r="H1238" s="14">
        <f t="shared" si="19"/>
        <v>0</v>
      </c>
      <c r="I1238" s="13"/>
      <c r="J1238" s="13"/>
      <c r="K1238" s="13"/>
    </row>
    <row r="1239" spans="2:11" ht="13.5" x14ac:dyDescent="0.35">
      <c r="B1239" s="3">
        <v>43809</v>
      </c>
      <c r="C1239" s="2">
        <v>13.39</v>
      </c>
      <c r="D1239" s="2">
        <v>11.1972</v>
      </c>
      <c r="E1239" s="2">
        <v>19944</v>
      </c>
      <c r="F1239" s="2">
        <v>13.356199999999999</v>
      </c>
      <c r="G1239" s="2">
        <v>266376.0528</v>
      </c>
      <c r="H1239" s="14">
        <f t="shared" si="19"/>
        <v>0</v>
      </c>
      <c r="I1239" s="13"/>
      <c r="J1239" s="13"/>
      <c r="K1239" s="13"/>
    </row>
    <row r="1240" spans="2:11" ht="13.5" x14ac:dyDescent="0.35">
      <c r="B1240" s="3">
        <v>43810</v>
      </c>
      <c r="C1240" s="2">
        <v>13.06</v>
      </c>
      <c r="D1240" s="2">
        <v>10.921200000000001</v>
      </c>
      <c r="E1240" s="2">
        <v>557</v>
      </c>
      <c r="F1240" s="2">
        <v>13.214399999999999</v>
      </c>
      <c r="G1240" s="2">
        <v>7360.4207999999999</v>
      </c>
      <c r="H1240" s="14">
        <f t="shared" si="19"/>
        <v>-2.4649019397706549E-2</v>
      </c>
      <c r="I1240" s="13"/>
      <c r="J1240" s="13"/>
      <c r="K1240" s="13"/>
    </row>
    <row r="1241" spans="2:11" ht="13.5" x14ac:dyDescent="0.35">
      <c r="B1241" s="3">
        <v>43811</v>
      </c>
      <c r="C1241" s="2">
        <v>13.29</v>
      </c>
      <c r="D1241" s="2">
        <v>11.1136</v>
      </c>
      <c r="E1241" s="2">
        <v>179</v>
      </c>
      <c r="F1241" s="2">
        <v>13.142099999999999</v>
      </c>
      <c r="G1241" s="2">
        <v>2352.4358999999999</v>
      </c>
      <c r="H1241" s="14">
        <f t="shared" si="19"/>
        <v>1.7617111672709889E-2</v>
      </c>
      <c r="I1241" s="13"/>
      <c r="J1241" s="13"/>
      <c r="K1241" s="13"/>
    </row>
    <row r="1242" spans="2:11" ht="13.5" x14ac:dyDescent="0.35">
      <c r="B1242" s="3">
        <v>43812</v>
      </c>
      <c r="C1242" s="2">
        <v>12.91</v>
      </c>
      <c r="D1242" s="2">
        <v>10.7958</v>
      </c>
      <c r="E1242" s="2">
        <v>1358</v>
      </c>
      <c r="F1242" s="2">
        <v>13.127700000000001</v>
      </c>
      <c r="G1242" s="2">
        <v>17827.4166</v>
      </c>
      <c r="H1242" s="14">
        <f t="shared" si="19"/>
        <v>-2.8595594586812562E-2</v>
      </c>
      <c r="I1242" s="13"/>
      <c r="J1242" s="13"/>
      <c r="K1242" s="13"/>
    </row>
    <row r="1243" spans="2:11" ht="13.5" x14ac:dyDescent="0.35">
      <c r="B1243" s="3">
        <v>43815</v>
      </c>
      <c r="C1243" s="2">
        <v>13.19</v>
      </c>
      <c r="D1243" s="2">
        <v>11.03</v>
      </c>
      <c r="E1243" s="2">
        <v>3554</v>
      </c>
      <c r="F1243" s="2">
        <v>13.100199999999999</v>
      </c>
      <c r="G1243" s="2">
        <v>46558.110800000002</v>
      </c>
      <c r="H1243" s="14">
        <f t="shared" si="19"/>
        <v>2.1693621593582645E-2</v>
      </c>
      <c r="I1243" s="13"/>
      <c r="J1243" s="13"/>
      <c r="K1243" s="13"/>
    </row>
    <row r="1244" spans="2:11" ht="13.5" x14ac:dyDescent="0.35">
      <c r="B1244" s="3">
        <v>43816</v>
      </c>
      <c r="C1244" s="2">
        <v>13.2</v>
      </c>
      <c r="D1244" s="2">
        <v>11.0383</v>
      </c>
      <c r="E1244" s="2">
        <v>4669</v>
      </c>
      <c r="F1244" s="2">
        <v>13.107100000000001</v>
      </c>
      <c r="G1244" s="2">
        <v>61197.049899999998</v>
      </c>
      <c r="H1244" s="14">
        <f t="shared" si="19"/>
        <v>7.5249320036266517E-4</v>
      </c>
      <c r="I1244" s="13"/>
      <c r="J1244" s="13"/>
      <c r="K1244" s="13"/>
    </row>
    <row r="1245" spans="2:11" ht="13.5" x14ac:dyDescent="0.35">
      <c r="B1245" s="3">
        <v>43817</v>
      </c>
      <c r="C1245" s="2">
        <v>13.19</v>
      </c>
      <c r="D1245" s="2">
        <v>11.03</v>
      </c>
      <c r="E1245" s="2">
        <v>2077</v>
      </c>
      <c r="F1245" s="2">
        <v>13.1944</v>
      </c>
      <c r="G1245" s="2">
        <v>27404.768800000002</v>
      </c>
      <c r="H1245" s="14">
        <f t="shared" si="19"/>
        <v>-7.5192738012195691E-4</v>
      </c>
      <c r="I1245" s="13"/>
      <c r="J1245" s="13"/>
      <c r="K1245" s="13"/>
    </row>
    <row r="1246" spans="2:11" ht="13.5" x14ac:dyDescent="0.35">
      <c r="B1246" s="3">
        <v>43818</v>
      </c>
      <c r="C1246" s="2">
        <v>13.19</v>
      </c>
      <c r="D1246" s="2">
        <v>11.03</v>
      </c>
      <c r="E1246" s="2">
        <v>22412</v>
      </c>
      <c r="F1246" s="2">
        <v>13.005800000000001</v>
      </c>
      <c r="G1246" s="2">
        <v>291485.98959999997</v>
      </c>
      <c r="H1246" s="14">
        <f t="shared" si="19"/>
        <v>0</v>
      </c>
      <c r="I1246" s="13"/>
      <c r="J1246" s="13"/>
      <c r="K1246" s="13"/>
    </row>
    <row r="1247" spans="2:11" ht="13.5" x14ac:dyDescent="0.35">
      <c r="B1247" s="3">
        <v>43819</v>
      </c>
      <c r="C1247" s="2">
        <v>13.17</v>
      </c>
      <c r="D1247" s="2">
        <v>11.013199999999999</v>
      </c>
      <c r="E1247" s="2">
        <v>871</v>
      </c>
      <c r="F1247" s="2">
        <v>13.1877</v>
      </c>
      <c r="G1247" s="2">
        <v>11486.486699999999</v>
      </c>
      <c r="H1247" s="14">
        <f t="shared" si="19"/>
        <v>-1.5231187669990868E-3</v>
      </c>
      <c r="I1247" s="13"/>
      <c r="J1247" s="13"/>
      <c r="K1247" s="13"/>
    </row>
    <row r="1248" spans="2:11" ht="13.5" x14ac:dyDescent="0.35">
      <c r="B1248" s="3">
        <v>43822</v>
      </c>
      <c r="C1248" s="2">
        <v>13.15</v>
      </c>
      <c r="D1248" s="2">
        <v>10.996499999999999</v>
      </c>
      <c r="E1248" s="2">
        <v>111</v>
      </c>
      <c r="F1248" s="2">
        <v>13.1332</v>
      </c>
      <c r="G1248" s="2">
        <v>1457.7852</v>
      </c>
      <c r="H1248" s="14">
        <f t="shared" si="19"/>
        <v>-1.5163621835615588E-3</v>
      </c>
      <c r="I1248" s="13"/>
      <c r="J1248" s="13"/>
      <c r="K1248" s="13"/>
    </row>
    <row r="1249" spans="2:11" ht="13.5" x14ac:dyDescent="0.35">
      <c r="B1249" s="3">
        <v>43823</v>
      </c>
      <c r="C1249" s="2">
        <v>13.16</v>
      </c>
      <c r="D1249" s="2">
        <v>11.004899999999999</v>
      </c>
      <c r="E1249" s="2">
        <v>1250</v>
      </c>
      <c r="F1249" s="2">
        <v>13.059799999999999</v>
      </c>
      <c r="G1249" s="2">
        <v>16324.75</v>
      </c>
      <c r="H1249" s="14">
        <f t="shared" si="19"/>
        <v>7.6387941617787143E-4</v>
      </c>
      <c r="I1249" s="13"/>
      <c r="J1249" s="13"/>
      <c r="K1249" s="13"/>
    </row>
    <row r="1250" spans="2:11" ht="13.5" x14ac:dyDescent="0.35">
      <c r="B1250" s="3">
        <v>43824</v>
      </c>
      <c r="C1250" s="2">
        <v>13.15</v>
      </c>
      <c r="D1250" s="2">
        <v>10.996499999999999</v>
      </c>
      <c r="E1250" s="2">
        <v>750</v>
      </c>
      <c r="F1250" s="2">
        <v>13.15</v>
      </c>
      <c r="G1250" s="2">
        <v>9862.5</v>
      </c>
      <c r="H1250" s="14">
        <f t="shared" si="19"/>
        <v>-7.6329634980780957E-4</v>
      </c>
      <c r="I1250" s="13"/>
      <c r="J1250" s="13"/>
      <c r="K1250" s="13"/>
    </row>
    <row r="1251" spans="2:11" ht="13.5" x14ac:dyDescent="0.35">
      <c r="B1251" s="3">
        <v>43825</v>
      </c>
      <c r="C1251" s="2">
        <v>13.1</v>
      </c>
      <c r="D1251" s="2">
        <v>10.954700000000001</v>
      </c>
      <c r="E1251" s="2">
        <v>1050</v>
      </c>
      <c r="F1251" s="2">
        <v>13.1</v>
      </c>
      <c r="G1251" s="2">
        <v>13755</v>
      </c>
      <c r="H1251" s="14">
        <f t="shared" si="19"/>
        <v>-3.801209475742146E-3</v>
      </c>
      <c r="I1251" s="13"/>
      <c r="J1251" s="13"/>
      <c r="K1251" s="13"/>
    </row>
    <row r="1252" spans="2:11" ht="13.5" x14ac:dyDescent="0.35">
      <c r="B1252" s="3">
        <v>43826</v>
      </c>
      <c r="C1252" s="2">
        <v>13.09</v>
      </c>
      <c r="D1252" s="2">
        <v>10.946300000000001</v>
      </c>
      <c r="E1252" s="2">
        <v>2745</v>
      </c>
      <c r="F1252" s="2">
        <v>13.122199999999999</v>
      </c>
      <c r="G1252" s="2">
        <v>36020.438999999998</v>
      </c>
      <c r="H1252" s="14">
        <f t="shared" si="19"/>
        <v>-7.6679416141016757E-4</v>
      </c>
      <c r="I1252" s="13"/>
      <c r="J1252" s="13"/>
      <c r="K1252" s="13"/>
    </row>
    <row r="1253" spans="2:11" ht="13.5" x14ac:dyDescent="0.35">
      <c r="B1253" s="3">
        <v>43829</v>
      </c>
      <c r="C1253" s="2">
        <v>13.13</v>
      </c>
      <c r="D1253" s="2">
        <v>10.979799999999999</v>
      </c>
      <c r="E1253" s="2">
        <v>3000</v>
      </c>
      <c r="F1253" s="2">
        <v>13.13</v>
      </c>
      <c r="G1253" s="2">
        <v>39390</v>
      </c>
      <c r="H1253" s="14">
        <f t="shared" si="19"/>
        <v>3.0603948366113029E-3</v>
      </c>
      <c r="I1253" s="13"/>
      <c r="J1253" s="13"/>
      <c r="K1253" s="13"/>
    </row>
    <row r="1254" spans="2:11" ht="13.5" x14ac:dyDescent="0.35">
      <c r="B1254" s="3">
        <v>43830</v>
      </c>
      <c r="C1254" s="2">
        <v>13.1</v>
      </c>
      <c r="D1254" s="2">
        <v>10.954700000000001</v>
      </c>
      <c r="E1254" s="2">
        <v>6972</v>
      </c>
      <c r="F1254" s="2">
        <v>13.12</v>
      </c>
      <c r="G1254" s="2">
        <v>91472.639999999999</v>
      </c>
      <c r="H1254" s="14">
        <f t="shared" si="19"/>
        <v>-2.2860161387273309E-3</v>
      </c>
      <c r="I1254" s="13"/>
      <c r="J1254" s="13"/>
      <c r="K1254" s="13"/>
    </row>
    <row r="1255" spans="2:11" ht="13.5" x14ac:dyDescent="0.35">
      <c r="B1255" s="3">
        <v>43832</v>
      </c>
      <c r="C1255" s="2">
        <v>13</v>
      </c>
      <c r="D1255" s="2">
        <v>10.8711</v>
      </c>
      <c r="E1255" s="2">
        <v>2100</v>
      </c>
      <c r="F1255" s="2">
        <v>12.954800000000001</v>
      </c>
      <c r="G1255" s="2">
        <v>27205.08</v>
      </c>
      <c r="H1255" s="14">
        <f t="shared" si="19"/>
        <v>-7.6314276064155624E-3</v>
      </c>
      <c r="I1255" s="13"/>
      <c r="J1255" s="13"/>
      <c r="K1255" s="13"/>
    </row>
    <row r="1256" spans="2:11" ht="13.5" x14ac:dyDescent="0.35">
      <c r="B1256" s="3">
        <v>43833</v>
      </c>
      <c r="C1256" s="2">
        <v>12.98</v>
      </c>
      <c r="D1256" s="2">
        <v>10.8543</v>
      </c>
      <c r="E1256" s="2">
        <v>910</v>
      </c>
      <c r="F1256" s="2">
        <v>12.9841</v>
      </c>
      <c r="G1256" s="2">
        <v>11815.531000000001</v>
      </c>
      <c r="H1256" s="14">
        <f t="shared" si="19"/>
        <v>-1.5453817920909499E-3</v>
      </c>
      <c r="I1256" s="13"/>
      <c r="J1256" s="13"/>
      <c r="K1256" s="13"/>
    </row>
    <row r="1257" spans="2:11" ht="13.5" x14ac:dyDescent="0.35">
      <c r="B1257" s="3">
        <v>43836</v>
      </c>
      <c r="C1257" s="2">
        <v>12.8</v>
      </c>
      <c r="D1257" s="2">
        <v>10.703799999999999</v>
      </c>
      <c r="E1257" s="2">
        <v>2537</v>
      </c>
      <c r="F1257" s="2">
        <v>12.9046</v>
      </c>
      <c r="G1257" s="2">
        <v>32738.9702</v>
      </c>
      <c r="H1257" s="14">
        <f t="shared" si="19"/>
        <v>-1.386547266981758E-2</v>
      </c>
      <c r="I1257" s="13"/>
      <c r="J1257" s="13"/>
      <c r="K1257" s="13"/>
    </row>
    <row r="1258" spans="2:11" ht="13.5" x14ac:dyDescent="0.35">
      <c r="B1258" s="3">
        <v>43837</v>
      </c>
      <c r="C1258" s="2">
        <v>12.8</v>
      </c>
      <c r="D1258" s="2">
        <v>10.703799999999999</v>
      </c>
      <c r="E1258" s="2">
        <v>1001</v>
      </c>
      <c r="F1258" s="2">
        <v>12.7201</v>
      </c>
      <c r="G1258" s="2">
        <v>12732.820100000001</v>
      </c>
      <c r="H1258" s="14">
        <f t="shared" si="19"/>
        <v>0</v>
      </c>
      <c r="I1258" s="13"/>
      <c r="J1258" s="13"/>
      <c r="K1258" s="13"/>
    </row>
    <row r="1259" spans="2:11" ht="13.5" x14ac:dyDescent="0.35">
      <c r="B1259" s="3">
        <v>43838</v>
      </c>
      <c r="C1259" s="2">
        <v>12.71</v>
      </c>
      <c r="D1259" s="2">
        <v>10.6286</v>
      </c>
      <c r="E1259" s="2">
        <v>367</v>
      </c>
      <c r="F1259" s="2">
        <v>12.7165</v>
      </c>
      <c r="G1259" s="2">
        <v>4666.9555</v>
      </c>
      <c r="H1259" s="14">
        <f t="shared" si="19"/>
        <v>-7.0255423307609283E-3</v>
      </c>
      <c r="I1259" s="13"/>
      <c r="J1259" s="13"/>
      <c r="K1259" s="13"/>
    </row>
    <row r="1260" spans="2:11" ht="13.5" x14ac:dyDescent="0.35">
      <c r="B1260" s="3">
        <v>43839</v>
      </c>
      <c r="C1260" s="2">
        <v>12.61</v>
      </c>
      <c r="D1260" s="2">
        <v>10.5449</v>
      </c>
      <c r="E1260" s="2">
        <v>761</v>
      </c>
      <c r="F1260" s="2">
        <v>12.6373</v>
      </c>
      <c r="G1260" s="2">
        <v>9616.9853000000003</v>
      </c>
      <c r="H1260" s="14">
        <f t="shared" si="19"/>
        <v>-7.8749788307020986E-3</v>
      </c>
      <c r="I1260" s="13"/>
      <c r="J1260" s="13"/>
      <c r="K1260" s="13"/>
    </row>
    <row r="1261" spans="2:11" ht="13.5" x14ac:dyDescent="0.35">
      <c r="B1261" s="3">
        <v>43840</v>
      </c>
      <c r="C1261" s="2">
        <v>12.6</v>
      </c>
      <c r="D1261" s="2">
        <v>10.5366</v>
      </c>
      <c r="E1261" s="2">
        <v>1632</v>
      </c>
      <c r="F1261" s="2">
        <v>12.5708</v>
      </c>
      <c r="G1261" s="2">
        <v>20515.545600000001</v>
      </c>
      <c r="H1261" s="14">
        <f t="shared" si="19"/>
        <v>-7.8711035666532601E-4</v>
      </c>
      <c r="I1261" s="13"/>
      <c r="J1261" s="13"/>
      <c r="K1261" s="13"/>
    </row>
    <row r="1262" spans="2:11" ht="13.5" x14ac:dyDescent="0.35">
      <c r="B1262" s="3">
        <v>43843</v>
      </c>
      <c r="C1262" s="2">
        <v>12.5</v>
      </c>
      <c r="D1262" s="2">
        <v>10.452999999999999</v>
      </c>
      <c r="E1262" s="2">
        <v>228</v>
      </c>
      <c r="F1262" s="2">
        <v>12.4902</v>
      </c>
      <c r="G1262" s="2">
        <v>2847.7656000000002</v>
      </c>
      <c r="H1262" s="14">
        <f t="shared" si="19"/>
        <v>-7.934248239470091E-3</v>
      </c>
      <c r="I1262" s="13"/>
      <c r="J1262" s="13"/>
      <c r="K1262" s="13"/>
    </row>
    <row r="1263" spans="2:11" ht="13.5" x14ac:dyDescent="0.35">
      <c r="B1263" s="3">
        <v>43845</v>
      </c>
      <c r="C1263" s="2">
        <v>12.5</v>
      </c>
      <c r="D1263" s="2">
        <v>10.452999999999999</v>
      </c>
      <c r="E1263" s="2">
        <v>100</v>
      </c>
      <c r="F1263" s="2">
        <v>12.5</v>
      </c>
      <c r="G1263" s="2">
        <v>1250</v>
      </c>
      <c r="H1263" s="14">
        <f t="shared" si="19"/>
        <v>0</v>
      </c>
      <c r="I1263" s="13"/>
      <c r="J1263" s="13"/>
      <c r="K1263" s="13"/>
    </row>
    <row r="1264" spans="2:11" ht="13.5" x14ac:dyDescent="0.35">
      <c r="B1264" s="3">
        <v>43846</v>
      </c>
      <c r="C1264" s="2">
        <v>12.4</v>
      </c>
      <c r="D1264" s="2">
        <v>10.369300000000001</v>
      </c>
      <c r="E1264" s="2">
        <v>614</v>
      </c>
      <c r="F1264" s="2">
        <v>12.4025</v>
      </c>
      <c r="G1264" s="2">
        <v>7615.1350000000002</v>
      </c>
      <c r="H1264" s="14">
        <f t="shared" si="19"/>
        <v>-8.0072706400075161E-3</v>
      </c>
      <c r="I1264" s="13"/>
      <c r="J1264" s="13"/>
      <c r="K1264" s="13"/>
    </row>
    <row r="1265" spans="2:11" ht="13.5" x14ac:dyDescent="0.35">
      <c r="B1265" s="3">
        <v>43847</v>
      </c>
      <c r="C1265" s="2">
        <v>12.47</v>
      </c>
      <c r="D1265" s="2">
        <v>10.427899999999999</v>
      </c>
      <c r="E1265" s="2">
        <v>361</v>
      </c>
      <c r="F1265" s="2">
        <v>12.477</v>
      </c>
      <c r="G1265" s="2">
        <v>4504.1970000000001</v>
      </c>
      <c r="H1265" s="14">
        <f t="shared" si="19"/>
        <v>5.6512975803572497E-3</v>
      </c>
      <c r="I1265" s="13"/>
      <c r="J1265" s="13"/>
      <c r="K1265" s="13"/>
    </row>
    <row r="1266" spans="2:11" ht="13.5" x14ac:dyDescent="0.35">
      <c r="B1266" s="3">
        <v>43850</v>
      </c>
      <c r="C1266" s="2">
        <v>12.48</v>
      </c>
      <c r="D1266" s="2">
        <v>10.436199999999999</v>
      </c>
      <c r="E1266" s="2">
        <v>2864</v>
      </c>
      <c r="F1266" s="2">
        <v>12.3969</v>
      </c>
      <c r="G1266" s="2">
        <v>35504.721599999997</v>
      </c>
      <c r="H1266" s="14">
        <f t="shared" si="19"/>
        <v>7.9594165651763029E-4</v>
      </c>
      <c r="I1266" s="13"/>
      <c r="J1266" s="13"/>
      <c r="K1266" s="13"/>
    </row>
    <row r="1267" spans="2:11" ht="13.5" x14ac:dyDescent="0.35">
      <c r="B1267" s="3">
        <v>43851</v>
      </c>
      <c r="C1267" s="2">
        <v>12.47</v>
      </c>
      <c r="D1267" s="2">
        <v>10.427899999999999</v>
      </c>
      <c r="E1267" s="2">
        <v>1275</v>
      </c>
      <c r="F1267" s="2">
        <v>12.4693</v>
      </c>
      <c r="G1267" s="2">
        <v>15898.3575</v>
      </c>
      <c r="H1267" s="14">
        <f t="shared" si="19"/>
        <v>-7.9530863724345993E-4</v>
      </c>
      <c r="I1267" s="13"/>
      <c r="J1267" s="13"/>
      <c r="K1267" s="13"/>
    </row>
    <row r="1268" spans="2:11" ht="13.5" x14ac:dyDescent="0.35">
      <c r="B1268" s="3">
        <v>43852</v>
      </c>
      <c r="C1268" s="2">
        <v>12.45</v>
      </c>
      <c r="D1268" s="2">
        <v>10.411099999999999</v>
      </c>
      <c r="E1268" s="2">
        <v>500</v>
      </c>
      <c r="F1268" s="2">
        <v>12.45</v>
      </c>
      <c r="G1268" s="2">
        <v>6225</v>
      </c>
      <c r="H1268" s="14">
        <f t="shared" si="19"/>
        <v>-1.6110626300597365E-3</v>
      </c>
      <c r="I1268" s="13"/>
      <c r="J1268" s="13"/>
      <c r="K1268" s="13"/>
    </row>
    <row r="1269" spans="2:11" ht="13.5" x14ac:dyDescent="0.35">
      <c r="B1269" s="3">
        <v>43853</v>
      </c>
      <c r="C1269" s="2">
        <v>12.4</v>
      </c>
      <c r="D1269" s="2">
        <v>10.369300000000001</v>
      </c>
      <c r="E1269" s="2">
        <v>2443</v>
      </c>
      <c r="F1269" s="2">
        <v>12.382999999999999</v>
      </c>
      <c r="G1269" s="2">
        <v>30251.669000000002</v>
      </c>
      <c r="H1269" s="14">
        <f t="shared" si="19"/>
        <v>-4.0149455869215077E-3</v>
      </c>
      <c r="I1269" s="13"/>
      <c r="J1269" s="13"/>
      <c r="K1269" s="13"/>
    </row>
    <row r="1270" spans="2:11" ht="13.5" x14ac:dyDescent="0.35">
      <c r="B1270" s="3">
        <v>43854</v>
      </c>
      <c r="C1270" s="2">
        <v>12.77</v>
      </c>
      <c r="D1270" s="2">
        <v>10.678699999999999</v>
      </c>
      <c r="E1270" s="2">
        <v>1966</v>
      </c>
      <c r="F1270" s="2">
        <v>12.5183</v>
      </c>
      <c r="G1270" s="2">
        <v>24610.977800000001</v>
      </c>
      <c r="H1270" s="14">
        <f t="shared" si="19"/>
        <v>2.983807971608482E-2</v>
      </c>
      <c r="I1270" s="13"/>
      <c r="J1270" s="13"/>
      <c r="K1270" s="13"/>
    </row>
    <row r="1271" spans="2:11" ht="13.5" x14ac:dyDescent="0.35">
      <c r="B1271" s="3">
        <v>43857</v>
      </c>
      <c r="C1271" s="2">
        <v>12.95</v>
      </c>
      <c r="D1271" s="2">
        <v>10.8293</v>
      </c>
      <c r="E1271" s="2">
        <v>1702</v>
      </c>
      <c r="F1271" s="2">
        <v>12.686999999999999</v>
      </c>
      <c r="G1271" s="2">
        <v>21593.274000000001</v>
      </c>
      <c r="H1271" s="14">
        <f t="shared" si="19"/>
        <v>1.4102840233361809E-2</v>
      </c>
      <c r="I1271" s="13"/>
      <c r="J1271" s="13"/>
      <c r="K1271" s="13"/>
    </row>
    <row r="1272" spans="2:11" ht="13.5" x14ac:dyDescent="0.35">
      <c r="B1272" s="3">
        <v>43858</v>
      </c>
      <c r="C1272" s="2">
        <v>13</v>
      </c>
      <c r="D1272" s="2">
        <v>10.8711</v>
      </c>
      <c r="E1272" s="2">
        <v>1989</v>
      </c>
      <c r="F1272" s="2">
        <v>12.979799999999999</v>
      </c>
      <c r="G1272" s="2">
        <v>25816.822199999999</v>
      </c>
      <c r="H1272" s="14">
        <f t="shared" si="19"/>
        <v>3.8598986084050014E-3</v>
      </c>
      <c r="I1272" s="13"/>
      <c r="J1272" s="13"/>
      <c r="K1272" s="13"/>
    </row>
    <row r="1273" spans="2:11" ht="13.5" x14ac:dyDescent="0.35">
      <c r="B1273" s="3">
        <v>43859</v>
      </c>
      <c r="C1273" s="2">
        <v>12.99</v>
      </c>
      <c r="D1273" s="2">
        <v>10.8627</v>
      </c>
      <c r="E1273" s="2">
        <v>2204</v>
      </c>
      <c r="F1273" s="2">
        <v>12.832100000000001</v>
      </c>
      <c r="G1273" s="2">
        <v>28281.948400000001</v>
      </c>
      <c r="H1273" s="14">
        <f t="shared" si="19"/>
        <v>-7.7269089604547494E-4</v>
      </c>
      <c r="I1273" s="13"/>
      <c r="J1273" s="13"/>
      <c r="K1273" s="13"/>
    </row>
    <row r="1274" spans="2:11" ht="13.5" x14ac:dyDescent="0.35">
      <c r="B1274" s="3">
        <v>43860</v>
      </c>
      <c r="C1274" s="2">
        <v>13</v>
      </c>
      <c r="D1274" s="2">
        <v>10.8711</v>
      </c>
      <c r="E1274" s="2">
        <v>518</v>
      </c>
      <c r="F1274" s="2">
        <v>13.1182</v>
      </c>
      <c r="G1274" s="2">
        <v>6795.2276000000002</v>
      </c>
      <c r="H1274" s="14">
        <f t="shared" si="19"/>
        <v>7.7328840895909512E-4</v>
      </c>
      <c r="I1274" s="13"/>
      <c r="J1274" s="13"/>
      <c r="K1274" s="13"/>
    </row>
    <row r="1275" spans="2:11" ht="13.5" x14ac:dyDescent="0.35">
      <c r="B1275" s="3">
        <v>43861</v>
      </c>
      <c r="C1275" s="2">
        <v>13</v>
      </c>
      <c r="D1275" s="2">
        <v>10.8711</v>
      </c>
      <c r="E1275" s="2">
        <v>1352</v>
      </c>
      <c r="F1275" s="2">
        <v>12.9435</v>
      </c>
      <c r="G1275" s="2">
        <v>17499.612000000001</v>
      </c>
      <c r="H1275" s="14">
        <f t="shared" si="19"/>
        <v>0</v>
      </c>
      <c r="I1275" s="13"/>
      <c r="J1275" s="13"/>
      <c r="K1275" s="13"/>
    </row>
    <row r="1276" spans="2:11" ht="13.5" x14ac:dyDescent="0.35">
      <c r="B1276" s="3">
        <v>43864</v>
      </c>
      <c r="C1276" s="2">
        <v>13.15</v>
      </c>
      <c r="D1276" s="2">
        <v>10.996499999999999</v>
      </c>
      <c r="E1276" s="2">
        <v>2215</v>
      </c>
      <c r="F1276" s="2">
        <v>12.8698</v>
      </c>
      <c r="G1276" s="2">
        <v>28506.607</v>
      </c>
      <c r="H1276" s="14">
        <f t="shared" si="19"/>
        <v>1.1535171233821698E-2</v>
      </c>
      <c r="I1276" s="13"/>
      <c r="J1276" s="13"/>
      <c r="K1276" s="13"/>
    </row>
    <row r="1277" spans="2:11" ht="13.5" x14ac:dyDescent="0.35">
      <c r="B1277" s="3">
        <v>43865</v>
      </c>
      <c r="C1277" s="2">
        <v>13</v>
      </c>
      <c r="D1277" s="2">
        <v>10.8711</v>
      </c>
      <c r="E1277" s="2">
        <v>1404</v>
      </c>
      <c r="F1277" s="2">
        <v>13.011100000000001</v>
      </c>
      <c r="G1277" s="2">
        <v>18267.5844</v>
      </c>
      <c r="H1277" s="14">
        <f t="shared" si="19"/>
        <v>-1.1403628427226762E-2</v>
      </c>
      <c r="I1277" s="13"/>
      <c r="J1277" s="13"/>
      <c r="K1277" s="13"/>
    </row>
    <row r="1278" spans="2:11" ht="13.5" x14ac:dyDescent="0.35">
      <c r="B1278" s="3">
        <v>43866</v>
      </c>
      <c r="C1278" s="2">
        <v>13</v>
      </c>
      <c r="D1278" s="2">
        <v>10.8711</v>
      </c>
      <c r="E1278" s="2">
        <v>501</v>
      </c>
      <c r="F1278" s="2">
        <v>12.908099999999999</v>
      </c>
      <c r="G1278" s="2">
        <v>6466.9580999999998</v>
      </c>
      <c r="H1278" s="14">
        <f t="shared" si="19"/>
        <v>0</v>
      </c>
      <c r="I1278" s="13"/>
      <c r="J1278" s="13"/>
      <c r="K1278" s="13"/>
    </row>
    <row r="1279" spans="2:11" ht="13.5" x14ac:dyDescent="0.35">
      <c r="B1279" s="3">
        <v>43867</v>
      </c>
      <c r="C1279" s="2">
        <v>12.99</v>
      </c>
      <c r="D1279" s="2">
        <v>10.8627</v>
      </c>
      <c r="E1279" s="2">
        <v>10</v>
      </c>
      <c r="F1279" s="2">
        <v>12.99</v>
      </c>
      <c r="G1279" s="2">
        <v>129.9</v>
      </c>
      <c r="H1279" s="14">
        <f t="shared" si="19"/>
        <v>-7.7269089604547494E-4</v>
      </c>
      <c r="I1279" s="13"/>
      <c r="J1279" s="13"/>
      <c r="K1279" s="13"/>
    </row>
    <row r="1280" spans="2:11" ht="13.5" x14ac:dyDescent="0.35">
      <c r="B1280" s="3">
        <v>43868</v>
      </c>
      <c r="C1280" s="2">
        <v>12.9</v>
      </c>
      <c r="D1280" s="2">
        <v>10.7874</v>
      </c>
      <c r="E1280" s="2">
        <v>1188</v>
      </c>
      <c r="F1280" s="2">
        <v>12.8626</v>
      </c>
      <c r="G1280" s="2">
        <v>15280.7688</v>
      </c>
      <c r="H1280" s="14">
        <f t="shared" si="19"/>
        <v>-6.9319782374548103E-3</v>
      </c>
      <c r="I1280" s="13"/>
      <c r="J1280" s="13"/>
      <c r="K1280" s="13"/>
    </row>
    <row r="1281" spans="2:11" ht="13.5" x14ac:dyDescent="0.35">
      <c r="B1281" s="3">
        <v>43871</v>
      </c>
      <c r="C1281" s="2">
        <v>12.97</v>
      </c>
      <c r="D1281" s="2">
        <v>10.846</v>
      </c>
      <c r="E1281" s="2">
        <v>3500</v>
      </c>
      <c r="F1281" s="2">
        <v>12.8454</v>
      </c>
      <c r="G1281" s="2">
        <v>44958.9</v>
      </c>
      <c r="H1281" s="14">
        <f t="shared" si="19"/>
        <v>5.432263566753825E-3</v>
      </c>
      <c r="I1281" s="13"/>
      <c r="J1281" s="13"/>
      <c r="K1281" s="13"/>
    </row>
    <row r="1282" spans="2:11" ht="13.5" x14ac:dyDescent="0.35">
      <c r="B1282" s="3">
        <v>43872</v>
      </c>
      <c r="C1282" s="2">
        <v>12.97</v>
      </c>
      <c r="D1282" s="2">
        <v>10.846</v>
      </c>
      <c r="E1282" s="2">
        <v>167</v>
      </c>
      <c r="F1282" s="2">
        <v>12.97</v>
      </c>
      <c r="G1282" s="2">
        <v>2165.9899999999998</v>
      </c>
      <c r="H1282" s="14">
        <f t="shared" si="19"/>
        <v>0</v>
      </c>
      <c r="I1282" s="13"/>
      <c r="J1282" s="13"/>
      <c r="K1282" s="13"/>
    </row>
    <row r="1283" spans="2:11" ht="13.5" x14ac:dyDescent="0.35">
      <c r="B1283" s="3">
        <v>43873</v>
      </c>
      <c r="C1283" s="2">
        <v>12.99</v>
      </c>
      <c r="D1283" s="2">
        <v>10.8627</v>
      </c>
      <c r="E1283" s="2">
        <v>860</v>
      </c>
      <c r="F1283" s="2">
        <v>12.932600000000001</v>
      </c>
      <c r="G1283" s="2">
        <v>11122.036</v>
      </c>
      <c r="H1283" s="14">
        <f t="shared" si="19"/>
        <v>1.5397381523142319E-3</v>
      </c>
      <c r="I1283" s="13"/>
      <c r="J1283" s="13"/>
      <c r="K1283" s="13"/>
    </row>
    <row r="1284" spans="2:11" ht="13.5" x14ac:dyDescent="0.35">
      <c r="B1284" s="3">
        <v>43874</v>
      </c>
      <c r="C1284" s="2">
        <v>12.98</v>
      </c>
      <c r="D1284" s="2">
        <v>10.8543</v>
      </c>
      <c r="E1284" s="2">
        <v>90</v>
      </c>
      <c r="F1284" s="2">
        <v>12.98</v>
      </c>
      <c r="G1284" s="2">
        <v>1168.2</v>
      </c>
      <c r="H1284" s="14">
        <f t="shared" si="19"/>
        <v>-7.7328840895909512E-4</v>
      </c>
      <c r="I1284" s="13"/>
      <c r="J1284" s="13"/>
      <c r="K1284" s="13"/>
    </row>
    <row r="1285" spans="2:11" ht="13.5" x14ac:dyDescent="0.35">
      <c r="B1285" s="3">
        <v>43875</v>
      </c>
      <c r="C1285" s="2">
        <v>12.98</v>
      </c>
      <c r="D1285" s="2">
        <v>10.8543</v>
      </c>
      <c r="E1285" s="2">
        <v>1202</v>
      </c>
      <c r="F1285" s="2">
        <v>12.9537</v>
      </c>
      <c r="G1285" s="2">
        <v>15570.347400000001</v>
      </c>
      <c r="H1285" s="14">
        <f t="shared" si="19"/>
        <v>0</v>
      </c>
      <c r="I1285" s="13"/>
      <c r="J1285" s="13"/>
      <c r="K1285" s="13"/>
    </row>
    <row r="1286" spans="2:11" ht="13.5" x14ac:dyDescent="0.35">
      <c r="B1286" s="3">
        <v>43878</v>
      </c>
      <c r="C1286" s="2">
        <v>12.98</v>
      </c>
      <c r="D1286" s="2">
        <v>10.8543</v>
      </c>
      <c r="E1286" s="2">
        <v>0</v>
      </c>
      <c r="F1286" s="2">
        <v>0</v>
      </c>
      <c r="G1286" s="2">
        <v>0</v>
      </c>
      <c r="H1286" s="14">
        <f t="shared" si="19"/>
        <v>0</v>
      </c>
      <c r="I1286" s="13"/>
      <c r="J1286" s="13"/>
      <c r="K1286" s="13"/>
    </row>
    <row r="1287" spans="2:11" ht="13.5" x14ac:dyDescent="0.35">
      <c r="B1287" s="3">
        <v>43879</v>
      </c>
      <c r="C1287" s="2">
        <v>12.9</v>
      </c>
      <c r="D1287" s="2">
        <v>10.7874</v>
      </c>
      <c r="E1287" s="2">
        <v>1753</v>
      </c>
      <c r="F1287" s="2">
        <v>12.663</v>
      </c>
      <c r="G1287" s="2">
        <v>22198.239000000001</v>
      </c>
      <c r="H1287" s="14">
        <f t="shared" ref="H1287:H1350" si="20">(D1287-D1286)/D1286</f>
        <v>-6.1634559575468161E-3</v>
      </c>
      <c r="I1287" s="13"/>
      <c r="J1287" s="13"/>
      <c r="K1287" s="13"/>
    </row>
    <row r="1288" spans="2:11" ht="13.5" x14ac:dyDescent="0.35">
      <c r="B1288" s="3">
        <v>43880</v>
      </c>
      <c r="C1288" s="2">
        <v>12.68</v>
      </c>
      <c r="D1288" s="2">
        <v>10.6035</v>
      </c>
      <c r="E1288" s="2">
        <v>2228</v>
      </c>
      <c r="F1288" s="2">
        <v>12.693</v>
      </c>
      <c r="G1288" s="2">
        <v>28280.004000000001</v>
      </c>
      <c r="H1288" s="14">
        <f t="shared" si="20"/>
        <v>-1.7047666722287066E-2</v>
      </c>
      <c r="I1288" s="13"/>
      <c r="J1288" s="13"/>
      <c r="K1288" s="13"/>
    </row>
    <row r="1289" spans="2:11" ht="13.5" x14ac:dyDescent="0.35">
      <c r="B1289" s="3">
        <v>43881</v>
      </c>
      <c r="C1289" s="2">
        <v>12.9</v>
      </c>
      <c r="D1289" s="2">
        <v>10.7874</v>
      </c>
      <c r="E1289" s="2">
        <v>155</v>
      </c>
      <c r="F1289" s="2">
        <v>12.8362</v>
      </c>
      <c r="G1289" s="2">
        <v>1989.6110000000001</v>
      </c>
      <c r="H1289" s="14">
        <f t="shared" si="20"/>
        <v>1.734333003253638E-2</v>
      </c>
      <c r="I1289" s="13"/>
      <c r="J1289" s="13"/>
      <c r="K1289" s="13"/>
    </row>
    <row r="1290" spans="2:11" ht="13.5" x14ac:dyDescent="0.35">
      <c r="B1290" s="3">
        <v>43882</v>
      </c>
      <c r="C1290" s="2">
        <v>12.9</v>
      </c>
      <c r="D1290" s="2">
        <v>10.7874</v>
      </c>
      <c r="E1290" s="2">
        <v>2250</v>
      </c>
      <c r="F1290" s="2">
        <v>12.8146</v>
      </c>
      <c r="G1290" s="2">
        <v>28832.85</v>
      </c>
      <c r="H1290" s="14">
        <f t="shared" si="20"/>
        <v>0</v>
      </c>
      <c r="I1290" s="13"/>
      <c r="J1290" s="13"/>
      <c r="K1290" s="13"/>
    </row>
    <row r="1291" spans="2:11" ht="13.5" x14ac:dyDescent="0.35">
      <c r="B1291" s="3">
        <v>43885</v>
      </c>
      <c r="C1291" s="2">
        <v>12.97</v>
      </c>
      <c r="D1291" s="2">
        <v>10.846</v>
      </c>
      <c r="E1291" s="2">
        <v>740</v>
      </c>
      <c r="F1291" s="2">
        <v>12.97</v>
      </c>
      <c r="G1291" s="2">
        <v>9597.7999999999993</v>
      </c>
      <c r="H1291" s="14">
        <f t="shared" si="20"/>
        <v>5.432263566753825E-3</v>
      </c>
      <c r="I1291" s="13"/>
      <c r="J1291" s="13"/>
      <c r="K1291" s="13"/>
    </row>
    <row r="1292" spans="2:11" ht="13.5" x14ac:dyDescent="0.35">
      <c r="B1292" s="3">
        <v>43886</v>
      </c>
      <c r="C1292" s="2">
        <v>12.9</v>
      </c>
      <c r="D1292" s="2">
        <v>10.7874</v>
      </c>
      <c r="E1292" s="2">
        <v>110</v>
      </c>
      <c r="F1292" s="2">
        <v>12.880699999999999</v>
      </c>
      <c r="G1292" s="2">
        <v>1416.877</v>
      </c>
      <c r="H1292" s="14">
        <f t="shared" si="20"/>
        <v>-5.4029135165037994E-3</v>
      </c>
      <c r="I1292" s="13"/>
      <c r="J1292" s="13"/>
      <c r="K1292" s="13"/>
    </row>
    <row r="1293" spans="2:11" ht="13.5" x14ac:dyDescent="0.35">
      <c r="B1293" s="3">
        <v>43887</v>
      </c>
      <c r="C1293" s="2">
        <v>12.7</v>
      </c>
      <c r="D1293" s="2">
        <v>10.620200000000001</v>
      </c>
      <c r="E1293" s="2">
        <v>215</v>
      </c>
      <c r="F1293" s="2">
        <v>12.8832</v>
      </c>
      <c r="G1293" s="2">
        <v>2769.8879999999999</v>
      </c>
      <c r="H1293" s="14">
        <f t="shared" si="20"/>
        <v>-1.5499564306505679E-2</v>
      </c>
      <c r="I1293" s="13"/>
      <c r="J1293" s="13"/>
      <c r="K1293" s="13"/>
    </row>
    <row r="1294" spans="2:11" ht="13.5" x14ac:dyDescent="0.35">
      <c r="B1294" s="3">
        <v>43888</v>
      </c>
      <c r="C1294" s="2">
        <v>12.9</v>
      </c>
      <c r="D1294" s="2">
        <v>10.7874</v>
      </c>
      <c r="E1294" s="2">
        <v>1767</v>
      </c>
      <c r="F1294" s="2">
        <v>12.7807</v>
      </c>
      <c r="G1294" s="2">
        <v>22583.496899999998</v>
      </c>
      <c r="H1294" s="14">
        <f t="shared" si="20"/>
        <v>1.5743582983371248E-2</v>
      </c>
      <c r="I1294" s="13"/>
      <c r="J1294" s="13"/>
      <c r="K1294" s="13"/>
    </row>
    <row r="1295" spans="2:11" ht="13.5" x14ac:dyDescent="0.35">
      <c r="B1295" s="3">
        <v>43889</v>
      </c>
      <c r="C1295" s="2">
        <v>12.9</v>
      </c>
      <c r="D1295" s="2">
        <v>10.7874</v>
      </c>
      <c r="E1295" s="2">
        <v>2667</v>
      </c>
      <c r="F1295" s="2">
        <v>12.8918</v>
      </c>
      <c r="G1295" s="2">
        <v>34382.4306</v>
      </c>
      <c r="H1295" s="14">
        <f t="shared" si="20"/>
        <v>0</v>
      </c>
      <c r="I1295" s="13"/>
      <c r="J1295" s="13"/>
      <c r="K1295" s="13"/>
    </row>
    <row r="1296" spans="2:11" ht="13.5" x14ac:dyDescent="0.35">
      <c r="B1296" s="3">
        <v>43892</v>
      </c>
      <c r="C1296" s="2">
        <v>12.9</v>
      </c>
      <c r="D1296" s="2">
        <v>10.7874</v>
      </c>
      <c r="E1296" s="2">
        <v>770</v>
      </c>
      <c r="F1296" s="2">
        <v>12.789099999999999</v>
      </c>
      <c r="G1296" s="2">
        <v>9847.607</v>
      </c>
      <c r="H1296" s="14">
        <f t="shared" si="20"/>
        <v>0</v>
      </c>
      <c r="I1296" s="13"/>
      <c r="J1296" s="13"/>
      <c r="K1296" s="13"/>
    </row>
    <row r="1297" spans="2:11" ht="13.5" x14ac:dyDescent="0.35">
      <c r="B1297" s="3">
        <v>43893</v>
      </c>
      <c r="C1297" s="2">
        <v>12.9</v>
      </c>
      <c r="D1297" s="2">
        <v>10.7874</v>
      </c>
      <c r="E1297" s="2">
        <v>1478</v>
      </c>
      <c r="F1297" s="2">
        <v>12.6983</v>
      </c>
      <c r="G1297" s="2">
        <v>18768.0874</v>
      </c>
      <c r="H1297" s="14">
        <f t="shared" si="20"/>
        <v>0</v>
      </c>
      <c r="I1297" s="13"/>
      <c r="J1297" s="13"/>
      <c r="K1297" s="13"/>
    </row>
    <row r="1298" spans="2:11" ht="13.5" x14ac:dyDescent="0.35">
      <c r="B1298" s="3">
        <v>43894</v>
      </c>
      <c r="C1298" s="2">
        <v>12.9</v>
      </c>
      <c r="D1298" s="2">
        <v>10.7874</v>
      </c>
      <c r="E1298" s="2">
        <v>100</v>
      </c>
      <c r="F1298" s="2">
        <v>12.9</v>
      </c>
      <c r="G1298" s="2">
        <v>1290</v>
      </c>
      <c r="H1298" s="14">
        <f t="shared" si="20"/>
        <v>0</v>
      </c>
      <c r="I1298" s="13"/>
      <c r="J1298" s="13"/>
      <c r="K1298" s="13"/>
    </row>
    <row r="1299" spans="2:11" ht="13.5" x14ac:dyDescent="0.35">
      <c r="B1299" s="3">
        <v>43895</v>
      </c>
      <c r="C1299" s="2">
        <v>12.9</v>
      </c>
      <c r="D1299" s="2">
        <v>10.7874</v>
      </c>
      <c r="E1299" s="2">
        <v>0</v>
      </c>
      <c r="F1299" s="2">
        <v>0</v>
      </c>
      <c r="G1299" s="2">
        <v>0</v>
      </c>
      <c r="H1299" s="14">
        <f t="shared" si="20"/>
        <v>0</v>
      </c>
      <c r="I1299" s="13"/>
      <c r="J1299" s="13"/>
      <c r="K1299" s="13"/>
    </row>
    <row r="1300" spans="2:11" ht="13.5" x14ac:dyDescent="0.35">
      <c r="B1300" s="3">
        <v>43896</v>
      </c>
      <c r="C1300" s="2">
        <v>12.68</v>
      </c>
      <c r="D1300" s="2">
        <v>10.6035</v>
      </c>
      <c r="E1300" s="2">
        <v>3363</v>
      </c>
      <c r="F1300" s="2">
        <v>12.6595</v>
      </c>
      <c r="G1300" s="2">
        <v>42573.898500000003</v>
      </c>
      <c r="H1300" s="14">
        <f t="shared" si="20"/>
        <v>-1.7047666722287066E-2</v>
      </c>
      <c r="I1300" s="13"/>
      <c r="J1300" s="13"/>
      <c r="K1300" s="13"/>
    </row>
    <row r="1301" spans="2:11" ht="13.5" x14ac:dyDescent="0.35">
      <c r="B1301" s="3">
        <v>43899</v>
      </c>
      <c r="C1301" s="2">
        <v>12.68</v>
      </c>
      <c r="D1301" s="2">
        <v>10.6035</v>
      </c>
      <c r="E1301" s="2">
        <v>2690</v>
      </c>
      <c r="F1301" s="2">
        <v>12.6882</v>
      </c>
      <c r="G1301" s="2">
        <v>34131.258000000002</v>
      </c>
      <c r="H1301" s="14">
        <f t="shared" si="20"/>
        <v>0</v>
      </c>
      <c r="I1301" s="13"/>
      <c r="J1301" s="13"/>
      <c r="K1301" s="13"/>
    </row>
    <row r="1302" spans="2:11" ht="13.5" x14ac:dyDescent="0.35">
      <c r="B1302" s="3">
        <v>43900</v>
      </c>
      <c r="C1302" s="2">
        <v>12.38</v>
      </c>
      <c r="D1302" s="2">
        <v>10.352600000000001</v>
      </c>
      <c r="E1302" s="2">
        <v>7905</v>
      </c>
      <c r="F1302" s="2">
        <v>12.278600000000001</v>
      </c>
      <c r="G1302" s="2">
        <v>97062.332999999999</v>
      </c>
      <c r="H1302" s="14">
        <f t="shared" si="20"/>
        <v>-2.3661998396755757E-2</v>
      </c>
      <c r="I1302" s="13"/>
      <c r="J1302" s="13"/>
      <c r="K1302" s="13"/>
    </row>
    <row r="1303" spans="2:11" ht="13.5" x14ac:dyDescent="0.35">
      <c r="B1303" s="3">
        <v>43901</v>
      </c>
      <c r="C1303" s="2">
        <v>12.75</v>
      </c>
      <c r="D1303" s="2">
        <v>10.662000000000001</v>
      </c>
      <c r="E1303" s="2">
        <v>3097</v>
      </c>
      <c r="F1303" s="2">
        <v>12.645099999999999</v>
      </c>
      <c r="G1303" s="2">
        <v>39161.8747</v>
      </c>
      <c r="H1303" s="14">
        <f t="shared" si="20"/>
        <v>2.9886212159264351E-2</v>
      </c>
      <c r="I1303" s="13"/>
      <c r="J1303" s="13"/>
      <c r="K1303" s="13"/>
    </row>
    <row r="1304" spans="2:11" ht="13.5" x14ac:dyDescent="0.35">
      <c r="B1304" s="3">
        <v>43902</v>
      </c>
      <c r="C1304" s="2">
        <v>12.69</v>
      </c>
      <c r="D1304" s="2">
        <v>10.611800000000001</v>
      </c>
      <c r="E1304" s="2">
        <v>502</v>
      </c>
      <c r="F1304" s="2">
        <v>12.799799999999999</v>
      </c>
      <c r="G1304" s="2">
        <v>6425.4996000000001</v>
      </c>
      <c r="H1304" s="14">
        <f t="shared" si="20"/>
        <v>-4.7083098855749614E-3</v>
      </c>
      <c r="I1304" s="13"/>
      <c r="J1304" s="13"/>
      <c r="K1304" s="13"/>
    </row>
    <row r="1305" spans="2:11" ht="13.5" x14ac:dyDescent="0.35">
      <c r="B1305" s="3">
        <v>43903</v>
      </c>
      <c r="C1305" s="2">
        <v>12.35</v>
      </c>
      <c r="D1305" s="2">
        <v>10.327500000000001</v>
      </c>
      <c r="E1305" s="2">
        <v>1413</v>
      </c>
      <c r="F1305" s="2">
        <v>12.553800000000001</v>
      </c>
      <c r="G1305" s="2">
        <v>17738.519400000001</v>
      </c>
      <c r="H1305" s="14">
        <f t="shared" si="20"/>
        <v>-2.679093085056258E-2</v>
      </c>
      <c r="I1305" s="13"/>
      <c r="J1305" s="13"/>
      <c r="K1305" s="13"/>
    </row>
    <row r="1306" spans="2:11" ht="13.5" x14ac:dyDescent="0.35">
      <c r="B1306" s="3">
        <v>43906</v>
      </c>
      <c r="C1306" s="2">
        <v>11.8</v>
      </c>
      <c r="D1306" s="2">
        <v>9.8675999999999995</v>
      </c>
      <c r="E1306" s="2">
        <v>100968</v>
      </c>
      <c r="F1306" s="2">
        <v>12.3743</v>
      </c>
      <c r="G1306" s="2">
        <v>1249408.3223999999</v>
      </c>
      <c r="H1306" s="14">
        <f t="shared" si="20"/>
        <v>-4.4531590413943459E-2</v>
      </c>
      <c r="I1306" s="13"/>
      <c r="J1306" s="13"/>
      <c r="K1306" s="13"/>
    </row>
    <row r="1307" spans="2:11" ht="13.5" x14ac:dyDescent="0.35">
      <c r="B1307" s="3">
        <v>43907</v>
      </c>
      <c r="C1307" s="2">
        <v>11.8</v>
      </c>
      <c r="D1307" s="2">
        <v>9.8675999999999995</v>
      </c>
      <c r="E1307" s="2">
        <v>300</v>
      </c>
      <c r="F1307" s="2">
        <v>11.8</v>
      </c>
      <c r="G1307" s="2">
        <v>3540</v>
      </c>
      <c r="H1307" s="14">
        <f t="shared" si="20"/>
        <v>0</v>
      </c>
      <c r="I1307" s="13"/>
      <c r="J1307" s="13"/>
      <c r="K1307" s="13"/>
    </row>
    <row r="1308" spans="2:11" ht="13.5" x14ac:dyDescent="0.35">
      <c r="B1308" s="3">
        <v>43908</v>
      </c>
      <c r="C1308" s="2">
        <v>12.15</v>
      </c>
      <c r="D1308" s="2">
        <v>10.160299999999999</v>
      </c>
      <c r="E1308" s="2">
        <v>2299</v>
      </c>
      <c r="F1308" s="2">
        <v>11.5745</v>
      </c>
      <c r="G1308" s="2">
        <v>26609.7755</v>
      </c>
      <c r="H1308" s="14">
        <f t="shared" si="20"/>
        <v>2.96627346061859E-2</v>
      </c>
      <c r="I1308" s="13"/>
      <c r="J1308" s="13"/>
      <c r="K1308" s="13"/>
    </row>
    <row r="1309" spans="2:11" ht="13.5" x14ac:dyDescent="0.35">
      <c r="B1309" s="3">
        <v>43909</v>
      </c>
      <c r="C1309" s="2">
        <v>12.5</v>
      </c>
      <c r="D1309" s="2">
        <v>10.452999999999999</v>
      </c>
      <c r="E1309" s="2">
        <v>2186</v>
      </c>
      <c r="F1309" s="2">
        <v>12.454000000000001</v>
      </c>
      <c r="G1309" s="2">
        <v>27224.444</v>
      </c>
      <c r="H1309" s="14">
        <f t="shared" si="20"/>
        <v>2.8808204482151115E-2</v>
      </c>
      <c r="I1309" s="13"/>
      <c r="J1309" s="13"/>
      <c r="K1309" s="13"/>
    </row>
    <row r="1310" spans="2:11" ht="13.5" x14ac:dyDescent="0.35">
      <c r="B1310" s="3">
        <v>43913</v>
      </c>
      <c r="C1310" s="2">
        <v>12.7</v>
      </c>
      <c r="D1310" s="2">
        <v>10.620200000000001</v>
      </c>
      <c r="E1310" s="2">
        <v>601</v>
      </c>
      <c r="F1310" s="2">
        <v>12.7</v>
      </c>
      <c r="G1310" s="2">
        <v>7632.7</v>
      </c>
      <c r="H1310" s="14">
        <f t="shared" si="20"/>
        <v>1.5995408016837381E-2</v>
      </c>
      <c r="I1310" s="13"/>
      <c r="J1310" s="13"/>
      <c r="K1310" s="13"/>
    </row>
    <row r="1311" spans="2:11" ht="13.5" x14ac:dyDescent="0.35">
      <c r="B1311" s="3">
        <v>43914</v>
      </c>
      <c r="C1311" s="2">
        <v>13.07</v>
      </c>
      <c r="D1311" s="2">
        <v>10.929600000000001</v>
      </c>
      <c r="E1311" s="2">
        <v>175</v>
      </c>
      <c r="F1311" s="2">
        <v>13.051399999999999</v>
      </c>
      <c r="G1311" s="2">
        <v>2283.9949999999999</v>
      </c>
      <c r="H1311" s="14">
        <f t="shared" si="20"/>
        <v>2.9133161334061516E-2</v>
      </c>
      <c r="I1311" s="13"/>
      <c r="J1311" s="13"/>
      <c r="K1311" s="13"/>
    </row>
    <row r="1312" spans="2:11" ht="13.5" x14ac:dyDescent="0.35">
      <c r="B1312" s="3">
        <v>43915</v>
      </c>
      <c r="C1312" s="2">
        <v>13.04</v>
      </c>
      <c r="D1312" s="2">
        <v>10.904500000000001</v>
      </c>
      <c r="E1312" s="2">
        <v>373</v>
      </c>
      <c r="F1312" s="2">
        <v>13.048400000000001</v>
      </c>
      <c r="G1312" s="2">
        <v>4867.0532000000003</v>
      </c>
      <c r="H1312" s="14">
        <f t="shared" si="20"/>
        <v>-2.2965158834724162E-3</v>
      </c>
      <c r="I1312" s="13"/>
      <c r="J1312" s="13"/>
      <c r="K1312" s="13"/>
    </row>
    <row r="1313" spans="2:11" ht="13.5" x14ac:dyDescent="0.35">
      <c r="B1313" s="3">
        <v>43916</v>
      </c>
      <c r="C1313" s="2">
        <v>13.04</v>
      </c>
      <c r="D1313" s="2">
        <v>10.904500000000001</v>
      </c>
      <c r="E1313" s="2">
        <v>5</v>
      </c>
      <c r="F1313" s="2">
        <v>13.04</v>
      </c>
      <c r="G1313" s="2">
        <v>65.2</v>
      </c>
      <c r="H1313" s="14">
        <f t="shared" si="20"/>
        <v>0</v>
      </c>
      <c r="I1313" s="13"/>
      <c r="J1313" s="13"/>
      <c r="K1313" s="13"/>
    </row>
    <row r="1314" spans="2:11" ht="13.5" x14ac:dyDescent="0.35">
      <c r="B1314" s="3">
        <v>43917</v>
      </c>
      <c r="C1314" s="2">
        <v>13.1</v>
      </c>
      <c r="D1314" s="2">
        <v>10.954700000000001</v>
      </c>
      <c r="E1314" s="2">
        <v>5</v>
      </c>
      <c r="F1314" s="2">
        <v>13.1</v>
      </c>
      <c r="G1314" s="2">
        <v>65.5</v>
      </c>
      <c r="H1314" s="14">
        <f t="shared" si="20"/>
        <v>4.603604016690379E-3</v>
      </c>
      <c r="I1314" s="13"/>
      <c r="J1314" s="13"/>
      <c r="K1314" s="13"/>
    </row>
    <row r="1315" spans="2:11" ht="13.5" x14ac:dyDescent="0.35">
      <c r="B1315" s="3">
        <v>43920</v>
      </c>
      <c r="C1315" s="2">
        <v>12.99</v>
      </c>
      <c r="D1315" s="2">
        <v>10.8627</v>
      </c>
      <c r="E1315" s="2">
        <v>3678</v>
      </c>
      <c r="F1315" s="2">
        <v>12.9659</v>
      </c>
      <c r="G1315" s="2">
        <v>47688.580199999997</v>
      </c>
      <c r="H1315" s="14">
        <f t="shared" si="20"/>
        <v>-8.3982217678257292E-3</v>
      </c>
      <c r="I1315" s="13"/>
      <c r="J1315" s="13"/>
      <c r="K1315" s="13"/>
    </row>
    <row r="1316" spans="2:11" ht="13.5" x14ac:dyDescent="0.35">
      <c r="B1316" s="3">
        <v>43921</v>
      </c>
      <c r="C1316" s="2">
        <v>12.89</v>
      </c>
      <c r="D1316" s="2">
        <v>10.7791</v>
      </c>
      <c r="E1316" s="2">
        <v>952</v>
      </c>
      <c r="F1316" s="2">
        <v>12.645300000000001</v>
      </c>
      <c r="G1316" s="2">
        <v>12038.3256</v>
      </c>
      <c r="H1316" s="14">
        <f t="shared" si="20"/>
        <v>-7.696060832021556E-3</v>
      </c>
      <c r="I1316" s="13"/>
      <c r="J1316" s="13"/>
      <c r="K1316" s="13"/>
    </row>
    <row r="1317" spans="2:11" ht="13.5" x14ac:dyDescent="0.35">
      <c r="B1317" s="3">
        <v>43922</v>
      </c>
      <c r="C1317" s="2">
        <v>12.72</v>
      </c>
      <c r="D1317" s="2">
        <v>10.636900000000001</v>
      </c>
      <c r="E1317" s="2">
        <v>1496</v>
      </c>
      <c r="F1317" s="2">
        <v>12.6755</v>
      </c>
      <c r="G1317" s="2">
        <v>18962.547999999999</v>
      </c>
      <c r="H1317" s="14">
        <f t="shared" si="20"/>
        <v>-1.3192196008943139E-2</v>
      </c>
      <c r="I1317" s="13"/>
      <c r="J1317" s="13"/>
      <c r="K1317" s="13"/>
    </row>
    <row r="1318" spans="2:11" ht="13.5" x14ac:dyDescent="0.35">
      <c r="B1318" s="3">
        <v>43923</v>
      </c>
      <c r="C1318" s="2">
        <v>12.5</v>
      </c>
      <c r="D1318" s="2">
        <v>10.452999999999999</v>
      </c>
      <c r="E1318" s="2">
        <v>1862</v>
      </c>
      <c r="F1318" s="2">
        <v>12.5695</v>
      </c>
      <c r="G1318" s="2">
        <v>23404.409</v>
      </c>
      <c r="H1318" s="14">
        <f t="shared" si="20"/>
        <v>-1.7288871757749086E-2</v>
      </c>
      <c r="I1318" s="13"/>
      <c r="J1318" s="13"/>
      <c r="K1318" s="13"/>
    </row>
    <row r="1319" spans="2:11" ht="13.5" x14ac:dyDescent="0.35">
      <c r="B1319" s="3">
        <v>43924</v>
      </c>
      <c r="C1319" s="2">
        <v>12.3</v>
      </c>
      <c r="D1319" s="2">
        <v>10.2857</v>
      </c>
      <c r="E1319" s="2">
        <v>558</v>
      </c>
      <c r="F1319" s="2">
        <v>12.3492</v>
      </c>
      <c r="G1319" s="2">
        <v>6890.8536000000004</v>
      </c>
      <c r="H1319" s="14">
        <f t="shared" si="20"/>
        <v>-1.6004974648426207E-2</v>
      </c>
      <c r="I1319" s="13"/>
      <c r="J1319" s="13"/>
      <c r="K1319" s="13"/>
    </row>
    <row r="1320" spans="2:11" ht="13.5" x14ac:dyDescent="0.35">
      <c r="B1320" s="3">
        <v>43927</v>
      </c>
      <c r="C1320" s="2">
        <v>12.3</v>
      </c>
      <c r="D1320" s="2">
        <v>10.2857</v>
      </c>
      <c r="E1320" s="2">
        <v>657</v>
      </c>
      <c r="F1320" s="2">
        <v>12.2113</v>
      </c>
      <c r="G1320" s="2">
        <v>8022.8240999999998</v>
      </c>
      <c r="H1320" s="14">
        <f t="shared" si="20"/>
        <v>0</v>
      </c>
      <c r="I1320" s="13"/>
      <c r="J1320" s="13"/>
      <c r="K1320" s="13"/>
    </row>
    <row r="1321" spans="2:11" ht="13.5" x14ac:dyDescent="0.35">
      <c r="B1321" s="3">
        <v>43928</v>
      </c>
      <c r="C1321" s="2">
        <v>12.3</v>
      </c>
      <c r="D1321" s="2">
        <v>10.2857</v>
      </c>
      <c r="E1321" s="2">
        <v>856</v>
      </c>
      <c r="F1321" s="2">
        <v>12.2662</v>
      </c>
      <c r="G1321" s="2">
        <v>10499.867200000001</v>
      </c>
      <c r="H1321" s="14">
        <f t="shared" si="20"/>
        <v>0</v>
      </c>
      <c r="I1321" s="13"/>
      <c r="J1321" s="13"/>
      <c r="K1321" s="13"/>
    </row>
    <row r="1322" spans="2:11" ht="13.5" x14ac:dyDescent="0.35">
      <c r="B1322" s="3">
        <v>43929</v>
      </c>
      <c r="C1322" s="2">
        <v>12</v>
      </c>
      <c r="D1322" s="2">
        <v>10.034800000000001</v>
      </c>
      <c r="E1322" s="2">
        <v>2410</v>
      </c>
      <c r="F1322" s="2">
        <v>12.112</v>
      </c>
      <c r="G1322" s="2">
        <v>29189.919999999998</v>
      </c>
      <c r="H1322" s="14">
        <f t="shared" si="20"/>
        <v>-2.4393089434846405E-2</v>
      </c>
      <c r="I1322" s="13"/>
      <c r="J1322" s="13"/>
      <c r="K1322" s="13"/>
    </row>
    <row r="1323" spans="2:11" ht="13.5" x14ac:dyDescent="0.35">
      <c r="B1323" s="3">
        <v>43934</v>
      </c>
      <c r="C1323" s="2">
        <v>12</v>
      </c>
      <c r="D1323" s="2">
        <v>10.034800000000001</v>
      </c>
      <c r="E1323" s="2">
        <v>100</v>
      </c>
      <c r="F1323" s="2">
        <v>12</v>
      </c>
      <c r="G1323" s="2">
        <v>1200</v>
      </c>
      <c r="H1323" s="14">
        <f t="shared" si="20"/>
        <v>0</v>
      </c>
      <c r="I1323" s="13"/>
      <c r="J1323" s="13"/>
      <c r="K1323" s="13"/>
    </row>
    <row r="1324" spans="2:11" ht="13.5" x14ac:dyDescent="0.35">
      <c r="B1324" s="3">
        <v>43935</v>
      </c>
      <c r="C1324" s="2">
        <v>11.65</v>
      </c>
      <c r="D1324" s="2">
        <v>9.7422000000000004</v>
      </c>
      <c r="E1324" s="2">
        <v>1306</v>
      </c>
      <c r="F1324" s="2">
        <v>11.826000000000001</v>
      </c>
      <c r="G1324" s="2">
        <v>15444.755999999999</v>
      </c>
      <c r="H1324" s="14">
        <f t="shared" si="20"/>
        <v>-2.9158528321441401E-2</v>
      </c>
      <c r="I1324" s="13"/>
      <c r="J1324" s="13"/>
      <c r="K1324" s="13"/>
    </row>
    <row r="1325" spans="2:11" ht="13.5" x14ac:dyDescent="0.35">
      <c r="B1325" s="3">
        <v>43936</v>
      </c>
      <c r="C1325" s="2">
        <v>11.99</v>
      </c>
      <c r="D1325" s="2">
        <v>10.0265</v>
      </c>
      <c r="E1325" s="2">
        <v>5</v>
      </c>
      <c r="F1325" s="2">
        <v>11.99</v>
      </c>
      <c r="G1325" s="2">
        <v>59.95</v>
      </c>
      <c r="H1325" s="14">
        <f t="shared" si="20"/>
        <v>2.9182320215146475E-2</v>
      </c>
      <c r="I1325" s="13"/>
      <c r="J1325" s="13"/>
      <c r="K1325" s="13"/>
    </row>
    <row r="1326" spans="2:11" ht="13.5" x14ac:dyDescent="0.35">
      <c r="B1326" s="3">
        <v>43937</v>
      </c>
      <c r="C1326" s="2">
        <v>12.34</v>
      </c>
      <c r="D1326" s="2">
        <v>10.3192</v>
      </c>
      <c r="E1326" s="2">
        <v>836</v>
      </c>
      <c r="F1326" s="2">
        <v>12.193099999999999</v>
      </c>
      <c r="G1326" s="2">
        <v>10193.4316</v>
      </c>
      <c r="H1326" s="14">
        <f t="shared" si="20"/>
        <v>2.9192639505310921E-2</v>
      </c>
      <c r="I1326" s="13"/>
      <c r="J1326" s="13"/>
      <c r="K1326" s="13"/>
    </row>
    <row r="1327" spans="2:11" ht="13.5" x14ac:dyDescent="0.35">
      <c r="B1327" s="3">
        <v>43938</v>
      </c>
      <c r="C1327" s="2">
        <v>12.5</v>
      </c>
      <c r="D1327" s="2">
        <v>10.452999999999999</v>
      </c>
      <c r="E1327" s="2">
        <v>33</v>
      </c>
      <c r="F1327" s="2">
        <v>12.561199999999999</v>
      </c>
      <c r="G1327" s="2">
        <v>414.51960000000003</v>
      </c>
      <c r="H1327" s="14">
        <f t="shared" si="20"/>
        <v>1.2966121404759964E-2</v>
      </c>
      <c r="I1327" s="13"/>
      <c r="J1327" s="13"/>
      <c r="K1327" s="13"/>
    </row>
    <row r="1328" spans="2:11" ht="13.5" x14ac:dyDescent="0.35">
      <c r="B1328" s="3">
        <v>43941</v>
      </c>
      <c r="C1328" s="2">
        <v>12.7</v>
      </c>
      <c r="D1328" s="2">
        <v>10.620200000000001</v>
      </c>
      <c r="E1328" s="2">
        <v>48</v>
      </c>
      <c r="F1328" s="2">
        <v>12.685</v>
      </c>
      <c r="G1328" s="2">
        <v>608.88</v>
      </c>
      <c r="H1328" s="14">
        <f t="shared" si="20"/>
        <v>1.5995408016837381E-2</v>
      </c>
      <c r="I1328" s="13"/>
      <c r="J1328" s="13"/>
      <c r="K1328" s="13"/>
    </row>
    <row r="1329" spans="2:11" ht="13.5" x14ac:dyDescent="0.35">
      <c r="B1329" s="3">
        <v>43942</v>
      </c>
      <c r="C1329" s="2">
        <v>13</v>
      </c>
      <c r="D1329" s="2">
        <v>10.8711</v>
      </c>
      <c r="E1329" s="2">
        <v>852</v>
      </c>
      <c r="F1329" s="2">
        <v>12.798999999999999</v>
      </c>
      <c r="G1329" s="2">
        <v>10904.748</v>
      </c>
      <c r="H1329" s="14">
        <f t="shared" si="20"/>
        <v>2.362479049358766E-2</v>
      </c>
      <c r="I1329" s="13"/>
      <c r="J1329" s="13"/>
      <c r="K1329" s="13"/>
    </row>
    <row r="1330" spans="2:11" ht="13.5" x14ac:dyDescent="0.35">
      <c r="B1330" s="3">
        <v>43943</v>
      </c>
      <c r="C1330" s="2">
        <v>12.7</v>
      </c>
      <c r="D1330" s="2">
        <v>10.620200000000001</v>
      </c>
      <c r="E1330" s="2">
        <v>595</v>
      </c>
      <c r="F1330" s="2">
        <v>12.702400000000001</v>
      </c>
      <c r="G1330" s="2">
        <v>7557.9279999999999</v>
      </c>
      <c r="H1330" s="14">
        <f t="shared" si="20"/>
        <v>-2.3079541168786938E-2</v>
      </c>
      <c r="I1330" s="13"/>
      <c r="J1330" s="13"/>
      <c r="K1330" s="13"/>
    </row>
    <row r="1331" spans="2:11" ht="13.5" x14ac:dyDescent="0.35">
      <c r="B1331" s="3">
        <v>43944</v>
      </c>
      <c r="C1331" s="2">
        <v>12.84</v>
      </c>
      <c r="D1331" s="2">
        <v>10.737299999999999</v>
      </c>
      <c r="E1331" s="2">
        <v>256</v>
      </c>
      <c r="F1331" s="2">
        <v>12.805</v>
      </c>
      <c r="G1331" s="2">
        <v>3278.08</v>
      </c>
      <c r="H1331" s="14">
        <f t="shared" si="20"/>
        <v>1.1026157699478246E-2</v>
      </c>
      <c r="I1331" s="13"/>
      <c r="J1331" s="13"/>
      <c r="K1331" s="13"/>
    </row>
    <row r="1332" spans="2:11" ht="13.5" x14ac:dyDescent="0.35">
      <c r="B1332" s="3">
        <v>43945</v>
      </c>
      <c r="C1332" s="2">
        <v>12.96</v>
      </c>
      <c r="D1332" s="2">
        <v>10.8376</v>
      </c>
      <c r="E1332" s="2">
        <v>413</v>
      </c>
      <c r="F1332" s="2">
        <v>12.9481</v>
      </c>
      <c r="G1332" s="2">
        <v>5347.5653000000002</v>
      </c>
      <c r="H1332" s="14">
        <f t="shared" si="20"/>
        <v>9.3412682890485245E-3</v>
      </c>
      <c r="I1332" s="13"/>
      <c r="J1332" s="13"/>
      <c r="K1332" s="13"/>
    </row>
    <row r="1333" spans="2:11" ht="13.5" x14ac:dyDescent="0.35">
      <c r="B1333" s="3">
        <v>43948</v>
      </c>
      <c r="C1333" s="2">
        <v>12.58</v>
      </c>
      <c r="D1333" s="2">
        <v>10.5199</v>
      </c>
      <c r="E1333" s="2">
        <v>421</v>
      </c>
      <c r="F1333" s="2">
        <v>12.6076</v>
      </c>
      <c r="G1333" s="2">
        <v>5307.7996000000003</v>
      </c>
      <c r="H1333" s="14">
        <f t="shared" si="20"/>
        <v>-2.9314608400383878E-2</v>
      </c>
      <c r="I1333" s="13"/>
      <c r="J1333" s="13"/>
      <c r="K1333" s="13"/>
    </row>
    <row r="1334" spans="2:11" ht="13.5" x14ac:dyDescent="0.35">
      <c r="B1334" s="3">
        <v>43949</v>
      </c>
      <c r="C1334" s="2">
        <v>12.57</v>
      </c>
      <c r="D1334" s="2">
        <v>10.5115</v>
      </c>
      <c r="E1334" s="2">
        <v>4669</v>
      </c>
      <c r="F1334" s="2">
        <v>12.258599999999999</v>
      </c>
      <c r="G1334" s="2">
        <v>57235.403400000003</v>
      </c>
      <c r="H1334" s="14">
        <f t="shared" si="20"/>
        <v>-7.9848667763001205E-4</v>
      </c>
      <c r="I1334" s="13"/>
      <c r="J1334" s="13"/>
      <c r="K1334" s="13"/>
    </row>
    <row r="1335" spans="2:11" ht="13.5" x14ac:dyDescent="0.35">
      <c r="B1335" s="3">
        <v>43950</v>
      </c>
      <c r="C1335" s="2">
        <v>12.2</v>
      </c>
      <c r="D1335" s="2">
        <v>10.2021</v>
      </c>
      <c r="E1335" s="2">
        <v>5195</v>
      </c>
      <c r="F1335" s="2">
        <v>12.271000000000001</v>
      </c>
      <c r="G1335" s="2">
        <v>63747.845000000001</v>
      </c>
      <c r="H1335" s="14">
        <f t="shared" si="20"/>
        <v>-2.9434428958759466E-2</v>
      </c>
      <c r="I1335" s="13"/>
      <c r="J1335" s="13"/>
      <c r="K1335" s="13"/>
    </row>
    <row r="1336" spans="2:11" ht="13.5" x14ac:dyDescent="0.35">
      <c r="B1336" s="3">
        <v>43951</v>
      </c>
      <c r="C1336" s="2">
        <v>12.56</v>
      </c>
      <c r="D1336" s="2">
        <v>10.5031</v>
      </c>
      <c r="E1336" s="2">
        <v>295</v>
      </c>
      <c r="F1336" s="2">
        <v>12.5503</v>
      </c>
      <c r="G1336" s="2">
        <v>3702.3384999999998</v>
      </c>
      <c r="H1336" s="14">
        <f t="shared" si="20"/>
        <v>2.9503729624293054E-2</v>
      </c>
      <c r="I1336" s="13"/>
      <c r="J1336" s="13"/>
      <c r="K1336" s="13"/>
    </row>
    <row r="1337" spans="2:11" ht="13.5" x14ac:dyDescent="0.35">
      <c r="B1337" s="3">
        <v>43955</v>
      </c>
      <c r="C1337" s="2">
        <v>12.6</v>
      </c>
      <c r="D1337" s="2">
        <v>10.5366</v>
      </c>
      <c r="E1337" s="2">
        <v>777</v>
      </c>
      <c r="F1337" s="2">
        <v>12.506600000000001</v>
      </c>
      <c r="G1337" s="2">
        <v>9717.6281999999992</v>
      </c>
      <c r="H1337" s="14">
        <f t="shared" si="20"/>
        <v>3.1895345183802957E-3</v>
      </c>
      <c r="I1337" s="13"/>
      <c r="J1337" s="13"/>
      <c r="K1337" s="13"/>
    </row>
    <row r="1338" spans="2:11" ht="13.5" x14ac:dyDescent="0.35">
      <c r="B1338" s="3">
        <v>43956</v>
      </c>
      <c r="C1338" s="2">
        <v>12.23</v>
      </c>
      <c r="D1338" s="2">
        <v>10.2272</v>
      </c>
      <c r="E1338" s="2">
        <v>63252</v>
      </c>
      <c r="F1338" s="2">
        <v>12.230399999999999</v>
      </c>
      <c r="G1338" s="2">
        <v>773597.26080000005</v>
      </c>
      <c r="H1338" s="14">
        <f t="shared" si="20"/>
        <v>-2.9364311068086492E-2</v>
      </c>
      <c r="I1338" s="13"/>
      <c r="J1338" s="13"/>
      <c r="K1338" s="13"/>
    </row>
    <row r="1339" spans="2:11" ht="13.5" x14ac:dyDescent="0.35">
      <c r="B1339" s="3">
        <v>43957</v>
      </c>
      <c r="C1339" s="2">
        <v>12</v>
      </c>
      <c r="D1339" s="2">
        <v>10.034800000000001</v>
      </c>
      <c r="E1339" s="2">
        <v>210</v>
      </c>
      <c r="F1339" s="2">
        <v>12.282</v>
      </c>
      <c r="G1339" s="2">
        <v>2579.2199999999998</v>
      </c>
      <c r="H1339" s="14">
        <f t="shared" si="20"/>
        <v>-1.88125782227784E-2</v>
      </c>
      <c r="I1339" s="13"/>
      <c r="J1339" s="13"/>
      <c r="K1339" s="13"/>
    </row>
    <row r="1340" spans="2:11" ht="13.5" x14ac:dyDescent="0.35">
      <c r="B1340" s="3">
        <v>43958</v>
      </c>
      <c r="C1340" s="2">
        <v>12.35</v>
      </c>
      <c r="D1340" s="2">
        <v>10.327500000000001</v>
      </c>
      <c r="E1340" s="2">
        <v>1</v>
      </c>
      <c r="F1340" s="2">
        <v>12.35</v>
      </c>
      <c r="G1340" s="2">
        <v>12.35</v>
      </c>
      <c r="H1340" s="14">
        <f t="shared" si="20"/>
        <v>2.9168493642125398E-2</v>
      </c>
      <c r="I1340" s="13"/>
      <c r="J1340" s="13"/>
      <c r="K1340" s="13"/>
    </row>
    <row r="1341" spans="2:11" ht="13.5" x14ac:dyDescent="0.35">
      <c r="B1341" s="3">
        <v>43959</v>
      </c>
      <c r="C1341" s="2">
        <v>12.5</v>
      </c>
      <c r="D1341" s="2">
        <v>10.452999999999999</v>
      </c>
      <c r="E1341" s="2">
        <v>109</v>
      </c>
      <c r="F1341" s="2">
        <v>12.4954</v>
      </c>
      <c r="G1341" s="2">
        <v>1361.9985999999999</v>
      </c>
      <c r="H1341" s="14">
        <f t="shared" si="20"/>
        <v>1.2152021302347986E-2</v>
      </c>
      <c r="I1341" s="13"/>
      <c r="J1341" s="13"/>
      <c r="K1341" s="13"/>
    </row>
    <row r="1342" spans="2:11" ht="13.5" x14ac:dyDescent="0.35">
      <c r="B1342" s="3">
        <v>43962</v>
      </c>
      <c r="C1342" s="2">
        <v>12.8</v>
      </c>
      <c r="D1342" s="2">
        <v>10.703799999999999</v>
      </c>
      <c r="E1342" s="2">
        <v>1107</v>
      </c>
      <c r="F1342" s="2">
        <v>12.682399999999999</v>
      </c>
      <c r="G1342" s="2">
        <v>14039.416800000001</v>
      </c>
      <c r="H1342" s="14">
        <f t="shared" si="20"/>
        <v>2.3993112025255902E-2</v>
      </c>
      <c r="I1342" s="13"/>
      <c r="J1342" s="13"/>
      <c r="K1342" s="13"/>
    </row>
    <row r="1343" spans="2:11" ht="13.5" x14ac:dyDescent="0.35">
      <c r="B1343" s="3">
        <v>43963</v>
      </c>
      <c r="C1343" s="2">
        <v>12.95</v>
      </c>
      <c r="D1343" s="2">
        <v>10.8293</v>
      </c>
      <c r="E1343" s="2">
        <v>46</v>
      </c>
      <c r="F1343" s="2">
        <v>12.9772</v>
      </c>
      <c r="G1343" s="2">
        <v>596.95119999999997</v>
      </c>
      <c r="H1343" s="14">
        <f t="shared" si="20"/>
        <v>1.1724808012107908E-2</v>
      </c>
      <c r="I1343" s="13"/>
      <c r="J1343" s="13"/>
      <c r="K1343" s="13"/>
    </row>
    <row r="1344" spans="2:11" ht="13.5" x14ac:dyDescent="0.35">
      <c r="B1344" s="3">
        <v>43964</v>
      </c>
      <c r="C1344" s="2">
        <v>12.65</v>
      </c>
      <c r="D1344" s="2">
        <v>10.5784</v>
      </c>
      <c r="E1344" s="2">
        <v>501</v>
      </c>
      <c r="F1344" s="2">
        <v>12.751200000000001</v>
      </c>
      <c r="G1344" s="2">
        <v>6388.3512000000001</v>
      </c>
      <c r="H1344" s="14">
        <f t="shared" si="20"/>
        <v>-2.3168625857626964E-2</v>
      </c>
      <c r="I1344" s="13"/>
      <c r="J1344" s="13"/>
      <c r="K1344" s="13"/>
    </row>
    <row r="1345" spans="2:11" ht="13.5" x14ac:dyDescent="0.35">
      <c r="B1345" s="3">
        <v>43965</v>
      </c>
      <c r="C1345" s="2">
        <v>12.9</v>
      </c>
      <c r="D1345" s="2">
        <v>10.7874</v>
      </c>
      <c r="E1345" s="2">
        <v>58</v>
      </c>
      <c r="F1345" s="2">
        <v>12.868600000000001</v>
      </c>
      <c r="G1345" s="2">
        <v>746.37879999999996</v>
      </c>
      <c r="H1345" s="14">
        <f t="shared" si="20"/>
        <v>1.9757241170687403E-2</v>
      </c>
      <c r="I1345" s="13"/>
      <c r="J1345" s="13"/>
      <c r="K1345" s="13"/>
    </row>
    <row r="1346" spans="2:11" ht="13.5" x14ac:dyDescent="0.35">
      <c r="B1346" s="3">
        <v>43966</v>
      </c>
      <c r="C1346" s="2">
        <v>12.9</v>
      </c>
      <c r="D1346" s="2">
        <v>10.7874</v>
      </c>
      <c r="E1346" s="2">
        <v>153</v>
      </c>
      <c r="F1346" s="2">
        <v>12.8977</v>
      </c>
      <c r="G1346" s="2">
        <v>1973.3480999999999</v>
      </c>
      <c r="H1346" s="14">
        <f t="shared" si="20"/>
        <v>0</v>
      </c>
      <c r="I1346" s="13"/>
      <c r="J1346" s="13"/>
      <c r="K1346" s="13"/>
    </row>
    <row r="1347" spans="2:11" ht="13.5" x14ac:dyDescent="0.35">
      <c r="B1347" s="3">
        <v>43969</v>
      </c>
      <c r="C1347" s="2">
        <v>12.6</v>
      </c>
      <c r="D1347" s="2">
        <v>10.5366</v>
      </c>
      <c r="E1347" s="2">
        <v>666</v>
      </c>
      <c r="F1347" s="2">
        <v>12.572100000000001</v>
      </c>
      <c r="G1347" s="2">
        <v>8373.0185999999994</v>
      </c>
      <c r="H1347" s="14">
        <f t="shared" si="20"/>
        <v>-2.32493464597586E-2</v>
      </c>
      <c r="I1347" s="13"/>
      <c r="J1347" s="13"/>
      <c r="K1347" s="13"/>
    </row>
    <row r="1348" spans="2:11" ht="13.5" x14ac:dyDescent="0.35">
      <c r="B1348" s="3">
        <v>43970</v>
      </c>
      <c r="C1348" s="2">
        <v>12.6</v>
      </c>
      <c r="D1348" s="2">
        <v>10.5366</v>
      </c>
      <c r="E1348" s="2">
        <v>401</v>
      </c>
      <c r="F1348" s="2">
        <v>12.6</v>
      </c>
      <c r="G1348" s="2">
        <v>5052.6000000000004</v>
      </c>
      <c r="H1348" s="14">
        <f t="shared" si="20"/>
        <v>0</v>
      </c>
      <c r="I1348" s="13"/>
      <c r="J1348" s="13"/>
      <c r="K1348" s="13"/>
    </row>
    <row r="1349" spans="2:11" ht="13.5" x14ac:dyDescent="0.35">
      <c r="B1349" s="3">
        <v>43971</v>
      </c>
      <c r="C1349" s="2">
        <v>12.6</v>
      </c>
      <c r="D1349" s="2">
        <v>10.5366</v>
      </c>
      <c r="E1349" s="2">
        <v>706</v>
      </c>
      <c r="F1349" s="2">
        <v>12.7279</v>
      </c>
      <c r="G1349" s="2">
        <v>8985.8973999999998</v>
      </c>
      <c r="H1349" s="14">
        <f t="shared" si="20"/>
        <v>0</v>
      </c>
      <c r="I1349" s="13"/>
      <c r="J1349" s="13"/>
      <c r="K1349" s="13"/>
    </row>
    <row r="1350" spans="2:11" ht="13.5" x14ac:dyDescent="0.35">
      <c r="B1350" s="3">
        <v>43972</v>
      </c>
      <c r="C1350" s="2">
        <v>12.5</v>
      </c>
      <c r="D1350" s="2">
        <v>10.452999999999999</v>
      </c>
      <c r="E1350" s="2">
        <v>1301</v>
      </c>
      <c r="F1350" s="2">
        <v>12.5693</v>
      </c>
      <c r="G1350" s="2">
        <v>16352.659299999999</v>
      </c>
      <c r="H1350" s="14">
        <f t="shared" si="20"/>
        <v>-7.934248239470091E-3</v>
      </c>
      <c r="I1350" s="13"/>
      <c r="J1350" s="13"/>
      <c r="K1350" s="13"/>
    </row>
    <row r="1351" spans="2:11" ht="13.5" x14ac:dyDescent="0.35">
      <c r="B1351" s="3">
        <v>43973</v>
      </c>
      <c r="C1351" s="2">
        <v>12.5</v>
      </c>
      <c r="D1351" s="2">
        <v>10.452999999999999</v>
      </c>
      <c r="E1351" s="2">
        <v>680</v>
      </c>
      <c r="F1351" s="2">
        <v>12.6152</v>
      </c>
      <c r="G1351" s="2">
        <v>8578.3359999999993</v>
      </c>
      <c r="H1351" s="14">
        <f t="shared" ref="H1351:H1414" si="21">(D1351-D1350)/D1350</f>
        <v>0</v>
      </c>
      <c r="I1351" s="13"/>
      <c r="J1351" s="13"/>
      <c r="K1351" s="13"/>
    </row>
    <row r="1352" spans="2:11" ht="13.5" x14ac:dyDescent="0.35">
      <c r="B1352" s="3">
        <v>43977</v>
      </c>
      <c r="C1352" s="2">
        <v>12.49</v>
      </c>
      <c r="D1352" s="2">
        <v>10.444599999999999</v>
      </c>
      <c r="E1352" s="2">
        <v>952</v>
      </c>
      <c r="F1352" s="2">
        <v>12.3108</v>
      </c>
      <c r="G1352" s="2">
        <v>11719.881600000001</v>
      </c>
      <c r="H1352" s="14">
        <f t="shared" si="21"/>
        <v>-8.0359705347746711E-4</v>
      </c>
      <c r="I1352" s="13"/>
      <c r="J1352" s="13"/>
      <c r="K1352" s="13"/>
    </row>
    <row r="1353" spans="2:11" ht="13.5" x14ac:dyDescent="0.35">
      <c r="B1353" s="3">
        <v>43978</v>
      </c>
      <c r="C1353" s="2">
        <v>12.12</v>
      </c>
      <c r="D1353" s="2">
        <v>10.135199999999999</v>
      </c>
      <c r="E1353" s="2">
        <v>758</v>
      </c>
      <c r="F1353" s="2">
        <v>12.3993</v>
      </c>
      <c r="G1353" s="2">
        <v>9398.6694000000007</v>
      </c>
      <c r="H1353" s="14">
        <f t="shared" si="21"/>
        <v>-2.9622963062252278E-2</v>
      </c>
      <c r="I1353" s="13"/>
      <c r="J1353" s="13"/>
      <c r="K1353" s="13"/>
    </row>
    <row r="1354" spans="2:11" ht="13.5" x14ac:dyDescent="0.35">
      <c r="B1354" s="3">
        <v>43979</v>
      </c>
      <c r="C1354" s="2">
        <v>12.12</v>
      </c>
      <c r="D1354" s="2">
        <v>10.135199999999999</v>
      </c>
      <c r="E1354" s="2">
        <v>2980</v>
      </c>
      <c r="F1354" s="2">
        <v>12.1424</v>
      </c>
      <c r="G1354" s="2">
        <v>36184.351999999999</v>
      </c>
      <c r="H1354" s="14">
        <f t="shared" si="21"/>
        <v>0</v>
      </c>
      <c r="I1354" s="13"/>
      <c r="J1354" s="13"/>
      <c r="K1354" s="13"/>
    </row>
    <row r="1355" spans="2:11" ht="13.5" x14ac:dyDescent="0.35">
      <c r="B1355" s="3">
        <v>43980</v>
      </c>
      <c r="C1355" s="2">
        <v>12.12</v>
      </c>
      <c r="D1355" s="2">
        <v>10.135199999999999</v>
      </c>
      <c r="E1355" s="2">
        <v>6598</v>
      </c>
      <c r="F1355" s="2">
        <v>12.1427</v>
      </c>
      <c r="G1355" s="2">
        <v>80117.534599999999</v>
      </c>
      <c r="H1355" s="14">
        <f t="shared" si="21"/>
        <v>0</v>
      </c>
      <c r="I1355" s="13"/>
      <c r="J1355" s="13"/>
      <c r="K1355" s="13"/>
    </row>
    <row r="1356" spans="2:11" ht="13.5" x14ac:dyDescent="0.35">
      <c r="B1356" s="3">
        <v>43983</v>
      </c>
      <c r="C1356" s="2">
        <v>12.12</v>
      </c>
      <c r="D1356" s="2">
        <v>10.135199999999999</v>
      </c>
      <c r="E1356" s="2">
        <v>2173</v>
      </c>
      <c r="F1356" s="2">
        <v>12.12</v>
      </c>
      <c r="G1356" s="2">
        <v>26336.76</v>
      </c>
      <c r="H1356" s="14">
        <f t="shared" si="21"/>
        <v>0</v>
      </c>
      <c r="I1356" s="13"/>
      <c r="J1356" s="13"/>
      <c r="K1356" s="13"/>
    </row>
    <row r="1357" spans="2:11" ht="13.5" x14ac:dyDescent="0.35">
      <c r="B1357" s="3">
        <v>43984</v>
      </c>
      <c r="C1357" s="2">
        <v>12.25</v>
      </c>
      <c r="D1357" s="2">
        <v>10.2439</v>
      </c>
      <c r="E1357" s="2">
        <v>4738</v>
      </c>
      <c r="F1357" s="2">
        <v>12.2498</v>
      </c>
      <c r="G1357" s="2">
        <v>58039.5524</v>
      </c>
      <c r="H1357" s="14">
        <f t="shared" si="21"/>
        <v>1.0724998026679365E-2</v>
      </c>
      <c r="I1357" s="13"/>
      <c r="J1357" s="13"/>
      <c r="K1357" s="13"/>
    </row>
    <row r="1358" spans="2:11" ht="13.5" x14ac:dyDescent="0.35">
      <c r="B1358" s="3">
        <v>43985</v>
      </c>
      <c r="C1358" s="2">
        <v>12.4</v>
      </c>
      <c r="D1358" s="2">
        <v>10.369300000000001</v>
      </c>
      <c r="E1358" s="2">
        <v>157</v>
      </c>
      <c r="F1358" s="2">
        <v>12.4</v>
      </c>
      <c r="G1358" s="2">
        <v>1946.8</v>
      </c>
      <c r="H1358" s="14">
        <f t="shared" si="21"/>
        <v>1.2241431486055198E-2</v>
      </c>
      <c r="I1358" s="13"/>
      <c r="J1358" s="13"/>
      <c r="K1358" s="13"/>
    </row>
    <row r="1359" spans="2:11" ht="13.5" x14ac:dyDescent="0.35">
      <c r="B1359" s="3">
        <v>43986</v>
      </c>
      <c r="C1359" s="2">
        <v>12.75</v>
      </c>
      <c r="D1359" s="2">
        <v>10.662000000000001</v>
      </c>
      <c r="E1359" s="2">
        <v>409</v>
      </c>
      <c r="F1359" s="2">
        <v>12.7402</v>
      </c>
      <c r="G1359" s="2">
        <v>5210.7417999999998</v>
      </c>
      <c r="H1359" s="14">
        <f t="shared" si="21"/>
        <v>2.8227556344208378E-2</v>
      </c>
      <c r="I1359" s="13"/>
      <c r="J1359" s="13"/>
      <c r="K1359" s="13"/>
    </row>
    <row r="1360" spans="2:11" ht="13.5" x14ac:dyDescent="0.35">
      <c r="B1360" s="3">
        <v>43987</v>
      </c>
      <c r="C1360" s="2">
        <v>12.74</v>
      </c>
      <c r="D1360" s="2">
        <v>10.653600000000001</v>
      </c>
      <c r="E1360" s="2">
        <v>187</v>
      </c>
      <c r="F1360" s="2">
        <v>12.735900000000001</v>
      </c>
      <c r="G1360" s="2">
        <v>2381.6133</v>
      </c>
      <c r="H1360" s="14">
        <f t="shared" si="21"/>
        <v>-7.878446820483927E-4</v>
      </c>
      <c r="I1360" s="13"/>
      <c r="J1360" s="13"/>
      <c r="K1360" s="13"/>
    </row>
    <row r="1361" spans="2:11" ht="13.5" x14ac:dyDescent="0.35">
      <c r="B1361" s="3">
        <v>43990</v>
      </c>
      <c r="C1361" s="2">
        <v>12.7</v>
      </c>
      <c r="D1361" s="2">
        <v>10.620200000000001</v>
      </c>
      <c r="E1361" s="2">
        <v>166</v>
      </c>
      <c r="F1361" s="2">
        <v>12.745200000000001</v>
      </c>
      <c r="G1361" s="2">
        <v>2115.7031999999999</v>
      </c>
      <c r="H1361" s="14">
        <f t="shared" si="21"/>
        <v>-3.1350904858451901E-3</v>
      </c>
      <c r="I1361" s="13"/>
      <c r="J1361" s="13"/>
      <c r="K1361" s="13"/>
    </row>
    <row r="1362" spans="2:11" ht="13.5" x14ac:dyDescent="0.35">
      <c r="B1362" s="3">
        <v>43991</v>
      </c>
      <c r="C1362" s="2">
        <v>12.7</v>
      </c>
      <c r="D1362" s="2">
        <v>10.620200000000001</v>
      </c>
      <c r="E1362" s="2">
        <v>78</v>
      </c>
      <c r="F1362" s="2">
        <v>12.7</v>
      </c>
      <c r="G1362" s="2">
        <v>990.6</v>
      </c>
      <c r="H1362" s="14">
        <f t="shared" si="21"/>
        <v>0</v>
      </c>
      <c r="I1362" s="13"/>
      <c r="J1362" s="13"/>
      <c r="K1362" s="13"/>
    </row>
    <row r="1363" spans="2:11" ht="13.5" x14ac:dyDescent="0.35">
      <c r="B1363" s="3">
        <v>43992</v>
      </c>
      <c r="C1363" s="2">
        <v>12.64</v>
      </c>
      <c r="D1363" s="2">
        <v>10.57</v>
      </c>
      <c r="E1363" s="2">
        <v>122</v>
      </c>
      <c r="F1363" s="2">
        <v>12.648199999999999</v>
      </c>
      <c r="G1363" s="2">
        <v>1543.0804000000001</v>
      </c>
      <c r="H1363" s="14">
        <f t="shared" si="21"/>
        <v>-4.7268413024237057E-3</v>
      </c>
      <c r="I1363" s="13"/>
      <c r="J1363" s="13"/>
      <c r="K1363" s="13"/>
    </row>
    <row r="1364" spans="2:11" ht="13.5" x14ac:dyDescent="0.35">
      <c r="B1364" s="3">
        <v>43993</v>
      </c>
      <c r="C1364" s="2">
        <v>12.64</v>
      </c>
      <c r="D1364" s="2">
        <v>10.57</v>
      </c>
      <c r="E1364" s="2">
        <v>0</v>
      </c>
      <c r="F1364" s="2">
        <v>0</v>
      </c>
      <c r="G1364" s="2">
        <v>0</v>
      </c>
      <c r="H1364" s="14">
        <f t="shared" si="21"/>
        <v>0</v>
      </c>
      <c r="I1364" s="13"/>
      <c r="J1364" s="13"/>
      <c r="K1364" s="13"/>
    </row>
    <row r="1365" spans="2:11" ht="13.5" x14ac:dyDescent="0.35">
      <c r="B1365" s="3">
        <v>43994</v>
      </c>
      <c r="C1365" s="2">
        <v>12.5</v>
      </c>
      <c r="D1365" s="2">
        <v>10.452999999999999</v>
      </c>
      <c r="E1365" s="2">
        <v>221</v>
      </c>
      <c r="F1365" s="2">
        <v>12.499000000000001</v>
      </c>
      <c r="G1365" s="2">
        <v>2762.279</v>
      </c>
      <c r="H1365" s="14">
        <f t="shared" si="21"/>
        <v>-1.1069063386944265E-2</v>
      </c>
      <c r="I1365" s="13"/>
      <c r="J1365" s="13"/>
      <c r="K1365" s="13"/>
    </row>
    <row r="1366" spans="2:11" ht="13.5" x14ac:dyDescent="0.35">
      <c r="B1366" s="3">
        <v>43997</v>
      </c>
      <c r="C1366" s="2">
        <v>12.49</v>
      </c>
      <c r="D1366" s="2">
        <v>10.444599999999999</v>
      </c>
      <c r="E1366" s="2">
        <v>455</v>
      </c>
      <c r="F1366" s="2">
        <v>12.4816</v>
      </c>
      <c r="G1366" s="2">
        <v>5679.1279999999997</v>
      </c>
      <c r="H1366" s="14">
        <f t="shared" si="21"/>
        <v>-8.0359705347746711E-4</v>
      </c>
      <c r="I1366" s="13"/>
      <c r="J1366" s="13"/>
      <c r="K1366" s="13"/>
    </row>
    <row r="1367" spans="2:11" ht="13.5" x14ac:dyDescent="0.35">
      <c r="B1367" s="3">
        <v>43998</v>
      </c>
      <c r="C1367" s="2">
        <v>12.48</v>
      </c>
      <c r="D1367" s="2">
        <v>10.436199999999999</v>
      </c>
      <c r="E1367" s="2">
        <v>45</v>
      </c>
      <c r="F1367" s="2">
        <v>12.48</v>
      </c>
      <c r="G1367" s="2">
        <v>561.6</v>
      </c>
      <c r="H1367" s="14">
        <f t="shared" si="21"/>
        <v>-8.0424334105661909E-4</v>
      </c>
      <c r="I1367" s="13"/>
      <c r="J1367" s="13"/>
      <c r="K1367" s="13"/>
    </row>
    <row r="1368" spans="2:11" ht="13.5" x14ac:dyDescent="0.35">
      <c r="B1368" s="3">
        <v>43999</v>
      </c>
      <c r="C1368" s="2">
        <v>12.4</v>
      </c>
      <c r="D1368" s="2">
        <v>10.369300000000001</v>
      </c>
      <c r="E1368" s="2">
        <v>1349</v>
      </c>
      <c r="F1368" s="2">
        <v>12.157999999999999</v>
      </c>
      <c r="G1368" s="2">
        <v>16401.142</v>
      </c>
      <c r="H1368" s="14">
        <f t="shared" si="21"/>
        <v>-6.4103792568174847E-3</v>
      </c>
      <c r="I1368" s="13"/>
      <c r="J1368" s="13"/>
      <c r="K1368" s="13"/>
    </row>
    <row r="1369" spans="2:11" ht="13.5" x14ac:dyDescent="0.35">
      <c r="B1369" s="3">
        <v>44000</v>
      </c>
      <c r="C1369" s="2">
        <v>12.15</v>
      </c>
      <c r="D1369" s="2">
        <v>10.160299999999999</v>
      </c>
      <c r="E1369" s="2">
        <v>2071</v>
      </c>
      <c r="F1369" s="2">
        <v>12.14</v>
      </c>
      <c r="G1369" s="2">
        <v>25141.94</v>
      </c>
      <c r="H1369" s="14">
        <f t="shared" si="21"/>
        <v>-2.0155651779773118E-2</v>
      </c>
      <c r="I1369" s="13"/>
      <c r="J1369" s="13"/>
      <c r="K1369" s="13"/>
    </row>
    <row r="1370" spans="2:11" ht="13.5" x14ac:dyDescent="0.35">
      <c r="B1370" s="3">
        <v>44001</v>
      </c>
      <c r="C1370" s="2">
        <v>12.38</v>
      </c>
      <c r="D1370" s="2">
        <v>10.352600000000001</v>
      </c>
      <c r="E1370" s="2">
        <v>143</v>
      </c>
      <c r="F1370" s="2">
        <v>12.379899999999999</v>
      </c>
      <c r="G1370" s="2">
        <v>1770.3257000000001</v>
      </c>
      <c r="H1370" s="14">
        <f t="shared" si="21"/>
        <v>1.8926606497839754E-2</v>
      </c>
      <c r="I1370" s="13"/>
      <c r="J1370" s="13"/>
      <c r="K1370" s="13"/>
    </row>
    <row r="1371" spans="2:11" ht="13.5" x14ac:dyDescent="0.35">
      <c r="B1371" s="3">
        <v>44004</v>
      </c>
      <c r="C1371" s="2">
        <v>12.35</v>
      </c>
      <c r="D1371" s="2">
        <v>10.327500000000001</v>
      </c>
      <c r="E1371" s="2">
        <v>330</v>
      </c>
      <c r="F1371" s="2">
        <v>12.1212</v>
      </c>
      <c r="G1371" s="2">
        <v>3999.9960000000001</v>
      </c>
      <c r="H1371" s="14">
        <f t="shared" si="21"/>
        <v>-2.4245117168634083E-3</v>
      </c>
      <c r="I1371" s="13"/>
      <c r="J1371" s="13"/>
      <c r="K1371" s="13"/>
    </row>
    <row r="1372" spans="2:11" ht="13.5" x14ac:dyDescent="0.35">
      <c r="B1372" s="3">
        <v>44005</v>
      </c>
      <c r="C1372" s="2">
        <v>12.35</v>
      </c>
      <c r="D1372" s="2">
        <v>10.327500000000001</v>
      </c>
      <c r="E1372" s="2">
        <v>991</v>
      </c>
      <c r="F1372" s="2">
        <v>12.3652</v>
      </c>
      <c r="G1372" s="2">
        <v>12253.913200000001</v>
      </c>
      <c r="H1372" s="14">
        <f t="shared" si="21"/>
        <v>0</v>
      </c>
      <c r="I1372" s="13"/>
      <c r="J1372" s="13"/>
      <c r="K1372" s="13"/>
    </row>
    <row r="1373" spans="2:11" ht="13.5" x14ac:dyDescent="0.35">
      <c r="B1373" s="3">
        <v>44006</v>
      </c>
      <c r="C1373" s="2">
        <v>12.25</v>
      </c>
      <c r="D1373" s="2">
        <v>10.2439</v>
      </c>
      <c r="E1373" s="2">
        <v>669</v>
      </c>
      <c r="F1373" s="2">
        <v>12.2791</v>
      </c>
      <c r="G1373" s="2">
        <v>8214.7178999999996</v>
      </c>
      <c r="H1373" s="14">
        <f t="shared" si="21"/>
        <v>-8.0948922778988682E-3</v>
      </c>
      <c r="I1373" s="13"/>
      <c r="J1373" s="13"/>
      <c r="K1373" s="13"/>
    </row>
    <row r="1374" spans="2:11" ht="13.5" x14ac:dyDescent="0.35">
      <c r="B1374" s="3">
        <v>44007</v>
      </c>
      <c r="C1374" s="2">
        <v>12.38</v>
      </c>
      <c r="D1374" s="2">
        <v>10.352600000000001</v>
      </c>
      <c r="E1374" s="2">
        <v>9</v>
      </c>
      <c r="F1374" s="2">
        <v>12.38</v>
      </c>
      <c r="G1374" s="2">
        <v>111.42</v>
      </c>
      <c r="H1374" s="14">
        <f t="shared" si="21"/>
        <v>1.0611193002665067E-2</v>
      </c>
      <c r="I1374" s="13"/>
      <c r="J1374" s="13"/>
      <c r="K1374" s="13"/>
    </row>
    <row r="1375" spans="2:11" ht="13.5" x14ac:dyDescent="0.35">
      <c r="B1375" s="3">
        <v>44008</v>
      </c>
      <c r="C1375" s="2">
        <v>12.48</v>
      </c>
      <c r="D1375" s="2">
        <v>10.436199999999999</v>
      </c>
      <c r="E1375" s="2">
        <v>1300</v>
      </c>
      <c r="F1375" s="2">
        <v>12.439500000000001</v>
      </c>
      <c r="G1375" s="2">
        <v>16171.35</v>
      </c>
      <c r="H1375" s="14">
        <f t="shared" si="21"/>
        <v>8.0752661167241835E-3</v>
      </c>
      <c r="I1375" s="13"/>
      <c r="J1375" s="13"/>
      <c r="K1375" s="13"/>
    </row>
    <row r="1376" spans="2:11" ht="13.5" x14ac:dyDescent="0.35">
      <c r="B1376" s="3">
        <v>44011</v>
      </c>
      <c r="C1376" s="2">
        <v>12.4</v>
      </c>
      <c r="D1376" s="2">
        <v>10.369300000000001</v>
      </c>
      <c r="E1376" s="2">
        <v>550</v>
      </c>
      <c r="F1376" s="2">
        <v>12.4</v>
      </c>
      <c r="G1376" s="2">
        <v>6820</v>
      </c>
      <c r="H1376" s="14">
        <f t="shared" si="21"/>
        <v>-6.4103792568174847E-3</v>
      </c>
      <c r="I1376" s="13"/>
      <c r="J1376" s="13"/>
      <c r="K1376" s="13"/>
    </row>
    <row r="1377" spans="2:11" ht="13.5" x14ac:dyDescent="0.35">
      <c r="B1377" s="3">
        <v>44012</v>
      </c>
      <c r="C1377" s="2">
        <v>12.03</v>
      </c>
      <c r="D1377" s="2">
        <v>10.059900000000001</v>
      </c>
      <c r="E1377" s="2">
        <v>7363</v>
      </c>
      <c r="F1377" s="2">
        <v>12.31</v>
      </c>
      <c r="G1377" s="2">
        <v>90638.53</v>
      </c>
      <c r="H1377" s="14">
        <f t="shared" si="21"/>
        <v>-2.983807971608499E-2</v>
      </c>
      <c r="I1377" s="13"/>
      <c r="J1377" s="13"/>
      <c r="K1377" s="13"/>
    </row>
    <row r="1378" spans="2:11" ht="13.5" x14ac:dyDescent="0.35">
      <c r="B1378" s="3">
        <v>44013</v>
      </c>
      <c r="C1378" s="2">
        <v>12</v>
      </c>
      <c r="D1378" s="2">
        <v>10.034800000000001</v>
      </c>
      <c r="E1378" s="2">
        <v>1285</v>
      </c>
      <c r="F1378" s="2">
        <v>12.054500000000001</v>
      </c>
      <c r="G1378" s="2">
        <v>15490.032499999999</v>
      </c>
      <c r="H1378" s="14">
        <f t="shared" si="21"/>
        <v>-2.4950546228093839E-3</v>
      </c>
      <c r="I1378" s="13"/>
      <c r="J1378" s="13"/>
      <c r="K1378" s="13"/>
    </row>
    <row r="1379" spans="2:11" ht="13.5" x14ac:dyDescent="0.35">
      <c r="B1379" s="3">
        <v>44014</v>
      </c>
      <c r="C1379" s="2">
        <v>12.3</v>
      </c>
      <c r="D1379" s="2">
        <v>10.2857</v>
      </c>
      <c r="E1379" s="2">
        <v>5168</v>
      </c>
      <c r="F1379" s="2">
        <v>12.000500000000001</v>
      </c>
      <c r="G1379" s="2">
        <v>62018.584000000003</v>
      </c>
      <c r="H1379" s="14">
        <f t="shared" si="21"/>
        <v>2.5002989596205172E-2</v>
      </c>
      <c r="I1379" s="13"/>
      <c r="J1379" s="13"/>
      <c r="K1379" s="13"/>
    </row>
    <row r="1380" spans="2:11" ht="13.5" x14ac:dyDescent="0.35">
      <c r="B1380" s="3">
        <v>44015</v>
      </c>
      <c r="C1380" s="2">
        <v>12.3</v>
      </c>
      <c r="D1380" s="2">
        <v>10.2857</v>
      </c>
      <c r="E1380" s="2">
        <v>300</v>
      </c>
      <c r="F1380" s="2">
        <v>12.3</v>
      </c>
      <c r="G1380" s="2">
        <v>3690</v>
      </c>
      <c r="H1380" s="14">
        <f t="shared" si="21"/>
        <v>0</v>
      </c>
      <c r="I1380" s="13"/>
      <c r="J1380" s="13"/>
      <c r="K1380" s="13"/>
    </row>
    <row r="1381" spans="2:11" ht="13.5" x14ac:dyDescent="0.35">
      <c r="B1381" s="3">
        <v>44018</v>
      </c>
      <c r="C1381" s="2">
        <v>12.3</v>
      </c>
      <c r="D1381" s="2">
        <v>10.2857</v>
      </c>
      <c r="E1381" s="2">
        <v>100</v>
      </c>
      <c r="F1381" s="2">
        <v>12.3</v>
      </c>
      <c r="G1381" s="2">
        <v>1230</v>
      </c>
      <c r="H1381" s="14">
        <f t="shared" si="21"/>
        <v>0</v>
      </c>
      <c r="I1381" s="13"/>
      <c r="J1381" s="13"/>
      <c r="K1381" s="13"/>
    </row>
    <row r="1382" spans="2:11" ht="13.5" x14ac:dyDescent="0.35">
      <c r="B1382" s="3">
        <v>44019</v>
      </c>
      <c r="C1382" s="2">
        <v>12</v>
      </c>
      <c r="D1382" s="2">
        <v>10.034800000000001</v>
      </c>
      <c r="E1382" s="2">
        <v>2230</v>
      </c>
      <c r="F1382" s="2">
        <v>12.162599999999999</v>
      </c>
      <c r="G1382" s="2">
        <v>27122.598000000002</v>
      </c>
      <c r="H1382" s="14">
        <f t="shared" si="21"/>
        <v>-2.4393089434846405E-2</v>
      </c>
      <c r="I1382" s="13"/>
      <c r="J1382" s="13"/>
      <c r="K1382" s="13"/>
    </row>
    <row r="1383" spans="2:11" ht="13.5" x14ac:dyDescent="0.35">
      <c r="B1383" s="3">
        <v>44020</v>
      </c>
      <c r="C1383" s="2">
        <v>12.3</v>
      </c>
      <c r="D1383" s="2">
        <v>10.2857</v>
      </c>
      <c r="E1383" s="2">
        <v>12</v>
      </c>
      <c r="F1383" s="2">
        <v>12.3</v>
      </c>
      <c r="G1383" s="2">
        <v>147.6</v>
      </c>
      <c r="H1383" s="14">
        <f t="shared" si="21"/>
        <v>2.5002989596205172E-2</v>
      </c>
      <c r="I1383" s="13"/>
      <c r="J1383" s="13"/>
      <c r="K1383" s="13"/>
    </row>
    <row r="1384" spans="2:11" ht="13.5" x14ac:dyDescent="0.35">
      <c r="B1384" s="3">
        <v>44021</v>
      </c>
      <c r="C1384" s="2">
        <v>12.3</v>
      </c>
      <c r="D1384" s="2">
        <v>10.2857</v>
      </c>
      <c r="E1384" s="2">
        <v>100</v>
      </c>
      <c r="F1384" s="2">
        <v>12.3</v>
      </c>
      <c r="G1384" s="2">
        <v>1230</v>
      </c>
      <c r="H1384" s="14">
        <f t="shared" si="21"/>
        <v>0</v>
      </c>
      <c r="I1384" s="13"/>
      <c r="J1384" s="13"/>
      <c r="K1384" s="13"/>
    </row>
    <row r="1385" spans="2:11" ht="13.5" x14ac:dyDescent="0.35">
      <c r="B1385" s="3">
        <v>44022</v>
      </c>
      <c r="C1385" s="2">
        <v>12.3</v>
      </c>
      <c r="D1385" s="2">
        <v>10.2857</v>
      </c>
      <c r="E1385" s="2">
        <v>100</v>
      </c>
      <c r="F1385" s="2">
        <v>12.3</v>
      </c>
      <c r="G1385" s="2">
        <v>1230</v>
      </c>
      <c r="H1385" s="14">
        <f t="shared" si="21"/>
        <v>0</v>
      </c>
      <c r="I1385" s="13"/>
      <c r="J1385" s="13"/>
      <c r="K1385" s="13"/>
    </row>
    <row r="1386" spans="2:11" ht="13.5" x14ac:dyDescent="0.35">
      <c r="B1386" s="3">
        <v>44025</v>
      </c>
      <c r="C1386" s="2">
        <v>12</v>
      </c>
      <c r="D1386" s="2">
        <v>10.034800000000001</v>
      </c>
      <c r="E1386" s="2">
        <v>21559</v>
      </c>
      <c r="F1386" s="2">
        <v>12.0032</v>
      </c>
      <c r="G1386" s="2">
        <v>258776.98879999999</v>
      </c>
      <c r="H1386" s="14">
        <f t="shared" si="21"/>
        <v>-2.4393089434846405E-2</v>
      </c>
      <c r="I1386" s="13"/>
      <c r="J1386" s="13"/>
      <c r="K1386" s="13"/>
    </row>
    <row r="1387" spans="2:11" ht="13.5" x14ac:dyDescent="0.35">
      <c r="B1387" s="3">
        <v>44026</v>
      </c>
      <c r="C1387" s="2">
        <v>12.3</v>
      </c>
      <c r="D1387" s="2">
        <v>10.2857</v>
      </c>
      <c r="E1387" s="2">
        <v>300</v>
      </c>
      <c r="F1387" s="2">
        <v>12.3</v>
      </c>
      <c r="G1387" s="2">
        <v>3690</v>
      </c>
      <c r="H1387" s="14">
        <f t="shared" si="21"/>
        <v>2.5002989596205172E-2</v>
      </c>
      <c r="I1387" s="13"/>
      <c r="J1387" s="13"/>
      <c r="K1387" s="13"/>
    </row>
    <row r="1388" spans="2:11" ht="13.5" x14ac:dyDescent="0.35">
      <c r="B1388" s="3">
        <v>44027</v>
      </c>
      <c r="C1388" s="2">
        <v>12.15</v>
      </c>
      <c r="D1388" s="2">
        <v>10.160299999999999</v>
      </c>
      <c r="E1388" s="2">
        <v>931</v>
      </c>
      <c r="F1388" s="2">
        <v>12.15</v>
      </c>
      <c r="G1388" s="2">
        <v>11311.65</v>
      </c>
      <c r="H1388" s="14">
        <f t="shared" si="21"/>
        <v>-1.2191683599560637E-2</v>
      </c>
      <c r="I1388" s="13"/>
      <c r="J1388" s="13"/>
      <c r="K1388" s="13"/>
    </row>
    <row r="1389" spans="2:11" ht="13.5" x14ac:dyDescent="0.35">
      <c r="B1389" s="3">
        <v>44028</v>
      </c>
      <c r="C1389" s="2">
        <v>12.19</v>
      </c>
      <c r="D1389" s="2">
        <v>10.1937</v>
      </c>
      <c r="E1389" s="2">
        <v>1470</v>
      </c>
      <c r="F1389" s="2">
        <v>12.106</v>
      </c>
      <c r="G1389" s="2">
        <v>17795.82</v>
      </c>
      <c r="H1389" s="14">
        <f t="shared" si="21"/>
        <v>3.2873045087251675E-3</v>
      </c>
      <c r="I1389" s="13"/>
      <c r="J1389" s="13"/>
      <c r="K1389" s="13"/>
    </row>
    <row r="1390" spans="2:11" ht="13.5" x14ac:dyDescent="0.35">
      <c r="B1390" s="3">
        <v>44029</v>
      </c>
      <c r="C1390" s="2">
        <v>12.19</v>
      </c>
      <c r="D1390" s="2">
        <v>10.1937</v>
      </c>
      <c r="E1390" s="2">
        <v>0</v>
      </c>
      <c r="F1390" s="2">
        <v>0</v>
      </c>
      <c r="G1390" s="2">
        <v>0</v>
      </c>
      <c r="H1390" s="14">
        <f t="shared" si="21"/>
        <v>0</v>
      </c>
      <c r="I1390" s="13"/>
      <c r="J1390" s="13"/>
      <c r="K1390" s="13"/>
    </row>
    <row r="1391" spans="2:11" ht="13.5" x14ac:dyDescent="0.35">
      <c r="B1391" s="3">
        <v>44032</v>
      </c>
      <c r="C1391" s="2">
        <v>12.3</v>
      </c>
      <c r="D1391" s="2">
        <v>10.2857</v>
      </c>
      <c r="E1391" s="2">
        <v>1</v>
      </c>
      <c r="F1391" s="2">
        <v>12.3</v>
      </c>
      <c r="G1391" s="2">
        <v>12.3</v>
      </c>
      <c r="H1391" s="14">
        <f t="shared" si="21"/>
        <v>9.0251822203910783E-3</v>
      </c>
      <c r="I1391" s="13"/>
      <c r="J1391" s="13"/>
      <c r="K1391" s="13"/>
    </row>
    <row r="1392" spans="2:11" ht="13.5" x14ac:dyDescent="0.35">
      <c r="B1392" s="3">
        <v>44033</v>
      </c>
      <c r="C1392" s="2">
        <v>12.3</v>
      </c>
      <c r="D1392" s="2">
        <v>10.2857</v>
      </c>
      <c r="E1392" s="2">
        <v>0</v>
      </c>
      <c r="F1392" s="2">
        <v>0</v>
      </c>
      <c r="G1392" s="2">
        <v>0</v>
      </c>
      <c r="H1392" s="14">
        <f t="shared" si="21"/>
        <v>0</v>
      </c>
      <c r="I1392" s="13"/>
      <c r="J1392" s="13"/>
      <c r="K1392" s="13"/>
    </row>
    <row r="1393" spans="2:11" ht="13.5" x14ac:dyDescent="0.35">
      <c r="B1393" s="3">
        <v>44034</v>
      </c>
      <c r="C1393" s="2">
        <v>12.25</v>
      </c>
      <c r="D1393" s="2">
        <v>10.2439</v>
      </c>
      <c r="E1393" s="2">
        <v>50</v>
      </c>
      <c r="F1393" s="2">
        <v>12.25</v>
      </c>
      <c r="G1393" s="2">
        <v>612.5</v>
      </c>
      <c r="H1393" s="14">
        <f t="shared" si="21"/>
        <v>-4.0638945331868785E-3</v>
      </c>
      <c r="I1393" s="13"/>
      <c r="J1393" s="13"/>
      <c r="K1393" s="13"/>
    </row>
    <row r="1394" spans="2:11" ht="13.5" x14ac:dyDescent="0.35">
      <c r="B1394" s="3">
        <v>44035</v>
      </c>
      <c r="C1394" s="2">
        <v>12</v>
      </c>
      <c r="D1394" s="2">
        <v>10.034800000000001</v>
      </c>
      <c r="E1394" s="2">
        <v>450</v>
      </c>
      <c r="F1394" s="2">
        <v>12</v>
      </c>
      <c r="G1394" s="2">
        <v>5400</v>
      </c>
      <c r="H1394" s="14">
        <f t="shared" si="21"/>
        <v>-2.0412147717177968E-2</v>
      </c>
      <c r="I1394" s="13"/>
      <c r="J1394" s="13"/>
      <c r="K1394" s="13"/>
    </row>
    <row r="1395" spans="2:11" ht="13.5" x14ac:dyDescent="0.35">
      <c r="B1395" s="3">
        <v>44036</v>
      </c>
      <c r="C1395" s="2">
        <v>12.25</v>
      </c>
      <c r="D1395" s="2">
        <v>10.2439</v>
      </c>
      <c r="E1395" s="2">
        <v>435</v>
      </c>
      <c r="F1395" s="2">
        <v>11.970499999999999</v>
      </c>
      <c r="G1395" s="2">
        <v>5207.1674999999996</v>
      </c>
      <c r="H1395" s="14">
        <f t="shared" si="21"/>
        <v>2.0837485550284945E-2</v>
      </c>
      <c r="I1395" s="13"/>
      <c r="J1395" s="13"/>
      <c r="K1395" s="13"/>
    </row>
    <row r="1396" spans="2:11" ht="13.5" x14ac:dyDescent="0.35">
      <c r="B1396" s="3">
        <v>44039</v>
      </c>
      <c r="C1396" s="2">
        <v>12.39</v>
      </c>
      <c r="D1396" s="2">
        <v>10.361000000000001</v>
      </c>
      <c r="E1396" s="2">
        <v>30788</v>
      </c>
      <c r="F1396" s="2">
        <v>12.2834</v>
      </c>
      <c r="G1396" s="2">
        <v>378181.31920000003</v>
      </c>
      <c r="H1396" s="14">
        <f t="shared" si="21"/>
        <v>1.1431193197903205E-2</v>
      </c>
      <c r="I1396" s="13"/>
      <c r="J1396" s="13"/>
      <c r="K1396" s="13"/>
    </row>
    <row r="1397" spans="2:11" ht="13.5" x14ac:dyDescent="0.35">
      <c r="B1397" s="3">
        <v>44040</v>
      </c>
      <c r="C1397" s="2">
        <v>12.39</v>
      </c>
      <c r="D1397" s="2">
        <v>10.361000000000001</v>
      </c>
      <c r="E1397" s="2">
        <v>4745</v>
      </c>
      <c r="F1397" s="2">
        <v>12.3551</v>
      </c>
      <c r="G1397" s="2">
        <v>58624.949500000002</v>
      </c>
      <c r="H1397" s="14">
        <f t="shared" si="21"/>
        <v>0</v>
      </c>
      <c r="I1397" s="13"/>
      <c r="J1397" s="13"/>
      <c r="K1397" s="13"/>
    </row>
    <row r="1398" spans="2:11" ht="13.5" x14ac:dyDescent="0.35">
      <c r="B1398" s="3">
        <v>44041</v>
      </c>
      <c r="C1398" s="2">
        <v>12.35</v>
      </c>
      <c r="D1398" s="2">
        <v>10.327500000000001</v>
      </c>
      <c r="E1398" s="2">
        <v>71519</v>
      </c>
      <c r="F1398" s="2">
        <v>12.386100000000001</v>
      </c>
      <c r="G1398" s="2">
        <v>885841.48589999997</v>
      </c>
      <c r="H1398" s="14">
        <f t="shared" si="21"/>
        <v>-3.233278641057821E-3</v>
      </c>
      <c r="I1398" s="13"/>
      <c r="J1398" s="13"/>
      <c r="K1398" s="13"/>
    </row>
    <row r="1399" spans="2:11" ht="13.5" x14ac:dyDescent="0.35">
      <c r="B1399" s="3">
        <v>44042</v>
      </c>
      <c r="C1399" s="2">
        <v>12.35</v>
      </c>
      <c r="D1399" s="2">
        <v>10.327500000000001</v>
      </c>
      <c r="E1399" s="2">
        <v>498</v>
      </c>
      <c r="F1399" s="2">
        <v>12.35</v>
      </c>
      <c r="G1399" s="2">
        <v>6150.3</v>
      </c>
      <c r="H1399" s="14">
        <f t="shared" si="21"/>
        <v>0</v>
      </c>
      <c r="I1399" s="13"/>
      <c r="J1399" s="13"/>
      <c r="K1399" s="13"/>
    </row>
    <row r="1400" spans="2:11" ht="13.5" x14ac:dyDescent="0.35">
      <c r="B1400" s="3">
        <v>44046</v>
      </c>
      <c r="C1400" s="2">
        <v>12.35</v>
      </c>
      <c r="D1400" s="2">
        <v>10.327500000000001</v>
      </c>
      <c r="E1400" s="2">
        <v>384</v>
      </c>
      <c r="F1400" s="2">
        <v>12.3477</v>
      </c>
      <c r="G1400" s="2">
        <v>4741.5168000000003</v>
      </c>
      <c r="H1400" s="14">
        <f t="shared" si="21"/>
        <v>0</v>
      </c>
      <c r="I1400" s="13"/>
      <c r="J1400" s="13"/>
      <c r="K1400" s="13"/>
    </row>
    <row r="1401" spans="2:11" ht="13.5" x14ac:dyDescent="0.35">
      <c r="B1401" s="3">
        <v>44047</v>
      </c>
      <c r="C1401" s="2">
        <v>12.35</v>
      </c>
      <c r="D1401" s="2">
        <v>10.327500000000001</v>
      </c>
      <c r="E1401" s="2">
        <v>200</v>
      </c>
      <c r="F1401" s="2">
        <v>12.348100000000001</v>
      </c>
      <c r="G1401" s="2">
        <v>2469.62</v>
      </c>
      <c r="H1401" s="14">
        <f t="shared" si="21"/>
        <v>0</v>
      </c>
      <c r="I1401" s="13"/>
      <c r="J1401" s="13"/>
      <c r="K1401" s="13"/>
    </row>
    <row r="1402" spans="2:11" ht="13.5" x14ac:dyDescent="0.35">
      <c r="B1402" s="3">
        <v>44048</v>
      </c>
      <c r="C1402" s="2">
        <v>12.35</v>
      </c>
      <c r="D1402" s="2">
        <v>10.327500000000001</v>
      </c>
      <c r="E1402" s="2">
        <v>13977</v>
      </c>
      <c r="F1402" s="2">
        <v>12.316700000000001</v>
      </c>
      <c r="G1402" s="2">
        <v>172150.5159</v>
      </c>
      <c r="H1402" s="14">
        <f t="shared" si="21"/>
        <v>0</v>
      </c>
      <c r="I1402" s="13"/>
      <c r="J1402" s="13"/>
      <c r="K1402" s="13"/>
    </row>
    <row r="1403" spans="2:11" ht="13.5" x14ac:dyDescent="0.35">
      <c r="B1403" s="3">
        <v>44049</v>
      </c>
      <c r="C1403" s="2">
        <v>12.3</v>
      </c>
      <c r="D1403" s="2">
        <v>10.2857</v>
      </c>
      <c r="E1403" s="2">
        <v>230</v>
      </c>
      <c r="F1403" s="2">
        <v>12.340999999999999</v>
      </c>
      <c r="G1403" s="2">
        <v>2838.43</v>
      </c>
      <c r="H1403" s="14">
        <f t="shared" si="21"/>
        <v>-4.0474461389494341E-3</v>
      </c>
      <c r="I1403" s="13"/>
      <c r="J1403" s="13"/>
      <c r="K1403" s="13"/>
    </row>
    <row r="1404" spans="2:11" ht="13.5" x14ac:dyDescent="0.35">
      <c r="B1404" s="3">
        <v>44050</v>
      </c>
      <c r="C1404" s="2">
        <v>12.3</v>
      </c>
      <c r="D1404" s="2">
        <v>10.2857</v>
      </c>
      <c r="E1404" s="2">
        <v>706</v>
      </c>
      <c r="F1404" s="2">
        <v>12.335800000000001</v>
      </c>
      <c r="G1404" s="2">
        <v>8709.0748000000003</v>
      </c>
      <c r="H1404" s="14">
        <f t="shared" si="21"/>
        <v>0</v>
      </c>
      <c r="I1404" s="13"/>
      <c r="J1404" s="13"/>
      <c r="K1404" s="13"/>
    </row>
    <row r="1405" spans="2:11" ht="13.5" x14ac:dyDescent="0.35">
      <c r="B1405" s="3">
        <v>44053</v>
      </c>
      <c r="C1405" s="2">
        <v>12.3</v>
      </c>
      <c r="D1405" s="2">
        <v>10.2857</v>
      </c>
      <c r="E1405" s="2">
        <v>1300</v>
      </c>
      <c r="F1405" s="2">
        <v>12.311500000000001</v>
      </c>
      <c r="G1405" s="2">
        <v>16004.95</v>
      </c>
      <c r="H1405" s="14">
        <f t="shared" si="21"/>
        <v>0</v>
      </c>
      <c r="I1405" s="13"/>
      <c r="J1405" s="13"/>
      <c r="K1405" s="13"/>
    </row>
    <row r="1406" spans="2:11" ht="13.5" x14ac:dyDescent="0.35">
      <c r="B1406" s="3">
        <v>44054</v>
      </c>
      <c r="C1406" s="2">
        <v>12</v>
      </c>
      <c r="D1406" s="2">
        <v>10.034800000000001</v>
      </c>
      <c r="E1406" s="2">
        <v>34320</v>
      </c>
      <c r="F1406" s="2">
        <v>12.003500000000001</v>
      </c>
      <c r="G1406" s="2">
        <v>411960.12</v>
      </c>
      <c r="H1406" s="14">
        <f t="shared" si="21"/>
        <v>-2.4393089434846405E-2</v>
      </c>
      <c r="I1406" s="13"/>
      <c r="J1406" s="13"/>
      <c r="K1406" s="13"/>
    </row>
    <row r="1407" spans="2:11" ht="13.5" x14ac:dyDescent="0.35">
      <c r="B1407" s="3">
        <v>44055</v>
      </c>
      <c r="C1407" s="2">
        <v>11.99</v>
      </c>
      <c r="D1407" s="2">
        <v>10.0265</v>
      </c>
      <c r="E1407" s="2">
        <v>28428</v>
      </c>
      <c r="F1407" s="2">
        <v>11.9998</v>
      </c>
      <c r="G1407" s="2">
        <v>341130.31439999997</v>
      </c>
      <c r="H1407" s="14">
        <f t="shared" si="21"/>
        <v>-8.2712161677364724E-4</v>
      </c>
      <c r="I1407" s="13"/>
      <c r="J1407" s="13"/>
      <c r="K1407" s="13"/>
    </row>
    <row r="1408" spans="2:11" ht="13.5" x14ac:dyDescent="0.35">
      <c r="B1408" s="3">
        <v>44057</v>
      </c>
      <c r="C1408" s="2">
        <v>12</v>
      </c>
      <c r="D1408" s="2">
        <v>10.034800000000001</v>
      </c>
      <c r="E1408" s="2">
        <v>670</v>
      </c>
      <c r="F1408" s="2">
        <v>12.0031</v>
      </c>
      <c r="G1408" s="2">
        <v>8042.0770000000002</v>
      </c>
      <c r="H1408" s="14">
        <f t="shared" si="21"/>
        <v>8.2780631326985444E-4</v>
      </c>
      <c r="I1408" s="13"/>
      <c r="J1408" s="13"/>
      <c r="K1408" s="13"/>
    </row>
    <row r="1409" spans="2:11" ht="13.5" x14ac:dyDescent="0.35">
      <c r="B1409" s="3">
        <v>44060</v>
      </c>
      <c r="C1409" s="2">
        <v>11.9</v>
      </c>
      <c r="D1409" s="2">
        <v>9.9512</v>
      </c>
      <c r="E1409" s="2">
        <v>5864</v>
      </c>
      <c r="F1409" s="2">
        <v>11.991099999999999</v>
      </c>
      <c r="G1409" s="2">
        <v>70315.810400000002</v>
      </c>
      <c r="H1409" s="14">
        <f t="shared" si="21"/>
        <v>-8.331008091840451E-3</v>
      </c>
      <c r="I1409" s="13"/>
      <c r="J1409" s="13"/>
      <c r="K1409" s="13"/>
    </row>
    <row r="1410" spans="2:11" ht="13.5" x14ac:dyDescent="0.35">
      <c r="B1410" s="3">
        <v>44061</v>
      </c>
      <c r="C1410" s="2">
        <v>11.99</v>
      </c>
      <c r="D1410" s="2">
        <v>10.0265</v>
      </c>
      <c r="E1410" s="2">
        <v>805</v>
      </c>
      <c r="F1410" s="2">
        <v>11.766999999999999</v>
      </c>
      <c r="G1410" s="2">
        <v>9472.4349999999995</v>
      </c>
      <c r="H1410" s="14">
        <f t="shared" si="21"/>
        <v>7.5669266018169035E-3</v>
      </c>
      <c r="I1410" s="13"/>
      <c r="J1410" s="13"/>
      <c r="K1410" s="13"/>
    </row>
    <row r="1411" spans="2:11" ht="13.5" x14ac:dyDescent="0.35">
      <c r="B1411" s="3">
        <v>44062</v>
      </c>
      <c r="C1411" s="2">
        <v>11.99</v>
      </c>
      <c r="D1411" s="2">
        <v>10.0265</v>
      </c>
      <c r="E1411" s="2">
        <v>272</v>
      </c>
      <c r="F1411" s="2">
        <v>11.8521</v>
      </c>
      <c r="G1411" s="2">
        <v>3223.7712000000001</v>
      </c>
      <c r="H1411" s="14">
        <f t="shared" si="21"/>
        <v>0</v>
      </c>
      <c r="I1411" s="13"/>
      <c r="J1411" s="13"/>
      <c r="K1411" s="13"/>
    </row>
    <row r="1412" spans="2:11" ht="13.5" x14ac:dyDescent="0.35">
      <c r="B1412" s="3">
        <v>44064</v>
      </c>
      <c r="C1412" s="2">
        <v>11.99</v>
      </c>
      <c r="D1412" s="2">
        <v>10.0265</v>
      </c>
      <c r="E1412" s="2">
        <v>755</v>
      </c>
      <c r="F1412" s="2">
        <v>11.9895</v>
      </c>
      <c r="G1412" s="2">
        <v>9052.0725000000002</v>
      </c>
      <c r="H1412" s="14">
        <f t="shared" si="21"/>
        <v>0</v>
      </c>
      <c r="I1412" s="13"/>
      <c r="J1412" s="13"/>
      <c r="K1412" s="13"/>
    </row>
    <row r="1413" spans="2:11" ht="13.5" x14ac:dyDescent="0.35">
      <c r="B1413" s="3">
        <v>44067</v>
      </c>
      <c r="C1413" s="2">
        <v>11.95</v>
      </c>
      <c r="D1413" s="2">
        <v>9.9930000000000003</v>
      </c>
      <c r="E1413" s="2">
        <v>1915</v>
      </c>
      <c r="F1413" s="2">
        <v>11.694900000000001</v>
      </c>
      <c r="G1413" s="2">
        <v>22395.733499999998</v>
      </c>
      <c r="H1413" s="14">
        <f t="shared" si="21"/>
        <v>-3.341145963197535E-3</v>
      </c>
      <c r="I1413" s="13"/>
      <c r="J1413" s="13"/>
      <c r="K1413" s="13"/>
    </row>
    <row r="1414" spans="2:11" ht="13.5" x14ac:dyDescent="0.35">
      <c r="B1414" s="3">
        <v>44068</v>
      </c>
      <c r="C1414" s="2">
        <v>11.94</v>
      </c>
      <c r="D1414" s="2">
        <v>10.2417</v>
      </c>
      <c r="E1414" s="2">
        <v>327</v>
      </c>
      <c r="F1414" s="2">
        <v>11.891500000000001</v>
      </c>
      <c r="G1414" s="2">
        <v>3888.5205000000001</v>
      </c>
      <c r="H1414" s="14">
        <f t="shared" si="21"/>
        <v>2.4887421194836331E-2</v>
      </c>
      <c r="I1414" s="13"/>
      <c r="J1414" s="13"/>
      <c r="K1414" s="13"/>
    </row>
    <row r="1415" spans="2:11" ht="13.5" x14ac:dyDescent="0.35">
      <c r="B1415" s="3">
        <v>44069</v>
      </c>
      <c r="C1415" s="2">
        <v>11.8</v>
      </c>
      <c r="D1415" s="2">
        <v>10.121600000000001</v>
      </c>
      <c r="E1415" s="2">
        <v>4100</v>
      </c>
      <c r="F1415" s="2">
        <v>11.8294</v>
      </c>
      <c r="G1415" s="2">
        <v>48500.54</v>
      </c>
      <c r="H1415" s="14">
        <f t="shared" ref="H1415:H1478" si="22">(D1415-D1414)/D1414</f>
        <v>-1.1726568831346259E-2</v>
      </c>
      <c r="I1415" s="13"/>
      <c r="J1415" s="13"/>
      <c r="K1415" s="13"/>
    </row>
    <row r="1416" spans="2:11" ht="13.5" x14ac:dyDescent="0.35">
      <c r="B1416" s="3">
        <v>44070</v>
      </c>
      <c r="C1416" s="2">
        <v>11.6</v>
      </c>
      <c r="D1416" s="2">
        <v>9.9501000000000008</v>
      </c>
      <c r="E1416" s="2">
        <v>2467</v>
      </c>
      <c r="F1416" s="2">
        <v>11.797800000000001</v>
      </c>
      <c r="G1416" s="2">
        <v>29105.172600000002</v>
      </c>
      <c r="H1416" s="14">
        <f t="shared" si="22"/>
        <v>-1.6943961429023078E-2</v>
      </c>
      <c r="I1416" s="13"/>
      <c r="J1416" s="13"/>
      <c r="K1416" s="13"/>
    </row>
    <row r="1417" spans="2:11" ht="13.5" x14ac:dyDescent="0.35">
      <c r="B1417" s="3">
        <v>44071</v>
      </c>
      <c r="C1417" s="2">
        <v>11.89</v>
      </c>
      <c r="D1417" s="2">
        <v>10.1988</v>
      </c>
      <c r="E1417" s="2">
        <v>1110</v>
      </c>
      <c r="F1417" s="2">
        <v>11.8993</v>
      </c>
      <c r="G1417" s="2">
        <v>13208.223</v>
      </c>
      <c r="H1417" s="14">
        <f t="shared" si="22"/>
        <v>2.4994723671118827E-2</v>
      </c>
      <c r="I1417" s="13"/>
      <c r="J1417" s="13"/>
      <c r="K1417" s="13"/>
    </row>
    <row r="1418" spans="2:11" ht="13.5" x14ac:dyDescent="0.35">
      <c r="B1418" s="3">
        <v>44074</v>
      </c>
      <c r="C1418" s="2">
        <v>11.7</v>
      </c>
      <c r="D1418" s="2">
        <v>10.0359</v>
      </c>
      <c r="E1418" s="2">
        <v>1791</v>
      </c>
      <c r="F1418" s="2">
        <v>11.8712</v>
      </c>
      <c r="G1418" s="2">
        <v>21261.319200000002</v>
      </c>
      <c r="H1418" s="14">
        <f t="shared" si="22"/>
        <v>-1.5972467349099941E-2</v>
      </c>
      <c r="I1418" s="13"/>
      <c r="J1418" s="13"/>
      <c r="K1418" s="13"/>
    </row>
    <row r="1419" spans="2:11" ht="13.5" x14ac:dyDescent="0.35">
      <c r="B1419" s="3">
        <v>44075</v>
      </c>
      <c r="C1419" s="2">
        <v>11.7</v>
      </c>
      <c r="D1419" s="2">
        <v>10.0359</v>
      </c>
      <c r="E1419" s="2">
        <v>1210</v>
      </c>
      <c r="F1419" s="2">
        <v>11.878500000000001</v>
      </c>
      <c r="G1419" s="2">
        <v>14372.985000000001</v>
      </c>
      <c r="H1419" s="14">
        <f t="shared" si="22"/>
        <v>0</v>
      </c>
      <c r="I1419" s="13"/>
      <c r="J1419" s="13"/>
      <c r="K1419" s="13"/>
    </row>
    <row r="1420" spans="2:11" ht="13.5" x14ac:dyDescent="0.35">
      <c r="B1420" s="3">
        <v>44076</v>
      </c>
      <c r="C1420" s="2">
        <v>11.35</v>
      </c>
      <c r="D1420" s="2">
        <v>9.7355999999999998</v>
      </c>
      <c r="E1420" s="2">
        <v>919</v>
      </c>
      <c r="F1420" s="2">
        <v>11.6602</v>
      </c>
      <c r="G1420" s="2">
        <v>10715.7238</v>
      </c>
      <c r="H1420" s="14">
        <f t="shared" si="22"/>
        <v>-2.9922577945176818E-2</v>
      </c>
      <c r="I1420" s="13"/>
      <c r="J1420" s="13"/>
      <c r="K1420" s="13"/>
    </row>
    <row r="1421" spans="2:11" ht="13.5" x14ac:dyDescent="0.35">
      <c r="B1421" s="3">
        <v>44077</v>
      </c>
      <c r="C1421" s="2">
        <v>11.33</v>
      </c>
      <c r="D1421" s="2">
        <v>9.7185000000000006</v>
      </c>
      <c r="E1421" s="2">
        <v>25721</v>
      </c>
      <c r="F1421" s="2">
        <v>11.2928</v>
      </c>
      <c r="G1421" s="2">
        <v>290462.10879999999</v>
      </c>
      <c r="H1421" s="14">
        <f t="shared" si="22"/>
        <v>-1.7564402810303656E-3</v>
      </c>
      <c r="I1421" s="13"/>
      <c r="J1421" s="13"/>
      <c r="K1421" s="13"/>
    </row>
    <row r="1422" spans="2:11" ht="13.5" x14ac:dyDescent="0.35">
      <c r="B1422" s="3">
        <v>44078</v>
      </c>
      <c r="C1422" s="2">
        <v>11.28</v>
      </c>
      <c r="D1422" s="2">
        <v>9.6755999999999993</v>
      </c>
      <c r="E1422" s="2">
        <v>279</v>
      </c>
      <c r="F1422" s="2">
        <v>11.3329</v>
      </c>
      <c r="G1422" s="2">
        <v>3161.8791000000001</v>
      </c>
      <c r="H1422" s="14">
        <f t="shared" si="22"/>
        <v>-4.4142614601019982E-3</v>
      </c>
      <c r="I1422" s="13"/>
      <c r="J1422" s="13"/>
      <c r="K1422" s="13"/>
    </row>
    <row r="1423" spans="2:11" ht="13.5" x14ac:dyDescent="0.35">
      <c r="B1423" s="3">
        <v>44081</v>
      </c>
      <c r="C1423" s="2">
        <v>10.95</v>
      </c>
      <c r="D1423" s="2">
        <v>9.3925000000000001</v>
      </c>
      <c r="E1423" s="2">
        <v>5329</v>
      </c>
      <c r="F1423" s="2">
        <v>10.992599999999999</v>
      </c>
      <c r="G1423" s="2">
        <v>58579.565399999999</v>
      </c>
      <c r="H1423" s="14">
        <f t="shared" si="22"/>
        <v>-2.9259167390135937E-2</v>
      </c>
      <c r="I1423" s="13"/>
      <c r="J1423" s="13"/>
      <c r="K1423" s="13"/>
    </row>
    <row r="1424" spans="2:11" ht="13.5" x14ac:dyDescent="0.35">
      <c r="B1424" s="3">
        <v>44082</v>
      </c>
      <c r="C1424" s="2">
        <v>10.9</v>
      </c>
      <c r="D1424" s="2">
        <v>9.3497000000000003</v>
      </c>
      <c r="E1424" s="2">
        <v>1190</v>
      </c>
      <c r="F1424" s="2">
        <v>10.9437</v>
      </c>
      <c r="G1424" s="2">
        <v>13023.003000000001</v>
      </c>
      <c r="H1424" s="14">
        <f t="shared" si="22"/>
        <v>-4.5568272557891644E-3</v>
      </c>
      <c r="I1424" s="13"/>
      <c r="J1424" s="13"/>
      <c r="K1424" s="13"/>
    </row>
    <row r="1425" spans="2:11" ht="13.5" x14ac:dyDescent="0.35">
      <c r="B1425" s="3">
        <v>44083</v>
      </c>
      <c r="C1425" s="2">
        <v>11.21</v>
      </c>
      <c r="D1425" s="2">
        <v>9.6156000000000006</v>
      </c>
      <c r="E1425" s="2">
        <v>2371</v>
      </c>
      <c r="F1425" s="2">
        <v>10.9543</v>
      </c>
      <c r="G1425" s="2">
        <v>25972.6453</v>
      </c>
      <c r="H1425" s="14">
        <f t="shared" si="22"/>
        <v>2.843941516840115E-2</v>
      </c>
      <c r="I1425" s="13"/>
      <c r="J1425" s="13"/>
      <c r="K1425" s="13"/>
    </row>
    <row r="1426" spans="2:11" ht="13.5" x14ac:dyDescent="0.35">
      <c r="B1426" s="3">
        <v>44084</v>
      </c>
      <c r="C1426" s="2">
        <v>11</v>
      </c>
      <c r="D1426" s="2">
        <v>9.4353999999999996</v>
      </c>
      <c r="E1426" s="2">
        <v>1386</v>
      </c>
      <c r="F1426" s="2">
        <v>11.0159</v>
      </c>
      <c r="G1426" s="2">
        <v>15268.037399999999</v>
      </c>
      <c r="H1426" s="14">
        <f t="shared" si="22"/>
        <v>-1.8740380215483278E-2</v>
      </c>
      <c r="I1426" s="13"/>
      <c r="J1426" s="13"/>
      <c r="K1426" s="13"/>
    </row>
    <row r="1427" spans="2:11" ht="13.5" x14ac:dyDescent="0.35">
      <c r="B1427" s="3">
        <v>44085</v>
      </c>
      <c r="C1427" s="2">
        <v>10.8</v>
      </c>
      <c r="D1427" s="2">
        <v>9.2638999999999996</v>
      </c>
      <c r="E1427" s="2">
        <v>2459</v>
      </c>
      <c r="F1427" s="2">
        <v>10.851900000000001</v>
      </c>
      <c r="G1427" s="2">
        <v>26684.822100000001</v>
      </c>
      <c r="H1427" s="14">
        <f t="shared" si="22"/>
        <v>-1.8176229942556753E-2</v>
      </c>
      <c r="I1427" s="13"/>
      <c r="J1427" s="13"/>
      <c r="K1427" s="13"/>
    </row>
    <row r="1428" spans="2:11" ht="13.5" x14ac:dyDescent="0.35">
      <c r="B1428" s="3">
        <v>44088</v>
      </c>
      <c r="C1428" s="2">
        <v>10.75</v>
      </c>
      <c r="D1428" s="2">
        <v>9.2210000000000001</v>
      </c>
      <c r="E1428" s="2">
        <v>3243</v>
      </c>
      <c r="F1428" s="2">
        <v>10.754899999999999</v>
      </c>
      <c r="G1428" s="2">
        <v>34878.140700000004</v>
      </c>
      <c r="H1428" s="14">
        <f t="shared" si="22"/>
        <v>-4.6308790034434201E-3</v>
      </c>
      <c r="I1428" s="13"/>
      <c r="J1428" s="13"/>
      <c r="K1428" s="13"/>
    </row>
    <row r="1429" spans="2:11" ht="13.5" x14ac:dyDescent="0.35">
      <c r="B1429" s="3">
        <v>44089</v>
      </c>
      <c r="C1429" s="2">
        <v>10.7</v>
      </c>
      <c r="D1429" s="2">
        <v>9.1781000000000006</v>
      </c>
      <c r="E1429" s="2">
        <v>2035</v>
      </c>
      <c r="F1429" s="2">
        <v>10.646800000000001</v>
      </c>
      <c r="G1429" s="2">
        <v>21666.238000000001</v>
      </c>
      <c r="H1429" s="14">
        <f t="shared" si="22"/>
        <v>-4.6524238152043694E-3</v>
      </c>
      <c r="I1429" s="13"/>
      <c r="J1429" s="13"/>
      <c r="K1429" s="13"/>
    </row>
    <row r="1430" spans="2:11" ht="13.5" x14ac:dyDescent="0.35">
      <c r="B1430" s="3">
        <v>44090</v>
      </c>
      <c r="C1430" s="2">
        <v>10.7</v>
      </c>
      <c r="D1430" s="2">
        <v>9.1781000000000006</v>
      </c>
      <c r="E1430" s="2">
        <v>1380</v>
      </c>
      <c r="F1430" s="2">
        <v>10.6998</v>
      </c>
      <c r="G1430" s="2">
        <v>14765.724</v>
      </c>
      <c r="H1430" s="14">
        <f t="shared" si="22"/>
        <v>0</v>
      </c>
      <c r="I1430" s="13"/>
      <c r="J1430" s="13"/>
      <c r="K1430" s="13"/>
    </row>
    <row r="1431" spans="2:11" ht="13.5" x14ac:dyDescent="0.35">
      <c r="B1431" s="3">
        <v>44091</v>
      </c>
      <c r="C1431" s="2">
        <v>10.47</v>
      </c>
      <c r="D1431" s="2">
        <v>8.9808000000000003</v>
      </c>
      <c r="E1431" s="2">
        <v>6606</v>
      </c>
      <c r="F1431" s="2">
        <v>10.4945</v>
      </c>
      <c r="G1431" s="2">
        <v>69326.667000000001</v>
      </c>
      <c r="H1431" s="14">
        <f t="shared" si="22"/>
        <v>-2.1496823961386368E-2</v>
      </c>
      <c r="I1431" s="13"/>
      <c r="J1431" s="13"/>
      <c r="K1431" s="13"/>
    </row>
    <row r="1432" spans="2:11" ht="13.5" x14ac:dyDescent="0.35">
      <c r="B1432" s="3">
        <v>44092</v>
      </c>
      <c r="C1432" s="2">
        <v>10.5</v>
      </c>
      <c r="D1432" s="2">
        <v>9.0065000000000008</v>
      </c>
      <c r="E1432" s="2">
        <v>4751</v>
      </c>
      <c r="F1432" s="2">
        <v>10.547700000000001</v>
      </c>
      <c r="G1432" s="2">
        <v>50112.1227</v>
      </c>
      <c r="H1432" s="14">
        <f t="shared" si="22"/>
        <v>2.8616604311420472E-3</v>
      </c>
      <c r="I1432" s="13"/>
      <c r="J1432" s="13"/>
      <c r="K1432" s="13"/>
    </row>
    <row r="1433" spans="2:11" ht="13.5" x14ac:dyDescent="0.35">
      <c r="B1433" s="3">
        <v>44095</v>
      </c>
      <c r="C1433" s="2">
        <v>10.67</v>
      </c>
      <c r="D1433" s="2">
        <v>9.1524000000000001</v>
      </c>
      <c r="E1433" s="2">
        <v>1700</v>
      </c>
      <c r="F1433" s="2">
        <v>10.664300000000001</v>
      </c>
      <c r="G1433" s="2">
        <v>18129.310000000001</v>
      </c>
      <c r="H1433" s="14">
        <f t="shared" si="22"/>
        <v>1.6199411536112724E-2</v>
      </c>
      <c r="I1433" s="13"/>
      <c r="J1433" s="13"/>
      <c r="K1433" s="13"/>
    </row>
    <row r="1434" spans="2:11" ht="13.5" x14ac:dyDescent="0.35">
      <c r="B1434" s="3">
        <v>44096</v>
      </c>
      <c r="C1434" s="2">
        <v>10.47</v>
      </c>
      <c r="D1434" s="2">
        <v>8.9808000000000003</v>
      </c>
      <c r="E1434" s="2">
        <v>5801</v>
      </c>
      <c r="F1434" s="2">
        <v>10.473000000000001</v>
      </c>
      <c r="G1434" s="2">
        <v>60753.873</v>
      </c>
      <c r="H1434" s="14">
        <f t="shared" si="22"/>
        <v>-1.8749180542808417E-2</v>
      </c>
      <c r="I1434" s="13"/>
      <c r="J1434" s="13"/>
      <c r="K1434" s="13"/>
    </row>
    <row r="1435" spans="2:11" ht="13.5" x14ac:dyDescent="0.35">
      <c r="B1435" s="3">
        <v>44097</v>
      </c>
      <c r="C1435" s="2">
        <v>10.7</v>
      </c>
      <c r="D1435" s="2">
        <v>9.1781000000000006</v>
      </c>
      <c r="E1435" s="2">
        <v>2750</v>
      </c>
      <c r="F1435" s="2">
        <v>10.6433</v>
      </c>
      <c r="G1435" s="2">
        <v>29269.075000000001</v>
      </c>
      <c r="H1435" s="14">
        <f t="shared" si="22"/>
        <v>2.1969089613397497E-2</v>
      </c>
      <c r="I1435" s="13"/>
      <c r="J1435" s="13"/>
      <c r="K1435" s="13"/>
    </row>
    <row r="1436" spans="2:11" ht="13.5" x14ac:dyDescent="0.35">
      <c r="B1436" s="3">
        <v>44098</v>
      </c>
      <c r="C1436" s="2">
        <v>10.7</v>
      </c>
      <c r="D1436" s="2">
        <v>9.1781000000000006</v>
      </c>
      <c r="E1436" s="2">
        <v>5634</v>
      </c>
      <c r="F1436" s="2">
        <v>10.756500000000001</v>
      </c>
      <c r="G1436" s="2">
        <v>60602.120999999999</v>
      </c>
      <c r="H1436" s="14">
        <f t="shared" si="22"/>
        <v>0</v>
      </c>
      <c r="I1436" s="13"/>
      <c r="J1436" s="13"/>
      <c r="K1436" s="13"/>
    </row>
    <row r="1437" spans="2:11" ht="13.5" x14ac:dyDescent="0.35">
      <c r="B1437" s="3">
        <v>44099</v>
      </c>
      <c r="C1437" s="2">
        <v>10.7</v>
      </c>
      <c r="D1437" s="2">
        <v>9.1781000000000006</v>
      </c>
      <c r="E1437" s="2">
        <v>2514</v>
      </c>
      <c r="F1437" s="2">
        <v>10.699199999999999</v>
      </c>
      <c r="G1437" s="2">
        <v>26897.788799999998</v>
      </c>
      <c r="H1437" s="14">
        <f t="shared" si="22"/>
        <v>0</v>
      </c>
      <c r="I1437" s="13"/>
      <c r="J1437" s="13"/>
      <c r="K1437" s="13"/>
    </row>
    <row r="1438" spans="2:11" ht="13.5" x14ac:dyDescent="0.35">
      <c r="B1438" s="3">
        <v>44102</v>
      </c>
      <c r="C1438" s="2">
        <v>10.6</v>
      </c>
      <c r="D1438" s="2">
        <v>9.0922999999999998</v>
      </c>
      <c r="E1438" s="2">
        <v>800</v>
      </c>
      <c r="F1438" s="2">
        <v>10.7613</v>
      </c>
      <c r="G1438" s="2">
        <v>8609.0400000000009</v>
      </c>
      <c r="H1438" s="14">
        <f t="shared" si="22"/>
        <v>-9.3483400703850209E-3</v>
      </c>
      <c r="I1438" s="13"/>
      <c r="J1438" s="13"/>
      <c r="K1438" s="13"/>
    </row>
    <row r="1439" spans="2:11" ht="13.5" x14ac:dyDescent="0.35">
      <c r="B1439" s="3">
        <v>44103</v>
      </c>
      <c r="C1439" s="2">
        <v>10.6</v>
      </c>
      <c r="D1439" s="2">
        <v>9.0922999999999998</v>
      </c>
      <c r="E1439" s="2">
        <v>1697</v>
      </c>
      <c r="F1439" s="2">
        <v>10.727399999999999</v>
      </c>
      <c r="G1439" s="2">
        <v>18204.397799999999</v>
      </c>
      <c r="H1439" s="14">
        <f t="shared" si="22"/>
        <v>0</v>
      </c>
      <c r="I1439" s="13"/>
      <c r="J1439" s="13"/>
      <c r="K1439" s="13"/>
    </row>
    <row r="1440" spans="2:11" ht="13.5" x14ac:dyDescent="0.35">
      <c r="B1440" s="3">
        <v>44104</v>
      </c>
      <c r="C1440" s="2">
        <v>10.3</v>
      </c>
      <c r="D1440" s="2">
        <v>8.8350000000000009</v>
      </c>
      <c r="E1440" s="2">
        <v>2733</v>
      </c>
      <c r="F1440" s="2">
        <v>10.394500000000001</v>
      </c>
      <c r="G1440" s="2">
        <v>28408.1685</v>
      </c>
      <c r="H1440" s="14">
        <f t="shared" si="22"/>
        <v>-2.8298670303443459E-2</v>
      </c>
      <c r="I1440" s="13"/>
      <c r="J1440" s="13"/>
      <c r="K1440" s="13"/>
    </row>
    <row r="1441" spans="2:11" ht="13.5" x14ac:dyDescent="0.35">
      <c r="B1441" s="3">
        <v>44105</v>
      </c>
      <c r="C1441" s="2">
        <v>10</v>
      </c>
      <c r="D1441" s="2">
        <v>8.5777000000000001</v>
      </c>
      <c r="E1441" s="2">
        <v>1333</v>
      </c>
      <c r="F1441" s="2">
        <v>10.037699999999999</v>
      </c>
      <c r="G1441" s="2">
        <v>13380.2541</v>
      </c>
      <c r="H1441" s="14">
        <f t="shared" si="22"/>
        <v>-2.9122807017543943E-2</v>
      </c>
      <c r="I1441" s="13"/>
      <c r="J1441" s="13"/>
      <c r="K1441" s="13"/>
    </row>
    <row r="1442" spans="2:11" ht="13.5" x14ac:dyDescent="0.35">
      <c r="B1442" s="3">
        <v>44106</v>
      </c>
      <c r="C1442" s="2">
        <v>10</v>
      </c>
      <c r="D1442" s="2">
        <v>8.5777000000000001</v>
      </c>
      <c r="E1442" s="2">
        <v>867</v>
      </c>
      <c r="F1442" s="2">
        <v>10.155900000000001</v>
      </c>
      <c r="G1442" s="2">
        <v>8805.1653000000006</v>
      </c>
      <c r="H1442" s="14">
        <f t="shared" si="22"/>
        <v>0</v>
      </c>
      <c r="I1442" s="13"/>
      <c r="J1442" s="13"/>
      <c r="K1442" s="13"/>
    </row>
    <row r="1443" spans="2:11" ht="13.5" x14ac:dyDescent="0.35">
      <c r="B1443" s="3">
        <v>44109</v>
      </c>
      <c r="C1443" s="2">
        <v>10.45</v>
      </c>
      <c r="D1443" s="2">
        <v>8.9636999999999993</v>
      </c>
      <c r="E1443" s="2">
        <v>2756</v>
      </c>
      <c r="F1443" s="2">
        <v>10.4419</v>
      </c>
      <c r="G1443" s="2">
        <v>28777.876400000001</v>
      </c>
      <c r="H1443" s="14">
        <f t="shared" si="22"/>
        <v>4.5000408034787789E-2</v>
      </c>
      <c r="I1443" s="13"/>
      <c r="J1443" s="13"/>
      <c r="K1443" s="13"/>
    </row>
    <row r="1444" spans="2:11" ht="13.5" x14ac:dyDescent="0.35">
      <c r="B1444" s="3">
        <v>44110</v>
      </c>
      <c r="C1444" s="2">
        <v>10.45</v>
      </c>
      <c r="D1444" s="2">
        <v>8.9636999999999993</v>
      </c>
      <c r="E1444" s="2">
        <v>5543</v>
      </c>
      <c r="F1444" s="2">
        <v>10.5589</v>
      </c>
      <c r="G1444" s="2">
        <v>58527.9827</v>
      </c>
      <c r="H1444" s="14">
        <f t="shared" si="22"/>
        <v>0</v>
      </c>
      <c r="I1444" s="13"/>
      <c r="J1444" s="13"/>
      <c r="K1444" s="13"/>
    </row>
    <row r="1445" spans="2:11" ht="13.5" x14ac:dyDescent="0.35">
      <c r="B1445" s="3">
        <v>44111</v>
      </c>
      <c r="C1445" s="2">
        <v>10.45</v>
      </c>
      <c r="D1445" s="2">
        <v>8.9636999999999993</v>
      </c>
      <c r="E1445" s="2">
        <v>4500</v>
      </c>
      <c r="F1445" s="2">
        <v>10.5167</v>
      </c>
      <c r="G1445" s="2">
        <v>47325.15</v>
      </c>
      <c r="H1445" s="14">
        <f t="shared" si="22"/>
        <v>0</v>
      </c>
      <c r="I1445" s="13"/>
      <c r="J1445" s="13"/>
      <c r="K1445" s="13"/>
    </row>
    <row r="1446" spans="2:11" ht="13.5" x14ac:dyDescent="0.35">
      <c r="B1446" s="3">
        <v>44112</v>
      </c>
      <c r="C1446" s="2">
        <v>10.44</v>
      </c>
      <c r="D1446" s="2">
        <v>8.9550999999999998</v>
      </c>
      <c r="E1446" s="2">
        <v>762</v>
      </c>
      <c r="F1446" s="2">
        <v>10.6264</v>
      </c>
      <c r="G1446" s="2">
        <v>8097.3167999999996</v>
      </c>
      <c r="H1446" s="14">
        <f t="shared" si="22"/>
        <v>-9.5942523734612916E-4</v>
      </c>
      <c r="I1446" s="13"/>
      <c r="J1446" s="13"/>
      <c r="K1446" s="13"/>
    </row>
    <row r="1447" spans="2:11" ht="13.5" x14ac:dyDescent="0.35">
      <c r="B1447" s="3">
        <v>44113</v>
      </c>
      <c r="C1447" s="2">
        <v>10.48</v>
      </c>
      <c r="D1447" s="2">
        <v>8.9893999999999998</v>
      </c>
      <c r="E1447" s="2">
        <v>1310</v>
      </c>
      <c r="F1447" s="2">
        <v>10.5166</v>
      </c>
      <c r="G1447" s="2">
        <v>13776.745999999999</v>
      </c>
      <c r="H1447" s="14">
        <f t="shared" si="22"/>
        <v>3.8302196513718438E-3</v>
      </c>
      <c r="I1447" s="13"/>
      <c r="J1447" s="13"/>
      <c r="K1447" s="13"/>
    </row>
    <row r="1448" spans="2:11" ht="13.5" x14ac:dyDescent="0.35">
      <c r="B1448" s="3">
        <v>44116</v>
      </c>
      <c r="C1448" s="2">
        <v>10.5</v>
      </c>
      <c r="D1448" s="2">
        <v>9.0065000000000008</v>
      </c>
      <c r="E1448" s="2">
        <v>1062</v>
      </c>
      <c r="F1448" s="2">
        <v>10.340299999999999</v>
      </c>
      <c r="G1448" s="2">
        <v>10981.3986</v>
      </c>
      <c r="H1448" s="14">
        <f t="shared" si="22"/>
        <v>1.9022404164906448E-3</v>
      </c>
      <c r="I1448" s="13"/>
      <c r="J1448" s="13"/>
      <c r="K1448" s="13"/>
    </row>
    <row r="1449" spans="2:11" ht="13.5" x14ac:dyDescent="0.35">
      <c r="B1449" s="3">
        <v>44117</v>
      </c>
      <c r="C1449" s="2">
        <v>10.48</v>
      </c>
      <c r="D1449" s="2">
        <v>8.9893999999999998</v>
      </c>
      <c r="E1449" s="2">
        <v>1312</v>
      </c>
      <c r="F1449" s="2">
        <v>10.402200000000001</v>
      </c>
      <c r="G1449" s="2">
        <v>13647.686400000001</v>
      </c>
      <c r="H1449" s="14">
        <f t="shared" si="22"/>
        <v>-1.8986287681120304E-3</v>
      </c>
      <c r="I1449" s="13"/>
      <c r="J1449" s="13"/>
      <c r="K1449" s="13"/>
    </row>
    <row r="1450" spans="2:11" ht="13.5" x14ac:dyDescent="0.35">
      <c r="B1450" s="3">
        <v>44118</v>
      </c>
      <c r="C1450" s="2">
        <v>10.4</v>
      </c>
      <c r="D1450" s="2">
        <v>8.9207999999999998</v>
      </c>
      <c r="E1450" s="2">
        <v>2000</v>
      </c>
      <c r="F1450" s="2">
        <v>10.454499999999999</v>
      </c>
      <c r="G1450" s="2">
        <v>20909</v>
      </c>
      <c r="H1450" s="14">
        <f t="shared" si="22"/>
        <v>-7.6312100918859982E-3</v>
      </c>
      <c r="I1450" s="13"/>
      <c r="J1450" s="13"/>
      <c r="K1450" s="13"/>
    </row>
    <row r="1451" spans="2:11" ht="13.5" x14ac:dyDescent="0.35">
      <c r="B1451" s="3">
        <v>44120</v>
      </c>
      <c r="C1451" s="2">
        <v>10.4</v>
      </c>
      <c r="D1451" s="2">
        <v>8.9207999999999998</v>
      </c>
      <c r="E1451" s="2">
        <v>2785</v>
      </c>
      <c r="F1451" s="2">
        <v>10.428000000000001</v>
      </c>
      <c r="G1451" s="2">
        <v>29041.98</v>
      </c>
      <c r="H1451" s="14">
        <f t="shared" si="22"/>
        <v>0</v>
      </c>
      <c r="I1451" s="13"/>
      <c r="J1451" s="13"/>
      <c r="K1451" s="13"/>
    </row>
    <row r="1452" spans="2:11" ht="13.5" x14ac:dyDescent="0.35">
      <c r="B1452" s="3">
        <v>44123</v>
      </c>
      <c r="C1452" s="2">
        <v>10.4</v>
      </c>
      <c r="D1452" s="2">
        <v>8.9207999999999998</v>
      </c>
      <c r="E1452" s="2">
        <v>1453</v>
      </c>
      <c r="F1452" s="2">
        <v>10.4206</v>
      </c>
      <c r="G1452" s="2">
        <v>15141.131799999999</v>
      </c>
      <c r="H1452" s="14">
        <f t="shared" si="22"/>
        <v>0</v>
      </c>
      <c r="I1452" s="13"/>
      <c r="J1452" s="13"/>
      <c r="K1452" s="13"/>
    </row>
    <row r="1453" spans="2:11" ht="13.5" x14ac:dyDescent="0.35">
      <c r="B1453" s="3">
        <v>44124</v>
      </c>
      <c r="C1453" s="2">
        <v>10.4</v>
      </c>
      <c r="D1453" s="2">
        <v>8.9207999999999998</v>
      </c>
      <c r="E1453" s="2">
        <v>509</v>
      </c>
      <c r="F1453" s="2">
        <v>10.398400000000001</v>
      </c>
      <c r="G1453" s="2">
        <v>5292.7856000000002</v>
      </c>
      <c r="H1453" s="14">
        <f t="shared" si="22"/>
        <v>0</v>
      </c>
      <c r="I1453" s="13"/>
      <c r="J1453" s="13"/>
      <c r="K1453" s="13"/>
    </row>
    <row r="1454" spans="2:11" ht="13.5" x14ac:dyDescent="0.35">
      <c r="B1454" s="3">
        <v>44125</v>
      </c>
      <c r="C1454" s="2">
        <v>10.4</v>
      </c>
      <c r="D1454" s="2">
        <v>8.9207999999999998</v>
      </c>
      <c r="E1454" s="2">
        <v>500</v>
      </c>
      <c r="F1454" s="2">
        <v>10.4</v>
      </c>
      <c r="G1454" s="2">
        <v>5200</v>
      </c>
      <c r="H1454" s="14">
        <f t="shared" si="22"/>
        <v>0</v>
      </c>
      <c r="I1454" s="13"/>
      <c r="J1454" s="13"/>
      <c r="K1454" s="13"/>
    </row>
    <row r="1455" spans="2:11" ht="13.5" x14ac:dyDescent="0.35">
      <c r="B1455" s="3">
        <v>44126</v>
      </c>
      <c r="C1455" s="2">
        <v>10.39</v>
      </c>
      <c r="D1455" s="2">
        <v>8.9122000000000003</v>
      </c>
      <c r="E1455" s="2">
        <v>1821</v>
      </c>
      <c r="F1455" s="2">
        <v>10.3584</v>
      </c>
      <c r="G1455" s="2">
        <v>18862.646400000001</v>
      </c>
      <c r="H1455" s="14">
        <f t="shared" si="22"/>
        <v>-9.6403909963226357E-4</v>
      </c>
      <c r="I1455" s="13"/>
      <c r="J1455" s="13"/>
      <c r="K1455" s="13"/>
    </row>
    <row r="1456" spans="2:11" ht="13.5" x14ac:dyDescent="0.35">
      <c r="B1456" s="3">
        <v>44127</v>
      </c>
      <c r="C1456" s="2">
        <v>10.4</v>
      </c>
      <c r="D1456" s="2">
        <v>8.9207999999999998</v>
      </c>
      <c r="E1456" s="2">
        <v>1691</v>
      </c>
      <c r="F1456" s="2">
        <v>10.3674</v>
      </c>
      <c r="G1456" s="2">
        <v>17531.273399999998</v>
      </c>
      <c r="H1456" s="14">
        <f t="shared" si="22"/>
        <v>9.6496936783280185E-4</v>
      </c>
      <c r="I1456" s="13"/>
      <c r="J1456" s="13"/>
      <c r="K1456" s="13"/>
    </row>
    <row r="1457" spans="2:11" ht="13.5" x14ac:dyDescent="0.35">
      <c r="B1457" s="3">
        <v>44130</v>
      </c>
      <c r="C1457" s="2">
        <v>10.38</v>
      </c>
      <c r="D1457" s="2">
        <v>8.9036000000000008</v>
      </c>
      <c r="E1457" s="2">
        <v>1231</v>
      </c>
      <c r="F1457" s="2">
        <v>10.3985</v>
      </c>
      <c r="G1457" s="2">
        <v>12800.5535</v>
      </c>
      <c r="H1457" s="14">
        <f t="shared" si="22"/>
        <v>-1.9280781992645271E-3</v>
      </c>
      <c r="I1457" s="13"/>
      <c r="J1457" s="13"/>
      <c r="K1457" s="13"/>
    </row>
    <row r="1458" spans="2:11" ht="13.5" x14ac:dyDescent="0.35">
      <c r="B1458" s="3">
        <v>44131</v>
      </c>
      <c r="C1458" s="2">
        <v>10.35</v>
      </c>
      <c r="D1458" s="2">
        <v>8.8779000000000003</v>
      </c>
      <c r="E1458" s="2">
        <v>1200</v>
      </c>
      <c r="F1458" s="2">
        <v>10.174899999999999</v>
      </c>
      <c r="G1458" s="2">
        <v>12209.88</v>
      </c>
      <c r="H1458" s="14">
        <f t="shared" si="22"/>
        <v>-2.8864728873714564E-3</v>
      </c>
      <c r="I1458" s="13"/>
      <c r="J1458" s="13"/>
      <c r="K1458" s="13"/>
    </row>
    <row r="1459" spans="2:11" ht="13.5" x14ac:dyDescent="0.35">
      <c r="B1459" s="3">
        <v>44132</v>
      </c>
      <c r="C1459" s="2">
        <v>10.4</v>
      </c>
      <c r="D1459" s="2">
        <v>8.9207999999999998</v>
      </c>
      <c r="E1459" s="2">
        <v>4500</v>
      </c>
      <c r="F1459" s="2">
        <v>10.3931</v>
      </c>
      <c r="G1459" s="2">
        <v>46768.95</v>
      </c>
      <c r="H1459" s="14">
        <f t="shared" si="22"/>
        <v>4.8322238367180855E-3</v>
      </c>
      <c r="I1459" s="13"/>
      <c r="J1459" s="13"/>
      <c r="K1459" s="13"/>
    </row>
    <row r="1460" spans="2:11" ht="13.5" x14ac:dyDescent="0.35">
      <c r="B1460" s="3">
        <v>44134</v>
      </c>
      <c r="C1460" s="2">
        <v>10.39</v>
      </c>
      <c r="D1460" s="2">
        <v>8.9122000000000003</v>
      </c>
      <c r="E1460" s="2">
        <v>906</v>
      </c>
      <c r="F1460" s="2">
        <v>10.392899999999999</v>
      </c>
      <c r="G1460" s="2">
        <v>9415.9673999999995</v>
      </c>
      <c r="H1460" s="14">
        <f t="shared" si="22"/>
        <v>-9.6403909963226357E-4</v>
      </c>
      <c r="I1460" s="13"/>
      <c r="J1460" s="13"/>
      <c r="K1460" s="13"/>
    </row>
    <row r="1461" spans="2:11" ht="13.5" x14ac:dyDescent="0.35">
      <c r="B1461" s="3">
        <v>44137</v>
      </c>
      <c r="C1461" s="2">
        <v>10.39</v>
      </c>
      <c r="D1461" s="2">
        <v>8.9122000000000003</v>
      </c>
      <c r="E1461" s="2">
        <v>0</v>
      </c>
      <c r="F1461" s="2">
        <v>0</v>
      </c>
      <c r="G1461" s="2">
        <v>0</v>
      </c>
      <c r="H1461" s="14">
        <f t="shared" si="22"/>
        <v>0</v>
      </c>
      <c r="I1461" s="13"/>
      <c r="J1461" s="13"/>
      <c r="K1461" s="13"/>
    </row>
    <row r="1462" spans="2:11" ht="13.5" x14ac:dyDescent="0.35">
      <c r="B1462" s="3">
        <v>44138</v>
      </c>
      <c r="C1462" s="2">
        <v>10.4</v>
      </c>
      <c r="D1462" s="2">
        <v>8.9207999999999998</v>
      </c>
      <c r="E1462" s="2">
        <v>935</v>
      </c>
      <c r="F1462" s="2">
        <v>10.332599999999999</v>
      </c>
      <c r="G1462" s="2">
        <v>9660.9809999999998</v>
      </c>
      <c r="H1462" s="14">
        <f t="shared" si="22"/>
        <v>9.6496936783280185E-4</v>
      </c>
      <c r="I1462" s="13"/>
      <c r="J1462" s="13"/>
      <c r="K1462" s="13"/>
    </row>
    <row r="1463" spans="2:11" ht="13.5" x14ac:dyDescent="0.35">
      <c r="B1463" s="3">
        <v>44139</v>
      </c>
      <c r="C1463" s="2">
        <v>10.4</v>
      </c>
      <c r="D1463" s="2">
        <v>8.9207999999999998</v>
      </c>
      <c r="E1463" s="2">
        <v>0</v>
      </c>
      <c r="F1463" s="2">
        <v>0</v>
      </c>
      <c r="G1463" s="2">
        <v>0</v>
      </c>
      <c r="H1463" s="14">
        <f t="shared" si="22"/>
        <v>0</v>
      </c>
      <c r="I1463" s="13"/>
      <c r="J1463" s="13"/>
      <c r="K1463" s="13"/>
    </row>
    <row r="1464" spans="2:11" ht="13.5" x14ac:dyDescent="0.35">
      <c r="B1464" s="3">
        <v>44140</v>
      </c>
      <c r="C1464" s="2">
        <v>10.4</v>
      </c>
      <c r="D1464" s="2">
        <v>8.9207999999999998</v>
      </c>
      <c r="E1464" s="2">
        <v>1700</v>
      </c>
      <c r="F1464" s="2">
        <v>10.4</v>
      </c>
      <c r="G1464" s="2">
        <v>17680</v>
      </c>
      <c r="H1464" s="14">
        <f t="shared" si="22"/>
        <v>0</v>
      </c>
      <c r="I1464" s="13"/>
      <c r="J1464" s="13"/>
      <c r="K1464" s="13"/>
    </row>
    <row r="1465" spans="2:11" ht="13.5" x14ac:dyDescent="0.35">
      <c r="B1465" s="3">
        <v>44141</v>
      </c>
      <c r="C1465" s="2">
        <v>10.4</v>
      </c>
      <c r="D1465" s="2">
        <v>8.9207999999999998</v>
      </c>
      <c r="E1465" s="2">
        <v>800</v>
      </c>
      <c r="F1465" s="2">
        <v>10.4</v>
      </c>
      <c r="G1465" s="2">
        <v>8320</v>
      </c>
      <c r="H1465" s="14">
        <f t="shared" si="22"/>
        <v>0</v>
      </c>
      <c r="I1465" s="13"/>
      <c r="J1465" s="13"/>
      <c r="K1465" s="13"/>
    </row>
    <row r="1466" spans="2:11" ht="13.5" x14ac:dyDescent="0.35">
      <c r="B1466" s="3">
        <v>44144</v>
      </c>
      <c r="C1466" s="2">
        <v>10.39</v>
      </c>
      <c r="D1466" s="2">
        <v>8.9122000000000003</v>
      </c>
      <c r="E1466" s="2">
        <v>1</v>
      </c>
      <c r="F1466" s="2">
        <v>10.39</v>
      </c>
      <c r="G1466" s="2">
        <v>10.39</v>
      </c>
      <c r="H1466" s="14">
        <f t="shared" si="22"/>
        <v>-9.6403909963226357E-4</v>
      </c>
      <c r="I1466" s="13"/>
      <c r="J1466" s="13"/>
      <c r="K1466" s="13"/>
    </row>
    <row r="1467" spans="2:11" ht="13.5" x14ac:dyDescent="0.35">
      <c r="B1467" s="3">
        <v>44145</v>
      </c>
      <c r="C1467" s="2">
        <v>10.39</v>
      </c>
      <c r="D1467" s="2">
        <v>8.9122000000000003</v>
      </c>
      <c r="E1467" s="2">
        <v>11597</v>
      </c>
      <c r="F1467" s="2">
        <v>10.399100000000001</v>
      </c>
      <c r="G1467" s="2">
        <v>120598.3627</v>
      </c>
      <c r="H1467" s="14">
        <f t="shared" si="22"/>
        <v>0</v>
      </c>
      <c r="I1467" s="13"/>
      <c r="J1467" s="13"/>
      <c r="K1467" s="13"/>
    </row>
    <row r="1468" spans="2:11" ht="13.5" x14ac:dyDescent="0.35">
      <c r="B1468" s="3">
        <v>44146</v>
      </c>
      <c r="C1468" s="2">
        <v>10.4</v>
      </c>
      <c r="D1468" s="2">
        <v>8.9207999999999998</v>
      </c>
      <c r="E1468" s="2">
        <v>6938</v>
      </c>
      <c r="F1468" s="2">
        <v>10.399800000000001</v>
      </c>
      <c r="G1468" s="2">
        <v>72153.812399999995</v>
      </c>
      <c r="H1468" s="14">
        <f t="shared" si="22"/>
        <v>9.6496936783280185E-4</v>
      </c>
      <c r="I1468" s="13"/>
      <c r="J1468" s="13"/>
      <c r="K1468" s="13"/>
    </row>
    <row r="1469" spans="2:11" ht="13.5" x14ac:dyDescent="0.35">
      <c r="B1469" s="3">
        <v>44147</v>
      </c>
      <c r="C1469" s="2">
        <v>10.4</v>
      </c>
      <c r="D1469" s="2">
        <v>8.9207999999999998</v>
      </c>
      <c r="E1469" s="2">
        <v>3152</v>
      </c>
      <c r="F1469" s="2">
        <v>10.396800000000001</v>
      </c>
      <c r="G1469" s="2">
        <v>32770.713600000003</v>
      </c>
      <c r="H1469" s="14">
        <f t="shared" si="22"/>
        <v>0</v>
      </c>
      <c r="I1469" s="13"/>
      <c r="J1469" s="13"/>
      <c r="K1469" s="13"/>
    </row>
    <row r="1470" spans="2:11" ht="13.5" x14ac:dyDescent="0.35">
      <c r="B1470" s="3">
        <v>44148</v>
      </c>
      <c r="C1470" s="2">
        <v>10.4</v>
      </c>
      <c r="D1470" s="2">
        <v>8.9207999999999998</v>
      </c>
      <c r="E1470" s="2">
        <v>3000</v>
      </c>
      <c r="F1470" s="2">
        <v>10.4</v>
      </c>
      <c r="G1470" s="2">
        <v>31200</v>
      </c>
      <c r="H1470" s="14">
        <f t="shared" si="22"/>
        <v>0</v>
      </c>
      <c r="I1470" s="13"/>
      <c r="J1470" s="13"/>
      <c r="K1470" s="13"/>
    </row>
    <row r="1471" spans="2:11" ht="13.5" x14ac:dyDescent="0.35">
      <c r="B1471" s="3">
        <v>44151</v>
      </c>
      <c r="C1471" s="2">
        <v>10.31</v>
      </c>
      <c r="D1471" s="2">
        <v>8.8436000000000003</v>
      </c>
      <c r="E1471" s="2">
        <v>1450</v>
      </c>
      <c r="F1471" s="2">
        <v>10.387600000000001</v>
      </c>
      <c r="G1471" s="2">
        <v>15062.02</v>
      </c>
      <c r="H1471" s="14">
        <f t="shared" si="22"/>
        <v>-8.6539323827458849E-3</v>
      </c>
      <c r="I1471" s="13"/>
      <c r="J1471" s="13"/>
      <c r="K1471" s="13"/>
    </row>
    <row r="1472" spans="2:11" ht="13.5" x14ac:dyDescent="0.35">
      <c r="B1472" s="3">
        <v>44152</v>
      </c>
      <c r="C1472" s="2">
        <v>10.39</v>
      </c>
      <c r="D1472" s="2">
        <v>8.9122000000000003</v>
      </c>
      <c r="E1472" s="2">
        <v>7579</v>
      </c>
      <c r="F1472" s="2">
        <v>10.393599999999999</v>
      </c>
      <c r="G1472" s="2">
        <v>78773.094400000002</v>
      </c>
      <c r="H1472" s="14">
        <f t="shared" si="22"/>
        <v>7.7570220272287294E-3</v>
      </c>
      <c r="I1472" s="13"/>
      <c r="J1472" s="13"/>
      <c r="K1472" s="13"/>
    </row>
    <row r="1473" spans="2:11" ht="13.5" x14ac:dyDescent="0.35">
      <c r="B1473" s="3">
        <v>44153</v>
      </c>
      <c r="C1473" s="2">
        <v>10.39</v>
      </c>
      <c r="D1473" s="2">
        <v>8.9122000000000003</v>
      </c>
      <c r="E1473" s="2">
        <v>6173</v>
      </c>
      <c r="F1473" s="2">
        <v>10.398899999999999</v>
      </c>
      <c r="G1473" s="2">
        <v>64192.409699999997</v>
      </c>
      <c r="H1473" s="14">
        <f t="shared" si="22"/>
        <v>0</v>
      </c>
      <c r="I1473" s="13"/>
      <c r="J1473" s="13"/>
      <c r="K1473" s="13"/>
    </row>
    <row r="1474" spans="2:11" ht="13.5" x14ac:dyDescent="0.35">
      <c r="B1474" s="3">
        <v>44154</v>
      </c>
      <c r="C1474" s="2">
        <v>10.38</v>
      </c>
      <c r="D1474" s="2">
        <v>8.9036000000000008</v>
      </c>
      <c r="E1474" s="2">
        <v>2645</v>
      </c>
      <c r="F1474" s="2">
        <v>10.389799999999999</v>
      </c>
      <c r="G1474" s="2">
        <v>27481.021000000001</v>
      </c>
      <c r="H1474" s="14">
        <f t="shared" si="22"/>
        <v>-9.6496936783280185E-4</v>
      </c>
      <c r="I1474" s="13"/>
      <c r="J1474" s="13"/>
      <c r="K1474" s="13"/>
    </row>
    <row r="1475" spans="2:11" ht="13.5" x14ac:dyDescent="0.35">
      <c r="B1475" s="3">
        <v>44155</v>
      </c>
      <c r="C1475" s="2">
        <v>10.39</v>
      </c>
      <c r="D1475" s="2">
        <v>8.9122000000000003</v>
      </c>
      <c r="E1475" s="2">
        <v>2100</v>
      </c>
      <c r="F1475" s="2">
        <v>10.3994</v>
      </c>
      <c r="G1475" s="2">
        <v>21838.74</v>
      </c>
      <c r="H1475" s="14">
        <f t="shared" si="22"/>
        <v>9.6590143312811629E-4</v>
      </c>
      <c r="I1475" s="13"/>
      <c r="J1475" s="13"/>
      <c r="K1475" s="13"/>
    </row>
    <row r="1476" spans="2:11" ht="13.5" x14ac:dyDescent="0.35">
      <c r="B1476" s="3">
        <v>44158</v>
      </c>
      <c r="C1476" s="2">
        <v>10.39</v>
      </c>
      <c r="D1476" s="2">
        <v>8.9122000000000003</v>
      </c>
      <c r="E1476" s="2">
        <v>9388</v>
      </c>
      <c r="F1476" s="2">
        <v>10.392099999999999</v>
      </c>
      <c r="G1476" s="2">
        <v>97561.034799999994</v>
      </c>
      <c r="H1476" s="14">
        <f t="shared" si="22"/>
        <v>0</v>
      </c>
      <c r="I1476" s="13"/>
      <c r="J1476" s="13"/>
      <c r="K1476" s="13"/>
    </row>
    <row r="1477" spans="2:11" ht="13.5" x14ac:dyDescent="0.35">
      <c r="B1477" s="3">
        <v>44159</v>
      </c>
      <c r="C1477" s="2">
        <v>10.39</v>
      </c>
      <c r="D1477" s="2">
        <v>8.9122000000000003</v>
      </c>
      <c r="E1477" s="2">
        <v>2826</v>
      </c>
      <c r="F1477" s="2">
        <v>10.354900000000001</v>
      </c>
      <c r="G1477" s="2">
        <v>29262.947400000001</v>
      </c>
      <c r="H1477" s="14">
        <f t="shared" si="22"/>
        <v>0</v>
      </c>
      <c r="I1477" s="13"/>
      <c r="J1477" s="13"/>
      <c r="K1477" s="13"/>
    </row>
    <row r="1478" spans="2:11" ht="13.5" x14ac:dyDescent="0.35">
      <c r="B1478" s="3">
        <v>44160</v>
      </c>
      <c r="C1478" s="2">
        <v>10.39</v>
      </c>
      <c r="D1478" s="2">
        <v>8.9122000000000003</v>
      </c>
      <c r="E1478" s="2">
        <v>7189</v>
      </c>
      <c r="F1478" s="2">
        <v>10.2433</v>
      </c>
      <c r="G1478" s="2">
        <v>73639.083700000003</v>
      </c>
      <c r="H1478" s="14">
        <f t="shared" si="22"/>
        <v>0</v>
      </c>
      <c r="I1478" s="13"/>
      <c r="J1478" s="13"/>
      <c r="K1478" s="13"/>
    </row>
    <row r="1479" spans="2:11" ht="13.5" x14ac:dyDescent="0.35">
      <c r="B1479" s="3">
        <v>44161</v>
      </c>
      <c r="C1479" s="2">
        <v>10.39</v>
      </c>
      <c r="D1479" s="2">
        <v>8.9122000000000003</v>
      </c>
      <c r="E1479" s="2">
        <v>5530</v>
      </c>
      <c r="F1479" s="2">
        <v>10.379799999999999</v>
      </c>
      <c r="G1479" s="2">
        <v>57400.294000000002</v>
      </c>
      <c r="H1479" s="14">
        <f t="shared" ref="H1479:H1542" si="23">(D1479-D1478)/D1478</f>
        <v>0</v>
      </c>
      <c r="I1479" s="13"/>
      <c r="J1479" s="13"/>
      <c r="K1479" s="13"/>
    </row>
    <row r="1480" spans="2:11" ht="13.5" x14ac:dyDescent="0.35">
      <c r="B1480" s="3">
        <v>44162</v>
      </c>
      <c r="C1480" s="2">
        <v>10.25</v>
      </c>
      <c r="D1480" s="2">
        <v>8.7920999999999996</v>
      </c>
      <c r="E1480" s="2">
        <v>11155</v>
      </c>
      <c r="F1480" s="2">
        <v>10.383599999999999</v>
      </c>
      <c r="G1480" s="2">
        <v>115829.058</v>
      </c>
      <c r="H1480" s="14">
        <f t="shared" si="23"/>
        <v>-1.3475909427526397E-2</v>
      </c>
      <c r="I1480" s="13"/>
      <c r="J1480" s="13"/>
      <c r="K1480" s="13"/>
    </row>
    <row r="1481" spans="2:11" ht="13.5" x14ac:dyDescent="0.35">
      <c r="B1481" s="3">
        <v>44165</v>
      </c>
      <c r="C1481" s="2">
        <v>10.3</v>
      </c>
      <c r="D1481" s="2">
        <v>8.8350000000000009</v>
      </c>
      <c r="E1481" s="2">
        <v>111</v>
      </c>
      <c r="F1481" s="2">
        <v>10.3819</v>
      </c>
      <c r="G1481" s="2">
        <v>1152.3909000000001</v>
      </c>
      <c r="H1481" s="14">
        <f t="shared" si="23"/>
        <v>4.8793803528168781E-3</v>
      </c>
      <c r="I1481" s="13"/>
      <c r="J1481" s="13"/>
      <c r="K1481" s="13"/>
    </row>
    <row r="1482" spans="2:11" ht="13.5" x14ac:dyDescent="0.35">
      <c r="B1482" s="3">
        <v>44166</v>
      </c>
      <c r="C1482" s="2">
        <v>10.38</v>
      </c>
      <c r="D1482" s="2">
        <v>8.9036000000000008</v>
      </c>
      <c r="E1482" s="2">
        <v>1000</v>
      </c>
      <c r="F1482" s="2">
        <v>10.38</v>
      </c>
      <c r="G1482" s="2">
        <v>10380</v>
      </c>
      <c r="H1482" s="14">
        <f t="shared" si="23"/>
        <v>7.7645727221278991E-3</v>
      </c>
      <c r="I1482" s="13"/>
      <c r="J1482" s="13"/>
      <c r="K1482" s="13"/>
    </row>
    <row r="1483" spans="2:11" ht="13.5" x14ac:dyDescent="0.35">
      <c r="B1483" s="3">
        <v>44167</v>
      </c>
      <c r="C1483" s="2">
        <v>10.37</v>
      </c>
      <c r="D1483" s="2">
        <v>8.8949999999999996</v>
      </c>
      <c r="E1483" s="2">
        <v>1235</v>
      </c>
      <c r="F1483" s="2">
        <v>10.3718</v>
      </c>
      <c r="G1483" s="2">
        <v>12809.173000000001</v>
      </c>
      <c r="H1483" s="14">
        <f t="shared" si="23"/>
        <v>-9.6590143312831579E-4</v>
      </c>
      <c r="I1483" s="13"/>
      <c r="J1483" s="13"/>
      <c r="K1483" s="13"/>
    </row>
    <row r="1484" spans="2:11" ht="13.5" x14ac:dyDescent="0.35">
      <c r="B1484" s="3">
        <v>44168</v>
      </c>
      <c r="C1484" s="2">
        <v>10.39</v>
      </c>
      <c r="D1484" s="2">
        <v>8.9122000000000003</v>
      </c>
      <c r="E1484" s="2">
        <v>800</v>
      </c>
      <c r="F1484" s="2">
        <v>10.3988</v>
      </c>
      <c r="G1484" s="2">
        <v>8319.0400000000009</v>
      </c>
      <c r="H1484" s="14">
        <f t="shared" si="23"/>
        <v>1.9336706014615819E-3</v>
      </c>
      <c r="I1484" s="13"/>
      <c r="J1484" s="13"/>
      <c r="K1484" s="13"/>
    </row>
    <row r="1485" spans="2:11" ht="13.5" x14ac:dyDescent="0.35">
      <c r="B1485" s="3">
        <v>44169</v>
      </c>
      <c r="C1485" s="2">
        <v>10.33</v>
      </c>
      <c r="D1485" s="2">
        <v>8.8606999999999996</v>
      </c>
      <c r="E1485" s="2">
        <v>562</v>
      </c>
      <c r="F1485" s="2">
        <v>10.3658</v>
      </c>
      <c r="G1485" s="2">
        <v>5825.5796</v>
      </c>
      <c r="H1485" s="14">
        <f t="shared" si="23"/>
        <v>-5.7785956329526678E-3</v>
      </c>
      <c r="I1485" s="13"/>
      <c r="J1485" s="13"/>
      <c r="K1485" s="13"/>
    </row>
    <row r="1486" spans="2:11" ht="13.5" x14ac:dyDescent="0.35">
      <c r="B1486" s="3">
        <v>44172</v>
      </c>
      <c r="C1486" s="2">
        <v>10.4</v>
      </c>
      <c r="D1486" s="2">
        <v>8.9207999999999998</v>
      </c>
      <c r="E1486" s="2">
        <v>7935</v>
      </c>
      <c r="F1486" s="2">
        <v>10.218400000000001</v>
      </c>
      <c r="G1486" s="2">
        <v>81083.004000000001</v>
      </c>
      <c r="H1486" s="14">
        <f t="shared" si="23"/>
        <v>6.7827598271017267E-3</v>
      </c>
      <c r="I1486" s="13"/>
      <c r="J1486" s="13"/>
      <c r="K1486" s="13"/>
    </row>
    <row r="1487" spans="2:11" ht="13.5" x14ac:dyDescent="0.35">
      <c r="B1487" s="3">
        <v>44173</v>
      </c>
      <c r="C1487" s="2">
        <v>10.39</v>
      </c>
      <c r="D1487" s="2">
        <v>8.9122000000000003</v>
      </c>
      <c r="E1487" s="2">
        <v>2194</v>
      </c>
      <c r="F1487" s="2">
        <v>10.395300000000001</v>
      </c>
      <c r="G1487" s="2">
        <v>22807.288199999999</v>
      </c>
      <c r="H1487" s="14">
        <f t="shared" si="23"/>
        <v>-9.6403909963226357E-4</v>
      </c>
      <c r="I1487" s="13"/>
      <c r="J1487" s="13"/>
      <c r="K1487" s="13"/>
    </row>
    <row r="1488" spans="2:11" ht="13.5" x14ac:dyDescent="0.35">
      <c r="B1488" s="3">
        <v>44174</v>
      </c>
      <c r="C1488" s="2">
        <v>10.39</v>
      </c>
      <c r="D1488" s="2">
        <v>8.9122000000000003</v>
      </c>
      <c r="E1488" s="2">
        <v>709</v>
      </c>
      <c r="F1488" s="2">
        <v>10.39</v>
      </c>
      <c r="G1488" s="2">
        <v>7366.51</v>
      </c>
      <c r="H1488" s="14">
        <f t="shared" si="23"/>
        <v>0</v>
      </c>
      <c r="I1488" s="13"/>
      <c r="J1488" s="13"/>
      <c r="K1488" s="13"/>
    </row>
    <row r="1489" spans="2:11" ht="13.5" x14ac:dyDescent="0.35">
      <c r="B1489" s="3">
        <v>44175</v>
      </c>
      <c r="C1489" s="2">
        <v>10.4</v>
      </c>
      <c r="D1489" s="2">
        <v>8.9207999999999998</v>
      </c>
      <c r="E1489" s="2">
        <v>8599</v>
      </c>
      <c r="F1489" s="2">
        <v>10.385999999999999</v>
      </c>
      <c r="G1489" s="2">
        <v>89309.214000000007</v>
      </c>
      <c r="H1489" s="14">
        <f t="shared" si="23"/>
        <v>9.6496936783280185E-4</v>
      </c>
      <c r="I1489" s="13"/>
      <c r="J1489" s="13"/>
      <c r="K1489" s="13"/>
    </row>
    <row r="1490" spans="2:11" ht="13.5" x14ac:dyDescent="0.35">
      <c r="B1490" s="3">
        <v>44176</v>
      </c>
      <c r="C1490" s="2">
        <v>10.4</v>
      </c>
      <c r="D1490" s="2">
        <v>8.9207999999999998</v>
      </c>
      <c r="E1490" s="2">
        <v>50</v>
      </c>
      <c r="F1490" s="2">
        <v>10.4</v>
      </c>
      <c r="G1490" s="2">
        <v>520</v>
      </c>
      <c r="H1490" s="14">
        <f t="shared" si="23"/>
        <v>0</v>
      </c>
      <c r="I1490" s="13"/>
      <c r="J1490" s="13"/>
      <c r="K1490" s="13"/>
    </row>
    <row r="1491" spans="2:11" ht="13.5" x14ac:dyDescent="0.35">
      <c r="B1491" s="3">
        <v>44179</v>
      </c>
      <c r="C1491" s="2">
        <v>10.35</v>
      </c>
      <c r="D1491" s="2">
        <v>8.8779000000000003</v>
      </c>
      <c r="E1491" s="2">
        <v>2500</v>
      </c>
      <c r="F1491" s="2">
        <v>10.35</v>
      </c>
      <c r="G1491" s="2">
        <v>25875</v>
      </c>
      <c r="H1491" s="14">
        <f t="shared" si="23"/>
        <v>-4.8089857411890745E-3</v>
      </c>
      <c r="I1491" s="13"/>
      <c r="J1491" s="13"/>
      <c r="K1491" s="13"/>
    </row>
    <row r="1492" spans="2:11" ht="13.5" x14ac:dyDescent="0.35">
      <c r="B1492" s="3">
        <v>44180</v>
      </c>
      <c r="C1492" s="2">
        <v>10.4</v>
      </c>
      <c r="D1492" s="2">
        <v>8.9207999999999998</v>
      </c>
      <c r="E1492" s="2">
        <v>1285</v>
      </c>
      <c r="F1492" s="2">
        <v>10.335599999999999</v>
      </c>
      <c r="G1492" s="2">
        <v>13281.245999999999</v>
      </c>
      <c r="H1492" s="14">
        <f t="shared" si="23"/>
        <v>4.8322238367180855E-3</v>
      </c>
      <c r="I1492" s="13"/>
      <c r="J1492" s="13"/>
      <c r="K1492" s="13"/>
    </row>
    <row r="1493" spans="2:11" ht="13.5" x14ac:dyDescent="0.35">
      <c r="B1493" s="3">
        <v>44181</v>
      </c>
      <c r="C1493" s="2">
        <v>10.199999999999999</v>
      </c>
      <c r="D1493" s="2">
        <v>8.7492000000000001</v>
      </c>
      <c r="E1493" s="2">
        <v>1200</v>
      </c>
      <c r="F1493" s="2">
        <v>10.207800000000001</v>
      </c>
      <c r="G1493" s="2">
        <v>12249.36</v>
      </c>
      <c r="H1493" s="14">
        <f t="shared" si="23"/>
        <v>-1.9235942964756496E-2</v>
      </c>
      <c r="I1493" s="13"/>
      <c r="J1493" s="13"/>
      <c r="K1493" s="13"/>
    </row>
    <row r="1494" spans="2:11" ht="13.5" x14ac:dyDescent="0.35">
      <c r="B1494" s="3">
        <v>44182</v>
      </c>
      <c r="C1494" s="2">
        <v>10.199999999999999</v>
      </c>
      <c r="D1494" s="2">
        <v>8.7492000000000001</v>
      </c>
      <c r="E1494" s="2">
        <v>2469</v>
      </c>
      <c r="F1494" s="2">
        <v>10.2134</v>
      </c>
      <c r="G1494" s="2">
        <v>25216.884600000001</v>
      </c>
      <c r="H1494" s="14">
        <f t="shared" si="23"/>
        <v>0</v>
      </c>
      <c r="I1494" s="13"/>
      <c r="J1494" s="13"/>
      <c r="K1494" s="13"/>
    </row>
    <row r="1495" spans="2:11" ht="13.5" x14ac:dyDescent="0.35">
      <c r="B1495" s="3">
        <v>44183</v>
      </c>
      <c r="C1495" s="2">
        <v>10.38</v>
      </c>
      <c r="D1495" s="2">
        <v>8.9036000000000008</v>
      </c>
      <c r="E1495" s="2">
        <v>521</v>
      </c>
      <c r="F1495" s="2">
        <v>10.272600000000001</v>
      </c>
      <c r="G1495" s="2">
        <v>5352.0245999999997</v>
      </c>
      <c r="H1495" s="14">
        <f t="shared" si="23"/>
        <v>1.7647327755680606E-2</v>
      </c>
      <c r="I1495" s="13"/>
      <c r="J1495" s="13"/>
      <c r="K1495" s="13"/>
    </row>
    <row r="1496" spans="2:11" ht="13.5" x14ac:dyDescent="0.35">
      <c r="B1496" s="3">
        <v>44186</v>
      </c>
      <c r="C1496" s="2">
        <v>10.35</v>
      </c>
      <c r="D1496" s="2">
        <v>8.8779000000000003</v>
      </c>
      <c r="E1496" s="2">
        <v>2212</v>
      </c>
      <c r="F1496" s="2">
        <v>10.3492</v>
      </c>
      <c r="G1496" s="2">
        <v>22892.430400000001</v>
      </c>
      <c r="H1496" s="14">
        <f t="shared" si="23"/>
        <v>-2.8864728873714564E-3</v>
      </c>
      <c r="I1496" s="13"/>
      <c r="J1496" s="13"/>
      <c r="K1496" s="13"/>
    </row>
    <row r="1497" spans="2:11" ht="13.5" x14ac:dyDescent="0.35">
      <c r="B1497" s="3">
        <v>44187</v>
      </c>
      <c r="C1497" s="2">
        <v>10.199999999999999</v>
      </c>
      <c r="D1497" s="2">
        <v>8.7492000000000001</v>
      </c>
      <c r="E1497" s="2">
        <v>1651</v>
      </c>
      <c r="F1497" s="2">
        <v>10.211499999999999</v>
      </c>
      <c r="G1497" s="2">
        <v>16859.1865</v>
      </c>
      <c r="H1497" s="14">
        <f t="shared" si="23"/>
        <v>-1.4496671510154458E-2</v>
      </c>
      <c r="I1497" s="13"/>
      <c r="J1497" s="13"/>
      <c r="K1497" s="13"/>
    </row>
    <row r="1498" spans="2:11" ht="13.5" x14ac:dyDescent="0.35">
      <c r="B1498" s="3">
        <v>44188</v>
      </c>
      <c r="C1498" s="2">
        <v>10.3</v>
      </c>
      <c r="D1498" s="2">
        <v>8.8350000000000009</v>
      </c>
      <c r="E1498" s="2">
        <v>521</v>
      </c>
      <c r="F1498" s="2">
        <v>10.341799999999999</v>
      </c>
      <c r="G1498" s="2">
        <v>5388.0778</v>
      </c>
      <c r="H1498" s="14">
        <f t="shared" si="23"/>
        <v>9.8066108901386142E-3</v>
      </c>
      <c r="I1498" s="13"/>
      <c r="J1498" s="13"/>
      <c r="K1498" s="13"/>
    </row>
    <row r="1499" spans="2:11" ht="13.5" x14ac:dyDescent="0.35">
      <c r="B1499" s="3">
        <v>44189</v>
      </c>
      <c r="C1499" s="2">
        <v>10.3</v>
      </c>
      <c r="D1499" s="2">
        <v>8.8350000000000009</v>
      </c>
      <c r="E1499" s="2">
        <v>4737</v>
      </c>
      <c r="F1499" s="2">
        <v>10.2194</v>
      </c>
      <c r="G1499" s="2">
        <v>48409.2978</v>
      </c>
      <c r="H1499" s="14">
        <f t="shared" si="23"/>
        <v>0</v>
      </c>
      <c r="I1499" s="13"/>
      <c r="J1499" s="13"/>
      <c r="K1499" s="13"/>
    </row>
    <row r="1500" spans="2:11" ht="13.5" x14ac:dyDescent="0.35">
      <c r="B1500" s="3">
        <v>44190</v>
      </c>
      <c r="C1500" s="2">
        <v>10.39</v>
      </c>
      <c r="D1500" s="2">
        <v>8.9122000000000003</v>
      </c>
      <c r="E1500" s="2">
        <v>5996</v>
      </c>
      <c r="F1500" s="2">
        <v>10.317600000000001</v>
      </c>
      <c r="G1500" s="2">
        <v>61864.329599999997</v>
      </c>
      <c r="H1500" s="14">
        <f t="shared" si="23"/>
        <v>8.7379739671759465E-3</v>
      </c>
      <c r="I1500" s="13"/>
      <c r="J1500" s="13"/>
      <c r="K1500" s="13"/>
    </row>
    <row r="1501" spans="2:11" ht="13.5" x14ac:dyDescent="0.35">
      <c r="B1501" s="3">
        <v>44193</v>
      </c>
      <c r="C1501" s="2">
        <v>10.36</v>
      </c>
      <c r="D1501" s="2">
        <v>8.8864999999999998</v>
      </c>
      <c r="E1501" s="2">
        <v>977</v>
      </c>
      <c r="F1501" s="2">
        <v>10.3904</v>
      </c>
      <c r="G1501" s="2">
        <v>10151.4208</v>
      </c>
      <c r="H1501" s="14">
        <f t="shared" si="23"/>
        <v>-2.8836875294540629E-3</v>
      </c>
      <c r="I1501" s="13"/>
      <c r="J1501" s="13"/>
      <c r="K1501" s="13"/>
    </row>
    <row r="1502" spans="2:11" ht="13.5" x14ac:dyDescent="0.35">
      <c r="B1502" s="3">
        <v>44194</v>
      </c>
      <c r="C1502" s="2">
        <v>10.34</v>
      </c>
      <c r="D1502" s="2">
        <v>8.8693000000000008</v>
      </c>
      <c r="E1502" s="2">
        <v>5919</v>
      </c>
      <c r="F1502" s="2">
        <v>10.357699999999999</v>
      </c>
      <c r="G1502" s="2">
        <v>61307.226300000002</v>
      </c>
      <c r="H1502" s="14">
        <f t="shared" si="23"/>
        <v>-1.9355201710458555E-3</v>
      </c>
      <c r="I1502" s="13"/>
      <c r="J1502" s="13"/>
      <c r="K1502" s="13"/>
    </row>
    <row r="1503" spans="2:11" ht="13.5" x14ac:dyDescent="0.35">
      <c r="B1503" s="3">
        <v>44195</v>
      </c>
      <c r="C1503" s="2">
        <v>10.3</v>
      </c>
      <c r="D1503" s="2">
        <v>8.8350000000000009</v>
      </c>
      <c r="E1503" s="2">
        <v>800</v>
      </c>
      <c r="F1503" s="2">
        <v>10.375</v>
      </c>
      <c r="G1503" s="2">
        <v>8300</v>
      </c>
      <c r="H1503" s="14">
        <f t="shared" si="23"/>
        <v>-3.8672725017757877E-3</v>
      </c>
      <c r="I1503" s="13"/>
      <c r="J1503" s="13"/>
      <c r="K1503" s="13"/>
    </row>
    <row r="1504" spans="2:11" ht="13.5" x14ac:dyDescent="0.35">
      <c r="B1504" s="3">
        <v>44196</v>
      </c>
      <c r="C1504" s="2">
        <v>10.39</v>
      </c>
      <c r="D1504" s="2">
        <v>8.9122000000000003</v>
      </c>
      <c r="E1504" s="2">
        <v>3335</v>
      </c>
      <c r="F1504" s="2">
        <v>10.369300000000001</v>
      </c>
      <c r="G1504" s="2">
        <v>34581.6155</v>
      </c>
      <c r="H1504" s="14">
        <f t="shared" si="23"/>
        <v>8.7379739671759465E-3</v>
      </c>
      <c r="I1504" s="13"/>
      <c r="J1504" s="13"/>
      <c r="K1504" s="13"/>
    </row>
    <row r="1505" spans="2:11" ht="13.5" x14ac:dyDescent="0.35">
      <c r="B1505" s="3">
        <v>44200</v>
      </c>
      <c r="C1505" s="2">
        <v>10.19</v>
      </c>
      <c r="D1505" s="2">
        <v>8.7406000000000006</v>
      </c>
      <c r="E1505" s="2">
        <v>459</v>
      </c>
      <c r="F1505" s="2">
        <v>10.211</v>
      </c>
      <c r="G1505" s="2">
        <v>4686.8490000000002</v>
      </c>
      <c r="H1505" s="14">
        <f t="shared" si="23"/>
        <v>-1.9254505060478867E-2</v>
      </c>
      <c r="I1505" s="13"/>
      <c r="J1505" s="13"/>
      <c r="K1505" s="13"/>
    </row>
    <row r="1506" spans="2:11" ht="13.5" x14ac:dyDescent="0.35">
      <c r="B1506" s="3">
        <v>44201</v>
      </c>
      <c r="C1506" s="2">
        <v>10.1</v>
      </c>
      <c r="D1506" s="2">
        <v>8.6633999999999993</v>
      </c>
      <c r="E1506" s="2">
        <v>1212</v>
      </c>
      <c r="F1506" s="2">
        <v>10.1432</v>
      </c>
      <c r="G1506" s="2">
        <v>12293.5584</v>
      </c>
      <c r="H1506" s="14">
        <f t="shared" si="23"/>
        <v>-8.8323456055649802E-3</v>
      </c>
      <c r="I1506" s="13"/>
      <c r="J1506" s="13"/>
      <c r="K1506" s="13"/>
    </row>
    <row r="1507" spans="2:11" ht="13.5" x14ac:dyDescent="0.35">
      <c r="B1507" s="3">
        <v>44202</v>
      </c>
      <c r="C1507" s="2">
        <v>10</v>
      </c>
      <c r="D1507" s="2">
        <v>8.5777000000000001</v>
      </c>
      <c r="E1507" s="2">
        <v>14704</v>
      </c>
      <c r="F1507" s="2">
        <v>10.050000000000001</v>
      </c>
      <c r="G1507" s="2">
        <v>147775.20000000001</v>
      </c>
      <c r="H1507" s="14">
        <f t="shared" si="23"/>
        <v>-9.8921901332039656E-3</v>
      </c>
      <c r="I1507" s="13"/>
      <c r="J1507" s="13"/>
      <c r="K1507" s="13"/>
    </row>
    <row r="1508" spans="2:11" ht="13.5" x14ac:dyDescent="0.35">
      <c r="B1508" s="3">
        <v>44203</v>
      </c>
      <c r="C1508" s="2">
        <v>10</v>
      </c>
      <c r="D1508" s="2">
        <v>8.5777000000000001</v>
      </c>
      <c r="E1508" s="2">
        <v>1271</v>
      </c>
      <c r="F1508" s="2">
        <v>9.9108000000000001</v>
      </c>
      <c r="G1508" s="2">
        <v>12596.6268</v>
      </c>
      <c r="H1508" s="14">
        <f t="shared" si="23"/>
        <v>0</v>
      </c>
      <c r="I1508" s="13"/>
      <c r="J1508" s="13"/>
      <c r="K1508" s="13"/>
    </row>
    <row r="1509" spans="2:11" ht="13.5" x14ac:dyDescent="0.35">
      <c r="B1509" s="3">
        <v>44204</v>
      </c>
      <c r="C1509" s="2">
        <v>10</v>
      </c>
      <c r="D1509" s="2">
        <v>8.5777000000000001</v>
      </c>
      <c r="E1509" s="2">
        <v>180</v>
      </c>
      <c r="F1509" s="2">
        <v>10</v>
      </c>
      <c r="G1509" s="2">
        <v>1800</v>
      </c>
      <c r="H1509" s="14">
        <f t="shared" si="23"/>
        <v>0</v>
      </c>
      <c r="I1509" s="13"/>
      <c r="J1509" s="13"/>
      <c r="K1509" s="13"/>
    </row>
    <row r="1510" spans="2:11" ht="13.5" x14ac:dyDescent="0.35">
      <c r="B1510" s="3">
        <v>44207</v>
      </c>
      <c r="C1510" s="2">
        <v>10.3</v>
      </c>
      <c r="D1510" s="2">
        <v>8.8350000000000009</v>
      </c>
      <c r="E1510" s="2">
        <v>1234</v>
      </c>
      <c r="F1510" s="2">
        <v>10.055999999999999</v>
      </c>
      <c r="G1510" s="2">
        <v>12409.103999999999</v>
      </c>
      <c r="H1510" s="14">
        <f t="shared" si="23"/>
        <v>2.9996385977593149E-2</v>
      </c>
      <c r="I1510" s="13"/>
      <c r="J1510" s="13"/>
      <c r="K1510" s="13"/>
    </row>
    <row r="1511" spans="2:11" ht="13.5" x14ac:dyDescent="0.35">
      <c r="B1511" s="3">
        <v>44208</v>
      </c>
      <c r="C1511" s="2">
        <v>10.3</v>
      </c>
      <c r="D1511" s="2">
        <v>8.8350000000000009</v>
      </c>
      <c r="E1511" s="2">
        <v>57</v>
      </c>
      <c r="F1511" s="2">
        <v>10.2842</v>
      </c>
      <c r="G1511" s="2">
        <v>586.19939999999997</v>
      </c>
      <c r="H1511" s="14">
        <f t="shared" si="23"/>
        <v>0</v>
      </c>
      <c r="I1511" s="13"/>
      <c r="J1511" s="13"/>
      <c r="K1511" s="13"/>
    </row>
    <row r="1512" spans="2:11" ht="13.5" x14ac:dyDescent="0.35">
      <c r="B1512" s="3">
        <v>44209</v>
      </c>
      <c r="C1512" s="2">
        <v>10.25</v>
      </c>
      <c r="D1512" s="2">
        <v>8.7920999999999996</v>
      </c>
      <c r="E1512" s="2">
        <v>3636</v>
      </c>
      <c r="F1512" s="2">
        <v>10.1968</v>
      </c>
      <c r="G1512" s="2">
        <v>37075.5648</v>
      </c>
      <c r="H1512" s="14">
        <f t="shared" si="23"/>
        <v>-4.8556876061121978E-3</v>
      </c>
      <c r="I1512" s="13"/>
      <c r="J1512" s="13"/>
      <c r="K1512" s="13"/>
    </row>
    <row r="1513" spans="2:11" ht="13.5" x14ac:dyDescent="0.35">
      <c r="B1513" s="3">
        <v>44211</v>
      </c>
      <c r="C1513" s="2">
        <v>10.28</v>
      </c>
      <c r="D1513" s="2">
        <v>8.8178000000000001</v>
      </c>
      <c r="E1513" s="2">
        <v>60</v>
      </c>
      <c r="F1513" s="2">
        <v>10.28</v>
      </c>
      <c r="G1513" s="2">
        <v>616.79999999999995</v>
      </c>
      <c r="H1513" s="14">
        <f t="shared" si="23"/>
        <v>2.9230786728995919E-3</v>
      </c>
      <c r="I1513" s="13"/>
      <c r="J1513" s="13"/>
      <c r="K1513" s="13"/>
    </row>
    <row r="1514" spans="2:11" ht="13.5" x14ac:dyDescent="0.35">
      <c r="B1514" s="3">
        <v>44214</v>
      </c>
      <c r="C1514" s="2">
        <v>10.5</v>
      </c>
      <c r="D1514" s="2">
        <v>9.0065000000000008</v>
      </c>
      <c r="E1514" s="2">
        <v>200</v>
      </c>
      <c r="F1514" s="2">
        <v>10.4991</v>
      </c>
      <c r="G1514" s="2">
        <v>2099.8200000000002</v>
      </c>
      <c r="H1514" s="14">
        <f t="shared" si="23"/>
        <v>2.1399895665585606E-2</v>
      </c>
      <c r="I1514" s="13"/>
      <c r="J1514" s="13"/>
      <c r="K1514" s="13"/>
    </row>
    <row r="1515" spans="2:11" ht="13.5" x14ac:dyDescent="0.35">
      <c r="B1515" s="3">
        <v>44215</v>
      </c>
      <c r="C1515" s="2">
        <v>10.3</v>
      </c>
      <c r="D1515" s="2">
        <v>8.8350000000000009</v>
      </c>
      <c r="E1515" s="2">
        <v>1772</v>
      </c>
      <c r="F1515" s="2">
        <v>10.353999999999999</v>
      </c>
      <c r="G1515" s="2">
        <v>18347.288</v>
      </c>
      <c r="H1515" s="14">
        <f t="shared" si="23"/>
        <v>-1.9041803142175094E-2</v>
      </c>
      <c r="I1515" s="13"/>
      <c r="J1515" s="13"/>
      <c r="K1515" s="13"/>
    </row>
    <row r="1516" spans="2:11" ht="13.5" x14ac:dyDescent="0.35">
      <c r="B1516" s="3">
        <v>44216</v>
      </c>
      <c r="C1516" s="2">
        <v>10.3</v>
      </c>
      <c r="D1516" s="2">
        <v>8.8350000000000009</v>
      </c>
      <c r="E1516" s="2">
        <v>4385</v>
      </c>
      <c r="F1516" s="2">
        <v>10.2881</v>
      </c>
      <c r="G1516" s="2">
        <v>45113.318500000001</v>
      </c>
      <c r="H1516" s="14">
        <f t="shared" si="23"/>
        <v>0</v>
      </c>
      <c r="I1516" s="13"/>
      <c r="J1516" s="13"/>
      <c r="K1516" s="13"/>
    </row>
    <row r="1517" spans="2:11" ht="13.5" x14ac:dyDescent="0.35">
      <c r="B1517" s="3">
        <v>44217</v>
      </c>
      <c r="C1517" s="2">
        <v>10.199999999999999</v>
      </c>
      <c r="D1517" s="2">
        <v>8.7492000000000001</v>
      </c>
      <c r="E1517" s="2">
        <v>418</v>
      </c>
      <c r="F1517" s="2">
        <v>10.261699999999999</v>
      </c>
      <c r="G1517" s="2">
        <v>4289.3905999999997</v>
      </c>
      <c r="H1517" s="14">
        <f t="shared" si="23"/>
        <v>-9.7113752122241943E-3</v>
      </c>
      <c r="I1517" s="13"/>
      <c r="J1517" s="13"/>
      <c r="K1517" s="13"/>
    </row>
    <row r="1518" spans="2:11" ht="13.5" x14ac:dyDescent="0.35">
      <c r="B1518" s="3">
        <v>44218</v>
      </c>
      <c r="C1518" s="2">
        <v>10.02</v>
      </c>
      <c r="D1518" s="2">
        <v>8.5947999999999993</v>
      </c>
      <c r="E1518" s="2">
        <v>4493</v>
      </c>
      <c r="F1518" s="2">
        <v>10.19</v>
      </c>
      <c r="G1518" s="2">
        <v>45783.67</v>
      </c>
      <c r="H1518" s="14">
        <f t="shared" si="23"/>
        <v>-1.7647327755680606E-2</v>
      </c>
      <c r="I1518" s="13"/>
      <c r="J1518" s="13"/>
      <c r="K1518" s="13"/>
    </row>
    <row r="1519" spans="2:11" ht="13.5" x14ac:dyDescent="0.35">
      <c r="B1519" s="3">
        <v>44221</v>
      </c>
      <c r="C1519" s="2">
        <v>10.3</v>
      </c>
      <c r="D1519" s="2">
        <v>8.8350000000000009</v>
      </c>
      <c r="E1519" s="2">
        <v>2533</v>
      </c>
      <c r="F1519" s="2">
        <v>10.1394</v>
      </c>
      <c r="G1519" s="2">
        <v>25683.100200000001</v>
      </c>
      <c r="H1519" s="14">
        <f t="shared" si="23"/>
        <v>2.7947130823288681E-2</v>
      </c>
      <c r="I1519" s="13"/>
      <c r="J1519" s="13"/>
      <c r="K1519" s="13"/>
    </row>
    <row r="1520" spans="2:11" ht="13.5" x14ac:dyDescent="0.35">
      <c r="B1520" s="3">
        <v>44222</v>
      </c>
      <c r="C1520" s="2">
        <v>10.3</v>
      </c>
      <c r="D1520" s="2">
        <v>8.8350000000000009</v>
      </c>
      <c r="E1520" s="2">
        <v>1139</v>
      </c>
      <c r="F1520" s="2">
        <v>10.2537</v>
      </c>
      <c r="G1520" s="2">
        <v>11678.9643</v>
      </c>
      <c r="H1520" s="14">
        <f t="shared" si="23"/>
        <v>0</v>
      </c>
      <c r="I1520" s="13"/>
      <c r="J1520" s="13"/>
      <c r="K1520" s="13"/>
    </row>
    <row r="1521" spans="2:11" ht="13.5" x14ac:dyDescent="0.35">
      <c r="B1521" s="3">
        <v>44223</v>
      </c>
      <c r="C1521" s="2">
        <v>10.3</v>
      </c>
      <c r="D1521" s="2">
        <v>8.8350000000000009</v>
      </c>
      <c r="E1521" s="2">
        <v>8286</v>
      </c>
      <c r="F1521" s="2">
        <v>10.290699999999999</v>
      </c>
      <c r="G1521" s="2">
        <v>85268.7402</v>
      </c>
      <c r="H1521" s="14">
        <f t="shared" si="23"/>
        <v>0</v>
      </c>
      <c r="I1521" s="13"/>
      <c r="J1521" s="13"/>
      <c r="K1521" s="13"/>
    </row>
    <row r="1522" spans="2:11" ht="13.5" x14ac:dyDescent="0.35">
      <c r="B1522" s="3">
        <v>44224</v>
      </c>
      <c r="C1522" s="2">
        <v>10</v>
      </c>
      <c r="D1522" s="2">
        <v>8.5777000000000001</v>
      </c>
      <c r="E1522" s="2">
        <v>10140</v>
      </c>
      <c r="F1522" s="2">
        <v>10.020899999999999</v>
      </c>
      <c r="G1522" s="2">
        <v>101611.92600000001</v>
      </c>
      <c r="H1522" s="14">
        <f t="shared" si="23"/>
        <v>-2.9122807017543943E-2</v>
      </c>
      <c r="I1522" s="13"/>
      <c r="J1522" s="13"/>
      <c r="K1522" s="13"/>
    </row>
    <row r="1523" spans="2:11" ht="13.5" x14ac:dyDescent="0.35">
      <c r="B1523" s="3">
        <v>44225</v>
      </c>
      <c r="C1523" s="2">
        <v>10</v>
      </c>
      <c r="D1523" s="2">
        <v>8.5777000000000001</v>
      </c>
      <c r="E1523" s="2">
        <v>8491</v>
      </c>
      <c r="F1523" s="2">
        <v>10.007</v>
      </c>
      <c r="G1523" s="2">
        <v>84969.437000000005</v>
      </c>
      <c r="H1523" s="14">
        <f t="shared" si="23"/>
        <v>0</v>
      </c>
      <c r="I1523" s="13"/>
      <c r="J1523" s="13"/>
      <c r="K1523" s="13"/>
    </row>
    <row r="1524" spans="2:11" ht="13.5" x14ac:dyDescent="0.35">
      <c r="B1524" s="3">
        <v>44228</v>
      </c>
      <c r="C1524" s="2">
        <v>10</v>
      </c>
      <c r="D1524" s="2">
        <v>8.5777000000000001</v>
      </c>
      <c r="E1524" s="2">
        <v>21573</v>
      </c>
      <c r="F1524" s="2">
        <v>10</v>
      </c>
      <c r="G1524" s="2">
        <v>215730</v>
      </c>
      <c r="H1524" s="14">
        <f t="shared" si="23"/>
        <v>0</v>
      </c>
      <c r="I1524" s="13"/>
      <c r="J1524" s="13"/>
      <c r="K1524" s="13"/>
    </row>
    <row r="1525" spans="2:11" ht="13.5" x14ac:dyDescent="0.35">
      <c r="B1525" s="3">
        <v>44229</v>
      </c>
      <c r="C1525" s="2">
        <v>9.82</v>
      </c>
      <c r="D1525" s="2">
        <v>8.4232999999999993</v>
      </c>
      <c r="E1525" s="2">
        <v>963</v>
      </c>
      <c r="F1525" s="2">
        <v>9.82</v>
      </c>
      <c r="G1525" s="2">
        <v>9456.66</v>
      </c>
      <c r="H1525" s="14">
        <f t="shared" si="23"/>
        <v>-1.8000163213915239E-2</v>
      </c>
      <c r="I1525" s="13"/>
      <c r="J1525" s="13"/>
      <c r="K1525" s="13"/>
    </row>
    <row r="1526" spans="2:11" ht="13.5" x14ac:dyDescent="0.35">
      <c r="B1526" s="3">
        <v>44230</v>
      </c>
      <c r="C1526" s="2">
        <v>9.6999999999999993</v>
      </c>
      <c r="D1526" s="2">
        <v>8.3202999999999996</v>
      </c>
      <c r="E1526" s="2">
        <v>750</v>
      </c>
      <c r="F1526" s="2">
        <v>9.9512999999999998</v>
      </c>
      <c r="G1526" s="2">
        <v>7463.4750000000004</v>
      </c>
      <c r="H1526" s="14">
        <f t="shared" si="23"/>
        <v>-1.2227986656061136E-2</v>
      </c>
      <c r="I1526" s="13"/>
      <c r="J1526" s="13"/>
      <c r="K1526" s="13"/>
    </row>
    <row r="1527" spans="2:11" ht="13.5" x14ac:dyDescent="0.35">
      <c r="B1527" s="3">
        <v>44231</v>
      </c>
      <c r="C1527" s="2">
        <v>9.75</v>
      </c>
      <c r="D1527" s="2">
        <v>8.3632000000000009</v>
      </c>
      <c r="E1527" s="2">
        <v>1407</v>
      </c>
      <c r="F1527" s="2">
        <v>9.7786000000000008</v>
      </c>
      <c r="G1527" s="2">
        <v>13758.4902</v>
      </c>
      <c r="H1527" s="14">
        <f t="shared" si="23"/>
        <v>5.1560640842278852E-3</v>
      </c>
      <c r="I1527" s="13"/>
      <c r="J1527" s="13"/>
      <c r="K1527" s="13"/>
    </row>
    <row r="1528" spans="2:11" ht="13.5" x14ac:dyDescent="0.35">
      <c r="B1528" s="3">
        <v>44232</v>
      </c>
      <c r="C1528" s="2">
        <v>9.99</v>
      </c>
      <c r="D1528" s="2">
        <v>8.5691000000000006</v>
      </c>
      <c r="E1528" s="2">
        <v>54</v>
      </c>
      <c r="F1528" s="2">
        <v>9.99</v>
      </c>
      <c r="G1528" s="2">
        <v>539.46</v>
      </c>
      <c r="H1528" s="14">
        <f t="shared" si="23"/>
        <v>2.4619762770231458E-2</v>
      </c>
      <c r="I1528" s="13"/>
      <c r="J1528" s="13"/>
      <c r="K1528" s="13"/>
    </row>
    <row r="1529" spans="2:11" ht="13.5" x14ac:dyDescent="0.35">
      <c r="B1529" s="3">
        <v>44235</v>
      </c>
      <c r="C1529" s="2">
        <v>9.98</v>
      </c>
      <c r="D1529" s="2">
        <v>8.5604999999999993</v>
      </c>
      <c r="E1529" s="2">
        <v>1965</v>
      </c>
      <c r="F1529" s="2">
        <v>9.8515999999999995</v>
      </c>
      <c r="G1529" s="2">
        <v>19358.394</v>
      </c>
      <c r="H1529" s="14">
        <f t="shared" si="23"/>
        <v>-1.0036059796246131E-3</v>
      </c>
      <c r="I1529" s="13"/>
      <c r="J1529" s="13"/>
      <c r="K1529" s="13"/>
    </row>
    <row r="1530" spans="2:11" ht="13.5" x14ac:dyDescent="0.35">
      <c r="B1530" s="3">
        <v>44236</v>
      </c>
      <c r="C1530" s="2">
        <v>9.98</v>
      </c>
      <c r="D1530" s="2">
        <v>8.5604999999999993</v>
      </c>
      <c r="E1530" s="2">
        <v>933</v>
      </c>
      <c r="F1530" s="2">
        <v>9.8887</v>
      </c>
      <c r="G1530" s="2">
        <v>9226.1571000000004</v>
      </c>
      <c r="H1530" s="14">
        <f t="shared" si="23"/>
        <v>0</v>
      </c>
      <c r="I1530" s="13"/>
      <c r="J1530" s="13"/>
      <c r="K1530" s="13"/>
    </row>
    <row r="1531" spans="2:11" ht="13.5" x14ac:dyDescent="0.35">
      <c r="B1531" s="3">
        <v>44237</v>
      </c>
      <c r="C1531" s="2">
        <v>9.98</v>
      </c>
      <c r="D1531" s="2">
        <v>8.5604999999999993</v>
      </c>
      <c r="E1531" s="2">
        <v>150</v>
      </c>
      <c r="F1531" s="2">
        <v>9.98</v>
      </c>
      <c r="G1531" s="2">
        <v>1497</v>
      </c>
      <c r="H1531" s="14">
        <f t="shared" si="23"/>
        <v>0</v>
      </c>
      <c r="I1531" s="13"/>
      <c r="J1531" s="13"/>
      <c r="K1531" s="13"/>
    </row>
    <row r="1532" spans="2:11" ht="13.5" x14ac:dyDescent="0.35">
      <c r="B1532" s="3">
        <v>44238</v>
      </c>
      <c r="C1532" s="2">
        <v>9.98</v>
      </c>
      <c r="D1532" s="2">
        <v>8.5604999999999993</v>
      </c>
      <c r="E1532" s="2">
        <v>914</v>
      </c>
      <c r="F1532" s="2">
        <v>9.9410000000000007</v>
      </c>
      <c r="G1532" s="2">
        <v>9086.0740000000005</v>
      </c>
      <c r="H1532" s="14">
        <f t="shared" si="23"/>
        <v>0</v>
      </c>
      <c r="I1532" s="13"/>
      <c r="J1532" s="13"/>
      <c r="K1532" s="13"/>
    </row>
    <row r="1533" spans="2:11" ht="13.5" x14ac:dyDescent="0.35">
      <c r="B1533" s="3">
        <v>44239</v>
      </c>
      <c r="C1533" s="2">
        <v>9.98</v>
      </c>
      <c r="D1533" s="2">
        <v>8.5604999999999993</v>
      </c>
      <c r="E1533" s="2">
        <v>107</v>
      </c>
      <c r="F1533" s="2">
        <v>9.98</v>
      </c>
      <c r="G1533" s="2">
        <v>1067.8599999999999</v>
      </c>
      <c r="H1533" s="14">
        <f t="shared" si="23"/>
        <v>0</v>
      </c>
      <c r="I1533" s="13"/>
      <c r="J1533" s="13"/>
      <c r="K1533" s="13"/>
    </row>
    <row r="1534" spans="2:11" ht="13.5" x14ac:dyDescent="0.35">
      <c r="B1534" s="3">
        <v>44242</v>
      </c>
      <c r="C1534" s="2">
        <v>9.98</v>
      </c>
      <c r="D1534" s="2">
        <v>8.5604999999999993</v>
      </c>
      <c r="E1534" s="2">
        <v>389</v>
      </c>
      <c r="F1534" s="2">
        <v>9.9718</v>
      </c>
      <c r="G1534" s="2">
        <v>3879.0302000000001</v>
      </c>
      <c r="H1534" s="14">
        <f t="shared" si="23"/>
        <v>0</v>
      </c>
      <c r="I1534" s="13"/>
      <c r="J1534" s="13"/>
      <c r="K1534" s="13"/>
    </row>
    <row r="1535" spans="2:11" ht="13.5" x14ac:dyDescent="0.35">
      <c r="B1535" s="3">
        <v>44243</v>
      </c>
      <c r="C1535" s="2">
        <v>9.98</v>
      </c>
      <c r="D1535" s="2">
        <v>8.5604999999999993</v>
      </c>
      <c r="E1535" s="2">
        <v>3451</v>
      </c>
      <c r="F1535" s="2">
        <v>9.9572000000000003</v>
      </c>
      <c r="G1535" s="2">
        <v>34362.297200000001</v>
      </c>
      <c r="H1535" s="14">
        <f t="shared" si="23"/>
        <v>0</v>
      </c>
      <c r="I1535" s="13"/>
      <c r="J1535" s="13"/>
      <c r="K1535" s="13"/>
    </row>
    <row r="1536" spans="2:11" ht="13.5" x14ac:dyDescent="0.35">
      <c r="B1536" s="3">
        <v>44244</v>
      </c>
      <c r="C1536" s="2">
        <v>9.98</v>
      </c>
      <c r="D1536" s="2">
        <v>8.5604999999999993</v>
      </c>
      <c r="E1536" s="2">
        <v>0</v>
      </c>
      <c r="F1536" s="2">
        <v>0</v>
      </c>
      <c r="G1536" s="2">
        <v>0</v>
      </c>
      <c r="H1536" s="14">
        <f t="shared" si="23"/>
        <v>0</v>
      </c>
      <c r="I1536" s="13"/>
      <c r="J1536" s="13"/>
      <c r="K1536" s="13"/>
    </row>
    <row r="1537" spans="2:11" ht="13.5" x14ac:dyDescent="0.35">
      <c r="B1537" s="3">
        <v>44245</v>
      </c>
      <c r="C1537" s="2">
        <v>9.98</v>
      </c>
      <c r="D1537" s="2">
        <v>8.5604999999999993</v>
      </c>
      <c r="E1537" s="2">
        <v>1113</v>
      </c>
      <c r="F1537" s="2">
        <v>9.9656000000000002</v>
      </c>
      <c r="G1537" s="2">
        <v>11091.712799999999</v>
      </c>
      <c r="H1537" s="14">
        <f t="shared" si="23"/>
        <v>0</v>
      </c>
      <c r="I1537" s="13"/>
      <c r="J1537" s="13"/>
      <c r="K1537" s="13"/>
    </row>
    <row r="1538" spans="2:11" ht="13.5" x14ac:dyDescent="0.35">
      <c r="B1538" s="3">
        <v>44246</v>
      </c>
      <c r="C1538" s="2">
        <v>9.98</v>
      </c>
      <c r="D1538" s="2">
        <v>8.5604999999999993</v>
      </c>
      <c r="E1538" s="2">
        <v>20</v>
      </c>
      <c r="F1538" s="2">
        <v>9.8279999999999994</v>
      </c>
      <c r="G1538" s="2">
        <v>196.56</v>
      </c>
      <c r="H1538" s="14">
        <f t="shared" si="23"/>
        <v>0</v>
      </c>
      <c r="I1538" s="13"/>
      <c r="J1538" s="13"/>
      <c r="K1538" s="13"/>
    </row>
    <row r="1539" spans="2:11" ht="13.5" x14ac:dyDescent="0.35">
      <c r="B1539" s="3">
        <v>44249</v>
      </c>
      <c r="C1539" s="2">
        <v>9.83</v>
      </c>
      <c r="D1539" s="2">
        <v>8.4318000000000008</v>
      </c>
      <c r="E1539" s="2">
        <v>189</v>
      </c>
      <c r="F1539" s="2">
        <v>9.83</v>
      </c>
      <c r="G1539" s="2">
        <v>1857.87</v>
      </c>
      <c r="H1539" s="14">
        <f t="shared" si="23"/>
        <v>-1.5034168564920097E-2</v>
      </c>
      <c r="I1539" s="13"/>
      <c r="J1539" s="13"/>
      <c r="K1539" s="13"/>
    </row>
    <row r="1540" spans="2:11" ht="13.5" x14ac:dyDescent="0.35">
      <c r="B1540" s="3">
        <v>44250</v>
      </c>
      <c r="C1540" s="2">
        <v>9.9600000000000009</v>
      </c>
      <c r="D1540" s="2">
        <v>8.5434000000000001</v>
      </c>
      <c r="E1540" s="2">
        <v>470</v>
      </c>
      <c r="F1540" s="2">
        <v>9.8351000000000006</v>
      </c>
      <c r="G1540" s="2">
        <v>4622.4970000000003</v>
      </c>
      <c r="H1540" s="14">
        <f t="shared" si="23"/>
        <v>1.3235608055219436E-2</v>
      </c>
      <c r="I1540" s="13"/>
      <c r="J1540" s="13"/>
      <c r="K1540" s="13"/>
    </row>
    <row r="1541" spans="2:11" ht="13.5" x14ac:dyDescent="0.35">
      <c r="B1541" s="3">
        <v>44251</v>
      </c>
      <c r="C1541" s="2">
        <v>9.8000000000000007</v>
      </c>
      <c r="D1541" s="2">
        <v>8.4061000000000003</v>
      </c>
      <c r="E1541" s="2">
        <v>5400</v>
      </c>
      <c r="F1541" s="2">
        <v>9.8087</v>
      </c>
      <c r="G1541" s="2">
        <v>52966.98</v>
      </c>
      <c r="H1541" s="14">
        <f t="shared" si="23"/>
        <v>-1.6070885127700888E-2</v>
      </c>
      <c r="I1541" s="13"/>
      <c r="J1541" s="13"/>
      <c r="K1541" s="13"/>
    </row>
    <row r="1542" spans="2:11" ht="13.5" x14ac:dyDescent="0.35">
      <c r="B1542" s="3">
        <v>44252</v>
      </c>
      <c r="C1542" s="2">
        <v>9.51</v>
      </c>
      <c r="D1542" s="2">
        <v>8.1574000000000009</v>
      </c>
      <c r="E1542" s="2">
        <v>2694</v>
      </c>
      <c r="F1542" s="2">
        <v>9.5449999999999999</v>
      </c>
      <c r="G1542" s="2">
        <v>25714.23</v>
      </c>
      <c r="H1542" s="14">
        <f t="shared" si="23"/>
        <v>-2.9585658034046641E-2</v>
      </c>
      <c r="I1542" s="13"/>
      <c r="J1542" s="13"/>
      <c r="K1542" s="13"/>
    </row>
    <row r="1543" spans="2:11" ht="13.5" x14ac:dyDescent="0.35">
      <c r="B1543" s="3">
        <v>44253</v>
      </c>
      <c r="C1543" s="2">
        <v>9.5</v>
      </c>
      <c r="D1543" s="2">
        <v>8.1487999999999996</v>
      </c>
      <c r="E1543" s="2">
        <v>1375</v>
      </c>
      <c r="F1543" s="2">
        <v>9.4855</v>
      </c>
      <c r="G1543" s="2">
        <v>13042.5625</v>
      </c>
      <c r="H1543" s="14">
        <f t="shared" ref="H1543:H1606" si="24">(D1543-D1542)/D1542</f>
        <v>-1.0542574840024116E-3</v>
      </c>
      <c r="I1543" s="13"/>
      <c r="J1543" s="13"/>
      <c r="K1543" s="13"/>
    </row>
    <row r="1544" spans="2:11" ht="13.5" x14ac:dyDescent="0.35">
      <c r="B1544" s="3">
        <v>44256</v>
      </c>
      <c r="C1544" s="2">
        <v>9.3000000000000007</v>
      </c>
      <c r="D1544" s="2">
        <v>7.9771999999999998</v>
      </c>
      <c r="E1544" s="2">
        <v>8133</v>
      </c>
      <c r="F1544" s="2">
        <v>9.3262</v>
      </c>
      <c r="G1544" s="2">
        <v>75849.984599999996</v>
      </c>
      <c r="H1544" s="14">
        <f t="shared" si="24"/>
        <v>-2.1058315334773189E-2</v>
      </c>
      <c r="I1544" s="13"/>
      <c r="J1544" s="13"/>
      <c r="K1544" s="13"/>
    </row>
    <row r="1545" spans="2:11" ht="13.5" x14ac:dyDescent="0.35">
      <c r="B1545" s="3">
        <v>44257</v>
      </c>
      <c r="C1545" s="2">
        <v>9.57</v>
      </c>
      <c r="D1545" s="2">
        <v>8.2088000000000001</v>
      </c>
      <c r="E1545" s="2">
        <v>6</v>
      </c>
      <c r="F1545" s="2">
        <v>9.5250000000000004</v>
      </c>
      <c r="G1545" s="2">
        <v>57.15</v>
      </c>
      <c r="H1545" s="14">
        <f t="shared" si="24"/>
        <v>2.9032743318457635E-2</v>
      </c>
      <c r="I1545" s="13"/>
      <c r="J1545" s="13"/>
      <c r="K1545" s="13"/>
    </row>
    <row r="1546" spans="2:11" ht="13.5" x14ac:dyDescent="0.35">
      <c r="B1546" s="3">
        <v>44258</v>
      </c>
      <c r="C1546" s="2">
        <v>9.69</v>
      </c>
      <c r="D1546" s="2">
        <v>8.3117999999999999</v>
      </c>
      <c r="E1546" s="2">
        <v>515</v>
      </c>
      <c r="F1546" s="2">
        <v>9.3788999999999998</v>
      </c>
      <c r="G1546" s="2">
        <v>4830.1334999999999</v>
      </c>
      <c r="H1546" s="14">
        <f t="shared" si="24"/>
        <v>1.2547509989279768E-2</v>
      </c>
      <c r="I1546" s="13"/>
      <c r="J1546" s="13"/>
      <c r="K1546" s="13"/>
    </row>
    <row r="1547" spans="2:11" ht="13.5" x14ac:dyDescent="0.35">
      <c r="B1547" s="3">
        <v>44259</v>
      </c>
      <c r="C1547" s="2">
        <v>9.6999999999999993</v>
      </c>
      <c r="D1547" s="2">
        <v>8.3202999999999996</v>
      </c>
      <c r="E1547" s="2">
        <v>30</v>
      </c>
      <c r="F1547" s="2">
        <v>9.7532999999999994</v>
      </c>
      <c r="G1547" s="2">
        <v>292.59899999999999</v>
      </c>
      <c r="H1547" s="14">
        <f t="shared" si="24"/>
        <v>1.0226425082412631E-3</v>
      </c>
      <c r="I1547" s="13"/>
      <c r="J1547" s="13"/>
      <c r="K1547" s="13"/>
    </row>
    <row r="1548" spans="2:11" ht="13.5" x14ac:dyDescent="0.35">
      <c r="B1548" s="3">
        <v>44260</v>
      </c>
      <c r="C1548" s="2">
        <v>9.7799999999999994</v>
      </c>
      <c r="D1548" s="2">
        <v>8.3889999999999993</v>
      </c>
      <c r="E1548" s="2">
        <v>50</v>
      </c>
      <c r="F1548" s="2">
        <v>9.7799999999999994</v>
      </c>
      <c r="G1548" s="2">
        <v>489</v>
      </c>
      <c r="H1548" s="14">
        <f t="shared" si="24"/>
        <v>8.2569138132038231E-3</v>
      </c>
      <c r="I1548" s="13"/>
      <c r="J1548" s="13"/>
      <c r="K1548" s="13"/>
    </row>
    <row r="1549" spans="2:11" ht="13.5" x14ac:dyDescent="0.35">
      <c r="B1549" s="3">
        <v>44263</v>
      </c>
      <c r="C1549" s="2">
        <v>9.7799999999999994</v>
      </c>
      <c r="D1549" s="2">
        <v>8.3889999999999993</v>
      </c>
      <c r="E1549" s="2">
        <v>500</v>
      </c>
      <c r="F1549" s="2">
        <v>9.7504000000000008</v>
      </c>
      <c r="G1549" s="2">
        <v>4875.2</v>
      </c>
      <c r="H1549" s="14">
        <f t="shared" si="24"/>
        <v>0</v>
      </c>
      <c r="I1549" s="13"/>
      <c r="J1549" s="13"/>
      <c r="K1549" s="13"/>
    </row>
    <row r="1550" spans="2:11" ht="13.5" x14ac:dyDescent="0.35">
      <c r="B1550" s="3">
        <v>44264</v>
      </c>
      <c r="C1550" s="2">
        <v>9.7799999999999994</v>
      </c>
      <c r="D1550" s="2">
        <v>8.3889999999999993</v>
      </c>
      <c r="E1550" s="2">
        <v>67</v>
      </c>
      <c r="F1550" s="2">
        <v>9.7799999999999994</v>
      </c>
      <c r="G1550" s="2">
        <v>655.26</v>
      </c>
      <c r="H1550" s="14">
        <f t="shared" si="24"/>
        <v>0</v>
      </c>
      <c r="I1550" s="13"/>
      <c r="J1550" s="13"/>
      <c r="K1550" s="13"/>
    </row>
    <row r="1551" spans="2:11" ht="13.5" x14ac:dyDescent="0.35">
      <c r="B1551" s="3">
        <v>44265</v>
      </c>
      <c r="C1551" s="2">
        <v>9.8000000000000007</v>
      </c>
      <c r="D1551" s="2">
        <v>8.4061000000000003</v>
      </c>
      <c r="E1551" s="2">
        <v>16975</v>
      </c>
      <c r="F1551" s="2">
        <v>9.7706999999999997</v>
      </c>
      <c r="G1551" s="2">
        <v>165857.63250000001</v>
      </c>
      <c r="H1551" s="14">
        <f t="shared" si="24"/>
        <v>2.0383835975683641E-3</v>
      </c>
      <c r="I1551" s="13"/>
      <c r="J1551" s="13"/>
      <c r="K1551" s="13"/>
    </row>
    <row r="1552" spans="2:11" ht="13.5" x14ac:dyDescent="0.35">
      <c r="B1552" s="3">
        <v>44266</v>
      </c>
      <c r="C1552" s="2">
        <v>10.08</v>
      </c>
      <c r="D1552" s="2">
        <v>8.6463000000000001</v>
      </c>
      <c r="E1552" s="2">
        <v>1018</v>
      </c>
      <c r="F1552" s="2">
        <v>10.0268</v>
      </c>
      <c r="G1552" s="2">
        <v>10207.2824</v>
      </c>
      <c r="H1552" s="14">
        <f t="shared" si="24"/>
        <v>2.857448757449944E-2</v>
      </c>
      <c r="I1552" s="13"/>
      <c r="J1552" s="13"/>
      <c r="K1552" s="13"/>
    </row>
    <row r="1553" spans="2:11" ht="13.5" x14ac:dyDescent="0.35">
      <c r="B1553" s="3">
        <v>44267</v>
      </c>
      <c r="C1553" s="2">
        <v>10.08</v>
      </c>
      <c r="D1553" s="2">
        <v>8.6463000000000001</v>
      </c>
      <c r="E1553" s="2">
        <v>1294</v>
      </c>
      <c r="F1553" s="2">
        <v>10.08</v>
      </c>
      <c r="G1553" s="2">
        <v>13043.52</v>
      </c>
      <c r="H1553" s="14">
        <f t="shared" si="24"/>
        <v>0</v>
      </c>
      <c r="I1553" s="13"/>
      <c r="J1553" s="13"/>
      <c r="K1553" s="13"/>
    </row>
    <row r="1554" spans="2:11" ht="13.5" x14ac:dyDescent="0.35">
      <c r="B1554" s="3">
        <v>44270</v>
      </c>
      <c r="C1554" s="2">
        <v>10.08</v>
      </c>
      <c r="D1554" s="2">
        <v>8.6463000000000001</v>
      </c>
      <c r="E1554" s="2">
        <v>2605</v>
      </c>
      <c r="F1554" s="2">
        <v>10.0243</v>
      </c>
      <c r="G1554" s="2">
        <v>26113.301500000001</v>
      </c>
      <c r="H1554" s="14">
        <f t="shared" si="24"/>
        <v>0</v>
      </c>
      <c r="I1554" s="13"/>
      <c r="J1554" s="13"/>
      <c r="K1554" s="13"/>
    </row>
    <row r="1555" spans="2:11" ht="13.5" x14ac:dyDescent="0.35">
      <c r="B1555" s="3">
        <v>44271</v>
      </c>
      <c r="C1555" s="2">
        <v>10</v>
      </c>
      <c r="D1555" s="2">
        <v>8.5777000000000001</v>
      </c>
      <c r="E1555" s="2">
        <v>25979</v>
      </c>
      <c r="F1555" s="2">
        <v>10.0541</v>
      </c>
      <c r="G1555" s="2">
        <v>261195.4639</v>
      </c>
      <c r="H1555" s="14">
        <f t="shared" si="24"/>
        <v>-7.9340295849091511E-3</v>
      </c>
      <c r="I1555" s="13"/>
      <c r="J1555" s="13"/>
      <c r="K1555" s="13"/>
    </row>
    <row r="1556" spans="2:11" ht="13.5" x14ac:dyDescent="0.35">
      <c r="B1556" s="3">
        <v>44272</v>
      </c>
      <c r="C1556" s="2">
        <v>10.09</v>
      </c>
      <c r="D1556" s="2">
        <v>8.6548999999999996</v>
      </c>
      <c r="E1556" s="2">
        <v>11</v>
      </c>
      <c r="F1556" s="2">
        <v>10.09</v>
      </c>
      <c r="G1556" s="2">
        <v>110.99</v>
      </c>
      <c r="H1556" s="14">
        <f t="shared" si="24"/>
        <v>9.0000816069575173E-3</v>
      </c>
      <c r="I1556" s="13"/>
      <c r="J1556" s="13"/>
      <c r="K1556" s="13"/>
    </row>
    <row r="1557" spans="2:11" ht="13.5" x14ac:dyDescent="0.35">
      <c r="B1557" s="3">
        <v>44273</v>
      </c>
      <c r="C1557" s="2">
        <v>10.38</v>
      </c>
      <c r="D1557" s="2">
        <v>8.9036000000000008</v>
      </c>
      <c r="E1557" s="2">
        <v>79956</v>
      </c>
      <c r="F1557" s="2">
        <v>10.0959</v>
      </c>
      <c r="G1557" s="2">
        <v>807227.78040000005</v>
      </c>
      <c r="H1557" s="14">
        <f t="shared" si="24"/>
        <v>2.8735167361841417E-2</v>
      </c>
      <c r="I1557" s="13"/>
      <c r="J1557" s="13"/>
      <c r="K1557" s="13"/>
    </row>
    <row r="1558" spans="2:11" ht="13.5" x14ac:dyDescent="0.35">
      <c r="B1558" s="3">
        <v>44274</v>
      </c>
      <c r="C1558" s="2">
        <v>10.65</v>
      </c>
      <c r="D1558" s="2">
        <v>9.1351999999999993</v>
      </c>
      <c r="E1558" s="2">
        <v>13665</v>
      </c>
      <c r="F1558" s="2">
        <v>10.4377</v>
      </c>
      <c r="G1558" s="2">
        <v>142631.17050000001</v>
      </c>
      <c r="H1558" s="14">
        <f t="shared" si="24"/>
        <v>2.6011950222381786E-2</v>
      </c>
      <c r="I1558" s="13"/>
      <c r="J1558" s="13"/>
      <c r="K1558" s="13"/>
    </row>
    <row r="1559" spans="2:11" ht="13.5" x14ac:dyDescent="0.35">
      <c r="B1559" s="3">
        <v>44277</v>
      </c>
      <c r="C1559" s="2">
        <v>10.95</v>
      </c>
      <c r="D1559" s="2">
        <v>9.3925000000000001</v>
      </c>
      <c r="E1559" s="2">
        <v>17225</v>
      </c>
      <c r="F1559" s="2">
        <v>10.900600000000001</v>
      </c>
      <c r="G1559" s="2">
        <v>187762.83499999999</v>
      </c>
      <c r="H1559" s="14">
        <f t="shared" si="24"/>
        <v>2.8165776337682892E-2</v>
      </c>
      <c r="I1559" s="13"/>
      <c r="J1559" s="13"/>
      <c r="K1559" s="13"/>
    </row>
    <row r="1560" spans="2:11" ht="13.5" x14ac:dyDescent="0.35">
      <c r="B1560" s="3">
        <v>44278</v>
      </c>
      <c r="C1560" s="2">
        <v>11.4</v>
      </c>
      <c r="D1560" s="2">
        <v>9.7784999999999993</v>
      </c>
      <c r="E1560" s="2">
        <v>21817</v>
      </c>
      <c r="F1560" s="2">
        <v>11.172800000000001</v>
      </c>
      <c r="G1560" s="2">
        <v>243756.97760000001</v>
      </c>
      <c r="H1560" s="14">
        <f t="shared" si="24"/>
        <v>4.1096619643332367E-2</v>
      </c>
      <c r="I1560" s="13"/>
      <c r="J1560" s="13"/>
      <c r="K1560" s="13"/>
    </row>
    <row r="1561" spans="2:11" ht="13.5" x14ac:dyDescent="0.35">
      <c r="B1561" s="3">
        <v>44279</v>
      </c>
      <c r="C1561" s="2">
        <v>11.3</v>
      </c>
      <c r="D1561" s="2">
        <v>9.6928000000000001</v>
      </c>
      <c r="E1561" s="2">
        <v>15822</v>
      </c>
      <c r="F1561" s="2">
        <v>11.4893</v>
      </c>
      <c r="G1561" s="2">
        <v>181783.7046</v>
      </c>
      <c r="H1561" s="14">
        <f t="shared" si="24"/>
        <v>-8.7641253771027494E-3</v>
      </c>
      <c r="I1561" s="13"/>
      <c r="J1561" s="13"/>
      <c r="K1561" s="13"/>
    </row>
    <row r="1562" spans="2:11" ht="13.5" x14ac:dyDescent="0.35">
      <c r="B1562" s="3">
        <v>44280</v>
      </c>
      <c r="C1562" s="2">
        <v>11.5</v>
      </c>
      <c r="D1562" s="2">
        <v>9.8643000000000001</v>
      </c>
      <c r="E1562" s="2">
        <v>6360</v>
      </c>
      <c r="F1562" s="2">
        <v>11.369</v>
      </c>
      <c r="G1562" s="2">
        <v>72306.84</v>
      </c>
      <c r="H1562" s="14">
        <f t="shared" si="24"/>
        <v>1.7693545724661603E-2</v>
      </c>
      <c r="I1562" s="13"/>
      <c r="J1562" s="13"/>
      <c r="K1562" s="13"/>
    </row>
    <row r="1563" spans="2:11" ht="13.5" x14ac:dyDescent="0.35">
      <c r="B1563" s="3">
        <v>44281</v>
      </c>
      <c r="C1563" s="2">
        <v>11.67</v>
      </c>
      <c r="D1563" s="2">
        <v>10.0101</v>
      </c>
      <c r="E1563" s="2">
        <v>581</v>
      </c>
      <c r="F1563" s="2">
        <v>11.543799999999999</v>
      </c>
      <c r="G1563" s="2">
        <v>6706.9477999999999</v>
      </c>
      <c r="H1563" s="14">
        <f t="shared" si="24"/>
        <v>1.4780572367020416E-2</v>
      </c>
      <c r="I1563" s="13"/>
      <c r="J1563" s="13"/>
      <c r="K1563" s="13"/>
    </row>
    <row r="1564" spans="2:11" ht="13.5" x14ac:dyDescent="0.35">
      <c r="B1564" s="3">
        <v>44284</v>
      </c>
      <c r="C1564" s="2">
        <v>11.48</v>
      </c>
      <c r="D1564" s="2">
        <v>9.8472000000000008</v>
      </c>
      <c r="E1564" s="2">
        <v>3806</v>
      </c>
      <c r="F1564" s="2">
        <v>11.674200000000001</v>
      </c>
      <c r="G1564" s="2">
        <v>44432.0052</v>
      </c>
      <c r="H1564" s="14">
        <f t="shared" si="24"/>
        <v>-1.6273563700662203E-2</v>
      </c>
      <c r="I1564" s="13"/>
      <c r="J1564" s="13"/>
      <c r="K1564" s="13"/>
    </row>
    <row r="1565" spans="2:11" ht="13.5" x14ac:dyDescent="0.35">
      <c r="B1565" s="3">
        <v>44285</v>
      </c>
      <c r="C1565" s="2">
        <v>11.8</v>
      </c>
      <c r="D1565" s="2">
        <v>10.121600000000001</v>
      </c>
      <c r="E1565" s="2">
        <v>23395</v>
      </c>
      <c r="F1565" s="2">
        <v>11.7873</v>
      </c>
      <c r="G1565" s="2">
        <v>275763.8835</v>
      </c>
      <c r="H1565" s="14">
        <f t="shared" si="24"/>
        <v>2.7865789259891131E-2</v>
      </c>
      <c r="I1565" s="13"/>
      <c r="J1565" s="13"/>
      <c r="K1565" s="13"/>
    </row>
    <row r="1566" spans="2:11" ht="13.5" x14ac:dyDescent="0.35">
      <c r="B1566" s="3">
        <v>44286</v>
      </c>
      <c r="C1566" s="2">
        <v>12.15</v>
      </c>
      <c r="D1566" s="2">
        <v>10.421900000000001</v>
      </c>
      <c r="E1566" s="2">
        <v>36896</v>
      </c>
      <c r="F1566" s="2">
        <v>12.0943</v>
      </c>
      <c r="G1566" s="2">
        <v>446231.2928</v>
      </c>
      <c r="H1566" s="14">
        <f t="shared" si="24"/>
        <v>2.9669222257350615E-2</v>
      </c>
      <c r="I1566" s="13"/>
      <c r="J1566" s="13"/>
      <c r="K1566" s="13"/>
    </row>
    <row r="1567" spans="2:11" ht="13.5" x14ac:dyDescent="0.35">
      <c r="B1567" s="3">
        <v>44287</v>
      </c>
      <c r="C1567" s="2">
        <v>12.69</v>
      </c>
      <c r="D1567" s="2">
        <v>10.8851</v>
      </c>
      <c r="E1567" s="2">
        <v>21339</v>
      </c>
      <c r="F1567" s="2">
        <v>12.519299999999999</v>
      </c>
      <c r="G1567" s="2">
        <v>267149.34269999998</v>
      </c>
      <c r="H1567" s="14">
        <f t="shared" si="24"/>
        <v>4.4444870896861291E-2</v>
      </c>
      <c r="I1567" s="13"/>
      <c r="J1567" s="13"/>
      <c r="K1567" s="13"/>
    </row>
    <row r="1568" spans="2:11" ht="13.5" x14ac:dyDescent="0.35">
      <c r="B1568" s="3">
        <v>44288</v>
      </c>
      <c r="C1568" s="2">
        <v>13.2</v>
      </c>
      <c r="D1568" s="2">
        <v>11.3225</v>
      </c>
      <c r="E1568" s="2">
        <v>24450</v>
      </c>
      <c r="F1568" s="2">
        <v>13.2089</v>
      </c>
      <c r="G1568" s="2">
        <v>322957.60499999998</v>
      </c>
      <c r="H1568" s="14">
        <f t="shared" si="24"/>
        <v>4.0183369927699358E-2</v>
      </c>
      <c r="I1568" s="13"/>
      <c r="J1568" s="13"/>
      <c r="K1568" s="13"/>
    </row>
    <row r="1569" spans="2:11" ht="13.5" x14ac:dyDescent="0.35">
      <c r="B1569" s="3">
        <v>44291</v>
      </c>
      <c r="C1569" s="2">
        <v>13.34</v>
      </c>
      <c r="D1569" s="2">
        <v>11.442600000000001</v>
      </c>
      <c r="E1569" s="2">
        <v>8266</v>
      </c>
      <c r="F1569" s="2">
        <v>13.341699999999999</v>
      </c>
      <c r="G1569" s="2">
        <v>110282.49219999999</v>
      </c>
      <c r="H1569" s="14">
        <f t="shared" si="24"/>
        <v>1.0607198056966286E-2</v>
      </c>
      <c r="I1569" s="13"/>
      <c r="J1569" s="13"/>
      <c r="K1569" s="13"/>
    </row>
    <row r="1570" spans="2:11" ht="13.5" x14ac:dyDescent="0.35">
      <c r="B1570" s="3">
        <v>44292</v>
      </c>
      <c r="C1570" s="2">
        <v>12.84</v>
      </c>
      <c r="D1570" s="2">
        <v>11.0137</v>
      </c>
      <c r="E1570" s="2">
        <v>6991</v>
      </c>
      <c r="F1570" s="2">
        <v>13.022</v>
      </c>
      <c r="G1570" s="2">
        <v>91036.801999999996</v>
      </c>
      <c r="H1570" s="14">
        <f t="shared" si="24"/>
        <v>-3.748273993672771E-2</v>
      </c>
      <c r="I1570" s="13"/>
      <c r="J1570" s="13"/>
      <c r="K1570" s="13"/>
    </row>
    <row r="1571" spans="2:11" ht="13.5" x14ac:dyDescent="0.35">
      <c r="B1571" s="3">
        <v>44293</v>
      </c>
      <c r="C1571" s="2">
        <v>12.8</v>
      </c>
      <c r="D1571" s="2">
        <v>10.9794</v>
      </c>
      <c r="E1571" s="2">
        <v>8215</v>
      </c>
      <c r="F1571" s="2">
        <v>12.726800000000001</v>
      </c>
      <c r="G1571" s="2">
        <v>104550.662</v>
      </c>
      <c r="H1571" s="14">
        <f t="shared" si="24"/>
        <v>-3.114303095235933E-3</v>
      </c>
      <c r="I1571" s="13"/>
      <c r="J1571" s="13"/>
      <c r="K1571" s="13"/>
    </row>
    <row r="1572" spans="2:11" ht="13.5" x14ac:dyDescent="0.35">
      <c r="B1572" s="3">
        <v>44294</v>
      </c>
      <c r="C1572" s="2">
        <v>13.4</v>
      </c>
      <c r="D1572" s="2">
        <v>11.4941</v>
      </c>
      <c r="E1572" s="2">
        <v>50161</v>
      </c>
      <c r="F1572" s="2">
        <v>13.1768</v>
      </c>
      <c r="G1572" s="2">
        <v>660961.46479999996</v>
      </c>
      <c r="H1572" s="14">
        <f t="shared" si="24"/>
        <v>4.6878700111117139E-2</v>
      </c>
      <c r="I1572" s="13"/>
      <c r="J1572" s="13"/>
      <c r="K1572" s="13"/>
    </row>
    <row r="1573" spans="2:11" ht="13.5" x14ac:dyDescent="0.35">
      <c r="B1573" s="3">
        <v>44298</v>
      </c>
      <c r="C1573" s="2">
        <v>13.3</v>
      </c>
      <c r="D1573" s="2">
        <v>11.408300000000001</v>
      </c>
      <c r="E1573" s="2">
        <v>3982</v>
      </c>
      <c r="F1573" s="2">
        <v>13.367900000000001</v>
      </c>
      <c r="G1573" s="2">
        <v>53230.977800000001</v>
      </c>
      <c r="H1573" s="14">
        <f t="shared" si="24"/>
        <v>-7.4646992805003426E-3</v>
      </c>
      <c r="I1573" s="13"/>
      <c r="J1573" s="13"/>
      <c r="K1573" s="13"/>
    </row>
    <row r="1574" spans="2:11" ht="13.5" x14ac:dyDescent="0.35">
      <c r="B1574" s="3">
        <v>44299</v>
      </c>
      <c r="C1574" s="2">
        <v>13.38</v>
      </c>
      <c r="D1574" s="2">
        <v>11.476900000000001</v>
      </c>
      <c r="E1574" s="2">
        <v>10092</v>
      </c>
      <c r="F1574" s="2">
        <v>13.273</v>
      </c>
      <c r="G1574" s="2">
        <v>133951.11600000001</v>
      </c>
      <c r="H1574" s="14">
        <f t="shared" si="24"/>
        <v>6.0131658529316368E-3</v>
      </c>
      <c r="I1574" s="13"/>
      <c r="J1574" s="13"/>
      <c r="K1574" s="13"/>
    </row>
    <row r="1575" spans="2:11" ht="13.5" x14ac:dyDescent="0.35">
      <c r="B1575" s="3">
        <v>44300</v>
      </c>
      <c r="C1575" s="2">
        <v>13.7</v>
      </c>
      <c r="D1575" s="2">
        <v>11.7514</v>
      </c>
      <c r="E1575" s="2">
        <v>30680</v>
      </c>
      <c r="F1575" s="2">
        <v>13.504</v>
      </c>
      <c r="G1575" s="2">
        <v>414302.71999999997</v>
      </c>
      <c r="H1575" s="14">
        <f t="shared" si="24"/>
        <v>2.391760841342172E-2</v>
      </c>
      <c r="I1575" s="13"/>
      <c r="J1575" s="13"/>
      <c r="K1575" s="13"/>
    </row>
    <row r="1576" spans="2:11" ht="13.5" x14ac:dyDescent="0.35">
      <c r="B1576" s="3">
        <v>44301</v>
      </c>
      <c r="C1576" s="2">
        <v>13.67</v>
      </c>
      <c r="D1576" s="2">
        <v>11.7257</v>
      </c>
      <c r="E1576" s="2">
        <v>4274</v>
      </c>
      <c r="F1576" s="2">
        <v>13.6907</v>
      </c>
      <c r="G1576" s="2">
        <v>58514.051800000001</v>
      </c>
      <c r="H1576" s="14">
        <f t="shared" si="24"/>
        <v>-2.1869734669912096E-3</v>
      </c>
      <c r="I1576" s="13"/>
      <c r="J1576" s="13"/>
      <c r="K1576" s="13"/>
    </row>
    <row r="1577" spans="2:11" ht="13.5" x14ac:dyDescent="0.35">
      <c r="B1577" s="3">
        <v>44302</v>
      </c>
      <c r="C1577" s="2">
        <v>13.5</v>
      </c>
      <c r="D1577" s="2">
        <v>11.579800000000001</v>
      </c>
      <c r="E1577" s="2">
        <v>9620</v>
      </c>
      <c r="F1577" s="2">
        <v>13.501899999999999</v>
      </c>
      <c r="G1577" s="2">
        <v>129888.27800000001</v>
      </c>
      <c r="H1577" s="14">
        <f t="shared" si="24"/>
        <v>-1.2442753950723561E-2</v>
      </c>
      <c r="I1577" s="13"/>
      <c r="J1577" s="13"/>
      <c r="K1577" s="13"/>
    </row>
    <row r="1578" spans="2:11" ht="13.5" x14ac:dyDescent="0.35">
      <c r="B1578" s="3">
        <v>44305</v>
      </c>
      <c r="C1578" s="2">
        <v>13.35</v>
      </c>
      <c r="D1578" s="2">
        <v>11.4512</v>
      </c>
      <c r="E1578" s="2">
        <v>2257</v>
      </c>
      <c r="F1578" s="2">
        <v>13.255000000000001</v>
      </c>
      <c r="G1578" s="2">
        <v>29916.535</v>
      </c>
      <c r="H1578" s="14">
        <f t="shared" si="24"/>
        <v>-1.110554586435003E-2</v>
      </c>
      <c r="I1578" s="13"/>
      <c r="J1578" s="13"/>
      <c r="K1578" s="13"/>
    </row>
    <row r="1579" spans="2:11" ht="13.5" x14ac:dyDescent="0.35">
      <c r="B1579" s="3">
        <v>44306</v>
      </c>
      <c r="C1579" s="2">
        <v>13.28</v>
      </c>
      <c r="D1579" s="2">
        <v>11.3911</v>
      </c>
      <c r="E1579" s="2">
        <v>1185</v>
      </c>
      <c r="F1579" s="2">
        <v>13.254200000000001</v>
      </c>
      <c r="G1579" s="2">
        <v>15706.227000000001</v>
      </c>
      <c r="H1579" s="14">
        <f t="shared" si="24"/>
        <v>-5.2483582506637092E-3</v>
      </c>
      <c r="I1579" s="13"/>
      <c r="J1579" s="13"/>
      <c r="K1579" s="13"/>
    </row>
    <row r="1580" spans="2:11" ht="13.5" x14ac:dyDescent="0.35">
      <c r="B1580" s="3">
        <v>44307</v>
      </c>
      <c r="C1580" s="2">
        <v>13.43</v>
      </c>
      <c r="D1580" s="2">
        <v>11.5198</v>
      </c>
      <c r="E1580" s="2">
        <v>10138</v>
      </c>
      <c r="F1580" s="2">
        <v>13.417199999999999</v>
      </c>
      <c r="G1580" s="2">
        <v>136023.5736</v>
      </c>
      <c r="H1580" s="14">
        <f t="shared" si="24"/>
        <v>1.1298294282378371E-2</v>
      </c>
      <c r="I1580" s="13"/>
      <c r="J1580" s="13"/>
      <c r="K1580" s="13"/>
    </row>
    <row r="1581" spans="2:11" ht="13.5" x14ac:dyDescent="0.35">
      <c r="B1581" s="3">
        <v>44308</v>
      </c>
      <c r="C1581" s="2">
        <v>13.59</v>
      </c>
      <c r="D1581" s="2">
        <v>11.657</v>
      </c>
      <c r="E1581" s="2">
        <v>14254</v>
      </c>
      <c r="F1581" s="2">
        <v>13.3927</v>
      </c>
      <c r="G1581" s="2">
        <v>190899.54579999999</v>
      </c>
      <c r="H1581" s="14">
        <f t="shared" si="24"/>
        <v>1.1909928991822773E-2</v>
      </c>
      <c r="I1581" s="13"/>
      <c r="J1581" s="13"/>
      <c r="K1581" s="13"/>
    </row>
    <row r="1582" spans="2:11" ht="13.5" x14ac:dyDescent="0.35">
      <c r="B1582" s="3">
        <v>44309</v>
      </c>
      <c r="C1582" s="2">
        <v>13.58</v>
      </c>
      <c r="D1582" s="2">
        <v>11.6485</v>
      </c>
      <c r="E1582" s="2">
        <v>5296</v>
      </c>
      <c r="F1582" s="2">
        <v>13.591799999999999</v>
      </c>
      <c r="G1582" s="2">
        <v>71982.1728</v>
      </c>
      <c r="H1582" s="14">
        <f t="shared" si="24"/>
        <v>-7.2917560264216608E-4</v>
      </c>
      <c r="I1582" s="13"/>
      <c r="J1582" s="13"/>
      <c r="K1582" s="13"/>
    </row>
    <row r="1583" spans="2:11" ht="13.5" x14ac:dyDescent="0.35">
      <c r="B1583" s="3">
        <v>44312</v>
      </c>
      <c r="C1583" s="2">
        <v>13.18</v>
      </c>
      <c r="D1583" s="2">
        <v>11.305400000000001</v>
      </c>
      <c r="E1583" s="2">
        <v>100</v>
      </c>
      <c r="F1583" s="2">
        <v>13.18</v>
      </c>
      <c r="G1583" s="2">
        <v>1318</v>
      </c>
      <c r="H1583" s="14">
        <f t="shared" si="24"/>
        <v>-2.9454436193501285E-2</v>
      </c>
      <c r="I1583" s="13"/>
      <c r="J1583" s="13"/>
      <c r="K1583" s="13"/>
    </row>
    <row r="1584" spans="2:11" ht="13.5" x14ac:dyDescent="0.35">
      <c r="B1584" s="3">
        <v>44313</v>
      </c>
      <c r="C1584" s="2">
        <v>13.14</v>
      </c>
      <c r="D1584" s="2">
        <v>11.271000000000001</v>
      </c>
      <c r="E1584" s="2">
        <v>1163</v>
      </c>
      <c r="F1584" s="2">
        <v>13.1404</v>
      </c>
      <c r="G1584" s="2">
        <v>15282.2852</v>
      </c>
      <c r="H1584" s="14">
        <f t="shared" si="24"/>
        <v>-3.0427937092008918E-3</v>
      </c>
      <c r="I1584" s="13"/>
      <c r="J1584" s="13"/>
      <c r="K1584" s="13"/>
    </row>
    <row r="1585" spans="2:11" ht="13.5" x14ac:dyDescent="0.35">
      <c r="B1585" s="3">
        <v>44314</v>
      </c>
      <c r="C1585" s="2">
        <v>13.17</v>
      </c>
      <c r="D1585" s="2">
        <v>11.296799999999999</v>
      </c>
      <c r="E1585" s="2">
        <v>400</v>
      </c>
      <c r="F1585" s="2">
        <v>13.17</v>
      </c>
      <c r="G1585" s="2">
        <v>5268</v>
      </c>
      <c r="H1585" s="14">
        <f t="shared" si="24"/>
        <v>2.2890604205481756E-3</v>
      </c>
      <c r="I1585" s="13"/>
      <c r="J1585" s="13"/>
      <c r="K1585" s="13"/>
    </row>
    <row r="1586" spans="2:11" ht="13.5" x14ac:dyDescent="0.35">
      <c r="B1586" s="3">
        <v>44315</v>
      </c>
      <c r="C1586" s="2">
        <v>13.1</v>
      </c>
      <c r="D1586" s="2">
        <v>11.236700000000001</v>
      </c>
      <c r="E1586" s="2">
        <v>3916</v>
      </c>
      <c r="F1586" s="2">
        <v>12.8995</v>
      </c>
      <c r="G1586" s="2">
        <v>50514.442000000003</v>
      </c>
      <c r="H1586" s="14">
        <f t="shared" si="24"/>
        <v>-5.320090645138313E-3</v>
      </c>
      <c r="I1586" s="13"/>
      <c r="J1586" s="13"/>
      <c r="K1586" s="13"/>
    </row>
    <row r="1587" spans="2:11" ht="13.5" x14ac:dyDescent="0.35">
      <c r="B1587" s="3">
        <v>44316</v>
      </c>
      <c r="C1587" s="2">
        <v>13.1</v>
      </c>
      <c r="D1587" s="2">
        <v>11.236700000000001</v>
      </c>
      <c r="E1587" s="2">
        <v>150</v>
      </c>
      <c r="F1587" s="2">
        <v>13.031700000000001</v>
      </c>
      <c r="G1587" s="2">
        <v>1954.7550000000001</v>
      </c>
      <c r="H1587" s="14">
        <f t="shared" si="24"/>
        <v>0</v>
      </c>
      <c r="I1587" s="13"/>
      <c r="J1587" s="13"/>
      <c r="K1587" s="13"/>
    </row>
    <row r="1588" spans="2:11" ht="13.5" x14ac:dyDescent="0.35">
      <c r="B1588" s="3">
        <v>44319</v>
      </c>
      <c r="C1588" s="2">
        <v>13.1</v>
      </c>
      <c r="D1588" s="2">
        <v>11.236700000000001</v>
      </c>
      <c r="E1588" s="2">
        <v>31</v>
      </c>
      <c r="F1588" s="2">
        <v>13.094799999999999</v>
      </c>
      <c r="G1588" s="2">
        <v>405.93880000000001</v>
      </c>
      <c r="H1588" s="14">
        <f t="shared" si="24"/>
        <v>0</v>
      </c>
      <c r="I1588" s="13"/>
      <c r="J1588" s="13"/>
      <c r="K1588" s="13"/>
    </row>
    <row r="1589" spans="2:11" ht="13.5" x14ac:dyDescent="0.35">
      <c r="B1589" s="3">
        <v>44320</v>
      </c>
      <c r="C1589" s="2">
        <v>12.97</v>
      </c>
      <c r="D1589" s="2">
        <v>11.1252</v>
      </c>
      <c r="E1589" s="2">
        <v>20857</v>
      </c>
      <c r="F1589" s="2">
        <v>12.98</v>
      </c>
      <c r="G1589" s="2">
        <v>270723.86</v>
      </c>
      <c r="H1589" s="14">
        <f t="shared" si="24"/>
        <v>-9.9228421155678499E-3</v>
      </c>
      <c r="I1589" s="13"/>
      <c r="J1589" s="13"/>
      <c r="K1589" s="13"/>
    </row>
    <row r="1590" spans="2:11" ht="13.5" x14ac:dyDescent="0.35">
      <c r="B1590" s="3">
        <v>44321</v>
      </c>
      <c r="C1590" s="2">
        <v>12.9</v>
      </c>
      <c r="D1590" s="2">
        <v>11.065200000000001</v>
      </c>
      <c r="E1590" s="2">
        <v>10592</v>
      </c>
      <c r="F1590" s="2">
        <v>12.7484</v>
      </c>
      <c r="G1590" s="2">
        <v>135031.0528</v>
      </c>
      <c r="H1590" s="14">
        <f t="shared" si="24"/>
        <v>-5.3931614712543346E-3</v>
      </c>
      <c r="I1590" s="13"/>
      <c r="J1590" s="13"/>
      <c r="K1590" s="13"/>
    </row>
    <row r="1591" spans="2:11" ht="13.5" x14ac:dyDescent="0.35">
      <c r="B1591" s="3">
        <v>44322</v>
      </c>
      <c r="C1591" s="2">
        <v>12.87</v>
      </c>
      <c r="D1591" s="2">
        <v>11.0395</v>
      </c>
      <c r="E1591" s="2">
        <v>500</v>
      </c>
      <c r="F1591" s="2">
        <v>12.87</v>
      </c>
      <c r="G1591" s="2">
        <v>6435</v>
      </c>
      <c r="H1591" s="14">
        <f t="shared" si="24"/>
        <v>-2.3225969706829066E-3</v>
      </c>
      <c r="I1591" s="13"/>
      <c r="J1591" s="13"/>
      <c r="K1591" s="13"/>
    </row>
    <row r="1592" spans="2:11" ht="13.5" x14ac:dyDescent="0.35">
      <c r="B1592" s="3">
        <v>44323</v>
      </c>
      <c r="C1592" s="2">
        <v>12.87</v>
      </c>
      <c r="D1592" s="2">
        <v>11.0395</v>
      </c>
      <c r="E1592" s="2">
        <v>209</v>
      </c>
      <c r="F1592" s="2">
        <v>12.861599999999999</v>
      </c>
      <c r="G1592" s="2">
        <v>2688.0744</v>
      </c>
      <c r="H1592" s="14">
        <f t="shared" si="24"/>
        <v>0</v>
      </c>
      <c r="I1592" s="13"/>
      <c r="J1592" s="13"/>
      <c r="K1592" s="13"/>
    </row>
    <row r="1593" spans="2:11" ht="13.5" x14ac:dyDescent="0.35">
      <c r="B1593" s="3">
        <v>44326</v>
      </c>
      <c r="C1593" s="2">
        <v>12.87</v>
      </c>
      <c r="D1593" s="2">
        <v>11.0395</v>
      </c>
      <c r="E1593" s="2">
        <v>1</v>
      </c>
      <c r="F1593" s="2">
        <v>12.87</v>
      </c>
      <c r="G1593" s="2">
        <v>12.87</v>
      </c>
      <c r="H1593" s="14">
        <f t="shared" si="24"/>
        <v>0</v>
      </c>
      <c r="I1593" s="13"/>
      <c r="J1593" s="13"/>
      <c r="K1593" s="13"/>
    </row>
    <row r="1594" spans="2:11" ht="13.5" x14ac:dyDescent="0.35">
      <c r="B1594" s="3">
        <v>44327</v>
      </c>
      <c r="C1594" s="2">
        <v>12.79</v>
      </c>
      <c r="D1594" s="2">
        <v>10.970800000000001</v>
      </c>
      <c r="E1594" s="2">
        <v>830</v>
      </c>
      <c r="F1594" s="2">
        <v>12.8087</v>
      </c>
      <c r="G1594" s="2">
        <v>10631.221</v>
      </c>
      <c r="H1594" s="14">
        <f t="shared" si="24"/>
        <v>-6.2231079306127781E-3</v>
      </c>
      <c r="I1594" s="13"/>
      <c r="J1594" s="13"/>
      <c r="K1594" s="13"/>
    </row>
    <row r="1595" spans="2:11" ht="13.5" x14ac:dyDescent="0.35">
      <c r="B1595" s="3">
        <v>44333</v>
      </c>
      <c r="C1595" s="2">
        <v>12.79</v>
      </c>
      <c r="D1595" s="2">
        <v>10.970800000000001</v>
      </c>
      <c r="E1595" s="2">
        <v>58</v>
      </c>
      <c r="F1595" s="2">
        <v>12.79</v>
      </c>
      <c r="G1595" s="2">
        <v>741.82</v>
      </c>
      <c r="H1595" s="14">
        <f t="shared" si="24"/>
        <v>0</v>
      </c>
      <c r="I1595" s="13"/>
      <c r="J1595" s="13"/>
      <c r="K1595" s="13"/>
    </row>
    <row r="1596" spans="2:11" ht="13.5" x14ac:dyDescent="0.35">
      <c r="B1596" s="3">
        <v>44334</v>
      </c>
      <c r="C1596" s="2">
        <v>12.79</v>
      </c>
      <c r="D1596" s="2">
        <v>10.970800000000001</v>
      </c>
      <c r="E1596" s="2">
        <v>0</v>
      </c>
      <c r="F1596" s="2">
        <v>0</v>
      </c>
      <c r="G1596" s="2">
        <v>0</v>
      </c>
      <c r="H1596" s="14">
        <f t="shared" si="24"/>
        <v>0</v>
      </c>
      <c r="I1596" s="13"/>
      <c r="J1596" s="13"/>
      <c r="K1596" s="13"/>
    </row>
    <row r="1597" spans="2:11" ht="13.5" x14ac:dyDescent="0.35">
      <c r="B1597" s="3">
        <v>44335</v>
      </c>
      <c r="C1597" s="2">
        <v>12.79</v>
      </c>
      <c r="D1597" s="2">
        <v>10.970800000000001</v>
      </c>
      <c r="E1597" s="2">
        <v>0</v>
      </c>
      <c r="F1597" s="2">
        <v>0</v>
      </c>
      <c r="G1597" s="2">
        <v>0</v>
      </c>
      <c r="H1597" s="14">
        <f t="shared" si="24"/>
        <v>0</v>
      </c>
      <c r="I1597" s="13"/>
      <c r="J1597" s="13"/>
      <c r="K1597" s="13"/>
    </row>
    <row r="1598" spans="2:11" ht="13.5" x14ac:dyDescent="0.35">
      <c r="B1598" s="3">
        <v>44336</v>
      </c>
      <c r="C1598" s="2">
        <v>12.75</v>
      </c>
      <c r="D1598" s="2">
        <v>10.936500000000001</v>
      </c>
      <c r="E1598" s="2">
        <v>336</v>
      </c>
      <c r="F1598" s="2">
        <v>12.4262</v>
      </c>
      <c r="G1598" s="2">
        <v>4175.2031999999999</v>
      </c>
      <c r="H1598" s="14">
        <f t="shared" si="24"/>
        <v>-3.1264812046523493E-3</v>
      </c>
      <c r="I1598" s="13"/>
      <c r="J1598" s="13"/>
      <c r="K1598" s="13"/>
    </row>
    <row r="1599" spans="2:11" ht="13.5" x14ac:dyDescent="0.35">
      <c r="B1599" s="3">
        <v>44337</v>
      </c>
      <c r="C1599" s="2">
        <v>12.79</v>
      </c>
      <c r="D1599" s="2">
        <v>10.970800000000001</v>
      </c>
      <c r="E1599" s="2">
        <v>2424</v>
      </c>
      <c r="F1599" s="2">
        <v>12.687200000000001</v>
      </c>
      <c r="G1599" s="2">
        <v>30753.772799999999</v>
      </c>
      <c r="H1599" s="14">
        <f t="shared" si="24"/>
        <v>3.1362867462167965E-3</v>
      </c>
      <c r="I1599" s="13"/>
      <c r="J1599" s="13"/>
      <c r="K1599" s="13"/>
    </row>
    <row r="1600" spans="2:11" ht="13.5" x14ac:dyDescent="0.35">
      <c r="B1600" s="3">
        <v>44340</v>
      </c>
      <c r="C1600" s="2">
        <v>12.79</v>
      </c>
      <c r="D1600" s="2">
        <v>10.970800000000001</v>
      </c>
      <c r="E1600" s="2">
        <v>475</v>
      </c>
      <c r="F1600" s="2">
        <v>12.4255</v>
      </c>
      <c r="G1600" s="2">
        <v>5902.1125000000002</v>
      </c>
      <c r="H1600" s="14">
        <f t="shared" si="24"/>
        <v>0</v>
      </c>
      <c r="I1600" s="13"/>
      <c r="J1600" s="13"/>
      <c r="K1600" s="13"/>
    </row>
    <row r="1601" spans="2:11" ht="13.5" x14ac:dyDescent="0.35">
      <c r="B1601" s="3">
        <v>44341</v>
      </c>
      <c r="C1601" s="2">
        <v>12.6</v>
      </c>
      <c r="D1601" s="2">
        <v>10.8079</v>
      </c>
      <c r="E1601" s="2">
        <v>3599</v>
      </c>
      <c r="F1601" s="2">
        <v>12.691000000000001</v>
      </c>
      <c r="G1601" s="2">
        <v>45674.909</v>
      </c>
      <c r="H1601" s="14">
        <f t="shared" si="24"/>
        <v>-1.4848506945710474E-2</v>
      </c>
      <c r="I1601" s="13"/>
      <c r="J1601" s="13"/>
      <c r="K1601" s="13"/>
    </row>
    <row r="1602" spans="2:11" ht="13.5" x14ac:dyDescent="0.35">
      <c r="B1602" s="3">
        <v>44342</v>
      </c>
      <c r="C1602" s="2">
        <v>12.5</v>
      </c>
      <c r="D1602" s="2">
        <v>10.722099999999999</v>
      </c>
      <c r="E1602" s="2">
        <v>299</v>
      </c>
      <c r="F1602" s="2">
        <v>12.469900000000001</v>
      </c>
      <c r="G1602" s="2">
        <v>3728.5001000000002</v>
      </c>
      <c r="H1602" s="14">
        <f t="shared" si="24"/>
        <v>-7.9386374781410599E-3</v>
      </c>
      <c r="I1602" s="13"/>
      <c r="J1602" s="13"/>
      <c r="K1602" s="13"/>
    </row>
    <row r="1603" spans="2:11" ht="13.5" x14ac:dyDescent="0.35">
      <c r="B1603" s="3">
        <v>44343</v>
      </c>
      <c r="C1603" s="2">
        <v>12.5</v>
      </c>
      <c r="D1603" s="2">
        <v>10.722099999999999</v>
      </c>
      <c r="E1603" s="2">
        <v>299</v>
      </c>
      <c r="F1603" s="2">
        <v>12.469900000000001</v>
      </c>
      <c r="G1603" s="2">
        <v>3728.5001000000002</v>
      </c>
      <c r="H1603" s="14">
        <f t="shared" si="24"/>
        <v>0</v>
      </c>
      <c r="I1603" s="13"/>
      <c r="J1603" s="13"/>
      <c r="K1603" s="13"/>
    </row>
    <row r="1604" spans="2:11" ht="13.5" x14ac:dyDescent="0.35">
      <c r="B1604" s="3">
        <v>44344</v>
      </c>
      <c r="C1604" s="2">
        <v>12.79</v>
      </c>
      <c r="D1604" s="2">
        <v>10.970800000000001</v>
      </c>
      <c r="E1604" s="2">
        <v>3262</v>
      </c>
      <c r="F1604" s="2">
        <v>12.728300000000001</v>
      </c>
      <c r="G1604" s="2">
        <v>41519.714599999999</v>
      </c>
      <c r="H1604" s="14">
        <f t="shared" si="24"/>
        <v>2.3195083052760305E-2</v>
      </c>
      <c r="I1604" s="13"/>
      <c r="J1604" s="13"/>
      <c r="K1604" s="13"/>
    </row>
    <row r="1605" spans="2:11" ht="13.5" x14ac:dyDescent="0.35">
      <c r="B1605" s="3">
        <v>44347</v>
      </c>
      <c r="C1605" s="2">
        <v>12.79</v>
      </c>
      <c r="D1605" s="2">
        <v>10.970800000000001</v>
      </c>
      <c r="E1605" s="2">
        <v>0</v>
      </c>
      <c r="F1605" s="2">
        <v>0</v>
      </c>
      <c r="G1605" s="2">
        <v>0</v>
      </c>
      <c r="H1605" s="14">
        <f t="shared" si="24"/>
        <v>0</v>
      </c>
      <c r="I1605" s="13"/>
      <c r="J1605" s="13"/>
      <c r="K1605" s="13"/>
    </row>
    <row r="1606" spans="2:11" ht="13.5" x14ac:dyDescent="0.35">
      <c r="B1606" s="3">
        <v>44348</v>
      </c>
      <c r="C1606" s="2">
        <v>12.79</v>
      </c>
      <c r="D1606" s="2">
        <v>10.970800000000001</v>
      </c>
      <c r="E1606" s="2">
        <v>0</v>
      </c>
      <c r="F1606" s="2">
        <v>0</v>
      </c>
      <c r="G1606" s="2">
        <v>0</v>
      </c>
      <c r="H1606" s="14">
        <f t="shared" si="24"/>
        <v>0</v>
      </c>
      <c r="I1606" s="13"/>
      <c r="J1606" s="13"/>
      <c r="K1606" s="13"/>
    </row>
    <row r="1607" spans="2:11" ht="13.5" x14ac:dyDescent="0.35">
      <c r="B1607" s="3">
        <v>44349</v>
      </c>
      <c r="C1607" s="2">
        <v>12.79</v>
      </c>
      <c r="D1607" s="2">
        <v>10.970800000000001</v>
      </c>
      <c r="E1607" s="2">
        <v>248</v>
      </c>
      <c r="F1607" s="2">
        <v>12.5017</v>
      </c>
      <c r="G1607" s="2">
        <v>3100.4216000000001</v>
      </c>
      <c r="H1607" s="14">
        <f t="shared" ref="H1607:H1670" si="25">(D1607-D1606)/D1606</f>
        <v>0</v>
      </c>
      <c r="I1607" s="13"/>
      <c r="J1607" s="13"/>
      <c r="K1607" s="13"/>
    </row>
    <row r="1608" spans="2:11" ht="13.5" x14ac:dyDescent="0.35">
      <c r="B1608" s="3">
        <v>44350</v>
      </c>
      <c r="C1608" s="2">
        <v>12.7</v>
      </c>
      <c r="D1608" s="2">
        <v>10.893599999999999</v>
      </c>
      <c r="E1608" s="2">
        <v>100</v>
      </c>
      <c r="F1608" s="2">
        <v>12.7</v>
      </c>
      <c r="G1608" s="2">
        <v>1270</v>
      </c>
      <c r="H1608" s="14">
        <f t="shared" si="25"/>
        <v>-7.0368614868561328E-3</v>
      </c>
      <c r="I1608" s="13"/>
      <c r="J1608" s="13"/>
      <c r="K1608" s="13"/>
    </row>
    <row r="1609" spans="2:11" ht="13.5" x14ac:dyDescent="0.35">
      <c r="B1609" s="3">
        <v>44351</v>
      </c>
      <c r="C1609" s="2">
        <v>12.65</v>
      </c>
      <c r="D1609" s="2">
        <v>10.8507</v>
      </c>
      <c r="E1609" s="2">
        <v>61</v>
      </c>
      <c r="F1609" s="2">
        <v>12.5336</v>
      </c>
      <c r="G1609" s="2">
        <v>764.54960000000005</v>
      </c>
      <c r="H1609" s="14">
        <f t="shared" si="25"/>
        <v>-3.9380920907688454E-3</v>
      </c>
      <c r="I1609" s="13"/>
      <c r="J1609" s="13"/>
      <c r="K1609" s="13"/>
    </row>
    <row r="1610" spans="2:11" ht="13.5" x14ac:dyDescent="0.35">
      <c r="B1610" s="3">
        <v>44354</v>
      </c>
      <c r="C1610" s="2">
        <v>12.55</v>
      </c>
      <c r="D1610" s="2">
        <v>10.765000000000001</v>
      </c>
      <c r="E1610" s="2">
        <v>1132</v>
      </c>
      <c r="F1610" s="2">
        <v>12.3231</v>
      </c>
      <c r="G1610" s="2">
        <v>13949.7492</v>
      </c>
      <c r="H1610" s="14">
        <f t="shared" si="25"/>
        <v>-7.8981079561686544E-3</v>
      </c>
      <c r="I1610" s="13"/>
      <c r="J1610" s="13"/>
      <c r="K1610" s="13"/>
    </row>
    <row r="1611" spans="2:11" ht="13.5" x14ac:dyDescent="0.35">
      <c r="B1611" s="3">
        <v>44355</v>
      </c>
      <c r="C1611" s="2">
        <v>12.55</v>
      </c>
      <c r="D1611" s="2">
        <v>10.765000000000001</v>
      </c>
      <c r="E1611" s="2">
        <v>0</v>
      </c>
      <c r="F1611" s="2">
        <v>0</v>
      </c>
      <c r="G1611" s="2">
        <v>0</v>
      </c>
      <c r="H1611" s="14">
        <f t="shared" si="25"/>
        <v>0</v>
      </c>
      <c r="I1611" s="13"/>
      <c r="J1611" s="13"/>
      <c r="K1611" s="13"/>
    </row>
    <row r="1612" spans="2:11" ht="13.5" x14ac:dyDescent="0.35">
      <c r="B1612" s="3">
        <v>44356</v>
      </c>
      <c r="C1612" s="2">
        <v>12.5</v>
      </c>
      <c r="D1612" s="2">
        <v>10.722099999999999</v>
      </c>
      <c r="E1612" s="2">
        <v>587</v>
      </c>
      <c r="F1612" s="2">
        <v>12.2066</v>
      </c>
      <c r="G1612" s="2">
        <v>7165.2741999999998</v>
      </c>
      <c r="H1612" s="14">
        <f t="shared" si="25"/>
        <v>-3.9851370181143769E-3</v>
      </c>
      <c r="I1612" s="13"/>
      <c r="J1612" s="13"/>
      <c r="K1612" s="13"/>
    </row>
    <row r="1613" spans="2:11" ht="13.5" x14ac:dyDescent="0.35">
      <c r="B1613" s="3">
        <v>44357</v>
      </c>
      <c r="C1613" s="2">
        <v>12.5</v>
      </c>
      <c r="D1613" s="2">
        <v>10.722099999999999</v>
      </c>
      <c r="E1613" s="2">
        <v>0</v>
      </c>
      <c r="F1613" s="2">
        <v>0</v>
      </c>
      <c r="G1613" s="2">
        <v>0</v>
      </c>
      <c r="H1613" s="14">
        <f t="shared" si="25"/>
        <v>0</v>
      </c>
      <c r="I1613" s="13"/>
      <c r="J1613" s="13"/>
      <c r="K1613" s="13"/>
    </row>
    <row r="1614" spans="2:11" ht="13.5" x14ac:dyDescent="0.35">
      <c r="B1614" s="3">
        <v>44358</v>
      </c>
      <c r="C1614" s="2">
        <v>12.2</v>
      </c>
      <c r="D1614" s="2">
        <v>10.464700000000001</v>
      </c>
      <c r="E1614" s="2">
        <v>1052</v>
      </c>
      <c r="F1614" s="2">
        <v>12.2006</v>
      </c>
      <c r="G1614" s="2">
        <v>12835.031199999999</v>
      </c>
      <c r="H1614" s="14">
        <f t="shared" si="25"/>
        <v>-2.4006491265703429E-2</v>
      </c>
      <c r="I1614" s="13"/>
      <c r="J1614" s="13"/>
      <c r="K1614" s="13"/>
    </row>
    <row r="1615" spans="2:11" ht="13.5" x14ac:dyDescent="0.35">
      <c r="B1615" s="3">
        <v>44361</v>
      </c>
      <c r="C1615" s="2">
        <v>12.45</v>
      </c>
      <c r="D1615" s="2">
        <v>10.6792</v>
      </c>
      <c r="E1615" s="2">
        <v>20</v>
      </c>
      <c r="F1615" s="2">
        <v>12.3675</v>
      </c>
      <c r="G1615" s="2">
        <v>247.35</v>
      </c>
      <c r="H1615" s="14">
        <f t="shared" si="25"/>
        <v>2.0497482010951029E-2</v>
      </c>
      <c r="I1615" s="13"/>
      <c r="J1615" s="13"/>
      <c r="K1615" s="13"/>
    </row>
    <row r="1616" spans="2:11" ht="13.5" x14ac:dyDescent="0.35">
      <c r="B1616" s="3">
        <v>44362</v>
      </c>
      <c r="C1616" s="2">
        <v>12.45</v>
      </c>
      <c r="D1616" s="2">
        <v>10.6792</v>
      </c>
      <c r="E1616" s="2">
        <v>296</v>
      </c>
      <c r="F1616" s="2">
        <v>12.410299999999999</v>
      </c>
      <c r="G1616" s="2">
        <v>3673.4488000000001</v>
      </c>
      <c r="H1616" s="14">
        <f t="shared" si="25"/>
        <v>0</v>
      </c>
      <c r="I1616" s="13"/>
      <c r="J1616" s="13"/>
      <c r="K1616" s="13"/>
    </row>
    <row r="1617" spans="2:11" ht="13.5" x14ac:dyDescent="0.35">
      <c r="B1617" s="3">
        <v>44363</v>
      </c>
      <c r="C1617" s="2">
        <v>12.2</v>
      </c>
      <c r="D1617" s="2">
        <v>10.464700000000001</v>
      </c>
      <c r="E1617" s="2">
        <v>3117</v>
      </c>
      <c r="F1617" s="2">
        <v>12.160500000000001</v>
      </c>
      <c r="G1617" s="2">
        <v>37904.2785</v>
      </c>
      <c r="H1617" s="14">
        <f t="shared" si="25"/>
        <v>-2.0085774215296955E-2</v>
      </c>
      <c r="I1617" s="13"/>
      <c r="J1617" s="13"/>
      <c r="K1617" s="13"/>
    </row>
    <row r="1618" spans="2:11" ht="13.5" x14ac:dyDescent="0.35">
      <c r="B1618" s="3">
        <v>44364</v>
      </c>
      <c r="C1618" s="2">
        <v>12.4</v>
      </c>
      <c r="D1618" s="2">
        <v>10.6363</v>
      </c>
      <c r="E1618" s="2">
        <v>56</v>
      </c>
      <c r="F1618" s="2">
        <v>12.4</v>
      </c>
      <c r="G1618" s="2">
        <v>694.4</v>
      </c>
      <c r="H1618" s="14">
        <f t="shared" si="25"/>
        <v>1.6397985608760858E-2</v>
      </c>
      <c r="I1618" s="13"/>
      <c r="J1618" s="13"/>
      <c r="K1618" s="13"/>
    </row>
    <row r="1619" spans="2:11" ht="13.5" x14ac:dyDescent="0.35">
      <c r="B1619" s="3">
        <v>44365</v>
      </c>
      <c r="C1619" s="2">
        <v>12.4</v>
      </c>
      <c r="D1619" s="2">
        <v>10.6363</v>
      </c>
      <c r="E1619" s="2">
        <v>20</v>
      </c>
      <c r="F1619" s="2">
        <v>12.4</v>
      </c>
      <c r="G1619" s="2">
        <v>248</v>
      </c>
      <c r="H1619" s="14">
        <f t="shared" si="25"/>
        <v>0</v>
      </c>
      <c r="I1619" s="13"/>
      <c r="J1619" s="13"/>
      <c r="K1619" s="13"/>
    </row>
    <row r="1620" spans="2:11" ht="13.5" x14ac:dyDescent="0.35">
      <c r="B1620" s="3">
        <v>44368</v>
      </c>
      <c r="C1620" s="2">
        <v>12.4</v>
      </c>
      <c r="D1620" s="2">
        <v>10.6363</v>
      </c>
      <c r="E1620" s="2">
        <v>41</v>
      </c>
      <c r="F1620" s="2">
        <v>12.4</v>
      </c>
      <c r="G1620" s="2">
        <v>508.4</v>
      </c>
      <c r="H1620" s="14">
        <f t="shared" si="25"/>
        <v>0</v>
      </c>
      <c r="I1620" s="13"/>
      <c r="J1620" s="13"/>
      <c r="K1620" s="13"/>
    </row>
    <row r="1621" spans="2:11" ht="13.5" x14ac:dyDescent="0.35">
      <c r="B1621" s="3">
        <v>44369</v>
      </c>
      <c r="C1621" s="2">
        <v>12.4</v>
      </c>
      <c r="D1621" s="2">
        <v>10.6363</v>
      </c>
      <c r="E1621" s="2">
        <v>502</v>
      </c>
      <c r="F1621" s="2">
        <v>12.1206</v>
      </c>
      <c r="G1621" s="2">
        <v>6084.5411999999997</v>
      </c>
      <c r="H1621" s="14">
        <f t="shared" si="25"/>
        <v>0</v>
      </c>
      <c r="I1621" s="13"/>
      <c r="J1621" s="13"/>
      <c r="K1621" s="13"/>
    </row>
    <row r="1622" spans="2:11" ht="13.5" x14ac:dyDescent="0.35">
      <c r="B1622" s="3">
        <v>44370</v>
      </c>
      <c r="C1622" s="2">
        <v>12.39</v>
      </c>
      <c r="D1622" s="2">
        <v>10.627700000000001</v>
      </c>
      <c r="E1622" s="2">
        <v>1000</v>
      </c>
      <c r="F1622" s="2">
        <v>12.39</v>
      </c>
      <c r="G1622" s="2">
        <v>12390</v>
      </c>
      <c r="H1622" s="14">
        <f t="shared" si="25"/>
        <v>-8.0855184603663833E-4</v>
      </c>
      <c r="I1622" s="13"/>
      <c r="J1622" s="13"/>
      <c r="K1622" s="13"/>
    </row>
    <row r="1623" spans="2:11" ht="13.5" x14ac:dyDescent="0.35">
      <c r="B1623" s="3">
        <v>44371</v>
      </c>
      <c r="C1623" s="2">
        <v>12.39</v>
      </c>
      <c r="D1623" s="2">
        <v>10.627700000000001</v>
      </c>
      <c r="E1623" s="2">
        <v>265</v>
      </c>
      <c r="F1623" s="2">
        <v>12.374700000000001</v>
      </c>
      <c r="G1623" s="2">
        <v>3279.2955000000002</v>
      </c>
      <c r="H1623" s="14">
        <f t="shared" si="25"/>
        <v>0</v>
      </c>
      <c r="I1623" s="13"/>
      <c r="J1623" s="13"/>
      <c r="K1623" s="13"/>
    </row>
    <row r="1624" spans="2:11" ht="13.5" x14ac:dyDescent="0.35">
      <c r="B1624" s="3">
        <v>44372</v>
      </c>
      <c r="C1624" s="2">
        <v>12.39</v>
      </c>
      <c r="D1624" s="2">
        <v>10.627700000000001</v>
      </c>
      <c r="E1624" s="2">
        <v>530</v>
      </c>
      <c r="F1624" s="2">
        <v>12.366400000000001</v>
      </c>
      <c r="G1624" s="2">
        <v>6554.192</v>
      </c>
      <c r="H1624" s="14">
        <f t="shared" si="25"/>
        <v>0</v>
      </c>
      <c r="I1624" s="13"/>
      <c r="J1624" s="13"/>
      <c r="K1624" s="13"/>
    </row>
    <row r="1625" spans="2:11" ht="13.5" x14ac:dyDescent="0.35">
      <c r="B1625" s="3">
        <v>44375</v>
      </c>
      <c r="C1625" s="2">
        <v>12.39</v>
      </c>
      <c r="D1625" s="2">
        <v>10.627700000000001</v>
      </c>
      <c r="E1625" s="2">
        <v>1285</v>
      </c>
      <c r="F1625" s="2">
        <v>12.39</v>
      </c>
      <c r="G1625" s="2">
        <v>15921.15</v>
      </c>
      <c r="H1625" s="14">
        <f t="shared" si="25"/>
        <v>0</v>
      </c>
      <c r="I1625" s="13"/>
      <c r="J1625" s="13"/>
      <c r="K1625" s="13"/>
    </row>
    <row r="1626" spans="2:11" ht="13.5" x14ac:dyDescent="0.35">
      <c r="B1626" s="3">
        <v>44376</v>
      </c>
      <c r="C1626" s="2">
        <v>12.38</v>
      </c>
      <c r="D1626" s="2">
        <v>10.8469</v>
      </c>
      <c r="E1626" s="2">
        <v>17368</v>
      </c>
      <c r="F1626" s="2">
        <v>12.3977</v>
      </c>
      <c r="G1626" s="2">
        <v>215323.2536</v>
      </c>
      <c r="H1626" s="14">
        <f t="shared" si="25"/>
        <v>2.0625346970652065E-2</v>
      </c>
      <c r="I1626" s="13"/>
      <c r="J1626" s="13"/>
      <c r="K1626" s="13"/>
    </row>
    <row r="1627" spans="2:11" ht="13.5" x14ac:dyDescent="0.35">
      <c r="B1627" s="3">
        <v>44377</v>
      </c>
      <c r="C1627" s="2">
        <v>12.3</v>
      </c>
      <c r="D1627" s="2">
        <v>10.7768</v>
      </c>
      <c r="E1627" s="2">
        <v>1205</v>
      </c>
      <c r="F1627" s="2">
        <v>12.303599999999999</v>
      </c>
      <c r="G1627" s="2">
        <v>14825.838</v>
      </c>
      <c r="H1627" s="14">
        <f t="shared" si="25"/>
        <v>-6.4626759719366876E-3</v>
      </c>
      <c r="I1627" s="13"/>
      <c r="J1627" s="13"/>
      <c r="K1627" s="13"/>
    </row>
    <row r="1628" spans="2:11" ht="13.5" x14ac:dyDescent="0.35">
      <c r="B1628" s="3">
        <v>44378</v>
      </c>
      <c r="C1628" s="2">
        <v>12.25</v>
      </c>
      <c r="D1628" s="2">
        <v>10.733000000000001</v>
      </c>
      <c r="E1628" s="2">
        <v>295</v>
      </c>
      <c r="F1628" s="2">
        <v>12.1105</v>
      </c>
      <c r="G1628" s="2">
        <v>3572.5974999999999</v>
      </c>
      <c r="H1628" s="14">
        <f t="shared" si="25"/>
        <v>-4.0642862445251999E-3</v>
      </c>
      <c r="I1628" s="13"/>
      <c r="J1628" s="13"/>
      <c r="K1628" s="13"/>
    </row>
    <row r="1629" spans="2:11" ht="13.5" x14ac:dyDescent="0.35">
      <c r="B1629" s="3">
        <v>44379</v>
      </c>
      <c r="C1629" s="2">
        <v>12.25</v>
      </c>
      <c r="D1629" s="2">
        <v>10.733000000000001</v>
      </c>
      <c r="E1629" s="2">
        <v>0</v>
      </c>
      <c r="F1629" s="2">
        <v>0</v>
      </c>
      <c r="G1629" s="2">
        <v>0</v>
      </c>
      <c r="H1629" s="14">
        <f t="shared" si="25"/>
        <v>0</v>
      </c>
      <c r="I1629" s="13"/>
      <c r="J1629" s="13"/>
      <c r="K1629" s="13"/>
    </row>
    <row r="1630" spans="2:11" ht="13.5" x14ac:dyDescent="0.35">
      <c r="B1630" s="3">
        <v>44382</v>
      </c>
      <c r="C1630" s="2">
        <v>12.25</v>
      </c>
      <c r="D1630" s="2">
        <v>10.733000000000001</v>
      </c>
      <c r="E1630" s="2">
        <v>0</v>
      </c>
      <c r="F1630" s="2">
        <v>0</v>
      </c>
      <c r="G1630" s="2">
        <v>0</v>
      </c>
      <c r="H1630" s="14">
        <f t="shared" si="25"/>
        <v>0</v>
      </c>
      <c r="I1630" s="13"/>
      <c r="J1630" s="13"/>
      <c r="K1630" s="13"/>
    </row>
    <row r="1631" spans="2:11" ht="13.5" x14ac:dyDescent="0.35">
      <c r="B1631" s="3">
        <v>44383</v>
      </c>
      <c r="C1631" s="2">
        <v>12.25</v>
      </c>
      <c r="D1631" s="2">
        <v>10.733000000000001</v>
      </c>
      <c r="E1631" s="2">
        <v>2</v>
      </c>
      <c r="F1631" s="2">
        <v>12.25</v>
      </c>
      <c r="G1631" s="2">
        <v>24.5</v>
      </c>
      <c r="H1631" s="14">
        <f t="shared" si="25"/>
        <v>0</v>
      </c>
      <c r="I1631" s="13"/>
      <c r="J1631" s="13"/>
      <c r="K1631" s="13"/>
    </row>
    <row r="1632" spans="2:11" ht="13.5" x14ac:dyDescent="0.35">
      <c r="B1632" s="3">
        <v>44384</v>
      </c>
      <c r="C1632" s="2">
        <v>12.25</v>
      </c>
      <c r="D1632" s="2">
        <v>10.733000000000001</v>
      </c>
      <c r="E1632" s="2">
        <v>965</v>
      </c>
      <c r="F1632" s="2">
        <v>12.1122</v>
      </c>
      <c r="G1632" s="2">
        <v>11688.272999999999</v>
      </c>
      <c r="H1632" s="14">
        <f t="shared" si="25"/>
        <v>0</v>
      </c>
      <c r="I1632" s="13"/>
      <c r="J1632" s="13"/>
      <c r="K1632" s="13"/>
    </row>
    <row r="1633" spans="2:11" ht="13.5" x14ac:dyDescent="0.35">
      <c r="B1633" s="3">
        <v>44385</v>
      </c>
      <c r="C1633" s="2">
        <v>12.24</v>
      </c>
      <c r="D1633" s="2">
        <v>10.724299999999999</v>
      </c>
      <c r="E1633" s="2">
        <v>50</v>
      </c>
      <c r="F1633" s="2">
        <v>12.24</v>
      </c>
      <c r="G1633" s="2">
        <v>612</v>
      </c>
      <c r="H1633" s="14">
        <f t="shared" si="25"/>
        <v>-8.105841796330047E-4</v>
      </c>
      <c r="I1633" s="13"/>
      <c r="J1633" s="13"/>
      <c r="K1633" s="13"/>
    </row>
    <row r="1634" spans="2:11" ht="13.5" x14ac:dyDescent="0.35">
      <c r="B1634" s="3">
        <v>44386</v>
      </c>
      <c r="C1634" s="2">
        <v>12.24</v>
      </c>
      <c r="D1634" s="2">
        <v>10.724299999999999</v>
      </c>
      <c r="E1634" s="2">
        <v>669</v>
      </c>
      <c r="F1634" s="2">
        <v>12.197100000000001</v>
      </c>
      <c r="G1634" s="2">
        <v>8159.8599000000004</v>
      </c>
      <c r="H1634" s="14">
        <f t="shared" si="25"/>
        <v>0</v>
      </c>
      <c r="I1634" s="13"/>
      <c r="J1634" s="13"/>
      <c r="K1634" s="13"/>
    </row>
    <row r="1635" spans="2:11" ht="13.5" x14ac:dyDescent="0.35">
      <c r="B1635" s="3">
        <v>44389</v>
      </c>
      <c r="C1635" s="2">
        <v>12.24</v>
      </c>
      <c r="D1635" s="2">
        <v>10.724299999999999</v>
      </c>
      <c r="E1635" s="2">
        <v>0</v>
      </c>
      <c r="F1635" s="2">
        <v>0</v>
      </c>
      <c r="G1635" s="2">
        <v>0</v>
      </c>
      <c r="H1635" s="14">
        <f t="shared" si="25"/>
        <v>0</v>
      </c>
      <c r="I1635" s="13"/>
      <c r="J1635" s="13"/>
      <c r="K1635" s="13"/>
    </row>
    <row r="1636" spans="2:11" ht="13.5" x14ac:dyDescent="0.35">
      <c r="B1636" s="3">
        <v>44390</v>
      </c>
      <c r="C1636" s="2">
        <v>12.24</v>
      </c>
      <c r="D1636" s="2">
        <v>10.724299999999999</v>
      </c>
      <c r="E1636" s="2">
        <v>0</v>
      </c>
      <c r="F1636" s="2">
        <v>0</v>
      </c>
      <c r="G1636" s="2">
        <v>0</v>
      </c>
      <c r="H1636" s="14">
        <f t="shared" si="25"/>
        <v>0</v>
      </c>
      <c r="I1636" s="13"/>
      <c r="J1636" s="13"/>
      <c r="K1636" s="13"/>
    </row>
    <row r="1637" spans="2:11" ht="13.5" x14ac:dyDescent="0.35">
      <c r="B1637" s="3">
        <v>44391</v>
      </c>
      <c r="C1637" s="2">
        <v>12.19</v>
      </c>
      <c r="D1637" s="2">
        <v>10.6805</v>
      </c>
      <c r="E1637" s="2">
        <v>3659</v>
      </c>
      <c r="F1637" s="2">
        <v>12.001099999999999</v>
      </c>
      <c r="G1637" s="2">
        <v>43912.024899999997</v>
      </c>
      <c r="H1637" s="14">
        <f t="shared" si="25"/>
        <v>-4.0841826506158143E-3</v>
      </c>
      <c r="I1637" s="13"/>
      <c r="J1637" s="13"/>
      <c r="K1637" s="13"/>
    </row>
    <row r="1638" spans="2:11" ht="13.5" x14ac:dyDescent="0.35">
      <c r="B1638" s="3">
        <v>44392</v>
      </c>
      <c r="C1638" s="2">
        <v>12.19</v>
      </c>
      <c r="D1638" s="2">
        <v>10.6805</v>
      </c>
      <c r="E1638" s="2">
        <v>302</v>
      </c>
      <c r="F1638" s="2">
        <v>11.653499999999999</v>
      </c>
      <c r="G1638" s="2">
        <v>3519.357</v>
      </c>
      <c r="H1638" s="14">
        <f t="shared" si="25"/>
        <v>0</v>
      </c>
      <c r="I1638" s="13"/>
      <c r="J1638" s="13"/>
      <c r="K1638" s="13"/>
    </row>
    <row r="1639" spans="2:11" ht="13.5" x14ac:dyDescent="0.35">
      <c r="B1639" s="3">
        <v>44393</v>
      </c>
      <c r="C1639" s="2">
        <v>12.19</v>
      </c>
      <c r="D1639" s="2">
        <v>10.6805</v>
      </c>
      <c r="E1639" s="2">
        <v>100</v>
      </c>
      <c r="F1639" s="2">
        <v>12.19</v>
      </c>
      <c r="G1639" s="2">
        <v>1219</v>
      </c>
      <c r="H1639" s="14">
        <f t="shared" si="25"/>
        <v>0</v>
      </c>
      <c r="I1639" s="13"/>
      <c r="J1639" s="13"/>
      <c r="K1639" s="13"/>
    </row>
    <row r="1640" spans="2:11" ht="13.5" x14ac:dyDescent="0.35">
      <c r="B1640" s="3">
        <v>44396</v>
      </c>
      <c r="C1640" s="2">
        <v>12.19</v>
      </c>
      <c r="D1640" s="2">
        <v>10.6805</v>
      </c>
      <c r="E1640" s="2">
        <v>325</v>
      </c>
      <c r="F1640" s="2">
        <v>12.19</v>
      </c>
      <c r="G1640" s="2">
        <v>3961.75</v>
      </c>
      <c r="H1640" s="14">
        <f t="shared" si="25"/>
        <v>0</v>
      </c>
      <c r="I1640" s="13"/>
      <c r="J1640" s="13"/>
      <c r="K1640" s="13"/>
    </row>
    <row r="1641" spans="2:11" ht="13.5" x14ac:dyDescent="0.35">
      <c r="B1641" s="3">
        <v>44399</v>
      </c>
      <c r="C1641" s="2">
        <v>12.5</v>
      </c>
      <c r="D1641" s="2">
        <v>10.9521</v>
      </c>
      <c r="E1641" s="2">
        <v>1089</v>
      </c>
      <c r="F1641" s="2">
        <v>12.275499999999999</v>
      </c>
      <c r="G1641" s="2">
        <v>13368.0195</v>
      </c>
      <c r="H1641" s="14">
        <f t="shared" si="25"/>
        <v>2.5429521089836562E-2</v>
      </c>
      <c r="I1641" s="13"/>
      <c r="J1641" s="13"/>
      <c r="K1641" s="13"/>
    </row>
    <row r="1642" spans="2:11" ht="13.5" x14ac:dyDescent="0.35">
      <c r="B1642" s="3">
        <v>44400</v>
      </c>
      <c r="C1642" s="2">
        <v>12.5</v>
      </c>
      <c r="D1642" s="2">
        <v>10.9521</v>
      </c>
      <c r="E1642" s="2">
        <v>110</v>
      </c>
      <c r="F1642" s="2">
        <v>12.5</v>
      </c>
      <c r="G1642" s="2">
        <v>1375</v>
      </c>
      <c r="H1642" s="14">
        <f t="shared" si="25"/>
        <v>0</v>
      </c>
      <c r="I1642" s="13"/>
      <c r="J1642" s="13"/>
      <c r="K1642" s="13"/>
    </row>
    <row r="1643" spans="2:11" ht="13.5" x14ac:dyDescent="0.35">
      <c r="B1643" s="3">
        <v>44403</v>
      </c>
      <c r="C1643" s="2">
        <v>12.5</v>
      </c>
      <c r="D1643" s="2">
        <v>10.9521</v>
      </c>
      <c r="E1643" s="2">
        <v>0</v>
      </c>
      <c r="F1643" s="2">
        <v>0</v>
      </c>
      <c r="G1643" s="2">
        <v>0</v>
      </c>
      <c r="H1643" s="14">
        <f t="shared" si="25"/>
        <v>0</v>
      </c>
      <c r="I1643" s="13"/>
      <c r="J1643" s="13"/>
      <c r="K1643" s="13"/>
    </row>
    <row r="1644" spans="2:11" ht="13.5" x14ac:dyDescent="0.35">
      <c r="B1644" s="3">
        <v>44404</v>
      </c>
      <c r="C1644" s="2">
        <v>12.4</v>
      </c>
      <c r="D1644" s="2">
        <v>10.8645</v>
      </c>
      <c r="E1644" s="2">
        <v>139</v>
      </c>
      <c r="F1644" s="2">
        <v>12.4</v>
      </c>
      <c r="G1644" s="2">
        <v>1723.6</v>
      </c>
      <c r="H1644" s="14">
        <f t="shared" si="25"/>
        <v>-7.9984660476073201E-3</v>
      </c>
      <c r="I1644" s="13"/>
      <c r="J1644" s="13"/>
      <c r="K1644" s="13"/>
    </row>
    <row r="1645" spans="2:11" ht="13.5" x14ac:dyDescent="0.35">
      <c r="B1645" s="3">
        <v>44405</v>
      </c>
      <c r="C1645" s="2">
        <v>12.4</v>
      </c>
      <c r="D1645" s="2">
        <v>10.8645</v>
      </c>
      <c r="E1645" s="2">
        <v>0</v>
      </c>
      <c r="F1645" s="2">
        <v>0</v>
      </c>
      <c r="G1645" s="2">
        <v>0</v>
      </c>
      <c r="H1645" s="14">
        <f t="shared" si="25"/>
        <v>0</v>
      </c>
      <c r="I1645" s="13"/>
      <c r="J1645" s="13"/>
      <c r="K1645" s="13"/>
    </row>
    <row r="1646" spans="2:11" ht="13.5" x14ac:dyDescent="0.35">
      <c r="B1646" s="3">
        <v>44406</v>
      </c>
      <c r="C1646" s="2">
        <v>12.4</v>
      </c>
      <c r="D1646" s="2">
        <v>10.8645</v>
      </c>
      <c r="E1646" s="2">
        <v>0</v>
      </c>
      <c r="F1646" s="2">
        <v>0</v>
      </c>
      <c r="G1646" s="2">
        <v>0</v>
      </c>
      <c r="H1646" s="14">
        <f t="shared" si="25"/>
        <v>0</v>
      </c>
      <c r="I1646" s="13"/>
      <c r="J1646" s="13"/>
      <c r="K1646" s="13"/>
    </row>
    <row r="1647" spans="2:11" ht="13.5" x14ac:dyDescent="0.35">
      <c r="B1647" s="3">
        <v>44407</v>
      </c>
      <c r="C1647" s="2">
        <v>12.4</v>
      </c>
      <c r="D1647" s="2">
        <v>10.8645</v>
      </c>
      <c r="E1647" s="2">
        <v>100</v>
      </c>
      <c r="F1647" s="2">
        <v>12.3996</v>
      </c>
      <c r="G1647" s="2">
        <v>1239.96</v>
      </c>
      <c r="H1647" s="14">
        <f t="shared" si="25"/>
        <v>0</v>
      </c>
      <c r="I1647" s="13"/>
      <c r="J1647" s="13"/>
      <c r="K1647" s="13"/>
    </row>
    <row r="1648" spans="2:11" ht="13.5" x14ac:dyDescent="0.35">
      <c r="B1648" s="3">
        <v>44410</v>
      </c>
      <c r="C1648" s="2">
        <v>12.4</v>
      </c>
      <c r="D1648" s="2">
        <v>10.8645</v>
      </c>
      <c r="E1648" s="2">
        <v>0</v>
      </c>
      <c r="F1648" s="2">
        <v>0</v>
      </c>
      <c r="G1648" s="2">
        <v>0</v>
      </c>
      <c r="H1648" s="14">
        <f t="shared" si="25"/>
        <v>0</v>
      </c>
      <c r="I1648" s="13"/>
      <c r="J1648" s="13"/>
      <c r="K1648" s="13"/>
    </row>
    <row r="1649" spans="2:11" ht="13.5" x14ac:dyDescent="0.35">
      <c r="B1649" s="3">
        <v>44411</v>
      </c>
      <c r="C1649" s="2">
        <v>12.4</v>
      </c>
      <c r="D1649" s="2">
        <v>10.8645</v>
      </c>
      <c r="E1649" s="2">
        <v>0</v>
      </c>
      <c r="F1649" s="2">
        <v>0</v>
      </c>
      <c r="G1649" s="2">
        <v>0</v>
      </c>
      <c r="H1649" s="14">
        <f t="shared" si="25"/>
        <v>0</v>
      </c>
      <c r="I1649" s="13"/>
      <c r="J1649" s="13"/>
      <c r="K1649" s="13"/>
    </row>
    <row r="1650" spans="2:11" ht="13.5" x14ac:dyDescent="0.35">
      <c r="B1650" s="3">
        <v>44412</v>
      </c>
      <c r="C1650" s="2">
        <v>12.4</v>
      </c>
      <c r="D1650" s="2">
        <v>10.8645</v>
      </c>
      <c r="E1650" s="2">
        <v>0</v>
      </c>
      <c r="F1650" s="2">
        <v>0</v>
      </c>
      <c r="G1650" s="2">
        <v>0</v>
      </c>
      <c r="H1650" s="14">
        <f t="shared" si="25"/>
        <v>0</v>
      </c>
      <c r="I1650" s="13"/>
      <c r="J1650" s="13"/>
      <c r="K1650" s="13"/>
    </row>
    <row r="1651" spans="2:11" ht="13.5" x14ac:dyDescent="0.35">
      <c r="B1651" s="3">
        <v>44413</v>
      </c>
      <c r="C1651" s="2">
        <v>12.38</v>
      </c>
      <c r="D1651" s="2">
        <v>10.8469</v>
      </c>
      <c r="E1651" s="2">
        <v>3</v>
      </c>
      <c r="F1651" s="2">
        <v>12.38</v>
      </c>
      <c r="G1651" s="2">
        <v>37.14</v>
      </c>
      <c r="H1651" s="14">
        <f t="shared" si="25"/>
        <v>-1.6199548989829112E-3</v>
      </c>
      <c r="I1651" s="13"/>
      <c r="J1651" s="13"/>
      <c r="K1651" s="13"/>
    </row>
    <row r="1652" spans="2:11" ht="13.5" x14ac:dyDescent="0.35">
      <c r="B1652" s="3">
        <v>44414</v>
      </c>
      <c r="C1652" s="2">
        <v>12.38</v>
      </c>
      <c r="D1652" s="2">
        <v>10.8469</v>
      </c>
      <c r="E1652" s="2">
        <v>0</v>
      </c>
      <c r="F1652" s="2">
        <v>0</v>
      </c>
      <c r="G1652" s="2">
        <v>0</v>
      </c>
      <c r="H1652" s="14">
        <f t="shared" si="25"/>
        <v>0</v>
      </c>
      <c r="I1652" s="13"/>
      <c r="J1652" s="13"/>
      <c r="K1652" s="13"/>
    </row>
    <row r="1653" spans="2:11" ht="13.5" x14ac:dyDescent="0.35">
      <c r="B1653" s="3">
        <v>44417</v>
      </c>
      <c r="C1653" s="2">
        <v>12.2</v>
      </c>
      <c r="D1653" s="2">
        <v>10.6892</v>
      </c>
      <c r="E1653" s="2">
        <v>906</v>
      </c>
      <c r="F1653" s="2">
        <v>12.0634</v>
      </c>
      <c r="G1653" s="2">
        <v>10929.440399999999</v>
      </c>
      <c r="H1653" s="14">
        <f t="shared" si="25"/>
        <v>-1.4538716130876119E-2</v>
      </c>
      <c r="I1653" s="13"/>
      <c r="J1653" s="13"/>
      <c r="K1653" s="13"/>
    </row>
    <row r="1654" spans="2:11" ht="13.5" x14ac:dyDescent="0.35">
      <c r="B1654" s="3">
        <v>44419</v>
      </c>
      <c r="C1654" s="2">
        <v>12.2</v>
      </c>
      <c r="D1654" s="2">
        <v>10.6892</v>
      </c>
      <c r="E1654" s="2">
        <v>35835</v>
      </c>
      <c r="F1654" s="2">
        <v>12.021699999999999</v>
      </c>
      <c r="G1654" s="2">
        <v>430797.61949999997</v>
      </c>
      <c r="H1654" s="14">
        <f t="shared" si="25"/>
        <v>0</v>
      </c>
      <c r="I1654" s="13"/>
      <c r="J1654" s="13"/>
      <c r="K1654" s="13"/>
    </row>
    <row r="1655" spans="2:11" ht="13.5" x14ac:dyDescent="0.35">
      <c r="B1655" s="3">
        <v>44420</v>
      </c>
      <c r="C1655" s="2">
        <v>12</v>
      </c>
      <c r="D1655" s="2">
        <v>10.513999999999999</v>
      </c>
      <c r="E1655" s="2">
        <v>1278</v>
      </c>
      <c r="F1655" s="2">
        <v>12.0023</v>
      </c>
      <c r="G1655" s="2">
        <v>15338.939399999999</v>
      </c>
      <c r="H1655" s="14">
        <f t="shared" si="25"/>
        <v>-1.6390375332110938E-2</v>
      </c>
      <c r="I1655" s="13"/>
      <c r="J1655" s="13"/>
      <c r="K1655" s="13"/>
    </row>
    <row r="1656" spans="2:11" ht="13.5" x14ac:dyDescent="0.35">
      <c r="B1656" s="3">
        <v>44424</v>
      </c>
      <c r="C1656" s="2">
        <v>12</v>
      </c>
      <c r="D1656" s="2">
        <v>10.513999999999999</v>
      </c>
      <c r="E1656" s="2">
        <v>1278</v>
      </c>
      <c r="F1656" s="2">
        <v>12.0023</v>
      </c>
      <c r="G1656" s="2">
        <v>15338.939399999999</v>
      </c>
      <c r="H1656" s="14">
        <f t="shared" si="25"/>
        <v>0</v>
      </c>
      <c r="I1656" s="13"/>
      <c r="J1656" s="13"/>
      <c r="K1656" s="13"/>
    </row>
    <row r="1657" spans="2:11" ht="13.5" x14ac:dyDescent="0.35">
      <c r="B1657" s="3">
        <v>44425</v>
      </c>
      <c r="C1657" s="2">
        <v>12</v>
      </c>
      <c r="D1657" s="2">
        <v>10.513999999999999</v>
      </c>
      <c r="E1657" s="2">
        <v>194</v>
      </c>
      <c r="F1657" s="2">
        <v>11.963900000000001</v>
      </c>
      <c r="G1657" s="2">
        <v>2320.9965999999999</v>
      </c>
      <c r="H1657" s="14">
        <f t="shared" si="25"/>
        <v>0</v>
      </c>
      <c r="I1657" s="13"/>
      <c r="J1657" s="13"/>
      <c r="K1657" s="13"/>
    </row>
    <row r="1658" spans="2:11" ht="13.5" x14ac:dyDescent="0.35">
      <c r="B1658" s="3">
        <v>44426</v>
      </c>
      <c r="C1658" s="2">
        <v>11.9</v>
      </c>
      <c r="D1658" s="2">
        <v>10.426399999999999</v>
      </c>
      <c r="E1658" s="2">
        <v>440</v>
      </c>
      <c r="F1658" s="2">
        <v>11.9114</v>
      </c>
      <c r="G1658" s="2">
        <v>5241.0159999999996</v>
      </c>
      <c r="H1658" s="14">
        <f t="shared" si="25"/>
        <v>-8.3317481453300483E-3</v>
      </c>
      <c r="I1658" s="13"/>
      <c r="J1658" s="13"/>
      <c r="K1658" s="13"/>
    </row>
    <row r="1659" spans="2:11" ht="13.5" x14ac:dyDescent="0.35">
      <c r="B1659" s="3">
        <v>44427</v>
      </c>
      <c r="C1659" s="2">
        <v>11.9</v>
      </c>
      <c r="D1659" s="2">
        <v>10.426399999999999</v>
      </c>
      <c r="E1659" s="2">
        <v>450</v>
      </c>
      <c r="F1659" s="2">
        <v>11.9</v>
      </c>
      <c r="G1659" s="2">
        <v>5355</v>
      </c>
      <c r="H1659" s="14">
        <f t="shared" si="25"/>
        <v>0</v>
      </c>
      <c r="I1659" s="13"/>
      <c r="J1659" s="13"/>
      <c r="K1659" s="13"/>
    </row>
    <row r="1660" spans="2:11" ht="13.5" x14ac:dyDescent="0.35">
      <c r="B1660" s="3">
        <v>44428</v>
      </c>
      <c r="C1660" s="2">
        <v>12.2</v>
      </c>
      <c r="D1660" s="2">
        <v>10.6892</v>
      </c>
      <c r="E1660" s="2">
        <v>4066</v>
      </c>
      <c r="F1660" s="2">
        <v>11.8477</v>
      </c>
      <c r="G1660" s="2">
        <v>48172.748200000002</v>
      </c>
      <c r="H1660" s="14">
        <f t="shared" si="25"/>
        <v>2.5205248216066945E-2</v>
      </c>
      <c r="I1660" s="13"/>
      <c r="J1660" s="13"/>
      <c r="K1660" s="13"/>
    </row>
    <row r="1661" spans="2:11" ht="13.5" x14ac:dyDescent="0.35">
      <c r="B1661" s="3">
        <v>44431</v>
      </c>
      <c r="C1661" s="2">
        <v>12.2</v>
      </c>
      <c r="D1661" s="2">
        <v>10.6892</v>
      </c>
      <c r="E1661" s="2">
        <v>2280</v>
      </c>
      <c r="F1661" s="2">
        <v>12.090400000000001</v>
      </c>
      <c r="G1661" s="2">
        <v>27566.112000000001</v>
      </c>
      <c r="H1661" s="14">
        <f t="shared" si="25"/>
        <v>0</v>
      </c>
      <c r="I1661" s="13"/>
      <c r="J1661" s="13"/>
      <c r="K1661" s="13"/>
    </row>
    <row r="1662" spans="2:11" ht="13.5" x14ac:dyDescent="0.35">
      <c r="B1662" s="3">
        <v>44432</v>
      </c>
      <c r="C1662" s="2">
        <v>12.39</v>
      </c>
      <c r="D1662" s="2">
        <v>10.855700000000001</v>
      </c>
      <c r="E1662" s="2">
        <v>103</v>
      </c>
      <c r="F1662" s="2">
        <v>12.216200000000001</v>
      </c>
      <c r="G1662" s="2">
        <v>1258.2686000000001</v>
      </c>
      <c r="H1662" s="14">
        <f t="shared" si="25"/>
        <v>1.5576469707742487E-2</v>
      </c>
      <c r="I1662" s="13"/>
      <c r="J1662" s="13"/>
      <c r="K1662" s="13"/>
    </row>
    <row r="1663" spans="2:11" ht="13.5" x14ac:dyDescent="0.35">
      <c r="B1663" s="3">
        <v>44433</v>
      </c>
      <c r="C1663" s="2">
        <v>12.49</v>
      </c>
      <c r="D1663" s="2">
        <v>10.943300000000001</v>
      </c>
      <c r="E1663" s="2">
        <v>1500</v>
      </c>
      <c r="F1663" s="2">
        <v>12.4086</v>
      </c>
      <c r="G1663" s="2">
        <v>18612.900000000001</v>
      </c>
      <c r="H1663" s="14">
        <f t="shared" si="25"/>
        <v>8.0694934458395238E-3</v>
      </c>
      <c r="I1663" s="13"/>
      <c r="J1663" s="13"/>
      <c r="K1663" s="13"/>
    </row>
    <row r="1664" spans="2:11" ht="13.5" x14ac:dyDescent="0.35">
      <c r="B1664" s="3">
        <v>44434</v>
      </c>
      <c r="C1664" s="2">
        <v>12.49</v>
      </c>
      <c r="D1664" s="2">
        <v>10.943300000000001</v>
      </c>
      <c r="E1664" s="2">
        <v>5295</v>
      </c>
      <c r="F1664" s="2">
        <v>12.479799999999999</v>
      </c>
      <c r="G1664" s="2">
        <v>66080.540999999997</v>
      </c>
      <c r="H1664" s="14">
        <f t="shared" si="25"/>
        <v>0</v>
      </c>
      <c r="I1664" s="13"/>
      <c r="J1664" s="13"/>
      <c r="K1664" s="13"/>
    </row>
    <row r="1665" spans="2:11" ht="13.5" x14ac:dyDescent="0.35">
      <c r="B1665" s="3">
        <v>44435</v>
      </c>
      <c r="C1665" s="2">
        <v>12.4</v>
      </c>
      <c r="D1665" s="2">
        <v>10.8645</v>
      </c>
      <c r="E1665" s="2">
        <v>1086</v>
      </c>
      <c r="F1665" s="2">
        <v>12.382199999999999</v>
      </c>
      <c r="G1665" s="2">
        <v>13447.0692</v>
      </c>
      <c r="H1665" s="14">
        <f t="shared" si="25"/>
        <v>-7.2007529721383025E-3</v>
      </c>
      <c r="I1665" s="13"/>
      <c r="J1665" s="13"/>
      <c r="K1665" s="13"/>
    </row>
    <row r="1666" spans="2:11" ht="13.5" x14ac:dyDescent="0.35">
      <c r="B1666" s="3">
        <v>44438</v>
      </c>
      <c r="C1666" s="2">
        <v>12.64</v>
      </c>
      <c r="D1666" s="2">
        <v>11.0747</v>
      </c>
      <c r="E1666" s="2">
        <v>10</v>
      </c>
      <c r="F1666" s="2">
        <v>12.64</v>
      </c>
      <c r="G1666" s="2">
        <v>126.4</v>
      </c>
      <c r="H1666" s="14">
        <f t="shared" si="25"/>
        <v>1.9347415895807483E-2</v>
      </c>
      <c r="I1666" s="13"/>
      <c r="J1666" s="13"/>
      <c r="K1666" s="13"/>
    </row>
    <row r="1667" spans="2:11" ht="13.5" x14ac:dyDescent="0.35">
      <c r="B1667" s="3">
        <v>44439</v>
      </c>
      <c r="C1667" s="2">
        <v>12.64</v>
      </c>
      <c r="D1667" s="2">
        <v>11.0747</v>
      </c>
      <c r="E1667" s="2">
        <v>0</v>
      </c>
      <c r="F1667" s="2">
        <v>0</v>
      </c>
      <c r="G1667" s="2">
        <v>0</v>
      </c>
      <c r="H1667" s="14">
        <f t="shared" si="25"/>
        <v>0</v>
      </c>
      <c r="I1667" s="13"/>
      <c r="J1667" s="13"/>
      <c r="K1667" s="13"/>
    </row>
    <row r="1668" spans="2:11" ht="13.5" x14ac:dyDescent="0.35">
      <c r="B1668" s="3">
        <v>44440</v>
      </c>
      <c r="C1668" s="2">
        <v>12.64</v>
      </c>
      <c r="D1668" s="2">
        <v>11.0747</v>
      </c>
      <c r="E1668" s="2">
        <v>0</v>
      </c>
      <c r="F1668" s="2">
        <v>0</v>
      </c>
      <c r="G1668" s="2">
        <v>0</v>
      </c>
      <c r="H1668" s="14">
        <f t="shared" si="25"/>
        <v>0</v>
      </c>
      <c r="I1668" s="13"/>
      <c r="J1668" s="13"/>
      <c r="K1668" s="13"/>
    </row>
    <row r="1669" spans="2:11" ht="13.5" x14ac:dyDescent="0.35">
      <c r="B1669" s="3">
        <v>44441</v>
      </c>
      <c r="C1669" s="2">
        <v>12.64</v>
      </c>
      <c r="D1669" s="2">
        <v>11.0747</v>
      </c>
      <c r="E1669" s="2">
        <v>110</v>
      </c>
      <c r="F1669" s="2">
        <v>12.663</v>
      </c>
      <c r="G1669" s="2">
        <v>1392.93</v>
      </c>
      <c r="H1669" s="14">
        <f t="shared" si="25"/>
        <v>0</v>
      </c>
      <c r="I1669" s="13"/>
      <c r="J1669" s="13"/>
      <c r="K1669" s="13"/>
    </row>
    <row r="1670" spans="2:11" ht="13.5" x14ac:dyDescent="0.35">
      <c r="B1670" s="3">
        <v>44442</v>
      </c>
      <c r="C1670" s="2">
        <v>12.79</v>
      </c>
      <c r="D1670" s="2">
        <v>11.206200000000001</v>
      </c>
      <c r="E1670" s="2">
        <v>33730</v>
      </c>
      <c r="F1670" s="2">
        <v>12.792</v>
      </c>
      <c r="G1670" s="2">
        <v>431474.16</v>
      </c>
      <c r="H1670" s="14">
        <f t="shared" si="25"/>
        <v>1.1873910805710389E-2</v>
      </c>
      <c r="I1670" s="13"/>
      <c r="J1670" s="13"/>
      <c r="K1670" s="13"/>
    </row>
    <row r="1671" spans="2:11" ht="13.5" x14ac:dyDescent="0.35">
      <c r="B1671" s="3">
        <v>44445</v>
      </c>
      <c r="C1671" s="2">
        <v>12.72</v>
      </c>
      <c r="D1671" s="2">
        <v>11.1448</v>
      </c>
      <c r="E1671" s="2">
        <v>9419</v>
      </c>
      <c r="F1671" s="2">
        <v>12.72</v>
      </c>
      <c r="G1671" s="2">
        <v>119809.68</v>
      </c>
      <c r="H1671" s="14">
        <f t="shared" ref="H1671:H1734" si="26">(D1671-D1670)/D1670</f>
        <v>-5.4791097785155344E-3</v>
      </c>
      <c r="I1671" s="13"/>
      <c r="J1671" s="13"/>
      <c r="K1671" s="13"/>
    </row>
    <row r="1672" spans="2:11" ht="13.5" x14ac:dyDescent="0.35">
      <c r="B1672" s="3">
        <v>44446</v>
      </c>
      <c r="C1672" s="2">
        <v>12.72</v>
      </c>
      <c r="D1672" s="2">
        <v>11.1448</v>
      </c>
      <c r="E1672" s="2">
        <v>0</v>
      </c>
      <c r="F1672" s="2">
        <v>0</v>
      </c>
      <c r="G1672" s="2">
        <v>0</v>
      </c>
      <c r="H1672" s="14">
        <f t="shared" si="26"/>
        <v>0</v>
      </c>
      <c r="I1672" s="13"/>
      <c r="J1672" s="13"/>
      <c r="K1672" s="13"/>
    </row>
    <row r="1673" spans="2:11" ht="13.5" x14ac:dyDescent="0.35">
      <c r="B1673" s="3">
        <v>44447</v>
      </c>
      <c r="C1673" s="2">
        <v>12.72</v>
      </c>
      <c r="D1673" s="2">
        <v>11.1448</v>
      </c>
      <c r="E1673" s="2">
        <v>0</v>
      </c>
      <c r="F1673" s="2">
        <v>0</v>
      </c>
      <c r="G1673" s="2">
        <v>0</v>
      </c>
      <c r="H1673" s="14">
        <f t="shared" si="26"/>
        <v>0</v>
      </c>
      <c r="I1673" s="13"/>
      <c r="J1673" s="13"/>
      <c r="K1673" s="13"/>
    </row>
    <row r="1674" spans="2:11" ht="13.5" x14ac:dyDescent="0.35">
      <c r="B1674" s="3">
        <v>44448</v>
      </c>
      <c r="C1674" s="2">
        <v>12.72</v>
      </c>
      <c r="D1674" s="2">
        <v>11.1448</v>
      </c>
      <c r="E1674" s="2">
        <v>0</v>
      </c>
      <c r="F1674" s="2">
        <v>0</v>
      </c>
      <c r="G1674" s="2">
        <v>0</v>
      </c>
      <c r="H1674" s="14">
        <f t="shared" si="26"/>
        <v>0</v>
      </c>
      <c r="I1674" s="13"/>
      <c r="J1674" s="13"/>
      <c r="K1674" s="13"/>
    </row>
    <row r="1675" spans="2:11" ht="13.5" x14ac:dyDescent="0.35">
      <c r="B1675" s="3">
        <v>44449</v>
      </c>
      <c r="C1675" s="2">
        <v>12.72</v>
      </c>
      <c r="D1675" s="2">
        <v>11.1448</v>
      </c>
      <c r="E1675" s="2">
        <v>0</v>
      </c>
      <c r="F1675" s="2">
        <v>0</v>
      </c>
      <c r="G1675" s="2">
        <v>0</v>
      </c>
      <c r="H1675" s="14">
        <f t="shared" si="26"/>
        <v>0</v>
      </c>
      <c r="I1675" s="13"/>
      <c r="J1675" s="13"/>
      <c r="K1675" s="13"/>
    </row>
    <row r="1676" spans="2:11" ht="13.5" x14ac:dyDescent="0.35">
      <c r="B1676" s="3">
        <v>44452</v>
      </c>
      <c r="C1676" s="2">
        <v>12.72</v>
      </c>
      <c r="D1676" s="2">
        <v>11.1448</v>
      </c>
      <c r="E1676" s="2">
        <v>0</v>
      </c>
      <c r="F1676" s="2">
        <v>0</v>
      </c>
      <c r="G1676" s="2">
        <v>0</v>
      </c>
      <c r="H1676" s="14">
        <f t="shared" si="26"/>
        <v>0</v>
      </c>
      <c r="I1676" s="13"/>
      <c r="J1676" s="13"/>
      <c r="K1676" s="13"/>
    </row>
    <row r="1677" spans="2:11" ht="13.5" x14ac:dyDescent="0.35">
      <c r="B1677" s="3">
        <v>44453</v>
      </c>
      <c r="C1677" s="2">
        <v>12.25</v>
      </c>
      <c r="D1677" s="2">
        <v>10.733000000000001</v>
      </c>
      <c r="E1677" s="2">
        <v>68184</v>
      </c>
      <c r="F1677" s="2">
        <v>12.25</v>
      </c>
      <c r="G1677" s="2">
        <v>835254</v>
      </c>
      <c r="H1677" s="14">
        <f t="shared" si="26"/>
        <v>-3.6949967697939803E-2</v>
      </c>
      <c r="I1677" s="13"/>
      <c r="J1677" s="13"/>
      <c r="K1677" s="13"/>
    </row>
    <row r="1678" spans="2:11" ht="13.5" x14ac:dyDescent="0.35">
      <c r="B1678" s="3">
        <v>44454</v>
      </c>
      <c r="C1678" s="2">
        <v>12.18</v>
      </c>
      <c r="D1678" s="2">
        <v>10.6717</v>
      </c>
      <c r="E1678" s="2">
        <v>2015</v>
      </c>
      <c r="F1678" s="2">
        <v>11.973000000000001</v>
      </c>
      <c r="G1678" s="2">
        <v>24125.595000000001</v>
      </c>
      <c r="H1678" s="14">
        <f t="shared" si="26"/>
        <v>-5.7113574955744914E-3</v>
      </c>
      <c r="I1678" s="13"/>
      <c r="J1678" s="13"/>
      <c r="K1678" s="13"/>
    </row>
    <row r="1679" spans="2:11" ht="13.5" x14ac:dyDescent="0.35">
      <c r="B1679" s="3">
        <v>44455</v>
      </c>
      <c r="C1679" s="2">
        <v>12.39</v>
      </c>
      <c r="D1679" s="2">
        <v>10.855700000000001</v>
      </c>
      <c r="E1679" s="2">
        <v>10</v>
      </c>
      <c r="F1679" s="2">
        <v>12.39</v>
      </c>
      <c r="G1679" s="2">
        <v>123.9</v>
      </c>
      <c r="H1679" s="14">
        <f t="shared" si="26"/>
        <v>1.7241863995427258E-2</v>
      </c>
      <c r="I1679" s="13"/>
      <c r="J1679" s="13"/>
      <c r="K1679" s="13"/>
    </row>
    <row r="1680" spans="2:11" ht="13.5" x14ac:dyDescent="0.35">
      <c r="B1680" s="3">
        <v>44456</v>
      </c>
      <c r="C1680" s="2">
        <v>12.27</v>
      </c>
      <c r="D1680" s="2">
        <v>10.7506</v>
      </c>
      <c r="E1680" s="2">
        <v>155</v>
      </c>
      <c r="F1680" s="2">
        <v>12.263</v>
      </c>
      <c r="G1680" s="2">
        <v>1900.7650000000001</v>
      </c>
      <c r="H1680" s="14">
        <f t="shared" si="26"/>
        <v>-9.6815497849056433E-3</v>
      </c>
      <c r="I1680" s="13"/>
      <c r="J1680" s="13"/>
      <c r="K1680" s="13"/>
    </row>
    <row r="1681" spans="2:11" ht="13.5" x14ac:dyDescent="0.35">
      <c r="B1681" s="3">
        <v>44459</v>
      </c>
      <c r="C1681" s="2">
        <v>12.24</v>
      </c>
      <c r="D1681" s="2">
        <v>10.724299999999999</v>
      </c>
      <c r="E1681" s="2">
        <v>30</v>
      </c>
      <c r="F1681" s="2">
        <v>12.24</v>
      </c>
      <c r="G1681" s="2">
        <v>367.2</v>
      </c>
      <c r="H1681" s="14">
        <f t="shared" si="26"/>
        <v>-2.4463750860417911E-3</v>
      </c>
      <c r="I1681" s="13"/>
      <c r="J1681" s="13"/>
      <c r="K1681" s="13"/>
    </row>
    <row r="1682" spans="2:11" ht="13.5" x14ac:dyDescent="0.35">
      <c r="B1682" s="3">
        <v>44460</v>
      </c>
      <c r="C1682" s="2">
        <v>12.24</v>
      </c>
      <c r="D1682" s="2">
        <v>10.724299999999999</v>
      </c>
      <c r="E1682" s="2">
        <v>477</v>
      </c>
      <c r="F1682" s="2">
        <v>12.211</v>
      </c>
      <c r="G1682" s="2">
        <v>5824.6469999999999</v>
      </c>
      <c r="H1682" s="14">
        <f t="shared" si="26"/>
        <v>0</v>
      </c>
      <c r="I1682" s="13"/>
      <c r="J1682" s="13"/>
      <c r="K1682" s="13"/>
    </row>
    <row r="1683" spans="2:11" ht="13.5" x14ac:dyDescent="0.35">
      <c r="B1683" s="3">
        <v>44461</v>
      </c>
      <c r="C1683" s="2">
        <v>12.24</v>
      </c>
      <c r="D1683" s="2">
        <v>10.724299999999999</v>
      </c>
      <c r="E1683" s="2">
        <v>1287</v>
      </c>
      <c r="F1683" s="2">
        <v>11.834</v>
      </c>
      <c r="G1683" s="2">
        <v>15230.358</v>
      </c>
      <c r="H1683" s="14">
        <f t="shared" si="26"/>
        <v>0</v>
      </c>
      <c r="I1683" s="13"/>
      <c r="J1683" s="13"/>
      <c r="K1683" s="13"/>
    </row>
    <row r="1684" spans="2:11" ht="13.5" x14ac:dyDescent="0.35">
      <c r="B1684" s="3">
        <v>44462</v>
      </c>
      <c r="C1684" s="2">
        <v>12.24</v>
      </c>
      <c r="D1684" s="2">
        <v>10.724299999999999</v>
      </c>
      <c r="E1684" s="2">
        <v>200</v>
      </c>
      <c r="F1684" s="2">
        <v>12.24</v>
      </c>
      <c r="G1684" s="2">
        <v>2448</v>
      </c>
      <c r="H1684" s="14">
        <f t="shared" si="26"/>
        <v>0</v>
      </c>
      <c r="I1684" s="13"/>
      <c r="J1684" s="13"/>
      <c r="K1684" s="13"/>
    </row>
    <row r="1685" spans="2:11" ht="13.5" x14ac:dyDescent="0.35">
      <c r="B1685" s="3">
        <v>44463</v>
      </c>
      <c r="C1685" s="2">
        <v>12.24</v>
      </c>
      <c r="D1685" s="2">
        <v>10.724299999999999</v>
      </c>
      <c r="E1685" s="2">
        <v>0</v>
      </c>
      <c r="F1685" s="2">
        <v>0</v>
      </c>
      <c r="G1685" s="2">
        <v>0</v>
      </c>
      <c r="H1685" s="14">
        <f t="shared" si="26"/>
        <v>0</v>
      </c>
      <c r="I1685" s="13"/>
      <c r="J1685" s="13"/>
      <c r="K1685" s="13"/>
    </row>
    <row r="1686" spans="2:11" ht="13.5" x14ac:dyDescent="0.35">
      <c r="B1686" s="3">
        <v>44466</v>
      </c>
      <c r="C1686" s="2">
        <v>12.24</v>
      </c>
      <c r="D1686" s="2">
        <v>10.724299999999999</v>
      </c>
      <c r="E1686" s="2">
        <v>0</v>
      </c>
      <c r="F1686" s="2">
        <v>0</v>
      </c>
      <c r="G1686" s="2">
        <v>0</v>
      </c>
      <c r="H1686" s="14">
        <f t="shared" si="26"/>
        <v>0</v>
      </c>
      <c r="I1686" s="13"/>
      <c r="J1686" s="13"/>
      <c r="K1686" s="13"/>
    </row>
    <row r="1687" spans="2:11" ht="13.5" x14ac:dyDescent="0.35">
      <c r="B1687" s="3">
        <v>44467</v>
      </c>
      <c r="C1687" s="2">
        <v>12.18</v>
      </c>
      <c r="D1687" s="2">
        <v>10.6717</v>
      </c>
      <c r="E1687" s="2">
        <v>10110</v>
      </c>
      <c r="F1687" s="2">
        <v>12.212999999999999</v>
      </c>
      <c r="G1687" s="2">
        <v>123473.43</v>
      </c>
      <c r="H1687" s="14">
        <f t="shared" si="26"/>
        <v>-4.9047490279085799E-3</v>
      </c>
      <c r="I1687" s="13"/>
      <c r="J1687" s="13"/>
      <c r="K1687" s="13"/>
    </row>
    <row r="1688" spans="2:11" ht="13.5" x14ac:dyDescent="0.35">
      <c r="B1688" s="3">
        <v>44468</v>
      </c>
      <c r="C1688" s="2">
        <v>12.19</v>
      </c>
      <c r="D1688" s="2">
        <v>10.6805</v>
      </c>
      <c r="E1688" s="2">
        <v>1147</v>
      </c>
      <c r="F1688" s="2">
        <v>12.215</v>
      </c>
      <c r="G1688" s="2">
        <v>14010.605</v>
      </c>
      <c r="H1688" s="14">
        <f t="shared" si="26"/>
        <v>8.2461088673789625E-4</v>
      </c>
      <c r="I1688" s="13"/>
      <c r="J1688" s="13"/>
      <c r="K1688" s="13"/>
    </row>
    <row r="1689" spans="2:11" ht="13.5" x14ac:dyDescent="0.35">
      <c r="B1689" s="3">
        <v>44469</v>
      </c>
      <c r="C1689" s="2">
        <v>12.16</v>
      </c>
      <c r="D1689" s="2">
        <v>10.654199999999999</v>
      </c>
      <c r="E1689" s="2">
        <v>2012</v>
      </c>
      <c r="F1689" s="2">
        <v>12.18</v>
      </c>
      <c r="G1689" s="2">
        <v>24506.16</v>
      </c>
      <c r="H1689" s="14">
        <f t="shared" si="26"/>
        <v>-2.4624315341042909E-3</v>
      </c>
      <c r="I1689" s="13"/>
      <c r="J1689" s="13"/>
      <c r="K1689" s="13"/>
    </row>
    <row r="1690" spans="2:11" ht="13.5" x14ac:dyDescent="0.35">
      <c r="B1690" s="3">
        <v>44470</v>
      </c>
      <c r="C1690" s="2">
        <v>12.24</v>
      </c>
      <c r="D1690" s="2">
        <v>10.724299999999999</v>
      </c>
      <c r="E1690" s="2">
        <v>101</v>
      </c>
      <c r="F1690" s="2">
        <v>12.192</v>
      </c>
      <c r="G1690" s="2">
        <v>1231.3920000000001</v>
      </c>
      <c r="H1690" s="14">
        <f t="shared" si="26"/>
        <v>6.5795648664376538E-3</v>
      </c>
      <c r="I1690" s="13"/>
      <c r="J1690" s="13"/>
      <c r="K1690" s="13"/>
    </row>
    <row r="1691" spans="2:11" ht="13.5" x14ac:dyDescent="0.35">
      <c r="B1691" s="3">
        <v>44473</v>
      </c>
      <c r="C1691" s="2">
        <v>12.2</v>
      </c>
      <c r="D1691" s="2">
        <v>10.6892</v>
      </c>
      <c r="E1691" s="2">
        <v>4</v>
      </c>
      <c r="F1691" s="2">
        <v>12.2</v>
      </c>
      <c r="G1691" s="2">
        <v>48.8</v>
      </c>
      <c r="H1691" s="14">
        <f t="shared" si="26"/>
        <v>-3.2729408912469727E-3</v>
      </c>
      <c r="I1691" s="13"/>
      <c r="J1691" s="13"/>
      <c r="K1691" s="13"/>
    </row>
    <row r="1692" spans="2:11" ht="13.5" x14ac:dyDescent="0.35">
      <c r="B1692" s="3">
        <v>44474</v>
      </c>
      <c r="C1692" s="2">
        <v>12.14</v>
      </c>
      <c r="D1692" s="2">
        <v>10.636699999999999</v>
      </c>
      <c r="E1692" s="2">
        <v>5150</v>
      </c>
      <c r="F1692" s="2">
        <v>12.141999999999999</v>
      </c>
      <c r="G1692" s="2">
        <v>62531.3</v>
      </c>
      <c r="H1692" s="14">
        <f t="shared" si="26"/>
        <v>-4.9114994573962708E-3</v>
      </c>
      <c r="I1692" s="13"/>
      <c r="J1692" s="13"/>
      <c r="K1692" s="13"/>
    </row>
    <row r="1693" spans="2:11" ht="13.5" x14ac:dyDescent="0.35">
      <c r="B1693" s="3">
        <v>44475</v>
      </c>
      <c r="C1693" s="2">
        <v>12.11</v>
      </c>
      <c r="D1693" s="2">
        <v>10.6104</v>
      </c>
      <c r="E1693" s="2">
        <v>5759</v>
      </c>
      <c r="F1693" s="2">
        <v>12.129</v>
      </c>
      <c r="G1693" s="2">
        <v>69850.910999999993</v>
      </c>
      <c r="H1693" s="14">
        <f t="shared" si="26"/>
        <v>-2.472571380221225E-3</v>
      </c>
      <c r="I1693" s="13"/>
      <c r="J1693" s="13"/>
      <c r="K1693" s="13"/>
    </row>
    <row r="1694" spans="2:11" ht="13.5" x14ac:dyDescent="0.35">
      <c r="B1694" s="3">
        <v>44476</v>
      </c>
      <c r="C1694" s="2">
        <v>12.05</v>
      </c>
      <c r="D1694" s="2">
        <v>10.5578</v>
      </c>
      <c r="E1694" s="2">
        <v>3244</v>
      </c>
      <c r="F1694" s="2">
        <v>12.093</v>
      </c>
      <c r="G1694" s="2">
        <v>39229.692000000003</v>
      </c>
      <c r="H1694" s="14">
        <f t="shared" si="26"/>
        <v>-4.9574002865113457E-3</v>
      </c>
      <c r="I1694" s="13"/>
      <c r="J1694" s="13"/>
      <c r="K1694" s="13"/>
    </row>
    <row r="1695" spans="2:11" ht="13.5" x14ac:dyDescent="0.35">
      <c r="B1695" s="3">
        <v>44477</v>
      </c>
      <c r="C1695" s="2">
        <v>11.98</v>
      </c>
      <c r="D1695" s="2">
        <v>10.496499999999999</v>
      </c>
      <c r="E1695" s="2">
        <v>2804</v>
      </c>
      <c r="F1695" s="2">
        <v>12.028</v>
      </c>
      <c r="G1695" s="2">
        <v>33726.512000000002</v>
      </c>
      <c r="H1695" s="14">
        <f t="shared" si="26"/>
        <v>-5.8061338536438481E-3</v>
      </c>
      <c r="I1695" s="13"/>
      <c r="J1695" s="13"/>
      <c r="K1695" s="13"/>
    </row>
    <row r="1696" spans="2:11" ht="13.5" x14ac:dyDescent="0.35">
      <c r="B1696" s="3">
        <v>44480</v>
      </c>
      <c r="C1696" s="2">
        <v>12.23</v>
      </c>
      <c r="D1696" s="2">
        <v>10.7155</v>
      </c>
      <c r="E1696" s="2">
        <v>1900</v>
      </c>
      <c r="F1696" s="2">
        <v>12.116</v>
      </c>
      <c r="G1696" s="2">
        <v>23020.400000000001</v>
      </c>
      <c r="H1696" s="14">
        <f t="shared" si="26"/>
        <v>2.0864097556328415E-2</v>
      </c>
      <c r="I1696" s="13"/>
      <c r="J1696" s="13"/>
      <c r="K1696" s="13"/>
    </row>
    <row r="1697" spans="2:11" ht="13.5" x14ac:dyDescent="0.35">
      <c r="B1697" s="3">
        <v>44481</v>
      </c>
      <c r="C1697" s="2">
        <v>11.89</v>
      </c>
      <c r="D1697" s="2">
        <v>10.4176</v>
      </c>
      <c r="E1697" s="2">
        <v>3737</v>
      </c>
      <c r="F1697" s="2">
        <v>11.898</v>
      </c>
      <c r="G1697" s="2">
        <v>44462.826000000001</v>
      </c>
      <c r="H1697" s="14">
        <f t="shared" si="26"/>
        <v>-2.7800849237086488E-2</v>
      </c>
      <c r="I1697" s="13"/>
      <c r="J1697" s="13"/>
      <c r="K1697" s="13"/>
    </row>
    <row r="1698" spans="2:11" ht="13.5" x14ac:dyDescent="0.35">
      <c r="B1698" s="3">
        <v>44482</v>
      </c>
      <c r="C1698" s="2">
        <v>11.8</v>
      </c>
      <c r="D1698" s="2">
        <v>10.338800000000001</v>
      </c>
      <c r="E1698" s="2">
        <v>18084</v>
      </c>
      <c r="F1698" s="2">
        <v>11.875</v>
      </c>
      <c r="G1698" s="2">
        <v>214747.5</v>
      </c>
      <c r="H1698" s="14">
        <f t="shared" si="26"/>
        <v>-7.5641222546459176E-3</v>
      </c>
      <c r="I1698" s="13"/>
      <c r="J1698" s="13"/>
      <c r="K1698" s="13"/>
    </row>
    <row r="1699" spans="2:11" ht="13.5" x14ac:dyDescent="0.35">
      <c r="B1699" s="3">
        <v>44483</v>
      </c>
      <c r="C1699" s="2">
        <v>11.88</v>
      </c>
      <c r="D1699" s="2">
        <v>10.408799999999999</v>
      </c>
      <c r="E1699" s="2">
        <v>21</v>
      </c>
      <c r="F1699" s="2">
        <v>11.88</v>
      </c>
      <c r="G1699" s="2">
        <v>249.48</v>
      </c>
      <c r="H1699" s="14">
        <f t="shared" si="26"/>
        <v>6.7706116764033059E-3</v>
      </c>
      <c r="I1699" s="13"/>
      <c r="J1699" s="13"/>
      <c r="K1699" s="13"/>
    </row>
    <row r="1700" spans="2:11" ht="13.5" x14ac:dyDescent="0.35">
      <c r="B1700" s="3">
        <v>44488</v>
      </c>
      <c r="C1700" s="2">
        <v>11.9</v>
      </c>
      <c r="D1700" s="2">
        <v>10.426399999999999</v>
      </c>
      <c r="E1700" s="2">
        <v>1020</v>
      </c>
      <c r="F1700" s="2">
        <v>11.9</v>
      </c>
      <c r="G1700" s="2">
        <v>12138</v>
      </c>
      <c r="H1700" s="14">
        <f t="shared" si="26"/>
        <v>1.6908769502728305E-3</v>
      </c>
      <c r="I1700" s="13"/>
      <c r="J1700" s="13"/>
      <c r="K1700" s="13"/>
    </row>
    <row r="1701" spans="2:11" ht="13.5" x14ac:dyDescent="0.35">
      <c r="B1701" s="3">
        <v>44489</v>
      </c>
      <c r="C1701" s="2">
        <v>11.9</v>
      </c>
      <c r="D1701" s="2">
        <v>10.426399999999999</v>
      </c>
      <c r="E1701" s="2">
        <v>0</v>
      </c>
      <c r="F1701" s="2">
        <v>0</v>
      </c>
      <c r="G1701" s="2">
        <v>0</v>
      </c>
      <c r="H1701" s="14">
        <f t="shared" si="26"/>
        <v>0</v>
      </c>
      <c r="I1701" s="13"/>
      <c r="J1701" s="13"/>
      <c r="K1701" s="13"/>
    </row>
    <row r="1702" spans="2:11" ht="13.5" x14ac:dyDescent="0.35">
      <c r="B1702" s="3">
        <v>44490</v>
      </c>
      <c r="C1702" s="2">
        <v>11.9</v>
      </c>
      <c r="D1702" s="2">
        <v>10.426399999999999</v>
      </c>
      <c r="E1702" s="2">
        <v>0</v>
      </c>
      <c r="F1702" s="2">
        <v>0</v>
      </c>
      <c r="G1702" s="2">
        <v>0</v>
      </c>
      <c r="H1702" s="14">
        <f t="shared" si="26"/>
        <v>0</v>
      </c>
      <c r="I1702" s="13"/>
      <c r="J1702" s="13"/>
      <c r="K1702" s="13"/>
    </row>
    <row r="1703" spans="2:11" ht="13.5" x14ac:dyDescent="0.35">
      <c r="B1703" s="3">
        <v>44491</v>
      </c>
      <c r="C1703" s="2">
        <v>11.9</v>
      </c>
      <c r="D1703" s="2">
        <v>10.426399999999999</v>
      </c>
      <c r="E1703" s="2">
        <v>1255</v>
      </c>
      <c r="F1703" s="2">
        <v>11.866</v>
      </c>
      <c r="G1703" s="2">
        <v>14891.83</v>
      </c>
      <c r="H1703" s="14">
        <f t="shared" si="26"/>
        <v>0</v>
      </c>
      <c r="I1703" s="13"/>
      <c r="J1703" s="13"/>
      <c r="K1703" s="13"/>
    </row>
    <row r="1704" spans="2:11" ht="13.5" x14ac:dyDescent="0.35">
      <c r="B1704" s="3">
        <v>44494</v>
      </c>
      <c r="C1704" s="2">
        <v>11.9</v>
      </c>
      <c r="D1704" s="2">
        <v>10.426399999999999</v>
      </c>
      <c r="E1704" s="2">
        <v>1211</v>
      </c>
      <c r="F1704" s="2">
        <v>11.9</v>
      </c>
      <c r="G1704" s="2">
        <v>14410.9</v>
      </c>
      <c r="H1704" s="14">
        <f t="shared" si="26"/>
        <v>0</v>
      </c>
      <c r="I1704" s="13"/>
      <c r="J1704" s="13"/>
      <c r="K1704" s="13"/>
    </row>
    <row r="1705" spans="2:11" ht="13.5" x14ac:dyDescent="0.35">
      <c r="B1705" s="3">
        <v>44495</v>
      </c>
      <c r="C1705" s="2">
        <v>11.9</v>
      </c>
      <c r="D1705" s="2">
        <v>10.426399999999999</v>
      </c>
      <c r="E1705" s="2">
        <v>51</v>
      </c>
      <c r="F1705" s="2">
        <v>11.9</v>
      </c>
      <c r="G1705" s="2">
        <v>606.9</v>
      </c>
      <c r="H1705" s="14">
        <f t="shared" si="26"/>
        <v>0</v>
      </c>
      <c r="I1705" s="13"/>
      <c r="J1705" s="13"/>
      <c r="K1705" s="13"/>
    </row>
    <row r="1706" spans="2:11" ht="13.5" x14ac:dyDescent="0.35">
      <c r="B1706" s="3">
        <v>44496</v>
      </c>
      <c r="C1706" s="2">
        <v>11.9</v>
      </c>
      <c r="D1706" s="2">
        <v>10.426399999999999</v>
      </c>
      <c r="E1706" s="2">
        <v>0</v>
      </c>
      <c r="F1706" s="2">
        <v>0</v>
      </c>
      <c r="G1706" s="2">
        <v>0</v>
      </c>
      <c r="H1706" s="14">
        <f t="shared" si="26"/>
        <v>0</v>
      </c>
      <c r="I1706" s="13"/>
      <c r="J1706" s="13"/>
      <c r="K1706" s="13"/>
    </row>
    <row r="1707" spans="2:11" ht="13.5" x14ac:dyDescent="0.35">
      <c r="B1707" s="3">
        <v>44497</v>
      </c>
      <c r="C1707" s="2">
        <v>11.9</v>
      </c>
      <c r="D1707" s="2">
        <v>10.426399999999999</v>
      </c>
      <c r="E1707" s="2">
        <v>0</v>
      </c>
      <c r="F1707" s="2">
        <v>0</v>
      </c>
      <c r="G1707" s="2">
        <v>0</v>
      </c>
      <c r="H1707" s="14">
        <f t="shared" si="26"/>
        <v>0</v>
      </c>
      <c r="I1707" s="13"/>
      <c r="J1707" s="13"/>
      <c r="K1707" s="13"/>
    </row>
    <row r="1708" spans="2:11" ht="13.5" x14ac:dyDescent="0.35">
      <c r="B1708" s="3">
        <v>44498</v>
      </c>
      <c r="C1708" s="2">
        <v>11.9</v>
      </c>
      <c r="D1708" s="2">
        <v>10.426399999999999</v>
      </c>
      <c r="E1708" s="2">
        <v>3012</v>
      </c>
      <c r="F1708" s="2">
        <v>11.917</v>
      </c>
      <c r="G1708" s="2">
        <v>35894.004000000001</v>
      </c>
      <c r="H1708" s="14">
        <f t="shared" si="26"/>
        <v>0</v>
      </c>
      <c r="I1708" s="13"/>
      <c r="J1708" s="13"/>
      <c r="K1708" s="13"/>
    </row>
    <row r="1709" spans="2:11" ht="13.5" x14ac:dyDescent="0.35">
      <c r="B1709" s="3">
        <v>44501</v>
      </c>
      <c r="C1709" s="2">
        <v>12.2</v>
      </c>
      <c r="D1709" s="2">
        <v>10.6892</v>
      </c>
      <c r="E1709" s="2">
        <v>311</v>
      </c>
      <c r="F1709" s="2">
        <v>12.2</v>
      </c>
      <c r="G1709" s="2">
        <v>3794.2</v>
      </c>
      <c r="H1709" s="14">
        <f t="shared" si="26"/>
        <v>2.5205248216066945E-2</v>
      </c>
      <c r="I1709" s="13"/>
      <c r="J1709" s="13"/>
      <c r="K1709" s="13"/>
    </row>
    <row r="1710" spans="2:11" ht="13.5" x14ac:dyDescent="0.35">
      <c r="B1710" s="3">
        <v>44502</v>
      </c>
      <c r="C1710" s="2">
        <v>12.2</v>
      </c>
      <c r="D1710" s="2">
        <v>10.6892</v>
      </c>
      <c r="E1710" s="2">
        <v>0</v>
      </c>
      <c r="F1710" s="2">
        <v>0</v>
      </c>
      <c r="G1710" s="2">
        <v>0</v>
      </c>
      <c r="H1710" s="14">
        <f t="shared" si="26"/>
        <v>0</v>
      </c>
      <c r="I1710" s="13"/>
      <c r="J1710" s="13"/>
      <c r="K1710" s="13"/>
    </row>
    <row r="1711" spans="2:11" ht="13.5" x14ac:dyDescent="0.35">
      <c r="B1711" s="3">
        <v>44503</v>
      </c>
      <c r="C1711" s="2">
        <v>12.2</v>
      </c>
      <c r="D1711" s="2">
        <v>10.6892</v>
      </c>
      <c r="E1711" s="2">
        <v>7</v>
      </c>
      <c r="F1711" s="2">
        <v>12.2</v>
      </c>
      <c r="G1711" s="2">
        <v>85.4</v>
      </c>
      <c r="H1711" s="14">
        <f t="shared" si="26"/>
        <v>0</v>
      </c>
      <c r="I1711" s="13"/>
      <c r="J1711" s="13"/>
      <c r="K1711" s="13"/>
    </row>
    <row r="1712" spans="2:11" ht="13.5" x14ac:dyDescent="0.35">
      <c r="B1712" s="3">
        <v>44504</v>
      </c>
      <c r="C1712" s="2">
        <v>12.2</v>
      </c>
      <c r="D1712" s="2">
        <v>10.6892</v>
      </c>
      <c r="E1712" s="2">
        <v>3</v>
      </c>
      <c r="F1712" s="2">
        <v>12.2</v>
      </c>
      <c r="G1712" s="2">
        <v>36.6</v>
      </c>
      <c r="H1712" s="14">
        <f t="shared" si="26"/>
        <v>0</v>
      </c>
      <c r="I1712" s="13"/>
      <c r="J1712" s="13"/>
      <c r="K1712" s="13"/>
    </row>
    <row r="1713" spans="2:11" ht="13.5" x14ac:dyDescent="0.35">
      <c r="B1713" s="3">
        <v>44505</v>
      </c>
      <c r="C1713" s="2">
        <v>12.2</v>
      </c>
      <c r="D1713" s="2">
        <v>10.6892</v>
      </c>
      <c r="E1713" s="2">
        <v>0</v>
      </c>
      <c r="F1713" s="2">
        <v>0</v>
      </c>
      <c r="G1713" s="2">
        <v>0</v>
      </c>
      <c r="H1713" s="14">
        <f t="shared" si="26"/>
        <v>0</v>
      </c>
      <c r="I1713" s="13"/>
      <c r="J1713" s="13"/>
      <c r="K1713" s="13"/>
    </row>
    <row r="1714" spans="2:11" ht="13.5" x14ac:dyDescent="0.35">
      <c r="B1714" s="3">
        <v>44508</v>
      </c>
      <c r="C1714" s="2">
        <v>12.2</v>
      </c>
      <c r="D1714" s="2">
        <v>10.6892</v>
      </c>
      <c r="E1714" s="2">
        <v>0</v>
      </c>
      <c r="F1714" s="2">
        <v>0</v>
      </c>
      <c r="G1714" s="2">
        <v>0</v>
      </c>
      <c r="H1714" s="14">
        <f t="shared" si="26"/>
        <v>0</v>
      </c>
      <c r="I1714" s="13"/>
      <c r="J1714" s="13"/>
      <c r="K1714" s="13"/>
    </row>
    <row r="1715" spans="2:11" ht="13.5" x14ac:dyDescent="0.35">
      <c r="B1715" s="3">
        <v>44509</v>
      </c>
      <c r="C1715" s="2">
        <v>12</v>
      </c>
      <c r="D1715" s="2">
        <v>10.513999999999999</v>
      </c>
      <c r="E1715" s="2">
        <v>20</v>
      </c>
      <c r="F1715" s="2">
        <v>12</v>
      </c>
      <c r="G1715" s="2">
        <v>240</v>
      </c>
      <c r="H1715" s="14">
        <f t="shared" si="26"/>
        <v>-1.6390375332110938E-2</v>
      </c>
      <c r="I1715" s="13"/>
      <c r="J1715" s="13"/>
      <c r="K1715" s="13"/>
    </row>
    <row r="1716" spans="2:11" ht="13.5" x14ac:dyDescent="0.35">
      <c r="B1716" s="3">
        <v>44510</v>
      </c>
      <c r="C1716" s="2">
        <v>12</v>
      </c>
      <c r="D1716" s="2">
        <v>10.513999999999999</v>
      </c>
      <c r="E1716" s="2">
        <v>2405</v>
      </c>
      <c r="F1716" s="2">
        <v>11.93</v>
      </c>
      <c r="G1716" s="2">
        <v>28691.65</v>
      </c>
      <c r="H1716" s="14">
        <f t="shared" si="26"/>
        <v>0</v>
      </c>
      <c r="I1716" s="13"/>
      <c r="J1716" s="13"/>
      <c r="K1716" s="13"/>
    </row>
    <row r="1717" spans="2:11" ht="13.5" x14ac:dyDescent="0.35">
      <c r="B1717" s="3">
        <v>44511</v>
      </c>
      <c r="C1717" s="2">
        <v>11.98</v>
      </c>
      <c r="D1717" s="2">
        <v>10.496499999999999</v>
      </c>
      <c r="E1717" s="2">
        <v>5873</v>
      </c>
      <c r="F1717" s="2">
        <v>11.99</v>
      </c>
      <c r="G1717" s="2">
        <v>70417.27</v>
      </c>
      <c r="H1717" s="14">
        <f t="shared" si="26"/>
        <v>-1.6644474034620575E-3</v>
      </c>
      <c r="I1717" s="13"/>
      <c r="J1717" s="13"/>
      <c r="K1717" s="13"/>
    </row>
    <row r="1718" spans="2:11" ht="13.5" x14ac:dyDescent="0.35">
      <c r="B1718" s="3">
        <v>44512</v>
      </c>
      <c r="C1718" s="2">
        <v>12.2</v>
      </c>
      <c r="D1718" s="2">
        <v>10.6892</v>
      </c>
      <c r="E1718" s="2">
        <v>50</v>
      </c>
      <c r="F1718" s="2">
        <v>12.2</v>
      </c>
      <c r="G1718" s="2">
        <v>610</v>
      </c>
      <c r="H1718" s="14">
        <f t="shared" si="26"/>
        <v>1.8358500452531828E-2</v>
      </c>
      <c r="I1718" s="13"/>
      <c r="J1718" s="13"/>
      <c r="K1718" s="13"/>
    </row>
    <row r="1719" spans="2:11" ht="13.5" x14ac:dyDescent="0.35">
      <c r="B1719" s="3">
        <v>44515</v>
      </c>
      <c r="C1719" s="2">
        <v>12.2</v>
      </c>
      <c r="D1719" s="2">
        <v>10.6892</v>
      </c>
      <c r="E1719" s="2">
        <v>0</v>
      </c>
      <c r="F1719" s="2">
        <v>0</v>
      </c>
      <c r="G1719" s="2">
        <v>0</v>
      </c>
      <c r="H1719" s="14">
        <f t="shared" si="26"/>
        <v>0</v>
      </c>
      <c r="I1719" s="13"/>
      <c r="J1719" s="13"/>
      <c r="K1719" s="13"/>
    </row>
    <row r="1720" spans="2:11" ht="13.5" x14ac:dyDescent="0.35">
      <c r="B1720" s="3">
        <v>44516</v>
      </c>
      <c r="C1720" s="2">
        <v>12.2</v>
      </c>
      <c r="D1720" s="2">
        <v>10.6892</v>
      </c>
      <c r="E1720" s="2">
        <v>0</v>
      </c>
      <c r="F1720" s="2">
        <v>0</v>
      </c>
      <c r="G1720" s="2">
        <v>0</v>
      </c>
      <c r="H1720" s="14">
        <f t="shared" si="26"/>
        <v>0</v>
      </c>
      <c r="I1720" s="13"/>
      <c r="J1720" s="13"/>
      <c r="K1720" s="13"/>
    </row>
    <row r="1721" spans="2:11" ht="13.5" x14ac:dyDescent="0.35">
      <c r="B1721" s="3">
        <v>44517</v>
      </c>
      <c r="C1721" s="2">
        <v>11.98</v>
      </c>
      <c r="D1721" s="2">
        <v>10.496499999999999</v>
      </c>
      <c r="E1721" s="2">
        <v>600</v>
      </c>
      <c r="F1721" s="2">
        <v>11.98</v>
      </c>
      <c r="G1721" s="2">
        <v>7188</v>
      </c>
      <c r="H1721" s="14">
        <f t="shared" si="26"/>
        <v>-1.8027541817909696E-2</v>
      </c>
      <c r="I1721" s="13"/>
      <c r="J1721" s="13"/>
      <c r="K1721" s="13"/>
    </row>
    <row r="1722" spans="2:11" ht="13.5" x14ac:dyDescent="0.35">
      <c r="B1722" s="3">
        <v>44518</v>
      </c>
      <c r="C1722" s="2">
        <v>11.98</v>
      </c>
      <c r="D1722" s="2">
        <v>10.496499999999999</v>
      </c>
      <c r="E1722" s="2">
        <v>0</v>
      </c>
      <c r="F1722" s="2">
        <v>0</v>
      </c>
      <c r="G1722" s="2">
        <v>0</v>
      </c>
      <c r="H1722" s="14">
        <f t="shared" si="26"/>
        <v>0</v>
      </c>
      <c r="I1722" s="13"/>
      <c r="J1722" s="13"/>
      <c r="K1722" s="13"/>
    </row>
    <row r="1723" spans="2:11" ht="13.5" x14ac:dyDescent="0.35">
      <c r="B1723" s="3">
        <v>44519</v>
      </c>
      <c r="C1723" s="2">
        <v>11.98</v>
      </c>
      <c r="D1723" s="2">
        <v>10.496499999999999</v>
      </c>
      <c r="E1723" s="2">
        <v>0</v>
      </c>
      <c r="F1723" s="2">
        <v>0</v>
      </c>
      <c r="G1723" s="2">
        <v>0</v>
      </c>
      <c r="H1723" s="14">
        <f t="shared" si="26"/>
        <v>0</v>
      </c>
      <c r="I1723" s="13"/>
      <c r="J1723" s="13"/>
      <c r="K1723" s="13"/>
    </row>
    <row r="1724" spans="2:11" ht="13.5" x14ac:dyDescent="0.35">
      <c r="B1724" s="3">
        <v>44522</v>
      </c>
      <c r="C1724" s="2">
        <v>11.97</v>
      </c>
      <c r="D1724" s="2">
        <v>10.4877</v>
      </c>
      <c r="E1724" s="2">
        <v>10</v>
      </c>
      <c r="F1724" s="2">
        <v>11.97</v>
      </c>
      <c r="G1724" s="2">
        <v>119.7</v>
      </c>
      <c r="H1724" s="14">
        <f t="shared" si="26"/>
        <v>-8.3837469632725488E-4</v>
      </c>
      <c r="I1724" s="13"/>
      <c r="J1724" s="13"/>
      <c r="K1724" s="13"/>
    </row>
    <row r="1725" spans="2:11" ht="13.5" x14ac:dyDescent="0.35">
      <c r="B1725" s="3">
        <v>44523</v>
      </c>
      <c r="C1725" s="2">
        <v>11.97</v>
      </c>
      <c r="D1725" s="2">
        <v>10.4877</v>
      </c>
      <c r="E1725" s="2">
        <v>0</v>
      </c>
      <c r="F1725" s="2">
        <v>0</v>
      </c>
      <c r="G1725" s="2">
        <v>0</v>
      </c>
      <c r="H1725" s="14">
        <f t="shared" si="26"/>
        <v>0</v>
      </c>
      <c r="I1725" s="13"/>
      <c r="J1725" s="13"/>
      <c r="K1725" s="13"/>
    </row>
    <row r="1726" spans="2:11" ht="13.5" x14ac:dyDescent="0.35">
      <c r="B1726" s="3">
        <v>44524</v>
      </c>
      <c r="C1726" s="2">
        <v>11.97</v>
      </c>
      <c r="D1726" s="2">
        <v>10.4877</v>
      </c>
      <c r="E1726" s="2">
        <v>0</v>
      </c>
      <c r="F1726" s="2">
        <v>0</v>
      </c>
      <c r="G1726" s="2">
        <v>0</v>
      </c>
      <c r="H1726" s="14">
        <f t="shared" si="26"/>
        <v>0</v>
      </c>
      <c r="I1726" s="13"/>
      <c r="J1726" s="13"/>
      <c r="K1726" s="13"/>
    </row>
    <row r="1727" spans="2:11" ht="13.5" x14ac:dyDescent="0.35">
      <c r="B1727" s="3">
        <v>44525</v>
      </c>
      <c r="C1727" s="2">
        <v>11.97</v>
      </c>
      <c r="D1727" s="2">
        <v>10.4877</v>
      </c>
      <c r="E1727" s="2">
        <v>0</v>
      </c>
      <c r="F1727" s="2">
        <v>0</v>
      </c>
      <c r="G1727" s="2">
        <v>0</v>
      </c>
      <c r="H1727" s="14">
        <f t="shared" si="26"/>
        <v>0</v>
      </c>
      <c r="I1727" s="13"/>
      <c r="J1727" s="13"/>
      <c r="K1727" s="13"/>
    </row>
    <row r="1728" spans="2:11" ht="13.5" x14ac:dyDescent="0.35">
      <c r="B1728" s="3">
        <v>44526</v>
      </c>
      <c r="C1728" s="2">
        <v>11.99</v>
      </c>
      <c r="D1728" s="2">
        <v>10.5052</v>
      </c>
      <c r="E1728" s="2">
        <v>200</v>
      </c>
      <c r="F1728" s="2">
        <v>11.988</v>
      </c>
      <c r="G1728" s="2">
        <v>2397.6</v>
      </c>
      <c r="H1728" s="14">
        <f t="shared" si="26"/>
        <v>1.6686213373761712E-3</v>
      </c>
      <c r="I1728" s="13"/>
      <c r="J1728" s="13"/>
      <c r="K1728" s="13"/>
    </row>
    <row r="1729" spans="2:11" ht="13.5" x14ac:dyDescent="0.35">
      <c r="B1729" s="3">
        <v>44529</v>
      </c>
      <c r="C1729" s="2">
        <v>11.99</v>
      </c>
      <c r="D1729" s="2">
        <v>10.5052</v>
      </c>
      <c r="E1729" s="2">
        <v>0</v>
      </c>
      <c r="F1729" s="2">
        <v>0</v>
      </c>
      <c r="G1729" s="2">
        <v>0</v>
      </c>
      <c r="H1729" s="14">
        <f t="shared" si="26"/>
        <v>0</v>
      </c>
      <c r="I1729" s="13"/>
      <c r="J1729" s="13"/>
      <c r="K1729" s="13"/>
    </row>
    <row r="1730" spans="2:11" ht="13.5" x14ac:dyDescent="0.35">
      <c r="B1730" s="3">
        <v>44530</v>
      </c>
      <c r="C1730" s="2">
        <v>11.99</v>
      </c>
      <c r="D1730" s="2">
        <v>10.5052</v>
      </c>
      <c r="E1730" s="2">
        <v>0</v>
      </c>
      <c r="F1730" s="2">
        <v>0</v>
      </c>
      <c r="G1730" s="2">
        <v>0</v>
      </c>
      <c r="H1730" s="14">
        <f t="shared" si="26"/>
        <v>0</v>
      </c>
      <c r="I1730" s="13"/>
      <c r="J1730" s="13"/>
      <c r="K1730" s="13"/>
    </row>
    <row r="1731" spans="2:11" ht="13.5" x14ac:dyDescent="0.35">
      <c r="B1731" s="3">
        <v>44531</v>
      </c>
      <c r="C1731" s="2">
        <v>11.9</v>
      </c>
      <c r="D1731" s="2">
        <v>10.426399999999999</v>
      </c>
      <c r="E1731" s="2">
        <v>1000</v>
      </c>
      <c r="F1731" s="2">
        <v>11.9</v>
      </c>
      <c r="G1731" s="2">
        <v>11900</v>
      </c>
      <c r="H1731" s="14">
        <f t="shared" si="26"/>
        <v>-7.5010471004836737E-3</v>
      </c>
      <c r="I1731" s="13"/>
      <c r="J1731" s="13"/>
      <c r="K1731" s="13"/>
    </row>
    <row r="1732" spans="2:11" ht="13.5" x14ac:dyDescent="0.35">
      <c r="B1732" s="3">
        <v>44532</v>
      </c>
      <c r="C1732" s="2">
        <v>11.9</v>
      </c>
      <c r="D1732" s="2">
        <v>10.426399999999999</v>
      </c>
      <c r="E1732" s="2">
        <v>0</v>
      </c>
      <c r="F1732" s="2">
        <v>0</v>
      </c>
      <c r="G1732" s="2">
        <v>0</v>
      </c>
      <c r="H1732" s="14">
        <f t="shared" si="26"/>
        <v>0</v>
      </c>
      <c r="I1732" s="13"/>
      <c r="J1732" s="13"/>
      <c r="K1732" s="13"/>
    </row>
    <row r="1733" spans="2:11" ht="13.5" x14ac:dyDescent="0.35">
      <c r="B1733" s="3">
        <v>44533</v>
      </c>
      <c r="C1733" s="2">
        <v>11.7</v>
      </c>
      <c r="D1733" s="2">
        <v>10.251099999999999</v>
      </c>
      <c r="E1733" s="2">
        <v>1296</v>
      </c>
      <c r="F1733" s="2">
        <v>11.5</v>
      </c>
      <c r="G1733" s="2">
        <v>14904</v>
      </c>
      <c r="H1733" s="14">
        <f t="shared" si="26"/>
        <v>-1.681308984884524E-2</v>
      </c>
      <c r="I1733" s="13"/>
      <c r="J1733" s="13"/>
      <c r="K1733" s="13"/>
    </row>
    <row r="1734" spans="2:11" ht="13.5" x14ac:dyDescent="0.35">
      <c r="B1734" s="3">
        <v>44536</v>
      </c>
      <c r="C1734" s="2">
        <v>11.7</v>
      </c>
      <c r="D1734" s="2">
        <v>10.251099999999999</v>
      </c>
      <c r="E1734" s="2">
        <v>78</v>
      </c>
      <c r="F1734" s="2">
        <v>11.478999999999999</v>
      </c>
      <c r="G1734" s="2">
        <v>895.36199999999997</v>
      </c>
      <c r="H1734" s="14">
        <f t="shared" si="26"/>
        <v>0</v>
      </c>
      <c r="I1734" s="13"/>
      <c r="J1734" s="13"/>
      <c r="K1734" s="13"/>
    </row>
    <row r="1735" spans="2:11" ht="13.5" x14ac:dyDescent="0.35">
      <c r="B1735" s="3">
        <v>44537</v>
      </c>
      <c r="C1735" s="2">
        <v>11.66</v>
      </c>
      <c r="D1735" s="2">
        <v>10.216100000000001</v>
      </c>
      <c r="E1735" s="2">
        <v>1205</v>
      </c>
      <c r="F1735" s="2">
        <v>11.116</v>
      </c>
      <c r="G1735" s="2">
        <v>13394.78</v>
      </c>
      <c r="H1735" s="14">
        <f t="shared" ref="H1735:H1798" si="27">(D1735-D1734)/D1734</f>
        <v>-3.414267737120735E-3</v>
      </c>
      <c r="I1735" s="13"/>
      <c r="J1735" s="13"/>
      <c r="K1735" s="13"/>
    </row>
    <row r="1736" spans="2:11" ht="13.5" x14ac:dyDescent="0.35">
      <c r="B1736" s="3">
        <v>44538</v>
      </c>
      <c r="C1736" s="2">
        <v>11.6</v>
      </c>
      <c r="D1736" s="2">
        <v>10.163500000000001</v>
      </c>
      <c r="E1736" s="2">
        <v>203</v>
      </c>
      <c r="F1736" s="2">
        <v>11.659000000000001</v>
      </c>
      <c r="G1736" s="2">
        <v>2366.777</v>
      </c>
      <c r="H1736" s="14">
        <f t="shared" si="27"/>
        <v>-5.1487358189524352E-3</v>
      </c>
      <c r="I1736" s="13"/>
      <c r="J1736" s="13"/>
      <c r="K1736" s="13"/>
    </row>
    <row r="1737" spans="2:11" ht="13.5" x14ac:dyDescent="0.35">
      <c r="B1737" s="3">
        <v>44539</v>
      </c>
      <c r="C1737" s="2">
        <v>11.6</v>
      </c>
      <c r="D1737" s="2">
        <v>10.163500000000001</v>
      </c>
      <c r="E1737" s="2">
        <v>850</v>
      </c>
      <c r="F1737" s="2">
        <v>11.59</v>
      </c>
      <c r="G1737" s="2">
        <v>9851.5</v>
      </c>
      <c r="H1737" s="14">
        <f t="shared" si="27"/>
        <v>0</v>
      </c>
      <c r="I1737" s="13"/>
      <c r="J1737" s="13"/>
      <c r="K1737" s="13"/>
    </row>
    <row r="1738" spans="2:11" ht="13.5" x14ac:dyDescent="0.35">
      <c r="B1738" s="3">
        <v>44540</v>
      </c>
      <c r="C1738" s="2">
        <v>11.37</v>
      </c>
      <c r="D1738" s="2">
        <v>9.9619999999999997</v>
      </c>
      <c r="E1738" s="2">
        <v>560</v>
      </c>
      <c r="F1738" s="2">
        <v>11.521000000000001</v>
      </c>
      <c r="G1738" s="2">
        <v>6451.76</v>
      </c>
      <c r="H1738" s="14">
        <f t="shared" si="27"/>
        <v>-1.9825847395090381E-2</v>
      </c>
      <c r="I1738" s="13"/>
      <c r="J1738" s="13"/>
      <c r="K1738" s="13"/>
    </row>
    <row r="1739" spans="2:11" ht="13.5" x14ac:dyDescent="0.35">
      <c r="B1739" s="3">
        <v>44543</v>
      </c>
      <c r="C1739" s="2">
        <v>11.67</v>
      </c>
      <c r="D1739" s="2">
        <v>10.2249</v>
      </c>
      <c r="E1739" s="2">
        <v>1737</v>
      </c>
      <c r="F1739" s="2">
        <v>11.442</v>
      </c>
      <c r="G1739" s="2">
        <v>19874.754000000001</v>
      </c>
      <c r="H1739" s="14">
        <f t="shared" si="27"/>
        <v>2.6390283075687627E-2</v>
      </c>
      <c r="I1739" s="13"/>
      <c r="J1739" s="13"/>
      <c r="K1739" s="13"/>
    </row>
    <row r="1740" spans="2:11" ht="13.5" x14ac:dyDescent="0.35">
      <c r="B1740" s="3">
        <v>44544</v>
      </c>
      <c r="C1740" s="2">
        <v>11.7</v>
      </c>
      <c r="D1740" s="2">
        <v>10.251099999999999</v>
      </c>
      <c r="E1740" s="2">
        <v>1421</v>
      </c>
      <c r="F1740" s="2">
        <v>11.696999999999999</v>
      </c>
      <c r="G1740" s="2">
        <v>16621.437000000002</v>
      </c>
      <c r="H1740" s="14">
        <f t="shared" si="27"/>
        <v>2.5623722481392811E-3</v>
      </c>
      <c r="I1740" s="13"/>
      <c r="J1740" s="13"/>
      <c r="K1740" s="13"/>
    </row>
    <row r="1741" spans="2:11" ht="13.5" x14ac:dyDescent="0.35">
      <c r="B1741" s="3">
        <v>44545</v>
      </c>
      <c r="C1741" s="2">
        <v>11.67</v>
      </c>
      <c r="D1741" s="2">
        <v>10.2249</v>
      </c>
      <c r="E1741" s="2">
        <v>530</v>
      </c>
      <c r="F1741" s="2">
        <v>11.673</v>
      </c>
      <c r="G1741" s="2">
        <v>6186.69</v>
      </c>
      <c r="H1741" s="14">
        <f t="shared" si="27"/>
        <v>-2.5558232775018618E-3</v>
      </c>
      <c r="I1741" s="13"/>
      <c r="J1741" s="13"/>
      <c r="K1741" s="13"/>
    </row>
    <row r="1742" spans="2:11" ht="13.5" x14ac:dyDescent="0.35">
      <c r="B1742" s="3">
        <v>44546</v>
      </c>
      <c r="C1742" s="2">
        <v>11.67</v>
      </c>
      <c r="D1742" s="2">
        <v>10.2249</v>
      </c>
      <c r="E1742" s="2">
        <v>0</v>
      </c>
      <c r="F1742" s="2">
        <v>0</v>
      </c>
      <c r="G1742" s="2">
        <v>0</v>
      </c>
      <c r="H1742" s="14">
        <f t="shared" si="27"/>
        <v>0</v>
      </c>
      <c r="I1742" s="13"/>
      <c r="J1742" s="13"/>
      <c r="K1742" s="13"/>
    </row>
    <row r="1743" spans="2:11" ht="13.5" x14ac:dyDescent="0.35">
      <c r="B1743" s="3">
        <v>44550</v>
      </c>
      <c r="C1743" s="2">
        <v>11.67</v>
      </c>
      <c r="D1743" s="2">
        <v>10.2249</v>
      </c>
      <c r="E1743" s="2">
        <v>0</v>
      </c>
      <c r="F1743" s="2">
        <v>0</v>
      </c>
      <c r="G1743" s="2">
        <v>0</v>
      </c>
      <c r="H1743" s="14">
        <f t="shared" si="27"/>
        <v>0</v>
      </c>
      <c r="I1743" s="13"/>
      <c r="J1743" s="13"/>
      <c r="K1743" s="13"/>
    </row>
    <row r="1744" spans="2:11" ht="13.5" x14ac:dyDescent="0.35">
      <c r="B1744" s="3">
        <v>44551</v>
      </c>
      <c r="C1744" s="2">
        <v>11.55</v>
      </c>
      <c r="D1744" s="2">
        <v>10.1197</v>
      </c>
      <c r="E1744" s="2">
        <v>1112</v>
      </c>
      <c r="F1744" s="2">
        <v>11.510999999999999</v>
      </c>
      <c r="G1744" s="2">
        <v>12800.232</v>
      </c>
      <c r="H1744" s="14">
        <f t="shared" si="27"/>
        <v>-1.0288609179551874E-2</v>
      </c>
      <c r="I1744" s="13"/>
      <c r="J1744" s="13"/>
      <c r="K1744" s="13"/>
    </row>
    <row r="1745" spans="2:11" ht="13.5" x14ac:dyDescent="0.35">
      <c r="B1745" s="3">
        <v>44552</v>
      </c>
      <c r="C1745" s="2">
        <v>11.1</v>
      </c>
      <c r="D1745" s="2">
        <v>9.7254000000000005</v>
      </c>
      <c r="E1745" s="2">
        <v>3455</v>
      </c>
      <c r="F1745" s="2">
        <v>11.042999999999999</v>
      </c>
      <c r="G1745" s="2">
        <v>38153.565000000002</v>
      </c>
      <c r="H1745" s="14">
        <f t="shared" si="27"/>
        <v>-3.8963605640483359E-2</v>
      </c>
      <c r="I1745" s="13"/>
      <c r="J1745" s="13"/>
      <c r="K1745" s="13"/>
    </row>
    <row r="1746" spans="2:11" ht="13.5" x14ac:dyDescent="0.35">
      <c r="B1746" s="3">
        <v>44553</v>
      </c>
      <c r="C1746" s="2">
        <v>11.49</v>
      </c>
      <c r="D1746" s="2">
        <v>10.0671</v>
      </c>
      <c r="E1746" s="2">
        <v>800</v>
      </c>
      <c r="F1746" s="2">
        <v>11.512</v>
      </c>
      <c r="G1746" s="2">
        <v>9209.6</v>
      </c>
      <c r="H1746" s="14">
        <f t="shared" si="27"/>
        <v>3.5134801653402374E-2</v>
      </c>
      <c r="I1746" s="13"/>
      <c r="J1746" s="13"/>
      <c r="K1746" s="13"/>
    </row>
    <row r="1747" spans="2:11" ht="13.5" x14ac:dyDescent="0.35">
      <c r="B1747" s="3">
        <v>44554</v>
      </c>
      <c r="C1747" s="2">
        <v>11.5</v>
      </c>
      <c r="D1747" s="2">
        <v>10.075900000000001</v>
      </c>
      <c r="E1747" s="2">
        <v>700</v>
      </c>
      <c r="F1747" s="2">
        <v>11.5</v>
      </c>
      <c r="G1747" s="2">
        <v>8050</v>
      </c>
      <c r="H1747" s="14">
        <f t="shared" si="27"/>
        <v>8.7413455712179351E-4</v>
      </c>
      <c r="I1747" s="13"/>
      <c r="J1747" s="13"/>
      <c r="K1747" s="13"/>
    </row>
    <row r="1748" spans="2:11" ht="13.5" x14ac:dyDescent="0.35">
      <c r="B1748" s="3">
        <v>44557</v>
      </c>
      <c r="C1748" s="2">
        <v>11.49</v>
      </c>
      <c r="D1748" s="2">
        <v>10.0671</v>
      </c>
      <c r="E1748" s="2">
        <v>1500</v>
      </c>
      <c r="F1748" s="2">
        <v>11.49</v>
      </c>
      <c r="G1748" s="2">
        <v>17235</v>
      </c>
      <c r="H1748" s="14">
        <f t="shared" si="27"/>
        <v>-8.733711132505093E-4</v>
      </c>
      <c r="I1748" s="13"/>
      <c r="J1748" s="13"/>
      <c r="K1748" s="13"/>
    </row>
    <row r="1749" spans="2:11" ht="13.5" x14ac:dyDescent="0.35">
      <c r="B1749" s="3">
        <v>44558</v>
      </c>
      <c r="C1749" s="2">
        <v>11.49</v>
      </c>
      <c r="D1749" s="2">
        <v>10.0671</v>
      </c>
      <c r="E1749" s="2">
        <v>2000</v>
      </c>
      <c r="F1749" s="2">
        <v>11.395</v>
      </c>
      <c r="G1749" s="2">
        <v>22790</v>
      </c>
      <c r="H1749" s="14">
        <f t="shared" si="27"/>
        <v>0</v>
      </c>
      <c r="I1749" s="13"/>
      <c r="J1749" s="13"/>
      <c r="K1749" s="13"/>
    </row>
    <row r="1750" spans="2:11" ht="13.5" x14ac:dyDescent="0.35">
      <c r="B1750" s="3">
        <v>44559</v>
      </c>
      <c r="C1750" s="2">
        <v>11.4</v>
      </c>
      <c r="D1750" s="2">
        <v>9.9883000000000006</v>
      </c>
      <c r="E1750" s="2">
        <v>1389</v>
      </c>
      <c r="F1750" s="2">
        <v>11.444000000000001</v>
      </c>
      <c r="G1750" s="2">
        <v>15895.716</v>
      </c>
      <c r="H1750" s="14">
        <f t="shared" si="27"/>
        <v>-7.8274776251352745E-3</v>
      </c>
      <c r="I1750" s="13"/>
      <c r="J1750" s="13"/>
      <c r="K1750" s="13"/>
    </row>
    <row r="1751" spans="2:11" ht="13.5" x14ac:dyDescent="0.35">
      <c r="B1751" s="3">
        <v>44560</v>
      </c>
      <c r="C1751" s="2">
        <v>11.4</v>
      </c>
      <c r="D1751" s="2">
        <v>9.9883000000000006</v>
      </c>
      <c r="E1751" s="2">
        <v>600</v>
      </c>
      <c r="F1751" s="2">
        <v>11.4</v>
      </c>
      <c r="G1751" s="2">
        <v>6840</v>
      </c>
      <c r="H1751" s="14">
        <f t="shared" si="27"/>
        <v>0</v>
      </c>
      <c r="I1751" s="13"/>
      <c r="J1751" s="13"/>
      <c r="K1751" s="13"/>
    </row>
    <row r="1752" spans="2:11" ht="13.5" x14ac:dyDescent="0.35">
      <c r="B1752" s="3">
        <v>44561</v>
      </c>
      <c r="C1752" s="2">
        <v>11.4</v>
      </c>
      <c r="D1752" s="2">
        <v>9.9883000000000006</v>
      </c>
      <c r="E1752" s="2">
        <v>700</v>
      </c>
      <c r="F1752" s="2">
        <v>11.391999999999999</v>
      </c>
      <c r="G1752" s="2">
        <v>7974.4</v>
      </c>
      <c r="H1752" s="14">
        <f t="shared" si="27"/>
        <v>0</v>
      </c>
      <c r="I1752" s="13"/>
      <c r="J1752" s="13"/>
      <c r="K1752" s="13"/>
    </row>
    <row r="1753" spans="2:11" ht="13.5" x14ac:dyDescent="0.35">
      <c r="B1753" s="3">
        <v>44564</v>
      </c>
      <c r="C1753" s="2">
        <v>11</v>
      </c>
      <c r="D1753" s="2">
        <v>9.6378000000000004</v>
      </c>
      <c r="E1753" s="2">
        <v>386</v>
      </c>
      <c r="F1753" s="2">
        <v>11</v>
      </c>
      <c r="G1753" s="2">
        <v>4246</v>
      </c>
      <c r="H1753" s="14">
        <f t="shared" si="27"/>
        <v>-3.5091056536147316E-2</v>
      </c>
      <c r="I1753" s="13"/>
      <c r="J1753" s="13"/>
      <c r="K1753" s="13"/>
    </row>
    <row r="1754" spans="2:11" ht="13.5" x14ac:dyDescent="0.35">
      <c r="B1754" s="3">
        <v>44565</v>
      </c>
      <c r="C1754" s="2">
        <v>11</v>
      </c>
      <c r="D1754" s="2">
        <v>9.6378000000000004</v>
      </c>
      <c r="E1754" s="2">
        <v>47</v>
      </c>
      <c r="F1754" s="2">
        <v>11</v>
      </c>
      <c r="G1754" s="2">
        <v>517</v>
      </c>
      <c r="H1754" s="14">
        <f t="shared" si="27"/>
        <v>0</v>
      </c>
      <c r="I1754" s="13"/>
      <c r="J1754" s="13"/>
      <c r="K1754" s="13"/>
    </row>
    <row r="1755" spans="2:11" ht="13.5" x14ac:dyDescent="0.35">
      <c r="B1755" s="3">
        <v>44566</v>
      </c>
      <c r="C1755" s="2">
        <v>11.34</v>
      </c>
      <c r="D1755" s="2">
        <v>9.9357000000000006</v>
      </c>
      <c r="E1755" s="2">
        <v>1347</v>
      </c>
      <c r="F1755" s="2">
        <v>11.37</v>
      </c>
      <c r="G1755" s="2">
        <v>15315.39</v>
      </c>
      <c r="H1755" s="14">
        <f t="shared" si="27"/>
        <v>3.0909543671792345E-2</v>
      </c>
      <c r="I1755" s="13"/>
      <c r="J1755" s="13"/>
      <c r="K1755" s="13"/>
    </row>
    <row r="1756" spans="2:11" ht="13.5" x14ac:dyDescent="0.35">
      <c r="B1756" s="3">
        <v>44567</v>
      </c>
      <c r="C1756" s="2">
        <v>11.3</v>
      </c>
      <c r="D1756" s="2">
        <v>9.9007000000000005</v>
      </c>
      <c r="E1756" s="2">
        <v>5964</v>
      </c>
      <c r="F1756" s="2">
        <v>10.724</v>
      </c>
      <c r="G1756" s="2">
        <v>63957.936000000002</v>
      </c>
      <c r="H1756" s="14">
        <f t="shared" si="27"/>
        <v>-3.5226506436386103E-3</v>
      </c>
      <c r="I1756" s="13"/>
      <c r="J1756" s="13"/>
      <c r="K1756" s="13"/>
    </row>
    <row r="1757" spans="2:11" ht="13.5" x14ac:dyDescent="0.35">
      <c r="B1757" s="3">
        <v>44568</v>
      </c>
      <c r="C1757" s="2">
        <v>11.35</v>
      </c>
      <c r="D1757" s="2">
        <v>9.9444999999999997</v>
      </c>
      <c r="E1757" s="2">
        <v>10</v>
      </c>
      <c r="F1757" s="2">
        <v>11.35</v>
      </c>
      <c r="G1757" s="2">
        <v>113.5</v>
      </c>
      <c r="H1757" s="14">
        <f t="shared" si="27"/>
        <v>4.4239296211378157E-3</v>
      </c>
      <c r="I1757" s="13"/>
      <c r="J1757" s="13"/>
      <c r="K1757" s="13"/>
    </row>
    <row r="1758" spans="2:11" ht="13.5" x14ac:dyDescent="0.35">
      <c r="B1758" s="3">
        <v>44571</v>
      </c>
      <c r="C1758" s="2">
        <v>11.35</v>
      </c>
      <c r="D1758" s="2">
        <v>9.9444999999999997</v>
      </c>
      <c r="E1758" s="2">
        <v>0</v>
      </c>
      <c r="F1758" s="2">
        <v>0</v>
      </c>
      <c r="G1758" s="2">
        <v>0</v>
      </c>
      <c r="H1758" s="14">
        <f t="shared" si="27"/>
        <v>0</v>
      </c>
      <c r="I1758" s="13"/>
      <c r="J1758" s="13"/>
      <c r="K1758" s="13"/>
    </row>
    <row r="1759" spans="2:11" ht="13.5" x14ac:dyDescent="0.35">
      <c r="B1759" s="3">
        <v>44572</v>
      </c>
      <c r="C1759" s="2">
        <v>11</v>
      </c>
      <c r="D1759" s="2">
        <v>9.6378000000000004</v>
      </c>
      <c r="E1759" s="2">
        <v>2860</v>
      </c>
      <c r="F1759" s="2">
        <v>10.994999999999999</v>
      </c>
      <c r="G1759" s="2">
        <v>31445.7</v>
      </c>
      <c r="H1759" s="14">
        <f t="shared" si="27"/>
        <v>-3.0841168485092194E-2</v>
      </c>
      <c r="I1759" s="13"/>
      <c r="J1759" s="13"/>
      <c r="K1759" s="13"/>
    </row>
    <row r="1760" spans="2:11" ht="13.5" x14ac:dyDescent="0.35">
      <c r="B1760" s="3">
        <v>44573</v>
      </c>
      <c r="C1760" s="2">
        <v>10.9</v>
      </c>
      <c r="D1760" s="2">
        <v>9.5502000000000002</v>
      </c>
      <c r="E1760" s="2">
        <v>1084</v>
      </c>
      <c r="F1760" s="2">
        <v>10.816000000000001</v>
      </c>
      <c r="G1760" s="2">
        <v>11724.544</v>
      </c>
      <c r="H1760" s="14">
        <f t="shared" si="27"/>
        <v>-9.0892112307788212E-3</v>
      </c>
      <c r="I1760" s="13"/>
      <c r="J1760" s="13"/>
      <c r="K1760" s="13"/>
    </row>
    <row r="1761" spans="2:11" ht="13.5" x14ac:dyDescent="0.35">
      <c r="B1761" s="3">
        <v>44574</v>
      </c>
      <c r="C1761" s="2">
        <v>11.32</v>
      </c>
      <c r="D1761" s="2">
        <v>9.9182000000000006</v>
      </c>
      <c r="E1761" s="2">
        <v>4745</v>
      </c>
      <c r="F1761" s="2">
        <v>11.185</v>
      </c>
      <c r="G1761" s="2">
        <v>53072.824999999997</v>
      </c>
      <c r="H1761" s="14">
        <f t="shared" si="27"/>
        <v>3.8533224435090399E-2</v>
      </c>
      <c r="I1761" s="13"/>
      <c r="J1761" s="13"/>
      <c r="K1761" s="13"/>
    </row>
    <row r="1762" spans="2:11" ht="13.5" x14ac:dyDescent="0.35">
      <c r="B1762" s="3">
        <v>44575</v>
      </c>
      <c r="C1762" s="2">
        <v>11.32</v>
      </c>
      <c r="D1762" s="2">
        <v>9.9182000000000006</v>
      </c>
      <c r="E1762" s="2">
        <v>1862</v>
      </c>
      <c r="F1762" s="2">
        <v>11.315</v>
      </c>
      <c r="G1762" s="2">
        <v>21068.53</v>
      </c>
      <c r="H1762" s="14">
        <f t="shared" si="27"/>
        <v>0</v>
      </c>
      <c r="I1762" s="13"/>
      <c r="J1762" s="13"/>
      <c r="K1762" s="13"/>
    </row>
    <row r="1763" spans="2:11" ht="13.5" x14ac:dyDescent="0.35">
      <c r="B1763" s="3">
        <v>44578</v>
      </c>
      <c r="C1763" s="2">
        <v>11.29</v>
      </c>
      <c r="D1763" s="2">
        <v>9.8918999999999997</v>
      </c>
      <c r="E1763" s="2">
        <v>508</v>
      </c>
      <c r="F1763" s="2">
        <v>11.294</v>
      </c>
      <c r="G1763" s="2">
        <v>5737.3519999999999</v>
      </c>
      <c r="H1763" s="14">
        <f t="shared" si="27"/>
        <v>-2.6516908309976482E-3</v>
      </c>
      <c r="I1763" s="13"/>
      <c r="J1763" s="13"/>
      <c r="K1763" s="13"/>
    </row>
    <row r="1764" spans="2:11" ht="13.5" x14ac:dyDescent="0.35">
      <c r="B1764" s="3">
        <v>44579</v>
      </c>
      <c r="C1764" s="2">
        <v>11.29</v>
      </c>
      <c r="D1764" s="2">
        <v>9.8918999999999997</v>
      </c>
      <c r="E1764" s="2">
        <v>0</v>
      </c>
      <c r="F1764" s="2">
        <v>0</v>
      </c>
      <c r="G1764" s="2">
        <v>0</v>
      </c>
      <c r="H1764" s="14">
        <f t="shared" si="27"/>
        <v>0</v>
      </c>
      <c r="I1764" s="13"/>
      <c r="J1764" s="13"/>
      <c r="K1764" s="13"/>
    </row>
    <row r="1765" spans="2:11" ht="13.5" x14ac:dyDescent="0.35">
      <c r="B1765" s="3">
        <v>44580</v>
      </c>
      <c r="C1765" s="2">
        <v>11.29</v>
      </c>
      <c r="D1765" s="2">
        <v>9.8918999999999997</v>
      </c>
      <c r="E1765" s="2">
        <v>0</v>
      </c>
      <c r="F1765" s="2">
        <v>0</v>
      </c>
      <c r="G1765" s="2">
        <v>0</v>
      </c>
      <c r="H1765" s="14">
        <f t="shared" si="27"/>
        <v>0</v>
      </c>
      <c r="I1765" s="13"/>
      <c r="J1765" s="13"/>
      <c r="K1765" s="13"/>
    </row>
    <row r="1766" spans="2:11" ht="13.5" x14ac:dyDescent="0.35">
      <c r="B1766" s="3">
        <v>44581</v>
      </c>
      <c r="C1766" s="2">
        <v>11.27</v>
      </c>
      <c r="D1766" s="2">
        <v>9.8743999999999996</v>
      </c>
      <c r="E1766" s="2">
        <v>100</v>
      </c>
      <c r="F1766" s="2">
        <v>11.27</v>
      </c>
      <c r="G1766" s="2">
        <v>1127</v>
      </c>
      <c r="H1766" s="14">
        <f t="shared" si="27"/>
        <v>-1.7691242329582863E-3</v>
      </c>
      <c r="I1766" s="13"/>
      <c r="J1766" s="13"/>
      <c r="K1766" s="13"/>
    </row>
    <row r="1767" spans="2:11" ht="13.5" x14ac:dyDescent="0.35">
      <c r="B1767" s="3">
        <v>44582</v>
      </c>
      <c r="C1767" s="2">
        <v>10.8</v>
      </c>
      <c r="D1767" s="2">
        <v>9.4626000000000001</v>
      </c>
      <c r="E1767" s="2">
        <v>8028</v>
      </c>
      <c r="F1767" s="2">
        <v>10.83</v>
      </c>
      <c r="G1767" s="2">
        <v>86943.24</v>
      </c>
      <c r="H1767" s="14">
        <f t="shared" si="27"/>
        <v>-4.1703799724540178E-2</v>
      </c>
      <c r="I1767" s="13"/>
      <c r="J1767" s="13"/>
      <c r="K1767" s="13"/>
    </row>
    <row r="1768" spans="2:11" ht="13.5" x14ac:dyDescent="0.35">
      <c r="B1768" s="3">
        <v>44585</v>
      </c>
      <c r="C1768" s="2">
        <v>10.75</v>
      </c>
      <c r="D1768" s="2">
        <v>9.4187999999999992</v>
      </c>
      <c r="E1768" s="2">
        <v>4984</v>
      </c>
      <c r="F1768" s="2">
        <v>10.714</v>
      </c>
      <c r="G1768" s="2">
        <v>53398.576000000001</v>
      </c>
      <c r="H1768" s="14">
        <f t="shared" si="27"/>
        <v>-4.6287489696278982E-3</v>
      </c>
      <c r="I1768" s="13"/>
      <c r="J1768" s="13"/>
      <c r="K1768" s="13"/>
    </row>
    <row r="1769" spans="2:11" ht="13.5" x14ac:dyDescent="0.35">
      <c r="B1769" s="3">
        <v>44586</v>
      </c>
      <c r="C1769" s="2">
        <v>10.6</v>
      </c>
      <c r="D1769" s="2">
        <v>9.2873999999999999</v>
      </c>
      <c r="E1769" s="2">
        <v>36126</v>
      </c>
      <c r="F1769" s="2">
        <v>10.689</v>
      </c>
      <c r="G1769" s="2">
        <v>386150.81400000001</v>
      </c>
      <c r="H1769" s="14">
        <f t="shared" si="27"/>
        <v>-1.3950821760733778E-2</v>
      </c>
      <c r="I1769" s="13"/>
      <c r="J1769" s="13"/>
      <c r="K1769" s="13"/>
    </row>
    <row r="1770" spans="2:11" ht="13.5" x14ac:dyDescent="0.35">
      <c r="B1770" s="3">
        <v>44587</v>
      </c>
      <c r="C1770" s="2">
        <v>11</v>
      </c>
      <c r="D1770" s="2">
        <v>9.6378000000000004</v>
      </c>
      <c r="E1770" s="2">
        <v>7598</v>
      </c>
      <c r="F1770" s="2">
        <v>10.875999999999999</v>
      </c>
      <c r="G1770" s="2">
        <v>82635.847999999998</v>
      </c>
      <c r="H1770" s="14">
        <f t="shared" si="27"/>
        <v>3.7728535435105681E-2</v>
      </c>
      <c r="I1770" s="13"/>
      <c r="J1770" s="13"/>
      <c r="K1770" s="13"/>
    </row>
    <row r="1771" spans="2:11" ht="13.5" x14ac:dyDescent="0.35">
      <c r="B1771" s="3">
        <v>44588</v>
      </c>
      <c r="C1771" s="2">
        <v>11.2</v>
      </c>
      <c r="D1771" s="2">
        <v>9.8131000000000004</v>
      </c>
      <c r="E1771" s="2">
        <v>23440</v>
      </c>
      <c r="F1771" s="2">
        <v>11.016</v>
      </c>
      <c r="G1771" s="2">
        <v>258215.04000000001</v>
      </c>
      <c r="H1771" s="14">
        <f t="shared" si="27"/>
        <v>1.8188798273464899E-2</v>
      </c>
      <c r="I1771" s="13"/>
      <c r="J1771" s="13"/>
      <c r="K1771" s="13"/>
    </row>
    <row r="1772" spans="2:11" ht="13.5" x14ac:dyDescent="0.35">
      <c r="B1772" s="3">
        <v>44589</v>
      </c>
      <c r="C1772" s="2">
        <v>11.18</v>
      </c>
      <c r="D1772" s="2">
        <v>9.7955000000000005</v>
      </c>
      <c r="E1772" s="2">
        <v>10605</v>
      </c>
      <c r="F1772" s="2">
        <v>11.117000000000001</v>
      </c>
      <c r="G1772" s="2">
        <v>117895.785</v>
      </c>
      <c r="H1772" s="14">
        <f t="shared" si="27"/>
        <v>-1.7935209057280408E-3</v>
      </c>
      <c r="I1772" s="13"/>
      <c r="J1772" s="13"/>
      <c r="K1772" s="13"/>
    </row>
    <row r="1773" spans="2:11" ht="13.5" x14ac:dyDescent="0.35">
      <c r="B1773" s="3">
        <v>44592</v>
      </c>
      <c r="C1773" s="2">
        <v>11.2</v>
      </c>
      <c r="D1773" s="2">
        <v>9.8131000000000004</v>
      </c>
      <c r="E1773" s="2">
        <v>169</v>
      </c>
      <c r="F1773" s="2">
        <v>11.122999999999999</v>
      </c>
      <c r="G1773" s="2">
        <v>1879.787</v>
      </c>
      <c r="H1773" s="14">
        <f t="shared" si="27"/>
        <v>1.7967434025828019E-3</v>
      </c>
      <c r="I1773" s="13"/>
      <c r="J1773" s="13"/>
      <c r="K1773" s="13"/>
    </row>
    <row r="1774" spans="2:11" ht="13.5" x14ac:dyDescent="0.35">
      <c r="B1774" s="3">
        <v>44593</v>
      </c>
      <c r="C1774" s="2">
        <v>11.28</v>
      </c>
      <c r="D1774" s="2">
        <v>9.8831000000000007</v>
      </c>
      <c r="E1774" s="2">
        <v>1</v>
      </c>
      <c r="F1774" s="2">
        <v>11.28</v>
      </c>
      <c r="G1774" s="2">
        <v>11.28</v>
      </c>
      <c r="H1774" s="14">
        <f t="shared" si="27"/>
        <v>7.1333217841457117E-3</v>
      </c>
      <c r="I1774" s="13"/>
      <c r="J1774" s="13"/>
      <c r="K1774" s="13"/>
    </row>
    <row r="1775" spans="2:11" ht="13.5" x14ac:dyDescent="0.35">
      <c r="B1775" s="3">
        <v>44594</v>
      </c>
      <c r="C1775" s="2">
        <v>11.28</v>
      </c>
      <c r="D1775" s="2">
        <v>9.8831000000000007</v>
      </c>
      <c r="E1775" s="2">
        <v>3000</v>
      </c>
      <c r="F1775" s="2">
        <v>11.01</v>
      </c>
      <c r="G1775" s="2">
        <v>33030</v>
      </c>
      <c r="H1775" s="14">
        <f t="shared" si="27"/>
        <v>0</v>
      </c>
      <c r="I1775" s="13"/>
      <c r="J1775" s="13"/>
      <c r="K1775" s="13"/>
    </row>
    <row r="1776" spans="2:11" ht="13.5" x14ac:dyDescent="0.35">
      <c r="B1776" s="3">
        <v>44595</v>
      </c>
      <c r="C1776" s="2">
        <v>11.26</v>
      </c>
      <c r="D1776" s="2">
        <v>9.8656000000000006</v>
      </c>
      <c r="E1776" s="2">
        <v>10</v>
      </c>
      <c r="F1776" s="2">
        <v>11.26</v>
      </c>
      <c r="G1776" s="2">
        <v>112.6</v>
      </c>
      <c r="H1776" s="14">
        <f t="shared" si="27"/>
        <v>-1.7706994768847903E-3</v>
      </c>
      <c r="I1776" s="13"/>
      <c r="J1776" s="13"/>
      <c r="K1776" s="13"/>
    </row>
    <row r="1777" spans="2:11" ht="13.5" x14ac:dyDescent="0.35">
      <c r="B1777" s="3">
        <v>44596</v>
      </c>
      <c r="C1777" s="2">
        <v>11</v>
      </c>
      <c r="D1777" s="2">
        <v>9.6378000000000004</v>
      </c>
      <c r="E1777" s="2">
        <v>4588</v>
      </c>
      <c r="F1777" s="2">
        <v>11.004</v>
      </c>
      <c r="G1777" s="2">
        <v>50486.351999999999</v>
      </c>
      <c r="H1777" s="14">
        <f t="shared" si="27"/>
        <v>-2.3090334090171933E-2</v>
      </c>
      <c r="I1777" s="13"/>
      <c r="J1777" s="13"/>
      <c r="K1777" s="13"/>
    </row>
    <row r="1778" spans="2:11" ht="13.5" x14ac:dyDescent="0.35">
      <c r="B1778" s="3">
        <v>44599</v>
      </c>
      <c r="C1778" s="2">
        <v>10.8</v>
      </c>
      <c r="D1778" s="2">
        <v>9.4626000000000001</v>
      </c>
      <c r="E1778" s="2">
        <v>5521</v>
      </c>
      <c r="F1778" s="2">
        <v>10.804</v>
      </c>
      <c r="G1778" s="2">
        <v>59648.883999999998</v>
      </c>
      <c r="H1778" s="14">
        <f t="shared" si="27"/>
        <v>-1.8178422461557642E-2</v>
      </c>
      <c r="I1778" s="13"/>
      <c r="J1778" s="13"/>
      <c r="K1778" s="13"/>
    </row>
    <row r="1779" spans="2:11" ht="13.5" x14ac:dyDescent="0.35">
      <c r="B1779" s="3">
        <v>44600</v>
      </c>
      <c r="C1779" s="2">
        <v>11</v>
      </c>
      <c r="D1779" s="2">
        <v>9.6378000000000004</v>
      </c>
      <c r="E1779" s="2">
        <v>4385</v>
      </c>
      <c r="F1779" s="2">
        <v>11.002000000000001</v>
      </c>
      <c r="G1779" s="2">
        <v>48243.77</v>
      </c>
      <c r="H1779" s="14">
        <f t="shared" si="27"/>
        <v>1.8514995878511218E-2</v>
      </c>
      <c r="I1779" s="13"/>
      <c r="J1779" s="13"/>
      <c r="K1779" s="13"/>
    </row>
    <row r="1780" spans="2:11" ht="13.5" x14ac:dyDescent="0.35">
      <c r="B1780" s="3">
        <v>44601</v>
      </c>
      <c r="C1780" s="2">
        <v>11.18</v>
      </c>
      <c r="D1780" s="2">
        <v>9.7955000000000005</v>
      </c>
      <c r="E1780" s="2">
        <v>3237</v>
      </c>
      <c r="F1780" s="2">
        <v>11.161</v>
      </c>
      <c r="G1780" s="2">
        <v>36128.156999999999</v>
      </c>
      <c r="H1780" s="14">
        <f t="shared" si="27"/>
        <v>1.6362655377783329E-2</v>
      </c>
      <c r="I1780" s="13"/>
      <c r="J1780" s="13"/>
      <c r="K1780" s="13"/>
    </row>
    <row r="1781" spans="2:11" ht="13.5" x14ac:dyDescent="0.35">
      <c r="B1781" s="3">
        <v>44602</v>
      </c>
      <c r="C1781" s="2">
        <v>11.18</v>
      </c>
      <c r="D1781" s="2">
        <v>9.7955000000000005</v>
      </c>
      <c r="E1781" s="2">
        <v>301</v>
      </c>
      <c r="F1781" s="2">
        <v>11.18</v>
      </c>
      <c r="G1781" s="2">
        <v>3365.18</v>
      </c>
      <c r="H1781" s="14">
        <f t="shared" si="27"/>
        <v>0</v>
      </c>
      <c r="I1781" s="13"/>
      <c r="J1781" s="13"/>
      <c r="K1781" s="13"/>
    </row>
    <row r="1782" spans="2:11" ht="13.5" x14ac:dyDescent="0.35">
      <c r="B1782" s="3">
        <v>44603</v>
      </c>
      <c r="C1782" s="2">
        <v>11.18</v>
      </c>
      <c r="D1782" s="2">
        <v>9.7955000000000005</v>
      </c>
      <c r="E1782" s="2">
        <v>34</v>
      </c>
      <c r="F1782" s="2">
        <v>11.18</v>
      </c>
      <c r="G1782" s="2">
        <v>380.12</v>
      </c>
      <c r="H1782" s="14">
        <f t="shared" si="27"/>
        <v>0</v>
      </c>
      <c r="I1782" s="13"/>
      <c r="J1782" s="13"/>
      <c r="K1782" s="13"/>
    </row>
    <row r="1783" spans="2:11" ht="13.5" x14ac:dyDescent="0.35">
      <c r="B1783" s="3">
        <v>44606</v>
      </c>
      <c r="C1783" s="2">
        <v>11.18</v>
      </c>
      <c r="D1783" s="2">
        <v>9.7955000000000005</v>
      </c>
      <c r="E1783" s="2">
        <v>0</v>
      </c>
      <c r="F1783" s="2">
        <v>0</v>
      </c>
      <c r="G1783" s="2">
        <v>0</v>
      </c>
      <c r="H1783" s="14">
        <f t="shared" si="27"/>
        <v>0</v>
      </c>
      <c r="I1783" s="13"/>
      <c r="J1783" s="13"/>
      <c r="K1783" s="13"/>
    </row>
    <row r="1784" spans="2:11" ht="13.5" x14ac:dyDescent="0.35">
      <c r="B1784" s="3">
        <v>44607</v>
      </c>
      <c r="C1784" s="2">
        <v>11</v>
      </c>
      <c r="D1784" s="2">
        <v>9.6378000000000004</v>
      </c>
      <c r="E1784" s="2">
        <v>135</v>
      </c>
      <c r="F1784" s="2">
        <v>11</v>
      </c>
      <c r="G1784" s="2">
        <v>1485</v>
      </c>
      <c r="H1784" s="14">
        <f t="shared" si="27"/>
        <v>-1.6099229237915385E-2</v>
      </c>
      <c r="I1784" s="13"/>
      <c r="J1784" s="13"/>
      <c r="K1784" s="13"/>
    </row>
    <row r="1785" spans="2:11" ht="13.5" x14ac:dyDescent="0.35">
      <c r="B1785" s="3">
        <v>44608</v>
      </c>
      <c r="C1785" s="2">
        <v>11.18</v>
      </c>
      <c r="D1785" s="2">
        <v>9.7955000000000005</v>
      </c>
      <c r="E1785" s="2">
        <v>504</v>
      </c>
      <c r="F1785" s="2">
        <v>11.000999999999999</v>
      </c>
      <c r="G1785" s="2">
        <v>5544.5039999999999</v>
      </c>
      <c r="H1785" s="14">
        <f t="shared" si="27"/>
        <v>1.6362655377783329E-2</v>
      </c>
      <c r="I1785" s="13"/>
      <c r="J1785" s="13"/>
      <c r="K1785" s="13"/>
    </row>
    <row r="1786" spans="2:11" ht="13.5" x14ac:dyDescent="0.35">
      <c r="B1786" s="3">
        <v>44609</v>
      </c>
      <c r="C1786" s="2">
        <v>11.18</v>
      </c>
      <c r="D1786" s="2">
        <v>9.7955000000000005</v>
      </c>
      <c r="E1786" s="2">
        <v>260</v>
      </c>
      <c r="F1786" s="2">
        <v>11.18</v>
      </c>
      <c r="G1786" s="2">
        <v>2906.8</v>
      </c>
      <c r="H1786" s="14">
        <f t="shared" si="27"/>
        <v>0</v>
      </c>
      <c r="I1786" s="13"/>
      <c r="J1786" s="13"/>
      <c r="K1786" s="13"/>
    </row>
    <row r="1787" spans="2:11" ht="13.5" x14ac:dyDescent="0.35">
      <c r="B1787" s="3">
        <v>44610</v>
      </c>
      <c r="C1787" s="2">
        <v>11</v>
      </c>
      <c r="D1787" s="2">
        <v>9.6378000000000004</v>
      </c>
      <c r="E1787" s="2">
        <v>500</v>
      </c>
      <c r="F1787" s="2">
        <v>11</v>
      </c>
      <c r="G1787" s="2">
        <v>5500</v>
      </c>
      <c r="H1787" s="14">
        <f t="shared" si="27"/>
        <v>-1.6099229237915385E-2</v>
      </c>
      <c r="I1787" s="13"/>
      <c r="J1787" s="13"/>
      <c r="K1787" s="13"/>
    </row>
    <row r="1788" spans="2:11" ht="13.5" x14ac:dyDescent="0.35">
      <c r="B1788" s="3">
        <v>44613</v>
      </c>
      <c r="C1788" s="2">
        <v>11.09</v>
      </c>
      <c r="D1788" s="2">
        <v>9.7166999999999994</v>
      </c>
      <c r="E1788" s="2">
        <v>13</v>
      </c>
      <c r="F1788" s="2">
        <v>11.09</v>
      </c>
      <c r="G1788" s="2">
        <v>144.16999999999999</v>
      </c>
      <c r="H1788" s="14">
        <f t="shared" si="27"/>
        <v>8.186515594845201E-3</v>
      </c>
      <c r="I1788" s="13"/>
      <c r="J1788" s="13"/>
      <c r="K1788" s="13"/>
    </row>
    <row r="1789" spans="2:11" ht="13.5" x14ac:dyDescent="0.35">
      <c r="B1789" s="3">
        <v>44614</v>
      </c>
      <c r="C1789" s="2">
        <v>11.09</v>
      </c>
      <c r="D1789" s="2">
        <v>9.7166999999999994</v>
      </c>
      <c r="E1789" s="2">
        <v>0</v>
      </c>
      <c r="F1789" s="2">
        <v>0</v>
      </c>
      <c r="G1789" s="2">
        <v>0</v>
      </c>
      <c r="H1789" s="14">
        <f t="shared" si="27"/>
        <v>0</v>
      </c>
      <c r="I1789" s="13"/>
      <c r="J1789" s="13"/>
      <c r="K1789" s="13"/>
    </row>
    <row r="1790" spans="2:11" ht="13.5" x14ac:dyDescent="0.35">
      <c r="B1790" s="3">
        <v>44615</v>
      </c>
      <c r="C1790" s="2">
        <v>10.91</v>
      </c>
      <c r="D1790" s="2">
        <v>9.5589999999999993</v>
      </c>
      <c r="E1790" s="2">
        <v>500</v>
      </c>
      <c r="F1790" s="2">
        <v>10.91</v>
      </c>
      <c r="G1790" s="2">
        <v>5455</v>
      </c>
      <c r="H1790" s="14">
        <f t="shared" si="27"/>
        <v>-1.6229789949262628E-2</v>
      </c>
      <c r="I1790" s="13"/>
      <c r="J1790" s="13"/>
      <c r="K1790" s="13"/>
    </row>
    <row r="1791" spans="2:11" ht="13.5" x14ac:dyDescent="0.35">
      <c r="B1791" s="3">
        <v>44616</v>
      </c>
      <c r="C1791" s="2">
        <v>10.79</v>
      </c>
      <c r="D1791" s="2">
        <v>9.4537999999999993</v>
      </c>
      <c r="E1791" s="2">
        <v>5370</v>
      </c>
      <c r="F1791" s="2">
        <v>10.683999999999999</v>
      </c>
      <c r="G1791" s="2">
        <v>57373.08</v>
      </c>
      <c r="H1791" s="14">
        <f t="shared" si="27"/>
        <v>-1.1005335286117791E-2</v>
      </c>
      <c r="I1791" s="13"/>
      <c r="J1791" s="13"/>
      <c r="K1791" s="13"/>
    </row>
    <row r="1792" spans="2:11" ht="13.5" x14ac:dyDescent="0.35">
      <c r="B1792" s="3">
        <v>44617</v>
      </c>
      <c r="C1792" s="2">
        <v>10.79</v>
      </c>
      <c r="D1792" s="2">
        <v>9.4537999999999993</v>
      </c>
      <c r="E1792" s="2">
        <v>11510</v>
      </c>
      <c r="F1792" s="2">
        <v>10.397</v>
      </c>
      <c r="G1792" s="2">
        <v>119669.47</v>
      </c>
      <c r="H1792" s="14">
        <f t="shared" si="27"/>
        <v>0</v>
      </c>
      <c r="I1792" s="13"/>
      <c r="J1792" s="13"/>
      <c r="K1792" s="13"/>
    </row>
    <row r="1793" spans="2:11" ht="13.5" x14ac:dyDescent="0.35">
      <c r="B1793" s="3">
        <v>44620</v>
      </c>
      <c r="C1793" s="2">
        <v>11</v>
      </c>
      <c r="D1793" s="2">
        <v>9.6378000000000004</v>
      </c>
      <c r="E1793" s="2">
        <v>1305</v>
      </c>
      <c r="F1793" s="2">
        <v>10.885999999999999</v>
      </c>
      <c r="G1793" s="2">
        <v>14206.23</v>
      </c>
      <c r="H1793" s="14">
        <f t="shared" si="27"/>
        <v>1.9463073049990592E-2</v>
      </c>
      <c r="I1793" s="13"/>
      <c r="J1793" s="13"/>
      <c r="K1793" s="13"/>
    </row>
    <row r="1794" spans="2:11" ht="13.5" x14ac:dyDescent="0.35">
      <c r="B1794" s="3">
        <v>44621</v>
      </c>
      <c r="C1794" s="2">
        <v>10.8</v>
      </c>
      <c r="D1794" s="2">
        <v>9.4626000000000001</v>
      </c>
      <c r="E1794" s="2">
        <v>1455</v>
      </c>
      <c r="F1794" s="2">
        <v>10.657</v>
      </c>
      <c r="G1794" s="2">
        <v>15505.934999999999</v>
      </c>
      <c r="H1794" s="14">
        <f t="shared" si="27"/>
        <v>-1.8178422461557642E-2</v>
      </c>
      <c r="I1794" s="13"/>
      <c r="J1794" s="13"/>
      <c r="K1794" s="13"/>
    </row>
    <row r="1795" spans="2:11" ht="13.5" x14ac:dyDescent="0.35">
      <c r="B1795" s="3">
        <v>44622</v>
      </c>
      <c r="C1795" s="2">
        <v>10.9</v>
      </c>
      <c r="D1795" s="2">
        <v>9.5502000000000002</v>
      </c>
      <c r="E1795" s="2">
        <v>340</v>
      </c>
      <c r="F1795" s="2">
        <v>10.515000000000001</v>
      </c>
      <c r="G1795" s="2">
        <v>3575.1</v>
      </c>
      <c r="H1795" s="14">
        <f t="shared" si="27"/>
        <v>9.257497939255609E-3</v>
      </c>
      <c r="I1795" s="13"/>
      <c r="J1795" s="13"/>
      <c r="K1795" s="13"/>
    </row>
    <row r="1796" spans="2:11" ht="13.5" x14ac:dyDescent="0.35">
      <c r="B1796" s="3">
        <v>44623</v>
      </c>
      <c r="C1796" s="2">
        <v>10.88</v>
      </c>
      <c r="D1796" s="2">
        <v>9.5327000000000002</v>
      </c>
      <c r="E1796" s="2">
        <v>6370</v>
      </c>
      <c r="F1796" s="2">
        <v>10.88</v>
      </c>
      <c r="G1796" s="2">
        <v>69305.600000000006</v>
      </c>
      <c r="H1796" s="14">
        <f t="shared" si="27"/>
        <v>-1.8324223576469676E-3</v>
      </c>
      <c r="I1796" s="13"/>
      <c r="J1796" s="13"/>
      <c r="K1796" s="13"/>
    </row>
    <row r="1797" spans="2:11" ht="13.5" x14ac:dyDescent="0.35">
      <c r="B1797" s="3">
        <v>44624</v>
      </c>
      <c r="C1797" s="2">
        <v>10.88</v>
      </c>
      <c r="D1797" s="2">
        <v>9.5327000000000002</v>
      </c>
      <c r="E1797" s="2">
        <v>0</v>
      </c>
      <c r="F1797" s="2">
        <v>0</v>
      </c>
      <c r="G1797" s="2">
        <v>0</v>
      </c>
      <c r="H1797" s="14">
        <f t="shared" si="27"/>
        <v>0</v>
      </c>
      <c r="I1797" s="13"/>
      <c r="J1797" s="13"/>
      <c r="K1797" s="13"/>
    </row>
    <row r="1798" spans="2:11" ht="13.5" x14ac:dyDescent="0.35">
      <c r="B1798" s="3">
        <v>44627</v>
      </c>
      <c r="C1798" s="2">
        <v>10.8</v>
      </c>
      <c r="D1798" s="2">
        <v>9.4626000000000001</v>
      </c>
      <c r="E1798" s="2">
        <v>800</v>
      </c>
      <c r="F1798" s="2">
        <v>10.8</v>
      </c>
      <c r="G1798" s="2">
        <v>8640</v>
      </c>
      <c r="H1798" s="14">
        <f t="shared" si="27"/>
        <v>-7.353635381371495E-3</v>
      </c>
      <c r="I1798" s="13"/>
      <c r="J1798" s="13"/>
      <c r="K1798" s="13"/>
    </row>
    <row r="1799" spans="2:11" ht="13.5" x14ac:dyDescent="0.35">
      <c r="B1799" s="3">
        <v>44628</v>
      </c>
      <c r="C1799" s="2">
        <v>10.79</v>
      </c>
      <c r="D1799" s="2">
        <v>9.4537999999999993</v>
      </c>
      <c r="E1799" s="2">
        <v>200</v>
      </c>
      <c r="F1799" s="2">
        <v>10.79</v>
      </c>
      <c r="G1799" s="2">
        <v>2158</v>
      </c>
      <c r="H1799" s="14">
        <f t="shared" ref="H1799:H1862" si="28">(D1799-D1798)/D1798</f>
        <v>-9.2997696193443738E-4</v>
      </c>
      <c r="I1799" s="13"/>
      <c r="J1799" s="13"/>
      <c r="K1799" s="13"/>
    </row>
    <row r="1800" spans="2:11" ht="13.5" x14ac:dyDescent="0.35">
      <c r="B1800" s="3">
        <v>44629</v>
      </c>
      <c r="C1800" s="2">
        <v>10.5</v>
      </c>
      <c r="D1800" s="2">
        <v>9.1997</v>
      </c>
      <c r="E1800" s="2">
        <v>2420</v>
      </c>
      <c r="F1800" s="2">
        <v>10.5</v>
      </c>
      <c r="G1800" s="2">
        <v>25410</v>
      </c>
      <c r="H1800" s="14">
        <f t="shared" si="28"/>
        <v>-2.6878080771753087E-2</v>
      </c>
      <c r="I1800" s="13"/>
      <c r="J1800" s="13"/>
      <c r="K1800" s="13"/>
    </row>
    <row r="1801" spans="2:11" ht="13.5" x14ac:dyDescent="0.35">
      <c r="B1801" s="3">
        <v>44630</v>
      </c>
      <c r="C1801" s="2">
        <v>10.4</v>
      </c>
      <c r="D1801" s="2">
        <v>9.1120999999999999</v>
      </c>
      <c r="E1801" s="2">
        <v>2400</v>
      </c>
      <c r="F1801" s="2">
        <v>10.429</v>
      </c>
      <c r="G1801" s="2">
        <v>25029.599999999999</v>
      </c>
      <c r="H1801" s="14">
        <f t="shared" si="28"/>
        <v>-9.5220496320532321E-3</v>
      </c>
      <c r="I1801" s="13"/>
      <c r="J1801" s="13"/>
      <c r="K1801" s="13"/>
    </row>
    <row r="1802" spans="2:11" ht="13.5" x14ac:dyDescent="0.35">
      <c r="B1802" s="3">
        <v>44631</v>
      </c>
      <c r="C1802" s="2">
        <v>10.15</v>
      </c>
      <c r="D1802" s="2">
        <v>8.8931000000000004</v>
      </c>
      <c r="E1802" s="2">
        <v>4524</v>
      </c>
      <c r="F1802" s="2">
        <v>10.265000000000001</v>
      </c>
      <c r="G1802" s="2">
        <v>46438.86</v>
      </c>
      <c r="H1802" s="14">
        <f t="shared" si="28"/>
        <v>-2.4033976800078953E-2</v>
      </c>
      <c r="I1802" s="13"/>
      <c r="J1802" s="13"/>
      <c r="K1802" s="13"/>
    </row>
    <row r="1803" spans="2:11" ht="13.5" x14ac:dyDescent="0.35">
      <c r="B1803" s="3">
        <v>44634</v>
      </c>
      <c r="C1803" s="2">
        <v>10.15</v>
      </c>
      <c r="D1803" s="2">
        <v>8.8931000000000004</v>
      </c>
      <c r="E1803" s="2">
        <v>3454</v>
      </c>
      <c r="F1803" s="2">
        <v>10.002000000000001</v>
      </c>
      <c r="G1803" s="2">
        <v>34546.908000000003</v>
      </c>
      <c r="H1803" s="14">
        <f t="shared" si="28"/>
        <v>0</v>
      </c>
      <c r="I1803" s="13"/>
      <c r="J1803" s="13"/>
      <c r="K1803" s="13"/>
    </row>
    <row r="1804" spans="2:11" ht="13.5" x14ac:dyDescent="0.35">
      <c r="B1804" s="3">
        <v>44635</v>
      </c>
      <c r="C1804" s="2">
        <v>10</v>
      </c>
      <c r="D1804" s="2">
        <v>8.7616999999999994</v>
      </c>
      <c r="E1804" s="2">
        <v>1727</v>
      </c>
      <c r="F1804" s="2">
        <v>10</v>
      </c>
      <c r="G1804" s="2">
        <v>17270</v>
      </c>
      <c r="H1804" s="14">
        <f t="shared" si="28"/>
        <v>-1.4775500106824511E-2</v>
      </c>
      <c r="I1804" s="13"/>
      <c r="J1804" s="13"/>
      <c r="K1804" s="13"/>
    </row>
    <row r="1805" spans="2:11" ht="13.5" x14ac:dyDescent="0.35">
      <c r="B1805" s="3">
        <v>44636</v>
      </c>
      <c r="C1805" s="2">
        <v>10.1</v>
      </c>
      <c r="D1805" s="2">
        <v>8.8492999999999995</v>
      </c>
      <c r="E1805" s="2">
        <v>7952</v>
      </c>
      <c r="F1805" s="2">
        <v>9.9990000000000006</v>
      </c>
      <c r="G1805" s="2">
        <v>79512.047999999995</v>
      </c>
      <c r="H1805" s="14">
        <f t="shared" si="28"/>
        <v>9.9980597372656133E-3</v>
      </c>
      <c r="I1805" s="13"/>
      <c r="J1805" s="13"/>
      <c r="K1805" s="13"/>
    </row>
    <row r="1806" spans="2:11" ht="13.5" x14ac:dyDescent="0.35">
      <c r="B1806" s="3">
        <v>44637</v>
      </c>
      <c r="C1806" s="2">
        <v>10.1</v>
      </c>
      <c r="D1806" s="2">
        <v>8.8492999999999995</v>
      </c>
      <c r="E1806" s="2">
        <v>4720</v>
      </c>
      <c r="F1806" s="2">
        <v>10.039</v>
      </c>
      <c r="G1806" s="2">
        <v>47384.08</v>
      </c>
      <c r="H1806" s="14">
        <f t="shared" si="28"/>
        <v>0</v>
      </c>
      <c r="I1806" s="13"/>
      <c r="J1806" s="13"/>
      <c r="K1806" s="13"/>
    </row>
    <row r="1807" spans="2:11" ht="13.5" x14ac:dyDescent="0.35">
      <c r="B1807" s="3">
        <v>44638</v>
      </c>
      <c r="C1807" s="2">
        <v>10.1</v>
      </c>
      <c r="D1807" s="2">
        <v>8.8492999999999995</v>
      </c>
      <c r="E1807" s="2">
        <v>3991</v>
      </c>
      <c r="F1807" s="2">
        <v>10.154</v>
      </c>
      <c r="G1807" s="2">
        <v>40524.614000000001</v>
      </c>
      <c r="H1807" s="14">
        <f t="shared" si="28"/>
        <v>0</v>
      </c>
      <c r="I1807" s="13"/>
      <c r="J1807" s="13"/>
      <c r="K1807" s="13"/>
    </row>
    <row r="1808" spans="2:11" ht="13.5" x14ac:dyDescent="0.35">
      <c r="B1808" s="3">
        <v>44641</v>
      </c>
      <c r="C1808" s="2">
        <v>10.01</v>
      </c>
      <c r="D1808" s="2">
        <v>8.7704000000000004</v>
      </c>
      <c r="E1808" s="2">
        <v>2657</v>
      </c>
      <c r="F1808" s="2">
        <v>10.093999999999999</v>
      </c>
      <c r="G1808" s="2">
        <v>26819.758000000002</v>
      </c>
      <c r="H1808" s="14">
        <f t="shared" si="28"/>
        <v>-8.9159594544200201E-3</v>
      </c>
      <c r="I1808" s="13"/>
      <c r="J1808" s="13"/>
      <c r="K1808" s="13"/>
    </row>
    <row r="1809" spans="2:11" ht="13.5" x14ac:dyDescent="0.35">
      <c r="B1809" s="3">
        <v>44642</v>
      </c>
      <c r="C1809" s="2">
        <v>10.01</v>
      </c>
      <c r="D1809" s="2">
        <v>8.7704000000000004</v>
      </c>
      <c r="E1809" s="2">
        <v>1815</v>
      </c>
      <c r="F1809" s="2">
        <v>10.01</v>
      </c>
      <c r="G1809" s="2">
        <v>18168.150000000001</v>
      </c>
      <c r="H1809" s="14">
        <f t="shared" si="28"/>
        <v>0</v>
      </c>
      <c r="I1809" s="13"/>
      <c r="J1809" s="13"/>
      <c r="K1809" s="13"/>
    </row>
    <row r="1810" spans="2:11" ht="13.5" x14ac:dyDescent="0.35">
      <c r="B1810" s="3">
        <v>44643</v>
      </c>
      <c r="C1810" s="2">
        <v>10.01</v>
      </c>
      <c r="D1810" s="2">
        <v>8.7704000000000004</v>
      </c>
      <c r="E1810" s="2">
        <v>1300</v>
      </c>
      <c r="F1810" s="2">
        <v>10.01</v>
      </c>
      <c r="G1810" s="2">
        <v>13013</v>
      </c>
      <c r="H1810" s="14">
        <f t="shared" si="28"/>
        <v>0</v>
      </c>
      <c r="I1810" s="13"/>
      <c r="J1810" s="13"/>
      <c r="K1810" s="13"/>
    </row>
    <row r="1811" spans="2:11" ht="13.5" x14ac:dyDescent="0.35">
      <c r="B1811" s="3">
        <v>44644</v>
      </c>
      <c r="C1811" s="2">
        <v>10.01</v>
      </c>
      <c r="D1811" s="2">
        <v>8.7704000000000004</v>
      </c>
      <c r="E1811" s="2">
        <v>2860</v>
      </c>
      <c r="F1811" s="2">
        <v>10.009</v>
      </c>
      <c r="G1811" s="2">
        <v>28625.74</v>
      </c>
      <c r="H1811" s="14">
        <f t="shared" si="28"/>
        <v>0</v>
      </c>
      <c r="I1811" s="13"/>
      <c r="J1811" s="13"/>
      <c r="K1811" s="13"/>
    </row>
    <row r="1812" spans="2:11" ht="13.5" x14ac:dyDescent="0.35">
      <c r="B1812" s="3">
        <v>44645</v>
      </c>
      <c r="C1812" s="2">
        <v>9.9</v>
      </c>
      <c r="D1812" s="2">
        <v>8.6739999999999995</v>
      </c>
      <c r="E1812" s="2">
        <v>1722</v>
      </c>
      <c r="F1812" s="2">
        <v>9.9120000000000008</v>
      </c>
      <c r="G1812" s="2">
        <v>17068.464</v>
      </c>
      <c r="H1812" s="14">
        <f t="shared" si="28"/>
        <v>-1.099151692055105E-2</v>
      </c>
      <c r="I1812" s="13"/>
      <c r="J1812" s="13"/>
      <c r="K1812" s="13"/>
    </row>
    <row r="1813" spans="2:11" ht="13.5" x14ac:dyDescent="0.35">
      <c r="B1813" s="3">
        <v>44648</v>
      </c>
      <c r="C1813" s="2">
        <v>9.5299999999999994</v>
      </c>
      <c r="D1813" s="2">
        <v>8.3498999999999999</v>
      </c>
      <c r="E1813" s="2">
        <v>6757</v>
      </c>
      <c r="F1813" s="2">
        <v>9.9730000000000008</v>
      </c>
      <c r="G1813" s="2">
        <v>67387.561000000002</v>
      </c>
      <c r="H1813" s="14">
        <f t="shared" si="28"/>
        <v>-3.7364537698870146E-2</v>
      </c>
      <c r="I1813" s="13"/>
      <c r="J1813" s="13"/>
      <c r="K1813" s="13"/>
    </row>
    <row r="1814" spans="2:11" ht="13.5" x14ac:dyDescent="0.35">
      <c r="B1814" s="3">
        <v>44649</v>
      </c>
      <c r="C1814" s="2">
        <v>10.08</v>
      </c>
      <c r="D1814" s="2">
        <v>8.8316999999999997</v>
      </c>
      <c r="E1814" s="2">
        <v>259</v>
      </c>
      <c r="F1814" s="2">
        <v>10.096</v>
      </c>
      <c r="G1814" s="2">
        <v>2614.864</v>
      </c>
      <c r="H1814" s="14">
        <f t="shared" si="28"/>
        <v>5.7701289835806392E-2</v>
      </c>
      <c r="I1814" s="13"/>
      <c r="J1814" s="13"/>
      <c r="K1814" s="13"/>
    </row>
    <row r="1815" spans="2:11" ht="13.5" x14ac:dyDescent="0.35">
      <c r="B1815" s="3">
        <v>44650</v>
      </c>
      <c r="C1815" s="2">
        <v>10.08</v>
      </c>
      <c r="D1815" s="2">
        <v>8.8316999999999997</v>
      </c>
      <c r="E1815" s="2">
        <v>118</v>
      </c>
      <c r="F1815" s="2">
        <v>10.064</v>
      </c>
      <c r="G1815" s="2">
        <v>1187.5519999999999</v>
      </c>
      <c r="H1815" s="14">
        <f t="shared" si="28"/>
        <v>0</v>
      </c>
      <c r="I1815" s="13"/>
      <c r="J1815" s="13"/>
      <c r="K1815" s="13"/>
    </row>
    <row r="1816" spans="2:11" ht="13.5" x14ac:dyDescent="0.35">
      <c r="B1816" s="3">
        <v>44651</v>
      </c>
      <c r="C1816" s="2">
        <v>10.08</v>
      </c>
      <c r="D1816" s="2">
        <v>8.8316999999999997</v>
      </c>
      <c r="E1816" s="2">
        <v>13</v>
      </c>
      <c r="F1816" s="2">
        <v>10.08</v>
      </c>
      <c r="G1816" s="2">
        <v>131.04</v>
      </c>
      <c r="H1816" s="14">
        <f t="shared" si="28"/>
        <v>0</v>
      </c>
      <c r="I1816" s="13"/>
      <c r="J1816" s="13"/>
      <c r="K1816" s="13"/>
    </row>
    <row r="1817" spans="2:11" ht="13.5" x14ac:dyDescent="0.35">
      <c r="B1817" s="3">
        <v>44652</v>
      </c>
      <c r="C1817" s="2">
        <v>10.08</v>
      </c>
      <c r="D1817" s="2">
        <v>8.8316999999999997</v>
      </c>
      <c r="E1817" s="2">
        <v>0</v>
      </c>
      <c r="F1817" s="2">
        <v>0</v>
      </c>
      <c r="G1817" s="2">
        <v>0</v>
      </c>
      <c r="H1817" s="14">
        <f t="shared" si="28"/>
        <v>0</v>
      </c>
      <c r="I1817" s="13"/>
      <c r="J1817" s="13"/>
      <c r="K1817" s="13"/>
    </row>
    <row r="1818" spans="2:11" ht="13.5" x14ac:dyDescent="0.35">
      <c r="B1818" s="3">
        <v>44655</v>
      </c>
      <c r="C1818" s="2">
        <v>10</v>
      </c>
      <c r="D1818" s="2">
        <v>8.7616999999999994</v>
      </c>
      <c r="E1818" s="2">
        <v>1053</v>
      </c>
      <c r="F1818" s="2">
        <v>9.7530000000000001</v>
      </c>
      <c r="G1818" s="2">
        <v>10269.909</v>
      </c>
      <c r="H1818" s="14">
        <f t="shared" si="28"/>
        <v>-7.9259938630162133E-3</v>
      </c>
      <c r="I1818" s="13"/>
      <c r="J1818" s="13"/>
      <c r="K1818" s="13"/>
    </row>
    <row r="1819" spans="2:11" ht="13.5" x14ac:dyDescent="0.35">
      <c r="B1819" s="3">
        <v>44656</v>
      </c>
      <c r="C1819" s="2">
        <v>10.07</v>
      </c>
      <c r="D1819" s="2">
        <v>8.8230000000000004</v>
      </c>
      <c r="E1819" s="2">
        <v>89</v>
      </c>
      <c r="F1819" s="2">
        <v>10.000999999999999</v>
      </c>
      <c r="G1819" s="2">
        <v>890.08900000000006</v>
      </c>
      <c r="H1819" s="14">
        <f t="shared" si="28"/>
        <v>6.9963591540455651E-3</v>
      </c>
      <c r="I1819" s="13"/>
      <c r="J1819" s="13"/>
      <c r="K1819" s="13"/>
    </row>
    <row r="1820" spans="2:11" ht="13.5" x14ac:dyDescent="0.35">
      <c r="B1820" s="3">
        <v>44657</v>
      </c>
      <c r="C1820" s="2">
        <v>10.07</v>
      </c>
      <c r="D1820" s="2">
        <v>8.8230000000000004</v>
      </c>
      <c r="E1820" s="2">
        <v>0</v>
      </c>
      <c r="F1820" s="2">
        <v>0</v>
      </c>
      <c r="G1820" s="2">
        <v>0</v>
      </c>
      <c r="H1820" s="14">
        <f t="shared" si="28"/>
        <v>0</v>
      </c>
      <c r="I1820" s="13"/>
      <c r="J1820" s="13"/>
      <c r="K1820" s="13"/>
    </row>
    <row r="1821" spans="2:11" ht="13.5" x14ac:dyDescent="0.35">
      <c r="B1821" s="3">
        <v>44658</v>
      </c>
      <c r="C1821" s="2">
        <v>10.07</v>
      </c>
      <c r="D1821" s="2">
        <v>8.8230000000000004</v>
      </c>
      <c r="E1821" s="2">
        <v>0</v>
      </c>
      <c r="F1821" s="2">
        <v>0</v>
      </c>
      <c r="G1821" s="2">
        <v>0</v>
      </c>
      <c r="H1821" s="14">
        <f t="shared" si="28"/>
        <v>0</v>
      </c>
      <c r="I1821" s="13"/>
      <c r="J1821" s="13"/>
      <c r="K1821" s="13"/>
    </row>
    <row r="1822" spans="2:11" ht="13.5" x14ac:dyDescent="0.35">
      <c r="B1822" s="3">
        <v>44659</v>
      </c>
      <c r="C1822" s="2">
        <v>10</v>
      </c>
      <c r="D1822" s="2">
        <v>8.7616999999999994</v>
      </c>
      <c r="E1822" s="2">
        <v>911</v>
      </c>
      <c r="F1822" s="2">
        <v>10</v>
      </c>
      <c r="G1822" s="2">
        <v>9110</v>
      </c>
      <c r="H1822" s="14">
        <f t="shared" si="28"/>
        <v>-6.9477501983453496E-3</v>
      </c>
      <c r="I1822" s="13"/>
      <c r="J1822" s="13"/>
      <c r="K1822" s="13"/>
    </row>
    <row r="1823" spans="2:11" ht="13.5" x14ac:dyDescent="0.35">
      <c r="B1823" s="3">
        <v>44662</v>
      </c>
      <c r="C1823" s="2">
        <v>10</v>
      </c>
      <c r="D1823" s="2">
        <v>8.7616999999999994</v>
      </c>
      <c r="E1823" s="2">
        <v>223</v>
      </c>
      <c r="F1823" s="2">
        <v>9.8049999999999997</v>
      </c>
      <c r="G1823" s="2">
        <v>2186.5149999999999</v>
      </c>
      <c r="H1823" s="14">
        <f t="shared" si="28"/>
        <v>0</v>
      </c>
      <c r="I1823" s="13"/>
      <c r="J1823" s="13"/>
      <c r="K1823" s="13"/>
    </row>
    <row r="1824" spans="2:11" ht="13.5" x14ac:dyDescent="0.35">
      <c r="B1824" s="3">
        <v>44663</v>
      </c>
      <c r="C1824" s="2">
        <v>9.99</v>
      </c>
      <c r="D1824" s="2">
        <v>8.7529000000000003</v>
      </c>
      <c r="E1824" s="2">
        <v>1687</v>
      </c>
      <c r="F1824" s="2">
        <v>9.7530000000000001</v>
      </c>
      <c r="G1824" s="2">
        <v>16453.311000000002</v>
      </c>
      <c r="H1824" s="14">
        <f t="shared" si="28"/>
        <v>-1.0043712978073925E-3</v>
      </c>
      <c r="I1824" s="13"/>
      <c r="J1824" s="13"/>
      <c r="K1824" s="13"/>
    </row>
    <row r="1825" spans="2:11" ht="13.5" x14ac:dyDescent="0.35">
      <c r="B1825" s="3">
        <v>44664</v>
      </c>
      <c r="C1825" s="2">
        <v>9.98</v>
      </c>
      <c r="D1825" s="2">
        <v>8.7440999999999995</v>
      </c>
      <c r="E1825" s="2">
        <v>133</v>
      </c>
      <c r="F1825" s="2">
        <v>9.8420000000000005</v>
      </c>
      <c r="G1825" s="2">
        <v>1308.9860000000001</v>
      </c>
      <c r="H1825" s="14">
        <f t="shared" si="28"/>
        <v>-1.0053810737013797E-3</v>
      </c>
      <c r="I1825" s="13"/>
      <c r="J1825" s="13"/>
      <c r="K1825" s="13"/>
    </row>
    <row r="1826" spans="2:11" ht="13.5" x14ac:dyDescent="0.35">
      <c r="B1826" s="3">
        <v>44665</v>
      </c>
      <c r="C1826" s="2">
        <v>9.98</v>
      </c>
      <c r="D1826" s="2">
        <v>8.7440999999999995</v>
      </c>
      <c r="E1826" s="2">
        <v>1243</v>
      </c>
      <c r="F1826" s="2">
        <v>9.98</v>
      </c>
      <c r="G1826" s="2">
        <v>12405.14</v>
      </c>
      <c r="H1826" s="14">
        <f t="shared" si="28"/>
        <v>0</v>
      </c>
      <c r="I1826" s="13"/>
      <c r="J1826" s="13"/>
      <c r="K1826" s="13"/>
    </row>
    <row r="1827" spans="2:11" ht="13.5" x14ac:dyDescent="0.35">
      <c r="B1827" s="3">
        <v>44666</v>
      </c>
      <c r="C1827" s="2">
        <v>9.98</v>
      </c>
      <c r="D1827" s="2">
        <v>8.7440999999999995</v>
      </c>
      <c r="E1827" s="2">
        <v>0</v>
      </c>
      <c r="F1827" s="2">
        <v>0</v>
      </c>
      <c r="G1827" s="2">
        <v>0</v>
      </c>
      <c r="H1827" s="14">
        <f t="shared" si="28"/>
        <v>0</v>
      </c>
      <c r="I1827" s="13"/>
      <c r="J1827" s="13"/>
      <c r="K1827" s="13"/>
    </row>
    <row r="1828" spans="2:11" ht="13.5" x14ac:dyDescent="0.35">
      <c r="B1828" s="3">
        <v>44669</v>
      </c>
      <c r="C1828" s="2">
        <v>10</v>
      </c>
      <c r="D1828" s="2">
        <v>8.7616999999999994</v>
      </c>
      <c r="E1828" s="2">
        <v>1600</v>
      </c>
      <c r="F1828" s="2">
        <v>9.9939999999999998</v>
      </c>
      <c r="G1828" s="2">
        <v>15990.4</v>
      </c>
      <c r="H1828" s="14">
        <f t="shared" si="28"/>
        <v>2.0127857641152134E-3</v>
      </c>
      <c r="I1828" s="13"/>
      <c r="J1828" s="13"/>
      <c r="K1828" s="13"/>
    </row>
    <row r="1829" spans="2:11" ht="13.5" x14ac:dyDescent="0.35">
      <c r="B1829" s="3">
        <v>44670</v>
      </c>
      <c r="C1829" s="2">
        <v>9.8000000000000007</v>
      </c>
      <c r="D1829" s="2">
        <v>8.5863999999999994</v>
      </c>
      <c r="E1829" s="2">
        <v>4376</v>
      </c>
      <c r="F1829" s="2">
        <v>9.8239999999999998</v>
      </c>
      <c r="G1829" s="2">
        <v>42989.824000000001</v>
      </c>
      <c r="H1829" s="14">
        <f t="shared" si="28"/>
        <v>-2.0007532784733557E-2</v>
      </c>
      <c r="I1829" s="13"/>
      <c r="J1829" s="13"/>
      <c r="K1829" s="13"/>
    </row>
    <row r="1830" spans="2:11" ht="13.5" x14ac:dyDescent="0.35">
      <c r="B1830" s="3">
        <v>44671</v>
      </c>
      <c r="C1830" s="2">
        <v>9.8000000000000007</v>
      </c>
      <c r="D1830" s="2">
        <v>8.5863999999999994</v>
      </c>
      <c r="E1830" s="2">
        <v>4279</v>
      </c>
      <c r="F1830" s="2">
        <v>9.8000000000000007</v>
      </c>
      <c r="G1830" s="2">
        <v>41934.199999999997</v>
      </c>
      <c r="H1830" s="14">
        <f t="shared" si="28"/>
        <v>0</v>
      </c>
      <c r="I1830" s="13"/>
      <c r="J1830" s="13"/>
      <c r="K1830" s="13"/>
    </row>
    <row r="1831" spans="2:11" ht="13.5" x14ac:dyDescent="0.35">
      <c r="B1831" s="3">
        <v>44672</v>
      </c>
      <c r="C1831" s="2">
        <v>10</v>
      </c>
      <c r="D1831" s="2">
        <v>8.7616999999999994</v>
      </c>
      <c r="E1831" s="2">
        <v>10079</v>
      </c>
      <c r="F1831" s="2">
        <v>9.8149999999999995</v>
      </c>
      <c r="G1831" s="2">
        <v>98925.384999999995</v>
      </c>
      <c r="H1831" s="14">
        <f t="shared" si="28"/>
        <v>2.041600670828287E-2</v>
      </c>
      <c r="I1831" s="13"/>
      <c r="J1831" s="13"/>
      <c r="K1831" s="13"/>
    </row>
    <row r="1832" spans="2:11" ht="13.5" x14ac:dyDescent="0.35">
      <c r="B1832" s="3">
        <v>44673</v>
      </c>
      <c r="C1832" s="2">
        <v>10</v>
      </c>
      <c r="D1832" s="2">
        <v>8.7616999999999994</v>
      </c>
      <c r="E1832" s="2">
        <v>1142</v>
      </c>
      <c r="F1832" s="2">
        <v>10</v>
      </c>
      <c r="G1832" s="2">
        <v>11420</v>
      </c>
      <c r="H1832" s="14">
        <f t="shared" si="28"/>
        <v>0</v>
      </c>
      <c r="I1832" s="13"/>
      <c r="J1832" s="13"/>
      <c r="K1832" s="13"/>
    </row>
    <row r="1833" spans="2:11" ht="13.5" x14ac:dyDescent="0.35">
      <c r="B1833" s="3">
        <v>44676</v>
      </c>
      <c r="C1833" s="2">
        <v>10</v>
      </c>
      <c r="D1833" s="2">
        <v>8.7616999999999994</v>
      </c>
      <c r="E1833" s="2">
        <v>1080</v>
      </c>
      <c r="F1833" s="2">
        <v>9.9939999999999998</v>
      </c>
      <c r="G1833" s="2">
        <v>10793.52</v>
      </c>
      <c r="H1833" s="14">
        <f t="shared" si="28"/>
        <v>0</v>
      </c>
      <c r="I1833" s="13"/>
      <c r="J1833" s="13"/>
      <c r="K1833" s="13"/>
    </row>
    <row r="1834" spans="2:11" ht="13.5" x14ac:dyDescent="0.35">
      <c r="B1834" s="3">
        <v>44677</v>
      </c>
      <c r="C1834" s="2">
        <v>10.07</v>
      </c>
      <c r="D1834" s="2">
        <v>8.8230000000000004</v>
      </c>
      <c r="E1834" s="2">
        <v>50</v>
      </c>
      <c r="F1834" s="2">
        <v>10.07</v>
      </c>
      <c r="G1834" s="2">
        <v>503.5</v>
      </c>
      <c r="H1834" s="14">
        <f t="shared" si="28"/>
        <v>6.9963591540455651E-3</v>
      </c>
      <c r="I1834" s="13"/>
      <c r="J1834" s="13"/>
      <c r="K1834" s="13"/>
    </row>
    <row r="1835" spans="2:11" ht="13.5" x14ac:dyDescent="0.35">
      <c r="B1835" s="3">
        <v>44678</v>
      </c>
      <c r="C1835" s="2">
        <v>10</v>
      </c>
      <c r="D1835" s="2">
        <v>8.7616999999999994</v>
      </c>
      <c r="E1835" s="2">
        <v>800</v>
      </c>
      <c r="F1835" s="2">
        <v>10</v>
      </c>
      <c r="G1835" s="2">
        <v>8000</v>
      </c>
      <c r="H1835" s="14">
        <f t="shared" si="28"/>
        <v>-6.9477501983453496E-3</v>
      </c>
      <c r="I1835" s="13"/>
      <c r="J1835" s="13"/>
      <c r="K1835" s="13"/>
    </row>
    <row r="1836" spans="2:11" ht="13.5" x14ac:dyDescent="0.35">
      <c r="B1836" s="3">
        <v>44679</v>
      </c>
      <c r="C1836" s="2">
        <v>9.7100000000000009</v>
      </c>
      <c r="D1836" s="2">
        <v>8.5076000000000001</v>
      </c>
      <c r="E1836" s="2">
        <v>2</v>
      </c>
      <c r="F1836" s="2">
        <v>9.8849999999999998</v>
      </c>
      <c r="G1836" s="2">
        <v>19.77</v>
      </c>
      <c r="H1836" s="14">
        <f t="shared" si="28"/>
        <v>-2.9001221224191579E-2</v>
      </c>
      <c r="I1836" s="13"/>
      <c r="J1836" s="13"/>
      <c r="K1836" s="13"/>
    </row>
    <row r="1837" spans="2:11" ht="13.5" x14ac:dyDescent="0.35">
      <c r="B1837" s="3">
        <v>44680</v>
      </c>
      <c r="C1837" s="2">
        <v>10</v>
      </c>
      <c r="D1837" s="2">
        <v>8.7616999999999994</v>
      </c>
      <c r="E1837" s="2">
        <v>4601</v>
      </c>
      <c r="F1837" s="2">
        <v>10.003</v>
      </c>
      <c r="G1837" s="2">
        <v>46023.803</v>
      </c>
      <c r="H1837" s="14">
        <f t="shared" si="28"/>
        <v>2.9867412666321799E-2</v>
      </c>
      <c r="I1837" s="13"/>
      <c r="J1837" s="13"/>
      <c r="K1837" s="13"/>
    </row>
    <row r="1838" spans="2:11" ht="13.5" x14ac:dyDescent="0.35">
      <c r="B1838" s="3">
        <v>44685</v>
      </c>
      <c r="C1838" s="2">
        <v>10.6</v>
      </c>
      <c r="D1838" s="2">
        <v>9.2873999999999999</v>
      </c>
      <c r="E1838" s="2">
        <v>1364</v>
      </c>
      <c r="F1838" s="2">
        <v>10.282</v>
      </c>
      <c r="G1838" s="2">
        <v>14024.647999999999</v>
      </c>
      <c r="H1838" s="14">
        <f t="shared" si="28"/>
        <v>5.9999771733796017E-2</v>
      </c>
      <c r="I1838" s="13"/>
      <c r="J1838" s="13"/>
      <c r="K1838" s="13"/>
    </row>
    <row r="1839" spans="2:11" ht="13.5" x14ac:dyDescent="0.35">
      <c r="B1839" s="3">
        <v>44686</v>
      </c>
      <c r="C1839" s="2">
        <v>10.7</v>
      </c>
      <c r="D1839" s="2">
        <v>9.375</v>
      </c>
      <c r="E1839" s="2">
        <v>1</v>
      </c>
      <c r="F1839" s="2">
        <v>10.7</v>
      </c>
      <c r="G1839" s="2">
        <v>10.7</v>
      </c>
      <c r="H1839" s="14">
        <f t="shared" si="28"/>
        <v>9.4321338587764203E-3</v>
      </c>
      <c r="I1839" s="13"/>
      <c r="J1839" s="13"/>
      <c r="K1839" s="13"/>
    </row>
    <row r="1840" spans="2:11" ht="13.5" x14ac:dyDescent="0.35">
      <c r="B1840" s="3">
        <v>44687</v>
      </c>
      <c r="C1840" s="2">
        <v>10.58</v>
      </c>
      <c r="D1840" s="2">
        <v>9.2698</v>
      </c>
      <c r="E1840" s="2">
        <v>398</v>
      </c>
      <c r="F1840" s="2">
        <v>10.545</v>
      </c>
      <c r="G1840" s="2">
        <v>4196.91</v>
      </c>
      <c r="H1840" s="14">
        <f t="shared" si="28"/>
        <v>-1.122133333333333E-2</v>
      </c>
      <c r="I1840" s="13"/>
      <c r="J1840" s="13"/>
      <c r="K1840" s="13"/>
    </row>
    <row r="1841" spans="2:11" ht="13.5" x14ac:dyDescent="0.35">
      <c r="B1841" s="3">
        <v>44690</v>
      </c>
      <c r="C1841" s="2">
        <v>10.58</v>
      </c>
      <c r="D1841" s="2">
        <v>9.2698</v>
      </c>
      <c r="E1841" s="2">
        <v>503</v>
      </c>
      <c r="F1841" s="2">
        <v>10.451000000000001</v>
      </c>
      <c r="G1841" s="2">
        <v>5256.8530000000001</v>
      </c>
      <c r="H1841" s="14">
        <f t="shared" si="28"/>
        <v>0</v>
      </c>
      <c r="I1841" s="13"/>
      <c r="J1841" s="13"/>
      <c r="K1841" s="13"/>
    </row>
    <row r="1842" spans="2:11" ht="13.5" x14ac:dyDescent="0.35">
      <c r="B1842" s="3">
        <v>44691</v>
      </c>
      <c r="C1842" s="2">
        <v>10.58</v>
      </c>
      <c r="D1842" s="2">
        <v>9.2698</v>
      </c>
      <c r="E1842" s="2">
        <v>36492</v>
      </c>
      <c r="F1842" s="2">
        <v>10.464</v>
      </c>
      <c r="G1842" s="2">
        <v>381852.288</v>
      </c>
      <c r="H1842" s="14">
        <f t="shared" si="28"/>
        <v>0</v>
      </c>
      <c r="I1842" s="13"/>
      <c r="J1842" s="13"/>
      <c r="K1842" s="13"/>
    </row>
    <row r="1843" spans="2:11" ht="13.5" x14ac:dyDescent="0.35">
      <c r="B1843" s="3">
        <v>44692</v>
      </c>
      <c r="C1843" s="2">
        <v>10.58</v>
      </c>
      <c r="D1843" s="2">
        <v>9.2698</v>
      </c>
      <c r="E1843" s="2">
        <v>50</v>
      </c>
      <c r="F1843" s="2">
        <v>10.58</v>
      </c>
      <c r="G1843" s="2">
        <v>529</v>
      </c>
      <c r="H1843" s="14">
        <f t="shared" si="28"/>
        <v>0</v>
      </c>
      <c r="I1843" s="13"/>
      <c r="J1843" s="13"/>
      <c r="K1843" s="13"/>
    </row>
    <row r="1844" spans="2:11" ht="13.5" x14ac:dyDescent="0.35">
      <c r="B1844" s="3">
        <v>44693</v>
      </c>
      <c r="C1844" s="2">
        <v>10.58</v>
      </c>
      <c r="D1844" s="2">
        <v>9.2698</v>
      </c>
      <c r="E1844" s="2">
        <v>0</v>
      </c>
      <c r="F1844" s="2">
        <v>0</v>
      </c>
      <c r="G1844" s="2">
        <v>0</v>
      </c>
      <c r="H1844" s="14">
        <f t="shared" si="28"/>
        <v>0</v>
      </c>
      <c r="I1844" s="13"/>
      <c r="J1844" s="13"/>
      <c r="K1844" s="13"/>
    </row>
    <row r="1845" spans="2:11" ht="13.5" x14ac:dyDescent="0.35">
      <c r="B1845" s="3">
        <v>44694</v>
      </c>
      <c r="C1845" s="2">
        <v>10.58</v>
      </c>
      <c r="D1845" s="2">
        <v>9.2698</v>
      </c>
      <c r="E1845" s="2">
        <v>0</v>
      </c>
      <c r="F1845" s="2">
        <v>0</v>
      </c>
      <c r="G1845" s="2">
        <v>0</v>
      </c>
      <c r="H1845" s="14">
        <f t="shared" si="28"/>
        <v>0</v>
      </c>
      <c r="I1845" s="13"/>
      <c r="J1845" s="13"/>
      <c r="K1845" s="13"/>
    </row>
    <row r="1846" spans="2:11" ht="13.5" x14ac:dyDescent="0.35">
      <c r="B1846" s="3">
        <v>44697</v>
      </c>
      <c r="C1846" s="2">
        <v>10.53</v>
      </c>
      <c r="D1846" s="2">
        <v>9.2260000000000009</v>
      </c>
      <c r="E1846" s="2">
        <v>219</v>
      </c>
      <c r="F1846" s="2">
        <v>10.09</v>
      </c>
      <c r="G1846" s="2">
        <v>2209.71</v>
      </c>
      <c r="H1846" s="14">
        <f t="shared" si="28"/>
        <v>-4.7250210360524686E-3</v>
      </c>
      <c r="I1846" s="13"/>
      <c r="J1846" s="13"/>
      <c r="K1846" s="13"/>
    </row>
    <row r="1847" spans="2:11" ht="13.5" x14ac:dyDescent="0.35">
      <c r="B1847" s="3">
        <v>44698</v>
      </c>
      <c r="C1847" s="2">
        <v>10.56</v>
      </c>
      <c r="D1847" s="2">
        <v>9.2523</v>
      </c>
      <c r="E1847" s="2">
        <v>350</v>
      </c>
      <c r="F1847" s="2">
        <v>10.56</v>
      </c>
      <c r="G1847" s="2">
        <v>3696</v>
      </c>
      <c r="H1847" s="14">
        <f t="shared" si="28"/>
        <v>2.8506394970733906E-3</v>
      </c>
      <c r="I1847" s="13"/>
      <c r="J1847" s="13"/>
      <c r="K1847" s="13"/>
    </row>
    <row r="1848" spans="2:11" ht="13.5" x14ac:dyDescent="0.35">
      <c r="B1848" s="3">
        <v>44699</v>
      </c>
      <c r="C1848" s="2">
        <v>10.56</v>
      </c>
      <c r="D1848" s="2">
        <v>9.2523</v>
      </c>
      <c r="E1848" s="2">
        <v>0</v>
      </c>
      <c r="F1848" s="2">
        <v>0</v>
      </c>
      <c r="G1848" s="2">
        <v>0</v>
      </c>
      <c r="H1848" s="14">
        <f t="shared" si="28"/>
        <v>0</v>
      </c>
      <c r="I1848" s="13"/>
      <c r="J1848" s="13"/>
      <c r="K1848" s="13"/>
    </row>
    <row r="1849" spans="2:11" ht="13.5" x14ac:dyDescent="0.35">
      <c r="B1849" s="3">
        <v>44700</v>
      </c>
      <c r="C1849" s="2">
        <v>10.5</v>
      </c>
      <c r="D1849" s="2">
        <v>9.1997</v>
      </c>
      <c r="E1849" s="2">
        <v>210</v>
      </c>
      <c r="F1849" s="2">
        <v>10.555999999999999</v>
      </c>
      <c r="G1849" s="2">
        <v>2216.7600000000002</v>
      </c>
      <c r="H1849" s="14">
        <f t="shared" si="28"/>
        <v>-5.6850729007922336E-3</v>
      </c>
      <c r="I1849" s="13"/>
      <c r="J1849" s="13"/>
      <c r="K1849" s="13"/>
    </row>
    <row r="1850" spans="2:11" ht="13.5" x14ac:dyDescent="0.35">
      <c r="B1850" s="3">
        <v>44701</v>
      </c>
      <c r="C1850" s="2">
        <v>10.5</v>
      </c>
      <c r="D1850" s="2">
        <v>9.1997</v>
      </c>
      <c r="E1850" s="2">
        <v>15</v>
      </c>
      <c r="F1850" s="2">
        <v>10.557</v>
      </c>
      <c r="G1850" s="2">
        <v>158.35499999999999</v>
      </c>
      <c r="H1850" s="14">
        <f t="shared" si="28"/>
        <v>0</v>
      </c>
      <c r="I1850" s="13"/>
      <c r="J1850" s="13"/>
      <c r="K1850" s="13"/>
    </row>
    <row r="1851" spans="2:11" ht="13.5" x14ac:dyDescent="0.35">
      <c r="B1851" s="3">
        <v>44704</v>
      </c>
      <c r="C1851" s="2">
        <v>10.5</v>
      </c>
      <c r="D1851" s="2">
        <v>9.1997</v>
      </c>
      <c r="E1851" s="2">
        <v>300</v>
      </c>
      <c r="F1851" s="2">
        <v>10.467000000000001</v>
      </c>
      <c r="G1851" s="2">
        <v>3140.1</v>
      </c>
      <c r="H1851" s="14">
        <f t="shared" si="28"/>
        <v>0</v>
      </c>
      <c r="I1851" s="13"/>
      <c r="J1851" s="13"/>
      <c r="K1851" s="13"/>
    </row>
    <row r="1852" spans="2:11" ht="13.5" x14ac:dyDescent="0.35">
      <c r="B1852" s="3">
        <v>44705</v>
      </c>
      <c r="C1852" s="2">
        <v>10.5</v>
      </c>
      <c r="D1852" s="2">
        <v>9.1997</v>
      </c>
      <c r="E1852" s="2">
        <v>21</v>
      </c>
      <c r="F1852" s="2">
        <v>10.404999999999999</v>
      </c>
      <c r="G1852" s="2">
        <v>218.505</v>
      </c>
      <c r="H1852" s="14">
        <f t="shared" si="28"/>
        <v>0</v>
      </c>
      <c r="I1852" s="13"/>
      <c r="J1852" s="13"/>
      <c r="K1852" s="13"/>
    </row>
    <row r="1853" spans="2:11" ht="13.5" x14ac:dyDescent="0.35">
      <c r="B1853" s="3">
        <v>44706</v>
      </c>
      <c r="C1853" s="2">
        <v>10.48</v>
      </c>
      <c r="D1853" s="2">
        <v>9.1821999999999999</v>
      </c>
      <c r="E1853" s="2">
        <v>393</v>
      </c>
      <c r="F1853" s="2">
        <v>10.004</v>
      </c>
      <c r="G1853" s="2">
        <v>3931.5720000000001</v>
      </c>
      <c r="H1853" s="14">
        <f t="shared" si="28"/>
        <v>-1.9022359424763929E-3</v>
      </c>
      <c r="I1853" s="13"/>
      <c r="J1853" s="13"/>
      <c r="K1853" s="13"/>
    </row>
    <row r="1854" spans="2:11" ht="13.5" x14ac:dyDescent="0.35">
      <c r="B1854" s="3">
        <v>44707</v>
      </c>
      <c r="C1854" s="2">
        <v>10.48</v>
      </c>
      <c r="D1854" s="2">
        <v>9.1821999999999999</v>
      </c>
      <c r="E1854" s="2">
        <v>50</v>
      </c>
      <c r="F1854" s="2">
        <v>10.48</v>
      </c>
      <c r="G1854" s="2">
        <v>524</v>
      </c>
      <c r="H1854" s="14">
        <f t="shared" si="28"/>
        <v>0</v>
      </c>
      <c r="I1854" s="13"/>
      <c r="J1854" s="13"/>
      <c r="K1854" s="13"/>
    </row>
    <row r="1855" spans="2:11" ht="13.5" x14ac:dyDescent="0.35">
      <c r="B1855" s="3">
        <v>44708</v>
      </c>
      <c r="C1855" s="2">
        <v>10.3</v>
      </c>
      <c r="D1855" s="2">
        <v>9.0244999999999997</v>
      </c>
      <c r="E1855" s="2">
        <v>153</v>
      </c>
      <c r="F1855" s="2">
        <v>10.247</v>
      </c>
      <c r="G1855" s="2">
        <v>1567.7909999999999</v>
      </c>
      <c r="H1855" s="14">
        <f t="shared" si="28"/>
        <v>-1.7174533336237523E-2</v>
      </c>
      <c r="I1855" s="13"/>
      <c r="J1855" s="13"/>
      <c r="K1855" s="13"/>
    </row>
    <row r="1856" spans="2:11" ht="13.5" x14ac:dyDescent="0.35">
      <c r="B1856" s="3">
        <v>44711</v>
      </c>
      <c r="C1856" s="2">
        <v>10.1</v>
      </c>
      <c r="D1856" s="2">
        <v>8.8492999999999995</v>
      </c>
      <c r="E1856" s="2">
        <v>1362</v>
      </c>
      <c r="F1856" s="2">
        <v>10.061999999999999</v>
      </c>
      <c r="G1856" s="2">
        <v>13704.444</v>
      </c>
      <c r="H1856" s="14">
        <f t="shared" si="28"/>
        <v>-1.9413817940052109E-2</v>
      </c>
      <c r="I1856" s="13"/>
      <c r="J1856" s="13"/>
      <c r="K1856" s="13"/>
    </row>
    <row r="1857" spans="2:11" ht="13.5" x14ac:dyDescent="0.35">
      <c r="B1857" s="3">
        <v>44712</v>
      </c>
      <c r="C1857" s="2">
        <v>10.1</v>
      </c>
      <c r="D1857" s="2">
        <v>8.8492999999999995</v>
      </c>
      <c r="E1857" s="2">
        <v>325</v>
      </c>
      <c r="F1857" s="2">
        <v>10.103999999999999</v>
      </c>
      <c r="G1857" s="2">
        <v>3283.8</v>
      </c>
      <c r="H1857" s="14">
        <f t="shared" si="28"/>
        <v>0</v>
      </c>
      <c r="I1857" s="13"/>
      <c r="J1857" s="13"/>
      <c r="K1857" s="13"/>
    </row>
    <row r="1858" spans="2:11" ht="13.5" x14ac:dyDescent="0.35">
      <c r="B1858" s="3">
        <v>44713</v>
      </c>
      <c r="C1858" s="2">
        <v>10</v>
      </c>
      <c r="D1858" s="2">
        <v>8.7616999999999994</v>
      </c>
      <c r="E1858" s="2">
        <v>674</v>
      </c>
      <c r="F1858" s="2">
        <v>10.004</v>
      </c>
      <c r="G1858" s="2">
        <v>6742.6959999999999</v>
      </c>
      <c r="H1858" s="14">
        <f t="shared" si="28"/>
        <v>-9.8990880634626608E-3</v>
      </c>
      <c r="I1858" s="13"/>
      <c r="J1858" s="13"/>
      <c r="K1858" s="13"/>
    </row>
    <row r="1859" spans="2:11" ht="13.5" x14ac:dyDescent="0.35">
      <c r="B1859" s="3">
        <v>44714</v>
      </c>
      <c r="C1859" s="2">
        <v>10.199999999999999</v>
      </c>
      <c r="D1859" s="2">
        <v>8.9368999999999996</v>
      </c>
      <c r="E1859" s="2">
        <v>877</v>
      </c>
      <c r="F1859" s="2">
        <v>10.016</v>
      </c>
      <c r="G1859" s="2">
        <v>8784.0319999999992</v>
      </c>
      <c r="H1859" s="14">
        <f t="shared" si="28"/>
        <v>1.9996119474531227E-2</v>
      </c>
      <c r="I1859" s="13"/>
      <c r="J1859" s="13"/>
      <c r="K1859" s="13"/>
    </row>
    <row r="1860" spans="2:11" ht="13.5" x14ac:dyDescent="0.35">
      <c r="B1860" s="3">
        <v>44715</v>
      </c>
      <c r="C1860" s="2">
        <v>10.1</v>
      </c>
      <c r="D1860" s="2">
        <v>8.8492999999999995</v>
      </c>
      <c r="E1860" s="2">
        <v>2116</v>
      </c>
      <c r="F1860" s="2">
        <v>9.9960000000000004</v>
      </c>
      <c r="G1860" s="2">
        <v>21151.536</v>
      </c>
      <c r="H1860" s="14">
        <f t="shared" si="28"/>
        <v>-9.8020566415647631E-3</v>
      </c>
      <c r="I1860" s="13"/>
      <c r="J1860" s="13"/>
      <c r="K1860" s="13"/>
    </row>
    <row r="1861" spans="2:11" ht="13.5" x14ac:dyDescent="0.35">
      <c r="B1861" s="3">
        <v>44718</v>
      </c>
      <c r="C1861" s="2">
        <v>10.3</v>
      </c>
      <c r="D1861" s="2">
        <v>9.0244999999999997</v>
      </c>
      <c r="E1861" s="2">
        <v>1</v>
      </c>
      <c r="F1861" s="2">
        <v>10.3</v>
      </c>
      <c r="G1861" s="2">
        <v>10.3</v>
      </c>
      <c r="H1861" s="14">
        <f t="shared" si="28"/>
        <v>1.9798176126925322E-2</v>
      </c>
      <c r="I1861" s="13"/>
      <c r="J1861" s="13"/>
      <c r="K1861" s="13"/>
    </row>
    <row r="1862" spans="2:11" ht="13.5" x14ac:dyDescent="0.35">
      <c r="B1862" s="3">
        <v>44719</v>
      </c>
      <c r="C1862" s="2">
        <v>10</v>
      </c>
      <c r="D1862" s="2">
        <v>8.7616999999999994</v>
      </c>
      <c r="E1862" s="2">
        <v>1875</v>
      </c>
      <c r="F1862" s="2">
        <v>10.223000000000001</v>
      </c>
      <c r="G1862" s="2">
        <v>19168.125</v>
      </c>
      <c r="H1862" s="14">
        <f t="shared" si="28"/>
        <v>-2.9120726910078162E-2</v>
      </c>
      <c r="I1862" s="13"/>
      <c r="J1862" s="13"/>
      <c r="K1862" s="13"/>
    </row>
    <row r="1863" spans="2:11" ht="13.5" x14ac:dyDescent="0.35">
      <c r="B1863" s="3">
        <v>44720</v>
      </c>
      <c r="C1863" s="2">
        <v>9.9</v>
      </c>
      <c r="D1863" s="2">
        <v>8.6739999999999995</v>
      </c>
      <c r="E1863" s="2">
        <v>787</v>
      </c>
      <c r="F1863" s="2">
        <v>9.9039999999999999</v>
      </c>
      <c r="G1863" s="2">
        <v>7794.4480000000003</v>
      </c>
      <c r="H1863" s="14">
        <f t="shared" ref="H1863:H1926" si="29">(D1863-D1862)/D1862</f>
        <v>-1.0009473047467946E-2</v>
      </c>
      <c r="I1863" s="13"/>
      <c r="J1863" s="13"/>
      <c r="K1863" s="13"/>
    </row>
    <row r="1864" spans="2:11" ht="13.5" x14ac:dyDescent="0.35">
      <c r="B1864" s="3">
        <v>44721</v>
      </c>
      <c r="C1864" s="2">
        <v>10</v>
      </c>
      <c r="D1864" s="2">
        <v>8.7616999999999994</v>
      </c>
      <c r="E1864" s="2">
        <v>1683</v>
      </c>
      <c r="F1864" s="2">
        <v>9.8390000000000004</v>
      </c>
      <c r="G1864" s="2">
        <v>16559.037</v>
      </c>
      <c r="H1864" s="14">
        <f t="shared" si="29"/>
        <v>1.0110675582199665E-2</v>
      </c>
      <c r="I1864" s="13"/>
      <c r="J1864" s="13"/>
      <c r="K1864" s="13"/>
    </row>
    <row r="1865" spans="2:11" ht="13.5" x14ac:dyDescent="0.35">
      <c r="B1865" s="3">
        <v>44722</v>
      </c>
      <c r="C1865" s="2">
        <v>9.9</v>
      </c>
      <c r="D1865" s="2">
        <v>8.6739999999999995</v>
      </c>
      <c r="E1865" s="2">
        <v>808</v>
      </c>
      <c r="F1865" s="2">
        <v>9.8149999999999995</v>
      </c>
      <c r="G1865" s="2">
        <v>7930.52</v>
      </c>
      <c r="H1865" s="14">
        <f t="shared" si="29"/>
        <v>-1.0009473047467946E-2</v>
      </c>
      <c r="I1865" s="13"/>
      <c r="J1865" s="13"/>
      <c r="K1865" s="13"/>
    </row>
    <row r="1866" spans="2:11" ht="13.5" x14ac:dyDescent="0.35">
      <c r="B1866" s="3">
        <v>44725</v>
      </c>
      <c r="C1866" s="2">
        <v>9.8699999999999992</v>
      </c>
      <c r="D1866" s="2">
        <v>8.6478000000000002</v>
      </c>
      <c r="E1866" s="2">
        <v>1304</v>
      </c>
      <c r="F1866" s="2">
        <v>9.7040000000000006</v>
      </c>
      <c r="G1866" s="2">
        <v>12654.016</v>
      </c>
      <c r="H1866" s="14">
        <f t="shared" si="29"/>
        <v>-3.0205210975327804E-3</v>
      </c>
      <c r="I1866" s="13"/>
      <c r="J1866" s="13"/>
      <c r="K1866" s="13"/>
    </row>
    <row r="1867" spans="2:11" ht="13.5" x14ac:dyDescent="0.35">
      <c r="B1867" s="3">
        <v>44726</v>
      </c>
      <c r="C1867" s="2">
        <v>9.8800000000000008</v>
      </c>
      <c r="D1867" s="2">
        <v>8.6564999999999994</v>
      </c>
      <c r="E1867" s="2">
        <v>952</v>
      </c>
      <c r="F1867" s="2">
        <v>9.8000000000000007</v>
      </c>
      <c r="G1867" s="2">
        <v>9329.6</v>
      </c>
      <c r="H1867" s="14">
        <f t="shared" si="29"/>
        <v>1.0060362173037378E-3</v>
      </c>
      <c r="I1867" s="13"/>
      <c r="J1867" s="13"/>
      <c r="K1867" s="13"/>
    </row>
    <row r="1868" spans="2:11" ht="13.5" x14ac:dyDescent="0.35">
      <c r="B1868" s="3">
        <v>44727</v>
      </c>
      <c r="C1868" s="2">
        <v>9.8800000000000008</v>
      </c>
      <c r="D1868" s="2">
        <v>8.6564999999999994</v>
      </c>
      <c r="E1868" s="2">
        <v>3822</v>
      </c>
      <c r="F1868" s="2">
        <v>9.6509999999999998</v>
      </c>
      <c r="G1868" s="2">
        <v>36886.122000000003</v>
      </c>
      <c r="H1868" s="14">
        <f t="shared" si="29"/>
        <v>0</v>
      </c>
      <c r="I1868" s="13"/>
      <c r="J1868" s="13"/>
      <c r="K1868" s="13"/>
    </row>
    <row r="1869" spans="2:11" ht="13.5" x14ac:dyDescent="0.35">
      <c r="B1869" s="3">
        <v>44728</v>
      </c>
      <c r="C1869" s="2">
        <v>9.8800000000000008</v>
      </c>
      <c r="D1869" s="2">
        <v>8.6564999999999994</v>
      </c>
      <c r="E1869" s="2">
        <v>4</v>
      </c>
      <c r="F1869" s="2">
        <v>9.8800000000000008</v>
      </c>
      <c r="G1869" s="2">
        <v>39.520000000000003</v>
      </c>
      <c r="H1869" s="14">
        <f t="shared" si="29"/>
        <v>0</v>
      </c>
      <c r="I1869" s="13"/>
      <c r="J1869" s="13"/>
      <c r="K1869" s="13"/>
    </row>
    <row r="1870" spans="2:11" ht="13.5" x14ac:dyDescent="0.35">
      <c r="B1870" s="3">
        <v>44729</v>
      </c>
      <c r="C1870" s="2">
        <v>9.84</v>
      </c>
      <c r="D1870" s="2">
        <v>8.6214999999999993</v>
      </c>
      <c r="E1870" s="2">
        <v>1381</v>
      </c>
      <c r="F1870" s="2">
        <v>9.8450000000000006</v>
      </c>
      <c r="G1870" s="2">
        <v>13595.945</v>
      </c>
      <c r="H1870" s="14">
        <f t="shared" si="29"/>
        <v>-4.0432045283890885E-3</v>
      </c>
      <c r="I1870" s="13"/>
      <c r="J1870" s="13"/>
      <c r="K1870" s="13"/>
    </row>
    <row r="1871" spans="2:11" ht="13.5" x14ac:dyDescent="0.35">
      <c r="B1871" s="3">
        <v>44732</v>
      </c>
      <c r="C1871" s="2">
        <v>9.84</v>
      </c>
      <c r="D1871" s="2">
        <v>8.6214999999999993</v>
      </c>
      <c r="E1871" s="2">
        <v>610</v>
      </c>
      <c r="F1871" s="2">
        <v>9.84</v>
      </c>
      <c r="G1871" s="2">
        <v>6002.4</v>
      </c>
      <c r="H1871" s="14">
        <f t="shared" si="29"/>
        <v>0</v>
      </c>
      <c r="I1871" s="13"/>
      <c r="J1871" s="13"/>
      <c r="K1871" s="13"/>
    </row>
    <row r="1872" spans="2:11" ht="13.5" x14ac:dyDescent="0.35">
      <c r="B1872" s="3">
        <v>44733</v>
      </c>
      <c r="C1872" s="2">
        <v>9.8000000000000007</v>
      </c>
      <c r="D1872" s="2">
        <v>8.5863999999999994</v>
      </c>
      <c r="E1872" s="2">
        <v>800</v>
      </c>
      <c r="F1872" s="2">
        <v>9.8000000000000007</v>
      </c>
      <c r="G1872" s="2">
        <v>7840</v>
      </c>
      <c r="H1872" s="14">
        <f t="shared" si="29"/>
        <v>-4.0712173055732657E-3</v>
      </c>
      <c r="I1872" s="13"/>
      <c r="J1872" s="13"/>
      <c r="K1872" s="13"/>
    </row>
    <row r="1873" spans="2:11" ht="13.5" x14ac:dyDescent="0.35">
      <c r="B1873" s="3">
        <v>44734</v>
      </c>
      <c r="C1873" s="2">
        <v>9.8000000000000007</v>
      </c>
      <c r="D1873" s="2">
        <v>8.5863999999999994</v>
      </c>
      <c r="E1873" s="2">
        <v>750</v>
      </c>
      <c r="F1873" s="2">
        <v>9.8000000000000007</v>
      </c>
      <c r="G1873" s="2">
        <v>7350</v>
      </c>
      <c r="H1873" s="14">
        <f t="shared" si="29"/>
        <v>0</v>
      </c>
      <c r="I1873" s="13"/>
      <c r="J1873" s="13"/>
      <c r="K1873" s="13"/>
    </row>
    <row r="1874" spans="2:11" ht="13.5" x14ac:dyDescent="0.35">
      <c r="B1874" s="3">
        <v>44735</v>
      </c>
      <c r="C1874" s="2">
        <v>9.59</v>
      </c>
      <c r="D1874" s="2">
        <v>8.4024000000000001</v>
      </c>
      <c r="E1874" s="2">
        <v>24467</v>
      </c>
      <c r="F1874" s="2">
        <v>9.5980000000000008</v>
      </c>
      <c r="G1874" s="2">
        <v>234834.266</v>
      </c>
      <c r="H1874" s="14">
        <f t="shared" si="29"/>
        <v>-2.142923693282392E-2</v>
      </c>
      <c r="I1874" s="13"/>
      <c r="J1874" s="13"/>
      <c r="K1874" s="13"/>
    </row>
    <row r="1875" spans="2:11" ht="13.5" x14ac:dyDescent="0.35">
      <c r="B1875" s="3">
        <v>44736</v>
      </c>
      <c r="C1875" s="2">
        <v>9.6</v>
      </c>
      <c r="D1875" s="2">
        <v>8.4111999999999991</v>
      </c>
      <c r="E1875" s="2">
        <v>55</v>
      </c>
      <c r="F1875" s="2">
        <v>9.6</v>
      </c>
      <c r="G1875" s="2">
        <v>528</v>
      </c>
      <c r="H1875" s="14">
        <f t="shared" si="29"/>
        <v>1.047319813386536E-3</v>
      </c>
      <c r="I1875" s="13"/>
      <c r="J1875" s="13"/>
      <c r="K1875" s="13"/>
    </row>
    <row r="1876" spans="2:11" ht="13.5" x14ac:dyDescent="0.35">
      <c r="B1876" s="3">
        <v>44739</v>
      </c>
      <c r="C1876" s="2">
        <v>9.6</v>
      </c>
      <c r="D1876" s="2">
        <v>8.4111999999999991</v>
      </c>
      <c r="E1876" s="2">
        <v>612</v>
      </c>
      <c r="F1876" s="2">
        <v>9.6</v>
      </c>
      <c r="G1876" s="2">
        <v>5875.2</v>
      </c>
      <c r="H1876" s="14">
        <f t="shared" si="29"/>
        <v>0</v>
      </c>
      <c r="I1876" s="13"/>
      <c r="J1876" s="13"/>
      <c r="K1876" s="13"/>
    </row>
    <row r="1877" spans="2:11" ht="13.5" x14ac:dyDescent="0.35">
      <c r="B1877" s="3">
        <v>44740</v>
      </c>
      <c r="C1877" s="2">
        <v>9.3000000000000007</v>
      </c>
      <c r="D1877" s="2">
        <v>8.4116</v>
      </c>
      <c r="E1877" s="2">
        <v>703</v>
      </c>
      <c r="F1877" s="2">
        <v>9.3000000000000007</v>
      </c>
      <c r="G1877" s="2">
        <v>6537.9</v>
      </c>
      <c r="H1877" s="14">
        <f t="shared" si="29"/>
        <v>4.7555640099016097E-5</v>
      </c>
      <c r="I1877" s="13"/>
      <c r="J1877" s="13"/>
      <c r="K1877" s="13"/>
    </row>
    <row r="1878" spans="2:11" ht="13.5" x14ac:dyDescent="0.35">
      <c r="B1878" s="3">
        <v>44741</v>
      </c>
      <c r="C1878" s="2">
        <v>9.3000000000000007</v>
      </c>
      <c r="D1878" s="2">
        <v>8.4116</v>
      </c>
      <c r="E1878" s="2">
        <v>690</v>
      </c>
      <c r="F1878" s="2">
        <v>9.3290000000000006</v>
      </c>
      <c r="G1878" s="2">
        <v>6437.01</v>
      </c>
      <c r="H1878" s="14">
        <f t="shared" si="29"/>
        <v>0</v>
      </c>
      <c r="I1878" s="13"/>
      <c r="J1878" s="13"/>
      <c r="K1878" s="13"/>
    </row>
    <row r="1879" spans="2:11" ht="13.5" x14ac:dyDescent="0.35">
      <c r="B1879" s="3">
        <v>44742</v>
      </c>
      <c r="C1879" s="2">
        <v>9</v>
      </c>
      <c r="D1879" s="2">
        <v>8.1402999999999999</v>
      </c>
      <c r="E1879" s="2">
        <v>1564</v>
      </c>
      <c r="F1879" s="2">
        <v>9.0739999999999998</v>
      </c>
      <c r="G1879" s="2">
        <v>14191.736000000001</v>
      </c>
      <c r="H1879" s="14">
        <f t="shared" si="29"/>
        <v>-3.2253079081268739E-2</v>
      </c>
      <c r="I1879" s="13"/>
      <c r="J1879" s="13"/>
      <c r="K1879" s="13"/>
    </row>
    <row r="1880" spans="2:11" ht="13.5" x14ac:dyDescent="0.35">
      <c r="B1880" s="3">
        <v>44743</v>
      </c>
      <c r="C1880" s="2">
        <v>9.1</v>
      </c>
      <c r="D1880" s="2">
        <v>8.2307000000000006</v>
      </c>
      <c r="E1880" s="2">
        <v>1126</v>
      </c>
      <c r="F1880" s="2">
        <v>9.1</v>
      </c>
      <c r="G1880" s="2">
        <v>10246.6</v>
      </c>
      <c r="H1880" s="14">
        <f t="shared" si="29"/>
        <v>1.1105241821554574E-2</v>
      </c>
      <c r="I1880" s="13"/>
      <c r="J1880" s="13"/>
      <c r="K1880" s="13"/>
    </row>
    <row r="1881" spans="2:11" ht="13.5" x14ac:dyDescent="0.35">
      <c r="B1881" s="3">
        <v>44746</v>
      </c>
      <c r="C1881" s="2">
        <v>9.1999999999999993</v>
      </c>
      <c r="D1881" s="2">
        <v>8.3211999999999993</v>
      </c>
      <c r="E1881" s="2">
        <v>901</v>
      </c>
      <c r="F1881" s="2">
        <v>9.1999999999999993</v>
      </c>
      <c r="G1881" s="2">
        <v>8289.2000000000007</v>
      </c>
      <c r="H1881" s="14">
        <f t="shared" si="29"/>
        <v>1.0995419587641232E-2</v>
      </c>
      <c r="I1881" s="13"/>
      <c r="J1881" s="13"/>
      <c r="K1881" s="13"/>
    </row>
    <row r="1882" spans="2:11" ht="13.5" x14ac:dyDescent="0.35">
      <c r="B1882" s="3">
        <v>44747</v>
      </c>
      <c r="C1882" s="2">
        <v>9.1999999999999993</v>
      </c>
      <c r="D1882" s="2">
        <v>8.3211999999999993</v>
      </c>
      <c r="E1882" s="2">
        <v>1438</v>
      </c>
      <c r="F1882" s="2">
        <v>9.1910000000000007</v>
      </c>
      <c r="G1882" s="2">
        <v>13216.657999999999</v>
      </c>
      <c r="H1882" s="14">
        <f t="shared" si="29"/>
        <v>0</v>
      </c>
      <c r="I1882" s="13"/>
      <c r="J1882" s="13"/>
      <c r="K1882" s="13"/>
    </row>
    <row r="1883" spans="2:11" ht="13.5" x14ac:dyDescent="0.35">
      <c r="B1883" s="3">
        <v>44748</v>
      </c>
      <c r="C1883" s="2">
        <v>9.1999999999999993</v>
      </c>
      <c r="D1883" s="2">
        <v>8.3211999999999993</v>
      </c>
      <c r="E1883" s="2">
        <v>1017</v>
      </c>
      <c r="F1883" s="2">
        <v>9.1709999999999994</v>
      </c>
      <c r="G1883" s="2">
        <v>9326.9069999999992</v>
      </c>
      <c r="H1883" s="14">
        <f t="shared" si="29"/>
        <v>0</v>
      </c>
      <c r="I1883" s="13"/>
      <c r="J1883" s="13"/>
      <c r="K1883" s="13"/>
    </row>
    <row r="1884" spans="2:11" ht="13.5" x14ac:dyDescent="0.35">
      <c r="B1884" s="3">
        <v>44749</v>
      </c>
      <c r="C1884" s="2">
        <v>9.1999999999999993</v>
      </c>
      <c r="D1884" s="2">
        <v>8.3211999999999993</v>
      </c>
      <c r="E1884" s="2">
        <v>750</v>
      </c>
      <c r="F1884" s="2">
        <v>9.1999999999999993</v>
      </c>
      <c r="G1884" s="2">
        <v>6900</v>
      </c>
      <c r="H1884" s="14">
        <f t="shared" si="29"/>
        <v>0</v>
      </c>
      <c r="I1884" s="13"/>
      <c r="J1884" s="13"/>
      <c r="K1884" s="13"/>
    </row>
    <row r="1885" spans="2:11" ht="13.5" x14ac:dyDescent="0.35">
      <c r="B1885" s="3">
        <v>44750</v>
      </c>
      <c r="C1885" s="2">
        <v>9.1999999999999993</v>
      </c>
      <c r="D1885" s="2">
        <v>8.3211999999999993</v>
      </c>
      <c r="E1885" s="2">
        <v>800</v>
      </c>
      <c r="F1885" s="2">
        <v>9.1999999999999993</v>
      </c>
      <c r="G1885" s="2">
        <v>7360</v>
      </c>
      <c r="H1885" s="14">
        <f t="shared" si="29"/>
        <v>0</v>
      </c>
      <c r="I1885" s="13"/>
      <c r="J1885" s="13"/>
      <c r="K1885" s="13"/>
    </row>
    <row r="1886" spans="2:11" ht="13.5" x14ac:dyDescent="0.35">
      <c r="B1886" s="3">
        <v>44753</v>
      </c>
      <c r="C1886" s="2">
        <v>9.1999999999999993</v>
      </c>
      <c r="D1886" s="2">
        <v>8.3211999999999993</v>
      </c>
      <c r="E1886" s="2">
        <v>1921</v>
      </c>
      <c r="F1886" s="2">
        <v>9.1999999999999993</v>
      </c>
      <c r="G1886" s="2">
        <v>17673.2</v>
      </c>
      <c r="H1886" s="14">
        <f t="shared" si="29"/>
        <v>0</v>
      </c>
      <c r="I1886" s="13"/>
      <c r="J1886" s="13"/>
      <c r="K1886" s="13"/>
    </row>
    <row r="1887" spans="2:11" ht="13.5" x14ac:dyDescent="0.35">
      <c r="B1887" s="3">
        <v>44754</v>
      </c>
      <c r="C1887" s="2">
        <v>9</v>
      </c>
      <c r="D1887" s="2">
        <v>8.1402999999999999</v>
      </c>
      <c r="E1887" s="2">
        <v>887</v>
      </c>
      <c r="F1887" s="2">
        <v>9.0980000000000008</v>
      </c>
      <c r="G1887" s="2">
        <v>8069.9260000000004</v>
      </c>
      <c r="H1887" s="14">
        <f t="shared" si="29"/>
        <v>-2.1739652934672813E-2</v>
      </c>
      <c r="I1887" s="13"/>
      <c r="J1887" s="13"/>
      <c r="K1887" s="13"/>
    </row>
    <row r="1888" spans="2:11" ht="13.5" x14ac:dyDescent="0.35">
      <c r="B1888" s="3">
        <v>44755</v>
      </c>
      <c r="C1888" s="2">
        <v>9.18</v>
      </c>
      <c r="D1888" s="2">
        <v>8.3031000000000006</v>
      </c>
      <c r="E1888" s="2">
        <v>154</v>
      </c>
      <c r="F1888" s="2">
        <v>9.0050000000000008</v>
      </c>
      <c r="G1888" s="2">
        <v>1386.77</v>
      </c>
      <c r="H1888" s="14">
        <f t="shared" si="29"/>
        <v>1.9999262926427862E-2</v>
      </c>
      <c r="I1888" s="13"/>
      <c r="J1888" s="13"/>
      <c r="K1888" s="13"/>
    </row>
    <row r="1889" spans="2:11" ht="13.5" x14ac:dyDescent="0.35">
      <c r="B1889" s="3">
        <v>44756</v>
      </c>
      <c r="C1889" s="2">
        <v>9.15</v>
      </c>
      <c r="D1889" s="2">
        <v>8.2759999999999998</v>
      </c>
      <c r="E1889" s="2">
        <v>2650</v>
      </c>
      <c r="F1889" s="2">
        <v>9.1989999999999998</v>
      </c>
      <c r="G1889" s="2">
        <v>24377.35</v>
      </c>
      <c r="H1889" s="14">
        <f t="shared" si="29"/>
        <v>-3.263841215931494E-3</v>
      </c>
      <c r="I1889" s="13"/>
      <c r="J1889" s="13"/>
      <c r="K1889" s="13"/>
    </row>
    <row r="1890" spans="2:11" ht="13.5" x14ac:dyDescent="0.35">
      <c r="B1890" s="3">
        <v>44757</v>
      </c>
      <c r="C1890" s="2">
        <v>9.15</v>
      </c>
      <c r="D1890" s="2">
        <v>8.2759999999999998</v>
      </c>
      <c r="E1890" s="2">
        <v>2184</v>
      </c>
      <c r="F1890" s="2">
        <v>9.1029999999999998</v>
      </c>
      <c r="G1890" s="2">
        <v>19880.952000000001</v>
      </c>
      <c r="H1890" s="14">
        <f t="shared" si="29"/>
        <v>0</v>
      </c>
      <c r="I1890" s="13"/>
      <c r="J1890" s="13"/>
      <c r="K1890" s="13"/>
    </row>
    <row r="1891" spans="2:11" ht="13.5" x14ac:dyDescent="0.35">
      <c r="B1891" s="3">
        <v>44760</v>
      </c>
      <c r="C1891" s="2">
        <v>9.1</v>
      </c>
      <c r="D1891" s="2">
        <v>8.2307000000000006</v>
      </c>
      <c r="E1891" s="2">
        <v>950</v>
      </c>
      <c r="F1891" s="2">
        <v>9.1</v>
      </c>
      <c r="G1891" s="2">
        <v>8645</v>
      </c>
      <c r="H1891" s="14">
        <f t="shared" si="29"/>
        <v>-5.4736587723537011E-3</v>
      </c>
      <c r="I1891" s="13"/>
      <c r="J1891" s="13"/>
      <c r="K1891" s="13"/>
    </row>
    <row r="1892" spans="2:11" ht="13.5" x14ac:dyDescent="0.35">
      <c r="B1892" s="3">
        <v>44761</v>
      </c>
      <c r="C1892" s="2">
        <v>9</v>
      </c>
      <c r="D1892" s="2">
        <v>8.1402999999999999</v>
      </c>
      <c r="E1892" s="2">
        <v>651</v>
      </c>
      <c r="F1892" s="2">
        <v>8.9589999999999996</v>
      </c>
      <c r="G1892" s="2">
        <v>5832.3090000000002</v>
      </c>
      <c r="H1892" s="14">
        <f t="shared" si="29"/>
        <v>-1.0983269952738005E-2</v>
      </c>
      <c r="I1892" s="13"/>
      <c r="J1892" s="13"/>
      <c r="K1892" s="13"/>
    </row>
    <row r="1893" spans="2:11" ht="13.5" x14ac:dyDescent="0.35">
      <c r="B1893" s="3">
        <v>44762</v>
      </c>
      <c r="C1893" s="2">
        <v>9</v>
      </c>
      <c r="D1893" s="2">
        <v>8.1402999999999999</v>
      </c>
      <c r="E1893" s="2">
        <v>1151</v>
      </c>
      <c r="F1893" s="2">
        <v>9</v>
      </c>
      <c r="G1893" s="2">
        <v>10359</v>
      </c>
      <c r="H1893" s="14">
        <f t="shared" si="29"/>
        <v>0</v>
      </c>
      <c r="I1893" s="13"/>
      <c r="J1893" s="13"/>
      <c r="K1893" s="13"/>
    </row>
    <row r="1894" spans="2:11" ht="13.5" x14ac:dyDescent="0.35">
      <c r="B1894" s="3">
        <v>44763</v>
      </c>
      <c r="C1894" s="2">
        <v>9</v>
      </c>
      <c r="D1894" s="2">
        <v>8.1402999999999999</v>
      </c>
      <c r="E1894" s="2">
        <v>502</v>
      </c>
      <c r="F1894" s="2">
        <v>9</v>
      </c>
      <c r="G1894" s="2">
        <v>4518</v>
      </c>
      <c r="H1894" s="14">
        <f t="shared" si="29"/>
        <v>0</v>
      </c>
      <c r="I1894" s="13"/>
      <c r="J1894" s="13"/>
      <c r="K1894" s="13"/>
    </row>
    <row r="1895" spans="2:11" ht="13.5" x14ac:dyDescent="0.35">
      <c r="B1895" s="3">
        <v>44764</v>
      </c>
      <c r="C1895" s="2">
        <v>9</v>
      </c>
      <c r="D1895" s="2">
        <v>8.1402999999999999</v>
      </c>
      <c r="E1895" s="2">
        <v>800</v>
      </c>
      <c r="F1895" s="2">
        <v>9</v>
      </c>
      <c r="G1895" s="2">
        <v>7200</v>
      </c>
      <c r="H1895" s="14">
        <f t="shared" si="29"/>
        <v>0</v>
      </c>
      <c r="I1895" s="13"/>
      <c r="J1895" s="13"/>
      <c r="K1895" s="13"/>
    </row>
    <row r="1896" spans="2:11" ht="13.5" x14ac:dyDescent="0.35">
      <c r="B1896" s="3">
        <v>44768</v>
      </c>
      <c r="C1896" s="2">
        <v>9</v>
      </c>
      <c r="D1896" s="2">
        <v>8.1402999999999999</v>
      </c>
      <c r="E1896" s="2">
        <v>3000</v>
      </c>
      <c r="F1896" s="2">
        <v>9</v>
      </c>
      <c r="G1896" s="2">
        <v>27000</v>
      </c>
      <c r="H1896" s="14">
        <f t="shared" si="29"/>
        <v>0</v>
      </c>
      <c r="I1896" s="13"/>
      <c r="J1896" s="13"/>
      <c r="K1896" s="13"/>
    </row>
    <row r="1897" spans="2:11" ht="13.5" x14ac:dyDescent="0.35">
      <c r="B1897" s="3">
        <v>44769</v>
      </c>
      <c r="C1897" s="2">
        <v>9</v>
      </c>
      <c r="D1897" s="2">
        <v>8.1402999999999999</v>
      </c>
      <c r="E1897" s="2">
        <v>1000</v>
      </c>
      <c r="F1897" s="2">
        <v>9</v>
      </c>
      <c r="G1897" s="2">
        <v>9000</v>
      </c>
      <c r="H1897" s="14">
        <f t="shared" si="29"/>
        <v>0</v>
      </c>
      <c r="I1897" s="13"/>
      <c r="J1897" s="13"/>
      <c r="K1897" s="13"/>
    </row>
    <row r="1898" spans="2:11" ht="13.5" x14ac:dyDescent="0.35">
      <c r="B1898" s="3">
        <v>44770</v>
      </c>
      <c r="C1898" s="2">
        <v>9</v>
      </c>
      <c r="D1898" s="2">
        <v>8.1402999999999999</v>
      </c>
      <c r="E1898" s="2">
        <v>721</v>
      </c>
      <c r="F1898" s="2">
        <v>9</v>
      </c>
      <c r="G1898" s="2">
        <v>6489</v>
      </c>
      <c r="H1898" s="14">
        <f t="shared" si="29"/>
        <v>0</v>
      </c>
      <c r="I1898" s="13"/>
      <c r="J1898" s="13"/>
      <c r="K1898" s="13"/>
    </row>
    <row r="1899" spans="2:11" ht="13.5" x14ac:dyDescent="0.35">
      <c r="B1899" s="3">
        <v>44771</v>
      </c>
      <c r="C1899" s="2">
        <v>9</v>
      </c>
      <c r="D1899" s="2">
        <v>8.1402999999999999</v>
      </c>
      <c r="E1899" s="2">
        <v>1000</v>
      </c>
      <c r="F1899" s="2">
        <v>9</v>
      </c>
      <c r="G1899" s="2">
        <v>9000</v>
      </c>
      <c r="H1899" s="14">
        <f t="shared" si="29"/>
        <v>0</v>
      </c>
      <c r="I1899" s="13"/>
      <c r="J1899" s="13"/>
      <c r="K1899" s="13"/>
    </row>
    <row r="1900" spans="2:11" ht="13.5" x14ac:dyDescent="0.35">
      <c r="B1900" s="3">
        <v>44774</v>
      </c>
      <c r="C1900" s="2">
        <v>9.5399999999999991</v>
      </c>
      <c r="D1900" s="2">
        <v>8.6287000000000003</v>
      </c>
      <c r="E1900" s="2">
        <v>3947</v>
      </c>
      <c r="F1900" s="2">
        <v>9.1029999999999998</v>
      </c>
      <c r="G1900" s="2">
        <v>35929.540999999997</v>
      </c>
      <c r="H1900" s="14">
        <f t="shared" si="29"/>
        <v>5.999778877928337E-2</v>
      </c>
      <c r="I1900" s="13"/>
      <c r="J1900" s="13"/>
      <c r="K1900" s="13"/>
    </row>
    <row r="1901" spans="2:11" ht="13.5" x14ac:dyDescent="0.35">
      <c r="B1901" s="3">
        <v>44775</v>
      </c>
      <c r="C1901" s="2">
        <v>9.5</v>
      </c>
      <c r="D1901" s="2">
        <v>8.5924999999999994</v>
      </c>
      <c r="E1901" s="2">
        <v>1650</v>
      </c>
      <c r="F1901" s="2">
        <v>9.5359999999999996</v>
      </c>
      <c r="G1901" s="2">
        <v>15734.4</v>
      </c>
      <c r="H1901" s="14">
        <f t="shared" si="29"/>
        <v>-4.1953017256366422E-3</v>
      </c>
      <c r="I1901" s="13"/>
      <c r="J1901" s="13"/>
      <c r="K1901" s="13"/>
    </row>
    <row r="1902" spans="2:11" ht="13.5" x14ac:dyDescent="0.35">
      <c r="B1902" s="3">
        <v>44776</v>
      </c>
      <c r="C1902" s="2">
        <v>9.8800000000000008</v>
      </c>
      <c r="D1902" s="2">
        <v>8.9361999999999995</v>
      </c>
      <c r="E1902" s="2">
        <v>1000</v>
      </c>
      <c r="F1902" s="2">
        <v>9.8800000000000008</v>
      </c>
      <c r="G1902" s="2">
        <v>9880</v>
      </c>
      <c r="H1902" s="14">
        <f t="shared" si="29"/>
        <v>4.0000000000000015E-2</v>
      </c>
      <c r="I1902" s="13"/>
      <c r="J1902" s="13"/>
      <c r="K1902" s="13"/>
    </row>
    <row r="1903" spans="2:11" ht="13.5" x14ac:dyDescent="0.35">
      <c r="B1903" s="3">
        <v>44777</v>
      </c>
      <c r="C1903" s="2">
        <v>9.7899999999999991</v>
      </c>
      <c r="D1903" s="2">
        <v>8.8547999999999991</v>
      </c>
      <c r="E1903" s="2">
        <v>1150</v>
      </c>
      <c r="F1903" s="2">
        <v>9.7899999999999991</v>
      </c>
      <c r="G1903" s="2">
        <v>11258.5</v>
      </c>
      <c r="H1903" s="14">
        <f t="shared" si="29"/>
        <v>-9.109017255656807E-3</v>
      </c>
      <c r="I1903" s="13"/>
      <c r="J1903" s="13"/>
      <c r="K1903" s="13"/>
    </row>
    <row r="1904" spans="2:11" ht="13.5" x14ac:dyDescent="0.35">
      <c r="B1904" s="3">
        <v>44778</v>
      </c>
      <c r="C1904" s="2">
        <v>9.7899999999999991</v>
      </c>
      <c r="D1904" s="2">
        <v>8.8547999999999991</v>
      </c>
      <c r="E1904" s="2">
        <v>36</v>
      </c>
      <c r="F1904" s="2">
        <v>9.7899999999999991</v>
      </c>
      <c r="G1904" s="2">
        <v>352.44</v>
      </c>
      <c r="H1904" s="14">
        <f t="shared" si="29"/>
        <v>0</v>
      </c>
      <c r="I1904" s="13"/>
      <c r="J1904" s="13"/>
      <c r="K1904" s="13"/>
    </row>
    <row r="1905" spans="2:11" ht="13.5" x14ac:dyDescent="0.35">
      <c r="B1905" s="3">
        <v>44781</v>
      </c>
      <c r="C1905" s="2">
        <v>9.7899999999999991</v>
      </c>
      <c r="D1905" s="2">
        <v>8.8547999999999991</v>
      </c>
      <c r="E1905" s="2">
        <v>917</v>
      </c>
      <c r="F1905" s="2">
        <v>9.7899999999999991</v>
      </c>
      <c r="G1905" s="2">
        <v>8977.43</v>
      </c>
      <c r="H1905" s="14">
        <f t="shared" si="29"/>
        <v>0</v>
      </c>
      <c r="I1905" s="13"/>
      <c r="J1905" s="13"/>
      <c r="K1905" s="13"/>
    </row>
    <row r="1906" spans="2:11" ht="13.5" x14ac:dyDescent="0.35">
      <c r="B1906" s="3">
        <v>44782</v>
      </c>
      <c r="C1906" s="2">
        <v>9.7899999999999991</v>
      </c>
      <c r="D1906" s="2">
        <v>8.8547999999999991</v>
      </c>
      <c r="E1906" s="2">
        <v>911</v>
      </c>
      <c r="F1906" s="2">
        <v>9.7899999999999991</v>
      </c>
      <c r="G1906" s="2">
        <v>8918.69</v>
      </c>
      <c r="H1906" s="14">
        <f t="shared" si="29"/>
        <v>0</v>
      </c>
      <c r="I1906" s="13"/>
      <c r="J1906" s="13"/>
      <c r="K1906" s="13"/>
    </row>
    <row r="1907" spans="2:11" ht="13.5" x14ac:dyDescent="0.35">
      <c r="B1907" s="3">
        <v>44783</v>
      </c>
      <c r="C1907" s="2">
        <v>9.7899999999999991</v>
      </c>
      <c r="D1907" s="2">
        <v>8.8547999999999991</v>
      </c>
      <c r="E1907" s="2">
        <v>0</v>
      </c>
      <c r="F1907" s="2">
        <v>0</v>
      </c>
      <c r="G1907" s="2">
        <v>0</v>
      </c>
      <c r="H1907" s="14">
        <f t="shared" si="29"/>
        <v>0</v>
      </c>
      <c r="I1907" s="13"/>
      <c r="J1907" s="13"/>
      <c r="K1907" s="13"/>
    </row>
    <row r="1908" spans="2:11" ht="13.5" x14ac:dyDescent="0.35">
      <c r="B1908" s="3">
        <v>44784</v>
      </c>
      <c r="C1908" s="2">
        <v>9.7799999999999994</v>
      </c>
      <c r="D1908" s="2">
        <v>8.8458000000000006</v>
      </c>
      <c r="E1908" s="2">
        <v>5</v>
      </c>
      <c r="F1908" s="2">
        <v>9.7799999999999994</v>
      </c>
      <c r="G1908" s="2">
        <v>48.9</v>
      </c>
      <c r="H1908" s="14">
        <f t="shared" si="29"/>
        <v>-1.0163978858922353E-3</v>
      </c>
      <c r="I1908" s="13"/>
      <c r="J1908" s="13"/>
      <c r="K1908" s="13"/>
    </row>
    <row r="1909" spans="2:11" ht="13.5" x14ac:dyDescent="0.35">
      <c r="B1909" s="3">
        <v>44785</v>
      </c>
      <c r="C1909" s="2">
        <v>9.7799999999999994</v>
      </c>
      <c r="D1909" s="2">
        <v>8.8458000000000006</v>
      </c>
      <c r="E1909" s="2">
        <v>1000</v>
      </c>
      <c r="F1909" s="2">
        <v>9.7850000000000001</v>
      </c>
      <c r="G1909" s="2">
        <v>9785</v>
      </c>
      <c r="H1909" s="14">
        <f t="shared" si="29"/>
        <v>0</v>
      </c>
      <c r="I1909" s="13"/>
      <c r="J1909" s="13"/>
      <c r="K1909" s="13"/>
    </row>
    <row r="1910" spans="2:11" ht="13.5" x14ac:dyDescent="0.35">
      <c r="B1910" s="3">
        <v>44788</v>
      </c>
      <c r="C1910" s="2">
        <v>9.7799999999999994</v>
      </c>
      <c r="D1910" s="2">
        <v>8.8458000000000006</v>
      </c>
      <c r="E1910" s="2">
        <v>0</v>
      </c>
      <c r="F1910" s="2">
        <v>0</v>
      </c>
      <c r="G1910" s="2">
        <v>0</v>
      </c>
      <c r="H1910" s="14">
        <f t="shared" si="29"/>
        <v>0</v>
      </c>
      <c r="I1910" s="13"/>
      <c r="J1910" s="13"/>
      <c r="K1910" s="13"/>
    </row>
    <row r="1911" spans="2:11" ht="13.5" x14ac:dyDescent="0.35">
      <c r="B1911" s="3">
        <v>44789</v>
      </c>
      <c r="C1911" s="2">
        <v>9.7899999999999991</v>
      </c>
      <c r="D1911" s="2">
        <v>8.8547999999999991</v>
      </c>
      <c r="E1911" s="2">
        <v>2303</v>
      </c>
      <c r="F1911" s="2">
        <v>9.7889999999999997</v>
      </c>
      <c r="G1911" s="2">
        <v>22544.066999999999</v>
      </c>
      <c r="H1911" s="14">
        <f t="shared" si="29"/>
        <v>1.017432001627729E-3</v>
      </c>
      <c r="I1911" s="13"/>
      <c r="J1911" s="13"/>
      <c r="K1911" s="13"/>
    </row>
    <row r="1912" spans="2:11" ht="13.5" x14ac:dyDescent="0.35">
      <c r="B1912" s="3">
        <v>44790</v>
      </c>
      <c r="C1912" s="2">
        <v>10.199999999999999</v>
      </c>
      <c r="D1912" s="2">
        <v>9.2256999999999998</v>
      </c>
      <c r="E1912" s="2">
        <v>1377</v>
      </c>
      <c r="F1912" s="2">
        <v>10.237</v>
      </c>
      <c r="G1912" s="2">
        <v>14096.349</v>
      </c>
      <c r="H1912" s="14">
        <f t="shared" si="29"/>
        <v>4.18868862086101E-2</v>
      </c>
      <c r="I1912" s="13"/>
      <c r="J1912" s="13"/>
      <c r="K1912" s="13"/>
    </row>
    <row r="1913" spans="2:11" ht="13.5" x14ac:dyDescent="0.35">
      <c r="B1913" s="3">
        <v>44791</v>
      </c>
      <c r="C1913" s="2">
        <v>10.75</v>
      </c>
      <c r="D1913" s="2">
        <v>9.7231000000000005</v>
      </c>
      <c r="E1913" s="2">
        <v>704</v>
      </c>
      <c r="F1913" s="2">
        <v>10.641</v>
      </c>
      <c r="G1913" s="2">
        <v>7491.2640000000001</v>
      </c>
      <c r="H1913" s="14">
        <f t="shared" si="29"/>
        <v>5.391460810561808E-2</v>
      </c>
      <c r="I1913" s="13"/>
      <c r="J1913" s="13"/>
      <c r="K1913" s="13"/>
    </row>
    <row r="1914" spans="2:11" ht="13.5" x14ac:dyDescent="0.35">
      <c r="B1914" s="3">
        <v>44792</v>
      </c>
      <c r="C1914" s="2">
        <v>10.75</v>
      </c>
      <c r="D1914" s="2">
        <v>9.7231000000000005</v>
      </c>
      <c r="E1914" s="2">
        <v>1200</v>
      </c>
      <c r="F1914" s="2">
        <v>10.75</v>
      </c>
      <c r="G1914" s="2">
        <v>12900</v>
      </c>
      <c r="H1914" s="14">
        <f t="shared" si="29"/>
        <v>0</v>
      </c>
      <c r="I1914" s="13"/>
      <c r="J1914" s="13"/>
      <c r="K1914" s="13"/>
    </row>
    <row r="1915" spans="2:11" ht="13.5" x14ac:dyDescent="0.35">
      <c r="B1915" s="3">
        <v>44795</v>
      </c>
      <c r="C1915" s="2">
        <v>10.75</v>
      </c>
      <c r="D1915" s="2">
        <v>9.7231000000000005</v>
      </c>
      <c r="E1915" s="2">
        <v>31601</v>
      </c>
      <c r="F1915" s="2">
        <v>10.414999999999999</v>
      </c>
      <c r="G1915" s="2">
        <v>329124.41499999998</v>
      </c>
      <c r="H1915" s="14">
        <f t="shared" si="29"/>
        <v>0</v>
      </c>
      <c r="I1915" s="13"/>
      <c r="J1915" s="13"/>
      <c r="K1915" s="13"/>
    </row>
    <row r="1916" spans="2:11" ht="13.5" x14ac:dyDescent="0.35">
      <c r="B1916" s="3">
        <v>44796</v>
      </c>
      <c r="C1916" s="2">
        <v>10.7</v>
      </c>
      <c r="D1916" s="2">
        <v>9.6778999999999993</v>
      </c>
      <c r="E1916" s="2">
        <v>250</v>
      </c>
      <c r="F1916" s="2">
        <v>10.7</v>
      </c>
      <c r="G1916" s="2">
        <v>2675</v>
      </c>
      <c r="H1916" s="14">
        <f t="shared" si="29"/>
        <v>-4.6487231438534253E-3</v>
      </c>
      <c r="I1916" s="13"/>
      <c r="J1916" s="13"/>
      <c r="K1916" s="13"/>
    </row>
    <row r="1917" spans="2:11" ht="13.5" x14ac:dyDescent="0.35">
      <c r="B1917" s="3">
        <v>44797</v>
      </c>
      <c r="C1917" s="2">
        <v>10.64</v>
      </c>
      <c r="D1917" s="2">
        <v>9.6235999999999997</v>
      </c>
      <c r="E1917" s="2">
        <v>22107</v>
      </c>
      <c r="F1917" s="2">
        <v>10.638</v>
      </c>
      <c r="G1917" s="2">
        <v>235174.266</v>
      </c>
      <c r="H1917" s="14">
        <f t="shared" si="29"/>
        <v>-5.6107213341736921E-3</v>
      </c>
      <c r="I1917" s="13"/>
      <c r="J1917" s="13"/>
      <c r="K1917" s="13"/>
    </row>
    <row r="1918" spans="2:11" ht="13.5" x14ac:dyDescent="0.35">
      <c r="B1918" s="3">
        <v>44798</v>
      </c>
      <c r="C1918" s="2">
        <v>10.64</v>
      </c>
      <c r="D1918" s="2">
        <v>9.6235999999999997</v>
      </c>
      <c r="E1918" s="2">
        <v>0</v>
      </c>
      <c r="F1918" s="2">
        <v>0</v>
      </c>
      <c r="G1918" s="2">
        <v>0</v>
      </c>
      <c r="H1918" s="14">
        <f t="shared" si="29"/>
        <v>0</v>
      </c>
      <c r="I1918" s="13"/>
      <c r="J1918" s="13"/>
      <c r="K1918" s="13"/>
    </row>
    <row r="1919" spans="2:11" ht="13.5" x14ac:dyDescent="0.35">
      <c r="B1919" s="3">
        <v>44799</v>
      </c>
      <c r="C1919" s="2">
        <v>10.5</v>
      </c>
      <c r="D1919" s="2">
        <v>9.4969999999999999</v>
      </c>
      <c r="E1919" s="2">
        <v>100</v>
      </c>
      <c r="F1919" s="2">
        <v>10.57</v>
      </c>
      <c r="G1919" s="2">
        <v>1057</v>
      </c>
      <c r="H1919" s="14">
        <f t="shared" si="29"/>
        <v>-1.3155160231098532E-2</v>
      </c>
      <c r="I1919" s="13"/>
      <c r="J1919" s="13"/>
      <c r="K1919" s="13"/>
    </row>
    <row r="1920" spans="2:11" ht="13.5" x14ac:dyDescent="0.35">
      <c r="B1920" s="3">
        <v>44802</v>
      </c>
      <c r="C1920" s="2">
        <v>10.5</v>
      </c>
      <c r="D1920" s="2">
        <v>9.4969999999999999</v>
      </c>
      <c r="E1920" s="2">
        <v>1069</v>
      </c>
      <c r="F1920" s="2">
        <v>10.608000000000001</v>
      </c>
      <c r="G1920" s="2">
        <v>11339.951999999999</v>
      </c>
      <c r="H1920" s="14">
        <f t="shared" si="29"/>
        <v>0</v>
      </c>
      <c r="I1920" s="13"/>
      <c r="J1920" s="13"/>
      <c r="K1920" s="13"/>
    </row>
    <row r="1921" spans="2:11" ht="13.5" x14ac:dyDescent="0.35">
      <c r="B1921" s="3">
        <v>44803</v>
      </c>
      <c r="C1921" s="2">
        <v>10.5</v>
      </c>
      <c r="D1921" s="2">
        <v>9.4969999999999999</v>
      </c>
      <c r="E1921" s="2">
        <v>0</v>
      </c>
      <c r="F1921" s="2">
        <v>0</v>
      </c>
      <c r="G1921" s="2">
        <v>0</v>
      </c>
      <c r="H1921" s="14">
        <f t="shared" si="29"/>
        <v>0</v>
      </c>
      <c r="I1921" s="13"/>
      <c r="J1921" s="13"/>
      <c r="K1921" s="13"/>
    </row>
    <row r="1922" spans="2:11" ht="13.5" x14ac:dyDescent="0.35">
      <c r="B1922" s="3">
        <v>44804</v>
      </c>
      <c r="C1922" s="2">
        <v>10.5</v>
      </c>
      <c r="D1922" s="2">
        <v>9.4969999999999999</v>
      </c>
      <c r="E1922" s="2">
        <v>1759</v>
      </c>
      <c r="F1922" s="2">
        <v>10.351000000000001</v>
      </c>
      <c r="G1922" s="2">
        <v>18207.409</v>
      </c>
      <c r="H1922" s="14">
        <f t="shared" si="29"/>
        <v>0</v>
      </c>
      <c r="I1922" s="13"/>
      <c r="J1922" s="13"/>
      <c r="K1922" s="13"/>
    </row>
    <row r="1923" spans="2:11" ht="13.5" x14ac:dyDescent="0.35">
      <c r="B1923" s="3">
        <v>44805</v>
      </c>
      <c r="C1923" s="2">
        <v>10.49</v>
      </c>
      <c r="D1923" s="2">
        <v>9.4879999999999995</v>
      </c>
      <c r="E1923" s="2">
        <v>500</v>
      </c>
      <c r="F1923" s="2">
        <v>10.49</v>
      </c>
      <c r="G1923" s="2">
        <v>5245</v>
      </c>
      <c r="H1923" s="14">
        <f t="shared" si="29"/>
        <v>-9.4766768453199339E-4</v>
      </c>
      <c r="I1923" s="13"/>
      <c r="J1923" s="13"/>
      <c r="K1923" s="13"/>
    </row>
    <row r="1924" spans="2:11" ht="13.5" x14ac:dyDescent="0.35">
      <c r="B1924" s="3">
        <v>44806</v>
      </c>
      <c r="C1924" s="2">
        <v>10.35</v>
      </c>
      <c r="D1924" s="2">
        <v>9.3613</v>
      </c>
      <c r="E1924" s="2">
        <v>361</v>
      </c>
      <c r="F1924" s="2">
        <v>10.29</v>
      </c>
      <c r="G1924" s="2">
        <v>3714.69</v>
      </c>
      <c r="H1924" s="14">
        <f t="shared" si="29"/>
        <v>-1.3353709949409738E-2</v>
      </c>
      <c r="I1924" s="13"/>
      <c r="J1924" s="13"/>
      <c r="K1924" s="13"/>
    </row>
    <row r="1925" spans="2:11" ht="13.5" x14ac:dyDescent="0.35">
      <c r="B1925" s="3">
        <v>44809</v>
      </c>
      <c r="C1925" s="2">
        <v>10.35</v>
      </c>
      <c r="D1925" s="2">
        <v>9.3613</v>
      </c>
      <c r="E1925" s="2">
        <v>50</v>
      </c>
      <c r="F1925" s="2">
        <v>10.345000000000001</v>
      </c>
      <c r="G1925" s="2">
        <v>517.25</v>
      </c>
      <c r="H1925" s="14">
        <f t="shared" si="29"/>
        <v>0</v>
      </c>
      <c r="I1925" s="13"/>
      <c r="J1925" s="13"/>
      <c r="K1925" s="13"/>
    </row>
    <row r="1926" spans="2:11" ht="13.5" x14ac:dyDescent="0.35">
      <c r="B1926" s="3">
        <v>44810</v>
      </c>
      <c r="C1926" s="2">
        <v>10.35</v>
      </c>
      <c r="D1926" s="2">
        <v>9.3613</v>
      </c>
      <c r="E1926" s="2">
        <v>0</v>
      </c>
      <c r="F1926" s="2">
        <v>0</v>
      </c>
      <c r="G1926" s="2">
        <v>0</v>
      </c>
      <c r="H1926" s="14">
        <f t="shared" si="29"/>
        <v>0</v>
      </c>
      <c r="I1926" s="13"/>
      <c r="J1926" s="13"/>
      <c r="K1926" s="13"/>
    </row>
    <row r="1927" spans="2:11" ht="13.5" x14ac:dyDescent="0.35">
      <c r="B1927" s="3">
        <v>44811</v>
      </c>
      <c r="C1927" s="2">
        <v>10.35</v>
      </c>
      <c r="D1927" s="2">
        <v>9.3613</v>
      </c>
      <c r="E1927" s="2">
        <v>0</v>
      </c>
      <c r="F1927" s="2">
        <v>0</v>
      </c>
      <c r="G1927" s="2">
        <v>0</v>
      </c>
      <c r="H1927" s="14">
        <f t="shared" ref="H1927:H1990" si="30">(D1927-D1926)/D1926</f>
        <v>0</v>
      </c>
      <c r="I1927" s="13"/>
      <c r="J1927" s="13"/>
      <c r="K1927" s="13"/>
    </row>
    <row r="1928" spans="2:11" ht="13.5" x14ac:dyDescent="0.35">
      <c r="B1928" s="3">
        <v>44812</v>
      </c>
      <c r="C1928" s="2">
        <v>10.15</v>
      </c>
      <c r="D1928" s="2">
        <v>9.1804000000000006</v>
      </c>
      <c r="E1928" s="2">
        <v>62</v>
      </c>
      <c r="F1928" s="2">
        <v>9.9179999999999993</v>
      </c>
      <c r="G1928" s="2">
        <v>614.91600000000005</v>
      </c>
      <c r="H1928" s="14">
        <f t="shared" si="30"/>
        <v>-1.9324239154818176E-2</v>
      </c>
      <c r="I1928" s="13"/>
      <c r="J1928" s="13"/>
      <c r="K1928" s="13"/>
    </row>
    <row r="1929" spans="2:11" ht="13.5" x14ac:dyDescent="0.35">
      <c r="B1929" s="3">
        <v>44813</v>
      </c>
      <c r="C1929" s="2">
        <v>10.1</v>
      </c>
      <c r="D1929" s="2">
        <v>9.1351999999999993</v>
      </c>
      <c r="E1929" s="2">
        <v>828</v>
      </c>
      <c r="F1929" s="2">
        <v>10.077</v>
      </c>
      <c r="G1929" s="2">
        <v>8343.7559999999994</v>
      </c>
      <c r="H1929" s="14">
        <f t="shared" si="30"/>
        <v>-4.9235327436714348E-3</v>
      </c>
      <c r="I1929" s="13"/>
      <c r="J1929" s="13"/>
      <c r="K1929" s="13"/>
    </row>
    <row r="1930" spans="2:11" ht="13.5" x14ac:dyDescent="0.35">
      <c r="B1930" s="3">
        <v>44816</v>
      </c>
      <c r="C1930" s="2">
        <v>9.5</v>
      </c>
      <c r="D1930" s="2">
        <v>8.5924999999999994</v>
      </c>
      <c r="E1930" s="2">
        <v>2935</v>
      </c>
      <c r="F1930" s="2">
        <v>9.5909999999999993</v>
      </c>
      <c r="G1930" s="2">
        <v>28149.584999999999</v>
      </c>
      <c r="H1930" s="14">
        <f t="shared" si="30"/>
        <v>-5.9407566336807077E-2</v>
      </c>
      <c r="I1930" s="13"/>
      <c r="J1930" s="13"/>
      <c r="K1930" s="13"/>
    </row>
    <row r="1931" spans="2:11" ht="13.5" x14ac:dyDescent="0.35">
      <c r="B1931" s="3">
        <v>44817</v>
      </c>
      <c r="C1931" s="2">
        <v>9.25</v>
      </c>
      <c r="D1931" s="2">
        <v>8.3664000000000005</v>
      </c>
      <c r="E1931" s="2">
        <v>8846</v>
      </c>
      <c r="F1931" s="2">
        <v>9.2319999999999993</v>
      </c>
      <c r="G1931" s="2">
        <v>81666.271999999997</v>
      </c>
      <c r="H1931" s="14">
        <f t="shared" si="30"/>
        <v>-2.6313645621181131E-2</v>
      </c>
      <c r="I1931" s="13"/>
      <c r="J1931" s="13"/>
      <c r="K1931" s="13"/>
    </row>
    <row r="1932" spans="2:11" ht="13.5" x14ac:dyDescent="0.35">
      <c r="B1932" s="3">
        <v>44818</v>
      </c>
      <c r="C1932" s="2">
        <v>9.7899999999999991</v>
      </c>
      <c r="D1932" s="2">
        <v>8.8547999999999991</v>
      </c>
      <c r="E1932" s="2">
        <v>125</v>
      </c>
      <c r="F1932" s="2">
        <v>9.6750000000000007</v>
      </c>
      <c r="G1932" s="2">
        <v>1209.375</v>
      </c>
      <c r="H1932" s="14">
        <f t="shared" si="30"/>
        <v>5.8376362593229897E-2</v>
      </c>
      <c r="I1932" s="13"/>
      <c r="J1932" s="13"/>
      <c r="K1932" s="13"/>
    </row>
    <row r="1933" spans="2:11" ht="13.5" x14ac:dyDescent="0.35">
      <c r="B1933" s="3">
        <v>44819</v>
      </c>
      <c r="C1933" s="2">
        <v>9.7799999999999994</v>
      </c>
      <c r="D1933" s="2">
        <v>8.8458000000000006</v>
      </c>
      <c r="E1933" s="2">
        <v>375</v>
      </c>
      <c r="F1933" s="2">
        <v>9.2129999999999992</v>
      </c>
      <c r="G1933" s="2">
        <v>3454.875</v>
      </c>
      <c r="H1933" s="14">
        <f t="shared" si="30"/>
        <v>-1.0163978858922353E-3</v>
      </c>
      <c r="I1933" s="13"/>
      <c r="J1933" s="13"/>
      <c r="K1933" s="13"/>
    </row>
    <row r="1934" spans="2:11" ht="13.5" x14ac:dyDescent="0.35">
      <c r="B1934" s="3">
        <v>44820</v>
      </c>
      <c r="C1934" s="2">
        <v>9.23</v>
      </c>
      <c r="D1934" s="2">
        <v>8.3483000000000001</v>
      </c>
      <c r="E1934" s="2">
        <v>797</v>
      </c>
      <c r="F1934" s="2">
        <v>9.5690000000000008</v>
      </c>
      <c r="G1934" s="2">
        <v>7626.4930000000004</v>
      </c>
      <c r="H1934" s="14">
        <f t="shared" si="30"/>
        <v>-5.6241380089986262E-2</v>
      </c>
      <c r="I1934" s="13"/>
      <c r="J1934" s="13"/>
      <c r="K1934" s="13"/>
    </row>
    <row r="1935" spans="2:11" ht="13.5" x14ac:dyDescent="0.35">
      <c r="B1935" s="3">
        <v>44823</v>
      </c>
      <c r="C1935" s="2">
        <v>9.74</v>
      </c>
      <c r="D1935" s="2">
        <v>8.8095999999999997</v>
      </c>
      <c r="E1935" s="2">
        <v>818</v>
      </c>
      <c r="F1935" s="2">
        <v>9.6890000000000001</v>
      </c>
      <c r="G1935" s="2">
        <v>7925.6019999999999</v>
      </c>
      <c r="H1935" s="14">
        <f t="shared" si="30"/>
        <v>5.5256758861085442E-2</v>
      </c>
      <c r="I1935" s="13"/>
      <c r="J1935" s="13"/>
      <c r="K1935" s="13"/>
    </row>
    <row r="1936" spans="2:11" ht="13.5" x14ac:dyDescent="0.35">
      <c r="B1936" s="3">
        <v>44824</v>
      </c>
      <c r="C1936" s="2">
        <v>9.68</v>
      </c>
      <c r="D1936" s="2">
        <v>8.7553000000000001</v>
      </c>
      <c r="E1936" s="2">
        <v>504</v>
      </c>
      <c r="F1936" s="2">
        <v>9.5589999999999993</v>
      </c>
      <c r="G1936" s="2">
        <v>4817.7359999999999</v>
      </c>
      <c r="H1936" s="14">
        <f t="shared" si="30"/>
        <v>-6.1637304758444846E-3</v>
      </c>
      <c r="I1936" s="13"/>
      <c r="J1936" s="13"/>
      <c r="K1936" s="13"/>
    </row>
    <row r="1937" spans="2:11" ht="13.5" x14ac:dyDescent="0.35">
      <c r="B1937" s="3">
        <v>44825</v>
      </c>
      <c r="C1937" s="2">
        <v>9.67</v>
      </c>
      <c r="D1937" s="2">
        <v>8.7462999999999997</v>
      </c>
      <c r="E1937" s="2">
        <v>13</v>
      </c>
      <c r="F1937" s="2">
        <v>9.67</v>
      </c>
      <c r="G1937" s="2">
        <v>125.71</v>
      </c>
      <c r="H1937" s="14">
        <f t="shared" si="30"/>
        <v>-1.0279487853072243E-3</v>
      </c>
      <c r="I1937" s="13"/>
      <c r="J1937" s="13"/>
      <c r="K1937" s="13"/>
    </row>
    <row r="1938" spans="2:11" ht="13.5" x14ac:dyDescent="0.35">
      <c r="B1938" s="3">
        <v>44826</v>
      </c>
      <c r="C1938" s="2">
        <v>9.68</v>
      </c>
      <c r="D1938" s="2">
        <v>8.7553000000000001</v>
      </c>
      <c r="E1938" s="2">
        <v>660</v>
      </c>
      <c r="F1938" s="2">
        <v>9.3070000000000004</v>
      </c>
      <c r="G1938" s="2">
        <v>6142.62</v>
      </c>
      <c r="H1938" s="14">
        <f t="shared" si="30"/>
        <v>1.0290065513417492E-3</v>
      </c>
      <c r="I1938" s="13"/>
      <c r="J1938" s="13"/>
      <c r="K1938" s="13"/>
    </row>
    <row r="1939" spans="2:11" ht="13.5" x14ac:dyDescent="0.35">
      <c r="B1939" s="3">
        <v>44827</v>
      </c>
      <c r="C1939" s="2">
        <v>9.2799999999999994</v>
      </c>
      <c r="D1939" s="2">
        <v>8.3934999999999995</v>
      </c>
      <c r="E1939" s="2">
        <v>2050</v>
      </c>
      <c r="F1939" s="2">
        <v>9.44</v>
      </c>
      <c r="G1939" s="2">
        <v>19352</v>
      </c>
      <c r="H1939" s="14">
        <f t="shared" si="30"/>
        <v>-4.1323541169348915E-2</v>
      </c>
      <c r="I1939" s="13"/>
      <c r="J1939" s="13"/>
      <c r="K1939" s="13"/>
    </row>
    <row r="1940" spans="2:11" ht="13.5" x14ac:dyDescent="0.35">
      <c r="B1940" s="3">
        <v>44830</v>
      </c>
      <c r="C1940" s="2">
        <v>9.41</v>
      </c>
      <c r="D1940" s="2">
        <v>8.5111000000000008</v>
      </c>
      <c r="E1940" s="2">
        <v>2597</v>
      </c>
      <c r="F1940" s="2">
        <v>9.2799999999999994</v>
      </c>
      <c r="G1940" s="2">
        <v>24100.16</v>
      </c>
      <c r="H1940" s="14">
        <f t="shared" si="30"/>
        <v>1.4010841722761812E-2</v>
      </c>
      <c r="I1940" s="13"/>
      <c r="J1940" s="13"/>
      <c r="K1940" s="13"/>
    </row>
    <row r="1941" spans="2:11" ht="13.5" x14ac:dyDescent="0.35">
      <c r="B1941" s="3">
        <v>44831</v>
      </c>
      <c r="C1941" s="2">
        <v>9.4</v>
      </c>
      <c r="D1941" s="2">
        <v>8.5021000000000004</v>
      </c>
      <c r="E1941" s="2">
        <v>1284</v>
      </c>
      <c r="F1941" s="2">
        <v>9.282</v>
      </c>
      <c r="G1941" s="2">
        <v>11918.088</v>
      </c>
      <c r="H1941" s="14">
        <f t="shared" si="30"/>
        <v>-1.0574426337371598E-3</v>
      </c>
      <c r="I1941" s="13"/>
      <c r="J1941" s="13"/>
      <c r="K1941" s="13"/>
    </row>
    <row r="1942" spans="2:11" ht="13.5" x14ac:dyDescent="0.35">
      <c r="B1942" s="3">
        <v>44832</v>
      </c>
      <c r="C1942" s="2">
        <v>9.68</v>
      </c>
      <c r="D1942" s="2">
        <v>8.7553000000000001</v>
      </c>
      <c r="E1942" s="2">
        <v>716</v>
      </c>
      <c r="F1942" s="2">
        <v>9.69</v>
      </c>
      <c r="G1942" s="2">
        <v>6938.04</v>
      </c>
      <c r="H1942" s="14">
        <f t="shared" si="30"/>
        <v>2.9780877665517888E-2</v>
      </c>
      <c r="I1942" s="13"/>
      <c r="J1942" s="13"/>
      <c r="K1942" s="13"/>
    </row>
    <row r="1943" spans="2:11" ht="13.5" x14ac:dyDescent="0.35">
      <c r="B1943" s="3">
        <v>44833</v>
      </c>
      <c r="C1943" s="2">
        <v>9.67</v>
      </c>
      <c r="D1943" s="2">
        <v>8.7462999999999997</v>
      </c>
      <c r="E1943" s="2">
        <v>42000</v>
      </c>
      <c r="F1943" s="2">
        <v>9.67</v>
      </c>
      <c r="G1943" s="2">
        <v>406140</v>
      </c>
      <c r="H1943" s="14">
        <f t="shared" si="30"/>
        <v>-1.0279487853072243E-3</v>
      </c>
      <c r="I1943" s="13"/>
      <c r="J1943" s="13"/>
      <c r="K1943" s="13"/>
    </row>
    <row r="1944" spans="2:11" ht="13.5" x14ac:dyDescent="0.35">
      <c r="B1944" s="3">
        <v>44834</v>
      </c>
      <c r="C1944" s="2">
        <v>9.48</v>
      </c>
      <c r="D1944" s="2">
        <v>8.5744000000000007</v>
      </c>
      <c r="E1944" s="2">
        <v>411</v>
      </c>
      <c r="F1944" s="2">
        <v>9.4990000000000006</v>
      </c>
      <c r="G1944" s="2">
        <v>3904.0889999999999</v>
      </c>
      <c r="H1944" s="14">
        <f t="shared" si="30"/>
        <v>-1.9654025130626557E-2</v>
      </c>
      <c r="I1944" s="13"/>
      <c r="J1944" s="13"/>
      <c r="K1944" s="13"/>
    </row>
    <row r="1945" spans="2:11" ht="13.5" x14ac:dyDescent="0.35">
      <c r="B1945" s="3">
        <v>44837</v>
      </c>
      <c r="C1945" s="2">
        <v>9.5</v>
      </c>
      <c r="D1945" s="2">
        <v>8.5924999999999994</v>
      </c>
      <c r="E1945" s="2">
        <v>5</v>
      </c>
      <c r="F1945" s="2">
        <v>9.5</v>
      </c>
      <c r="G1945" s="2">
        <v>47.5</v>
      </c>
      <c r="H1945" s="14">
        <f t="shared" si="30"/>
        <v>2.1109348759095299E-3</v>
      </c>
      <c r="I1945" s="13"/>
      <c r="J1945" s="13"/>
      <c r="K1945" s="13"/>
    </row>
    <row r="1946" spans="2:11" ht="13.5" x14ac:dyDescent="0.35">
      <c r="B1946" s="3">
        <v>44838</v>
      </c>
      <c r="C1946" s="2">
        <v>9.35</v>
      </c>
      <c r="D1946" s="2">
        <v>8.4567999999999994</v>
      </c>
      <c r="E1946" s="2">
        <v>433</v>
      </c>
      <c r="F1946" s="2">
        <v>9.3019999999999996</v>
      </c>
      <c r="G1946" s="2">
        <v>4027.7660000000001</v>
      </c>
      <c r="H1946" s="14">
        <f t="shared" si="30"/>
        <v>-1.5792842595286582E-2</v>
      </c>
      <c r="I1946" s="13"/>
      <c r="J1946" s="13"/>
      <c r="K1946" s="13"/>
    </row>
    <row r="1947" spans="2:11" ht="13.5" x14ac:dyDescent="0.35">
      <c r="B1947" s="3">
        <v>44839</v>
      </c>
      <c r="C1947" s="2">
        <v>9.6</v>
      </c>
      <c r="D1947" s="2">
        <v>8.6829999999999998</v>
      </c>
      <c r="E1947" s="2">
        <v>100</v>
      </c>
      <c r="F1947" s="2">
        <v>9.6</v>
      </c>
      <c r="G1947" s="2">
        <v>960</v>
      </c>
      <c r="H1947" s="14">
        <f t="shared" si="30"/>
        <v>2.6747705988080649E-2</v>
      </c>
      <c r="I1947" s="13"/>
      <c r="J1947" s="13"/>
      <c r="K1947" s="13"/>
    </row>
    <row r="1948" spans="2:11" ht="13.5" x14ac:dyDescent="0.35">
      <c r="B1948" s="3">
        <v>44840</v>
      </c>
      <c r="C1948" s="2">
        <v>9.6</v>
      </c>
      <c r="D1948" s="2">
        <v>8.6829999999999998</v>
      </c>
      <c r="E1948" s="2">
        <v>530</v>
      </c>
      <c r="F1948" s="2">
        <v>9.5839999999999996</v>
      </c>
      <c r="G1948" s="2">
        <v>5079.5200000000004</v>
      </c>
      <c r="H1948" s="14">
        <f t="shared" si="30"/>
        <v>0</v>
      </c>
      <c r="I1948" s="13"/>
      <c r="J1948" s="13"/>
      <c r="K1948" s="13"/>
    </row>
    <row r="1949" spans="2:11" ht="13.5" x14ac:dyDescent="0.35">
      <c r="B1949" s="3">
        <v>44841</v>
      </c>
      <c r="C1949" s="2">
        <v>9.1999999999999993</v>
      </c>
      <c r="D1949" s="2">
        <v>8.3211999999999993</v>
      </c>
      <c r="E1949" s="2">
        <v>2078</v>
      </c>
      <c r="F1949" s="2">
        <v>9.202</v>
      </c>
      <c r="G1949" s="2">
        <v>19121.756000000001</v>
      </c>
      <c r="H1949" s="14">
        <f t="shared" si="30"/>
        <v>-4.1667626396406837E-2</v>
      </c>
      <c r="I1949" s="13"/>
      <c r="J1949" s="13"/>
      <c r="K1949" s="13"/>
    </row>
    <row r="1950" spans="2:11" ht="13.5" x14ac:dyDescent="0.35">
      <c r="B1950" s="3">
        <v>44844</v>
      </c>
      <c r="C1950" s="2">
        <v>9.1999999999999993</v>
      </c>
      <c r="D1950" s="2">
        <v>8.3211999999999993</v>
      </c>
      <c r="E1950" s="2">
        <v>1635</v>
      </c>
      <c r="F1950" s="2">
        <v>9.1999999999999993</v>
      </c>
      <c r="G1950" s="2">
        <v>15042</v>
      </c>
      <c r="H1950" s="14">
        <f t="shared" si="30"/>
        <v>0</v>
      </c>
      <c r="I1950" s="13"/>
      <c r="J1950" s="13"/>
      <c r="K1950" s="13"/>
    </row>
    <row r="1951" spans="2:11" ht="13.5" x14ac:dyDescent="0.35">
      <c r="B1951" s="3">
        <v>44845</v>
      </c>
      <c r="C1951" s="2">
        <v>9.35</v>
      </c>
      <c r="D1951" s="2">
        <v>8.4567999999999994</v>
      </c>
      <c r="E1951" s="2">
        <v>555</v>
      </c>
      <c r="F1951" s="2">
        <v>9.0709999999999997</v>
      </c>
      <c r="G1951" s="2">
        <v>5034.4049999999997</v>
      </c>
      <c r="H1951" s="14">
        <f t="shared" si="30"/>
        <v>1.6295726577897438E-2</v>
      </c>
      <c r="I1951" s="13"/>
      <c r="J1951" s="13"/>
      <c r="K1951" s="13"/>
    </row>
    <row r="1952" spans="2:11" ht="13.5" x14ac:dyDescent="0.35">
      <c r="B1952" s="3">
        <v>44846</v>
      </c>
      <c r="C1952" s="2">
        <v>9</v>
      </c>
      <c r="D1952" s="2">
        <v>8.1402999999999999</v>
      </c>
      <c r="E1952" s="2">
        <v>1034</v>
      </c>
      <c r="F1952" s="2">
        <v>9.0050000000000008</v>
      </c>
      <c r="G1952" s="2">
        <v>9311.17</v>
      </c>
      <c r="H1952" s="14">
        <f t="shared" si="30"/>
        <v>-3.7425503736637923E-2</v>
      </c>
      <c r="I1952" s="13"/>
      <c r="J1952" s="13"/>
      <c r="K1952" s="13"/>
    </row>
    <row r="1953" spans="2:11" ht="13.5" x14ac:dyDescent="0.35">
      <c r="B1953" s="3">
        <v>44847</v>
      </c>
      <c r="C1953" s="2">
        <v>9.1999999999999993</v>
      </c>
      <c r="D1953" s="2">
        <v>8.3211999999999993</v>
      </c>
      <c r="E1953" s="2">
        <v>1912</v>
      </c>
      <c r="F1953" s="2">
        <v>8.9879999999999995</v>
      </c>
      <c r="G1953" s="2">
        <v>17185.056</v>
      </c>
      <c r="H1953" s="14">
        <f t="shared" si="30"/>
        <v>2.2222768202646018E-2</v>
      </c>
      <c r="I1953" s="13"/>
      <c r="J1953" s="13"/>
      <c r="K1953" s="13"/>
    </row>
    <row r="1954" spans="2:11" ht="13.5" x14ac:dyDescent="0.35">
      <c r="B1954" s="3">
        <v>44848</v>
      </c>
      <c r="C1954" s="2">
        <v>9.4700000000000006</v>
      </c>
      <c r="D1954" s="2">
        <v>8.5654000000000003</v>
      </c>
      <c r="E1954" s="2">
        <v>310</v>
      </c>
      <c r="F1954" s="2">
        <v>9.2929999999999993</v>
      </c>
      <c r="G1954" s="2">
        <v>2880.83</v>
      </c>
      <c r="H1954" s="14">
        <f t="shared" si="30"/>
        <v>2.9346728837187076E-2</v>
      </c>
      <c r="I1954" s="13"/>
      <c r="J1954" s="13"/>
      <c r="K1954" s="13"/>
    </row>
    <row r="1955" spans="2:11" ht="13.5" x14ac:dyDescent="0.35">
      <c r="B1955" s="3">
        <v>44851</v>
      </c>
      <c r="C1955" s="2">
        <v>9.4700000000000006</v>
      </c>
      <c r="D1955" s="2">
        <v>8.5654000000000003</v>
      </c>
      <c r="E1955" s="2">
        <v>0</v>
      </c>
      <c r="F1955" s="2">
        <v>0</v>
      </c>
      <c r="G1955" s="2">
        <v>0</v>
      </c>
      <c r="H1955" s="14">
        <f t="shared" si="30"/>
        <v>0</v>
      </c>
      <c r="I1955" s="13"/>
      <c r="J1955" s="13"/>
      <c r="K1955" s="13"/>
    </row>
    <row r="1956" spans="2:11" ht="13.5" x14ac:dyDescent="0.35">
      <c r="B1956" s="3">
        <v>44852</v>
      </c>
      <c r="C1956" s="2">
        <v>9.15</v>
      </c>
      <c r="D1956" s="2">
        <v>8.2759999999999998</v>
      </c>
      <c r="E1956" s="2">
        <v>1782</v>
      </c>
      <c r="F1956" s="2">
        <v>8.9890000000000008</v>
      </c>
      <c r="G1956" s="2">
        <v>16018.397999999999</v>
      </c>
      <c r="H1956" s="14">
        <f t="shared" si="30"/>
        <v>-3.3787096924837196E-2</v>
      </c>
      <c r="I1956" s="13"/>
      <c r="J1956" s="13"/>
      <c r="K1956" s="13"/>
    </row>
    <row r="1957" spans="2:11" ht="13.5" x14ac:dyDescent="0.35">
      <c r="B1957" s="3">
        <v>44853</v>
      </c>
      <c r="C1957" s="2">
        <v>9.1300000000000008</v>
      </c>
      <c r="D1957" s="2">
        <v>8.2578999999999994</v>
      </c>
      <c r="E1957" s="2">
        <v>14</v>
      </c>
      <c r="F1957" s="2">
        <v>8.8699999999999992</v>
      </c>
      <c r="G1957" s="2">
        <v>124.18</v>
      </c>
      <c r="H1957" s="14">
        <f t="shared" si="30"/>
        <v>-2.1870468825520117E-3</v>
      </c>
      <c r="I1957" s="13"/>
      <c r="J1957" s="13"/>
      <c r="K1957" s="13"/>
    </row>
    <row r="1958" spans="2:11" ht="13.5" x14ac:dyDescent="0.35">
      <c r="B1958" s="3">
        <v>44854</v>
      </c>
      <c r="C1958" s="2">
        <v>8.9</v>
      </c>
      <c r="D1958" s="2">
        <v>8.0497999999999994</v>
      </c>
      <c r="E1958" s="2">
        <v>10207</v>
      </c>
      <c r="F1958" s="2">
        <v>8.9</v>
      </c>
      <c r="G1958" s="2">
        <v>90842.3</v>
      </c>
      <c r="H1958" s="14">
        <f t="shared" si="30"/>
        <v>-2.520011140846946E-2</v>
      </c>
      <c r="I1958" s="13"/>
      <c r="J1958" s="13"/>
      <c r="K1958" s="13"/>
    </row>
    <row r="1959" spans="2:11" ht="13.5" x14ac:dyDescent="0.35">
      <c r="B1959" s="3">
        <v>44855</v>
      </c>
      <c r="C1959" s="2">
        <v>8.86</v>
      </c>
      <c r="D1959" s="2">
        <v>8.0137</v>
      </c>
      <c r="E1959" s="2">
        <v>1020</v>
      </c>
      <c r="F1959" s="2">
        <v>8.85</v>
      </c>
      <c r="G1959" s="2">
        <v>9027</v>
      </c>
      <c r="H1959" s="14">
        <f t="shared" si="30"/>
        <v>-4.4845834679121668E-3</v>
      </c>
      <c r="I1959" s="13"/>
      <c r="J1959" s="13"/>
      <c r="K1959" s="13"/>
    </row>
    <row r="1960" spans="2:11" ht="13.5" x14ac:dyDescent="0.35">
      <c r="B1960" s="3">
        <v>44858</v>
      </c>
      <c r="C1960" s="2">
        <v>9.1300000000000008</v>
      </c>
      <c r="D1960" s="2">
        <v>8.2578999999999994</v>
      </c>
      <c r="E1960" s="2">
        <v>42</v>
      </c>
      <c r="F1960" s="2">
        <v>8.9499999999999993</v>
      </c>
      <c r="G1960" s="2">
        <v>375.9</v>
      </c>
      <c r="H1960" s="14">
        <f t="shared" si="30"/>
        <v>3.0472815303792169E-2</v>
      </c>
      <c r="I1960" s="13"/>
      <c r="J1960" s="13"/>
      <c r="K1960" s="13"/>
    </row>
    <row r="1961" spans="2:11" ht="13.5" x14ac:dyDescent="0.35">
      <c r="B1961" s="3">
        <v>44859</v>
      </c>
      <c r="C1961" s="2">
        <v>9.1300000000000008</v>
      </c>
      <c r="D1961" s="2">
        <v>8.2578999999999994</v>
      </c>
      <c r="E1961" s="2">
        <v>541</v>
      </c>
      <c r="F1961" s="2">
        <v>9.1289999999999996</v>
      </c>
      <c r="G1961" s="2">
        <v>4938.7889999999998</v>
      </c>
      <c r="H1961" s="14">
        <f t="shared" si="30"/>
        <v>0</v>
      </c>
      <c r="I1961" s="13"/>
      <c r="J1961" s="13"/>
      <c r="K1961" s="13"/>
    </row>
    <row r="1962" spans="2:11" ht="13.5" x14ac:dyDescent="0.35">
      <c r="B1962" s="3">
        <v>44860</v>
      </c>
      <c r="C1962" s="2">
        <v>9.1</v>
      </c>
      <c r="D1962" s="2">
        <v>8.2307000000000006</v>
      </c>
      <c r="E1962" s="2">
        <v>222</v>
      </c>
      <c r="F1962" s="2">
        <v>9.1050000000000004</v>
      </c>
      <c r="G1962" s="2">
        <v>2021.31</v>
      </c>
      <c r="H1962" s="14">
        <f t="shared" si="30"/>
        <v>-3.2938156189828869E-3</v>
      </c>
      <c r="I1962" s="13"/>
      <c r="J1962" s="13"/>
      <c r="K1962" s="13"/>
    </row>
    <row r="1963" spans="2:11" ht="13.5" x14ac:dyDescent="0.35">
      <c r="B1963" s="3">
        <v>44861</v>
      </c>
      <c r="C1963" s="2">
        <v>9</v>
      </c>
      <c r="D1963" s="2">
        <v>8.1402999999999999</v>
      </c>
      <c r="E1963" s="2">
        <v>1499</v>
      </c>
      <c r="F1963" s="2">
        <v>8.8149999999999995</v>
      </c>
      <c r="G1963" s="2">
        <v>13213.684999999999</v>
      </c>
      <c r="H1963" s="14">
        <f t="shared" si="30"/>
        <v>-1.0983269952738005E-2</v>
      </c>
      <c r="I1963" s="13"/>
      <c r="J1963" s="13"/>
      <c r="K1963" s="13"/>
    </row>
    <row r="1964" spans="2:11" ht="13.5" x14ac:dyDescent="0.35">
      <c r="B1964" s="3">
        <v>44862</v>
      </c>
      <c r="C1964" s="2">
        <v>8.9</v>
      </c>
      <c r="D1964" s="2">
        <v>8.0497999999999994</v>
      </c>
      <c r="E1964" s="2">
        <v>10</v>
      </c>
      <c r="F1964" s="2">
        <v>8.9</v>
      </c>
      <c r="G1964" s="2">
        <v>89</v>
      </c>
      <c r="H1964" s="14">
        <f t="shared" si="30"/>
        <v>-1.1117526381091664E-2</v>
      </c>
      <c r="I1964" s="13"/>
      <c r="J1964" s="13"/>
      <c r="K1964" s="13"/>
    </row>
    <row r="1965" spans="2:11" ht="13.5" x14ac:dyDescent="0.35">
      <c r="B1965" s="3">
        <v>44865</v>
      </c>
      <c r="C1965" s="2">
        <v>8.6</v>
      </c>
      <c r="D1965" s="2">
        <v>7.7785000000000002</v>
      </c>
      <c r="E1965" s="2">
        <v>70527</v>
      </c>
      <c r="F1965" s="2">
        <v>8.6</v>
      </c>
      <c r="G1965" s="2">
        <v>606532.19999999995</v>
      </c>
      <c r="H1965" s="14">
        <f t="shared" si="30"/>
        <v>-3.3702700688215757E-2</v>
      </c>
      <c r="I1965" s="13"/>
      <c r="J1965" s="13"/>
      <c r="K1965" s="13"/>
    </row>
    <row r="1966" spans="2:11" ht="13.5" x14ac:dyDescent="0.35">
      <c r="B1966" s="3">
        <v>44866</v>
      </c>
      <c r="C1966" s="2">
        <v>8.5500000000000007</v>
      </c>
      <c r="D1966" s="2">
        <v>7.7332999999999998</v>
      </c>
      <c r="E1966" s="2">
        <v>815</v>
      </c>
      <c r="F1966" s="2">
        <v>8.4459999999999997</v>
      </c>
      <c r="G1966" s="2">
        <v>6883.49</v>
      </c>
      <c r="H1966" s="14">
        <f t="shared" si="30"/>
        <v>-5.8108889888796493E-3</v>
      </c>
      <c r="I1966" s="13"/>
      <c r="J1966" s="13"/>
      <c r="K1966" s="13"/>
    </row>
    <row r="1967" spans="2:11" ht="13.5" x14ac:dyDescent="0.35">
      <c r="B1967" s="3">
        <v>44867</v>
      </c>
      <c r="C1967" s="2">
        <v>8.5500000000000007</v>
      </c>
      <c r="D1967" s="2">
        <v>7.7332999999999998</v>
      </c>
      <c r="E1967" s="2">
        <v>10</v>
      </c>
      <c r="F1967" s="2">
        <v>8.5500000000000007</v>
      </c>
      <c r="G1967" s="2">
        <v>85.5</v>
      </c>
      <c r="H1967" s="14">
        <f t="shared" si="30"/>
        <v>0</v>
      </c>
      <c r="I1967" s="13"/>
      <c r="J1967" s="13"/>
      <c r="K1967" s="13"/>
    </row>
    <row r="1968" spans="2:11" ht="13.5" x14ac:dyDescent="0.35">
      <c r="B1968" s="3">
        <v>44868</v>
      </c>
      <c r="C1968" s="2">
        <v>8.8000000000000007</v>
      </c>
      <c r="D1968" s="2">
        <v>7.9593999999999996</v>
      </c>
      <c r="E1968" s="2">
        <v>2286</v>
      </c>
      <c r="F1968" s="2">
        <v>8.7729999999999997</v>
      </c>
      <c r="G1968" s="2">
        <v>20055.078000000001</v>
      </c>
      <c r="H1968" s="14">
        <f t="shared" si="30"/>
        <v>2.9237194987909398E-2</v>
      </c>
      <c r="I1968" s="13"/>
      <c r="J1968" s="13"/>
      <c r="K1968" s="13"/>
    </row>
    <row r="1969" spans="2:11" ht="13.5" x14ac:dyDescent="0.35">
      <c r="B1969" s="3">
        <v>44869</v>
      </c>
      <c r="C1969" s="2">
        <v>8.9700000000000006</v>
      </c>
      <c r="D1969" s="2">
        <v>8.1130999999999993</v>
      </c>
      <c r="E1969" s="2">
        <v>6</v>
      </c>
      <c r="F1969" s="2">
        <v>8.9700000000000006</v>
      </c>
      <c r="G1969" s="2">
        <v>53.82</v>
      </c>
      <c r="H1969" s="14">
        <f t="shared" si="30"/>
        <v>1.9310500791516916E-2</v>
      </c>
      <c r="I1969" s="13"/>
      <c r="J1969" s="13"/>
      <c r="K1969" s="13"/>
    </row>
    <row r="1970" spans="2:11" ht="13.5" x14ac:dyDescent="0.35">
      <c r="B1970" s="3">
        <v>44872</v>
      </c>
      <c r="C1970" s="2">
        <v>8.94</v>
      </c>
      <c r="D1970" s="2">
        <v>8.0860000000000003</v>
      </c>
      <c r="E1970" s="2">
        <v>70</v>
      </c>
      <c r="F1970" s="2">
        <v>8.94</v>
      </c>
      <c r="G1970" s="2">
        <v>625.79999999999995</v>
      </c>
      <c r="H1970" s="14">
        <f t="shared" si="30"/>
        <v>-3.3402768362277078E-3</v>
      </c>
      <c r="I1970" s="13"/>
      <c r="J1970" s="13"/>
      <c r="K1970" s="13"/>
    </row>
    <row r="1971" spans="2:11" ht="13.5" x14ac:dyDescent="0.35">
      <c r="B1971" s="3">
        <v>44873</v>
      </c>
      <c r="C1971" s="2">
        <v>9</v>
      </c>
      <c r="D1971" s="2">
        <v>8.1402999999999999</v>
      </c>
      <c r="E1971" s="2">
        <v>200</v>
      </c>
      <c r="F1971" s="2">
        <v>8.9990000000000006</v>
      </c>
      <c r="G1971" s="2">
        <v>1799.8</v>
      </c>
      <c r="H1971" s="14">
        <f t="shared" si="30"/>
        <v>6.7153104130595557E-3</v>
      </c>
      <c r="I1971" s="13"/>
      <c r="J1971" s="13"/>
      <c r="K1971" s="13"/>
    </row>
    <row r="1972" spans="2:11" ht="13.5" x14ac:dyDescent="0.35">
      <c r="B1972" s="3">
        <v>44874</v>
      </c>
      <c r="C1972" s="2">
        <v>8.94</v>
      </c>
      <c r="D1972" s="2">
        <v>8.0860000000000003</v>
      </c>
      <c r="E1972" s="2">
        <v>201</v>
      </c>
      <c r="F1972" s="2">
        <v>8.8010000000000002</v>
      </c>
      <c r="G1972" s="2">
        <v>1769.001</v>
      </c>
      <c r="H1972" s="14">
        <f t="shared" si="30"/>
        <v>-6.6705158286549113E-3</v>
      </c>
      <c r="I1972" s="13"/>
      <c r="J1972" s="13"/>
      <c r="K1972" s="13"/>
    </row>
    <row r="1973" spans="2:11" ht="13.5" x14ac:dyDescent="0.35">
      <c r="B1973" s="3">
        <v>44875</v>
      </c>
      <c r="C1973" s="2">
        <v>8.94</v>
      </c>
      <c r="D1973" s="2">
        <v>8.0860000000000003</v>
      </c>
      <c r="E1973" s="2">
        <v>0</v>
      </c>
      <c r="F1973" s="2">
        <v>0</v>
      </c>
      <c r="G1973" s="2">
        <v>0</v>
      </c>
      <c r="H1973" s="14">
        <f t="shared" si="30"/>
        <v>0</v>
      </c>
      <c r="I1973" s="13"/>
      <c r="J1973" s="13"/>
      <c r="K1973" s="13"/>
    </row>
    <row r="1974" spans="2:11" ht="13.5" x14ac:dyDescent="0.35">
      <c r="B1974" s="3">
        <v>44876</v>
      </c>
      <c r="C1974" s="2">
        <v>8.5</v>
      </c>
      <c r="D1974" s="2">
        <v>7.6879999999999997</v>
      </c>
      <c r="E1974" s="2">
        <v>59122</v>
      </c>
      <c r="F1974" s="2">
        <v>8.5</v>
      </c>
      <c r="G1974" s="2">
        <v>502537</v>
      </c>
      <c r="H1974" s="14">
        <f t="shared" si="30"/>
        <v>-4.9220875587435139E-2</v>
      </c>
      <c r="I1974" s="13"/>
      <c r="J1974" s="13"/>
      <c r="K1974" s="13"/>
    </row>
    <row r="1975" spans="2:11" ht="13.5" x14ac:dyDescent="0.35">
      <c r="B1975" s="3">
        <v>44879</v>
      </c>
      <c r="C1975" s="2">
        <v>8.48</v>
      </c>
      <c r="D1975" s="2">
        <v>7.67</v>
      </c>
      <c r="E1975" s="2">
        <v>18408</v>
      </c>
      <c r="F1975" s="2">
        <v>8.4939999999999998</v>
      </c>
      <c r="G1975" s="2">
        <v>156357.552</v>
      </c>
      <c r="H1975" s="14">
        <f t="shared" si="30"/>
        <v>-2.3413111342351451E-3</v>
      </c>
      <c r="I1975" s="13"/>
      <c r="J1975" s="13"/>
      <c r="K1975" s="13"/>
    </row>
    <row r="1976" spans="2:11" ht="13.5" x14ac:dyDescent="0.35">
      <c r="B1976" s="3">
        <v>44880</v>
      </c>
      <c r="C1976" s="2">
        <v>8.4</v>
      </c>
      <c r="D1976" s="2">
        <v>7.5975999999999999</v>
      </c>
      <c r="E1976" s="2">
        <v>104</v>
      </c>
      <c r="F1976" s="2">
        <v>8.4</v>
      </c>
      <c r="G1976" s="2">
        <v>873.6</v>
      </c>
      <c r="H1976" s="14">
        <f t="shared" si="30"/>
        <v>-9.4393741851368992E-3</v>
      </c>
      <c r="I1976" s="13"/>
      <c r="J1976" s="13"/>
      <c r="K1976" s="13"/>
    </row>
    <row r="1977" spans="2:11" ht="13.5" x14ac:dyDescent="0.35">
      <c r="B1977" s="3">
        <v>44881</v>
      </c>
      <c r="C1977" s="2">
        <v>8.6999999999999993</v>
      </c>
      <c r="D1977" s="2">
        <v>7.8689</v>
      </c>
      <c r="E1977" s="2">
        <v>218</v>
      </c>
      <c r="F1977" s="2">
        <v>8.6769999999999996</v>
      </c>
      <c r="G1977" s="2">
        <v>1891.586</v>
      </c>
      <c r="H1977" s="14">
        <f t="shared" si="30"/>
        <v>3.5708644835211134E-2</v>
      </c>
      <c r="I1977" s="13"/>
      <c r="J1977" s="13"/>
      <c r="K1977" s="13"/>
    </row>
    <row r="1978" spans="2:11" ht="13.5" x14ac:dyDescent="0.35">
      <c r="B1978" s="3">
        <v>44882</v>
      </c>
      <c r="C1978" s="2">
        <v>8.6999999999999993</v>
      </c>
      <c r="D1978" s="2">
        <v>7.8689</v>
      </c>
      <c r="E1978" s="2">
        <v>0</v>
      </c>
      <c r="F1978" s="2">
        <v>0</v>
      </c>
      <c r="G1978" s="2">
        <v>0</v>
      </c>
      <c r="H1978" s="14">
        <f t="shared" si="30"/>
        <v>0</v>
      </c>
      <c r="I1978" s="13"/>
      <c r="J1978" s="13"/>
      <c r="K1978" s="13"/>
    </row>
    <row r="1979" spans="2:11" ht="13.5" x14ac:dyDescent="0.35">
      <c r="B1979" s="3">
        <v>44883</v>
      </c>
      <c r="C1979" s="2">
        <v>9</v>
      </c>
      <c r="D1979" s="2">
        <v>8.1402999999999999</v>
      </c>
      <c r="E1979" s="2">
        <v>4998</v>
      </c>
      <c r="F1979" s="2">
        <v>8.61</v>
      </c>
      <c r="G1979" s="2">
        <v>43032.78</v>
      </c>
      <c r="H1979" s="14">
        <f t="shared" si="30"/>
        <v>3.4490208288324907E-2</v>
      </c>
      <c r="I1979" s="13"/>
      <c r="J1979" s="13"/>
      <c r="K1979" s="13"/>
    </row>
    <row r="1980" spans="2:11" ht="13.5" x14ac:dyDescent="0.35">
      <c r="B1980" s="3">
        <v>44886</v>
      </c>
      <c r="C1980" s="2">
        <v>8.98</v>
      </c>
      <c r="D1980" s="2">
        <v>8.1221999999999994</v>
      </c>
      <c r="E1980" s="2">
        <v>45</v>
      </c>
      <c r="F1980" s="2">
        <v>8.98</v>
      </c>
      <c r="G1980" s="2">
        <v>404.1</v>
      </c>
      <c r="H1980" s="14">
        <f t="shared" si="30"/>
        <v>-2.2235052762183765E-3</v>
      </c>
      <c r="I1980" s="13"/>
      <c r="J1980" s="13"/>
      <c r="K1980" s="13"/>
    </row>
    <row r="1981" spans="2:11" ht="13.5" x14ac:dyDescent="0.35">
      <c r="B1981" s="3">
        <v>44887</v>
      </c>
      <c r="C1981" s="2">
        <v>8.58</v>
      </c>
      <c r="D1981" s="2">
        <v>7.7603999999999997</v>
      </c>
      <c r="E1981" s="2">
        <v>1233</v>
      </c>
      <c r="F1981" s="2">
        <v>8.609</v>
      </c>
      <c r="G1981" s="2">
        <v>10614.897000000001</v>
      </c>
      <c r="H1981" s="14">
        <f t="shared" si="30"/>
        <v>-4.4544581517322858E-2</v>
      </c>
      <c r="I1981" s="13"/>
      <c r="J1981" s="13"/>
      <c r="K1981" s="13"/>
    </row>
    <row r="1982" spans="2:11" ht="13.5" x14ac:dyDescent="0.35">
      <c r="B1982" s="3">
        <v>44888</v>
      </c>
      <c r="C1982" s="2">
        <v>8.35</v>
      </c>
      <c r="D1982" s="2">
        <v>7.5523999999999996</v>
      </c>
      <c r="E1982" s="2">
        <v>41846</v>
      </c>
      <c r="F1982" s="2">
        <v>8.3580000000000005</v>
      </c>
      <c r="G1982" s="2">
        <v>349748.86800000002</v>
      </c>
      <c r="H1982" s="14">
        <f t="shared" si="30"/>
        <v>-2.6802742126694524E-2</v>
      </c>
      <c r="I1982" s="13"/>
      <c r="J1982" s="13"/>
      <c r="K1982" s="13"/>
    </row>
    <row r="1983" spans="2:11" ht="13.5" x14ac:dyDescent="0.35">
      <c r="B1983" s="3">
        <v>44889</v>
      </c>
      <c r="C1983" s="2">
        <v>8.49</v>
      </c>
      <c r="D1983" s="2">
        <v>7.6790000000000003</v>
      </c>
      <c r="E1983" s="2">
        <v>370</v>
      </c>
      <c r="F1983" s="2">
        <v>8.0289999999999999</v>
      </c>
      <c r="G1983" s="2">
        <v>2970.73</v>
      </c>
      <c r="H1983" s="14">
        <f t="shared" si="30"/>
        <v>1.6762883321858046E-2</v>
      </c>
      <c r="I1983" s="13"/>
      <c r="J1983" s="13"/>
      <c r="K1983" s="13"/>
    </row>
    <row r="1984" spans="2:11" ht="13.5" x14ac:dyDescent="0.35">
      <c r="B1984" s="3">
        <v>44890</v>
      </c>
      <c r="C1984" s="2">
        <v>8.67</v>
      </c>
      <c r="D1984" s="2">
        <v>7.8418000000000001</v>
      </c>
      <c r="E1984" s="2">
        <v>1</v>
      </c>
      <c r="F1984" s="2">
        <v>8.67</v>
      </c>
      <c r="G1984" s="2">
        <v>8.67</v>
      </c>
      <c r="H1984" s="14">
        <f t="shared" si="30"/>
        <v>2.1200677171506685E-2</v>
      </c>
      <c r="I1984" s="13"/>
      <c r="J1984" s="13"/>
      <c r="K1984" s="13"/>
    </row>
    <row r="1985" spans="2:11" ht="13.5" x14ac:dyDescent="0.35">
      <c r="B1985" s="3">
        <v>44893</v>
      </c>
      <c r="C1985" s="2">
        <v>8.98</v>
      </c>
      <c r="D1985" s="2">
        <v>8.1221999999999994</v>
      </c>
      <c r="E1985" s="2">
        <v>30</v>
      </c>
      <c r="F1985" s="2">
        <v>8.7629999999999999</v>
      </c>
      <c r="G1985" s="2">
        <v>262.89</v>
      </c>
      <c r="H1985" s="14">
        <f t="shared" si="30"/>
        <v>3.5757096584967653E-2</v>
      </c>
      <c r="I1985" s="13"/>
      <c r="J1985" s="13"/>
      <c r="K1985" s="13"/>
    </row>
    <row r="1986" spans="2:11" ht="13.5" x14ac:dyDescent="0.35">
      <c r="B1986" s="3">
        <v>44894</v>
      </c>
      <c r="C1986" s="2">
        <v>8.98</v>
      </c>
      <c r="D1986" s="2">
        <v>8.1221999999999994</v>
      </c>
      <c r="E1986" s="2">
        <v>0</v>
      </c>
      <c r="F1986" s="2">
        <v>0</v>
      </c>
      <c r="G1986" s="2">
        <v>0</v>
      </c>
      <c r="H1986" s="14">
        <f t="shared" si="30"/>
        <v>0</v>
      </c>
      <c r="I1986" s="13"/>
      <c r="J1986" s="13"/>
      <c r="K1986" s="13"/>
    </row>
    <row r="1987" spans="2:11" ht="13.5" x14ac:dyDescent="0.35">
      <c r="B1987" s="3">
        <v>44895</v>
      </c>
      <c r="C1987" s="2">
        <v>8.4700000000000006</v>
      </c>
      <c r="D1987" s="2">
        <v>7.6608999999999998</v>
      </c>
      <c r="E1987" s="2">
        <v>336</v>
      </c>
      <c r="F1987" s="2">
        <v>8.4689999999999994</v>
      </c>
      <c r="G1987" s="2">
        <v>2845.5839999999998</v>
      </c>
      <c r="H1987" s="14">
        <f t="shared" si="30"/>
        <v>-5.6794957031346141E-2</v>
      </c>
      <c r="I1987" s="13"/>
      <c r="J1987" s="13"/>
      <c r="K1987" s="13"/>
    </row>
    <row r="1988" spans="2:11" ht="13.5" x14ac:dyDescent="0.35">
      <c r="B1988" s="3">
        <v>44896</v>
      </c>
      <c r="C1988" s="2">
        <v>8.4499999999999993</v>
      </c>
      <c r="D1988" s="2">
        <v>7.6428000000000003</v>
      </c>
      <c r="E1988" s="2">
        <v>26</v>
      </c>
      <c r="F1988" s="2">
        <v>8.3149999999999995</v>
      </c>
      <c r="G1988" s="2">
        <v>216.19</v>
      </c>
      <c r="H1988" s="14">
        <f t="shared" si="30"/>
        <v>-2.3626466864205982E-3</v>
      </c>
      <c r="I1988" s="13"/>
      <c r="J1988" s="13"/>
      <c r="K1988" s="13"/>
    </row>
    <row r="1989" spans="2:11" ht="13.5" x14ac:dyDescent="0.35">
      <c r="B1989" s="3">
        <v>44897</v>
      </c>
      <c r="C1989" s="2">
        <v>8.4700000000000006</v>
      </c>
      <c r="D1989" s="2">
        <v>7.6608999999999998</v>
      </c>
      <c r="E1989" s="2">
        <v>4</v>
      </c>
      <c r="F1989" s="2">
        <v>8.4700000000000006</v>
      </c>
      <c r="G1989" s="2">
        <v>33.880000000000003</v>
      </c>
      <c r="H1989" s="14">
        <f t="shared" si="30"/>
        <v>2.3682420055476474E-3</v>
      </c>
      <c r="I1989" s="13"/>
      <c r="J1989" s="13"/>
      <c r="K1989" s="13"/>
    </row>
    <row r="1990" spans="2:11" ht="13.5" x14ac:dyDescent="0.35">
      <c r="B1990" s="3">
        <v>44900</v>
      </c>
      <c r="C1990" s="2">
        <v>8.9600000000000009</v>
      </c>
      <c r="D1990" s="2">
        <v>8.1041000000000007</v>
      </c>
      <c r="E1990" s="2">
        <v>3633</v>
      </c>
      <c r="F1990" s="2">
        <v>8.4700000000000006</v>
      </c>
      <c r="G1990" s="2">
        <v>30771.51</v>
      </c>
      <c r="H1990" s="14">
        <f t="shared" si="30"/>
        <v>5.7852210575781035E-2</v>
      </c>
      <c r="I1990" s="13"/>
      <c r="J1990" s="13"/>
      <c r="K1990" s="13"/>
    </row>
    <row r="1991" spans="2:11" ht="13.5" x14ac:dyDescent="0.35">
      <c r="B1991" s="3">
        <v>44901</v>
      </c>
      <c r="C1991" s="2">
        <v>8.4499999999999993</v>
      </c>
      <c r="D1991" s="2">
        <v>7.6428000000000003</v>
      </c>
      <c r="E1991" s="2">
        <v>352</v>
      </c>
      <c r="F1991" s="2">
        <v>8.4740000000000002</v>
      </c>
      <c r="G1991" s="2">
        <v>2982.848</v>
      </c>
      <c r="H1991" s="14">
        <f t="shared" ref="H1991:H2054" si="31">(D1991-D1990)/D1990</f>
        <v>-5.6921805012277789E-2</v>
      </c>
      <c r="I1991" s="13"/>
      <c r="J1991" s="13"/>
      <c r="K1991" s="13"/>
    </row>
    <row r="1992" spans="2:11" ht="13.5" x14ac:dyDescent="0.35">
      <c r="B1992" s="3">
        <v>44902</v>
      </c>
      <c r="C1992" s="2">
        <v>8.5</v>
      </c>
      <c r="D1992" s="2">
        <v>7.6879999999999997</v>
      </c>
      <c r="E1992" s="2">
        <v>1184</v>
      </c>
      <c r="F1992" s="2">
        <v>8.4670000000000005</v>
      </c>
      <c r="G1992" s="2">
        <v>10024.928</v>
      </c>
      <c r="H1992" s="14">
        <f t="shared" si="31"/>
        <v>5.9140629088814912E-3</v>
      </c>
      <c r="I1992" s="13"/>
      <c r="J1992" s="13"/>
      <c r="K1992" s="13"/>
    </row>
    <row r="1993" spans="2:11" ht="13.5" x14ac:dyDescent="0.35">
      <c r="B1993" s="3">
        <v>44903</v>
      </c>
      <c r="C1993" s="2">
        <v>8.5</v>
      </c>
      <c r="D1993" s="2">
        <v>7.6879999999999997</v>
      </c>
      <c r="E1993" s="2">
        <v>0</v>
      </c>
      <c r="F1993" s="2">
        <v>0</v>
      </c>
      <c r="G1993" s="2">
        <v>0</v>
      </c>
      <c r="H1993" s="14">
        <f t="shared" si="31"/>
        <v>0</v>
      </c>
      <c r="I1993" s="13"/>
      <c r="J1993" s="13"/>
      <c r="K1993" s="13"/>
    </row>
    <row r="1994" spans="2:11" ht="13.5" x14ac:dyDescent="0.35">
      <c r="B1994" s="3">
        <v>44904</v>
      </c>
      <c r="C1994" s="2">
        <v>8.4</v>
      </c>
      <c r="D1994" s="2">
        <v>7.5975999999999999</v>
      </c>
      <c r="E1994" s="2">
        <v>489</v>
      </c>
      <c r="F1994" s="2">
        <v>8.4</v>
      </c>
      <c r="G1994" s="2">
        <v>4107.6000000000004</v>
      </c>
      <c r="H1994" s="14">
        <f t="shared" si="31"/>
        <v>-1.1758584807492171E-2</v>
      </c>
      <c r="I1994" s="13"/>
      <c r="J1994" s="13"/>
      <c r="K1994" s="13"/>
    </row>
    <row r="1995" spans="2:11" ht="13.5" x14ac:dyDescent="0.35">
      <c r="B1995" s="3">
        <v>44907</v>
      </c>
      <c r="C1995" s="2">
        <v>8.69</v>
      </c>
      <c r="D1995" s="2">
        <v>7.8598999999999997</v>
      </c>
      <c r="E1995" s="2">
        <v>50</v>
      </c>
      <c r="F1995" s="2">
        <v>8.69</v>
      </c>
      <c r="G1995" s="2">
        <v>434.5</v>
      </c>
      <c r="H1995" s="14">
        <f t="shared" si="31"/>
        <v>3.4524060229546141E-2</v>
      </c>
      <c r="I1995" s="13"/>
      <c r="J1995" s="13"/>
      <c r="K1995" s="13"/>
    </row>
    <row r="1996" spans="2:11" ht="13.5" x14ac:dyDescent="0.35">
      <c r="B1996" s="3">
        <v>44908</v>
      </c>
      <c r="C1996" s="2">
        <v>8.4</v>
      </c>
      <c r="D1996" s="2">
        <v>7.5975999999999999</v>
      </c>
      <c r="E1996" s="2">
        <v>1325</v>
      </c>
      <c r="F1996" s="2">
        <v>8.4</v>
      </c>
      <c r="G1996" s="2">
        <v>11130</v>
      </c>
      <c r="H1996" s="14">
        <f t="shared" si="31"/>
        <v>-3.3371925851473909E-2</v>
      </c>
      <c r="I1996" s="13"/>
      <c r="J1996" s="13"/>
      <c r="K1996" s="13"/>
    </row>
    <row r="1997" spans="2:11" ht="13.5" x14ac:dyDescent="0.35">
      <c r="B1997" s="3">
        <v>44909</v>
      </c>
      <c r="C1997" s="2">
        <v>8.4</v>
      </c>
      <c r="D1997" s="2">
        <v>7.5975999999999999</v>
      </c>
      <c r="E1997" s="2">
        <v>1110</v>
      </c>
      <c r="F1997" s="2">
        <v>8.4250000000000007</v>
      </c>
      <c r="G1997" s="2">
        <v>9351.75</v>
      </c>
      <c r="H1997" s="14">
        <f t="shared" si="31"/>
        <v>0</v>
      </c>
      <c r="I1997" s="13"/>
      <c r="J1997" s="13"/>
      <c r="K1997" s="13"/>
    </row>
    <row r="1998" spans="2:11" ht="13.5" x14ac:dyDescent="0.35">
      <c r="B1998" s="3">
        <v>44910</v>
      </c>
      <c r="C1998" s="2">
        <v>8.39</v>
      </c>
      <c r="D1998" s="2">
        <v>7.5885999999999996</v>
      </c>
      <c r="E1998" s="2">
        <v>1932</v>
      </c>
      <c r="F1998" s="2">
        <v>8.1959999999999997</v>
      </c>
      <c r="G1998" s="2">
        <v>15834.672</v>
      </c>
      <c r="H1998" s="14">
        <f t="shared" si="31"/>
        <v>-1.1845846056649917E-3</v>
      </c>
      <c r="I1998" s="13"/>
      <c r="J1998" s="13"/>
      <c r="K1998" s="13"/>
    </row>
    <row r="1999" spans="2:11" ht="13.5" x14ac:dyDescent="0.35">
      <c r="B1999" s="3">
        <v>44911</v>
      </c>
      <c r="C1999" s="2">
        <v>8.5500000000000007</v>
      </c>
      <c r="D1999" s="2">
        <v>7.7332999999999998</v>
      </c>
      <c r="E1999" s="2">
        <v>1529</v>
      </c>
      <c r="F1999" s="2">
        <v>8.4179999999999993</v>
      </c>
      <c r="G1999" s="2">
        <v>12871.121999999999</v>
      </c>
      <c r="H1999" s="14">
        <f t="shared" si="31"/>
        <v>1.9068075797907424E-2</v>
      </c>
      <c r="I1999" s="13"/>
      <c r="J1999" s="13"/>
      <c r="K1999" s="13"/>
    </row>
    <row r="2000" spans="2:11" ht="13.5" x14ac:dyDescent="0.35">
      <c r="B2000" s="3">
        <v>44914</v>
      </c>
      <c r="C2000" s="2">
        <v>8.4</v>
      </c>
      <c r="D2000" s="2">
        <v>7.5975999999999999</v>
      </c>
      <c r="E2000" s="2">
        <v>1100</v>
      </c>
      <c r="F2000" s="2">
        <v>8.4</v>
      </c>
      <c r="G2000" s="2">
        <v>9240</v>
      </c>
      <c r="H2000" s="14">
        <f t="shared" si="31"/>
        <v>-1.7547489428833735E-2</v>
      </c>
      <c r="I2000" s="13"/>
      <c r="J2000" s="13"/>
      <c r="K2000" s="13"/>
    </row>
    <row r="2001" spans="2:11" ht="13.5" x14ac:dyDescent="0.35">
      <c r="B2001" s="3">
        <v>44915</v>
      </c>
      <c r="C2001" s="2">
        <v>8.5500000000000007</v>
      </c>
      <c r="D2001" s="2">
        <v>7.7332999999999998</v>
      </c>
      <c r="E2001" s="2">
        <v>4</v>
      </c>
      <c r="F2001" s="2">
        <v>8.4350000000000005</v>
      </c>
      <c r="G2001" s="2">
        <v>33.74</v>
      </c>
      <c r="H2001" s="14">
        <f t="shared" si="31"/>
        <v>1.7860903443192577E-2</v>
      </c>
      <c r="I2001" s="13"/>
      <c r="J2001" s="13"/>
      <c r="K2001" s="13"/>
    </row>
    <row r="2002" spans="2:11" ht="13.5" x14ac:dyDescent="0.35">
      <c r="B2002" s="3">
        <v>44916</v>
      </c>
      <c r="C2002" s="2">
        <v>8.5399999999999991</v>
      </c>
      <c r="D2002" s="2">
        <v>7.7241999999999997</v>
      </c>
      <c r="E2002" s="2">
        <v>378</v>
      </c>
      <c r="F2002" s="2">
        <v>8.1590000000000007</v>
      </c>
      <c r="G2002" s="2">
        <v>3084.1019999999999</v>
      </c>
      <c r="H2002" s="14">
        <f t="shared" si="31"/>
        <v>-1.1767292100397125E-3</v>
      </c>
      <c r="I2002" s="13"/>
      <c r="J2002" s="13"/>
      <c r="K2002" s="13"/>
    </row>
    <row r="2003" spans="2:11" ht="13.5" x14ac:dyDescent="0.35">
      <c r="B2003" s="3">
        <v>44917</v>
      </c>
      <c r="C2003" s="2">
        <v>8.75</v>
      </c>
      <c r="D2003" s="2">
        <v>7.9142000000000001</v>
      </c>
      <c r="E2003" s="2">
        <v>1730</v>
      </c>
      <c r="F2003" s="2">
        <v>8.7260000000000009</v>
      </c>
      <c r="G2003" s="2">
        <v>15095.98</v>
      </c>
      <c r="H2003" s="14">
        <f t="shared" si="31"/>
        <v>2.4598016623080757E-2</v>
      </c>
      <c r="I2003" s="13"/>
      <c r="J2003" s="13"/>
      <c r="K2003" s="13"/>
    </row>
    <row r="2004" spans="2:11" ht="13.5" x14ac:dyDescent="0.35">
      <c r="B2004" s="3">
        <v>44918</v>
      </c>
      <c r="C2004" s="2">
        <v>8.75</v>
      </c>
      <c r="D2004" s="2">
        <v>7.9142000000000001</v>
      </c>
      <c r="E2004" s="2">
        <v>1350</v>
      </c>
      <c r="F2004" s="2">
        <v>8.75</v>
      </c>
      <c r="G2004" s="2">
        <v>11812.5</v>
      </c>
      <c r="H2004" s="14">
        <f t="shared" si="31"/>
        <v>0</v>
      </c>
      <c r="I2004" s="13"/>
      <c r="J2004" s="13"/>
      <c r="K2004" s="13"/>
    </row>
    <row r="2005" spans="2:11" ht="13.5" x14ac:dyDescent="0.35">
      <c r="B2005" s="3">
        <v>44921</v>
      </c>
      <c r="C2005" s="2">
        <v>8.85</v>
      </c>
      <c r="D2005" s="2">
        <v>8.0045999999999999</v>
      </c>
      <c r="E2005" s="2">
        <v>3256</v>
      </c>
      <c r="F2005" s="2">
        <v>8.7579999999999991</v>
      </c>
      <c r="G2005" s="2">
        <v>28516.047999999999</v>
      </c>
      <c r="H2005" s="14">
        <f t="shared" si="31"/>
        <v>1.142250638093551E-2</v>
      </c>
      <c r="I2005" s="13"/>
      <c r="J2005" s="13"/>
      <c r="K2005" s="13"/>
    </row>
    <row r="2006" spans="2:11" ht="13.5" x14ac:dyDescent="0.35">
      <c r="B2006" s="3">
        <v>44922</v>
      </c>
      <c r="C2006" s="2">
        <v>8.83</v>
      </c>
      <c r="D2006" s="2">
        <v>7.9865000000000004</v>
      </c>
      <c r="E2006" s="2">
        <v>2514</v>
      </c>
      <c r="F2006" s="2">
        <v>8.8490000000000002</v>
      </c>
      <c r="G2006" s="2">
        <v>22246.385999999999</v>
      </c>
      <c r="H2006" s="14">
        <f t="shared" si="31"/>
        <v>-2.2611998101091323E-3</v>
      </c>
      <c r="I2006" s="13"/>
      <c r="J2006" s="13"/>
      <c r="K2006" s="13"/>
    </row>
    <row r="2007" spans="2:11" ht="13.5" x14ac:dyDescent="0.35">
      <c r="B2007" s="3">
        <v>44923</v>
      </c>
      <c r="C2007" s="2">
        <v>8.8800000000000008</v>
      </c>
      <c r="D2007" s="2">
        <v>8.0317000000000007</v>
      </c>
      <c r="E2007" s="2">
        <v>3293</v>
      </c>
      <c r="F2007" s="2">
        <v>8.9049999999999994</v>
      </c>
      <c r="G2007" s="2">
        <v>29324.165000000001</v>
      </c>
      <c r="H2007" s="14">
        <f t="shared" si="31"/>
        <v>5.659550491454373E-3</v>
      </c>
      <c r="I2007" s="13"/>
      <c r="J2007" s="13"/>
      <c r="K2007" s="13"/>
    </row>
    <row r="2008" spans="2:11" ht="13.5" x14ac:dyDescent="0.35">
      <c r="B2008" s="3">
        <v>44924</v>
      </c>
      <c r="C2008" s="2">
        <v>8.7799999999999994</v>
      </c>
      <c r="D2008" s="2">
        <v>7.9413</v>
      </c>
      <c r="E2008" s="2">
        <v>5010</v>
      </c>
      <c r="F2008" s="2">
        <v>8.9499999999999993</v>
      </c>
      <c r="G2008" s="2">
        <v>44839.5</v>
      </c>
      <c r="H2008" s="14">
        <f t="shared" si="31"/>
        <v>-1.1255400475615461E-2</v>
      </c>
      <c r="I2008" s="13"/>
      <c r="J2008" s="13"/>
      <c r="K2008" s="13"/>
    </row>
    <row r="2009" spans="2:11" ht="13.5" x14ac:dyDescent="0.35">
      <c r="B2009" s="3">
        <v>44925</v>
      </c>
      <c r="C2009" s="2">
        <v>8.7799999999999994</v>
      </c>
      <c r="D2009" s="2">
        <v>7.9413</v>
      </c>
      <c r="E2009" s="2">
        <v>1</v>
      </c>
      <c r="F2009" s="2">
        <v>8.7799999999999994</v>
      </c>
      <c r="G2009" s="2">
        <v>8.7799999999999994</v>
      </c>
      <c r="H2009" s="14">
        <f t="shared" si="31"/>
        <v>0</v>
      </c>
      <c r="I2009" s="13"/>
      <c r="J2009" s="13"/>
      <c r="K2009" s="13"/>
    </row>
    <row r="2010" spans="2:11" ht="13.5" x14ac:dyDescent="0.35">
      <c r="B2010" s="3">
        <v>44928</v>
      </c>
      <c r="C2010" s="2">
        <v>8.26</v>
      </c>
      <c r="D2010" s="2">
        <v>7.4710000000000001</v>
      </c>
      <c r="E2010" s="2">
        <v>4113</v>
      </c>
      <c r="F2010" s="2">
        <v>8.3209999999999997</v>
      </c>
      <c r="G2010" s="2">
        <v>34224.273000000001</v>
      </c>
      <c r="H2010" s="14">
        <f t="shared" si="31"/>
        <v>-5.9222041731202692E-2</v>
      </c>
      <c r="I2010" s="13"/>
      <c r="J2010" s="13"/>
      <c r="K2010" s="13"/>
    </row>
    <row r="2011" spans="2:11" ht="13.5" x14ac:dyDescent="0.35">
      <c r="B2011" s="3">
        <v>44929</v>
      </c>
      <c r="C2011" s="2">
        <v>8.17</v>
      </c>
      <c r="D2011" s="2">
        <v>7.3895999999999997</v>
      </c>
      <c r="E2011" s="2">
        <v>1573</v>
      </c>
      <c r="F2011" s="2">
        <v>8.1359999999999992</v>
      </c>
      <c r="G2011" s="2">
        <v>12797.928</v>
      </c>
      <c r="H2011" s="14">
        <f t="shared" si="31"/>
        <v>-1.0895462454825373E-2</v>
      </c>
      <c r="I2011" s="13"/>
      <c r="J2011" s="13"/>
      <c r="K2011" s="13"/>
    </row>
    <row r="2012" spans="2:11" ht="13.5" x14ac:dyDescent="0.35">
      <c r="B2012" s="3">
        <v>44930</v>
      </c>
      <c r="C2012" s="2">
        <v>8</v>
      </c>
      <c r="D2012" s="2">
        <v>7.2358000000000002</v>
      </c>
      <c r="E2012" s="2">
        <v>10432</v>
      </c>
      <c r="F2012" s="2">
        <v>8.0489999999999995</v>
      </c>
      <c r="G2012" s="2">
        <v>83967.168000000005</v>
      </c>
      <c r="H2012" s="14">
        <f t="shared" si="31"/>
        <v>-2.0813034535022125E-2</v>
      </c>
      <c r="I2012" s="13"/>
      <c r="J2012" s="13"/>
      <c r="K2012" s="13"/>
    </row>
    <row r="2013" spans="2:11" ht="13.5" x14ac:dyDescent="0.35">
      <c r="B2013" s="3">
        <v>44931</v>
      </c>
      <c r="C2013" s="2">
        <v>8</v>
      </c>
      <c r="D2013" s="2">
        <v>7.2358000000000002</v>
      </c>
      <c r="E2013" s="2">
        <v>1699</v>
      </c>
      <c r="F2013" s="2">
        <v>8.0169999999999995</v>
      </c>
      <c r="G2013" s="2">
        <v>13620.883</v>
      </c>
      <c r="H2013" s="14">
        <f t="shared" si="31"/>
        <v>0</v>
      </c>
      <c r="I2013" s="13"/>
      <c r="J2013" s="13"/>
      <c r="K2013" s="13"/>
    </row>
    <row r="2014" spans="2:11" ht="13.5" x14ac:dyDescent="0.35">
      <c r="B2014" s="3">
        <v>44932</v>
      </c>
      <c r="C2014" s="2">
        <v>8</v>
      </c>
      <c r="D2014" s="2">
        <v>7.2358000000000002</v>
      </c>
      <c r="E2014" s="2">
        <v>677</v>
      </c>
      <c r="F2014" s="2">
        <v>7.9550000000000001</v>
      </c>
      <c r="G2014" s="2">
        <v>5385.5349999999999</v>
      </c>
      <c r="H2014" s="14">
        <f t="shared" si="31"/>
        <v>0</v>
      </c>
      <c r="I2014" s="13"/>
      <c r="J2014" s="13"/>
      <c r="K2014" s="13"/>
    </row>
    <row r="2015" spans="2:11" ht="13.5" x14ac:dyDescent="0.35">
      <c r="B2015" s="3">
        <v>44935</v>
      </c>
      <c r="C2015" s="2">
        <v>7.8</v>
      </c>
      <c r="D2015" s="2">
        <v>7.0548999999999999</v>
      </c>
      <c r="E2015" s="2">
        <v>16512</v>
      </c>
      <c r="F2015" s="2">
        <v>7.8079999999999998</v>
      </c>
      <c r="G2015" s="2">
        <v>128925.696</v>
      </c>
      <c r="H2015" s="14">
        <f t="shared" si="31"/>
        <v>-2.5000691008596185E-2</v>
      </c>
      <c r="I2015" s="13"/>
      <c r="J2015" s="13"/>
      <c r="K2015" s="13"/>
    </row>
    <row r="2016" spans="2:11" ht="13.5" x14ac:dyDescent="0.35">
      <c r="B2016" s="3">
        <v>44936</v>
      </c>
      <c r="C2016" s="2">
        <v>7.75</v>
      </c>
      <c r="D2016" s="2">
        <v>7.0096999999999996</v>
      </c>
      <c r="E2016" s="2">
        <v>1962</v>
      </c>
      <c r="F2016" s="2">
        <v>7.7510000000000003</v>
      </c>
      <c r="G2016" s="2">
        <v>15207.462</v>
      </c>
      <c r="H2016" s="14">
        <f t="shared" si="31"/>
        <v>-6.406894498858999E-3</v>
      </c>
      <c r="I2016" s="13"/>
      <c r="J2016" s="13"/>
      <c r="K2016" s="13"/>
    </row>
    <row r="2017" spans="2:11" ht="13.5" x14ac:dyDescent="0.35">
      <c r="B2017" s="3">
        <v>44937</v>
      </c>
      <c r="C2017" s="2">
        <v>7.55</v>
      </c>
      <c r="D2017" s="2">
        <v>6.8288000000000002</v>
      </c>
      <c r="E2017" s="2">
        <v>36378</v>
      </c>
      <c r="F2017" s="2">
        <v>7.548</v>
      </c>
      <c r="G2017" s="2">
        <v>274581.14399999997</v>
      </c>
      <c r="H2017" s="14">
        <f t="shared" si="31"/>
        <v>-2.5807095881421376E-2</v>
      </c>
      <c r="I2017" s="13"/>
      <c r="J2017" s="13"/>
      <c r="K2017" s="13"/>
    </row>
    <row r="2018" spans="2:11" ht="13.5" x14ac:dyDescent="0.35">
      <c r="B2018" s="3">
        <v>44938</v>
      </c>
      <c r="C2018" s="2">
        <v>7.85</v>
      </c>
      <c r="D2018" s="2">
        <v>7.1001000000000003</v>
      </c>
      <c r="E2018" s="2">
        <v>37306</v>
      </c>
      <c r="F2018" s="2">
        <v>7.5549999999999997</v>
      </c>
      <c r="G2018" s="2">
        <v>281846.83</v>
      </c>
      <c r="H2018" s="14">
        <f t="shared" si="31"/>
        <v>3.9728795688847247E-2</v>
      </c>
      <c r="I2018" s="13"/>
      <c r="J2018" s="13"/>
      <c r="K2018" s="13"/>
    </row>
    <row r="2019" spans="2:11" ht="13.5" x14ac:dyDescent="0.35">
      <c r="B2019" s="3">
        <v>44939</v>
      </c>
      <c r="C2019" s="2">
        <v>8.2899999999999991</v>
      </c>
      <c r="D2019" s="2">
        <v>7.4981</v>
      </c>
      <c r="E2019" s="2">
        <v>61515</v>
      </c>
      <c r="F2019" s="2">
        <v>7.5810000000000004</v>
      </c>
      <c r="G2019" s="2">
        <v>466345.21500000003</v>
      </c>
      <c r="H2019" s="14">
        <f t="shared" si="31"/>
        <v>5.6055548513401172E-2</v>
      </c>
      <c r="I2019" s="13"/>
      <c r="J2019" s="13"/>
      <c r="K2019" s="13"/>
    </row>
    <row r="2020" spans="2:11" ht="13.5" x14ac:dyDescent="0.35">
      <c r="B2020" s="3">
        <v>44942</v>
      </c>
      <c r="C2020" s="2">
        <v>8.11</v>
      </c>
      <c r="D2020" s="2">
        <v>7.3353000000000002</v>
      </c>
      <c r="E2020" s="2">
        <v>196</v>
      </c>
      <c r="F2020" s="2">
        <v>8.1180000000000003</v>
      </c>
      <c r="G2020" s="2">
        <v>1591.1279999999999</v>
      </c>
      <c r="H2020" s="14">
        <f t="shared" si="31"/>
        <v>-2.17121670823275E-2</v>
      </c>
      <c r="I2020" s="13"/>
      <c r="J2020" s="13"/>
      <c r="K2020" s="13"/>
    </row>
    <row r="2021" spans="2:11" ht="13.5" x14ac:dyDescent="0.35">
      <c r="B2021" s="3">
        <v>44943</v>
      </c>
      <c r="C2021" s="2">
        <v>8.18</v>
      </c>
      <c r="D2021" s="2">
        <v>7.3986000000000001</v>
      </c>
      <c r="E2021" s="2">
        <v>5</v>
      </c>
      <c r="F2021" s="2">
        <v>8.1240000000000006</v>
      </c>
      <c r="G2021" s="2">
        <v>40.619999999999997</v>
      </c>
      <c r="H2021" s="14">
        <f t="shared" si="31"/>
        <v>8.6295039057707121E-3</v>
      </c>
      <c r="I2021" s="13"/>
      <c r="J2021" s="13"/>
      <c r="K2021" s="13"/>
    </row>
    <row r="2022" spans="2:11" ht="13.5" x14ac:dyDescent="0.35">
      <c r="B2022" s="3">
        <v>44944</v>
      </c>
      <c r="C2022" s="2">
        <v>7.75</v>
      </c>
      <c r="D2022" s="2">
        <v>7.0096999999999996</v>
      </c>
      <c r="E2022" s="2">
        <v>57624</v>
      </c>
      <c r="F2022" s="2">
        <v>7.74</v>
      </c>
      <c r="G2022" s="2">
        <v>446009.76</v>
      </c>
      <c r="H2022" s="14">
        <f t="shared" si="31"/>
        <v>-5.2563998594328719E-2</v>
      </c>
      <c r="I2022" s="13"/>
      <c r="J2022" s="13"/>
      <c r="K2022" s="13"/>
    </row>
    <row r="2023" spans="2:11" ht="13.5" x14ac:dyDescent="0.35">
      <c r="B2023" s="3">
        <v>44945</v>
      </c>
      <c r="C2023" s="2">
        <v>8</v>
      </c>
      <c r="D2023" s="2">
        <v>7.2358000000000002</v>
      </c>
      <c r="E2023" s="2">
        <v>1011</v>
      </c>
      <c r="F2023" s="2">
        <v>8.0009999999999994</v>
      </c>
      <c r="G2023" s="2">
        <v>8089.0110000000004</v>
      </c>
      <c r="H2023" s="14">
        <f t="shared" si="31"/>
        <v>3.2255303365336697E-2</v>
      </c>
      <c r="I2023" s="13"/>
      <c r="J2023" s="13"/>
      <c r="K2023" s="13"/>
    </row>
    <row r="2024" spans="2:11" ht="13.5" x14ac:dyDescent="0.35">
      <c r="B2024" s="3">
        <v>44946</v>
      </c>
      <c r="C2024" s="2">
        <v>8.11</v>
      </c>
      <c r="D2024" s="2">
        <v>7.3353000000000002</v>
      </c>
      <c r="E2024" s="2">
        <v>10061</v>
      </c>
      <c r="F2024" s="2">
        <v>7.9960000000000004</v>
      </c>
      <c r="G2024" s="2">
        <v>80447.755999999994</v>
      </c>
      <c r="H2024" s="14">
        <f t="shared" si="31"/>
        <v>1.3751071063324016E-2</v>
      </c>
      <c r="I2024" s="13"/>
      <c r="J2024" s="13"/>
      <c r="K2024" s="13"/>
    </row>
    <row r="2025" spans="2:11" ht="13.5" x14ac:dyDescent="0.35">
      <c r="B2025" s="3">
        <v>44949</v>
      </c>
      <c r="C2025" s="2">
        <v>8.1</v>
      </c>
      <c r="D2025" s="2">
        <v>7.3262999999999998</v>
      </c>
      <c r="E2025" s="2">
        <v>442</v>
      </c>
      <c r="F2025" s="2">
        <v>8.0939999999999994</v>
      </c>
      <c r="G2025" s="2">
        <v>3577.5479999999998</v>
      </c>
      <c r="H2025" s="14">
        <f t="shared" si="31"/>
        <v>-1.2269436832849836E-3</v>
      </c>
      <c r="I2025" s="13"/>
      <c r="J2025" s="13"/>
      <c r="K2025" s="13"/>
    </row>
    <row r="2026" spans="2:11" ht="13.5" x14ac:dyDescent="0.35">
      <c r="B2026" s="3">
        <v>44950</v>
      </c>
      <c r="C2026" s="2">
        <v>8</v>
      </c>
      <c r="D2026" s="2">
        <v>7.2358000000000002</v>
      </c>
      <c r="E2026" s="2">
        <v>144</v>
      </c>
      <c r="F2026" s="2">
        <v>7.9080000000000004</v>
      </c>
      <c r="G2026" s="2">
        <v>1138.752</v>
      </c>
      <c r="H2026" s="14">
        <f t="shared" si="31"/>
        <v>-1.2352756507377473E-2</v>
      </c>
      <c r="I2026" s="13"/>
      <c r="J2026" s="13"/>
      <c r="K2026" s="13"/>
    </row>
    <row r="2027" spans="2:11" ht="13.5" x14ac:dyDescent="0.35">
      <c r="B2027" s="3">
        <v>44951</v>
      </c>
      <c r="C2027" s="2">
        <v>7.82</v>
      </c>
      <c r="D2027" s="2">
        <v>7.0730000000000004</v>
      </c>
      <c r="E2027" s="2">
        <v>3298</v>
      </c>
      <c r="F2027" s="2">
        <v>7.798</v>
      </c>
      <c r="G2027" s="2">
        <v>25717.804</v>
      </c>
      <c r="H2027" s="14">
        <f t="shared" si="31"/>
        <v>-2.2499239890544215E-2</v>
      </c>
      <c r="I2027" s="13"/>
      <c r="J2027" s="13"/>
      <c r="K2027" s="13"/>
    </row>
    <row r="2028" spans="2:11" ht="13.5" x14ac:dyDescent="0.35">
      <c r="B2028" s="3">
        <v>44952</v>
      </c>
      <c r="C2028" s="2">
        <v>7.8</v>
      </c>
      <c r="D2028" s="2">
        <v>7.0548999999999999</v>
      </c>
      <c r="E2028" s="2">
        <v>20349</v>
      </c>
      <c r="F2028" s="2">
        <v>7.548</v>
      </c>
      <c r="G2028" s="2">
        <v>153594.25200000001</v>
      </c>
      <c r="H2028" s="14">
        <f t="shared" si="31"/>
        <v>-2.5590272868656083E-3</v>
      </c>
      <c r="I2028" s="13"/>
      <c r="J2028" s="13"/>
      <c r="K2028" s="13"/>
    </row>
    <row r="2029" spans="2:11" ht="13.5" x14ac:dyDescent="0.35">
      <c r="B2029" s="3">
        <v>44953</v>
      </c>
      <c r="C2029" s="2">
        <v>7.8</v>
      </c>
      <c r="D2029" s="2">
        <v>7.0548999999999999</v>
      </c>
      <c r="E2029" s="2">
        <v>3744</v>
      </c>
      <c r="F2029" s="2">
        <v>7.649</v>
      </c>
      <c r="G2029" s="2">
        <v>28637.856</v>
      </c>
      <c r="H2029" s="14">
        <f t="shared" si="31"/>
        <v>0</v>
      </c>
      <c r="I2029" s="13"/>
      <c r="J2029" s="13"/>
      <c r="K2029" s="13"/>
    </row>
    <row r="2030" spans="2:11" ht="13.5" x14ac:dyDescent="0.35">
      <c r="B2030" s="3">
        <v>44956</v>
      </c>
      <c r="C2030" s="2">
        <v>7.78</v>
      </c>
      <c r="D2030" s="2">
        <v>7.0368000000000004</v>
      </c>
      <c r="E2030" s="2">
        <v>5650</v>
      </c>
      <c r="F2030" s="2">
        <v>7.7729999999999997</v>
      </c>
      <c r="G2030" s="2">
        <v>43917.45</v>
      </c>
      <c r="H2030" s="14">
        <f t="shared" si="31"/>
        <v>-2.5655927086138089E-3</v>
      </c>
      <c r="I2030" s="13"/>
      <c r="J2030" s="13"/>
      <c r="K2030" s="13"/>
    </row>
    <row r="2031" spans="2:11" ht="13.5" x14ac:dyDescent="0.35">
      <c r="B2031" s="3">
        <v>44957</v>
      </c>
      <c r="C2031" s="2">
        <v>7.78</v>
      </c>
      <c r="D2031" s="2">
        <v>7.0368000000000004</v>
      </c>
      <c r="E2031" s="2">
        <v>1338</v>
      </c>
      <c r="F2031" s="2">
        <v>7.7510000000000003</v>
      </c>
      <c r="G2031" s="2">
        <v>10370.838</v>
      </c>
      <c r="H2031" s="14">
        <f t="shared" si="31"/>
        <v>0</v>
      </c>
      <c r="I2031" s="13"/>
      <c r="J2031" s="13"/>
      <c r="K2031" s="13"/>
    </row>
    <row r="2032" spans="2:11" ht="13.5" x14ac:dyDescent="0.35">
      <c r="B2032" s="3">
        <v>44958</v>
      </c>
      <c r="C2032" s="2">
        <v>7.78</v>
      </c>
      <c r="D2032" s="2">
        <v>7.0368000000000004</v>
      </c>
      <c r="E2032" s="2">
        <v>1294</v>
      </c>
      <c r="F2032" s="2">
        <v>7.726</v>
      </c>
      <c r="G2032" s="2">
        <v>9997.4439999999995</v>
      </c>
      <c r="H2032" s="14">
        <f t="shared" si="31"/>
        <v>0</v>
      </c>
      <c r="I2032" s="13"/>
      <c r="J2032" s="13"/>
      <c r="K2032" s="13"/>
    </row>
    <row r="2033" spans="2:11" ht="13.5" x14ac:dyDescent="0.35">
      <c r="B2033" s="3">
        <v>44959</v>
      </c>
      <c r="C2033" s="2">
        <v>7.75</v>
      </c>
      <c r="D2033" s="2">
        <v>7.0096999999999996</v>
      </c>
      <c r="E2033" s="2">
        <v>1202</v>
      </c>
      <c r="F2033" s="2">
        <v>7.68</v>
      </c>
      <c r="G2033" s="2">
        <v>9231.36</v>
      </c>
      <c r="H2033" s="14">
        <f t="shared" si="31"/>
        <v>-3.851182355616301E-3</v>
      </c>
      <c r="I2033" s="13"/>
      <c r="J2033" s="13"/>
      <c r="K2033" s="13"/>
    </row>
    <row r="2034" spans="2:11" ht="13.5" x14ac:dyDescent="0.35">
      <c r="B2034" s="3">
        <v>44960</v>
      </c>
      <c r="C2034" s="2">
        <v>7.96</v>
      </c>
      <c r="D2034" s="2">
        <v>7.1996000000000002</v>
      </c>
      <c r="E2034" s="2">
        <v>511</v>
      </c>
      <c r="F2034" s="2">
        <v>7.774</v>
      </c>
      <c r="G2034" s="2">
        <v>3972.5140000000001</v>
      </c>
      <c r="H2034" s="14">
        <f t="shared" si="31"/>
        <v>2.7091030999900231E-2</v>
      </c>
      <c r="I2034" s="13"/>
      <c r="J2034" s="13"/>
      <c r="K2034" s="13"/>
    </row>
    <row r="2035" spans="2:11" ht="13.5" x14ac:dyDescent="0.35">
      <c r="B2035" s="3">
        <v>44963</v>
      </c>
      <c r="C2035" s="2">
        <v>7.95</v>
      </c>
      <c r="D2035" s="2">
        <v>7.1905999999999999</v>
      </c>
      <c r="E2035" s="2">
        <v>9</v>
      </c>
      <c r="F2035" s="2">
        <v>7.95</v>
      </c>
      <c r="G2035" s="2">
        <v>71.55</v>
      </c>
      <c r="H2035" s="14">
        <f t="shared" si="31"/>
        <v>-1.2500694483027308E-3</v>
      </c>
      <c r="I2035" s="13"/>
      <c r="J2035" s="13"/>
      <c r="K2035" s="13"/>
    </row>
    <row r="2036" spans="2:11" ht="13.5" x14ac:dyDescent="0.35">
      <c r="B2036" s="3">
        <v>44964</v>
      </c>
      <c r="C2036" s="2">
        <v>7.92</v>
      </c>
      <c r="D2036" s="2">
        <v>7.1634000000000002</v>
      </c>
      <c r="E2036" s="2">
        <v>7</v>
      </c>
      <c r="F2036" s="2">
        <v>7.9109999999999996</v>
      </c>
      <c r="G2036" s="2">
        <v>55.377000000000002</v>
      </c>
      <c r="H2036" s="14">
        <f t="shared" si="31"/>
        <v>-3.7827163240897379E-3</v>
      </c>
      <c r="I2036" s="13"/>
      <c r="J2036" s="13"/>
      <c r="K2036" s="13"/>
    </row>
    <row r="2037" spans="2:11" ht="13.5" x14ac:dyDescent="0.35">
      <c r="B2037" s="3">
        <v>44965</v>
      </c>
      <c r="C2037" s="2">
        <v>7.95</v>
      </c>
      <c r="D2037" s="2">
        <v>7.1905999999999999</v>
      </c>
      <c r="E2037" s="2">
        <v>223</v>
      </c>
      <c r="F2037" s="2">
        <v>7.8550000000000004</v>
      </c>
      <c r="G2037" s="2">
        <v>1751.665</v>
      </c>
      <c r="H2037" s="14">
        <f t="shared" si="31"/>
        <v>3.7970795990730196E-3</v>
      </c>
      <c r="I2037" s="13"/>
      <c r="J2037" s="13"/>
      <c r="K2037" s="13"/>
    </row>
    <row r="2038" spans="2:11" ht="13.5" x14ac:dyDescent="0.35">
      <c r="B2038" s="3">
        <v>44966</v>
      </c>
      <c r="C2038" s="2">
        <v>7.7</v>
      </c>
      <c r="D2038" s="2">
        <v>6.9645000000000001</v>
      </c>
      <c r="E2038" s="2">
        <v>6749</v>
      </c>
      <c r="F2038" s="2">
        <v>7.7610000000000001</v>
      </c>
      <c r="G2038" s="2">
        <v>52378.989000000001</v>
      </c>
      <c r="H2038" s="14">
        <f t="shared" si="31"/>
        <v>-3.1443829443996291E-2</v>
      </c>
      <c r="I2038" s="13"/>
      <c r="J2038" s="13"/>
      <c r="K2038" s="13"/>
    </row>
    <row r="2039" spans="2:11" ht="13.5" x14ac:dyDescent="0.35">
      <c r="B2039" s="3">
        <v>44967</v>
      </c>
      <c r="C2039" s="2">
        <v>7.84</v>
      </c>
      <c r="D2039" s="2">
        <v>7.0911</v>
      </c>
      <c r="E2039" s="2">
        <v>2923</v>
      </c>
      <c r="F2039" s="2">
        <v>7.7</v>
      </c>
      <c r="G2039" s="2">
        <v>22507.1</v>
      </c>
      <c r="H2039" s="14">
        <f t="shared" si="31"/>
        <v>1.8177902218393254E-2</v>
      </c>
      <c r="I2039" s="13"/>
      <c r="J2039" s="13"/>
      <c r="K2039" s="13"/>
    </row>
    <row r="2040" spans="2:11" ht="13.5" x14ac:dyDescent="0.35">
      <c r="B2040" s="3">
        <v>44970</v>
      </c>
      <c r="C2040" s="2">
        <v>7.85</v>
      </c>
      <c r="D2040" s="2">
        <v>7.1001000000000003</v>
      </c>
      <c r="E2040" s="2">
        <v>955</v>
      </c>
      <c r="F2040" s="2">
        <v>7.7519999999999998</v>
      </c>
      <c r="G2040" s="2">
        <v>7403.16</v>
      </c>
      <c r="H2040" s="14">
        <f t="shared" si="31"/>
        <v>1.2691965985531641E-3</v>
      </c>
      <c r="I2040" s="13"/>
      <c r="J2040" s="13"/>
      <c r="K2040" s="13"/>
    </row>
    <row r="2041" spans="2:11" ht="13.5" x14ac:dyDescent="0.35">
      <c r="B2041" s="3">
        <v>44971</v>
      </c>
      <c r="C2041" s="2">
        <v>7.65</v>
      </c>
      <c r="D2041" s="2">
        <v>6.9192</v>
      </c>
      <c r="E2041" s="2">
        <v>5193</v>
      </c>
      <c r="F2041" s="2">
        <v>7.7469999999999999</v>
      </c>
      <c r="G2041" s="2">
        <v>40230.171000000002</v>
      </c>
      <c r="H2041" s="14">
        <f t="shared" si="31"/>
        <v>-2.5478514387121346E-2</v>
      </c>
      <c r="I2041" s="13"/>
      <c r="J2041" s="13"/>
      <c r="K2041" s="13"/>
    </row>
    <row r="2042" spans="2:11" ht="13.5" x14ac:dyDescent="0.35">
      <c r="B2042" s="3">
        <v>44972</v>
      </c>
      <c r="C2042" s="2">
        <v>7.65</v>
      </c>
      <c r="D2042" s="2">
        <v>6.9192</v>
      </c>
      <c r="E2042" s="2">
        <v>1139</v>
      </c>
      <c r="F2042" s="2">
        <v>7.6539999999999999</v>
      </c>
      <c r="G2042" s="2">
        <v>8717.9060000000009</v>
      </c>
      <c r="H2042" s="14">
        <f t="shared" si="31"/>
        <v>0</v>
      </c>
      <c r="I2042" s="13"/>
      <c r="J2042" s="13"/>
      <c r="K2042" s="13"/>
    </row>
    <row r="2043" spans="2:11" ht="13.5" x14ac:dyDescent="0.35">
      <c r="B2043" s="3">
        <v>44973</v>
      </c>
      <c r="C2043" s="2">
        <v>7.7</v>
      </c>
      <c r="D2043" s="2">
        <v>6.9645000000000001</v>
      </c>
      <c r="E2043" s="2">
        <v>116132</v>
      </c>
      <c r="F2043" s="2">
        <v>7.7229999999999999</v>
      </c>
      <c r="G2043" s="2">
        <v>896887.43599999999</v>
      </c>
      <c r="H2043" s="14">
        <f t="shared" si="31"/>
        <v>6.5469996531391083E-3</v>
      </c>
      <c r="I2043" s="13"/>
      <c r="J2043" s="13"/>
      <c r="K2043" s="13"/>
    </row>
    <row r="2044" spans="2:11" ht="13.5" x14ac:dyDescent="0.35">
      <c r="B2044" s="3">
        <v>44974</v>
      </c>
      <c r="C2044" s="2">
        <v>7.85</v>
      </c>
      <c r="D2044" s="2">
        <v>7.1001000000000003</v>
      </c>
      <c r="E2044" s="2">
        <v>1</v>
      </c>
      <c r="F2044" s="2">
        <v>7.85</v>
      </c>
      <c r="G2044" s="2">
        <v>7.85</v>
      </c>
      <c r="H2044" s="14">
        <f t="shared" si="31"/>
        <v>1.9470170148610834E-2</v>
      </c>
      <c r="I2044" s="13"/>
      <c r="J2044" s="13"/>
      <c r="K2044" s="13"/>
    </row>
    <row r="2045" spans="2:11" ht="13.5" x14ac:dyDescent="0.35">
      <c r="B2045" s="3">
        <v>44977</v>
      </c>
      <c r="C2045" s="2">
        <v>7.6</v>
      </c>
      <c r="D2045" s="2">
        <v>6.8739999999999997</v>
      </c>
      <c r="E2045" s="2">
        <v>35718</v>
      </c>
      <c r="F2045" s="2">
        <v>7.6</v>
      </c>
      <c r="G2045" s="2">
        <v>271456.8</v>
      </c>
      <c r="H2045" s="14">
        <f t="shared" si="31"/>
        <v>-3.1844621906733796E-2</v>
      </c>
      <c r="I2045" s="13"/>
      <c r="J2045" s="13"/>
      <c r="K2045" s="13"/>
    </row>
    <row r="2046" spans="2:11" ht="13.5" x14ac:dyDescent="0.35">
      <c r="B2046" s="3">
        <v>44978</v>
      </c>
      <c r="C2046" s="2">
        <v>7.7</v>
      </c>
      <c r="D2046" s="2">
        <v>6.9645000000000001</v>
      </c>
      <c r="E2046" s="2">
        <v>638</v>
      </c>
      <c r="F2046" s="2">
        <v>7.6360000000000001</v>
      </c>
      <c r="G2046" s="2">
        <v>4871.768</v>
      </c>
      <c r="H2046" s="14">
        <f t="shared" si="31"/>
        <v>1.316555135292413E-2</v>
      </c>
      <c r="I2046" s="13"/>
      <c r="J2046" s="13"/>
      <c r="K2046" s="13"/>
    </row>
    <row r="2047" spans="2:11" ht="13.5" x14ac:dyDescent="0.35">
      <c r="B2047" s="3">
        <v>44979</v>
      </c>
      <c r="C2047" s="2">
        <v>7.7</v>
      </c>
      <c r="D2047" s="2">
        <v>6.9645000000000001</v>
      </c>
      <c r="E2047" s="2">
        <v>102</v>
      </c>
      <c r="F2047" s="2">
        <v>7.681</v>
      </c>
      <c r="G2047" s="2">
        <v>783.46199999999999</v>
      </c>
      <c r="H2047" s="14">
        <f t="shared" si="31"/>
        <v>0</v>
      </c>
      <c r="I2047" s="13"/>
      <c r="J2047" s="13"/>
      <c r="K2047" s="13"/>
    </row>
    <row r="2048" spans="2:11" ht="13.5" x14ac:dyDescent="0.35">
      <c r="B2048" s="3">
        <v>44980</v>
      </c>
      <c r="C2048" s="2">
        <v>8.08</v>
      </c>
      <c r="D2048" s="2">
        <v>7.3082000000000003</v>
      </c>
      <c r="E2048" s="2">
        <v>884</v>
      </c>
      <c r="F2048" s="2">
        <v>7.67</v>
      </c>
      <c r="G2048" s="2">
        <v>6780.28</v>
      </c>
      <c r="H2048" s="14">
        <f t="shared" si="31"/>
        <v>4.9350276401751755E-2</v>
      </c>
      <c r="I2048" s="13"/>
      <c r="J2048" s="13"/>
      <c r="K2048" s="13"/>
    </row>
    <row r="2049" spans="2:11" ht="13.5" x14ac:dyDescent="0.35">
      <c r="B2049" s="3">
        <v>44981</v>
      </c>
      <c r="C2049" s="2">
        <v>8</v>
      </c>
      <c r="D2049" s="2">
        <v>7.2358000000000002</v>
      </c>
      <c r="E2049" s="2">
        <v>2261</v>
      </c>
      <c r="F2049" s="2">
        <v>7.9560000000000004</v>
      </c>
      <c r="G2049" s="2">
        <v>17988.516</v>
      </c>
      <c r="H2049" s="14">
        <f t="shared" si="31"/>
        <v>-9.9066801674831031E-3</v>
      </c>
      <c r="I2049" s="13"/>
      <c r="J2049" s="13"/>
      <c r="K2049" s="13"/>
    </row>
    <row r="2050" spans="2:11" ht="13.5" x14ac:dyDescent="0.35">
      <c r="B2050" s="3">
        <v>44984</v>
      </c>
      <c r="C2050" s="2">
        <v>7.95</v>
      </c>
      <c r="D2050" s="2">
        <v>7.1905999999999999</v>
      </c>
      <c r="E2050" s="2">
        <v>175</v>
      </c>
      <c r="F2050" s="2">
        <v>7.95</v>
      </c>
      <c r="G2050" s="2">
        <v>1391.25</v>
      </c>
      <c r="H2050" s="14">
        <f t="shared" si="31"/>
        <v>-6.2467177091683505E-3</v>
      </c>
      <c r="I2050" s="13"/>
      <c r="J2050" s="13"/>
      <c r="K2050" s="13"/>
    </row>
    <row r="2051" spans="2:11" ht="13.5" x14ac:dyDescent="0.35">
      <c r="B2051" s="3">
        <v>44985</v>
      </c>
      <c r="C2051" s="2">
        <v>8</v>
      </c>
      <c r="D2051" s="2">
        <v>7.2358000000000002</v>
      </c>
      <c r="E2051" s="2">
        <v>459</v>
      </c>
      <c r="F2051" s="2">
        <v>7.95</v>
      </c>
      <c r="G2051" s="2">
        <v>3649.05</v>
      </c>
      <c r="H2051" s="14">
        <f t="shared" si="31"/>
        <v>6.2859844797374838E-3</v>
      </c>
      <c r="I2051" s="13"/>
      <c r="J2051" s="13"/>
      <c r="K2051" s="13"/>
    </row>
    <row r="2052" spans="2:11" ht="13.5" x14ac:dyDescent="0.35">
      <c r="B2052" s="3">
        <v>44986</v>
      </c>
      <c r="C2052" s="2">
        <v>7.9</v>
      </c>
      <c r="D2052" s="2">
        <v>7.1454000000000004</v>
      </c>
      <c r="E2052" s="2">
        <v>85</v>
      </c>
      <c r="F2052" s="2">
        <v>7.9160000000000004</v>
      </c>
      <c r="G2052" s="2">
        <v>672.86</v>
      </c>
      <c r="H2052" s="14">
        <f t="shared" si="31"/>
        <v>-1.2493435418336578E-2</v>
      </c>
      <c r="I2052" s="13"/>
      <c r="J2052" s="13"/>
      <c r="K2052" s="13"/>
    </row>
    <row r="2053" spans="2:11" ht="13.5" x14ac:dyDescent="0.35">
      <c r="B2053" s="3">
        <v>44987</v>
      </c>
      <c r="C2053" s="2">
        <v>8</v>
      </c>
      <c r="D2053" s="2">
        <v>7.2358000000000002</v>
      </c>
      <c r="E2053" s="2">
        <v>1045</v>
      </c>
      <c r="F2053" s="2">
        <v>7.8689999999999998</v>
      </c>
      <c r="G2053" s="2">
        <v>8223.1049999999996</v>
      </c>
      <c r="H2053" s="14">
        <f t="shared" si="31"/>
        <v>1.265149606739998E-2</v>
      </c>
      <c r="I2053" s="13"/>
      <c r="J2053" s="13"/>
      <c r="K2053" s="13"/>
    </row>
    <row r="2054" spans="2:11" ht="13.5" x14ac:dyDescent="0.35">
      <c r="B2054" s="3">
        <v>44988</v>
      </c>
      <c r="C2054" s="2">
        <v>7.8</v>
      </c>
      <c r="D2054" s="2">
        <v>7.0548999999999999</v>
      </c>
      <c r="E2054" s="2">
        <v>39092</v>
      </c>
      <c r="F2054" s="2">
        <v>7.7969999999999997</v>
      </c>
      <c r="G2054" s="2">
        <v>304800.32400000002</v>
      </c>
      <c r="H2054" s="14">
        <f t="shared" si="31"/>
        <v>-2.5000691008596185E-2</v>
      </c>
      <c r="I2054" s="13"/>
      <c r="J2054" s="13"/>
      <c r="K2054" s="13"/>
    </row>
    <row r="2055" spans="2:11" ht="13.5" x14ac:dyDescent="0.35">
      <c r="B2055" s="3">
        <v>44991</v>
      </c>
      <c r="C2055" s="2">
        <v>8.18</v>
      </c>
      <c r="D2055" s="2">
        <v>7.3986000000000001</v>
      </c>
      <c r="E2055" s="2">
        <v>1066</v>
      </c>
      <c r="F2055" s="2">
        <v>8.0030000000000001</v>
      </c>
      <c r="G2055" s="2">
        <v>8531.1980000000003</v>
      </c>
      <c r="H2055" s="14">
        <f t="shared" ref="H2055:H2118" si="32">(D2055-D2054)/D2054</f>
        <v>4.8717912372960658E-2</v>
      </c>
      <c r="I2055" s="13"/>
      <c r="J2055" s="13"/>
      <c r="K2055" s="13"/>
    </row>
    <row r="2056" spans="2:11" ht="13.5" x14ac:dyDescent="0.35">
      <c r="B2056" s="3">
        <v>44992</v>
      </c>
      <c r="C2056" s="2">
        <v>8.18</v>
      </c>
      <c r="D2056" s="2">
        <v>7.3986000000000001</v>
      </c>
      <c r="E2056" s="2">
        <v>0</v>
      </c>
      <c r="F2056" s="2">
        <v>0</v>
      </c>
      <c r="G2056" s="2">
        <v>0</v>
      </c>
      <c r="H2056" s="14">
        <f t="shared" si="32"/>
        <v>0</v>
      </c>
      <c r="I2056" s="13"/>
      <c r="J2056" s="13"/>
      <c r="K2056" s="13"/>
    </row>
    <row r="2057" spans="2:11" ht="13.5" x14ac:dyDescent="0.35">
      <c r="B2057" s="3">
        <v>44993</v>
      </c>
      <c r="C2057" s="2">
        <v>8.18</v>
      </c>
      <c r="D2057" s="2">
        <v>7.3986000000000001</v>
      </c>
      <c r="E2057" s="2">
        <v>0</v>
      </c>
      <c r="F2057" s="2">
        <v>0</v>
      </c>
      <c r="G2057" s="2">
        <v>0</v>
      </c>
      <c r="H2057" s="14">
        <f t="shared" si="32"/>
        <v>0</v>
      </c>
      <c r="I2057" s="13"/>
      <c r="J2057" s="13"/>
      <c r="K2057" s="13"/>
    </row>
    <row r="2058" spans="2:11" ht="13.5" x14ac:dyDescent="0.35">
      <c r="B2058" s="3">
        <v>44994</v>
      </c>
      <c r="C2058" s="2">
        <v>8.08</v>
      </c>
      <c r="D2058" s="2">
        <v>7.3082000000000003</v>
      </c>
      <c r="E2058" s="2">
        <v>53</v>
      </c>
      <c r="F2058" s="2">
        <v>7.8689999999999998</v>
      </c>
      <c r="G2058" s="2">
        <v>417.05700000000002</v>
      </c>
      <c r="H2058" s="14">
        <f t="shared" si="32"/>
        <v>-1.2218527829589357E-2</v>
      </c>
      <c r="I2058" s="13"/>
      <c r="J2058" s="13"/>
      <c r="K2058" s="13"/>
    </row>
    <row r="2059" spans="2:11" ht="13.5" x14ac:dyDescent="0.35">
      <c r="B2059" s="3">
        <v>44995</v>
      </c>
      <c r="C2059" s="2">
        <v>7.7</v>
      </c>
      <c r="D2059" s="2">
        <v>6.9645000000000001</v>
      </c>
      <c r="E2059" s="2">
        <v>21</v>
      </c>
      <c r="F2059" s="2">
        <v>7.7370000000000001</v>
      </c>
      <c r="G2059" s="2">
        <v>162.477</v>
      </c>
      <c r="H2059" s="14">
        <f t="shared" si="32"/>
        <v>-4.702936427574507E-2</v>
      </c>
      <c r="I2059" s="13"/>
      <c r="J2059" s="13"/>
      <c r="K2059" s="13"/>
    </row>
    <row r="2060" spans="2:11" ht="13.5" x14ac:dyDescent="0.35">
      <c r="B2060" s="3">
        <v>44998</v>
      </c>
      <c r="C2060" s="2">
        <v>8.08</v>
      </c>
      <c r="D2060" s="2">
        <v>7.3082000000000003</v>
      </c>
      <c r="E2060" s="2">
        <v>1</v>
      </c>
      <c r="F2060" s="2">
        <v>8.08</v>
      </c>
      <c r="G2060" s="2">
        <v>8.08</v>
      </c>
      <c r="H2060" s="14">
        <f t="shared" si="32"/>
        <v>4.9350276401751755E-2</v>
      </c>
      <c r="I2060" s="13"/>
      <c r="J2060" s="13"/>
      <c r="K2060" s="13"/>
    </row>
    <row r="2061" spans="2:11" ht="13.5" x14ac:dyDescent="0.35">
      <c r="B2061" s="3">
        <v>44999</v>
      </c>
      <c r="C2061" s="2">
        <v>8</v>
      </c>
      <c r="D2061" s="2">
        <v>7.2358000000000002</v>
      </c>
      <c r="E2061" s="2">
        <v>350</v>
      </c>
      <c r="F2061" s="2">
        <v>8</v>
      </c>
      <c r="G2061" s="2">
        <v>2800</v>
      </c>
      <c r="H2061" s="14">
        <f t="shared" si="32"/>
        <v>-9.9066801674831031E-3</v>
      </c>
      <c r="I2061" s="13"/>
      <c r="J2061" s="13"/>
      <c r="K2061" s="13"/>
    </row>
    <row r="2062" spans="2:11" ht="13.5" x14ac:dyDescent="0.35">
      <c r="B2062" s="3">
        <v>45000</v>
      </c>
      <c r="C2062" s="2">
        <v>7.99</v>
      </c>
      <c r="D2062" s="2">
        <v>7.2267999999999999</v>
      </c>
      <c r="E2062" s="2">
        <v>45</v>
      </c>
      <c r="F2062" s="2">
        <v>7.8620000000000001</v>
      </c>
      <c r="G2062" s="2">
        <v>353.79</v>
      </c>
      <c r="H2062" s="14">
        <f t="shared" si="32"/>
        <v>-1.2438154730645321E-3</v>
      </c>
      <c r="I2062" s="13"/>
      <c r="J2062" s="13"/>
      <c r="K2062" s="13"/>
    </row>
    <row r="2063" spans="2:11" ht="13.5" x14ac:dyDescent="0.35">
      <c r="B2063" s="3">
        <v>45001</v>
      </c>
      <c r="C2063" s="2">
        <v>7.99</v>
      </c>
      <c r="D2063" s="2">
        <v>7.2267999999999999</v>
      </c>
      <c r="E2063" s="2">
        <v>403</v>
      </c>
      <c r="F2063" s="2">
        <v>7.8719999999999999</v>
      </c>
      <c r="G2063" s="2">
        <v>3172.4160000000002</v>
      </c>
      <c r="H2063" s="14">
        <f t="shared" si="32"/>
        <v>0</v>
      </c>
      <c r="I2063" s="13"/>
      <c r="J2063" s="13"/>
      <c r="K2063" s="13"/>
    </row>
    <row r="2064" spans="2:11" ht="13.5" x14ac:dyDescent="0.35">
      <c r="B2064" s="3">
        <v>45002</v>
      </c>
      <c r="C2064" s="2">
        <v>7.98</v>
      </c>
      <c r="D2064" s="2">
        <v>7.2176999999999998</v>
      </c>
      <c r="E2064" s="2">
        <v>2848</v>
      </c>
      <c r="F2064" s="2">
        <v>7.7359999999999998</v>
      </c>
      <c r="G2064" s="2">
        <v>22032.128000000001</v>
      </c>
      <c r="H2064" s="14">
        <f t="shared" si="32"/>
        <v>-1.2592018597443002E-3</v>
      </c>
      <c r="I2064" s="13"/>
      <c r="J2064" s="13"/>
      <c r="K2064" s="13"/>
    </row>
    <row r="2065" spans="2:11" ht="13.5" x14ac:dyDescent="0.35">
      <c r="B2065" s="3">
        <v>45006</v>
      </c>
      <c r="C2065" s="2">
        <v>7.95</v>
      </c>
      <c r="D2065" s="2">
        <v>7.1905999999999999</v>
      </c>
      <c r="E2065" s="2">
        <v>4</v>
      </c>
      <c r="F2065" s="2">
        <v>7.95</v>
      </c>
      <c r="G2065" s="2">
        <v>31.8</v>
      </c>
      <c r="H2065" s="14">
        <f t="shared" si="32"/>
        <v>-3.7546586862850914E-3</v>
      </c>
      <c r="I2065" s="13"/>
      <c r="J2065" s="13"/>
      <c r="K2065" s="13"/>
    </row>
    <row r="2066" spans="2:11" ht="13.5" x14ac:dyDescent="0.35">
      <c r="B2066" s="3">
        <v>45007</v>
      </c>
      <c r="C2066" s="2">
        <v>7.89</v>
      </c>
      <c r="D2066" s="2">
        <v>7.1363000000000003</v>
      </c>
      <c r="E2066" s="2">
        <v>8</v>
      </c>
      <c r="F2066" s="2">
        <v>7.89</v>
      </c>
      <c r="G2066" s="2">
        <v>63.12</v>
      </c>
      <c r="H2066" s="14">
        <f t="shared" si="32"/>
        <v>-7.5515256028703542E-3</v>
      </c>
      <c r="I2066" s="13"/>
      <c r="J2066" s="13"/>
      <c r="K2066" s="13"/>
    </row>
    <row r="2067" spans="2:11" ht="13.5" x14ac:dyDescent="0.35">
      <c r="B2067" s="3">
        <v>45008</v>
      </c>
      <c r="C2067" s="2">
        <v>7.89</v>
      </c>
      <c r="D2067" s="2">
        <v>7.1363000000000003</v>
      </c>
      <c r="E2067" s="2">
        <v>0</v>
      </c>
      <c r="F2067" s="2">
        <v>0</v>
      </c>
      <c r="G2067" s="2">
        <v>0</v>
      </c>
      <c r="H2067" s="14">
        <f t="shared" si="32"/>
        <v>0</v>
      </c>
      <c r="I2067" s="13"/>
      <c r="J2067" s="13"/>
      <c r="K2067" s="13"/>
    </row>
    <row r="2068" spans="2:11" ht="13.5" x14ac:dyDescent="0.35">
      <c r="B2068" s="3">
        <v>45009</v>
      </c>
      <c r="C2068" s="2">
        <v>7.95</v>
      </c>
      <c r="D2068" s="2">
        <v>7.1905999999999999</v>
      </c>
      <c r="E2068" s="2">
        <v>2</v>
      </c>
      <c r="F2068" s="2">
        <v>7.9249999999999998</v>
      </c>
      <c r="G2068" s="2">
        <v>15.85</v>
      </c>
      <c r="H2068" s="14">
        <f t="shared" si="32"/>
        <v>7.6089850482742557E-3</v>
      </c>
      <c r="I2068" s="13"/>
      <c r="J2068" s="13"/>
      <c r="K2068" s="13"/>
    </row>
    <row r="2069" spans="2:11" ht="13.5" x14ac:dyDescent="0.35">
      <c r="B2069" s="3">
        <v>45012</v>
      </c>
      <c r="C2069" s="2">
        <v>7.98</v>
      </c>
      <c r="D2069" s="2">
        <v>7.2176999999999998</v>
      </c>
      <c r="E2069" s="2">
        <v>1</v>
      </c>
      <c r="F2069" s="2">
        <v>7.98</v>
      </c>
      <c r="G2069" s="2">
        <v>7.98</v>
      </c>
      <c r="H2069" s="14">
        <f t="shared" si="32"/>
        <v>3.7688092787806168E-3</v>
      </c>
      <c r="I2069" s="13"/>
      <c r="J2069" s="13"/>
      <c r="K2069" s="13"/>
    </row>
    <row r="2070" spans="2:11" ht="13.5" x14ac:dyDescent="0.35">
      <c r="B2070" s="3">
        <v>45013</v>
      </c>
      <c r="C2070" s="2">
        <v>7.98</v>
      </c>
      <c r="D2070" s="2">
        <v>7.2176999999999998</v>
      </c>
      <c r="E2070" s="2">
        <v>311</v>
      </c>
      <c r="F2070" s="2">
        <v>7.7009999999999996</v>
      </c>
      <c r="G2070" s="2">
        <v>2395.011</v>
      </c>
      <c r="H2070" s="14">
        <f t="shared" si="32"/>
        <v>0</v>
      </c>
      <c r="I2070" s="13"/>
      <c r="J2070" s="13"/>
      <c r="K2070" s="13"/>
    </row>
    <row r="2071" spans="2:11" ht="13.5" x14ac:dyDescent="0.35">
      <c r="B2071" s="3">
        <v>45014</v>
      </c>
      <c r="C2071" s="2">
        <v>7.9</v>
      </c>
      <c r="D2071" s="2">
        <v>7.1454000000000004</v>
      </c>
      <c r="E2071" s="2">
        <v>1316</v>
      </c>
      <c r="F2071" s="2">
        <v>7.8860000000000001</v>
      </c>
      <c r="G2071" s="2">
        <v>10377.976000000001</v>
      </c>
      <c r="H2071" s="14">
        <f t="shared" si="32"/>
        <v>-1.0017041439793753E-2</v>
      </c>
      <c r="I2071" s="13"/>
      <c r="J2071" s="13"/>
      <c r="K2071" s="13"/>
    </row>
    <row r="2072" spans="2:11" ht="13.5" x14ac:dyDescent="0.35">
      <c r="B2072" s="3">
        <v>45015</v>
      </c>
      <c r="C2072" s="2">
        <v>7.98</v>
      </c>
      <c r="D2072" s="2">
        <v>7.2176999999999998</v>
      </c>
      <c r="E2072" s="2">
        <v>11</v>
      </c>
      <c r="F2072" s="2">
        <v>7.915</v>
      </c>
      <c r="G2072" s="2">
        <v>87.064999999999998</v>
      </c>
      <c r="H2072" s="14">
        <f t="shared" si="32"/>
        <v>1.0118397850365181E-2</v>
      </c>
      <c r="I2072" s="13"/>
      <c r="J2072" s="13"/>
      <c r="K2072" s="13"/>
    </row>
    <row r="2073" spans="2:11" ht="13.5" x14ac:dyDescent="0.35">
      <c r="B2073" s="3">
        <v>45016</v>
      </c>
      <c r="C2073" s="2">
        <v>7.83</v>
      </c>
      <c r="D2073" s="2">
        <v>7.0819999999999999</v>
      </c>
      <c r="E2073" s="2">
        <v>1691</v>
      </c>
      <c r="F2073" s="2">
        <v>7.8879999999999999</v>
      </c>
      <c r="G2073" s="2">
        <v>13338.608</v>
      </c>
      <c r="H2073" s="14">
        <f t="shared" si="32"/>
        <v>-1.8801003089626879E-2</v>
      </c>
      <c r="I2073" s="13"/>
      <c r="J2073" s="13"/>
      <c r="K2073" s="13"/>
    </row>
    <row r="2074" spans="2:11" ht="13.5" x14ac:dyDescent="0.35">
      <c r="B2074" s="3">
        <v>45019</v>
      </c>
      <c r="C2074" s="2">
        <v>7.4</v>
      </c>
      <c r="D2074" s="2">
        <v>6.6931000000000003</v>
      </c>
      <c r="E2074" s="2">
        <v>108596</v>
      </c>
      <c r="F2074" s="2">
        <v>7.45</v>
      </c>
      <c r="G2074" s="2">
        <v>809040.2</v>
      </c>
      <c r="H2074" s="14">
        <f t="shared" si="32"/>
        <v>-5.4913866139508556E-2</v>
      </c>
      <c r="I2074" s="13"/>
      <c r="J2074" s="13"/>
      <c r="K2074" s="13"/>
    </row>
    <row r="2075" spans="2:11" ht="13.5" x14ac:dyDescent="0.35">
      <c r="B2075" s="3">
        <v>45020</v>
      </c>
      <c r="C2075" s="2">
        <v>7.79</v>
      </c>
      <c r="D2075" s="2">
        <v>7.0458999999999996</v>
      </c>
      <c r="E2075" s="2">
        <v>313</v>
      </c>
      <c r="F2075" s="2">
        <v>7.5529999999999999</v>
      </c>
      <c r="G2075" s="2">
        <v>2364.0889999999999</v>
      </c>
      <c r="H2075" s="14">
        <f t="shared" si="32"/>
        <v>5.2711000881504731E-2</v>
      </c>
      <c r="I2075" s="13"/>
      <c r="J2075" s="13"/>
      <c r="K2075" s="13"/>
    </row>
    <row r="2076" spans="2:11" ht="13.5" x14ac:dyDescent="0.35">
      <c r="B2076" s="3">
        <v>45021</v>
      </c>
      <c r="C2076" s="2">
        <v>7.45</v>
      </c>
      <c r="D2076" s="2">
        <v>6.7382999999999997</v>
      </c>
      <c r="E2076" s="2">
        <v>6376</v>
      </c>
      <c r="F2076" s="2">
        <v>7.633</v>
      </c>
      <c r="G2076" s="2">
        <v>48668.008000000002</v>
      </c>
      <c r="H2076" s="14">
        <f t="shared" si="32"/>
        <v>-4.3656594615308179E-2</v>
      </c>
      <c r="I2076" s="13"/>
      <c r="J2076" s="13"/>
      <c r="K2076" s="13"/>
    </row>
    <row r="2077" spans="2:11" ht="13.5" x14ac:dyDescent="0.35">
      <c r="B2077" s="3">
        <v>45022</v>
      </c>
      <c r="C2077" s="2">
        <v>7.65</v>
      </c>
      <c r="D2077" s="2">
        <v>6.9192</v>
      </c>
      <c r="E2077" s="2">
        <v>24228</v>
      </c>
      <c r="F2077" s="2">
        <v>7.65</v>
      </c>
      <c r="G2077" s="2">
        <v>185344.2</v>
      </c>
      <c r="H2077" s="14">
        <f t="shared" si="32"/>
        <v>2.6846533992253282E-2</v>
      </c>
      <c r="I2077" s="13"/>
      <c r="J2077" s="13"/>
      <c r="K2077" s="13"/>
    </row>
    <row r="2078" spans="2:11" ht="13.5" x14ac:dyDescent="0.35">
      <c r="B2078" s="3">
        <v>45023</v>
      </c>
      <c r="C2078" s="2">
        <v>7.8</v>
      </c>
      <c r="D2078" s="2">
        <v>7.0548999999999999</v>
      </c>
      <c r="E2078" s="2">
        <v>3</v>
      </c>
      <c r="F2078" s="2">
        <v>7.8</v>
      </c>
      <c r="G2078" s="2">
        <v>23.4</v>
      </c>
      <c r="H2078" s="14">
        <f t="shared" si="32"/>
        <v>1.9612093883685965E-2</v>
      </c>
      <c r="I2078" s="13"/>
      <c r="J2078" s="13"/>
      <c r="K2078" s="13"/>
    </row>
    <row r="2079" spans="2:11" ht="13.5" x14ac:dyDescent="0.35">
      <c r="B2079" s="3">
        <v>45026</v>
      </c>
      <c r="C2079" s="2">
        <v>7.4</v>
      </c>
      <c r="D2079" s="2">
        <v>6.6931000000000003</v>
      </c>
      <c r="E2079" s="2">
        <v>35239</v>
      </c>
      <c r="F2079" s="2">
        <v>7.4729999999999999</v>
      </c>
      <c r="G2079" s="2">
        <v>263341.04700000002</v>
      </c>
      <c r="H2079" s="14">
        <f t="shared" si="32"/>
        <v>-5.1283505081574463E-2</v>
      </c>
      <c r="I2079" s="13"/>
      <c r="J2079" s="13"/>
      <c r="K2079" s="13"/>
    </row>
    <row r="2080" spans="2:11" ht="13.5" x14ac:dyDescent="0.35">
      <c r="B2080" s="3">
        <v>45027</v>
      </c>
      <c r="C2080" s="2">
        <v>7.65</v>
      </c>
      <c r="D2080" s="2">
        <v>6.9192</v>
      </c>
      <c r="E2080" s="2">
        <v>4</v>
      </c>
      <c r="F2080" s="2">
        <v>7.65</v>
      </c>
      <c r="G2080" s="2">
        <v>30.6</v>
      </c>
      <c r="H2080" s="14">
        <f t="shared" si="32"/>
        <v>3.378105810461516E-2</v>
      </c>
      <c r="I2080" s="13"/>
      <c r="J2080" s="13"/>
      <c r="K2080" s="13"/>
    </row>
    <row r="2081" spans="2:11" ht="13.5" x14ac:dyDescent="0.35">
      <c r="B2081" s="3">
        <v>45028</v>
      </c>
      <c r="C2081" s="2">
        <v>7.4</v>
      </c>
      <c r="D2081" s="2">
        <v>6.6931000000000003</v>
      </c>
      <c r="E2081" s="2">
        <v>29685</v>
      </c>
      <c r="F2081" s="2">
        <v>7.4</v>
      </c>
      <c r="G2081" s="2">
        <v>219669</v>
      </c>
      <c r="H2081" s="14">
        <f t="shared" si="32"/>
        <v>-3.267718811423282E-2</v>
      </c>
      <c r="I2081" s="13"/>
      <c r="J2081" s="13"/>
      <c r="K2081" s="13"/>
    </row>
    <row r="2082" spans="2:11" ht="13.5" x14ac:dyDescent="0.35">
      <c r="B2082" s="3">
        <v>45029</v>
      </c>
      <c r="C2082" s="2">
        <v>7.4</v>
      </c>
      <c r="D2082" s="2">
        <v>6.6931000000000003</v>
      </c>
      <c r="E2082" s="2">
        <v>20081</v>
      </c>
      <c r="F2082" s="2">
        <v>7.4009999999999998</v>
      </c>
      <c r="G2082" s="2">
        <v>148619.481</v>
      </c>
      <c r="H2082" s="14">
        <f t="shared" si="32"/>
        <v>0</v>
      </c>
      <c r="I2082" s="13"/>
      <c r="J2082" s="13"/>
      <c r="K2082" s="13"/>
    </row>
    <row r="2083" spans="2:11" ht="13.5" x14ac:dyDescent="0.35">
      <c r="B2083" s="3">
        <v>45030</v>
      </c>
      <c r="C2083" s="2">
        <v>7.65</v>
      </c>
      <c r="D2083" s="2">
        <v>6.9192</v>
      </c>
      <c r="E2083" s="2">
        <v>821</v>
      </c>
      <c r="F2083" s="2">
        <v>7.65</v>
      </c>
      <c r="G2083" s="2">
        <v>6280.65</v>
      </c>
      <c r="H2083" s="14">
        <f t="shared" si="32"/>
        <v>3.378105810461516E-2</v>
      </c>
      <c r="I2083" s="13"/>
      <c r="J2083" s="13"/>
      <c r="K2083" s="13"/>
    </row>
    <row r="2084" spans="2:11" ht="13.5" x14ac:dyDescent="0.35">
      <c r="B2084" s="3">
        <v>45033</v>
      </c>
      <c r="C2084" s="2">
        <v>7.4</v>
      </c>
      <c r="D2084" s="2">
        <v>6.6931000000000003</v>
      </c>
      <c r="E2084" s="2">
        <v>954</v>
      </c>
      <c r="F2084" s="2">
        <v>7.34</v>
      </c>
      <c r="G2084" s="2">
        <v>7002.36</v>
      </c>
      <c r="H2084" s="14">
        <f t="shared" si="32"/>
        <v>-3.267718811423282E-2</v>
      </c>
      <c r="I2084" s="13"/>
      <c r="J2084" s="13"/>
      <c r="K2084" s="13"/>
    </row>
    <row r="2085" spans="2:11" ht="13.5" x14ac:dyDescent="0.35">
      <c r="B2085" s="3">
        <v>45034</v>
      </c>
      <c r="C2085" s="2">
        <v>7.39</v>
      </c>
      <c r="D2085" s="2">
        <v>6.6840999999999999</v>
      </c>
      <c r="E2085" s="2">
        <v>67</v>
      </c>
      <c r="F2085" s="2">
        <v>7.4329999999999998</v>
      </c>
      <c r="G2085" s="2">
        <v>498.01100000000002</v>
      </c>
      <c r="H2085" s="14">
        <f t="shared" si="32"/>
        <v>-1.344668389834358E-3</v>
      </c>
      <c r="I2085" s="13"/>
      <c r="J2085" s="13"/>
      <c r="K2085" s="13"/>
    </row>
    <row r="2086" spans="2:11" ht="13.5" x14ac:dyDescent="0.35">
      <c r="B2086" s="3">
        <v>45035</v>
      </c>
      <c r="C2086" s="2">
        <v>7.32</v>
      </c>
      <c r="D2086" s="2">
        <v>6.6208</v>
      </c>
      <c r="E2086" s="2">
        <v>2032</v>
      </c>
      <c r="F2086" s="2">
        <v>7.3719999999999999</v>
      </c>
      <c r="G2086" s="2">
        <v>14979.904</v>
      </c>
      <c r="H2086" s="14">
        <f t="shared" si="32"/>
        <v>-9.4702353346000079E-3</v>
      </c>
      <c r="I2086" s="13"/>
      <c r="J2086" s="13"/>
      <c r="K2086" s="13"/>
    </row>
    <row r="2087" spans="2:11" ht="13.5" x14ac:dyDescent="0.35">
      <c r="B2087" s="3">
        <v>45036</v>
      </c>
      <c r="C2087" s="2">
        <v>7.5</v>
      </c>
      <c r="D2087" s="2">
        <v>6.7835999999999999</v>
      </c>
      <c r="E2087" s="2">
        <v>150</v>
      </c>
      <c r="F2087" s="2">
        <v>7.3419999999999996</v>
      </c>
      <c r="G2087" s="2">
        <v>1101.3</v>
      </c>
      <c r="H2087" s="14">
        <f t="shared" si="32"/>
        <v>2.4589173513774744E-2</v>
      </c>
      <c r="I2087" s="13"/>
      <c r="J2087" s="13"/>
      <c r="K2087" s="13"/>
    </row>
    <row r="2088" spans="2:11" ht="13.5" x14ac:dyDescent="0.35">
      <c r="B2088" s="3">
        <v>45040</v>
      </c>
      <c r="C2088" s="2">
        <v>7.5</v>
      </c>
      <c r="D2088" s="2">
        <v>6.7835999999999999</v>
      </c>
      <c r="E2088" s="2">
        <v>512</v>
      </c>
      <c r="F2088" s="2">
        <v>7.49</v>
      </c>
      <c r="G2088" s="2">
        <v>3834.88</v>
      </c>
      <c r="H2088" s="14">
        <f t="shared" si="32"/>
        <v>0</v>
      </c>
      <c r="I2088" s="13"/>
      <c r="J2088" s="13"/>
      <c r="K2088" s="13"/>
    </row>
    <row r="2089" spans="2:11" ht="13.5" x14ac:dyDescent="0.35">
      <c r="B2089" s="3">
        <v>45041</v>
      </c>
      <c r="C2089" s="2">
        <v>7.5</v>
      </c>
      <c r="D2089" s="2">
        <v>6.7835999999999999</v>
      </c>
      <c r="E2089" s="2">
        <v>361</v>
      </c>
      <c r="F2089" s="2">
        <v>7.4880000000000004</v>
      </c>
      <c r="G2089" s="2">
        <v>2703.1680000000001</v>
      </c>
      <c r="H2089" s="14">
        <f t="shared" si="32"/>
        <v>0</v>
      </c>
      <c r="I2089" s="13"/>
      <c r="J2089" s="13"/>
      <c r="K2089" s="13"/>
    </row>
    <row r="2090" spans="2:11" ht="13.5" x14ac:dyDescent="0.35">
      <c r="B2090" s="3">
        <v>45042</v>
      </c>
      <c r="C2090" s="2">
        <v>7.35</v>
      </c>
      <c r="D2090" s="2">
        <v>6.6478999999999999</v>
      </c>
      <c r="E2090" s="2">
        <v>5966</v>
      </c>
      <c r="F2090" s="2">
        <v>7.3540000000000001</v>
      </c>
      <c r="G2090" s="2">
        <v>43873.964</v>
      </c>
      <c r="H2090" s="14">
        <f t="shared" si="32"/>
        <v>-2.0004127601863309E-2</v>
      </c>
      <c r="I2090" s="13"/>
      <c r="J2090" s="13"/>
      <c r="K2090" s="13"/>
    </row>
    <row r="2091" spans="2:11" ht="13.5" x14ac:dyDescent="0.35">
      <c r="B2091" s="3">
        <v>45043</v>
      </c>
      <c r="C2091" s="2">
        <v>7.45</v>
      </c>
      <c r="D2091" s="2">
        <v>6.7382999999999997</v>
      </c>
      <c r="E2091" s="2">
        <v>285</v>
      </c>
      <c r="F2091" s="2">
        <v>7.3559999999999999</v>
      </c>
      <c r="G2091" s="2">
        <v>2096.46</v>
      </c>
      <c r="H2091" s="14">
        <f t="shared" si="32"/>
        <v>1.3598279155823616E-2</v>
      </c>
      <c r="I2091" s="13"/>
      <c r="J2091" s="13"/>
      <c r="K2091" s="13"/>
    </row>
    <row r="2092" spans="2:11" ht="13.5" x14ac:dyDescent="0.35">
      <c r="B2092" s="3">
        <v>45044</v>
      </c>
      <c r="C2092" s="2">
        <v>7.48</v>
      </c>
      <c r="D2092" s="2">
        <v>6.7655000000000003</v>
      </c>
      <c r="E2092" s="2">
        <v>201</v>
      </c>
      <c r="F2092" s="2">
        <v>7.47</v>
      </c>
      <c r="G2092" s="2">
        <v>1501.47</v>
      </c>
      <c r="H2092" s="14">
        <f t="shared" si="32"/>
        <v>4.0366264488076453E-3</v>
      </c>
      <c r="I2092" s="13"/>
      <c r="J2092" s="13"/>
      <c r="K2092" s="13"/>
    </row>
    <row r="2093" spans="2:11" ht="13.5" x14ac:dyDescent="0.35">
      <c r="B2093" s="3">
        <v>45048</v>
      </c>
      <c r="C2093" s="2">
        <v>7.45</v>
      </c>
      <c r="D2093" s="2">
        <v>6.7382999999999997</v>
      </c>
      <c r="E2093" s="2">
        <v>3736</v>
      </c>
      <c r="F2093" s="2">
        <v>7.4589999999999996</v>
      </c>
      <c r="G2093" s="2">
        <v>27866.824000000001</v>
      </c>
      <c r="H2093" s="14">
        <f t="shared" si="32"/>
        <v>-4.0203976054985673E-3</v>
      </c>
      <c r="I2093" s="13"/>
      <c r="J2093" s="13"/>
      <c r="K2093" s="13"/>
    </row>
    <row r="2094" spans="2:11" ht="13.5" x14ac:dyDescent="0.35">
      <c r="B2094" s="3">
        <v>45049</v>
      </c>
      <c r="C2094" s="2">
        <v>7.4</v>
      </c>
      <c r="D2094" s="2">
        <v>6.6931000000000003</v>
      </c>
      <c r="E2094" s="2">
        <v>132533</v>
      </c>
      <c r="F2094" s="2">
        <v>7.43</v>
      </c>
      <c r="G2094" s="2">
        <v>984720.19</v>
      </c>
      <c r="H2094" s="14">
        <f t="shared" si="32"/>
        <v>-6.7079233634595465E-3</v>
      </c>
      <c r="I2094" s="13"/>
      <c r="J2094" s="13"/>
      <c r="K2094" s="13"/>
    </row>
    <row r="2095" spans="2:11" ht="13.5" x14ac:dyDescent="0.35">
      <c r="B2095" s="3">
        <v>45050</v>
      </c>
      <c r="C2095" s="2">
        <v>7.45</v>
      </c>
      <c r="D2095" s="2">
        <v>6.7382999999999997</v>
      </c>
      <c r="E2095" s="2">
        <v>294</v>
      </c>
      <c r="F2095" s="2">
        <v>7.45</v>
      </c>
      <c r="G2095" s="2">
        <v>2190.3000000000002</v>
      </c>
      <c r="H2095" s="14">
        <f t="shared" si="32"/>
        <v>6.75322346894555E-3</v>
      </c>
      <c r="I2095" s="13"/>
      <c r="J2095" s="13"/>
      <c r="K2095" s="13"/>
    </row>
    <row r="2096" spans="2:11" ht="13.5" x14ac:dyDescent="0.35">
      <c r="B2096" s="3">
        <v>45051</v>
      </c>
      <c r="C2096" s="2">
        <v>7.4</v>
      </c>
      <c r="D2096" s="2">
        <v>6.6931000000000003</v>
      </c>
      <c r="E2096" s="2">
        <v>21837</v>
      </c>
      <c r="F2096" s="2">
        <v>7.375</v>
      </c>
      <c r="G2096" s="2">
        <v>161047.875</v>
      </c>
      <c r="H2096" s="14">
        <f t="shared" si="32"/>
        <v>-6.7079233634595465E-3</v>
      </c>
      <c r="I2096" s="13"/>
      <c r="J2096" s="13"/>
      <c r="K2096" s="13"/>
    </row>
    <row r="2097" spans="2:11" ht="13.5" x14ac:dyDescent="0.35">
      <c r="B2097" s="3">
        <v>45054</v>
      </c>
      <c r="C2097" s="2">
        <v>7.4</v>
      </c>
      <c r="D2097" s="2">
        <v>6.6931000000000003</v>
      </c>
      <c r="E2097" s="2">
        <v>1564</v>
      </c>
      <c r="F2097" s="2">
        <v>7.3819999999999997</v>
      </c>
      <c r="G2097" s="2">
        <v>11545.448</v>
      </c>
      <c r="H2097" s="14">
        <f t="shared" si="32"/>
        <v>0</v>
      </c>
      <c r="I2097" s="13"/>
      <c r="J2097" s="13"/>
      <c r="K2097" s="13"/>
    </row>
    <row r="2098" spans="2:11" ht="13.5" x14ac:dyDescent="0.35">
      <c r="B2098" s="3">
        <v>45055</v>
      </c>
      <c r="C2098" s="2">
        <v>7.39</v>
      </c>
      <c r="D2098" s="2">
        <v>6.6840999999999999</v>
      </c>
      <c r="E2098" s="2">
        <v>3</v>
      </c>
      <c r="F2098" s="2">
        <v>7.39</v>
      </c>
      <c r="G2098" s="2">
        <v>22.17</v>
      </c>
      <c r="H2098" s="14">
        <f t="shared" si="32"/>
        <v>-1.344668389834358E-3</v>
      </c>
      <c r="I2098" s="13"/>
      <c r="J2098" s="13"/>
      <c r="K2098" s="13"/>
    </row>
    <row r="2099" spans="2:11" ht="13.5" x14ac:dyDescent="0.35">
      <c r="B2099" s="3">
        <v>45056</v>
      </c>
      <c r="C2099" s="2">
        <v>7.39</v>
      </c>
      <c r="D2099" s="2">
        <v>6.6840999999999999</v>
      </c>
      <c r="E2099" s="2">
        <v>175</v>
      </c>
      <c r="F2099" s="2">
        <v>7.351</v>
      </c>
      <c r="G2099" s="2">
        <v>1286.425</v>
      </c>
      <c r="H2099" s="14">
        <f t="shared" si="32"/>
        <v>0</v>
      </c>
      <c r="I2099" s="13"/>
      <c r="J2099" s="13"/>
      <c r="K2099" s="13"/>
    </row>
    <row r="2100" spans="2:11" ht="13.5" x14ac:dyDescent="0.35">
      <c r="B2100" s="3">
        <v>45057</v>
      </c>
      <c r="C2100" s="2">
        <v>7.35</v>
      </c>
      <c r="D2100" s="2">
        <v>6.6478999999999999</v>
      </c>
      <c r="E2100" s="2">
        <v>21221</v>
      </c>
      <c r="F2100" s="2">
        <v>7.3339999999999996</v>
      </c>
      <c r="G2100" s="2">
        <v>155634.81400000001</v>
      </c>
      <c r="H2100" s="14">
        <f t="shared" si="32"/>
        <v>-5.415837584715969E-3</v>
      </c>
      <c r="I2100" s="13"/>
      <c r="J2100" s="13"/>
      <c r="K2100" s="13"/>
    </row>
    <row r="2101" spans="2:11" ht="13.5" x14ac:dyDescent="0.35">
      <c r="B2101" s="3">
        <v>45058</v>
      </c>
      <c r="C2101" s="2">
        <v>7.39</v>
      </c>
      <c r="D2101" s="2">
        <v>6.6840999999999999</v>
      </c>
      <c r="E2101" s="2">
        <v>1</v>
      </c>
      <c r="F2101" s="2">
        <v>7.39</v>
      </c>
      <c r="G2101" s="2">
        <v>7.39</v>
      </c>
      <c r="H2101" s="14">
        <f t="shared" si="32"/>
        <v>5.445328600009027E-3</v>
      </c>
      <c r="I2101" s="13"/>
      <c r="J2101" s="13"/>
      <c r="K2101" s="13"/>
    </row>
    <row r="2102" spans="2:11" ht="13.5" x14ac:dyDescent="0.35">
      <c r="B2102" s="3">
        <v>45061</v>
      </c>
      <c r="C2102" s="2">
        <v>7.3</v>
      </c>
      <c r="D2102" s="2">
        <v>6.6026999999999996</v>
      </c>
      <c r="E2102" s="2">
        <v>10637</v>
      </c>
      <c r="F2102" s="2">
        <v>7.3</v>
      </c>
      <c r="G2102" s="2">
        <v>77650.100000000006</v>
      </c>
      <c r="H2102" s="14">
        <f t="shared" si="32"/>
        <v>-1.2178154126958059E-2</v>
      </c>
      <c r="I2102" s="13"/>
      <c r="J2102" s="13"/>
      <c r="K2102" s="13"/>
    </row>
    <row r="2103" spans="2:11" ht="13.5" x14ac:dyDescent="0.35">
      <c r="B2103" s="3">
        <v>45062</v>
      </c>
      <c r="C2103" s="2">
        <v>7.38</v>
      </c>
      <c r="D2103" s="2">
        <v>6.6749999999999998</v>
      </c>
      <c r="E2103" s="2">
        <v>895</v>
      </c>
      <c r="F2103" s="2">
        <v>7.34</v>
      </c>
      <c r="G2103" s="2">
        <v>6569.3</v>
      </c>
      <c r="H2103" s="14">
        <f t="shared" si="32"/>
        <v>1.0950065882139164E-2</v>
      </c>
      <c r="I2103" s="13"/>
      <c r="J2103" s="13"/>
      <c r="K2103" s="13"/>
    </row>
    <row r="2104" spans="2:11" ht="13.5" x14ac:dyDescent="0.35">
      <c r="B2104" s="3">
        <v>45063</v>
      </c>
      <c r="C2104" s="2">
        <v>7.38</v>
      </c>
      <c r="D2104" s="2">
        <v>6.6749999999999998</v>
      </c>
      <c r="E2104" s="2">
        <v>15270</v>
      </c>
      <c r="F2104" s="2">
        <v>7.2519999999999998</v>
      </c>
      <c r="G2104" s="2">
        <v>110738.04</v>
      </c>
      <c r="H2104" s="14">
        <f t="shared" si="32"/>
        <v>0</v>
      </c>
      <c r="I2104" s="13"/>
      <c r="J2104" s="13"/>
      <c r="K2104" s="13"/>
    </row>
    <row r="2105" spans="2:11" ht="13.5" x14ac:dyDescent="0.35">
      <c r="B2105" s="3">
        <v>45064</v>
      </c>
      <c r="C2105" s="2">
        <v>7.35</v>
      </c>
      <c r="D2105" s="2">
        <v>6.6478999999999999</v>
      </c>
      <c r="E2105" s="2">
        <v>31</v>
      </c>
      <c r="F2105" s="2">
        <v>7.2149999999999999</v>
      </c>
      <c r="G2105" s="2">
        <v>223.66499999999999</v>
      </c>
      <c r="H2105" s="14">
        <f t="shared" si="32"/>
        <v>-4.0599250936329441E-3</v>
      </c>
      <c r="I2105" s="13"/>
      <c r="J2105" s="13"/>
      <c r="K2105" s="13"/>
    </row>
    <row r="2106" spans="2:11" ht="13.5" x14ac:dyDescent="0.35">
      <c r="B2106" s="3">
        <v>45065</v>
      </c>
      <c r="C2106" s="2">
        <v>7.29</v>
      </c>
      <c r="D2106" s="2">
        <v>6.5936000000000003</v>
      </c>
      <c r="E2106" s="2">
        <v>42215</v>
      </c>
      <c r="F2106" s="2">
        <v>7.202</v>
      </c>
      <c r="G2106" s="2">
        <v>304032.43</v>
      </c>
      <c r="H2106" s="14">
        <f t="shared" si="32"/>
        <v>-8.1679929000134741E-3</v>
      </c>
      <c r="I2106" s="13"/>
      <c r="J2106" s="13"/>
      <c r="K2106" s="13"/>
    </row>
    <row r="2107" spans="2:11" ht="13.5" x14ac:dyDescent="0.35">
      <c r="B2107" s="3">
        <v>45068</v>
      </c>
      <c r="C2107" s="2">
        <v>7.35</v>
      </c>
      <c r="D2107" s="2">
        <v>6.6478999999999999</v>
      </c>
      <c r="E2107" s="2">
        <v>41</v>
      </c>
      <c r="F2107" s="2">
        <v>7.34</v>
      </c>
      <c r="G2107" s="2">
        <v>300.94</v>
      </c>
      <c r="H2107" s="14">
        <f t="shared" si="32"/>
        <v>8.2352584324192502E-3</v>
      </c>
      <c r="I2107" s="13"/>
      <c r="J2107" s="13"/>
      <c r="K2107" s="13"/>
    </row>
    <row r="2108" spans="2:11" ht="13.5" x14ac:dyDescent="0.35">
      <c r="B2108" s="3">
        <v>45069</v>
      </c>
      <c r="C2108" s="2">
        <v>7.34</v>
      </c>
      <c r="D2108" s="2">
        <v>6.6388999999999996</v>
      </c>
      <c r="E2108" s="2">
        <v>905</v>
      </c>
      <c r="F2108" s="2">
        <v>7.2729999999999997</v>
      </c>
      <c r="G2108" s="2">
        <v>6582.0649999999996</v>
      </c>
      <c r="H2108" s="14">
        <f t="shared" si="32"/>
        <v>-1.3538109779028477E-3</v>
      </c>
      <c r="I2108" s="13"/>
      <c r="J2108" s="13"/>
      <c r="K2108" s="13"/>
    </row>
    <row r="2109" spans="2:11" ht="13.5" x14ac:dyDescent="0.35">
      <c r="B2109" s="3">
        <v>45070</v>
      </c>
      <c r="C2109" s="2">
        <v>7.34</v>
      </c>
      <c r="D2109" s="2">
        <v>6.6388999999999996</v>
      </c>
      <c r="E2109" s="2">
        <v>5000</v>
      </c>
      <c r="F2109" s="2">
        <v>7.3390000000000004</v>
      </c>
      <c r="G2109" s="2">
        <v>36695</v>
      </c>
      <c r="H2109" s="14">
        <f t="shared" si="32"/>
        <v>0</v>
      </c>
      <c r="I2109" s="13"/>
      <c r="J2109" s="13"/>
      <c r="K2109" s="13"/>
    </row>
    <row r="2110" spans="2:11" ht="13.5" x14ac:dyDescent="0.35">
      <c r="B2110" s="3">
        <v>45071</v>
      </c>
      <c r="C2110" s="2">
        <v>7.35</v>
      </c>
      <c r="D2110" s="2">
        <v>6.6478999999999999</v>
      </c>
      <c r="E2110" s="2">
        <v>10674</v>
      </c>
      <c r="F2110" s="2">
        <v>7.3479999999999999</v>
      </c>
      <c r="G2110" s="2">
        <v>78432.551999999996</v>
      </c>
      <c r="H2110" s="14">
        <f t="shared" si="32"/>
        <v>1.3556462667008602E-3</v>
      </c>
      <c r="I2110" s="13"/>
      <c r="J2110" s="13"/>
      <c r="K2110" s="13"/>
    </row>
    <row r="2111" spans="2:11" ht="13.5" x14ac:dyDescent="0.35">
      <c r="B2111" s="3">
        <v>45072</v>
      </c>
      <c r="C2111" s="2">
        <v>7.4</v>
      </c>
      <c r="D2111" s="2">
        <v>6.6931000000000003</v>
      </c>
      <c r="E2111" s="2">
        <v>587</v>
      </c>
      <c r="F2111" s="2">
        <v>7.3860000000000001</v>
      </c>
      <c r="G2111" s="2">
        <v>4335.5820000000003</v>
      </c>
      <c r="H2111" s="14">
        <f t="shared" si="32"/>
        <v>6.7991395779118747E-3</v>
      </c>
      <c r="I2111" s="13"/>
      <c r="J2111" s="13"/>
      <c r="K2111" s="13"/>
    </row>
    <row r="2112" spans="2:11" ht="13.5" x14ac:dyDescent="0.35">
      <c r="B2112" s="3">
        <v>45075</v>
      </c>
      <c r="C2112" s="2">
        <v>7.79</v>
      </c>
      <c r="D2112" s="2">
        <v>7.0458999999999996</v>
      </c>
      <c r="E2112" s="2">
        <v>4321</v>
      </c>
      <c r="F2112" s="2">
        <v>7.6360000000000001</v>
      </c>
      <c r="G2112" s="2">
        <v>32995.156000000003</v>
      </c>
      <c r="H2112" s="14">
        <f t="shared" si="32"/>
        <v>5.2711000881504731E-2</v>
      </c>
      <c r="I2112" s="13"/>
      <c r="J2112" s="13"/>
      <c r="K2112" s="13"/>
    </row>
    <row r="2113" spans="2:11" ht="13.5" x14ac:dyDescent="0.35">
      <c r="B2113" s="3">
        <v>45076</v>
      </c>
      <c r="C2113" s="2">
        <v>7.8</v>
      </c>
      <c r="D2113" s="2">
        <v>7.0548999999999999</v>
      </c>
      <c r="E2113" s="2">
        <v>2371</v>
      </c>
      <c r="F2113" s="2">
        <v>7.8330000000000002</v>
      </c>
      <c r="G2113" s="2">
        <v>18572.043000000001</v>
      </c>
      <c r="H2113" s="14">
        <f t="shared" si="32"/>
        <v>1.277338594076036E-3</v>
      </c>
      <c r="I2113" s="13"/>
      <c r="J2113" s="13"/>
      <c r="K2113" s="13"/>
    </row>
    <row r="2114" spans="2:11" ht="13.5" x14ac:dyDescent="0.35">
      <c r="B2114" s="3">
        <v>45077</v>
      </c>
      <c r="C2114" s="2">
        <v>7.8</v>
      </c>
      <c r="D2114" s="2">
        <v>7.0548999999999999</v>
      </c>
      <c r="E2114" s="2">
        <v>2553</v>
      </c>
      <c r="F2114" s="2">
        <v>7.5149999999999997</v>
      </c>
      <c r="G2114" s="2">
        <v>19185.794999999998</v>
      </c>
      <c r="H2114" s="14">
        <f t="shared" si="32"/>
        <v>0</v>
      </c>
      <c r="I2114" s="13"/>
      <c r="J2114" s="13"/>
      <c r="K2114" s="13"/>
    </row>
    <row r="2115" spans="2:11" ht="13.5" x14ac:dyDescent="0.35">
      <c r="B2115" s="3">
        <v>45078</v>
      </c>
      <c r="C2115" s="2">
        <v>7.6</v>
      </c>
      <c r="D2115" s="2">
        <v>6.8739999999999997</v>
      </c>
      <c r="E2115" s="2">
        <v>286</v>
      </c>
      <c r="F2115" s="2">
        <v>7.516</v>
      </c>
      <c r="G2115" s="2">
        <v>2149.576</v>
      </c>
      <c r="H2115" s="14">
        <f t="shared" si="32"/>
        <v>-2.5641752540787294E-2</v>
      </c>
      <c r="I2115" s="13"/>
      <c r="J2115" s="13"/>
      <c r="K2115" s="13"/>
    </row>
    <row r="2116" spans="2:11" ht="13.5" x14ac:dyDescent="0.35">
      <c r="B2116" s="3">
        <v>45079</v>
      </c>
      <c r="C2116" s="2">
        <v>7.7</v>
      </c>
      <c r="D2116" s="2">
        <v>6.9645000000000001</v>
      </c>
      <c r="E2116" s="2">
        <v>40</v>
      </c>
      <c r="F2116" s="2">
        <v>7.5739999999999998</v>
      </c>
      <c r="G2116" s="2">
        <v>302.95999999999998</v>
      </c>
      <c r="H2116" s="14">
        <f t="shared" si="32"/>
        <v>1.316555135292413E-2</v>
      </c>
      <c r="I2116" s="13"/>
      <c r="J2116" s="13"/>
      <c r="K2116" s="13"/>
    </row>
    <row r="2117" spans="2:11" ht="13.5" x14ac:dyDescent="0.35">
      <c r="B2117" s="3">
        <v>45082</v>
      </c>
      <c r="C2117" s="2">
        <v>7.7</v>
      </c>
      <c r="D2117" s="2">
        <v>6.9645000000000001</v>
      </c>
      <c r="E2117" s="2">
        <v>78</v>
      </c>
      <c r="F2117" s="2">
        <v>7.6379999999999999</v>
      </c>
      <c r="G2117" s="2">
        <v>595.76400000000001</v>
      </c>
      <c r="H2117" s="14">
        <f t="shared" si="32"/>
        <v>0</v>
      </c>
      <c r="I2117" s="13"/>
      <c r="J2117" s="13"/>
      <c r="K2117" s="13"/>
    </row>
    <row r="2118" spans="2:11" ht="13.5" x14ac:dyDescent="0.35">
      <c r="B2118" s="3">
        <v>45083</v>
      </c>
      <c r="C2118" s="2">
        <v>7.65</v>
      </c>
      <c r="D2118" s="2">
        <v>6.9192</v>
      </c>
      <c r="E2118" s="2">
        <v>339</v>
      </c>
      <c r="F2118" s="2">
        <v>7.3369999999999997</v>
      </c>
      <c r="G2118" s="2">
        <v>2487.2429999999999</v>
      </c>
      <c r="H2118" s="14">
        <f t="shared" si="32"/>
        <v>-6.5044152487615933E-3</v>
      </c>
      <c r="I2118" s="13"/>
      <c r="J2118" s="13"/>
      <c r="K2118" s="13"/>
    </row>
    <row r="2119" spans="2:11" ht="13.5" x14ac:dyDescent="0.35">
      <c r="B2119" s="3">
        <v>45084</v>
      </c>
      <c r="C2119" s="2">
        <v>7.7</v>
      </c>
      <c r="D2119" s="2">
        <v>6.9645000000000001</v>
      </c>
      <c r="E2119" s="2">
        <v>2</v>
      </c>
      <c r="F2119" s="2">
        <v>7.7</v>
      </c>
      <c r="G2119" s="2">
        <v>15.4</v>
      </c>
      <c r="H2119" s="14">
        <f t="shared" ref="H2119:H2182" si="33">(D2119-D2118)/D2118</f>
        <v>6.5469996531391083E-3</v>
      </c>
      <c r="I2119" s="13"/>
      <c r="J2119" s="13"/>
      <c r="K2119" s="13"/>
    </row>
    <row r="2120" spans="2:11" ht="13.5" x14ac:dyDescent="0.35">
      <c r="B2120" s="3">
        <v>45085</v>
      </c>
      <c r="C2120" s="2">
        <v>7.5</v>
      </c>
      <c r="D2120" s="2">
        <v>6.7835999999999999</v>
      </c>
      <c r="E2120" s="2">
        <v>215</v>
      </c>
      <c r="F2120" s="2">
        <v>7.5</v>
      </c>
      <c r="G2120" s="2">
        <v>1612.5</v>
      </c>
      <c r="H2120" s="14">
        <f t="shared" si="33"/>
        <v>-2.5974585397372428E-2</v>
      </c>
      <c r="I2120" s="13"/>
      <c r="J2120" s="13"/>
      <c r="K2120" s="13"/>
    </row>
    <row r="2121" spans="2:11" ht="13.5" x14ac:dyDescent="0.35">
      <c r="B2121" s="3">
        <v>45086</v>
      </c>
      <c r="C2121" s="2">
        <v>7.7</v>
      </c>
      <c r="D2121" s="2">
        <v>6.9645000000000001</v>
      </c>
      <c r="E2121" s="2">
        <v>1755</v>
      </c>
      <c r="F2121" s="2">
        <v>7.6680000000000001</v>
      </c>
      <c r="G2121" s="2">
        <v>13457.34</v>
      </c>
      <c r="H2121" s="14">
        <f t="shared" si="33"/>
        <v>2.6667256324075753E-2</v>
      </c>
      <c r="I2121" s="13"/>
      <c r="J2121" s="13"/>
      <c r="K2121" s="13"/>
    </row>
    <row r="2122" spans="2:11" ht="13.5" x14ac:dyDescent="0.35">
      <c r="B2122" s="3">
        <v>45089</v>
      </c>
      <c r="C2122" s="2">
        <v>7.7</v>
      </c>
      <c r="D2122" s="2">
        <v>6.9645000000000001</v>
      </c>
      <c r="E2122" s="2">
        <v>0</v>
      </c>
      <c r="F2122" s="2">
        <v>0</v>
      </c>
      <c r="G2122" s="2">
        <v>0</v>
      </c>
      <c r="H2122" s="14">
        <f t="shared" si="33"/>
        <v>0</v>
      </c>
      <c r="I2122" s="13"/>
      <c r="J2122" s="13"/>
      <c r="K2122" s="13"/>
    </row>
    <row r="2123" spans="2:11" ht="13.5" x14ac:dyDescent="0.35">
      <c r="B2123" s="3">
        <v>45090</v>
      </c>
      <c r="C2123" s="2">
        <v>7.7</v>
      </c>
      <c r="D2123" s="2">
        <v>6.9645000000000001</v>
      </c>
      <c r="E2123" s="2">
        <v>4</v>
      </c>
      <c r="F2123" s="2">
        <v>7.7</v>
      </c>
      <c r="G2123" s="2">
        <v>30.8</v>
      </c>
      <c r="H2123" s="14">
        <f t="shared" si="33"/>
        <v>0</v>
      </c>
      <c r="I2123" s="13"/>
      <c r="J2123" s="13"/>
      <c r="K2123" s="13"/>
    </row>
    <row r="2124" spans="2:11" ht="13.5" x14ac:dyDescent="0.35">
      <c r="B2124" s="3">
        <v>45091</v>
      </c>
      <c r="C2124" s="2">
        <v>7.5</v>
      </c>
      <c r="D2124" s="2">
        <v>6.7835999999999999</v>
      </c>
      <c r="E2124" s="2">
        <v>4113</v>
      </c>
      <c r="F2124" s="2">
        <v>7.5919999999999996</v>
      </c>
      <c r="G2124" s="2">
        <v>31225.896000000001</v>
      </c>
      <c r="H2124" s="14">
        <f t="shared" si="33"/>
        <v>-2.5974585397372428E-2</v>
      </c>
      <c r="I2124" s="13"/>
      <c r="J2124" s="13"/>
      <c r="K2124" s="13"/>
    </row>
    <row r="2125" spans="2:11" ht="13.5" x14ac:dyDescent="0.35">
      <c r="B2125" s="3">
        <v>45092</v>
      </c>
      <c r="C2125" s="2">
        <v>7.69</v>
      </c>
      <c r="D2125" s="2">
        <v>6.9554</v>
      </c>
      <c r="E2125" s="2">
        <v>3077</v>
      </c>
      <c r="F2125" s="2">
        <v>7.3949999999999996</v>
      </c>
      <c r="G2125" s="2">
        <v>22754.415000000001</v>
      </c>
      <c r="H2125" s="14">
        <f t="shared" si="33"/>
        <v>2.5325785718497581E-2</v>
      </c>
      <c r="I2125" s="13"/>
      <c r="J2125" s="13"/>
      <c r="K2125" s="13"/>
    </row>
    <row r="2126" spans="2:11" ht="13.5" x14ac:dyDescent="0.35">
      <c r="B2126" s="3">
        <v>45093</v>
      </c>
      <c r="C2126" s="2">
        <v>7.5</v>
      </c>
      <c r="D2126" s="2">
        <v>6.7835999999999999</v>
      </c>
      <c r="E2126" s="2">
        <v>3381</v>
      </c>
      <c r="F2126" s="2">
        <v>7.4080000000000004</v>
      </c>
      <c r="G2126" s="2">
        <v>25046.448</v>
      </c>
      <c r="H2126" s="14">
        <f t="shared" si="33"/>
        <v>-2.4700232912557175E-2</v>
      </c>
      <c r="I2126" s="13"/>
      <c r="J2126" s="13"/>
      <c r="K2126" s="13"/>
    </row>
    <row r="2127" spans="2:11" ht="13.5" x14ac:dyDescent="0.35">
      <c r="B2127" s="3">
        <v>45096</v>
      </c>
      <c r="C2127" s="2">
        <v>7.15</v>
      </c>
      <c r="D2127" s="2">
        <v>6.4669999999999996</v>
      </c>
      <c r="E2127" s="2">
        <v>431</v>
      </c>
      <c r="F2127" s="2">
        <v>7.1689999999999996</v>
      </c>
      <c r="G2127" s="2">
        <v>3089.8389999999999</v>
      </c>
      <c r="H2127" s="14">
        <f t="shared" si="33"/>
        <v>-4.6671383925939065E-2</v>
      </c>
      <c r="I2127" s="13"/>
      <c r="J2127" s="13"/>
      <c r="K2127" s="13"/>
    </row>
    <row r="2128" spans="2:11" ht="13.5" x14ac:dyDescent="0.35">
      <c r="B2128" s="3">
        <v>45097</v>
      </c>
      <c r="C2128" s="2">
        <v>7.34</v>
      </c>
      <c r="D2128" s="2">
        <v>6.6388999999999996</v>
      </c>
      <c r="E2128" s="2">
        <v>5247</v>
      </c>
      <c r="F2128" s="2">
        <v>7.34</v>
      </c>
      <c r="G2128" s="2">
        <v>38512.980000000003</v>
      </c>
      <c r="H2128" s="14">
        <f t="shared" si="33"/>
        <v>2.6581104066800674E-2</v>
      </c>
      <c r="I2128" s="13"/>
      <c r="J2128" s="13"/>
      <c r="K2128" s="13"/>
    </row>
    <row r="2129" spans="2:11" ht="13.5" x14ac:dyDescent="0.35">
      <c r="B2129" s="3">
        <v>45098</v>
      </c>
      <c r="C2129" s="2">
        <v>7.65</v>
      </c>
      <c r="D2129" s="2">
        <v>6.9192</v>
      </c>
      <c r="E2129" s="2">
        <v>87</v>
      </c>
      <c r="F2129" s="2">
        <v>7.65</v>
      </c>
      <c r="G2129" s="2">
        <v>665.55</v>
      </c>
      <c r="H2129" s="14">
        <f t="shared" si="33"/>
        <v>4.222084983958193E-2</v>
      </c>
      <c r="I2129" s="13"/>
      <c r="J2129" s="13"/>
      <c r="K2129" s="13"/>
    </row>
    <row r="2130" spans="2:11" ht="13.5" x14ac:dyDescent="0.35">
      <c r="B2130" s="3">
        <v>45099</v>
      </c>
      <c r="C2130" s="2">
        <v>7.65</v>
      </c>
      <c r="D2130" s="2">
        <v>6.9192</v>
      </c>
      <c r="E2130" s="2">
        <v>0</v>
      </c>
      <c r="F2130" s="2">
        <v>0</v>
      </c>
      <c r="G2130" s="2">
        <v>0</v>
      </c>
      <c r="H2130" s="14">
        <f t="shared" si="33"/>
        <v>0</v>
      </c>
      <c r="I2130" s="13"/>
      <c r="J2130" s="13"/>
      <c r="K2130" s="13"/>
    </row>
    <row r="2131" spans="2:11" ht="13.5" x14ac:dyDescent="0.35">
      <c r="B2131" s="3">
        <v>45100</v>
      </c>
      <c r="C2131" s="2">
        <v>7.6</v>
      </c>
      <c r="D2131" s="2">
        <v>6.8739999999999997</v>
      </c>
      <c r="E2131" s="2">
        <v>3</v>
      </c>
      <c r="F2131" s="2">
        <v>7.6</v>
      </c>
      <c r="G2131" s="2">
        <v>22.8</v>
      </c>
      <c r="H2131" s="14">
        <f t="shared" si="33"/>
        <v>-6.5325471152734927E-3</v>
      </c>
      <c r="I2131" s="13"/>
      <c r="J2131" s="13"/>
      <c r="K2131" s="13"/>
    </row>
    <row r="2132" spans="2:11" ht="13.5" x14ac:dyDescent="0.35">
      <c r="B2132" s="3">
        <v>45103</v>
      </c>
      <c r="C2132" s="2">
        <v>7.34</v>
      </c>
      <c r="D2132" s="2">
        <v>6.6388999999999996</v>
      </c>
      <c r="E2132" s="2">
        <v>1889</v>
      </c>
      <c r="F2132" s="2">
        <v>7.5289999999999999</v>
      </c>
      <c r="G2132" s="2">
        <v>14222.281000000001</v>
      </c>
      <c r="H2132" s="14">
        <f t="shared" si="33"/>
        <v>-3.4201338376491142E-2</v>
      </c>
      <c r="I2132" s="13"/>
      <c r="J2132" s="13"/>
      <c r="K2132" s="13"/>
    </row>
    <row r="2133" spans="2:11" ht="13.5" x14ac:dyDescent="0.35">
      <c r="B2133" s="3">
        <v>45104</v>
      </c>
      <c r="C2133" s="2">
        <v>7.64</v>
      </c>
      <c r="D2133" s="2">
        <v>6.9101999999999997</v>
      </c>
      <c r="E2133" s="2">
        <v>277</v>
      </c>
      <c r="F2133" s="2">
        <v>7.5259999999999998</v>
      </c>
      <c r="G2133" s="2">
        <v>2084.7020000000002</v>
      </c>
      <c r="H2133" s="14">
        <f t="shared" si="33"/>
        <v>4.0865203572881065E-2</v>
      </c>
      <c r="I2133" s="13"/>
      <c r="J2133" s="13"/>
      <c r="K2133" s="13"/>
    </row>
    <row r="2134" spans="2:11" ht="13.5" x14ac:dyDescent="0.35">
      <c r="B2134" s="3">
        <v>45107</v>
      </c>
      <c r="C2134" s="2">
        <v>7.41</v>
      </c>
      <c r="D2134" s="2">
        <v>6.7022000000000004</v>
      </c>
      <c r="E2134" s="2">
        <v>93958</v>
      </c>
      <c r="F2134" s="2">
        <v>7.415</v>
      </c>
      <c r="G2134" s="2">
        <v>696698.57</v>
      </c>
      <c r="H2134" s="14">
        <f t="shared" si="33"/>
        <v>-3.0100431246562951E-2</v>
      </c>
      <c r="I2134" s="13"/>
      <c r="J2134" s="13"/>
      <c r="K2134" s="13"/>
    </row>
    <row r="2135" spans="2:11" ht="13.5" x14ac:dyDescent="0.35">
      <c r="B2135" s="3">
        <v>45110</v>
      </c>
      <c r="C2135" s="2">
        <v>7.41</v>
      </c>
      <c r="D2135" s="2">
        <v>6.7022000000000004</v>
      </c>
      <c r="E2135" s="2">
        <v>4363</v>
      </c>
      <c r="F2135" s="2">
        <v>7.41</v>
      </c>
      <c r="G2135" s="2">
        <v>32329.83</v>
      </c>
      <c r="H2135" s="14">
        <f t="shared" si="33"/>
        <v>0</v>
      </c>
      <c r="I2135" s="13"/>
      <c r="J2135" s="13"/>
      <c r="K2135" s="13"/>
    </row>
    <row r="2136" spans="2:11" ht="13.5" x14ac:dyDescent="0.35">
      <c r="B2136" s="3">
        <v>45111</v>
      </c>
      <c r="C2136" s="2">
        <v>7.59</v>
      </c>
      <c r="D2136" s="2">
        <v>6.8650000000000002</v>
      </c>
      <c r="E2136" s="2">
        <v>2363</v>
      </c>
      <c r="F2136" s="2">
        <v>7.585</v>
      </c>
      <c r="G2136" s="2">
        <v>17923.355</v>
      </c>
      <c r="H2136" s="14">
        <f t="shared" si="33"/>
        <v>2.4290531467279376E-2</v>
      </c>
      <c r="I2136" s="13"/>
      <c r="J2136" s="13"/>
      <c r="K2136" s="13"/>
    </row>
    <row r="2137" spans="2:11" ht="13.5" x14ac:dyDescent="0.35">
      <c r="B2137" s="3">
        <v>45112</v>
      </c>
      <c r="C2137" s="2">
        <v>7.63</v>
      </c>
      <c r="D2137" s="2">
        <v>6.9010999999999996</v>
      </c>
      <c r="E2137" s="2">
        <v>1</v>
      </c>
      <c r="F2137" s="2">
        <v>7.63</v>
      </c>
      <c r="G2137" s="2">
        <v>7.63</v>
      </c>
      <c r="H2137" s="14">
        <f t="shared" si="33"/>
        <v>5.2585579024034016E-3</v>
      </c>
      <c r="I2137" s="13"/>
      <c r="J2137" s="13"/>
      <c r="K2137" s="13"/>
    </row>
    <row r="2138" spans="2:11" ht="13.5" x14ac:dyDescent="0.35">
      <c r="B2138" s="3">
        <v>45113</v>
      </c>
      <c r="C2138" s="2">
        <v>7.49</v>
      </c>
      <c r="D2138" s="2">
        <v>6.7744999999999997</v>
      </c>
      <c r="E2138" s="2">
        <v>4064</v>
      </c>
      <c r="F2138" s="2">
        <v>7.4950000000000001</v>
      </c>
      <c r="G2138" s="2">
        <v>30459.68</v>
      </c>
      <c r="H2138" s="14">
        <f t="shared" si="33"/>
        <v>-1.8344901537436037E-2</v>
      </c>
      <c r="I2138" s="13"/>
      <c r="J2138" s="13"/>
      <c r="K2138" s="13"/>
    </row>
    <row r="2139" spans="2:11" ht="13.5" x14ac:dyDescent="0.35">
      <c r="B2139" s="3">
        <v>45114</v>
      </c>
      <c r="C2139" s="2">
        <v>7.49</v>
      </c>
      <c r="D2139" s="2">
        <v>6.7744999999999997</v>
      </c>
      <c r="E2139" s="2">
        <v>1022</v>
      </c>
      <c r="F2139" s="2">
        <v>7.4909999999999997</v>
      </c>
      <c r="G2139" s="2">
        <v>7655.8019999999997</v>
      </c>
      <c r="H2139" s="14">
        <f t="shared" si="33"/>
        <v>0</v>
      </c>
      <c r="I2139" s="13"/>
      <c r="J2139" s="13"/>
      <c r="K2139" s="13"/>
    </row>
    <row r="2140" spans="2:11" ht="13.5" x14ac:dyDescent="0.35">
      <c r="B2140" s="3">
        <v>45117</v>
      </c>
      <c r="C2140" s="2">
        <v>7.48</v>
      </c>
      <c r="D2140" s="2">
        <v>6.7655000000000003</v>
      </c>
      <c r="E2140" s="2">
        <v>4416</v>
      </c>
      <c r="F2140" s="2">
        <v>7.4909999999999997</v>
      </c>
      <c r="G2140" s="2">
        <v>33080.256000000001</v>
      </c>
      <c r="H2140" s="14">
        <f t="shared" si="33"/>
        <v>-1.3285113292493104E-3</v>
      </c>
      <c r="I2140" s="13"/>
      <c r="J2140" s="13"/>
      <c r="K2140" s="13"/>
    </row>
    <row r="2141" spans="2:11" ht="13.5" x14ac:dyDescent="0.35">
      <c r="B2141" s="3">
        <v>45118</v>
      </c>
      <c r="C2141" s="2">
        <v>7.46</v>
      </c>
      <c r="D2141" s="2">
        <v>6.9661</v>
      </c>
      <c r="E2141" s="2">
        <v>117</v>
      </c>
      <c r="F2141" s="2">
        <v>7.4630000000000001</v>
      </c>
      <c r="G2141" s="2">
        <v>873.17100000000005</v>
      </c>
      <c r="H2141" s="14">
        <f t="shared" si="33"/>
        <v>2.9650432340551276E-2</v>
      </c>
      <c r="I2141" s="13"/>
      <c r="J2141" s="13"/>
      <c r="K2141" s="13"/>
    </row>
    <row r="2142" spans="2:11" ht="13.5" x14ac:dyDescent="0.35">
      <c r="B2142" s="3">
        <v>45119</v>
      </c>
      <c r="C2142" s="2">
        <v>7.45</v>
      </c>
      <c r="D2142" s="2">
        <v>6.9568000000000003</v>
      </c>
      <c r="E2142" s="2">
        <v>2019</v>
      </c>
      <c r="F2142" s="2">
        <v>7.4340000000000002</v>
      </c>
      <c r="G2142" s="2">
        <v>15009.245999999999</v>
      </c>
      <c r="H2142" s="14">
        <f t="shared" si="33"/>
        <v>-1.3350368211767908E-3</v>
      </c>
      <c r="I2142" s="13"/>
      <c r="J2142" s="13"/>
      <c r="K2142" s="13"/>
    </row>
    <row r="2143" spans="2:11" ht="13.5" x14ac:dyDescent="0.35">
      <c r="B2143" s="3">
        <v>45120</v>
      </c>
      <c r="C2143" s="2">
        <v>7.45</v>
      </c>
      <c r="D2143" s="2">
        <v>6.9568000000000003</v>
      </c>
      <c r="E2143" s="2">
        <v>104</v>
      </c>
      <c r="F2143" s="2">
        <v>7.45</v>
      </c>
      <c r="G2143" s="2">
        <v>774.8</v>
      </c>
      <c r="H2143" s="14">
        <f t="shared" si="33"/>
        <v>0</v>
      </c>
      <c r="I2143" s="13"/>
      <c r="J2143" s="13"/>
      <c r="K2143" s="13"/>
    </row>
    <row r="2144" spans="2:11" ht="13.5" x14ac:dyDescent="0.35">
      <c r="B2144" s="3">
        <v>45121</v>
      </c>
      <c r="C2144" s="2">
        <v>7.45</v>
      </c>
      <c r="D2144" s="2">
        <v>6.9568000000000003</v>
      </c>
      <c r="E2144" s="2">
        <v>0</v>
      </c>
      <c r="F2144" s="2">
        <v>0</v>
      </c>
      <c r="G2144" s="2">
        <v>0</v>
      </c>
      <c r="H2144" s="14">
        <f t="shared" si="33"/>
        <v>0</v>
      </c>
      <c r="I2144" s="13"/>
      <c r="J2144" s="13"/>
      <c r="K2144" s="13"/>
    </row>
    <row r="2145" spans="2:11" ht="13.5" x14ac:dyDescent="0.35">
      <c r="B2145" s="3">
        <v>45124</v>
      </c>
      <c r="C2145" s="2">
        <v>7.59</v>
      </c>
      <c r="D2145" s="2">
        <v>7.0875000000000004</v>
      </c>
      <c r="E2145" s="2">
        <v>4174</v>
      </c>
      <c r="F2145" s="2">
        <v>7.5369999999999999</v>
      </c>
      <c r="G2145" s="2">
        <v>31459.437999999998</v>
      </c>
      <c r="H2145" s="14">
        <f t="shared" si="33"/>
        <v>1.8787373505059803E-2</v>
      </c>
      <c r="I2145" s="13"/>
      <c r="J2145" s="13"/>
      <c r="K2145" s="13"/>
    </row>
    <row r="2146" spans="2:11" ht="13.5" x14ac:dyDescent="0.35">
      <c r="B2146" s="3">
        <v>45125</v>
      </c>
      <c r="C2146" s="2">
        <v>7.41</v>
      </c>
      <c r="D2146" s="2">
        <v>6.9194000000000004</v>
      </c>
      <c r="E2146" s="2">
        <v>2066</v>
      </c>
      <c r="F2146" s="2">
        <v>7.407</v>
      </c>
      <c r="G2146" s="2">
        <v>15302.861999999999</v>
      </c>
      <c r="H2146" s="14">
        <f t="shared" si="33"/>
        <v>-2.3717813051146373E-2</v>
      </c>
      <c r="I2146" s="13"/>
      <c r="J2146" s="13"/>
      <c r="K2146" s="13"/>
    </row>
    <row r="2147" spans="2:11" ht="13.5" x14ac:dyDescent="0.35">
      <c r="B2147" s="3">
        <v>45127</v>
      </c>
      <c r="C2147" s="2">
        <v>7.4</v>
      </c>
      <c r="D2147" s="2">
        <v>6.9100999999999999</v>
      </c>
      <c r="E2147" s="2">
        <v>2988</v>
      </c>
      <c r="F2147" s="2">
        <v>7.41</v>
      </c>
      <c r="G2147" s="2">
        <v>22141.08</v>
      </c>
      <c r="H2147" s="14">
        <f t="shared" si="33"/>
        <v>-1.3440471717201679E-3</v>
      </c>
      <c r="I2147" s="13"/>
      <c r="J2147" s="13"/>
      <c r="K2147" s="13"/>
    </row>
    <row r="2148" spans="2:11" ht="13.5" x14ac:dyDescent="0.35">
      <c r="B2148" s="3">
        <v>45128</v>
      </c>
      <c r="C2148" s="2">
        <v>7.49</v>
      </c>
      <c r="D2148" s="2">
        <v>6.9941000000000004</v>
      </c>
      <c r="E2148" s="2">
        <v>4549</v>
      </c>
      <c r="F2148" s="2">
        <v>7.4939999999999998</v>
      </c>
      <c r="G2148" s="2">
        <v>34090.205999999998</v>
      </c>
      <c r="H2148" s="14">
        <f t="shared" si="33"/>
        <v>1.2156119303628098E-2</v>
      </c>
      <c r="I2148" s="13"/>
      <c r="J2148" s="13"/>
      <c r="K2148" s="13"/>
    </row>
    <row r="2149" spans="2:11" ht="13.5" x14ac:dyDescent="0.35">
      <c r="B2149" s="3">
        <v>45131</v>
      </c>
      <c r="C2149" s="2">
        <v>7.47</v>
      </c>
      <c r="D2149" s="2">
        <v>6.9755000000000003</v>
      </c>
      <c r="E2149" s="2">
        <v>3307</v>
      </c>
      <c r="F2149" s="2">
        <v>7.4660000000000002</v>
      </c>
      <c r="G2149" s="2">
        <v>24690.062000000002</v>
      </c>
      <c r="H2149" s="14">
        <f t="shared" si="33"/>
        <v>-2.6593843382279594E-3</v>
      </c>
      <c r="I2149" s="13"/>
      <c r="J2149" s="13"/>
      <c r="K2149" s="13"/>
    </row>
    <row r="2150" spans="2:11" ht="13.5" x14ac:dyDescent="0.35">
      <c r="B2150" s="3">
        <v>45133</v>
      </c>
      <c r="C2150" s="2">
        <v>7.4</v>
      </c>
      <c r="D2150" s="2">
        <v>6.9100999999999999</v>
      </c>
      <c r="E2150" s="2">
        <v>22446</v>
      </c>
      <c r="F2150" s="2">
        <v>7.4729999999999999</v>
      </c>
      <c r="G2150" s="2">
        <v>167738.95800000001</v>
      </c>
      <c r="H2150" s="14">
        <f t="shared" si="33"/>
        <v>-9.3756719948391298E-3</v>
      </c>
      <c r="I2150" s="13"/>
      <c r="J2150" s="13"/>
      <c r="K2150" s="13"/>
    </row>
    <row r="2151" spans="2:11" ht="13.5" x14ac:dyDescent="0.35">
      <c r="B2151" s="3">
        <v>45134</v>
      </c>
      <c r="C2151" s="2">
        <v>7.46</v>
      </c>
      <c r="D2151" s="2">
        <v>6.9661</v>
      </c>
      <c r="E2151" s="2">
        <v>4522</v>
      </c>
      <c r="F2151" s="2">
        <v>7.4260000000000002</v>
      </c>
      <c r="G2151" s="2">
        <v>33580.372000000003</v>
      </c>
      <c r="H2151" s="14">
        <f t="shared" si="33"/>
        <v>8.1040795357520228E-3</v>
      </c>
      <c r="I2151" s="13"/>
      <c r="J2151" s="13"/>
      <c r="K2151" s="13"/>
    </row>
    <row r="2152" spans="2:11" ht="13.5" x14ac:dyDescent="0.35">
      <c r="B2152" s="3">
        <v>45135</v>
      </c>
      <c r="C2152" s="2">
        <v>7.43</v>
      </c>
      <c r="D2152" s="2">
        <v>6.9381000000000004</v>
      </c>
      <c r="E2152" s="2">
        <v>3105</v>
      </c>
      <c r="F2152" s="2">
        <v>7.4480000000000004</v>
      </c>
      <c r="G2152" s="2">
        <v>23126.04</v>
      </c>
      <c r="H2152" s="14">
        <f t="shared" si="33"/>
        <v>-4.019465698166776E-3</v>
      </c>
      <c r="I2152" s="13"/>
      <c r="J2152" s="13"/>
      <c r="K2152" s="13"/>
    </row>
    <row r="2153" spans="2:11" ht="13.5" x14ac:dyDescent="0.35">
      <c r="B2153" s="3">
        <v>45138</v>
      </c>
      <c r="C2153" s="2">
        <v>7.46</v>
      </c>
      <c r="D2153" s="2">
        <v>6.9661</v>
      </c>
      <c r="E2153" s="2">
        <v>5000</v>
      </c>
      <c r="F2153" s="2">
        <v>7.46</v>
      </c>
      <c r="G2153" s="2">
        <v>37300</v>
      </c>
      <c r="H2153" s="14">
        <f t="shared" si="33"/>
        <v>4.0356870036464708E-3</v>
      </c>
      <c r="I2153" s="13"/>
      <c r="J2153" s="13"/>
      <c r="K2153" s="13"/>
    </row>
    <row r="2154" spans="2:11" ht="13.5" x14ac:dyDescent="0.35">
      <c r="B2154" s="3">
        <v>45139</v>
      </c>
      <c r="C2154" s="2">
        <v>7.46</v>
      </c>
      <c r="D2154" s="2">
        <v>6.9661</v>
      </c>
      <c r="E2154" s="2">
        <v>0</v>
      </c>
      <c r="F2154" s="2">
        <v>0</v>
      </c>
      <c r="G2154" s="2">
        <v>0</v>
      </c>
      <c r="H2154" s="14">
        <f t="shared" si="33"/>
        <v>0</v>
      </c>
      <c r="I2154" s="13"/>
      <c r="J2154" s="13"/>
      <c r="K2154" s="13"/>
    </row>
    <row r="2155" spans="2:11" ht="13.5" x14ac:dyDescent="0.35">
      <c r="B2155" s="3">
        <v>45140</v>
      </c>
      <c r="C2155" s="2">
        <v>7.46</v>
      </c>
      <c r="D2155" s="2">
        <v>6.9661</v>
      </c>
      <c r="E2155" s="2">
        <v>0</v>
      </c>
      <c r="F2155" s="2">
        <v>0</v>
      </c>
      <c r="G2155" s="2">
        <v>0</v>
      </c>
      <c r="H2155" s="14">
        <f t="shared" si="33"/>
        <v>0</v>
      </c>
      <c r="I2155" s="13"/>
      <c r="J2155" s="13"/>
      <c r="K2155" s="13"/>
    </row>
    <row r="2156" spans="2:11" ht="13.5" x14ac:dyDescent="0.35">
      <c r="B2156" s="3">
        <v>45141</v>
      </c>
      <c r="C2156" s="2">
        <v>7.45</v>
      </c>
      <c r="D2156" s="2">
        <v>6.9568000000000003</v>
      </c>
      <c r="E2156" s="2">
        <v>30</v>
      </c>
      <c r="F2156" s="2">
        <v>7.3639999999999999</v>
      </c>
      <c r="G2156" s="2">
        <v>220.92</v>
      </c>
      <c r="H2156" s="14">
        <f t="shared" si="33"/>
        <v>-1.3350368211767908E-3</v>
      </c>
      <c r="I2156" s="13"/>
      <c r="J2156" s="13"/>
      <c r="K2156" s="13"/>
    </row>
    <row r="2157" spans="2:11" ht="13.5" x14ac:dyDescent="0.35">
      <c r="B2157" s="3">
        <v>45142</v>
      </c>
      <c r="C2157" s="2">
        <v>7.35</v>
      </c>
      <c r="D2157" s="2">
        <v>6.8634000000000004</v>
      </c>
      <c r="E2157" s="2">
        <v>994</v>
      </c>
      <c r="F2157" s="2">
        <v>7.2530000000000001</v>
      </c>
      <c r="G2157" s="2">
        <v>7209.482</v>
      </c>
      <c r="H2157" s="14">
        <f t="shared" si="33"/>
        <v>-1.3425712971481129E-2</v>
      </c>
      <c r="I2157" s="13"/>
      <c r="J2157" s="13"/>
      <c r="K2157" s="13"/>
    </row>
    <row r="2158" spans="2:11" ht="13.5" x14ac:dyDescent="0.35">
      <c r="B2158" s="3">
        <v>45145</v>
      </c>
      <c r="C2158" s="2">
        <v>7.34</v>
      </c>
      <c r="D2158" s="2">
        <v>6.8540999999999999</v>
      </c>
      <c r="E2158" s="2">
        <v>804</v>
      </c>
      <c r="F2158" s="2">
        <v>7.1459999999999999</v>
      </c>
      <c r="G2158" s="2">
        <v>5745.384</v>
      </c>
      <c r="H2158" s="14">
        <f t="shared" si="33"/>
        <v>-1.3550135501355785E-3</v>
      </c>
      <c r="I2158" s="13"/>
      <c r="J2158" s="13"/>
      <c r="K2158" s="13"/>
    </row>
    <row r="2159" spans="2:11" ht="13.5" x14ac:dyDescent="0.35">
      <c r="B2159" s="3">
        <v>45146</v>
      </c>
      <c r="C2159" s="2">
        <v>7.34</v>
      </c>
      <c r="D2159" s="2">
        <v>6.8540999999999999</v>
      </c>
      <c r="E2159" s="2">
        <v>0</v>
      </c>
      <c r="F2159" s="2">
        <v>0</v>
      </c>
      <c r="G2159" s="2">
        <v>0</v>
      </c>
      <c r="H2159" s="14">
        <f t="shared" si="33"/>
        <v>0</v>
      </c>
      <c r="I2159" s="13"/>
      <c r="J2159" s="13"/>
      <c r="K2159" s="13"/>
    </row>
    <row r="2160" spans="2:11" ht="13.5" x14ac:dyDescent="0.35">
      <c r="B2160" s="3">
        <v>45147</v>
      </c>
      <c r="C2160" s="2">
        <v>7.3</v>
      </c>
      <c r="D2160" s="2">
        <v>6.8167</v>
      </c>
      <c r="E2160" s="2">
        <v>26</v>
      </c>
      <c r="F2160" s="2">
        <v>7.3049999999999997</v>
      </c>
      <c r="G2160" s="2">
        <v>189.93</v>
      </c>
      <c r="H2160" s="14">
        <f t="shared" si="33"/>
        <v>-5.4565880276038984E-3</v>
      </c>
      <c r="I2160" s="13"/>
      <c r="J2160" s="13"/>
      <c r="K2160" s="13"/>
    </row>
    <row r="2161" spans="2:11" ht="13.5" x14ac:dyDescent="0.35">
      <c r="B2161" s="3">
        <v>45148</v>
      </c>
      <c r="C2161" s="2">
        <v>7.24</v>
      </c>
      <c r="D2161" s="2">
        <v>6.7606999999999999</v>
      </c>
      <c r="E2161" s="2">
        <v>1761</v>
      </c>
      <c r="F2161" s="2">
        <v>7.1539999999999999</v>
      </c>
      <c r="G2161" s="2">
        <v>12598.194</v>
      </c>
      <c r="H2161" s="14">
        <f t="shared" si="33"/>
        <v>-8.2151187524755458E-3</v>
      </c>
      <c r="I2161" s="13"/>
      <c r="J2161" s="13"/>
      <c r="K2161" s="13"/>
    </row>
    <row r="2162" spans="2:11" ht="13.5" x14ac:dyDescent="0.35">
      <c r="B2162" s="3">
        <v>45149</v>
      </c>
      <c r="C2162" s="2">
        <v>7.2</v>
      </c>
      <c r="D2162" s="2">
        <v>6.7233000000000001</v>
      </c>
      <c r="E2162" s="2">
        <v>160</v>
      </c>
      <c r="F2162" s="2">
        <v>7.1970000000000001</v>
      </c>
      <c r="G2162" s="2">
        <v>1151.52</v>
      </c>
      <c r="H2162" s="14">
        <f t="shared" si="33"/>
        <v>-5.5319715414084156E-3</v>
      </c>
      <c r="I2162" s="13"/>
      <c r="J2162" s="13"/>
      <c r="K2162" s="13"/>
    </row>
    <row r="2163" spans="2:11" ht="13.5" x14ac:dyDescent="0.35">
      <c r="B2163" s="3">
        <v>45152</v>
      </c>
      <c r="C2163" s="2">
        <v>7.2</v>
      </c>
      <c r="D2163" s="2">
        <v>6.7233000000000001</v>
      </c>
      <c r="E2163" s="2">
        <v>5177</v>
      </c>
      <c r="F2163" s="2">
        <v>7.38</v>
      </c>
      <c r="G2163" s="2">
        <v>38206.26</v>
      </c>
      <c r="H2163" s="14">
        <f t="shared" si="33"/>
        <v>0</v>
      </c>
      <c r="I2163" s="13"/>
      <c r="J2163" s="13"/>
      <c r="K2163" s="13"/>
    </row>
    <row r="2164" spans="2:11" ht="13.5" x14ac:dyDescent="0.35">
      <c r="B2164" s="3">
        <v>45153</v>
      </c>
      <c r="C2164" s="2">
        <v>7.3</v>
      </c>
      <c r="D2164" s="2">
        <v>6.8167</v>
      </c>
      <c r="E2164" s="2">
        <v>1686</v>
      </c>
      <c r="F2164" s="2">
        <v>7.2430000000000003</v>
      </c>
      <c r="G2164" s="2">
        <v>12211.698</v>
      </c>
      <c r="H2164" s="14">
        <f t="shared" si="33"/>
        <v>1.3891987565629963E-2</v>
      </c>
      <c r="I2164" s="13"/>
      <c r="J2164" s="13"/>
      <c r="K2164" s="13"/>
    </row>
    <row r="2165" spans="2:11" ht="13.5" x14ac:dyDescent="0.35">
      <c r="B2165" s="3">
        <v>45154</v>
      </c>
      <c r="C2165" s="2">
        <v>7.3</v>
      </c>
      <c r="D2165" s="2">
        <v>6.8167</v>
      </c>
      <c r="E2165" s="2">
        <v>680</v>
      </c>
      <c r="F2165" s="2">
        <v>7.3</v>
      </c>
      <c r="G2165" s="2">
        <v>4964</v>
      </c>
      <c r="H2165" s="14">
        <f t="shared" si="33"/>
        <v>0</v>
      </c>
      <c r="I2165" s="13"/>
      <c r="J2165" s="13"/>
      <c r="K2165" s="13"/>
    </row>
    <row r="2166" spans="2:11" ht="13.5" x14ac:dyDescent="0.35">
      <c r="B2166" s="3">
        <v>45155</v>
      </c>
      <c r="C2166" s="2">
        <v>7.2</v>
      </c>
      <c r="D2166" s="2">
        <v>6.7233000000000001</v>
      </c>
      <c r="E2166" s="2">
        <v>3091</v>
      </c>
      <c r="F2166" s="2">
        <v>7.2</v>
      </c>
      <c r="G2166" s="2">
        <v>22255.200000000001</v>
      </c>
      <c r="H2166" s="14">
        <f t="shared" si="33"/>
        <v>-1.3701644490735977E-2</v>
      </c>
      <c r="I2166" s="13"/>
      <c r="J2166" s="13"/>
      <c r="K2166" s="13"/>
    </row>
    <row r="2167" spans="2:11" ht="13.5" x14ac:dyDescent="0.35">
      <c r="B2167" s="3">
        <v>45156</v>
      </c>
      <c r="C2167" s="2">
        <v>7.29</v>
      </c>
      <c r="D2167" s="2">
        <v>6.8074000000000003</v>
      </c>
      <c r="E2167" s="2">
        <v>240</v>
      </c>
      <c r="F2167" s="2">
        <v>7.2009999999999996</v>
      </c>
      <c r="G2167" s="2">
        <v>1728.24</v>
      </c>
      <c r="H2167" s="14">
        <f t="shared" si="33"/>
        <v>1.25087382684099E-2</v>
      </c>
      <c r="I2167" s="13"/>
      <c r="J2167" s="13"/>
      <c r="K2167" s="13"/>
    </row>
    <row r="2168" spans="2:11" ht="13.5" x14ac:dyDescent="0.35">
      <c r="B2168" s="3">
        <v>45159</v>
      </c>
      <c r="C2168" s="2">
        <v>7.29</v>
      </c>
      <c r="D2168" s="2">
        <v>6.8074000000000003</v>
      </c>
      <c r="E2168" s="2">
        <v>0</v>
      </c>
      <c r="F2168" s="2">
        <v>0</v>
      </c>
      <c r="G2168" s="2">
        <v>0</v>
      </c>
      <c r="H2168" s="14">
        <f t="shared" si="33"/>
        <v>0</v>
      </c>
      <c r="I2168" s="13"/>
      <c r="J2168" s="13"/>
      <c r="K2168" s="13"/>
    </row>
    <row r="2169" spans="2:11" ht="13.5" x14ac:dyDescent="0.35">
      <c r="B2169" s="3">
        <v>45160</v>
      </c>
      <c r="C2169" s="2">
        <v>7.29</v>
      </c>
      <c r="D2169" s="2">
        <v>6.8074000000000003</v>
      </c>
      <c r="E2169" s="2">
        <v>299</v>
      </c>
      <c r="F2169" s="2">
        <v>7.0949999999999998</v>
      </c>
      <c r="G2169" s="2">
        <v>2121.4050000000002</v>
      </c>
      <c r="H2169" s="14">
        <f t="shared" si="33"/>
        <v>0</v>
      </c>
      <c r="I2169" s="13"/>
      <c r="J2169" s="13"/>
      <c r="K2169" s="13"/>
    </row>
    <row r="2170" spans="2:11" ht="13.5" x14ac:dyDescent="0.35">
      <c r="B2170" s="3">
        <v>45161</v>
      </c>
      <c r="C2170" s="2">
        <v>7.28</v>
      </c>
      <c r="D2170" s="2">
        <v>6.798</v>
      </c>
      <c r="E2170" s="2">
        <v>48</v>
      </c>
      <c r="F2170" s="2">
        <v>7.2869999999999999</v>
      </c>
      <c r="G2170" s="2">
        <v>349.77600000000001</v>
      </c>
      <c r="H2170" s="14">
        <f t="shared" si="33"/>
        <v>-1.3808502511972701E-3</v>
      </c>
      <c r="I2170" s="13"/>
      <c r="J2170" s="13"/>
      <c r="K2170" s="13"/>
    </row>
    <row r="2171" spans="2:11" ht="13.5" x14ac:dyDescent="0.35">
      <c r="B2171" s="3">
        <v>45162</v>
      </c>
      <c r="C2171" s="2">
        <v>7.3</v>
      </c>
      <c r="D2171" s="2">
        <v>6.8167</v>
      </c>
      <c r="E2171" s="2">
        <v>103497</v>
      </c>
      <c r="F2171" s="2">
        <v>7.3</v>
      </c>
      <c r="G2171" s="2">
        <v>755528.1</v>
      </c>
      <c r="H2171" s="14">
        <f t="shared" si="33"/>
        <v>2.7508090614886643E-3</v>
      </c>
      <c r="I2171" s="13"/>
      <c r="J2171" s="13"/>
      <c r="K2171" s="13"/>
    </row>
    <row r="2172" spans="2:11" ht="13.5" x14ac:dyDescent="0.35">
      <c r="B2172" s="3">
        <v>45163</v>
      </c>
      <c r="C2172" s="2">
        <v>7.3</v>
      </c>
      <c r="D2172" s="2">
        <v>6.8167</v>
      </c>
      <c r="E2172" s="2">
        <v>10004</v>
      </c>
      <c r="F2172" s="2">
        <v>7.3</v>
      </c>
      <c r="G2172" s="2">
        <v>73029.2</v>
      </c>
      <c r="H2172" s="14">
        <f t="shared" si="33"/>
        <v>0</v>
      </c>
      <c r="I2172" s="13"/>
      <c r="J2172" s="13"/>
      <c r="K2172" s="13"/>
    </row>
    <row r="2173" spans="2:11" ht="13.5" x14ac:dyDescent="0.35">
      <c r="B2173" s="3">
        <v>45166</v>
      </c>
      <c r="C2173" s="2">
        <v>7.3</v>
      </c>
      <c r="D2173" s="2">
        <v>6.8167</v>
      </c>
      <c r="E2173" s="2">
        <v>17817</v>
      </c>
      <c r="F2173" s="2">
        <v>7.3029999999999999</v>
      </c>
      <c r="G2173" s="2">
        <v>130117.55100000001</v>
      </c>
      <c r="H2173" s="14">
        <f t="shared" si="33"/>
        <v>0</v>
      </c>
      <c r="I2173" s="13"/>
      <c r="J2173" s="13"/>
      <c r="K2173" s="13"/>
    </row>
    <row r="2174" spans="2:11" ht="13.5" x14ac:dyDescent="0.35">
      <c r="B2174" s="3">
        <v>45167</v>
      </c>
      <c r="C2174" s="2">
        <v>7.3</v>
      </c>
      <c r="D2174" s="2">
        <v>6.8167</v>
      </c>
      <c r="E2174" s="2">
        <v>2723</v>
      </c>
      <c r="F2174" s="2">
        <v>7.3010000000000002</v>
      </c>
      <c r="G2174" s="2">
        <v>19880.623</v>
      </c>
      <c r="H2174" s="14">
        <f t="shared" si="33"/>
        <v>0</v>
      </c>
      <c r="I2174" s="13"/>
      <c r="J2174" s="13"/>
      <c r="K2174" s="13"/>
    </row>
    <row r="2175" spans="2:11" ht="13.5" x14ac:dyDescent="0.35">
      <c r="B2175" s="3">
        <v>45168</v>
      </c>
      <c r="C2175" s="2">
        <v>7.37</v>
      </c>
      <c r="D2175" s="2">
        <v>6.8821000000000003</v>
      </c>
      <c r="E2175" s="2">
        <v>138</v>
      </c>
      <c r="F2175" s="2">
        <v>7.1269999999999998</v>
      </c>
      <c r="G2175" s="2">
        <v>983.52599999999995</v>
      </c>
      <c r="H2175" s="14">
        <f t="shared" si="33"/>
        <v>9.594085114498269E-3</v>
      </c>
      <c r="I2175" s="13"/>
      <c r="J2175" s="13"/>
      <c r="K2175" s="13"/>
    </row>
    <row r="2176" spans="2:11" ht="13.5" x14ac:dyDescent="0.35">
      <c r="B2176" s="3">
        <v>45169</v>
      </c>
      <c r="C2176" s="2">
        <v>7.3</v>
      </c>
      <c r="D2176" s="2">
        <v>6.8167</v>
      </c>
      <c r="E2176" s="2">
        <v>83</v>
      </c>
      <c r="F2176" s="2">
        <v>7.06</v>
      </c>
      <c r="G2176" s="2">
        <v>585.98</v>
      </c>
      <c r="H2176" s="14">
        <f t="shared" si="33"/>
        <v>-9.5029133549353172E-3</v>
      </c>
      <c r="I2176" s="13"/>
      <c r="J2176" s="13"/>
      <c r="K2176" s="13"/>
    </row>
    <row r="2177" spans="2:11" ht="13.5" x14ac:dyDescent="0.35">
      <c r="B2177" s="3">
        <v>45170</v>
      </c>
      <c r="C2177" s="2">
        <v>7.38</v>
      </c>
      <c r="D2177" s="2">
        <v>6.8914</v>
      </c>
      <c r="E2177" s="2">
        <v>4</v>
      </c>
      <c r="F2177" s="2">
        <v>7.38</v>
      </c>
      <c r="G2177" s="2">
        <v>29.52</v>
      </c>
      <c r="H2177" s="14">
        <f t="shared" si="33"/>
        <v>1.0958381621605761E-2</v>
      </c>
      <c r="I2177" s="13"/>
      <c r="J2177" s="13"/>
      <c r="K2177" s="13"/>
    </row>
    <row r="2178" spans="2:11" ht="13.5" x14ac:dyDescent="0.35">
      <c r="B2178" s="3">
        <v>45173</v>
      </c>
      <c r="C2178" s="2">
        <v>7.38</v>
      </c>
      <c r="D2178" s="2">
        <v>6.8914</v>
      </c>
      <c r="E2178" s="2">
        <v>0</v>
      </c>
      <c r="F2178" s="2">
        <v>0</v>
      </c>
      <c r="G2178" s="2">
        <v>0</v>
      </c>
      <c r="H2178" s="14">
        <f t="shared" si="33"/>
        <v>0</v>
      </c>
      <c r="I2178" s="13"/>
      <c r="J2178" s="13"/>
      <c r="K2178" s="13"/>
    </row>
    <row r="2179" spans="2:11" ht="13.5" x14ac:dyDescent="0.35">
      <c r="B2179" s="3">
        <v>45174</v>
      </c>
      <c r="C2179" s="2">
        <v>7.3</v>
      </c>
      <c r="D2179" s="2">
        <v>6.8167</v>
      </c>
      <c r="E2179" s="2">
        <v>1174</v>
      </c>
      <c r="F2179" s="2">
        <v>7.2939999999999996</v>
      </c>
      <c r="G2179" s="2">
        <v>8563.1560000000009</v>
      </c>
      <c r="H2179" s="14">
        <f t="shared" si="33"/>
        <v>-1.083959717909278E-2</v>
      </c>
      <c r="I2179" s="13"/>
      <c r="J2179" s="13"/>
      <c r="K2179" s="13"/>
    </row>
    <row r="2180" spans="2:11" ht="13.5" x14ac:dyDescent="0.35">
      <c r="B2180" s="3">
        <v>45175</v>
      </c>
      <c r="C2180" s="2">
        <v>7.3</v>
      </c>
      <c r="D2180" s="2">
        <v>6.8167</v>
      </c>
      <c r="E2180" s="2">
        <v>435</v>
      </c>
      <c r="F2180" s="2">
        <v>7.3</v>
      </c>
      <c r="G2180" s="2">
        <v>3175.5</v>
      </c>
      <c r="H2180" s="14">
        <f t="shared" si="33"/>
        <v>0</v>
      </c>
      <c r="I2180" s="13"/>
      <c r="J2180" s="13"/>
      <c r="K2180" s="13"/>
    </row>
    <row r="2181" spans="2:11" ht="13.5" x14ac:dyDescent="0.35">
      <c r="B2181" s="3">
        <v>45176</v>
      </c>
      <c r="C2181" s="2">
        <v>7.25</v>
      </c>
      <c r="D2181" s="2">
        <v>6.77</v>
      </c>
      <c r="E2181" s="2">
        <v>330</v>
      </c>
      <c r="F2181" s="2">
        <v>7.25</v>
      </c>
      <c r="G2181" s="2">
        <v>2392.5</v>
      </c>
      <c r="H2181" s="14">
        <f t="shared" si="33"/>
        <v>-6.8508222453680535E-3</v>
      </c>
      <c r="I2181" s="13"/>
      <c r="J2181" s="13"/>
      <c r="K2181" s="13"/>
    </row>
    <row r="2182" spans="2:11" ht="13.5" x14ac:dyDescent="0.35">
      <c r="B2182" s="3">
        <v>45177</v>
      </c>
      <c r="C2182" s="2">
        <v>7.28</v>
      </c>
      <c r="D2182" s="2">
        <v>6.798</v>
      </c>
      <c r="E2182" s="2">
        <v>910</v>
      </c>
      <c r="F2182" s="2">
        <v>7.258</v>
      </c>
      <c r="G2182" s="2">
        <v>6604.78</v>
      </c>
      <c r="H2182" s="14">
        <f t="shared" si="33"/>
        <v>4.1358936484491094E-3</v>
      </c>
      <c r="I2182" s="13"/>
      <c r="J2182" s="13"/>
      <c r="K2182" s="13"/>
    </row>
    <row r="2183" spans="2:11" ht="13.5" x14ac:dyDescent="0.35">
      <c r="B2183" s="3">
        <v>45180</v>
      </c>
      <c r="C2183" s="2">
        <v>7.28</v>
      </c>
      <c r="D2183" s="2">
        <v>6.798</v>
      </c>
      <c r="E2183" s="2">
        <v>43</v>
      </c>
      <c r="F2183" s="2">
        <v>7.28</v>
      </c>
      <c r="G2183" s="2">
        <v>313.04000000000002</v>
      </c>
      <c r="H2183" s="14">
        <f t="shared" ref="H2183:H2246" si="34">(D2183-D2182)/D2182</f>
        <v>0</v>
      </c>
      <c r="I2183" s="13"/>
      <c r="J2183" s="13"/>
      <c r="K2183" s="13"/>
    </row>
    <row r="2184" spans="2:11" ht="13.5" x14ac:dyDescent="0.35">
      <c r="B2184" s="3">
        <v>45181</v>
      </c>
      <c r="C2184" s="2">
        <v>7.22</v>
      </c>
      <c r="D2184" s="2">
        <v>6.742</v>
      </c>
      <c r="E2184" s="2">
        <v>2949</v>
      </c>
      <c r="F2184" s="2">
        <v>7.2210000000000001</v>
      </c>
      <c r="G2184" s="2">
        <v>21294.728999999999</v>
      </c>
      <c r="H2184" s="14">
        <f t="shared" si="34"/>
        <v>-8.2377169755810612E-3</v>
      </c>
      <c r="I2184" s="13"/>
      <c r="J2184" s="13"/>
      <c r="K2184" s="13"/>
    </row>
    <row r="2185" spans="2:11" ht="13.5" x14ac:dyDescent="0.35">
      <c r="B2185" s="3">
        <v>45182</v>
      </c>
      <c r="C2185" s="2">
        <v>7.28</v>
      </c>
      <c r="D2185" s="2">
        <v>6.798</v>
      </c>
      <c r="E2185" s="2">
        <v>304</v>
      </c>
      <c r="F2185" s="2">
        <v>7.28</v>
      </c>
      <c r="G2185" s="2">
        <v>2213.12</v>
      </c>
      <c r="H2185" s="14">
        <f t="shared" si="34"/>
        <v>8.3061406110946385E-3</v>
      </c>
      <c r="I2185" s="13"/>
      <c r="J2185" s="13"/>
      <c r="K2185" s="13"/>
    </row>
    <row r="2186" spans="2:11" ht="13.5" x14ac:dyDescent="0.35">
      <c r="B2186" s="3">
        <v>45183</v>
      </c>
      <c r="C2186" s="2">
        <v>7.3</v>
      </c>
      <c r="D2186" s="2">
        <v>6.8167</v>
      </c>
      <c r="E2186" s="2">
        <v>626</v>
      </c>
      <c r="F2186" s="2">
        <v>7.1219999999999999</v>
      </c>
      <c r="G2186" s="2">
        <v>4458.3720000000003</v>
      </c>
      <c r="H2186" s="14">
        <f t="shared" si="34"/>
        <v>2.7508090614886643E-3</v>
      </c>
      <c r="I2186" s="13"/>
      <c r="J2186" s="13"/>
      <c r="K2186" s="13"/>
    </row>
    <row r="2187" spans="2:11" ht="13.5" x14ac:dyDescent="0.35">
      <c r="B2187" s="3">
        <v>45184</v>
      </c>
      <c r="C2187" s="2">
        <v>7.3</v>
      </c>
      <c r="D2187" s="2">
        <v>6.8167</v>
      </c>
      <c r="E2187" s="2">
        <v>0</v>
      </c>
      <c r="F2187" s="2">
        <v>0</v>
      </c>
      <c r="G2187" s="2">
        <v>0</v>
      </c>
      <c r="H2187" s="14">
        <f t="shared" si="34"/>
        <v>0</v>
      </c>
      <c r="I2187" s="13"/>
      <c r="J2187" s="13"/>
      <c r="K2187" s="13"/>
    </row>
    <row r="2188" spans="2:11" ht="13.5" x14ac:dyDescent="0.35">
      <c r="B2188" s="3">
        <v>45187</v>
      </c>
      <c r="C2188" s="2">
        <v>7.29</v>
      </c>
      <c r="D2188" s="2">
        <v>6.8074000000000003</v>
      </c>
      <c r="E2188" s="2">
        <v>5060</v>
      </c>
      <c r="F2188" s="2">
        <v>7.25</v>
      </c>
      <c r="G2188" s="2">
        <v>36685</v>
      </c>
      <c r="H2188" s="14">
        <f t="shared" si="34"/>
        <v>-1.3642965071074922E-3</v>
      </c>
      <c r="I2188" s="13"/>
      <c r="J2188" s="13"/>
      <c r="K2188" s="13"/>
    </row>
    <row r="2189" spans="2:11" ht="13.5" x14ac:dyDescent="0.35">
      <c r="B2189" s="3">
        <v>45188</v>
      </c>
      <c r="C2189" s="2">
        <v>7.28</v>
      </c>
      <c r="D2189" s="2">
        <v>6.798</v>
      </c>
      <c r="E2189" s="2">
        <v>5</v>
      </c>
      <c r="F2189" s="2">
        <v>7.28</v>
      </c>
      <c r="G2189" s="2">
        <v>36.4</v>
      </c>
      <c r="H2189" s="14">
        <f t="shared" si="34"/>
        <v>-1.3808502511972701E-3</v>
      </c>
      <c r="I2189" s="13"/>
      <c r="J2189" s="13"/>
      <c r="K2189" s="13"/>
    </row>
    <row r="2190" spans="2:11" ht="13.5" x14ac:dyDescent="0.35">
      <c r="B2190" s="3">
        <v>45189</v>
      </c>
      <c r="C2190" s="2">
        <v>7.28</v>
      </c>
      <c r="D2190" s="2">
        <v>6.798</v>
      </c>
      <c r="E2190" s="2">
        <v>2607</v>
      </c>
      <c r="F2190" s="2">
        <v>7.1</v>
      </c>
      <c r="G2190" s="2">
        <v>18509.7</v>
      </c>
      <c r="H2190" s="14">
        <f t="shared" si="34"/>
        <v>0</v>
      </c>
      <c r="I2190" s="13"/>
      <c r="J2190" s="13"/>
      <c r="K2190" s="13"/>
    </row>
    <row r="2191" spans="2:11" ht="13.5" x14ac:dyDescent="0.35">
      <c r="B2191" s="3">
        <v>45190</v>
      </c>
      <c r="C2191" s="2">
        <v>7</v>
      </c>
      <c r="D2191" s="2">
        <v>6.5366</v>
      </c>
      <c r="E2191" s="2">
        <v>13852</v>
      </c>
      <c r="F2191" s="2">
        <v>7.0090000000000003</v>
      </c>
      <c r="G2191" s="2">
        <v>97088.668000000005</v>
      </c>
      <c r="H2191" s="14">
        <f t="shared" si="34"/>
        <v>-3.8452486025301567E-2</v>
      </c>
      <c r="I2191" s="13"/>
      <c r="J2191" s="13"/>
      <c r="K2191" s="13"/>
    </row>
    <row r="2192" spans="2:11" ht="13.5" x14ac:dyDescent="0.35">
      <c r="B2192" s="3">
        <v>45191</v>
      </c>
      <c r="C2192" s="2">
        <v>7</v>
      </c>
      <c r="D2192" s="2">
        <v>6.5366</v>
      </c>
      <c r="E2192" s="2">
        <v>580</v>
      </c>
      <c r="F2192" s="2">
        <v>7</v>
      </c>
      <c r="G2192" s="2">
        <v>4060</v>
      </c>
      <c r="H2192" s="14">
        <f t="shared" si="34"/>
        <v>0</v>
      </c>
      <c r="I2192" s="13"/>
      <c r="J2192" s="13"/>
      <c r="K2192" s="13"/>
    </row>
    <row r="2193" spans="2:11" ht="13.5" x14ac:dyDescent="0.35">
      <c r="B2193" s="3">
        <v>45194</v>
      </c>
      <c r="C2193" s="2">
        <v>7</v>
      </c>
      <c r="D2193" s="2">
        <v>6.5366</v>
      </c>
      <c r="E2193" s="2">
        <v>672</v>
      </c>
      <c r="F2193" s="2">
        <v>6.9829999999999997</v>
      </c>
      <c r="G2193" s="2">
        <v>4692.576</v>
      </c>
      <c r="H2193" s="14">
        <f t="shared" si="34"/>
        <v>0</v>
      </c>
      <c r="I2193" s="13"/>
      <c r="J2193" s="13"/>
      <c r="K2193" s="13"/>
    </row>
    <row r="2194" spans="2:11" ht="13.5" x14ac:dyDescent="0.35">
      <c r="B2194" s="3">
        <v>45195</v>
      </c>
      <c r="C2194" s="2">
        <v>7</v>
      </c>
      <c r="D2194" s="2">
        <v>6.5366</v>
      </c>
      <c r="E2194" s="2">
        <v>2752</v>
      </c>
      <c r="F2194" s="2">
        <v>6.9029999999999996</v>
      </c>
      <c r="G2194" s="2">
        <v>18997.056</v>
      </c>
      <c r="H2194" s="14">
        <f t="shared" si="34"/>
        <v>0</v>
      </c>
      <c r="I2194" s="13"/>
      <c r="J2194" s="13"/>
      <c r="K2194" s="13"/>
    </row>
    <row r="2195" spans="2:11" ht="13.5" x14ac:dyDescent="0.35">
      <c r="B2195" s="3">
        <v>45197</v>
      </c>
      <c r="C2195" s="2">
        <v>6.86</v>
      </c>
      <c r="D2195" s="2">
        <v>6.4058000000000002</v>
      </c>
      <c r="E2195" s="2">
        <v>203</v>
      </c>
      <c r="F2195" s="2">
        <v>6.86</v>
      </c>
      <c r="G2195" s="2">
        <v>1392.58</v>
      </c>
      <c r="H2195" s="14">
        <f t="shared" si="34"/>
        <v>-2.0010402961784385E-2</v>
      </c>
      <c r="I2195" s="13"/>
      <c r="J2195" s="13"/>
      <c r="K2195" s="13"/>
    </row>
    <row r="2196" spans="2:11" ht="13.5" x14ac:dyDescent="0.35">
      <c r="B2196" s="3">
        <v>45198</v>
      </c>
      <c r="C2196" s="2">
        <v>6.87</v>
      </c>
      <c r="D2196" s="2">
        <v>6.4151999999999996</v>
      </c>
      <c r="E2196" s="2">
        <v>834</v>
      </c>
      <c r="F2196" s="2">
        <v>6.86</v>
      </c>
      <c r="G2196" s="2">
        <v>5721.24</v>
      </c>
      <c r="H2196" s="14">
        <f t="shared" si="34"/>
        <v>1.4674201504885273E-3</v>
      </c>
      <c r="I2196" s="13"/>
      <c r="J2196" s="13"/>
      <c r="K2196" s="13"/>
    </row>
    <row r="2197" spans="2:11" ht="13.5" x14ac:dyDescent="0.35">
      <c r="B2197" s="3">
        <v>45201</v>
      </c>
      <c r="C2197" s="2">
        <v>7</v>
      </c>
      <c r="D2197" s="2">
        <v>6.5366</v>
      </c>
      <c r="E2197" s="2">
        <v>901</v>
      </c>
      <c r="F2197" s="2">
        <v>6.86</v>
      </c>
      <c r="G2197" s="2">
        <v>6180.86</v>
      </c>
      <c r="H2197" s="14">
        <f t="shared" si="34"/>
        <v>1.892380596084306E-2</v>
      </c>
      <c r="I2197" s="13"/>
      <c r="J2197" s="13"/>
      <c r="K2197" s="13"/>
    </row>
    <row r="2198" spans="2:11" ht="13.5" x14ac:dyDescent="0.35">
      <c r="B2198" s="3">
        <v>45202</v>
      </c>
      <c r="C2198" s="2">
        <v>7</v>
      </c>
      <c r="D2198" s="2">
        <v>6.5366</v>
      </c>
      <c r="E2198" s="2">
        <v>100</v>
      </c>
      <c r="F2198" s="2">
        <v>7</v>
      </c>
      <c r="G2198" s="2">
        <v>700</v>
      </c>
      <c r="H2198" s="14">
        <f t="shared" si="34"/>
        <v>0</v>
      </c>
      <c r="I2198" s="13"/>
      <c r="J2198" s="13"/>
      <c r="K2198" s="13"/>
    </row>
    <row r="2199" spans="2:11" ht="13.5" x14ac:dyDescent="0.35">
      <c r="B2199" s="3">
        <v>45203</v>
      </c>
      <c r="C2199" s="2">
        <v>7</v>
      </c>
      <c r="D2199" s="2">
        <v>6.5366</v>
      </c>
      <c r="E2199" s="2">
        <v>0</v>
      </c>
      <c r="F2199" s="2">
        <v>0</v>
      </c>
      <c r="G2199" s="2">
        <v>0</v>
      </c>
      <c r="H2199" s="14">
        <f t="shared" si="34"/>
        <v>0</v>
      </c>
      <c r="I2199" s="13"/>
      <c r="J2199" s="13"/>
      <c r="K2199" s="13"/>
    </row>
    <row r="2200" spans="2:11" ht="13.5" x14ac:dyDescent="0.35">
      <c r="B2200" s="3">
        <v>45204</v>
      </c>
      <c r="C2200" s="2">
        <v>6.97</v>
      </c>
      <c r="D2200" s="2">
        <v>6.5086000000000004</v>
      </c>
      <c r="E2200" s="2">
        <v>301</v>
      </c>
      <c r="F2200" s="2">
        <v>6.9</v>
      </c>
      <c r="G2200" s="2">
        <v>2076.9</v>
      </c>
      <c r="H2200" s="14">
        <f t="shared" si="34"/>
        <v>-4.2835724994644891E-3</v>
      </c>
      <c r="I2200" s="13"/>
      <c r="J2200" s="13"/>
      <c r="K2200" s="13"/>
    </row>
    <row r="2201" spans="2:11" ht="13.5" x14ac:dyDescent="0.35">
      <c r="B2201" s="3">
        <v>45205</v>
      </c>
      <c r="C2201" s="2">
        <v>6.9</v>
      </c>
      <c r="D2201" s="2">
        <v>6.4432</v>
      </c>
      <c r="E2201" s="2">
        <v>370</v>
      </c>
      <c r="F2201" s="2">
        <v>6.9450000000000003</v>
      </c>
      <c r="G2201" s="2">
        <v>2569.65</v>
      </c>
      <c r="H2201" s="14">
        <f t="shared" si="34"/>
        <v>-1.0048243861967296E-2</v>
      </c>
      <c r="I2201" s="13"/>
      <c r="J2201" s="13"/>
      <c r="K2201" s="13"/>
    </row>
    <row r="2202" spans="2:11" ht="13.5" x14ac:dyDescent="0.35">
      <c r="B2202" s="3">
        <v>45208</v>
      </c>
      <c r="C2202" s="2">
        <v>6.94</v>
      </c>
      <c r="D2202" s="2">
        <v>6.4805999999999999</v>
      </c>
      <c r="E2202" s="2">
        <v>7</v>
      </c>
      <c r="F2202" s="2">
        <v>6.9189999999999996</v>
      </c>
      <c r="G2202" s="2">
        <v>48.433</v>
      </c>
      <c r="H2202" s="14">
        <f t="shared" si="34"/>
        <v>5.804569158182251E-3</v>
      </c>
      <c r="I2202" s="13"/>
      <c r="J2202" s="13"/>
      <c r="K2202" s="13"/>
    </row>
    <row r="2203" spans="2:11" ht="13.5" x14ac:dyDescent="0.35">
      <c r="B2203" s="3">
        <v>45209</v>
      </c>
      <c r="C2203" s="2">
        <v>6.88</v>
      </c>
      <c r="D2203" s="2">
        <v>6.4245000000000001</v>
      </c>
      <c r="E2203" s="2">
        <v>7130</v>
      </c>
      <c r="F2203" s="2">
        <v>6.8920000000000003</v>
      </c>
      <c r="G2203" s="2">
        <v>49139.96</v>
      </c>
      <c r="H2203" s="14">
        <f t="shared" si="34"/>
        <v>-8.6566058698268403E-3</v>
      </c>
      <c r="I2203" s="13"/>
      <c r="J2203" s="13"/>
      <c r="K2203" s="13"/>
    </row>
    <row r="2204" spans="2:11" ht="13.5" x14ac:dyDescent="0.35">
      <c r="B2204" s="3">
        <v>45210</v>
      </c>
      <c r="C2204" s="2">
        <v>6.85</v>
      </c>
      <c r="D2204" s="2">
        <v>6.3964999999999996</v>
      </c>
      <c r="E2204" s="2">
        <v>1897</v>
      </c>
      <c r="F2204" s="2">
        <v>6.8559999999999999</v>
      </c>
      <c r="G2204" s="2">
        <v>13005.832</v>
      </c>
      <c r="H2204" s="14">
        <f t="shared" si="34"/>
        <v>-4.3583158222430494E-3</v>
      </c>
      <c r="I2204" s="13"/>
      <c r="J2204" s="13"/>
      <c r="K2204" s="13"/>
    </row>
    <row r="2205" spans="2:11" ht="13.5" x14ac:dyDescent="0.35">
      <c r="B2205" s="3">
        <v>45211</v>
      </c>
      <c r="C2205" s="2">
        <v>6.84</v>
      </c>
      <c r="D2205" s="2">
        <v>6.3872</v>
      </c>
      <c r="E2205" s="2">
        <v>1465</v>
      </c>
      <c r="F2205" s="2">
        <v>6.742</v>
      </c>
      <c r="G2205" s="2">
        <v>9877.0300000000007</v>
      </c>
      <c r="H2205" s="14">
        <f t="shared" si="34"/>
        <v>-1.4539201125615012E-3</v>
      </c>
      <c r="I2205" s="13"/>
      <c r="J2205" s="13"/>
      <c r="K2205" s="13"/>
    </row>
    <row r="2206" spans="2:11" ht="13.5" x14ac:dyDescent="0.35">
      <c r="B2206" s="3">
        <v>45212</v>
      </c>
      <c r="C2206" s="2">
        <v>6.83</v>
      </c>
      <c r="D2206" s="2">
        <v>6.3777999999999997</v>
      </c>
      <c r="E2206" s="2">
        <v>20011</v>
      </c>
      <c r="F2206" s="2">
        <v>6.83</v>
      </c>
      <c r="G2206" s="2">
        <v>136675.13</v>
      </c>
      <c r="H2206" s="14">
        <f t="shared" si="34"/>
        <v>-1.4716933867735937E-3</v>
      </c>
      <c r="I2206" s="13"/>
      <c r="J2206" s="13"/>
      <c r="K2206" s="13"/>
    </row>
    <row r="2207" spans="2:11" ht="13.5" x14ac:dyDescent="0.35">
      <c r="B2207" s="3">
        <v>45215</v>
      </c>
      <c r="C2207" s="2">
        <v>6.83</v>
      </c>
      <c r="D2207" s="2">
        <v>6.3777999999999997</v>
      </c>
      <c r="E2207" s="2">
        <v>39120</v>
      </c>
      <c r="F2207" s="2">
        <v>6.8490000000000002</v>
      </c>
      <c r="G2207" s="2">
        <v>267932.88</v>
      </c>
      <c r="H2207" s="14">
        <f t="shared" si="34"/>
        <v>0</v>
      </c>
      <c r="I2207" s="13"/>
      <c r="J2207" s="13"/>
      <c r="K2207" s="13"/>
    </row>
    <row r="2208" spans="2:11" ht="13.5" x14ac:dyDescent="0.35">
      <c r="B2208" s="3">
        <v>45216</v>
      </c>
      <c r="C2208" s="2">
        <v>6.8</v>
      </c>
      <c r="D2208" s="2">
        <v>6.3498000000000001</v>
      </c>
      <c r="E2208" s="2">
        <v>6672</v>
      </c>
      <c r="F2208" s="2">
        <v>6.8280000000000003</v>
      </c>
      <c r="G2208" s="2">
        <v>45556.415999999997</v>
      </c>
      <c r="H2208" s="14">
        <f t="shared" si="34"/>
        <v>-4.3902286054751764E-3</v>
      </c>
      <c r="I2208" s="13"/>
      <c r="J2208" s="13"/>
      <c r="K2208" s="13"/>
    </row>
    <row r="2209" spans="2:11" ht="13.5" x14ac:dyDescent="0.35">
      <c r="B2209" s="3">
        <v>45217</v>
      </c>
      <c r="C2209" s="2">
        <v>6.8</v>
      </c>
      <c r="D2209" s="2">
        <v>6.3498000000000001</v>
      </c>
      <c r="E2209" s="2">
        <v>945</v>
      </c>
      <c r="F2209" s="2">
        <v>6.8120000000000003</v>
      </c>
      <c r="G2209" s="2">
        <v>6437.34</v>
      </c>
      <c r="H2209" s="14">
        <f t="shared" si="34"/>
        <v>0</v>
      </c>
      <c r="I2209" s="13"/>
      <c r="J2209" s="13"/>
      <c r="K2209" s="13"/>
    </row>
    <row r="2210" spans="2:11" ht="13.5" x14ac:dyDescent="0.35">
      <c r="B2210" s="3">
        <v>45218</v>
      </c>
      <c r="C2210" s="2">
        <v>6.8</v>
      </c>
      <c r="D2210" s="2">
        <v>6.3498000000000001</v>
      </c>
      <c r="E2210" s="2">
        <v>2587</v>
      </c>
      <c r="F2210" s="2">
        <v>6.7009999999999996</v>
      </c>
      <c r="G2210" s="2">
        <v>17335.487000000001</v>
      </c>
      <c r="H2210" s="14">
        <f t="shared" si="34"/>
        <v>0</v>
      </c>
      <c r="I2210" s="13"/>
      <c r="J2210" s="13"/>
      <c r="K2210" s="13"/>
    </row>
    <row r="2211" spans="2:11" ht="13.5" x14ac:dyDescent="0.35">
      <c r="B2211" s="3">
        <v>45219</v>
      </c>
      <c r="C2211" s="2">
        <v>6.7</v>
      </c>
      <c r="D2211" s="2">
        <v>6.2564000000000002</v>
      </c>
      <c r="E2211" s="2">
        <v>1529</v>
      </c>
      <c r="F2211" s="2">
        <v>6.6989999999999998</v>
      </c>
      <c r="G2211" s="2">
        <v>10242.771000000001</v>
      </c>
      <c r="H2211" s="14">
        <f t="shared" si="34"/>
        <v>-1.4709124696840834E-2</v>
      </c>
      <c r="I2211" s="13"/>
      <c r="J2211" s="13"/>
      <c r="K2211" s="13"/>
    </row>
    <row r="2212" spans="2:11" ht="13.5" x14ac:dyDescent="0.35">
      <c r="B2212" s="3">
        <v>45222</v>
      </c>
      <c r="C2212" s="2">
        <v>6.65</v>
      </c>
      <c r="D2212" s="2">
        <v>6.2096999999999998</v>
      </c>
      <c r="E2212" s="2">
        <v>3513</v>
      </c>
      <c r="F2212" s="2">
        <v>6.6639999999999997</v>
      </c>
      <c r="G2212" s="2">
        <v>23410.632000000001</v>
      </c>
      <c r="H2212" s="14">
        <f t="shared" si="34"/>
        <v>-7.4643564989451449E-3</v>
      </c>
      <c r="I2212" s="13"/>
      <c r="J2212" s="13"/>
      <c r="K2212" s="13"/>
    </row>
    <row r="2213" spans="2:11" ht="13.5" x14ac:dyDescent="0.35">
      <c r="B2213" s="3">
        <v>45223</v>
      </c>
      <c r="C2213" s="2">
        <v>6.52</v>
      </c>
      <c r="D2213" s="2">
        <v>6.0884</v>
      </c>
      <c r="E2213" s="2">
        <v>33160</v>
      </c>
      <c r="F2213" s="2">
        <v>6.5350000000000001</v>
      </c>
      <c r="G2213" s="2">
        <v>216700.6</v>
      </c>
      <c r="H2213" s="14">
        <f t="shared" si="34"/>
        <v>-1.9533954941462508E-2</v>
      </c>
      <c r="I2213" s="13"/>
      <c r="J2213" s="13"/>
      <c r="K2213" s="13"/>
    </row>
    <row r="2214" spans="2:11" ht="13.5" x14ac:dyDescent="0.35">
      <c r="B2214" s="3">
        <v>45224</v>
      </c>
      <c r="C2214" s="2">
        <v>6.4</v>
      </c>
      <c r="D2214" s="2">
        <v>5.9763000000000002</v>
      </c>
      <c r="E2214" s="2">
        <v>23112</v>
      </c>
      <c r="F2214" s="2">
        <v>6.4390000000000001</v>
      </c>
      <c r="G2214" s="2">
        <v>148818.16800000001</v>
      </c>
      <c r="H2214" s="14">
        <f t="shared" si="34"/>
        <v>-1.8412062282373014E-2</v>
      </c>
      <c r="I2214" s="13"/>
      <c r="J2214" s="13"/>
      <c r="K2214" s="13"/>
    </row>
    <row r="2215" spans="2:11" ht="13.5" x14ac:dyDescent="0.35">
      <c r="B2215" s="3">
        <v>45225</v>
      </c>
      <c r="C2215" s="2">
        <v>6.5</v>
      </c>
      <c r="D2215" s="2">
        <v>6.0697000000000001</v>
      </c>
      <c r="E2215" s="2">
        <v>146987</v>
      </c>
      <c r="F2215" s="2">
        <v>6.4139999999999997</v>
      </c>
      <c r="G2215" s="2">
        <v>942774.61800000002</v>
      </c>
      <c r="H2215" s="14">
        <f t="shared" si="34"/>
        <v>1.5628398842092921E-2</v>
      </c>
      <c r="I2215" s="13"/>
      <c r="J2215" s="13"/>
      <c r="K2215" s="13"/>
    </row>
    <row r="2216" spans="2:11" ht="13.5" x14ac:dyDescent="0.35">
      <c r="B2216" s="3">
        <v>45226</v>
      </c>
      <c r="C2216" s="2">
        <v>6.6</v>
      </c>
      <c r="D2216" s="2">
        <v>6.1631</v>
      </c>
      <c r="E2216" s="2">
        <v>2119</v>
      </c>
      <c r="F2216" s="2">
        <v>6.5990000000000002</v>
      </c>
      <c r="G2216" s="2">
        <v>13983.281000000001</v>
      </c>
      <c r="H2216" s="14">
        <f t="shared" si="34"/>
        <v>1.5387910440384192E-2</v>
      </c>
      <c r="I2216" s="13"/>
      <c r="J2216" s="13"/>
      <c r="K2216" s="13"/>
    </row>
    <row r="2217" spans="2:11" ht="13.5" x14ac:dyDescent="0.35">
      <c r="B2217" s="3">
        <v>45229</v>
      </c>
      <c r="C2217" s="2">
        <v>6.6</v>
      </c>
      <c r="D2217" s="2">
        <v>6.1631</v>
      </c>
      <c r="E2217" s="2">
        <v>12866</v>
      </c>
      <c r="F2217" s="2">
        <v>6.6079999999999997</v>
      </c>
      <c r="G2217" s="2">
        <v>85018.528000000006</v>
      </c>
      <c r="H2217" s="14">
        <f t="shared" si="34"/>
        <v>0</v>
      </c>
      <c r="I2217" s="13"/>
      <c r="J2217" s="13"/>
      <c r="K2217" s="13"/>
    </row>
    <row r="2218" spans="2:11" ht="13.5" x14ac:dyDescent="0.35">
      <c r="B2218" s="3">
        <v>45230</v>
      </c>
      <c r="C2218" s="2">
        <v>6.6</v>
      </c>
      <c r="D2218" s="2">
        <v>6.1631</v>
      </c>
      <c r="E2218" s="2">
        <v>15</v>
      </c>
      <c r="F2218" s="2">
        <v>6.6</v>
      </c>
      <c r="G2218" s="2">
        <v>99</v>
      </c>
      <c r="H2218" s="14">
        <f t="shared" si="34"/>
        <v>0</v>
      </c>
      <c r="I2218" s="13"/>
      <c r="J2218" s="13"/>
      <c r="K2218" s="13"/>
    </row>
    <row r="2219" spans="2:11" ht="13.5" x14ac:dyDescent="0.35">
      <c r="B2219" s="3">
        <v>45231</v>
      </c>
      <c r="C2219" s="2">
        <v>6.6</v>
      </c>
      <c r="D2219" s="2">
        <v>6.1631</v>
      </c>
      <c r="E2219" s="2">
        <v>2036</v>
      </c>
      <c r="F2219" s="2">
        <v>6.6</v>
      </c>
      <c r="G2219" s="2">
        <v>13437.6</v>
      </c>
      <c r="H2219" s="14">
        <f t="shared" si="34"/>
        <v>0</v>
      </c>
      <c r="I2219" s="13"/>
      <c r="J2219" s="13"/>
      <c r="K2219" s="13"/>
    </row>
    <row r="2220" spans="2:11" ht="13.5" x14ac:dyDescent="0.35">
      <c r="B2220" s="3">
        <v>45232</v>
      </c>
      <c r="C2220" s="2">
        <v>6.6</v>
      </c>
      <c r="D2220" s="2">
        <v>6.1631</v>
      </c>
      <c r="E2220" s="2">
        <v>4590</v>
      </c>
      <c r="F2220" s="2">
        <v>6.6</v>
      </c>
      <c r="G2220" s="2">
        <v>30294</v>
      </c>
      <c r="H2220" s="14">
        <f t="shared" si="34"/>
        <v>0</v>
      </c>
      <c r="I2220" s="13"/>
      <c r="J2220" s="13"/>
      <c r="K2220" s="13"/>
    </row>
    <row r="2221" spans="2:11" ht="13.5" x14ac:dyDescent="0.35">
      <c r="B2221" s="3">
        <v>45233</v>
      </c>
      <c r="C2221" s="2">
        <v>6.64</v>
      </c>
      <c r="D2221" s="2">
        <v>6.2004000000000001</v>
      </c>
      <c r="E2221" s="2">
        <v>2997</v>
      </c>
      <c r="F2221" s="2">
        <v>6.6180000000000003</v>
      </c>
      <c r="G2221" s="2">
        <v>19834.146000000001</v>
      </c>
      <c r="H2221" s="14">
        <f t="shared" si="34"/>
        <v>6.0521490808197352E-3</v>
      </c>
      <c r="I2221" s="13"/>
      <c r="J2221" s="13"/>
      <c r="K2221" s="13"/>
    </row>
    <row r="2222" spans="2:11" ht="13.5" x14ac:dyDescent="0.35">
      <c r="B2222" s="3">
        <v>45236</v>
      </c>
      <c r="C2222" s="2">
        <v>6.9</v>
      </c>
      <c r="D2222" s="2">
        <v>6.4432</v>
      </c>
      <c r="E2222" s="2">
        <v>657</v>
      </c>
      <c r="F2222" s="2">
        <v>6.8049999999999997</v>
      </c>
      <c r="G2222" s="2">
        <v>4470.8850000000002</v>
      </c>
      <c r="H2222" s="14">
        <f t="shared" si="34"/>
        <v>3.9158763950712841E-2</v>
      </c>
      <c r="I2222" s="13"/>
      <c r="J2222" s="13"/>
      <c r="K2222" s="13"/>
    </row>
    <row r="2223" spans="2:11" ht="13.5" x14ac:dyDescent="0.35">
      <c r="B2223" s="3">
        <v>45237</v>
      </c>
      <c r="C2223" s="2">
        <v>6.9</v>
      </c>
      <c r="D2223" s="2">
        <v>6.4432</v>
      </c>
      <c r="E2223" s="2">
        <v>127</v>
      </c>
      <c r="F2223" s="2">
        <v>6.8419999999999996</v>
      </c>
      <c r="G2223" s="2">
        <v>868.93399999999997</v>
      </c>
      <c r="H2223" s="14">
        <f t="shared" si="34"/>
        <v>0</v>
      </c>
      <c r="I2223" s="13"/>
      <c r="J2223" s="13"/>
      <c r="K2223" s="13"/>
    </row>
    <row r="2224" spans="2:11" ht="13.5" x14ac:dyDescent="0.35">
      <c r="B2224" s="3">
        <v>45238</v>
      </c>
      <c r="C2224" s="2">
        <v>6.9</v>
      </c>
      <c r="D2224" s="2">
        <v>6.4432</v>
      </c>
      <c r="E2224" s="2">
        <v>700</v>
      </c>
      <c r="F2224" s="2">
        <v>6.8869999999999996</v>
      </c>
      <c r="G2224" s="2">
        <v>4820.8999999999996</v>
      </c>
      <c r="H2224" s="14">
        <f t="shared" si="34"/>
        <v>0</v>
      </c>
      <c r="I2224" s="13"/>
      <c r="J2224" s="13"/>
      <c r="K2224" s="13"/>
    </row>
    <row r="2225" spans="2:11" ht="13.5" x14ac:dyDescent="0.35">
      <c r="B2225" s="3">
        <v>45239</v>
      </c>
      <c r="C2225" s="2">
        <v>6.65</v>
      </c>
      <c r="D2225" s="2">
        <v>6.2096999999999998</v>
      </c>
      <c r="E2225" s="2">
        <v>2869</v>
      </c>
      <c r="F2225" s="2">
        <v>6.6619999999999999</v>
      </c>
      <c r="G2225" s="2">
        <v>19113.277999999998</v>
      </c>
      <c r="H2225" s="14">
        <f t="shared" si="34"/>
        <v>-3.6239756642662074E-2</v>
      </c>
      <c r="I2225" s="13"/>
      <c r="J2225" s="13"/>
      <c r="K2225" s="13"/>
    </row>
    <row r="2226" spans="2:11" ht="13.5" x14ac:dyDescent="0.35">
      <c r="B2226" s="3">
        <v>45240</v>
      </c>
      <c r="C2226" s="2">
        <v>6.88</v>
      </c>
      <c r="D2226" s="2">
        <v>6.4245000000000001</v>
      </c>
      <c r="E2226" s="2">
        <v>21</v>
      </c>
      <c r="F2226" s="2">
        <v>6.67</v>
      </c>
      <c r="G2226" s="2">
        <v>140.07</v>
      </c>
      <c r="H2226" s="14">
        <f t="shared" si="34"/>
        <v>3.4591043045557809E-2</v>
      </c>
      <c r="I2226" s="13"/>
      <c r="J2226" s="13"/>
      <c r="K2226" s="13"/>
    </row>
    <row r="2227" spans="2:11" ht="13.5" x14ac:dyDescent="0.35">
      <c r="B2227" s="3">
        <v>45243</v>
      </c>
      <c r="C2227" s="2">
        <v>6.88</v>
      </c>
      <c r="D2227" s="2">
        <v>6.4245000000000001</v>
      </c>
      <c r="E2227" s="2">
        <v>7067</v>
      </c>
      <c r="F2227" s="2">
        <v>6.89</v>
      </c>
      <c r="G2227" s="2">
        <v>48691.63</v>
      </c>
      <c r="H2227" s="14">
        <f t="shared" si="34"/>
        <v>0</v>
      </c>
      <c r="I2227" s="13"/>
      <c r="J2227" s="13"/>
      <c r="K2227" s="13"/>
    </row>
    <row r="2228" spans="2:11" ht="13.5" x14ac:dyDescent="0.35">
      <c r="B2228" s="3">
        <v>45244</v>
      </c>
      <c r="C2228" s="2">
        <v>6.87</v>
      </c>
      <c r="D2228" s="2">
        <v>6.4151999999999996</v>
      </c>
      <c r="E2228" s="2">
        <v>44943</v>
      </c>
      <c r="F2228" s="2">
        <v>6.7009999999999996</v>
      </c>
      <c r="G2228" s="2">
        <v>301163.04300000001</v>
      </c>
      <c r="H2228" s="14">
        <f t="shared" si="34"/>
        <v>-1.4475834695307852E-3</v>
      </c>
      <c r="I2228" s="13"/>
      <c r="J2228" s="13"/>
      <c r="K2228" s="13"/>
    </row>
    <row r="2229" spans="2:11" ht="13.5" x14ac:dyDescent="0.35">
      <c r="B2229" s="3">
        <v>45245</v>
      </c>
      <c r="C2229" s="2">
        <v>6.88</v>
      </c>
      <c r="D2229" s="2">
        <v>6.4245000000000001</v>
      </c>
      <c r="E2229" s="2">
        <v>5581</v>
      </c>
      <c r="F2229" s="2">
        <v>6.8689999999999998</v>
      </c>
      <c r="G2229" s="2">
        <v>38335.889000000003</v>
      </c>
      <c r="H2229" s="14">
        <f t="shared" si="34"/>
        <v>1.4496820052376435E-3</v>
      </c>
      <c r="I2229" s="13"/>
      <c r="J2229" s="13"/>
      <c r="K2229" s="13"/>
    </row>
    <row r="2230" spans="2:11" ht="13.5" x14ac:dyDescent="0.35">
      <c r="B2230" s="3">
        <v>45246</v>
      </c>
      <c r="C2230" s="2">
        <v>6.89</v>
      </c>
      <c r="D2230" s="2">
        <v>6.4339000000000004</v>
      </c>
      <c r="E2230" s="2">
        <v>1290</v>
      </c>
      <c r="F2230" s="2">
        <v>6.8479999999999999</v>
      </c>
      <c r="G2230" s="2">
        <v>8833.92</v>
      </c>
      <c r="H2230" s="14">
        <f t="shared" si="34"/>
        <v>1.4631488831816167E-3</v>
      </c>
      <c r="I2230" s="13"/>
      <c r="J2230" s="13"/>
      <c r="K2230" s="13"/>
    </row>
    <row r="2231" spans="2:11" ht="13.5" x14ac:dyDescent="0.35">
      <c r="B2231" s="3">
        <v>45247</v>
      </c>
      <c r="C2231" s="2">
        <v>6.94</v>
      </c>
      <c r="D2231" s="2">
        <v>6.4805999999999999</v>
      </c>
      <c r="E2231" s="2">
        <v>101</v>
      </c>
      <c r="F2231" s="2">
        <v>6.94</v>
      </c>
      <c r="G2231" s="2">
        <v>700.94</v>
      </c>
      <c r="H2231" s="14">
        <f t="shared" si="34"/>
        <v>7.258428014112671E-3</v>
      </c>
      <c r="I2231" s="13"/>
      <c r="J2231" s="13"/>
      <c r="K2231" s="13"/>
    </row>
    <row r="2232" spans="2:11" ht="13.5" x14ac:dyDescent="0.35">
      <c r="B2232" s="3">
        <v>45250</v>
      </c>
      <c r="C2232" s="2">
        <v>7.21</v>
      </c>
      <c r="D2232" s="2">
        <v>6.7327000000000004</v>
      </c>
      <c r="E2232" s="2">
        <v>246</v>
      </c>
      <c r="F2232" s="2">
        <v>7.11</v>
      </c>
      <c r="G2232" s="2">
        <v>1749.06</v>
      </c>
      <c r="H2232" s="14">
        <f t="shared" si="34"/>
        <v>3.8900719069222052E-2</v>
      </c>
      <c r="I2232" s="13"/>
      <c r="J2232" s="13"/>
      <c r="K2232" s="13"/>
    </row>
    <row r="2233" spans="2:11" ht="13.5" x14ac:dyDescent="0.35">
      <c r="B2233" s="3">
        <v>45251</v>
      </c>
      <c r="C2233" s="2">
        <v>7.2</v>
      </c>
      <c r="D2233" s="2">
        <v>6.7233000000000001</v>
      </c>
      <c r="E2233" s="2">
        <v>32219</v>
      </c>
      <c r="F2233" s="2">
        <v>7.0810000000000004</v>
      </c>
      <c r="G2233" s="2">
        <v>228142.739</v>
      </c>
      <c r="H2233" s="14">
        <f t="shared" si="34"/>
        <v>-1.3961709269684223E-3</v>
      </c>
      <c r="I2233" s="13"/>
      <c r="J2233" s="13"/>
      <c r="K2233" s="13"/>
    </row>
    <row r="2234" spans="2:11" ht="13.5" x14ac:dyDescent="0.35">
      <c r="B2234" s="3">
        <v>45252</v>
      </c>
      <c r="C2234" s="2">
        <v>7</v>
      </c>
      <c r="D2234" s="2">
        <v>6.5366</v>
      </c>
      <c r="E2234" s="2">
        <v>35547</v>
      </c>
      <c r="F2234" s="2">
        <v>6.9960000000000004</v>
      </c>
      <c r="G2234" s="2">
        <v>248686.81200000001</v>
      </c>
      <c r="H2234" s="14">
        <f t="shared" si="34"/>
        <v>-2.7769101482902753E-2</v>
      </c>
      <c r="I2234" s="13"/>
      <c r="J2234" s="13"/>
      <c r="K2234" s="13"/>
    </row>
    <row r="2235" spans="2:11" ht="13.5" x14ac:dyDescent="0.35">
      <c r="B2235" s="3">
        <v>45253</v>
      </c>
      <c r="C2235" s="2">
        <v>7.07</v>
      </c>
      <c r="D2235" s="2">
        <v>6.6018999999999997</v>
      </c>
      <c r="E2235" s="2">
        <v>26752</v>
      </c>
      <c r="F2235" s="2">
        <v>7.0739999999999998</v>
      </c>
      <c r="G2235" s="2">
        <v>189243.64799999999</v>
      </c>
      <c r="H2235" s="14">
        <f t="shared" si="34"/>
        <v>9.989903007679787E-3</v>
      </c>
      <c r="I2235" s="13"/>
      <c r="J2235" s="13"/>
      <c r="K2235" s="13"/>
    </row>
    <row r="2236" spans="2:11" ht="13.5" x14ac:dyDescent="0.35">
      <c r="B2236" s="3">
        <v>45254</v>
      </c>
      <c r="C2236" s="2">
        <v>7.08</v>
      </c>
      <c r="D2236" s="2">
        <v>6.6113</v>
      </c>
      <c r="E2236" s="2">
        <v>43835</v>
      </c>
      <c r="F2236" s="2">
        <v>7.0789999999999997</v>
      </c>
      <c r="G2236" s="2">
        <v>310307.96500000003</v>
      </c>
      <c r="H2236" s="14">
        <f t="shared" si="34"/>
        <v>1.4238325330587099E-3</v>
      </c>
      <c r="I2236" s="13"/>
      <c r="J2236" s="13"/>
      <c r="K2236" s="13"/>
    </row>
    <row r="2237" spans="2:11" ht="13.5" x14ac:dyDescent="0.35">
      <c r="B2237" s="3">
        <v>45257</v>
      </c>
      <c r="C2237" s="2">
        <v>7.3</v>
      </c>
      <c r="D2237" s="2">
        <v>6.8167</v>
      </c>
      <c r="E2237" s="2">
        <v>53537</v>
      </c>
      <c r="F2237" s="2">
        <v>7.1260000000000003</v>
      </c>
      <c r="G2237" s="2">
        <v>381504.66200000001</v>
      </c>
      <c r="H2237" s="14">
        <f t="shared" si="34"/>
        <v>3.1068019905313635E-2</v>
      </c>
      <c r="I2237" s="13"/>
      <c r="J2237" s="13"/>
      <c r="K2237" s="13"/>
    </row>
    <row r="2238" spans="2:11" ht="13.5" x14ac:dyDescent="0.35">
      <c r="B2238" s="3">
        <v>45258</v>
      </c>
      <c r="C2238" s="2">
        <v>7.5</v>
      </c>
      <c r="D2238" s="2">
        <v>7.0034999999999998</v>
      </c>
      <c r="E2238" s="2">
        <v>13352</v>
      </c>
      <c r="F2238" s="2">
        <v>7.3120000000000003</v>
      </c>
      <c r="G2238" s="2">
        <v>97629.823999999993</v>
      </c>
      <c r="H2238" s="14">
        <f t="shared" si="34"/>
        <v>2.7403288981471954E-2</v>
      </c>
      <c r="I2238" s="13"/>
      <c r="J2238" s="13"/>
      <c r="K2238" s="13"/>
    </row>
    <row r="2239" spans="2:11" ht="13.5" x14ac:dyDescent="0.35">
      <c r="B2239" s="3">
        <v>45259</v>
      </c>
      <c r="C2239" s="2">
        <v>7.49</v>
      </c>
      <c r="D2239" s="2">
        <v>6.9941000000000004</v>
      </c>
      <c r="E2239" s="2">
        <v>18305</v>
      </c>
      <c r="F2239" s="2">
        <v>7.3949999999999996</v>
      </c>
      <c r="G2239" s="2">
        <v>135365.47500000001</v>
      </c>
      <c r="H2239" s="14">
        <f t="shared" si="34"/>
        <v>-1.3421860498321423E-3</v>
      </c>
      <c r="I2239" s="13"/>
      <c r="J2239" s="13"/>
      <c r="K2239" s="13"/>
    </row>
    <row r="2240" spans="2:11" ht="13.5" x14ac:dyDescent="0.35">
      <c r="B2240" s="3">
        <v>45260</v>
      </c>
      <c r="C2240" s="2">
        <v>7.48</v>
      </c>
      <c r="D2240" s="2">
        <v>6.9847999999999999</v>
      </c>
      <c r="E2240" s="2">
        <v>911</v>
      </c>
      <c r="F2240" s="2">
        <v>7.3659999999999997</v>
      </c>
      <c r="G2240" s="2">
        <v>6710.4260000000004</v>
      </c>
      <c r="H2240" s="14">
        <f t="shared" si="34"/>
        <v>-1.3296921691140432E-3</v>
      </c>
      <c r="I2240" s="13"/>
      <c r="J2240" s="13"/>
      <c r="K2240" s="13"/>
    </row>
    <row r="2241" spans="2:11" ht="13.5" x14ac:dyDescent="0.35">
      <c r="B2241" s="3">
        <v>45261</v>
      </c>
      <c r="C2241" s="2">
        <v>7.48</v>
      </c>
      <c r="D2241" s="2">
        <v>6.9847999999999999</v>
      </c>
      <c r="E2241" s="2">
        <v>1917</v>
      </c>
      <c r="F2241" s="2">
        <v>7.585</v>
      </c>
      <c r="G2241" s="2">
        <v>14540.445</v>
      </c>
      <c r="H2241" s="14">
        <f t="shared" si="34"/>
        <v>0</v>
      </c>
      <c r="I2241" s="13"/>
      <c r="J2241" s="13"/>
      <c r="K2241" s="13"/>
    </row>
    <row r="2242" spans="2:11" ht="13.5" x14ac:dyDescent="0.35">
      <c r="B2242" s="3">
        <v>45264</v>
      </c>
      <c r="C2242" s="2">
        <v>7.68</v>
      </c>
      <c r="D2242" s="2">
        <v>7.1715999999999998</v>
      </c>
      <c r="E2242" s="2">
        <v>2368</v>
      </c>
      <c r="F2242" s="2">
        <v>7.5039999999999996</v>
      </c>
      <c r="G2242" s="2">
        <v>17769.472000000002</v>
      </c>
      <c r="H2242" s="14">
        <f t="shared" si="34"/>
        <v>2.6743786507845587E-2</v>
      </c>
      <c r="I2242" s="13"/>
      <c r="J2242" s="13"/>
      <c r="K2242" s="13"/>
    </row>
    <row r="2243" spans="2:11" ht="13.5" x14ac:dyDescent="0.35">
      <c r="B2243" s="3">
        <v>45265</v>
      </c>
      <c r="C2243" s="2">
        <v>7.5</v>
      </c>
      <c r="D2243" s="2">
        <v>7.0034999999999998</v>
      </c>
      <c r="E2243" s="2">
        <v>1192</v>
      </c>
      <c r="F2243" s="2">
        <v>7.58</v>
      </c>
      <c r="G2243" s="2">
        <v>9035.36</v>
      </c>
      <c r="H2243" s="14">
        <f t="shared" si="34"/>
        <v>-2.3439678732779284E-2</v>
      </c>
      <c r="I2243" s="13"/>
      <c r="J2243" s="13"/>
      <c r="K2243" s="13"/>
    </row>
    <row r="2244" spans="2:11" ht="13.5" x14ac:dyDescent="0.35">
      <c r="B2244" s="3">
        <v>45266</v>
      </c>
      <c r="C2244" s="2">
        <v>7.5</v>
      </c>
      <c r="D2244" s="2">
        <v>7.0034999999999998</v>
      </c>
      <c r="E2244" s="2">
        <v>89</v>
      </c>
      <c r="F2244" s="2">
        <v>7.5720000000000001</v>
      </c>
      <c r="G2244" s="2">
        <v>673.90800000000002</v>
      </c>
      <c r="H2244" s="14">
        <f t="shared" si="34"/>
        <v>0</v>
      </c>
      <c r="I2244" s="13"/>
      <c r="J2244" s="13"/>
      <c r="K2244" s="13"/>
    </row>
    <row r="2245" spans="2:11" ht="13.5" x14ac:dyDescent="0.35">
      <c r="B2245" s="3">
        <v>45267</v>
      </c>
      <c r="C2245" s="2">
        <v>7.56</v>
      </c>
      <c r="D2245" s="2">
        <v>7.0594999999999999</v>
      </c>
      <c r="E2245" s="2">
        <v>9884</v>
      </c>
      <c r="F2245" s="2">
        <v>7.4790000000000001</v>
      </c>
      <c r="G2245" s="2">
        <v>73922.436000000002</v>
      </c>
      <c r="H2245" s="14">
        <f t="shared" si="34"/>
        <v>7.9960019990005064E-3</v>
      </c>
      <c r="I2245" s="13"/>
      <c r="J2245" s="13"/>
      <c r="K2245" s="13"/>
    </row>
    <row r="2246" spans="2:11" ht="13.5" x14ac:dyDescent="0.35">
      <c r="B2246" s="3">
        <v>45268</v>
      </c>
      <c r="C2246" s="2">
        <v>7.55</v>
      </c>
      <c r="D2246" s="2">
        <v>7.0502000000000002</v>
      </c>
      <c r="E2246" s="2">
        <v>2968</v>
      </c>
      <c r="F2246" s="2">
        <v>7.5359999999999996</v>
      </c>
      <c r="G2246" s="2">
        <v>22366.848000000002</v>
      </c>
      <c r="H2246" s="14">
        <f t="shared" si="34"/>
        <v>-1.3173737516820798E-3</v>
      </c>
      <c r="I2246" s="13"/>
      <c r="J2246" s="13"/>
      <c r="K2246" s="13"/>
    </row>
    <row r="2247" spans="2:11" ht="13.5" x14ac:dyDescent="0.35">
      <c r="B2247" s="3">
        <v>45271</v>
      </c>
      <c r="C2247" s="2">
        <v>7.54</v>
      </c>
      <c r="D2247" s="2">
        <v>7.0407999999999999</v>
      </c>
      <c r="E2247" s="2">
        <v>142</v>
      </c>
      <c r="F2247" s="2">
        <v>7.4610000000000003</v>
      </c>
      <c r="G2247" s="2">
        <v>1059.462</v>
      </c>
      <c r="H2247" s="14">
        <f t="shared" ref="H2247:H2310" si="35">(D2247-D2246)/D2246</f>
        <v>-1.3332955093472946E-3</v>
      </c>
      <c r="I2247" s="13"/>
      <c r="J2247" s="13"/>
      <c r="K2247" s="13"/>
    </row>
    <row r="2248" spans="2:11" ht="13.5" x14ac:dyDescent="0.35">
      <c r="B2248" s="3">
        <v>45272</v>
      </c>
      <c r="C2248" s="2">
        <v>7.54</v>
      </c>
      <c r="D2248" s="2">
        <v>7.0407999999999999</v>
      </c>
      <c r="E2248" s="2">
        <v>2435</v>
      </c>
      <c r="F2248" s="2">
        <v>7.524</v>
      </c>
      <c r="G2248" s="2">
        <v>18320.939999999999</v>
      </c>
      <c r="H2248" s="14">
        <f t="shared" si="35"/>
        <v>0</v>
      </c>
      <c r="I2248" s="13"/>
      <c r="J2248" s="13"/>
      <c r="K2248" s="13"/>
    </row>
    <row r="2249" spans="2:11" ht="13.5" x14ac:dyDescent="0.35">
      <c r="B2249" s="3">
        <v>45273</v>
      </c>
      <c r="C2249" s="2">
        <v>7.53</v>
      </c>
      <c r="D2249" s="2">
        <v>7.0315000000000003</v>
      </c>
      <c r="E2249" s="2">
        <v>17121</v>
      </c>
      <c r="F2249" s="2">
        <v>7.5220000000000002</v>
      </c>
      <c r="G2249" s="2">
        <v>128784.162</v>
      </c>
      <c r="H2249" s="14">
        <f t="shared" si="35"/>
        <v>-1.3208726281103912E-3</v>
      </c>
      <c r="I2249" s="13"/>
      <c r="J2249" s="13"/>
      <c r="K2249" s="13"/>
    </row>
    <row r="2250" spans="2:11" ht="13.5" x14ac:dyDescent="0.35">
      <c r="B2250" s="3">
        <v>45274</v>
      </c>
      <c r="C2250" s="2">
        <v>7.64</v>
      </c>
      <c r="D2250" s="2">
        <v>7.1341999999999999</v>
      </c>
      <c r="E2250" s="2">
        <v>15759</v>
      </c>
      <c r="F2250" s="2">
        <v>7.5759999999999996</v>
      </c>
      <c r="G2250" s="2">
        <v>119390.18399999999</v>
      </c>
      <c r="H2250" s="14">
        <f t="shared" si="35"/>
        <v>1.4605702908340975E-2</v>
      </c>
      <c r="I2250" s="13"/>
      <c r="J2250" s="13"/>
      <c r="K2250" s="13"/>
    </row>
    <row r="2251" spans="2:11" ht="13.5" x14ac:dyDescent="0.35">
      <c r="B2251" s="3">
        <v>45275</v>
      </c>
      <c r="C2251" s="2">
        <v>7.68</v>
      </c>
      <c r="D2251" s="2">
        <v>7.1715999999999998</v>
      </c>
      <c r="E2251" s="2">
        <v>6293</v>
      </c>
      <c r="F2251" s="2">
        <v>7.5609999999999999</v>
      </c>
      <c r="G2251" s="2">
        <v>47581.373</v>
      </c>
      <c r="H2251" s="14">
        <f t="shared" si="35"/>
        <v>5.2423537327240446E-3</v>
      </c>
      <c r="I2251" s="13"/>
      <c r="J2251" s="13"/>
      <c r="K2251" s="13"/>
    </row>
    <row r="2252" spans="2:11" ht="13.5" x14ac:dyDescent="0.35">
      <c r="B2252" s="3">
        <v>45278</v>
      </c>
      <c r="C2252" s="2">
        <v>7.66</v>
      </c>
      <c r="D2252" s="2">
        <v>7.1528999999999998</v>
      </c>
      <c r="E2252" s="2">
        <v>5301</v>
      </c>
      <c r="F2252" s="2">
        <v>7.5990000000000002</v>
      </c>
      <c r="G2252" s="2">
        <v>40282.298999999999</v>
      </c>
      <c r="H2252" s="14">
        <f t="shared" si="35"/>
        <v>-2.6075073902615789E-3</v>
      </c>
      <c r="I2252" s="13"/>
      <c r="J2252" s="13"/>
      <c r="K2252" s="13"/>
    </row>
    <row r="2253" spans="2:11" ht="13.5" x14ac:dyDescent="0.35">
      <c r="B2253" s="3">
        <v>45279</v>
      </c>
      <c r="C2253" s="2">
        <v>7.64</v>
      </c>
      <c r="D2253" s="2">
        <v>7.1341999999999999</v>
      </c>
      <c r="E2253" s="2">
        <v>3793</v>
      </c>
      <c r="F2253" s="2">
        <v>7.56</v>
      </c>
      <c r="G2253" s="2">
        <v>28675.08</v>
      </c>
      <c r="H2253" s="14">
        <f t="shared" si="35"/>
        <v>-2.6143242600903047E-3</v>
      </c>
      <c r="I2253" s="13"/>
      <c r="J2253" s="13"/>
      <c r="K2253" s="13"/>
    </row>
    <row r="2254" spans="2:11" ht="13.5" x14ac:dyDescent="0.35">
      <c r="B2254" s="3">
        <v>45280</v>
      </c>
      <c r="C2254" s="2">
        <v>7.64</v>
      </c>
      <c r="D2254" s="2">
        <v>7.1341999999999999</v>
      </c>
      <c r="E2254" s="2">
        <v>5464</v>
      </c>
      <c r="F2254" s="2">
        <v>7.5570000000000004</v>
      </c>
      <c r="G2254" s="2">
        <v>41291.447999999997</v>
      </c>
      <c r="H2254" s="14">
        <f t="shared" si="35"/>
        <v>0</v>
      </c>
      <c r="I2254" s="13"/>
      <c r="J2254" s="13"/>
      <c r="K2254" s="13"/>
    </row>
    <row r="2255" spans="2:11" ht="13.5" x14ac:dyDescent="0.35">
      <c r="B2255" s="3">
        <v>45281</v>
      </c>
      <c r="C2255" s="2">
        <v>7.53</v>
      </c>
      <c r="D2255" s="2">
        <v>7.0315000000000003</v>
      </c>
      <c r="E2255" s="2">
        <v>9396</v>
      </c>
      <c r="F2255" s="2">
        <v>7.5709999999999997</v>
      </c>
      <c r="G2255" s="2">
        <v>71137.115999999995</v>
      </c>
      <c r="H2255" s="14">
        <f t="shared" si="35"/>
        <v>-1.4395447282105853E-2</v>
      </c>
      <c r="I2255" s="13"/>
      <c r="J2255" s="13"/>
      <c r="K2255" s="13"/>
    </row>
    <row r="2256" spans="2:11" ht="13.5" x14ac:dyDescent="0.35">
      <c r="B2256" s="3">
        <v>45282</v>
      </c>
      <c r="C2256" s="2">
        <v>7.62</v>
      </c>
      <c r="D2256" s="2">
        <v>7.1154999999999999</v>
      </c>
      <c r="E2256" s="2">
        <v>8647</v>
      </c>
      <c r="F2256" s="2">
        <v>7.6130000000000004</v>
      </c>
      <c r="G2256" s="2">
        <v>65829.611000000004</v>
      </c>
      <c r="H2256" s="14">
        <f t="shared" si="35"/>
        <v>1.1946241911398653E-2</v>
      </c>
      <c r="I2256" s="13"/>
      <c r="J2256" s="13"/>
      <c r="K2256" s="13"/>
    </row>
    <row r="2257" spans="2:11" ht="13.5" x14ac:dyDescent="0.35">
      <c r="B2257" s="3">
        <v>45285</v>
      </c>
      <c r="C2257" s="2">
        <v>7.65</v>
      </c>
      <c r="D2257" s="2">
        <v>7.1435000000000004</v>
      </c>
      <c r="E2257" s="2">
        <v>688</v>
      </c>
      <c r="F2257" s="2">
        <v>7.6239999999999997</v>
      </c>
      <c r="G2257" s="2">
        <v>5245.3119999999999</v>
      </c>
      <c r="H2257" s="14">
        <f t="shared" si="35"/>
        <v>3.9350713231677981E-3</v>
      </c>
      <c r="I2257" s="13"/>
      <c r="J2257" s="13"/>
      <c r="K2257" s="13"/>
    </row>
    <row r="2258" spans="2:11" ht="13.5" x14ac:dyDescent="0.35">
      <c r="B2258" s="3">
        <v>45286</v>
      </c>
      <c r="C2258" s="2">
        <v>7.65</v>
      </c>
      <c r="D2258" s="2">
        <v>7.1435000000000004</v>
      </c>
      <c r="E2258" s="2">
        <v>17421</v>
      </c>
      <c r="F2258" s="2">
        <v>7.62</v>
      </c>
      <c r="G2258" s="2">
        <v>132748.01999999999</v>
      </c>
      <c r="H2258" s="14">
        <f t="shared" si="35"/>
        <v>0</v>
      </c>
      <c r="I2258" s="13"/>
      <c r="J2258" s="13"/>
      <c r="K2258" s="13"/>
    </row>
    <row r="2259" spans="2:11" ht="13.5" x14ac:dyDescent="0.35">
      <c r="B2259" s="3">
        <v>45287</v>
      </c>
      <c r="C2259" s="2">
        <v>7.63</v>
      </c>
      <c r="D2259" s="2">
        <v>7.1249000000000002</v>
      </c>
      <c r="E2259" s="2">
        <v>2528</v>
      </c>
      <c r="F2259" s="2">
        <v>7.55</v>
      </c>
      <c r="G2259" s="2">
        <v>19086.400000000001</v>
      </c>
      <c r="H2259" s="14">
        <f t="shared" si="35"/>
        <v>-2.6037656610905257E-3</v>
      </c>
      <c r="I2259" s="13"/>
      <c r="J2259" s="13"/>
      <c r="K2259" s="13"/>
    </row>
    <row r="2260" spans="2:11" ht="13.5" x14ac:dyDescent="0.35">
      <c r="B2260" s="3">
        <v>45288</v>
      </c>
      <c r="C2260" s="2">
        <v>7.61</v>
      </c>
      <c r="D2260" s="2">
        <v>7.1062000000000003</v>
      </c>
      <c r="E2260" s="2">
        <v>5972</v>
      </c>
      <c r="F2260" s="2">
        <v>7.5750000000000002</v>
      </c>
      <c r="G2260" s="2">
        <v>45237.9</v>
      </c>
      <c r="H2260" s="14">
        <f t="shared" si="35"/>
        <v>-2.6245982399752893E-3</v>
      </c>
      <c r="I2260" s="13"/>
      <c r="J2260" s="13"/>
      <c r="K2260" s="13"/>
    </row>
    <row r="2261" spans="2:11" ht="13.5" x14ac:dyDescent="0.35">
      <c r="B2261" s="3">
        <v>45289</v>
      </c>
      <c r="C2261" s="2">
        <v>7.64</v>
      </c>
      <c r="D2261" s="2">
        <v>7.1341999999999999</v>
      </c>
      <c r="E2261" s="2">
        <v>9964</v>
      </c>
      <c r="F2261" s="2">
        <v>7.5679999999999996</v>
      </c>
      <c r="G2261" s="2">
        <v>75407.551999999996</v>
      </c>
      <c r="H2261" s="14">
        <f t="shared" si="35"/>
        <v>3.9402212152767416E-3</v>
      </c>
      <c r="I2261" s="13"/>
      <c r="J2261" s="13"/>
      <c r="K2261" s="13"/>
    </row>
    <row r="2262" spans="2:11" ht="13.5" x14ac:dyDescent="0.35">
      <c r="B2262" s="3">
        <v>45293</v>
      </c>
      <c r="C2262" s="2">
        <v>7.91</v>
      </c>
      <c r="D2262" s="2">
        <v>7.3863000000000003</v>
      </c>
      <c r="E2262" s="2">
        <v>1252</v>
      </c>
      <c r="F2262" s="2">
        <v>7.86</v>
      </c>
      <c r="G2262" s="2">
        <v>9840.7199999999993</v>
      </c>
      <c r="H2262" s="14">
        <f t="shared" si="35"/>
        <v>3.5336828235821877E-2</v>
      </c>
      <c r="I2262" s="13"/>
      <c r="J2262" s="13"/>
      <c r="K2262" s="13"/>
    </row>
    <row r="2263" spans="2:11" ht="13.5" x14ac:dyDescent="0.35">
      <c r="B2263" s="3">
        <v>45294</v>
      </c>
      <c r="C2263" s="2">
        <v>7.9</v>
      </c>
      <c r="D2263" s="2">
        <v>7.3769999999999998</v>
      </c>
      <c r="E2263" s="2">
        <v>156</v>
      </c>
      <c r="F2263" s="2">
        <v>7.9</v>
      </c>
      <c r="G2263" s="2">
        <v>1232.4000000000001</v>
      </c>
      <c r="H2263" s="14">
        <f t="shared" si="35"/>
        <v>-1.2590877706024029E-3</v>
      </c>
      <c r="I2263" s="13"/>
      <c r="J2263" s="13"/>
      <c r="K2263" s="13"/>
    </row>
    <row r="2264" spans="2:11" ht="13.5" x14ac:dyDescent="0.35">
      <c r="B2264" s="3">
        <v>45295</v>
      </c>
      <c r="C2264" s="2">
        <v>7.75</v>
      </c>
      <c r="D2264" s="2">
        <v>7.2369000000000003</v>
      </c>
      <c r="E2264" s="2">
        <v>355</v>
      </c>
      <c r="F2264" s="2">
        <v>7.7080000000000002</v>
      </c>
      <c r="G2264" s="2">
        <v>2736.34</v>
      </c>
      <c r="H2264" s="14">
        <f t="shared" si="35"/>
        <v>-1.8991459943066214E-2</v>
      </c>
      <c r="I2264" s="13"/>
      <c r="J2264" s="13"/>
      <c r="K2264" s="13"/>
    </row>
    <row r="2265" spans="2:11" ht="13.5" x14ac:dyDescent="0.35">
      <c r="B2265" s="3">
        <v>45296</v>
      </c>
      <c r="C2265" s="2">
        <v>7.73</v>
      </c>
      <c r="D2265" s="2">
        <v>7.2183000000000002</v>
      </c>
      <c r="E2265" s="2">
        <v>1617</v>
      </c>
      <c r="F2265" s="2">
        <v>7.5309999999999997</v>
      </c>
      <c r="G2265" s="2">
        <v>12177.627</v>
      </c>
      <c r="H2265" s="14">
        <f t="shared" si="35"/>
        <v>-2.5701612568917865E-3</v>
      </c>
      <c r="I2265" s="13"/>
      <c r="J2265" s="13"/>
      <c r="K2265" s="13"/>
    </row>
    <row r="2266" spans="2:11" ht="13.5" x14ac:dyDescent="0.35">
      <c r="B2266" s="3">
        <v>45299</v>
      </c>
      <c r="C2266" s="2">
        <v>7.5</v>
      </c>
      <c r="D2266" s="2">
        <v>7.0034999999999998</v>
      </c>
      <c r="E2266" s="2">
        <v>2012</v>
      </c>
      <c r="F2266" s="2">
        <v>7.5229999999999997</v>
      </c>
      <c r="G2266" s="2">
        <v>15136.276</v>
      </c>
      <c r="H2266" s="14">
        <f t="shared" si="35"/>
        <v>-2.9757699181247706E-2</v>
      </c>
      <c r="I2266" s="13"/>
      <c r="J2266" s="13"/>
      <c r="K2266" s="13"/>
    </row>
    <row r="2267" spans="2:11" ht="13.5" x14ac:dyDescent="0.35">
      <c r="B2267" s="3">
        <v>45300</v>
      </c>
      <c r="C2267" s="2">
        <v>7.51</v>
      </c>
      <c r="D2267" s="2">
        <v>7.0128000000000004</v>
      </c>
      <c r="E2267" s="2">
        <v>2938</v>
      </c>
      <c r="F2267" s="2">
        <v>7.4560000000000004</v>
      </c>
      <c r="G2267" s="2">
        <v>21905.727999999999</v>
      </c>
      <c r="H2267" s="14">
        <f t="shared" si="35"/>
        <v>1.3279074748340873E-3</v>
      </c>
      <c r="I2267" s="13"/>
      <c r="J2267" s="13"/>
      <c r="K2267" s="13"/>
    </row>
    <row r="2268" spans="2:11" ht="13.5" x14ac:dyDescent="0.35">
      <c r="B2268" s="3">
        <v>45301</v>
      </c>
      <c r="C2268" s="2">
        <v>7.4</v>
      </c>
      <c r="D2268" s="2">
        <v>6.9100999999999999</v>
      </c>
      <c r="E2268" s="2">
        <v>154</v>
      </c>
      <c r="F2268" s="2">
        <v>7.4080000000000004</v>
      </c>
      <c r="G2268" s="2">
        <v>1140.8320000000001</v>
      </c>
      <c r="H2268" s="14">
        <f t="shared" si="35"/>
        <v>-1.4644649783253545E-2</v>
      </c>
      <c r="I2268" s="13"/>
      <c r="J2268" s="13"/>
      <c r="K2268" s="13"/>
    </row>
    <row r="2269" spans="2:11" ht="13.5" x14ac:dyDescent="0.35">
      <c r="B2269" s="3">
        <v>45302</v>
      </c>
      <c r="C2269" s="2">
        <v>7.4</v>
      </c>
      <c r="D2269" s="2">
        <v>6.9100999999999999</v>
      </c>
      <c r="E2269" s="2">
        <v>477</v>
      </c>
      <c r="F2269" s="2">
        <v>7.2549999999999999</v>
      </c>
      <c r="G2269" s="2">
        <v>3460.6350000000002</v>
      </c>
      <c r="H2269" s="14">
        <f t="shared" si="35"/>
        <v>0</v>
      </c>
      <c r="I2269" s="13"/>
      <c r="J2269" s="13"/>
      <c r="K2269" s="13"/>
    </row>
    <row r="2270" spans="2:11" ht="13.5" x14ac:dyDescent="0.35">
      <c r="B2270" s="3">
        <v>45303</v>
      </c>
      <c r="C2270" s="2">
        <v>7.39</v>
      </c>
      <c r="D2270" s="2">
        <v>6.9008000000000003</v>
      </c>
      <c r="E2270" s="2">
        <v>351</v>
      </c>
      <c r="F2270" s="2">
        <v>7.3890000000000002</v>
      </c>
      <c r="G2270" s="2">
        <v>2593.5390000000002</v>
      </c>
      <c r="H2270" s="14">
        <f t="shared" si="35"/>
        <v>-1.3458560657587651E-3</v>
      </c>
      <c r="I2270" s="13"/>
      <c r="J2270" s="13"/>
      <c r="K2270" s="13"/>
    </row>
    <row r="2271" spans="2:11" ht="13.5" x14ac:dyDescent="0.35">
      <c r="B2271" s="3">
        <v>45306</v>
      </c>
      <c r="C2271" s="2">
        <v>7.39</v>
      </c>
      <c r="D2271" s="2">
        <v>6.9008000000000003</v>
      </c>
      <c r="E2271" s="2">
        <v>1982</v>
      </c>
      <c r="F2271" s="2">
        <v>7.3879999999999999</v>
      </c>
      <c r="G2271" s="2">
        <v>14643.016</v>
      </c>
      <c r="H2271" s="14">
        <f t="shared" si="35"/>
        <v>0</v>
      </c>
      <c r="I2271" s="13"/>
      <c r="J2271" s="13"/>
      <c r="K2271" s="13"/>
    </row>
    <row r="2272" spans="2:11" ht="13.5" x14ac:dyDescent="0.35">
      <c r="B2272" s="3">
        <v>45307</v>
      </c>
      <c r="C2272" s="2">
        <v>7.39</v>
      </c>
      <c r="D2272" s="2">
        <v>6.9008000000000003</v>
      </c>
      <c r="E2272" s="2">
        <v>2599</v>
      </c>
      <c r="F2272" s="2">
        <v>7.335</v>
      </c>
      <c r="G2272" s="2">
        <v>19063.665000000001</v>
      </c>
      <c r="H2272" s="14">
        <f t="shared" si="35"/>
        <v>0</v>
      </c>
      <c r="I2272" s="13"/>
      <c r="J2272" s="13"/>
      <c r="K2272" s="13"/>
    </row>
    <row r="2273" spans="2:11" ht="13.5" x14ac:dyDescent="0.35">
      <c r="B2273" s="3">
        <v>45308</v>
      </c>
      <c r="C2273" s="2">
        <v>7.39</v>
      </c>
      <c r="D2273" s="2">
        <v>6.9008000000000003</v>
      </c>
      <c r="E2273" s="2">
        <v>0</v>
      </c>
      <c r="F2273" s="2">
        <v>0</v>
      </c>
      <c r="G2273" s="2">
        <v>0</v>
      </c>
      <c r="H2273" s="14">
        <f t="shared" si="35"/>
        <v>0</v>
      </c>
      <c r="I2273" s="13"/>
      <c r="J2273" s="13"/>
      <c r="K2273" s="13"/>
    </row>
    <row r="2274" spans="2:11" ht="13.5" x14ac:dyDescent="0.35">
      <c r="B2274" s="3">
        <v>45309</v>
      </c>
      <c r="C2274" s="2">
        <v>7.5</v>
      </c>
      <c r="D2274" s="2">
        <v>7.0034999999999998</v>
      </c>
      <c r="E2274" s="2">
        <v>12512</v>
      </c>
      <c r="F2274" s="2">
        <v>7.484</v>
      </c>
      <c r="G2274" s="2">
        <v>93639.808000000005</v>
      </c>
      <c r="H2274" s="14">
        <f t="shared" si="35"/>
        <v>1.4882332483190291E-2</v>
      </c>
      <c r="I2274" s="13"/>
      <c r="J2274" s="13"/>
      <c r="K2274" s="13"/>
    </row>
    <row r="2275" spans="2:11" ht="13.5" x14ac:dyDescent="0.35">
      <c r="B2275" s="3">
        <v>45310</v>
      </c>
      <c r="C2275" s="2">
        <v>7.48</v>
      </c>
      <c r="D2275" s="2">
        <v>6.9847999999999999</v>
      </c>
      <c r="E2275" s="2">
        <v>11471</v>
      </c>
      <c r="F2275" s="2">
        <v>7.5</v>
      </c>
      <c r="G2275" s="2">
        <v>86032.5</v>
      </c>
      <c r="H2275" s="14">
        <f t="shared" si="35"/>
        <v>-2.6700935246662299E-3</v>
      </c>
      <c r="I2275" s="13"/>
      <c r="J2275" s="13"/>
      <c r="K2275" s="13"/>
    </row>
    <row r="2276" spans="2:11" ht="13.5" x14ac:dyDescent="0.35">
      <c r="B2276" s="3">
        <v>45313</v>
      </c>
      <c r="C2276" s="2">
        <v>7.5</v>
      </c>
      <c r="D2276" s="2">
        <v>7.0034999999999998</v>
      </c>
      <c r="E2276" s="2">
        <v>141273</v>
      </c>
      <c r="F2276" s="2">
        <v>7.4909999999999997</v>
      </c>
      <c r="G2276" s="2">
        <v>1058276.0430000001</v>
      </c>
      <c r="H2276" s="14">
        <f t="shared" si="35"/>
        <v>2.6772420112243641E-3</v>
      </c>
      <c r="I2276" s="13"/>
      <c r="J2276" s="13"/>
      <c r="K2276" s="13"/>
    </row>
    <row r="2277" spans="2:11" ht="13.5" x14ac:dyDescent="0.35">
      <c r="B2277" s="3">
        <v>45314</v>
      </c>
      <c r="C2277" s="2">
        <v>7.5</v>
      </c>
      <c r="D2277" s="2">
        <v>7.0034999999999998</v>
      </c>
      <c r="E2277" s="2">
        <v>62221</v>
      </c>
      <c r="F2277" s="2">
        <v>7.4829999999999997</v>
      </c>
      <c r="G2277" s="2">
        <v>465599.74300000002</v>
      </c>
      <c r="H2277" s="14">
        <f t="shared" si="35"/>
        <v>0</v>
      </c>
      <c r="I2277" s="13"/>
      <c r="J2277" s="13"/>
      <c r="K2277" s="13"/>
    </row>
    <row r="2278" spans="2:11" ht="13.5" x14ac:dyDescent="0.35">
      <c r="B2278" s="3">
        <v>45315</v>
      </c>
      <c r="C2278" s="2">
        <v>7.4</v>
      </c>
      <c r="D2278" s="2">
        <v>6.9100999999999999</v>
      </c>
      <c r="E2278" s="2">
        <v>2544</v>
      </c>
      <c r="F2278" s="2">
        <v>7.3609999999999998</v>
      </c>
      <c r="G2278" s="2">
        <v>18726.383999999998</v>
      </c>
      <c r="H2278" s="14">
        <f t="shared" si="35"/>
        <v>-1.3336189048332966E-2</v>
      </c>
      <c r="I2278" s="13"/>
      <c r="J2278" s="13"/>
      <c r="K2278" s="13"/>
    </row>
    <row r="2279" spans="2:11" ht="13.5" x14ac:dyDescent="0.35">
      <c r="B2279" s="3">
        <v>45316</v>
      </c>
      <c r="C2279" s="2">
        <v>7.49</v>
      </c>
      <c r="D2279" s="2">
        <v>6.9941000000000004</v>
      </c>
      <c r="E2279" s="2">
        <v>69342</v>
      </c>
      <c r="F2279" s="2">
        <v>7.468</v>
      </c>
      <c r="G2279" s="2">
        <v>517846.05599999998</v>
      </c>
      <c r="H2279" s="14">
        <f t="shared" si="35"/>
        <v>1.2156119303628098E-2</v>
      </c>
      <c r="I2279" s="13"/>
      <c r="J2279" s="13"/>
      <c r="K2279" s="13"/>
    </row>
    <row r="2280" spans="2:11" ht="13.5" x14ac:dyDescent="0.35">
      <c r="B2280" s="3">
        <v>45317</v>
      </c>
      <c r="C2280" s="2">
        <v>7.48</v>
      </c>
      <c r="D2280" s="2">
        <v>6.9847999999999999</v>
      </c>
      <c r="E2280" s="2">
        <v>66012</v>
      </c>
      <c r="F2280" s="2">
        <v>7.48</v>
      </c>
      <c r="G2280" s="2">
        <v>493769.76</v>
      </c>
      <c r="H2280" s="14">
        <f t="shared" si="35"/>
        <v>-1.3296921691140432E-3</v>
      </c>
      <c r="I2280" s="13"/>
      <c r="J2280" s="13"/>
      <c r="K2280" s="13"/>
    </row>
    <row r="2281" spans="2:11" ht="13.5" x14ac:dyDescent="0.35">
      <c r="B2281" s="3">
        <v>45320</v>
      </c>
      <c r="C2281" s="2">
        <v>7.47</v>
      </c>
      <c r="D2281" s="2">
        <v>6.9755000000000003</v>
      </c>
      <c r="E2281" s="2">
        <v>44175</v>
      </c>
      <c r="F2281" s="2">
        <v>7.4619999999999997</v>
      </c>
      <c r="G2281" s="2">
        <v>329633.84999999998</v>
      </c>
      <c r="H2281" s="14">
        <f t="shared" si="35"/>
        <v>-1.3314626045126047E-3</v>
      </c>
      <c r="I2281" s="13"/>
      <c r="J2281" s="13"/>
      <c r="K2281" s="13"/>
    </row>
    <row r="2282" spans="2:11" ht="13.5" x14ac:dyDescent="0.35">
      <c r="B2282" s="3">
        <v>45321</v>
      </c>
      <c r="C2282" s="2">
        <v>7.47</v>
      </c>
      <c r="D2282" s="2">
        <v>6.9755000000000003</v>
      </c>
      <c r="E2282" s="2">
        <v>2551</v>
      </c>
      <c r="F2282" s="2">
        <v>7.3529999999999998</v>
      </c>
      <c r="G2282" s="2">
        <v>18757.503000000001</v>
      </c>
      <c r="H2282" s="14">
        <f t="shared" si="35"/>
        <v>0</v>
      </c>
      <c r="I2282" s="13"/>
      <c r="J2282" s="13"/>
      <c r="K2282" s="13"/>
    </row>
    <row r="2283" spans="2:11" ht="13.5" x14ac:dyDescent="0.35">
      <c r="B2283" s="3">
        <v>45322</v>
      </c>
      <c r="C2283" s="2">
        <v>7.44</v>
      </c>
      <c r="D2283" s="2">
        <v>6.9474</v>
      </c>
      <c r="E2283" s="2">
        <v>7710</v>
      </c>
      <c r="F2283" s="2">
        <v>7.4589999999999996</v>
      </c>
      <c r="G2283" s="2">
        <v>57508.89</v>
      </c>
      <c r="H2283" s="14">
        <f t="shared" si="35"/>
        <v>-4.0283850620027577E-3</v>
      </c>
      <c r="I2283" s="13"/>
      <c r="J2283" s="13"/>
      <c r="K2283" s="13"/>
    </row>
    <row r="2284" spans="2:11" ht="13.5" x14ac:dyDescent="0.35">
      <c r="B2284" s="3">
        <v>45323</v>
      </c>
      <c r="C2284" s="2">
        <v>7.25</v>
      </c>
      <c r="D2284" s="2">
        <v>6.77</v>
      </c>
      <c r="E2284" s="2">
        <v>1950</v>
      </c>
      <c r="F2284" s="2">
        <v>7.3680000000000003</v>
      </c>
      <c r="G2284" s="2">
        <v>14367.6</v>
      </c>
      <c r="H2284" s="14">
        <f t="shared" si="35"/>
        <v>-2.5534732417883014E-2</v>
      </c>
      <c r="I2284" s="13"/>
      <c r="J2284" s="13"/>
      <c r="K2284" s="13"/>
    </row>
    <row r="2285" spans="2:11" ht="13.5" x14ac:dyDescent="0.35">
      <c r="B2285" s="3">
        <v>45324</v>
      </c>
      <c r="C2285" s="2">
        <v>7.3</v>
      </c>
      <c r="D2285" s="2">
        <v>6.8167</v>
      </c>
      <c r="E2285" s="2">
        <v>5401</v>
      </c>
      <c r="F2285" s="2">
        <v>7.2530000000000001</v>
      </c>
      <c r="G2285" s="2">
        <v>39173.453000000001</v>
      </c>
      <c r="H2285" s="14">
        <f t="shared" si="35"/>
        <v>6.8980797636632807E-3</v>
      </c>
      <c r="I2285" s="13"/>
      <c r="J2285" s="13"/>
      <c r="K2285" s="13"/>
    </row>
    <row r="2286" spans="2:11" ht="13.5" x14ac:dyDescent="0.35">
      <c r="B2286" s="3">
        <v>45327</v>
      </c>
      <c r="C2286" s="2">
        <v>7.25</v>
      </c>
      <c r="D2286" s="2">
        <v>6.77</v>
      </c>
      <c r="E2286" s="2">
        <v>1497</v>
      </c>
      <c r="F2286" s="2">
        <v>7.1950000000000003</v>
      </c>
      <c r="G2286" s="2">
        <v>10770.915000000001</v>
      </c>
      <c r="H2286" s="14">
        <f t="shared" si="35"/>
        <v>-6.8508222453680535E-3</v>
      </c>
      <c r="I2286" s="13"/>
      <c r="J2286" s="13"/>
      <c r="K2286" s="13"/>
    </row>
    <row r="2287" spans="2:11" ht="13.5" x14ac:dyDescent="0.35">
      <c r="B2287" s="3">
        <v>45328</v>
      </c>
      <c r="C2287" s="2">
        <v>7.25</v>
      </c>
      <c r="D2287" s="2">
        <v>6.77</v>
      </c>
      <c r="E2287" s="2">
        <v>0</v>
      </c>
      <c r="F2287" s="2">
        <v>0</v>
      </c>
      <c r="G2287" s="2">
        <v>0</v>
      </c>
      <c r="H2287" s="14">
        <f t="shared" si="35"/>
        <v>0</v>
      </c>
      <c r="I2287" s="13"/>
      <c r="J2287" s="13"/>
      <c r="K2287" s="13"/>
    </row>
    <row r="2288" spans="2:11" ht="13.5" x14ac:dyDescent="0.35">
      <c r="B2288" s="3">
        <v>45329</v>
      </c>
      <c r="C2288" s="2">
        <v>7.4</v>
      </c>
      <c r="D2288" s="2">
        <v>6.9100999999999999</v>
      </c>
      <c r="E2288" s="2">
        <v>800</v>
      </c>
      <c r="F2288" s="2">
        <v>7.4</v>
      </c>
      <c r="G2288" s="2">
        <v>5920</v>
      </c>
      <c r="H2288" s="14">
        <f t="shared" si="35"/>
        <v>2.0694239290989711E-2</v>
      </c>
      <c r="I2288" s="13"/>
      <c r="J2288" s="13"/>
      <c r="K2288" s="13"/>
    </row>
    <row r="2289" spans="2:11" ht="13.5" x14ac:dyDescent="0.35">
      <c r="B2289" s="3">
        <v>45330</v>
      </c>
      <c r="C2289" s="2">
        <v>7.14</v>
      </c>
      <c r="D2289" s="2">
        <v>6.6673</v>
      </c>
      <c r="E2289" s="2">
        <v>1480</v>
      </c>
      <c r="F2289" s="2">
        <v>7.1980000000000004</v>
      </c>
      <c r="G2289" s="2">
        <v>10653.04</v>
      </c>
      <c r="H2289" s="14">
        <f t="shared" si="35"/>
        <v>-3.5136973415724797E-2</v>
      </c>
      <c r="I2289" s="13"/>
      <c r="J2289" s="13"/>
      <c r="K2289" s="13"/>
    </row>
    <row r="2290" spans="2:11" ht="13.5" x14ac:dyDescent="0.35">
      <c r="B2290" s="3">
        <v>45331</v>
      </c>
      <c r="C2290" s="2">
        <v>7</v>
      </c>
      <c r="D2290" s="2">
        <v>6.5366</v>
      </c>
      <c r="E2290" s="2">
        <v>3791</v>
      </c>
      <c r="F2290" s="2">
        <v>7.1970000000000001</v>
      </c>
      <c r="G2290" s="2">
        <v>27283.827000000001</v>
      </c>
      <c r="H2290" s="14">
        <f t="shared" si="35"/>
        <v>-1.9603137701918325E-2</v>
      </c>
      <c r="I2290" s="13"/>
      <c r="J2290" s="13"/>
      <c r="K2290" s="13"/>
    </row>
    <row r="2291" spans="2:11" ht="13.5" x14ac:dyDescent="0.35">
      <c r="B2291" s="3">
        <v>45334</v>
      </c>
      <c r="C2291" s="2">
        <v>7.01</v>
      </c>
      <c r="D2291" s="2">
        <v>6.5458999999999996</v>
      </c>
      <c r="E2291" s="2">
        <v>2903</v>
      </c>
      <c r="F2291" s="2">
        <v>7.06</v>
      </c>
      <c r="G2291" s="2">
        <v>20495.18</v>
      </c>
      <c r="H2291" s="14">
        <f t="shared" si="35"/>
        <v>1.4227580087506719E-3</v>
      </c>
      <c r="I2291" s="13"/>
      <c r="J2291" s="13"/>
      <c r="K2291" s="13"/>
    </row>
    <row r="2292" spans="2:11" ht="13.5" x14ac:dyDescent="0.35">
      <c r="B2292" s="3">
        <v>45335</v>
      </c>
      <c r="C2292" s="2">
        <v>7.19</v>
      </c>
      <c r="D2292" s="2">
        <v>6.7140000000000004</v>
      </c>
      <c r="E2292" s="2">
        <v>3138</v>
      </c>
      <c r="F2292" s="2">
        <v>7.2</v>
      </c>
      <c r="G2292" s="2">
        <v>22593.599999999999</v>
      </c>
      <c r="H2292" s="14">
        <f t="shared" si="35"/>
        <v>2.5680196764386994E-2</v>
      </c>
      <c r="I2292" s="13"/>
      <c r="J2292" s="13"/>
      <c r="K2292" s="13"/>
    </row>
    <row r="2293" spans="2:11" ht="13.5" x14ac:dyDescent="0.35">
      <c r="B2293" s="3">
        <v>45336</v>
      </c>
      <c r="C2293" s="2">
        <v>7.19</v>
      </c>
      <c r="D2293" s="2">
        <v>6.7140000000000004</v>
      </c>
      <c r="E2293" s="2">
        <v>1801</v>
      </c>
      <c r="F2293" s="2">
        <v>7.1909999999999998</v>
      </c>
      <c r="G2293" s="2">
        <v>12950.991</v>
      </c>
      <c r="H2293" s="14">
        <f t="shared" si="35"/>
        <v>0</v>
      </c>
      <c r="I2293" s="13"/>
      <c r="J2293" s="13"/>
      <c r="K2293" s="13"/>
    </row>
    <row r="2294" spans="2:11" ht="13.5" x14ac:dyDescent="0.35">
      <c r="B2294" s="3">
        <v>45337</v>
      </c>
      <c r="C2294" s="2">
        <v>7.19</v>
      </c>
      <c r="D2294" s="2">
        <v>6.7140000000000004</v>
      </c>
      <c r="E2294" s="2">
        <v>7336</v>
      </c>
      <c r="F2294" s="2">
        <v>7.109</v>
      </c>
      <c r="G2294" s="2">
        <v>52151.624000000003</v>
      </c>
      <c r="H2294" s="14">
        <f t="shared" si="35"/>
        <v>0</v>
      </c>
      <c r="I2294" s="13"/>
      <c r="J2294" s="13"/>
      <c r="K2294" s="13"/>
    </row>
    <row r="2295" spans="2:11" ht="13.5" x14ac:dyDescent="0.35">
      <c r="B2295" s="3">
        <v>45338</v>
      </c>
      <c r="C2295" s="2">
        <v>7.05</v>
      </c>
      <c r="D2295" s="2">
        <v>6.5833000000000004</v>
      </c>
      <c r="E2295" s="2">
        <v>1158</v>
      </c>
      <c r="F2295" s="2">
        <v>7.0540000000000003</v>
      </c>
      <c r="G2295" s="2">
        <v>8168.5320000000002</v>
      </c>
      <c r="H2295" s="14">
        <f t="shared" si="35"/>
        <v>-1.9466785820673224E-2</v>
      </c>
      <c r="I2295" s="13"/>
      <c r="J2295" s="13"/>
      <c r="K2295" s="13"/>
    </row>
    <row r="2296" spans="2:11" ht="13.5" x14ac:dyDescent="0.35">
      <c r="B2296" s="3">
        <v>45341</v>
      </c>
      <c r="C2296" s="2">
        <v>7.05</v>
      </c>
      <c r="D2296" s="2">
        <v>6.5833000000000004</v>
      </c>
      <c r="E2296" s="2">
        <v>6006</v>
      </c>
      <c r="F2296" s="2">
        <v>7.0289999999999999</v>
      </c>
      <c r="G2296" s="2">
        <v>42216.173999999999</v>
      </c>
      <c r="H2296" s="14">
        <f t="shared" si="35"/>
        <v>0</v>
      </c>
      <c r="I2296" s="13"/>
      <c r="J2296" s="13"/>
      <c r="K2296" s="13"/>
    </row>
    <row r="2297" spans="2:11" ht="13.5" x14ac:dyDescent="0.35">
      <c r="B2297" s="3">
        <v>45342</v>
      </c>
      <c r="C2297" s="2">
        <v>7.28</v>
      </c>
      <c r="D2297" s="2">
        <v>6.798</v>
      </c>
      <c r="E2297" s="2">
        <v>10237</v>
      </c>
      <c r="F2297" s="2">
        <v>7.1189999999999998</v>
      </c>
      <c r="G2297" s="2">
        <v>72877.202999999994</v>
      </c>
      <c r="H2297" s="14">
        <f t="shared" si="35"/>
        <v>3.261282335606757E-2</v>
      </c>
      <c r="I2297" s="13"/>
      <c r="J2297" s="13"/>
      <c r="K2297" s="13"/>
    </row>
    <row r="2298" spans="2:11" ht="13.5" x14ac:dyDescent="0.35">
      <c r="B2298" s="3">
        <v>45343</v>
      </c>
      <c r="C2298" s="2">
        <v>7.27</v>
      </c>
      <c r="D2298" s="2">
        <v>6.7887000000000004</v>
      </c>
      <c r="E2298" s="2">
        <v>359</v>
      </c>
      <c r="F2298" s="2">
        <v>7.0510000000000002</v>
      </c>
      <c r="G2298" s="2">
        <v>2531.3090000000002</v>
      </c>
      <c r="H2298" s="14">
        <f t="shared" si="35"/>
        <v>-1.3680494263018008E-3</v>
      </c>
      <c r="I2298" s="13"/>
      <c r="J2298" s="13"/>
      <c r="K2298" s="13"/>
    </row>
    <row r="2299" spans="2:11" ht="13.5" x14ac:dyDescent="0.35">
      <c r="B2299" s="3">
        <v>45344</v>
      </c>
      <c r="C2299" s="2">
        <v>7.26</v>
      </c>
      <c r="D2299" s="2">
        <v>6.7793999999999999</v>
      </c>
      <c r="E2299" s="2">
        <v>39</v>
      </c>
      <c r="F2299" s="2">
        <v>7.2549999999999999</v>
      </c>
      <c r="G2299" s="2">
        <v>282.94499999999999</v>
      </c>
      <c r="H2299" s="14">
        <f t="shared" si="35"/>
        <v>-1.3699235494278035E-3</v>
      </c>
      <c r="I2299" s="13"/>
      <c r="J2299" s="13"/>
      <c r="K2299" s="13"/>
    </row>
    <row r="2300" spans="2:11" ht="13.5" x14ac:dyDescent="0.35">
      <c r="B2300" s="3">
        <v>45345</v>
      </c>
      <c r="C2300" s="2">
        <v>7.12</v>
      </c>
      <c r="D2300" s="2">
        <v>6.6486000000000001</v>
      </c>
      <c r="E2300" s="2">
        <v>261</v>
      </c>
      <c r="F2300" s="2">
        <v>7.14</v>
      </c>
      <c r="G2300" s="2">
        <v>1863.54</v>
      </c>
      <c r="H2300" s="14">
        <f t="shared" si="35"/>
        <v>-1.9293742809098121E-2</v>
      </c>
      <c r="I2300" s="13"/>
      <c r="J2300" s="13"/>
      <c r="K2300" s="13"/>
    </row>
    <row r="2301" spans="2:11" ht="13.5" x14ac:dyDescent="0.35">
      <c r="B2301" s="3">
        <v>45348</v>
      </c>
      <c r="C2301" s="2">
        <v>7.25</v>
      </c>
      <c r="D2301" s="2">
        <v>6.77</v>
      </c>
      <c r="E2301" s="2">
        <v>4</v>
      </c>
      <c r="F2301" s="2">
        <v>7.25</v>
      </c>
      <c r="G2301" s="2">
        <v>29</v>
      </c>
      <c r="H2301" s="14">
        <f t="shared" si="35"/>
        <v>1.8259483199470492E-2</v>
      </c>
      <c r="I2301" s="13"/>
      <c r="J2301" s="13"/>
      <c r="K2301" s="13"/>
    </row>
    <row r="2302" spans="2:11" ht="13.5" x14ac:dyDescent="0.35">
      <c r="B2302" s="3">
        <v>45349</v>
      </c>
      <c r="C2302" s="2">
        <v>7.23</v>
      </c>
      <c r="D2302" s="2">
        <v>6.7514000000000003</v>
      </c>
      <c r="E2302" s="2">
        <v>226</v>
      </c>
      <c r="F2302" s="2">
        <v>7.1260000000000003</v>
      </c>
      <c r="G2302" s="2">
        <v>1610.4760000000001</v>
      </c>
      <c r="H2302" s="14">
        <f t="shared" si="35"/>
        <v>-2.7474150664696137E-3</v>
      </c>
      <c r="I2302" s="13"/>
      <c r="J2302" s="13"/>
      <c r="K2302" s="13"/>
    </row>
    <row r="2303" spans="2:11" ht="13.5" x14ac:dyDescent="0.35">
      <c r="B2303" s="3">
        <v>45350</v>
      </c>
      <c r="C2303" s="2">
        <v>7.23</v>
      </c>
      <c r="D2303" s="2">
        <v>6.7514000000000003</v>
      </c>
      <c r="E2303" s="2">
        <v>0</v>
      </c>
      <c r="F2303" s="2">
        <v>0</v>
      </c>
      <c r="G2303" s="2">
        <v>0</v>
      </c>
      <c r="H2303" s="14">
        <f t="shared" si="35"/>
        <v>0</v>
      </c>
      <c r="I2303" s="13"/>
      <c r="J2303" s="13"/>
      <c r="K2303" s="13"/>
    </row>
    <row r="2304" spans="2:11" ht="13.5" x14ac:dyDescent="0.35">
      <c r="B2304" s="3">
        <v>45351</v>
      </c>
      <c r="C2304" s="2">
        <v>7.22</v>
      </c>
      <c r="D2304" s="2">
        <v>6.742</v>
      </c>
      <c r="E2304" s="2">
        <v>87</v>
      </c>
      <c r="F2304" s="2">
        <v>7.0250000000000004</v>
      </c>
      <c r="G2304" s="2">
        <v>611.17499999999995</v>
      </c>
      <c r="H2304" s="14">
        <f t="shared" si="35"/>
        <v>-1.3923038184673248E-3</v>
      </c>
      <c r="I2304" s="13"/>
      <c r="J2304" s="13"/>
      <c r="K2304" s="13"/>
    </row>
    <row r="2305" spans="2:11" ht="13.5" x14ac:dyDescent="0.35">
      <c r="B2305" s="3">
        <v>45352</v>
      </c>
      <c r="C2305" s="2">
        <v>7.23</v>
      </c>
      <c r="D2305" s="2">
        <v>6.7514000000000003</v>
      </c>
      <c r="E2305" s="2">
        <v>19</v>
      </c>
      <c r="F2305" s="2">
        <v>7.2309999999999999</v>
      </c>
      <c r="G2305" s="2">
        <v>137.38900000000001</v>
      </c>
      <c r="H2305" s="14">
        <f t="shared" si="35"/>
        <v>1.3942450311480714E-3</v>
      </c>
      <c r="I2305" s="13"/>
      <c r="J2305" s="13"/>
      <c r="K2305" s="13"/>
    </row>
    <row r="2306" spans="2:11" ht="13.5" x14ac:dyDescent="0.35">
      <c r="B2306" s="3">
        <v>45355</v>
      </c>
      <c r="C2306" s="2">
        <v>7.2</v>
      </c>
      <c r="D2306" s="2">
        <v>6.7233000000000001</v>
      </c>
      <c r="E2306" s="2">
        <v>8159</v>
      </c>
      <c r="F2306" s="2">
        <v>7.2270000000000003</v>
      </c>
      <c r="G2306" s="2">
        <v>58965.093000000001</v>
      </c>
      <c r="H2306" s="14">
        <f t="shared" si="35"/>
        <v>-4.1620997126522253E-3</v>
      </c>
      <c r="I2306" s="13"/>
      <c r="J2306" s="13"/>
      <c r="K2306" s="13"/>
    </row>
    <row r="2307" spans="2:11" ht="13.5" x14ac:dyDescent="0.35">
      <c r="B2307" s="3">
        <v>45356</v>
      </c>
      <c r="C2307" s="2">
        <v>7.19</v>
      </c>
      <c r="D2307" s="2">
        <v>6.7140000000000004</v>
      </c>
      <c r="E2307" s="2">
        <v>5936</v>
      </c>
      <c r="F2307" s="2">
        <v>7.0579999999999998</v>
      </c>
      <c r="G2307" s="2">
        <v>41896.288</v>
      </c>
      <c r="H2307" s="14">
        <f t="shared" si="35"/>
        <v>-1.383249297220062E-3</v>
      </c>
      <c r="I2307" s="13"/>
      <c r="J2307" s="13"/>
      <c r="K2307" s="13"/>
    </row>
    <row r="2308" spans="2:11" ht="13.5" x14ac:dyDescent="0.35">
      <c r="B2308" s="3">
        <v>45357</v>
      </c>
      <c r="C2308" s="2">
        <v>7</v>
      </c>
      <c r="D2308" s="2">
        <v>6.5366</v>
      </c>
      <c r="E2308" s="2">
        <v>9278</v>
      </c>
      <c r="F2308" s="2">
        <v>7.01</v>
      </c>
      <c r="G2308" s="2">
        <v>65038.78</v>
      </c>
      <c r="H2308" s="14">
        <f t="shared" si="35"/>
        <v>-2.6422400953232117E-2</v>
      </c>
      <c r="I2308" s="13"/>
      <c r="J2308" s="13"/>
      <c r="K2308" s="13"/>
    </row>
    <row r="2309" spans="2:11" ht="13.5" x14ac:dyDescent="0.35">
      <c r="B2309" s="3">
        <v>45358</v>
      </c>
      <c r="C2309" s="2">
        <v>7.23</v>
      </c>
      <c r="D2309" s="2">
        <v>6.7514000000000003</v>
      </c>
      <c r="E2309" s="2">
        <v>206</v>
      </c>
      <c r="F2309" s="2">
        <v>7.2009999999999996</v>
      </c>
      <c r="G2309" s="2">
        <v>1483.4059999999999</v>
      </c>
      <c r="H2309" s="14">
        <f t="shared" si="35"/>
        <v>3.2861120460178125E-2</v>
      </c>
      <c r="I2309" s="13"/>
      <c r="J2309" s="13"/>
      <c r="K2309" s="13"/>
    </row>
    <row r="2310" spans="2:11" ht="13.5" x14ac:dyDescent="0.35">
      <c r="B2310" s="3">
        <v>45359</v>
      </c>
      <c r="C2310" s="2">
        <v>7.18</v>
      </c>
      <c r="D2310" s="2">
        <v>6.7046999999999999</v>
      </c>
      <c r="E2310" s="2">
        <v>1281</v>
      </c>
      <c r="F2310" s="2">
        <v>7.11</v>
      </c>
      <c r="G2310" s="2">
        <v>9107.91</v>
      </c>
      <c r="H2310" s="14">
        <f t="shared" si="35"/>
        <v>-6.9170838640875082E-3</v>
      </c>
      <c r="I2310" s="13"/>
      <c r="J2310" s="13"/>
      <c r="K2310" s="13"/>
    </row>
    <row r="2311" spans="2:11" ht="13.5" x14ac:dyDescent="0.35">
      <c r="B2311" s="3">
        <v>45362</v>
      </c>
      <c r="C2311" s="2">
        <v>7.18</v>
      </c>
      <c r="D2311" s="2">
        <v>6.7046999999999999</v>
      </c>
      <c r="E2311" s="2">
        <v>207</v>
      </c>
      <c r="F2311" s="2">
        <v>7.18</v>
      </c>
      <c r="G2311" s="2">
        <v>1486.26</v>
      </c>
      <c r="H2311" s="14">
        <f t="shared" ref="H2311:H2374" si="36">(D2311-D2310)/D2310</f>
        <v>0</v>
      </c>
      <c r="I2311" s="13"/>
      <c r="J2311" s="13"/>
      <c r="K2311" s="13"/>
    </row>
    <row r="2312" spans="2:11" ht="13.5" x14ac:dyDescent="0.35">
      <c r="B2312" s="3">
        <v>45363</v>
      </c>
      <c r="C2312" s="2">
        <v>7.18</v>
      </c>
      <c r="D2312" s="2">
        <v>6.7046999999999999</v>
      </c>
      <c r="E2312" s="2">
        <v>126</v>
      </c>
      <c r="F2312" s="2">
        <v>7.1059999999999999</v>
      </c>
      <c r="G2312" s="2">
        <v>895.35599999999999</v>
      </c>
      <c r="H2312" s="14">
        <f t="shared" si="36"/>
        <v>0</v>
      </c>
      <c r="I2312" s="13"/>
      <c r="J2312" s="13"/>
      <c r="K2312" s="13"/>
    </row>
    <row r="2313" spans="2:11" ht="13.5" x14ac:dyDescent="0.35">
      <c r="B2313" s="3">
        <v>45364</v>
      </c>
      <c r="C2313" s="2">
        <v>7.18</v>
      </c>
      <c r="D2313" s="2">
        <v>6.7046999999999999</v>
      </c>
      <c r="E2313" s="2">
        <v>5127</v>
      </c>
      <c r="F2313" s="2">
        <v>7.0190000000000001</v>
      </c>
      <c r="G2313" s="2">
        <v>35986.413</v>
      </c>
      <c r="H2313" s="14">
        <f t="shared" si="36"/>
        <v>0</v>
      </c>
      <c r="I2313" s="13"/>
      <c r="J2313" s="13"/>
      <c r="K2313" s="13"/>
    </row>
    <row r="2314" spans="2:11" ht="13.5" x14ac:dyDescent="0.35">
      <c r="B2314" s="3">
        <v>45365</v>
      </c>
      <c r="C2314" s="2">
        <v>7.16</v>
      </c>
      <c r="D2314" s="2">
        <v>6.6859999999999999</v>
      </c>
      <c r="E2314" s="2">
        <v>100</v>
      </c>
      <c r="F2314" s="2">
        <v>7.16</v>
      </c>
      <c r="G2314" s="2">
        <v>716</v>
      </c>
      <c r="H2314" s="14">
        <f t="shared" si="36"/>
        <v>-2.7890882515250407E-3</v>
      </c>
      <c r="I2314" s="13"/>
      <c r="J2314" s="13"/>
      <c r="K2314" s="13"/>
    </row>
    <row r="2315" spans="2:11" ht="13.5" x14ac:dyDescent="0.35">
      <c r="B2315" s="3">
        <v>45366</v>
      </c>
      <c r="C2315" s="2">
        <v>7.17</v>
      </c>
      <c r="D2315" s="2">
        <v>6.6952999999999996</v>
      </c>
      <c r="E2315" s="2">
        <v>3158</v>
      </c>
      <c r="F2315" s="2">
        <v>7.0149999999999997</v>
      </c>
      <c r="G2315" s="2">
        <v>22153.37</v>
      </c>
      <c r="H2315" s="14">
        <f t="shared" si="36"/>
        <v>1.3909661980256718E-3</v>
      </c>
      <c r="I2315" s="13"/>
      <c r="J2315" s="13"/>
      <c r="K2315" s="13"/>
    </row>
    <row r="2316" spans="2:11" ht="13.5" x14ac:dyDescent="0.35">
      <c r="B2316" s="3">
        <v>45369</v>
      </c>
      <c r="C2316" s="2">
        <v>7.17</v>
      </c>
      <c r="D2316" s="2">
        <v>6.6952999999999996</v>
      </c>
      <c r="E2316" s="2">
        <v>2776</v>
      </c>
      <c r="F2316" s="2">
        <v>7.1970000000000001</v>
      </c>
      <c r="G2316" s="2">
        <v>19978.871999999999</v>
      </c>
      <c r="H2316" s="14">
        <f t="shared" si="36"/>
        <v>0</v>
      </c>
      <c r="I2316" s="13"/>
      <c r="J2316" s="13"/>
      <c r="K2316" s="13"/>
    </row>
    <row r="2317" spans="2:11" ht="13.5" x14ac:dyDescent="0.35">
      <c r="B2317" s="3">
        <v>45370</v>
      </c>
      <c r="C2317" s="2">
        <v>7.19</v>
      </c>
      <c r="D2317" s="2">
        <v>6.7140000000000004</v>
      </c>
      <c r="E2317" s="2">
        <v>1</v>
      </c>
      <c r="F2317" s="2">
        <v>7.19</v>
      </c>
      <c r="G2317" s="2">
        <v>7.19</v>
      </c>
      <c r="H2317" s="14">
        <f t="shared" si="36"/>
        <v>2.793004047615615E-3</v>
      </c>
      <c r="I2317" s="13"/>
      <c r="J2317" s="13"/>
      <c r="K2317" s="13"/>
    </row>
    <row r="2318" spans="2:11" ht="13.5" x14ac:dyDescent="0.35">
      <c r="B2318" s="3">
        <v>45372</v>
      </c>
      <c r="C2318" s="2">
        <v>7.17</v>
      </c>
      <c r="D2318" s="2">
        <v>6.6952999999999996</v>
      </c>
      <c r="E2318" s="2">
        <v>1664</v>
      </c>
      <c r="F2318" s="2">
        <v>7.056</v>
      </c>
      <c r="G2318" s="2">
        <v>11741.183999999999</v>
      </c>
      <c r="H2318" s="14">
        <f t="shared" si="36"/>
        <v>-2.7852249031874929E-3</v>
      </c>
      <c r="I2318" s="13"/>
      <c r="J2318" s="13"/>
      <c r="K2318" s="13"/>
    </row>
    <row r="2319" spans="2:11" ht="13.5" x14ac:dyDescent="0.35">
      <c r="B2319" s="3">
        <v>45373</v>
      </c>
      <c r="C2319" s="2">
        <v>7.16</v>
      </c>
      <c r="D2319" s="2">
        <v>6.6859999999999999</v>
      </c>
      <c r="E2319" s="2">
        <v>2465</v>
      </c>
      <c r="F2319" s="2">
        <v>7.0490000000000004</v>
      </c>
      <c r="G2319" s="2">
        <v>17375.785</v>
      </c>
      <c r="H2319" s="14">
        <f t="shared" si="36"/>
        <v>-1.3890340985466883E-3</v>
      </c>
      <c r="I2319" s="13"/>
      <c r="J2319" s="13"/>
      <c r="K2319" s="13"/>
    </row>
    <row r="2320" spans="2:11" ht="13.5" x14ac:dyDescent="0.35">
      <c r="B2320" s="3">
        <v>45376</v>
      </c>
      <c r="C2320" s="2">
        <v>7.16</v>
      </c>
      <c r="D2320" s="2">
        <v>6.6859999999999999</v>
      </c>
      <c r="E2320" s="2">
        <v>2058</v>
      </c>
      <c r="F2320" s="2">
        <v>7</v>
      </c>
      <c r="G2320" s="2">
        <v>14406</v>
      </c>
      <c r="H2320" s="14">
        <f t="shared" si="36"/>
        <v>0</v>
      </c>
      <c r="I2320" s="13"/>
      <c r="J2320" s="13"/>
      <c r="K2320" s="13"/>
    </row>
    <row r="2321" spans="2:11" ht="13.5" x14ac:dyDescent="0.35">
      <c r="B2321" s="3">
        <v>45377</v>
      </c>
      <c r="C2321" s="2">
        <v>7.16</v>
      </c>
      <c r="D2321" s="2">
        <v>6.6859999999999999</v>
      </c>
      <c r="E2321" s="2">
        <v>0</v>
      </c>
      <c r="F2321" s="2">
        <v>0</v>
      </c>
      <c r="G2321" s="2">
        <v>0</v>
      </c>
      <c r="H2321" s="14">
        <f t="shared" si="36"/>
        <v>0</v>
      </c>
      <c r="I2321" s="13"/>
      <c r="J2321" s="13"/>
      <c r="K2321" s="13"/>
    </row>
    <row r="2322" spans="2:11" ht="13.5" x14ac:dyDescent="0.35">
      <c r="B2322" s="3">
        <v>45378</v>
      </c>
      <c r="C2322" s="2">
        <v>7.16</v>
      </c>
      <c r="D2322" s="2">
        <v>6.6859999999999999</v>
      </c>
      <c r="E2322" s="2">
        <v>141</v>
      </c>
      <c r="F2322" s="2">
        <v>7.117</v>
      </c>
      <c r="G2322" s="2">
        <v>1003.497</v>
      </c>
      <c r="H2322" s="14">
        <f t="shared" si="36"/>
        <v>0</v>
      </c>
      <c r="I2322" s="13"/>
      <c r="J2322" s="13"/>
      <c r="K2322" s="13"/>
    </row>
    <row r="2323" spans="2:11" ht="13.5" x14ac:dyDescent="0.35">
      <c r="B2323" s="3">
        <v>45379</v>
      </c>
      <c r="C2323" s="2">
        <v>7.58</v>
      </c>
      <c r="D2323" s="2">
        <v>7.0781999999999998</v>
      </c>
      <c r="E2323" s="2">
        <v>26399</v>
      </c>
      <c r="F2323" s="2">
        <v>7.3760000000000003</v>
      </c>
      <c r="G2323" s="2">
        <v>194719.024</v>
      </c>
      <c r="H2323" s="14">
        <f t="shared" si="36"/>
        <v>5.8659886329644015E-2</v>
      </c>
      <c r="I2323" s="13"/>
      <c r="J2323" s="13"/>
      <c r="K2323" s="13"/>
    </row>
    <row r="2324" spans="2:11" ht="13.5" x14ac:dyDescent="0.35">
      <c r="B2324" s="3">
        <v>45380</v>
      </c>
      <c r="C2324" s="2">
        <v>8.0299999999999994</v>
      </c>
      <c r="D2324" s="2">
        <v>7.4984000000000002</v>
      </c>
      <c r="E2324" s="2">
        <v>41296</v>
      </c>
      <c r="F2324" s="2">
        <v>7.976</v>
      </c>
      <c r="G2324" s="2">
        <v>329376.89600000001</v>
      </c>
      <c r="H2324" s="14">
        <f t="shared" si="36"/>
        <v>5.9365375377920991E-2</v>
      </c>
      <c r="I2324" s="13"/>
      <c r="J2324" s="13"/>
      <c r="K2324" s="13"/>
    </row>
    <row r="2325" spans="2:11" ht="13.5" x14ac:dyDescent="0.35">
      <c r="B2325" s="3">
        <v>45383</v>
      </c>
      <c r="C2325" s="2">
        <v>8.36</v>
      </c>
      <c r="D2325" s="2">
        <v>7.8064999999999998</v>
      </c>
      <c r="E2325" s="2">
        <v>20796</v>
      </c>
      <c r="F2325" s="2">
        <v>8.2230000000000008</v>
      </c>
      <c r="G2325" s="2">
        <v>171005.508</v>
      </c>
      <c r="H2325" s="14">
        <f t="shared" si="36"/>
        <v>4.1088765603328657E-2</v>
      </c>
      <c r="I2325" s="13"/>
      <c r="J2325" s="13"/>
      <c r="K2325" s="13"/>
    </row>
    <row r="2326" spans="2:11" ht="13.5" x14ac:dyDescent="0.35">
      <c r="B2326" s="3">
        <v>45384</v>
      </c>
      <c r="C2326" s="2">
        <v>8.4700000000000006</v>
      </c>
      <c r="D2326" s="2">
        <v>7.9093</v>
      </c>
      <c r="E2326" s="2">
        <v>99449</v>
      </c>
      <c r="F2326" s="2">
        <v>8.4160000000000004</v>
      </c>
      <c r="G2326" s="2">
        <v>836962.78399999999</v>
      </c>
      <c r="H2326" s="14">
        <f t="shared" si="36"/>
        <v>1.3168513418305288E-2</v>
      </c>
      <c r="I2326" s="13"/>
      <c r="J2326" s="13"/>
      <c r="K2326" s="13"/>
    </row>
    <row r="2327" spans="2:11" ht="13.5" x14ac:dyDescent="0.35">
      <c r="B2327" s="3">
        <v>45385</v>
      </c>
      <c r="C2327" s="2">
        <v>8.5</v>
      </c>
      <c r="D2327" s="2">
        <v>7.9372999999999996</v>
      </c>
      <c r="E2327" s="2">
        <v>7820</v>
      </c>
      <c r="F2327" s="2">
        <v>8.4380000000000006</v>
      </c>
      <c r="G2327" s="2">
        <v>65985.16</v>
      </c>
      <c r="H2327" s="14">
        <f t="shared" si="36"/>
        <v>3.5401362952473142E-3</v>
      </c>
      <c r="I2327" s="13"/>
      <c r="J2327" s="13"/>
      <c r="K2327" s="13"/>
    </row>
    <row r="2328" spans="2:11" ht="13.5" x14ac:dyDescent="0.35">
      <c r="B2328" s="3">
        <v>45386</v>
      </c>
      <c r="C2328" s="2">
        <v>8.5</v>
      </c>
      <c r="D2328" s="2">
        <v>7.9372999999999996</v>
      </c>
      <c r="E2328" s="2">
        <v>2151</v>
      </c>
      <c r="F2328" s="2">
        <v>8.4610000000000003</v>
      </c>
      <c r="G2328" s="2">
        <v>18199.611000000001</v>
      </c>
      <c r="H2328" s="14">
        <f t="shared" si="36"/>
        <v>0</v>
      </c>
      <c r="I2328" s="13"/>
      <c r="J2328" s="13"/>
      <c r="K2328" s="13"/>
    </row>
    <row r="2329" spans="2:11" ht="13.5" x14ac:dyDescent="0.35">
      <c r="B2329" s="3">
        <v>45387</v>
      </c>
      <c r="C2329" s="2">
        <v>8.5</v>
      </c>
      <c r="D2329" s="2">
        <v>7.9372999999999996</v>
      </c>
      <c r="E2329" s="2">
        <v>20507</v>
      </c>
      <c r="F2329" s="2">
        <v>8.4280000000000008</v>
      </c>
      <c r="G2329" s="2">
        <v>172832.99600000001</v>
      </c>
      <c r="H2329" s="14">
        <f t="shared" si="36"/>
        <v>0</v>
      </c>
      <c r="I2329" s="13"/>
      <c r="J2329" s="13"/>
      <c r="K2329" s="13"/>
    </row>
    <row r="2330" spans="2:11" ht="13.5" x14ac:dyDescent="0.35">
      <c r="B2330" s="3">
        <v>45390</v>
      </c>
      <c r="C2330" s="2">
        <v>8.58</v>
      </c>
      <c r="D2330" s="2">
        <v>8.0120000000000005</v>
      </c>
      <c r="E2330" s="2">
        <v>4394</v>
      </c>
      <c r="F2330" s="2">
        <v>8.58</v>
      </c>
      <c r="G2330" s="2">
        <v>37700.519999999997</v>
      </c>
      <c r="H2330" s="14">
        <f t="shared" si="36"/>
        <v>9.411260756176645E-3</v>
      </c>
      <c r="I2330" s="13"/>
      <c r="J2330" s="13"/>
      <c r="K2330" s="13"/>
    </row>
    <row r="2331" spans="2:11" ht="13.5" x14ac:dyDescent="0.35">
      <c r="B2331" s="3">
        <v>45394</v>
      </c>
      <c r="C2331" s="2">
        <v>9.08</v>
      </c>
      <c r="D2331" s="2">
        <v>8.4788999999999994</v>
      </c>
      <c r="E2331" s="2">
        <v>48467</v>
      </c>
      <c r="F2331" s="2">
        <v>8.9049999999999994</v>
      </c>
      <c r="G2331" s="2">
        <v>431598.63500000001</v>
      </c>
      <c r="H2331" s="14">
        <f t="shared" si="36"/>
        <v>5.8275087368946453E-2</v>
      </c>
      <c r="I2331" s="13"/>
      <c r="J2331" s="13"/>
      <c r="K2331" s="13"/>
    </row>
    <row r="2332" spans="2:11" ht="13.5" x14ac:dyDescent="0.35">
      <c r="B2332" s="3">
        <v>45397</v>
      </c>
      <c r="C2332" s="2">
        <v>9.48</v>
      </c>
      <c r="D2332" s="2">
        <v>8.8523999999999994</v>
      </c>
      <c r="E2332" s="2">
        <v>30942</v>
      </c>
      <c r="F2332" s="2">
        <v>9.3000000000000007</v>
      </c>
      <c r="G2332" s="2">
        <v>287760.59999999998</v>
      </c>
      <c r="H2332" s="14">
        <f t="shared" si="36"/>
        <v>4.4050525421929727E-2</v>
      </c>
      <c r="I2332" s="13"/>
      <c r="J2332" s="13"/>
      <c r="K2332" s="13"/>
    </row>
    <row r="2333" spans="2:11" ht="13.5" x14ac:dyDescent="0.35">
      <c r="B2333" s="3">
        <v>45398</v>
      </c>
      <c r="C2333" s="2">
        <v>9.5</v>
      </c>
      <c r="D2333" s="2">
        <v>8.8711000000000002</v>
      </c>
      <c r="E2333" s="2">
        <v>37187</v>
      </c>
      <c r="F2333" s="2">
        <v>9.5370000000000008</v>
      </c>
      <c r="G2333" s="2">
        <v>354652.41899999999</v>
      </c>
      <c r="H2333" s="14">
        <f t="shared" si="36"/>
        <v>2.1124214902174358E-3</v>
      </c>
      <c r="I2333" s="13"/>
      <c r="J2333" s="13"/>
      <c r="K2333" s="13"/>
    </row>
    <row r="2334" spans="2:11" ht="13.5" x14ac:dyDescent="0.35">
      <c r="B2334" s="3">
        <v>45399</v>
      </c>
      <c r="C2334" s="2">
        <v>9.4</v>
      </c>
      <c r="D2334" s="2">
        <v>8.7776999999999994</v>
      </c>
      <c r="E2334" s="2">
        <v>29443</v>
      </c>
      <c r="F2334" s="2">
        <v>9.3309999999999995</v>
      </c>
      <c r="G2334" s="2">
        <v>274732.63299999997</v>
      </c>
      <c r="H2334" s="14">
        <f t="shared" si="36"/>
        <v>-1.05285703013156E-2</v>
      </c>
      <c r="I2334" s="13"/>
      <c r="J2334" s="13"/>
      <c r="K2334" s="13"/>
    </row>
    <row r="2335" spans="2:11" ht="13.5" x14ac:dyDescent="0.35">
      <c r="B2335" s="3">
        <v>45400</v>
      </c>
      <c r="C2335" s="2">
        <v>9.18</v>
      </c>
      <c r="D2335" s="2">
        <v>8.5723000000000003</v>
      </c>
      <c r="E2335" s="2">
        <v>12094</v>
      </c>
      <c r="F2335" s="2">
        <v>9.2550000000000008</v>
      </c>
      <c r="G2335" s="2">
        <v>111929.97</v>
      </c>
      <c r="H2335" s="14">
        <f t="shared" si="36"/>
        <v>-2.3400207343609276E-2</v>
      </c>
      <c r="I2335" s="13"/>
      <c r="J2335" s="13"/>
      <c r="K2335" s="13"/>
    </row>
    <row r="2336" spans="2:11" ht="13.5" x14ac:dyDescent="0.35">
      <c r="B2336" s="3">
        <v>45401</v>
      </c>
      <c r="C2336" s="2">
        <v>9.1</v>
      </c>
      <c r="D2336" s="2">
        <v>8.4976000000000003</v>
      </c>
      <c r="E2336" s="2">
        <v>2882</v>
      </c>
      <c r="F2336" s="2">
        <v>9.01</v>
      </c>
      <c r="G2336" s="2">
        <v>25966.82</v>
      </c>
      <c r="H2336" s="14">
        <f t="shared" si="36"/>
        <v>-8.7141140650700503E-3</v>
      </c>
      <c r="I2336" s="13"/>
      <c r="J2336" s="13"/>
      <c r="K2336" s="13"/>
    </row>
    <row r="2337" spans="2:11" ht="13.5" x14ac:dyDescent="0.35">
      <c r="B2337" s="3">
        <v>45404</v>
      </c>
      <c r="C2337" s="2">
        <v>9</v>
      </c>
      <c r="D2337" s="2">
        <v>8.4041999999999994</v>
      </c>
      <c r="E2337" s="2">
        <v>5168</v>
      </c>
      <c r="F2337" s="2">
        <v>9.0220000000000002</v>
      </c>
      <c r="G2337" s="2">
        <v>46625.696000000004</v>
      </c>
      <c r="H2337" s="14">
        <f t="shared" si="36"/>
        <v>-1.099133873093589E-2</v>
      </c>
      <c r="I2337" s="13"/>
      <c r="J2337" s="13"/>
      <c r="K2337" s="13"/>
    </row>
    <row r="2338" spans="2:11" ht="13.5" x14ac:dyDescent="0.35">
      <c r="B2338" s="3">
        <v>45405</v>
      </c>
      <c r="C2338" s="2">
        <v>9.1999999999999993</v>
      </c>
      <c r="D2338" s="2">
        <v>8.5908999999999995</v>
      </c>
      <c r="E2338" s="2">
        <v>1290</v>
      </c>
      <c r="F2338" s="2">
        <v>9.1590000000000007</v>
      </c>
      <c r="G2338" s="2">
        <v>11815.11</v>
      </c>
      <c r="H2338" s="14">
        <f t="shared" si="36"/>
        <v>2.2215082934723126E-2</v>
      </c>
      <c r="I2338" s="13"/>
      <c r="J2338" s="13"/>
      <c r="K2338" s="13"/>
    </row>
    <row r="2339" spans="2:11" ht="13.5" x14ac:dyDescent="0.35">
      <c r="B2339" s="3">
        <v>45406</v>
      </c>
      <c r="C2339" s="2">
        <v>9.1</v>
      </c>
      <c r="D2339" s="2">
        <v>8.4976000000000003</v>
      </c>
      <c r="E2339" s="2">
        <v>9900</v>
      </c>
      <c r="F2339" s="2">
        <v>8.9459999999999997</v>
      </c>
      <c r="G2339" s="2">
        <v>88565.4</v>
      </c>
      <c r="H2339" s="14">
        <f t="shared" si="36"/>
        <v>-1.0860328952728966E-2</v>
      </c>
      <c r="I2339" s="13"/>
      <c r="J2339" s="13"/>
      <c r="K2339" s="13"/>
    </row>
    <row r="2340" spans="2:11" ht="13.5" x14ac:dyDescent="0.35">
      <c r="B2340" s="3">
        <v>45407</v>
      </c>
      <c r="C2340" s="2">
        <v>9.02</v>
      </c>
      <c r="D2340" s="2">
        <v>8.4228000000000005</v>
      </c>
      <c r="E2340" s="2">
        <v>501</v>
      </c>
      <c r="F2340" s="2">
        <v>9.0350000000000001</v>
      </c>
      <c r="G2340" s="2">
        <v>4526.5349999999999</v>
      </c>
      <c r="H2340" s="14">
        <f t="shared" si="36"/>
        <v>-8.8024854076444829E-3</v>
      </c>
      <c r="I2340" s="13"/>
      <c r="J2340" s="13"/>
      <c r="K2340" s="13"/>
    </row>
    <row r="2341" spans="2:11" ht="13.5" x14ac:dyDescent="0.35">
      <c r="B2341" s="3">
        <v>45408</v>
      </c>
      <c r="C2341" s="2">
        <v>9.15</v>
      </c>
      <c r="D2341" s="2">
        <v>8.5442</v>
      </c>
      <c r="E2341" s="2">
        <v>957</v>
      </c>
      <c r="F2341" s="2">
        <v>9.0559999999999992</v>
      </c>
      <c r="G2341" s="2">
        <v>8666.5920000000006</v>
      </c>
      <c r="H2341" s="14">
        <f t="shared" si="36"/>
        <v>1.4413259248705835E-2</v>
      </c>
      <c r="I2341" s="13"/>
      <c r="J2341" s="13"/>
      <c r="K2341" s="13"/>
    </row>
    <row r="2342" spans="2:11" ht="13.5" x14ac:dyDescent="0.35">
      <c r="B2342" s="3">
        <v>45411</v>
      </c>
      <c r="C2342" s="2">
        <v>9.1</v>
      </c>
      <c r="D2342" s="2">
        <v>8.4976000000000003</v>
      </c>
      <c r="E2342" s="2">
        <v>5390</v>
      </c>
      <c r="F2342" s="2">
        <v>9.0850000000000009</v>
      </c>
      <c r="G2342" s="2">
        <v>48968.15</v>
      </c>
      <c r="H2342" s="14">
        <f t="shared" si="36"/>
        <v>-5.4539921818309205E-3</v>
      </c>
      <c r="I2342" s="13"/>
      <c r="J2342" s="13"/>
      <c r="K2342" s="13"/>
    </row>
    <row r="2343" spans="2:11" ht="13.5" x14ac:dyDescent="0.35">
      <c r="B2343" s="3">
        <v>45412</v>
      </c>
      <c r="C2343" s="2">
        <v>9.15</v>
      </c>
      <c r="D2343" s="2">
        <v>8.5442</v>
      </c>
      <c r="E2343" s="2">
        <v>6998</v>
      </c>
      <c r="F2343" s="2">
        <v>9.0980000000000008</v>
      </c>
      <c r="G2343" s="2">
        <v>63667.803999999996</v>
      </c>
      <c r="H2343" s="14">
        <f t="shared" si="36"/>
        <v>5.4839013368480219E-3</v>
      </c>
      <c r="I2343" s="13"/>
      <c r="J2343" s="13"/>
      <c r="K2343" s="13"/>
    </row>
    <row r="2344" spans="2:11" ht="13.5" x14ac:dyDescent="0.35">
      <c r="B2344" s="3">
        <v>45414</v>
      </c>
      <c r="C2344" s="2">
        <v>9.1</v>
      </c>
      <c r="D2344" s="2">
        <v>8.4976000000000003</v>
      </c>
      <c r="E2344" s="2">
        <v>450</v>
      </c>
      <c r="F2344" s="2">
        <v>9.0380000000000003</v>
      </c>
      <c r="G2344" s="2">
        <v>4067.1</v>
      </c>
      <c r="H2344" s="14">
        <f t="shared" si="36"/>
        <v>-5.4539921818309205E-3</v>
      </c>
      <c r="I2344" s="13"/>
      <c r="J2344" s="13"/>
      <c r="K2344" s="13"/>
    </row>
    <row r="2345" spans="2:11" ht="13.5" x14ac:dyDescent="0.35">
      <c r="B2345" s="3">
        <v>45415</v>
      </c>
      <c r="C2345" s="2">
        <v>9.0500000000000007</v>
      </c>
      <c r="D2345" s="2">
        <v>8.4509000000000007</v>
      </c>
      <c r="E2345" s="2">
        <v>9692</v>
      </c>
      <c r="F2345" s="2">
        <v>9.0259999999999998</v>
      </c>
      <c r="G2345" s="2">
        <v>87479.991999999998</v>
      </c>
      <c r="H2345" s="14">
        <f t="shared" si="36"/>
        <v>-5.4956693654678399E-3</v>
      </c>
      <c r="I2345" s="13"/>
      <c r="J2345" s="13"/>
      <c r="K2345" s="13"/>
    </row>
    <row r="2346" spans="2:11" ht="13.5" x14ac:dyDescent="0.35">
      <c r="B2346" s="3">
        <v>45418</v>
      </c>
      <c r="C2346" s="2">
        <v>9</v>
      </c>
      <c r="D2346" s="2">
        <v>8.4041999999999994</v>
      </c>
      <c r="E2346" s="2">
        <v>527</v>
      </c>
      <c r="F2346" s="2">
        <v>9.0350000000000001</v>
      </c>
      <c r="G2346" s="2">
        <v>4761.4449999999997</v>
      </c>
      <c r="H2346" s="14">
        <f t="shared" si="36"/>
        <v>-5.5260386467715023E-3</v>
      </c>
      <c r="I2346" s="13"/>
      <c r="J2346" s="13"/>
      <c r="K2346" s="13"/>
    </row>
    <row r="2347" spans="2:11" ht="13.5" x14ac:dyDescent="0.35">
      <c r="B2347" s="3">
        <v>45419</v>
      </c>
      <c r="C2347" s="2">
        <v>9.19</v>
      </c>
      <c r="D2347" s="2">
        <v>8.5815999999999999</v>
      </c>
      <c r="E2347" s="2">
        <v>29968</v>
      </c>
      <c r="F2347" s="2">
        <v>9.1790000000000003</v>
      </c>
      <c r="G2347" s="2">
        <v>275076.272</v>
      </c>
      <c r="H2347" s="14">
        <f t="shared" si="36"/>
        <v>2.1108493372361491E-2</v>
      </c>
      <c r="I2347" s="13"/>
      <c r="J2347" s="13"/>
      <c r="K2347" s="13"/>
    </row>
    <row r="2348" spans="2:11" ht="13.5" x14ac:dyDescent="0.35">
      <c r="B2348" s="3">
        <v>45420</v>
      </c>
      <c r="C2348" s="2">
        <v>9.14</v>
      </c>
      <c r="D2348" s="2">
        <v>8.5349000000000004</v>
      </c>
      <c r="E2348" s="2">
        <v>2886</v>
      </c>
      <c r="F2348" s="2">
        <v>9.0129999999999999</v>
      </c>
      <c r="G2348" s="2">
        <v>26011.518</v>
      </c>
      <c r="H2348" s="14">
        <f t="shared" si="36"/>
        <v>-5.4418756409060692E-3</v>
      </c>
      <c r="I2348" s="13"/>
      <c r="J2348" s="13"/>
      <c r="K2348" s="13"/>
    </row>
    <row r="2349" spans="2:11" ht="13.5" x14ac:dyDescent="0.35">
      <c r="B2349" s="3">
        <v>45421</v>
      </c>
      <c r="C2349" s="2">
        <v>9.0500000000000007</v>
      </c>
      <c r="D2349" s="2">
        <v>8.4509000000000007</v>
      </c>
      <c r="E2349" s="2">
        <v>4647</v>
      </c>
      <c r="F2349" s="2">
        <v>9.0340000000000007</v>
      </c>
      <c r="G2349" s="2">
        <v>41980.998</v>
      </c>
      <c r="H2349" s="14">
        <f t="shared" si="36"/>
        <v>-9.8419430807624719E-3</v>
      </c>
      <c r="I2349" s="13"/>
      <c r="J2349" s="13"/>
      <c r="K2349" s="13"/>
    </row>
    <row r="2350" spans="2:11" ht="13.5" x14ac:dyDescent="0.35">
      <c r="B2350" s="3">
        <v>45422</v>
      </c>
      <c r="C2350" s="2">
        <v>9.1199999999999992</v>
      </c>
      <c r="D2350" s="2">
        <v>8.5161999999999995</v>
      </c>
      <c r="E2350" s="2">
        <v>4978</v>
      </c>
      <c r="F2350" s="2">
        <v>9.1</v>
      </c>
      <c r="G2350" s="2">
        <v>45299.8</v>
      </c>
      <c r="H2350" s="14">
        <f t="shared" si="36"/>
        <v>7.7269876581191116E-3</v>
      </c>
      <c r="I2350" s="13"/>
      <c r="J2350" s="13"/>
      <c r="K2350" s="13"/>
    </row>
    <row r="2351" spans="2:11" ht="13.5" x14ac:dyDescent="0.35">
      <c r="B2351" s="3">
        <v>45425</v>
      </c>
      <c r="C2351" s="2">
        <v>9.1</v>
      </c>
      <c r="D2351" s="2">
        <v>8.4976000000000003</v>
      </c>
      <c r="E2351" s="2">
        <v>9883</v>
      </c>
      <c r="F2351" s="2">
        <v>9.1059999999999999</v>
      </c>
      <c r="G2351" s="2">
        <v>89994.597999999998</v>
      </c>
      <c r="H2351" s="14">
        <f t="shared" si="36"/>
        <v>-2.1840727084849209E-3</v>
      </c>
      <c r="I2351" s="13"/>
      <c r="J2351" s="13"/>
      <c r="K2351" s="13"/>
    </row>
    <row r="2352" spans="2:11" ht="13.5" x14ac:dyDescent="0.35">
      <c r="B2352" s="3">
        <v>45426</v>
      </c>
      <c r="C2352" s="2">
        <v>9.06</v>
      </c>
      <c r="D2352" s="2">
        <v>8.4602000000000004</v>
      </c>
      <c r="E2352" s="2">
        <v>6742</v>
      </c>
      <c r="F2352" s="2">
        <v>9.0909999999999993</v>
      </c>
      <c r="G2352" s="2">
        <v>61291.521999999997</v>
      </c>
      <c r="H2352" s="14">
        <f t="shared" si="36"/>
        <v>-4.4012427038222415E-3</v>
      </c>
      <c r="I2352" s="13"/>
      <c r="J2352" s="13"/>
      <c r="K2352" s="13"/>
    </row>
    <row r="2353" spans="2:11" ht="13.5" x14ac:dyDescent="0.35">
      <c r="B2353" s="3">
        <v>45427</v>
      </c>
      <c r="C2353" s="2">
        <v>9.0500000000000007</v>
      </c>
      <c r="D2353" s="2">
        <v>8.4509000000000007</v>
      </c>
      <c r="E2353" s="2">
        <v>7184</v>
      </c>
      <c r="F2353" s="2">
        <v>9.0640000000000001</v>
      </c>
      <c r="G2353" s="2">
        <v>65115.775999999998</v>
      </c>
      <c r="H2353" s="14">
        <f t="shared" si="36"/>
        <v>-1.0992647927944542E-3</v>
      </c>
      <c r="I2353" s="13"/>
      <c r="J2353" s="13"/>
      <c r="K2353" s="13"/>
    </row>
    <row r="2354" spans="2:11" ht="13.5" x14ac:dyDescent="0.35">
      <c r="B2354" s="3">
        <v>45428</v>
      </c>
      <c r="C2354" s="2">
        <v>9.0500000000000007</v>
      </c>
      <c r="D2354" s="2">
        <v>8.4509000000000007</v>
      </c>
      <c r="E2354" s="2">
        <v>24136</v>
      </c>
      <c r="F2354" s="2">
        <v>9.016</v>
      </c>
      <c r="G2354" s="2">
        <v>217610.17600000001</v>
      </c>
      <c r="H2354" s="14">
        <f t="shared" si="36"/>
        <v>0</v>
      </c>
      <c r="I2354" s="13"/>
      <c r="J2354" s="13"/>
      <c r="K2354" s="13"/>
    </row>
    <row r="2355" spans="2:11" ht="13.5" x14ac:dyDescent="0.35">
      <c r="B2355" s="3">
        <v>45429</v>
      </c>
      <c r="C2355" s="2">
        <v>9.0500000000000007</v>
      </c>
      <c r="D2355" s="2">
        <v>8.4509000000000007</v>
      </c>
      <c r="E2355" s="2">
        <v>4510</v>
      </c>
      <c r="F2355" s="2">
        <v>8.9770000000000003</v>
      </c>
      <c r="G2355" s="2">
        <v>40486.269999999997</v>
      </c>
      <c r="H2355" s="14">
        <f t="shared" si="36"/>
        <v>0</v>
      </c>
      <c r="I2355" s="13"/>
      <c r="J2355" s="13"/>
      <c r="K2355" s="13"/>
    </row>
    <row r="2356" spans="2:11" ht="13.5" x14ac:dyDescent="0.35">
      <c r="B2356" s="3">
        <v>45432</v>
      </c>
      <c r="C2356" s="2">
        <v>9.02</v>
      </c>
      <c r="D2356" s="2">
        <v>8.4228000000000005</v>
      </c>
      <c r="E2356" s="2">
        <v>3132</v>
      </c>
      <c r="F2356" s="2">
        <v>8.81</v>
      </c>
      <c r="G2356" s="2">
        <v>27592.92</v>
      </c>
      <c r="H2356" s="14">
        <f t="shared" si="36"/>
        <v>-3.3250896354234736E-3</v>
      </c>
      <c r="I2356" s="13"/>
      <c r="J2356" s="13"/>
      <c r="K2356" s="13"/>
    </row>
    <row r="2357" spans="2:11" ht="13.5" x14ac:dyDescent="0.35">
      <c r="B2357" s="3">
        <v>45433</v>
      </c>
      <c r="C2357" s="2">
        <v>9.0500000000000007</v>
      </c>
      <c r="D2357" s="2">
        <v>8.4509000000000007</v>
      </c>
      <c r="E2357" s="2">
        <v>7616</v>
      </c>
      <c r="F2357" s="2">
        <v>9.0139999999999993</v>
      </c>
      <c r="G2357" s="2">
        <v>68650.623999999996</v>
      </c>
      <c r="H2357" s="14">
        <f t="shared" si="36"/>
        <v>3.336182742081046E-3</v>
      </c>
      <c r="I2357" s="13"/>
      <c r="J2357" s="13"/>
      <c r="K2357" s="13"/>
    </row>
    <row r="2358" spans="2:11" ht="13.5" x14ac:dyDescent="0.35">
      <c r="B2358" s="3">
        <v>45434</v>
      </c>
      <c r="C2358" s="2">
        <v>9.0299999999999994</v>
      </c>
      <c r="D2358" s="2">
        <v>8.4321999999999999</v>
      </c>
      <c r="E2358" s="2">
        <v>13217</v>
      </c>
      <c r="F2358" s="2">
        <v>8.9320000000000004</v>
      </c>
      <c r="G2358" s="2">
        <v>118054.24400000001</v>
      </c>
      <c r="H2358" s="14">
        <f t="shared" si="36"/>
        <v>-2.2127820705487968E-3</v>
      </c>
      <c r="I2358" s="13"/>
      <c r="J2358" s="13"/>
      <c r="K2358" s="13"/>
    </row>
    <row r="2359" spans="2:11" ht="13.5" x14ac:dyDescent="0.35">
      <c r="B2359" s="3">
        <v>45435</v>
      </c>
      <c r="C2359" s="2">
        <v>9.07</v>
      </c>
      <c r="D2359" s="2">
        <v>8.4695</v>
      </c>
      <c r="E2359" s="2">
        <v>991</v>
      </c>
      <c r="F2359" s="2">
        <v>8.9369999999999994</v>
      </c>
      <c r="G2359" s="2">
        <v>8856.5669999999991</v>
      </c>
      <c r="H2359" s="14">
        <f t="shared" si="36"/>
        <v>4.423519366238954E-3</v>
      </c>
      <c r="I2359" s="13"/>
      <c r="J2359" s="13"/>
      <c r="K2359" s="13"/>
    </row>
    <row r="2360" spans="2:11" ht="13.5" x14ac:dyDescent="0.35">
      <c r="B2360" s="3">
        <v>45436</v>
      </c>
      <c r="C2360" s="2">
        <v>9.0500000000000007</v>
      </c>
      <c r="D2360" s="2">
        <v>8.4509000000000007</v>
      </c>
      <c r="E2360" s="2">
        <v>6877</v>
      </c>
      <c r="F2360" s="2">
        <v>9.0579999999999998</v>
      </c>
      <c r="G2360" s="2">
        <v>62291.866000000002</v>
      </c>
      <c r="H2360" s="14">
        <f t="shared" si="36"/>
        <v>-2.1961154731683433E-3</v>
      </c>
      <c r="I2360" s="13"/>
      <c r="J2360" s="13"/>
      <c r="K2360" s="13"/>
    </row>
    <row r="2361" spans="2:11" ht="13.5" x14ac:dyDescent="0.35">
      <c r="B2361" s="3">
        <v>45439</v>
      </c>
      <c r="C2361" s="2">
        <v>9</v>
      </c>
      <c r="D2361" s="2">
        <v>8.4041999999999994</v>
      </c>
      <c r="E2361" s="2">
        <v>22867</v>
      </c>
      <c r="F2361" s="2">
        <v>9.0009999999999994</v>
      </c>
      <c r="G2361" s="2">
        <v>205825.867</v>
      </c>
      <c r="H2361" s="14">
        <f t="shared" si="36"/>
        <v>-5.5260386467715023E-3</v>
      </c>
      <c r="I2361" s="13"/>
      <c r="J2361" s="13"/>
      <c r="K2361" s="13"/>
    </row>
    <row r="2362" spans="2:11" ht="13.5" x14ac:dyDescent="0.35">
      <c r="B2362" s="3">
        <v>45440</v>
      </c>
      <c r="C2362" s="2">
        <v>9.0399999999999991</v>
      </c>
      <c r="D2362" s="2">
        <v>8.4414999999999996</v>
      </c>
      <c r="E2362" s="2">
        <v>3878</v>
      </c>
      <c r="F2362" s="2">
        <v>8.9600000000000009</v>
      </c>
      <c r="G2362" s="2">
        <v>34746.879999999997</v>
      </c>
      <c r="H2362" s="14">
        <f t="shared" si="36"/>
        <v>4.4382570619452312E-3</v>
      </c>
      <c r="I2362" s="13"/>
      <c r="J2362" s="13"/>
      <c r="K2362" s="13"/>
    </row>
    <row r="2363" spans="2:11" ht="13.5" x14ac:dyDescent="0.35">
      <c r="B2363" s="3">
        <v>45441</v>
      </c>
      <c r="C2363" s="2">
        <v>9</v>
      </c>
      <c r="D2363" s="2">
        <v>8.4041999999999994</v>
      </c>
      <c r="E2363" s="2">
        <v>1920</v>
      </c>
      <c r="F2363" s="2">
        <v>8.9719999999999995</v>
      </c>
      <c r="G2363" s="2">
        <v>17226.240000000002</v>
      </c>
      <c r="H2363" s="14">
        <f t="shared" si="36"/>
        <v>-4.4186459752413804E-3</v>
      </c>
      <c r="I2363" s="13"/>
      <c r="J2363" s="13"/>
      <c r="K2363" s="13"/>
    </row>
    <row r="2364" spans="2:11" ht="13.5" x14ac:dyDescent="0.35">
      <c r="B2364" s="3">
        <v>45442</v>
      </c>
      <c r="C2364" s="2">
        <v>8.91</v>
      </c>
      <c r="D2364" s="2">
        <v>8.3201000000000001</v>
      </c>
      <c r="E2364" s="2">
        <v>4814</v>
      </c>
      <c r="F2364" s="2">
        <v>8.9559999999999995</v>
      </c>
      <c r="G2364" s="2">
        <v>43114.184000000001</v>
      </c>
      <c r="H2364" s="14">
        <f t="shared" si="36"/>
        <v>-1.0006901311249067E-2</v>
      </c>
      <c r="I2364" s="13"/>
      <c r="J2364" s="13"/>
      <c r="K2364" s="13"/>
    </row>
    <row r="2365" spans="2:11" ht="13.5" x14ac:dyDescent="0.35">
      <c r="B2365" s="3">
        <v>45443</v>
      </c>
      <c r="C2365" s="2">
        <v>9</v>
      </c>
      <c r="D2365" s="2">
        <v>8.4041999999999994</v>
      </c>
      <c r="E2365" s="2">
        <v>31539</v>
      </c>
      <c r="F2365" s="2">
        <v>8.8629999999999995</v>
      </c>
      <c r="G2365" s="2">
        <v>279530.15700000001</v>
      </c>
      <c r="H2365" s="14">
        <f t="shared" si="36"/>
        <v>1.0108051585918366E-2</v>
      </c>
      <c r="I2365" s="13"/>
      <c r="J2365" s="13"/>
      <c r="K2365" s="13"/>
    </row>
    <row r="2366" spans="2:11" ht="13.5" x14ac:dyDescent="0.35">
      <c r="B2366" s="3">
        <v>45446</v>
      </c>
      <c r="C2366" s="2">
        <v>9.0399999999999991</v>
      </c>
      <c r="D2366" s="2">
        <v>8.4414999999999996</v>
      </c>
      <c r="E2366" s="2">
        <v>4275</v>
      </c>
      <c r="F2366" s="2">
        <v>8.9990000000000006</v>
      </c>
      <c r="G2366" s="2">
        <v>38470.724999999999</v>
      </c>
      <c r="H2366" s="14">
        <f t="shared" si="36"/>
        <v>4.4382570619452312E-3</v>
      </c>
      <c r="I2366" s="13"/>
      <c r="J2366" s="13"/>
      <c r="K2366" s="13"/>
    </row>
    <row r="2367" spans="2:11" ht="13.5" x14ac:dyDescent="0.35">
      <c r="B2367" s="3">
        <v>45447</v>
      </c>
      <c r="C2367" s="2">
        <v>9</v>
      </c>
      <c r="D2367" s="2">
        <v>8.4041999999999994</v>
      </c>
      <c r="E2367" s="2">
        <v>16163</v>
      </c>
      <c r="F2367" s="2">
        <v>8.8529999999999998</v>
      </c>
      <c r="G2367" s="2">
        <v>143091.03899999999</v>
      </c>
      <c r="H2367" s="14">
        <f t="shared" si="36"/>
        <v>-4.4186459752413804E-3</v>
      </c>
      <c r="I2367" s="13"/>
      <c r="J2367" s="13"/>
      <c r="K2367" s="13"/>
    </row>
    <row r="2368" spans="2:11" ht="13.5" x14ac:dyDescent="0.35">
      <c r="B2368" s="3">
        <v>45448</v>
      </c>
      <c r="C2368" s="2">
        <v>8.98</v>
      </c>
      <c r="D2368" s="2">
        <v>8.3855000000000004</v>
      </c>
      <c r="E2368" s="2">
        <v>20951</v>
      </c>
      <c r="F2368" s="2">
        <v>8.8650000000000002</v>
      </c>
      <c r="G2368" s="2">
        <v>185730.61499999999</v>
      </c>
      <c r="H2368" s="14">
        <f t="shared" si="36"/>
        <v>-2.2250779372217522E-3</v>
      </c>
      <c r="I2368" s="13"/>
      <c r="J2368" s="13"/>
      <c r="K2368" s="13"/>
    </row>
    <row r="2369" spans="2:11" ht="13.5" x14ac:dyDescent="0.35">
      <c r="B2369" s="3">
        <v>45449</v>
      </c>
      <c r="C2369" s="2">
        <v>8.98</v>
      </c>
      <c r="D2369" s="2">
        <v>8.3855000000000004</v>
      </c>
      <c r="E2369" s="2">
        <v>6938</v>
      </c>
      <c r="F2369" s="2">
        <v>8.86</v>
      </c>
      <c r="G2369" s="2">
        <v>61470.68</v>
      </c>
      <c r="H2369" s="14">
        <f t="shared" si="36"/>
        <v>0</v>
      </c>
      <c r="I2369" s="13"/>
      <c r="J2369" s="13"/>
      <c r="K2369" s="13"/>
    </row>
    <row r="2370" spans="2:11" ht="13.5" x14ac:dyDescent="0.35">
      <c r="B2370" s="3">
        <v>45450</v>
      </c>
      <c r="C2370" s="2">
        <v>8.94</v>
      </c>
      <c r="D2370" s="2">
        <v>8.3481000000000005</v>
      </c>
      <c r="E2370" s="2">
        <v>2760</v>
      </c>
      <c r="F2370" s="2">
        <v>8.8680000000000003</v>
      </c>
      <c r="G2370" s="2">
        <v>24475.68</v>
      </c>
      <c r="H2370" s="14">
        <f t="shared" si="36"/>
        <v>-4.4600798998270675E-3</v>
      </c>
      <c r="I2370" s="13"/>
      <c r="J2370" s="13"/>
      <c r="K2370" s="13"/>
    </row>
    <row r="2371" spans="2:11" ht="13.5" x14ac:dyDescent="0.35">
      <c r="B2371" s="3">
        <v>45453</v>
      </c>
      <c r="C2371" s="2">
        <v>8.9</v>
      </c>
      <c r="D2371" s="2">
        <v>8.3108000000000004</v>
      </c>
      <c r="E2371" s="2">
        <v>3987</v>
      </c>
      <c r="F2371" s="2">
        <v>8.81</v>
      </c>
      <c r="G2371" s="2">
        <v>35125.47</v>
      </c>
      <c r="H2371" s="14">
        <f t="shared" si="36"/>
        <v>-4.4680825577077549E-3</v>
      </c>
      <c r="I2371" s="13"/>
      <c r="J2371" s="13"/>
      <c r="K2371" s="13"/>
    </row>
    <row r="2372" spans="2:11" ht="13.5" x14ac:dyDescent="0.35">
      <c r="B2372" s="3">
        <v>45454</v>
      </c>
      <c r="C2372" s="2">
        <v>8.81</v>
      </c>
      <c r="D2372" s="2">
        <v>8.2268000000000008</v>
      </c>
      <c r="E2372" s="2">
        <v>4608</v>
      </c>
      <c r="F2372" s="2">
        <v>8.8030000000000008</v>
      </c>
      <c r="G2372" s="2">
        <v>40564.224000000002</v>
      </c>
      <c r="H2372" s="14">
        <f t="shared" si="36"/>
        <v>-1.0107330220917315E-2</v>
      </c>
      <c r="I2372" s="13"/>
      <c r="J2372" s="13"/>
      <c r="K2372" s="13"/>
    </row>
    <row r="2373" spans="2:11" ht="13.5" x14ac:dyDescent="0.35">
      <c r="B2373" s="3">
        <v>45455</v>
      </c>
      <c r="C2373" s="2">
        <v>8.76</v>
      </c>
      <c r="D2373" s="2">
        <v>8.1800999999999995</v>
      </c>
      <c r="E2373" s="2">
        <v>12107</v>
      </c>
      <c r="F2373" s="2">
        <v>8.8179999999999996</v>
      </c>
      <c r="G2373" s="2">
        <v>106759.526</v>
      </c>
      <c r="H2373" s="14">
        <f t="shared" si="36"/>
        <v>-5.6765692614383833E-3</v>
      </c>
      <c r="I2373" s="13"/>
      <c r="J2373" s="13"/>
      <c r="K2373" s="13"/>
    </row>
    <row r="2374" spans="2:11" ht="13.5" x14ac:dyDescent="0.35">
      <c r="B2374" s="3">
        <v>45456</v>
      </c>
      <c r="C2374" s="2">
        <v>8.85</v>
      </c>
      <c r="D2374" s="2">
        <v>8.2640999999999991</v>
      </c>
      <c r="E2374" s="2">
        <v>1644</v>
      </c>
      <c r="F2374" s="2">
        <v>8.875</v>
      </c>
      <c r="G2374" s="2">
        <v>14590.5</v>
      </c>
      <c r="H2374" s="14">
        <f t="shared" si="36"/>
        <v>1.0268823119521722E-2</v>
      </c>
      <c r="I2374" s="13"/>
      <c r="J2374" s="13"/>
      <c r="K2374" s="13"/>
    </row>
    <row r="2375" spans="2:11" ht="13.5" x14ac:dyDescent="0.35">
      <c r="B2375" s="3">
        <v>45457</v>
      </c>
      <c r="C2375" s="2">
        <v>8.9499999999999993</v>
      </c>
      <c r="D2375" s="2">
        <v>8.3574999999999999</v>
      </c>
      <c r="E2375" s="2">
        <v>11372</v>
      </c>
      <c r="F2375" s="2">
        <v>8.84</v>
      </c>
      <c r="G2375" s="2">
        <v>100528.48</v>
      </c>
      <c r="H2375" s="14">
        <f t="shared" ref="H2375:H2438" si="37">(D2375-D2374)/D2374</f>
        <v>1.1301896153241228E-2</v>
      </c>
      <c r="I2375" s="13"/>
      <c r="J2375" s="13"/>
      <c r="K2375" s="13"/>
    </row>
    <row r="2376" spans="2:11" ht="13.5" x14ac:dyDescent="0.35">
      <c r="B2376" s="3">
        <v>45461</v>
      </c>
      <c r="C2376" s="2">
        <v>8.9499999999999993</v>
      </c>
      <c r="D2376" s="2">
        <v>8.3574999999999999</v>
      </c>
      <c r="E2376" s="2">
        <v>2250</v>
      </c>
      <c r="F2376" s="2">
        <v>8.9499999999999993</v>
      </c>
      <c r="G2376" s="2">
        <v>20137.5</v>
      </c>
      <c r="H2376" s="14">
        <f t="shared" si="37"/>
        <v>0</v>
      </c>
      <c r="I2376" s="13"/>
      <c r="J2376" s="13"/>
      <c r="K2376" s="13"/>
    </row>
    <row r="2377" spans="2:11" ht="13.5" x14ac:dyDescent="0.35">
      <c r="B2377" s="3">
        <v>45462</v>
      </c>
      <c r="C2377" s="2">
        <v>8.94</v>
      </c>
      <c r="D2377" s="2">
        <v>8.3481000000000005</v>
      </c>
      <c r="E2377" s="2">
        <v>1013</v>
      </c>
      <c r="F2377" s="2">
        <v>8.9160000000000004</v>
      </c>
      <c r="G2377" s="2">
        <v>9031.9079999999994</v>
      </c>
      <c r="H2377" s="14">
        <f t="shared" si="37"/>
        <v>-1.1247382590486878E-3</v>
      </c>
      <c r="I2377" s="13"/>
      <c r="J2377" s="13"/>
      <c r="K2377" s="13"/>
    </row>
    <row r="2378" spans="2:11" ht="13.5" x14ac:dyDescent="0.35">
      <c r="B2378" s="3">
        <v>45463</v>
      </c>
      <c r="C2378" s="2">
        <v>8.85</v>
      </c>
      <c r="D2378" s="2">
        <v>8.2640999999999991</v>
      </c>
      <c r="E2378" s="2">
        <v>24083</v>
      </c>
      <c r="F2378" s="2">
        <v>8.8859999999999992</v>
      </c>
      <c r="G2378" s="2">
        <v>214001.538</v>
      </c>
      <c r="H2378" s="14">
        <f t="shared" si="37"/>
        <v>-1.0062169835052455E-2</v>
      </c>
      <c r="I2378" s="13"/>
      <c r="J2378" s="13"/>
      <c r="K2378" s="13"/>
    </row>
    <row r="2379" spans="2:11" ht="13.5" x14ac:dyDescent="0.35">
      <c r="B2379" s="3">
        <v>45464</v>
      </c>
      <c r="C2379" s="2">
        <v>8.91</v>
      </c>
      <c r="D2379" s="2">
        <v>8.3201000000000001</v>
      </c>
      <c r="E2379" s="2">
        <v>1509</v>
      </c>
      <c r="F2379" s="2">
        <v>8.86</v>
      </c>
      <c r="G2379" s="2">
        <v>13369.74</v>
      </c>
      <c r="H2379" s="14">
        <f t="shared" si="37"/>
        <v>6.7762974794594623E-3</v>
      </c>
      <c r="I2379" s="13"/>
      <c r="J2379" s="13"/>
      <c r="K2379" s="13"/>
    </row>
    <row r="2380" spans="2:11" ht="13.5" x14ac:dyDescent="0.35">
      <c r="B2380" s="3">
        <v>45467</v>
      </c>
      <c r="C2380" s="2">
        <v>8.99</v>
      </c>
      <c r="D2380" s="2">
        <v>8.3948</v>
      </c>
      <c r="E2380" s="2">
        <v>5682</v>
      </c>
      <c r="F2380" s="2">
        <v>8.8940000000000001</v>
      </c>
      <c r="G2380" s="2">
        <v>50535.707999999999</v>
      </c>
      <c r="H2380" s="14">
        <f t="shared" si="37"/>
        <v>8.9782574728669105E-3</v>
      </c>
      <c r="I2380" s="13"/>
      <c r="J2380" s="13"/>
      <c r="K2380" s="13"/>
    </row>
    <row r="2381" spans="2:11" ht="13.5" x14ac:dyDescent="0.35">
      <c r="B2381" s="3">
        <v>45468</v>
      </c>
      <c r="C2381" s="2">
        <v>8.98</v>
      </c>
      <c r="D2381" s="2">
        <v>8.3855000000000004</v>
      </c>
      <c r="E2381" s="2">
        <v>2508</v>
      </c>
      <c r="F2381" s="2">
        <v>8.9610000000000003</v>
      </c>
      <c r="G2381" s="2">
        <v>22474.187999999998</v>
      </c>
      <c r="H2381" s="14">
        <f t="shared" si="37"/>
        <v>-1.1078286558345216E-3</v>
      </c>
      <c r="I2381" s="13"/>
      <c r="J2381" s="13"/>
      <c r="K2381" s="13"/>
    </row>
    <row r="2382" spans="2:11" ht="13.5" x14ac:dyDescent="0.35">
      <c r="B2382" s="3">
        <v>45469</v>
      </c>
      <c r="C2382" s="2">
        <v>9.11</v>
      </c>
      <c r="D2382" s="2">
        <v>8.5068999999999999</v>
      </c>
      <c r="E2382" s="2">
        <v>9281</v>
      </c>
      <c r="F2382" s="2">
        <v>9.0060000000000002</v>
      </c>
      <c r="G2382" s="2">
        <v>83584.686000000002</v>
      </c>
      <c r="H2382" s="14">
        <f t="shared" si="37"/>
        <v>1.4477371653449348E-2</v>
      </c>
      <c r="I2382" s="13"/>
      <c r="J2382" s="13"/>
      <c r="K2382" s="13"/>
    </row>
    <row r="2383" spans="2:11" ht="13.5" x14ac:dyDescent="0.35">
      <c r="B2383" s="3">
        <v>45470</v>
      </c>
      <c r="C2383" s="2">
        <v>9.1300000000000008</v>
      </c>
      <c r="D2383" s="2">
        <v>8.5256000000000007</v>
      </c>
      <c r="E2383" s="2">
        <v>52913</v>
      </c>
      <c r="F2383" s="2">
        <v>9.1809999999999992</v>
      </c>
      <c r="G2383" s="2">
        <v>485794.25300000003</v>
      </c>
      <c r="H2383" s="14">
        <f t="shared" si="37"/>
        <v>2.1982155661875451E-3</v>
      </c>
      <c r="I2383" s="13"/>
      <c r="J2383" s="13"/>
      <c r="K2383" s="13"/>
    </row>
    <row r="2384" spans="2:11" ht="13.5" x14ac:dyDescent="0.35">
      <c r="B2384" s="3">
        <v>45471</v>
      </c>
      <c r="C2384" s="2">
        <v>9.09</v>
      </c>
      <c r="D2384" s="2">
        <v>8.8382000000000005</v>
      </c>
      <c r="E2384" s="2">
        <v>10166</v>
      </c>
      <c r="F2384" s="2">
        <v>8.8160000000000007</v>
      </c>
      <c r="G2384" s="2">
        <v>89623.456000000006</v>
      </c>
      <c r="H2384" s="14">
        <f t="shared" si="37"/>
        <v>3.6666041099746617E-2</v>
      </c>
      <c r="I2384" s="13"/>
      <c r="J2384" s="13"/>
      <c r="K2384" s="13"/>
    </row>
    <row r="2385" spans="2:11" ht="13.5" x14ac:dyDescent="0.35">
      <c r="B2385" s="3">
        <v>45474</v>
      </c>
      <c r="C2385" s="2">
        <v>9.09</v>
      </c>
      <c r="D2385" s="2">
        <v>8.8382000000000005</v>
      </c>
      <c r="E2385" s="2">
        <v>0</v>
      </c>
      <c r="F2385" s="2">
        <v>0</v>
      </c>
      <c r="G2385" s="2">
        <v>0</v>
      </c>
      <c r="H2385" s="14">
        <f t="shared" si="37"/>
        <v>0</v>
      </c>
      <c r="I2385" s="13"/>
      <c r="J2385" s="13"/>
      <c r="K2385" s="13"/>
    </row>
    <row r="2386" spans="2:11" ht="13.5" x14ac:dyDescent="0.35">
      <c r="B2386" s="3">
        <v>45475</v>
      </c>
      <c r="C2386" s="2">
        <v>9.0299999999999994</v>
      </c>
      <c r="D2386" s="2">
        <v>8.7798999999999996</v>
      </c>
      <c r="E2386" s="2">
        <v>3781</v>
      </c>
      <c r="F2386" s="2">
        <v>9.0229999999999997</v>
      </c>
      <c r="G2386" s="2">
        <v>34115.963000000003</v>
      </c>
      <c r="H2386" s="14">
        <f t="shared" si="37"/>
        <v>-6.5963657758368113E-3</v>
      </c>
      <c r="I2386" s="13"/>
      <c r="J2386" s="13"/>
      <c r="K2386" s="13"/>
    </row>
    <row r="2387" spans="2:11" ht="13.5" x14ac:dyDescent="0.35">
      <c r="B2387" s="3">
        <v>45476</v>
      </c>
      <c r="C2387" s="2">
        <v>9</v>
      </c>
      <c r="D2387" s="2">
        <v>8.7507000000000001</v>
      </c>
      <c r="E2387" s="2">
        <v>1918</v>
      </c>
      <c r="F2387" s="2">
        <v>8.9589999999999996</v>
      </c>
      <c r="G2387" s="2">
        <v>17183.362000000001</v>
      </c>
      <c r="H2387" s="14">
        <f t="shared" si="37"/>
        <v>-3.3257781979292985E-3</v>
      </c>
      <c r="I2387" s="13"/>
      <c r="J2387" s="13"/>
      <c r="K2387" s="13"/>
    </row>
    <row r="2388" spans="2:11" ht="13.5" x14ac:dyDescent="0.35">
      <c r="B2388" s="3">
        <v>45477</v>
      </c>
      <c r="C2388" s="2">
        <v>8.9</v>
      </c>
      <c r="D2388" s="2">
        <v>8.6534999999999993</v>
      </c>
      <c r="E2388" s="2">
        <v>4054</v>
      </c>
      <c r="F2388" s="2">
        <v>8.9009999999999998</v>
      </c>
      <c r="G2388" s="2">
        <v>36084.654000000002</v>
      </c>
      <c r="H2388" s="14">
        <f t="shared" si="37"/>
        <v>-1.1107682813946409E-2</v>
      </c>
      <c r="I2388" s="13"/>
      <c r="J2388" s="13"/>
      <c r="K2388" s="13"/>
    </row>
    <row r="2389" spans="2:11" ht="13.5" x14ac:dyDescent="0.35">
      <c r="B2389" s="3">
        <v>45478</v>
      </c>
      <c r="C2389" s="2">
        <v>9</v>
      </c>
      <c r="D2389" s="2">
        <v>8.7507000000000001</v>
      </c>
      <c r="E2389" s="2">
        <v>5272</v>
      </c>
      <c r="F2389" s="2">
        <v>8.9030000000000005</v>
      </c>
      <c r="G2389" s="2">
        <v>46936.616000000002</v>
      </c>
      <c r="H2389" s="14">
        <f t="shared" si="37"/>
        <v>1.1232449297972017E-2</v>
      </c>
      <c r="I2389" s="13"/>
      <c r="J2389" s="13"/>
      <c r="K2389" s="13"/>
    </row>
    <row r="2390" spans="2:11" ht="13.5" x14ac:dyDescent="0.35">
      <c r="B2390" s="3">
        <v>45481</v>
      </c>
      <c r="C2390" s="2">
        <v>9</v>
      </c>
      <c r="D2390" s="2">
        <v>8.7507000000000001</v>
      </c>
      <c r="E2390" s="2">
        <v>1165</v>
      </c>
      <c r="F2390" s="2">
        <v>9</v>
      </c>
      <c r="G2390" s="2">
        <v>10485</v>
      </c>
      <c r="H2390" s="14">
        <f t="shared" si="37"/>
        <v>0</v>
      </c>
      <c r="I2390" s="13"/>
      <c r="J2390" s="13"/>
      <c r="K2390" s="13"/>
    </row>
    <row r="2391" spans="2:11" ht="13.5" x14ac:dyDescent="0.35">
      <c r="B2391" s="3">
        <v>45482</v>
      </c>
      <c r="C2391" s="2">
        <v>9</v>
      </c>
      <c r="D2391" s="2">
        <v>8.7507000000000001</v>
      </c>
      <c r="E2391" s="2">
        <v>2221</v>
      </c>
      <c r="F2391" s="2">
        <v>8.8960000000000008</v>
      </c>
      <c r="G2391" s="2">
        <v>19758.016</v>
      </c>
      <c r="H2391" s="14">
        <f t="shared" si="37"/>
        <v>0</v>
      </c>
      <c r="I2391" s="13"/>
      <c r="J2391" s="13"/>
      <c r="K2391" s="13"/>
    </row>
    <row r="2392" spans="2:11" ht="13.5" x14ac:dyDescent="0.35">
      <c r="B2392" s="3">
        <v>45483</v>
      </c>
      <c r="C2392" s="2">
        <v>8.99</v>
      </c>
      <c r="D2392" s="2">
        <v>8.7409999999999997</v>
      </c>
      <c r="E2392" s="2">
        <v>349</v>
      </c>
      <c r="F2392" s="2">
        <v>8.984</v>
      </c>
      <c r="G2392" s="2">
        <v>3135.4160000000002</v>
      </c>
      <c r="H2392" s="14">
        <f t="shared" si="37"/>
        <v>-1.1084827499514879E-3</v>
      </c>
      <c r="I2392" s="13"/>
      <c r="J2392" s="13"/>
      <c r="K2392" s="13"/>
    </row>
    <row r="2393" spans="2:11" ht="13.5" x14ac:dyDescent="0.35">
      <c r="B2393" s="3">
        <v>45484</v>
      </c>
      <c r="C2393" s="2">
        <v>9</v>
      </c>
      <c r="D2393" s="2">
        <v>8.7507000000000001</v>
      </c>
      <c r="E2393" s="2">
        <v>1181</v>
      </c>
      <c r="F2393" s="2">
        <v>8.9949999999999992</v>
      </c>
      <c r="G2393" s="2">
        <v>10623.094999999999</v>
      </c>
      <c r="H2393" s="14">
        <f t="shared" si="37"/>
        <v>1.1097128475003417E-3</v>
      </c>
      <c r="I2393" s="13"/>
      <c r="J2393" s="13"/>
      <c r="K2393" s="13"/>
    </row>
    <row r="2394" spans="2:11" ht="13.5" x14ac:dyDescent="0.35">
      <c r="B2394" s="3">
        <v>45485</v>
      </c>
      <c r="C2394" s="2">
        <v>9</v>
      </c>
      <c r="D2394" s="2">
        <v>8.7507000000000001</v>
      </c>
      <c r="E2394" s="2">
        <v>163</v>
      </c>
      <c r="F2394" s="2">
        <v>8.9260000000000002</v>
      </c>
      <c r="G2394" s="2">
        <v>1454.9380000000001</v>
      </c>
      <c r="H2394" s="14">
        <f t="shared" si="37"/>
        <v>0</v>
      </c>
      <c r="I2394" s="13"/>
      <c r="J2394" s="13"/>
      <c r="K2394" s="13"/>
    </row>
    <row r="2395" spans="2:11" ht="13.5" x14ac:dyDescent="0.35">
      <c r="B2395" s="3">
        <v>45488</v>
      </c>
      <c r="C2395" s="2">
        <v>9</v>
      </c>
      <c r="D2395" s="2">
        <v>8.7507000000000001</v>
      </c>
      <c r="E2395" s="2">
        <v>1121</v>
      </c>
      <c r="F2395" s="2">
        <v>8.9700000000000006</v>
      </c>
      <c r="G2395" s="2">
        <v>10055.370000000001</v>
      </c>
      <c r="H2395" s="14">
        <f t="shared" si="37"/>
        <v>0</v>
      </c>
      <c r="I2395" s="13"/>
      <c r="J2395" s="13"/>
      <c r="K2395" s="13"/>
    </row>
    <row r="2396" spans="2:11" ht="13.5" x14ac:dyDescent="0.35">
      <c r="B2396" s="3">
        <v>45489</v>
      </c>
      <c r="C2396" s="2">
        <v>8.9499999999999993</v>
      </c>
      <c r="D2396" s="2">
        <v>8.7020999999999997</v>
      </c>
      <c r="E2396" s="2">
        <v>4329</v>
      </c>
      <c r="F2396" s="2">
        <v>8.9390000000000001</v>
      </c>
      <c r="G2396" s="2">
        <v>38696.930999999997</v>
      </c>
      <c r="H2396" s="14">
        <f t="shared" si="37"/>
        <v>-5.5538414069732046E-3</v>
      </c>
      <c r="I2396" s="13"/>
      <c r="J2396" s="13"/>
      <c r="K2396" s="13"/>
    </row>
    <row r="2397" spans="2:11" ht="13.5" x14ac:dyDescent="0.35">
      <c r="B2397" s="3">
        <v>45490</v>
      </c>
      <c r="C2397" s="2">
        <v>8.86</v>
      </c>
      <c r="D2397" s="2">
        <v>8.6145999999999994</v>
      </c>
      <c r="E2397" s="2">
        <v>2913</v>
      </c>
      <c r="F2397" s="2">
        <v>8.9079999999999995</v>
      </c>
      <c r="G2397" s="2">
        <v>25949.004000000001</v>
      </c>
      <c r="H2397" s="14">
        <f t="shared" si="37"/>
        <v>-1.0055044184737058E-2</v>
      </c>
      <c r="I2397" s="13"/>
      <c r="J2397" s="13"/>
      <c r="K2397" s="13"/>
    </row>
    <row r="2398" spans="2:11" ht="13.5" x14ac:dyDescent="0.35">
      <c r="B2398" s="3">
        <v>45491</v>
      </c>
      <c r="C2398" s="2">
        <v>8.98</v>
      </c>
      <c r="D2398" s="2">
        <v>8.7312999999999992</v>
      </c>
      <c r="E2398" s="2">
        <v>3011</v>
      </c>
      <c r="F2398" s="2">
        <v>8.8550000000000004</v>
      </c>
      <c r="G2398" s="2">
        <v>26662.404999999999</v>
      </c>
      <c r="H2398" s="14">
        <f t="shared" si="37"/>
        <v>1.3546769437930933E-2</v>
      </c>
      <c r="I2398" s="13"/>
      <c r="J2398" s="13"/>
      <c r="K2398" s="13"/>
    </row>
    <row r="2399" spans="2:11" ht="13.5" x14ac:dyDescent="0.35">
      <c r="B2399" s="3">
        <v>45492</v>
      </c>
      <c r="C2399" s="2">
        <v>8.81</v>
      </c>
      <c r="D2399" s="2">
        <v>8.5660000000000007</v>
      </c>
      <c r="E2399" s="2">
        <v>5020</v>
      </c>
      <c r="F2399" s="2">
        <v>8.8420000000000005</v>
      </c>
      <c r="G2399" s="2">
        <v>44386.84</v>
      </c>
      <c r="H2399" s="14">
        <f t="shared" si="37"/>
        <v>-1.8931888722183234E-2</v>
      </c>
      <c r="I2399" s="13"/>
      <c r="J2399" s="13"/>
      <c r="K2399" s="13"/>
    </row>
    <row r="2400" spans="2:11" ht="13.5" x14ac:dyDescent="0.35">
      <c r="B2400" s="3">
        <v>45495</v>
      </c>
      <c r="C2400" s="2">
        <v>9</v>
      </c>
      <c r="D2400" s="2">
        <v>8.7507000000000001</v>
      </c>
      <c r="E2400" s="2">
        <v>853</v>
      </c>
      <c r="F2400" s="2">
        <v>8.7159999999999993</v>
      </c>
      <c r="G2400" s="2">
        <v>7434.7479999999996</v>
      </c>
      <c r="H2400" s="14">
        <f t="shared" si="37"/>
        <v>2.1561989259864512E-2</v>
      </c>
      <c r="I2400" s="13"/>
      <c r="J2400" s="13"/>
      <c r="K2400" s="13"/>
    </row>
    <row r="2401" spans="2:11" ht="13.5" x14ac:dyDescent="0.35">
      <c r="B2401" s="3">
        <v>45496</v>
      </c>
      <c r="C2401" s="2">
        <v>8.9</v>
      </c>
      <c r="D2401" s="2">
        <v>8.6534999999999993</v>
      </c>
      <c r="E2401" s="2">
        <v>1236</v>
      </c>
      <c r="F2401" s="2">
        <v>8.7409999999999997</v>
      </c>
      <c r="G2401" s="2">
        <v>10803.876</v>
      </c>
      <c r="H2401" s="14">
        <f t="shared" si="37"/>
        <v>-1.1107682813946409E-2</v>
      </c>
      <c r="I2401" s="13"/>
      <c r="J2401" s="13"/>
      <c r="K2401" s="13"/>
    </row>
    <row r="2402" spans="2:11" ht="13.5" x14ac:dyDescent="0.35">
      <c r="B2402" s="3">
        <v>45497</v>
      </c>
      <c r="C2402" s="2">
        <v>8.8000000000000007</v>
      </c>
      <c r="D2402" s="2">
        <v>8.5562000000000005</v>
      </c>
      <c r="E2402" s="2">
        <v>129</v>
      </c>
      <c r="F2402" s="2">
        <v>8.8059999999999992</v>
      </c>
      <c r="G2402" s="2">
        <v>1135.9739999999999</v>
      </c>
      <c r="H2402" s="14">
        <f t="shared" si="37"/>
        <v>-1.1244005315768052E-2</v>
      </c>
      <c r="I2402" s="13"/>
      <c r="J2402" s="13"/>
      <c r="K2402" s="13"/>
    </row>
    <row r="2403" spans="2:11" ht="13.5" x14ac:dyDescent="0.35">
      <c r="B2403" s="3">
        <v>45499</v>
      </c>
      <c r="C2403" s="2">
        <v>8.8000000000000007</v>
      </c>
      <c r="D2403" s="2">
        <v>8.5562000000000005</v>
      </c>
      <c r="E2403" s="2">
        <v>445</v>
      </c>
      <c r="F2403" s="2">
        <v>8.7530000000000001</v>
      </c>
      <c r="G2403" s="2">
        <v>3895.085</v>
      </c>
      <c r="H2403" s="14">
        <f t="shared" si="37"/>
        <v>0</v>
      </c>
      <c r="I2403" s="13"/>
      <c r="J2403" s="13"/>
      <c r="K2403" s="13"/>
    </row>
    <row r="2404" spans="2:11" ht="13.5" x14ac:dyDescent="0.35">
      <c r="B2404" s="3">
        <v>45502</v>
      </c>
      <c r="C2404" s="2">
        <v>8.8000000000000007</v>
      </c>
      <c r="D2404" s="2">
        <v>8.5562000000000005</v>
      </c>
      <c r="E2404" s="2">
        <v>250</v>
      </c>
      <c r="F2404" s="2">
        <v>8.8000000000000007</v>
      </c>
      <c r="G2404" s="2">
        <v>2200</v>
      </c>
      <c r="H2404" s="14">
        <f t="shared" si="37"/>
        <v>0</v>
      </c>
      <c r="I2404" s="13"/>
      <c r="J2404" s="13"/>
      <c r="K2404" s="13"/>
    </row>
    <row r="2405" spans="2:11" ht="13.5" x14ac:dyDescent="0.35">
      <c r="B2405" s="3">
        <v>45503</v>
      </c>
      <c r="C2405" s="2">
        <v>8.8000000000000007</v>
      </c>
      <c r="D2405" s="2">
        <v>8.5562000000000005</v>
      </c>
      <c r="E2405" s="2">
        <v>2930</v>
      </c>
      <c r="F2405" s="2">
        <v>8.7750000000000004</v>
      </c>
      <c r="G2405" s="2">
        <v>25710.75</v>
      </c>
      <c r="H2405" s="14">
        <f t="shared" si="37"/>
        <v>0</v>
      </c>
      <c r="I2405" s="13"/>
      <c r="J2405" s="13"/>
      <c r="K2405" s="13"/>
    </row>
    <row r="2406" spans="2:11" ht="13.5" x14ac:dyDescent="0.35">
      <c r="B2406" s="3">
        <v>45504</v>
      </c>
      <c r="C2406" s="2">
        <v>8.6999999999999993</v>
      </c>
      <c r="D2406" s="2">
        <v>8.4589999999999996</v>
      </c>
      <c r="E2406" s="2">
        <v>16023</v>
      </c>
      <c r="F2406" s="2">
        <v>8.7249999999999996</v>
      </c>
      <c r="G2406" s="2">
        <v>139800.67499999999</v>
      </c>
      <c r="H2406" s="14">
        <f t="shared" si="37"/>
        <v>-1.1360183258923452E-2</v>
      </c>
      <c r="I2406" s="13"/>
      <c r="J2406" s="13"/>
      <c r="K2406" s="13"/>
    </row>
    <row r="2407" spans="2:11" ht="13.5" x14ac:dyDescent="0.35">
      <c r="B2407" s="3">
        <v>45505</v>
      </c>
      <c r="C2407" s="2">
        <v>8.6999999999999993</v>
      </c>
      <c r="D2407" s="2">
        <v>8.4589999999999996</v>
      </c>
      <c r="E2407" s="2">
        <v>2442</v>
      </c>
      <c r="F2407" s="2">
        <v>8.6769999999999996</v>
      </c>
      <c r="G2407" s="2">
        <v>21189.234</v>
      </c>
      <c r="H2407" s="14">
        <f t="shared" si="37"/>
        <v>0</v>
      </c>
      <c r="I2407" s="13"/>
      <c r="J2407" s="13"/>
      <c r="K2407" s="13"/>
    </row>
    <row r="2408" spans="2:11" ht="13.5" x14ac:dyDescent="0.35">
      <c r="B2408" s="3">
        <v>45506</v>
      </c>
      <c r="C2408" s="2">
        <v>8.9</v>
      </c>
      <c r="D2408" s="2">
        <v>8.6534999999999993</v>
      </c>
      <c r="E2408" s="2">
        <v>3068</v>
      </c>
      <c r="F2408" s="2">
        <v>8.6999999999999993</v>
      </c>
      <c r="G2408" s="2">
        <v>26691.599999999999</v>
      </c>
      <c r="H2408" s="14">
        <f t="shared" si="37"/>
        <v>2.2993261614848052E-2</v>
      </c>
      <c r="I2408" s="13"/>
      <c r="J2408" s="13"/>
      <c r="K2408" s="13"/>
    </row>
    <row r="2409" spans="2:11" ht="13.5" x14ac:dyDescent="0.35">
      <c r="B2409" s="3">
        <v>45509</v>
      </c>
      <c r="C2409" s="2">
        <v>8.9</v>
      </c>
      <c r="D2409" s="2">
        <v>8.6534999999999993</v>
      </c>
      <c r="E2409" s="2">
        <v>209</v>
      </c>
      <c r="F2409" s="2">
        <v>8.8949999999999996</v>
      </c>
      <c r="G2409" s="2">
        <v>1859.0550000000001</v>
      </c>
      <c r="H2409" s="14">
        <f t="shared" si="37"/>
        <v>0</v>
      </c>
      <c r="I2409" s="13"/>
      <c r="J2409" s="13"/>
      <c r="K2409" s="13"/>
    </row>
    <row r="2410" spans="2:11" ht="13.5" x14ac:dyDescent="0.35">
      <c r="B2410" s="3">
        <v>45510</v>
      </c>
      <c r="C2410" s="2">
        <v>8.75</v>
      </c>
      <c r="D2410" s="2">
        <v>8.5076000000000001</v>
      </c>
      <c r="E2410" s="2">
        <v>4450</v>
      </c>
      <c r="F2410" s="2">
        <v>8.8610000000000007</v>
      </c>
      <c r="G2410" s="2">
        <v>39431.449999999997</v>
      </c>
      <c r="H2410" s="14">
        <f t="shared" si="37"/>
        <v>-1.6860229964754062E-2</v>
      </c>
      <c r="I2410" s="13"/>
      <c r="J2410" s="13"/>
      <c r="K2410" s="13"/>
    </row>
    <row r="2411" spans="2:11" ht="13.5" x14ac:dyDescent="0.35">
      <c r="B2411" s="3">
        <v>45511</v>
      </c>
      <c r="C2411" s="2">
        <v>8.75</v>
      </c>
      <c r="D2411" s="2">
        <v>8.5076000000000001</v>
      </c>
      <c r="E2411" s="2">
        <v>28</v>
      </c>
      <c r="F2411" s="2">
        <v>8.7550000000000008</v>
      </c>
      <c r="G2411" s="2">
        <v>245.14</v>
      </c>
      <c r="H2411" s="14">
        <f t="shared" si="37"/>
        <v>0</v>
      </c>
      <c r="I2411" s="13"/>
      <c r="J2411" s="13"/>
      <c r="K2411" s="13"/>
    </row>
    <row r="2412" spans="2:11" ht="13.5" x14ac:dyDescent="0.35">
      <c r="B2412" s="3">
        <v>45512</v>
      </c>
      <c r="C2412" s="2">
        <v>8.75</v>
      </c>
      <c r="D2412" s="2">
        <v>8.5076000000000001</v>
      </c>
      <c r="E2412" s="2">
        <v>614</v>
      </c>
      <c r="F2412" s="2">
        <v>8.7710000000000008</v>
      </c>
      <c r="G2412" s="2">
        <v>5385.3940000000002</v>
      </c>
      <c r="H2412" s="14">
        <f t="shared" si="37"/>
        <v>0</v>
      </c>
      <c r="I2412" s="13"/>
      <c r="J2412" s="13"/>
      <c r="K2412" s="13"/>
    </row>
    <row r="2413" spans="2:11" ht="13.5" x14ac:dyDescent="0.35">
      <c r="B2413" s="3">
        <v>45513</v>
      </c>
      <c r="C2413" s="2">
        <v>8.75</v>
      </c>
      <c r="D2413" s="2">
        <v>8.5076000000000001</v>
      </c>
      <c r="E2413" s="2">
        <v>4079</v>
      </c>
      <c r="F2413" s="2">
        <v>8.75</v>
      </c>
      <c r="G2413" s="2">
        <v>35691.25</v>
      </c>
      <c r="H2413" s="14">
        <f t="shared" si="37"/>
        <v>0</v>
      </c>
      <c r="I2413" s="13"/>
      <c r="J2413" s="13"/>
      <c r="K2413" s="13"/>
    </row>
    <row r="2414" spans="2:11" ht="13.5" x14ac:dyDescent="0.35">
      <c r="B2414" s="3">
        <v>45516</v>
      </c>
      <c r="C2414" s="2">
        <v>8.75</v>
      </c>
      <c r="D2414" s="2">
        <v>8.5076000000000001</v>
      </c>
      <c r="E2414" s="2">
        <v>201</v>
      </c>
      <c r="F2414" s="2">
        <v>8.7620000000000005</v>
      </c>
      <c r="G2414" s="2">
        <v>1761.162</v>
      </c>
      <c r="H2414" s="14">
        <f t="shared" si="37"/>
        <v>0</v>
      </c>
      <c r="I2414" s="13"/>
      <c r="J2414" s="13"/>
      <c r="K2414" s="13"/>
    </row>
    <row r="2415" spans="2:11" ht="13.5" x14ac:dyDescent="0.35">
      <c r="B2415" s="3">
        <v>45518</v>
      </c>
      <c r="C2415" s="2">
        <v>8.9499999999999993</v>
      </c>
      <c r="D2415" s="2">
        <v>8.7020999999999997</v>
      </c>
      <c r="E2415" s="2">
        <v>41</v>
      </c>
      <c r="F2415" s="2">
        <v>8.7919999999999998</v>
      </c>
      <c r="G2415" s="2">
        <v>360.47199999999998</v>
      </c>
      <c r="H2415" s="14">
        <f t="shared" si="37"/>
        <v>2.2861911702477745E-2</v>
      </c>
      <c r="I2415" s="13"/>
      <c r="J2415" s="13"/>
      <c r="K2415" s="13"/>
    </row>
    <row r="2416" spans="2:11" ht="13.5" x14ac:dyDescent="0.35">
      <c r="B2416" s="3">
        <v>45519</v>
      </c>
      <c r="C2416" s="2">
        <v>8.9499999999999993</v>
      </c>
      <c r="D2416" s="2">
        <v>8.7020999999999997</v>
      </c>
      <c r="E2416" s="2">
        <v>0</v>
      </c>
      <c r="F2416" s="2">
        <v>0</v>
      </c>
      <c r="G2416" s="2">
        <v>0</v>
      </c>
      <c r="H2416" s="14">
        <f t="shared" si="37"/>
        <v>0</v>
      </c>
      <c r="I2416" s="13"/>
      <c r="J2416" s="13"/>
      <c r="K2416" s="13"/>
    </row>
    <row r="2417" spans="2:11" ht="13.5" x14ac:dyDescent="0.35">
      <c r="B2417" s="3">
        <v>45520</v>
      </c>
      <c r="C2417" s="2">
        <v>8.94</v>
      </c>
      <c r="D2417" s="2">
        <v>8.6923999999999992</v>
      </c>
      <c r="E2417" s="2">
        <v>7930</v>
      </c>
      <c r="F2417" s="2">
        <v>8.94</v>
      </c>
      <c r="G2417" s="2">
        <v>70894.2</v>
      </c>
      <c r="H2417" s="14">
        <f t="shared" si="37"/>
        <v>-1.1146734696223309E-3</v>
      </c>
      <c r="I2417" s="13"/>
      <c r="J2417" s="13"/>
      <c r="K2417" s="13"/>
    </row>
    <row r="2418" spans="2:11" ht="13.5" x14ac:dyDescent="0.35">
      <c r="B2418" s="3">
        <v>45523</v>
      </c>
      <c r="C2418" s="2">
        <v>8.94</v>
      </c>
      <c r="D2418" s="2">
        <v>8.6923999999999992</v>
      </c>
      <c r="E2418" s="2">
        <v>2230</v>
      </c>
      <c r="F2418" s="2">
        <v>8.94</v>
      </c>
      <c r="G2418" s="2">
        <v>19936.2</v>
      </c>
      <c r="H2418" s="14">
        <f t="shared" si="37"/>
        <v>0</v>
      </c>
      <c r="I2418" s="13"/>
      <c r="J2418" s="13"/>
      <c r="K2418" s="13"/>
    </row>
    <row r="2419" spans="2:11" ht="13.5" x14ac:dyDescent="0.35">
      <c r="B2419" s="3">
        <v>45524</v>
      </c>
      <c r="C2419" s="2">
        <v>8.94</v>
      </c>
      <c r="D2419" s="2">
        <v>8.6923999999999992</v>
      </c>
      <c r="E2419" s="2">
        <v>0</v>
      </c>
      <c r="F2419" s="2">
        <v>0</v>
      </c>
      <c r="G2419" s="2">
        <v>0</v>
      </c>
      <c r="H2419" s="14">
        <f t="shared" si="37"/>
        <v>0</v>
      </c>
      <c r="I2419" s="13"/>
      <c r="J2419" s="13"/>
      <c r="K2419" s="13"/>
    </row>
    <row r="2420" spans="2:11" ht="13.5" x14ac:dyDescent="0.35">
      <c r="B2420" s="3">
        <v>45525</v>
      </c>
      <c r="C2420" s="2">
        <v>8.94</v>
      </c>
      <c r="D2420" s="2">
        <v>8.6923999999999992</v>
      </c>
      <c r="E2420" s="2">
        <v>0</v>
      </c>
      <c r="F2420" s="2">
        <v>0</v>
      </c>
      <c r="G2420" s="2">
        <v>0</v>
      </c>
      <c r="H2420" s="14">
        <f t="shared" si="37"/>
        <v>0</v>
      </c>
      <c r="I2420" s="13"/>
      <c r="J2420" s="13"/>
      <c r="K2420" s="13"/>
    </row>
    <row r="2421" spans="2:11" ht="13.5" x14ac:dyDescent="0.35">
      <c r="B2421" s="3">
        <v>45526</v>
      </c>
      <c r="C2421" s="2">
        <v>8.9</v>
      </c>
      <c r="D2421" s="2">
        <v>8.6534999999999993</v>
      </c>
      <c r="E2421" s="2">
        <v>1279</v>
      </c>
      <c r="F2421" s="2">
        <v>8.7949999999999999</v>
      </c>
      <c r="G2421" s="2">
        <v>11248.805</v>
      </c>
      <c r="H2421" s="14">
        <f t="shared" si="37"/>
        <v>-4.4751737149693917E-3</v>
      </c>
      <c r="I2421" s="13"/>
      <c r="J2421" s="13"/>
      <c r="K2421" s="13"/>
    </row>
    <row r="2422" spans="2:11" ht="13.5" x14ac:dyDescent="0.35">
      <c r="B2422" s="3">
        <v>45527</v>
      </c>
      <c r="C2422" s="2">
        <v>8.7799999999999994</v>
      </c>
      <c r="D2422" s="2">
        <v>8.5367999999999995</v>
      </c>
      <c r="E2422" s="2">
        <v>1217</v>
      </c>
      <c r="F2422" s="2">
        <v>8.8070000000000004</v>
      </c>
      <c r="G2422" s="2">
        <v>10718.119000000001</v>
      </c>
      <c r="H2422" s="14">
        <f t="shared" si="37"/>
        <v>-1.3485872768244041E-2</v>
      </c>
      <c r="I2422" s="13"/>
      <c r="J2422" s="13"/>
      <c r="K2422" s="13"/>
    </row>
    <row r="2423" spans="2:11" ht="13.5" x14ac:dyDescent="0.35">
      <c r="B2423" s="3">
        <v>45530</v>
      </c>
      <c r="C2423" s="2">
        <v>8.9</v>
      </c>
      <c r="D2423" s="2">
        <v>8.6534999999999993</v>
      </c>
      <c r="E2423" s="2">
        <v>1248</v>
      </c>
      <c r="F2423" s="2">
        <v>8.7959999999999994</v>
      </c>
      <c r="G2423" s="2">
        <v>10977.407999999999</v>
      </c>
      <c r="H2423" s="14">
        <f t="shared" si="37"/>
        <v>1.3670227719988732E-2</v>
      </c>
      <c r="I2423" s="13"/>
      <c r="J2423" s="13"/>
      <c r="K2423" s="13"/>
    </row>
    <row r="2424" spans="2:11" ht="13.5" x14ac:dyDescent="0.35">
      <c r="B2424" s="3">
        <v>45531</v>
      </c>
      <c r="C2424" s="2">
        <v>8.9</v>
      </c>
      <c r="D2424" s="2">
        <v>8.6534999999999993</v>
      </c>
      <c r="E2424" s="2">
        <v>1299</v>
      </c>
      <c r="F2424" s="2">
        <v>8.7609999999999992</v>
      </c>
      <c r="G2424" s="2">
        <v>11380.539000000001</v>
      </c>
      <c r="H2424" s="14">
        <f t="shared" si="37"/>
        <v>0</v>
      </c>
      <c r="I2424" s="13"/>
      <c r="J2424" s="13"/>
      <c r="K2424" s="13"/>
    </row>
    <row r="2425" spans="2:11" ht="13.5" x14ac:dyDescent="0.35">
      <c r="B2425" s="3">
        <v>45532</v>
      </c>
      <c r="C2425" s="2">
        <v>8.8000000000000007</v>
      </c>
      <c r="D2425" s="2">
        <v>8.5562000000000005</v>
      </c>
      <c r="E2425" s="2">
        <v>2746</v>
      </c>
      <c r="F2425" s="2">
        <v>8.7989999999999995</v>
      </c>
      <c r="G2425" s="2">
        <v>24162.054</v>
      </c>
      <c r="H2425" s="14">
        <f t="shared" si="37"/>
        <v>-1.1244005315768052E-2</v>
      </c>
      <c r="I2425" s="13"/>
      <c r="J2425" s="13"/>
      <c r="K2425" s="13"/>
    </row>
    <row r="2426" spans="2:11" ht="13.5" x14ac:dyDescent="0.35">
      <c r="B2426" s="3">
        <v>45533</v>
      </c>
      <c r="C2426" s="2">
        <v>8.9</v>
      </c>
      <c r="D2426" s="2">
        <v>8.6534999999999993</v>
      </c>
      <c r="E2426" s="2">
        <v>2594</v>
      </c>
      <c r="F2426" s="2">
        <v>8.8569999999999993</v>
      </c>
      <c r="G2426" s="2">
        <v>22975.058000000001</v>
      </c>
      <c r="H2426" s="14">
        <f t="shared" si="37"/>
        <v>1.1371870690259557E-2</v>
      </c>
      <c r="I2426" s="13"/>
      <c r="J2426" s="13"/>
      <c r="K2426" s="13"/>
    </row>
    <row r="2427" spans="2:11" ht="13.5" x14ac:dyDescent="0.35">
      <c r="B2427" s="3">
        <v>45534</v>
      </c>
      <c r="C2427" s="2">
        <v>8.9</v>
      </c>
      <c r="D2427" s="2">
        <v>8.6534999999999993</v>
      </c>
      <c r="E2427" s="2">
        <v>52</v>
      </c>
      <c r="F2427" s="2">
        <v>8.9009999999999998</v>
      </c>
      <c r="G2427" s="2">
        <v>462.85199999999998</v>
      </c>
      <c r="H2427" s="14">
        <f t="shared" si="37"/>
        <v>0</v>
      </c>
      <c r="I2427" s="13"/>
      <c r="J2427" s="13"/>
      <c r="K2427" s="13"/>
    </row>
    <row r="2428" spans="2:11" ht="13.5" x14ac:dyDescent="0.35">
      <c r="B2428" s="3">
        <v>45537</v>
      </c>
      <c r="C2428" s="2">
        <v>8.92</v>
      </c>
      <c r="D2428" s="2">
        <v>8.6729000000000003</v>
      </c>
      <c r="E2428" s="2">
        <v>6550</v>
      </c>
      <c r="F2428" s="2">
        <v>8.9039999999999999</v>
      </c>
      <c r="G2428" s="2">
        <v>58321.2</v>
      </c>
      <c r="H2428" s="14">
        <f t="shared" si="37"/>
        <v>2.2418674524759892E-3</v>
      </c>
      <c r="I2428" s="13"/>
      <c r="J2428" s="13"/>
      <c r="K2428" s="13"/>
    </row>
    <row r="2429" spans="2:11" ht="13.5" x14ac:dyDescent="0.35">
      <c r="B2429" s="3">
        <v>45538</v>
      </c>
      <c r="C2429" s="2">
        <v>8.99</v>
      </c>
      <c r="D2429" s="2">
        <v>8.7409999999999997</v>
      </c>
      <c r="E2429" s="2">
        <v>10987</v>
      </c>
      <c r="F2429" s="2">
        <v>8.9719999999999995</v>
      </c>
      <c r="G2429" s="2">
        <v>98575.364000000001</v>
      </c>
      <c r="H2429" s="14">
        <f t="shared" si="37"/>
        <v>7.8520448754164553E-3</v>
      </c>
      <c r="I2429" s="13"/>
      <c r="J2429" s="13"/>
      <c r="K2429" s="13"/>
    </row>
    <row r="2430" spans="2:11" ht="13.5" x14ac:dyDescent="0.35">
      <c r="B2430" s="3">
        <v>45539</v>
      </c>
      <c r="C2430" s="2">
        <v>9.15</v>
      </c>
      <c r="D2430" s="2">
        <v>8.8964999999999996</v>
      </c>
      <c r="E2430" s="2">
        <v>27925</v>
      </c>
      <c r="F2430" s="2">
        <v>9.2029999999999994</v>
      </c>
      <c r="G2430" s="2">
        <v>256993.77499999999</v>
      </c>
      <c r="H2430" s="14">
        <f t="shared" si="37"/>
        <v>1.7789726575906644E-2</v>
      </c>
      <c r="I2430" s="13"/>
      <c r="J2430" s="13"/>
      <c r="K2430" s="13"/>
    </row>
    <row r="2431" spans="2:11" ht="13.5" x14ac:dyDescent="0.35">
      <c r="B2431" s="3">
        <v>45540</v>
      </c>
      <c r="C2431" s="2">
        <v>9.1</v>
      </c>
      <c r="D2431" s="2">
        <v>8.8478999999999992</v>
      </c>
      <c r="E2431" s="2">
        <v>7492</v>
      </c>
      <c r="F2431" s="2">
        <v>9.15</v>
      </c>
      <c r="G2431" s="2">
        <v>68551.8</v>
      </c>
      <c r="H2431" s="14">
        <f t="shared" si="37"/>
        <v>-5.4628224582701536E-3</v>
      </c>
      <c r="I2431" s="13"/>
      <c r="J2431" s="13"/>
      <c r="K2431" s="13"/>
    </row>
    <row r="2432" spans="2:11" ht="13.5" x14ac:dyDescent="0.35">
      <c r="B2432" s="3">
        <v>45541</v>
      </c>
      <c r="C2432" s="2">
        <v>9.09</v>
      </c>
      <c r="D2432" s="2">
        <v>8.8382000000000005</v>
      </c>
      <c r="E2432" s="2">
        <v>2444</v>
      </c>
      <c r="F2432" s="2">
        <v>8.9489999999999998</v>
      </c>
      <c r="G2432" s="2">
        <v>21871.356</v>
      </c>
      <c r="H2432" s="14">
        <f t="shared" si="37"/>
        <v>-1.0963053379896598E-3</v>
      </c>
      <c r="I2432" s="13"/>
      <c r="J2432" s="13"/>
      <c r="K2432" s="13"/>
    </row>
    <row r="2433" spans="2:11" ht="13.5" x14ac:dyDescent="0.35">
      <c r="B2433" s="3">
        <v>45544</v>
      </c>
      <c r="C2433" s="2">
        <v>9.14</v>
      </c>
      <c r="D2433" s="2">
        <v>8.8867999999999991</v>
      </c>
      <c r="E2433" s="2">
        <v>1258</v>
      </c>
      <c r="F2433" s="2">
        <v>9.0510000000000002</v>
      </c>
      <c r="G2433" s="2">
        <v>11386.157999999999</v>
      </c>
      <c r="H2433" s="14">
        <f t="shared" si="37"/>
        <v>5.4988572333731578E-3</v>
      </c>
      <c r="I2433" s="13"/>
      <c r="J2433" s="13"/>
      <c r="K2433" s="13"/>
    </row>
    <row r="2434" spans="2:11" ht="13.5" x14ac:dyDescent="0.35">
      <c r="B2434" s="3">
        <v>45545</v>
      </c>
      <c r="C2434" s="2">
        <v>9</v>
      </c>
      <c r="D2434" s="2">
        <v>8.7507000000000001</v>
      </c>
      <c r="E2434" s="2">
        <v>2687</v>
      </c>
      <c r="F2434" s="2">
        <v>9.0470000000000006</v>
      </c>
      <c r="G2434" s="2">
        <v>24309.289000000001</v>
      </c>
      <c r="H2434" s="14">
        <f t="shared" si="37"/>
        <v>-1.5314848989512424E-2</v>
      </c>
      <c r="I2434" s="13"/>
      <c r="J2434" s="13"/>
      <c r="K2434" s="13"/>
    </row>
    <row r="2435" spans="2:11" ht="13.5" x14ac:dyDescent="0.35">
      <c r="B2435" s="3">
        <v>45546</v>
      </c>
      <c r="C2435" s="2">
        <v>9</v>
      </c>
      <c r="D2435" s="2">
        <v>8.7507000000000001</v>
      </c>
      <c r="E2435" s="2">
        <v>9485</v>
      </c>
      <c r="F2435" s="2">
        <v>9.0020000000000007</v>
      </c>
      <c r="G2435" s="2">
        <v>85383.97</v>
      </c>
      <c r="H2435" s="14">
        <f t="shared" si="37"/>
        <v>0</v>
      </c>
      <c r="I2435" s="13"/>
      <c r="J2435" s="13"/>
      <c r="K2435" s="13"/>
    </row>
    <row r="2436" spans="2:11" ht="13.5" x14ac:dyDescent="0.35">
      <c r="B2436" s="3">
        <v>45547</v>
      </c>
      <c r="C2436" s="2">
        <v>9</v>
      </c>
      <c r="D2436" s="2">
        <v>8.7507000000000001</v>
      </c>
      <c r="E2436" s="2">
        <v>8346</v>
      </c>
      <c r="F2436" s="2">
        <v>9.0020000000000007</v>
      </c>
      <c r="G2436" s="2">
        <v>75130.691999999995</v>
      </c>
      <c r="H2436" s="14">
        <f t="shared" si="37"/>
        <v>0</v>
      </c>
      <c r="I2436" s="13"/>
      <c r="J2436" s="13"/>
      <c r="K2436" s="13"/>
    </row>
    <row r="2437" spans="2:11" ht="13.5" x14ac:dyDescent="0.35">
      <c r="B2437" s="3">
        <v>45548</v>
      </c>
      <c r="C2437" s="2">
        <v>9</v>
      </c>
      <c r="D2437" s="2">
        <v>8.7507000000000001</v>
      </c>
      <c r="E2437" s="2">
        <v>3265</v>
      </c>
      <c r="F2437" s="2">
        <v>9</v>
      </c>
      <c r="G2437" s="2">
        <v>29385</v>
      </c>
      <c r="H2437" s="14">
        <f t="shared" si="37"/>
        <v>0</v>
      </c>
      <c r="I2437" s="13"/>
      <c r="J2437" s="13"/>
      <c r="K2437" s="13"/>
    </row>
    <row r="2438" spans="2:11" ht="13.5" x14ac:dyDescent="0.35">
      <c r="B2438" s="3">
        <v>45551</v>
      </c>
      <c r="C2438" s="2">
        <v>9.1</v>
      </c>
      <c r="D2438" s="2">
        <v>8.8478999999999992</v>
      </c>
      <c r="E2438" s="2">
        <v>4252</v>
      </c>
      <c r="F2438" s="2">
        <v>8.9849999999999994</v>
      </c>
      <c r="G2438" s="2">
        <v>38204.22</v>
      </c>
      <c r="H2438" s="14">
        <f t="shared" si="37"/>
        <v>1.1107682813946206E-2</v>
      </c>
      <c r="I2438" s="13"/>
      <c r="J2438" s="13"/>
      <c r="K2438" s="13"/>
    </row>
    <row r="2439" spans="2:11" ht="13.5" x14ac:dyDescent="0.35">
      <c r="B2439" s="3">
        <v>45552</v>
      </c>
      <c r="C2439" s="2">
        <v>9.0500000000000007</v>
      </c>
      <c r="D2439" s="2">
        <v>8.7993000000000006</v>
      </c>
      <c r="E2439" s="2">
        <v>806</v>
      </c>
      <c r="F2439" s="2">
        <v>9.0549999999999997</v>
      </c>
      <c r="G2439" s="2">
        <v>7298.33</v>
      </c>
      <c r="H2439" s="14">
        <f t="shared" ref="H2439:H2502" si="38">(D2439-D2438)/D2438</f>
        <v>-5.4928288068353676E-3</v>
      </c>
      <c r="I2439" s="13"/>
      <c r="J2439" s="13"/>
      <c r="K2439" s="13"/>
    </row>
    <row r="2440" spans="2:11" ht="13.5" x14ac:dyDescent="0.35">
      <c r="B2440" s="3">
        <v>45553</v>
      </c>
      <c r="C2440" s="2">
        <v>9</v>
      </c>
      <c r="D2440" s="2">
        <v>8.7507000000000001</v>
      </c>
      <c r="E2440" s="2">
        <v>672</v>
      </c>
      <c r="F2440" s="2">
        <v>9.0009999999999994</v>
      </c>
      <c r="G2440" s="2">
        <v>6048.6719999999996</v>
      </c>
      <c r="H2440" s="14">
        <f t="shared" si="38"/>
        <v>-5.5231666155262822E-3</v>
      </c>
      <c r="I2440" s="13"/>
      <c r="J2440" s="13"/>
      <c r="K2440" s="13"/>
    </row>
    <row r="2441" spans="2:11" ht="13.5" x14ac:dyDescent="0.35">
      <c r="B2441" s="3">
        <v>45554</v>
      </c>
      <c r="C2441" s="2">
        <v>9</v>
      </c>
      <c r="D2441" s="2">
        <v>8.7507000000000001</v>
      </c>
      <c r="E2441" s="2">
        <v>2361</v>
      </c>
      <c r="F2441" s="2">
        <v>9.0020000000000007</v>
      </c>
      <c r="G2441" s="2">
        <v>21253.722000000002</v>
      </c>
      <c r="H2441" s="14">
        <f t="shared" si="38"/>
        <v>0</v>
      </c>
      <c r="I2441" s="13"/>
      <c r="J2441" s="13"/>
      <c r="K2441" s="13"/>
    </row>
    <row r="2442" spans="2:11" ht="13.5" x14ac:dyDescent="0.35">
      <c r="B2442" s="3">
        <v>45555</v>
      </c>
      <c r="C2442" s="2">
        <v>9</v>
      </c>
      <c r="D2442" s="2">
        <v>8.7507000000000001</v>
      </c>
      <c r="E2442" s="2">
        <v>16229</v>
      </c>
      <c r="F2442" s="2">
        <v>8.968</v>
      </c>
      <c r="G2442" s="2">
        <v>145541.67199999999</v>
      </c>
      <c r="H2442" s="14">
        <f t="shared" si="38"/>
        <v>0</v>
      </c>
      <c r="I2442" s="13"/>
      <c r="J2442" s="13"/>
      <c r="K2442" s="13"/>
    </row>
    <row r="2443" spans="2:11" ht="13.5" x14ac:dyDescent="0.35">
      <c r="B2443" s="3">
        <v>45558</v>
      </c>
      <c r="C2443" s="2">
        <v>9</v>
      </c>
      <c r="D2443" s="2">
        <v>8.7507000000000001</v>
      </c>
      <c r="E2443" s="2">
        <v>14026</v>
      </c>
      <c r="F2443" s="2">
        <v>8.9239999999999995</v>
      </c>
      <c r="G2443" s="2">
        <v>125168.024</v>
      </c>
      <c r="H2443" s="14">
        <f t="shared" si="38"/>
        <v>0</v>
      </c>
      <c r="I2443" s="13"/>
      <c r="J2443" s="13"/>
      <c r="K2443" s="13"/>
    </row>
    <row r="2444" spans="2:11" ht="13.5" x14ac:dyDescent="0.35">
      <c r="B2444" s="3">
        <v>45559</v>
      </c>
      <c r="C2444" s="2">
        <v>9</v>
      </c>
      <c r="D2444" s="2">
        <v>8.7507000000000001</v>
      </c>
      <c r="E2444" s="2">
        <v>2100</v>
      </c>
      <c r="F2444" s="2">
        <v>9</v>
      </c>
      <c r="G2444" s="2">
        <v>18900</v>
      </c>
      <c r="H2444" s="14">
        <f t="shared" si="38"/>
        <v>0</v>
      </c>
      <c r="I2444" s="13"/>
      <c r="J2444" s="13"/>
      <c r="K2444" s="13"/>
    </row>
    <row r="2445" spans="2:11" ht="13.5" x14ac:dyDescent="0.35">
      <c r="B2445" s="3">
        <v>45560</v>
      </c>
      <c r="C2445" s="2">
        <v>9</v>
      </c>
      <c r="D2445" s="2">
        <v>8.7507000000000001</v>
      </c>
      <c r="E2445" s="2">
        <v>9337</v>
      </c>
      <c r="F2445" s="2">
        <v>8.99</v>
      </c>
      <c r="G2445" s="2">
        <v>83939.63</v>
      </c>
      <c r="H2445" s="14">
        <f t="shared" si="38"/>
        <v>0</v>
      </c>
      <c r="I2445" s="13"/>
      <c r="J2445" s="13"/>
      <c r="K2445" s="13"/>
    </row>
    <row r="2446" spans="2:11" ht="13.5" x14ac:dyDescent="0.35">
      <c r="B2446" s="3">
        <v>45561</v>
      </c>
      <c r="C2446" s="2">
        <v>9</v>
      </c>
      <c r="D2446" s="2">
        <v>8.7507000000000001</v>
      </c>
      <c r="E2446" s="2">
        <v>4250</v>
      </c>
      <c r="F2446" s="2">
        <v>9</v>
      </c>
      <c r="G2446" s="2">
        <v>38250</v>
      </c>
      <c r="H2446" s="14">
        <f t="shared" si="38"/>
        <v>0</v>
      </c>
      <c r="I2446" s="13"/>
      <c r="J2446" s="13"/>
      <c r="K2446" s="13"/>
    </row>
    <row r="2447" spans="2:11" ht="13.5" x14ac:dyDescent="0.35">
      <c r="B2447" s="3">
        <v>45562</v>
      </c>
      <c r="C2447" s="2">
        <v>9</v>
      </c>
      <c r="D2447" s="2">
        <v>8.7507000000000001</v>
      </c>
      <c r="E2447" s="2">
        <v>8359</v>
      </c>
      <c r="F2447" s="2">
        <v>8.94</v>
      </c>
      <c r="G2447" s="2">
        <v>74729.460000000006</v>
      </c>
      <c r="H2447" s="14">
        <f t="shared" si="38"/>
        <v>0</v>
      </c>
      <c r="I2447" s="13"/>
      <c r="J2447" s="13"/>
      <c r="K2447" s="13"/>
    </row>
    <row r="2448" spans="2:11" ht="13.5" x14ac:dyDescent="0.35">
      <c r="B2448" s="3">
        <v>45565</v>
      </c>
      <c r="C2448" s="2">
        <v>9</v>
      </c>
      <c r="D2448" s="2">
        <v>8.7507000000000001</v>
      </c>
      <c r="E2448" s="2">
        <v>4405</v>
      </c>
      <c r="F2448" s="2">
        <v>8.9949999999999992</v>
      </c>
      <c r="G2448" s="2">
        <v>39622.974999999999</v>
      </c>
      <c r="H2448" s="14">
        <f t="shared" si="38"/>
        <v>0</v>
      </c>
      <c r="I2448" s="13"/>
      <c r="J2448" s="13"/>
      <c r="K2448" s="13"/>
    </row>
    <row r="2449" spans="2:11" ht="13.5" x14ac:dyDescent="0.35">
      <c r="B2449" s="3">
        <v>45566</v>
      </c>
      <c r="C2449" s="2">
        <v>9</v>
      </c>
      <c r="D2449" s="2">
        <v>8.7507000000000001</v>
      </c>
      <c r="E2449" s="2">
        <v>3223</v>
      </c>
      <c r="F2449" s="2">
        <v>8.9670000000000005</v>
      </c>
      <c r="G2449" s="2">
        <v>28900.641</v>
      </c>
      <c r="H2449" s="14">
        <f t="shared" si="38"/>
        <v>0</v>
      </c>
      <c r="I2449" s="13"/>
      <c r="J2449" s="13"/>
      <c r="K2449" s="13"/>
    </row>
    <row r="2450" spans="2:11" ht="13.5" x14ac:dyDescent="0.35">
      <c r="B2450" s="3">
        <v>45567</v>
      </c>
      <c r="C2450" s="2">
        <v>8.98</v>
      </c>
      <c r="D2450" s="2">
        <v>8.7312999999999992</v>
      </c>
      <c r="E2450" s="2">
        <v>71</v>
      </c>
      <c r="F2450" s="2">
        <v>8.9309999999999992</v>
      </c>
      <c r="G2450" s="2">
        <v>634.101</v>
      </c>
      <c r="H2450" s="14">
        <f t="shared" si="38"/>
        <v>-2.2169654999029758E-3</v>
      </c>
      <c r="I2450" s="13"/>
      <c r="J2450" s="13"/>
      <c r="K2450" s="13"/>
    </row>
    <row r="2451" spans="2:11" ht="13.5" x14ac:dyDescent="0.35">
      <c r="B2451" s="3">
        <v>45568</v>
      </c>
      <c r="C2451" s="2">
        <v>8.9</v>
      </c>
      <c r="D2451" s="2">
        <v>8.6534999999999993</v>
      </c>
      <c r="E2451" s="2">
        <v>6544</v>
      </c>
      <c r="F2451" s="2">
        <v>8.9109999999999996</v>
      </c>
      <c r="G2451" s="2">
        <v>58313.584000000003</v>
      </c>
      <c r="H2451" s="14">
        <f t="shared" si="38"/>
        <v>-8.9104715219955645E-3</v>
      </c>
      <c r="I2451" s="13"/>
      <c r="J2451" s="13"/>
      <c r="K2451" s="13"/>
    </row>
    <row r="2452" spans="2:11" ht="13.5" x14ac:dyDescent="0.35">
      <c r="B2452" s="3">
        <v>45569</v>
      </c>
      <c r="C2452" s="2">
        <v>8.9</v>
      </c>
      <c r="D2452" s="2">
        <v>8.6534999999999993</v>
      </c>
      <c r="E2452" s="2">
        <v>4509</v>
      </c>
      <c r="F2452" s="2">
        <v>8.9090000000000007</v>
      </c>
      <c r="G2452" s="2">
        <v>40170.680999999997</v>
      </c>
      <c r="H2452" s="14">
        <f t="shared" si="38"/>
        <v>0</v>
      </c>
      <c r="I2452" s="13"/>
      <c r="J2452" s="13"/>
      <c r="K2452" s="13"/>
    </row>
    <row r="2453" spans="2:11" ht="13.5" x14ac:dyDescent="0.35">
      <c r="B2453" s="3">
        <v>45572</v>
      </c>
      <c r="C2453" s="2">
        <v>8.9</v>
      </c>
      <c r="D2453" s="2">
        <v>8.6534999999999993</v>
      </c>
      <c r="E2453" s="2">
        <v>2340</v>
      </c>
      <c r="F2453" s="2">
        <v>8.8989999999999991</v>
      </c>
      <c r="G2453" s="2">
        <v>20823.66</v>
      </c>
      <c r="H2453" s="14">
        <f t="shared" si="38"/>
        <v>0</v>
      </c>
      <c r="I2453" s="13"/>
      <c r="J2453" s="13"/>
      <c r="K2453" s="13"/>
    </row>
    <row r="2454" spans="2:11" ht="13.5" x14ac:dyDescent="0.35">
      <c r="B2454" s="3">
        <v>45573</v>
      </c>
      <c r="C2454" s="2">
        <v>8.8699999999999992</v>
      </c>
      <c r="D2454" s="2">
        <v>8.6242999999999999</v>
      </c>
      <c r="E2454" s="2">
        <v>3548</v>
      </c>
      <c r="F2454" s="2">
        <v>8.8930000000000007</v>
      </c>
      <c r="G2454" s="2">
        <v>31552.364000000001</v>
      </c>
      <c r="H2454" s="14">
        <f t="shared" si="38"/>
        <v>-3.3743571965100193E-3</v>
      </c>
      <c r="I2454" s="13"/>
      <c r="J2454" s="13"/>
      <c r="K2454" s="13"/>
    </row>
    <row r="2455" spans="2:11" ht="13.5" x14ac:dyDescent="0.35">
      <c r="B2455" s="3">
        <v>45574</v>
      </c>
      <c r="C2455" s="2">
        <v>8.86</v>
      </c>
      <c r="D2455" s="2">
        <v>8.6145999999999994</v>
      </c>
      <c r="E2455" s="2">
        <v>4853</v>
      </c>
      <c r="F2455" s="2">
        <v>8.8320000000000007</v>
      </c>
      <c r="G2455" s="2">
        <v>42861.696000000004</v>
      </c>
      <c r="H2455" s="14">
        <f t="shared" si="38"/>
        <v>-1.1247289635101384E-3</v>
      </c>
      <c r="I2455" s="13"/>
      <c r="J2455" s="13"/>
      <c r="K2455" s="13"/>
    </row>
    <row r="2456" spans="2:11" ht="13.5" x14ac:dyDescent="0.35">
      <c r="B2456" s="3">
        <v>45575</v>
      </c>
      <c r="C2456" s="2">
        <v>8.85</v>
      </c>
      <c r="D2456" s="2">
        <v>8.6049000000000007</v>
      </c>
      <c r="E2456" s="2">
        <v>300</v>
      </c>
      <c r="F2456" s="2">
        <v>8.85</v>
      </c>
      <c r="G2456" s="2">
        <v>2655</v>
      </c>
      <c r="H2456" s="14">
        <f t="shared" si="38"/>
        <v>-1.1259954031526374E-3</v>
      </c>
      <c r="I2456" s="13"/>
      <c r="J2456" s="13"/>
      <c r="K2456" s="13"/>
    </row>
    <row r="2457" spans="2:11" ht="13.5" x14ac:dyDescent="0.35">
      <c r="B2457" s="3">
        <v>45576</v>
      </c>
      <c r="C2457" s="2">
        <v>8.7200000000000006</v>
      </c>
      <c r="D2457" s="2">
        <v>8.4785000000000004</v>
      </c>
      <c r="E2457" s="2">
        <v>467</v>
      </c>
      <c r="F2457" s="2">
        <v>8.7680000000000007</v>
      </c>
      <c r="G2457" s="2">
        <v>4094.6559999999999</v>
      </c>
      <c r="H2457" s="14">
        <f t="shared" si="38"/>
        <v>-1.4689304930911491E-2</v>
      </c>
      <c r="I2457" s="13"/>
      <c r="J2457" s="13"/>
      <c r="K2457" s="13"/>
    </row>
    <row r="2458" spans="2:11" ht="13.5" x14ac:dyDescent="0.35">
      <c r="B2458" s="3">
        <v>45579</v>
      </c>
      <c r="C2458" s="2">
        <v>8.9499999999999993</v>
      </c>
      <c r="D2458" s="2">
        <v>8.7020999999999997</v>
      </c>
      <c r="E2458" s="2">
        <v>44562</v>
      </c>
      <c r="F2458" s="2">
        <v>8.9309999999999992</v>
      </c>
      <c r="G2458" s="2">
        <v>397983.22200000001</v>
      </c>
      <c r="H2458" s="14">
        <f t="shared" si="38"/>
        <v>2.6372589491065558E-2</v>
      </c>
      <c r="I2458" s="13"/>
      <c r="J2458" s="13"/>
      <c r="K2458" s="13"/>
    </row>
    <row r="2459" spans="2:11" ht="13.5" x14ac:dyDescent="0.35">
      <c r="B2459" s="3">
        <v>45581</v>
      </c>
      <c r="C2459" s="2">
        <v>8.89</v>
      </c>
      <c r="D2459" s="2">
        <v>8.6437000000000008</v>
      </c>
      <c r="E2459" s="2">
        <v>5780</v>
      </c>
      <c r="F2459" s="2">
        <v>8.7840000000000007</v>
      </c>
      <c r="G2459" s="2">
        <v>50771.519999999997</v>
      </c>
      <c r="H2459" s="14">
        <f t="shared" si="38"/>
        <v>-6.7110237758700661E-3</v>
      </c>
      <c r="I2459" s="13"/>
      <c r="J2459" s="13"/>
      <c r="K2459" s="13"/>
    </row>
    <row r="2460" spans="2:11" ht="13.5" x14ac:dyDescent="0.35">
      <c r="B2460" s="3">
        <v>45582</v>
      </c>
      <c r="C2460" s="2">
        <v>8.9499999999999993</v>
      </c>
      <c r="D2460" s="2">
        <v>8.7020999999999997</v>
      </c>
      <c r="E2460" s="2">
        <v>2</v>
      </c>
      <c r="F2460" s="2">
        <v>8.9499999999999993</v>
      </c>
      <c r="G2460" s="2">
        <v>17.899999999999999</v>
      </c>
      <c r="H2460" s="14">
        <f t="shared" si="38"/>
        <v>6.7563659081179232E-3</v>
      </c>
      <c r="I2460" s="13"/>
      <c r="J2460" s="13"/>
      <c r="K2460" s="13"/>
    </row>
    <row r="2461" spans="2:11" ht="13.5" x14ac:dyDescent="0.35">
      <c r="B2461" s="3">
        <v>45583</v>
      </c>
      <c r="C2461" s="2">
        <v>8.9499999999999993</v>
      </c>
      <c r="D2461" s="2">
        <v>8.7020999999999997</v>
      </c>
      <c r="E2461" s="2">
        <v>144</v>
      </c>
      <c r="F2461" s="2">
        <v>8.9499999999999993</v>
      </c>
      <c r="G2461" s="2">
        <v>1288.8</v>
      </c>
      <c r="H2461" s="14">
        <f t="shared" si="38"/>
        <v>0</v>
      </c>
      <c r="I2461" s="13"/>
      <c r="J2461" s="13"/>
      <c r="K2461" s="13"/>
    </row>
    <row r="2462" spans="2:11" ht="13.5" x14ac:dyDescent="0.35">
      <c r="B2462" s="3">
        <v>45586</v>
      </c>
      <c r="C2462" s="2">
        <v>8.9</v>
      </c>
      <c r="D2462" s="2">
        <v>8.6534999999999993</v>
      </c>
      <c r="E2462" s="2">
        <v>485</v>
      </c>
      <c r="F2462" s="2">
        <v>8.89</v>
      </c>
      <c r="G2462" s="2">
        <v>4311.6499999999996</v>
      </c>
      <c r="H2462" s="14">
        <f t="shared" si="38"/>
        <v>-5.5848588271796952E-3</v>
      </c>
      <c r="I2462" s="13"/>
      <c r="J2462" s="13"/>
      <c r="K2462" s="13"/>
    </row>
    <row r="2463" spans="2:11" ht="13.5" x14ac:dyDescent="0.35">
      <c r="B2463" s="3">
        <v>45587</v>
      </c>
      <c r="C2463" s="2">
        <v>8.94</v>
      </c>
      <c r="D2463" s="2">
        <v>8.6923999999999992</v>
      </c>
      <c r="E2463" s="2">
        <v>100</v>
      </c>
      <c r="F2463" s="2">
        <v>8.94</v>
      </c>
      <c r="G2463" s="2">
        <v>894</v>
      </c>
      <c r="H2463" s="14">
        <f t="shared" si="38"/>
        <v>4.4952909227480142E-3</v>
      </c>
      <c r="I2463" s="13"/>
      <c r="J2463" s="13"/>
      <c r="K2463" s="13"/>
    </row>
    <row r="2464" spans="2:11" ht="13.5" x14ac:dyDescent="0.35">
      <c r="B2464" s="3">
        <v>45588</v>
      </c>
      <c r="C2464" s="2">
        <v>8.6999999999999993</v>
      </c>
      <c r="D2464" s="2">
        <v>8.4589999999999996</v>
      </c>
      <c r="E2464" s="2">
        <v>20119</v>
      </c>
      <c r="F2464" s="2">
        <v>8.76</v>
      </c>
      <c r="G2464" s="2">
        <v>176242.44</v>
      </c>
      <c r="H2464" s="14">
        <f t="shared" si="38"/>
        <v>-2.685104228981635E-2</v>
      </c>
      <c r="I2464" s="13"/>
      <c r="J2464" s="13"/>
      <c r="K2464" s="13"/>
    </row>
    <row r="2465" spans="2:11" ht="13.5" x14ac:dyDescent="0.35">
      <c r="B2465" s="3">
        <v>45589</v>
      </c>
      <c r="C2465" s="2">
        <v>8.6999999999999993</v>
      </c>
      <c r="D2465" s="2">
        <v>8.4589999999999996</v>
      </c>
      <c r="E2465" s="2">
        <v>2198</v>
      </c>
      <c r="F2465" s="2">
        <v>8.7759999999999998</v>
      </c>
      <c r="G2465" s="2">
        <v>19289.648000000001</v>
      </c>
      <c r="H2465" s="14">
        <f t="shared" si="38"/>
        <v>0</v>
      </c>
      <c r="I2465" s="13"/>
      <c r="J2465" s="13"/>
      <c r="K2465" s="13"/>
    </row>
    <row r="2466" spans="2:11" ht="13.5" x14ac:dyDescent="0.35">
      <c r="B2466" s="3">
        <v>45590</v>
      </c>
      <c r="C2466" s="2">
        <v>8.6999999999999993</v>
      </c>
      <c r="D2466" s="2">
        <v>8.4589999999999996</v>
      </c>
      <c r="E2466" s="2">
        <v>3607</v>
      </c>
      <c r="F2466" s="2">
        <v>8.6999999999999993</v>
      </c>
      <c r="G2466" s="2">
        <v>31380.9</v>
      </c>
      <c r="H2466" s="14">
        <f t="shared" si="38"/>
        <v>0</v>
      </c>
      <c r="I2466" s="13"/>
      <c r="J2466" s="13"/>
      <c r="K2466" s="13"/>
    </row>
    <row r="2467" spans="2:11" ht="13.5" x14ac:dyDescent="0.35">
      <c r="B2467" s="3">
        <v>45593</v>
      </c>
      <c r="C2467" s="2">
        <v>8.8000000000000007</v>
      </c>
      <c r="D2467" s="2">
        <v>8.5562000000000005</v>
      </c>
      <c r="E2467" s="2">
        <v>508</v>
      </c>
      <c r="F2467" s="2">
        <v>8.7070000000000007</v>
      </c>
      <c r="G2467" s="2">
        <v>4423.1559999999999</v>
      </c>
      <c r="H2467" s="14">
        <f t="shared" si="38"/>
        <v>1.1490719943255803E-2</v>
      </c>
      <c r="I2467" s="13"/>
      <c r="J2467" s="13"/>
      <c r="K2467" s="13"/>
    </row>
    <row r="2468" spans="2:11" ht="13.5" x14ac:dyDescent="0.35">
      <c r="B2468" s="3">
        <v>45594</v>
      </c>
      <c r="C2468" s="2">
        <v>8.8000000000000007</v>
      </c>
      <c r="D2468" s="2">
        <v>8.5562000000000005</v>
      </c>
      <c r="E2468" s="2">
        <v>9585</v>
      </c>
      <c r="F2468" s="2">
        <v>8.7129999999999992</v>
      </c>
      <c r="G2468" s="2">
        <v>83514.104999999996</v>
      </c>
      <c r="H2468" s="14">
        <f t="shared" si="38"/>
        <v>0</v>
      </c>
      <c r="I2468" s="13"/>
      <c r="J2468" s="13"/>
      <c r="K2468" s="13"/>
    </row>
    <row r="2469" spans="2:11" ht="13.5" x14ac:dyDescent="0.35">
      <c r="B2469" s="3">
        <v>45595</v>
      </c>
      <c r="C2469" s="2">
        <v>8.7899999999999991</v>
      </c>
      <c r="D2469" s="2">
        <v>8.5465</v>
      </c>
      <c r="E2469" s="2">
        <v>3806</v>
      </c>
      <c r="F2469" s="2">
        <v>8.6750000000000007</v>
      </c>
      <c r="G2469" s="2">
        <v>33017.050000000003</v>
      </c>
      <c r="H2469" s="14">
        <f t="shared" si="38"/>
        <v>-1.133680839625124E-3</v>
      </c>
      <c r="I2469" s="13"/>
      <c r="J2469" s="13"/>
      <c r="K2469" s="13"/>
    </row>
    <row r="2470" spans="2:11" ht="13.5" x14ac:dyDescent="0.35">
      <c r="B2470" s="3">
        <v>45596</v>
      </c>
      <c r="C2470" s="2">
        <v>8.85</v>
      </c>
      <c r="D2470" s="2">
        <v>8.6049000000000007</v>
      </c>
      <c r="E2470" s="2">
        <v>1728</v>
      </c>
      <c r="F2470" s="2">
        <v>8.83</v>
      </c>
      <c r="G2470" s="2">
        <v>15258.24</v>
      </c>
      <c r="H2470" s="14">
        <f t="shared" si="38"/>
        <v>6.8332065757913387E-3</v>
      </c>
      <c r="I2470" s="13"/>
      <c r="J2470" s="13"/>
      <c r="K2470" s="13"/>
    </row>
    <row r="2471" spans="2:11" ht="13.5" x14ac:dyDescent="0.35">
      <c r="B2471" s="3">
        <v>45597</v>
      </c>
      <c r="C2471" s="2">
        <v>8.83</v>
      </c>
      <c r="D2471" s="2">
        <v>8.5853999999999999</v>
      </c>
      <c r="E2471" s="2">
        <v>5166</v>
      </c>
      <c r="F2471" s="2">
        <v>8.7319999999999993</v>
      </c>
      <c r="G2471" s="2">
        <v>45109.512000000002</v>
      </c>
      <c r="H2471" s="14">
        <f t="shared" si="38"/>
        <v>-2.2661506815884829E-3</v>
      </c>
      <c r="I2471" s="13"/>
      <c r="J2471" s="13"/>
      <c r="K2471" s="13"/>
    </row>
    <row r="2472" spans="2:11" ht="13.5" x14ac:dyDescent="0.35">
      <c r="B2472" s="3">
        <v>45600</v>
      </c>
      <c r="C2472" s="2">
        <v>8.84</v>
      </c>
      <c r="D2472" s="2">
        <v>8.5951000000000004</v>
      </c>
      <c r="E2472" s="2">
        <v>3577</v>
      </c>
      <c r="F2472" s="2">
        <v>8.7050000000000001</v>
      </c>
      <c r="G2472" s="2">
        <v>31137.785</v>
      </c>
      <c r="H2472" s="14">
        <f t="shared" si="38"/>
        <v>1.1298250518322367E-3</v>
      </c>
      <c r="I2472" s="13"/>
      <c r="J2472" s="13"/>
      <c r="K2472" s="13"/>
    </row>
    <row r="2473" spans="2:11" ht="13.5" x14ac:dyDescent="0.35">
      <c r="B2473" s="3">
        <v>45601</v>
      </c>
      <c r="C2473" s="2">
        <v>8.83</v>
      </c>
      <c r="D2473" s="2">
        <v>8.5853999999999999</v>
      </c>
      <c r="E2473" s="2">
        <v>7100</v>
      </c>
      <c r="F2473" s="2">
        <v>8.6460000000000008</v>
      </c>
      <c r="G2473" s="2">
        <v>61386.6</v>
      </c>
      <c r="H2473" s="14">
        <f t="shared" si="38"/>
        <v>-1.1285499877837937E-3</v>
      </c>
      <c r="I2473" s="13"/>
      <c r="J2473" s="13"/>
      <c r="K2473" s="13"/>
    </row>
    <row r="2474" spans="2:11" ht="13.5" x14ac:dyDescent="0.35">
      <c r="B2474" s="3">
        <v>45602</v>
      </c>
      <c r="C2474" s="2">
        <v>8.82</v>
      </c>
      <c r="D2474" s="2">
        <v>8.5756999999999994</v>
      </c>
      <c r="E2474" s="2">
        <v>1892</v>
      </c>
      <c r="F2474" s="2">
        <v>8.8390000000000004</v>
      </c>
      <c r="G2474" s="2">
        <v>16723.387999999999</v>
      </c>
      <c r="H2474" s="14">
        <f t="shared" si="38"/>
        <v>-1.1298250518322367E-3</v>
      </c>
      <c r="I2474" s="13"/>
      <c r="J2474" s="13"/>
      <c r="K2474" s="13"/>
    </row>
    <row r="2475" spans="2:11" ht="13.5" x14ac:dyDescent="0.35">
      <c r="B2475" s="3">
        <v>45603</v>
      </c>
      <c r="C2475" s="2">
        <v>8.9</v>
      </c>
      <c r="D2475" s="2">
        <v>8.6534999999999993</v>
      </c>
      <c r="E2475" s="2">
        <v>1894</v>
      </c>
      <c r="F2475" s="2">
        <v>8.8439999999999994</v>
      </c>
      <c r="G2475" s="2">
        <v>16750.536</v>
      </c>
      <c r="H2475" s="14">
        <f t="shared" si="38"/>
        <v>9.0721457140524823E-3</v>
      </c>
      <c r="I2475" s="13"/>
      <c r="J2475" s="13"/>
      <c r="K2475" s="13"/>
    </row>
    <row r="2476" spans="2:11" ht="13.5" x14ac:dyDescent="0.35">
      <c r="B2476" s="3">
        <v>45604</v>
      </c>
      <c r="C2476" s="2">
        <v>8.89</v>
      </c>
      <c r="D2476" s="2">
        <v>8.6437000000000008</v>
      </c>
      <c r="E2476" s="2">
        <v>411</v>
      </c>
      <c r="F2476" s="2">
        <v>8.7050000000000001</v>
      </c>
      <c r="G2476" s="2">
        <v>3577.7550000000001</v>
      </c>
      <c r="H2476" s="14">
        <f t="shared" si="38"/>
        <v>-1.1324897440340299E-3</v>
      </c>
      <c r="I2476" s="13"/>
      <c r="J2476" s="13"/>
      <c r="K2476" s="13"/>
    </row>
    <row r="2477" spans="2:11" ht="13.5" x14ac:dyDescent="0.35">
      <c r="B2477" s="3">
        <v>45607</v>
      </c>
      <c r="C2477" s="2">
        <v>8.89</v>
      </c>
      <c r="D2477" s="2">
        <v>8.6437000000000008</v>
      </c>
      <c r="E2477" s="2">
        <v>0</v>
      </c>
      <c r="F2477" s="2">
        <v>0</v>
      </c>
      <c r="G2477" s="2">
        <v>0</v>
      </c>
      <c r="H2477" s="14">
        <f t="shared" si="38"/>
        <v>0</v>
      </c>
      <c r="I2477" s="13"/>
      <c r="J2477" s="13"/>
      <c r="K2477" s="13"/>
    </row>
    <row r="2478" spans="2:11" ht="13.5" x14ac:dyDescent="0.35">
      <c r="B2478" s="3">
        <v>45608</v>
      </c>
      <c r="C2478" s="2">
        <v>8.8800000000000008</v>
      </c>
      <c r="D2478" s="2">
        <v>8.6340000000000003</v>
      </c>
      <c r="E2478" s="2">
        <v>2332</v>
      </c>
      <c r="F2478" s="2">
        <v>8.7070000000000007</v>
      </c>
      <c r="G2478" s="2">
        <v>20304.723999999998</v>
      </c>
      <c r="H2478" s="14">
        <f t="shared" si="38"/>
        <v>-1.1222046114511709E-3</v>
      </c>
      <c r="I2478" s="13"/>
      <c r="J2478" s="13"/>
      <c r="K2478" s="13"/>
    </row>
    <row r="2479" spans="2:11" ht="13.5" x14ac:dyDescent="0.35">
      <c r="B2479" s="3">
        <v>45609</v>
      </c>
      <c r="C2479" s="2">
        <v>8.65</v>
      </c>
      <c r="D2479" s="2">
        <v>8.4103999999999992</v>
      </c>
      <c r="E2479" s="2">
        <v>7383</v>
      </c>
      <c r="F2479" s="2">
        <v>8.6969999999999992</v>
      </c>
      <c r="G2479" s="2">
        <v>64209.951000000001</v>
      </c>
      <c r="H2479" s="14">
        <f t="shared" si="38"/>
        <v>-2.5897614083854659E-2</v>
      </c>
      <c r="I2479" s="13"/>
      <c r="J2479" s="13"/>
      <c r="K2479" s="13"/>
    </row>
    <row r="2480" spans="2:11" ht="13.5" x14ac:dyDescent="0.35">
      <c r="B2480" s="3">
        <v>45610</v>
      </c>
      <c r="C2480" s="2">
        <v>8.7799999999999994</v>
      </c>
      <c r="D2480" s="2">
        <v>8.5367999999999995</v>
      </c>
      <c r="E2480" s="2">
        <v>2134</v>
      </c>
      <c r="F2480" s="2">
        <v>8.6639999999999997</v>
      </c>
      <c r="G2480" s="2">
        <v>18488.975999999999</v>
      </c>
      <c r="H2480" s="14">
        <f t="shared" si="38"/>
        <v>1.5029011699800284E-2</v>
      </c>
      <c r="I2480" s="13"/>
      <c r="J2480" s="13"/>
      <c r="K2480" s="13"/>
    </row>
    <row r="2481" spans="2:11" ht="13.5" x14ac:dyDescent="0.35">
      <c r="B2481" s="3">
        <v>45611</v>
      </c>
      <c r="C2481" s="2">
        <v>8.75</v>
      </c>
      <c r="D2481" s="2">
        <v>8.5076000000000001</v>
      </c>
      <c r="E2481" s="2">
        <v>1833</v>
      </c>
      <c r="F2481" s="2">
        <v>8.74</v>
      </c>
      <c r="G2481" s="2">
        <v>16020.42</v>
      </c>
      <c r="H2481" s="14">
        <f t="shared" si="38"/>
        <v>-3.4204854277948937E-3</v>
      </c>
      <c r="I2481" s="13"/>
      <c r="J2481" s="13"/>
      <c r="K2481" s="13"/>
    </row>
    <row r="2482" spans="2:11" ht="13.5" x14ac:dyDescent="0.35">
      <c r="B2482" s="3">
        <v>45614</v>
      </c>
      <c r="C2482" s="2">
        <v>8.77</v>
      </c>
      <c r="D2482" s="2">
        <v>8.5271000000000008</v>
      </c>
      <c r="E2482" s="2">
        <v>5826</v>
      </c>
      <c r="F2482" s="2">
        <v>8.7539999999999996</v>
      </c>
      <c r="G2482" s="2">
        <v>51000.803999999996</v>
      </c>
      <c r="H2482" s="14">
        <f t="shared" si="38"/>
        <v>2.2920682683718954E-3</v>
      </c>
      <c r="I2482" s="13"/>
      <c r="J2482" s="13"/>
      <c r="K2482" s="13"/>
    </row>
    <row r="2483" spans="2:11" ht="13.5" x14ac:dyDescent="0.35">
      <c r="B2483" s="3">
        <v>45615</v>
      </c>
      <c r="C2483" s="2">
        <v>8.6</v>
      </c>
      <c r="D2483" s="2">
        <v>8.3618000000000006</v>
      </c>
      <c r="E2483" s="2">
        <v>2570</v>
      </c>
      <c r="F2483" s="2">
        <v>8.64</v>
      </c>
      <c r="G2483" s="2">
        <v>22204.799999999999</v>
      </c>
      <c r="H2483" s="14">
        <f t="shared" si="38"/>
        <v>-1.9385254072310659E-2</v>
      </c>
      <c r="I2483" s="13"/>
      <c r="J2483" s="13"/>
      <c r="K2483" s="13"/>
    </row>
    <row r="2484" spans="2:11" ht="13.5" x14ac:dyDescent="0.35">
      <c r="B2484" s="3">
        <v>45616</v>
      </c>
      <c r="C2484" s="2">
        <v>8.5</v>
      </c>
      <c r="D2484" s="2">
        <v>8.2645999999999997</v>
      </c>
      <c r="E2484" s="2">
        <v>14259</v>
      </c>
      <c r="F2484" s="2">
        <v>8.5190000000000001</v>
      </c>
      <c r="G2484" s="2">
        <v>121472.421</v>
      </c>
      <c r="H2484" s="14">
        <f t="shared" si="38"/>
        <v>-1.1624291420507646E-2</v>
      </c>
      <c r="I2484" s="13"/>
      <c r="J2484" s="13"/>
      <c r="K2484" s="13"/>
    </row>
    <row r="2485" spans="2:11" ht="13.5" x14ac:dyDescent="0.35">
      <c r="B2485" s="3">
        <v>45617</v>
      </c>
      <c r="C2485" s="2">
        <v>8.74</v>
      </c>
      <c r="D2485" s="2">
        <v>8.4978999999999996</v>
      </c>
      <c r="E2485" s="2">
        <v>14178</v>
      </c>
      <c r="F2485" s="2">
        <v>8.5749999999999993</v>
      </c>
      <c r="G2485" s="2">
        <v>121576.35</v>
      </c>
      <c r="H2485" s="14">
        <f t="shared" si="38"/>
        <v>2.8228831401398719E-2</v>
      </c>
      <c r="I2485" s="13"/>
      <c r="J2485" s="13"/>
      <c r="K2485" s="13"/>
    </row>
    <row r="2486" spans="2:11" ht="13.5" x14ac:dyDescent="0.35">
      <c r="B2486" s="3">
        <v>45618</v>
      </c>
      <c r="C2486" s="2">
        <v>8.6</v>
      </c>
      <c r="D2486" s="2">
        <v>8.3618000000000006</v>
      </c>
      <c r="E2486" s="2">
        <v>8426</v>
      </c>
      <c r="F2486" s="2">
        <v>8.5169999999999995</v>
      </c>
      <c r="G2486" s="2">
        <v>71764.241999999998</v>
      </c>
      <c r="H2486" s="14">
        <f t="shared" si="38"/>
        <v>-1.6015721531201708E-2</v>
      </c>
      <c r="I2486" s="13"/>
      <c r="J2486" s="13"/>
      <c r="K2486" s="13"/>
    </row>
    <row r="2487" spans="2:11" ht="13.5" x14ac:dyDescent="0.35">
      <c r="B2487" s="3">
        <v>45621</v>
      </c>
      <c r="C2487" s="2">
        <v>8.59</v>
      </c>
      <c r="D2487" s="2">
        <v>8.3521000000000001</v>
      </c>
      <c r="E2487" s="2">
        <v>1857</v>
      </c>
      <c r="F2487" s="2">
        <v>8.6080000000000005</v>
      </c>
      <c r="G2487" s="2">
        <v>15985.056</v>
      </c>
      <c r="H2487" s="14">
        <f t="shared" si="38"/>
        <v>-1.1600373125404202E-3</v>
      </c>
      <c r="I2487" s="13"/>
      <c r="J2487" s="13"/>
      <c r="K2487" s="13"/>
    </row>
    <row r="2488" spans="2:11" ht="13.5" x14ac:dyDescent="0.35">
      <c r="B2488" s="3">
        <v>45622</v>
      </c>
      <c r="C2488" s="2">
        <v>8.6</v>
      </c>
      <c r="D2488" s="2">
        <v>8.3618000000000006</v>
      </c>
      <c r="E2488" s="2">
        <v>6090</v>
      </c>
      <c r="F2488" s="2">
        <v>8.4529999999999994</v>
      </c>
      <c r="G2488" s="2">
        <v>51478.77</v>
      </c>
      <c r="H2488" s="14">
        <f t="shared" si="38"/>
        <v>1.1613845619665097E-3</v>
      </c>
      <c r="I2488" s="13"/>
      <c r="J2488" s="13"/>
      <c r="K2488" s="13"/>
    </row>
    <row r="2489" spans="2:11" ht="13.5" x14ac:dyDescent="0.35">
      <c r="B2489" s="3">
        <v>45623</v>
      </c>
      <c r="C2489" s="2">
        <v>8.5</v>
      </c>
      <c r="D2489" s="2">
        <v>8.2645999999999997</v>
      </c>
      <c r="E2489" s="2">
        <v>13076</v>
      </c>
      <c r="F2489" s="2">
        <v>8.4819999999999993</v>
      </c>
      <c r="G2489" s="2">
        <v>110910.632</v>
      </c>
      <c r="H2489" s="14">
        <f t="shared" si="38"/>
        <v>-1.1624291420507646E-2</v>
      </c>
      <c r="I2489" s="13"/>
      <c r="J2489" s="13"/>
      <c r="K2489" s="13"/>
    </row>
    <row r="2490" spans="2:11" ht="13.5" x14ac:dyDescent="0.35">
      <c r="B2490" s="3">
        <v>45624</v>
      </c>
      <c r="C2490" s="2">
        <v>8.5500000000000007</v>
      </c>
      <c r="D2490" s="2">
        <v>8.3132000000000001</v>
      </c>
      <c r="E2490" s="2">
        <v>7400</v>
      </c>
      <c r="F2490" s="2">
        <v>8.532</v>
      </c>
      <c r="G2490" s="2">
        <v>63136.800000000003</v>
      </c>
      <c r="H2490" s="14">
        <f t="shared" si="38"/>
        <v>5.880502383660482E-3</v>
      </c>
      <c r="I2490" s="13"/>
      <c r="J2490" s="13"/>
      <c r="K2490" s="13"/>
    </row>
    <row r="2491" spans="2:11" ht="13.5" x14ac:dyDescent="0.35">
      <c r="B2491" s="3">
        <v>45625</v>
      </c>
      <c r="C2491" s="2">
        <v>8.57</v>
      </c>
      <c r="D2491" s="2">
        <v>8.3325999999999993</v>
      </c>
      <c r="E2491" s="2">
        <v>10401</v>
      </c>
      <c r="F2491" s="2">
        <v>8.4640000000000004</v>
      </c>
      <c r="G2491" s="2">
        <v>88034.063999999998</v>
      </c>
      <c r="H2491" s="14">
        <f t="shared" si="38"/>
        <v>2.3336380695759989E-3</v>
      </c>
      <c r="I2491" s="13"/>
      <c r="J2491" s="13"/>
      <c r="K2491" s="13"/>
    </row>
    <row r="2492" spans="2:11" ht="13.5" x14ac:dyDescent="0.35">
      <c r="B2492" s="3">
        <v>45628</v>
      </c>
      <c r="C2492" s="2">
        <v>8.5500000000000007</v>
      </c>
      <c r="D2492" s="2">
        <v>8.3132000000000001</v>
      </c>
      <c r="E2492" s="2">
        <v>583</v>
      </c>
      <c r="F2492" s="2">
        <v>8.5630000000000006</v>
      </c>
      <c r="G2492" s="2">
        <v>4992.2290000000003</v>
      </c>
      <c r="H2492" s="14">
        <f t="shared" si="38"/>
        <v>-2.3282048820295223E-3</v>
      </c>
      <c r="I2492" s="13"/>
      <c r="J2492" s="13"/>
      <c r="K2492" s="13"/>
    </row>
    <row r="2493" spans="2:11" ht="13.5" x14ac:dyDescent="0.35">
      <c r="B2493" s="3">
        <v>45629</v>
      </c>
      <c r="C2493" s="2">
        <v>8.5500000000000007</v>
      </c>
      <c r="D2493" s="2">
        <v>8.3132000000000001</v>
      </c>
      <c r="E2493" s="2">
        <v>1</v>
      </c>
      <c r="F2493" s="2">
        <v>8.5500000000000007</v>
      </c>
      <c r="G2493" s="2">
        <v>8.5500000000000007</v>
      </c>
      <c r="H2493" s="14">
        <f t="shared" si="38"/>
        <v>0</v>
      </c>
      <c r="I2493" s="13"/>
      <c r="J2493" s="13"/>
      <c r="K2493" s="13"/>
    </row>
    <row r="2494" spans="2:11" ht="13.5" x14ac:dyDescent="0.35">
      <c r="B2494" s="3">
        <v>45630</v>
      </c>
      <c r="C2494" s="2">
        <v>8.5</v>
      </c>
      <c r="D2494" s="2">
        <v>8.2645999999999997</v>
      </c>
      <c r="E2494" s="2">
        <v>1</v>
      </c>
      <c r="F2494" s="2">
        <v>8.5</v>
      </c>
      <c r="G2494" s="2">
        <v>8.5</v>
      </c>
      <c r="H2494" s="14">
        <f t="shared" si="38"/>
        <v>-5.8461242361545996E-3</v>
      </c>
      <c r="I2494" s="13"/>
      <c r="J2494" s="13"/>
      <c r="K2494" s="13"/>
    </row>
    <row r="2495" spans="2:11" ht="13.5" x14ac:dyDescent="0.35">
      <c r="B2495" s="3">
        <v>45631</v>
      </c>
      <c r="C2495" s="2">
        <v>8.4</v>
      </c>
      <c r="D2495" s="2">
        <v>8.1672999999999991</v>
      </c>
      <c r="E2495" s="2">
        <v>2327</v>
      </c>
      <c r="F2495" s="2">
        <v>8.4480000000000004</v>
      </c>
      <c r="G2495" s="2">
        <v>19658.495999999999</v>
      </c>
      <c r="H2495" s="14">
        <f t="shared" si="38"/>
        <v>-1.1773104566464271E-2</v>
      </c>
      <c r="I2495" s="13"/>
      <c r="J2495" s="13"/>
      <c r="K2495" s="13"/>
    </row>
    <row r="2496" spans="2:11" ht="13.5" x14ac:dyDescent="0.35">
      <c r="B2496" s="3">
        <v>45632</v>
      </c>
      <c r="C2496" s="2">
        <v>8.59</v>
      </c>
      <c r="D2496" s="2">
        <v>8.3521000000000001</v>
      </c>
      <c r="E2496" s="2">
        <v>10339</v>
      </c>
      <c r="F2496" s="2">
        <v>8.4700000000000006</v>
      </c>
      <c r="G2496" s="2">
        <v>87571.33</v>
      </c>
      <c r="H2496" s="14">
        <f t="shared" si="38"/>
        <v>2.2626816695848196E-2</v>
      </c>
      <c r="I2496" s="13"/>
      <c r="J2496" s="13"/>
      <c r="K2496" s="13"/>
    </row>
    <row r="2497" spans="2:11" ht="13.5" x14ac:dyDescent="0.35">
      <c r="B2497" s="3">
        <v>45635</v>
      </c>
      <c r="C2497" s="2">
        <v>8.59</v>
      </c>
      <c r="D2497" s="2">
        <v>8.3521000000000001</v>
      </c>
      <c r="E2497" s="2">
        <v>3820</v>
      </c>
      <c r="F2497" s="2">
        <v>8.59</v>
      </c>
      <c r="G2497" s="2">
        <v>32813.800000000003</v>
      </c>
      <c r="H2497" s="14">
        <f t="shared" si="38"/>
        <v>0</v>
      </c>
      <c r="I2497" s="13"/>
      <c r="J2497" s="13"/>
      <c r="K2497" s="13"/>
    </row>
    <row r="2498" spans="2:11" ht="13.5" x14ac:dyDescent="0.35">
      <c r="B2498" s="3">
        <v>45636</v>
      </c>
      <c r="C2498" s="2">
        <v>8.57</v>
      </c>
      <c r="D2498" s="2">
        <v>8.3325999999999993</v>
      </c>
      <c r="E2498" s="2">
        <v>4267</v>
      </c>
      <c r="F2498" s="2">
        <v>8.57</v>
      </c>
      <c r="G2498" s="2">
        <v>36568.19</v>
      </c>
      <c r="H2498" s="14">
        <f t="shared" si="38"/>
        <v>-2.3347421606542953E-3</v>
      </c>
      <c r="I2498" s="13"/>
      <c r="J2498" s="13"/>
      <c r="K2498" s="13"/>
    </row>
    <row r="2499" spans="2:11" ht="13.5" x14ac:dyDescent="0.35">
      <c r="B2499" s="3">
        <v>45637</v>
      </c>
      <c r="C2499" s="2">
        <v>8.56</v>
      </c>
      <c r="D2499" s="2">
        <v>8.3229000000000006</v>
      </c>
      <c r="E2499" s="2">
        <v>7300</v>
      </c>
      <c r="F2499" s="2">
        <v>8.56</v>
      </c>
      <c r="G2499" s="2">
        <v>62488</v>
      </c>
      <c r="H2499" s="14">
        <f t="shared" si="38"/>
        <v>-1.1641024410146545E-3</v>
      </c>
      <c r="I2499" s="13"/>
      <c r="J2499" s="13"/>
      <c r="K2499" s="13"/>
    </row>
    <row r="2500" spans="2:11" ht="13.5" x14ac:dyDescent="0.35">
      <c r="B2500" s="3">
        <v>45638</v>
      </c>
      <c r="C2500" s="2">
        <v>8.6</v>
      </c>
      <c r="D2500" s="2">
        <v>8.3618000000000006</v>
      </c>
      <c r="E2500" s="2">
        <v>5022</v>
      </c>
      <c r="F2500" s="2">
        <v>8.5540000000000003</v>
      </c>
      <c r="G2500" s="2">
        <v>42958.188000000002</v>
      </c>
      <c r="H2500" s="14">
        <f t="shared" si="38"/>
        <v>4.673851662281168E-3</v>
      </c>
      <c r="I2500" s="13"/>
      <c r="J2500" s="13"/>
      <c r="K2500" s="13"/>
    </row>
    <row r="2501" spans="2:11" ht="13.5" x14ac:dyDescent="0.35">
      <c r="B2501" s="3">
        <v>45639</v>
      </c>
      <c r="C2501" s="2">
        <v>8.89</v>
      </c>
      <c r="D2501" s="2">
        <v>8.6437000000000008</v>
      </c>
      <c r="E2501" s="2">
        <v>23314</v>
      </c>
      <c r="F2501" s="2">
        <v>8.7460000000000004</v>
      </c>
      <c r="G2501" s="2">
        <v>203904.24400000001</v>
      </c>
      <c r="H2501" s="14">
        <f t="shared" si="38"/>
        <v>3.3712836948982305E-2</v>
      </c>
      <c r="I2501" s="13"/>
      <c r="J2501" s="13"/>
      <c r="K2501" s="13"/>
    </row>
    <row r="2502" spans="2:11" ht="13.5" x14ac:dyDescent="0.35">
      <c r="B2502" s="3">
        <v>45642</v>
      </c>
      <c r="C2502" s="2">
        <v>8.8000000000000007</v>
      </c>
      <c r="D2502" s="2">
        <v>8.5562000000000005</v>
      </c>
      <c r="E2502" s="2">
        <v>7133</v>
      </c>
      <c r="F2502" s="2">
        <v>8.859</v>
      </c>
      <c r="G2502" s="2">
        <v>63191.247000000003</v>
      </c>
      <c r="H2502" s="14">
        <f t="shared" si="38"/>
        <v>-1.0122979742471436E-2</v>
      </c>
      <c r="I2502" s="13"/>
      <c r="J2502" s="13"/>
      <c r="K2502" s="13"/>
    </row>
    <row r="2503" spans="2:11" ht="13.5" x14ac:dyDescent="0.35">
      <c r="B2503" s="3">
        <v>45644</v>
      </c>
      <c r="C2503" s="2">
        <v>8.9</v>
      </c>
      <c r="D2503" s="2">
        <v>8.6534999999999993</v>
      </c>
      <c r="E2503" s="2">
        <v>15324</v>
      </c>
      <c r="F2503" s="2">
        <v>8.8309999999999995</v>
      </c>
      <c r="G2503" s="2">
        <v>135326.24400000001</v>
      </c>
      <c r="H2503" s="14">
        <f t="shared" ref="H2503:H2566" si="39">(D2503-D2502)/D2502</f>
        <v>1.1371870690259557E-2</v>
      </c>
      <c r="I2503" s="13"/>
      <c r="J2503" s="13"/>
      <c r="K2503" s="13"/>
    </row>
    <row r="2504" spans="2:11" ht="13.5" x14ac:dyDescent="0.35">
      <c r="B2504" s="3">
        <v>45645</v>
      </c>
      <c r="C2504" s="2">
        <v>8.8000000000000007</v>
      </c>
      <c r="D2504" s="2">
        <v>8.5562000000000005</v>
      </c>
      <c r="E2504" s="2">
        <v>34101</v>
      </c>
      <c r="F2504" s="2">
        <v>8.8019999999999996</v>
      </c>
      <c r="G2504" s="2">
        <v>300157.00199999998</v>
      </c>
      <c r="H2504" s="14">
        <f t="shared" si="39"/>
        <v>-1.1244005315768052E-2</v>
      </c>
      <c r="I2504" s="13"/>
      <c r="J2504" s="13"/>
      <c r="K2504" s="13"/>
    </row>
    <row r="2505" spans="2:11" ht="13.5" x14ac:dyDescent="0.35">
      <c r="B2505" s="3">
        <v>45646</v>
      </c>
      <c r="C2505" s="2">
        <v>8.75</v>
      </c>
      <c r="D2505" s="2">
        <v>8.5076000000000001</v>
      </c>
      <c r="E2505" s="2">
        <v>7043</v>
      </c>
      <c r="F2505" s="2">
        <v>8.7780000000000005</v>
      </c>
      <c r="G2505" s="2">
        <v>61823.453999999998</v>
      </c>
      <c r="H2505" s="14">
        <f t="shared" si="39"/>
        <v>-5.6800916294617258E-3</v>
      </c>
      <c r="I2505" s="13"/>
      <c r="J2505" s="13"/>
      <c r="K2505" s="13"/>
    </row>
    <row r="2506" spans="2:11" ht="13.5" x14ac:dyDescent="0.35">
      <c r="B2506" s="3">
        <v>45649</v>
      </c>
      <c r="C2506" s="2">
        <v>8.75</v>
      </c>
      <c r="D2506" s="2">
        <v>8.5076000000000001</v>
      </c>
      <c r="E2506" s="2">
        <v>3481</v>
      </c>
      <c r="F2506" s="2">
        <v>8.7430000000000003</v>
      </c>
      <c r="G2506" s="2">
        <v>30434.383000000002</v>
      </c>
      <c r="H2506" s="14">
        <f t="shared" si="39"/>
        <v>0</v>
      </c>
      <c r="I2506" s="13"/>
      <c r="J2506" s="13"/>
      <c r="K2506" s="13"/>
    </row>
    <row r="2507" spans="2:11" ht="13.5" x14ac:dyDescent="0.35">
      <c r="B2507" s="3">
        <v>45650</v>
      </c>
      <c r="C2507" s="2">
        <v>8.75</v>
      </c>
      <c r="D2507" s="2">
        <v>8.5076000000000001</v>
      </c>
      <c r="E2507" s="2">
        <v>16134</v>
      </c>
      <c r="F2507" s="2">
        <v>8.7040000000000006</v>
      </c>
      <c r="G2507" s="2">
        <v>140430.33600000001</v>
      </c>
      <c r="H2507" s="14">
        <f t="shared" si="39"/>
        <v>0</v>
      </c>
      <c r="I2507" s="13"/>
      <c r="J2507" s="13"/>
      <c r="K2507" s="13"/>
    </row>
    <row r="2508" spans="2:11" ht="13.5" x14ac:dyDescent="0.35">
      <c r="B2508" s="3">
        <v>45651</v>
      </c>
      <c r="C2508" s="2">
        <v>8.75</v>
      </c>
      <c r="D2508" s="2">
        <v>8.5076000000000001</v>
      </c>
      <c r="E2508" s="2">
        <v>0</v>
      </c>
      <c r="F2508" s="2">
        <v>0</v>
      </c>
      <c r="G2508" s="2">
        <v>0</v>
      </c>
      <c r="H2508" s="14">
        <f t="shared" si="39"/>
        <v>0</v>
      </c>
      <c r="I2508" s="13"/>
      <c r="J2508" s="13"/>
      <c r="K2508" s="13"/>
    </row>
    <row r="2509" spans="2:11" ht="13.5" x14ac:dyDescent="0.35">
      <c r="B2509" s="3">
        <v>45652</v>
      </c>
      <c r="C2509" s="2">
        <v>8.73</v>
      </c>
      <c r="D2509" s="2">
        <v>8.4882000000000009</v>
      </c>
      <c r="E2509" s="2">
        <v>5591</v>
      </c>
      <c r="F2509" s="2">
        <v>8.6880000000000006</v>
      </c>
      <c r="G2509" s="2">
        <v>48574.608</v>
      </c>
      <c r="H2509" s="14">
        <f t="shared" si="39"/>
        <v>-2.2803140721236537E-3</v>
      </c>
      <c r="I2509" s="13"/>
      <c r="J2509" s="13"/>
      <c r="K2509" s="13"/>
    </row>
    <row r="2510" spans="2:11" ht="13.5" x14ac:dyDescent="0.35">
      <c r="B2510" s="3">
        <v>45653</v>
      </c>
      <c r="C2510" s="2">
        <v>8.7200000000000006</v>
      </c>
      <c r="D2510" s="2">
        <v>8.4785000000000004</v>
      </c>
      <c r="E2510" s="2">
        <v>4449</v>
      </c>
      <c r="F2510" s="2">
        <v>8.7110000000000003</v>
      </c>
      <c r="G2510" s="2">
        <v>38755.239000000001</v>
      </c>
      <c r="H2510" s="14">
        <f t="shared" si="39"/>
        <v>-1.1427628943710662E-3</v>
      </c>
      <c r="I2510" s="13"/>
      <c r="J2510" s="13"/>
      <c r="K2510" s="13"/>
    </row>
    <row r="2511" spans="2:11" ht="13.5" x14ac:dyDescent="0.35">
      <c r="B2511" s="3">
        <v>45656</v>
      </c>
      <c r="C2511" s="2">
        <v>8.6999999999999993</v>
      </c>
      <c r="D2511" s="2">
        <v>8.4589999999999996</v>
      </c>
      <c r="E2511" s="2">
        <v>4170</v>
      </c>
      <c r="F2511" s="2">
        <v>8.7100000000000009</v>
      </c>
      <c r="G2511" s="2">
        <v>36320.699999999997</v>
      </c>
      <c r="H2511" s="14">
        <f t="shared" si="39"/>
        <v>-2.2999351300348808E-3</v>
      </c>
      <c r="I2511" s="10"/>
      <c r="J2511" s="10"/>
      <c r="K2511" s="10"/>
    </row>
    <row r="2512" spans="2:11" ht="13.5" x14ac:dyDescent="0.35">
      <c r="B2512" s="3">
        <v>45657</v>
      </c>
      <c r="C2512" s="2">
        <v>8.68</v>
      </c>
      <c r="D2512" s="2">
        <v>8.4396000000000004</v>
      </c>
      <c r="E2512" s="2">
        <v>3752</v>
      </c>
      <c r="F2512" s="2">
        <v>8.5630000000000006</v>
      </c>
      <c r="G2512" s="2">
        <v>32128.376</v>
      </c>
      <c r="H2512" s="14">
        <f t="shared" si="39"/>
        <v>-2.2934152973163725E-3</v>
      </c>
      <c r="I2512" s="16"/>
      <c r="J2512" s="11"/>
      <c r="K2512" s="12"/>
    </row>
    <row r="2513" spans="2:11" ht="13.5" x14ac:dyDescent="0.35">
      <c r="B2513" s="3">
        <v>45659</v>
      </c>
      <c r="C2513" s="2">
        <v>8.61</v>
      </c>
      <c r="D2513" s="2">
        <v>8.3714999999999993</v>
      </c>
      <c r="E2513" s="2">
        <v>2832</v>
      </c>
      <c r="F2513" s="2">
        <v>8.5960000000000001</v>
      </c>
      <c r="G2513" s="2">
        <v>24343.871999999999</v>
      </c>
      <c r="H2513" s="14">
        <f t="shared" si="39"/>
        <v>-8.0691028010807572E-3</v>
      </c>
      <c r="I2513" s="13"/>
      <c r="J2513" s="13"/>
      <c r="K2513" s="13"/>
    </row>
    <row r="2514" spans="2:11" ht="13.5" x14ac:dyDescent="0.35">
      <c r="B2514" s="3">
        <v>45660</v>
      </c>
      <c r="C2514" s="2">
        <v>8.5399999999999991</v>
      </c>
      <c r="D2514" s="2">
        <v>8.3033999999999999</v>
      </c>
      <c r="E2514" s="2">
        <v>1652</v>
      </c>
      <c r="F2514" s="2">
        <v>8.6280000000000001</v>
      </c>
      <c r="G2514" s="2">
        <v>14253.456</v>
      </c>
      <c r="H2514" s="14">
        <f t="shared" si="39"/>
        <v>-8.1347428776204246E-3</v>
      </c>
      <c r="I2514" s="13"/>
      <c r="J2514" s="13"/>
      <c r="K2514" s="13"/>
    </row>
    <row r="2515" spans="2:11" ht="13.5" x14ac:dyDescent="0.35">
      <c r="B2515" s="3">
        <v>45663</v>
      </c>
      <c r="C2515" s="2">
        <v>8.73</v>
      </c>
      <c r="D2515" s="2">
        <v>8.4882000000000009</v>
      </c>
      <c r="E2515" s="2">
        <v>966</v>
      </c>
      <c r="F2515" s="2">
        <v>8.5299999999999994</v>
      </c>
      <c r="G2515" s="2">
        <v>8239.98</v>
      </c>
      <c r="H2515" s="14">
        <f t="shared" si="39"/>
        <v>2.2255943348507955E-2</v>
      </c>
      <c r="I2515" s="13"/>
      <c r="J2515" s="13"/>
      <c r="K2515" s="13"/>
    </row>
    <row r="2516" spans="2:11" ht="13.5" x14ac:dyDescent="0.35">
      <c r="B2516" s="3">
        <v>45664</v>
      </c>
      <c r="C2516" s="2">
        <v>8.6999999999999993</v>
      </c>
      <c r="D2516" s="2">
        <v>8.4589999999999996</v>
      </c>
      <c r="E2516" s="2">
        <v>13665</v>
      </c>
      <c r="F2516" s="2">
        <v>8.7490000000000006</v>
      </c>
      <c r="G2516" s="2">
        <v>119555.08500000001</v>
      </c>
      <c r="H2516" s="14">
        <f t="shared" si="39"/>
        <v>-3.4400697438798831E-3</v>
      </c>
      <c r="I2516" s="13"/>
      <c r="J2516" s="13"/>
      <c r="K2516" s="13"/>
    </row>
    <row r="2517" spans="2:11" ht="13.5" x14ac:dyDescent="0.35">
      <c r="B2517" s="3">
        <v>45665</v>
      </c>
      <c r="C2517" s="2">
        <v>8.67</v>
      </c>
      <c r="D2517" s="2">
        <v>8.4298000000000002</v>
      </c>
      <c r="E2517" s="2">
        <v>8728</v>
      </c>
      <c r="F2517" s="2">
        <v>8.6880000000000006</v>
      </c>
      <c r="G2517" s="2">
        <v>75828.864000000001</v>
      </c>
      <c r="H2517" s="14">
        <f t="shared" si="39"/>
        <v>-3.4519446743113192E-3</v>
      </c>
      <c r="I2517" s="13"/>
      <c r="J2517" s="13"/>
      <c r="K2517" s="13"/>
    </row>
    <row r="2518" spans="2:11" ht="13.5" x14ac:dyDescent="0.35">
      <c r="B2518" s="3">
        <v>45666</v>
      </c>
      <c r="C2518" s="2">
        <v>8.68</v>
      </c>
      <c r="D2518" s="2">
        <v>8.4396000000000004</v>
      </c>
      <c r="E2518" s="2">
        <v>16</v>
      </c>
      <c r="F2518" s="2">
        <v>8.68</v>
      </c>
      <c r="G2518" s="2">
        <v>138.88</v>
      </c>
      <c r="H2518" s="14">
        <f t="shared" si="39"/>
        <v>1.1625424090726058E-3</v>
      </c>
      <c r="I2518" s="13"/>
      <c r="J2518" s="13"/>
      <c r="K2518" s="13"/>
    </row>
    <row r="2519" spans="2:11" ht="13.5" x14ac:dyDescent="0.35">
      <c r="B2519" s="3">
        <v>45667</v>
      </c>
      <c r="C2519" s="2">
        <v>8.66</v>
      </c>
      <c r="D2519" s="2">
        <v>8.4200999999999997</v>
      </c>
      <c r="E2519" s="2">
        <v>4932</v>
      </c>
      <c r="F2519" s="2">
        <v>8.6560000000000006</v>
      </c>
      <c r="G2519" s="2">
        <v>42691.392</v>
      </c>
      <c r="H2519" s="14">
        <f t="shared" si="39"/>
        <v>-2.3105360443623794E-3</v>
      </c>
      <c r="I2519" s="13"/>
      <c r="J2519" s="13"/>
      <c r="K2519" s="13"/>
    </row>
    <row r="2520" spans="2:11" ht="13.5" x14ac:dyDescent="0.35">
      <c r="B2520" s="3">
        <v>45670</v>
      </c>
      <c r="C2520" s="2">
        <v>8.52</v>
      </c>
      <c r="D2520" s="2">
        <v>8.2840000000000007</v>
      </c>
      <c r="E2520" s="2">
        <v>3599</v>
      </c>
      <c r="F2520" s="2">
        <v>8.5399999999999991</v>
      </c>
      <c r="G2520" s="2">
        <v>30735.46</v>
      </c>
      <c r="H2520" s="14">
        <f t="shared" si="39"/>
        <v>-1.6163703518960463E-2</v>
      </c>
      <c r="I2520" s="13"/>
      <c r="J2520" s="13"/>
      <c r="K2520" s="13"/>
    </row>
    <row r="2521" spans="2:11" ht="13.5" x14ac:dyDescent="0.35">
      <c r="B2521" s="3">
        <v>45671</v>
      </c>
      <c r="C2521" s="2">
        <v>8.6</v>
      </c>
      <c r="D2521" s="2">
        <v>8.3618000000000006</v>
      </c>
      <c r="E2521" s="2">
        <v>11040</v>
      </c>
      <c r="F2521" s="2">
        <v>8.5009999999999994</v>
      </c>
      <c r="G2521" s="2">
        <v>93851.04</v>
      </c>
      <c r="H2521" s="14">
        <f t="shared" si="39"/>
        <v>9.3915982617093028E-3</v>
      </c>
      <c r="I2521" s="13"/>
      <c r="J2521" s="13"/>
      <c r="K2521" s="13"/>
    </row>
    <row r="2522" spans="2:11" ht="13.5" x14ac:dyDescent="0.35">
      <c r="B2522" s="3">
        <v>45672</v>
      </c>
      <c r="C2522" s="2">
        <v>8.89</v>
      </c>
      <c r="D2522" s="2">
        <v>8.6437000000000008</v>
      </c>
      <c r="E2522" s="2">
        <v>19034</v>
      </c>
      <c r="F2522" s="2">
        <v>8.6859999999999999</v>
      </c>
      <c r="G2522" s="2">
        <v>165329.32399999999</v>
      </c>
      <c r="H2522" s="14">
        <f t="shared" si="39"/>
        <v>3.3712836948982305E-2</v>
      </c>
      <c r="I2522" s="13"/>
      <c r="J2522" s="13"/>
      <c r="K2522" s="13"/>
    </row>
    <row r="2523" spans="2:11" ht="13.5" x14ac:dyDescent="0.35">
      <c r="B2523" s="3">
        <v>45673</v>
      </c>
      <c r="C2523" s="2">
        <v>8.89</v>
      </c>
      <c r="D2523" s="2">
        <v>8.6437000000000008</v>
      </c>
      <c r="E2523" s="2">
        <v>24142</v>
      </c>
      <c r="F2523" s="2">
        <v>8.9009999999999998</v>
      </c>
      <c r="G2523" s="2">
        <v>214887.94200000001</v>
      </c>
      <c r="H2523" s="14">
        <f t="shared" si="39"/>
        <v>0</v>
      </c>
      <c r="I2523" s="13"/>
      <c r="J2523" s="13"/>
      <c r="K2523" s="13"/>
    </row>
    <row r="2524" spans="2:11" ht="13.5" x14ac:dyDescent="0.35">
      <c r="B2524" s="3">
        <v>45674</v>
      </c>
      <c r="C2524" s="2">
        <v>8.8800000000000008</v>
      </c>
      <c r="D2524" s="2">
        <v>8.6340000000000003</v>
      </c>
      <c r="E2524" s="2">
        <v>33506</v>
      </c>
      <c r="F2524" s="2">
        <v>8.8520000000000003</v>
      </c>
      <c r="G2524" s="2">
        <v>296595.11200000002</v>
      </c>
      <c r="H2524" s="14">
        <f t="shared" si="39"/>
        <v>-1.1222046114511709E-3</v>
      </c>
      <c r="I2524" s="13"/>
      <c r="J2524" s="13"/>
      <c r="K2524" s="13"/>
    </row>
    <row r="2525" spans="2:11" ht="13.5" x14ac:dyDescent="0.35">
      <c r="B2525" s="3">
        <v>45677</v>
      </c>
      <c r="C2525" s="2">
        <v>8.76</v>
      </c>
      <c r="D2525" s="2">
        <v>8.5173000000000005</v>
      </c>
      <c r="E2525" s="2">
        <v>11099</v>
      </c>
      <c r="F2525" s="2">
        <v>8.6630000000000003</v>
      </c>
      <c r="G2525" s="2">
        <v>96150.637000000002</v>
      </c>
      <c r="H2525" s="14">
        <f t="shared" si="39"/>
        <v>-1.3516330785267523E-2</v>
      </c>
      <c r="I2525" s="13"/>
      <c r="J2525" s="13"/>
      <c r="K2525" s="13"/>
    </row>
    <row r="2526" spans="2:11" ht="13.5" x14ac:dyDescent="0.35">
      <c r="B2526" s="3">
        <v>45678</v>
      </c>
      <c r="C2526" s="2">
        <v>8.58</v>
      </c>
      <c r="D2526" s="2">
        <v>8.3422999999999998</v>
      </c>
      <c r="E2526" s="2">
        <v>2115</v>
      </c>
      <c r="F2526" s="2">
        <v>8.6989999999999998</v>
      </c>
      <c r="G2526" s="2">
        <v>18398.384999999998</v>
      </c>
      <c r="H2526" s="14">
        <f t="shared" si="39"/>
        <v>-2.0546417291864873E-2</v>
      </c>
      <c r="I2526" s="13"/>
      <c r="J2526" s="13"/>
      <c r="K2526" s="13"/>
    </row>
    <row r="2527" spans="2:11" ht="13.5" x14ac:dyDescent="0.35">
      <c r="B2527" s="3">
        <v>45679</v>
      </c>
      <c r="C2527" s="2">
        <v>8.64</v>
      </c>
      <c r="D2527" s="2">
        <v>8.4007000000000005</v>
      </c>
      <c r="E2527" s="2">
        <v>7808</v>
      </c>
      <c r="F2527" s="2">
        <v>8.58</v>
      </c>
      <c r="G2527" s="2">
        <v>66992.639999999999</v>
      </c>
      <c r="H2527" s="14">
        <f t="shared" si="39"/>
        <v>7.0004674969733373E-3</v>
      </c>
      <c r="I2527" s="13"/>
      <c r="J2527" s="13"/>
      <c r="K2527" s="13"/>
    </row>
    <row r="2528" spans="2:11" ht="13.5" x14ac:dyDescent="0.35">
      <c r="B2528" s="3">
        <v>45680</v>
      </c>
      <c r="C2528" s="2">
        <v>8.6</v>
      </c>
      <c r="D2528" s="2">
        <v>8.3618000000000006</v>
      </c>
      <c r="E2528" s="2">
        <v>1522</v>
      </c>
      <c r="F2528" s="2">
        <v>8.6020000000000003</v>
      </c>
      <c r="G2528" s="2">
        <v>13092.244000000001</v>
      </c>
      <c r="H2528" s="14">
        <f t="shared" si="39"/>
        <v>-4.6305665004106721E-3</v>
      </c>
      <c r="I2528" s="13"/>
      <c r="J2528" s="13"/>
      <c r="K2528" s="13"/>
    </row>
    <row r="2529" spans="2:11" ht="13.5" x14ac:dyDescent="0.35">
      <c r="B2529" s="3">
        <v>45681</v>
      </c>
      <c r="C2529" s="2">
        <v>8.6</v>
      </c>
      <c r="D2529" s="2">
        <v>8.3618000000000006</v>
      </c>
      <c r="E2529" s="2">
        <v>5535</v>
      </c>
      <c r="F2529" s="2">
        <v>8.5150000000000006</v>
      </c>
      <c r="G2529" s="2">
        <v>47130.525000000001</v>
      </c>
      <c r="H2529" s="14">
        <f t="shared" si="39"/>
        <v>0</v>
      </c>
      <c r="I2529" s="13"/>
      <c r="J2529" s="13"/>
      <c r="K2529" s="13"/>
    </row>
    <row r="2530" spans="2:11" ht="13.5" x14ac:dyDescent="0.35">
      <c r="B2530" s="3">
        <v>45684</v>
      </c>
      <c r="C2530" s="2">
        <v>8.5</v>
      </c>
      <c r="D2530" s="2">
        <v>8.2645999999999997</v>
      </c>
      <c r="E2530" s="2">
        <v>8155</v>
      </c>
      <c r="F2530" s="2">
        <v>8.5389999999999997</v>
      </c>
      <c r="G2530" s="2">
        <v>69635.544999999998</v>
      </c>
      <c r="H2530" s="14">
        <f t="shared" si="39"/>
        <v>-1.1624291420507646E-2</v>
      </c>
      <c r="I2530" s="13"/>
      <c r="J2530" s="13"/>
      <c r="K2530" s="13"/>
    </row>
    <row r="2531" spans="2:11" ht="13.5" x14ac:dyDescent="0.35">
      <c r="B2531" s="3">
        <v>45685</v>
      </c>
      <c r="C2531" s="2">
        <v>8.5</v>
      </c>
      <c r="D2531" s="2">
        <v>8.2645999999999997</v>
      </c>
      <c r="E2531" s="2">
        <v>8165</v>
      </c>
      <c r="F2531" s="2">
        <v>8.5830000000000002</v>
      </c>
      <c r="G2531" s="2">
        <v>70080.195000000007</v>
      </c>
      <c r="H2531" s="14">
        <f t="shared" si="39"/>
        <v>0</v>
      </c>
      <c r="I2531" s="13"/>
      <c r="J2531" s="13"/>
      <c r="K2531" s="13"/>
    </row>
    <row r="2532" spans="2:11" ht="13.5" x14ac:dyDescent="0.35">
      <c r="B2532" s="3">
        <v>45686</v>
      </c>
      <c r="C2532" s="2">
        <v>8.59</v>
      </c>
      <c r="D2532" s="2">
        <v>8.3521000000000001</v>
      </c>
      <c r="E2532" s="2">
        <v>2242</v>
      </c>
      <c r="F2532" s="2">
        <v>8.5009999999999994</v>
      </c>
      <c r="G2532" s="2">
        <v>19059.241999999998</v>
      </c>
      <c r="H2532" s="14">
        <f t="shared" si="39"/>
        <v>1.0587324250417486E-2</v>
      </c>
      <c r="I2532" s="13"/>
      <c r="J2532" s="13"/>
      <c r="K2532" s="13"/>
    </row>
    <row r="2533" spans="2:11" ht="13.5" x14ac:dyDescent="0.35">
      <c r="B2533" s="3">
        <v>45687</v>
      </c>
      <c r="C2533" s="2">
        <v>8.5</v>
      </c>
      <c r="D2533" s="2">
        <v>8.2645999999999997</v>
      </c>
      <c r="E2533" s="2">
        <v>4130</v>
      </c>
      <c r="F2533" s="2">
        <v>8.5060000000000002</v>
      </c>
      <c r="G2533" s="2">
        <v>35129.78</v>
      </c>
      <c r="H2533" s="14">
        <f t="shared" si="39"/>
        <v>-1.0476407131140713E-2</v>
      </c>
      <c r="I2533" s="13"/>
      <c r="J2533" s="13"/>
      <c r="K2533" s="13"/>
    </row>
    <row r="2534" spans="2:11" ht="13.5" x14ac:dyDescent="0.35">
      <c r="B2534" s="3">
        <v>45688</v>
      </c>
      <c r="C2534" s="2">
        <v>8.64</v>
      </c>
      <c r="D2534" s="2">
        <v>8.4007000000000005</v>
      </c>
      <c r="E2534" s="2">
        <v>3424</v>
      </c>
      <c r="F2534" s="2">
        <v>8.5220000000000002</v>
      </c>
      <c r="G2534" s="2">
        <v>29179.328000000001</v>
      </c>
      <c r="H2534" s="14">
        <f t="shared" si="39"/>
        <v>1.6467826634077969E-2</v>
      </c>
      <c r="I2534" s="13"/>
      <c r="J2534" s="13"/>
      <c r="K2534" s="13"/>
    </row>
    <row r="2535" spans="2:11" ht="13.5" x14ac:dyDescent="0.35">
      <c r="B2535" s="3">
        <v>45691</v>
      </c>
      <c r="C2535" s="2">
        <v>8.49</v>
      </c>
      <c r="D2535" s="2">
        <v>8.2547999999999995</v>
      </c>
      <c r="E2535" s="2">
        <v>3602</v>
      </c>
      <c r="F2535" s="2">
        <v>8.5129999999999999</v>
      </c>
      <c r="G2535" s="2">
        <v>30663.826000000001</v>
      </c>
      <c r="H2535" s="14">
        <f t="shared" si="39"/>
        <v>-1.7367600319021157E-2</v>
      </c>
      <c r="I2535" s="13"/>
      <c r="J2535" s="13"/>
      <c r="K2535" s="13"/>
    </row>
    <row r="2536" spans="2:11" ht="13.5" x14ac:dyDescent="0.35">
      <c r="B2536" s="3">
        <v>45692</v>
      </c>
      <c r="C2536" s="2">
        <v>8.58</v>
      </c>
      <c r="D2536" s="2">
        <v>8.3422999999999998</v>
      </c>
      <c r="E2536" s="2">
        <v>9071</v>
      </c>
      <c r="F2536" s="2">
        <v>8.4830000000000005</v>
      </c>
      <c r="G2536" s="2">
        <v>76949.293000000005</v>
      </c>
      <c r="H2536" s="14">
        <f t="shared" si="39"/>
        <v>1.0599893395357897E-2</v>
      </c>
      <c r="I2536" s="13"/>
      <c r="J2536" s="13"/>
      <c r="K2536" s="13"/>
    </row>
    <row r="2537" spans="2:11" ht="13.5" x14ac:dyDescent="0.35">
      <c r="B2537" s="3">
        <v>45693</v>
      </c>
      <c r="C2537" s="2">
        <v>8.5500000000000007</v>
      </c>
      <c r="D2537" s="2">
        <v>8.3132000000000001</v>
      </c>
      <c r="E2537" s="2">
        <v>300</v>
      </c>
      <c r="F2537" s="2">
        <v>8.5530000000000008</v>
      </c>
      <c r="G2537" s="2">
        <v>2565.9</v>
      </c>
      <c r="H2537" s="14">
        <f t="shared" si="39"/>
        <v>-3.4882466466082114E-3</v>
      </c>
      <c r="I2537" s="13"/>
      <c r="J2537" s="13"/>
      <c r="K2537" s="13"/>
    </row>
    <row r="2538" spans="2:11" ht="13.5" x14ac:dyDescent="0.35">
      <c r="B2538" s="3">
        <v>45694</v>
      </c>
      <c r="C2538" s="2">
        <v>8.49</v>
      </c>
      <c r="D2538" s="2">
        <v>8.2547999999999995</v>
      </c>
      <c r="E2538" s="2">
        <v>995</v>
      </c>
      <c r="F2538" s="2">
        <v>8.4949999999999992</v>
      </c>
      <c r="G2538" s="2">
        <v>8452.5249999999996</v>
      </c>
      <c r="H2538" s="14">
        <f t="shared" si="39"/>
        <v>-7.0249723331569881E-3</v>
      </c>
      <c r="I2538" s="13"/>
      <c r="J2538" s="13"/>
      <c r="K2538" s="13"/>
    </row>
    <row r="2539" spans="2:11" ht="13.5" x14ac:dyDescent="0.35">
      <c r="B2539" s="3">
        <v>45695</v>
      </c>
      <c r="C2539" s="2">
        <v>8.5</v>
      </c>
      <c r="D2539" s="2">
        <v>8.2645999999999997</v>
      </c>
      <c r="E2539" s="2">
        <v>3149</v>
      </c>
      <c r="F2539" s="2">
        <v>8.4890000000000008</v>
      </c>
      <c r="G2539" s="2">
        <v>26731.861000000001</v>
      </c>
      <c r="H2539" s="14">
        <f t="shared" si="39"/>
        <v>1.1871880602801102E-3</v>
      </c>
      <c r="I2539" s="13"/>
      <c r="J2539" s="13"/>
      <c r="K2539" s="13"/>
    </row>
    <row r="2540" spans="2:11" ht="13.5" x14ac:dyDescent="0.35">
      <c r="B2540" s="3">
        <v>45698</v>
      </c>
      <c r="C2540" s="2">
        <v>8.4600000000000009</v>
      </c>
      <c r="D2540" s="2">
        <v>8.2256999999999998</v>
      </c>
      <c r="E2540" s="2">
        <v>1640</v>
      </c>
      <c r="F2540" s="2">
        <v>8.468</v>
      </c>
      <c r="G2540" s="2">
        <v>13887.52</v>
      </c>
      <c r="H2540" s="14">
        <f t="shared" si="39"/>
        <v>-4.7068218667570038E-3</v>
      </c>
      <c r="I2540" s="13"/>
      <c r="J2540" s="13"/>
      <c r="K2540" s="13"/>
    </row>
    <row r="2541" spans="2:11" ht="13.5" x14ac:dyDescent="0.35">
      <c r="B2541" s="3">
        <v>45699</v>
      </c>
      <c r="C2541" s="2">
        <v>8.57</v>
      </c>
      <c r="D2541" s="2">
        <v>8.3325999999999993</v>
      </c>
      <c r="E2541" s="2">
        <v>2497</v>
      </c>
      <c r="F2541" s="2">
        <v>8.4730000000000008</v>
      </c>
      <c r="G2541" s="2">
        <v>21157.080999999998</v>
      </c>
      <c r="H2541" s="14">
        <f t="shared" si="39"/>
        <v>1.2995854456155653E-2</v>
      </c>
      <c r="I2541" s="13"/>
      <c r="J2541" s="13"/>
      <c r="K2541" s="13"/>
    </row>
    <row r="2542" spans="2:11" ht="13.5" x14ac:dyDescent="0.35">
      <c r="B2542" s="3">
        <v>45700</v>
      </c>
      <c r="C2542" s="2">
        <v>8.5399999999999991</v>
      </c>
      <c r="D2542" s="2">
        <v>8.3033999999999999</v>
      </c>
      <c r="E2542" s="2">
        <v>204</v>
      </c>
      <c r="F2542" s="2">
        <v>8.5399999999999991</v>
      </c>
      <c r="G2542" s="2">
        <v>1742.16</v>
      </c>
      <c r="H2542" s="14">
        <f t="shared" si="39"/>
        <v>-3.5043083791372982E-3</v>
      </c>
      <c r="I2542" s="13"/>
      <c r="J2542" s="13"/>
      <c r="K2542" s="13"/>
    </row>
    <row r="2543" spans="2:11" ht="13.5" x14ac:dyDescent="0.35">
      <c r="B2543" s="3">
        <v>45701</v>
      </c>
      <c r="C2543" s="2">
        <v>8.52</v>
      </c>
      <c r="D2543" s="2">
        <v>8.2840000000000007</v>
      </c>
      <c r="E2543" s="2">
        <v>1651</v>
      </c>
      <c r="F2543" s="2">
        <v>8.4290000000000003</v>
      </c>
      <c r="G2543" s="2">
        <v>13916.279</v>
      </c>
      <c r="H2543" s="14">
        <f t="shared" si="39"/>
        <v>-2.3363923212177174E-3</v>
      </c>
      <c r="I2543" s="13"/>
      <c r="J2543" s="13"/>
      <c r="K2543" s="13"/>
    </row>
    <row r="2544" spans="2:11" ht="13.5" x14ac:dyDescent="0.35">
      <c r="B2544" s="3">
        <v>45702</v>
      </c>
      <c r="C2544" s="2">
        <v>8.5</v>
      </c>
      <c r="D2544" s="2">
        <v>8.2645999999999997</v>
      </c>
      <c r="E2544" s="2">
        <v>13083</v>
      </c>
      <c r="F2544" s="2">
        <v>8.4589999999999996</v>
      </c>
      <c r="G2544" s="2">
        <v>110669.09699999999</v>
      </c>
      <c r="H2544" s="14">
        <f t="shared" si="39"/>
        <v>-2.3418638338967854E-3</v>
      </c>
      <c r="I2544" s="13"/>
      <c r="J2544" s="13"/>
      <c r="K2544" s="13"/>
    </row>
    <row r="2545" spans="2:11" ht="13.5" x14ac:dyDescent="0.35">
      <c r="B2545" s="3">
        <v>45705</v>
      </c>
      <c r="C2545" s="2">
        <v>8.4</v>
      </c>
      <c r="D2545" s="2">
        <v>8.1672999999999991</v>
      </c>
      <c r="E2545" s="2">
        <v>6958</v>
      </c>
      <c r="F2545" s="2">
        <v>8.4030000000000005</v>
      </c>
      <c r="G2545" s="2">
        <v>58468.074000000001</v>
      </c>
      <c r="H2545" s="14">
        <f t="shared" si="39"/>
        <v>-1.1773104566464271E-2</v>
      </c>
      <c r="I2545" s="13"/>
      <c r="J2545" s="13"/>
      <c r="K2545" s="13"/>
    </row>
    <row r="2546" spans="2:11" ht="13.5" x14ac:dyDescent="0.35">
      <c r="B2546" s="3">
        <v>45706</v>
      </c>
      <c r="C2546" s="2">
        <v>8.48</v>
      </c>
      <c r="D2546" s="2">
        <v>8.2451000000000008</v>
      </c>
      <c r="E2546" s="2">
        <v>14537</v>
      </c>
      <c r="F2546" s="2">
        <v>8.3930000000000007</v>
      </c>
      <c r="G2546" s="2">
        <v>122009.041</v>
      </c>
      <c r="H2546" s="14">
        <f t="shared" si="39"/>
        <v>9.5257918773648149E-3</v>
      </c>
      <c r="I2546" s="13"/>
      <c r="J2546" s="13"/>
      <c r="K2546" s="13"/>
    </row>
    <row r="2547" spans="2:11" ht="13.5" x14ac:dyDescent="0.35">
      <c r="B2547" s="3">
        <v>45707</v>
      </c>
      <c r="C2547" s="2">
        <v>8.4700000000000006</v>
      </c>
      <c r="D2547" s="2">
        <v>8.2354000000000003</v>
      </c>
      <c r="E2547" s="2">
        <v>1543</v>
      </c>
      <c r="F2547" s="2">
        <v>8.42</v>
      </c>
      <c r="G2547" s="2">
        <v>12992.06</v>
      </c>
      <c r="H2547" s="14">
        <f t="shared" si="39"/>
        <v>-1.1764563195110411E-3</v>
      </c>
      <c r="I2547" s="13"/>
      <c r="J2547" s="13"/>
      <c r="K2547" s="13"/>
    </row>
    <row r="2548" spans="2:11" ht="13.5" x14ac:dyDescent="0.35">
      <c r="B2548" s="3">
        <v>45708</v>
      </c>
      <c r="C2548" s="2">
        <v>8.4700000000000006</v>
      </c>
      <c r="D2548" s="2">
        <v>8.2354000000000003</v>
      </c>
      <c r="E2548" s="2">
        <v>3654</v>
      </c>
      <c r="F2548" s="2">
        <v>8.4109999999999996</v>
      </c>
      <c r="G2548" s="2">
        <v>30733.794000000002</v>
      </c>
      <c r="H2548" s="14">
        <f t="shared" si="39"/>
        <v>0</v>
      </c>
      <c r="I2548" s="13"/>
      <c r="J2548" s="13"/>
      <c r="K2548" s="13"/>
    </row>
    <row r="2549" spans="2:11" ht="13.5" x14ac:dyDescent="0.35">
      <c r="B2549" s="3">
        <v>45709</v>
      </c>
      <c r="C2549" s="2">
        <v>8.5</v>
      </c>
      <c r="D2549" s="2">
        <v>8.2645999999999997</v>
      </c>
      <c r="E2549" s="2">
        <v>12419</v>
      </c>
      <c r="F2549" s="2">
        <v>8.4979999999999993</v>
      </c>
      <c r="G2549" s="2">
        <v>105536.662</v>
      </c>
      <c r="H2549" s="14">
        <f t="shared" si="39"/>
        <v>3.5456686985452374E-3</v>
      </c>
      <c r="I2549" s="13"/>
      <c r="J2549" s="13"/>
      <c r="K2549" s="13"/>
    </row>
    <row r="2550" spans="2:11" ht="13.5" x14ac:dyDescent="0.35">
      <c r="B2550" s="3">
        <v>45712</v>
      </c>
      <c r="C2550" s="2">
        <v>8.5</v>
      </c>
      <c r="D2550" s="2">
        <v>8.2645999999999997</v>
      </c>
      <c r="E2550" s="2">
        <v>14042</v>
      </c>
      <c r="F2550" s="2">
        <v>8.4499999999999993</v>
      </c>
      <c r="G2550" s="2">
        <v>118654.9</v>
      </c>
      <c r="H2550" s="14">
        <f t="shared" si="39"/>
        <v>0</v>
      </c>
      <c r="I2550" s="13"/>
      <c r="J2550" s="13"/>
      <c r="K2550" s="13"/>
    </row>
    <row r="2551" spans="2:11" ht="13.5" x14ac:dyDescent="0.35">
      <c r="B2551" s="3">
        <v>45713</v>
      </c>
      <c r="C2551" s="2">
        <v>8.4700000000000006</v>
      </c>
      <c r="D2551" s="2">
        <v>8.2354000000000003</v>
      </c>
      <c r="E2551" s="2">
        <v>2480</v>
      </c>
      <c r="F2551" s="2">
        <v>8.4390000000000001</v>
      </c>
      <c r="G2551" s="2">
        <v>20928.72</v>
      </c>
      <c r="H2551" s="14">
        <f t="shared" si="39"/>
        <v>-3.533141349853526E-3</v>
      </c>
      <c r="I2551" s="13"/>
      <c r="J2551" s="13"/>
      <c r="K2551" s="13"/>
    </row>
    <row r="2552" spans="2:11" ht="13.5" x14ac:dyDescent="0.35">
      <c r="B2552" s="3">
        <v>45714</v>
      </c>
      <c r="C2552" s="2">
        <v>8.44</v>
      </c>
      <c r="D2552" s="2">
        <v>8.2062000000000008</v>
      </c>
      <c r="E2552" s="2">
        <v>12217</v>
      </c>
      <c r="F2552" s="2">
        <v>8.4689999999999994</v>
      </c>
      <c r="G2552" s="2">
        <v>103465.773</v>
      </c>
      <c r="H2552" s="14">
        <f t="shared" si="39"/>
        <v>-3.5456686985452374E-3</v>
      </c>
      <c r="I2552" s="13"/>
      <c r="J2552" s="13"/>
      <c r="K2552" s="13"/>
    </row>
    <row r="2553" spans="2:11" ht="13.5" x14ac:dyDescent="0.35">
      <c r="B2553" s="3">
        <v>45715</v>
      </c>
      <c r="C2553" s="2">
        <v>8.73</v>
      </c>
      <c r="D2553" s="2">
        <v>8.4882000000000009</v>
      </c>
      <c r="E2553" s="2">
        <v>36073</v>
      </c>
      <c r="F2553" s="2">
        <v>8.6020000000000003</v>
      </c>
      <c r="G2553" s="2">
        <v>310299.946</v>
      </c>
      <c r="H2553" s="14">
        <f t="shared" si="39"/>
        <v>3.4364261168384883E-2</v>
      </c>
      <c r="I2553" s="13"/>
      <c r="J2553" s="13"/>
      <c r="K2553" s="13"/>
    </row>
    <row r="2554" spans="2:11" ht="13.5" x14ac:dyDescent="0.35">
      <c r="B2554" s="3">
        <v>45716</v>
      </c>
      <c r="C2554" s="2">
        <v>8.84</v>
      </c>
      <c r="D2554" s="2">
        <v>8.5951000000000004</v>
      </c>
      <c r="E2554" s="2">
        <v>9132</v>
      </c>
      <c r="F2554" s="2">
        <v>8.782</v>
      </c>
      <c r="G2554" s="2">
        <v>80197.224000000002</v>
      </c>
      <c r="H2554" s="14">
        <f t="shared" si="39"/>
        <v>1.2593953959614469E-2</v>
      </c>
      <c r="I2554" s="13"/>
      <c r="J2554" s="13"/>
      <c r="K2554" s="13"/>
    </row>
    <row r="2555" spans="2:11" ht="13.5" x14ac:dyDescent="0.35">
      <c r="B2555" s="3">
        <v>45719</v>
      </c>
      <c r="C2555" s="2">
        <v>8.8699999999999992</v>
      </c>
      <c r="D2555" s="2">
        <v>8.6242999999999999</v>
      </c>
      <c r="E2555" s="2">
        <v>2518</v>
      </c>
      <c r="F2555" s="2">
        <v>8.8490000000000002</v>
      </c>
      <c r="G2555" s="2">
        <v>22281.781999999999</v>
      </c>
      <c r="H2555" s="14">
        <f t="shared" si="39"/>
        <v>3.3972844993076807E-3</v>
      </c>
      <c r="I2555" s="13"/>
      <c r="J2555" s="13"/>
      <c r="K2555" s="13"/>
    </row>
    <row r="2556" spans="2:11" ht="13.5" x14ac:dyDescent="0.35">
      <c r="B2556" s="3">
        <v>45720</v>
      </c>
      <c r="C2556" s="2">
        <v>8.85</v>
      </c>
      <c r="D2556" s="2">
        <v>8.6049000000000007</v>
      </c>
      <c r="E2556" s="2">
        <v>150</v>
      </c>
      <c r="F2556" s="2">
        <v>8.8569999999999993</v>
      </c>
      <c r="G2556" s="2">
        <v>1328.55</v>
      </c>
      <c r="H2556" s="14">
        <f t="shared" si="39"/>
        <v>-2.2494579270200708E-3</v>
      </c>
      <c r="I2556" s="13"/>
      <c r="J2556" s="13"/>
      <c r="K2556" s="13"/>
    </row>
    <row r="2557" spans="2:11" ht="13.5" x14ac:dyDescent="0.35">
      <c r="B2557" s="3">
        <v>45721</v>
      </c>
      <c r="C2557" s="2">
        <v>8.83</v>
      </c>
      <c r="D2557" s="2">
        <v>8.5853999999999999</v>
      </c>
      <c r="E2557" s="2">
        <v>4051</v>
      </c>
      <c r="F2557" s="2">
        <v>8.7110000000000003</v>
      </c>
      <c r="G2557" s="2">
        <v>35288.260999999999</v>
      </c>
      <c r="H2557" s="14">
        <f t="shared" si="39"/>
        <v>-2.2661506815884829E-3</v>
      </c>
      <c r="I2557" s="13"/>
      <c r="J2557" s="13"/>
      <c r="K2557" s="13"/>
    </row>
    <row r="2558" spans="2:11" ht="13.5" x14ac:dyDescent="0.35">
      <c r="B2558" s="3">
        <v>45722</v>
      </c>
      <c r="C2558" s="2">
        <v>8.83</v>
      </c>
      <c r="D2558" s="2">
        <v>8.5853999999999999</v>
      </c>
      <c r="E2558" s="2">
        <v>3901</v>
      </c>
      <c r="F2558" s="2">
        <v>8.7929999999999993</v>
      </c>
      <c r="G2558" s="2">
        <v>34301.493000000002</v>
      </c>
      <c r="H2558" s="14">
        <f t="shared" si="39"/>
        <v>0</v>
      </c>
      <c r="I2558" s="13"/>
      <c r="J2558" s="13"/>
      <c r="K2558" s="13"/>
    </row>
    <row r="2559" spans="2:11" ht="13.5" x14ac:dyDescent="0.35">
      <c r="B2559" s="3">
        <v>45723</v>
      </c>
      <c r="C2559" s="2">
        <v>8.8000000000000007</v>
      </c>
      <c r="D2559" s="2">
        <v>8.5562000000000005</v>
      </c>
      <c r="E2559" s="2">
        <v>14959</v>
      </c>
      <c r="F2559" s="2">
        <v>8.8030000000000008</v>
      </c>
      <c r="G2559" s="2">
        <v>131684.07699999999</v>
      </c>
      <c r="H2559" s="14">
        <f t="shared" si="39"/>
        <v>-3.4011228364431998E-3</v>
      </c>
      <c r="I2559" s="13"/>
      <c r="J2559" s="13"/>
      <c r="K2559" s="13"/>
    </row>
    <row r="2560" spans="2:11" ht="13.5" x14ac:dyDescent="0.35">
      <c r="B2560" s="3">
        <v>45726</v>
      </c>
      <c r="C2560" s="2">
        <v>9.1999999999999993</v>
      </c>
      <c r="D2560" s="2">
        <v>8.9451999999999998</v>
      </c>
      <c r="E2560" s="2">
        <v>18591</v>
      </c>
      <c r="F2560" s="2">
        <v>8.9079999999999995</v>
      </c>
      <c r="G2560" s="2">
        <v>165608.628</v>
      </c>
      <c r="H2560" s="14">
        <f t="shared" si="39"/>
        <v>4.5464107898366017E-2</v>
      </c>
      <c r="I2560" s="13"/>
      <c r="J2560" s="13"/>
      <c r="K2560" s="13"/>
    </row>
    <row r="2561" spans="2:11" ht="13.5" x14ac:dyDescent="0.35">
      <c r="B2561" s="3">
        <v>45727</v>
      </c>
      <c r="C2561" s="2">
        <v>9.1999999999999993</v>
      </c>
      <c r="D2561" s="2">
        <v>8.9451999999999998</v>
      </c>
      <c r="E2561" s="2">
        <v>23541</v>
      </c>
      <c r="F2561" s="2">
        <v>9.2370000000000001</v>
      </c>
      <c r="G2561" s="2">
        <v>217448.217</v>
      </c>
      <c r="H2561" s="14">
        <f t="shared" si="39"/>
        <v>0</v>
      </c>
      <c r="I2561" s="13"/>
      <c r="J2561" s="13"/>
      <c r="K2561" s="13"/>
    </row>
    <row r="2562" spans="2:11" ht="13.5" x14ac:dyDescent="0.35">
      <c r="B2562" s="3">
        <v>45728</v>
      </c>
      <c r="C2562" s="2">
        <v>9.59</v>
      </c>
      <c r="D2562" s="2">
        <v>9.3244000000000007</v>
      </c>
      <c r="E2562" s="2">
        <v>40090</v>
      </c>
      <c r="F2562" s="2">
        <v>9.343</v>
      </c>
      <c r="G2562" s="2">
        <v>374560.87</v>
      </c>
      <c r="H2562" s="14">
        <f t="shared" si="39"/>
        <v>4.2391450163216125E-2</v>
      </c>
      <c r="I2562" s="13"/>
      <c r="J2562" s="13"/>
      <c r="K2562" s="13"/>
    </row>
    <row r="2563" spans="2:11" ht="13.5" x14ac:dyDescent="0.35">
      <c r="B2563" s="3">
        <v>45729</v>
      </c>
      <c r="C2563" s="2">
        <v>9.57</v>
      </c>
      <c r="D2563" s="2">
        <v>9.3048999999999999</v>
      </c>
      <c r="E2563" s="2">
        <v>25376</v>
      </c>
      <c r="F2563" s="2">
        <v>9.5470000000000006</v>
      </c>
      <c r="G2563" s="2">
        <v>242264.67199999999</v>
      </c>
      <c r="H2563" s="14">
        <f t="shared" si="39"/>
        <v>-2.0912873750590639E-3</v>
      </c>
      <c r="I2563" s="13"/>
      <c r="J2563" s="13"/>
      <c r="K2563" s="13"/>
    </row>
    <row r="2564" spans="2:11" ht="13.5" x14ac:dyDescent="0.35">
      <c r="B2564" s="3">
        <v>45730</v>
      </c>
      <c r="C2564" s="2">
        <v>10</v>
      </c>
      <c r="D2564" s="2">
        <v>9.7230000000000008</v>
      </c>
      <c r="E2564" s="2">
        <v>439026</v>
      </c>
      <c r="F2564" s="2">
        <v>9.657</v>
      </c>
      <c r="G2564" s="2">
        <v>4239674.0820000004</v>
      </c>
      <c r="H2564" s="14">
        <f t="shared" si="39"/>
        <v>4.4933314705155436E-2</v>
      </c>
      <c r="I2564" s="13"/>
      <c r="J2564" s="13"/>
      <c r="K2564" s="13"/>
    </row>
    <row r="2565" spans="2:11" ht="13.5" x14ac:dyDescent="0.35">
      <c r="B2565" s="3">
        <v>45733</v>
      </c>
      <c r="C2565" s="2">
        <v>10.32</v>
      </c>
      <c r="D2565" s="2">
        <v>10.0341</v>
      </c>
      <c r="E2565" s="2">
        <v>15520</v>
      </c>
      <c r="F2565" s="2">
        <v>10.236000000000001</v>
      </c>
      <c r="G2565" s="2">
        <v>158862.72</v>
      </c>
      <c r="H2565" s="14">
        <f t="shared" si="39"/>
        <v>3.1996297439061988E-2</v>
      </c>
      <c r="I2565" s="13"/>
      <c r="J2565" s="13"/>
      <c r="K2565" s="13"/>
    </row>
    <row r="2566" spans="2:11" ht="13.5" x14ac:dyDescent="0.35">
      <c r="B2566" s="3">
        <v>45734</v>
      </c>
      <c r="C2566" s="2">
        <v>10.4</v>
      </c>
      <c r="D2566" s="2">
        <v>10.1119</v>
      </c>
      <c r="E2566" s="2">
        <v>35072</v>
      </c>
      <c r="F2566" s="2">
        <v>10.346</v>
      </c>
      <c r="G2566" s="2">
        <v>362854.91200000001</v>
      </c>
      <c r="H2566" s="14">
        <f t="shared" si="39"/>
        <v>7.7535603591751988E-3</v>
      </c>
      <c r="I2566" s="13"/>
      <c r="J2566" s="13"/>
      <c r="K2566" s="13"/>
    </row>
    <row r="2567" spans="2:11" ht="13.5" x14ac:dyDescent="0.35">
      <c r="B2567" s="3">
        <v>45735</v>
      </c>
      <c r="C2567" s="2">
        <v>10.59</v>
      </c>
      <c r="D2567" s="2">
        <v>10.2967</v>
      </c>
      <c r="E2567" s="2">
        <v>46342</v>
      </c>
      <c r="F2567" s="2">
        <v>10.587999999999999</v>
      </c>
      <c r="G2567" s="2">
        <v>490669.09600000002</v>
      </c>
      <c r="H2567" s="14">
        <f t="shared" ref="H2567:H2630" si="40">(D2567-D2566)/D2566</f>
        <v>1.8275497186483171E-2</v>
      </c>
      <c r="I2567" s="13"/>
      <c r="J2567" s="13"/>
      <c r="K2567" s="13"/>
    </row>
    <row r="2568" spans="2:11" ht="13.5" x14ac:dyDescent="0.35">
      <c r="B2568" s="3">
        <v>45737</v>
      </c>
      <c r="C2568" s="2">
        <v>10.64</v>
      </c>
      <c r="D2568" s="2">
        <v>10.3453</v>
      </c>
      <c r="E2568" s="2">
        <v>26330</v>
      </c>
      <c r="F2568" s="2">
        <v>10.535</v>
      </c>
      <c r="G2568" s="2">
        <v>277386.55</v>
      </c>
      <c r="H2568" s="14">
        <f t="shared" si="40"/>
        <v>4.7199588217584684E-3</v>
      </c>
      <c r="I2568" s="13"/>
      <c r="J2568" s="13"/>
      <c r="K2568" s="13"/>
    </row>
    <row r="2569" spans="2:11" ht="13.5" x14ac:dyDescent="0.35">
      <c r="B2569" s="3">
        <v>45740</v>
      </c>
      <c r="C2569" s="2">
        <v>10.64</v>
      </c>
      <c r="D2569" s="2">
        <v>10.3453</v>
      </c>
      <c r="E2569" s="2">
        <v>14774</v>
      </c>
      <c r="F2569" s="2">
        <v>10.648</v>
      </c>
      <c r="G2569" s="2">
        <v>157313.552</v>
      </c>
      <c r="H2569" s="14">
        <f t="shared" si="40"/>
        <v>0</v>
      </c>
      <c r="I2569" s="13"/>
      <c r="J2569" s="13"/>
      <c r="K2569" s="13"/>
    </row>
    <row r="2570" spans="2:11" ht="13.5" x14ac:dyDescent="0.35">
      <c r="B2570" s="3">
        <v>45741</v>
      </c>
      <c r="C2570" s="2">
        <v>10.7</v>
      </c>
      <c r="D2570" s="2">
        <v>10.403600000000001</v>
      </c>
      <c r="E2570" s="2">
        <v>20742</v>
      </c>
      <c r="F2570" s="2">
        <v>10.654</v>
      </c>
      <c r="G2570" s="2">
        <v>220985.26800000001</v>
      </c>
      <c r="H2570" s="14">
        <f t="shared" si="40"/>
        <v>5.6354093163079764E-3</v>
      </c>
      <c r="I2570" s="13"/>
      <c r="J2570" s="13"/>
      <c r="K2570" s="13"/>
    </row>
    <row r="2571" spans="2:11" ht="13.5" x14ac:dyDescent="0.35">
      <c r="B2571" s="3">
        <v>45742</v>
      </c>
      <c r="C2571" s="2">
        <v>10.89</v>
      </c>
      <c r="D2571" s="2">
        <v>10.5883</v>
      </c>
      <c r="E2571" s="2">
        <v>27002</v>
      </c>
      <c r="F2571" s="2">
        <v>10.762</v>
      </c>
      <c r="G2571" s="2">
        <v>290595.52399999998</v>
      </c>
      <c r="H2571" s="14">
        <f t="shared" si="40"/>
        <v>1.7753469952708621E-2</v>
      </c>
      <c r="I2571" s="13"/>
      <c r="J2571" s="13"/>
      <c r="K2571" s="13"/>
    </row>
    <row r="2572" spans="2:11" ht="13.5" x14ac:dyDescent="0.35">
      <c r="B2572" s="3">
        <v>45743</v>
      </c>
      <c r="C2572" s="2">
        <v>11</v>
      </c>
      <c r="D2572" s="2">
        <v>10.6953</v>
      </c>
      <c r="E2572" s="2">
        <v>27586</v>
      </c>
      <c r="F2572" s="2">
        <v>10.933999999999999</v>
      </c>
      <c r="G2572" s="2">
        <v>301625.32400000002</v>
      </c>
      <c r="H2572" s="14">
        <f t="shared" si="40"/>
        <v>1.0105493799760048E-2</v>
      </c>
      <c r="I2572" s="13"/>
      <c r="J2572" s="13"/>
      <c r="K2572" s="13"/>
    </row>
    <row r="2573" spans="2:11" ht="13.5" x14ac:dyDescent="0.35">
      <c r="B2573" s="3">
        <v>45744</v>
      </c>
      <c r="C2573" s="2">
        <v>11</v>
      </c>
      <c r="D2573" s="2">
        <v>10.6953</v>
      </c>
      <c r="E2573" s="2">
        <v>41518</v>
      </c>
      <c r="F2573" s="2">
        <v>10.987</v>
      </c>
      <c r="G2573" s="2">
        <v>456158.266</v>
      </c>
      <c r="H2573" s="14">
        <f t="shared" si="40"/>
        <v>0</v>
      </c>
      <c r="I2573" s="13"/>
      <c r="J2573" s="13"/>
      <c r="K2573" s="13"/>
    </row>
    <row r="2574" spans="2:11" ht="13.5" x14ac:dyDescent="0.35">
      <c r="B2574" s="3">
        <v>45749</v>
      </c>
      <c r="C2574" s="2">
        <v>11.3</v>
      </c>
      <c r="D2574" s="2">
        <v>10.987</v>
      </c>
      <c r="E2574" s="2">
        <v>11353</v>
      </c>
      <c r="F2574" s="2">
        <v>11.085000000000001</v>
      </c>
      <c r="G2574" s="2">
        <v>125848.005</v>
      </c>
      <c r="H2574" s="14">
        <f t="shared" si="40"/>
        <v>2.7273662262863176E-2</v>
      </c>
      <c r="I2574" s="13"/>
      <c r="J2574" s="13"/>
      <c r="K2574" s="13"/>
    </row>
    <row r="2575" spans="2:11" ht="13.5" x14ac:dyDescent="0.35">
      <c r="B2575" s="3">
        <v>45750</v>
      </c>
      <c r="C2575" s="2">
        <v>11.25</v>
      </c>
      <c r="D2575" s="2">
        <v>10.9384</v>
      </c>
      <c r="E2575" s="2">
        <v>6713</v>
      </c>
      <c r="F2575" s="2">
        <v>11.247</v>
      </c>
      <c r="G2575" s="2">
        <v>75501.111000000004</v>
      </c>
      <c r="H2575" s="14">
        <f t="shared" si="40"/>
        <v>-4.4234094839355987E-3</v>
      </c>
      <c r="I2575" s="13"/>
      <c r="J2575" s="13"/>
      <c r="K2575" s="13"/>
    </row>
    <row r="2576" spans="2:11" ht="13.5" x14ac:dyDescent="0.35">
      <c r="B2576" s="3">
        <v>45751</v>
      </c>
      <c r="C2576" s="2">
        <v>11.48</v>
      </c>
      <c r="D2576" s="2">
        <v>11.162000000000001</v>
      </c>
      <c r="E2576" s="2">
        <v>10237</v>
      </c>
      <c r="F2576" s="2">
        <v>11.295999999999999</v>
      </c>
      <c r="G2576" s="2">
        <v>115637.152</v>
      </c>
      <c r="H2576" s="14">
        <f t="shared" si="40"/>
        <v>2.044174650771604E-2</v>
      </c>
      <c r="I2576" s="13"/>
      <c r="J2576" s="13"/>
      <c r="K2576" s="13"/>
    </row>
    <row r="2577" spans="2:11" ht="13.5" x14ac:dyDescent="0.35">
      <c r="B2577" s="3">
        <v>45754</v>
      </c>
      <c r="C2577" s="2">
        <v>12</v>
      </c>
      <c r="D2577" s="2">
        <v>11.6676</v>
      </c>
      <c r="E2577" s="2">
        <v>123003</v>
      </c>
      <c r="F2577" s="2">
        <v>11.558999999999999</v>
      </c>
      <c r="G2577" s="2">
        <v>1421791.6769999999</v>
      </c>
      <c r="H2577" s="14">
        <f t="shared" si="40"/>
        <v>4.529654183838016E-2</v>
      </c>
      <c r="I2577" s="13"/>
      <c r="J2577" s="13"/>
      <c r="K2577" s="13"/>
    </row>
    <row r="2578" spans="2:11" ht="13.5" x14ac:dyDescent="0.35">
      <c r="B2578" s="3">
        <v>45755</v>
      </c>
      <c r="C2578" s="2">
        <v>12.45</v>
      </c>
      <c r="D2578" s="2">
        <v>12.1051</v>
      </c>
      <c r="E2578" s="2">
        <v>33420</v>
      </c>
      <c r="F2578" s="2">
        <v>12.374000000000001</v>
      </c>
      <c r="G2578" s="2">
        <v>413539.08</v>
      </c>
      <c r="H2578" s="14">
        <f t="shared" si="40"/>
        <v>3.7497000239980802E-2</v>
      </c>
      <c r="I2578" s="13"/>
      <c r="J2578" s="13"/>
      <c r="K2578" s="13"/>
    </row>
    <row r="2579" spans="2:11" ht="13.5" x14ac:dyDescent="0.35">
      <c r="B2579" s="3">
        <v>45757</v>
      </c>
      <c r="C2579" s="2">
        <v>13</v>
      </c>
      <c r="D2579" s="2">
        <v>12.639900000000001</v>
      </c>
      <c r="E2579" s="2">
        <v>170717</v>
      </c>
      <c r="F2579" s="2">
        <v>12.704000000000001</v>
      </c>
      <c r="G2579" s="2">
        <v>2168788.7680000002</v>
      </c>
      <c r="H2579" s="14">
        <f t="shared" si="40"/>
        <v>4.4179725900653492E-2</v>
      </c>
      <c r="I2579" s="13"/>
      <c r="J2579" s="13"/>
      <c r="K2579" s="13"/>
    </row>
    <row r="2580" spans="2:11" ht="13.5" x14ac:dyDescent="0.35">
      <c r="B2580" s="3">
        <v>45758</v>
      </c>
      <c r="C2580" s="2">
        <v>13.4</v>
      </c>
      <c r="D2580" s="2">
        <v>13.0288</v>
      </c>
      <c r="E2580" s="2">
        <v>95805</v>
      </c>
      <c r="F2580" s="2">
        <v>13.015000000000001</v>
      </c>
      <c r="G2580" s="2">
        <v>1246902.075</v>
      </c>
      <c r="H2580" s="14">
        <f t="shared" si="40"/>
        <v>3.0767648478231595E-2</v>
      </c>
      <c r="I2580" s="13"/>
      <c r="J2580" s="13"/>
      <c r="K2580" s="13"/>
    </row>
    <row r="2581" spans="2:11" ht="13.5" x14ac:dyDescent="0.35">
      <c r="B2581" s="3">
        <v>45761</v>
      </c>
      <c r="C2581" s="2">
        <v>13.15</v>
      </c>
      <c r="D2581" s="2">
        <v>12.7857</v>
      </c>
      <c r="E2581" s="2">
        <v>26190</v>
      </c>
      <c r="F2581" s="2">
        <v>13.164999999999999</v>
      </c>
      <c r="G2581" s="2">
        <v>344791.35</v>
      </c>
      <c r="H2581" s="14">
        <f t="shared" si="40"/>
        <v>-1.8658663883089777E-2</v>
      </c>
      <c r="I2581" s="13"/>
      <c r="J2581" s="13"/>
      <c r="K2581" s="13"/>
    </row>
    <row r="2582" spans="2:11" ht="13.5" x14ac:dyDescent="0.35">
      <c r="B2582" s="3">
        <v>45762</v>
      </c>
      <c r="C2582" s="2">
        <v>13.45</v>
      </c>
      <c r="D2582" s="2">
        <v>13.077400000000001</v>
      </c>
      <c r="E2582" s="2">
        <v>83134</v>
      </c>
      <c r="F2582" s="2">
        <v>13.083</v>
      </c>
      <c r="G2582" s="2">
        <v>1087642.122</v>
      </c>
      <c r="H2582" s="14">
        <f t="shared" si="40"/>
        <v>2.2814550630782866E-2</v>
      </c>
      <c r="I2582" s="13"/>
      <c r="J2582" s="13"/>
      <c r="K2582" s="13"/>
    </row>
    <row r="2583" spans="2:11" ht="13.5" x14ac:dyDescent="0.35">
      <c r="B2583" s="3">
        <v>45763</v>
      </c>
      <c r="C2583" s="2">
        <v>13.48</v>
      </c>
      <c r="D2583" s="2">
        <v>13.1066</v>
      </c>
      <c r="E2583" s="2">
        <v>19588</v>
      </c>
      <c r="F2583" s="2">
        <v>13.366</v>
      </c>
      <c r="G2583" s="2">
        <v>261813.20800000001</v>
      </c>
      <c r="H2583" s="14">
        <f t="shared" si="40"/>
        <v>2.2328597427622803E-3</v>
      </c>
      <c r="I2583" s="13"/>
      <c r="J2583" s="13"/>
      <c r="K2583" s="13"/>
    </row>
    <row r="2584" spans="2:11" ht="13.5" x14ac:dyDescent="0.35">
      <c r="B2584" s="3">
        <v>45764</v>
      </c>
      <c r="C2584" s="2">
        <v>13.8</v>
      </c>
      <c r="D2584" s="2">
        <v>13.4177</v>
      </c>
      <c r="E2584" s="2">
        <v>88470</v>
      </c>
      <c r="F2584" s="2">
        <v>13.819000000000001</v>
      </c>
      <c r="G2584" s="2">
        <v>1222566.93</v>
      </c>
      <c r="H2584" s="14">
        <f t="shared" si="40"/>
        <v>2.3736132940655831E-2</v>
      </c>
      <c r="I2584" s="13"/>
      <c r="J2584" s="13"/>
      <c r="K2584" s="13"/>
    </row>
    <row r="2585" spans="2:11" ht="13.5" x14ac:dyDescent="0.35">
      <c r="B2585" s="3">
        <v>45765</v>
      </c>
      <c r="C2585" s="2">
        <v>14.18</v>
      </c>
      <c r="D2585" s="2">
        <v>13.7872</v>
      </c>
      <c r="E2585" s="2">
        <v>124740</v>
      </c>
      <c r="F2585" s="2">
        <v>14.000999999999999</v>
      </c>
      <c r="G2585" s="2">
        <v>1746484.74</v>
      </c>
      <c r="H2585" s="14">
        <f t="shared" si="40"/>
        <v>2.7538251712290511E-2</v>
      </c>
      <c r="I2585" s="13"/>
      <c r="J2585" s="13"/>
      <c r="K2585" s="13"/>
    </row>
    <row r="2586" spans="2:11" ht="13.5" x14ac:dyDescent="0.35">
      <c r="B2586" s="3">
        <v>45768</v>
      </c>
      <c r="C2586" s="2">
        <v>14.26</v>
      </c>
      <c r="D2586" s="2">
        <v>13.865</v>
      </c>
      <c r="E2586" s="2">
        <v>27936</v>
      </c>
      <c r="F2586" s="2">
        <v>14.345000000000001</v>
      </c>
      <c r="G2586" s="2">
        <v>400741.92</v>
      </c>
      <c r="H2586" s="14">
        <f t="shared" si="40"/>
        <v>5.6429151676917625E-3</v>
      </c>
      <c r="I2586" s="13"/>
      <c r="J2586" s="13"/>
      <c r="K2586" s="13"/>
    </row>
    <row r="2587" spans="2:11" ht="13.5" x14ac:dyDescent="0.35">
      <c r="B2587" s="3">
        <v>45769</v>
      </c>
      <c r="C2587" s="2">
        <v>14.2</v>
      </c>
      <c r="D2587" s="2">
        <v>13.806699999999999</v>
      </c>
      <c r="E2587" s="2">
        <v>16796</v>
      </c>
      <c r="F2587" s="2">
        <v>14.137</v>
      </c>
      <c r="G2587" s="2">
        <v>237445.052</v>
      </c>
      <c r="H2587" s="14">
        <f t="shared" si="40"/>
        <v>-4.2048323115759763E-3</v>
      </c>
      <c r="I2587" s="13"/>
      <c r="J2587" s="13"/>
      <c r="K2587" s="13"/>
    </row>
    <row r="2588" spans="2:11" ht="13.5" x14ac:dyDescent="0.35">
      <c r="B2588" s="3">
        <v>45770</v>
      </c>
      <c r="C2588" s="2">
        <v>14.05</v>
      </c>
      <c r="D2588" s="2">
        <v>13.6608</v>
      </c>
      <c r="E2588" s="2">
        <v>42505</v>
      </c>
      <c r="F2588" s="2">
        <v>14.042999999999999</v>
      </c>
      <c r="G2588" s="2">
        <v>596897.71499999997</v>
      </c>
      <c r="H2588" s="14">
        <f t="shared" si="40"/>
        <v>-1.056733325124753E-2</v>
      </c>
      <c r="I2588" s="13"/>
      <c r="J2588" s="13"/>
      <c r="K2588" s="13"/>
    </row>
    <row r="2589" spans="2:11" ht="13.5" x14ac:dyDescent="0.35">
      <c r="B2589" s="3">
        <v>45771</v>
      </c>
      <c r="C2589" s="2">
        <v>14.2</v>
      </c>
      <c r="D2589" s="2">
        <v>13.806699999999999</v>
      </c>
      <c r="E2589" s="2">
        <v>40092</v>
      </c>
      <c r="F2589" s="2">
        <v>14.196999999999999</v>
      </c>
      <c r="G2589" s="2">
        <v>569186.12399999995</v>
      </c>
      <c r="H2589" s="14">
        <f t="shared" si="40"/>
        <v>1.0680194424923815E-2</v>
      </c>
      <c r="I2589" s="13"/>
      <c r="J2589" s="13"/>
      <c r="K2589" s="13"/>
    </row>
    <row r="2590" spans="2:11" ht="13.5" x14ac:dyDescent="0.35">
      <c r="B2590" s="3">
        <v>45772</v>
      </c>
      <c r="C2590" s="2">
        <v>14.49</v>
      </c>
      <c r="D2590" s="2">
        <v>14.0886</v>
      </c>
      <c r="E2590" s="2">
        <v>748940</v>
      </c>
      <c r="F2590" s="2">
        <v>14.018000000000001</v>
      </c>
      <c r="G2590" s="2">
        <v>10498640.92</v>
      </c>
      <c r="H2590" s="14">
        <f t="shared" si="40"/>
        <v>2.0417623327804637E-2</v>
      </c>
      <c r="I2590" s="13"/>
      <c r="J2590" s="13"/>
      <c r="K2590" s="13"/>
    </row>
    <row r="2591" spans="2:11" ht="13.5" x14ac:dyDescent="0.35">
      <c r="B2591" s="3">
        <v>45775</v>
      </c>
      <c r="C2591" s="2">
        <v>14.39</v>
      </c>
      <c r="D2591" s="2">
        <v>13.991400000000001</v>
      </c>
      <c r="E2591" s="2">
        <v>33729</v>
      </c>
      <c r="F2591" s="2">
        <v>14.33</v>
      </c>
      <c r="G2591" s="2">
        <v>483336.57</v>
      </c>
      <c r="H2591" s="14">
        <f t="shared" si="40"/>
        <v>-6.8991950939056449E-3</v>
      </c>
      <c r="I2591" s="13"/>
      <c r="J2591" s="13"/>
      <c r="K2591" s="13"/>
    </row>
    <row r="2592" spans="2:11" ht="13.5" x14ac:dyDescent="0.35">
      <c r="B2592" s="3">
        <v>45776</v>
      </c>
      <c r="C2592" s="2">
        <v>14.12</v>
      </c>
      <c r="D2592" s="2">
        <v>13.728899999999999</v>
      </c>
      <c r="E2592" s="2">
        <v>21823</v>
      </c>
      <c r="F2592" s="2">
        <v>14.19</v>
      </c>
      <c r="G2592" s="2">
        <v>309668.37</v>
      </c>
      <c r="H2592" s="14">
        <f t="shared" si="40"/>
        <v>-1.8761524936746935E-2</v>
      </c>
      <c r="I2592" s="13"/>
      <c r="J2592" s="13"/>
      <c r="K2592" s="13"/>
    </row>
    <row r="2593" spans="2:11" ht="13.5" x14ac:dyDescent="0.35">
      <c r="B2593" s="3">
        <v>45777</v>
      </c>
      <c r="C2593" s="2">
        <v>14.38</v>
      </c>
      <c r="D2593" s="2">
        <v>13.9817</v>
      </c>
      <c r="E2593" s="2">
        <v>45166</v>
      </c>
      <c r="F2593" s="2">
        <v>14.224</v>
      </c>
      <c r="G2593" s="2">
        <v>642441.18400000001</v>
      </c>
      <c r="H2593" s="14">
        <f t="shared" si="40"/>
        <v>1.8413711222312099E-2</v>
      </c>
      <c r="I2593" s="13"/>
      <c r="J2593" s="13"/>
      <c r="K2593" s="13"/>
    </row>
    <row r="2594" spans="2:11" ht="13.5" x14ac:dyDescent="0.35">
      <c r="B2594" s="3">
        <v>45779</v>
      </c>
      <c r="C2594" s="2">
        <v>14.35</v>
      </c>
      <c r="D2594" s="2">
        <v>13.952500000000001</v>
      </c>
      <c r="E2594" s="2">
        <v>88442</v>
      </c>
      <c r="F2594" s="2">
        <v>14.205</v>
      </c>
      <c r="G2594" s="2">
        <v>1256318.6100000001</v>
      </c>
      <c r="H2594" s="14">
        <f t="shared" si="40"/>
        <v>-2.0884441806074691E-3</v>
      </c>
      <c r="I2594" s="13"/>
      <c r="J2594" s="13"/>
      <c r="K2594" s="13"/>
    </row>
    <row r="2595" spans="2:11" ht="13.5" x14ac:dyDescent="0.35">
      <c r="B2595" s="3">
        <v>45782</v>
      </c>
      <c r="C2595" s="2">
        <v>14.36</v>
      </c>
      <c r="D2595" s="2">
        <v>13.962199999999999</v>
      </c>
      <c r="E2595" s="2">
        <v>33058</v>
      </c>
      <c r="F2595" s="2">
        <v>14.28</v>
      </c>
      <c r="G2595" s="2">
        <v>472068.24</v>
      </c>
      <c r="H2595" s="14">
        <f t="shared" si="40"/>
        <v>6.952159111269457E-4</v>
      </c>
      <c r="I2595" s="13"/>
      <c r="J2595" s="13"/>
      <c r="K2595" s="13"/>
    </row>
    <row r="2596" spans="2:11" ht="13.5" x14ac:dyDescent="0.35">
      <c r="B2596" s="3">
        <v>45783</v>
      </c>
      <c r="C2596" s="2">
        <v>14.65</v>
      </c>
      <c r="D2596" s="2">
        <v>14.244199999999999</v>
      </c>
      <c r="E2596" s="2">
        <v>81233</v>
      </c>
      <c r="F2596" s="2">
        <v>14.481999999999999</v>
      </c>
      <c r="G2596" s="2">
        <v>1176416.3060000001</v>
      </c>
      <c r="H2596" s="14">
        <f t="shared" si="40"/>
        <v>2.0197390096116662E-2</v>
      </c>
      <c r="I2596" s="13"/>
      <c r="J2596" s="13"/>
      <c r="K2596" s="13"/>
    </row>
    <row r="2597" spans="2:11" ht="13.5" x14ac:dyDescent="0.35">
      <c r="B2597" s="3">
        <v>45784</v>
      </c>
      <c r="C2597" s="2">
        <v>14.87</v>
      </c>
      <c r="D2597" s="2">
        <v>14.4581</v>
      </c>
      <c r="E2597" s="2">
        <v>32596</v>
      </c>
      <c r="F2597" s="2">
        <v>14.78</v>
      </c>
      <c r="G2597" s="2">
        <v>481768.88</v>
      </c>
      <c r="H2597" s="14">
        <f t="shared" si="40"/>
        <v>1.5016638351048191E-2</v>
      </c>
      <c r="I2597" s="13"/>
      <c r="J2597" s="13"/>
      <c r="K2597" s="13"/>
    </row>
    <row r="2598" spans="2:11" ht="13.5" x14ac:dyDescent="0.35">
      <c r="B2598" s="3">
        <v>45785</v>
      </c>
      <c r="C2598" s="2">
        <v>15</v>
      </c>
      <c r="D2598" s="2">
        <v>14.5845</v>
      </c>
      <c r="E2598" s="2">
        <v>87891</v>
      </c>
      <c r="F2598" s="2">
        <v>15.006</v>
      </c>
      <c r="G2598" s="2">
        <v>1318892.3459999999</v>
      </c>
      <c r="H2598" s="14">
        <f t="shared" si="40"/>
        <v>8.7425042017969367E-3</v>
      </c>
      <c r="I2598" s="13"/>
      <c r="J2598" s="13"/>
      <c r="K2598" s="13"/>
    </row>
    <row r="2599" spans="2:11" ht="13.5" x14ac:dyDescent="0.35">
      <c r="B2599" s="3">
        <v>45786</v>
      </c>
      <c r="C2599" s="2">
        <v>15.1</v>
      </c>
      <c r="D2599" s="2">
        <v>14.681699999999999</v>
      </c>
      <c r="E2599" s="2">
        <v>55607</v>
      </c>
      <c r="F2599" s="2">
        <v>15.071</v>
      </c>
      <c r="G2599" s="2">
        <v>838053.09699999995</v>
      </c>
      <c r="H2599" s="14">
        <f t="shared" si="40"/>
        <v>6.6646096883677232E-3</v>
      </c>
      <c r="I2599" s="13"/>
      <c r="J2599" s="13"/>
      <c r="K2599" s="13"/>
    </row>
    <row r="2600" spans="2:11" ht="13.5" x14ac:dyDescent="0.35">
      <c r="B2600" s="3">
        <v>45789</v>
      </c>
      <c r="C2600" s="2">
        <v>15.18</v>
      </c>
      <c r="D2600" s="2">
        <v>14.759499999999999</v>
      </c>
      <c r="E2600" s="2">
        <v>47579</v>
      </c>
      <c r="F2600" s="2">
        <v>15.119</v>
      </c>
      <c r="G2600" s="2">
        <v>719346.90099999995</v>
      </c>
      <c r="H2600" s="14">
        <f t="shared" si="40"/>
        <v>5.299113862836039E-3</v>
      </c>
      <c r="I2600" s="13"/>
      <c r="J2600" s="13"/>
      <c r="K2600" s="13"/>
    </row>
    <row r="2601" spans="2:11" ht="13.5" x14ac:dyDescent="0.35">
      <c r="B2601" s="3">
        <v>45790</v>
      </c>
      <c r="C2601" s="2">
        <v>15.1</v>
      </c>
      <c r="D2601" s="2">
        <v>14.681699999999999</v>
      </c>
      <c r="E2601" s="2">
        <v>68654</v>
      </c>
      <c r="F2601" s="2">
        <v>15.159000000000001</v>
      </c>
      <c r="G2601" s="2">
        <v>1040725.986</v>
      </c>
      <c r="H2601" s="14">
        <f t="shared" si="40"/>
        <v>-5.2711812730783479E-3</v>
      </c>
      <c r="I2601" s="13"/>
      <c r="J2601" s="13"/>
      <c r="K2601" s="13"/>
    </row>
    <row r="2602" spans="2:11" ht="13.5" x14ac:dyDescent="0.35">
      <c r="B2602" s="3">
        <v>45791</v>
      </c>
      <c r="C2602" s="2">
        <v>15.09</v>
      </c>
      <c r="D2602" s="2">
        <v>14.672000000000001</v>
      </c>
      <c r="E2602" s="2">
        <v>17161</v>
      </c>
      <c r="F2602" s="2">
        <v>15.096</v>
      </c>
      <c r="G2602" s="2">
        <v>259062.45600000001</v>
      </c>
      <c r="H2602" s="14">
        <f t="shared" si="40"/>
        <v>-6.6068643276995926E-4</v>
      </c>
      <c r="I2602" s="13"/>
      <c r="J2602" s="13"/>
      <c r="K2602" s="13"/>
    </row>
    <row r="2603" spans="2:11" ht="13.5" x14ac:dyDescent="0.35">
      <c r="B2603" s="3">
        <v>45792</v>
      </c>
      <c r="C2603" s="2">
        <v>14.98</v>
      </c>
      <c r="D2603" s="2">
        <v>14.565099999999999</v>
      </c>
      <c r="E2603" s="2">
        <v>13786</v>
      </c>
      <c r="F2603" s="2">
        <v>15.036</v>
      </c>
      <c r="G2603" s="2">
        <v>207286.296</v>
      </c>
      <c r="H2603" s="14">
        <f t="shared" si="40"/>
        <v>-7.2859869138495997E-3</v>
      </c>
      <c r="I2603" s="13"/>
      <c r="J2603" s="13"/>
      <c r="K2603" s="13"/>
    </row>
    <row r="2604" spans="2:11" ht="13.5" x14ac:dyDescent="0.35">
      <c r="B2604" s="3">
        <v>45793</v>
      </c>
      <c r="C2604" s="2">
        <v>15</v>
      </c>
      <c r="D2604" s="2">
        <v>14.5845</v>
      </c>
      <c r="E2604" s="2">
        <v>16616</v>
      </c>
      <c r="F2604" s="2">
        <v>14.978</v>
      </c>
      <c r="G2604" s="2">
        <v>248874.448</v>
      </c>
      <c r="H2604" s="14">
        <f t="shared" si="40"/>
        <v>1.3319510336352632E-3</v>
      </c>
      <c r="I2604" s="13"/>
      <c r="J2604" s="13"/>
      <c r="K2604" s="13"/>
    </row>
    <row r="2605" spans="2:11" ht="13.5" x14ac:dyDescent="0.35">
      <c r="B2605" s="3">
        <v>45796</v>
      </c>
      <c r="C2605" s="2">
        <v>15</v>
      </c>
      <c r="D2605" s="2">
        <v>14.5845</v>
      </c>
      <c r="E2605" s="2">
        <v>7113</v>
      </c>
      <c r="F2605" s="2">
        <v>14.983000000000001</v>
      </c>
      <c r="G2605" s="2">
        <v>106574.079</v>
      </c>
      <c r="H2605" s="14">
        <f t="shared" si="40"/>
        <v>0</v>
      </c>
      <c r="I2605" s="13"/>
      <c r="J2605" s="13"/>
      <c r="K2605" s="13"/>
    </row>
    <row r="2606" spans="2:11" ht="13.5" x14ac:dyDescent="0.35">
      <c r="B2606" s="3">
        <v>45797</v>
      </c>
      <c r="C2606" s="2">
        <v>14.94</v>
      </c>
      <c r="D2606" s="2">
        <v>14.526199999999999</v>
      </c>
      <c r="E2606" s="2">
        <v>35466</v>
      </c>
      <c r="F2606" s="2">
        <v>14.781000000000001</v>
      </c>
      <c r="G2606" s="2">
        <v>524222.946</v>
      </c>
      <c r="H2606" s="14">
        <f t="shared" si="40"/>
        <v>-3.9973944941548156E-3</v>
      </c>
      <c r="I2606" s="13"/>
      <c r="J2606" s="13"/>
      <c r="K2606" s="13"/>
    </row>
    <row r="2607" spans="2:11" ht="13.5" x14ac:dyDescent="0.35">
      <c r="B2607" s="3">
        <v>45798</v>
      </c>
      <c r="C2607" s="2">
        <v>15.19</v>
      </c>
      <c r="D2607" s="2">
        <v>14.7692</v>
      </c>
      <c r="E2607" s="2">
        <v>502112</v>
      </c>
      <c r="F2607" s="2">
        <v>14.345000000000001</v>
      </c>
      <c r="G2607" s="2">
        <v>7202796.6399999997</v>
      </c>
      <c r="H2607" s="14">
        <f t="shared" si="40"/>
        <v>1.6728394211837944E-2</v>
      </c>
      <c r="I2607" s="13"/>
      <c r="J2607" s="13"/>
      <c r="K2607" s="13"/>
    </row>
    <row r="2608" spans="2:11" ht="13.5" x14ac:dyDescent="0.35">
      <c r="B2608" s="3">
        <v>45799</v>
      </c>
      <c r="C2608" s="2">
        <v>15.17</v>
      </c>
      <c r="D2608" s="2">
        <v>14.7498</v>
      </c>
      <c r="E2608" s="2">
        <v>421460</v>
      </c>
      <c r="F2608" s="2">
        <v>14.762</v>
      </c>
      <c r="G2608" s="2">
        <v>6221592.5199999996</v>
      </c>
      <c r="H2608" s="14">
        <f t="shared" si="40"/>
        <v>-1.3135444032174523E-3</v>
      </c>
      <c r="I2608" s="13"/>
      <c r="J2608" s="13"/>
      <c r="K2608" s="13"/>
    </row>
    <row r="2609" spans="2:11" ht="13.5" x14ac:dyDescent="0.35">
      <c r="B2609" s="3">
        <v>45800</v>
      </c>
      <c r="C2609" s="2">
        <v>15.04</v>
      </c>
      <c r="D2609" s="2">
        <v>14.6234</v>
      </c>
      <c r="E2609" s="2">
        <v>18410</v>
      </c>
      <c r="F2609" s="2">
        <v>14.834</v>
      </c>
      <c r="G2609" s="2">
        <v>273093.94</v>
      </c>
      <c r="H2609" s="14">
        <f t="shared" si="40"/>
        <v>-8.5696077234945749E-3</v>
      </c>
      <c r="I2609" s="13"/>
      <c r="J2609" s="13"/>
      <c r="K2609" s="13"/>
    </row>
    <row r="2610" spans="2:11" ht="13.5" x14ac:dyDescent="0.35">
      <c r="B2610" s="3">
        <v>45803</v>
      </c>
      <c r="C2610" s="2">
        <v>15.19</v>
      </c>
      <c r="D2610" s="2">
        <v>14.7692</v>
      </c>
      <c r="E2610" s="2">
        <v>46004</v>
      </c>
      <c r="F2610" s="2">
        <v>15.016999999999999</v>
      </c>
      <c r="G2610" s="2">
        <v>690842.06799999997</v>
      </c>
      <c r="H2610" s="14">
        <f t="shared" si="40"/>
        <v>9.9703215394504347E-3</v>
      </c>
      <c r="I2610" s="13"/>
      <c r="J2610" s="13"/>
      <c r="K2610" s="13"/>
    </row>
    <row r="2611" spans="2:11" ht="13.5" x14ac:dyDescent="0.35">
      <c r="B2611" s="3">
        <v>45804</v>
      </c>
      <c r="C2611" s="2">
        <v>15.16</v>
      </c>
      <c r="D2611" s="2">
        <v>14.7401</v>
      </c>
      <c r="E2611" s="2">
        <v>12525</v>
      </c>
      <c r="F2611" s="2">
        <v>15.055</v>
      </c>
      <c r="G2611" s="2">
        <v>188563.875</v>
      </c>
      <c r="H2611" s="14">
        <f t="shared" si="40"/>
        <v>-1.9703166048262387E-3</v>
      </c>
      <c r="I2611" s="13"/>
      <c r="J2611" s="13"/>
      <c r="K2611" s="13"/>
    </row>
    <row r="2612" spans="2:11" ht="13.5" x14ac:dyDescent="0.35">
      <c r="B2612" s="3">
        <v>45805</v>
      </c>
      <c r="C2612" s="2">
        <v>15.34</v>
      </c>
      <c r="D2612" s="2">
        <v>14.915100000000001</v>
      </c>
      <c r="E2612" s="2">
        <v>149286</v>
      </c>
      <c r="F2612" s="2">
        <v>14.856999999999999</v>
      </c>
      <c r="G2612" s="2">
        <v>2217942.102</v>
      </c>
      <c r="H2612" s="14">
        <f t="shared" si="40"/>
        <v>1.1872375357019335E-2</v>
      </c>
      <c r="I2612" s="13"/>
      <c r="J2612" s="13"/>
      <c r="K2612" s="13"/>
    </row>
    <row r="2613" spans="2:11" ht="13.5" x14ac:dyDescent="0.35">
      <c r="B2613" s="3">
        <v>45806</v>
      </c>
      <c r="C2613" s="2">
        <v>15.38</v>
      </c>
      <c r="D2613" s="2">
        <v>14.954000000000001</v>
      </c>
      <c r="E2613" s="2">
        <v>27354</v>
      </c>
      <c r="F2613" s="2">
        <v>15.292999999999999</v>
      </c>
      <c r="G2613" s="2">
        <v>418324.72200000001</v>
      </c>
      <c r="H2613" s="14">
        <f t="shared" si="40"/>
        <v>2.6080951518930437E-3</v>
      </c>
      <c r="I2613" s="13"/>
      <c r="J2613" s="13"/>
      <c r="K2613" s="13"/>
    </row>
    <row r="2614" spans="2:11" ht="13.5" x14ac:dyDescent="0.35">
      <c r="B2614" s="3">
        <v>45807</v>
      </c>
      <c r="C2614" s="2">
        <v>15.58</v>
      </c>
      <c r="D2614" s="2">
        <v>15.148400000000001</v>
      </c>
      <c r="E2614" s="2">
        <v>716393</v>
      </c>
      <c r="F2614" s="2">
        <v>15.337999999999999</v>
      </c>
      <c r="G2614" s="2">
        <v>10988035.834000001</v>
      </c>
      <c r="H2614" s="14">
        <f t="shared" si="40"/>
        <v>1.2999866256519988E-2</v>
      </c>
      <c r="I2614" s="13"/>
      <c r="J2614" s="13"/>
      <c r="K2614" s="13"/>
    </row>
    <row r="2615" spans="2:11" ht="13.5" x14ac:dyDescent="0.35">
      <c r="B2615" s="3">
        <v>45810</v>
      </c>
      <c r="C2615" s="2">
        <v>15.75</v>
      </c>
      <c r="D2615" s="2">
        <v>15.313700000000001</v>
      </c>
      <c r="E2615" s="2">
        <v>36196</v>
      </c>
      <c r="F2615" s="2">
        <v>15.817</v>
      </c>
      <c r="G2615" s="2">
        <v>572512.13199999998</v>
      </c>
      <c r="H2615" s="14">
        <f t="shared" si="40"/>
        <v>1.0912043516146934E-2</v>
      </c>
      <c r="I2615" s="13"/>
      <c r="J2615" s="13"/>
      <c r="K2615" s="13"/>
    </row>
    <row r="2616" spans="2:11" ht="13.5" x14ac:dyDescent="0.35">
      <c r="B2616" s="3">
        <v>45811</v>
      </c>
      <c r="C2616" s="2">
        <v>15.4</v>
      </c>
      <c r="D2616" s="2">
        <v>14.9734</v>
      </c>
      <c r="E2616" s="2">
        <v>95976</v>
      </c>
      <c r="F2616" s="2">
        <v>15.56</v>
      </c>
      <c r="G2616" s="2">
        <v>1493386.56</v>
      </c>
      <c r="H2616" s="14">
        <f t="shared" si="40"/>
        <v>-2.2221931995533472E-2</v>
      </c>
      <c r="I2616" s="13"/>
      <c r="J2616" s="13"/>
      <c r="K2616" s="13"/>
    </row>
    <row r="2617" spans="2:11" ht="13.5" x14ac:dyDescent="0.35">
      <c r="B2617" s="3">
        <v>45812</v>
      </c>
      <c r="C2617" s="2">
        <v>15.7</v>
      </c>
      <c r="D2617" s="2">
        <v>15.2651</v>
      </c>
      <c r="E2617" s="2">
        <v>49106</v>
      </c>
      <c r="F2617" s="2">
        <v>15.541</v>
      </c>
      <c r="G2617" s="2">
        <v>763156.34600000002</v>
      </c>
      <c r="H2617" s="14">
        <f t="shared" si="40"/>
        <v>1.9481213351677008E-2</v>
      </c>
      <c r="I2617" s="13"/>
      <c r="J2617" s="13"/>
      <c r="K2617" s="13"/>
    </row>
    <row r="2618" spans="2:11" ht="13.5" x14ac:dyDescent="0.35">
      <c r="B2618" s="3">
        <v>45813</v>
      </c>
      <c r="C2618" s="2">
        <v>15.79</v>
      </c>
      <c r="D2618" s="2">
        <v>15.352600000000001</v>
      </c>
      <c r="E2618" s="2">
        <v>22784</v>
      </c>
      <c r="F2618" s="2">
        <v>15.532</v>
      </c>
      <c r="G2618" s="2">
        <v>353881.08799999999</v>
      </c>
      <c r="H2618" s="14">
        <f t="shared" si="40"/>
        <v>5.7320292693791956E-3</v>
      </c>
      <c r="I2618" s="13"/>
      <c r="J2618" s="13"/>
      <c r="K2618" s="13"/>
    </row>
    <row r="2619" spans="2:11" ht="13.5" x14ac:dyDescent="0.35">
      <c r="B2619" s="3">
        <v>45817</v>
      </c>
      <c r="C2619" s="2">
        <v>15.7</v>
      </c>
      <c r="D2619" s="2">
        <v>15.2651</v>
      </c>
      <c r="E2619" s="2">
        <v>9030</v>
      </c>
      <c r="F2619" s="2">
        <v>15.432</v>
      </c>
      <c r="G2619" s="2">
        <v>139350.96</v>
      </c>
      <c r="H2619" s="14">
        <f t="shared" si="40"/>
        <v>-5.6993603689277613E-3</v>
      </c>
      <c r="I2619" s="13"/>
      <c r="J2619" s="13"/>
      <c r="K2619" s="13"/>
    </row>
    <row r="2620" spans="2:11" ht="13.5" x14ac:dyDescent="0.35">
      <c r="B2620" s="3">
        <v>45818</v>
      </c>
      <c r="C2620" s="2">
        <v>15.5</v>
      </c>
      <c r="D2620" s="2">
        <v>15.0707</v>
      </c>
      <c r="E2620" s="2">
        <v>24489</v>
      </c>
      <c r="F2620" s="2">
        <v>15.518000000000001</v>
      </c>
      <c r="G2620" s="2">
        <v>380020.30200000003</v>
      </c>
      <c r="H2620" s="14">
        <f t="shared" si="40"/>
        <v>-1.273493131391212E-2</v>
      </c>
      <c r="I2620" s="13"/>
      <c r="J2620" s="13"/>
      <c r="K2620" s="13"/>
    </row>
    <row r="2621" spans="2:11" ht="13.5" x14ac:dyDescent="0.35">
      <c r="B2621" s="3">
        <v>45819</v>
      </c>
      <c r="C2621" s="2">
        <v>15.8</v>
      </c>
      <c r="D2621" s="2">
        <v>15.362299999999999</v>
      </c>
      <c r="E2621" s="2">
        <v>77544</v>
      </c>
      <c r="F2621" s="2">
        <v>15.685</v>
      </c>
      <c r="G2621" s="2">
        <v>1216277.6399999999</v>
      </c>
      <c r="H2621" s="14">
        <f t="shared" si="40"/>
        <v>1.9348802643540046E-2</v>
      </c>
      <c r="I2621" s="13"/>
      <c r="J2621" s="13"/>
      <c r="K2621" s="13"/>
    </row>
    <row r="2622" spans="2:11" ht="13.5" x14ac:dyDescent="0.35">
      <c r="B2622" s="3">
        <v>45820</v>
      </c>
      <c r="C2622" s="2">
        <v>15.69</v>
      </c>
      <c r="D2622" s="2">
        <v>15.2554</v>
      </c>
      <c r="E2622" s="2">
        <v>28163</v>
      </c>
      <c r="F2622" s="2">
        <v>15.605</v>
      </c>
      <c r="G2622" s="2">
        <v>439483.61499999999</v>
      </c>
      <c r="H2622" s="14">
        <f t="shared" si="40"/>
        <v>-6.9585934397843781E-3</v>
      </c>
      <c r="I2622" s="13"/>
      <c r="J2622" s="13"/>
      <c r="K2622" s="13"/>
    </row>
    <row r="2623" spans="2:11" ht="13.5" x14ac:dyDescent="0.35">
      <c r="B2623" s="3">
        <v>45821</v>
      </c>
      <c r="C2623" s="2">
        <v>15.59</v>
      </c>
      <c r="D2623" s="2">
        <v>15.158200000000001</v>
      </c>
      <c r="E2623" s="2">
        <v>30893</v>
      </c>
      <c r="F2623" s="2">
        <v>15.593</v>
      </c>
      <c r="G2623" s="2">
        <v>481714.549</v>
      </c>
      <c r="H2623" s="14">
        <f t="shared" si="40"/>
        <v>-6.3715143490173359E-3</v>
      </c>
      <c r="I2623" s="13"/>
      <c r="J2623" s="13"/>
      <c r="K2623" s="13"/>
    </row>
    <row r="2624" spans="2:11" ht="13.5" x14ac:dyDescent="0.35">
      <c r="B2624" s="3">
        <v>45824</v>
      </c>
      <c r="C2624" s="2">
        <v>15.5</v>
      </c>
      <c r="D2624" s="2">
        <v>15.0707</v>
      </c>
      <c r="E2624" s="2">
        <v>12098</v>
      </c>
      <c r="F2624" s="2">
        <v>15.256</v>
      </c>
      <c r="G2624" s="2">
        <v>184567.08799999999</v>
      </c>
      <c r="H2624" s="14">
        <f t="shared" si="40"/>
        <v>-5.7724531936509844E-3</v>
      </c>
      <c r="I2624" s="13"/>
      <c r="J2624" s="13"/>
      <c r="K2624" s="13"/>
    </row>
    <row r="2625" spans="2:11" ht="13.5" x14ac:dyDescent="0.35">
      <c r="B2625" s="3">
        <v>45825</v>
      </c>
      <c r="C2625" s="2">
        <v>15.25</v>
      </c>
      <c r="D2625" s="2">
        <v>14.8276</v>
      </c>
      <c r="E2625" s="2">
        <v>4093</v>
      </c>
      <c r="F2625" s="2">
        <v>15.157999999999999</v>
      </c>
      <c r="G2625" s="2">
        <v>62041.694000000003</v>
      </c>
      <c r="H2625" s="14">
        <f t="shared" si="40"/>
        <v>-1.6130637594803168E-2</v>
      </c>
      <c r="I2625" s="13"/>
      <c r="J2625" s="13"/>
      <c r="K2625" s="13"/>
    </row>
    <row r="2626" spans="2:11" ht="13.5" x14ac:dyDescent="0.35">
      <c r="B2626" s="3">
        <v>45826</v>
      </c>
      <c r="C2626" s="2">
        <v>15.45</v>
      </c>
      <c r="D2626" s="2">
        <v>15.022</v>
      </c>
      <c r="E2626" s="2">
        <v>14745</v>
      </c>
      <c r="F2626" s="2">
        <v>15.372999999999999</v>
      </c>
      <c r="G2626" s="2">
        <v>226674.88500000001</v>
      </c>
      <c r="H2626" s="14">
        <f t="shared" si="40"/>
        <v>1.3110685478432107E-2</v>
      </c>
      <c r="I2626" s="13"/>
      <c r="J2626" s="13"/>
      <c r="K2626" s="13"/>
    </row>
    <row r="2627" spans="2:11" ht="13.5" x14ac:dyDescent="0.35">
      <c r="B2627" s="3">
        <v>45827</v>
      </c>
      <c r="C2627" s="2">
        <v>15.45</v>
      </c>
      <c r="D2627" s="2">
        <v>15.022</v>
      </c>
      <c r="E2627" s="2">
        <v>24998</v>
      </c>
      <c r="F2627" s="2">
        <v>15.445</v>
      </c>
      <c r="G2627" s="2">
        <v>386094.11</v>
      </c>
      <c r="H2627" s="14">
        <f t="shared" si="40"/>
        <v>0</v>
      </c>
      <c r="I2627" s="13"/>
      <c r="J2627" s="13"/>
      <c r="K2627" s="13"/>
    </row>
    <row r="2628" spans="2:11" ht="13.5" x14ac:dyDescent="0.35">
      <c r="B2628" s="3">
        <v>45828</v>
      </c>
      <c r="C2628" s="2">
        <v>15.45</v>
      </c>
      <c r="D2628" s="2">
        <v>15.022</v>
      </c>
      <c r="E2628" s="2">
        <v>63214</v>
      </c>
      <c r="F2628" s="2">
        <v>15.419</v>
      </c>
      <c r="G2628" s="2">
        <v>974696.66599999997</v>
      </c>
      <c r="H2628" s="14">
        <f t="shared" si="40"/>
        <v>0</v>
      </c>
      <c r="I2628" s="13"/>
      <c r="J2628" s="13"/>
      <c r="K2628" s="13"/>
    </row>
    <row r="2629" spans="2:11" ht="13.5" x14ac:dyDescent="0.35">
      <c r="B2629" s="3">
        <v>45831</v>
      </c>
      <c r="C2629" s="2">
        <v>15.44</v>
      </c>
      <c r="D2629" s="2">
        <v>15.0123</v>
      </c>
      <c r="E2629" s="2">
        <v>37835</v>
      </c>
      <c r="F2629" s="2">
        <v>15.337999999999999</v>
      </c>
      <c r="G2629" s="2">
        <v>580313.23</v>
      </c>
      <c r="H2629" s="14">
        <f t="shared" si="40"/>
        <v>-6.45719611236885E-4</v>
      </c>
      <c r="I2629" s="13"/>
      <c r="J2629" s="13"/>
      <c r="K2629" s="13"/>
    </row>
    <row r="2630" spans="2:11" ht="13.5" x14ac:dyDescent="0.35">
      <c r="B2630" s="3">
        <v>45832</v>
      </c>
      <c r="C2630" s="2">
        <v>15.2</v>
      </c>
      <c r="D2630" s="2">
        <v>14.779</v>
      </c>
      <c r="E2630" s="2">
        <v>35496</v>
      </c>
      <c r="F2630" s="2">
        <v>15.202</v>
      </c>
      <c r="G2630" s="2">
        <v>539610.19200000004</v>
      </c>
      <c r="H2630" s="14">
        <f t="shared" si="40"/>
        <v>-1.554059004949274E-2</v>
      </c>
      <c r="I2630" s="13"/>
      <c r="J2630" s="13"/>
      <c r="K2630" s="13"/>
    </row>
    <row r="2631" spans="2:11" ht="13.5" x14ac:dyDescent="0.35">
      <c r="B2631" s="3">
        <v>45833</v>
      </c>
      <c r="C2631" s="2">
        <v>15.28</v>
      </c>
      <c r="D2631" s="2">
        <v>14.8567</v>
      </c>
      <c r="E2631" s="2">
        <v>12989</v>
      </c>
      <c r="F2631" s="2">
        <v>15.244</v>
      </c>
      <c r="G2631" s="2">
        <v>198004.31599999999</v>
      </c>
      <c r="H2631" s="14">
        <f t="shared" ref="H2631:H2696" si="41">(D2631-D2630)/D2630</f>
        <v>5.2574599093308146E-3</v>
      </c>
      <c r="I2631" s="13"/>
      <c r="J2631" s="13"/>
      <c r="K2631" s="13"/>
    </row>
    <row r="2632" spans="2:11" ht="13.5" x14ac:dyDescent="0.35">
      <c r="B2632" s="3">
        <v>45835</v>
      </c>
      <c r="C2632" s="2">
        <v>15.25</v>
      </c>
      <c r="D2632" s="2">
        <v>14.8276</v>
      </c>
      <c r="E2632" s="2">
        <v>22880</v>
      </c>
      <c r="F2632" s="2">
        <v>15.098000000000001</v>
      </c>
      <c r="G2632" s="2">
        <v>345442.24</v>
      </c>
      <c r="H2632" s="14">
        <f t="shared" si="41"/>
        <v>-1.9587122308453212E-3</v>
      </c>
      <c r="I2632" s="13"/>
      <c r="J2632" s="13"/>
      <c r="K2632" s="13"/>
    </row>
    <row r="2633" spans="2:11" ht="13.5" x14ac:dyDescent="0.35">
      <c r="B2633" s="3">
        <v>45838</v>
      </c>
      <c r="C2633" s="2">
        <v>15.48</v>
      </c>
      <c r="D2633" s="2">
        <v>15.0512</v>
      </c>
      <c r="E2633" s="2">
        <v>31217</v>
      </c>
      <c r="F2633" s="2">
        <v>15.369</v>
      </c>
      <c r="G2633" s="2">
        <v>479774.07299999997</v>
      </c>
      <c r="H2633" s="14">
        <f t="shared" si="41"/>
        <v>1.5079985972106028E-2</v>
      </c>
      <c r="I2633" s="13"/>
      <c r="J2633" s="13"/>
      <c r="K2633" s="13"/>
    </row>
    <row r="2634" spans="2:11" ht="13.5" x14ac:dyDescent="0.35">
      <c r="B2634" s="3">
        <v>45839</v>
      </c>
      <c r="C2634" s="2">
        <v>15.48</v>
      </c>
      <c r="D2634" s="2">
        <v>15.0512</v>
      </c>
      <c r="E2634" s="2">
        <v>11156</v>
      </c>
      <c r="F2634" s="2">
        <v>15.427</v>
      </c>
      <c r="G2634" s="2">
        <v>172103.61199999999</v>
      </c>
      <c r="H2634" s="14">
        <f t="shared" si="41"/>
        <v>0</v>
      </c>
      <c r="I2634" s="13"/>
      <c r="J2634" s="13"/>
      <c r="K2634" s="13"/>
    </row>
    <row r="2635" spans="2:11" ht="13.5" x14ac:dyDescent="0.35">
      <c r="B2635" s="3">
        <v>45840</v>
      </c>
      <c r="C2635" s="2">
        <v>15.6</v>
      </c>
      <c r="D2635" s="2">
        <v>15.167899999999999</v>
      </c>
      <c r="E2635" s="2">
        <v>17093</v>
      </c>
      <c r="F2635" s="2">
        <v>15.487</v>
      </c>
      <c r="G2635" s="2">
        <v>264719.29100000003</v>
      </c>
      <c r="H2635" s="14">
        <f t="shared" si="41"/>
        <v>7.7535346018921952E-3</v>
      </c>
      <c r="I2635" s="13"/>
      <c r="J2635" s="13"/>
      <c r="K2635" s="13"/>
    </row>
    <row r="2636" spans="2:11" ht="13.5" x14ac:dyDescent="0.35">
      <c r="B2636" s="3">
        <v>45841</v>
      </c>
      <c r="C2636" s="2">
        <v>15.88</v>
      </c>
      <c r="D2636" s="2">
        <v>15.440099999999999</v>
      </c>
      <c r="E2636" s="2">
        <v>20290</v>
      </c>
      <c r="F2636" s="2">
        <v>15.644</v>
      </c>
      <c r="G2636" s="2">
        <v>317416.76</v>
      </c>
      <c r="H2636" s="14">
        <f t="shared" si="41"/>
        <v>1.7945793418996683E-2</v>
      </c>
      <c r="I2636" s="13"/>
      <c r="J2636" s="13"/>
      <c r="K2636" s="13"/>
    </row>
    <row r="2637" spans="2:11" ht="13.5" x14ac:dyDescent="0.35">
      <c r="B2637" s="3">
        <v>45842</v>
      </c>
      <c r="C2637" s="2">
        <v>16</v>
      </c>
      <c r="D2637" s="2">
        <v>15.556800000000001</v>
      </c>
      <c r="E2637" s="2">
        <v>41803</v>
      </c>
      <c r="F2637" s="2">
        <v>15.77</v>
      </c>
      <c r="G2637" s="2">
        <v>659233.31000000006</v>
      </c>
      <c r="H2637" s="14">
        <f t="shared" si="41"/>
        <v>7.5582412031011187E-3</v>
      </c>
      <c r="I2637" s="13"/>
      <c r="J2637" s="13"/>
      <c r="K2637" s="13"/>
    </row>
    <row r="2638" spans="2:11" ht="13.5" x14ac:dyDescent="0.35">
      <c r="B2638" s="3">
        <v>45845</v>
      </c>
      <c r="C2638" s="2">
        <v>16.350000000000001</v>
      </c>
      <c r="D2638" s="2">
        <v>15.8971</v>
      </c>
      <c r="E2638" s="2">
        <v>36029</v>
      </c>
      <c r="F2638" s="2">
        <v>16.247</v>
      </c>
      <c r="G2638" s="2">
        <v>585363.16299999994</v>
      </c>
      <c r="H2638" s="14">
        <f t="shared" si="41"/>
        <v>2.1874678597140745E-2</v>
      </c>
      <c r="I2638" s="13"/>
      <c r="J2638" s="13"/>
      <c r="K2638" s="13"/>
    </row>
    <row r="2639" spans="2:11" ht="13.5" x14ac:dyDescent="0.35">
      <c r="B2639" s="3">
        <v>45846</v>
      </c>
      <c r="C2639" s="2">
        <v>16.239999999999998</v>
      </c>
      <c r="D2639" s="2">
        <v>15.7902</v>
      </c>
      <c r="E2639" s="2">
        <v>10538</v>
      </c>
      <c r="F2639" s="2">
        <v>16.27</v>
      </c>
      <c r="G2639" s="2">
        <v>171453.26</v>
      </c>
      <c r="H2639" s="14">
        <f t="shared" si="41"/>
        <v>-6.7244969208220089E-3</v>
      </c>
      <c r="I2639" s="13"/>
      <c r="J2639" s="13"/>
      <c r="K2639" s="13"/>
    </row>
    <row r="2640" spans="2:11" ht="13.5" x14ac:dyDescent="0.35">
      <c r="B2640" s="3">
        <v>45847</v>
      </c>
      <c r="C2640" s="2">
        <v>16.28</v>
      </c>
      <c r="D2640" s="2">
        <v>15.829000000000001</v>
      </c>
      <c r="E2640" s="2">
        <v>31587</v>
      </c>
      <c r="F2640" s="2">
        <v>16.079999999999998</v>
      </c>
      <c r="G2640" s="2">
        <v>507918.96</v>
      </c>
      <c r="H2640" s="14">
        <f t="shared" si="41"/>
        <v>2.4572203011994885E-3</v>
      </c>
      <c r="I2640" s="13"/>
      <c r="J2640" s="13"/>
      <c r="K2640" s="13"/>
    </row>
    <row r="2641" spans="2:11" ht="13.5" x14ac:dyDescent="0.35">
      <c r="B2641" s="3">
        <v>45848</v>
      </c>
      <c r="C2641" s="2">
        <v>16.190000000000001</v>
      </c>
      <c r="D2641" s="2">
        <v>15.7415</v>
      </c>
      <c r="E2641" s="2">
        <v>72508</v>
      </c>
      <c r="F2641" s="2">
        <v>15.912000000000001</v>
      </c>
      <c r="G2641" s="2">
        <v>1153747.2960000001</v>
      </c>
      <c r="H2641" s="14">
        <f t="shared" si="41"/>
        <v>-5.5278286688988784E-3</v>
      </c>
      <c r="I2641" s="13"/>
      <c r="J2641" s="13"/>
      <c r="K2641" s="13"/>
    </row>
    <row r="2642" spans="2:11" ht="13.5" x14ac:dyDescent="0.35">
      <c r="B2642" s="3">
        <v>45849</v>
      </c>
      <c r="C2642" s="2">
        <v>15.8</v>
      </c>
      <c r="D2642" s="2">
        <v>15.8</v>
      </c>
      <c r="E2642" s="2">
        <v>19515</v>
      </c>
      <c r="F2642" s="2">
        <v>15.724</v>
      </c>
      <c r="G2642" s="2">
        <v>306853.86</v>
      </c>
      <c r="H2642" s="14">
        <f t="shared" si="41"/>
        <v>3.7162913318299043E-3</v>
      </c>
      <c r="I2642" s="13"/>
      <c r="J2642" s="13"/>
      <c r="K2642" s="13"/>
    </row>
    <row r="2643" spans="2:11" ht="13.5" x14ac:dyDescent="0.35">
      <c r="B2643" s="3">
        <v>45852</v>
      </c>
      <c r="C2643" s="2">
        <v>15.59</v>
      </c>
      <c r="D2643" s="2">
        <v>15.59</v>
      </c>
      <c r="E2643" s="2">
        <v>111729</v>
      </c>
      <c r="F2643" s="2">
        <v>15.054</v>
      </c>
      <c r="G2643" s="2">
        <v>1681968.3659999999</v>
      </c>
      <c r="H2643" s="14">
        <f t="shared" si="41"/>
        <v>-1.3291139240506383E-2</v>
      </c>
      <c r="I2643" s="13"/>
      <c r="J2643" s="13"/>
      <c r="K2643" s="13"/>
    </row>
    <row r="2644" spans="2:11" ht="13.5" x14ac:dyDescent="0.35">
      <c r="B2644" s="3">
        <v>45853</v>
      </c>
      <c r="C2644" s="2">
        <v>15.49</v>
      </c>
      <c r="D2644" s="2">
        <v>15.49</v>
      </c>
      <c r="E2644" s="2">
        <v>4685</v>
      </c>
      <c r="F2644" s="2">
        <v>15.503</v>
      </c>
      <c r="G2644" s="2">
        <v>72631.554999999993</v>
      </c>
      <c r="H2644" s="14">
        <f t="shared" si="41"/>
        <v>-6.4143681847337814E-3</v>
      </c>
      <c r="I2644" s="13"/>
      <c r="J2644" s="13"/>
      <c r="K2644" s="13"/>
    </row>
    <row r="2645" spans="2:11" ht="13.5" x14ac:dyDescent="0.35">
      <c r="B2645" s="3">
        <v>45854</v>
      </c>
      <c r="C2645" s="2">
        <v>15.5</v>
      </c>
      <c r="D2645" s="2">
        <v>15.5</v>
      </c>
      <c r="E2645" s="2">
        <v>6670</v>
      </c>
      <c r="F2645" s="2">
        <v>15.433999999999999</v>
      </c>
      <c r="G2645" s="2">
        <v>102944.78</v>
      </c>
      <c r="H2645" s="14">
        <f t="shared" si="41"/>
        <v>6.4557779212393712E-4</v>
      </c>
      <c r="I2645" s="13"/>
      <c r="J2645" s="13"/>
      <c r="K2645" s="13"/>
    </row>
    <row r="2646" spans="2:11" ht="13.5" x14ac:dyDescent="0.35">
      <c r="B2646" s="3">
        <v>45855</v>
      </c>
      <c r="C2646" s="2">
        <v>15.49</v>
      </c>
      <c r="D2646" s="2">
        <v>15.49</v>
      </c>
      <c r="E2646" s="2">
        <v>5213</v>
      </c>
      <c r="F2646" s="2">
        <v>15.321</v>
      </c>
      <c r="G2646" s="2">
        <v>79868.373000000007</v>
      </c>
      <c r="H2646" s="14">
        <f t="shared" si="41"/>
        <v>-6.4516129032256688E-4</v>
      </c>
      <c r="I2646" s="13"/>
      <c r="J2646" s="13"/>
      <c r="K2646" s="13"/>
    </row>
    <row r="2647" spans="2:11" ht="13.5" x14ac:dyDescent="0.35">
      <c r="B2647" s="3">
        <v>45856</v>
      </c>
      <c r="C2647" s="2">
        <v>15.38</v>
      </c>
      <c r="D2647" s="2">
        <v>15.38</v>
      </c>
      <c r="E2647" s="2">
        <v>10134</v>
      </c>
      <c r="F2647" s="2">
        <v>15.302</v>
      </c>
      <c r="G2647" s="2">
        <v>155070.46799999999</v>
      </c>
      <c r="H2647" s="14">
        <f t="shared" si="41"/>
        <v>-7.1013557133634232E-3</v>
      </c>
      <c r="I2647" s="13"/>
      <c r="J2647" s="13"/>
      <c r="K2647" s="13"/>
    </row>
    <row r="2648" spans="2:11" ht="13.5" x14ac:dyDescent="0.35">
      <c r="B2648" s="3">
        <v>45859</v>
      </c>
      <c r="C2648" s="2">
        <v>15.39</v>
      </c>
      <c r="D2648" s="2">
        <v>15.39</v>
      </c>
      <c r="E2648" s="2">
        <v>10006</v>
      </c>
      <c r="F2648" s="2">
        <v>15.196</v>
      </c>
      <c r="G2648" s="2">
        <v>152051.17600000001</v>
      </c>
      <c r="H2648" s="14">
        <f t="shared" si="41"/>
        <v>6.501950585175414E-4</v>
      </c>
      <c r="I2648" s="13"/>
      <c r="J2648" s="13"/>
      <c r="K2648" s="13"/>
    </row>
    <row r="2649" spans="2:11" ht="13.5" x14ac:dyDescent="0.35">
      <c r="B2649" s="3">
        <v>45860</v>
      </c>
      <c r="C2649" s="2">
        <v>15.5</v>
      </c>
      <c r="D2649" s="2">
        <v>15.5</v>
      </c>
      <c r="E2649" s="2">
        <v>17447</v>
      </c>
      <c r="F2649" s="2">
        <v>15.35</v>
      </c>
      <c r="G2649" s="2">
        <v>267811.45</v>
      </c>
      <c r="H2649" s="14">
        <f t="shared" si="41"/>
        <v>7.1474983755685142E-3</v>
      </c>
      <c r="I2649" s="13"/>
      <c r="J2649" s="13"/>
      <c r="K2649" s="13"/>
    </row>
    <row r="2650" spans="2:11" ht="13.5" x14ac:dyDescent="0.35">
      <c r="B2650" s="3">
        <v>45861</v>
      </c>
      <c r="C2650" s="2">
        <v>15.5</v>
      </c>
      <c r="D2650" s="2">
        <v>15.5</v>
      </c>
      <c r="E2650" s="2">
        <v>9270</v>
      </c>
      <c r="F2650" s="2">
        <v>15.49</v>
      </c>
      <c r="G2650" s="2">
        <v>143592.29999999999</v>
      </c>
      <c r="H2650" s="14">
        <f t="shared" si="41"/>
        <v>0</v>
      </c>
      <c r="I2650" s="13"/>
      <c r="J2650" s="13"/>
      <c r="K2650" s="13"/>
    </row>
    <row r="2651" spans="2:11" ht="13.5" x14ac:dyDescent="0.35">
      <c r="B2651" s="3">
        <v>45862</v>
      </c>
      <c r="C2651" s="2">
        <v>15.5</v>
      </c>
      <c r="D2651" s="2">
        <v>15.5</v>
      </c>
      <c r="E2651" s="2">
        <v>14905</v>
      </c>
      <c r="F2651" s="2">
        <v>15.491</v>
      </c>
      <c r="G2651" s="2">
        <v>230893.35500000001</v>
      </c>
      <c r="H2651" s="14">
        <f t="shared" si="41"/>
        <v>0</v>
      </c>
      <c r="I2651" s="13"/>
      <c r="J2651" s="13"/>
      <c r="K2651" s="13"/>
    </row>
    <row r="2652" spans="2:11" ht="13.5" x14ac:dyDescent="0.35">
      <c r="B2652" s="3">
        <v>45866</v>
      </c>
      <c r="C2652" s="2">
        <v>14.83</v>
      </c>
      <c r="D2652" s="2">
        <v>14.83</v>
      </c>
      <c r="E2652" s="2">
        <v>300474</v>
      </c>
      <c r="F2652" s="2">
        <v>14.722</v>
      </c>
      <c r="G2652" s="2">
        <v>4423578.2280000001</v>
      </c>
      <c r="H2652" s="14">
        <f t="shared" si="41"/>
        <v>-4.3225806451612898E-2</v>
      </c>
      <c r="I2652" s="13"/>
      <c r="J2652" s="13"/>
      <c r="K2652" s="13"/>
    </row>
    <row r="2653" spans="2:11" ht="13.5" x14ac:dyDescent="0.35">
      <c r="B2653" s="3">
        <v>45867</v>
      </c>
      <c r="C2653" s="2">
        <v>15.2</v>
      </c>
      <c r="D2653" s="2">
        <v>15.2</v>
      </c>
      <c r="E2653" s="2">
        <v>4893</v>
      </c>
      <c r="F2653" s="2">
        <v>15.231</v>
      </c>
      <c r="G2653" s="2">
        <v>74525.282999999996</v>
      </c>
      <c r="H2653" s="14">
        <f t="shared" si="41"/>
        <v>2.4949426837491517E-2</v>
      </c>
      <c r="I2653" s="13"/>
      <c r="J2653" s="13"/>
      <c r="K2653" s="13"/>
    </row>
    <row r="2654" spans="2:11" ht="13.5" x14ac:dyDescent="0.35">
      <c r="B2654" s="3">
        <v>45868</v>
      </c>
      <c r="C2654" s="2">
        <v>15.49</v>
      </c>
      <c r="D2654" s="2">
        <v>15.49</v>
      </c>
      <c r="E2654" s="2">
        <v>12485</v>
      </c>
      <c r="F2654" s="2">
        <v>15.319000000000001</v>
      </c>
      <c r="G2654" s="2">
        <v>191257.715</v>
      </c>
      <c r="H2654" s="14">
        <f t="shared" si="41"/>
        <v>1.9078947368421115E-2</v>
      </c>
      <c r="I2654" s="13"/>
      <c r="J2654" s="13"/>
      <c r="K2654" s="13"/>
    </row>
    <row r="2655" spans="2:11" ht="13.5" x14ac:dyDescent="0.35">
      <c r="B2655" s="3">
        <v>45869</v>
      </c>
      <c r="C2655" s="2">
        <v>15.48</v>
      </c>
      <c r="D2655" s="2">
        <v>15.48</v>
      </c>
      <c r="E2655" s="2">
        <v>1000</v>
      </c>
      <c r="F2655" s="2">
        <v>15.48</v>
      </c>
      <c r="G2655" s="2">
        <v>15480</v>
      </c>
      <c r="H2655" s="14">
        <f t="shared" si="41"/>
        <v>-6.4557779212393712E-4</v>
      </c>
      <c r="I2655" s="13"/>
      <c r="J2655" s="13"/>
      <c r="K2655" s="13"/>
    </row>
    <row r="2656" spans="2:11" ht="13.5" x14ac:dyDescent="0.35">
      <c r="B2656" s="3">
        <v>45870</v>
      </c>
      <c r="C2656" s="2">
        <v>15.5</v>
      </c>
      <c r="D2656" s="2">
        <v>15.5</v>
      </c>
      <c r="E2656" s="2">
        <v>18265</v>
      </c>
      <c r="F2656" s="2">
        <v>15.456</v>
      </c>
      <c r="G2656" s="2">
        <v>282303.84000000003</v>
      </c>
      <c r="H2656" s="14">
        <f t="shared" si="41"/>
        <v>1.2919896640826599E-3</v>
      </c>
      <c r="I2656" s="13"/>
      <c r="J2656" s="13"/>
      <c r="K2656" s="13"/>
    </row>
    <row r="2657" spans="2:11" ht="13.5" x14ac:dyDescent="0.35">
      <c r="B2657" s="3">
        <v>45873</v>
      </c>
      <c r="C2657" s="2">
        <v>15.45</v>
      </c>
      <c r="D2657" s="2">
        <v>15.45</v>
      </c>
      <c r="E2657" s="2">
        <v>1162</v>
      </c>
      <c r="F2657" s="2">
        <v>15.451000000000001</v>
      </c>
      <c r="G2657" s="2">
        <v>17954.062000000002</v>
      </c>
      <c r="H2657" s="14">
        <f t="shared" si="41"/>
        <v>-3.2258064516129492E-3</v>
      </c>
      <c r="I2657" s="13"/>
      <c r="J2657" s="13"/>
      <c r="K2657" s="13"/>
    </row>
    <row r="2658" spans="2:11" ht="13.5" x14ac:dyDescent="0.35">
      <c r="B2658" s="3">
        <v>45874</v>
      </c>
      <c r="C2658" s="2">
        <v>15.34</v>
      </c>
      <c r="D2658" s="2">
        <v>15.34</v>
      </c>
      <c r="E2658" s="2">
        <v>129163</v>
      </c>
      <c r="F2658" s="2">
        <v>15.007999999999999</v>
      </c>
      <c r="G2658" s="2">
        <v>1938478.304</v>
      </c>
      <c r="H2658" s="14">
        <f t="shared" si="41"/>
        <v>-7.1197411003235877E-3</v>
      </c>
      <c r="I2658" s="13"/>
      <c r="J2658" s="13"/>
      <c r="K2658" s="13"/>
    </row>
    <row r="2659" spans="2:11" ht="13.5" x14ac:dyDescent="0.35">
      <c r="B2659" s="3">
        <v>45875</v>
      </c>
      <c r="C2659" s="2">
        <v>15.28</v>
      </c>
      <c r="D2659" s="2">
        <v>15.28</v>
      </c>
      <c r="E2659" s="2">
        <v>1861</v>
      </c>
      <c r="F2659" s="2">
        <v>15.281000000000001</v>
      </c>
      <c r="G2659" s="2">
        <v>28437.940999999999</v>
      </c>
      <c r="H2659" s="14">
        <f t="shared" si="41"/>
        <v>-3.9113428943937743E-3</v>
      </c>
      <c r="I2659" s="13"/>
      <c r="J2659" s="13"/>
      <c r="K2659" s="13"/>
    </row>
    <row r="2660" spans="2:11" ht="13.5" x14ac:dyDescent="0.35">
      <c r="B2660" s="3">
        <v>45876</v>
      </c>
      <c r="C2660" s="2">
        <v>15.24</v>
      </c>
      <c r="D2660" s="2">
        <v>15.24</v>
      </c>
      <c r="E2660" s="2">
        <v>2571</v>
      </c>
      <c r="F2660" s="2">
        <v>14.864000000000001</v>
      </c>
      <c r="G2660" s="2">
        <v>38215.343999999997</v>
      </c>
      <c r="H2660" s="14">
        <f t="shared" si="41"/>
        <v>-2.6178010471203631E-3</v>
      </c>
      <c r="I2660" s="13"/>
      <c r="J2660" s="13"/>
      <c r="K2660" s="13"/>
    </row>
    <row r="2661" spans="2:11" ht="13.5" x14ac:dyDescent="0.35">
      <c r="B2661" s="3">
        <v>45877</v>
      </c>
      <c r="C2661" s="2">
        <v>15.2</v>
      </c>
      <c r="D2661" s="2">
        <v>15.2</v>
      </c>
      <c r="E2661" s="2">
        <v>10833</v>
      </c>
      <c r="F2661" s="2">
        <v>15.255000000000001</v>
      </c>
      <c r="G2661" s="2">
        <v>165257.41500000001</v>
      </c>
      <c r="H2661" s="14">
        <f t="shared" si="41"/>
        <v>-2.6246719160105594E-3</v>
      </c>
      <c r="I2661" s="13"/>
      <c r="J2661" s="13"/>
      <c r="K2661" s="13"/>
    </row>
    <row r="2662" spans="2:11" ht="13.5" x14ac:dyDescent="0.35">
      <c r="B2662" s="3">
        <v>45880</v>
      </c>
      <c r="C2662" s="2">
        <v>15.33</v>
      </c>
      <c r="D2662" s="2">
        <v>15.33</v>
      </c>
      <c r="E2662" s="2">
        <v>2636</v>
      </c>
      <c r="F2662" s="2">
        <v>15.254</v>
      </c>
      <c r="G2662" s="2">
        <v>40209.544000000002</v>
      </c>
      <c r="H2662" s="14">
        <f t="shared" si="41"/>
        <v>8.552631578947421E-3</v>
      </c>
      <c r="I2662" s="13"/>
      <c r="J2662" s="13"/>
      <c r="K2662" s="13"/>
    </row>
    <row r="2663" spans="2:11" ht="13.5" x14ac:dyDescent="0.35">
      <c r="B2663" s="3">
        <v>45881</v>
      </c>
      <c r="C2663" s="2">
        <v>15.33</v>
      </c>
      <c r="D2663" s="2">
        <v>15.33</v>
      </c>
      <c r="E2663" s="2">
        <v>18442</v>
      </c>
      <c r="F2663" s="2">
        <v>15.211</v>
      </c>
      <c r="G2663" s="2">
        <v>280521.26199999999</v>
      </c>
      <c r="H2663" s="14">
        <f t="shared" si="41"/>
        <v>0</v>
      </c>
      <c r="I2663" s="13"/>
      <c r="J2663" s="13"/>
      <c r="K2663" s="13"/>
    </row>
    <row r="2664" spans="2:11" ht="13.5" x14ac:dyDescent="0.35">
      <c r="B2664" s="3">
        <v>45883</v>
      </c>
      <c r="C2664" s="2">
        <v>15.3</v>
      </c>
      <c r="D2664" s="2">
        <v>15.3</v>
      </c>
      <c r="E2664" s="2">
        <v>18</v>
      </c>
      <c r="F2664" s="2">
        <v>15.256</v>
      </c>
      <c r="G2664" s="2">
        <v>274.608</v>
      </c>
      <c r="H2664" s="14">
        <f t="shared" si="41"/>
        <v>-1.9569471624265727E-3</v>
      </c>
      <c r="I2664" s="13"/>
      <c r="J2664" s="13"/>
      <c r="K2664" s="13"/>
    </row>
    <row r="2665" spans="2:11" ht="13.5" x14ac:dyDescent="0.35">
      <c r="B2665" s="3">
        <v>45884</v>
      </c>
      <c r="C2665" s="2">
        <v>15.24</v>
      </c>
      <c r="D2665" s="2">
        <v>15.24</v>
      </c>
      <c r="E2665" s="2">
        <v>699</v>
      </c>
      <c r="F2665" s="2">
        <v>15.21</v>
      </c>
      <c r="G2665" s="2">
        <v>10631.79</v>
      </c>
      <c r="H2665" s="14">
        <f t="shared" si="41"/>
        <v>-3.9215686274510124E-3</v>
      </c>
      <c r="I2665" s="13"/>
      <c r="J2665" s="13"/>
      <c r="K2665" s="13"/>
    </row>
    <row r="2666" spans="2:11" ht="13.5" x14ac:dyDescent="0.35">
      <c r="B2666" s="3">
        <v>45887</v>
      </c>
      <c r="C2666" s="2">
        <v>15.24</v>
      </c>
      <c r="D2666" s="2">
        <v>15.24</v>
      </c>
      <c r="E2666" s="2">
        <v>2837</v>
      </c>
      <c r="F2666" s="2">
        <v>15.201000000000001</v>
      </c>
      <c r="G2666" s="2">
        <v>43125.237000000001</v>
      </c>
      <c r="H2666" s="14">
        <f t="shared" si="41"/>
        <v>0</v>
      </c>
      <c r="I2666" s="13"/>
      <c r="J2666" s="13"/>
      <c r="K2666" s="13"/>
    </row>
    <row r="2667" spans="2:11" ht="13.5" x14ac:dyDescent="0.35">
      <c r="B2667" s="3">
        <v>45888</v>
      </c>
      <c r="C2667" s="2">
        <v>15.23</v>
      </c>
      <c r="D2667" s="2">
        <v>15.23</v>
      </c>
      <c r="E2667" s="2">
        <v>7316</v>
      </c>
      <c r="F2667" s="2">
        <v>15.114000000000001</v>
      </c>
      <c r="G2667" s="2">
        <v>110574.024</v>
      </c>
      <c r="H2667" s="14">
        <f t="shared" si="41"/>
        <v>-6.5616797900261068E-4</v>
      </c>
      <c r="I2667" s="13"/>
      <c r="J2667" s="13"/>
      <c r="K2667" s="13"/>
    </row>
    <row r="2668" spans="2:11" ht="13.5" x14ac:dyDescent="0.35">
      <c r="B2668" s="3">
        <v>45889</v>
      </c>
      <c r="C2668" s="2">
        <v>15.24</v>
      </c>
      <c r="D2668" s="2">
        <v>15.24</v>
      </c>
      <c r="E2668" s="2">
        <v>3716</v>
      </c>
      <c r="F2668" s="2">
        <v>15.183999999999999</v>
      </c>
      <c r="G2668" s="2">
        <v>56423.743999999999</v>
      </c>
      <c r="H2668" s="14">
        <f t="shared" si="41"/>
        <v>6.5659881812211334E-4</v>
      </c>
      <c r="I2668" s="13"/>
      <c r="J2668" s="13"/>
      <c r="K2668" s="13"/>
    </row>
    <row r="2669" spans="2:11" ht="13.5" x14ac:dyDescent="0.35">
      <c r="B2669" s="3">
        <v>45890</v>
      </c>
      <c r="C2669" s="2">
        <v>15.2</v>
      </c>
      <c r="D2669" s="2">
        <v>15.2</v>
      </c>
      <c r="E2669" s="2">
        <v>14768</v>
      </c>
      <c r="F2669" s="2">
        <v>15.193</v>
      </c>
      <c r="G2669" s="2">
        <v>224370.22399999999</v>
      </c>
      <c r="H2669" s="14">
        <f t="shared" si="41"/>
        <v>-2.6246719160105594E-3</v>
      </c>
      <c r="I2669" s="13"/>
      <c r="J2669" s="13"/>
      <c r="K2669" s="13"/>
    </row>
    <row r="2670" spans="2:11" ht="13.5" x14ac:dyDescent="0.35">
      <c r="B2670" s="3">
        <v>45891</v>
      </c>
      <c r="C2670" s="2">
        <v>15.24</v>
      </c>
      <c r="D2670" s="2">
        <v>15.24</v>
      </c>
      <c r="E2670" s="2">
        <v>28955</v>
      </c>
      <c r="F2670" s="2">
        <v>15.21</v>
      </c>
      <c r="G2670" s="2">
        <v>440405.55</v>
      </c>
      <c r="H2670" s="14">
        <f t="shared" si="41"/>
        <v>2.6315789473684821E-3</v>
      </c>
      <c r="I2670" s="13"/>
      <c r="J2670" s="13"/>
      <c r="K2670" s="13"/>
    </row>
    <row r="2671" spans="2:11" ht="13.5" x14ac:dyDescent="0.35">
      <c r="B2671" s="3">
        <v>45894</v>
      </c>
      <c r="C2671" s="2">
        <v>15.25</v>
      </c>
      <c r="D2671" s="2">
        <v>15.25</v>
      </c>
      <c r="E2671" s="2">
        <v>7020</v>
      </c>
      <c r="F2671" s="2">
        <v>15.247999999999999</v>
      </c>
      <c r="G2671" s="2">
        <v>107040.96000000001</v>
      </c>
      <c r="H2671" s="14">
        <f t="shared" si="41"/>
        <v>6.5616797900261068E-4</v>
      </c>
      <c r="I2671" s="13"/>
      <c r="J2671" s="13"/>
      <c r="K2671" s="13"/>
    </row>
    <row r="2672" spans="2:11" ht="13.5" x14ac:dyDescent="0.35">
      <c r="B2672" s="3">
        <v>45895</v>
      </c>
      <c r="C2672" s="2">
        <v>15.3</v>
      </c>
      <c r="D2672" s="2">
        <v>15.3</v>
      </c>
      <c r="E2672" s="2">
        <v>14673</v>
      </c>
      <c r="F2672" s="2">
        <v>15.275</v>
      </c>
      <c r="G2672" s="2">
        <v>224130.07500000001</v>
      </c>
      <c r="H2672" s="14">
        <f t="shared" si="41"/>
        <v>3.2786885245902103E-3</v>
      </c>
      <c r="I2672" s="13"/>
      <c r="J2672" s="13"/>
      <c r="K2672" s="13"/>
    </row>
    <row r="2673" spans="2:11" ht="13.5" x14ac:dyDescent="0.35">
      <c r="B2673" s="3">
        <v>45896</v>
      </c>
      <c r="C2673" s="2">
        <v>15.31</v>
      </c>
      <c r="D2673" s="2">
        <v>15.31</v>
      </c>
      <c r="E2673" s="2">
        <v>4621</v>
      </c>
      <c r="F2673" s="2">
        <v>15.122999999999999</v>
      </c>
      <c r="G2673" s="2">
        <v>69883.383000000002</v>
      </c>
      <c r="H2673" s="14">
        <f t="shared" si="41"/>
        <v>6.5359477124181614E-4</v>
      </c>
      <c r="I2673" s="13"/>
      <c r="J2673" s="13"/>
      <c r="K2673" s="13"/>
    </row>
    <row r="2674" spans="2:11" ht="13.5" x14ac:dyDescent="0.35">
      <c r="B2674" s="3">
        <v>45897</v>
      </c>
      <c r="C2674" s="2">
        <v>15.32</v>
      </c>
      <c r="D2674" s="2">
        <v>15.32</v>
      </c>
      <c r="E2674" s="2">
        <v>7521</v>
      </c>
      <c r="F2674" s="2">
        <v>15.276999999999999</v>
      </c>
      <c r="G2674" s="2">
        <v>114898.317</v>
      </c>
      <c r="H2674" s="14">
        <f t="shared" si="41"/>
        <v>6.5316786414107029E-4</v>
      </c>
      <c r="I2674" s="13"/>
      <c r="J2674" s="13"/>
      <c r="K2674" s="13"/>
    </row>
    <row r="2675" spans="2:11" ht="13.5" x14ac:dyDescent="0.35">
      <c r="B2675" s="3">
        <v>45898</v>
      </c>
      <c r="C2675" s="2">
        <v>15.3</v>
      </c>
      <c r="D2675" s="2">
        <v>15.3</v>
      </c>
      <c r="E2675" s="2">
        <v>24863</v>
      </c>
      <c r="F2675" s="2">
        <v>15.227</v>
      </c>
      <c r="G2675" s="2">
        <v>378588.90100000001</v>
      </c>
      <c r="H2675" s="14">
        <f t="shared" si="41"/>
        <v>-1.3054830287205987E-3</v>
      </c>
      <c r="I2675" s="13"/>
      <c r="J2675" s="13"/>
      <c r="K2675" s="13"/>
    </row>
    <row r="2676" spans="2:11" ht="13.5" x14ac:dyDescent="0.35">
      <c r="B2676" s="3">
        <v>45901</v>
      </c>
      <c r="C2676" s="2">
        <v>15.28</v>
      </c>
      <c r="D2676" s="2">
        <v>15.28</v>
      </c>
      <c r="E2676" s="2">
        <v>10655</v>
      </c>
      <c r="F2676" s="2">
        <v>15.241</v>
      </c>
      <c r="G2676" s="2">
        <v>162392.85500000001</v>
      </c>
      <c r="H2676" s="14">
        <f t="shared" si="41"/>
        <v>-1.3071895424837483E-3</v>
      </c>
      <c r="I2676" s="13"/>
      <c r="J2676" s="13"/>
      <c r="K2676" s="13"/>
    </row>
    <row r="2677" spans="2:11" ht="13.5" x14ac:dyDescent="0.35">
      <c r="B2677" s="3">
        <v>45902</v>
      </c>
      <c r="C2677" s="2">
        <v>15.28</v>
      </c>
      <c r="D2677" s="2">
        <v>15.28</v>
      </c>
      <c r="E2677" s="2">
        <v>4019</v>
      </c>
      <c r="F2677" s="2">
        <v>15.053000000000001</v>
      </c>
      <c r="G2677" s="2">
        <v>60498.006999999998</v>
      </c>
      <c r="H2677" s="14">
        <f t="shared" si="41"/>
        <v>0</v>
      </c>
      <c r="I2677" s="13"/>
      <c r="J2677" s="13"/>
      <c r="K2677" s="13"/>
    </row>
    <row r="2678" spans="2:11" ht="13.5" x14ac:dyDescent="0.35">
      <c r="B2678" s="3">
        <v>45903</v>
      </c>
      <c r="C2678" s="2">
        <v>15.23</v>
      </c>
      <c r="D2678" s="2">
        <v>15.23</v>
      </c>
      <c r="E2678" s="2">
        <v>196</v>
      </c>
      <c r="F2678" s="2">
        <v>15.24</v>
      </c>
      <c r="G2678" s="2">
        <v>2987.04</v>
      </c>
      <c r="H2678" s="14">
        <f t="shared" si="41"/>
        <v>-3.2722513089004542E-3</v>
      </c>
      <c r="I2678" s="13"/>
      <c r="J2678" s="13"/>
      <c r="K2678" s="13"/>
    </row>
    <row r="2679" spans="2:11" ht="13.5" x14ac:dyDescent="0.35">
      <c r="B2679" s="3">
        <v>45905</v>
      </c>
      <c r="C2679" s="2">
        <v>15.2</v>
      </c>
      <c r="D2679" s="2">
        <v>15.2</v>
      </c>
      <c r="E2679" s="2">
        <v>2721</v>
      </c>
      <c r="F2679" s="2">
        <v>15.159000000000001</v>
      </c>
      <c r="G2679" s="2">
        <v>41247.639000000003</v>
      </c>
      <c r="H2679" s="14">
        <f t="shared" si="41"/>
        <v>-1.9697964543664566E-3</v>
      </c>
      <c r="I2679" s="13"/>
      <c r="J2679" s="13"/>
      <c r="K2679" s="13"/>
    </row>
    <row r="2680" spans="2:11" ht="13.5" x14ac:dyDescent="0.35">
      <c r="B2680" s="3">
        <v>45908</v>
      </c>
      <c r="C2680" s="2">
        <v>15</v>
      </c>
      <c r="D2680" s="2">
        <v>15</v>
      </c>
      <c r="E2680" s="2">
        <v>5330</v>
      </c>
      <c r="F2680" s="2">
        <v>15.019</v>
      </c>
      <c r="G2680" s="2">
        <v>80051.27</v>
      </c>
      <c r="H2680" s="14">
        <f t="shared" si="41"/>
        <v>-1.3157894736842059E-2</v>
      </c>
      <c r="I2680" s="13"/>
      <c r="J2680" s="13"/>
      <c r="K2680" s="13"/>
    </row>
    <row r="2681" spans="2:11" ht="13.5" x14ac:dyDescent="0.35">
      <c r="B2681" s="3">
        <v>45909</v>
      </c>
      <c r="C2681" s="2">
        <v>15.13</v>
      </c>
      <c r="D2681" s="2">
        <v>15.13</v>
      </c>
      <c r="E2681" s="2">
        <v>72309</v>
      </c>
      <c r="F2681" s="2">
        <v>14.722</v>
      </c>
      <c r="G2681" s="2">
        <v>1064533.098</v>
      </c>
      <c r="H2681" s="14">
        <f t="shared" si="41"/>
        <v>8.6666666666667183E-3</v>
      </c>
      <c r="I2681" s="13"/>
      <c r="J2681" s="13"/>
      <c r="K2681" s="13"/>
    </row>
    <row r="2682" spans="2:11" ht="13.5" x14ac:dyDescent="0.35">
      <c r="B2682" s="3">
        <v>45910</v>
      </c>
      <c r="C2682" s="2">
        <v>15</v>
      </c>
      <c r="D2682" s="2">
        <v>15</v>
      </c>
      <c r="E2682" s="2">
        <v>11453</v>
      </c>
      <c r="F2682" s="2">
        <v>14.744999999999999</v>
      </c>
      <c r="G2682" s="2">
        <v>168874.48499999999</v>
      </c>
      <c r="H2682" s="14">
        <f t="shared" si="41"/>
        <v>-8.5922009253139968E-3</v>
      </c>
      <c r="I2682" s="13"/>
      <c r="J2682" s="13"/>
      <c r="K2682" s="13"/>
    </row>
    <row r="2683" spans="2:11" ht="13.5" x14ac:dyDescent="0.35">
      <c r="B2683" s="3">
        <v>45911</v>
      </c>
      <c r="C2683" s="2">
        <v>15.06</v>
      </c>
      <c r="D2683" s="2">
        <v>15.06</v>
      </c>
      <c r="E2683" s="2">
        <v>4988</v>
      </c>
      <c r="F2683" s="2">
        <v>14.987</v>
      </c>
      <c r="G2683" s="2">
        <v>74755.156000000003</v>
      </c>
      <c r="H2683" s="14">
        <f t="shared" si="41"/>
        <v>4.000000000000033E-3</v>
      </c>
      <c r="I2683" s="13"/>
      <c r="J2683" s="13"/>
      <c r="K2683" s="13"/>
    </row>
    <row r="2684" spans="2:11" ht="13.5" x14ac:dyDescent="0.35">
      <c r="B2684" s="3">
        <v>45912</v>
      </c>
      <c r="C2684" s="2">
        <v>15</v>
      </c>
      <c r="D2684" s="2">
        <v>15</v>
      </c>
      <c r="E2684" s="2">
        <v>1889</v>
      </c>
      <c r="F2684" s="2">
        <v>14.875</v>
      </c>
      <c r="G2684" s="2">
        <v>28098.875</v>
      </c>
      <c r="H2684" s="14">
        <f t="shared" si="41"/>
        <v>-3.9840637450199532E-3</v>
      </c>
      <c r="I2684" s="13"/>
      <c r="J2684" s="13"/>
      <c r="K2684" s="13"/>
    </row>
    <row r="2685" spans="2:11" ht="13.5" x14ac:dyDescent="0.35">
      <c r="B2685" s="3">
        <v>45915</v>
      </c>
      <c r="C2685" s="2">
        <v>14.95</v>
      </c>
      <c r="D2685" s="2">
        <v>14.95</v>
      </c>
      <c r="E2685" s="2">
        <v>180284</v>
      </c>
      <c r="F2685" s="2">
        <v>14.702999999999999</v>
      </c>
      <c r="G2685" s="2">
        <v>2650715.6519999998</v>
      </c>
      <c r="H2685" s="14">
        <f t="shared" si="41"/>
        <v>-3.3333333333333808E-3</v>
      </c>
      <c r="I2685" s="13"/>
      <c r="J2685" s="13"/>
      <c r="K2685" s="13"/>
    </row>
    <row r="2686" spans="2:11" ht="13.5" x14ac:dyDescent="0.35">
      <c r="B2686" s="3">
        <v>45916</v>
      </c>
      <c r="C2686" s="2">
        <v>15</v>
      </c>
      <c r="D2686" s="2">
        <v>15</v>
      </c>
      <c r="E2686" s="2">
        <v>18386</v>
      </c>
      <c r="F2686" s="2">
        <v>14.987</v>
      </c>
      <c r="G2686" s="2">
        <v>275550.98200000002</v>
      </c>
      <c r="H2686" s="14">
        <f t="shared" si="41"/>
        <v>3.3444816053512182E-3</v>
      </c>
      <c r="I2686" s="13"/>
      <c r="J2686" s="13"/>
      <c r="K2686" s="13"/>
    </row>
    <row r="2687" spans="2:11" ht="13.5" x14ac:dyDescent="0.35">
      <c r="B2687" s="3">
        <v>45917</v>
      </c>
      <c r="C2687" s="2">
        <v>15</v>
      </c>
      <c r="D2687" s="2">
        <v>15</v>
      </c>
      <c r="E2687" s="2">
        <v>39584</v>
      </c>
      <c r="F2687" s="2">
        <v>14.97</v>
      </c>
      <c r="G2687" s="2">
        <v>592572.48</v>
      </c>
      <c r="H2687" s="14">
        <f t="shared" si="41"/>
        <v>0</v>
      </c>
      <c r="I2687" s="13"/>
      <c r="J2687" s="13"/>
      <c r="K2687" s="13"/>
    </row>
    <row r="2688" spans="2:11" ht="13.5" x14ac:dyDescent="0.35">
      <c r="B2688" s="3">
        <v>45918</v>
      </c>
      <c r="C2688" s="4">
        <v>15</v>
      </c>
      <c r="D2688" s="4">
        <v>15</v>
      </c>
      <c r="E2688" s="4">
        <v>21862</v>
      </c>
      <c r="F2688" s="4">
        <v>14.984999999999999</v>
      </c>
      <c r="G2688" s="4">
        <f>E2688*F2688</f>
        <v>327602.07</v>
      </c>
      <c r="H2688" s="14">
        <f t="shared" si="41"/>
        <v>0</v>
      </c>
      <c r="I2688" s="13"/>
      <c r="J2688" s="13"/>
      <c r="K2688" s="13"/>
    </row>
    <row r="2689" spans="2:11" ht="13.5" x14ac:dyDescent="0.35">
      <c r="B2689" s="3">
        <v>45919</v>
      </c>
      <c r="C2689" s="4">
        <v>15</v>
      </c>
      <c r="D2689" s="4">
        <v>15</v>
      </c>
      <c r="E2689" s="4">
        <v>11434</v>
      </c>
      <c r="F2689" s="4">
        <v>14.993</v>
      </c>
      <c r="G2689" s="4">
        <f t="shared" ref="G2689:G2696" si="42">E2689*F2689</f>
        <v>171429.962</v>
      </c>
      <c r="H2689" s="14">
        <f t="shared" si="41"/>
        <v>0</v>
      </c>
      <c r="I2689" s="13"/>
      <c r="J2689" s="13"/>
      <c r="K2689" s="13"/>
    </row>
    <row r="2690" spans="2:11" ht="13.5" x14ac:dyDescent="0.35">
      <c r="B2690" s="3">
        <v>45922</v>
      </c>
      <c r="C2690" s="4">
        <v>14.99</v>
      </c>
      <c r="D2690" s="4">
        <v>14.99</v>
      </c>
      <c r="E2690" s="4">
        <v>41368</v>
      </c>
      <c r="F2690" s="4">
        <v>14.981999999999999</v>
      </c>
      <c r="G2690" s="4">
        <f t="shared" si="42"/>
        <v>619775.37599999993</v>
      </c>
      <c r="H2690" s="14">
        <f t="shared" si="41"/>
        <v>-6.6666666666665244E-4</v>
      </c>
      <c r="I2690" s="13"/>
      <c r="J2690" s="13"/>
      <c r="K2690" s="13"/>
    </row>
    <row r="2691" spans="2:11" ht="13.5" x14ac:dyDescent="0.35">
      <c r="B2691" s="3">
        <v>45923</v>
      </c>
      <c r="C2691" s="4">
        <v>15</v>
      </c>
      <c r="D2691" s="4">
        <v>15</v>
      </c>
      <c r="E2691" s="4">
        <v>24016</v>
      </c>
      <c r="F2691" s="4">
        <v>14.968999999999999</v>
      </c>
      <c r="G2691" s="4">
        <f t="shared" si="42"/>
        <v>359495.50399999996</v>
      </c>
      <c r="H2691" s="14">
        <f t="shared" si="41"/>
        <v>6.6711140760505579E-4</v>
      </c>
      <c r="I2691" s="13"/>
      <c r="J2691" s="13"/>
      <c r="K2691" s="13"/>
    </row>
    <row r="2692" spans="2:11" ht="13.5" x14ac:dyDescent="0.35">
      <c r="B2692" s="3">
        <v>45924</v>
      </c>
      <c r="C2692" s="4">
        <v>14.98</v>
      </c>
      <c r="D2692" s="4">
        <v>14.98</v>
      </c>
      <c r="E2692" s="4">
        <v>34737</v>
      </c>
      <c r="F2692" s="4">
        <v>14.795999999999999</v>
      </c>
      <c r="G2692" s="4">
        <f t="shared" si="42"/>
        <v>513968.652</v>
      </c>
      <c r="H2692" s="14">
        <f t="shared" si="41"/>
        <v>-1.3333333333333049E-3</v>
      </c>
      <c r="I2692" s="13"/>
      <c r="J2692" s="13"/>
      <c r="K2692" s="13"/>
    </row>
    <row r="2693" spans="2:11" ht="13.5" x14ac:dyDescent="0.35">
      <c r="B2693" s="3">
        <v>45925</v>
      </c>
      <c r="C2693" s="4">
        <v>14.92</v>
      </c>
      <c r="D2693" s="4">
        <v>14.92</v>
      </c>
      <c r="E2693" s="4">
        <v>2056</v>
      </c>
      <c r="F2693" s="4">
        <v>14.933999999999999</v>
      </c>
      <c r="G2693" s="4">
        <f t="shared" si="42"/>
        <v>30704.304</v>
      </c>
      <c r="H2693" s="14">
        <f t="shared" si="41"/>
        <v>-4.0053404539386181E-3</v>
      </c>
      <c r="I2693" s="13"/>
      <c r="J2693" s="13"/>
      <c r="K2693" s="13"/>
    </row>
    <row r="2694" spans="2:11" ht="13.5" x14ac:dyDescent="0.35">
      <c r="B2694" s="3">
        <v>45926</v>
      </c>
      <c r="C2694" s="4">
        <v>14.93</v>
      </c>
      <c r="D2694" s="4">
        <v>14.93</v>
      </c>
      <c r="E2694" s="4">
        <v>152</v>
      </c>
      <c r="F2694" s="4">
        <v>14.93</v>
      </c>
      <c r="G2694" s="4">
        <f t="shared" si="42"/>
        <v>2269.36</v>
      </c>
      <c r="H2694" s="14">
        <f t="shared" si="41"/>
        <v>6.7024128686325648E-4</v>
      </c>
      <c r="I2694" s="13"/>
      <c r="J2694" s="13"/>
      <c r="K2694" s="13"/>
    </row>
    <row r="2695" spans="2:11" ht="13.5" x14ac:dyDescent="0.35">
      <c r="B2695" s="3">
        <v>45929</v>
      </c>
      <c r="C2695" s="4">
        <v>14.74</v>
      </c>
      <c r="D2695" s="4">
        <v>14.74</v>
      </c>
      <c r="E2695" s="4">
        <v>782</v>
      </c>
      <c r="F2695" s="4">
        <v>14.91</v>
      </c>
      <c r="G2695" s="4">
        <f t="shared" si="42"/>
        <v>11659.62</v>
      </c>
      <c r="H2695" s="14">
        <f t="shared" si="41"/>
        <v>-1.2726054922973845E-2</v>
      </c>
      <c r="I2695" s="17" t="s">
        <v>13</v>
      </c>
      <c r="J2695" s="17" t="s">
        <v>14</v>
      </c>
      <c r="K2695" s="17" t="s">
        <v>6</v>
      </c>
    </row>
    <row r="2696" spans="2:11" ht="13.5" x14ac:dyDescent="0.35">
      <c r="B2696" s="3">
        <v>45930</v>
      </c>
      <c r="C2696" s="4">
        <v>14.9</v>
      </c>
      <c r="D2696" s="4">
        <v>14.9</v>
      </c>
      <c r="E2696" s="4">
        <v>21054</v>
      </c>
      <c r="F2696" s="4">
        <v>14.702999999999999</v>
      </c>
      <c r="G2696" s="4">
        <f t="shared" si="42"/>
        <v>309556.962</v>
      </c>
      <c r="H2696" s="14">
        <f t="shared" si="41"/>
        <v>1.0854816824966088E-2</v>
      </c>
      <c r="I2696" s="18">
        <v>180003600</v>
      </c>
      <c r="J2696" s="19">
        <f>I2696*D2696</f>
        <v>2682053640</v>
      </c>
      <c r="K2696" s="20">
        <f>SUM(E2513:E2696)/184</f>
        <v>41402.918478260872</v>
      </c>
    </row>
  </sheetData>
  <mergeCells count="1">
    <mergeCell ref="B2:G2"/>
  </mergeCells>
  <phoneticPr fontId="0" type="noConversion"/>
  <conditionalFormatting sqref="H6:H2696">
    <cfRule type="expression" dxfId="30" priority="1" stopIfTrue="1">
      <formula>$H6&gt;0</formula>
    </cfRule>
    <cfRule type="expression" dxfId="29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93"/>
  <sheetViews>
    <sheetView topLeftCell="A2680" workbookViewId="0">
      <selection activeCell="E2695" sqref="E2695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3.9552999999999998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3.9622999999999999</v>
      </c>
      <c r="C3" s="2">
        <f>B3-B2</f>
        <v>7.0000000000001172E-3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3.8439000000000001</v>
      </c>
      <c r="C4" s="2">
        <f t="shared" ref="C4:C67" si="0">B4-B3</f>
        <v>-0.11839999999999984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3.8439000000000001</v>
      </c>
      <c r="C5" s="2">
        <f t="shared" si="0"/>
        <v>0</v>
      </c>
      <c r="D5" s="2">
        <f>AVERAGE(B1:B5)</f>
        <v>3.9013499999999999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3.83</v>
      </c>
      <c r="C6" s="2">
        <f t="shared" si="0"/>
        <v>-1.3900000000000023E-2</v>
      </c>
      <c r="D6" s="2">
        <f t="shared" ref="D6:D69" si="1">AVERAGE(B2:B6)</f>
        <v>3.8870800000000001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3.83</v>
      </c>
      <c r="C7" s="2">
        <f t="shared" si="0"/>
        <v>0</v>
      </c>
      <c r="D7" s="2">
        <f t="shared" si="1"/>
        <v>3.8620199999999998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3.83</v>
      </c>
      <c r="C8" s="2">
        <f t="shared" si="0"/>
        <v>0</v>
      </c>
      <c r="D8" s="2">
        <f t="shared" si="1"/>
        <v>3.8355600000000001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3.83</v>
      </c>
      <c r="C9" s="2">
        <f t="shared" si="0"/>
        <v>0</v>
      </c>
      <c r="D9" s="2">
        <f t="shared" si="1"/>
        <v>3.8327799999999996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3.83</v>
      </c>
      <c r="C10" s="2">
        <f t="shared" si="0"/>
        <v>0</v>
      </c>
      <c r="D10" s="2">
        <f t="shared" si="1"/>
        <v>3.8299999999999996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3.7951999999999999</v>
      </c>
      <c r="C11" s="2">
        <f t="shared" si="0"/>
        <v>-3.4800000000000164E-2</v>
      </c>
      <c r="D11" s="2">
        <f t="shared" si="1"/>
        <v>3.8230400000000002</v>
      </c>
      <c r="E11" s="2">
        <f>AVERAGE(B2:B11)</f>
        <v>3.8550599999999995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3.7603</v>
      </c>
      <c r="C12" s="2">
        <f t="shared" si="0"/>
        <v>-3.4899999999999931E-2</v>
      </c>
      <c r="D12" s="2">
        <f t="shared" si="1"/>
        <v>3.8090999999999999</v>
      </c>
      <c r="E12" s="2">
        <f t="shared" ref="E12:E75" si="2">AVERAGE(B3:B12)</f>
        <v>3.8355599999999996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3.7881999999999998</v>
      </c>
      <c r="C13" s="2">
        <f t="shared" si="0"/>
        <v>2.7899999999999814E-2</v>
      </c>
      <c r="D13" s="2">
        <f t="shared" si="1"/>
        <v>3.8007399999999998</v>
      </c>
      <c r="E13" s="2">
        <f t="shared" si="2"/>
        <v>3.8181500000000002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3.6907000000000001</v>
      </c>
      <c r="C14" s="2">
        <f t="shared" si="0"/>
        <v>-9.7499999999999698E-2</v>
      </c>
      <c r="D14" s="2">
        <f t="shared" si="1"/>
        <v>3.7728799999999998</v>
      </c>
      <c r="E14" s="2">
        <f t="shared" si="2"/>
        <v>3.8028299999999993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3.7603</v>
      </c>
      <c r="C15" s="2">
        <f t="shared" si="0"/>
        <v>6.9599999999999884E-2</v>
      </c>
      <c r="D15" s="2">
        <f t="shared" si="1"/>
        <v>3.7589399999999999</v>
      </c>
      <c r="E15" s="2">
        <f t="shared" si="2"/>
        <v>3.7944700000000005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3.7603</v>
      </c>
      <c r="C16" s="2">
        <f t="shared" si="0"/>
        <v>0</v>
      </c>
      <c r="D16" s="2">
        <f t="shared" si="1"/>
        <v>3.7519600000000004</v>
      </c>
      <c r="E16" s="2">
        <f t="shared" si="2"/>
        <v>3.7875000000000001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3.7603</v>
      </c>
      <c r="C17" s="2">
        <f t="shared" si="0"/>
        <v>0</v>
      </c>
      <c r="D17" s="2">
        <f t="shared" si="1"/>
        <v>3.7519600000000004</v>
      </c>
      <c r="E17" s="2">
        <f t="shared" si="2"/>
        <v>3.7805300000000002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3.7603</v>
      </c>
      <c r="C18" s="2">
        <f t="shared" si="0"/>
        <v>0</v>
      </c>
      <c r="D18" s="2">
        <f t="shared" si="1"/>
        <v>3.7463800000000007</v>
      </c>
      <c r="E18" s="2">
        <f t="shared" si="2"/>
        <v>3.7735599999999998</v>
      </c>
      <c r="F18" s="2"/>
      <c r="G18" s="2"/>
      <c r="H18" s="2"/>
      <c r="I18" s="2">
        <f t="array" ref="I18">SUMPRODUCT(B2:B21, (ROW(B2:B21)-ROW(B2)+1)) / (20*21/2)</f>
        <v>3.7797276190476188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3.7603</v>
      </c>
      <c r="C19" s="2">
        <f t="shared" si="0"/>
        <v>0</v>
      </c>
      <c r="D19" s="2">
        <f t="shared" si="1"/>
        <v>3.7603</v>
      </c>
      <c r="E19" s="2">
        <f t="shared" si="2"/>
        <v>3.7665899999999999</v>
      </c>
      <c r="F19" s="2"/>
      <c r="G19" s="2"/>
      <c r="H19" s="2"/>
      <c r="I19" s="2">
        <f t="array" ref="I19">SUMPRODUCT(B3:B22, (ROW(B3:B22)-ROW(B3)+1)) / (20*21/2)</f>
        <v>3.7752476190476192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3.7812000000000001</v>
      </c>
      <c r="C20" s="2">
        <f t="shared" si="0"/>
        <v>2.0900000000000141E-2</v>
      </c>
      <c r="D20" s="2">
        <f t="shared" si="1"/>
        <v>3.7644800000000003</v>
      </c>
      <c r="E20" s="2">
        <f t="shared" si="2"/>
        <v>3.7617099999999999</v>
      </c>
      <c r="F20" s="2">
        <f t="shared" ref="F20:F83" si="3">AVERAGE(B1:B20)</f>
        <v>3.8090789473684206</v>
      </c>
      <c r="G20" s="2"/>
      <c r="H20" s="2"/>
      <c r="I20" s="2">
        <f t="array" ref="I20">SUMPRODUCT(B4:B23, (ROW(B4:B23)-ROW(B4)+1)) / (20*21/2)</f>
        <v>3.7716961904761903</v>
      </c>
      <c r="J20" s="2">
        <f>F20</f>
        <v>3.8090789473684206</v>
      </c>
      <c r="K20" s="2"/>
    </row>
    <row r="21" spans="1:11" ht="13.5" x14ac:dyDescent="0.25">
      <c r="A21" s="3">
        <f>TITRES_STAT!B24</f>
        <v>42034</v>
      </c>
      <c r="B21" s="6">
        <f>TITRES_STAT!D24</f>
        <v>3.7743000000000002</v>
      </c>
      <c r="C21" s="2">
        <f t="shared" si="0"/>
        <v>-6.8999999999999062E-3</v>
      </c>
      <c r="D21" s="2">
        <f t="shared" si="1"/>
        <v>3.7672799999999995</v>
      </c>
      <c r="E21" s="2">
        <f t="shared" si="2"/>
        <v>3.7596200000000009</v>
      </c>
      <c r="F21" s="2">
        <f t="shared" si="3"/>
        <v>3.8073399999999991</v>
      </c>
      <c r="G21" s="2"/>
      <c r="H21" s="2"/>
      <c r="I21" s="2">
        <f t="array" ref="I21">SUMPRODUCT(B5:B24, (ROW(B5:B24)-ROW(B5)+1)) / (20*21/2)</f>
        <v>3.7750780952380953</v>
      </c>
      <c r="J21" s="2">
        <f t="shared" ref="J21:J84" si="4">$J$4*B21+J20*(1-$J$4)</f>
        <v>3.8057666666666665</v>
      </c>
      <c r="K21" s="2"/>
    </row>
    <row r="22" spans="1:11" ht="13.5" x14ac:dyDescent="0.25">
      <c r="A22" s="3">
        <f>TITRES_STAT!B25</f>
        <v>42037</v>
      </c>
      <c r="B22" s="6">
        <f>TITRES_STAT!D25</f>
        <v>3.7603</v>
      </c>
      <c r="C22" s="2">
        <f t="shared" si="0"/>
        <v>-1.4000000000000234E-2</v>
      </c>
      <c r="D22" s="2">
        <f t="shared" si="1"/>
        <v>3.7672800000000004</v>
      </c>
      <c r="E22" s="2">
        <f t="shared" si="2"/>
        <v>3.7596200000000009</v>
      </c>
      <c r="F22" s="2">
        <f t="shared" si="3"/>
        <v>3.7975899999999996</v>
      </c>
      <c r="G22" s="2"/>
      <c r="H22" s="2"/>
      <c r="I22" s="2">
        <f t="array" ref="I22">SUMPRODUCT(B6:B25, (ROW(B6:B25)-ROW(B6)+1)) / (20*21/2)</f>
        <v>3.772588095238095</v>
      </c>
      <c r="J22" s="2">
        <f t="shared" si="4"/>
        <v>3.8014365079365078</v>
      </c>
      <c r="K22" s="2"/>
    </row>
    <row r="23" spans="1:11" ht="13.5" x14ac:dyDescent="0.25">
      <c r="A23" s="3">
        <f>TITRES_STAT!B26</f>
        <v>42038</v>
      </c>
      <c r="B23" s="6">
        <f>TITRES_STAT!D26</f>
        <v>3.7603</v>
      </c>
      <c r="C23" s="2">
        <f t="shared" si="0"/>
        <v>0</v>
      </c>
      <c r="D23" s="2">
        <f t="shared" si="1"/>
        <v>3.7672800000000004</v>
      </c>
      <c r="E23" s="2">
        <f t="shared" si="2"/>
        <v>3.7568299999999999</v>
      </c>
      <c r="F23" s="2">
        <f t="shared" si="3"/>
        <v>3.7874900000000005</v>
      </c>
      <c r="G23" s="2"/>
      <c r="H23" s="2"/>
      <c r="I23" s="2">
        <f t="array" ref="I23">SUMPRODUCT(B7:B26, (ROW(B7:B26)-ROW(B7)+1)) / (20*21/2)</f>
        <v>3.7764676190476192</v>
      </c>
      <c r="J23" s="2">
        <f t="shared" si="4"/>
        <v>3.7975187452758883</v>
      </c>
      <c r="K23" s="2"/>
    </row>
    <row r="24" spans="1:11" ht="13.5" x14ac:dyDescent="0.25">
      <c r="A24" s="3">
        <f>TITRES_STAT!B27</f>
        <v>42039</v>
      </c>
      <c r="B24" s="6">
        <f>TITRES_STAT!D27</f>
        <v>3.823</v>
      </c>
      <c r="C24" s="2">
        <f t="shared" si="0"/>
        <v>6.2699999999999978E-2</v>
      </c>
      <c r="D24" s="2">
        <f t="shared" si="1"/>
        <v>3.77982</v>
      </c>
      <c r="E24" s="2">
        <f t="shared" si="2"/>
        <v>3.77006</v>
      </c>
      <c r="F24" s="2">
        <f t="shared" si="3"/>
        <v>3.7864449999999996</v>
      </c>
      <c r="G24" s="2"/>
      <c r="H24" s="2"/>
      <c r="I24" s="2">
        <f t="array" ref="I24">SUMPRODUCT(B8:B27, (ROW(B8:B27)-ROW(B8)+1)) / (20*21/2)</f>
        <v>3.7744090476190473</v>
      </c>
      <c r="J24" s="2">
        <f t="shared" si="4"/>
        <v>3.7999455314400894</v>
      </c>
      <c r="K24" s="2"/>
    </row>
    <row r="25" spans="1:11" ht="13.5" x14ac:dyDescent="0.25">
      <c r="A25" s="3">
        <f>TITRES_STAT!B28</f>
        <v>42040</v>
      </c>
      <c r="B25" s="6">
        <f>TITRES_STAT!D28</f>
        <v>3.7603</v>
      </c>
      <c r="C25" s="2">
        <f t="shared" si="0"/>
        <v>-6.2699999999999978E-2</v>
      </c>
      <c r="D25" s="2">
        <f t="shared" si="1"/>
        <v>3.7756400000000001</v>
      </c>
      <c r="E25" s="2">
        <f t="shared" si="2"/>
        <v>3.77006</v>
      </c>
      <c r="F25" s="2">
        <f t="shared" si="3"/>
        <v>3.7822650000000002</v>
      </c>
      <c r="G25" s="2"/>
      <c r="H25" s="2"/>
      <c r="I25" s="2">
        <f t="array" ref="I25">SUMPRODUCT(B9:B28, (ROW(B9:B28)-ROW(B9)+1)) / (20*21/2)</f>
        <v>3.7779871428571421</v>
      </c>
      <c r="J25" s="2">
        <f t="shared" si="4"/>
        <v>3.7961697665410332</v>
      </c>
      <c r="K25" s="2"/>
    </row>
    <row r="26" spans="1:11" ht="13.5" x14ac:dyDescent="0.25">
      <c r="A26" s="3">
        <f>TITRES_STAT!B29</f>
        <v>42041</v>
      </c>
      <c r="B26" s="6">
        <f>TITRES_STAT!D29</f>
        <v>3.823</v>
      </c>
      <c r="C26" s="2">
        <f t="shared" si="0"/>
        <v>6.2699999999999978E-2</v>
      </c>
      <c r="D26" s="2">
        <f t="shared" si="1"/>
        <v>3.78538</v>
      </c>
      <c r="E26" s="2">
        <f t="shared" si="2"/>
        <v>3.7763300000000002</v>
      </c>
      <c r="F26" s="2">
        <f t="shared" si="3"/>
        <v>3.7819149999999992</v>
      </c>
      <c r="G26" s="2"/>
      <c r="H26" s="2"/>
      <c r="I26" s="2">
        <f t="array" ref="I26">SUMPRODUCT(B10:B29, (ROW(B10:B29)-ROW(B10)+1)) / (20*21/2)</f>
        <v>3.7862795238095237</v>
      </c>
      <c r="J26" s="2">
        <f t="shared" si="4"/>
        <v>3.7987250268704584</v>
      </c>
      <c r="K26" s="2"/>
    </row>
    <row r="27" spans="1:11" ht="13.5" x14ac:dyDescent="0.25">
      <c r="A27" s="3">
        <f>TITRES_STAT!B30</f>
        <v>42044</v>
      </c>
      <c r="B27" s="6">
        <f>TITRES_STAT!D30</f>
        <v>3.7603</v>
      </c>
      <c r="C27" s="2">
        <f t="shared" si="0"/>
        <v>-6.2699999999999978E-2</v>
      </c>
      <c r="D27" s="2">
        <f t="shared" si="1"/>
        <v>3.78538</v>
      </c>
      <c r="E27" s="2">
        <f t="shared" si="2"/>
        <v>3.7763300000000002</v>
      </c>
      <c r="F27" s="2">
        <f t="shared" si="3"/>
        <v>3.7784299999999993</v>
      </c>
      <c r="G27" s="2"/>
      <c r="H27" s="2"/>
      <c r="I27" s="2">
        <f t="array" ref="I27">SUMPRODUCT(B11:B30, (ROW(B11:B30)-ROW(B11)+1)) / (20*21/2)</f>
        <v>3.7844538095238094</v>
      </c>
      <c r="J27" s="2">
        <f t="shared" si="4"/>
        <v>3.7950655005018437</v>
      </c>
      <c r="K27" s="2"/>
    </row>
    <row r="28" spans="1:11" ht="13.5" x14ac:dyDescent="0.25">
      <c r="A28" s="3">
        <f>TITRES_STAT!B31</f>
        <v>42045</v>
      </c>
      <c r="B28" s="6">
        <f>TITRES_STAT!D31</f>
        <v>3.8159999999999998</v>
      </c>
      <c r="C28" s="2">
        <f t="shared" si="0"/>
        <v>5.5699999999999861E-2</v>
      </c>
      <c r="D28" s="2">
        <f t="shared" si="1"/>
        <v>3.7965199999999997</v>
      </c>
      <c r="E28" s="2">
        <f t="shared" si="2"/>
        <v>3.7819000000000003</v>
      </c>
      <c r="F28" s="2">
        <f t="shared" si="3"/>
        <v>3.7777299999999996</v>
      </c>
      <c r="G28" s="2"/>
      <c r="H28" s="2"/>
      <c r="I28" s="2">
        <f t="array" ref="I28">SUMPRODUCT(B12:B31, (ROW(B12:B31)-ROW(B12)+1)) / (20*21/2)</f>
        <v>3.7829600000000001</v>
      </c>
      <c r="J28" s="2">
        <f t="shared" si="4"/>
        <v>3.7970592623588111</v>
      </c>
      <c r="K28" s="2"/>
    </row>
    <row r="29" spans="1:11" ht="13.5" x14ac:dyDescent="0.25">
      <c r="A29" s="3">
        <f>TITRES_STAT!B32</f>
        <v>42046</v>
      </c>
      <c r="B29" s="6">
        <f>TITRES_STAT!D32</f>
        <v>3.8647999999999998</v>
      </c>
      <c r="C29" s="2">
        <f t="shared" si="0"/>
        <v>4.8799999999999955E-2</v>
      </c>
      <c r="D29" s="2">
        <f t="shared" si="1"/>
        <v>3.8048799999999994</v>
      </c>
      <c r="E29" s="2">
        <f t="shared" si="2"/>
        <v>3.7923500000000003</v>
      </c>
      <c r="F29" s="2">
        <f t="shared" si="3"/>
        <v>3.7794700000000008</v>
      </c>
      <c r="G29" s="2"/>
      <c r="H29" s="2"/>
      <c r="I29" s="2">
        <f t="array" ref="I29">SUMPRODUCT(B13:B32, (ROW(B13:B32)-ROW(B13)+1)) / (20*21/2)</f>
        <v>3.7922514285714284</v>
      </c>
      <c r="J29" s="2">
        <f t="shared" si="4"/>
        <v>3.8035107611817818</v>
      </c>
      <c r="K29" s="2"/>
    </row>
    <row r="30" spans="1:11" ht="13.5" x14ac:dyDescent="0.25">
      <c r="A30" s="3">
        <f>TITRES_STAT!B33</f>
        <v>42047</v>
      </c>
      <c r="B30" s="6">
        <f>TITRES_STAT!D33</f>
        <v>3.7603</v>
      </c>
      <c r="C30" s="2">
        <f t="shared" si="0"/>
        <v>-0.10449999999999982</v>
      </c>
      <c r="D30" s="2">
        <f t="shared" si="1"/>
        <v>3.8048799999999998</v>
      </c>
      <c r="E30" s="2">
        <f t="shared" si="2"/>
        <v>3.79026</v>
      </c>
      <c r="F30" s="2">
        <f t="shared" si="3"/>
        <v>3.7759850000000008</v>
      </c>
      <c r="G30" s="2"/>
      <c r="H30" s="2"/>
      <c r="I30" s="2">
        <f t="array" ref="I30">SUMPRODUCT(B14:B33, (ROW(B14:B33)-ROW(B14)+1)) / (20*21/2)</f>
        <v>3.8010119047619053</v>
      </c>
      <c r="J30" s="2">
        <f t="shared" si="4"/>
        <v>3.7993954505930407</v>
      </c>
      <c r="K30" s="2"/>
    </row>
    <row r="31" spans="1:11" ht="13.5" x14ac:dyDescent="0.25">
      <c r="A31" s="3">
        <f>TITRES_STAT!B34</f>
        <v>42048</v>
      </c>
      <c r="B31" s="6">
        <f>TITRES_STAT!D34</f>
        <v>3.7603</v>
      </c>
      <c r="C31" s="2">
        <f t="shared" si="0"/>
        <v>0</v>
      </c>
      <c r="D31" s="2">
        <f t="shared" si="1"/>
        <v>3.7923400000000003</v>
      </c>
      <c r="E31" s="2">
        <f t="shared" si="2"/>
        <v>3.7888599999999997</v>
      </c>
      <c r="F31" s="2">
        <f t="shared" si="3"/>
        <v>3.7742400000000011</v>
      </c>
      <c r="G31" s="2"/>
      <c r="H31" s="2"/>
      <c r="I31" s="2">
        <f t="array" ref="I31">SUMPRODUCT(B15:B34, (ROW(B15:B34)-ROW(B15)+1)) / (20*21/2)</f>
        <v>3.809374285714286</v>
      </c>
      <c r="J31" s="2">
        <f t="shared" si="4"/>
        <v>3.7956720743460846</v>
      </c>
      <c r="K31" s="2"/>
    </row>
    <row r="32" spans="1:11" ht="13.5" x14ac:dyDescent="0.25">
      <c r="A32" s="3">
        <f>TITRES_STAT!B35</f>
        <v>42051</v>
      </c>
      <c r="B32" s="6">
        <f>TITRES_STAT!D35</f>
        <v>3.8717999999999999</v>
      </c>
      <c r="C32" s="2">
        <f t="shared" si="0"/>
        <v>0.11149999999999993</v>
      </c>
      <c r="D32" s="2">
        <f t="shared" si="1"/>
        <v>3.8146399999999998</v>
      </c>
      <c r="E32" s="2">
        <f t="shared" si="2"/>
        <v>3.8000099999999994</v>
      </c>
      <c r="F32" s="2">
        <f t="shared" si="3"/>
        <v>3.7798150000000006</v>
      </c>
      <c r="G32" s="2"/>
      <c r="H32" s="2"/>
      <c r="I32" s="2">
        <f t="array" ref="I32">SUMPRODUCT(B16:B35, (ROW(B16:B35)-ROW(B16)+1)) / (20*21/2)</f>
        <v>3.806921904761905</v>
      </c>
      <c r="J32" s="2">
        <f t="shared" si="4"/>
        <v>3.8029223529797909</v>
      </c>
      <c r="K32" s="2"/>
    </row>
    <row r="33" spans="1:11" ht="13.5" x14ac:dyDescent="0.25">
      <c r="A33" s="3">
        <f>TITRES_STAT!B36</f>
        <v>42052</v>
      </c>
      <c r="B33" s="6">
        <f>TITRES_STAT!D36</f>
        <v>3.8717999999999999</v>
      </c>
      <c r="C33" s="2">
        <f t="shared" si="0"/>
        <v>0</v>
      </c>
      <c r="D33" s="2">
        <f t="shared" si="1"/>
        <v>3.8258000000000001</v>
      </c>
      <c r="E33" s="2">
        <f t="shared" si="2"/>
        <v>3.8111599999999997</v>
      </c>
      <c r="F33" s="2">
        <f t="shared" si="3"/>
        <v>3.7839949999999996</v>
      </c>
      <c r="G33" s="2"/>
      <c r="H33" s="2"/>
      <c r="I33" s="2">
        <f t="array" ref="I33">SUMPRODUCT(B17:B36, (ROW(B17:B36)-ROW(B17)+1)) / (20*21/2)</f>
        <v>3.8037695238095237</v>
      </c>
      <c r="J33" s="2">
        <f t="shared" si="4"/>
        <v>3.8094821288864775</v>
      </c>
      <c r="K33" s="2"/>
    </row>
    <row r="34" spans="1:11" ht="13.5" x14ac:dyDescent="0.25">
      <c r="A34" s="3">
        <f>TITRES_STAT!B37</f>
        <v>42053</v>
      </c>
      <c r="B34" s="6">
        <f>TITRES_STAT!D37</f>
        <v>3.8717999999999999</v>
      </c>
      <c r="C34" s="2">
        <f t="shared" si="0"/>
        <v>0</v>
      </c>
      <c r="D34" s="2">
        <f t="shared" si="1"/>
        <v>3.8271999999999999</v>
      </c>
      <c r="E34" s="2">
        <f t="shared" si="2"/>
        <v>3.8160399999999997</v>
      </c>
      <c r="F34" s="2">
        <f t="shared" si="3"/>
        <v>3.7930499999999996</v>
      </c>
      <c r="G34" s="2"/>
      <c r="H34" s="2"/>
      <c r="I34" s="2">
        <f t="array" ref="I34">SUMPRODUCT(B18:B37, (ROW(B18:B37)-ROW(B18)+1)) / (20*21/2)</f>
        <v>3.8039409523809526</v>
      </c>
      <c r="J34" s="2">
        <f t="shared" si="4"/>
        <v>3.8154171642306225</v>
      </c>
      <c r="K34" s="2"/>
    </row>
    <row r="35" spans="1:11" ht="13.5" x14ac:dyDescent="0.25">
      <c r="A35" s="3">
        <f>TITRES_STAT!B38</f>
        <v>42054</v>
      </c>
      <c r="B35" s="6">
        <f>TITRES_STAT!D38</f>
        <v>3.7673000000000001</v>
      </c>
      <c r="C35" s="2">
        <f t="shared" si="0"/>
        <v>-0.10449999999999982</v>
      </c>
      <c r="D35" s="2">
        <f t="shared" si="1"/>
        <v>3.8286000000000002</v>
      </c>
      <c r="E35" s="2">
        <f t="shared" si="2"/>
        <v>3.8167400000000002</v>
      </c>
      <c r="F35" s="2">
        <f t="shared" si="3"/>
        <v>3.7933999999999997</v>
      </c>
      <c r="G35" s="2"/>
      <c r="H35" s="2"/>
      <c r="I35" s="2">
        <f t="array" ref="I35">SUMPRODUCT(B19:B38, (ROW(B19:B38)-ROW(B19)+1)) / (20*21/2)</f>
        <v>3.80062238095238</v>
      </c>
      <c r="J35" s="2">
        <f t="shared" si="4"/>
        <v>3.8108345771610397</v>
      </c>
      <c r="K35" s="2"/>
    </row>
    <row r="36" spans="1:11" ht="13.5" x14ac:dyDescent="0.25">
      <c r="A36" s="3">
        <f>TITRES_STAT!B39</f>
        <v>42055</v>
      </c>
      <c r="B36" s="6">
        <f>TITRES_STAT!D39</f>
        <v>3.7603</v>
      </c>
      <c r="C36" s="2">
        <f t="shared" si="0"/>
        <v>-7.0000000000001172E-3</v>
      </c>
      <c r="D36" s="2">
        <f t="shared" si="1"/>
        <v>3.8286000000000002</v>
      </c>
      <c r="E36" s="2">
        <f t="shared" si="2"/>
        <v>3.81047</v>
      </c>
      <c r="F36" s="2">
        <f t="shared" si="3"/>
        <v>3.7934000000000005</v>
      </c>
      <c r="G36" s="2"/>
      <c r="H36" s="2"/>
      <c r="I36" s="2">
        <f t="array" ref="I36">SUMPRODUCT(B20:B39, (ROW(B20:B39)-ROW(B20)+1)) / (20*21/2)</f>
        <v>3.8006276190476189</v>
      </c>
      <c r="J36" s="2">
        <f t="shared" si="4"/>
        <v>3.8060217602885595</v>
      </c>
      <c r="K36" s="2"/>
    </row>
    <row r="37" spans="1:11" ht="13.5" x14ac:dyDescent="0.25">
      <c r="A37" s="3">
        <f>TITRES_STAT!B40</f>
        <v>42058</v>
      </c>
      <c r="B37" s="6">
        <f>TITRES_STAT!D40</f>
        <v>3.7951999999999999</v>
      </c>
      <c r="C37" s="2">
        <f t="shared" si="0"/>
        <v>3.4899999999999931E-2</v>
      </c>
      <c r="D37" s="2">
        <f t="shared" si="1"/>
        <v>3.8132800000000002</v>
      </c>
      <c r="E37" s="2">
        <f t="shared" si="2"/>
        <v>3.8139600000000002</v>
      </c>
      <c r="F37" s="2">
        <f t="shared" si="3"/>
        <v>3.7951450000000002</v>
      </c>
      <c r="G37" s="2"/>
      <c r="H37" s="2"/>
      <c r="I37" s="2">
        <f t="array" ref="I37">SUMPRODUCT(B21:B40, (ROW(B21:B40)-ROW(B21)+1)) / (20*21/2)</f>
        <v>3.8037809523809525</v>
      </c>
      <c r="J37" s="2">
        <f t="shared" si="4"/>
        <v>3.804991116451554</v>
      </c>
      <c r="K37" s="2"/>
    </row>
    <row r="38" spans="1:11" ht="13.5" x14ac:dyDescent="0.25">
      <c r="A38" s="3">
        <f>TITRES_STAT!B41</f>
        <v>42059</v>
      </c>
      <c r="B38" s="6">
        <f>TITRES_STAT!D41</f>
        <v>3.7603</v>
      </c>
      <c r="C38" s="2">
        <f t="shared" si="0"/>
        <v>-3.4899999999999931E-2</v>
      </c>
      <c r="D38" s="2">
        <f t="shared" si="1"/>
        <v>3.7909799999999998</v>
      </c>
      <c r="E38" s="2">
        <f t="shared" si="2"/>
        <v>3.8083900000000002</v>
      </c>
      <c r="F38" s="2">
        <f t="shared" si="3"/>
        <v>3.7951450000000002</v>
      </c>
      <c r="G38" s="2"/>
      <c r="H38" s="2"/>
      <c r="I38" s="2">
        <f t="array" ref="I38">SUMPRODUCT(B22:B41, (ROW(B22:B41)-ROW(B22)+1)) / (20*21/2)</f>
        <v>3.8000638095238091</v>
      </c>
      <c r="J38" s="2">
        <f t="shared" si="4"/>
        <v>3.8007348196466442</v>
      </c>
      <c r="K38" s="2"/>
    </row>
    <row r="39" spans="1:11" ht="13.5" x14ac:dyDescent="0.25">
      <c r="A39" s="3">
        <f>TITRES_STAT!B42</f>
        <v>42060</v>
      </c>
      <c r="B39" s="6">
        <f>TITRES_STAT!D42</f>
        <v>3.7951999999999999</v>
      </c>
      <c r="C39" s="2">
        <f t="shared" si="0"/>
        <v>3.4899999999999931E-2</v>
      </c>
      <c r="D39" s="2">
        <f t="shared" si="1"/>
        <v>3.7756599999999998</v>
      </c>
      <c r="E39" s="2">
        <f t="shared" si="2"/>
        <v>3.8014299999999999</v>
      </c>
      <c r="F39" s="2">
        <f t="shared" si="3"/>
        <v>3.7968899999999999</v>
      </c>
      <c r="G39" s="2"/>
      <c r="H39" s="2"/>
      <c r="I39" s="2">
        <f t="array" ref="I39">SUMPRODUCT(B23:B42, (ROW(B23:B42)-ROW(B23)+1)) / (20*21/2)</f>
        <v>3.7997371428571429</v>
      </c>
      <c r="J39" s="2">
        <f t="shared" si="4"/>
        <v>3.8002076939660112</v>
      </c>
      <c r="K39" s="2"/>
    </row>
    <row r="40" spans="1:11" ht="13.5" x14ac:dyDescent="0.25">
      <c r="A40" s="3">
        <f>TITRES_STAT!B43</f>
        <v>42061</v>
      </c>
      <c r="B40" s="6">
        <f>TITRES_STAT!D43</f>
        <v>3.83</v>
      </c>
      <c r="C40" s="2">
        <f t="shared" si="0"/>
        <v>3.4800000000000164E-2</v>
      </c>
      <c r="D40" s="2">
        <f t="shared" si="1"/>
        <v>3.7881999999999998</v>
      </c>
      <c r="E40" s="2">
        <f t="shared" si="2"/>
        <v>3.8084000000000002</v>
      </c>
      <c r="F40" s="2">
        <f t="shared" si="3"/>
        <v>3.7993299999999999</v>
      </c>
      <c r="G40" s="2"/>
      <c r="H40" s="2"/>
      <c r="I40" s="2">
        <f t="array" ref="I40">SUMPRODUCT(B24:B43, (ROW(B24:B43)-ROW(B24)+1)) / (20*21/2)</f>
        <v>3.7959204761904761</v>
      </c>
      <c r="J40" s="2">
        <f t="shared" si="4"/>
        <v>3.8030450564454386</v>
      </c>
      <c r="K40" s="2"/>
    </row>
    <row r="41" spans="1:11" ht="13.5" x14ac:dyDescent="0.25">
      <c r="A41" s="3">
        <f>TITRES_STAT!B44</f>
        <v>42062</v>
      </c>
      <c r="B41" s="6">
        <f>TITRES_STAT!D44</f>
        <v>3.7603</v>
      </c>
      <c r="C41" s="2">
        <f t="shared" si="0"/>
        <v>-6.9700000000000095E-2</v>
      </c>
      <c r="D41" s="2">
        <f t="shared" si="1"/>
        <v>3.7881999999999998</v>
      </c>
      <c r="E41" s="2">
        <f t="shared" si="2"/>
        <v>3.8084000000000002</v>
      </c>
      <c r="F41" s="2">
        <f t="shared" si="3"/>
        <v>3.7986299999999993</v>
      </c>
      <c r="G41" s="2"/>
      <c r="H41" s="2"/>
      <c r="I41" s="2">
        <f t="array" ref="I41">SUMPRODUCT(B25:B44, (ROW(B25:B44)-ROW(B25)+1)) / (20*21/2)</f>
        <v>3.7921038095238098</v>
      </c>
      <c r="J41" s="2">
        <f t="shared" si="4"/>
        <v>3.7989740986887304</v>
      </c>
      <c r="K41" s="2"/>
    </row>
    <row r="42" spans="1:11" ht="13.5" x14ac:dyDescent="0.25">
      <c r="A42" s="3">
        <f>TITRES_STAT!B45</f>
        <v>42065</v>
      </c>
      <c r="B42" s="6">
        <f>TITRES_STAT!D45</f>
        <v>3.7951999999999999</v>
      </c>
      <c r="C42" s="2">
        <f t="shared" si="0"/>
        <v>3.4899999999999931E-2</v>
      </c>
      <c r="D42" s="2">
        <f t="shared" si="1"/>
        <v>3.7882000000000007</v>
      </c>
      <c r="E42" s="2">
        <f t="shared" si="2"/>
        <v>3.8007400000000002</v>
      </c>
      <c r="F42" s="2">
        <f t="shared" si="3"/>
        <v>3.8003749999999998</v>
      </c>
      <c r="G42" s="2"/>
      <c r="H42" s="2"/>
      <c r="I42" s="2">
        <f t="array" ref="I42">SUMPRODUCT(B26:B45, (ROW(B26:B45)-ROW(B26)+1)) / (20*21/2)</f>
        <v>3.7985380952380954</v>
      </c>
      <c r="J42" s="2">
        <f t="shared" si="4"/>
        <v>3.7986146607183753</v>
      </c>
      <c r="K42" s="2"/>
    </row>
    <row r="43" spans="1:11" ht="13.5" x14ac:dyDescent="0.25">
      <c r="A43" s="3">
        <f>TITRES_STAT!B46</f>
        <v>42066</v>
      </c>
      <c r="B43" s="6">
        <f>TITRES_STAT!D46</f>
        <v>3.7603</v>
      </c>
      <c r="C43" s="2">
        <f t="shared" si="0"/>
        <v>-3.4899999999999931E-2</v>
      </c>
      <c r="D43" s="2">
        <f t="shared" si="1"/>
        <v>3.7881999999999998</v>
      </c>
      <c r="E43" s="2">
        <f t="shared" si="2"/>
        <v>3.7895900000000005</v>
      </c>
      <c r="F43" s="2">
        <f t="shared" si="3"/>
        <v>3.8003749999999998</v>
      </c>
      <c r="G43" s="2"/>
      <c r="H43" s="2"/>
      <c r="I43" s="2">
        <f t="array" ref="I43">SUMPRODUCT(B27:B46, (ROW(B27:B46)-ROW(B27)+1)) / (20*21/2)</f>
        <v>3.8011604761904763</v>
      </c>
      <c r="J43" s="2">
        <f t="shared" si="4"/>
        <v>3.794965645411863</v>
      </c>
      <c r="K43" s="2"/>
    </row>
    <row r="44" spans="1:11" ht="13.5" x14ac:dyDescent="0.25">
      <c r="A44" s="3">
        <f>TITRES_STAT!B47</f>
        <v>42067</v>
      </c>
      <c r="B44" s="6">
        <f>TITRES_STAT!D47</f>
        <v>3.7603</v>
      </c>
      <c r="C44" s="2">
        <f t="shared" si="0"/>
        <v>0</v>
      </c>
      <c r="D44" s="2">
        <f t="shared" si="1"/>
        <v>3.7812200000000002</v>
      </c>
      <c r="E44" s="2">
        <f t="shared" si="2"/>
        <v>3.7784400000000007</v>
      </c>
      <c r="F44" s="2">
        <f t="shared" si="3"/>
        <v>3.7972399999999995</v>
      </c>
      <c r="G44" s="2"/>
      <c r="H44" s="2"/>
      <c r="I44" s="2">
        <f t="array" ref="I44">SUMPRODUCT(B28:B47, (ROW(B28:B47)-ROW(B28)+1)) / (20*21/2)</f>
        <v>3.8063971428571439</v>
      </c>
      <c r="J44" s="2">
        <f t="shared" si="4"/>
        <v>3.7916641553726382</v>
      </c>
      <c r="K44" s="2"/>
    </row>
    <row r="45" spans="1:11" ht="13.5" x14ac:dyDescent="0.25">
      <c r="A45" s="3">
        <f>TITRES_STAT!B48</f>
        <v>42068</v>
      </c>
      <c r="B45" s="6">
        <f>TITRES_STAT!D48</f>
        <v>3.8647999999999998</v>
      </c>
      <c r="C45" s="2">
        <f t="shared" si="0"/>
        <v>0.10449999999999982</v>
      </c>
      <c r="D45" s="2">
        <f t="shared" si="1"/>
        <v>3.7881799999999997</v>
      </c>
      <c r="E45" s="2">
        <f t="shared" si="2"/>
        <v>3.7881900000000002</v>
      </c>
      <c r="F45" s="2">
        <f t="shared" si="3"/>
        <v>3.8024650000000002</v>
      </c>
      <c r="G45" s="2"/>
      <c r="H45" s="2"/>
      <c r="I45" s="2">
        <f t="array" ref="I45">SUMPRODUCT(B29:B48, (ROW(B29:B48)-ROW(B29)+1)) / (20*21/2)</f>
        <v>3.8085219047619043</v>
      </c>
      <c r="J45" s="2">
        <f t="shared" si="4"/>
        <v>3.7986294739085773</v>
      </c>
      <c r="K45" s="2"/>
    </row>
    <row r="46" spans="1:11" ht="13.5" x14ac:dyDescent="0.25">
      <c r="A46" s="3">
        <f>TITRES_STAT!B49</f>
        <v>42069</v>
      </c>
      <c r="B46" s="6">
        <f>TITRES_STAT!D49</f>
        <v>3.83</v>
      </c>
      <c r="C46" s="2">
        <f t="shared" si="0"/>
        <v>-3.479999999999972E-2</v>
      </c>
      <c r="D46" s="2">
        <f t="shared" si="1"/>
        <v>3.8021199999999995</v>
      </c>
      <c r="E46" s="2">
        <f t="shared" si="2"/>
        <v>3.7951600000000001</v>
      </c>
      <c r="F46" s="2">
        <f t="shared" si="3"/>
        <v>3.8028150000000003</v>
      </c>
      <c r="G46" s="2"/>
      <c r="H46" s="2"/>
      <c r="I46" s="2">
        <f t="array" ref="I46">SUMPRODUCT(B30:B49, (ROW(B30:B49)-ROW(B30)+1)) / (20*21/2)</f>
        <v>3.8099133333333337</v>
      </c>
      <c r="J46" s="2">
        <f t="shared" si="4"/>
        <v>3.8016171430601413</v>
      </c>
      <c r="K46" s="2"/>
    </row>
    <row r="47" spans="1:11" ht="13.5" x14ac:dyDescent="0.25">
      <c r="A47" s="3">
        <f>TITRES_STAT!B50</f>
        <v>42072</v>
      </c>
      <c r="B47" s="6">
        <f>TITRES_STAT!D50</f>
        <v>3.8578000000000001</v>
      </c>
      <c r="C47" s="2">
        <f t="shared" si="0"/>
        <v>2.7800000000000047E-2</v>
      </c>
      <c r="D47" s="2">
        <f t="shared" si="1"/>
        <v>3.8146399999999998</v>
      </c>
      <c r="E47" s="2">
        <f t="shared" si="2"/>
        <v>3.8014200000000002</v>
      </c>
      <c r="F47" s="2">
        <f t="shared" si="3"/>
        <v>3.80769</v>
      </c>
      <c r="G47" s="2"/>
      <c r="H47" s="2"/>
      <c r="I47" s="2">
        <f t="array" ref="I47">SUMPRODUCT(B31:B50, (ROW(B31:B50)-ROW(B31)+1)) / (20*21/2)</f>
        <v>3.812170476190476</v>
      </c>
      <c r="J47" s="2">
        <f t="shared" si="4"/>
        <v>3.8069678913401277</v>
      </c>
      <c r="K47" s="2"/>
    </row>
    <row r="48" spans="1:11" ht="13.5" x14ac:dyDescent="0.25">
      <c r="A48" s="3">
        <f>TITRES_STAT!B51</f>
        <v>42073</v>
      </c>
      <c r="B48" s="6">
        <f>TITRES_STAT!D51</f>
        <v>3.83</v>
      </c>
      <c r="C48" s="2">
        <f t="shared" si="0"/>
        <v>-2.7800000000000047E-2</v>
      </c>
      <c r="D48" s="2">
        <f t="shared" si="1"/>
        <v>3.8285799999999997</v>
      </c>
      <c r="E48" s="2">
        <f t="shared" si="2"/>
        <v>3.8083899999999993</v>
      </c>
      <c r="F48" s="2">
        <f t="shared" si="3"/>
        <v>3.8083900000000002</v>
      </c>
      <c r="G48" s="2"/>
      <c r="H48" s="2"/>
      <c r="I48" s="2">
        <f t="array" ref="I48">SUMPRODUCT(B32:B51, (ROW(B32:B51)-ROW(B32)+1)) / (20*21/2)</f>
        <v>3.8140957142857137</v>
      </c>
      <c r="J48" s="2">
        <f t="shared" si="4"/>
        <v>3.8091614254982105</v>
      </c>
      <c r="K48" s="2"/>
    </row>
    <row r="49" spans="1:11" ht="13.5" x14ac:dyDescent="0.25">
      <c r="A49" s="3">
        <f>TITRES_STAT!B52</f>
        <v>42074</v>
      </c>
      <c r="B49" s="6">
        <f>TITRES_STAT!D52</f>
        <v>3.823</v>
      </c>
      <c r="C49" s="2">
        <f t="shared" si="0"/>
        <v>-7.0000000000001172E-3</v>
      </c>
      <c r="D49" s="2">
        <f t="shared" si="1"/>
        <v>3.8411200000000001</v>
      </c>
      <c r="E49" s="2">
        <f t="shared" si="2"/>
        <v>3.8111700000000006</v>
      </c>
      <c r="F49" s="2">
        <f t="shared" si="3"/>
        <v>3.8062999999999994</v>
      </c>
      <c r="G49" s="2"/>
      <c r="H49" s="2"/>
      <c r="I49" s="2">
        <f t="array" ref="I49">SUMPRODUCT(B33:B52, (ROW(B33:B52)-ROW(B33)+1)) / (20*21/2)</f>
        <v>3.8156890476190477</v>
      </c>
      <c r="J49" s="2">
        <f t="shared" si="4"/>
        <v>3.8104793849745713</v>
      </c>
      <c r="K49" s="2"/>
    </row>
    <row r="50" spans="1:11" ht="13.5" x14ac:dyDescent="0.25">
      <c r="A50" s="3">
        <f>TITRES_STAT!B53</f>
        <v>42075</v>
      </c>
      <c r="B50" s="6">
        <f>TITRES_STAT!D53</f>
        <v>3.83</v>
      </c>
      <c r="C50" s="2">
        <f t="shared" si="0"/>
        <v>7.0000000000001172E-3</v>
      </c>
      <c r="D50" s="2">
        <f t="shared" si="1"/>
        <v>3.8341599999999998</v>
      </c>
      <c r="E50" s="2">
        <f t="shared" si="2"/>
        <v>3.8111699999999997</v>
      </c>
      <c r="F50" s="2">
        <f t="shared" si="3"/>
        <v>3.8097850000000002</v>
      </c>
      <c r="G50" s="2">
        <f t="shared" ref="G50:G113" si="5">AVERAGE(B1:B50)</f>
        <v>3.8055265306122448</v>
      </c>
      <c r="H50" s="2"/>
      <c r="I50" s="2">
        <f t="array" ref="I50">SUMPRODUCT(B34:B53, (ROW(B34:B53)-ROW(B34)+1)) / (20*21/2)</f>
        <v>3.8174814285714294</v>
      </c>
      <c r="J50" s="2">
        <f t="shared" si="4"/>
        <v>3.8123384911674689</v>
      </c>
      <c r="K50" s="2">
        <f>G50</f>
        <v>3.8055265306122448</v>
      </c>
    </row>
    <row r="51" spans="1:11" ht="13.5" x14ac:dyDescent="0.25">
      <c r="A51" s="3">
        <f>TITRES_STAT!B54</f>
        <v>42076</v>
      </c>
      <c r="B51" s="6">
        <f>TITRES_STAT!D54</f>
        <v>3.83</v>
      </c>
      <c r="C51" s="2">
        <f t="shared" si="0"/>
        <v>0</v>
      </c>
      <c r="D51" s="2">
        <f t="shared" si="1"/>
        <v>3.8341599999999998</v>
      </c>
      <c r="E51" s="2">
        <f t="shared" si="2"/>
        <v>3.8181399999999996</v>
      </c>
      <c r="F51" s="2">
        <f t="shared" si="3"/>
        <v>3.8132700000000002</v>
      </c>
      <c r="G51" s="2">
        <f t="shared" si="5"/>
        <v>3.8060160000000001</v>
      </c>
      <c r="H51" s="2"/>
      <c r="I51" s="2">
        <f t="array" ref="I51">SUMPRODUCT(B35:B54, (ROW(B35:B54)-ROW(B35)+1)) / (20*21/2)</f>
        <v>3.8194728571428569</v>
      </c>
      <c r="J51" s="2">
        <f t="shared" si="4"/>
        <v>3.8140205396277098</v>
      </c>
      <c r="K51" s="2">
        <f t="shared" ref="K51:K114" si="6">$K$4*B51+(1-$K$4)*K50</f>
        <v>3.8064862745098043</v>
      </c>
    </row>
    <row r="52" spans="1:11" ht="13.5" x14ac:dyDescent="0.25">
      <c r="A52" s="3">
        <f>TITRES_STAT!B55</f>
        <v>42079</v>
      </c>
      <c r="B52" s="6">
        <f>TITRES_STAT!D55</f>
        <v>3.83</v>
      </c>
      <c r="C52" s="2">
        <f t="shared" si="0"/>
        <v>0</v>
      </c>
      <c r="D52" s="2">
        <f t="shared" si="1"/>
        <v>3.8286000000000002</v>
      </c>
      <c r="E52" s="2">
        <f t="shared" si="2"/>
        <v>3.8216199999999994</v>
      </c>
      <c r="F52" s="2">
        <f t="shared" si="3"/>
        <v>3.8111799999999993</v>
      </c>
      <c r="G52" s="2">
        <f t="shared" si="5"/>
        <v>3.8035100000000006</v>
      </c>
      <c r="H52" s="2"/>
      <c r="I52" s="2">
        <f t="array" ref="I52">SUMPRODUCT(B36:B55, (ROW(B36:B55)-ROW(B36)+1)) / (20*21/2)</f>
        <v>3.8216633333333334</v>
      </c>
      <c r="J52" s="2">
        <f t="shared" si="4"/>
        <v>3.8155423929964991</v>
      </c>
      <c r="K52" s="2">
        <f t="shared" si="6"/>
        <v>3.807408381391773</v>
      </c>
    </row>
    <row r="53" spans="1:11" ht="13.5" x14ac:dyDescent="0.25">
      <c r="A53" s="3">
        <f>TITRES_STAT!B56</f>
        <v>42080</v>
      </c>
      <c r="B53" s="6">
        <f>TITRES_STAT!D56</f>
        <v>3.83</v>
      </c>
      <c r="C53" s="2">
        <f t="shared" si="0"/>
        <v>0</v>
      </c>
      <c r="D53" s="2">
        <f t="shared" si="1"/>
        <v>3.8286000000000002</v>
      </c>
      <c r="E53" s="2">
        <f t="shared" si="2"/>
        <v>3.8285899999999993</v>
      </c>
      <c r="F53" s="2">
        <f t="shared" si="3"/>
        <v>3.8090899999999999</v>
      </c>
      <c r="G53" s="2">
        <f t="shared" si="5"/>
        <v>3.8008640000000016</v>
      </c>
      <c r="H53" s="2"/>
      <c r="I53" s="2">
        <f t="array" ref="I53">SUMPRODUCT(B37:B56, (ROW(B37:B56)-ROW(B37)+1)) / (20*21/2)</f>
        <v>3.8262028571428575</v>
      </c>
      <c r="J53" s="2">
        <f t="shared" si="4"/>
        <v>3.8169193079492132</v>
      </c>
      <c r="K53" s="2">
        <f t="shared" si="6"/>
        <v>3.8082943272195466</v>
      </c>
    </row>
    <row r="54" spans="1:11" ht="13.5" x14ac:dyDescent="0.25">
      <c r="A54" s="3">
        <f>TITRES_STAT!B57</f>
        <v>42081</v>
      </c>
      <c r="B54" s="6">
        <f>TITRES_STAT!D57</f>
        <v>3.83</v>
      </c>
      <c r="C54" s="2">
        <f t="shared" si="0"/>
        <v>0</v>
      </c>
      <c r="D54" s="2">
        <f t="shared" si="1"/>
        <v>3.8299999999999996</v>
      </c>
      <c r="E54" s="2">
        <f t="shared" si="2"/>
        <v>3.8355599999999996</v>
      </c>
      <c r="F54" s="2">
        <f t="shared" si="3"/>
        <v>3.8069999999999999</v>
      </c>
      <c r="G54" s="2">
        <f t="shared" si="5"/>
        <v>3.8005860000000014</v>
      </c>
      <c r="H54" s="2"/>
      <c r="I54" s="2">
        <f t="array" ref="I54">SUMPRODUCT(B38:B57, (ROW(B38:B57)-ROW(B38)+1)) / (20*21/2)</f>
        <v>3.827630476190476</v>
      </c>
      <c r="J54" s="2">
        <f t="shared" si="4"/>
        <v>3.8181650881445259</v>
      </c>
      <c r="K54" s="2">
        <f t="shared" si="6"/>
        <v>3.8091455300736823</v>
      </c>
    </row>
    <row r="55" spans="1:11" ht="13.5" x14ac:dyDescent="0.25">
      <c r="A55" s="3">
        <f>TITRES_STAT!B58</f>
        <v>42082</v>
      </c>
      <c r="B55" s="6">
        <f>TITRES_STAT!D58</f>
        <v>3.83</v>
      </c>
      <c r="C55" s="2">
        <f t="shared" si="0"/>
        <v>0</v>
      </c>
      <c r="D55" s="2">
        <f t="shared" si="1"/>
        <v>3.8299999999999996</v>
      </c>
      <c r="E55" s="2">
        <f t="shared" si="2"/>
        <v>3.832079999999999</v>
      </c>
      <c r="F55" s="2">
        <f t="shared" si="3"/>
        <v>3.8101349999999998</v>
      </c>
      <c r="G55" s="2">
        <f t="shared" si="5"/>
        <v>3.8003080000000025</v>
      </c>
      <c r="H55" s="2"/>
      <c r="I55" s="2">
        <f t="array" ref="I55">SUMPRODUCT(B39:B58, (ROW(B39:B58)-ROW(B39)+1)) / (20*21/2)</f>
        <v>3.8288923809523809</v>
      </c>
      <c r="J55" s="2">
        <f t="shared" si="4"/>
        <v>3.8192922226069519</v>
      </c>
      <c r="K55" s="2">
        <f t="shared" si="6"/>
        <v>3.8099633524237344</v>
      </c>
    </row>
    <row r="56" spans="1:11" ht="13.5" x14ac:dyDescent="0.25">
      <c r="A56" s="3">
        <f>TITRES_STAT!B59</f>
        <v>42086</v>
      </c>
      <c r="B56" s="6">
        <f>TITRES_STAT!D59</f>
        <v>3.8578000000000001</v>
      </c>
      <c r="C56" s="2">
        <f t="shared" si="0"/>
        <v>2.7800000000000047E-2</v>
      </c>
      <c r="D56" s="2">
        <f t="shared" si="1"/>
        <v>3.8355600000000001</v>
      </c>
      <c r="E56" s="2">
        <f t="shared" si="2"/>
        <v>3.834859999999999</v>
      </c>
      <c r="F56" s="2">
        <f t="shared" si="3"/>
        <v>3.8150099999999996</v>
      </c>
      <c r="G56" s="2">
        <f t="shared" si="5"/>
        <v>3.8008640000000016</v>
      </c>
      <c r="H56" s="2"/>
      <c r="I56" s="2">
        <f t="array" ref="I56">SUMPRODUCT(B40:B59, (ROW(B40:B59)-ROW(B40)+1)) / (20*21/2)</f>
        <v>3.8298223809523804</v>
      </c>
      <c r="J56" s="2">
        <f t="shared" si="4"/>
        <v>3.8229596299777184</v>
      </c>
      <c r="K56" s="2">
        <f t="shared" si="6"/>
        <v>3.8118392993875099</v>
      </c>
    </row>
    <row r="57" spans="1:11" ht="13.5" x14ac:dyDescent="0.25">
      <c r="A57" s="3">
        <f>TITRES_STAT!B60</f>
        <v>42087</v>
      </c>
      <c r="B57" s="6">
        <f>TITRES_STAT!D60</f>
        <v>3.83</v>
      </c>
      <c r="C57" s="2">
        <f t="shared" si="0"/>
        <v>-2.7800000000000047E-2</v>
      </c>
      <c r="D57" s="2">
        <f t="shared" si="1"/>
        <v>3.8355599999999996</v>
      </c>
      <c r="E57" s="2">
        <f t="shared" si="2"/>
        <v>3.832079999999999</v>
      </c>
      <c r="F57" s="2">
        <f t="shared" si="3"/>
        <v>3.8167499999999999</v>
      </c>
      <c r="G57" s="2">
        <f t="shared" si="5"/>
        <v>3.8008640000000016</v>
      </c>
      <c r="H57" s="2"/>
      <c r="I57" s="2">
        <f t="array" ref="I57">SUMPRODUCT(B41:B60, (ROW(B41:B60)-ROW(B41)+1)) / (20*21/2)</f>
        <v>3.830586666666667</v>
      </c>
      <c r="J57" s="2">
        <f t="shared" si="4"/>
        <v>3.8236301414084117</v>
      </c>
      <c r="K57" s="2">
        <f t="shared" si="6"/>
        <v>3.812551483725255</v>
      </c>
    </row>
    <row r="58" spans="1:11" ht="13.5" x14ac:dyDescent="0.25">
      <c r="A58" s="3">
        <f>TITRES_STAT!B61</f>
        <v>42088</v>
      </c>
      <c r="B58" s="6">
        <f>TITRES_STAT!D61</f>
        <v>3.83</v>
      </c>
      <c r="C58" s="2">
        <f t="shared" si="0"/>
        <v>0</v>
      </c>
      <c r="D58" s="2">
        <f t="shared" si="1"/>
        <v>3.8355600000000001</v>
      </c>
      <c r="E58" s="2">
        <f t="shared" si="2"/>
        <v>3.8320799999999999</v>
      </c>
      <c r="F58" s="2">
        <f t="shared" si="3"/>
        <v>3.8202349999999989</v>
      </c>
      <c r="G58" s="2">
        <f t="shared" si="5"/>
        <v>3.800864000000002</v>
      </c>
      <c r="H58" s="2"/>
      <c r="I58" s="2">
        <f t="array" ref="I58">SUMPRODUCT(B42:B61, (ROW(B42:B61)-ROW(B42)+1)) / (20*21/2)</f>
        <v>3.8313509523809524</v>
      </c>
      <c r="J58" s="2">
        <f t="shared" si="4"/>
        <v>3.8242367946076103</v>
      </c>
      <c r="K58" s="2">
        <f t="shared" si="6"/>
        <v>3.8132357392654415</v>
      </c>
    </row>
    <row r="59" spans="1:11" ht="13.5" x14ac:dyDescent="0.25">
      <c r="A59" s="3">
        <f>TITRES_STAT!B62</f>
        <v>42089</v>
      </c>
      <c r="B59" s="6">
        <f>TITRES_STAT!D62</f>
        <v>3.83</v>
      </c>
      <c r="C59" s="2">
        <f t="shared" si="0"/>
        <v>0</v>
      </c>
      <c r="D59" s="2">
        <f t="shared" si="1"/>
        <v>3.8355600000000001</v>
      </c>
      <c r="E59" s="2">
        <f t="shared" si="2"/>
        <v>3.8327799999999996</v>
      </c>
      <c r="F59" s="2">
        <f t="shared" si="3"/>
        <v>3.8219749999999997</v>
      </c>
      <c r="G59" s="2">
        <f t="shared" si="5"/>
        <v>3.8008640000000025</v>
      </c>
      <c r="H59" s="2"/>
      <c r="I59" s="2">
        <f t="array" ref="I59">SUMPRODUCT(B43:B62, (ROW(B43:B62)-ROW(B43)+1)) / (20*21/2)</f>
        <v>3.8251452380952378</v>
      </c>
      <c r="J59" s="2">
        <f t="shared" si="4"/>
        <v>3.8247856713116475</v>
      </c>
      <c r="K59" s="2">
        <f t="shared" si="6"/>
        <v>3.8138931612550322</v>
      </c>
    </row>
    <row r="60" spans="1:11" ht="13.5" x14ac:dyDescent="0.25">
      <c r="A60" s="3">
        <f>TITRES_STAT!B63</f>
        <v>42090</v>
      </c>
      <c r="B60" s="6">
        <f>TITRES_STAT!D63</f>
        <v>3.83</v>
      </c>
      <c r="C60" s="2">
        <f t="shared" si="0"/>
        <v>0</v>
      </c>
      <c r="D60" s="2">
        <f t="shared" si="1"/>
        <v>3.8355600000000001</v>
      </c>
      <c r="E60" s="2">
        <f t="shared" si="2"/>
        <v>3.8327799999999996</v>
      </c>
      <c r="F60" s="2">
        <f t="shared" si="3"/>
        <v>3.8219749999999992</v>
      </c>
      <c r="G60" s="2">
        <f t="shared" si="5"/>
        <v>3.8008640000000025</v>
      </c>
      <c r="H60" s="2"/>
      <c r="I60" s="2">
        <f t="array" ref="I60">SUMPRODUCT(B44:B63, (ROW(B44:B63)-ROW(B44)+1)) / (20*21/2)</f>
        <v>3.8157914285714285</v>
      </c>
      <c r="J60" s="2">
        <f t="shared" si="4"/>
        <v>3.8252822740438712</v>
      </c>
      <c r="K60" s="2">
        <f t="shared" si="6"/>
        <v>3.8145248019901294</v>
      </c>
    </row>
    <row r="61" spans="1:11" ht="13.5" x14ac:dyDescent="0.25">
      <c r="A61" s="3">
        <f>TITRES_STAT!B64</f>
        <v>42093</v>
      </c>
      <c r="B61" s="6">
        <f>TITRES_STAT!D64</f>
        <v>3.83</v>
      </c>
      <c r="C61" s="2">
        <f t="shared" si="0"/>
        <v>0</v>
      </c>
      <c r="D61" s="2">
        <f t="shared" si="1"/>
        <v>3.8299999999999996</v>
      </c>
      <c r="E61" s="2">
        <f t="shared" si="2"/>
        <v>3.8327799999999996</v>
      </c>
      <c r="F61" s="2">
        <f t="shared" si="3"/>
        <v>3.8254599999999988</v>
      </c>
      <c r="G61" s="2">
        <f t="shared" si="5"/>
        <v>3.8015600000000029</v>
      </c>
      <c r="H61" s="2"/>
      <c r="I61" s="2">
        <f t="array" ref="I61">SUMPRODUCT(B45:B64, (ROW(B45:B64)-ROW(B45)+1)) / (20*21/2)</f>
        <v>3.8066033333333329</v>
      </c>
      <c r="J61" s="2">
        <f t="shared" si="4"/>
        <v>3.8257315812777883</v>
      </c>
      <c r="K61" s="2">
        <f t="shared" si="6"/>
        <v>3.8151316725003208</v>
      </c>
    </row>
    <row r="62" spans="1:11" ht="13.5" x14ac:dyDescent="0.25">
      <c r="A62" s="3">
        <f>TITRES_STAT!B65</f>
        <v>42094</v>
      </c>
      <c r="B62" s="6">
        <f>TITRES_STAT!D65</f>
        <v>3.7603</v>
      </c>
      <c r="C62" s="2">
        <f t="shared" si="0"/>
        <v>-6.9700000000000095E-2</v>
      </c>
      <c r="D62" s="2">
        <f t="shared" si="1"/>
        <v>3.8160600000000002</v>
      </c>
      <c r="E62" s="2">
        <f t="shared" si="2"/>
        <v>3.8258099999999993</v>
      </c>
      <c r="F62" s="2">
        <f t="shared" si="3"/>
        <v>3.8237149999999991</v>
      </c>
      <c r="G62" s="2">
        <f t="shared" si="5"/>
        <v>3.8015600000000029</v>
      </c>
      <c r="H62" s="2"/>
      <c r="I62" s="2">
        <f t="array" ref="I62">SUMPRODUCT(B46:B65, (ROW(B46:B65)-ROW(B46)+1)) / (20*21/2)</f>
        <v>3.7975809523809523</v>
      </c>
      <c r="J62" s="2">
        <f t="shared" si="4"/>
        <v>3.8195000021084748</v>
      </c>
      <c r="K62" s="2">
        <f t="shared" si="6"/>
        <v>3.8129814108336415</v>
      </c>
    </row>
    <row r="63" spans="1:11" ht="13.5" x14ac:dyDescent="0.25">
      <c r="A63" s="3">
        <f>TITRES_STAT!B66</f>
        <v>42095</v>
      </c>
      <c r="B63" s="6">
        <f>TITRES_STAT!D66</f>
        <v>3.7254999999999998</v>
      </c>
      <c r="C63" s="2">
        <f t="shared" si="0"/>
        <v>-3.4800000000000164E-2</v>
      </c>
      <c r="D63" s="2">
        <f t="shared" si="1"/>
        <v>3.7951600000000001</v>
      </c>
      <c r="E63" s="2">
        <f t="shared" si="2"/>
        <v>3.8153599999999996</v>
      </c>
      <c r="F63" s="2">
        <f t="shared" si="3"/>
        <v>3.8219749999999992</v>
      </c>
      <c r="G63" s="2">
        <f t="shared" si="5"/>
        <v>3.8003060000000026</v>
      </c>
      <c r="H63" s="2"/>
      <c r="I63" s="2">
        <f t="array" ref="I63">SUMPRODUCT(B47:B66, (ROW(B47:B66)-ROW(B47)+1)) / (20*21/2)</f>
        <v>3.7925361904761896</v>
      </c>
      <c r="J63" s="2">
        <f t="shared" si="4"/>
        <v>3.8105476209552869</v>
      </c>
      <c r="K63" s="2">
        <f t="shared" si="6"/>
        <v>3.8095507672715376</v>
      </c>
    </row>
    <row r="64" spans="1:11" ht="13.5" x14ac:dyDescent="0.25">
      <c r="A64" s="3">
        <f>TITRES_STAT!B67</f>
        <v>42096</v>
      </c>
      <c r="B64" s="6">
        <f>TITRES_STAT!D67</f>
        <v>3.7254999999999998</v>
      </c>
      <c r="C64" s="2">
        <f t="shared" si="0"/>
        <v>0</v>
      </c>
      <c r="D64" s="2">
        <f t="shared" si="1"/>
        <v>3.7742600000000004</v>
      </c>
      <c r="E64" s="2">
        <f t="shared" si="2"/>
        <v>3.8049099999999996</v>
      </c>
      <c r="F64" s="2">
        <f t="shared" si="3"/>
        <v>3.8202349999999989</v>
      </c>
      <c r="G64" s="2">
        <f t="shared" si="5"/>
        <v>3.8010020000000031</v>
      </c>
      <c r="H64" s="2"/>
      <c r="I64" s="2">
        <f t="array" ref="I64">SUMPRODUCT(B48:B67, (ROW(B48:B67)-ROW(B48)+1)) / (20*21/2)</f>
        <v>3.7845090476190468</v>
      </c>
      <c r="J64" s="2">
        <f t="shared" si="4"/>
        <v>3.8024478475309738</v>
      </c>
      <c r="K64" s="2">
        <f t="shared" si="6"/>
        <v>3.8062546587510853</v>
      </c>
    </row>
    <row r="65" spans="1:11" ht="13.5" x14ac:dyDescent="0.25">
      <c r="A65" s="3">
        <f>TITRES_STAT!B68</f>
        <v>42097</v>
      </c>
      <c r="B65" s="6">
        <f>TITRES_STAT!D68</f>
        <v>3.7254999999999998</v>
      </c>
      <c r="C65" s="2">
        <f t="shared" si="0"/>
        <v>0</v>
      </c>
      <c r="D65" s="2">
        <f t="shared" si="1"/>
        <v>3.7533599999999998</v>
      </c>
      <c r="E65" s="2">
        <f t="shared" si="2"/>
        <v>3.7944599999999999</v>
      </c>
      <c r="F65" s="2">
        <f t="shared" si="3"/>
        <v>3.8132699999999984</v>
      </c>
      <c r="G65" s="2">
        <f t="shared" si="5"/>
        <v>3.8003060000000026</v>
      </c>
      <c r="H65" s="2"/>
      <c r="I65" s="2">
        <f t="array" ref="I65">SUMPRODUCT(B49:B68, (ROW(B49:B68)-ROW(B49)+1)) / (20*21/2)</f>
        <v>3.7771119047619042</v>
      </c>
      <c r="J65" s="2">
        <f t="shared" si="4"/>
        <v>3.7951194810994524</v>
      </c>
      <c r="K65" s="2">
        <f t="shared" si="6"/>
        <v>3.8030878093882974</v>
      </c>
    </row>
    <row r="66" spans="1:11" ht="13.5" x14ac:dyDescent="0.25">
      <c r="A66" s="3">
        <f>TITRES_STAT!B69</f>
        <v>42100</v>
      </c>
      <c r="B66" s="6">
        <f>TITRES_STAT!D69</f>
        <v>3.7603</v>
      </c>
      <c r="C66" s="2">
        <f t="shared" si="0"/>
        <v>3.4800000000000164E-2</v>
      </c>
      <c r="D66" s="2">
        <f t="shared" si="1"/>
        <v>3.73942</v>
      </c>
      <c r="E66" s="2">
        <f t="shared" si="2"/>
        <v>3.7847099999999996</v>
      </c>
      <c r="F66" s="2">
        <f t="shared" si="3"/>
        <v>3.8097849999999989</v>
      </c>
      <c r="G66" s="2">
        <f t="shared" si="5"/>
        <v>3.8003060000000026</v>
      </c>
      <c r="H66" s="2"/>
      <c r="I66" s="2">
        <f t="array" ref="I66">SUMPRODUCT(B50:B69, (ROW(B50:B69)-ROW(B50)+1)) / (20*21/2)</f>
        <v>3.7695552380952373</v>
      </c>
      <c r="J66" s="2">
        <f t="shared" si="4"/>
        <v>3.7918033400423621</v>
      </c>
      <c r="K66" s="2">
        <f t="shared" si="6"/>
        <v>3.8014098560789527</v>
      </c>
    </row>
    <row r="67" spans="1:11" ht="13.5" x14ac:dyDescent="0.25">
      <c r="A67" s="3">
        <f>TITRES_STAT!B70</f>
        <v>42101</v>
      </c>
      <c r="B67" s="6">
        <f>TITRES_STAT!D70</f>
        <v>3.7254999999999998</v>
      </c>
      <c r="C67" s="2">
        <f t="shared" si="0"/>
        <v>-3.4800000000000164E-2</v>
      </c>
      <c r="D67" s="2">
        <f t="shared" si="1"/>
        <v>3.7324599999999997</v>
      </c>
      <c r="E67" s="2">
        <f t="shared" si="2"/>
        <v>3.7742599999999995</v>
      </c>
      <c r="F67" s="2">
        <f t="shared" si="3"/>
        <v>3.8031699999999988</v>
      </c>
      <c r="G67" s="2">
        <f t="shared" si="5"/>
        <v>3.799610000000003</v>
      </c>
      <c r="H67" s="2"/>
      <c r="I67" s="2">
        <f t="array" ref="I67">SUMPRODUCT(B51:B70, (ROW(B51:B70)-ROW(B51)+1)) / (20*21/2)</f>
        <v>3.7624957142857136</v>
      </c>
      <c r="J67" s="2">
        <f t="shared" si="4"/>
        <v>3.7854887362288037</v>
      </c>
      <c r="K67" s="2">
        <f t="shared" si="6"/>
        <v>3.7984329989778174</v>
      </c>
    </row>
    <row r="68" spans="1:11" ht="13.5" x14ac:dyDescent="0.25">
      <c r="A68" s="3">
        <f>TITRES_STAT!B71</f>
        <v>42102</v>
      </c>
      <c r="B68" s="6">
        <f>TITRES_STAT!D71</f>
        <v>3.7254999999999998</v>
      </c>
      <c r="C68" s="2">
        <f t="shared" ref="C68:C131" si="7">B68-B67</f>
        <v>0</v>
      </c>
      <c r="D68" s="2">
        <f t="shared" si="1"/>
        <v>3.7324599999999997</v>
      </c>
      <c r="E68" s="2">
        <f t="shared" si="2"/>
        <v>3.7638099999999994</v>
      </c>
      <c r="F68" s="2">
        <f t="shared" si="3"/>
        <v>3.7979449999999995</v>
      </c>
      <c r="G68" s="2">
        <f t="shared" si="5"/>
        <v>3.7989140000000026</v>
      </c>
      <c r="H68" s="2"/>
      <c r="I68" s="2">
        <f t="array" ref="I68">SUMPRODUCT(B52:B71, (ROW(B52:B71)-ROW(B52)+1)) / (20*21/2)</f>
        <v>3.7506523809523808</v>
      </c>
      <c r="J68" s="2">
        <f t="shared" si="4"/>
        <v>3.779775523254632</v>
      </c>
      <c r="K68" s="2">
        <f t="shared" si="6"/>
        <v>3.7955728813708443</v>
      </c>
    </row>
    <row r="69" spans="1:11" ht="13.5" x14ac:dyDescent="0.25">
      <c r="A69" s="3">
        <f>TITRES_STAT!B72</f>
        <v>42104</v>
      </c>
      <c r="B69" s="6">
        <f>TITRES_STAT!D72</f>
        <v>3.7185999999999999</v>
      </c>
      <c r="C69" s="2">
        <f t="shared" si="7"/>
        <v>-6.8999999999999062E-3</v>
      </c>
      <c r="D69" s="2">
        <f t="shared" si="1"/>
        <v>3.73108</v>
      </c>
      <c r="E69" s="2">
        <f t="shared" si="2"/>
        <v>3.7526700000000006</v>
      </c>
      <c r="F69" s="2">
        <f t="shared" si="3"/>
        <v>3.7927249999999986</v>
      </c>
      <c r="G69" s="2">
        <f t="shared" si="5"/>
        <v>3.7980800000000028</v>
      </c>
      <c r="H69" s="2"/>
      <c r="I69" s="2">
        <f t="array" ref="I69">SUMPRODUCT(B53:B72, (ROW(B53:B72)-ROW(B53)+1)) / (20*21/2)</f>
        <v>3.7449195238095232</v>
      </c>
      <c r="J69" s="2">
        <f t="shared" si="4"/>
        <v>3.7739492829446668</v>
      </c>
      <c r="K69" s="2">
        <f t="shared" si="6"/>
        <v>3.7925543370033603</v>
      </c>
    </row>
    <row r="70" spans="1:11" ht="13.5" x14ac:dyDescent="0.25">
      <c r="A70" s="3">
        <f>TITRES_STAT!B73</f>
        <v>42107</v>
      </c>
      <c r="B70" s="6">
        <f>TITRES_STAT!D73</f>
        <v>3.7185999999999999</v>
      </c>
      <c r="C70" s="2">
        <f t="shared" si="7"/>
        <v>0</v>
      </c>
      <c r="D70" s="2">
        <f t="shared" ref="D70:D133" si="8">AVERAGE(B66:B70)</f>
        <v>3.7296999999999998</v>
      </c>
      <c r="E70" s="2">
        <f t="shared" si="2"/>
        <v>3.74153</v>
      </c>
      <c r="F70" s="2">
        <f t="shared" si="3"/>
        <v>3.7871549999999985</v>
      </c>
      <c r="G70" s="2">
        <f t="shared" si="5"/>
        <v>3.7968280000000028</v>
      </c>
      <c r="H70" s="2"/>
      <c r="I70" s="2">
        <f t="array" ref="I70">SUMPRODUCT(B54:B73, (ROW(B54:B73)-ROW(B54)+1)) / (20*21/2)</f>
        <v>3.7397171428571423</v>
      </c>
      <c r="J70" s="2">
        <f t="shared" si="4"/>
        <v>3.7686779226642222</v>
      </c>
      <c r="K70" s="2">
        <f t="shared" si="6"/>
        <v>3.7896541669247976</v>
      </c>
    </row>
    <row r="71" spans="1:11" ht="13.5" x14ac:dyDescent="0.25">
      <c r="A71" s="3">
        <f>TITRES_STAT!B74</f>
        <v>42108</v>
      </c>
      <c r="B71" s="6">
        <f>TITRES_STAT!D74</f>
        <v>3.6627999999999998</v>
      </c>
      <c r="C71" s="2">
        <f t="shared" si="7"/>
        <v>-5.5800000000000072E-2</v>
      </c>
      <c r="D71" s="2">
        <f t="shared" si="8"/>
        <v>3.7101999999999995</v>
      </c>
      <c r="E71" s="2">
        <f t="shared" si="2"/>
        <v>3.7248099999999993</v>
      </c>
      <c r="F71" s="2">
        <f t="shared" si="3"/>
        <v>3.7787949999999988</v>
      </c>
      <c r="G71" s="2">
        <f t="shared" si="5"/>
        <v>3.7945980000000019</v>
      </c>
      <c r="H71" s="2"/>
      <c r="I71" s="2">
        <f t="array" ref="I71">SUMPRODUCT(B55:B74, (ROW(B55:B74)-ROW(B55)+1)) / (20*21/2)</f>
        <v>3.7350452380952381</v>
      </c>
      <c r="J71" s="2">
        <f t="shared" si="4"/>
        <v>3.7585943109819153</v>
      </c>
      <c r="K71" s="2">
        <f t="shared" si="6"/>
        <v>3.7846794937120607</v>
      </c>
    </row>
    <row r="72" spans="1:11" ht="13.5" x14ac:dyDescent="0.25">
      <c r="A72" s="3">
        <f>TITRES_STAT!B75</f>
        <v>42109</v>
      </c>
      <c r="B72" s="6">
        <f>TITRES_STAT!D75</f>
        <v>3.7185999999999999</v>
      </c>
      <c r="C72" s="2">
        <f t="shared" si="7"/>
        <v>5.5800000000000072E-2</v>
      </c>
      <c r="D72" s="2">
        <f t="shared" si="8"/>
        <v>3.7088199999999993</v>
      </c>
      <c r="E72" s="2">
        <f t="shared" si="2"/>
        <v>3.7206399999999995</v>
      </c>
      <c r="F72" s="2">
        <f t="shared" si="3"/>
        <v>3.7732249999999987</v>
      </c>
      <c r="G72" s="2">
        <f t="shared" si="5"/>
        <v>3.7937640000000026</v>
      </c>
      <c r="H72" s="2"/>
      <c r="I72" s="2">
        <f t="array" ref="I72">SUMPRODUCT(B56:B75, (ROW(B56:B75)-ROW(B56)+1)) / (20*21/2)</f>
        <v>3.7282466666666663</v>
      </c>
      <c r="J72" s="2">
        <f t="shared" si="4"/>
        <v>3.7547853289836377</v>
      </c>
      <c r="K72" s="2">
        <f t="shared" si="6"/>
        <v>3.7820881410174705</v>
      </c>
    </row>
    <row r="73" spans="1:11" ht="13.5" x14ac:dyDescent="0.25">
      <c r="A73" s="3">
        <f>TITRES_STAT!B76</f>
        <v>42110</v>
      </c>
      <c r="B73" s="6">
        <f>TITRES_STAT!D76</f>
        <v>3.7185999999999999</v>
      </c>
      <c r="C73" s="2">
        <f t="shared" si="7"/>
        <v>0</v>
      </c>
      <c r="D73" s="2">
        <f t="shared" si="8"/>
        <v>3.7074399999999996</v>
      </c>
      <c r="E73" s="2">
        <f t="shared" si="2"/>
        <v>3.7199499999999999</v>
      </c>
      <c r="F73" s="2">
        <f t="shared" si="3"/>
        <v>3.7676549999999991</v>
      </c>
      <c r="G73" s="2">
        <f t="shared" si="5"/>
        <v>3.7929300000000024</v>
      </c>
      <c r="H73" s="2"/>
      <c r="I73" s="2">
        <f t="array" ref="I73">SUMPRODUCT(B57:B76, (ROW(B57:B76)-ROW(B57)+1)) / (20*21/2)</f>
        <v>3.723435238095238</v>
      </c>
      <c r="J73" s="2">
        <f t="shared" si="4"/>
        <v>3.7513391071756721</v>
      </c>
      <c r="K73" s="2">
        <f t="shared" si="6"/>
        <v>3.7795984099971776</v>
      </c>
    </row>
    <row r="74" spans="1:11" ht="13.5" x14ac:dyDescent="0.25">
      <c r="A74" s="3">
        <f>TITRES_STAT!B77</f>
        <v>42111</v>
      </c>
      <c r="B74" s="6">
        <f>TITRES_STAT!D77</f>
        <v>3.7185999999999999</v>
      </c>
      <c r="C74" s="2">
        <f t="shared" si="7"/>
        <v>0</v>
      </c>
      <c r="D74" s="2">
        <f t="shared" si="8"/>
        <v>3.7074399999999996</v>
      </c>
      <c r="E74" s="2">
        <f t="shared" si="2"/>
        <v>3.7192599999999998</v>
      </c>
      <c r="F74" s="2">
        <f t="shared" si="3"/>
        <v>3.762084999999999</v>
      </c>
      <c r="G74" s="2">
        <f t="shared" si="5"/>
        <v>3.7908420000000023</v>
      </c>
      <c r="H74" s="2"/>
      <c r="I74" s="2">
        <f t="array" ref="I74">SUMPRODUCT(B58:B77, (ROW(B58:B77)-ROW(B58)+1)) / (20*21/2)</f>
        <v>3.7153723809523806</v>
      </c>
      <c r="J74" s="2">
        <f t="shared" si="4"/>
        <v>3.7482210969684653</v>
      </c>
      <c r="K74" s="2">
        <f t="shared" si="6"/>
        <v>3.7772063154874846</v>
      </c>
    </row>
    <row r="75" spans="1:11" ht="13.5" x14ac:dyDescent="0.25">
      <c r="A75" s="3">
        <f>TITRES_STAT!B78</f>
        <v>42114</v>
      </c>
      <c r="B75" s="6">
        <f>TITRES_STAT!D78</f>
        <v>3.6907000000000001</v>
      </c>
      <c r="C75" s="2">
        <f t="shared" si="7"/>
        <v>-2.7899999999999814E-2</v>
      </c>
      <c r="D75" s="2">
        <f t="shared" si="8"/>
        <v>3.7018599999999999</v>
      </c>
      <c r="E75" s="2">
        <f t="shared" si="2"/>
        <v>3.7157799999999996</v>
      </c>
      <c r="F75" s="2">
        <f t="shared" si="3"/>
        <v>3.7551200000000002</v>
      </c>
      <c r="G75" s="2">
        <f t="shared" si="5"/>
        <v>3.7894500000000022</v>
      </c>
      <c r="H75" s="2"/>
      <c r="I75" s="2">
        <f t="array" ref="I75">SUMPRODUCT(B59:B78, (ROW(B59:B78)-ROW(B59)+1)) / (20*21/2)</f>
        <v>3.712086666666667</v>
      </c>
      <c r="J75" s="2">
        <f t="shared" si="4"/>
        <v>3.742742897257183</v>
      </c>
      <c r="K75" s="2">
        <f t="shared" si="6"/>
        <v>3.7738139109585638</v>
      </c>
    </row>
    <row r="76" spans="1:11" ht="13.5" x14ac:dyDescent="0.25">
      <c r="A76" s="3">
        <f>TITRES_STAT!B79</f>
        <v>42115</v>
      </c>
      <c r="B76" s="6">
        <f>TITRES_STAT!D79</f>
        <v>3.7046000000000001</v>
      </c>
      <c r="C76" s="2">
        <f t="shared" si="7"/>
        <v>1.3900000000000023E-2</v>
      </c>
      <c r="D76" s="2">
        <f t="shared" si="8"/>
        <v>3.7102199999999996</v>
      </c>
      <c r="E76" s="2">
        <f t="shared" ref="E76:E139" si="9">AVERAGE(B67:B76)</f>
        <v>3.7102099999999991</v>
      </c>
      <c r="F76" s="2">
        <f t="shared" si="3"/>
        <v>3.7474600000000002</v>
      </c>
      <c r="G76" s="2">
        <f t="shared" si="5"/>
        <v>3.7870820000000021</v>
      </c>
      <c r="H76" s="2"/>
      <c r="I76" s="2">
        <f t="array" ref="I76">SUMPRODUCT(B60:B79, (ROW(B60:B79)-ROW(B60)+1)) / (20*21/2)</f>
        <v>3.7093980952380945</v>
      </c>
      <c r="J76" s="2">
        <f t="shared" si="4"/>
        <v>3.7391102403755467</v>
      </c>
      <c r="K76" s="2">
        <f t="shared" si="6"/>
        <v>3.7710996399405809</v>
      </c>
    </row>
    <row r="77" spans="1:11" ht="13.5" x14ac:dyDescent="0.25">
      <c r="A77" s="3">
        <f>TITRES_STAT!B80</f>
        <v>42116</v>
      </c>
      <c r="B77" s="6">
        <f>TITRES_STAT!D80</f>
        <v>3.6627999999999998</v>
      </c>
      <c r="C77" s="2">
        <f t="shared" si="7"/>
        <v>-4.1800000000000281E-2</v>
      </c>
      <c r="D77" s="2">
        <f t="shared" si="8"/>
        <v>3.6990600000000002</v>
      </c>
      <c r="E77" s="2">
        <f t="shared" si="9"/>
        <v>3.7039399999999993</v>
      </c>
      <c r="F77" s="2">
        <f t="shared" si="3"/>
        <v>3.7391000000000005</v>
      </c>
      <c r="G77" s="2">
        <f t="shared" si="5"/>
        <v>3.7851320000000017</v>
      </c>
      <c r="H77" s="2"/>
      <c r="I77" s="2">
        <f t="array" ref="I77">SUMPRODUCT(B61:B80, (ROW(B61:B80)-ROW(B61)+1)) / (20*21/2)</f>
        <v>3.7039923809523807</v>
      </c>
      <c r="J77" s="2">
        <f t="shared" si="4"/>
        <v>3.7318425984350188</v>
      </c>
      <c r="K77" s="2">
        <f t="shared" si="6"/>
        <v>3.7668525952370286</v>
      </c>
    </row>
    <row r="78" spans="1:11" ht="13.5" x14ac:dyDescent="0.25">
      <c r="A78" s="3">
        <f>TITRES_STAT!B81</f>
        <v>42117</v>
      </c>
      <c r="B78" s="6">
        <f>TITRES_STAT!D81</f>
        <v>3.7046000000000001</v>
      </c>
      <c r="C78" s="2">
        <f t="shared" si="7"/>
        <v>4.1800000000000281E-2</v>
      </c>
      <c r="D78" s="2">
        <f t="shared" si="8"/>
        <v>3.6962600000000001</v>
      </c>
      <c r="E78" s="2">
        <f t="shared" si="9"/>
        <v>3.7018499999999994</v>
      </c>
      <c r="F78" s="2">
        <f t="shared" si="3"/>
        <v>3.7328300000000008</v>
      </c>
      <c r="G78" s="2">
        <f t="shared" si="5"/>
        <v>3.7829040000000016</v>
      </c>
      <c r="H78" s="2"/>
      <c r="I78" s="2">
        <f t="array" ref="I78">SUMPRODUCT(B62:B81, (ROW(B62:B81)-ROW(B62)+1)) / (20*21/2)</f>
        <v>3.7026638095238096</v>
      </c>
      <c r="J78" s="2">
        <f t="shared" si="4"/>
        <v>3.7292480652507312</v>
      </c>
      <c r="K78" s="2">
        <f t="shared" si="6"/>
        <v>3.7644113169924394</v>
      </c>
    </row>
    <row r="79" spans="1:11" ht="13.5" x14ac:dyDescent="0.25">
      <c r="A79" s="3">
        <f>TITRES_STAT!B82</f>
        <v>42118</v>
      </c>
      <c r="B79" s="6">
        <f>TITRES_STAT!D82</f>
        <v>3.7046000000000001</v>
      </c>
      <c r="C79" s="2">
        <f t="shared" si="7"/>
        <v>0</v>
      </c>
      <c r="D79" s="2">
        <f t="shared" si="8"/>
        <v>3.6934599999999995</v>
      </c>
      <c r="E79" s="2">
        <f t="shared" si="9"/>
        <v>3.70045</v>
      </c>
      <c r="F79" s="2">
        <f t="shared" si="3"/>
        <v>3.7265600000000005</v>
      </c>
      <c r="G79" s="2">
        <f t="shared" si="5"/>
        <v>3.7797000000000014</v>
      </c>
      <c r="H79" s="2"/>
      <c r="I79" s="2">
        <f t="array" ref="I79">SUMPRODUCT(B63:B82, (ROW(B63:B82)-ROW(B63)+1)) / (20*21/2)</f>
        <v>3.7006085714285715</v>
      </c>
      <c r="J79" s="2">
        <f t="shared" si="4"/>
        <v>3.726900630464947</v>
      </c>
      <c r="K79" s="2">
        <f t="shared" si="6"/>
        <v>3.7620657751495985</v>
      </c>
    </row>
    <row r="80" spans="1:11" ht="13.5" x14ac:dyDescent="0.25">
      <c r="A80" s="3">
        <f>TITRES_STAT!B83</f>
        <v>42121</v>
      </c>
      <c r="B80" s="6">
        <f>TITRES_STAT!D83</f>
        <v>3.6698</v>
      </c>
      <c r="C80" s="2">
        <f t="shared" si="7"/>
        <v>-3.4800000000000164E-2</v>
      </c>
      <c r="D80" s="2">
        <f t="shared" si="8"/>
        <v>3.6892799999999992</v>
      </c>
      <c r="E80" s="2">
        <f t="shared" si="9"/>
        <v>3.69557</v>
      </c>
      <c r="F80" s="2">
        <f t="shared" si="3"/>
        <v>3.7185499999999996</v>
      </c>
      <c r="G80" s="2">
        <f t="shared" si="5"/>
        <v>3.7778900000000015</v>
      </c>
      <c r="H80" s="2"/>
      <c r="I80" s="2">
        <f t="array" ref="I80">SUMPRODUCT(B64:B83, (ROW(B64:B83)-ROW(B64)+1)) / (20*21/2)</f>
        <v>3.6922561904761908</v>
      </c>
      <c r="J80" s="2">
        <f t="shared" si="4"/>
        <v>3.7214624751825713</v>
      </c>
      <c r="K80" s="2">
        <f t="shared" si="6"/>
        <v>3.7584475094574574</v>
      </c>
    </row>
    <row r="81" spans="1:11" ht="13.5" x14ac:dyDescent="0.25">
      <c r="A81" s="3">
        <f>TITRES_STAT!B84</f>
        <v>42122</v>
      </c>
      <c r="B81" s="6">
        <f>TITRES_STAT!D84</f>
        <v>3.7046000000000001</v>
      </c>
      <c r="C81" s="2">
        <f t="shared" si="7"/>
        <v>3.4800000000000164E-2</v>
      </c>
      <c r="D81" s="2">
        <f t="shared" si="8"/>
        <v>3.6892800000000001</v>
      </c>
      <c r="E81" s="2">
        <f t="shared" si="9"/>
        <v>3.6997499999999994</v>
      </c>
      <c r="F81" s="2">
        <f t="shared" si="3"/>
        <v>3.7122799999999998</v>
      </c>
      <c r="G81" s="2">
        <f t="shared" si="5"/>
        <v>3.7767760000000008</v>
      </c>
      <c r="H81" s="2"/>
      <c r="I81" s="2">
        <f t="array" ref="I81">SUMPRODUCT(B65:B84, (ROW(B65:B84)-ROW(B65)+1)) / (20*21/2)</f>
        <v>3.6837342857142854</v>
      </c>
      <c r="J81" s="2">
        <f t="shared" si="4"/>
        <v>3.7198565251651834</v>
      </c>
      <c r="K81" s="2">
        <f t="shared" si="6"/>
        <v>3.7563358424199103</v>
      </c>
    </row>
    <row r="82" spans="1:11" ht="13.5" x14ac:dyDescent="0.25">
      <c r="A82" s="3">
        <f>TITRES_STAT!B85</f>
        <v>42123</v>
      </c>
      <c r="B82" s="6">
        <f>TITRES_STAT!D85</f>
        <v>3.6907000000000001</v>
      </c>
      <c r="C82" s="2">
        <f t="shared" si="7"/>
        <v>-1.3900000000000023E-2</v>
      </c>
      <c r="D82" s="2">
        <f t="shared" si="8"/>
        <v>3.6948599999999998</v>
      </c>
      <c r="E82" s="2">
        <f t="shared" si="9"/>
        <v>3.6969599999999998</v>
      </c>
      <c r="F82" s="2">
        <f t="shared" si="3"/>
        <v>3.7088000000000001</v>
      </c>
      <c r="G82" s="2">
        <f t="shared" si="5"/>
        <v>3.7731540000000008</v>
      </c>
      <c r="H82" s="2"/>
      <c r="I82" s="2">
        <f t="array" ref="I82">SUMPRODUCT(B66:B85, (ROW(B66:B85)-ROW(B66)+1)) / (20*21/2)</f>
        <v>3.6697714285714289</v>
      </c>
      <c r="J82" s="2">
        <f t="shared" si="4"/>
        <v>3.7170797132446896</v>
      </c>
      <c r="K82" s="2">
        <f t="shared" si="6"/>
        <v>3.7537618878152079</v>
      </c>
    </row>
    <row r="83" spans="1:11" ht="13.5" x14ac:dyDescent="0.25">
      <c r="A83" s="3">
        <f>TITRES_STAT!B86</f>
        <v>42124</v>
      </c>
      <c r="B83" s="6">
        <f>TITRES_STAT!D86</f>
        <v>3.6211000000000002</v>
      </c>
      <c r="C83" s="2">
        <f t="shared" si="7"/>
        <v>-6.9599999999999884E-2</v>
      </c>
      <c r="D83" s="2">
        <f t="shared" si="8"/>
        <v>3.6781599999999997</v>
      </c>
      <c r="E83" s="2">
        <f t="shared" si="9"/>
        <v>3.6872099999999994</v>
      </c>
      <c r="F83" s="2">
        <f t="shared" si="3"/>
        <v>3.7035800000000001</v>
      </c>
      <c r="G83" s="2">
        <f t="shared" si="5"/>
        <v>3.7681400000000007</v>
      </c>
      <c r="H83" s="2"/>
      <c r="I83" s="2">
        <f t="array" ref="I83">SUMPRODUCT(B67:B86, (ROW(B67:B86)-ROW(B67)+1)) / (20*21/2)</f>
        <v>3.662609047619048</v>
      </c>
      <c r="J83" s="2">
        <f t="shared" si="4"/>
        <v>3.7079387881737667</v>
      </c>
      <c r="K83" s="2">
        <f t="shared" si="6"/>
        <v>3.7485594608420625</v>
      </c>
    </row>
    <row r="84" spans="1:11" ht="13.5" x14ac:dyDescent="0.25">
      <c r="A84" s="3">
        <f>TITRES_STAT!B87</f>
        <v>42128</v>
      </c>
      <c r="B84" s="6">
        <f>TITRES_STAT!D87</f>
        <v>3.6141000000000001</v>
      </c>
      <c r="C84" s="2">
        <f t="shared" si="7"/>
        <v>-7.0000000000001172E-3</v>
      </c>
      <c r="D84" s="2">
        <f t="shared" si="8"/>
        <v>3.6600600000000001</v>
      </c>
      <c r="E84" s="2">
        <f t="shared" si="9"/>
        <v>3.6767599999999994</v>
      </c>
      <c r="F84" s="2">
        <f t="shared" ref="F84:F147" si="10">AVERAGE(B65:B84)</f>
        <v>3.6980099999999991</v>
      </c>
      <c r="G84" s="2">
        <f t="shared" si="5"/>
        <v>3.7629860000000006</v>
      </c>
      <c r="H84" s="2"/>
      <c r="I84" s="2">
        <f t="array" ref="I84">SUMPRODUCT(B68:B87, (ROW(B68:B87)-ROW(B68)+1)) / (20*21/2)</f>
        <v>3.6561428571428576</v>
      </c>
      <c r="J84" s="2">
        <f t="shared" si="4"/>
        <v>3.6990017607286458</v>
      </c>
      <c r="K84" s="2">
        <f t="shared" si="6"/>
        <v>3.7432865408090406</v>
      </c>
    </row>
    <row r="85" spans="1:11" ht="13.5" x14ac:dyDescent="0.25">
      <c r="A85" s="3">
        <f>TITRES_STAT!B88</f>
        <v>42129</v>
      </c>
      <c r="B85" s="6">
        <f>TITRES_STAT!D88</f>
        <v>3.5514000000000001</v>
      </c>
      <c r="C85" s="2">
        <f t="shared" si="7"/>
        <v>-6.2699999999999978E-2</v>
      </c>
      <c r="D85" s="2">
        <f t="shared" si="8"/>
        <v>3.6363800000000004</v>
      </c>
      <c r="E85" s="2">
        <f t="shared" si="9"/>
        <v>3.6628299999999996</v>
      </c>
      <c r="F85" s="2">
        <f t="shared" si="10"/>
        <v>3.6893049999999996</v>
      </c>
      <c r="G85" s="2">
        <f t="shared" si="5"/>
        <v>3.7586680000000006</v>
      </c>
      <c r="H85" s="2"/>
      <c r="I85" s="2">
        <f t="array" ref="I85">SUMPRODUCT(B69:B88, (ROW(B69:B88)-ROW(B69)+1)) / (20*21/2)</f>
        <v>3.6442357142857147</v>
      </c>
      <c r="J85" s="2">
        <f t="shared" ref="J85:J148" si="11">$J$4*B85+J84*(1-$J$4)</f>
        <v>3.6849444501830608</v>
      </c>
      <c r="K85" s="2">
        <f t="shared" si="6"/>
        <v>3.7357615784243725</v>
      </c>
    </row>
    <row r="86" spans="1:11" ht="13.5" x14ac:dyDescent="0.25">
      <c r="A86" s="3">
        <f>TITRES_STAT!B89</f>
        <v>42130</v>
      </c>
      <c r="B86" s="6">
        <f>TITRES_STAT!D89</f>
        <v>3.6141000000000001</v>
      </c>
      <c r="C86" s="2">
        <f t="shared" si="7"/>
        <v>6.2699999999999978E-2</v>
      </c>
      <c r="D86" s="2">
        <f t="shared" si="8"/>
        <v>3.6182799999999999</v>
      </c>
      <c r="E86" s="2">
        <f t="shared" si="9"/>
        <v>3.6537800000000002</v>
      </c>
      <c r="F86" s="2">
        <f t="shared" si="10"/>
        <v>3.6819949999999992</v>
      </c>
      <c r="G86" s="2">
        <f t="shared" si="5"/>
        <v>3.7557440000000004</v>
      </c>
      <c r="H86" s="2"/>
      <c r="I86" s="2">
        <f t="array" ref="I86">SUMPRODUCT(B70:B89, (ROW(B70:B89)-ROW(B70)+1)) / (20*21/2)</f>
        <v>3.6331576190476191</v>
      </c>
      <c r="J86" s="2">
        <f t="shared" si="11"/>
        <v>3.678197359689436</v>
      </c>
      <c r="K86" s="2">
        <f t="shared" si="6"/>
        <v>3.7309905361332207</v>
      </c>
    </row>
    <row r="87" spans="1:11" ht="13.5" x14ac:dyDescent="0.25">
      <c r="A87" s="3">
        <f>TITRES_STAT!B90</f>
        <v>42131</v>
      </c>
      <c r="B87" s="6">
        <f>TITRES_STAT!D90</f>
        <v>3.6141000000000001</v>
      </c>
      <c r="C87" s="2">
        <f t="shared" si="7"/>
        <v>0</v>
      </c>
      <c r="D87" s="2">
        <f t="shared" si="8"/>
        <v>3.6029600000000004</v>
      </c>
      <c r="E87" s="2">
        <f t="shared" si="9"/>
        <v>3.6489099999999999</v>
      </c>
      <c r="F87" s="2">
        <f t="shared" si="10"/>
        <v>3.6764249999999992</v>
      </c>
      <c r="G87" s="2">
        <f t="shared" si="5"/>
        <v>3.7521220000000004</v>
      </c>
      <c r="H87" s="2"/>
      <c r="I87" s="2">
        <f t="array" ref="I87">SUMPRODUCT(B71:B90, (ROW(B71:B90)-ROW(B71)+1)) / (20*21/2)</f>
        <v>3.6215519047619047</v>
      </c>
      <c r="J87" s="2">
        <f t="shared" si="11"/>
        <v>3.6720928492428229</v>
      </c>
      <c r="K87" s="2">
        <f t="shared" si="6"/>
        <v>3.7264065935397612</v>
      </c>
    </row>
    <row r="88" spans="1:11" ht="13.5" x14ac:dyDescent="0.25">
      <c r="A88" s="3">
        <f>TITRES_STAT!B91</f>
        <v>42132</v>
      </c>
      <c r="B88" s="6">
        <f>TITRES_STAT!D91</f>
        <v>3.5514000000000001</v>
      </c>
      <c r="C88" s="2">
        <f t="shared" si="7"/>
        <v>-6.2699999999999978E-2</v>
      </c>
      <c r="D88" s="2">
        <f t="shared" si="8"/>
        <v>3.5890200000000001</v>
      </c>
      <c r="E88" s="2">
        <f t="shared" si="9"/>
        <v>3.6335900000000003</v>
      </c>
      <c r="F88" s="2">
        <f t="shared" si="10"/>
        <v>3.6677199999999992</v>
      </c>
      <c r="G88" s="2">
        <f t="shared" si="5"/>
        <v>3.7479439999999999</v>
      </c>
      <c r="H88" s="2"/>
      <c r="I88" s="2">
        <f t="array" ref="I88">SUMPRODUCT(B72:B91, (ROW(B72:B91)-ROW(B72)+1)) / (20*21/2)</f>
        <v>3.6108085714285711</v>
      </c>
      <c r="J88" s="2">
        <f t="shared" si="11"/>
        <v>3.6605982921720779</v>
      </c>
      <c r="K88" s="2">
        <f t="shared" si="6"/>
        <v>3.7195435898715354</v>
      </c>
    </row>
    <row r="89" spans="1:11" ht="13.5" x14ac:dyDescent="0.25">
      <c r="A89" s="3">
        <f>TITRES_STAT!B92</f>
        <v>42135</v>
      </c>
      <c r="B89" s="6">
        <f>TITRES_STAT!D92</f>
        <v>3.5514000000000001</v>
      </c>
      <c r="C89" s="2">
        <f t="shared" si="7"/>
        <v>0</v>
      </c>
      <c r="D89" s="2">
        <f t="shared" si="8"/>
        <v>3.5764800000000001</v>
      </c>
      <c r="E89" s="2">
        <f t="shared" si="9"/>
        <v>3.6182700000000003</v>
      </c>
      <c r="F89" s="2">
        <f t="shared" si="10"/>
        <v>3.6593600000000004</v>
      </c>
      <c r="G89" s="2">
        <f t="shared" si="5"/>
        <v>3.7430680000000001</v>
      </c>
      <c r="H89" s="2"/>
      <c r="I89" s="2">
        <f t="array" ref="I89">SUMPRODUCT(B73:B92, (ROW(B73:B92)-ROW(B73)+1)) / (20*21/2)</f>
        <v>3.6019857142857137</v>
      </c>
      <c r="J89" s="2">
        <f t="shared" si="11"/>
        <v>3.6501984548223563</v>
      </c>
      <c r="K89" s="2">
        <f t="shared" si="6"/>
        <v>3.7129497236020637</v>
      </c>
    </row>
    <row r="90" spans="1:11" ht="13.5" x14ac:dyDescent="0.25">
      <c r="A90" s="3">
        <f>TITRES_STAT!B93</f>
        <v>42136</v>
      </c>
      <c r="B90" s="6">
        <f>TITRES_STAT!D93</f>
        <v>3.5375000000000001</v>
      </c>
      <c r="C90" s="2">
        <f t="shared" si="7"/>
        <v>-1.3900000000000023E-2</v>
      </c>
      <c r="D90" s="2">
        <f t="shared" si="8"/>
        <v>3.5737000000000001</v>
      </c>
      <c r="E90" s="2">
        <f t="shared" si="9"/>
        <v>3.6050400000000002</v>
      </c>
      <c r="F90" s="2">
        <f t="shared" si="10"/>
        <v>3.6503049999999995</v>
      </c>
      <c r="G90" s="2">
        <f t="shared" si="5"/>
        <v>3.7372179999999999</v>
      </c>
      <c r="H90" s="2"/>
      <c r="I90" s="2">
        <f t="array" ref="I90">SUMPRODUCT(B74:B93, (ROW(B74:B93)-ROW(B74)+1)) / (20*21/2)</f>
        <v>3.6005971428571431</v>
      </c>
      <c r="J90" s="2">
        <f t="shared" si="11"/>
        <v>3.6394652686487987</v>
      </c>
      <c r="K90" s="2">
        <f t="shared" si="6"/>
        <v>3.7060693422843358</v>
      </c>
    </row>
    <row r="91" spans="1:11" ht="13.5" x14ac:dyDescent="0.25">
      <c r="A91" s="3">
        <f>TITRES_STAT!B94</f>
        <v>42137</v>
      </c>
      <c r="B91" s="6">
        <f>TITRES_STAT!D94</f>
        <v>3.5375000000000001</v>
      </c>
      <c r="C91" s="2">
        <f t="shared" si="7"/>
        <v>0</v>
      </c>
      <c r="D91" s="2">
        <f t="shared" si="8"/>
        <v>3.5583799999999997</v>
      </c>
      <c r="E91" s="2">
        <f t="shared" si="9"/>
        <v>3.5883300000000005</v>
      </c>
      <c r="F91" s="2">
        <f t="shared" si="10"/>
        <v>3.6440399999999991</v>
      </c>
      <c r="G91" s="2">
        <f t="shared" si="5"/>
        <v>3.7327619999999997</v>
      </c>
      <c r="H91" s="2"/>
      <c r="I91" s="2">
        <f t="array" ref="I91">SUMPRODUCT(B75:B94, (ROW(B75:B94)-ROW(B75)+1)) / (20*21/2)</f>
        <v>3.5996728571428576</v>
      </c>
      <c r="J91" s="2">
        <f t="shared" si="11"/>
        <v>3.6297542906822464</v>
      </c>
      <c r="K91" s="2">
        <f t="shared" si="6"/>
        <v>3.6994587798418128</v>
      </c>
    </row>
    <row r="92" spans="1:11" ht="13.5" x14ac:dyDescent="0.25">
      <c r="A92" s="3">
        <f>TITRES_STAT!B95</f>
        <v>42138</v>
      </c>
      <c r="B92" s="6">
        <f>TITRES_STAT!D95</f>
        <v>3.5514000000000001</v>
      </c>
      <c r="C92" s="2">
        <f t="shared" si="7"/>
        <v>1.3900000000000023E-2</v>
      </c>
      <c r="D92" s="2">
        <f t="shared" si="8"/>
        <v>3.5458399999999997</v>
      </c>
      <c r="E92" s="2">
        <f t="shared" si="9"/>
        <v>3.5744000000000007</v>
      </c>
      <c r="F92" s="2">
        <f t="shared" si="10"/>
        <v>3.6356799999999998</v>
      </c>
      <c r="G92" s="2">
        <f t="shared" si="5"/>
        <v>3.7278859999999998</v>
      </c>
      <c r="H92" s="2"/>
      <c r="I92" s="2">
        <f t="array" ref="I92">SUMPRODUCT(B76:B95, (ROW(B76:B95)-ROW(B76)+1)) / (20*21/2)</f>
        <v>3.6025271428571428</v>
      </c>
      <c r="J92" s="2">
        <f t="shared" si="11"/>
        <v>3.6222919772839375</v>
      </c>
      <c r="K92" s="2">
        <f t="shared" si="6"/>
        <v>3.6936525531813498</v>
      </c>
    </row>
    <row r="93" spans="1:11" ht="13.5" x14ac:dyDescent="0.25">
      <c r="A93" s="3">
        <f>TITRES_STAT!B96</f>
        <v>42139</v>
      </c>
      <c r="B93" s="6">
        <f>TITRES_STAT!D96</f>
        <v>3.6211000000000002</v>
      </c>
      <c r="C93" s="2">
        <f t="shared" si="7"/>
        <v>6.9700000000000095E-2</v>
      </c>
      <c r="D93" s="2">
        <f t="shared" si="8"/>
        <v>3.5597800000000008</v>
      </c>
      <c r="E93" s="2">
        <f t="shared" si="9"/>
        <v>3.5743999999999998</v>
      </c>
      <c r="F93" s="2">
        <f t="shared" si="10"/>
        <v>3.6308050000000001</v>
      </c>
      <c r="G93" s="2">
        <f t="shared" si="5"/>
        <v>3.7251020000000001</v>
      </c>
      <c r="H93" s="2"/>
      <c r="I93" s="2">
        <f t="array" ref="I93">SUMPRODUCT(B77:B96, (ROW(B77:B96)-ROW(B77)+1)) / (20*21/2)</f>
        <v>3.6055471428571426</v>
      </c>
      <c r="J93" s="2">
        <f t="shared" si="11"/>
        <v>3.6221784556378482</v>
      </c>
      <c r="K93" s="2">
        <f t="shared" si="6"/>
        <v>3.6908073550173754</v>
      </c>
    </row>
    <row r="94" spans="1:11" ht="13.5" x14ac:dyDescent="0.25">
      <c r="A94" s="3">
        <f>TITRES_STAT!B97</f>
        <v>42142</v>
      </c>
      <c r="B94" s="6">
        <f>TITRES_STAT!D97</f>
        <v>3.6211000000000002</v>
      </c>
      <c r="C94" s="2">
        <f t="shared" si="7"/>
        <v>0</v>
      </c>
      <c r="D94" s="2">
        <f t="shared" si="8"/>
        <v>3.5737200000000002</v>
      </c>
      <c r="E94" s="2">
        <f t="shared" si="9"/>
        <v>3.5751000000000004</v>
      </c>
      <c r="F94" s="2">
        <f t="shared" si="10"/>
        <v>3.6259299999999994</v>
      </c>
      <c r="G94" s="2">
        <f t="shared" si="5"/>
        <v>3.722318</v>
      </c>
      <c r="H94" s="2"/>
      <c r="I94" s="2">
        <f t="array" ref="I94">SUMPRODUCT(B78:B97, (ROW(B78:B97)-ROW(B78)+1)) / (20*21/2)</f>
        <v>3.6101228571428567</v>
      </c>
      <c r="J94" s="2">
        <f t="shared" si="11"/>
        <v>3.6220757455771011</v>
      </c>
      <c r="K94" s="2">
        <f t="shared" si="6"/>
        <v>3.6880737332519882</v>
      </c>
    </row>
    <row r="95" spans="1:11" ht="13.5" x14ac:dyDescent="0.25">
      <c r="A95" s="3">
        <f>TITRES_STAT!B98</f>
        <v>42143</v>
      </c>
      <c r="B95" s="6">
        <f>TITRES_STAT!D98</f>
        <v>3.6558999999999999</v>
      </c>
      <c r="C95" s="2">
        <f t="shared" si="7"/>
        <v>3.479999999999972E-2</v>
      </c>
      <c r="D95" s="2">
        <f t="shared" si="8"/>
        <v>3.5974000000000004</v>
      </c>
      <c r="E95" s="2">
        <f t="shared" si="9"/>
        <v>3.5855500000000005</v>
      </c>
      <c r="F95" s="2">
        <f t="shared" si="10"/>
        <v>3.62419</v>
      </c>
      <c r="G95" s="2">
        <f t="shared" si="5"/>
        <v>3.71814</v>
      </c>
      <c r="H95" s="2"/>
      <c r="I95" s="2">
        <f t="array" ref="I95">SUMPRODUCT(B79:B98, (ROW(B79:B98)-ROW(B79)+1)) / (20*21/2)</f>
        <v>3.6133414285714287</v>
      </c>
      <c r="J95" s="2">
        <f t="shared" si="11"/>
        <v>3.6252971031411869</v>
      </c>
      <c r="K95" s="2">
        <f t="shared" si="6"/>
        <v>3.6868120182224984</v>
      </c>
    </row>
    <row r="96" spans="1:11" ht="13.5" x14ac:dyDescent="0.25">
      <c r="A96" s="3">
        <f>TITRES_STAT!B99</f>
        <v>42144</v>
      </c>
      <c r="B96" s="6">
        <f>TITRES_STAT!D99</f>
        <v>3.6558999999999999</v>
      </c>
      <c r="C96" s="2">
        <f t="shared" si="7"/>
        <v>0</v>
      </c>
      <c r="D96" s="2">
        <f t="shared" si="8"/>
        <v>3.6210800000000001</v>
      </c>
      <c r="E96" s="2">
        <f t="shared" si="9"/>
        <v>3.5897300000000003</v>
      </c>
      <c r="F96" s="2">
        <f t="shared" si="10"/>
        <v>3.6217550000000012</v>
      </c>
      <c r="G96" s="2">
        <f t="shared" si="5"/>
        <v>3.714658</v>
      </c>
      <c r="H96" s="2"/>
      <c r="I96" s="2">
        <f t="array" ref="I96">SUMPRODUCT(B80:B99, (ROW(B80:B99)-ROW(B80)+1)) / (20*21/2)</f>
        <v>3.6227633333333333</v>
      </c>
      <c r="J96" s="2">
        <f t="shared" si="11"/>
        <v>3.6282116647467881</v>
      </c>
      <c r="K96" s="2">
        <f t="shared" si="6"/>
        <v>3.6855997822137727</v>
      </c>
    </row>
    <row r="97" spans="1:11" ht="13.5" x14ac:dyDescent="0.25">
      <c r="A97" s="3">
        <f>TITRES_STAT!B100</f>
        <v>42145</v>
      </c>
      <c r="B97" s="6">
        <f>TITRES_STAT!D100</f>
        <v>3.6698</v>
      </c>
      <c r="C97" s="2">
        <f t="shared" si="7"/>
        <v>1.3900000000000023E-2</v>
      </c>
      <c r="D97" s="2">
        <f t="shared" si="8"/>
        <v>3.6447599999999993</v>
      </c>
      <c r="E97" s="2">
        <f t="shared" si="9"/>
        <v>3.5952999999999995</v>
      </c>
      <c r="F97" s="2">
        <f t="shared" si="10"/>
        <v>3.6221049999999999</v>
      </c>
      <c r="G97" s="2">
        <f t="shared" si="5"/>
        <v>3.7108980000000003</v>
      </c>
      <c r="H97" s="2"/>
      <c r="I97" s="2">
        <f t="array" ref="I97">SUMPRODUCT(B81:B100, (ROW(B81:B100)-ROW(B81)+1)) / (20*21/2)</f>
        <v>3.6228328571428574</v>
      </c>
      <c r="J97" s="2">
        <f t="shared" si="11"/>
        <v>3.6321724585804276</v>
      </c>
      <c r="K97" s="2">
        <f t="shared" si="6"/>
        <v>3.6849801829112718</v>
      </c>
    </row>
    <row r="98" spans="1:11" ht="13.5" x14ac:dyDescent="0.25">
      <c r="A98" s="3">
        <f>TITRES_STAT!B101</f>
        <v>42146</v>
      </c>
      <c r="B98" s="6">
        <f>TITRES_STAT!D101</f>
        <v>3.6558999999999999</v>
      </c>
      <c r="C98" s="2">
        <f t="shared" si="7"/>
        <v>-1.3900000000000023E-2</v>
      </c>
      <c r="D98" s="2">
        <f t="shared" si="8"/>
        <v>3.6517200000000001</v>
      </c>
      <c r="E98" s="2">
        <f t="shared" si="9"/>
        <v>3.6057500000000005</v>
      </c>
      <c r="F98" s="2">
        <f t="shared" si="10"/>
        <v>3.6196700000000002</v>
      </c>
      <c r="G98" s="2">
        <f t="shared" si="5"/>
        <v>3.7074160000000007</v>
      </c>
      <c r="H98" s="2"/>
      <c r="I98" s="2">
        <f t="array" ref="I98">SUMPRODUCT(B82:B101, (ROW(B82:B101)-ROW(B82)+1)) / (20*21/2)</f>
        <v>3.6237914285714279</v>
      </c>
      <c r="J98" s="2">
        <f t="shared" si="11"/>
        <v>3.634432224429911</v>
      </c>
      <c r="K98" s="2">
        <f t="shared" si="6"/>
        <v>3.6838397835814178</v>
      </c>
    </row>
    <row r="99" spans="1:11" ht="13.5" x14ac:dyDescent="0.25">
      <c r="A99" s="3">
        <f>TITRES_STAT!B102</f>
        <v>42149</v>
      </c>
      <c r="B99" s="6">
        <f>TITRES_STAT!D102</f>
        <v>3.7185999999999999</v>
      </c>
      <c r="C99" s="2">
        <f t="shared" si="7"/>
        <v>6.2699999999999978E-2</v>
      </c>
      <c r="D99" s="2">
        <f t="shared" si="8"/>
        <v>3.6712199999999995</v>
      </c>
      <c r="E99" s="2">
        <f t="shared" si="9"/>
        <v>3.6224699999999999</v>
      </c>
      <c r="F99" s="2">
        <f t="shared" si="10"/>
        <v>3.6203700000000003</v>
      </c>
      <c r="G99" s="2">
        <f t="shared" si="5"/>
        <v>3.7053280000000006</v>
      </c>
      <c r="H99" s="2"/>
      <c r="I99" s="2">
        <f t="array" ref="I99">SUMPRODUCT(B83:B102, (ROW(B83:B102)-ROW(B83)+1)) / (20*21/2)</f>
        <v>3.6337433333333333</v>
      </c>
      <c r="J99" s="2">
        <f t="shared" si="11"/>
        <v>3.6424482030556335</v>
      </c>
      <c r="K99" s="2">
        <f t="shared" si="6"/>
        <v>3.6852029293233231</v>
      </c>
    </row>
    <row r="100" spans="1:11" ht="13.5" x14ac:dyDescent="0.25">
      <c r="A100" s="3">
        <f>TITRES_STAT!B103</f>
        <v>42150</v>
      </c>
      <c r="B100" s="6">
        <f>TITRES_STAT!D103</f>
        <v>3.6211000000000002</v>
      </c>
      <c r="C100" s="2">
        <f t="shared" si="7"/>
        <v>-9.7499999999999698E-2</v>
      </c>
      <c r="D100" s="2">
        <f t="shared" si="8"/>
        <v>3.6642600000000001</v>
      </c>
      <c r="E100" s="2">
        <f t="shared" si="9"/>
        <v>3.6308299999999996</v>
      </c>
      <c r="F100" s="2">
        <f t="shared" si="10"/>
        <v>3.6179350000000001</v>
      </c>
      <c r="G100" s="2">
        <f t="shared" si="5"/>
        <v>3.7011500000000006</v>
      </c>
      <c r="H100" s="2"/>
      <c r="I100" s="2">
        <f t="array" ref="I100">SUMPRODUCT(B84:B103, (ROW(B84:B103)-ROW(B84)+1)) / (20*21/2)</f>
        <v>3.6528385714285712</v>
      </c>
      <c r="J100" s="2">
        <f t="shared" si="11"/>
        <v>3.6404150408598586</v>
      </c>
      <c r="K100" s="2">
        <f t="shared" si="6"/>
        <v>3.6826890889577029</v>
      </c>
    </row>
    <row r="101" spans="1:11" ht="13.5" x14ac:dyDescent="0.25">
      <c r="A101" s="3">
        <f>TITRES_STAT!B104</f>
        <v>42151</v>
      </c>
      <c r="B101" s="6">
        <f>TITRES_STAT!D104</f>
        <v>3.6280000000000001</v>
      </c>
      <c r="C101" s="2">
        <f t="shared" si="7"/>
        <v>6.8999999999999062E-3</v>
      </c>
      <c r="D101" s="2">
        <f t="shared" si="8"/>
        <v>3.6586799999999995</v>
      </c>
      <c r="E101" s="2">
        <f t="shared" si="9"/>
        <v>3.6398799999999993</v>
      </c>
      <c r="F101" s="2">
        <f t="shared" si="10"/>
        <v>3.6141050000000008</v>
      </c>
      <c r="G101" s="2">
        <f t="shared" si="5"/>
        <v>3.6971100000000003</v>
      </c>
      <c r="H101" s="2"/>
      <c r="I101" s="2">
        <f t="array" ref="I101">SUMPRODUCT(B85:B104, (ROW(B85:B104)-ROW(B85)+1)) / (20*21/2)</f>
        <v>3.6710057142857142</v>
      </c>
      <c r="J101" s="2">
        <f t="shared" si="11"/>
        <v>3.6392326560160622</v>
      </c>
      <c r="K101" s="2">
        <f t="shared" si="6"/>
        <v>3.6805444188024992</v>
      </c>
    </row>
    <row r="102" spans="1:11" ht="13.5" x14ac:dyDescent="0.25">
      <c r="A102" s="3">
        <f>TITRES_STAT!B105</f>
        <v>42152</v>
      </c>
      <c r="B102" s="6">
        <f>TITRES_STAT!D105</f>
        <v>3.7185999999999999</v>
      </c>
      <c r="C102" s="2">
        <f t="shared" si="7"/>
        <v>9.0599999999999792E-2</v>
      </c>
      <c r="D102" s="2">
        <f t="shared" si="8"/>
        <v>3.6684399999999995</v>
      </c>
      <c r="E102" s="2">
        <f t="shared" si="9"/>
        <v>3.6565999999999996</v>
      </c>
      <c r="F102" s="2">
        <f t="shared" si="10"/>
        <v>3.6155000000000008</v>
      </c>
      <c r="G102" s="2">
        <f t="shared" si="5"/>
        <v>3.6948820000000007</v>
      </c>
      <c r="H102" s="2"/>
      <c r="I102" s="2">
        <f t="array" ref="I102">SUMPRODUCT(B86:B105, (ROW(B86:B105)-ROW(B86)+1)) / (20*21/2)</f>
        <v>3.6829066666666672</v>
      </c>
      <c r="J102" s="2">
        <f t="shared" si="11"/>
        <v>3.6467914506811989</v>
      </c>
      <c r="K102" s="2">
        <f t="shared" si="6"/>
        <v>3.6820367945357346</v>
      </c>
    </row>
    <row r="103" spans="1:11" ht="13.5" x14ac:dyDescent="0.25">
      <c r="A103" s="3">
        <f>TITRES_STAT!B106</f>
        <v>42153</v>
      </c>
      <c r="B103" s="6">
        <f>TITRES_STAT!D106</f>
        <v>3.8159999999999998</v>
      </c>
      <c r="C103" s="2">
        <f t="shared" si="7"/>
        <v>9.7399999999999931E-2</v>
      </c>
      <c r="D103" s="2">
        <f t="shared" si="8"/>
        <v>3.7004600000000005</v>
      </c>
      <c r="E103" s="2">
        <f t="shared" si="9"/>
        <v>3.6760900000000007</v>
      </c>
      <c r="F103" s="2">
        <f t="shared" si="10"/>
        <v>3.6252450000000005</v>
      </c>
      <c r="G103" s="2">
        <f t="shared" si="5"/>
        <v>3.6946020000000011</v>
      </c>
      <c r="H103" s="2"/>
      <c r="I103" s="2">
        <f t="array" ref="I103">SUMPRODUCT(B87:B106, (ROW(B87:B106)-ROW(B87)+1)) / (20*21/2)</f>
        <v>3.6798890476190476</v>
      </c>
      <c r="J103" s="2">
        <f t="shared" si="11"/>
        <v>3.6629065506163228</v>
      </c>
      <c r="K103" s="2">
        <f t="shared" si="6"/>
        <v>3.6872902535735492</v>
      </c>
    </row>
    <row r="104" spans="1:11" ht="13.5" x14ac:dyDescent="0.25">
      <c r="A104" s="3">
        <f>TITRES_STAT!B107</f>
        <v>42156</v>
      </c>
      <c r="B104" s="6">
        <f>TITRES_STAT!D107</f>
        <v>3.8159999999999998</v>
      </c>
      <c r="C104" s="2">
        <f t="shared" si="7"/>
        <v>0</v>
      </c>
      <c r="D104" s="2">
        <f t="shared" si="8"/>
        <v>3.7199399999999998</v>
      </c>
      <c r="E104" s="2">
        <f t="shared" si="9"/>
        <v>3.6955799999999996</v>
      </c>
      <c r="F104" s="2">
        <f t="shared" si="10"/>
        <v>3.6353400000000007</v>
      </c>
      <c r="G104" s="2">
        <f t="shared" si="5"/>
        <v>3.6943220000000001</v>
      </c>
      <c r="H104" s="2"/>
      <c r="I104" s="2">
        <f t="array" ref="I104">SUMPRODUCT(B88:B107, (ROW(B88:B107)-ROW(B88)+1)) / (20*21/2)</f>
        <v>3.6768714285714288</v>
      </c>
      <c r="J104" s="2">
        <f t="shared" si="11"/>
        <v>3.677486879129054</v>
      </c>
      <c r="K104" s="2">
        <f t="shared" si="6"/>
        <v>3.6923376946098809</v>
      </c>
    </row>
    <row r="105" spans="1:11" ht="13.5" x14ac:dyDescent="0.25">
      <c r="A105" s="3">
        <f>TITRES_STAT!B108</f>
        <v>42157</v>
      </c>
      <c r="B105" s="6">
        <f>TITRES_STAT!D108</f>
        <v>3.7603</v>
      </c>
      <c r="C105" s="2">
        <f t="shared" si="7"/>
        <v>-5.5699999999999861E-2</v>
      </c>
      <c r="D105" s="2">
        <f t="shared" si="8"/>
        <v>3.7477800000000001</v>
      </c>
      <c r="E105" s="2">
        <f t="shared" si="9"/>
        <v>3.7060200000000001</v>
      </c>
      <c r="F105" s="2">
        <f t="shared" si="10"/>
        <v>3.6457850000000009</v>
      </c>
      <c r="G105" s="2">
        <f t="shared" si="5"/>
        <v>3.6929280000000015</v>
      </c>
      <c r="H105" s="2"/>
      <c r="I105" s="2">
        <f t="array" ref="I105">SUMPRODUCT(B89:B108, (ROW(B89:B108)-ROW(B89)+1)) / (20*21/2)</f>
        <v>3.6838061904761905</v>
      </c>
      <c r="J105" s="2">
        <f t="shared" si="11"/>
        <v>3.6853738430215248</v>
      </c>
      <c r="K105" s="2">
        <f t="shared" si="6"/>
        <v>3.6950028830565524</v>
      </c>
    </row>
    <row r="106" spans="1:11" ht="13.5" x14ac:dyDescent="0.25">
      <c r="A106" s="3">
        <f>TITRES_STAT!B109</f>
        <v>42158</v>
      </c>
      <c r="B106" s="6">
        <f>TITRES_STAT!D109</f>
        <v>3.6141000000000001</v>
      </c>
      <c r="C106" s="2">
        <f t="shared" si="7"/>
        <v>-0.14619999999999989</v>
      </c>
      <c r="D106" s="2">
        <f t="shared" si="8"/>
        <v>3.7450000000000001</v>
      </c>
      <c r="E106" s="2">
        <f t="shared" si="9"/>
        <v>3.7018399999999994</v>
      </c>
      <c r="F106" s="2">
        <f t="shared" si="10"/>
        <v>3.6457850000000001</v>
      </c>
      <c r="G106" s="2">
        <f t="shared" si="5"/>
        <v>3.6880540000000019</v>
      </c>
      <c r="H106" s="2"/>
      <c r="I106" s="2">
        <f t="array" ref="I106">SUMPRODUCT(B90:B109, (ROW(B90:B109)-ROW(B90)+1)) / (20*21/2)</f>
        <v>3.6939161904761906</v>
      </c>
      <c r="J106" s="2">
        <f t="shared" si="11"/>
        <v>3.6785858579718558</v>
      </c>
      <c r="K106" s="2">
        <f t="shared" si="6"/>
        <v>3.6918302209759037</v>
      </c>
    </row>
    <row r="107" spans="1:11" ht="13.5" x14ac:dyDescent="0.25">
      <c r="A107" s="3">
        <f>TITRES_STAT!B110</f>
        <v>42159</v>
      </c>
      <c r="B107" s="6">
        <f>TITRES_STAT!D110</f>
        <v>3.6141000000000001</v>
      </c>
      <c r="C107" s="2">
        <f t="shared" si="7"/>
        <v>0</v>
      </c>
      <c r="D107" s="2">
        <f t="shared" si="8"/>
        <v>3.7241</v>
      </c>
      <c r="E107" s="2">
        <f t="shared" si="9"/>
        <v>3.6962699999999997</v>
      </c>
      <c r="F107" s="2">
        <f t="shared" si="10"/>
        <v>3.6457849999999992</v>
      </c>
      <c r="G107" s="2">
        <f t="shared" si="5"/>
        <v>3.6837360000000015</v>
      </c>
      <c r="H107" s="2"/>
      <c r="I107" s="2">
        <f t="array" ref="I107">SUMPRODUCT(B91:B110, (ROW(B91:B110)-ROW(B91)+1)) / (20*21/2)</f>
        <v>3.6997171428571423</v>
      </c>
      <c r="J107" s="2">
        <f t="shared" si="11"/>
        <v>3.6724443476888218</v>
      </c>
      <c r="K107" s="2">
        <f t="shared" si="6"/>
        <v>3.6887819770160641</v>
      </c>
    </row>
    <row r="108" spans="1:11" ht="13.5" x14ac:dyDescent="0.25">
      <c r="A108" s="3">
        <f>TITRES_STAT!B111</f>
        <v>42160</v>
      </c>
      <c r="B108" s="6">
        <f>TITRES_STAT!D111</f>
        <v>3.7185999999999999</v>
      </c>
      <c r="C108" s="2">
        <f t="shared" si="7"/>
        <v>0.10449999999999982</v>
      </c>
      <c r="D108" s="2">
        <f t="shared" si="8"/>
        <v>3.7046199999999998</v>
      </c>
      <c r="E108" s="2">
        <f t="shared" si="9"/>
        <v>3.7025400000000004</v>
      </c>
      <c r="F108" s="2">
        <f t="shared" si="10"/>
        <v>3.6541449999999998</v>
      </c>
      <c r="G108" s="2">
        <f t="shared" si="5"/>
        <v>3.6815080000000018</v>
      </c>
      <c r="H108" s="2"/>
      <c r="I108" s="2">
        <f t="array" ref="I108">SUMPRODUCT(B92:B111, (ROW(B92:B111)-ROW(B92)+1)) / (20*21/2)</f>
        <v>3.7099276190476189</v>
      </c>
      <c r="J108" s="2">
        <f t="shared" si="11"/>
        <v>3.6768401240994102</v>
      </c>
      <c r="K108" s="2">
        <f t="shared" si="6"/>
        <v>3.6899513112507285</v>
      </c>
    </row>
    <row r="109" spans="1:11" ht="13.5" x14ac:dyDescent="0.25">
      <c r="A109" s="3">
        <f>TITRES_STAT!B112</f>
        <v>42163</v>
      </c>
      <c r="B109" s="6">
        <f>TITRES_STAT!D112</f>
        <v>3.7603</v>
      </c>
      <c r="C109" s="2">
        <f t="shared" si="7"/>
        <v>4.170000000000007E-2</v>
      </c>
      <c r="D109" s="2">
        <f t="shared" si="8"/>
        <v>3.6934800000000001</v>
      </c>
      <c r="E109" s="2">
        <f t="shared" si="9"/>
        <v>3.7067100000000002</v>
      </c>
      <c r="F109" s="2">
        <f t="shared" si="10"/>
        <v>3.6645899999999996</v>
      </c>
      <c r="G109" s="2">
        <f t="shared" si="5"/>
        <v>3.680114000000001</v>
      </c>
      <c r="H109" s="2"/>
      <c r="I109" s="2">
        <f t="array" ref="I109">SUMPRODUCT(B93:B112, (ROW(B93:B112)-ROW(B93)+1)) / (20*21/2)</f>
        <v>3.7136728571428566</v>
      </c>
      <c r="J109" s="2">
        <f t="shared" si="11"/>
        <v>3.68478868370899</v>
      </c>
      <c r="K109" s="2">
        <f t="shared" si="6"/>
        <v>3.6927100833585431</v>
      </c>
    </row>
    <row r="110" spans="1:11" ht="13.5" x14ac:dyDescent="0.25">
      <c r="A110" s="3">
        <f>TITRES_STAT!B113</f>
        <v>42164</v>
      </c>
      <c r="B110" s="6">
        <f>TITRES_STAT!D113</f>
        <v>3.7254999999999998</v>
      </c>
      <c r="C110" s="2">
        <f t="shared" si="7"/>
        <v>-3.4800000000000164E-2</v>
      </c>
      <c r="D110" s="2">
        <f t="shared" si="8"/>
        <v>3.6865200000000002</v>
      </c>
      <c r="E110" s="2">
        <f t="shared" si="9"/>
        <v>3.7171499999999993</v>
      </c>
      <c r="F110" s="2">
        <f t="shared" si="10"/>
        <v>3.6739899999999999</v>
      </c>
      <c r="G110" s="2">
        <f t="shared" si="5"/>
        <v>3.6780240000000015</v>
      </c>
      <c r="H110" s="2"/>
      <c r="I110" s="2">
        <f t="array" ref="I110">SUMPRODUCT(B94:B113, (ROW(B94:B113)-ROW(B94)+1)) / (20*21/2)</f>
        <v>3.7199033333333329</v>
      </c>
      <c r="J110" s="2">
        <f t="shared" si="11"/>
        <v>3.6886659519271814</v>
      </c>
      <c r="K110" s="2">
        <f t="shared" si="6"/>
        <v>3.6939959624425218</v>
      </c>
    </row>
    <row r="111" spans="1:11" ht="13.5" x14ac:dyDescent="0.25">
      <c r="A111" s="3">
        <f>TITRES_STAT!B114</f>
        <v>42165</v>
      </c>
      <c r="B111" s="6">
        <f>TITRES_STAT!D114</f>
        <v>3.7812000000000001</v>
      </c>
      <c r="C111" s="2">
        <f t="shared" si="7"/>
        <v>5.5700000000000305E-2</v>
      </c>
      <c r="D111" s="2">
        <f t="shared" si="8"/>
        <v>3.7199399999999998</v>
      </c>
      <c r="E111" s="2">
        <f t="shared" si="9"/>
        <v>3.7324700000000002</v>
      </c>
      <c r="F111" s="2">
        <f t="shared" si="10"/>
        <v>3.686175</v>
      </c>
      <c r="G111" s="2">
        <f t="shared" si="5"/>
        <v>3.677048000000001</v>
      </c>
      <c r="H111" s="2"/>
      <c r="I111" s="2">
        <f t="array" ref="I111">SUMPRODUCT(B95:B114, (ROW(B95:B114)-ROW(B95)+1)) / (20*21/2)</f>
        <v>3.7287947619047617</v>
      </c>
      <c r="J111" s="2">
        <f t="shared" si="11"/>
        <v>3.6974787184103071</v>
      </c>
      <c r="K111" s="2">
        <f t="shared" si="6"/>
        <v>3.6974157286212463</v>
      </c>
    </row>
    <row r="112" spans="1:11" ht="13.5" x14ac:dyDescent="0.25">
      <c r="A112" s="3">
        <f>TITRES_STAT!B115</f>
        <v>42166</v>
      </c>
      <c r="B112" s="6">
        <f>TITRES_STAT!D115</f>
        <v>3.7254999999999998</v>
      </c>
      <c r="C112" s="2">
        <f t="shared" si="7"/>
        <v>-5.5700000000000305E-2</v>
      </c>
      <c r="D112" s="2">
        <f t="shared" si="8"/>
        <v>3.7422199999999997</v>
      </c>
      <c r="E112" s="2">
        <f t="shared" si="9"/>
        <v>3.7331599999999994</v>
      </c>
      <c r="F112" s="2">
        <f t="shared" si="10"/>
        <v>3.6948799999999999</v>
      </c>
      <c r="G112" s="2">
        <f t="shared" si="5"/>
        <v>3.6763520000000018</v>
      </c>
      <c r="H112" s="2"/>
      <c r="I112" s="2">
        <f t="array" ref="I112">SUMPRODUCT(B96:B115, (ROW(B96:B115)-ROW(B96)+1)) / (20*21/2)</f>
        <v>3.7335333333333329</v>
      </c>
      <c r="J112" s="2">
        <f t="shared" si="11"/>
        <v>3.7001474118950397</v>
      </c>
      <c r="K112" s="2">
        <f t="shared" si="6"/>
        <v>3.6985170725968834</v>
      </c>
    </row>
    <row r="113" spans="1:11" ht="13.5" x14ac:dyDescent="0.25">
      <c r="A113" s="3">
        <f>TITRES_STAT!B116</f>
        <v>42167</v>
      </c>
      <c r="B113" s="6">
        <f>TITRES_STAT!D116</f>
        <v>3.7603</v>
      </c>
      <c r="C113" s="2">
        <f t="shared" si="7"/>
        <v>3.4800000000000164E-2</v>
      </c>
      <c r="D113" s="2">
        <f t="shared" si="8"/>
        <v>3.7505600000000001</v>
      </c>
      <c r="E113" s="2">
        <f t="shared" si="9"/>
        <v>3.7275900000000002</v>
      </c>
      <c r="F113" s="2">
        <f t="shared" si="10"/>
        <v>3.7018400000000007</v>
      </c>
      <c r="G113" s="2">
        <f t="shared" si="5"/>
        <v>3.6770480000000014</v>
      </c>
      <c r="H113" s="2"/>
      <c r="I113" s="2">
        <f t="array" ref="I113">SUMPRODUCT(B97:B116, (ROW(B97:B116)-ROW(B97)+1)) / (20*21/2)</f>
        <v>3.7410985714285712</v>
      </c>
      <c r="J113" s="2">
        <f t="shared" si="11"/>
        <v>3.7058762298097978</v>
      </c>
      <c r="K113" s="2">
        <f t="shared" si="6"/>
        <v>3.7009399324950452</v>
      </c>
    </row>
    <row r="114" spans="1:11" ht="13.5" x14ac:dyDescent="0.25">
      <c r="A114" s="3">
        <f>TITRES_STAT!B117</f>
        <v>42170</v>
      </c>
      <c r="B114" s="6">
        <f>TITRES_STAT!D117</f>
        <v>3.7951999999999999</v>
      </c>
      <c r="C114" s="2">
        <f t="shared" si="7"/>
        <v>3.4899999999999931E-2</v>
      </c>
      <c r="D114" s="2">
        <f t="shared" si="8"/>
        <v>3.7575400000000001</v>
      </c>
      <c r="E114" s="2">
        <f t="shared" si="9"/>
        <v>3.7255099999999999</v>
      </c>
      <c r="F114" s="2">
        <f t="shared" si="10"/>
        <v>3.7105449999999998</v>
      </c>
      <c r="G114" s="2">
        <f t="shared" ref="G114:G177" si="12">AVERAGE(B65:B114)</f>
        <v>3.6784420000000013</v>
      </c>
      <c r="H114" s="2"/>
      <c r="I114" s="2">
        <f t="array" ref="I114">SUMPRODUCT(B98:B117, (ROW(B98:B117)-ROW(B98)+1)) / (20*21/2)</f>
        <v>3.7480004761904762</v>
      </c>
      <c r="J114" s="2">
        <f t="shared" si="11"/>
        <v>3.7143832555421978</v>
      </c>
      <c r="K114" s="2">
        <f t="shared" si="6"/>
        <v>3.7046364057305334</v>
      </c>
    </row>
    <row r="115" spans="1:11" ht="13.5" x14ac:dyDescent="0.25">
      <c r="A115" s="3">
        <f>TITRES_STAT!B118</f>
        <v>42171</v>
      </c>
      <c r="B115" s="6">
        <f>TITRES_STAT!D118</f>
        <v>3.7603</v>
      </c>
      <c r="C115" s="2">
        <f t="shared" si="7"/>
        <v>-3.4899999999999931E-2</v>
      </c>
      <c r="D115" s="2">
        <f t="shared" si="8"/>
        <v>3.7644999999999995</v>
      </c>
      <c r="E115" s="2">
        <f t="shared" si="9"/>
        <v>3.7255099999999999</v>
      </c>
      <c r="F115" s="2">
        <f t="shared" si="10"/>
        <v>3.7157649999999998</v>
      </c>
      <c r="G115" s="2">
        <f t="shared" si="12"/>
        <v>3.6791380000000009</v>
      </c>
      <c r="H115" s="2"/>
      <c r="I115" s="2">
        <f t="array" ref="I115">SUMPRODUCT(B99:B118, (ROW(B99:B118)-ROW(B99)+1)) / (20*21/2)</f>
        <v>3.7576195238095238</v>
      </c>
      <c r="J115" s="2">
        <f t="shared" si="11"/>
        <v>3.7187562788238937</v>
      </c>
      <c r="K115" s="2">
        <f t="shared" ref="K115:K178" si="13">$K$4*B115+(1-$K$4)*K114</f>
        <v>3.7068192917803167</v>
      </c>
    </row>
    <row r="116" spans="1:11" ht="13.5" x14ac:dyDescent="0.25">
      <c r="A116" s="3">
        <f>TITRES_STAT!B119</f>
        <v>42172</v>
      </c>
      <c r="B116" s="6">
        <f>TITRES_STAT!D119</f>
        <v>3.7951999999999999</v>
      </c>
      <c r="C116" s="2">
        <f t="shared" si="7"/>
        <v>3.4899999999999931E-2</v>
      </c>
      <c r="D116" s="2">
        <f t="shared" si="8"/>
        <v>3.7673000000000001</v>
      </c>
      <c r="E116" s="2">
        <f t="shared" si="9"/>
        <v>3.7436199999999999</v>
      </c>
      <c r="F116" s="2">
        <f t="shared" si="10"/>
        <v>3.7227299999999994</v>
      </c>
      <c r="G116" s="2">
        <f t="shared" si="12"/>
        <v>3.6798360000000003</v>
      </c>
      <c r="H116" s="2"/>
      <c r="I116" s="2">
        <f t="array" ref="I116">SUMPRODUCT(B100:B119, (ROW(B100:B119)-ROW(B100)+1)) / (20*21/2)</f>
        <v>3.7664095238095232</v>
      </c>
      <c r="J116" s="2">
        <f t="shared" si="11"/>
        <v>3.7260366332216179</v>
      </c>
      <c r="K116" s="2">
        <f t="shared" si="13"/>
        <v>3.7102852019065788</v>
      </c>
    </row>
    <row r="117" spans="1:11" ht="13.5" x14ac:dyDescent="0.25">
      <c r="A117" s="3">
        <f>TITRES_STAT!B120</f>
        <v>42173</v>
      </c>
      <c r="B117" s="6">
        <f>TITRES_STAT!D120</f>
        <v>3.7951999999999999</v>
      </c>
      <c r="C117" s="2">
        <f t="shared" si="7"/>
        <v>0</v>
      </c>
      <c r="D117" s="2">
        <f t="shared" si="8"/>
        <v>3.7812399999999995</v>
      </c>
      <c r="E117" s="2">
        <f t="shared" si="9"/>
        <v>3.76173</v>
      </c>
      <c r="F117" s="2">
        <f t="shared" si="10"/>
        <v>3.7289999999999992</v>
      </c>
      <c r="G117" s="2">
        <f t="shared" si="12"/>
        <v>3.6812299999999998</v>
      </c>
      <c r="H117" s="2"/>
      <c r="I117" s="2">
        <f t="array" ref="I117">SUMPRODUCT(B101:B120, (ROW(B101:B120)-ROW(B101)+1)) / (20*21/2)</f>
        <v>3.771354761904762</v>
      </c>
      <c r="J117" s="2">
        <f t="shared" si="11"/>
        <v>3.732623620533845</v>
      </c>
      <c r="K117" s="2">
        <f t="shared" si="13"/>
        <v>3.7136151939886739</v>
      </c>
    </row>
    <row r="118" spans="1:11" ht="13.5" x14ac:dyDescent="0.25">
      <c r="A118" s="3">
        <f>TITRES_STAT!B121</f>
        <v>42174</v>
      </c>
      <c r="B118" s="6">
        <f>TITRES_STAT!D121</f>
        <v>3.83</v>
      </c>
      <c r="C118" s="2">
        <f t="shared" si="7"/>
        <v>3.4800000000000164E-2</v>
      </c>
      <c r="D118" s="2">
        <f t="shared" si="8"/>
        <v>3.7951799999999998</v>
      </c>
      <c r="E118" s="2">
        <f t="shared" si="9"/>
        <v>3.7728700000000002</v>
      </c>
      <c r="F118" s="2">
        <f t="shared" si="10"/>
        <v>3.7377049999999996</v>
      </c>
      <c r="G118" s="2">
        <f t="shared" si="12"/>
        <v>3.6833200000000006</v>
      </c>
      <c r="H118" s="2"/>
      <c r="I118" s="2">
        <f t="array" ref="I118">SUMPRODUCT(B102:B121, (ROW(B102:B121)-ROW(B102)+1)) / (20*21/2)</f>
        <v>3.7714899999999996</v>
      </c>
      <c r="J118" s="2">
        <f t="shared" si="11"/>
        <v>3.7418975614353833</v>
      </c>
      <c r="K118" s="2">
        <f t="shared" si="13"/>
        <v>3.7181793040283342</v>
      </c>
    </row>
    <row r="119" spans="1:11" ht="13.5" x14ac:dyDescent="0.25">
      <c r="A119" s="3">
        <f>TITRES_STAT!B122</f>
        <v>42177</v>
      </c>
      <c r="B119" s="6">
        <f>TITRES_STAT!D122</f>
        <v>3.83</v>
      </c>
      <c r="C119" s="2">
        <f t="shared" si="7"/>
        <v>0</v>
      </c>
      <c r="D119" s="2">
        <f t="shared" si="8"/>
        <v>3.8021400000000001</v>
      </c>
      <c r="E119" s="2">
        <f t="shared" si="9"/>
        <v>3.7798400000000001</v>
      </c>
      <c r="F119" s="2">
        <f t="shared" si="10"/>
        <v>3.7432749999999997</v>
      </c>
      <c r="G119" s="2">
        <f t="shared" si="12"/>
        <v>3.6855480000000012</v>
      </c>
      <c r="H119" s="2"/>
      <c r="I119" s="2">
        <f t="array" ref="I119">SUMPRODUCT(B103:B122, (ROW(B103:B122)-ROW(B103)+1)) / (20*21/2)</f>
        <v>3.7683709523809523</v>
      </c>
      <c r="J119" s="2">
        <f t="shared" si="11"/>
        <v>3.7502882698701088</v>
      </c>
      <c r="K119" s="2">
        <f t="shared" si="13"/>
        <v>3.7225644293605566</v>
      </c>
    </row>
    <row r="120" spans="1:11" ht="13.5" x14ac:dyDescent="0.25">
      <c r="A120" s="3">
        <f>TITRES_STAT!B123</f>
        <v>42178</v>
      </c>
      <c r="B120" s="6">
        <f>TITRES_STAT!D123</f>
        <v>3.7951999999999999</v>
      </c>
      <c r="C120" s="2">
        <f t="shared" si="7"/>
        <v>-3.4800000000000164E-2</v>
      </c>
      <c r="D120" s="2">
        <f t="shared" si="8"/>
        <v>3.8091200000000001</v>
      </c>
      <c r="E120" s="2">
        <f t="shared" si="9"/>
        <v>3.78681</v>
      </c>
      <c r="F120" s="2">
        <f t="shared" si="10"/>
        <v>3.7519799999999996</v>
      </c>
      <c r="G120" s="2">
        <f t="shared" si="12"/>
        <v>3.6870800000000008</v>
      </c>
      <c r="H120" s="2"/>
      <c r="I120" s="2">
        <f t="array" ref="I120">SUMPRODUCT(B104:B123, (ROW(B104:B123)-ROW(B104)+1)) / (20*21/2)</f>
        <v>3.762571428571428</v>
      </c>
      <c r="J120" s="2">
        <f t="shared" si="11"/>
        <v>3.754565577501527</v>
      </c>
      <c r="K120" s="2">
        <f t="shared" si="13"/>
        <v>3.7254128831111233</v>
      </c>
    </row>
    <row r="121" spans="1:11" ht="13.5" x14ac:dyDescent="0.25">
      <c r="A121" s="3">
        <f>TITRES_STAT!B124</f>
        <v>42179</v>
      </c>
      <c r="B121" s="6">
        <f>TITRES_STAT!D124</f>
        <v>3.7534000000000001</v>
      </c>
      <c r="C121" s="2">
        <f t="shared" si="7"/>
        <v>-4.1799999999999837E-2</v>
      </c>
      <c r="D121" s="2">
        <f t="shared" si="8"/>
        <v>3.8007599999999995</v>
      </c>
      <c r="E121" s="2">
        <f t="shared" si="9"/>
        <v>3.78403</v>
      </c>
      <c r="F121" s="2">
        <f t="shared" si="10"/>
        <v>3.7582499999999994</v>
      </c>
      <c r="G121" s="2">
        <f t="shared" si="12"/>
        <v>3.6888920000000009</v>
      </c>
      <c r="H121" s="2"/>
      <c r="I121" s="2">
        <f t="array" ref="I121">SUMPRODUCT(B105:B124, (ROW(B105:B124)-ROW(B105)+1)) / (20*21/2)</f>
        <v>3.7593257142857142</v>
      </c>
      <c r="J121" s="2">
        <f t="shared" si="11"/>
        <v>3.7544545701204295</v>
      </c>
      <c r="K121" s="2">
        <f t="shared" si="13"/>
        <v>3.7265104171067653</v>
      </c>
    </row>
    <row r="122" spans="1:11" ht="13.5" x14ac:dyDescent="0.25">
      <c r="A122" s="3">
        <f>TITRES_STAT!B125</f>
        <v>42180</v>
      </c>
      <c r="B122" s="6">
        <f>TITRES_STAT!D125</f>
        <v>3.7254999999999998</v>
      </c>
      <c r="C122" s="2">
        <f t="shared" si="7"/>
        <v>-2.7900000000000258E-2</v>
      </c>
      <c r="D122" s="2">
        <f t="shared" si="8"/>
        <v>3.7868200000000001</v>
      </c>
      <c r="E122" s="2">
        <f t="shared" si="9"/>
        <v>3.7840299999999991</v>
      </c>
      <c r="F122" s="2">
        <f t="shared" si="10"/>
        <v>3.7585949999999997</v>
      </c>
      <c r="G122" s="2">
        <f t="shared" si="12"/>
        <v>3.6890300000000007</v>
      </c>
      <c r="H122" s="2"/>
      <c r="I122" s="2">
        <f t="array" ref="I122">SUMPRODUCT(B106:B125, (ROW(B106:B125)-ROW(B106)+1)) / (20*21/2)</f>
        <v>3.7565438095238095</v>
      </c>
      <c r="J122" s="2">
        <f t="shared" si="11"/>
        <v>3.7516969920137218</v>
      </c>
      <c r="K122" s="2">
        <f t="shared" si="13"/>
        <v>3.7264707929065</v>
      </c>
    </row>
    <row r="123" spans="1:11" ht="13.5" x14ac:dyDescent="0.25">
      <c r="A123" s="3">
        <f>TITRES_STAT!B126</f>
        <v>42181</v>
      </c>
      <c r="B123" s="6">
        <f>TITRES_STAT!D126</f>
        <v>3.6977000000000002</v>
      </c>
      <c r="C123" s="2">
        <f t="shared" si="7"/>
        <v>-2.7799999999999603E-2</v>
      </c>
      <c r="D123" s="2">
        <f t="shared" si="8"/>
        <v>3.7603599999999999</v>
      </c>
      <c r="E123" s="2">
        <f t="shared" si="9"/>
        <v>3.7777699999999994</v>
      </c>
      <c r="F123" s="2">
        <f t="shared" si="10"/>
        <v>3.7526800000000002</v>
      </c>
      <c r="G123" s="2">
        <f t="shared" si="12"/>
        <v>3.6886120000000004</v>
      </c>
      <c r="H123" s="2"/>
      <c r="I123" s="2">
        <f t="array" ref="I123">SUMPRODUCT(B107:B126, (ROW(B107:B126)-ROW(B107)+1)) / (20*21/2)</f>
        <v>3.7650271428571429</v>
      </c>
      <c r="J123" s="2">
        <f t="shared" si="11"/>
        <v>3.7465544213457482</v>
      </c>
      <c r="K123" s="2">
        <f t="shared" si="13"/>
        <v>3.7253425265180096</v>
      </c>
    </row>
    <row r="124" spans="1:11" ht="13.5" x14ac:dyDescent="0.25">
      <c r="A124" s="3">
        <f>TITRES_STAT!B127</f>
        <v>42184</v>
      </c>
      <c r="B124" s="6">
        <f>TITRES_STAT!D127</f>
        <v>3.7185999999999999</v>
      </c>
      <c r="C124" s="2">
        <f t="shared" si="7"/>
        <v>2.0899999999999697E-2</v>
      </c>
      <c r="D124" s="2">
        <f t="shared" si="8"/>
        <v>3.7380800000000001</v>
      </c>
      <c r="E124" s="2">
        <f t="shared" si="9"/>
        <v>3.7701100000000003</v>
      </c>
      <c r="F124" s="2">
        <f t="shared" si="10"/>
        <v>3.7478099999999999</v>
      </c>
      <c r="G124" s="2">
        <f t="shared" si="12"/>
        <v>3.6886120000000004</v>
      </c>
      <c r="H124" s="2"/>
      <c r="I124" s="2">
        <f t="array" ref="I124">SUMPRODUCT(B108:B127, (ROW(B108:B127)-ROW(B108)+1)) / (20*21/2)</f>
        <v>3.782830952380952</v>
      </c>
      <c r="J124" s="2">
        <f t="shared" si="11"/>
        <v>3.7438920955032957</v>
      </c>
      <c r="K124" s="2">
        <f t="shared" si="13"/>
        <v>3.7250781137133822</v>
      </c>
    </row>
    <row r="125" spans="1:11" ht="13.5" x14ac:dyDescent="0.25">
      <c r="A125" s="3">
        <f>TITRES_STAT!B128</f>
        <v>42185</v>
      </c>
      <c r="B125" s="6">
        <f>TITRES_STAT!D128</f>
        <v>3.7185999999999999</v>
      </c>
      <c r="C125" s="2">
        <f t="shared" si="7"/>
        <v>0</v>
      </c>
      <c r="D125" s="2">
        <f t="shared" si="8"/>
        <v>3.7227600000000001</v>
      </c>
      <c r="E125" s="2">
        <f t="shared" si="9"/>
        <v>3.7659400000000005</v>
      </c>
      <c r="F125" s="2">
        <f t="shared" si="10"/>
        <v>3.7457249999999993</v>
      </c>
      <c r="G125" s="2">
        <f t="shared" si="12"/>
        <v>3.6891700000000003</v>
      </c>
      <c r="H125" s="2"/>
      <c r="I125" s="2">
        <f t="array" ref="I125">SUMPRODUCT(B109:B128, (ROW(B109:B128)-ROW(B109)+1)) / (20*21/2)</f>
        <v>3.8087509523809522</v>
      </c>
      <c r="J125" s="2">
        <f t="shared" si="11"/>
        <v>3.7414833245029815</v>
      </c>
      <c r="K125" s="2">
        <f t="shared" si="13"/>
        <v>3.7248240700383479</v>
      </c>
    </row>
    <row r="126" spans="1:11" ht="13.5" x14ac:dyDescent="0.25">
      <c r="A126" s="3">
        <f>TITRES_STAT!B129</f>
        <v>42186</v>
      </c>
      <c r="B126" s="6">
        <f>TITRES_STAT!D129</f>
        <v>3.8348</v>
      </c>
      <c r="C126" s="2">
        <f t="shared" si="7"/>
        <v>0.11620000000000008</v>
      </c>
      <c r="D126" s="2">
        <f t="shared" si="8"/>
        <v>3.7390400000000001</v>
      </c>
      <c r="E126" s="2">
        <f t="shared" si="9"/>
        <v>3.7698999999999998</v>
      </c>
      <c r="F126" s="2">
        <f t="shared" si="10"/>
        <v>3.756759999999999</v>
      </c>
      <c r="G126" s="2">
        <f t="shared" si="12"/>
        <v>3.691774000000001</v>
      </c>
      <c r="H126" s="2"/>
      <c r="I126" s="2">
        <f t="array" ref="I126">SUMPRODUCT(B110:B129, (ROW(B110:B129)-ROW(B110)+1)) / (20*21/2)</f>
        <v>3.8331147619047625</v>
      </c>
      <c r="J126" s="2">
        <f t="shared" si="11"/>
        <v>3.7503706269312689</v>
      </c>
      <c r="K126" s="2">
        <f t="shared" si="13"/>
        <v>3.7291368516054719</v>
      </c>
    </row>
    <row r="127" spans="1:11" ht="13.5" x14ac:dyDescent="0.25">
      <c r="A127" s="3">
        <f>TITRES_STAT!B130</f>
        <v>42187</v>
      </c>
      <c r="B127" s="6">
        <f>TITRES_STAT!D130</f>
        <v>3.9437000000000002</v>
      </c>
      <c r="C127" s="2">
        <f t="shared" si="7"/>
        <v>0.10890000000000022</v>
      </c>
      <c r="D127" s="2">
        <f t="shared" si="8"/>
        <v>3.78268</v>
      </c>
      <c r="E127" s="2">
        <f t="shared" si="9"/>
        <v>3.7847499999999998</v>
      </c>
      <c r="F127" s="2">
        <f t="shared" si="10"/>
        <v>3.7732399999999999</v>
      </c>
      <c r="G127" s="2">
        <f t="shared" si="12"/>
        <v>3.6973920000000002</v>
      </c>
      <c r="H127" s="2"/>
      <c r="I127" s="2">
        <f t="array" ref="I127">SUMPRODUCT(B111:B130, (ROW(B111:B130)-ROW(B111)+1)) / (20*21/2)</f>
        <v>3.8450542857142862</v>
      </c>
      <c r="J127" s="2">
        <f t="shared" si="11"/>
        <v>3.7687829481759101</v>
      </c>
      <c r="K127" s="2">
        <f t="shared" si="13"/>
        <v>3.7375510927189826</v>
      </c>
    </row>
    <row r="128" spans="1:11" ht="13.5" x14ac:dyDescent="0.25">
      <c r="A128" s="3">
        <f>TITRES_STAT!B131</f>
        <v>42188</v>
      </c>
      <c r="B128" s="6">
        <f>TITRES_STAT!D131</f>
        <v>4.0453999999999999</v>
      </c>
      <c r="C128" s="2">
        <f t="shared" si="7"/>
        <v>0.10169999999999968</v>
      </c>
      <c r="D128" s="2">
        <f t="shared" si="8"/>
        <v>3.85222</v>
      </c>
      <c r="E128" s="2">
        <f t="shared" si="9"/>
        <v>3.8062899999999997</v>
      </c>
      <c r="F128" s="2">
        <f t="shared" si="10"/>
        <v>3.7895799999999999</v>
      </c>
      <c r="G128" s="2">
        <f t="shared" si="12"/>
        <v>3.7042079999999999</v>
      </c>
      <c r="H128" s="2"/>
      <c r="I128" s="2">
        <f t="array" ref="I128">SUMPRODUCT(B112:B131, (ROW(B112:B131)-ROW(B112)+1)) / (20*21/2)</f>
        <v>3.8553285714285712</v>
      </c>
      <c r="J128" s="2">
        <f t="shared" si="11"/>
        <v>3.7951274293020139</v>
      </c>
      <c r="K128" s="2">
        <f t="shared" si="13"/>
        <v>3.7496235988868656</v>
      </c>
    </row>
    <row r="129" spans="1:11" ht="13.5" x14ac:dyDescent="0.25">
      <c r="A129" s="3">
        <f>TITRES_STAT!B132</f>
        <v>42191</v>
      </c>
      <c r="B129" s="6">
        <f>TITRES_STAT!D132</f>
        <v>4.0453999999999999</v>
      </c>
      <c r="C129" s="2">
        <f t="shared" si="7"/>
        <v>0</v>
      </c>
      <c r="D129" s="2">
        <f t="shared" si="8"/>
        <v>3.9175800000000001</v>
      </c>
      <c r="E129" s="2">
        <f t="shared" si="9"/>
        <v>3.8278300000000001</v>
      </c>
      <c r="F129" s="2">
        <f t="shared" si="10"/>
        <v>3.8038350000000003</v>
      </c>
      <c r="G129" s="2">
        <f t="shared" si="12"/>
        <v>3.7110240000000005</v>
      </c>
      <c r="H129" s="2"/>
      <c r="I129" s="2">
        <f t="array" ref="I129">SUMPRODUCT(B113:B132, (ROW(B113:B132)-ROW(B113)+1)) / (20*21/2)</f>
        <v>3.8649328571428567</v>
      </c>
      <c r="J129" s="2">
        <f t="shared" si="11"/>
        <v>3.8189629122256319</v>
      </c>
      <c r="K129" s="2">
        <f t="shared" si="13"/>
        <v>3.7612226734403218</v>
      </c>
    </row>
    <row r="130" spans="1:11" ht="13.5" x14ac:dyDescent="0.25">
      <c r="A130" s="3">
        <f>TITRES_STAT!B133</f>
        <v>42192</v>
      </c>
      <c r="B130" s="6">
        <f>TITRES_STAT!D133</f>
        <v>3.9291999999999998</v>
      </c>
      <c r="C130" s="2">
        <f t="shared" si="7"/>
        <v>-0.11620000000000008</v>
      </c>
      <c r="D130" s="2">
        <f t="shared" si="8"/>
        <v>3.9596999999999993</v>
      </c>
      <c r="E130" s="2">
        <f t="shared" si="9"/>
        <v>3.8412300000000004</v>
      </c>
      <c r="F130" s="2">
        <f t="shared" si="10"/>
        <v>3.8140200000000002</v>
      </c>
      <c r="G130" s="2">
        <f t="shared" si="12"/>
        <v>3.7162120000000005</v>
      </c>
      <c r="H130" s="2"/>
      <c r="I130" s="2">
        <f t="array" ref="I130">SUMPRODUCT(B114:B133, (ROW(B114:B133)-ROW(B114)+1)) / (20*21/2)</f>
        <v>3.8736019047619044</v>
      </c>
      <c r="J130" s="2">
        <f t="shared" si="11"/>
        <v>3.8294616824898573</v>
      </c>
      <c r="K130" s="2">
        <f t="shared" si="13"/>
        <v>3.7678100195799171</v>
      </c>
    </row>
    <row r="131" spans="1:11" ht="13.5" x14ac:dyDescent="0.25">
      <c r="A131" s="3">
        <f>TITRES_STAT!B134</f>
        <v>42193</v>
      </c>
      <c r="B131" s="6">
        <f>TITRES_STAT!D134</f>
        <v>3.9218999999999999</v>
      </c>
      <c r="C131" s="2">
        <f t="shared" si="7"/>
        <v>-7.2999999999998622E-3</v>
      </c>
      <c r="D131" s="2">
        <f t="shared" si="8"/>
        <v>3.9771200000000002</v>
      </c>
      <c r="E131" s="2">
        <f t="shared" si="9"/>
        <v>3.8580800000000002</v>
      </c>
      <c r="F131" s="2">
        <f t="shared" si="10"/>
        <v>3.821054999999999</v>
      </c>
      <c r="G131" s="2">
        <f t="shared" si="12"/>
        <v>3.7205580000000009</v>
      </c>
      <c r="H131" s="2"/>
      <c r="I131" s="2">
        <f t="array" ref="I131">SUMPRODUCT(B115:B134, (ROW(B115:B134)-ROW(B115)+1)) / (20*21/2)</f>
        <v>3.8849585714285717</v>
      </c>
      <c r="J131" s="2">
        <f t="shared" si="11"/>
        <v>3.8382653317765376</v>
      </c>
      <c r="K131" s="2">
        <f t="shared" si="13"/>
        <v>3.7738527639101167</v>
      </c>
    </row>
    <row r="132" spans="1:11" ht="13.5" x14ac:dyDescent="0.25">
      <c r="A132" s="3">
        <f>TITRES_STAT!B135</f>
        <v>42194</v>
      </c>
      <c r="B132" s="6">
        <f>TITRES_STAT!D135</f>
        <v>3.9218999999999999</v>
      </c>
      <c r="C132" s="2">
        <f t="shared" ref="C132:C195" si="14">B132-B131</f>
        <v>0</v>
      </c>
      <c r="D132" s="2">
        <f t="shared" si="8"/>
        <v>3.9727600000000001</v>
      </c>
      <c r="E132" s="2">
        <f t="shared" si="9"/>
        <v>3.8777200000000001</v>
      </c>
      <c r="F132" s="2">
        <f t="shared" si="10"/>
        <v>3.8308749999999989</v>
      </c>
      <c r="G132" s="2">
        <f t="shared" si="12"/>
        <v>3.7251820000000011</v>
      </c>
      <c r="H132" s="2"/>
      <c r="I132" s="2">
        <f t="array" ref="I132">SUMPRODUCT(B116:B135, (ROW(B116:B135)-ROW(B116)+1)) / (20*21/2)</f>
        <v>3.8969295238095238</v>
      </c>
      <c r="J132" s="2">
        <f t="shared" si="11"/>
        <v>3.8462305382740101</v>
      </c>
      <c r="K132" s="2">
        <f t="shared" si="13"/>
        <v>3.7796585378744258</v>
      </c>
    </row>
    <row r="133" spans="1:11" ht="13.5" x14ac:dyDescent="0.25">
      <c r="A133" s="3">
        <f>TITRES_STAT!B136</f>
        <v>42195</v>
      </c>
      <c r="B133" s="6">
        <f>TITRES_STAT!D136</f>
        <v>3.9218999999999999</v>
      </c>
      <c r="C133" s="2">
        <f t="shared" si="14"/>
        <v>0</v>
      </c>
      <c r="D133" s="2">
        <f t="shared" si="8"/>
        <v>3.9480600000000003</v>
      </c>
      <c r="E133" s="2">
        <f t="shared" si="9"/>
        <v>3.9001400000000004</v>
      </c>
      <c r="F133" s="2">
        <f t="shared" si="10"/>
        <v>3.8389549999999995</v>
      </c>
      <c r="G133" s="2">
        <f t="shared" si="12"/>
        <v>3.731198</v>
      </c>
      <c r="H133" s="2"/>
      <c r="I133" s="2">
        <f t="array" ref="I133">SUMPRODUCT(B117:B136, (ROW(B117:B136)-ROW(B117)+1)) / (20*21/2)</f>
        <v>3.9071933333333337</v>
      </c>
      <c r="J133" s="2">
        <f t="shared" si="11"/>
        <v>3.8534371536764853</v>
      </c>
      <c r="K133" s="2">
        <f t="shared" si="13"/>
        <v>3.7852366344283701</v>
      </c>
    </row>
    <row r="134" spans="1:11" ht="13.5" x14ac:dyDescent="0.25">
      <c r="A134" s="3">
        <f>TITRES_STAT!B137</f>
        <v>42198</v>
      </c>
      <c r="B134" s="6">
        <f>TITRES_STAT!D137</f>
        <v>3.9582000000000002</v>
      </c>
      <c r="C134" s="2">
        <f t="shared" si="14"/>
        <v>3.6300000000000221E-2</v>
      </c>
      <c r="D134" s="2">
        <f t="shared" ref="D134:D197" si="15">AVERAGE(B130:B134)</f>
        <v>3.9306200000000002</v>
      </c>
      <c r="E134" s="2">
        <f t="shared" si="9"/>
        <v>3.9241000000000001</v>
      </c>
      <c r="F134" s="2">
        <f t="shared" si="10"/>
        <v>3.847105</v>
      </c>
      <c r="G134" s="2">
        <f t="shared" si="12"/>
        <v>3.7380800000000001</v>
      </c>
      <c r="H134" s="2"/>
      <c r="I134" s="2">
        <f t="array" ref="I134">SUMPRODUCT(B118:B137, (ROW(B118:B137)-ROW(B118)+1)) / (20*21/2)</f>
        <v>3.9159509523809524</v>
      </c>
      <c r="J134" s="2">
        <f t="shared" si="11"/>
        <v>3.8634145676120584</v>
      </c>
      <c r="K134" s="2">
        <f t="shared" si="13"/>
        <v>3.7920195115096105</v>
      </c>
    </row>
    <row r="135" spans="1:11" ht="13.5" x14ac:dyDescent="0.25">
      <c r="A135" s="3">
        <f>TITRES_STAT!B138</f>
        <v>42199</v>
      </c>
      <c r="B135" s="6">
        <f>TITRES_STAT!D138</f>
        <v>3.9727999999999999</v>
      </c>
      <c r="C135" s="2">
        <f t="shared" si="14"/>
        <v>1.4599999999999724E-2</v>
      </c>
      <c r="D135" s="2">
        <f t="shared" si="15"/>
        <v>3.9393400000000001</v>
      </c>
      <c r="E135" s="2">
        <f t="shared" si="9"/>
        <v>3.9495199999999997</v>
      </c>
      <c r="F135" s="2">
        <f t="shared" si="10"/>
        <v>3.857730000000001</v>
      </c>
      <c r="G135" s="2">
        <f t="shared" si="12"/>
        <v>3.7465079999999999</v>
      </c>
      <c r="H135" s="2"/>
      <c r="I135" s="2">
        <f t="array" ref="I135">SUMPRODUCT(B119:B138, (ROW(B119:B138)-ROW(B119)+1)) / (20*21/2)</f>
        <v>3.9128657142857146</v>
      </c>
      <c r="J135" s="2">
        <f t="shared" si="11"/>
        <v>3.8738322278394817</v>
      </c>
      <c r="K135" s="2">
        <f t="shared" si="13"/>
        <v>3.7991089424308022</v>
      </c>
    </row>
    <row r="136" spans="1:11" ht="13.5" x14ac:dyDescent="0.25">
      <c r="A136" s="3">
        <f>TITRES_STAT!B139</f>
        <v>42200</v>
      </c>
      <c r="B136" s="6">
        <f>TITRES_STAT!D139</f>
        <v>3.9655</v>
      </c>
      <c r="C136" s="2">
        <f t="shared" si="14"/>
        <v>-7.2999999999998622E-3</v>
      </c>
      <c r="D136" s="2">
        <f t="shared" si="15"/>
        <v>3.9480599999999995</v>
      </c>
      <c r="E136" s="2">
        <f t="shared" si="9"/>
        <v>3.9625900000000001</v>
      </c>
      <c r="F136" s="2">
        <f t="shared" si="10"/>
        <v>3.8662450000000006</v>
      </c>
      <c r="G136" s="2">
        <f t="shared" si="12"/>
        <v>3.7535359999999995</v>
      </c>
      <c r="H136" s="2"/>
      <c r="I136" s="2">
        <f t="array" ref="I136">SUMPRODUCT(B120:B139, (ROW(B120:B139)-ROW(B120)+1)) / (20*21/2)</f>
        <v>3.9131804761904769</v>
      </c>
      <c r="J136" s="2">
        <f t="shared" si="11"/>
        <v>3.8825624918547694</v>
      </c>
      <c r="K136" s="2">
        <f t="shared" si="13"/>
        <v>3.8056340819433201</v>
      </c>
    </row>
    <row r="137" spans="1:11" ht="13.5" x14ac:dyDescent="0.25">
      <c r="A137" s="3">
        <f>TITRES_STAT!B140</f>
        <v>42201</v>
      </c>
      <c r="B137" s="6">
        <f>TITRES_STAT!D140</f>
        <v>3.9582000000000002</v>
      </c>
      <c r="C137" s="2">
        <f t="shared" si="14"/>
        <v>-7.2999999999998622E-3</v>
      </c>
      <c r="D137" s="2">
        <f t="shared" si="15"/>
        <v>3.9553200000000004</v>
      </c>
      <c r="E137" s="2">
        <f t="shared" si="9"/>
        <v>3.9640399999999998</v>
      </c>
      <c r="F137" s="2">
        <f t="shared" si="10"/>
        <v>3.8743950000000011</v>
      </c>
      <c r="G137" s="2">
        <f t="shared" si="12"/>
        <v>3.7604179999999996</v>
      </c>
      <c r="H137" s="2"/>
      <c r="I137" s="2">
        <f t="array" ref="I137">SUMPRODUCT(B121:B140, (ROW(B121:B140)-ROW(B121)+1)) / (20*21/2)</f>
        <v>3.9236461904761897</v>
      </c>
      <c r="J137" s="2">
        <f t="shared" si="11"/>
        <v>3.8897660640590774</v>
      </c>
      <c r="K137" s="2">
        <f t="shared" si="13"/>
        <v>3.8116170591220135</v>
      </c>
    </row>
    <row r="138" spans="1:11" ht="13.5" x14ac:dyDescent="0.25">
      <c r="A138" s="3">
        <f>TITRES_STAT!B141</f>
        <v>42205</v>
      </c>
      <c r="B138" s="6">
        <f>TITRES_STAT!D141</f>
        <v>3.8420000000000001</v>
      </c>
      <c r="C138" s="2">
        <f t="shared" si="14"/>
        <v>-0.11620000000000008</v>
      </c>
      <c r="D138" s="2">
        <f t="shared" si="15"/>
        <v>3.9393400000000001</v>
      </c>
      <c r="E138" s="2">
        <f t="shared" si="9"/>
        <v>3.9436999999999998</v>
      </c>
      <c r="F138" s="2">
        <f t="shared" si="10"/>
        <v>3.8749950000000006</v>
      </c>
      <c r="G138" s="2">
        <f t="shared" si="12"/>
        <v>3.7662299999999997</v>
      </c>
      <c r="H138" s="2"/>
      <c r="I138" s="2">
        <f t="array" ref="I138">SUMPRODUCT(B122:B141, (ROW(B122:B141)-ROW(B122)+1)) / (20*21/2)</f>
        <v>3.9338828571428568</v>
      </c>
      <c r="J138" s="2">
        <f t="shared" si="11"/>
        <v>3.8852169151010703</v>
      </c>
      <c r="K138" s="2">
        <f t="shared" si="13"/>
        <v>3.8128085469995816</v>
      </c>
    </row>
    <row r="139" spans="1:11" ht="13.5" x14ac:dyDescent="0.25">
      <c r="A139" s="3">
        <f>TITRES_STAT!B142</f>
        <v>42206</v>
      </c>
      <c r="B139" s="6">
        <f>TITRES_STAT!D142</f>
        <v>3.8782999999999999</v>
      </c>
      <c r="C139" s="2">
        <f t="shared" si="14"/>
        <v>3.6299999999999777E-2</v>
      </c>
      <c r="D139" s="2">
        <f t="shared" si="15"/>
        <v>3.9233600000000002</v>
      </c>
      <c r="E139" s="2">
        <f t="shared" si="9"/>
        <v>3.9269900000000009</v>
      </c>
      <c r="F139" s="2">
        <f t="shared" si="10"/>
        <v>3.8774100000000002</v>
      </c>
      <c r="G139" s="2">
        <f t="shared" si="12"/>
        <v>3.7727679999999997</v>
      </c>
      <c r="H139" s="2"/>
      <c r="I139" s="2">
        <f t="array" ref="I139">SUMPRODUCT(B123:B142, (ROW(B123:B142)-ROW(B123)+1)) / (20*21/2)</f>
        <v>3.9422857142857137</v>
      </c>
      <c r="J139" s="2">
        <f t="shared" si="11"/>
        <v>3.8845581612819204</v>
      </c>
      <c r="K139" s="2">
        <f t="shared" si="13"/>
        <v>3.8153768392741081</v>
      </c>
    </row>
    <row r="140" spans="1:11" ht="13.5" x14ac:dyDescent="0.25">
      <c r="A140" s="3">
        <f>TITRES_STAT!B143</f>
        <v>42207</v>
      </c>
      <c r="B140" s="6">
        <f>TITRES_STAT!D143</f>
        <v>3.9872999999999998</v>
      </c>
      <c r="C140" s="2">
        <f t="shared" si="14"/>
        <v>0.10899999999999999</v>
      </c>
      <c r="D140" s="2">
        <f t="shared" si="15"/>
        <v>3.9262600000000001</v>
      </c>
      <c r="E140" s="2">
        <f t="shared" ref="E140:E203" si="16">AVERAGE(B131:B140)</f>
        <v>3.9327999999999994</v>
      </c>
      <c r="F140" s="2">
        <f t="shared" si="10"/>
        <v>3.8870150000000003</v>
      </c>
      <c r="G140" s="2">
        <f t="shared" si="12"/>
        <v>3.7817639999999995</v>
      </c>
      <c r="H140" s="2"/>
      <c r="I140" s="2">
        <f t="array" ref="I140">SUMPRODUCT(B124:B143, (ROW(B124:B143)-ROW(B124)+1)) / (20*21/2)</f>
        <v>3.9445942857142855</v>
      </c>
      <c r="J140" s="2">
        <f t="shared" si="11"/>
        <v>3.8943430983026897</v>
      </c>
      <c r="K140" s="2">
        <f t="shared" si="13"/>
        <v>3.822118924008457</v>
      </c>
    </row>
    <row r="141" spans="1:11" ht="13.5" x14ac:dyDescent="0.25">
      <c r="A141" s="3">
        <f>TITRES_STAT!B144</f>
        <v>42208</v>
      </c>
      <c r="B141" s="6">
        <f>TITRES_STAT!D144</f>
        <v>3.9944999999999999</v>
      </c>
      <c r="C141" s="2">
        <f t="shared" si="14"/>
        <v>7.2000000000000952E-3</v>
      </c>
      <c r="D141" s="2">
        <f t="shared" si="15"/>
        <v>3.9320599999999999</v>
      </c>
      <c r="E141" s="2">
        <f t="shared" si="16"/>
        <v>3.9400599999999999</v>
      </c>
      <c r="F141" s="2">
        <f t="shared" si="10"/>
        <v>3.8990700000000005</v>
      </c>
      <c r="G141" s="2">
        <f t="shared" si="12"/>
        <v>3.7909039999999994</v>
      </c>
      <c r="H141" s="2"/>
      <c r="I141" s="2">
        <f t="array" ref="I141">SUMPRODUCT(B125:B144, (ROW(B125:B144)-ROW(B125)+1)) / (20*21/2)</f>
        <v>3.9512995238095234</v>
      </c>
      <c r="J141" s="2">
        <f t="shared" si="11"/>
        <v>3.9038818508452904</v>
      </c>
      <c r="K141" s="2">
        <f t="shared" si="13"/>
        <v>3.8288789662042042</v>
      </c>
    </row>
    <row r="142" spans="1:11" ht="13.5" x14ac:dyDescent="0.25">
      <c r="A142" s="3">
        <f>TITRES_STAT!B145</f>
        <v>42209</v>
      </c>
      <c r="B142" s="6">
        <f>TITRES_STAT!D145</f>
        <v>3.9872999999999998</v>
      </c>
      <c r="C142" s="2">
        <f t="shared" si="14"/>
        <v>-7.2000000000000952E-3</v>
      </c>
      <c r="D142" s="2">
        <f t="shared" si="15"/>
        <v>3.9378799999999998</v>
      </c>
      <c r="E142" s="2">
        <f t="shared" si="16"/>
        <v>3.9466000000000001</v>
      </c>
      <c r="F142" s="2">
        <f t="shared" si="10"/>
        <v>3.9121600000000001</v>
      </c>
      <c r="G142" s="2">
        <f t="shared" si="12"/>
        <v>3.7996219999999994</v>
      </c>
      <c r="H142" s="2"/>
      <c r="I142" s="2">
        <f t="array" ref="I142">SUMPRODUCT(B126:B145, (ROW(B126:B145)-ROW(B126)+1)) / (20*21/2)</f>
        <v>3.9463195238095232</v>
      </c>
      <c r="J142" s="2">
        <f t="shared" si="11"/>
        <v>3.911826436479072</v>
      </c>
      <c r="K142" s="2">
        <f t="shared" si="13"/>
        <v>3.8350915557648237</v>
      </c>
    </row>
    <row r="143" spans="1:11" ht="13.5" x14ac:dyDescent="0.25">
      <c r="A143" s="3">
        <f>TITRES_STAT!B146</f>
        <v>42212</v>
      </c>
      <c r="B143" s="6">
        <f>TITRES_STAT!D146</f>
        <v>3.9363999999999999</v>
      </c>
      <c r="C143" s="2">
        <f t="shared" si="14"/>
        <v>-5.0899999999999945E-2</v>
      </c>
      <c r="D143" s="2">
        <f t="shared" si="15"/>
        <v>3.9567600000000001</v>
      </c>
      <c r="E143" s="2">
        <f t="shared" si="16"/>
        <v>3.9480499999999998</v>
      </c>
      <c r="F143" s="2">
        <f t="shared" si="10"/>
        <v>3.9240950000000003</v>
      </c>
      <c r="G143" s="2">
        <f t="shared" si="12"/>
        <v>3.8059279999999998</v>
      </c>
      <c r="H143" s="2"/>
      <c r="I143" s="2">
        <f t="array" ref="I143">SUMPRODUCT(B127:B146, (ROW(B127:B146)-ROW(B127)+1)) / (20*21/2)</f>
        <v>3.9440014285714287</v>
      </c>
      <c r="J143" s="2">
        <f t="shared" si="11"/>
        <v>3.9141667758620176</v>
      </c>
      <c r="K143" s="2">
        <f t="shared" si="13"/>
        <v>3.8390644359309092</v>
      </c>
    </row>
    <row r="144" spans="1:11" ht="13.5" x14ac:dyDescent="0.25">
      <c r="A144" s="3">
        <f>TITRES_STAT!B147</f>
        <v>42213</v>
      </c>
      <c r="B144" s="6">
        <f>TITRES_STAT!D147</f>
        <v>3.9944999999999999</v>
      </c>
      <c r="C144" s="2">
        <f t="shared" si="14"/>
        <v>5.8100000000000041E-2</v>
      </c>
      <c r="D144" s="2">
        <f t="shared" si="15"/>
        <v>3.9799999999999995</v>
      </c>
      <c r="E144" s="2">
        <f t="shared" si="16"/>
        <v>3.9516800000000005</v>
      </c>
      <c r="F144" s="2">
        <f t="shared" si="10"/>
        <v>3.9378900000000003</v>
      </c>
      <c r="G144" s="2">
        <f t="shared" si="12"/>
        <v>3.8133959999999991</v>
      </c>
      <c r="H144" s="2"/>
      <c r="I144" s="2">
        <f t="array" ref="I144">SUMPRODUCT(B128:B147, (ROW(B128:B147)-ROW(B128)+1)) / (20*21/2)</f>
        <v>3.9426495238095236</v>
      </c>
      <c r="J144" s="2">
        <f t="shared" si="11"/>
        <v>3.9218175591132538</v>
      </c>
      <c r="K144" s="2">
        <f t="shared" si="13"/>
        <v>3.8451599482473444</v>
      </c>
    </row>
    <row r="145" spans="1:11" ht="13.5" x14ac:dyDescent="0.25">
      <c r="A145" s="3">
        <f>TITRES_STAT!B148</f>
        <v>42214</v>
      </c>
      <c r="B145" s="6">
        <f>TITRES_STAT!D148</f>
        <v>3.8856000000000002</v>
      </c>
      <c r="C145" s="2">
        <f t="shared" si="14"/>
        <v>-0.10889999999999977</v>
      </c>
      <c r="D145" s="2">
        <f t="shared" si="15"/>
        <v>3.9596599999999995</v>
      </c>
      <c r="E145" s="2">
        <f t="shared" si="16"/>
        <v>3.9429599999999994</v>
      </c>
      <c r="F145" s="2">
        <f t="shared" si="10"/>
        <v>3.9462400000000004</v>
      </c>
      <c r="G145" s="2">
        <f t="shared" si="12"/>
        <v>3.8179899999999991</v>
      </c>
      <c r="H145" s="2"/>
      <c r="I145" s="2">
        <f t="array" ref="I145">SUMPRODUCT(B129:B148, (ROW(B129:B148)-ROW(B129)+1)) / (20*21/2)</f>
        <v>3.94618</v>
      </c>
      <c r="J145" s="2">
        <f t="shared" si="11"/>
        <v>3.9183682677691341</v>
      </c>
      <c r="K145" s="2">
        <f t="shared" si="13"/>
        <v>3.8467458326298019</v>
      </c>
    </row>
    <row r="146" spans="1:11" ht="13.5" x14ac:dyDescent="0.25">
      <c r="A146" s="3">
        <f>TITRES_STAT!B149</f>
        <v>42215</v>
      </c>
      <c r="B146" s="6">
        <f>TITRES_STAT!D149</f>
        <v>3.9218999999999999</v>
      </c>
      <c r="C146" s="2">
        <f t="shared" si="14"/>
        <v>3.6299999999999777E-2</v>
      </c>
      <c r="D146" s="2">
        <f t="shared" si="15"/>
        <v>3.9451399999999999</v>
      </c>
      <c r="E146" s="2">
        <f t="shared" si="16"/>
        <v>3.9386000000000001</v>
      </c>
      <c r="F146" s="2">
        <f t="shared" si="10"/>
        <v>3.9505949999999999</v>
      </c>
      <c r="G146" s="2">
        <f t="shared" si="12"/>
        <v>3.8233099999999989</v>
      </c>
      <c r="H146" s="2"/>
      <c r="I146" s="2">
        <f t="array" ref="I146">SUMPRODUCT(B130:B149, (ROW(B130:B149)-ROW(B130)+1)) / (20*21/2)</f>
        <v>3.9472157142857136</v>
      </c>
      <c r="J146" s="2">
        <f t="shared" si="11"/>
        <v>3.9187046232196927</v>
      </c>
      <c r="K146" s="2">
        <f t="shared" si="13"/>
        <v>3.8496930548796136</v>
      </c>
    </row>
    <row r="147" spans="1:11" ht="13.5" x14ac:dyDescent="0.25">
      <c r="A147" s="3">
        <f>TITRES_STAT!B150</f>
        <v>42216</v>
      </c>
      <c r="B147" s="6">
        <f>TITRES_STAT!D150</f>
        <v>3.9363999999999999</v>
      </c>
      <c r="C147" s="2">
        <f t="shared" si="14"/>
        <v>1.4499999999999957E-2</v>
      </c>
      <c r="D147" s="2">
        <f t="shared" si="15"/>
        <v>3.9349599999999993</v>
      </c>
      <c r="E147" s="2">
        <f t="shared" si="16"/>
        <v>3.9364199999999996</v>
      </c>
      <c r="F147" s="2">
        <f t="shared" si="10"/>
        <v>3.9502299999999999</v>
      </c>
      <c r="G147" s="2">
        <f t="shared" si="12"/>
        <v>3.8286419999999985</v>
      </c>
      <c r="H147" s="2"/>
      <c r="I147" s="2">
        <f t="array" ref="I147">SUMPRODUCT(B131:B150, (ROW(B131:B150)-ROW(B131)+1)) / (20*21/2)</f>
        <v>3.9555904761904759</v>
      </c>
      <c r="J147" s="2">
        <f t="shared" si="11"/>
        <v>3.9203898971987696</v>
      </c>
      <c r="K147" s="2">
        <f t="shared" si="13"/>
        <v>3.8530933272372758</v>
      </c>
    </row>
    <row r="148" spans="1:11" ht="13.5" x14ac:dyDescent="0.25">
      <c r="A148" s="3">
        <f>TITRES_STAT!B151</f>
        <v>42219</v>
      </c>
      <c r="B148" s="6">
        <f>TITRES_STAT!D151</f>
        <v>3.9872999999999998</v>
      </c>
      <c r="C148" s="2">
        <f t="shared" si="14"/>
        <v>5.0899999999999945E-2</v>
      </c>
      <c r="D148" s="2">
        <f t="shared" si="15"/>
        <v>3.9451399999999999</v>
      </c>
      <c r="E148" s="2">
        <f t="shared" si="16"/>
        <v>3.9509499999999997</v>
      </c>
      <c r="F148" s="2">
        <f t="shared" ref="F148:F211" si="17">AVERAGE(B129:B148)</f>
        <v>3.9473250000000002</v>
      </c>
      <c r="G148" s="2">
        <f t="shared" si="12"/>
        <v>3.8352699999999995</v>
      </c>
      <c r="H148" s="2"/>
      <c r="I148" s="2">
        <f t="array" ref="I148">SUMPRODUCT(B132:B151, (ROW(B132:B151)-ROW(B132)+1)) / (20*21/2)</f>
        <v>3.963480952380952</v>
      </c>
      <c r="J148" s="2">
        <f t="shared" si="11"/>
        <v>3.9267622879417439</v>
      </c>
      <c r="K148" s="2">
        <f t="shared" si="13"/>
        <v>3.8583563340122846</v>
      </c>
    </row>
    <row r="149" spans="1:11" ht="13.5" x14ac:dyDescent="0.25">
      <c r="A149" s="3">
        <f>TITRES_STAT!B152</f>
        <v>42220</v>
      </c>
      <c r="B149" s="6">
        <f>TITRES_STAT!D152</f>
        <v>3.9582000000000002</v>
      </c>
      <c r="C149" s="2">
        <f t="shared" si="14"/>
        <v>-2.9099999999999682E-2</v>
      </c>
      <c r="D149" s="2">
        <f t="shared" si="15"/>
        <v>3.9378799999999998</v>
      </c>
      <c r="E149" s="2">
        <f t="shared" si="16"/>
        <v>3.9589399999999997</v>
      </c>
      <c r="F149" s="2">
        <f t="shared" si="17"/>
        <v>3.9429650000000009</v>
      </c>
      <c r="G149" s="2">
        <f t="shared" si="12"/>
        <v>3.8400619999999992</v>
      </c>
      <c r="H149" s="2"/>
      <c r="I149" s="2">
        <f t="array" ref="I149">SUMPRODUCT(B133:B152, (ROW(B133:B152)-ROW(B133)+1)) / (20*21/2)</f>
        <v>3.9708523809523806</v>
      </c>
      <c r="J149" s="2">
        <f t="shared" ref="J149:J212" si="18">$J$4*B149+J148*(1-$J$4)</f>
        <v>3.9297563557568163</v>
      </c>
      <c r="K149" s="2">
        <f t="shared" si="13"/>
        <v>3.8622717718941559</v>
      </c>
    </row>
    <row r="150" spans="1:11" ht="13.5" x14ac:dyDescent="0.25">
      <c r="A150" s="3">
        <f>TITRES_STAT!B153</f>
        <v>42221</v>
      </c>
      <c r="B150" s="6">
        <f>TITRES_STAT!D153</f>
        <v>4.0308999999999999</v>
      </c>
      <c r="C150" s="2">
        <f t="shared" si="14"/>
        <v>7.2699999999999765E-2</v>
      </c>
      <c r="D150" s="2">
        <f t="shared" si="15"/>
        <v>3.9669399999999997</v>
      </c>
      <c r="E150" s="2">
        <f t="shared" si="16"/>
        <v>3.9633000000000003</v>
      </c>
      <c r="F150" s="2">
        <f t="shared" si="17"/>
        <v>3.9480500000000007</v>
      </c>
      <c r="G150" s="2">
        <f t="shared" si="12"/>
        <v>3.8482579999999991</v>
      </c>
      <c r="H150" s="2"/>
      <c r="I150" s="2">
        <f t="array" ref="I150">SUMPRODUCT(B134:B153, (ROW(B134:B153)-ROW(B134)+1)) / (20*21/2)</f>
        <v>3.9742380952380949</v>
      </c>
      <c r="J150" s="2">
        <f t="shared" si="18"/>
        <v>3.9393890837799765</v>
      </c>
      <c r="K150" s="2">
        <f t="shared" si="13"/>
        <v>3.8688846435845816</v>
      </c>
    </row>
    <row r="151" spans="1:11" ht="13.5" x14ac:dyDescent="0.25">
      <c r="A151" s="3">
        <f>TITRES_STAT!B154</f>
        <v>42222</v>
      </c>
      <c r="B151" s="6">
        <f>TITRES_STAT!D154</f>
        <v>4.0308999999999999</v>
      </c>
      <c r="C151" s="2">
        <f t="shared" si="14"/>
        <v>0</v>
      </c>
      <c r="D151" s="2">
        <f t="shared" si="15"/>
        <v>3.98874</v>
      </c>
      <c r="E151" s="2">
        <f t="shared" si="16"/>
        <v>3.9669400000000001</v>
      </c>
      <c r="F151" s="2">
        <f t="shared" si="17"/>
        <v>3.9535000000000005</v>
      </c>
      <c r="G151" s="2">
        <f t="shared" si="12"/>
        <v>3.8563159999999992</v>
      </c>
      <c r="H151" s="2"/>
      <c r="I151" s="2">
        <f t="array" ref="I151">SUMPRODUCT(B135:B154, (ROW(B135:B154)-ROW(B135)+1)) / (20*21/2)</f>
        <v>3.9703638095238092</v>
      </c>
      <c r="J151" s="2">
        <f t="shared" si="18"/>
        <v>3.9481044091342645</v>
      </c>
      <c r="K151" s="2">
        <f t="shared" si="13"/>
        <v>3.875238186973422</v>
      </c>
    </row>
    <row r="152" spans="1:11" ht="13.5" x14ac:dyDescent="0.25">
      <c r="A152" s="3">
        <f>TITRES_STAT!B155</f>
        <v>42223</v>
      </c>
      <c r="B152" s="6">
        <f>TITRES_STAT!D155</f>
        <v>4.0308999999999999</v>
      </c>
      <c r="C152" s="2">
        <f t="shared" si="14"/>
        <v>0</v>
      </c>
      <c r="D152" s="2">
        <f t="shared" si="15"/>
        <v>4.0076400000000003</v>
      </c>
      <c r="E152" s="2">
        <f t="shared" si="16"/>
        <v>3.9713000000000003</v>
      </c>
      <c r="F152" s="2">
        <f t="shared" si="17"/>
        <v>3.9589500000000002</v>
      </c>
      <c r="G152" s="2">
        <f t="shared" si="12"/>
        <v>3.8625619999999996</v>
      </c>
      <c r="H152" s="2"/>
      <c r="I152" s="2">
        <f t="array" ref="I152">SUMPRODUCT(B136:B155, (ROW(B136:B155)-ROW(B136)+1)) / (20*21/2)</f>
        <v>3.9632052380952376</v>
      </c>
      <c r="J152" s="2">
        <f t="shared" si="18"/>
        <v>3.9559897035024298</v>
      </c>
      <c r="K152" s="2">
        <f t="shared" si="13"/>
        <v>3.8813425717979939</v>
      </c>
    </row>
    <row r="153" spans="1:11" ht="13.5" x14ac:dyDescent="0.25">
      <c r="A153" s="3">
        <f>TITRES_STAT!B156</f>
        <v>42226</v>
      </c>
      <c r="B153" s="6">
        <f>TITRES_STAT!D156</f>
        <v>3.9944999999999999</v>
      </c>
      <c r="C153" s="2">
        <f t="shared" si="14"/>
        <v>-3.6399999999999988E-2</v>
      </c>
      <c r="D153" s="2">
        <f t="shared" si="15"/>
        <v>4.0090799999999991</v>
      </c>
      <c r="E153" s="2">
        <f t="shared" si="16"/>
        <v>3.9771100000000006</v>
      </c>
      <c r="F153" s="2">
        <f t="shared" si="17"/>
        <v>3.9625800000000004</v>
      </c>
      <c r="G153" s="2">
        <f t="shared" si="12"/>
        <v>3.8661319999999995</v>
      </c>
      <c r="H153" s="2"/>
      <c r="I153" s="2">
        <f t="array" ref="I153">SUMPRODUCT(B137:B156, (ROW(B137:B156)-ROW(B137)+1)) / (20*21/2)</f>
        <v>3.9668333333333337</v>
      </c>
      <c r="J153" s="2">
        <f t="shared" si="18"/>
        <v>3.9596573507879125</v>
      </c>
      <c r="K153" s="2">
        <f t="shared" si="13"/>
        <v>3.8857801180019944</v>
      </c>
    </row>
    <row r="154" spans="1:11" ht="13.5" x14ac:dyDescent="0.25">
      <c r="A154" s="3">
        <f>TITRES_STAT!B157</f>
        <v>42227</v>
      </c>
      <c r="B154" s="6">
        <f>TITRES_STAT!D157</f>
        <v>3.9218999999999999</v>
      </c>
      <c r="C154" s="2">
        <f t="shared" si="14"/>
        <v>-7.2599999999999998E-2</v>
      </c>
      <c r="D154" s="2">
        <f t="shared" si="15"/>
        <v>4.0018200000000004</v>
      </c>
      <c r="E154" s="2">
        <f t="shared" si="16"/>
        <v>3.9698499999999997</v>
      </c>
      <c r="F154" s="2">
        <f t="shared" si="17"/>
        <v>3.9607649999999999</v>
      </c>
      <c r="G154" s="2">
        <f t="shared" si="12"/>
        <v>3.8682499999999993</v>
      </c>
      <c r="H154" s="2"/>
      <c r="I154" s="2">
        <f t="array" ref="I154">SUMPRODUCT(B138:B157, (ROW(B138:B157)-ROW(B138)+1)) / (20*21/2)</f>
        <v>3.970323333333333</v>
      </c>
      <c r="J154" s="2">
        <f t="shared" si="18"/>
        <v>3.9560614126176352</v>
      </c>
      <c r="K154" s="2">
        <f t="shared" si="13"/>
        <v>3.8871965839627007</v>
      </c>
    </row>
    <row r="155" spans="1:11" ht="13.5" x14ac:dyDescent="0.25">
      <c r="A155" s="3">
        <f>TITRES_STAT!B158</f>
        <v>42228</v>
      </c>
      <c r="B155" s="6">
        <f>TITRES_STAT!D158</f>
        <v>3.8856000000000002</v>
      </c>
      <c r="C155" s="2">
        <f t="shared" si="14"/>
        <v>-3.6299999999999777E-2</v>
      </c>
      <c r="D155" s="2">
        <f t="shared" si="15"/>
        <v>3.9727600000000001</v>
      </c>
      <c r="E155" s="2">
        <f t="shared" si="16"/>
        <v>3.9698499999999997</v>
      </c>
      <c r="F155" s="2">
        <f t="shared" si="17"/>
        <v>3.9564049999999993</v>
      </c>
      <c r="G155" s="2">
        <f t="shared" si="12"/>
        <v>3.8707559999999996</v>
      </c>
      <c r="H155" s="2"/>
      <c r="I155" s="2">
        <f t="array" ref="I155">SUMPRODUCT(B139:B158, (ROW(B139:B158)-ROW(B139)+1)) / (20*21/2)</f>
        <v>3.973640476190476</v>
      </c>
      <c r="J155" s="2">
        <f t="shared" si="18"/>
        <v>3.9493508018921464</v>
      </c>
      <c r="K155" s="2">
        <f t="shared" si="13"/>
        <v>3.8871339728269088</v>
      </c>
    </row>
    <row r="156" spans="1:11" ht="13.5" x14ac:dyDescent="0.25">
      <c r="A156" s="3">
        <f>TITRES_STAT!B159</f>
        <v>42230</v>
      </c>
      <c r="B156" s="6">
        <f>TITRES_STAT!D159</f>
        <v>3.9944999999999999</v>
      </c>
      <c r="C156" s="2">
        <f t="shared" si="14"/>
        <v>0.10889999999999977</v>
      </c>
      <c r="D156" s="2">
        <f t="shared" si="15"/>
        <v>3.9654799999999994</v>
      </c>
      <c r="E156" s="2">
        <f t="shared" si="16"/>
        <v>3.9771100000000006</v>
      </c>
      <c r="F156" s="2">
        <f t="shared" si="17"/>
        <v>3.9578549999999999</v>
      </c>
      <c r="G156" s="2">
        <f t="shared" si="12"/>
        <v>3.878363999999999</v>
      </c>
      <c r="H156" s="2"/>
      <c r="I156" s="2">
        <f t="array" ref="I156">SUMPRODUCT(B140:B159, (ROW(B140:B159)-ROW(B140)+1)) / (20*21/2)</f>
        <v>3.9651647619047621</v>
      </c>
      <c r="J156" s="2">
        <f t="shared" si="18"/>
        <v>3.9536507255214657</v>
      </c>
      <c r="K156" s="2">
        <f t="shared" si="13"/>
        <v>3.8913444052650696</v>
      </c>
    </row>
    <row r="157" spans="1:11" ht="13.5" x14ac:dyDescent="0.25">
      <c r="A157" s="3">
        <f>TITRES_STAT!B160</f>
        <v>42233</v>
      </c>
      <c r="B157" s="6">
        <f>TITRES_STAT!D160</f>
        <v>3.9944999999999999</v>
      </c>
      <c r="C157" s="2">
        <f t="shared" si="14"/>
        <v>0</v>
      </c>
      <c r="D157" s="2">
        <f t="shared" si="15"/>
        <v>3.9582000000000002</v>
      </c>
      <c r="E157" s="2">
        <f t="shared" si="16"/>
        <v>3.98292</v>
      </c>
      <c r="F157" s="2">
        <f t="shared" si="17"/>
        <v>3.95967</v>
      </c>
      <c r="G157" s="2">
        <f t="shared" si="12"/>
        <v>3.8859719999999993</v>
      </c>
      <c r="H157" s="2"/>
      <c r="I157" s="2">
        <f t="array" ref="I157">SUMPRODUCT(B141:B160, (ROW(B141:B160)-ROW(B141)+1)) / (20*21/2)</f>
        <v>3.9504699999999997</v>
      </c>
      <c r="J157" s="2">
        <f t="shared" si="18"/>
        <v>3.9575411326146592</v>
      </c>
      <c r="K157" s="2">
        <f t="shared" si="13"/>
        <v>3.8953897227056555</v>
      </c>
    </row>
    <row r="158" spans="1:11" ht="13.5" x14ac:dyDescent="0.25">
      <c r="A158" s="3">
        <f>TITRES_STAT!B161</f>
        <v>42234</v>
      </c>
      <c r="B158" s="6">
        <f>TITRES_STAT!D161</f>
        <v>3.9944999999999999</v>
      </c>
      <c r="C158" s="2">
        <f t="shared" si="14"/>
        <v>0</v>
      </c>
      <c r="D158" s="2">
        <f t="shared" si="15"/>
        <v>3.9582000000000002</v>
      </c>
      <c r="E158" s="2">
        <f t="shared" si="16"/>
        <v>3.9836399999999998</v>
      </c>
      <c r="F158" s="2">
        <f t="shared" si="17"/>
        <v>3.9672950000000009</v>
      </c>
      <c r="G158" s="2">
        <f t="shared" si="12"/>
        <v>3.8914899999999988</v>
      </c>
      <c r="H158" s="2"/>
      <c r="I158" s="2">
        <f t="array" ref="I158">SUMPRODUCT(B142:B161, (ROW(B142:B161)-ROW(B142)+1)) / (20*21/2)</f>
        <v>3.9289957142857137</v>
      </c>
      <c r="J158" s="2">
        <f t="shared" si="18"/>
        <v>3.9610610247465963</v>
      </c>
      <c r="K158" s="2">
        <f t="shared" si="13"/>
        <v>3.8992764002466105</v>
      </c>
    </row>
    <row r="159" spans="1:11" ht="13.5" x14ac:dyDescent="0.25">
      <c r="A159" s="3">
        <f>TITRES_STAT!B162</f>
        <v>42235</v>
      </c>
      <c r="B159" s="6">
        <f>TITRES_STAT!D162</f>
        <v>3.8782999999999999</v>
      </c>
      <c r="C159" s="2">
        <f t="shared" si="14"/>
        <v>-0.11620000000000008</v>
      </c>
      <c r="D159" s="2">
        <f t="shared" si="15"/>
        <v>3.9494800000000003</v>
      </c>
      <c r="E159" s="2">
        <f t="shared" si="16"/>
        <v>3.9756500000000004</v>
      </c>
      <c r="F159" s="2">
        <f t="shared" si="17"/>
        <v>3.9672950000000009</v>
      </c>
      <c r="G159" s="2">
        <f t="shared" si="12"/>
        <v>3.8938499999999991</v>
      </c>
      <c r="H159" s="2"/>
      <c r="I159" s="2">
        <f t="array" ref="I159">SUMPRODUCT(B143:B162, (ROW(B143:B162)-ROW(B143)+1)) / (20*21/2)</f>
        <v>3.9059947619047621</v>
      </c>
      <c r="J159" s="2">
        <f t="shared" si="18"/>
        <v>3.9531790223897776</v>
      </c>
      <c r="K159" s="2">
        <f t="shared" si="13"/>
        <v>3.8984537963153714</v>
      </c>
    </row>
    <row r="160" spans="1:11" ht="13.5" x14ac:dyDescent="0.25">
      <c r="A160" s="3">
        <f>TITRES_STAT!B163</f>
        <v>42236</v>
      </c>
      <c r="B160" s="6">
        <f>TITRES_STAT!D163</f>
        <v>3.8130000000000002</v>
      </c>
      <c r="C160" s="2">
        <f t="shared" si="14"/>
        <v>-6.5299999999999692E-2</v>
      </c>
      <c r="D160" s="2">
        <f t="shared" si="15"/>
        <v>3.9349599999999993</v>
      </c>
      <c r="E160" s="2">
        <f t="shared" si="16"/>
        <v>3.9538600000000002</v>
      </c>
      <c r="F160" s="2">
        <f t="shared" si="17"/>
        <v>3.9585800000000004</v>
      </c>
      <c r="G160" s="2">
        <f t="shared" si="12"/>
        <v>3.8955999999999995</v>
      </c>
      <c r="H160" s="2"/>
      <c r="I160" s="2">
        <f t="array" ref="I160">SUMPRODUCT(B144:B163, (ROW(B144:B163)-ROW(B144)+1)) / (20*21/2)</f>
        <v>3.8739714285714286</v>
      </c>
      <c r="J160" s="2">
        <f t="shared" si="18"/>
        <v>3.9398286393050368</v>
      </c>
      <c r="K160" s="2">
        <f t="shared" si="13"/>
        <v>3.8951026670481017</v>
      </c>
    </row>
    <row r="161" spans="1:11" ht="13.5" x14ac:dyDescent="0.25">
      <c r="A161" s="3">
        <f>TITRES_STAT!B164</f>
        <v>42237</v>
      </c>
      <c r="B161" s="6">
        <f>TITRES_STAT!D164</f>
        <v>3.7330999999999999</v>
      </c>
      <c r="C161" s="2">
        <f t="shared" si="14"/>
        <v>-7.9900000000000304E-2</v>
      </c>
      <c r="D161" s="2">
        <f t="shared" si="15"/>
        <v>3.8826799999999997</v>
      </c>
      <c r="E161" s="2">
        <f t="shared" si="16"/>
        <v>3.9240799999999991</v>
      </c>
      <c r="F161" s="2">
        <f t="shared" si="17"/>
        <v>3.9455100000000001</v>
      </c>
      <c r="G161" s="2">
        <f t="shared" si="12"/>
        <v>3.8946379999999992</v>
      </c>
      <c r="H161" s="2"/>
      <c r="I161" s="2">
        <f t="array" ref="I161">SUMPRODUCT(B145:B164, (ROW(B145:B164)-ROW(B145)+1)) / (20*21/2)</f>
        <v>3.8532590476190482</v>
      </c>
      <c r="J161" s="2">
        <f t="shared" si="18"/>
        <v>3.9201401974664618</v>
      </c>
      <c r="K161" s="2">
        <f t="shared" si="13"/>
        <v>3.8887496212815096</v>
      </c>
    </row>
    <row r="162" spans="1:11" ht="13.5" x14ac:dyDescent="0.25">
      <c r="A162" s="3">
        <f>TITRES_STAT!B165</f>
        <v>42240</v>
      </c>
      <c r="B162" s="6">
        <f>TITRES_STAT!D165</f>
        <v>3.7040000000000002</v>
      </c>
      <c r="C162" s="2">
        <f t="shared" si="14"/>
        <v>-2.9099999999999682E-2</v>
      </c>
      <c r="D162" s="2">
        <f t="shared" si="15"/>
        <v>3.8245800000000001</v>
      </c>
      <c r="E162" s="2">
        <f t="shared" si="16"/>
        <v>3.8913899999999999</v>
      </c>
      <c r="F162" s="2">
        <f t="shared" si="17"/>
        <v>3.9313449999999994</v>
      </c>
      <c r="G162" s="2">
        <f t="shared" si="12"/>
        <v>3.8942079999999994</v>
      </c>
      <c r="H162" s="2"/>
      <c r="I162" s="2">
        <f t="array" ref="I162">SUMPRODUCT(B146:B165, (ROW(B146:B165)-ROW(B146)+1)) / (20*21/2)</f>
        <v>3.8374214285714281</v>
      </c>
      <c r="J162" s="2">
        <f t="shared" si="18"/>
        <v>3.8995554167553701</v>
      </c>
      <c r="K162" s="2">
        <f t="shared" si="13"/>
        <v>3.8815045380939996</v>
      </c>
    </row>
    <row r="163" spans="1:11" ht="13.5" x14ac:dyDescent="0.25">
      <c r="A163" s="3">
        <f>TITRES_STAT!B166</f>
        <v>42241</v>
      </c>
      <c r="B163" s="6">
        <f>TITRES_STAT!D166</f>
        <v>3.5951</v>
      </c>
      <c r="C163" s="2">
        <f t="shared" si="14"/>
        <v>-0.10890000000000022</v>
      </c>
      <c r="D163" s="2">
        <f t="shared" si="15"/>
        <v>3.7447000000000004</v>
      </c>
      <c r="E163" s="2">
        <f t="shared" si="16"/>
        <v>3.8514499999999998</v>
      </c>
      <c r="F163" s="2">
        <f t="shared" si="17"/>
        <v>3.9142800000000002</v>
      </c>
      <c r="G163" s="2">
        <f t="shared" si="12"/>
        <v>3.8909039999999999</v>
      </c>
      <c r="H163" s="2"/>
      <c r="I163" s="2">
        <f t="array" ref="I163">SUMPRODUCT(B147:B166, (ROW(B147:B166)-ROW(B147)+1)) / (20*21/2)</f>
        <v>3.8299195238095236</v>
      </c>
      <c r="J163" s="2">
        <f t="shared" si="18"/>
        <v>3.8705596627786685</v>
      </c>
      <c r="K163" s="2">
        <f t="shared" si="13"/>
        <v>3.8702729875805093</v>
      </c>
    </row>
    <row r="164" spans="1:11" ht="13.5" x14ac:dyDescent="0.25">
      <c r="A164" s="3">
        <f>TITRES_STAT!B167</f>
        <v>42242</v>
      </c>
      <c r="B164" s="6">
        <f>TITRES_STAT!D167</f>
        <v>3.6968000000000001</v>
      </c>
      <c r="C164" s="2">
        <f t="shared" si="14"/>
        <v>0.10170000000000012</v>
      </c>
      <c r="D164" s="2">
        <f t="shared" si="15"/>
        <v>3.7084000000000001</v>
      </c>
      <c r="E164" s="2">
        <f t="shared" si="16"/>
        <v>3.8289400000000007</v>
      </c>
      <c r="F164" s="2">
        <f t="shared" si="17"/>
        <v>3.8993949999999997</v>
      </c>
      <c r="G164" s="2">
        <f t="shared" si="12"/>
        <v>3.8889359999999997</v>
      </c>
      <c r="H164" s="2"/>
      <c r="I164" s="2">
        <f t="array" ref="I164">SUMPRODUCT(B148:B167, (ROW(B148:B167)-ROW(B148)+1)) / (20*21/2)</f>
        <v>3.8263933333333333</v>
      </c>
      <c r="J164" s="2">
        <f t="shared" si="18"/>
        <v>3.8540111234664147</v>
      </c>
      <c r="K164" s="2">
        <f t="shared" si="13"/>
        <v>3.8634701253224502</v>
      </c>
    </row>
    <row r="165" spans="1:11" ht="13.5" x14ac:dyDescent="0.25">
      <c r="A165" s="3">
        <f>TITRES_STAT!B168</f>
        <v>42243</v>
      </c>
      <c r="B165" s="6">
        <f>TITRES_STAT!D168</f>
        <v>3.7330999999999999</v>
      </c>
      <c r="C165" s="2">
        <f t="shared" si="14"/>
        <v>3.6299999999999777E-2</v>
      </c>
      <c r="D165" s="2">
        <f t="shared" si="15"/>
        <v>3.6924199999999998</v>
      </c>
      <c r="E165" s="2">
        <f t="shared" si="16"/>
        <v>3.8136899999999998</v>
      </c>
      <c r="F165" s="2">
        <f t="shared" si="17"/>
        <v>3.8917699999999997</v>
      </c>
      <c r="G165" s="2">
        <f t="shared" si="12"/>
        <v>3.8883920000000001</v>
      </c>
      <c r="H165" s="2"/>
      <c r="I165" s="2">
        <f t="array" ref="I165">SUMPRODUCT(B149:B168, (ROW(B149:B168)-ROW(B149)+1)) / (20*21/2)</f>
        <v>3.8267390476190482</v>
      </c>
      <c r="J165" s="2">
        <f t="shared" si="18"/>
        <v>3.8424957783743752</v>
      </c>
      <c r="K165" s="2">
        <f t="shared" si="13"/>
        <v>3.8583575713882365</v>
      </c>
    </row>
    <row r="166" spans="1:11" ht="13.5" x14ac:dyDescent="0.25">
      <c r="A166" s="3">
        <f>TITRES_STAT!B169</f>
        <v>42244</v>
      </c>
      <c r="B166" s="6">
        <f>TITRES_STAT!D169</f>
        <v>3.8130000000000002</v>
      </c>
      <c r="C166" s="2">
        <f t="shared" si="14"/>
        <v>7.9900000000000304E-2</v>
      </c>
      <c r="D166" s="2">
        <f t="shared" si="15"/>
        <v>3.7084000000000001</v>
      </c>
      <c r="E166" s="2">
        <f t="shared" si="16"/>
        <v>3.7955399999999999</v>
      </c>
      <c r="F166" s="2">
        <f t="shared" si="17"/>
        <v>3.8863250000000003</v>
      </c>
      <c r="G166" s="2">
        <f t="shared" si="12"/>
        <v>3.8887480000000001</v>
      </c>
      <c r="H166" s="2"/>
      <c r="I166" s="2">
        <f t="array" ref="I166">SUMPRODUCT(B150:B169, (ROW(B150:B169)-ROW(B150)+1)) / (20*21/2)</f>
        <v>3.8275690476190483</v>
      </c>
      <c r="J166" s="2">
        <f t="shared" si="18"/>
        <v>3.8396866566244348</v>
      </c>
      <c r="K166" s="2">
        <f t="shared" si="13"/>
        <v>3.8565788430985015</v>
      </c>
    </row>
    <row r="167" spans="1:11" ht="13.5" x14ac:dyDescent="0.25">
      <c r="A167" s="3">
        <f>TITRES_STAT!B170</f>
        <v>42247</v>
      </c>
      <c r="B167" s="6">
        <f>TITRES_STAT!D170</f>
        <v>3.8492999999999999</v>
      </c>
      <c r="C167" s="2">
        <f t="shared" si="14"/>
        <v>3.6299999999999777E-2</v>
      </c>
      <c r="D167" s="2">
        <f t="shared" si="15"/>
        <v>3.73746</v>
      </c>
      <c r="E167" s="2">
        <f t="shared" si="16"/>
        <v>3.7810200000000003</v>
      </c>
      <c r="F167" s="2">
        <f t="shared" si="17"/>
        <v>3.8819700000000004</v>
      </c>
      <c r="G167" s="2">
        <f t="shared" si="12"/>
        <v>3.8898299999999999</v>
      </c>
      <c r="H167" s="2"/>
      <c r="I167" s="2">
        <f t="array" ref="I167">SUMPRODUCT(B151:B170, (ROW(B151:B170)-ROW(B151)+1)) / (20*21/2)</f>
        <v>3.8287447619047619</v>
      </c>
      <c r="J167" s="2">
        <f t="shared" si="18"/>
        <v>3.8406022131363935</v>
      </c>
      <c r="K167" s="2">
        <f t="shared" si="13"/>
        <v>3.8562933982711094</v>
      </c>
    </row>
    <row r="168" spans="1:11" ht="13.5" x14ac:dyDescent="0.25">
      <c r="A168" s="3">
        <f>TITRES_STAT!B171</f>
        <v>42248</v>
      </c>
      <c r="B168" s="6">
        <f>TITRES_STAT!D171</f>
        <v>3.8856000000000002</v>
      </c>
      <c r="C168" s="2">
        <f t="shared" si="14"/>
        <v>3.6300000000000221E-2</v>
      </c>
      <c r="D168" s="2">
        <f t="shared" si="15"/>
        <v>3.7955600000000005</v>
      </c>
      <c r="E168" s="2">
        <f t="shared" si="16"/>
        <v>3.7701300000000004</v>
      </c>
      <c r="F168" s="2">
        <f t="shared" si="17"/>
        <v>3.8768850000000001</v>
      </c>
      <c r="G168" s="2">
        <f t="shared" si="12"/>
        <v>3.8909419999999999</v>
      </c>
      <c r="H168" s="2"/>
      <c r="I168" s="2">
        <f t="array" ref="I168">SUMPRODUCT(B152:B171, (ROW(B152:B171)-ROW(B152)+1)) / (20*21/2)</f>
        <v>3.8306123809523807</v>
      </c>
      <c r="J168" s="2">
        <f t="shared" si="18"/>
        <v>3.8448877166472135</v>
      </c>
      <c r="K168" s="2">
        <f t="shared" si="13"/>
        <v>3.8574426767702819</v>
      </c>
    </row>
    <row r="169" spans="1:11" ht="13.5" x14ac:dyDescent="0.25">
      <c r="A169" s="3">
        <f>TITRES_STAT!B172</f>
        <v>42249</v>
      </c>
      <c r="B169" s="6">
        <f>TITRES_STAT!D172</f>
        <v>3.8856000000000002</v>
      </c>
      <c r="C169" s="2">
        <f t="shared" si="14"/>
        <v>0</v>
      </c>
      <c r="D169" s="2">
        <f t="shared" si="15"/>
        <v>3.8333200000000005</v>
      </c>
      <c r="E169" s="2">
        <f t="shared" si="16"/>
        <v>3.7708600000000003</v>
      </c>
      <c r="F169" s="2">
        <f t="shared" si="17"/>
        <v>3.8732550000000003</v>
      </c>
      <c r="G169" s="2">
        <f t="shared" si="12"/>
        <v>3.8920539999999999</v>
      </c>
      <c r="H169" s="2"/>
      <c r="I169" s="2">
        <f t="array" ref="I169">SUMPRODUCT(B153:B172, (ROW(B153:B172)-ROW(B153)+1)) / (20*21/2)</f>
        <v>3.8228004761904768</v>
      </c>
      <c r="J169" s="2">
        <f t="shared" si="18"/>
        <v>3.8487650769665267</v>
      </c>
      <c r="K169" s="2">
        <f t="shared" si="13"/>
        <v>3.8585468855243885</v>
      </c>
    </row>
    <row r="170" spans="1:11" ht="13.5" x14ac:dyDescent="0.25">
      <c r="A170" s="3">
        <f>TITRES_STAT!B173</f>
        <v>42250</v>
      </c>
      <c r="B170" s="6">
        <f>TITRES_STAT!D173</f>
        <v>3.8856000000000002</v>
      </c>
      <c r="C170" s="2">
        <f t="shared" si="14"/>
        <v>0</v>
      </c>
      <c r="D170" s="2">
        <f t="shared" si="15"/>
        <v>3.8638199999999996</v>
      </c>
      <c r="E170" s="2">
        <f t="shared" si="16"/>
        <v>3.7781199999999999</v>
      </c>
      <c r="F170" s="2">
        <f t="shared" si="17"/>
        <v>3.86599</v>
      </c>
      <c r="G170" s="2">
        <f t="shared" si="12"/>
        <v>3.8938620000000004</v>
      </c>
      <c r="H170" s="2"/>
      <c r="I170" s="2">
        <f t="array" ref="I170">SUMPRODUCT(B154:B173, (ROW(B154:B173)-ROW(B154)+1)) / (20*21/2)</f>
        <v>3.8272657142857138</v>
      </c>
      <c r="J170" s="2">
        <f t="shared" si="18"/>
        <v>3.8522731648744761</v>
      </c>
      <c r="K170" s="2">
        <f t="shared" si="13"/>
        <v>3.8596077919744127</v>
      </c>
    </row>
    <row r="171" spans="1:11" ht="13.5" x14ac:dyDescent="0.25">
      <c r="A171" s="3">
        <f>TITRES_STAT!B174</f>
        <v>42251</v>
      </c>
      <c r="B171" s="6">
        <f>TITRES_STAT!D174</f>
        <v>3.8856000000000002</v>
      </c>
      <c r="C171" s="2">
        <f t="shared" si="14"/>
        <v>0</v>
      </c>
      <c r="D171" s="2">
        <f t="shared" si="15"/>
        <v>3.8783400000000001</v>
      </c>
      <c r="E171" s="2">
        <f t="shared" si="16"/>
        <v>3.7933700000000004</v>
      </c>
      <c r="F171" s="2">
        <f t="shared" si="17"/>
        <v>3.8587249999999997</v>
      </c>
      <c r="G171" s="2">
        <f t="shared" si="12"/>
        <v>3.8965060000000009</v>
      </c>
      <c r="H171" s="2"/>
      <c r="I171" s="2">
        <f t="array" ref="I171">SUMPRODUCT(B155:B174, (ROW(B155:B174)-ROW(B155)+1)) / (20*21/2)</f>
        <v>3.8315195238095234</v>
      </c>
      <c r="J171" s="2">
        <f t="shared" si="18"/>
        <v>3.8554471491721447</v>
      </c>
      <c r="K171" s="2">
        <f t="shared" si="13"/>
        <v>3.8606270942499261</v>
      </c>
    </row>
    <row r="172" spans="1:11" ht="13.5" x14ac:dyDescent="0.25">
      <c r="A172" s="3">
        <f>TITRES_STAT!B175</f>
        <v>42254</v>
      </c>
      <c r="B172" s="6">
        <f>TITRES_STAT!D175</f>
        <v>3.7766999999999999</v>
      </c>
      <c r="C172" s="2">
        <f t="shared" si="14"/>
        <v>-0.10890000000000022</v>
      </c>
      <c r="D172" s="2">
        <f t="shared" si="15"/>
        <v>3.8638199999999996</v>
      </c>
      <c r="E172" s="2">
        <f t="shared" si="16"/>
        <v>3.80064</v>
      </c>
      <c r="F172" s="2">
        <f t="shared" si="17"/>
        <v>3.846015</v>
      </c>
      <c r="G172" s="2">
        <f t="shared" si="12"/>
        <v>3.8975300000000006</v>
      </c>
      <c r="H172" s="2"/>
      <c r="I172" s="2">
        <f t="array" ref="I172">SUMPRODUCT(B156:B175, (ROW(B156:B175)-ROW(B156)+1)) / (20*21/2)</f>
        <v>3.8338699999999997</v>
      </c>
      <c r="J172" s="2">
        <f t="shared" si="18"/>
        <v>3.8479474206795596</v>
      </c>
      <c r="K172" s="2">
        <f t="shared" si="13"/>
        <v>3.8573358356518899</v>
      </c>
    </row>
    <row r="173" spans="1:11" ht="13.5" x14ac:dyDescent="0.25">
      <c r="A173" s="3">
        <f>TITRES_STAT!B176</f>
        <v>42255</v>
      </c>
      <c r="B173" s="6">
        <f>TITRES_STAT!D176</f>
        <v>3.8929</v>
      </c>
      <c r="C173" s="2">
        <f t="shared" si="14"/>
        <v>0.11620000000000008</v>
      </c>
      <c r="D173" s="2">
        <f t="shared" si="15"/>
        <v>3.8652799999999998</v>
      </c>
      <c r="E173" s="2">
        <f t="shared" si="16"/>
        <v>3.8304200000000002</v>
      </c>
      <c r="F173" s="2">
        <f t="shared" si="17"/>
        <v>3.8409349999999995</v>
      </c>
      <c r="G173" s="2">
        <f t="shared" si="12"/>
        <v>3.9014340000000005</v>
      </c>
      <c r="H173" s="2"/>
      <c r="I173" s="2">
        <f t="array" ref="I173">SUMPRODUCT(B157:B176, (ROW(B157:B176)-ROW(B157)+1)) / (20*21/2)</f>
        <v>3.8363242857142854</v>
      </c>
      <c r="J173" s="2">
        <f t="shared" si="18"/>
        <v>3.852228618710078</v>
      </c>
      <c r="K173" s="2">
        <f t="shared" si="13"/>
        <v>3.8587305087635806</v>
      </c>
    </row>
    <row r="174" spans="1:11" ht="13.5" x14ac:dyDescent="0.25">
      <c r="A174" s="3">
        <f>TITRES_STAT!B177</f>
        <v>42256</v>
      </c>
      <c r="B174" s="6">
        <f>TITRES_STAT!D177</f>
        <v>3.8856000000000002</v>
      </c>
      <c r="C174" s="2">
        <f t="shared" si="14"/>
        <v>-7.2999999999998622E-3</v>
      </c>
      <c r="D174" s="2">
        <f t="shared" si="15"/>
        <v>3.8652799999999998</v>
      </c>
      <c r="E174" s="2">
        <f t="shared" si="16"/>
        <v>3.8492999999999995</v>
      </c>
      <c r="F174" s="2">
        <f t="shared" si="17"/>
        <v>3.8391199999999999</v>
      </c>
      <c r="G174" s="2">
        <f t="shared" si="12"/>
        <v>3.9047740000000011</v>
      </c>
      <c r="H174" s="2"/>
      <c r="I174" s="2">
        <f t="array" ref="I174">SUMPRODUCT(B158:B177, (ROW(B158:B177)-ROW(B158)+1)) / (20*21/2)</f>
        <v>3.8380199999999998</v>
      </c>
      <c r="J174" s="2">
        <f t="shared" si="18"/>
        <v>3.8554068454995942</v>
      </c>
      <c r="K174" s="2">
        <f t="shared" si="13"/>
        <v>3.8597842143022638</v>
      </c>
    </row>
    <row r="175" spans="1:11" ht="13.5" x14ac:dyDescent="0.25">
      <c r="A175" s="3">
        <f>TITRES_STAT!B178</f>
        <v>42257</v>
      </c>
      <c r="B175" s="6">
        <f>TITRES_STAT!D178</f>
        <v>3.8637999999999999</v>
      </c>
      <c r="C175" s="2">
        <f t="shared" si="14"/>
        <v>-2.1800000000000264E-2</v>
      </c>
      <c r="D175" s="2">
        <f t="shared" si="15"/>
        <v>3.8609200000000001</v>
      </c>
      <c r="E175" s="2">
        <f t="shared" si="16"/>
        <v>3.8623699999999999</v>
      </c>
      <c r="F175" s="2">
        <f t="shared" si="17"/>
        <v>3.8380299999999989</v>
      </c>
      <c r="G175" s="2">
        <f t="shared" si="12"/>
        <v>3.9076780000000015</v>
      </c>
      <c r="H175" s="2"/>
      <c r="I175" s="2">
        <f t="array" ref="I175">SUMPRODUCT(B159:B178, (ROW(B159:B178)-ROW(B159)+1)) / (20*21/2)</f>
        <v>3.8383309523809528</v>
      </c>
      <c r="J175" s="2">
        <f t="shared" si="18"/>
        <v>3.8562061935472522</v>
      </c>
      <c r="K175" s="2">
        <f t="shared" si="13"/>
        <v>3.859941696094332</v>
      </c>
    </row>
    <row r="176" spans="1:11" ht="13.5" x14ac:dyDescent="0.25">
      <c r="A176" s="3">
        <f>TITRES_STAT!B179</f>
        <v>42258</v>
      </c>
      <c r="B176" s="6">
        <f>TITRES_STAT!D179</f>
        <v>3.8637999999999999</v>
      </c>
      <c r="C176" s="2">
        <f t="shared" si="14"/>
        <v>0</v>
      </c>
      <c r="D176" s="2">
        <f t="shared" si="15"/>
        <v>3.8565599999999995</v>
      </c>
      <c r="E176" s="2">
        <f t="shared" si="16"/>
        <v>3.8674499999999994</v>
      </c>
      <c r="F176" s="2">
        <f t="shared" si="17"/>
        <v>3.831494999999999</v>
      </c>
      <c r="G176" s="2">
        <f t="shared" si="12"/>
        <v>3.9082580000000013</v>
      </c>
      <c r="H176" s="2"/>
      <c r="I176" s="2">
        <f t="array" ref="I176">SUMPRODUCT(B160:B179, (ROW(B160:B179)-ROW(B160)+1)) / (20*21/2)</f>
        <v>3.8373609523809531</v>
      </c>
      <c r="J176" s="2">
        <f t="shared" si="18"/>
        <v>3.8569294132094187</v>
      </c>
      <c r="K176" s="2">
        <f t="shared" si="13"/>
        <v>3.8600930021298487</v>
      </c>
    </row>
    <row r="177" spans="1:11" ht="13.5" x14ac:dyDescent="0.25">
      <c r="A177" s="3">
        <f>TITRES_STAT!B180</f>
        <v>42261</v>
      </c>
      <c r="B177" s="6">
        <f>TITRES_STAT!D180</f>
        <v>3.8492999999999999</v>
      </c>
      <c r="C177" s="2">
        <f t="shared" si="14"/>
        <v>-1.4499999999999957E-2</v>
      </c>
      <c r="D177" s="2">
        <f t="shared" si="15"/>
        <v>3.8710800000000001</v>
      </c>
      <c r="E177" s="2">
        <f t="shared" si="16"/>
        <v>3.8674500000000003</v>
      </c>
      <c r="F177" s="2">
        <f t="shared" si="17"/>
        <v>3.8242349999999994</v>
      </c>
      <c r="G177" s="2">
        <f t="shared" si="12"/>
        <v>3.9063700000000012</v>
      </c>
      <c r="H177" s="2"/>
      <c r="I177" s="2">
        <f t="array" ref="I177">SUMPRODUCT(B161:B180, (ROW(B161:B180)-ROW(B161)+1)) / (20*21/2)</f>
        <v>3.8339747619047615</v>
      </c>
      <c r="J177" s="2">
        <f t="shared" si="18"/>
        <v>3.8562028024275694</v>
      </c>
      <c r="K177" s="2">
        <f t="shared" si="13"/>
        <v>3.8596697471443648</v>
      </c>
    </row>
    <row r="178" spans="1:11" ht="13.5" x14ac:dyDescent="0.25">
      <c r="A178" s="3">
        <f>TITRES_STAT!B181</f>
        <v>42262</v>
      </c>
      <c r="B178" s="6">
        <f>TITRES_STAT!D181</f>
        <v>3.8275000000000001</v>
      </c>
      <c r="C178" s="2">
        <f t="shared" si="14"/>
        <v>-2.179999999999982E-2</v>
      </c>
      <c r="D178" s="2">
        <f t="shared" si="15"/>
        <v>3.8579999999999997</v>
      </c>
      <c r="E178" s="2">
        <f t="shared" si="16"/>
        <v>3.8616400000000004</v>
      </c>
      <c r="F178" s="2">
        <f t="shared" si="17"/>
        <v>3.8158849999999993</v>
      </c>
      <c r="G178" s="2">
        <f t="shared" ref="G178:G241" si="19">AVERAGE(B129:B178)</f>
        <v>3.9020120000000009</v>
      </c>
      <c r="H178" s="2"/>
      <c r="I178" s="2">
        <f t="array" ref="I178">SUMPRODUCT(B162:B181, (ROW(B162:B181)-ROW(B162)+1)) / (20*21/2)</f>
        <v>3.8307614285714284</v>
      </c>
      <c r="J178" s="2">
        <f t="shared" si="18"/>
        <v>3.8534692021963721</v>
      </c>
      <c r="K178" s="2">
        <f t="shared" si="13"/>
        <v>3.8584081884328212</v>
      </c>
    </row>
    <row r="179" spans="1:11" ht="13.5" x14ac:dyDescent="0.25">
      <c r="A179" s="3">
        <f>TITRES_STAT!B182</f>
        <v>42263</v>
      </c>
      <c r="B179" s="6">
        <f>TITRES_STAT!D182</f>
        <v>3.8056999999999999</v>
      </c>
      <c r="C179" s="2">
        <f t="shared" si="14"/>
        <v>-2.1800000000000264E-2</v>
      </c>
      <c r="D179" s="2">
        <f t="shared" si="15"/>
        <v>3.8420200000000002</v>
      </c>
      <c r="E179" s="2">
        <f t="shared" si="16"/>
        <v>3.8536500000000005</v>
      </c>
      <c r="F179" s="2">
        <f t="shared" si="17"/>
        <v>3.8122549999999995</v>
      </c>
      <c r="G179" s="2">
        <f t="shared" si="19"/>
        <v>3.897218000000001</v>
      </c>
      <c r="H179" s="2"/>
      <c r="I179" s="2">
        <f t="array" ref="I179">SUMPRODUCT(B163:B182, (ROW(B163:B182)-ROW(B163)+1)) / (20*21/2)</f>
        <v>3.8273404761904759</v>
      </c>
      <c r="J179" s="2">
        <f t="shared" si="18"/>
        <v>3.8489197543681462</v>
      </c>
      <c r="K179" s="2">
        <f t="shared" ref="K179:K242" si="20">$K$4*B179+(1-$K$4)*K178</f>
        <v>3.8563412006511419</v>
      </c>
    </row>
    <row r="180" spans="1:11" ht="13.5" x14ac:dyDescent="0.25">
      <c r="A180" s="3">
        <f>TITRES_STAT!B183</f>
        <v>42264</v>
      </c>
      <c r="B180" s="6">
        <f>TITRES_STAT!D183</f>
        <v>3.7766999999999999</v>
      </c>
      <c r="C180" s="2">
        <f t="shared" si="14"/>
        <v>-2.8999999999999915E-2</v>
      </c>
      <c r="D180" s="2">
        <f t="shared" si="15"/>
        <v>3.8245999999999993</v>
      </c>
      <c r="E180" s="2">
        <f t="shared" si="16"/>
        <v>3.8427599999999997</v>
      </c>
      <c r="F180" s="2">
        <f t="shared" si="17"/>
        <v>3.8104399999999998</v>
      </c>
      <c r="G180" s="2">
        <f t="shared" si="19"/>
        <v>3.894168000000001</v>
      </c>
      <c r="H180" s="2"/>
      <c r="I180" s="2">
        <f t="array" ref="I180">SUMPRODUCT(B164:B183, (ROW(B164:B183)-ROW(B164)+1)) / (20*21/2)</f>
        <v>3.823573333333333</v>
      </c>
      <c r="J180" s="2">
        <f t="shared" si="18"/>
        <v>3.8420416825235608</v>
      </c>
      <c r="K180" s="2">
        <f t="shared" si="20"/>
        <v>3.8532180163118817</v>
      </c>
    </row>
    <row r="181" spans="1:11" ht="13.5" x14ac:dyDescent="0.25">
      <c r="A181" s="3">
        <f>TITRES_STAT!B184</f>
        <v>42265</v>
      </c>
      <c r="B181" s="6">
        <f>TITRES_STAT!D184</f>
        <v>3.7766999999999999</v>
      </c>
      <c r="C181" s="2">
        <f t="shared" si="14"/>
        <v>0</v>
      </c>
      <c r="D181" s="2">
        <f t="shared" si="15"/>
        <v>3.8071799999999998</v>
      </c>
      <c r="E181" s="2">
        <f t="shared" si="16"/>
        <v>3.8318699999999994</v>
      </c>
      <c r="F181" s="2">
        <f t="shared" si="17"/>
        <v>3.8126200000000003</v>
      </c>
      <c r="G181" s="2">
        <f t="shared" si="19"/>
        <v>3.8912640000000009</v>
      </c>
      <c r="H181" s="2"/>
      <c r="I181" s="2">
        <f t="array" ref="I181">SUMPRODUCT(B165:B184, (ROW(B165:B184)-ROW(B165)+1)) / (20*21/2)</f>
        <v>3.8182461904761902</v>
      </c>
      <c r="J181" s="2">
        <f t="shared" si="18"/>
        <v>3.8358186651403647</v>
      </c>
      <c r="K181" s="2">
        <f t="shared" si="20"/>
        <v>3.8502173097898469</v>
      </c>
    </row>
    <row r="182" spans="1:11" ht="13.5" x14ac:dyDescent="0.25">
      <c r="A182" s="3">
        <f>TITRES_STAT!B185</f>
        <v>42268</v>
      </c>
      <c r="B182" s="6">
        <f>TITRES_STAT!D185</f>
        <v>3.7766999999999999</v>
      </c>
      <c r="C182" s="2">
        <f t="shared" si="14"/>
        <v>0</v>
      </c>
      <c r="D182" s="2">
        <f t="shared" si="15"/>
        <v>3.7926600000000001</v>
      </c>
      <c r="E182" s="2">
        <f t="shared" si="16"/>
        <v>3.8318699999999994</v>
      </c>
      <c r="F182" s="2">
        <f t="shared" si="17"/>
        <v>3.8162550000000004</v>
      </c>
      <c r="G182" s="2">
        <f t="shared" si="19"/>
        <v>3.8883600000000005</v>
      </c>
      <c r="H182" s="2"/>
      <c r="I182" s="2">
        <f t="array" ref="I182">SUMPRODUCT(B166:B185, (ROW(B166:B185)-ROW(B166)+1)) / (20*21/2)</f>
        <v>3.8132685714285719</v>
      </c>
      <c r="J182" s="2">
        <f t="shared" si="18"/>
        <v>3.8301883160793779</v>
      </c>
      <c r="K182" s="2">
        <f t="shared" si="20"/>
        <v>3.8473342780333821</v>
      </c>
    </row>
    <row r="183" spans="1:11" ht="13.5" x14ac:dyDescent="0.25">
      <c r="A183" s="3">
        <f>TITRES_STAT!B186</f>
        <v>42269</v>
      </c>
      <c r="B183" s="6">
        <f>TITRES_STAT!D186</f>
        <v>3.7766999999999999</v>
      </c>
      <c r="C183" s="2">
        <f t="shared" si="14"/>
        <v>0</v>
      </c>
      <c r="D183" s="2">
        <f t="shared" si="15"/>
        <v>3.7825000000000002</v>
      </c>
      <c r="E183" s="2">
        <f t="shared" si="16"/>
        <v>3.8202499999999993</v>
      </c>
      <c r="F183" s="2">
        <f t="shared" si="17"/>
        <v>3.8253350000000013</v>
      </c>
      <c r="G183" s="2">
        <f t="shared" si="19"/>
        <v>3.8854560000000009</v>
      </c>
      <c r="H183" s="2"/>
      <c r="I183" s="2">
        <f t="array" ref="I183">SUMPRODUCT(B167:B186, (ROW(B167:B186)-ROW(B167)+1)) / (20*21/2)</f>
        <v>3.8011595238095239</v>
      </c>
      <c r="J183" s="2">
        <f t="shared" si="18"/>
        <v>3.825094190738485</v>
      </c>
      <c r="K183" s="2">
        <f t="shared" si="20"/>
        <v>3.8445643063457986</v>
      </c>
    </row>
    <row r="184" spans="1:11" ht="13.5" x14ac:dyDescent="0.25">
      <c r="A184" s="3">
        <f>TITRES_STAT!B187</f>
        <v>42270</v>
      </c>
      <c r="B184" s="6">
        <f>TITRES_STAT!D187</f>
        <v>3.7694000000000001</v>
      </c>
      <c r="C184" s="2">
        <f t="shared" si="14"/>
        <v>-7.2999999999998622E-3</v>
      </c>
      <c r="D184" s="2">
        <f t="shared" si="15"/>
        <v>3.7752400000000002</v>
      </c>
      <c r="E184" s="2">
        <f t="shared" si="16"/>
        <v>3.8086299999999995</v>
      </c>
      <c r="F184" s="2">
        <f t="shared" si="17"/>
        <v>3.8289650000000002</v>
      </c>
      <c r="G184" s="2">
        <f t="shared" si="19"/>
        <v>3.8816800000000007</v>
      </c>
      <c r="H184" s="2"/>
      <c r="I184" s="2">
        <f t="array" ref="I184">SUMPRODUCT(B168:B187, (ROW(B168:B187)-ROW(B168)+1)) / (20*21/2)</f>
        <v>3.793026666666667</v>
      </c>
      <c r="J184" s="2">
        <f t="shared" si="18"/>
        <v>3.8197899820967245</v>
      </c>
      <c r="K184" s="2">
        <f t="shared" si="20"/>
        <v>3.8416166864891008</v>
      </c>
    </row>
    <row r="185" spans="1:11" ht="13.5" x14ac:dyDescent="0.25">
      <c r="A185" s="3">
        <f>TITRES_STAT!B188</f>
        <v>42275</v>
      </c>
      <c r="B185" s="6">
        <f>TITRES_STAT!D188</f>
        <v>3.7766999999999999</v>
      </c>
      <c r="C185" s="2">
        <f t="shared" si="14"/>
        <v>7.2999999999998622E-3</v>
      </c>
      <c r="D185" s="2">
        <f t="shared" si="15"/>
        <v>3.7752399999999993</v>
      </c>
      <c r="E185" s="2">
        <f t="shared" si="16"/>
        <v>3.7999199999999989</v>
      </c>
      <c r="F185" s="2">
        <f t="shared" si="17"/>
        <v>3.8311450000000007</v>
      </c>
      <c r="G185" s="2">
        <f t="shared" si="19"/>
        <v>3.8777580000000005</v>
      </c>
      <c r="H185" s="2"/>
      <c r="I185" s="2">
        <f t="array" ref="I185">SUMPRODUCT(B169:B188, (ROW(B169:B188)-ROW(B169)+1)) / (20*21/2)</f>
        <v>3.7854128571428576</v>
      </c>
      <c r="J185" s="2">
        <f t="shared" si="18"/>
        <v>3.8156861742779888</v>
      </c>
      <c r="K185" s="2">
        <f t="shared" si="20"/>
        <v>3.8390709340777636</v>
      </c>
    </row>
    <row r="186" spans="1:11" ht="13.5" x14ac:dyDescent="0.25">
      <c r="A186" s="3">
        <f>TITRES_STAT!B189</f>
        <v>42276</v>
      </c>
      <c r="B186" s="6">
        <f>TITRES_STAT!D189</f>
        <v>3.7040000000000002</v>
      </c>
      <c r="C186" s="2">
        <f t="shared" si="14"/>
        <v>-7.2699999999999765E-2</v>
      </c>
      <c r="D186" s="2">
        <f t="shared" si="15"/>
        <v>3.7606999999999999</v>
      </c>
      <c r="E186" s="2">
        <f t="shared" si="16"/>
        <v>3.7839399999999999</v>
      </c>
      <c r="F186" s="2">
        <f t="shared" si="17"/>
        <v>3.8256949999999996</v>
      </c>
      <c r="G186" s="2">
        <f t="shared" si="19"/>
        <v>3.8725280000000004</v>
      </c>
      <c r="H186" s="2"/>
      <c r="I186" s="2">
        <f t="array" ref="I186">SUMPRODUCT(B170:B189, (ROW(B170:B189)-ROW(B170)+1)) / (20*21/2)</f>
        <v>3.7784909523809525</v>
      </c>
      <c r="J186" s="2">
        <f t="shared" si="18"/>
        <v>3.8050493957753231</v>
      </c>
      <c r="K186" s="2">
        <f t="shared" si="20"/>
        <v>3.8337740347021652</v>
      </c>
    </row>
    <row r="187" spans="1:11" ht="13.5" x14ac:dyDescent="0.25">
      <c r="A187" s="3">
        <f>TITRES_STAT!B190</f>
        <v>42277</v>
      </c>
      <c r="B187" s="6">
        <f>TITRES_STAT!D190</f>
        <v>3.7403</v>
      </c>
      <c r="C187" s="2">
        <f t="shared" si="14"/>
        <v>3.6299999999999777E-2</v>
      </c>
      <c r="D187" s="2">
        <f t="shared" si="15"/>
        <v>3.7534200000000006</v>
      </c>
      <c r="E187" s="2">
        <f t="shared" si="16"/>
        <v>3.7730400000000004</v>
      </c>
      <c r="F187" s="2">
        <f t="shared" si="17"/>
        <v>3.8202449999999999</v>
      </c>
      <c r="G187" s="2">
        <f t="shared" si="19"/>
        <v>3.8681700000000001</v>
      </c>
      <c r="H187" s="2"/>
      <c r="I187" s="2">
        <f t="array" ref="I187">SUMPRODUCT(B171:B190, (ROW(B171:B190)-ROW(B171)+1)) / (20*21/2)</f>
        <v>3.7660419047619049</v>
      </c>
      <c r="J187" s="2">
        <f t="shared" si="18"/>
        <v>3.7988827866538637</v>
      </c>
      <c r="K187" s="2">
        <f t="shared" si="20"/>
        <v>3.8301083862824723</v>
      </c>
    </row>
    <row r="188" spans="1:11" ht="13.5" x14ac:dyDescent="0.25">
      <c r="A188" s="3">
        <f>TITRES_STAT!B191</f>
        <v>42278</v>
      </c>
      <c r="B188" s="6">
        <f>TITRES_STAT!D191</f>
        <v>3.7403</v>
      </c>
      <c r="C188" s="2">
        <f t="shared" si="14"/>
        <v>0</v>
      </c>
      <c r="D188" s="2">
        <f t="shared" si="15"/>
        <v>3.7461399999999996</v>
      </c>
      <c r="E188" s="2">
        <f t="shared" si="16"/>
        <v>3.7643200000000001</v>
      </c>
      <c r="F188" s="2">
        <f t="shared" si="17"/>
        <v>3.8129800000000005</v>
      </c>
      <c r="G188" s="2">
        <f t="shared" si="19"/>
        <v>3.8661359999999996</v>
      </c>
      <c r="H188" s="2"/>
      <c r="I188" s="2">
        <f t="array" ref="I188">SUMPRODUCT(B172:B191, (ROW(B172:B191)-ROW(B172)+1)) / (20*21/2)</f>
        <v>3.7608147619047627</v>
      </c>
      <c r="J188" s="2">
        <f t="shared" si="18"/>
        <v>3.7933034736392099</v>
      </c>
      <c r="K188" s="2">
        <f t="shared" si="20"/>
        <v>3.8265864887811989</v>
      </c>
    </row>
    <row r="189" spans="1:11" ht="13.5" x14ac:dyDescent="0.25">
      <c r="A189" s="3">
        <f>TITRES_STAT!B192</f>
        <v>42279</v>
      </c>
      <c r="B189" s="6">
        <f>TITRES_STAT!D192</f>
        <v>3.7403</v>
      </c>
      <c r="C189" s="2">
        <f t="shared" si="14"/>
        <v>0</v>
      </c>
      <c r="D189" s="2">
        <f t="shared" si="15"/>
        <v>3.7403199999999996</v>
      </c>
      <c r="E189" s="2">
        <f t="shared" si="16"/>
        <v>3.7577800000000003</v>
      </c>
      <c r="F189" s="2">
        <f t="shared" si="17"/>
        <v>3.8057150000000002</v>
      </c>
      <c r="G189" s="2">
        <f t="shared" si="19"/>
        <v>3.8633759999999997</v>
      </c>
      <c r="H189" s="2"/>
      <c r="I189" s="2">
        <f t="array" ref="I189">SUMPRODUCT(B173:B192, (ROW(B173:B192)-ROW(B173)+1)) / (20*21/2)</f>
        <v>3.7493652380952378</v>
      </c>
      <c r="J189" s="2">
        <f t="shared" si="18"/>
        <v>3.7882555237688091</v>
      </c>
      <c r="K189" s="2">
        <f t="shared" si="20"/>
        <v>3.8232027049074264</v>
      </c>
    </row>
    <row r="190" spans="1:11" ht="13.5" x14ac:dyDescent="0.25">
      <c r="A190" s="3">
        <f>TITRES_STAT!B193</f>
        <v>42282</v>
      </c>
      <c r="B190" s="6">
        <f>TITRES_STAT!D193</f>
        <v>3.6749999999999998</v>
      </c>
      <c r="C190" s="2">
        <f t="shared" si="14"/>
        <v>-6.5300000000000136E-2</v>
      </c>
      <c r="D190" s="2">
        <f t="shared" si="15"/>
        <v>3.7199799999999996</v>
      </c>
      <c r="E190" s="2">
        <f t="shared" si="16"/>
        <v>3.7476099999999994</v>
      </c>
      <c r="F190" s="2">
        <f t="shared" si="17"/>
        <v>3.795185</v>
      </c>
      <c r="G190" s="2">
        <f t="shared" si="19"/>
        <v>3.8571299999999997</v>
      </c>
      <c r="H190" s="2"/>
      <c r="I190" s="2">
        <f t="array" ref="I190">SUMPRODUCT(B174:B193, (ROW(B174:B193)-ROW(B174)+1)) / (20*21/2)</f>
        <v>3.744663333333333</v>
      </c>
      <c r="J190" s="2">
        <f t="shared" si="18"/>
        <v>3.7774692834098751</v>
      </c>
      <c r="K190" s="2">
        <f t="shared" si="20"/>
        <v>3.8173908341267428</v>
      </c>
    </row>
    <row r="191" spans="1:11" ht="13.5" x14ac:dyDescent="0.25">
      <c r="A191" s="3">
        <f>TITRES_STAT!B194</f>
        <v>42283</v>
      </c>
      <c r="B191" s="6">
        <f>TITRES_STAT!D194</f>
        <v>3.7403</v>
      </c>
      <c r="C191" s="2">
        <f t="shared" si="14"/>
        <v>6.5300000000000136E-2</v>
      </c>
      <c r="D191" s="2">
        <f t="shared" si="15"/>
        <v>3.7272400000000006</v>
      </c>
      <c r="E191" s="2">
        <f t="shared" si="16"/>
        <v>3.74397</v>
      </c>
      <c r="F191" s="2">
        <f t="shared" si="17"/>
        <v>3.7879199999999997</v>
      </c>
      <c r="G191" s="2">
        <f t="shared" si="19"/>
        <v>3.8520459999999992</v>
      </c>
      <c r="H191" s="2"/>
      <c r="I191" s="2">
        <f t="array" ref="I191">SUMPRODUCT(B175:B194, (ROW(B175:B194)-ROW(B175)+1)) / (20*21/2)</f>
        <v>3.7379509523809524</v>
      </c>
      <c r="J191" s="2">
        <f t="shared" si="18"/>
        <v>3.7739293516565535</v>
      </c>
      <c r="K191" s="2">
        <f t="shared" si="20"/>
        <v>3.8143676641609883</v>
      </c>
    </row>
    <row r="192" spans="1:11" ht="13.5" x14ac:dyDescent="0.25">
      <c r="A192" s="3">
        <f>TITRES_STAT!B195</f>
        <v>42284</v>
      </c>
      <c r="B192" s="6">
        <f>TITRES_STAT!D195</f>
        <v>3.6677</v>
      </c>
      <c r="C192" s="2">
        <f t="shared" si="14"/>
        <v>-7.2599999999999998E-2</v>
      </c>
      <c r="D192" s="2">
        <f t="shared" si="15"/>
        <v>3.71272</v>
      </c>
      <c r="E192" s="2">
        <f t="shared" si="16"/>
        <v>3.7330700000000006</v>
      </c>
      <c r="F192" s="2">
        <f t="shared" si="17"/>
        <v>3.7824699999999991</v>
      </c>
      <c r="G192" s="2">
        <f t="shared" si="19"/>
        <v>3.8456539999999988</v>
      </c>
      <c r="H192" s="2"/>
      <c r="I192" s="2">
        <f t="array" ref="I192">SUMPRODUCT(B176:B195, (ROW(B176:B195)-ROW(B176)+1)) / (20*21/2)</f>
        <v>3.7321033333333333</v>
      </c>
      <c r="J192" s="2">
        <f t="shared" si="18"/>
        <v>3.7638122705464059</v>
      </c>
      <c r="K192" s="2">
        <f t="shared" si="20"/>
        <v>3.808615991056636</v>
      </c>
    </row>
    <row r="193" spans="1:11" ht="13.5" x14ac:dyDescent="0.25">
      <c r="A193" s="3">
        <f>TITRES_STAT!B196</f>
        <v>42285</v>
      </c>
      <c r="B193" s="6">
        <f>TITRES_STAT!D196</f>
        <v>3.7330999999999999</v>
      </c>
      <c r="C193" s="2">
        <f t="shared" si="14"/>
        <v>6.5399999999999903E-2</v>
      </c>
      <c r="D193" s="2">
        <f t="shared" si="15"/>
        <v>3.7112799999999999</v>
      </c>
      <c r="E193" s="2">
        <f t="shared" si="16"/>
        <v>3.7287100000000004</v>
      </c>
      <c r="F193" s="2">
        <f t="shared" si="17"/>
        <v>3.7744799999999992</v>
      </c>
      <c r="G193" s="2">
        <f t="shared" si="19"/>
        <v>3.8415879999999993</v>
      </c>
      <c r="H193" s="2"/>
      <c r="I193" s="2">
        <f t="array" ref="I193">SUMPRODUCT(B177:B196, (ROW(B177:B196)-ROW(B177)+1)) / (20*21/2)</f>
        <v>3.7270166666666666</v>
      </c>
      <c r="J193" s="2">
        <f t="shared" si="18"/>
        <v>3.7608872923991292</v>
      </c>
      <c r="K193" s="2">
        <f t="shared" si="20"/>
        <v>3.8056545796426504</v>
      </c>
    </row>
    <row r="194" spans="1:11" ht="13.5" x14ac:dyDescent="0.25">
      <c r="A194" s="3">
        <f>TITRES_STAT!B197</f>
        <v>42286</v>
      </c>
      <c r="B194" s="6">
        <f>TITRES_STAT!D197</f>
        <v>3.7040000000000002</v>
      </c>
      <c r="C194" s="2">
        <f t="shared" si="14"/>
        <v>-2.9099999999999682E-2</v>
      </c>
      <c r="D194" s="2">
        <f t="shared" si="15"/>
        <v>3.7040199999999999</v>
      </c>
      <c r="E194" s="2">
        <f t="shared" si="16"/>
        <v>3.7221699999999998</v>
      </c>
      <c r="F194" s="2">
        <f t="shared" si="17"/>
        <v>3.7653999999999983</v>
      </c>
      <c r="G194" s="2">
        <f t="shared" si="19"/>
        <v>3.8357779999999995</v>
      </c>
      <c r="H194" s="2"/>
      <c r="I194" s="2">
        <f t="array" ref="I194">SUMPRODUCT(B178:B197, (ROW(B178:B197)-ROW(B178)+1)) / (20*21/2)</f>
        <v>3.722005238095238</v>
      </c>
      <c r="J194" s="2">
        <f t="shared" si="18"/>
        <v>3.7554694550277836</v>
      </c>
      <c r="K194" s="2">
        <f t="shared" si="20"/>
        <v>3.8016681255390172</v>
      </c>
    </row>
    <row r="195" spans="1:11" ht="13.5" x14ac:dyDescent="0.25">
      <c r="A195" s="3">
        <f>TITRES_STAT!B198</f>
        <v>42289</v>
      </c>
      <c r="B195" s="6">
        <f>TITRES_STAT!D198</f>
        <v>3.7040000000000002</v>
      </c>
      <c r="C195" s="2">
        <f t="shared" si="14"/>
        <v>0</v>
      </c>
      <c r="D195" s="2">
        <f t="shared" si="15"/>
        <v>3.7098199999999997</v>
      </c>
      <c r="E195" s="2">
        <f t="shared" si="16"/>
        <v>3.7149000000000001</v>
      </c>
      <c r="F195" s="2">
        <f t="shared" si="17"/>
        <v>3.7574099999999979</v>
      </c>
      <c r="G195" s="2">
        <f t="shared" si="19"/>
        <v>3.8321459999999998</v>
      </c>
      <c r="H195" s="2"/>
      <c r="I195" s="2">
        <f t="array" ref="I195">SUMPRODUCT(B179:B198, (ROW(B179:B198)-ROW(B179)+1)) / (20*21/2)</f>
        <v>3.7149485714285717</v>
      </c>
      <c r="J195" s="2">
        <f t="shared" si="18"/>
        <v>3.7505676021679948</v>
      </c>
      <c r="K195" s="2">
        <f t="shared" si="20"/>
        <v>3.7978380029688599</v>
      </c>
    </row>
    <row r="196" spans="1:11" ht="13.5" x14ac:dyDescent="0.25">
      <c r="A196" s="3">
        <f>TITRES_STAT!B199</f>
        <v>42290</v>
      </c>
      <c r="B196" s="6">
        <f>TITRES_STAT!D199</f>
        <v>3.7040000000000002</v>
      </c>
      <c r="C196" s="2">
        <f t="shared" ref="C196:C259" si="21">B196-B195</f>
        <v>0</v>
      </c>
      <c r="D196" s="2">
        <f t="shared" si="15"/>
        <v>3.7025600000000005</v>
      </c>
      <c r="E196" s="2">
        <f t="shared" si="16"/>
        <v>3.7149000000000001</v>
      </c>
      <c r="F196" s="2">
        <f t="shared" si="17"/>
        <v>3.7494199999999984</v>
      </c>
      <c r="G196" s="2">
        <f t="shared" si="19"/>
        <v>3.827788</v>
      </c>
      <c r="H196" s="2"/>
      <c r="I196" s="2">
        <f t="array" ref="I196">SUMPRODUCT(B180:B199, (ROW(B180:B199)-ROW(B180)+1)) / (20*21/2)</f>
        <v>3.708652857142857</v>
      </c>
      <c r="J196" s="2">
        <f t="shared" si="18"/>
        <v>3.7461325924377094</v>
      </c>
      <c r="K196" s="2">
        <f t="shared" si="20"/>
        <v>3.7941580812838067</v>
      </c>
    </row>
    <row r="197" spans="1:11" ht="13.5" x14ac:dyDescent="0.25">
      <c r="A197" s="3">
        <f>TITRES_STAT!B200</f>
        <v>42293</v>
      </c>
      <c r="B197" s="6">
        <f>TITRES_STAT!D200</f>
        <v>3.6968000000000001</v>
      </c>
      <c r="C197" s="2">
        <f t="shared" si="21"/>
        <v>-7.2000000000000952E-3</v>
      </c>
      <c r="D197" s="2">
        <f t="shared" si="15"/>
        <v>3.7083800000000005</v>
      </c>
      <c r="E197" s="2">
        <f t="shared" si="16"/>
        <v>3.7105500000000005</v>
      </c>
      <c r="F197" s="2">
        <f t="shared" si="17"/>
        <v>3.7417949999999989</v>
      </c>
      <c r="G197" s="2">
        <f t="shared" si="19"/>
        <v>3.8229959999999998</v>
      </c>
      <c r="H197" s="2"/>
      <c r="I197" s="2">
        <f t="array" ref="I197">SUMPRODUCT(B181:B200, (ROW(B181:B200)-ROW(B181)+1)) / (20*21/2)</f>
        <v>3.7050904761904762</v>
      </c>
      <c r="J197" s="2">
        <f t="shared" si="18"/>
        <v>3.7414342503007849</v>
      </c>
      <c r="K197" s="2">
        <f t="shared" si="20"/>
        <v>3.7903401173118927</v>
      </c>
    </row>
    <row r="198" spans="1:11" ht="13.5" x14ac:dyDescent="0.25">
      <c r="A198" s="3">
        <f>TITRES_STAT!B201</f>
        <v>42296</v>
      </c>
      <c r="B198" s="6">
        <f>TITRES_STAT!D201</f>
        <v>3.6677</v>
      </c>
      <c r="C198" s="2">
        <f t="shared" si="21"/>
        <v>-2.9100000000000126E-2</v>
      </c>
      <c r="D198" s="2">
        <f t="shared" ref="D198:D261" si="22">AVERAGE(B194:B198)</f>
        <v>3.6953000000000005</v>
      </c>
      <c r="E198" s="2">
        <f t="shared" si="16"/>
        <v>3.70329</v>
      </c>
      <c r="F198" s="2">
        <f t="shared" si="17"/>
        <v>3.7338049999999994</v>
      </c>
      <c r="G198" s="2">
        <f t="shared" si="19"/>
        <v>3.8166039999999999</v>
      </c>
      <c r="H198" s="2"/>
      <c r="I198" s="2">
        <f t="array" ref="I198">SUMPRODUCT(B182:B201, (ROW(B182:B201)-ROW(B182)+1)) / (20*21/2)</f>
        <v>3.6998671428571428</v>
      </c>
      <c r="J198" s="2">
        <f t="shared" si="18"/>
        <v>3.7344119407483292</v>
      </c>
      <c r="K198" s="2">
        <f t="shared" si="20"/>
        <v>3.7855307009467207</v>
      </c>
    </row>
    <row r="199" spans="1:11" ht="13.5" x14ac:dyDescent="0.25">
      <c r="A199" s="3">
        <f>TITRES_STAT!B202</f>
        <v>42297</v>
      </c>
      <c r="B199" s="6">
        <f>TITRES_STAT!D202</f>
        <v>3.6677</v>
      </c>
      <c r="C199" s="2">
        <f t="shared" si="21"/>
        <v>0</v>
      </c>
      <c r="D199" s="2">
        <f t="shared" si="22"/>
        <v>3.68804</v>
      </c>
      <c r="E199" s="2">
        <f t="shared" si="16"/>
        <v>3.6960300000000004</v>
      </c>
      <c r="F199" s="2">
        <f t="shared" si="17"/>
        <v>3.7269049999999995</v>
      </c>
      <c r="G199" s="2">
        <f t="shared" si="19"/>
        <v>3.810794</v>
      </c>
      <c r="H199" s="2"/>
      <c r="I199" s="2">
        <f t="array" ref="I199">SUMPRODUCT(B183:B202, (ROW(B183:B202)-ROW(B183)+1)) / (20*21/2)</f>
        <v>3.6944771428571426</v>
      </c>
      <c r="J199" s="2">
        <f t="shared" si="18"/>
        <v>3.7280584225818219</v>
      </c>
      <c r="K199" s="2">
        <f t="shared" si="20"/>
        <v>3.7809098891448887</v>
      </c>
    </row>
    <row r="200" spans="1:11" ht="13.5" x14ac:dyDescent="0.25">
      <c r="A200" s="3">
        <f>TITRES_STAT!B203</f>
        <v>42298</v>
      </c>
      <c r="B200" s="6">
        <f>TITRES_STAT!D203</f>
        <v>3.6894999999999998</v>
      </c>
      <c r="C200" s="2">
        <f t="shared" si="21"/>
        <v>2.179999999999982E-2</v>
      </c>
      <c r="D200" s="2">
        <f t="shared" si="22"/>
        <v>3.6851399999999996</v>
      </c>
      <c r="E200" s="2">
        <f t="shared" si="16"/>
        <v>3.6974800000000001</v>
      </c>
      <c r="F200" s="2">
        <f t="shared" si="17"/>
        <v>3.7225449999999993</v>
      </c>
      <c r="G200" s="2">
        <f t="shared" si="19"/>
        <v>3.8039660000000004</v>
      </c>
      <c r="H200" s="2"/>
      <c r="I200" s="2">
        <f t="array" ref="I200">SUMPRODUCT(B184:B203, (ROW(B184:B203)-ROW(B184)+1)) / (20*21/2)</f>
        <v>3.6896404761904766</v>
      </c>
      <c r="J200" s="2">
        <f t="shared" si="18"/>
        <v>3.7243861918597432</v>
      </c>
      <c r="K200" s="2">
        <f t="shared" si="20"/>
        <v>3.7773251876097951</v>
      </c>
    </row>
    <row r="201" spans="1:11" ht="13.5" x14ac:dyDescent="0.25">
      <c r="A201" s="3">
        <f>TITRES_STAT!B204</f>
        <v>42299</v>
      </c>
      <c r="B201" s="6">
        <f>TITRES_STAT!D204</f>
        <v>3.6677</v>
      </c>
      <c r="C201" s="2">
        <f t="shared" si="21"/>
        <v>-2.179999999999982E-2</v>
      </c>
      <c r="D201" s="2">
        <f t="shared" si="22"/>
        <v>3.6778799999999996</v>
      </c>
      <c r="E201" s="2">
        <f t="shared" si="16"/>
        <v>3.6902200000000009</v>
      </c>
      <c r="F201" s="2">
        <f t="shared" si="17"/>
        <v>3.7170949999999996</v>
      </c>
      <c r="G201" s="2">
        <f t="shared" si="19"/>
        <v>3.7967020000000002</v>
      </c>
      <c r="H201" s="2">
        <f>AVERAGE(B2:B201)</f>
        <v>3.7890359999999985</v>
      </c>
      <c r="I201" s="2">
        <f t="array" ref="I201">SUMPRODUCT(B185:B204, (ROW(B185:B204)-ROW(B185)+1)) / (20*21/2)</f>
        <v>3.6846619047619042</v>
      </c>
      <c r="J201" s="2">
        <f t="shared" si="18"/>
        <v>3.7189875069207203</v>
      </c>
      <c r="K201" s="2">
        <f t="shared" si="20"/>
        <v>3.7730261606447053</v>
      </c>
    </row>
    <row r="202" spans="1:11" ht="13.5" x14ac:dyDescent="0.25">
      <c r="A202" s="3">
        <f>TITRES_STAT!B205</f>
        <v>42300</v>
      </c>
      <c r="B202" s="6">
        <f>TITRES_STAT!D205</f>
        <v>3.6604999999999999</v>
      </c>
      <c r="C202" s="2">
        <f t="shared" si="21"/>
        <v>-7.2000000000000952E-3</v>
      </c>
      <c r="D202" s="2">
        <f t="shared" si="22"/>
        <v>3.6706199999999995</v>
      </c>
      <c r="E202" s="2">
        <f t="shared" si="16"/>
        <v>3.6894999999999998</v>
      </c>
      <c r="F202" s="2">
        <f t="shared" si="17"/>
        <v>3.7112850000000002</v>
      </c>
      <c r="G202" s="2">
        <f t="shared" si="19"/>
        <v>3.7892940000000004</v>
      </c>
      <c r="H202" s="2">
        <f t="shared" ref="H202:H265" si="23">AVERAGE(B3:B202)</f>
        <v>3.7875619999999985</v>
      </c>
      <c r="I202" s="2">
        <f t="array" ref="I202">SUMPRODUCT(B186:B205, (ROW(B186:B205)-ROW(B186)+1)) / (20*21/2)</f>
        <v>3.6802366666666662</v>
      </c>
      <c r="J202" s="2">
        <f t="shared" si="18"/>
        <v>3.7134172681663662</v>
      </c>
      <c r="K202" s="2">
        <f t="shared" si="20"/>
        <v>3.7686133700311877</v>
      </c>
    </row>
    <row r="203" spans="1:11" ht="13.5" x14ac:dyDescent="0.25">
      <c r="A203" s="3">
        <f>TITRES_STAT!B206</f>
        <v>42303</v>
      </c>
      <c r="B203" s="6">
        <f>TITRES_STAT!D206</f>
        <v>3.6604999999999999</v>
      </c>
      <c r="C203" s="2">
        <f t="shared" si="21"/>
        <v>0</v>
      </c>
      <c r="D203" s="2">
        <f t="shared" si="22"/>
        <v>3.6691799999999994</v>
      </c>
      <c r="E203" s="2">
        <f t="shared" si="16"/>
        <v>3.6822400000000002</v>
      </c>
      <c r="F203" s="2">
        <f t="shared" si="17"/>
        <v>3.7054750000000007</v>
      </c>
      <c r="G203" s="2">
        <f t="shared" si="19"/>
        <v>3.782614000000001</v>
      </c>
      <c r="H203" s="2">
        <f t="shared" si="23"/>
        <v>3.7860529999999981</v>
      </c>
      <c r="I203" s="2">
        <f t="array" ref="I203">SUMPRODUCT(B187:B206, (ROW(B187:B206)-ROW(B187)+1)) / (20*21/2)</f>
        <v>3.6770947619047623</v>
      </c>
      <c r="J203" s="2">
        <f t="shared" si="18"/>
        <v>3.7083775283409981</v>
      </c>
      <c r="K203" s="2">
        <f t="shared" si="20"/>
        <v>3.7643736300299646</v>
      </c>
    </row>
    <row r="204" spans="1:11" ht="13.5" x14ac:dyDescent="0.25">
      <c r="A204" s="3">
        <f>TITRES_STAT!B207</f>
        <v>42304</v>
      </c>
      <c r="B204" s="6">
        <f>TITRES_STAT!D207</f>
        <v>3.6532</v>
      </c>
      <c r="C204" s="2">
        <f t="shared" si="21"/>
        <v>-7.2999999999998622E-3</v>
      </c>
      <c r="D204" s="2">
        <f t="shared" si="22"/>
        <v>3.6662800000000004</v>
      </c>
      <c r="E204" s="2">
        <f t="shared" ref="E204:E267" si="24">AVERAGE(B195:B204)</f>
        <v>3.6771599999999998</v>
      </c>
      <c r="F204" s="2">
        <f t="shared" si="17"/>
        <v>3.6996650000000004</v>
      </c>
      <c r="G204" s="2">
        <f t="shared" si="19"/>
        <v>3.7772400000000008</v>
      </c>
      <c r="H204" s="2">
        <f t="shared" si="23"/>
        <v>3.7850994999999985</v>
      </c>
      <c r="I204" s="2">
        <f t="array" ref="I204">SUMPRODUCT(B188:B207, (ROW(B188:B207)-ROW(B188)+1)) / (20*21/2)</f>
        <v>3.6741599999999996</v>
      </c>
      <c r="J204" s="2">
        <f t="shared" si="18"/>
        <v>3.7031225256418554</v>
      </c>
      <c r="K204" s="2">
        <f t="shared" si="20"/>
        <v>3.7600138798327114</v>
      </c>
    </row>
    <row r="205" spans="1:11" ht="13.5" x14ac:dyDescent="0.25">
      <c r="A205" s="3">
        <f>TITRES_STAT!B208</f>
        <v>42305</v>
      </c>
      <c r="B205" s="6">
        <f>TITRES_STAT!D208</f>
        <v>3.6532</v>
      </c>
      <c r="C205" s="2">
        <f t="shared" si="21"/>
        <v>0</v>
      </c>
      <c r="D205" s="2">
        <f t="shared" si="22"/>
        <v>3.6590199999999995</v>
      </c>
      <c r="E205" s="2">
        <f t="shared" si="24"/>
        <v>3.6720799999999998</v>
      </c>
      <c r="F205" s="2">
        <f t="shared" si="17"/>
        <v>3.6934899999999997</v>
      </c>
      <c r="G205" s="2">
        <f t="shared" si="19"/>
        <v>3.7725920000000013</v>
      </c>
      <c r="H205" s="2">
        <f t="shared" si="23"/>
        <v>3.7841459999999985</v>
      </c>
      <c r="I205" s="2">
        <f t="array" ref="I205">SUMPRODUCT(B189:B208, (ROW(B189:B208)-ROW(B189)+1)) / (20*21/2)</f>
        <v>3.6688338095238096</v>
      </c>
      <c r="J205" s="2">
        <f t="shared" si="18"/>
        <v>3.6983679993902503</v>
      </c>
      <c r="K205" s="2">
        <f t="shared" si="20"/>
        <v>3.7558251002314287</v>
      </c>
    </row>
    <row r="206" spans="1:11" ht="13.5" x14ac:dyDescent="0.25">
      <c r="A206" s="3">
        <f>TITRES_STAT!B209</f>
        <v>42306</v>
      </c>
      <c r="B206" s="6">
        <f>TITRES_STAT!D209</f>
        <v>3.6604999999999999</v>
      </c>
      <c r="C206" s="2">
        <f t="shared" si="21"/>
        <v>7.2999999999998622E-3</v>
      </c>
      <c r="D206" s="2">
        <f t="shared" si="22"/>
        <v>3.6575800000000003</v>
      </c>
      <c r="E206" s="2">
        <f t="shared" si="24"/>
        <v>3.6677299999999997</v>
      </c>
      <c r="F206" s="2">
        <f t="shared" si="17"/>
        <v>3.6913150000000003</v>
      </c>
      <c r="G206" s="2">
        <f t="shared" si="19"/>
        <v>3.7659120000000015</v>
      </c>
      <c r="H206" s="2">
        <f t="shared" si="23"/>
        <v>3.7832984999999986</v>
      </c>
      <c r="I206" s="2">
        <f t="array" ref="I206">SUMPRODUCT(B190:B209, (ROW(B190:B209)-ROW(B190)+1)) / (20*21/2)</f>
        <v>3.6661023809523812</v>
      </c>
      <c r="J206" s="2">
        <f t="shared" si="18"/>
        <v>3.6947615232578457</v>
      </c>
      <c r="K206" s="2">
        <f t="shared" si="20"/>
        <v>3.7520868610066667</v>
      </c>
    </row>
    <row r="207" spans="1:11" ht="13.5" x14ac:dyDescent="0.25">
      <c r="A207" s="3">
        <f>TITRES_STAT!B210</f>
        <v>42307</v>
      </c>
      <c r="B207" s="6">
        <f>TITRES_STAT!D210</f>
        <v>3.6604999999999999</v>
      </c>
      <c r="C207" s="2">
        <f t="shared" si="21"/>
        <v>0</v>
      </c>
      <c r="D207" s="2">
        <f t="shared" si="22"/>
        <v>3.6575799999999994</v>
      </c>
      <c r="E207" s="2">
        <f t="shared" si="24"/>
        <v>3.664099999999999</v>
      </c>
      <c r="F207" s="2">
        <f t="shared" si="17"/>
        <v>3.687325</v>
      </c>
      <c r="G207" s="2">
        <f t="shared" si="19"/>
        <v>3.7592320000000017</v>
      </c>
      <c r="H207" s="2">
        <f t="shared" si="23"/>
        <v>3.7824509999999982</v>
      </c>
      <c r="I207" s="2">
        <f t="array" ref="I207">SUMPRODUCT(B191:B210, (ROW(B191:B210)-ROW(B191)+1)) / (20*21/2)</f>
        <v>3.663785714285714</v>
      </c>
      <c r="J207" s="2">
        <f t="shared" si="18"/>
        <v>3.6914985210428126</v>
      </c>
      <c r="K207" s="2">
        <f t="shared" si="20"/>
        <v>3.7484952193985621</v>
      </c>
    </row>
    <row r="208" spans="1:11" ht="13.5" x14ac:dyDescent="0.25">
      <c r="A208" s="3">
        <f>TITRES_STAT!B211</f>
        <v>42310</v>
      </c>
      <c r="B208" s="6">
        <f>TITRES_STAT!D211</f>
        <v>3.6314000000000002</v>
      </c>
      <c r="C208" s="2">
        <f t="shared" si="21"/>
        <v>-2.9099999999999682E-2</v>
      </c>
      <c r="D208" s="2">
        <f t="shared" si="22"/>
        <v>3.6517599999999995</v>
      </c>
      <c r="E208" s="2">
        <f t="shared" si="24"/>
        <v>3.6604699999999992</v>
      </c>
      <c r="F208" s="2">
        <f t="shared" si="17"/>
        <v>3.6818799999999996</v>
      </c>
      <c r="G208" s="2">
        <f t="shared" si="19"/>
        <v>3.7519700000000022</v>
      </c>
      <c r="H208" s="2">
        <f t="shared" si="23"/>
        <v>3.781457999999998</v>
      </c>
      <c r="I208" s="2">
        <f t="array" ref="I208">SUMPRODUCT(B192:B211, (ROW(B192:B211)-ROW(B192)+1)) / (20*21/2)</f>
        <v>3.6601919047619047</v>
      </c>
      <c r="J208" s="2">
        <f t="shared" si="18"/>
        <v>3.6857748523720684</v>
      </c>
      <c r="K208" s="2">
        <f t="shared" si="20"/>
        <v>3.7439032500103835</v>
      </c>
    </row>
    <row r="209" spans="1:11" ht="13.5" x14ac:dyDescent="0.25">
      <c r="A209" s="3">
        <f>TITRES_STAT!B212</f>
        <v>42311</v>
      </c>
      <c r="B209" s="6">
        <f>TITRES_STAT!D212</f>
        <v>3.6532</v>
      </c>
      <c r="C209" s="2">
        <f t="shared" si="21"/>
        <v>2.179999999999982E-2</v>
      </c>
      <c r="D209" s="2">
        <f t="shared" si="22"/>
        <v>3.6517600000000003</v>
      </c>
      <c r="E209" s="2">
        <f t="shared" si="24"/>
        <v>3.6590199999999995</v>
      </c>
      <c r="F209" s="2">
        <f t="shared" si="17"/>
        <v>3.6775250000000002</v>
      </c>
      <c r="G209" s="2">
        <f t="shared" si="19"/>
        <v>3.7474680000000022</v>
      </c>
      <c r="H209" s="2">
        <f t="shared" si="23"/>
        <v>3.7805739999999979</v>
      </c>
      <c r="I209" s="2">
        <f t="array" ref="I209">SUMPRODUCT(B193:B212, (ROW(B193:B212)-ROW(B193)+1)) / (20*21/2)</f>
        <v>3.6563866666666676</v>
      </c>
      <c r="J209" s="2">
        <f t="shared" si="18"/>
        <v>3.6826724854794906</v>
      </c>
      <c r="K209" s="2">
        <f t="shared" si="20"/>
        <v>3.7403462598138981</v>
      </c>
    </row>
    <row r="210" spans="1:11" ht="13.5" x14ac:dyDescent="0.25">
      <c r="A210" s="3">
        <f>TITRES_STAT!B213</f>
        <v>42312</v>
      </c>
      <c r="B210" s="6">
        <f>TITRES_STAT!D213</f>
        <v>3.6532</v>
      </c>
      <c r="C210" s="2">
        <f t="shared" si="21"/>
        <v>0</v>
      </c>
      <c r="D210" s="2">
        <f t="shared" si="22"/>
        <v>3.6517600000000003</v>
      </c>
      <c r="E210" s="2">
        <f t="shared" si="24"/>
        <v>3.6553899999999993</v>
      </c>
      <c r="F210" s="2">
        <f t="shared" si="17"/>
        <v>3.6764349999999992</v>
      </c>
      <c r="G210" s="2">
        <f t="shared" si="19"/>
        <v>3.7442720000000018</v>
      </c>
      <c r="H210" s="2">
        <f t="shared" si="23"/>
        <v>3.7796899999999978</v>
      </c>
      <c r="I210" s="2">
        <f t="array" ref="I210">SUMPRODUCT(B194:B213, (ROW(B194:B213)-ROW(B194)+1)) / (20*21/2)</f>
        <v>3.6527542857142858</v>
      </c>
      <c r="J210" s="2">
        <f t="shared" si="18"/>
        <v>3.6798655821004913</v>
      </c>
      <c r="K210" s="2">
        <f t="shared" si="20"/>
        <v>3.7369287594290395</v>
      </c>
    </row>
    <row r="211" spans="1:11" ht="13.5" x14ac:dyDescent="0.25">
      <c r="A211" s="3">
        <f>TITRES_STAT!B214</f>
        <v>42313</v>
      </c>
      <c r="B211" s="6">
        <f>TITRES_STAT!D214</f>
        <v>3.6387</v>
      </c>
      <c r="C211" s="2">
        <f t="shared" si="21"/>
        <v>-1.4499999999999957E-2</v>
      </c>
      <c r="D211" s="2">
        <f t="shared" si="22"/>
        <v>3.6474000000000002</v>
      </c>
      <c r="E211" s="2">
        <f t="shared" si="24"/>
        <v>3.6524899999999993</v>
      </c>
      <c r="F211" s="2">
        <f t="shared" si="17"/>
        <v>3.6713549999999997</v>
      </c>
      <c r="G211" s="2">
        <f t="shared" si="19"/>
        <v>3.7423840000000017</v>
      </c>
      <c r="H211" s="2">
        <f t="shared" si="23"/>
        <v>3.7789074999999968</v>
      </c>
      <c r="I211" s="2">
        <f t="array" ref="I211">SUMPRODUCT(B195:B214, (ROW(B195:B214)-ROW(B195)+1)) / (20*21/2)</f>
        <v>3.6496061904761903</v>
      </c>
      <c r="J211" s="2">
        <f t="shared" si="18"/>
        <v>3.6759450504718729</v>
      </c>
      <c r="K211" s="2">
        <f t="shared" si="20"/>
        <v>3.7330766512161362</v>
      </c>
    </row>
    <row r="212" spans="1:11" ht="13.5" x14ac:dyDescent="0.25">
      <c r="A212" s="3">
        <f>TITRES_STAT!B215</f>
        <v>42314</v>
      </c>
      <c r="B212" s="6">
        <f>TITRES_STAT!D215</f>
        <v>3.6314000000000002</v>
      </c>
      <c r="C212" s="2">
        <f t="shared" si="21"/>
        <v>-7.2999999999998622E-3</v>
      </c>
      <c r="D212" s="2">
        <f t="shared" si="22"/>
        <v>3.6415799999999998</v>
      </c>
      <c r="E212" s="2">
        <f t="shared" si="24"/>
        <v>3.6495799999999994</v>
      </c>
      <c r="F212" s="2">
        <f t="shared" ref="F212:F275" si="25">AVERAGE(B193:B212)</f>
        <v>3.6695399999999991</v>
      </c>
      <c r="G212" s="2">
        <f t="shared" si="19"/>
        <v>3.7409320000000013</v>
      </c>
      <c r="H212" s="2">
        <f t="shared" si="23"/>
        <v>3.7782629999999968</v>
      </c>
      <c r="I212" s="2">
        <f t="array" ref="I212">SUMPRODUCT(B196:B215, (ROW(B196:B215)-ROW(B196)+1)) / (20*21/2)</f>
        <v>3.6433466666666674</v>
      </c>
      <c r="J212" s="2">
        <f t="shared" si="18"/>
        <v>3.6717026647126469</v>
      </c>
      <c r="K212" s="2">
        <f t="shared" si="20"/>
        <v>3.7290893315606017</v>
      </c>
    </row>
    <row r="213" spans="1:11" ht="13.5" x14ac:dyDescent="0.25">
      <c r="A213" s="3">
        <f>TITRES_STAT!B216</f>
        <v>42317</v>
      </c>
      <c r="B213" s="6">
        <f>TITRES_STAT!D216</f>
        <v>3.6314000000000002</v>
      </c>
      <c r="C213" s="2">
        <f t="shared" si="21"/>
        <v>0</v>
      </c>
      <c r="D213" s="2">
        <f t="shared" si="22"/>
        <v>3.6415799999999998</v>
      </c>
      <c r="E213" s="2">
        <f t="shared" si="24"/>
        <v>3.6466699999999994</v>
      </c>
      <c r="F213" s="2">
        <f t="shared" si="25"/>
        <v>3.6644549999999994</v>
      </c>
      <c r="G213" s="2">
        <f t="shared" si="19"/>
        <v>3.7416580000000024</v>
      </c>
      <c r="H213" s="2">
        <f t="shared" si="23"/>
        <v>3.777478999999996</v>
      </c>
      <c r="I213" s="2">
        <f t="array" ref="I213">SUMPRODUCT(B197:B216, (ROW(B197:B216)-ROW(B197)+1)) / (20*21/2)</f>
        <v>3.6376057142857143</v>
      </c>
      <c r="J213" s="2">
        <f t="shared" ref="J213:J276" si="26">$J$4*B213+J212*(1-$J$4)</f>
        <v>3.6678643156923947</v>
      </c>
      <c r="K213" s="2">
        <f t="shared" si="20"/>
        <v>3.7252583773817549</v>
      </c>
    </row>
    <row r="214" spans="1:11" ht="13.5" x14ac:dyDescent="0.25">
      <c r="A214" s="3">
        <f>TITRES_STAT!B217</f>
        <v>42318</v>
      </c>
      <c r="B214" s="6">
        <f>TITRES_STAT!D217</f>
        <v>3.6314000000000002</v>
      </c>
      <c r="C214" s="2">
        <f t="shared" si="21"/>
        <v>0</v>
      </c>
      <c r="D214" s="2">
        <f t="shared" si="22"/>
        <v>3.6372200000000001</v>
      </c>
      <c r="E214" s="2">
        <f t="shared" si="24"/>
        <v>3.6444899999999998</v>
      </c>
      <c r="F214" s="2">
        <f t="shared" si="25"/>
        <v>3.660825</v>
      </c>
      <c r="G214" s="2">
        <f t="shared" si="19"/>
        <v>3.7403500000000021</v>
      </c>
      <c r="H214" s="2">
        <f t="shared" si="23"/>
        <v>3.7771824999999963</v>
      </c>
      <c r="I214" s="2">
        <f t="array" ref="I214">SUMPRODUCT(B198:B217, (ROW(B198:B217)-ROW(B198)+1)) / (20*21/2)</f>
        <v>3.6303071428571436</v>
      </c>
      <c r="J214" s="2">
        <f t="shared" si="26"/>
        <v>3.6643915237216902</v>
      </c>
      <c r="K214" s="2">
        <f t="shared" si="20"/>
        <v>3.7215776567001178</v>
      </c>
    </row>
    <row r="215" spans="1:11" ht="13.5" x14ac:dyDescent="0.25">
      <c r="A215" s="3">
        <f>TITRES_STAT!B218</f>
        <v>42319</v>
      </c>
      <c r="B215" s="6">
        <f>TITRES_STAT!D218</f>
        <v>3.5951</v>
      </c>
      <c r="C215" s="2">
        <f t="shared" si="21"/>
        <v>-3.6300000000000221E-2</v>
      </c>
      <c r="D215" s="2">
        <f t="shared" si="22"/>
        <v>3.6255999999999999</v>
      </c>
      <c r="E215" s="2">
        <f t="shared" si="24"/>
        <v>3.6386799999999999</v>
      </c>
      <c r="F215" s="2">
        <f t="shared" si="25"/>
        <v>3.6553799999999996</v>
      </c>
      <c r="G215" s="2">
        <f t="shared" si="19"/>
        <v>3.7375900000000017</v>
      </c>
      <c r="H215" s="2">
        <f t="shared" si="23"/>
        <v>3.7763564999999959</v>
      </c>
      <c r="I215" s="2">
        <f t="array" ref="I215">SUMPRODUCT(B199:B218, (ROW(B199:B218)-ROW(B199)+1)) / (20*21/2)</f>
        <v>3.6291300000000004</v>
      </c>
      <c r="J215" s="2">
        <f t="shared" si="26"/>
        <v>3.6577923309862914</v>
      </c>
      <c r="K215" s="2">
        <f t="shared" si="20"/>
        <v>3.7166177485942309</v>
      </c>
    </row>
    <row r="216" spans="1:11" ht="13.5" x14ac:dyDescent="0.25">
      <c r="A216" s="3">
        <f>TITRES_STAT!B219</f>
        <v>42320</v>
      </c>
      <c r="B216" s="6">
        <f>TITRES_STAT!D219</f>
        <v>3.5951</v>
      </c>
      <c r="C216" s="2">
        <f t="shared" si="21"/>
        <v>0</v>
      </c>
      <c r="D216" s="2">
        <f t="shared" si="22"/>
        <v>3.6168800000000005</v>
      </c>
      <c r="E216" s="2">
        <f t="shared" si="24"/>
        <v>3.6321400000000006</v>
      </c>
      <c r="F216" s="2">
        <f t="shared" si="25"/>
        <v>3.6499350000000002</v>
      </c>
      <c r="G216" s="2">
        <f t="shared" si="19"/>
        <v>3.7332320000000014</v>
      </c>
      <c r="H216" s="2">
        <f t="shared" si="23"/>
        <v>3.7755304999999959</v>
      </c>
      <c r="I216" s="2">
        <f t="array" ref="I216">SUMPRODUCT(B200:B219, (ROW(B200:B219)-ROW(B200)+1)) / (20*21/2)</f>
        <v>3.628125714285714</v>
      </c>
      <c r="J216" s="2">
        <f t="shared" si="26"/>
        <v>3.6518216327971209</v>
      </c>
      <c r="K216" s="2">
        <f t="shared" si="20"/>
        <v>3.7118523466885747</v>
      </c>
    </row>
    <row r="217" spans="1:11" ht="13.5" x14ac:dyDescent="0.25">
      <c r="A217" s="3">
        <f>TITRES_STAT!B220</f>
        <v>42321</v>
      </c>
      <c r="B217" s="6">
        <f>TITRES_STAT!D220</f>
        <v>3.5733000000000001</v>
      </c>
      <c r="C217" s="2">
        <f t="shared" si="21"/>
        <v>-2.179999999999982E-2</v>
      </c>
      <c r="D217" s="2">
        <f t="shared" si="22"/>
        <v>3.6052600000000004</v>
      </c>
      <c r="E217" s="2">
        <f t="shared" si="24"/>
        <v>3.6234200000000003</v>
      </c>
      <c r="F217" s="2">
        <f t="shared" si="25"/>
        <v>3.6437599999999994</v>
      </c>
      <c r="G217" s="2">
        <f t="shared" si="19"/>
        <v>3.7277120000000012</v>
      </c>
      <c r="H217" s="2">
        <f t="shared" si="23"/>
        <v>3.7745954999999958</v>
      </c>
      <c r="I217" s="2">
        <f t="array" ref="I217">SUMPRODUCT(B201:B220, (ROW(B201:B220)-ROW(B201)+1)) / (20*21/2)</f>
        <v>3.6272942857142851</v>
      </c>
      <c r="J217" s="2">
        <f t="shared" si="26"/>
        <v>3.6443433820545379</v>
      </c>
      <c r="K217" s="2">
        <f t="shared" si="20"/>
        <v>3.7064189213282384</v>
      </c>
    </row>
    <row r="218" spans="1:11" ht="13.5" x14ac:dyDescent="0.25">
      <c r="A218" s="3">
        <f>TITRES_STAT!B221</f>
        <v>42324</v>
      </c>
      <c r="B218" s="6">
        <f>TITRES_STAT!D221</f>
        <v>3.6314000000000002</v>
      </c>
      <c r="C218" s="2">
        <f t="shared" si="21"/>
        <v>5.8100000000000041E-2</v>
      </c>
      <c r="D218" s="2">
        <f t="shared" si="22"/>
        <v>3.6052599999999999</v>
      </c>
      <c r="E218" s="2">
        <f t="shared" si="24"/>
        <v>3.6234199999999994</v>
      </c>
      <c r="F218" s="2">
        <f t="shared" si="25"/>
        <v>3.6419449999999998</v>
      </c>
      <c r="G218" s="2">
        <f t="shared" si="19"/>
        <v>3.7226280000000007</v>
      </c>
      <c r="H218" s="2">
        <f t="shared" si="23"/>
        <v>3.7739509999999954</v>
      </c>
      <c r="I218" s="2">
        <f t="array" ref="I218">SUMPRODUCT(B202:B221, (ROW(B202:B221)-ROW(B202)+1)) / (20*21/2)</f>
        <v>3.6260442857142854</v>
      </c>
      <c r="J218" s="2">
        <f t="shared" si="26"/>
        <v>3.6431106790017247</v>
      </c>
      <c r="K218" s="2">
        <f t="shared" si="20"/>
        <v>3.7034770028447781</v>
      </c>
    </row>
    <row r="219" spans="1:11" ht="13.5" x14ac:dyDescent="0.25">
      <c r="A219" s="3">
        <f>TITRES_STAT!B222</f>
        <v>42325</v>
      </c>
      <c r="B219" s="6">
        <f>TITRES_STAT!D222</f>
        <v>3.6314000000000002</v>
      </c>
      <c r="C219" s="2">
        <f t="shared" si="21"/>
        <v>0</v>
      </c>
      <c r="D219" s="2">
        <f t="shared" si="22"/>
        <v>3.6052599999999999</v>
      </c>
      <c r="E219" s="2">
        <f t="shared" si="24"/>
        <v>3.6212399999999993</v>
      </c>
      <c r="F219" s="2">
        <f t="shared" si="25"/>
        <v>3.6401300000000001</v>
      </c>
      <c r="G219" s="2">
        <f t="shared" si="19"/>
        <v>3.7175440000000011</v>
      </c>
      <c r="H219" s="2">
        <f t="shared" si="23"/>
        <v>3.7733064999999955</v>
      </c>
      <c r="I219" s="2">
        <f t="array" ref="I219">SUMPRODUCT(B203:B222, (ROW(B203:B222)-ROW(B203)+1)) / (20*21/2)</f>
        <v>3.6250019047619042</v>
      </c>
      <c r="J219" s="2">
        <f t="shared" si="26"/>
        <v>3.6419953762396555</v>
      </c>
      <c r="K219" s="2">
        <f t="shared" si="20"/>
        <v>3.7006504537136107</v>
      </c>
    </row>
    <row r="220" spans="1:11" ht="13.5" x14ac:dyDescent="0.25">
      <c r="A220" s="3">
        <f>TITRES_STAT!B223</f>
        <v>42326</v>
      </c>
      <c r="B220" s="6">
        <f>TITRES_STAT!D223</f>
        <v>3.6314000000000002</v>
      </c>
      <c r="C220" s="2">
        <f t="shared" si="21"/>
        <v>0</v>
      </c>
      <c r="D220" s="2">
        <f t="shared" si="22"/>
        <v>3.61252</v>
      </c>
      <c r="E220" s="2">
        <f t="shared" si="24"/>
        <v>3.6190599999999997</v>
      </c>
      <c r="F220" s="2">
        <f t="shared" si="25"/>
        <v>3.6372249999999999</v>
      </c>
      <c r="G220" s="2">
        <f t="shared" si="19"/>
        <v>3.7124600000000014</v>
      </c>
      <c r="H220" s="2">
        <f t="shared" si="23"/>
        <v>3.7725574999999951</v>
      </c>
      <c r="I220" s="2">
        <f t="array" ref="I220">SUMPRODUCT(B204:B223, (ROW(B204:B223)-ROW(B204)+1)) / (20*21/2)</f>
        <v>3.6213709523809521</v>
      </c>
      <c r="J220" s="2">
        <f t="shared" si="26"/>
        <v>3.6409862927882597</v>
      </c>
      <c r="K220" s="2">
        <f t="shared" si="20"/>
        <v>3.6979347496464103</v>
      </c>
    </row>
    <row r="221" spans="1:11" ht="13.5" x14ac:dyDescent="0.25">
      <c r="A221" s="3">
        <f>TITRES_STAT!B224</f>
        <v>42327</v>
      </c>
      <c r="B221" s="6">
        <f>TITRES_STAT!D224</f>
        <v>3.6240999999999999</v>
      </c>
      <c r="C221" s="2">
        <f t="shared" si="21"/>
        <v>-7.3000000000003062E-3</v>
      </c>
      <c r="D221" s="2">
        <f t="shared" si="22"/>
        <v>3.6183199999999998</v>
      </c>
      <c r="E221" s="2">
        <f t="shared" si="24"/>
        <v>3.6176000000000004</v>
      </c>
      <c r="F221" s="2">
        <f t="shared" si="25"/>
        <v>3.6350450000000003</v>
      </c>
      <c r="G221" s="2">
        <f t="shared" si="19"/>
        <v>3.7072300000000009</v>
      </c>
      <c r="H221" s="2">
        <f t="shared" si="23"/>
        <v>3.771806499999995</v>
      </c>
      <c r="I221" s="2">
        <f t="array" ref="I221">SUMPRODUCT(B205:B224, (ROW(B205:B224)-ROW(B205)+1)) / (20*21/2)</f>
        <v>3.6173561904761908</v>
      </c>
      <c r="J221" s="2">
        <f t="shared" si="26"/>
        <v>3.6393780744274729</v>
      </c>
      <c r="K221" s="2">
        <f t="shared" si="20"/>
        <v>3.6950392692681198</v>
      </c>
    </row>
    <row r="222" spans="1:11" ht="13.5" x14ac:dyDescent="0.25">
      <c r="A222" s="3">
        <f>TITRES_STAT!B225</f>
        <v>42328</v>
      </c>
      <c r="B222" s="6">
        <f>TITRES_STAT!D225</f>
        <v>3.6240999999999999</v>
      </c>
      <c r="C222" s="2">
        <f t="shared" si="21"/>
        <v>0</v>
      </c>
      <c r="D222" s="2">
        <f t="shared" si="22"/>
        <v>3.6284800000000006</v>
      </c>
      <c r="E222" s="2">
        <f t="shared" si="24"/>
        <v>3.61687</v>
      </c>
      <c r="F222" s="2">
        <f t="shared" si="25"/>
        <v>3.6332250000000004</v>
      </c>
      <c r="G222" s="2">
        <f t="shared" si="19"/>
        <v>3.7041780000000006</v>
      </c>
      <c r="H222" s="2">
        <f t="shared" si="23"/>
        <v>3.7711254999999952</v>
      </c>
      <c r="I222" s="2">
        <f t="array" ref="I222">SUMPRODUCT(B206:B225, (ROW(B206:B225)-ROW(B206)+1)) / (20*21/2)</f>
        <v>3.6136528571428568</v>
      </c>
      <c r="J222" s="2">
        <f t="shared" si="26"/>
        <v>3.6379230197200942</v>
      </c>
      <c r="K222" s="2">
        <f t="shared" si="20"/>
        <v>3.6922573371399583</v>
      </c>
    </row>
    <row r="223" spans="1:11" ht="13.5" x14ac:dyDescent="0.25">
      <c r="A223" s="3">
        <f>TITRES_STAT!B226</f>
        <v>42331</v>
      </c>
      <c r="B223" s="6">
        <f>TITRES_STAT!D226</f>
        <v>3.5951</v>
      </c>
      <c r="C223" s="2">
        <f t="shared" si="21"/>
        <v>-2.8999999999999915E-2</v>
      </c>
      <c r="D223" s="2">
        <f t="shared" si="22"/>
        <v>3.6212200000000001</v>
      </c>
      <c r="E223" s="2">
        <f t="shared" si="24"/>
        <v>3.6132399999999998</v>
      </c>
      <c r="F223" s="2">
        <f t="shared" si="25"/>
        <v>3.6299550000000003</v>
      </c>
      <c r="G223" s="2">
        <f t="shared" si="19"/>
        <v>3.6982219999999999</v>
      </c>
      <c r="H223" s="2">
        <f t="shared" si="23"/>
        <v>3.7702994999999948</v>
      </c>
      <c r="I223" s="2">
        <f t="array" ref="I223">SUMPRODUCT(B207:B226, (ROW(B207:B226)-ROW(B207)+1)) / (20*21/2)</f>
        <v>3.6095752380952382</v>
      </c>
      <c r="J223" s="2">
        <f t="shared" si="26"/>
        <v>3.6338446368896093</v>
      </c>
      <c r="K223" s="2">
        <f t="shared" si="20"/>
        <v>3.6884472454874109</v>
      </c>
    </row>
    <row r="224" spans="1:11" ht="13.5" x14ac:dyDescent="0.25">
      <c r="A224" s="3">
        <f>TITRES_STAT!B227</f>
        <v>42332</v>
      </c>
      <c r="B224" s="6">
        <f>TITRES_STAT!D227</f>
        <v>3.5878000000000001</v>
      </c>
      <c r="C224" s="2">
        <f t="shared" si="21"/>
        <v>-7.2999999999998622E-3</v>
      </c>
      <c r="D224" s="2">
        <f t="shared" si="22"/>
        <v>3.6124999999999998</v>
      </c>
      <c r="E224" s="2">
        <f t="shared" si="24"/>
        <v>3.6088800000000001</v>
      </c>
      <c r="F224" s="2">
        <f t="shared" si="25"/>
        <v>3.6266850000000006</v>
      </c>
      <c r="G224" s="2">
        <f t="shared" si="19"/>
        <v>3.6922659999999996</v>
      </c>
      <c r="H224" s="2">
        <f t="shared" si="23"/>
        <v>3.7691234999999956</v>
      </c>
      <c r="I224" s="2">
        <f t="array" ref="I224">SUMPRODUCT(B208:B227, (ROW(B208:B227)-ROW(B208)+1)) / (20*21/2)</f>
        <v>3.6127923809523801</v>
      </c>
      <c r="J224" s="2">
        <f t="shared" si="26"/>
        <v>3.6294594333763133</v>
      </c>
      <c r="K224" s="2">
        <f t="shared" si="20"/>
        <v>3.6845002946839829</v>
      </c>
    </row>
    <row r="225" spans="1:11" ht="13.5" x14ac:dyDescent="0.25">
      <c r="A225" s="3">
        <f>TITRES_STAT!B228</f>
        <v>42333</v>
      </c>
      <c r="B225" s="6">
        <f>TITRES_STAT!D228</f>
        <v>3.5878000000000001</v>
      </c>
      <c r="C225" s="2">
        <f t="shared" si="21"/>
        <v>0</v>
      </c>
      <c r="D225" s="2">
        <f t="shared" si="22"/>
        <v>3.6037799999999995</v>
      </c>
      <c r="E225" s="2">
        <f t="shared" si="24"/>
        <v>3.6081499999999997</v>
      </c>
      <c r="F225" s="2">
        <f t="shared" si="25"/>
        <v>3.6234150000000001</v>
      </c>
      <c r="G225" s="2">
        <f t="shared" si="19"/>
        <v>3.6867459999999994</v>
      </c>
      <c r="H225" s="2">
        <f t="shared" si="23"/>
        <v>3.7682609999999954</v>
      </c>
      <c r="I225" s="2">
        <f t="array" ref="I225">SUMPRODUCT(B209:B228, (ROW(B209:B228)-ROW(B209)+1)) / (20*21/2)</f>
        <v>3.6098157142857139</v>
      </c>
      <c r="J225" s="2">
        <f t="shared" si="26"/>
        <v>3.6254918682928552</v>
      </c>
      <c r="K225" s="2">
        <f t="shared" si="20"/>
        <v>3.6807081262650034</v>
      </c>
    </row>
    <row r="226" spans="1:11" ht="13.5" x14ac:dyDescent="0.25">
      <c r="A226" s="3">
        <f>TITRES_STAT!B229</f>
        <v>42334</v>
      </c>
      <c r="B226" s="6">
        <f>TITRES_STAT!D229</f>
        <v>3.5806</v>
      </c>
      <c r="C226" s="2">
        <f t="shared" si="21"/>
        <v>-7.2000000000000952E-3</v>
      </c>
      <c r="D226" s="2">
        <f t="shared" si="22"/>
        <v>3.5950800000000003</v>
      </c>
      <c r="E226" s="2">
        <f t="shared" si="24"/>
        <v>3.6066999999999991</v>
      </c>
      <c r="F226" s="2">
        <f t="shared" si="25"/>
        <v>3.6194200000000003</v>
      </c>
      <c r="G226" s="2">
        <f t="shared" si="19"/>
        <v>3.6810819999999995</v>
      </c>
      <c r="H226" s="2">
        <f t="shared" si="23"/>
        <v>3.7670489999999957</v>
      </c>
      <c r="I226" s="2">
        <f t="array" ref="I226">SUMPRODUCT(B210:B229, (ROW(B210:B229)-ROW(B210)+1)) / (20*21/2)</f>
        <v>3.6222657142857142</v>
      </c>
      <c r="J226" s="2">
        <f t="shared" si="26"/>
        <v>3.6212164522649641</v>
      </c>
      <c r="K226" s="2">
        <f t="shared" si="20"/>
        <v>3.6767823173918659</v>
      </c>
    </row>
    <row r="227" spans="1:11" ht="13.5" x14ac:dyDescent="0.25">
      <c r="A227" s="3">
        <f>TITRES_STAT!B230</f>
        <v>42335</v>
      </c>
      <c r="B227" s="6">
        <f>TITRES_STAT!D230</f>
        <v>3.6532</v>
      </c>
      <c r="C227" s="2">
        <f t="shared" si="21"/>
        <v>7.2599999999999998E-2</v>
      </c>
      <c r="D227" s="2">
        <f t="shared" si="22"/>
        <v>3.6009000000000002</v>
      </c>
      <c r="E227" s="2">
        <f t="shared" si="24"/>
        <v>3.6146900000000004</v>
      </c>
      <c r="F227" s="2">
        <f t="shared" si="25"/>
        <v>3.6190550000000004</v>
      </c>
      <c r="G227" s="2">
        <f t="shared" si="19"/>
        <v>3.6771600000000002</v>
      </c>
      <c r="H227" s="2">
        <f t="shared" si="23"/>
        <v>3.7665134999999954</v>
      </c>
      <c r="I227" s="2">
        <f t="array" ref="I227">SUMPRODUCT(B211:B230, (ROW(B211:B230)-ROW(B211)+1)) / (20*21/2)</f>
        <v>3.6342661904761906</v>
      </c>
      <c r="J227" s="2">
        <f t="shared" si="26"/>
        <v>3.6242625044302055</v>
      </c>
      <c r="K227" s="2">
        <f t="shared" si="20"/>
        <v>3.6758575206314008</v>
      </c>
    </row>
    <row r="228" spans="1:11" ht="13.5" x14ac:dyDescent="0.25">
      <c r="A228" s="3">
        <f>TITRES_STAT!B231</f>
        <v>42338</v>
      </c>
      <c r="B228" s="6">
        <f>TITRES_STAT!D231</f>
        <v>3.5878000000000001</v>
      </c>
      <c r="C228" s="2">
        <f t="shared" si="21"/>
        <v>-6.5399999999999903E-2</v>
      </c>
      <c r="D228" s="2">
        <f t="shared" si="22"/>
        <v>3.59944</v>
      </c>
      <c r="E228" s="2">
        <f t="shared" si="24"/>
        <v>3.6103300000000003</v>
      </c>
      <c r="F228" s="2">
        <f t="shared" si="25"/>
        <v>3.6168749999999994</v>
      </c>
      <c r="G228" s="2">
        <f t="shared" si="19"/>
        <v>3.6723659999999994</v>
      </c>
      <c r="H228" s="2">
        <f t="shared" si="23"/>
        <v>3.7653724999999953</v>
      </c>
      <c r="I228" s="2">
        <f t="array" ref="I228">SUMPRODUCT(B212:B231, (ROW(B212:B231)-ROW(B212)+1)) / (20*21/2)</f>
        <v>3.6451219047619055</v>
      </c>
      <c r="J228" s="2">
        <f t="shared" si="26"/>
        <v>3.6207898849606623</v>
      </c>
      <c r="K228" s="2">
        <f t="shared" si="20"/>
        <v>3.6724042845282088</v>
      </c>
    </row>
    <row r="229" spans="1:11" ht="13.5" x14ac:dyDescent="0.25">
      <c r="A229" s="3">
        <f>TITRES_STAT!B232</f>
        <v>42339</v>
      </c>
      <c r="B229" s="6">
        <f>TITRES_STAT!D232</f>
        <v>3.7475999999999998</v>
      </c>
      <c r="C229" s="2">
        <f t="shared" si="21"/>
        <v>0.15979999999999972</v>
      </c>
      <c r="D229" s="2">
        <f t="shared" si="22"/>
        <v>3.6314000000000002</v>
      </c>
      <c r="E229" s="2">
        <f t="shared" si="24"/>
        <v>3.6219500000000004</v>
      </c>
      <c r="F229" s="2">
        <f t="shared" si="25"/>
        <v>3.6215950000000001</v>
      </c>
      <c r="G229" s="2">
        <f t="shared" si="19"/>
        <v>3.6712039999999995</v>
      </c>
      <c r="H229" s="2">
        <f t="shared" si="23"/>
        <v>3.7647864999999956</v>
      </c>
      <c r="I229" s="2">
        <f t="array" ref="I229">SUMPRODUCT(B213:B232, (ROW(B213:B232)-ROW(B213)+1)) / (20*21/2)</f>
        <v>3.6541128571428572</v>
      </c>
      <c r="J229" s="2">
        <f t="shared" si="26"/>
        <v>3.6328670387739326</v>
      </c>
      <c r="K229" s="2">
        <f t="shared" si="20"/>
        <v>3.675353136115338</v>
      </c>
    </row>
    <row r="230" spans="1:11" ht="13.5" x14ac:dyDescent="0.25">
      <c r="A230" s="3">
        <f>TITRES_STAT!B233</f>
        <v>42340</v>
      </c>
      <c r="B230" s="6">
        <f>TITRES_STAT!D233</f>
        <v>3.7475999999999998</v>
      </c>
      <c r="C230" s="2">
        <f t="shared" si="21"/>
        <v>0</v>
      </c>
      <c r="D230" s="2">
        <f t="shared" si="22"/>
        <v>3.6633599999999999</v>
      </c>
      <c r="E230" s="2">
        <f t="shared" si="24"/>
        <v>3.6335699999999997</v>
      </c>
      <c r="F230" s="2">
        <f t="shared" si="25"/>
        <v>3.6263150000000004</v>
      </c>
      <c r="G230" s="2">
        <f t="shared" si="19"/>
        <v>3.6706219999999998</v>
      </c>
      <c r="H230" s="2">
        <f t="shared" si="23"/>
        <v>3.7647229999999956</v>
      </c>
      <c r="I230" s="2">
        <f t="array" ref="I230">SUMPRODUCT(B214:B233, (ROW(B214:B233)-ROW(B214)+1)) / (20*21/2)</f>
        <v>3.6536638095238101</v>
      </c>
      <c r="J230" s="2">
        <f t="shared" si="26"/>
        <v>3.6437939874621295</v>
      </c>
      <c r="K230" s="2">
        <f t="shared" si="20"/>
        <v>3.6781863464637565</v>
      </c>
    </row>
    <row r="231" spans="1:11" ht="13.5" x14ac:dyDescent="0.25">
      <c r="A231" s="3">
        <f>TITRES_STAT!B234</f>
        <v>42341</v>
      </c>
      <c r="B231" s="6">
        <f>TITRES_STAT!D234</f>
        <v>3.7403</v>
      </c>
      <c r="C231" s="2">
        <f t="shared" si="21"/>
        <v>-7.2999999999998622E-3</v>
      </c>
      <c r="D231" s="2">
        <f t="shared" si="22"/>
        <v>3.6953000000000005</v>
      </c>
      <c r="E231" s="2">
        <f t="shared" si="24"/>
        <v>3.6451899999999995</v>
      </c>
      <c r="F231" s="2">
        <f t="shared" si="25"/>
        <v>3.6313950000000004</v>
      </c>
      <c r="G231" s="2">
        <f t="shared" si="19"/>
        <v>3.6698939999999993</v>
      </c>
      <c r="H231" s="2">
        <f t="shared" si="23"/>
        <v>3.7646229999999958</v>
      </c>
      <c r="I231" s="2">
        <f t="array" ref="I231">SUMPRODUCT(B215:B234, (ROW(B215:B234)-ROW(B215)+1)) / (20*21/2)</f>
        <v>3.6615195238095235</v>
      </c>
      <c r="J231" s="2">
        <f t="shared" si="26"/>
        <v>3.6529850362752598</v>
      </c>
      <c r="K231" s="2">
        <f t="shared" si="20"/>
        <v>3.6806221760141975</v>
      </c>
    </row>
    <row r="232" spans="1:11" ht="13.5" x14ac:dyDescent="0.25">
      <c r="A232" s="3">
        <f>TITRES_STAT!B235</f>
        <v>42342</v>
      </c>
      <c r="B232" s="6">
        <f>TITRES_STAT!D235</f>
        <v>3.7258</v>
      </c>
      <c r="C232" s="2">
        <f t="shared" si="21"/>
        <v>-1.4499999999999957E-2</v>
      </c>
      <c r="D232" s="2">
        <f t="shared" si="22"/>
        <v>3.7098199999999997</v>
      </c>
      <c r="E232" s="2">
        <f t="shared" si="24"/>
        <v>3.6553599999999995</v>
      </c>
      <c r="F232" s="2">
        <f t="shared" si="25"/>
        <v>3.6361150000000011</v>
      </c>
      <c r="G232" s="2">
        <f t="shared" si="19"/>
        <v>3.6688759999999996</v>
      </c>
      <c r="H232" s="2">
        <f t="shared" si="23"/>
        <v>3.7638929999999964</v>
      </c>
      <c r="I232" s="2">
        <f t="array" ref="I232">SUMPRODUCT(B216:B235, (ROW(B216:B235)-ROW(B216)+1)) / (20*21/2)</f>
        <v>3.6689599999999998</v>
      </c>
      <c r="J232" s="2">
        <f t="shared" si="26"/>
        <v>3.6599197947252349</v>
      </c>
      <c r="K232" s="2">
        <f t="shared" si="20"/>
        <v>3.6823938553861897</v>
      </c>
    </row>
    <row r="233" spans="1:11" ht="13.5" x14ac:dyDescent="0.25">
      <c r="A233" s="3">
        <f>TITRES_STAT!B236</f>
        <v>42345</v>
      </c>
      <c r="B233" s="6">
        <f>TITRES_STAT!D236</f>
        <v>3.6314000000000002</v>
      </c>
      <c r="C233" s="2">
        <f t="shared" si="21"/>
        <v>-9.4399999999999817E-2</v>
      </c>
      <c r="D233" s="2">
        <f t="shared" si="22"/>
        <v>3.71854</v>
      </c>
      <c r="E233" s="2">
        <f t="shared" si="24"/>
        <v>3.6589900000000002</v>
      </c>
      <c r="F233" s="2">
        <f t="shared" si="25"/>
        <v>3.6361150000000002</v>
      </c>
      <c r="G233" s="2">
        <f t="shared" si="19"/>
        <v>3.6659700000000002</v>
      </c>
      <c r="H233" s="2">
        <f t="shared" si="23"/>
        <v>3.7626909999999962</v>
      </c>
      <c r="I233" s="2">
        <f t="array" ref="I233">SUMPRODUCT(B217:B236, (ROW(B217:B236)-ROW(B217)+1)) / (20*21/2)</f>
        <v>3.6751171428571432</v>
      </c>
      <c r="J233" s="2">
        <f t="shared" si="26"/>
        <v>3.6572036237990218</v>
      </c>
      <c r="K233" s="2">
        <f t="shared" si="20"/>
        <v>3.6803940963514372</v>
      </c>
    </row>
    <row r="234" spans="1:11" ht="13.5" x14ac:dyDescent="0.25">
      <c r="A234" s="3">
        <f>TITRES_STAT!B237</f>
        <v>42346</v>
      </c>
      <c r="B234" s="6">
        <f>TITRES_STAT!D237</f>
        <v>3.7185999999999999</v>
      </c>
      <c r="C234" s="2">
        <f t="shared" si="21"/>
        <v>8.7199999999999722E-2</v>
      </c>
      <c r="D234" s="2">
        <f t="shared" si="22"/>
        <v>3.7127399999999993</v>
      </c>
      <c r="E234" s="2">
        <f t="shared" si="24"/>
        <v>3.6720700000000002</v>
      </c>
      <c r="F234" s="2">
        <f t="shared" si="25"/>
        <v>3.6404749999999995</v>
      </c>
      <c r="G234" s="2">
        <f t="shared" si="19"/>
        <v>3.6649540000000003</v>
      </c>
      <c r="H234" s="2">
        <f t="shared" si="23"/>
        <v>3.7619249999999971</v>
      </c>
      <c r="I234" s="2">
        <f t="array" ref="I234">SUMPRODUCT(B218:B237, (ROW(B218:B237)-ROW(B218)+1)) / (20*21/2)</f>
        <v>3.6800257142857147</v>
      </c>
      <c r="J234" s="2">
        <f t="shared" si="26"/>
        <v>3.6630508977229241</v>
      </c>
      <c r="K234" s="2">
        <f t="shared" si="20"/>
        <v>3.6818923670827535</v>
      </c>
    </row>
    <row r="235" spans="1:11" ht="13.5" x14ac:dyDescent="0.25">
      <c r="A235" s="3">
        <f>TITRES_STAT!B238</f>
        <v>42347</v>
      </c>
      <c r="B235" s="6">
        <f>TITRES_STAT!D238</f>
        <v>3.7185999999999999</v>
      </c>
      <c r="C235" s="2">
        <f t="shared" si="21"/>
        <v>0</v>
      </c>
      <c r="D235" s="2">
        <f t="shared" si="22"/>
        <v>3.7069400000000003</v>
      </c>
      <c r="E235" s="2">
        <f t="shared" si="24"/>
        <v>3.6851500000000001</v>
      </c>
      <c r="F235" s="2">
        <f t="shared" si="25"/>
        <v>3.6466499999999988</v>
      </c>
      <c r="G235" s="2">
        <f t="shared" si="19"/>
        <v>3.6637919999999995</v>
      </c>
      <c r="H235" s="2">
        <f t="shared" si="23"/>
        <v>3.7616814999999981</v>
      </c>
      <c r="I235" s="2">
        <f t="array" ref="I235">SUMPRODUCT(B219:B238, (ROW(B219:B238)-ROW(B219)+1)) / (20*21/2)</f>
        <v>3.6773976190476185</v>
      </c>
      <c r="J235" s="2">
        <f t="shared" si="26"/>
        <v>3.668341288415979</v>
      </c>
      <c r="K235" s="2">
        <f t="shared" si="20"/>
        <v>3.6833318820991163</v>
      </c>
    </row>
    <row r="236" spans="1:11" ht="13.5" x14ac:dyDescent="0.25">
      <c r="A236" s="3">
        <f>TITRES_STAT!B239</f>
        <v>42348</v>
      </c>
      <c r="B236" s="6">
        <f>TITRES_STAT!D239</f>
        <v>3.7113</v>
      </c>
      <c r="C236" s="2">
        <f t="shared" si="21"/>
        <v>-7.2999999999998622E-3</v>
      </c>
      <c r="D236" s="2">
        <f t="shared" si="22"/>
        <v>3.7011400000000001</v>
      </c>
      <c r="E236" s="2">
        <f t="shared" si="24"/>
        <v>3.6982200000000001</v>
      </c>
      <c r="F236" s="2">
        <f t="shared" si="25"/>
        <v>3.6524599999999987</v>
      </c>
      <c r="G236" s="2">
        <f t="shared" si="19"/>
        <v>3.6639379999999999</v>
      </c>
      <c r="H236" s="2">
        <f t="shared" si="23"/>
        <v>3.7614364999999981</v>
      </c>
      <c r="I236" s="2">
        <f t="array" ref="I236">SUMPRODUCT(B220:B239, (ROW(B220:B239)-ROW(B220)+1)) / (20*21/2)</f>
        <v>3.6747695238095237</v>
      </c>
      <c r="J236" s="2">
        <f t="shared" si="26"/>
        <v>3.6724325942811236</v>
      </c>
      <c r="K236" s="2">
        <f t="shared" si="20"/>
        <v>3.684428671036406</v>
      </c>
    </row>
    <row r="237" spans="1:11" ht="13.5" x14ac:dyDescent="0.25">
      <c r="A237" s="3">
        <f>TITRES_STAT!B240</f>
        <v>42349</v>
      </c>
      <c r="B237" s="6">
        <f>TITRES_STAT!D240</f>
        <v>3.7040000000000002</v>
      </c>
      <c r="C237" s="2">
        <f t="shared" si="21"/>
        <v>-7.2999999999998622E-3</v>
      </c>
      <c r="D237" s="2">
        <f t="shared" si="22"/>
        <v>3.6967799999999995</v>
      </c>
      <c r="E237" s="2">
        <f t="shared" si="24"/>
        <v>3.7032999999999996</v>
      </c>
      <c r="F237" s="2">
        <f t="shared" si="25"/>
        <v>3.6589949999999996</v>
      </c>
      <c r="G237" s="2">
        <f t="shared" si="19"/>
        <v>3.6632119999999997</v>
      </c>
      <c r="H237" s="2">
        <f t="shared" si="23"/>
        <v>3.7609804999999978</v>
      </c>
      <c r="I237" s="2">
        <f t="array" ref="I237">SUMPRODUCT(B221:B240, (ROW(B221:B240)-ROW(B221)+1)) / (20*21/2)</f>
        <v>3.6714461904761904</v>
      </c>
      <c r="J237" s="2">
        <f t="shared" si="26"/>
        <v>3.6754390138733974</v>
      </c>
      <c r="K237" s="2">
        <f t="shared" si="20"/>
        <v>3.6851961741330177</v>
      </c>
    </row>
    <row r="238" spans="1:11" ht="13.5" x14ac:dyDescent="0.25">
      <c r="A238" s="3">
        <f>TITRES_STAT!B241</f>
        <v>42352</v>
      </c>
      <c r="B238" s="6">
        <f>TITRES_STAT!D241</f>
        <v>3.6314000000000002</v>
      </c>
      <c r="C238" s="2">
        <f t="shared" si="21"/>
        <v>-7.2599999999999998E-2</v>
      </c>
      <c r="D238" s="2">
        <f t="shared" si="22"/>
        <v>3.6967800000000004</v>
      </c>
      <c r="E238" s="2">
        <f t="shared" si="24"/>
        <v>3.7076599999999997</v>
      </c>
      <c r="F238" s="2">
        <f t="shared" si="25"/>
        <v>3.6589949999999996</v>
      </c>
      <c r="G238" s="2">
        <f t="shared" si="19"/>
        <v>3.6610340000000003</v>
      </c>
      <c r="H238" s="2">
        <f t="shared" si="23"/>
        <v>3.7603359999999975</v>
      </c>
      <c r="I238" s="2">
        <f t="array" ref="I238">SUMPRODUCT(B222:B241, (ROW(B222:B241)-ROW(B222)+1)) / (20*21/2)</f>
        <v>3.6757671428571426</v>
      </c>
      <c r="J238" s="2">
        <f t="shared" si="26"/>
        <v>3.6712448220759311</v>
      </c>
      <c r="K238" s="2">
        <f t="shared" si="20"/>
        <v>3.6830865202454488</v>
      </c>
    </row>
    <row r="239" spans="1:11" ht="13.5" x14ac:dyDescent="0.25">
      <c r="A239" s="3">
        <f>TITRES_STAT!B242</f>
        <v>42353</v>
      </c>
      <c r="B239" s="6">
        <f>TITRES_STAT!D242</f>
        <v>3.6314000000000002</v>
      </c>
      <c r="C239" s="2">
        <f t="shared" si="21"/>
        <v>0</v>
      </c>
      <c r="D239" s="2">
        <f t="shared" si="22"/>
        <v>3.6793399999999998</v>
      </c>
      <c r="E239" s="2">
        <f t="shared" si="24"/>
        <v>3.69604</v>
      </c>
      <c r="F239" s="2">
        <f t="shared" si="25"/>
        <v>3.658995</v>
      </c>
      <c r="G239" s="2">
        <f t="shared" si="19"/>
        <v>3.6588560000000006</v>
      </c>
      <c r="H239" s="2">
        <f t="shared" si="23"/>
        <v>3.759516999999998</v>
      </c>
      <c r="I239" s="2">
        <f t="array" ref="I239">SUMPRODUCT(B223:B242, (ROW(B223:B242)-ROW(B223)+1)) / (20*21/2)</f>
        <v>3.6783266666666665</v>
      </c>
      <c r="J239" s="2">
        <f t="shared" si="26"/>
        <v>3.6674500771163183</v>
      </c>
      <c r="K239" s="2">
        <f t="shared" si="20"/>
        <v>3.6810595978828826</v>
      </c>
    </row>
    <row r="240" spans="1:11" ht="13.5" x14ac:dyDescent="0.25">
      <c r="A240" s="3">
        <f>TITRES_STAT!B243</f>
        <v>42354</v>
      </c>
      <c r="B240" s="6">
        <f>TITRES_STAT!D243</f>
        <v>3.6240999999999999</v>
      </c>
      <c r="C240" s="2">
        <f t="shared" si="21"/>
        <v>-7.3000000000003062E-3</v>
      </c>
      <c r="D240" s="2">
        <f t="shared" si="22"/>
        <v>3.6604399999999999</v>
      </c>
      <c r="E240" s="2">
        <f t="shared" si="24"/>
        <v>3.6836899999999999</v>
      </c>
      <c r="F240" s="2">
        <f t="shared" si="25"/>
        <v>3.65863</v>
      </c>
      <c r="G240" s="2">
        <f t="shared" si="19"/>
        <v>3.6578380000000004</v>
      </c>
      <c r="H240" s="2">
        <f t="shared" si="23"/>
        <v>3.7584874999999984</v>
      </c>
      <c r="I240" s="2">
        <f t="array" ref="I240">SUMPRODUCT(B224:B243, (ROW(B224:B243)-ROW(B224)+1)) / (20*21/2)</f>
        <v>3.6715842857142857</v>
      </c>
      <c r="J240" s="2">
        <f t="shared" si="26"/>
        <v>3.6633214983433358</v>
      </c>
      <c r="K240" s="2">
        <f t="shared" si="20"/>
        <v>3.6788258881619851</v>
      </c>
    </row>
    <row r="241" spans="1:11" ht="13.5" x14ac:dyDescent="0.25">
      <c r="A241" s="3">
        <f>TITRES_STAT!B244</f>
        <v>42355</v>
      </c>
      <c r="B241" s="6">
        <f>TITRES_STAT!D244</f>
        <v>3.7040000000000002</v>
      </c>
      <c r="C241" s="2">
        <f t="shared" si="21"/>
        <v>7.9900000000000304E-2</v>
      </c>
      <c r="D241" s="2">
        <f t="shared" si="22"/>
        <v>3.6589799999999997</v>
      </c>
      <c r="E241" s="2">
        <f t="shared" si="24"/>
        <v>3.6800600000000001</v>
      </c>
      <c r="F241" s="2">
        <f t="shared" si="25"/>
        <v>3.6626249999999998</v>
      </c>
      <c r="G241" s="2">
        <f t="shared" si="19"/>
        <v>3.6571120000000015</v>
      </c>
      <c r="H241" s="2">
        <f t="shared" si="23"/>
        <v>3.7582059999999986</v>
      </c>
      <c r="I241" s="2">
        <f t="array" ref="I241">SUMPRODUCT(B225:B244, (ROW(B225:B244)-ROW(B225)+1)) / (20*21/2)</f>
        <v>3.6717561904761906</v>
      </c>
      <c r="J241" s="2">
        <f t="shared" si="26"/>
        <v>3.6671956413582558</v>
      </c>
      <c r="K241" s="2">
        <f t="shared" si="20"/>
        <v>3.6798131082340642</v>
      </c>
    </row>
    <row r="242" spans="1:11" ht="13.5" x14ac:dyDescent="0.25">
      <c r="A242" s="3">
        <f>TITRES_STAT!B245</f>
        <v>42356</v>
      </c>
      <c r="B242" s="6">
        <f>TITRES_STAT!D245</f>
        <v>3.6894999999999998</v>
      </c>
      <c r="C242" s="2">
        <f t="shared" si="21"/>
        <v>-1.4500000000000401E-2</v>
      </c>
      <c r="D242" s="2">
        <f t="shared" si="22"/>
        <v>3.6560800000000002</v>
      </c>
      <c r="E242" s="2">
        <f t="shared" si="24"/>
        <v>3.6764299999999999</v>
      </c>
      <c r="F242" s="2">
        <f t="shared" si="25"/>
        <v>3.6658949999999999</v>
      </c>
      <c r="G242" s="2">
        <f t="shared" ref="G242:G305" si="27">AVERAGE(B193:B242)</f>
        <v>3.6575480000000011</v>
      </c>
      <c r="H242" s="2">
        <f t="shared" si="23"/>
        <v>3.757677499999998</v>
      </c>
      <c r="I242" s="2">
        <f t="array" ref="I242">SUMPRODUCT(B226:B245, (ROW(B226:B245)-ROW(B226)+1)) / (20*21/2)</f>
        <v>3.6701666666666668</v>
      </c>
      <c r="J242" s="2">
        <f t="shared" si="26"/>
        <v>3.6693198659908033</v>
      </c>
      <c r="K242" s="2">
        <f t="shared" si="20"/>
        <v>3.6801929863425324</v>
      </c>
    </row>
    <row r="243" spans="1:11" ht="13.5" x14ac:dyDescent="0.25">
      <c r="A243" s="3">
        <f>TITRES_STAT!B246</f>
        <v>42359</v>
      </c>
      <c r="B243" s="6">
        <f>TITRES_STAT!D246</f>
        <v>3.5951</v>
      </c>
      <c r="C243" s="2">
        <f t="shared" si="21"/>
        <v>-9.4399999999999817E-2</v>
      </c>
      <c r="D243" s="2">
        <f t="shared" si="22"/>
        <v>3.6488199999999997</v>
      </c>
      <c r="E243" s="2">
        <f t="shared" si="24"/>
        <v>3.6728000000000001</v>
      </c>
      <c r="F243" s="2">
        <f t="shared" si="25"/>
        <v>3.6658949999999999</v>
      </c>
      <c r="G243" s="2">
        <f t="shared" si="27"/>
        <v>3.6547880000000017</v>
      </c>
      <c r="H243" s="2">
        <f t="shared" si="23"/>
        <v>3.7568514999999985</v>
      </c>
      <c r="I243" s="2">
        <f t="array" ref="I243">SUMPRODUCT(B227:B246, (ROW(B227:B246)-ROW(B227)+1)) / (20*21/2)</f>
        <v>3.6592752380952382</v>
      </c>
      <c r="J243" s="2">
        <f t="shared" si="26"/>
        <v>3.6622513073250125</v>
      </c>
      <c r="K243" s="2">
        <f t="shared" ref="K243:K306" si="28">$K$4*B243+(1-$K$4)*K242</f>
        <v>3.6768560064859623</v>
      </c>
    </row>
    <row r="244" spans="1:11" ht="13.5" x14ac:dyDescent="0.25">
      <c r="A244" s="3">
        <f>TITRES_STAT!B247</f>
        <v>42360</v>
      </c>
      <c r="B244" s="6">
        <f>TITRES_STAT!D247</f>
        <v>3.6677</v>
      </c>
      <c r="C244" s="2">
        <f t="shared" si="21"/>
        <v>7.2599999999999998E-2</v>
      </c>
      <c r="D244" s="2">
        <f t="shared" si="22"/>
        <v>3.6560800000000002</v>
      </c>
      <c r="E244" s="2">
        <f t="shared" si="24"/>
        <v>3.6677099999999996</v>
      </c>
      <c r="F244" s="2">
        <f t="shared" si="25"/>
        <v>3.6698900000000001</v>
      </c>
      <c r="G244" s="2">
        <f t="shared" si="27"/>
        <v>3.6540620000000015</v>
      </c>
      <c r="H244" s="2">
        <f t="shared" si="23"/>
        <v>3.7563884999999981</v>
      </c>
      <c r="I244" s="2">
        <f t="array" ref="I244">SUMPRODUCT(B228:B247, (ROW(B228:B247)-ROW(B228)+1)) / (20*21/2)</f>
        <v>3.6554019047619049</v>
      </c>
      <c r="J244" s="2">
        <f t="shared" si="26"/>
        <v>3.6627702304369163</v>
      </c>
      <c r="K244" s="2">
        <f t="shared" si="28"/>
        <v>3.6764969474080815</v>
      </c>
    </row>
    <row r="245" spans="1:11" ht="13.5" x14ac:dyDescent="0.25">
      <c r="A245" s="3">
        <f>TITRES_STAT!B248</f>
        <v>42361</v>
      </c>
      <c r="B245" s="6">
        <f>TITRES_STAT!D248</f>
        <v>3.6532</v>
      </c>
      <c r="C245" s="2">
        <f t="shared" si="21"/>
        <v>-1.4499999999999957E-2</v>
      </c>
      <c r="D245" s="2">
        <f t="shared" si="22"/>
        <v>3.6619000000000002</v>
      </c>
      <c r="E245" s="2">
        <f t="shared" si="24"/>
        <v>3.6611699999999998</v>
      </c>
      <c r="F245" s="2">
        <f t="shared" si="25"/>
        <v>3.6731600000000002</v>
      </c>
      <c r="G245" s="2">
        <f t="shared" si="27"/>
        <v>3.6530460000000016</v>
      </c>
      <c r="H245" s="2">
        <f t="shared" si="23"/>
        <v>3.7553304999999977</v>
      </c>
      <c r="I245" s="2">
        <f t="array" ref="I245">SUMPRODUCT(B229:B248, (ROW(B229:B248)-ROW(B229)+1)) / (20*21/2)</f>
        <v>3.6509371428571424</v>
      </c>
      <c r="J245" s="2">
        <f t="shared" si="26"/>
        <v>3.6618587799191147</v>
      </c>
      <c r="K245" s="2">
        <f t="shared" si="28"/>
        <v>3.6755833416273727</v>
      </c>
    </row>
    <row r="246" spans="1:11" ht="13.5" x14ac:dyDescent="0.25">
      <c r="A246" s="3">
        <f>TITRES_STAT!B249</f>
        <v>42363</v>
      </c>
      <c r="B246" s="6">
        <f>TITRES_STAT!D249</f>
        <v>3.5588000000000002</v>
      </c>
      <c r="C246" s="2">
        <f t="shared" si="21"/>
        <v>-9.4399999999999817E-2</v>
      </c>
      <c r="D246" s="2">
        <f t="shared" si="22"/>
        <v>3.63286</v>
      </c>
      <c r="E246" s="2">
        <f t="shared" si="24"/>
        <v>3.6459199999999994</v>
      </c>
      <c r="F246" s="2">
        <f t="shared" si="25"/>
        <v>3.6720700000000002</v>
      </c>
      <c r="G246" s="2">
        <f t="shared" si="27"/>
        <v>3.650142000000002</v>
      </c>
      <c r="H246" s="2">
        <f t="shared" si="23"/>
        <v>3.7539744999999982</v>
      </c>
      <c r="I246" s="2">
        <f t="array" ref="I246">SUMPRODUCT(B230:B249, (ROW(B230:B249)-ROW(B230)+1)) / (20*21/2)</f>
        <v>3.63316619047619</v>
      </c>
      <c r="J246" s="2">
        <f t="shared" si="26"/>
        <v>3.6520436580220563</v>
      </c>
      <c r="K246" s="2">
        <f t="shared" si="28"/>
        <v>3.6710036027400248</v>
      </c>
    </row>
    <row r="247" spans="1:11" ht="13.5" x14ac:dyDescent="0.25">
      <c r="A247" s="3">
        <f>TITRES_STAT!B250</f>
        <v>42366</v>
      </c>
      <c r="B247" s="6">
        <f>TITRES_STAT!D250</f>
        <v>3.6314000000000002</v>
      </c>
      <c r="C247" s="2">
        <f t="shared" si="21"/>
        <v>7.2599999999999998E-2</v>
      </c>
      <c r="D247" s="2">
        <f t="shared" si="22"/>
        <v>3.6212400000000002</v>
      </c>
      <c r="E247" s="2">
        <f t="shared" si="24"/>
        <v>3.6386599999999993</v>
      </c>
      <c r="F247" s="2">
        <f t="shared" si="25"/>
        <v>3.6709800000000001</v>
      </c>
      <c r="G247" s="2">
        <f t="shared" si="27"/>
        <v>3.6488340000000017</v>
      </c>
      <c r="H247" s="2">
        <f t="shared" si="23"/>
        <v>3.7528424999999981</v>
      </c>
      <c r="I247" s="2">
        <f t="array" ref="I247">SUMPRODUCT(B231:B250, (ROW(B231:B250)-ROW(B231)+1)) / (20*21/2)</f>
        <v>3.6263161904761909</v>
      </c>
      <c r="J247" s="2">
        <f t="shared" si="26"/>
        <v>3.6500775953532889</v>
      </c>
      <c r="K247" s="2">
        <f t="shared" si="28"/>
        <v>3.6694505202796321</v>
      </c>
    </row>
    <row r="248" spans="1:11" ht="13.5" x14ac:dyDescent="0.25">
      <c r="A248" s="3">
        <f>TITRES_STAT!B251</f>
        <v>42367</v>
      </c>
      <c r="B248" s="6">
        <f>TITRES_STAT!D251</f>
        <v>3.6240999999999999</v>
      </c>
      <c r="C248" s="2">
        <f t="shared" si="21"/>
        <v>-7.3000000000003062E-3</v>
      </c>
      <c r="D248" s="2">
        <f t="shared" si="22"/>
        <v>3.6270399999999996</v>
      </c>
      <c r="E248" s="2">
        <f t="shared" si="24"/>
        <v>3.6379299999999999</v>
      </c>
      <c r="F248" s="2">
        <f t="shared" si="25"/>
        <v>3.6727949999999998</v>
      </c>
      <c r="G248" s="2">
        <f t="shared" si="27"/>
        <v>3.6479620000000015</v>
      </c>
      <c r="H248" s="2">
        <f t="shared" si="23"/>
        <v>3.7518129999999981</v>
      </c>
      <c r="I248" s="2">
        <f t="array" ref="I248">SUMPRODUCT(B232:B251, (ROW(B232:B251)-ROW(B232)+1)) / (20*21/2)</f>
        <v>3.6299128571428572</v>
      </c>
      <c r="J248" s="2">
        <f t="shared" si="26"/>
        <v>3.6476035386529757</v>
      </c>
      <c r="K248" s="2">
        <f t="shared" si="28"/>
        <v>3.6676720685039603</v>
      </c>
    </row>
    <row r="249" spans="1:11" ht="13.5" x14ac:dyDescent="0.25">
      <c r="A249" s="3">
        <f>TITRES_STAT!B252</f>
        <v>42368</v>
      </c>
      <c r="B249" s="6">
        <f>TITRES_STAT!D252</f>
        <v>3.4862000000000002</v>
      </c>
      <c r="C249" s="2">
        <f t="shared" si="21"/>
        <v>-0.13789999999999969</v>
      </c>
      <c r="D249" s="2">
        <f t="shared" si="22"/>
        <v>3.5907399999999994</v>
      </c>
      <c r="E249" s="2">
        <f t="shared" si="24"/>
        <v>3.6234099999999998</v>
      </c>
      <c r="F249" s="2">
        <f t="shared" si="25"/>
        <v>3.6597250000000003</v>
      </c>
      <c r="G249" s="2">
        <f t="shared" si="27"/>
        <v>3.6443320000000012</v>
      </c>
      <c r="H249" s="2">
        <f t="shared" si="23"/>
        <v>3.7501289999999985</v>
      </c>
      <c r="I249" s="2">
        <f t="array" ref="I249">SUMPRODUCT(B233:B252, (ROW(B233:B252)-ROW(B233)+1)) / (20*21/2)</f>
        <v>3.6337514285714287</v>
      </c>
      <c r="J249" s="2">
        <f t="shared" si="26"/>
        <v>3.632231773066978</v>
      </c>
      <c r="K249" s="2">
        <f t="shared" si="28"/>
        <v>3.6605555167979231</v>
      </c>
    </row>
    <row r="250" spans="1:11" ht="13.5" x14ac:dyDescent="0.25">
      <c r="A250" s="3">
        <f>TITRES_STAT!B253</f>
        <v>42369</v>
      </c>
      <c r="B250" s="6">
        <f>TITRES_STAT!D253</f>
        <v>3.5878000000000001</v>
      </c>
      <c r="C250" s="2">
        <f t="shared" si="21"/>
        <v>0.10159999999999991</v>
      </c>
      <c r="D250" s="2">
        <f t="shared" si="22"/>
        <v>3.5776600000000003</v>
      </c>
      <c r="E250" s="2">
        <f t="shared" si="24"/>
        <v>3.61978</v>
      </c>
      <c r="F250" s="2">
        <f t="shared" si="25"/>
        <v>3.651735</v>
      </c>
      <c r="G250" s="2">
        <f t="shared" si="27"/>
        <v>3.6422980000000011</v>
      </c>
      <c r="H250" s="2">
        <f t="shared" si="23"/>
        <v>3.748917999999998</v>
      </c>
      <c r="I250" s="2">
        <f t="array" ref="I250">SUMPRODUCT(B234:B253, (ROW(B234:B253)-ROW(B234)+1)) / (20*21/2)</f>
        <v>3.63914380952381</v>
      </c>
      <c r="J250" s="2">
        <f t="shared" si="26"/>
        <v>3.6280001756320277</v>
      </c>
      <c r="K250" s="2">
        <f t="shared" si="28"/>
        <v>3.6577023592764362</v>
      </c>
    </row>
    <row r="251" spans="1:11" ht="13.5" x14ac:dyDescent="0.25">
      <c r="A251" s="3">
        <f>TITRES_STAT!B254</f>
        <v>42373</v>
      </c>
      <c r="B251" s="6">
        <f>TITRES_STAT!D254</f>
        <v>3.6894999999999998</v>
      </c>
      <c r="C251" s="2">
        <f t="shared" si="21"/>
        <v>0.10169999999999968</v>
      </c>
      <c r="D251" s="2">
        <f t="shared" si="22"/>
        <v>3.6037999999999997</v>
      </c>
      <c r="E251" s="2">
        <f t="shared" si="24"/>
        <v>3.6183300000000003</v>
      </c>
      <c r="F251" s="2">
        <f t="shared" si="25"/>
        <v>3.6491950000000002</v>
      </c>
      <c r="G251" s="2">
        <f t="shared" si="27"/>
        <v>3.6427340000000008</v>
      </c>
      <c r="H251" s="2">
        <f t="shared" si="23"/>
        <v>3.7482154999999984</v>
      </c>
      <c r="I251" s="2">
        <f t="array" ref="I251">SUMPRODUCT(B235:B254, (ROW(B235:B254)-ROW(B235)+1)) / (20*21/2)</f>
        <v>3.6428095238095239</v>
      </c>
      <c r="J251" s="2">
        <f t="shared" si="26"/>
        <v>3.633857301762311</v>
      </c>
      <c r="K251" s="2">
        <f t="shared" si="28"/>
        <v>3.6589493255793211</v>
      </c>
    </row>
    <row r="252" spans="1:11" ht="13.5" x14ac:dyDescent="0.25">
      <c r="A252" s="3">
        <f>TITRES_STAT!B255</f>
        <v>42374</v>
      </c>
      <c r="B252" s="6">
        <f>TITRES_STAT!D255</f>
        <v>3.6894999999999998</v>
      </c>
      <c r="C252" s="2">
        <f t="shared" si="21"/>
        <v>0</v>
      </c>
      <c r="D252" s="2">
        <f t="shared" si="22"/>
        <v>3.6154199999999994</v>
      </c>
      <c r="E252" s="2">
        <f t="shared" si="24"/>
        <v>3.6183300000000003</v>
      </c>
      <c r="F252" s="2">
        <f t="shared" si="25"/>
        <v>3.6473799999999996</v>
      </c>
      <c r="G252" s="2">
        <f t="shared" si="27"/>
        <v>3.6433140000000011</v>
      </c>
      <c r="H252" s="2">
        <f t="shared" si="23"/>
        <v>3.7475129999999979</v>
      </c>
      <c r="I252" s="2">
        <f t="array" ref="I252">SUMPRODUCT(B236:B255, (ROW(B236:B255)-ROW(B236)+1)) / (20*21/2)</f>
        <v>3.6459185714285716</v>
      </c>
      <c r="J252" s="2">
        <f t="shared" si="26"/>
        <v>3.6391566063563765</v>
      </c>
      <c r="K252" s="2">
        <f t="shared" si="28"/>
        <v>3.660147391242877</v>
      </c>
    </row>
    <row r="253" spans="1:11" ht="13.5" x14ac:dyDescent="0.25">
      <c r="A253" s="3">
        <f>TITRES_STAT!B256</f>
        <v>42375</v>
      </c>
      <c r="B253" s="6">
        <f>TITRES_STAT!D256</f>
        <v>3.7040000000000002</v>
      </c>
      <c r="C253" s="2">
        <f t="shared" si="21"/>
        <v>1.4500000000000401E-2</v>
      </c>
      <c r="D253" s="2">
        <f t="shared" si="22"/>
        <v>3.6314000000000002</v>
      </c>
      <c r="E253" s="2">
        <f t="shared" si="24"/>
        <v>3.6292200000000001</v>
      </c>
      <c r="F253" s="2">
        <f t="shared" si="25"/>
        <v>3.6510099999999994</v>
      </c>
      <c r="G253" s="2">
        <f t="shared" si="27"/>
        <v>3.644184000000001</v>
      </c>
      <c r="H253" s="2">
        <f t="shared" si="23"/>
        <v>3.7468829999999973</v>
      </c>
      <c r="I253" s="2">
        <f t="array" ref="I253">SUMPRODUCT(B237:B256, (ROW(B237:B256)-ROW(B237)+1)) / (20*21/2)</f>
        <v>3.6492009523809528</v>
      </c>
      <c r="J253" s="2">
        <f t="shared" si="26"/>
        <v>3.6453321676557691</v>
      </c>
      <c r="K253" s="2">
        <f t="shared" si="28"/>
        <v>3.6618671013902153</v>
      </c>
    </row>
    <row r="254" spans="1:11" ht="13.5" x14ac:dyDescent="0.25">
      <c r="A254" s="3">
        <f>TITRES_STAT!B257</f>
        <v>42376</v>
      </c>
      <c r="B254" s="6">
        <f>TITRES_STAT!D257</f>
        <v>3.6894999999999998</v>
      </c>
      <c r="C254" s="2">
        <f t="shared" si="21"/>
        <v>-1.4500000000000401E-2</v>
      </c>
      <c r="D254" s="2">
        <f t="shared" si="22"/>
        <v>3.6720599999999997</v>
      </c>
      <c r="E254" s="2">
        <f t="shared" si="24"/>
        <v>3.6314000000000002</v>
      </c>
      <c r="F254" s="2">
        <f t="shared" si="25"/>
        <v>3.6495549999999994</v>
      </c>
      <c r="G254" s="2">
        <f t="shared" si="27"/>
        <v>3.6449100000000012</v>
      </c>
      <c r="H254" s="2">
        <f t="shared" si="23"/>
        <v>3.7461804999999968</v>
      </c>
      <c r="I254" s="2">
        <f t="array" ref="I254">SUMPRODUCT(B238:B257, (ROW(B238:B257)-ROW(B238)+1)) / (20*21/2)</f>
        <v>3.6484790476190478</v>
      </c>
      <c r="J254" s="2">
        <f t="shared" si="26"/>
        <v>3.6495386278790294</v>
      </c>
      <c r="K254" s="2">
        <f t="shared" si="28"/>
        <v>3.6629507444729521</v>
      </c>
    </row>
    <row r="255" spans="1:11" ht="13.5" x14ac:dyDescent="0.25">
      <c r="A255" s="3">
        <f>TITRES_STAT!B258</f>
        <v>42377</v>
      </c>
      <c r="B255" s="6">
        <f>TITRES_STAT!D258</f>
        <v>3.6821999999999999</v>
      </c>
      <c r="C255" s="2">
        <f t="shared" si="21"/>
        <v>-7.2999999999998622E-3</v>
      </c>
      <c r="D255" s="2">
        <f t="shared" si="22"/>
        <v>3.6909400000000003</v>
      </c>
      <c r="E255" s="2">
        <f t="shared" si="24"/>
        <v>3.6343000000000005</v>
      </c>
      <c r="F255" s="2">
        <f t="shared" si="25"/>
        <v>3.6477349999999995</v>
      </c>
      <c r="G255" s="2">
        <f t="shared" si="27"/>
        <v>3.6454900000000006</v>
      </c>
      <c r="H255" s="2">
        <f t="shared" si="23"/>
        <v>3.745441499999997</v>
      </c>
      <c r="I255" s="2">
        <f t="array" ref="I255">SUMPRODUCT(B239:B258, (ROW(B239:B258)-ROW(B239)+1)) / (20*21/2)</f>
        <v>3.649449047619048</v>
      </c>
      <c r="J255" s="2">
        <f t="shared" si="26"/>
        <v>3.6526492347476935</v>
      </c>
      <c r="K255" s="2">
        <f t="shared" si="28"/>
        <v>3.663705617238719</v>
      </c>
    </row>
    <row r="256" spans="1:11" ht="13.5" x14ac:dyDescent="0.25">
      <c r="A256" s="3">
        <f>TITRES_STAT!B259</f>
        <v>42380</v>
      </c>
      <c r="B256" s="6">
        <f>TITRES_STAT!D259</f>
        <v>3.6821999999999999</v>
      </c>
      <c r="C256" s="2">
        <f t="shared" si="21"/>
        <v>0</v>
      </c>
      <c r="D256" s="2">
        <f t="shared" si="22"/>
        <v>3.6894799999999996</v>
      </c>
      <c r="E256" s="2">
        <f t="shared" si="24"/>
        <v>3.6466400000000001</v>
      </c>
      <c r="F256" s="2">
        <f t="shared" si="25"/>
        <v>3.6462799999999995</v>
      </c>
      <c r="G256" s="2">
        <f t="shared" si="27"/>
        <v>3.6459239999999999</v>
      </c>
      <c r="H256" s="2">
        <f t="shared" si="23"/>
        <v>3.7445634999999968</v>
      </c>
      <c r="I256" s="2">
        <f t="array" ref="I256">SUMPRODUCT(B240:B259, (ROW(B240:B259)-ROW(B240)+1)) / (20*21/2)</f>
        <v>3.648239047619048</v>
      </c>
      <c r="J256" s="2">
        <f t="shared" si="26"/>
        <v>3.6554635933431516</v>
      </c>
      <c r="K256" s="2">
        <f t="shared" si="28"/>
        <v>3.6644308871509264</v>
      </c>
    </row>
    <row r="257" spans="1:11" ht="13.5" x14ac:dyDescent="0.25">
      <c r="A257" s="3">
        <f>TITRES_STAT!B260</f>
        <v>42381</v>
      </c>
      <c r="B257" s="6">
        <f>TITRES_STAT!D260</f>
        <v>3.6387</v>
      </c>
      <c r="C257" s="2">
        <f t="shared" si="21"/>
        <v>-4.3499999999999872E-2</v>
      </c>
      <c r="D257" s="2">
        <f t="shared" si="22"/>
        <v>3.6793199999999997</v>
      </c>
      <c r="E257" s="2">
        <f t="shared" si="24"/>
        <v>3.64737</v>
      </c>
      <c r="F257" s="2">
        <f t="shared" si="25"/>
        <v>3.6430149999999997</v>
      </c>
      <c r="G257" s="2">
        <f t="shared" si="27"/>
        <v>3.6454879999999998</v>
      </c>
      <c r="H257" s="2">
        <f t="shared" si="23"/>
        <v>3.7436069999999972</v>
      </c>
      <c r="I257" s="2">
        <f t="array" ref="I257">SUMPRODUCT(B241:B260, (ROW(B241:B260)-ROW(B241)+1)) / (20*21/2)</f>
        <v>3.6435719047619051</v>
      </c>
      <c r="J257" s="2">
        <f t="shared" si="26"/>
        <v>3.6538670606438037</v>
      </c>
      <c r="K257" s="2">
        <f t="shared" si="28"/>
        <v>3.6634218327528512</v>
      </c>
    </row>
    <row r="258" spans="1:11" ht="13.5" x14ac:dyDescent="0.25">
      <c r="A258" s="3">
        <f>TITRES_STAT!B261</f>
        <v>42382</v>
      </c>
      <c r="B258" s="6">
        <f>TITRES_STAT!D261</f>
        <v>3.6532</v>
      </c>
      <c r="C258" s="2">
        <f t="shared" si="21"/>
        <v>1.4499999999999957E-2</v>
      </c>
      <c r="D258" s="2">
        <f t="shared" si="22"/>
        <v>3.6691599999999993</v>
      </c>
      <c r="E258" s="2">
        <f t="shared" si="24"/>
        <v>3.65028</v>
      </c>
      <c r="F258" s="2">
        <f t="shared" si="25"/>
        <v>3.6441050000000006</v>
      </c>
      <c r="G258" s="2">
        <f t="shared" si="27"/>
        <v>3.6459239999999999</v>
      </c>
      <c r="H258" s="2">
        <f t="shared" si="23"/>
        <v>3.7427229999999967</v>
      </c>
      <c r="I258" s="2">
        <f t="array" ref="I258">SUMPRODUCT(B242:B261, (ROW(B242:B261)-ROW(B242)+1)) / (20*21/2)</f>
        <v>3.6425000000000005</v>
      </c>
      <c r="J258" s="2">
        <f t="shared" si="26"/>
        <v>3.6538035310586796</v>
      </c>
      <c r="K258" s="2">
        <f t="shared" si="28"/>
        <v>3.663020976566465</v>
      </c>
    </row>
    <row r="259" spans="1:11" ht="13.5" x14ac:dyDescent="0.25">
      <c r="A259" s="3">
        <f>TITRES_STAT!B262</f>
        <v>42384</v>
      </c>
      <c r="B259" s="6">
        <f>TITRES_STAT!D262</f>
        <v>3.6314000000000002</v>
      </c>
      <c r="C259" s="2">
        <f t="shared" si="21"/>
        <v>-2.179999999999982E-2</v>
      </c>
      <c r="D259" s="2">
        <f t="shared" si="22"/>
        <v>3.65754</v>
      </c>
      <c r="E259" s="2">
        <f t="shared" si="24"/>
        <v>3.6647999999999996</v>
      </c>
      <c r="F259" s="2">
        <f t="shared" si="25"/>
        <v>3.6441050000000006</v>
      </c>
      <c r="G259" s="2">
        <f t="shared" si="27"/>
        <v>3.6454880000000003</v>
      </c>
      <c r="H259" s="2">
        <f t="shared" si="23"/>
        <v>3.7417299999999973</v>
      </c>
      <c r="I259" s="2">
        <f t="array" ref="I259">SUMPRODUCT(B243:B262, (ROW(B243:B262)-ROW(B243)+1)) / (20*21/2)</f>
        <v>3.6410785714285718</v>
      </c>
      <c r="J259" s="2">
        <f t="shared" si="26"/>
        <v>3.6516698614340433</v>
      </c>
      <c r="K259" s="2">
        <f t="shared" si="28"/>
        <v>3.6617809382697413</v>
      </c>
    </row>
    <row r="260" spans="1:11" ht="13.5" x14ac:dyDescent="0.25">
      <c r="A260" s="3">
        <f>TITRES_STAT!B263</f>
        <v>42387</v>
      </c>
      <c r="B260" s="6">
        <f>TITRES_STAT!D263</f>
        <v>3.5951</v>
      </c>
      <c r="C260" s="2">
        <f t="shared" ref="C260:C323" si="29">B260-B259</f>
        <v>-3.6300000000000221E-2</v>
      </c>
      <c r="D260" s="2">
        <f t="shared" si="22"/>
        <v>3.6401199999999996</v>
      </c>
      <c r="E260" s="2">
        <f t="shared" si="24"/>
        <v>3.6655300000000004</v>
      </c>
      <c r="F260" s="2">
        <f t="shared" si="25"/>
        <v>3.6426550000000004</v>
      </c>
      <c r="G260" s="2">
        <f t="shared" si="27"/>
        <v>3.6443260000000004</v>
      </c>
      <c r="H260" s="2">
        <f t="shared" si="23"/>
        <v>3.7405554999999975</v>
      </c>
      <c r="I260" s="2">
        <f t="array" ref="I260">SUMPRODUCT(B244:B263, (ROW(B244:B263)-ROW(B244)+1)) / (20*21/2)</f>
        <v>3.6399685714285712</v>
      </c>
      <c r="J260" s="2">
        <f t="shared" si="26"/>
        <v>3.646282255583182</v>
      </c>
      <c r="K260" s="2">
        <f t="shared" si="28"/>
        <v>3.6591659995140651</v>
      </c>
    </row>
    <row r="261" spans="1:11" ht="13.5" x14ac:dyDescent="0.25">
      <c r="A261" s="3">
        <f>TITRES_STAT!B264</f>
        <v>42388</v>
      </c>
      <c r="B261" s="6">
        <f>TITRES_STAT!D264</f>
        <v>3.6314000000000002</v>
      </c>
      <c r="C261" s="2">
        <f t="shared" si="29"/>
        <v>3.6300000000000221E-2</v>
      </c>
      <c r="D261" s="2">
        <f t="shared" si="22"/>
        <v>3.6299600000000005</v>
      </c>
      <c r="E261" s="2">
        <f t="shared" si="24"/>
        <v>3.6597200000000001</v>
      </c>
      <c r="F261" s="2">
        <f t="shared" si="25"/>
        <v>3.6390250000000011</v>
      </c>
      <c r="G261" s="2">
        <f t="shared" si="27"/>
        <v>3.6441800000000004</v>
      </c>
      <c r="H261" s="2">
        <f t="shared" si="23"/>
        <v>3.7395624999999972</v>
      </c>
      <c r="I261" s="2">
        <f t="array" ref="I261">SUMPRODUCT(B245:B264, (ROW(B245:B264)-ROW(B245)+1)) / (20*21/2)</f>
        <v>3.6387204761904761</v>
      </c>
      <c r="J261" s="2">
        <f t="shared" si="26"/>
        <v>3.6448648979085934</v>
      </c>
      <c r="K261" s="2">
        <f t="shared" si="28"/>
        <v>3.6580771367880236</v>
      </c>
    </row>
    <row r="262" spans="1:11" ht="13.5" x14ac:dyDescent="0.25">
      <c r="A262" s="3">
        <f>TITRES_STAT!B265</f>
        <v>42389</v>
      </c>
      <c r="B262" s="6">
        <f>TITRES_STAT!D265</f>
        <v>3.6240999999999999</v>
      </c>
      <c r="C262" s="2">
        <f t="shared" si="29"/>
        <v>-7.3000000000003062E-3</v>
      </c>
      <c r="D262" s="2">
        <f t="shared" ref="D262:D325" si="30">AVERAGE(B258:B262)</f>
        <v>3.6270399999999996</v>
      </c>
      <c r="E262" s="2">
        <f t="shared" si="24"/>
        <v>3.6531799999999999</v>
      </c>
      <c r="F262" s="2">
        <f t="shared" si="25"/>
        <v>3.6357550000000005</v>
      </c>
      <c r="G262" s="2">
        <f t="shared" si="27"/>
        <v>3.6440340000000004</v>
      </c>
      <c r="H262" s="2">
        <f t="shared" si="23"/>
        <v>3.7388814999999975</v>
      </c>
      <c r="I262" s="2">
        <f t="array" ref="I262">SUMPRODUCT(B246:B265, (ROW(B246:B265)-ROW(B246)+1)) / (20*21/2)</f>
        <v>3.6376799999999991</v>
      </c>
      <c r="J262" s="2">
        <f t="shared" si="26"/>
        <v>3.6428872885839652</v>
      </c>
      <c r="K262" s="2">
        <f t="shared" si="28"/>
        <v>3.6567447000512385</v>
      </c>
    </row>
    <row r="263" spans="1:11" ht="13.5" x14ac:dyDescent="0.25">
      <c r="A263" s="3">
        <f>TITRES_STAT!B266</f>
        <v>42390</v>
      </c>
      <c r="B263" s="6">
        <f>TITRES_STAT!D266</f>
        <v>3.6240999999999999</v>
      </c>
      <c r="C263" s="2">
        <f t="shared" si="29"/>
        <v>0</v>
      </c>
      <c r="D263" s="2">
        <f t="shared" si="30"/>
        <v>3.6212200000000001</v>
      </c>
      <c r="E263" s="2">
        <f t="shared" si="24"/>
        <v>3.6451899999999995</v>
      </c>
      <c r="F263" s="2">
        <f t="shared" si="25"/>
        <v>3.6372050000000002</v>
      </c>
      <c r="G263" s="2">
        <f t="shared" si="27"/>
        <v>3.643888</v>
      </c>
      <c r="H263" s="2">
        <f t="shared" si="23"/>
        <v>3.7383744999999982</v>
      </c>
      <c r="I263" s="2">
        <f t="array" ref="I263">SUMPRODUCT(B247:B266, (ROW(B247:B266)-ROW(B247)+1)) / (20*21/2)</f>
        <v>3.6430066666666661</v>
      </c>
      <c r="J263" s="2">
        <f t="shared" si="26"/>
        <v>3.64109802300454</v>
      </c>
      <c r="K263" s="2">
        <f t="shared" si="28"/>
        <v>3.6554645157355035</v>
      </c>
    </row>
    <row r="264" spans="1:11" ht="13.5" x14ac:dyDescent="0.25">
      <c r="A264" s="3">
        <f>TITRES_STAT!B267</f>
        <v>42391</v>
      </c>
      <c r="B264" s="6">
        <f>TITRES_STAT!D267</f>
        <v>3.6240999999999999</v>
      </c>
      <c r="C264" s="2">
        <f t="shared" si="29"/>
        <v>0</v>
      </c>
      <c r="D264" s="2">
        <f t="shared" si="30"/>
        <v>3.6197600000000003</v>
      </c>
      <c r="E264" s="2">
        <f t="shared" si="24"/>
        <v>3.6386499999999997</v>
      </c>
      <c r="F264" s="2">
        <f t="shared" si="25"/>
        <v>3.6350250000000002</v>
      </c>
      <c r="G264" s="2">
        <f t="shared" si="27"/>
        <v>3.6437419999999996</v>
      </c>
      <c r="H264" s="2">
        <f t="shared" si="23"/>
        <v>3.7378674999999983</v>
      </c>
      <c r="I264" s="2">
        <f t="array" ref="I264">SUMPRODUCT(B248:B267, (ROW(B248:B267)-ROW(B248)+1)) / (20*21/2)</f>
        <v>3.6414823809523806</v>
      </c>
      <c r="J264" s="2">
        <f t="shared" si="26"/>
        <v>3.6394791636707744</v>
      </c>
      <c r="K264" s="2">
        <f t="shared" si="28"/>
        <v>3.6542345347262679</v>
      </c>
    </row>
    <row r="265" spans="1:11" ht="13.5" x14ac:dyDescent="0.25">
      <c r="A265" s="3">
        <f>TITRES_STAT!B268</f>
        <v>42394</v>
      </c>
      <c r="B265" s="6">
        <f>TITRES_STAT!D268</f>
        <v>3.6240999999999999</v>
      </c>
      <c r="C265" s="2">
        <f t="shared" si="29"/>
        <v>0</v>
      </c>
      <c r="D265" s="2">
        <f t="shared" si="30"/>
        <v>3.6255600000000001</v>
      </c>
      <c r="E265" s="2">
        <f t="shared" si="24"/>
        <v>3.6328399999999994</v>
      </c>
      <c r="F265" s="2">
        <f t="shared" si="25"/>
        <v>3.6335700000000002</v>
      </c>
      <c r="G265" s="2">
        <f t="shared" si="27"/>
        <v>3.6443219999999998</v>
      </c>
      <c r="H265" s="2">
        <f t="shared" si="23"/>
        <v>3.7373604999999985</v>
      </c>
      <c r="I265" s="2">
        <f t="array" ref="I265">SUMPRODUCT(B249:B268, (ROW(B249:B268)-ROW(B249)+1)) / (20*21/2)</f>
        <v>3.6441452380952373</v>
      </c>
      <c r="J265" s="2">
        <f t="shared" si="26"/>
        <v>3.6380144814164148</v>
      </c>
      <c r="K265" s="2">
        <f t="shared" si="28"/>
        <v>3.6530527882664141</v>
      </c>
    </row>
    <row r="266" spans="1:11" ht="13.5" x14ac:dyDescent="0.25">
      <c r="A266" s="3">
        <f>TITRES_STAT!B269</f>
        <v>42395</v>
      </c>
      <c r="B266" s="6">
        <f>TITRES_STAT!D269</f>
        <v>3.6894999999999998</v>
      </c>
      <c r="C266" s="2">
        <f t="shared" si="29"/>
        <v>6.5399999999999903E-2</v>
      </c>
      <c r="D266" s="2">
        <f t="shared" si="30"/>
        <v>3.6371799999999999</v>
      </c>
      <c r="E266" s="2">
        <f t="shared" si="24"/>
        <v>3.6335700000000002</v>
      </c>
      <c r="F266" s="2">
        <f t="shared" si="25"/>
        <v>3.6401049999999997</v>
      </c>
      <c r="G266" s="2">
        <f t="shared" si="27"/>
        <v>3.64621</v>
      </c>
      <c r="H266" s="2">
        <f t="shared" ref="H266:H329" si="31">AVERAGE(B67:B266)</f>
        <v>3.7370064999999983</v>
      </c>
      <c r="I266" s="2">
        <f t="array" ref="I266">SUMPRODUCT(B250:B269, (ROW(B250:B269)-ROW(B250)+1)) / (20*21/2)</f>
        <v>3.6424480952380947</v>
      </c>
      <c r="J266" s="2">
        <f t="shared" si="26"/>
        <v>3.6429178641386608</v>
      </c>
      <c r="K266" s="2">
        <f t="shared" si="28"/>
        <v>3.6544820906873392</v>
      </c>
    </row>
    <row r="267" spans="1:11" ht="13.5" x14ac:dyDescent="0.25">
      <c r="A267" s="3">
        <f>TITRES_STAT!B270</f>
        <v>42396</v>
      </c>
      <c r="B267" s="6">
        <f>TITRES_STAT!D270</f>
        <v>3.6240999999999999</v>
      </c>
      <c r="C267" s="2">
        <f t="shared" si="29"/>
        <v>-6.5399999999999903E-2</v>
      </c>
      <c r="D267" s="2">
        <f t="shared" si="30"/>
        <v>3.6371799999999994</v>
      </c>
      <c r="E267" s="2">
        <f t="shared" si="24"/>
        <v>3.6321099999999995</v>
      </c>
      <c r="F267" s="2">
        <f t="shared" si="25"/>
        <v>3.6397399999999998</v>
      </c>
      <c r="G267" s="2">
        <f t="shared" si="27"/>
        <v>3.6472259999999999</v>
      </c>
      <c r="H267" s="2">
        <f t="shared" si="31"/>
        <v>3.736499499999999</v>
      </c>
      <c r="I267" s="2">
        <f t="array" ref="I267">SUMPRODUCT(B251:B270, (ROW(B251:B270)-ROW(B251)+1)) / (20*21/2)</f>
        <v>3.6407895238095236</v>
      </c>
      <c r="J267" s="2">
        <f t="shared" si="26"/>
        <v>3.6411256866016455</v>
      </c>
      <c r="K267" s="2">
        <f t="shared" si="28"/>
        <v>3.6532906361505808</v>
      </c>
    </row>
    <row r="268" spans="1:11" ht="13.5" x14ac:dyDescent="0.25">
      <c r="A268" s="3">
        <f>TITRES_STAT!B271</f>
        <v>42397</v>
      </c>
      <c r="B268" s="6">
        <f>TITRES_STAT!D271</f>
        <v>3.6677</v>
      </c>
      <c r="C268" s="2">
        <f t="shared" si="29"/>
        <v>4.3600000000000083E-2</v>
      </c>
      <c r="D268" s="2">
        <f t="shared" si="30"/>
        <v>3.6459000000000001</v>
      </c>
      <c r="E268" s="2">
        <f t="shared" ref="E268:E331" si="32">AVERAGE(B259:B268)</f>
        <v>3.6335600000000001</v>
      </c>
      <c r="F268" s="2">
        <f t="shared" si="25"/>
        <v>3.6419199999999998</v>
      </c>
      <c r="G268" s="2">
        <f t="shared" si="27"/>
        <v>3.6479519999999996</v>
      </c>
      <c r="H268" s="2">
        <f t="shared" si="31"/>
        <v>3.7362104999999985</v>
      </c>
      <c r="I268" s="2">
        <f t="array" ref="I268">SUMPRODUCT(B252:B271, (ROW(B252:B271)-ROW(B252)+1)) / (20*21/2)</f>
        <v>3.6416947619047613</v>
      </c>
      <c r="J268" s="2">
        <f t="shared" si="26"/>
        <v>3.643656573591965</v>
      </c>
      <c r="K268" s="2">
        <f t="shared" si="28"/>
        <v>3.6538557092427149</v>
      </c>
    </row>
    <row r="269" spans="1:11" ht="13.5" x14ac:dyDescent="0.25">
      <c r="A269" s="3">
        <f>TITRES_STAT!B272</f>
        <v>42398</v>
      </c>
      <c r="B269" s="6">
        <f>TITRES_STAT!D272</f>
        <v>3.6240999999999999</v>
      </c>
      <c r="C269" s="2">
        <f t="shared" si="29"/>
        <v>-4.3600000000000083E-2</v>
      </c>
      <c r="D269" s="2">
        <f t="shared" si="30"/>
        <v>3.6458999999999997</v>
      </c>
      <c r="E269" s="2">
        <f t="shared" si="32"/>
        <v>3.6328299999999998</v>
      </c>
      <c r="F269" s="2">
        <f t="shared" si="25"/>
        <v>3.6488149999999999</v>
      </c>
      <c r="G269" s="2">
        <f t="shared" si="27"/>
        <v>3.6478060000000001</v>
      </c>
      <c r="H269" s="2">
        <f t="shared" si="31"/>
        <v>3.7357379999999996</v>
      </c>
      <c r="I269" s="2">
        <f t="array" ref="I269">SUMPRODUCT(B253:B272, (ROW(B253:B272)-ROW(B253)+1)) / (20*21/2)</f>
        <v>3.639271428571428</v>
      </c>
      <c r="J269" s="2">
        <f t="shared" si="26"/>
        <v>3.6417940427736828</v>
      </c>
      <c r="K269" s="2">
        <f t="shared" si="28"/>
        <v>3.6526888186841768</v>
      </c>
    </row>
    <row r="270" spans="1:11" ht="13.5" x14ac:dyDescent="0.25">
      <c r="A270" s="3">
        <f>TITRES_STAT!B273</f>
        <v>42401</v>
      </c>
      <c r="B270" s="6">
        <f>TITRES_STAT!D273</f>
        <v>3.6314000000000002</v>
      </c>
      <c r="C270" s="2">
        <f t="shared" si="29"/>
        <v>7.3000000000003062E-3</v>
      </c>
      <c r="D270" s="2">
        <f t="shared" si="30"/>
        <v>3.6473599999999999</v>
      </c>
      <c r="E270" s="2">
        <f t="shared" si="32"/>
        <v>3.6364599999999996</v>
      </c>
      <c r="F270" s="2">
        <f t="shared" si="25"/>
        <v>3.6509949999999995</v>
      </c>
      <c r="G270" s="2">
        <f t="shared" si="27"/>
        <v>3.6478060000000001</v>
      </c>
      <c r="H270" s="2">
        <f t="shared" si="31"/>
        <v>3.735301999999999</v>
      </c>
      <c r="I270" s="2">
        <f t="array" ref="I270">SUMPRODUCT(B254:B273, (ROW(B254:B273)-ROW(B254)+1)) / (20*21/2)</f>
        <v>3.6371595238095233</v>
      </c>
      <c r="J270" s="2">
        <f t="shared" si="26"/>
        <v>3.6408041339380941</v>
      </c>
      <c r="K270" s="2">
        <f t="shared" si="28"/>
        <v>3.6518539630495037</v>
      </c>
    </row>
    <row r="271" spans="1:11" ht="13.5" x14ac:dyDescent="0.25">
      <c r="A271" s="3">
        <f>TITRES_STAT!B274</f>
        <v>42402</v>
      </c>
      <c r="B271" s="6">
        <f>TITRES_STAT!D274</f>
        <v>3.6604999999999999</v>
      </c>
      <c r="C271" s="2">
        <f t="shared" si="29"/>
        <v>2.9099999999999682E-2</v>
      </c>
      <c r="D271" s="2">
        <f t="shared" si="30"/>
        <v>3.6415599999999997</v>
      </c>
      <c r="E271" s="2">
        <f t="shared" si="32"/>
        <v>3.6393699999999995</v>
      </c>
      <c r="F271" s="2">
        <f t="shared" si="25"/>
        <v>3.6495449999999998</v>
      </c>
      <c r="G271" s="2">
        <f t="shared" si="27"/>
        <v>3.6485340000000002</v>
      </c>
      <c r="H271" s="2">
        <f t="shared" si="31"/>
        <v>3.7352904999999992</v>
      </c>
      <c r="I271" s="2">
        <f t="array" ref="I271">SUMPRODUCT(B255:B274, (ROW(B255:B274)-ROW(B255)+1)) / (20*21/2)</f>
        <v>3.6354280952380944</v>
      </c>
      <c r="J271" s="2">
        <f t="shared" si="26"/>
        <v>3.6426799307058948</v>
      </c>
      <c r="K271" s="2">
        <f t="shared" si="28"/>
        <v>3.6521930233220723</v>
      </c>
    </row>
    <row r="272" spans="1:11" ht="13.5" x14ac:dyDescent="0.25">
      <c r="A272" s="3">
        <f>TITRES_STAT!B275</f>
        <v>42403</v>
      </c>
      <c r="B272" s="6">
        <f>TITRES_STAT!D275</f>
        <v>3.6240999999999999</v>
      </c>
      <c r="C272" s="2">
        <f t="shared" si="29"/>
        <v>-3.6399999999999988E-2</v>
      </c>
      <c r="D272" s="2">
        <f t="shared" si="30"/>
        <v>3.6415599999999997</v>
      </c>
      <c r="E272" s="2">
        <f t="shared" si="32"/>
        <v>3.6393699999999995</v>
      </c>
      <c r="F272" s="2">
        <f t="shared" si="25"/>
        <v>3.6462749999999993</v>
      </c>
      <c r="G272" s="2">
        <f t="shared" si="27"/>
        <v>3.6485340000000002</v>
      </c>
      <c r="H272" s="2">
        <f t="shared" si="31"/>
        <v>3.7348179999999997</v>
      </c>
      <c r="I272" s="2">
        <f t="array" ref="I272">SUMPRODUCT(B256:B275, (ROW(B256:B275)-ROW(B256)+1)) / (20*21/2)</f>
        <v>3.63332238095238</v>
      </c>
      <c r="J272" s="2">
        <f t="shared" si="26"/>
        <v>3.6409104134958095</v>
      </c>
      <c r="K272" s="2">
        <f t="shared" si="28"/>
        <v>3.6510913361329713</v>
      </c>
    </row>
    <row r="273" spans="1:11" ht="13.5" x14ac:dyDescent="0.25">
      <c r="A273" s="3">
        <f>TITRES_STAT!B276</f>
        <v>42404</v>
      </c>
      <c r="B273" s="6">
        <f>TITRES_STAT!D276</f>
        <v>3.6240999999999999</v>
      </c>
      <c r="C273" s="2">
        <f t="shared" si="29"/>
        <v>0</v>
      </c>
      <c r="D273" s="2">
        <f t="shared" si="30"/>
        <v>3.6328400000000003</v>
      </c>
      <c r="E273" s="2">
        <f t="shared" si="32"/>
        <v>3.6393699999999995</v>
      </c>
      <c r="F273" s="2">
        <f t="shared" si="25"/>
        <v>3.6422799999999995</v>
      </c>
      <c r="G273" s="2">
        <f t="shared" si="27"/>
        <v>3.649114</v>
      </c>
      <c r="H273" s="2">
        <f t="shared" si="31"/>
        <v>3.7343454999999994</v>
      </c>
      <c r="I273" s="2">
        <f t="array" ref="I273">SUMPRODUCT(B257:B276, (ROW(B257:B276)-ROW(B257)+1)) / (20*21/2)</f>
        <v>3.6315276190476182</v>
      </c>
      <c r="J273" s="2">
        <f t="shared" si="26"/>
        <v>3.6393094217343038</v>
      </c>
      <c r="K273" s="2">
        <f t="shared" si="28"/>
        <v>3.6500328523630508</v>
      </c>
    </row>
    <row r="274" spans="1:11" ht="13.5" x14ac:dyDescent="0.25">
      <c r="A274" s="3">
        <f>TITRES_STAT!B277</f>
        <v>42405</v>
      </c>
      <c r="B274" s="6">
        <f>TITRES_STAT!D277</f>
        <v>3.6240999999999999</v>
      </c>
      <c r="C274" s="2">
        <f t="shared" si="29"/>
        <v>0</v>
      </c>
      <c r="D274" s="2">
        <f t="shared" si="30"/>
        <v>3.6328400000000003</v>
      </c>
      <c r="E274" s="2">
        <f t="shared" si="32"/>
        <v>3.6393699999999995</v>
      </c>
      <c r="F274" s="2">
        <f t="shared" si="25"/>
        <v>3.6390099999999999</v>
      </c>
      <c r="G274" s="2">
        <f t="shared" si="27"/>
        <v>3.6498399999999998</v>
      </c>
      <c r="H274" s="2">
        <f t="shared" si="31"/>
        <v>3.733873</v>
      </c>
      <c r="I274" s="2">
        <f t="array" ref="I274">SUMPRODUCT(B258:B277, (ROW(B258:B277)-ROW(B258)+1)) / (20*21/2)</f>
        <v>3.632805714285714</v>
      </c>
      <c r="J274" s="2">
        <f t="shared" si="26"/>
        <v>3.6378609053786559</v>
      </c>
      <c r="K274" s="2">
        <f t="shared" si="28"/>
        <v>3.6490158777605783</v>
      </c>
    </row>
    <row r="275" spans="1:11" ht="13.5" x14ac:dyDescent="0.25">
      <c r="A275" s="3">
        <f>TITRES_STAT!B278</f>
        <v>42408</v>
      </c>
      <c r="B275" s="6">
        <f>TITRES_STAT!D278</f>
        <v>3.6168999999999998</v>
      </c>
      <c r="C275" s="2">
        <f t="shared" si="29"/>
        <v>-7.2000000000000952E-3</v>
      </c>
      <c r="D275" s="2">
        <f t="shared" si="30"/>
        <v>3.6299399999999999</v>
      </c>
      <c r="E275" s="2">
        <f t="shared" si="32"/>
        <v>3.6386499999999997</v>
      </c>
      <c r="F275" s="2">
        <f t="shared" si="25"/>
        <v>3.6357449999999991</v>
      </c>
      <c r="G275" s="2">
        <f t="shared" si="27"/>
        <v>3.6504219999999998</v>
      </c>
      <c r="H275" s="2">
        <f t="shared" si="31"/>
        <v>3.7335039999999999</v>
      </c>
      <c r="I275" s="2">
        <f t="array" ref="I275">SUMPRODUCT(B259:B278, (ROW(B259:B278)-ROW(B259)+1)) / (20*21/2)</f>
        <v>3.6326685714285714</v>
      </c>
      <c r="J275" s="2">
        <f t="shared" si="26"/>
        <v>3.6358646286759266</v>
      </c>
      <c r="K275" s="2">
        <f t="shared" si="28"/>
        <v>3.6477564315738893</v>
      </c>
    </row>
    <row r="276" spans="1:11" ht="13.5" x14ac:dyDescent="0.25">
      <c r="A276" s="3">
        <f>TITRES_STAT!B279</f>
        <v>42409</v>
      </c>
      <c r="B276" s="6">
        <f>TITRES_STAT!D279</f>
        <v>3.6168999999999998</v>
      </c>
      <c r="C276" s="2">
        <f t="shared" si="29"/>
        <v>0</v>
      </c>
      <c r="D276" s="2">
        <f t="shared" si="30"/>
        <v>3.6212199999999997</v>
      </c>
      <c r="E276" s="2">
        <f t="shared" si="32"/>
        <v>3.6313899999999997</v>
      </c>
      <c r="F276" s="2">
        <f t="shared" ref="F276:F339" si="33">AVERAGE(B257:B276)</f>
        <v>3.6324799999999997</v>
      </c>
      <c r="G276" s="2">
        <f t="shared" si="27"/>
        <v>3.6511479999999996</v>
      </c>
      <c r="H276" s="2">
        <f t="shared" si="31"/>
        <v>3.7330654999999995</v>
      </c>
      <c r="I276" s="2">
        <f t="array" ref="I276">SUMPRODUCT(B260:B279, (ROW(B260:B279)-ROW(B260)+1)) / (20*21/2)</f>
        <v>3.6326352380952383</v>
      </c>
      <c r="J276" s="2">
        <f t="shared" si="26"/>
        <v>3.6340584735639334</v>
      </c>
      <c r="K276" s="2">
        <f t="shared" si="28"/>
        <v>3.6465463754337368</v>
      </c>
    </row>
    <row r="277" spans="1:11" ht="13.5" x14ac:dyDescent="0.25">
      <c r="A277" s="3">
        <f>TITRES_STAT!B280</f>
        <v>42410</v>
      </c>
      <c r="B277" s="6">
        <f>TITRES_STAT!D280</f>
        <v>3.6459000000000001</v>
      </c>
      <c r="C277" s="2">
        <f t="shared" si="29"/>
        <v>2.9000000000000359E-2</v>
      </c>
      <c r="D277" s="2">
        <f t="shared" si="30"/>
        <v>3.6255800000000002</v>
      </c>
      <c r="E277" s="2">
        <f t="shared" si="32"/>
        <v>3.6335699999999997</v>
      </c>
      <c r="F277" s="2">
        <f t="shared" si="33"/>
        <v>3.6328399999999994</v>
      </c>
      <c r="G277" s="2">
        <f t="shared" si="27"/>
        <v>3.6510019999999996</v>
      </c>
      <c r="H277" s="2">
        <f t="shared" si="31"/>
        <v>3.7329809999999992</v>
      </c>
      <c r="I277" s="2">
        <f t="array" ref="I277">SUMPRODUCT(B261:B280, (ROW(B261:B280)-ROW(B261)+1)) / (20*21/2)</f>
        <v>3.6326019047619038</v>
      </c>
      <c r="J277" s="2">
        <f t="shared" ref="J277:J340" si="34">$J$4*B277+J276*(1-$J$4)</f>
        <v>3.6351862379864159</v>
      </c>
      <c r="K277" s="2">
        <f t="shared" si="28"/>
        <v>3.6465210273775122</v>
      </c>
    </row>
    <row r="278" spans="1:11" ht="13.5" x14ac:dyDescent="0.25">
      <c r="A278" s="3">
        <f>TITRES_STAT!B281</f>
        <v>42411</v>
      </c>
      <c r="B278" s="6">
        <f>TITRES_STAT!D281</f>
        <v>3.6314000000000002</v>
      </c>
      <c r="C278" s="2">
        <f t="shared" si="29"/>
        <v>-1.4499999999999957E-2</v>
      </c>
      <c r="D278" s="2">
        <f t="shared" si="30"/>
        <v>3.6270399999999996</v>
      </c>
      <c r="E278" s="2">
        <f t="shared" si="32"/>
        <v>3.6299399999999999</v>
      </c>
      <c r="F278" s="2">
        <f t="shared" si="33"/>
        <v>3.6317499999999994</v>
      </c>
      <c r="G278" s="2">
        <f t="shared" si="27"/>
        <v>3.6518739999999998</v>
      </c>
      <c r="H278" s="2">
        <f t="shared" si="31"/>
        <v>3.7326149999999996</v>
      </c>
      <c r="I278" s="2">
        <f t="array" ref="I278">SUMPRODUCT(B262:B281, (ROW(B262:B281)-ROW(B262)+1)) / (20*21/2)</f>
        <v>3.632395714285714</v>
      </c>
      <c r="J278" s="2">
        <f t="shared" si="34"/>
        <v>3.6348256438924715</v>
      </c>
      <c r="K278" s="2">
        <f t="shared" si="28"/>
        <v>3.6459280459117278</v>
      </c>
    </row>
    <row r="279" spans="1:11" ht="13.5" x14ac:dyDescent="0.25">
      <c r="A279" s="3">
        <f>TITRES_STAT!B282</f>
        <v>42412</v>
      </c>
      <c r="B279" s="6">
        <f>TITRES_STAT!D282</f>
        <v>3.6314000000000002</v>
      </c>
      <c r="C279" s="2">
        <f t="shared" si="29"/>
        <v>0</v>
      </c>
      <c r="D279" s="2">
        <f t="shared" si="30"/>
        <v>3.6284999999999998</v>
      </c>
      <c r="E279" s="2">
        <f t="shared" si="32"/>
        <v>3.6306700000000007</v>
      </c>
      <c r="F279" s="2">
        <f t="shared" si="33"/>
        <v>3.6317499999999994</v>
      </c>
      <c r="G279" s="2">
        <f t="shared" si="27"/>
        <v>3.6495500000000005</v>
      </c>
      <c r="H279" s="2">
        <f t="shared" si="31"/>
        <v>3.7322489999999995</v>
      </c>
      <c r="I279" s="2">
        <f t="array" ref="I279">SUMPRODUCT(B263:B282, (ROW(B263:B282)-ROW(B263)+1)) / (20*21/2)</f>
        <v>3.6321895238095236</v>
      </c>
      <c r="J279" s="2">
        <f t="shared" si="34"/>
        <v>3.6344993920931885</v>
      </c>
      <c r="K279" s="2">
        <f t="shared" si="28"/>
        <v>3.6453583186210721</v>
      </c>
    </row>
    <row r="280" spans="1:11" ht="13.5" x14ac:dyDescent="0.25">
      <c r="A280" s="3">
        <f>TITRES_STAT!B283</f>
        <v>42415</v>
      </c>
      <c r="B280" s="6">
        <f>TITRES_STAT!D283</f>
        <v>3.6314000000000002</v>
      </c>
      <c r="C280" s="2">
        <f t="shared" si="29"/>
        <v>0</v>
      </c>
      <c r="D280" s="2">
        <f t="shared" si="30"/>
        <v>3.6314000000000002</v>
      </c>
      <c r="E280" s="2">
        <f t="shared" si="32"/>
        <v>3.6306699999999998</v>
      </c>
      <c r="F280" s="2">
        <f t="shared" si="33"/>
        <v>3.6335649999999995</v>
      </c>
      <c r="G280" s="2">
        <f t="shared" si="27"/>
        <v>3.6472259999999999</v>
      </c>
      <c r="H280" s="2">
        <f t="shared" si="31"/>
        <v>3.7320569999999993</v>
      </c>
      <c r="I280" s="2">
        <f t="array" ref="I280">SUMPRODUCT(B264:B283, (ROW(B264:B283)-ROW(B264)+1)) / (20*21/2)</f>
        <v>3.6326438095238087</v>
      </c>
      <c r="J280" s="2">
        <f t="shared" si="34"/>
        <v>3.6342042118938371</v>
      </c>
      <c r="K280" s="2">
        <f t="shared" si="28"/>
        <v>3.6448109335771086</v>
      </c>
    </row>
    <row r="281" spans="1:11" ht="13.5" x14ac:dyDescent="0.25">
      <c r="A281" s="3">
        <f>TITRES_STAT!B284</f>
        <v>42416</v>
      </c>
      <c r="B281" s="6">
        <f>TITRES_STAT!D284</f>
        <v>3.6314000000000002</v>
      </c>
      <c r="C281" s="2">
        <f t="shared" si="29"/>
        <v>0</v>
      </c>
      <c r="D281" s="2">
        <f t="shared" si="30"/>
        <v>3.6342999999999996</v>
      </c>
      <c r="E281" s="2">
        <f t="shared" si="32"/>
        <v>3.6277599999999999</v>
      </c>
      <c r="F281" s="2">
        <f t="shared" si="33"/>
        <v>3.6335649999999995</v>
      </c>
      <c r="G281" s="2">
        <f t="shared" si="27"/>
        <v>3.6450480000000005</v>
      </c>
      <c r="H281" s="2">
        <f t="shared" si="31"/>
        <v>3.7316909999999996</v>
      </c>
      <c r="I281" s="2">
        <f t="array" ref="I281">SUMPRODUCT(B265:B284, (ROW(B265:B284)-ROW(B265)+1)) / (20*21/2)</f>
        <v>3.632333333333333</v>
      </c>
      <c r="J281" s="2">
        <f t="shared" si="34"/>
        <v>3.6339371440944239</v>
      </c>
      <c r="K281" s="2">
        <f t="shared" si="28"/>
        <v>3.6442850146133008</v>
      </c>
    </row>
    <row r="282" spans="1:11" ht="13.5" x14ac:dyDescent="0.25">
      <c r="A282" s="3">
        <f>TITRES_STAT!B285</f>
        <v>42417</v>
      </c>
      <c r="B282" s="6">
        <f>TITRES_STAT!D285</f>
        <v>3.6314000000000002</v>
      </c>
      <c r="C282" s="2">
        <f t="shared" si="29"/>
        <v>0</v>
      </c>
      <c r="D282" s="2">
        <f t="shared" si="30"/>
        <v>3.6314000000000002</v>
      </c>
      <c r="E282" s="2">
        <f t="shared" si="32"/>
        <v>3.6284900000000002</v>
      </c>
      <c r="F282" s="2">
        <f t="shared" si="33"/>
        <v>3.6339299999999994</v>
      </c>
      <c r="G282" s="2">
        <f t="shared" si="27"/>
        <v>3.6431600000000008</v>
      </c>
      <c r="H282" s="2">
        <f t="shared" si="31"/>
        <v>3.7313944999999995</v>
      </c>
      <c r="I282" s="2">
        <f t="array" ref="I282">SUMPRODUCT(B266:B285, (ROW(B266:B285)-ROW(B266)+1)) / (20*21/2)</f>
        <v>3.631292857142856</v>
      </c>
      <c r="J282" s="2">
        <f t="shared" si="34"/>
        <v>3.6336955113235265</v>
      </c>
      <c r="K282" s="2">
        <f t="shared" si="28"/>
        <v>3.6437797199225832</v>
      </c>
    </row>
    <row r="283" spans="1:11" ht="13.5" x14ac:dyDescent="0.25">
      <c r="A283" s="3">
        <f>TITRES_STAT!B286</f>
        <v>42418</v>
      </c>
      <c r="B283" s="6">
        <f>TITRES_STAT!D286</f>
        <v>3.6387</v>
      </c>
      <c r="C283" s="2">
        <f t="shared" si="29"/>
        <v>7.2999999999998622E-3</v>
      </c>
      <c r="D283" s="2">
        <f t="shared" si="30"/>
        <v>3.63286</v>
      </c>
      <c r="E283" s="2">
        <f t="shared" si="32"/>
        <v>3.6299499999999996</v>
      </c>
      <c r="F283" s="2">
        <f t="shared" si="33"/>
        <v>3.6346599999999993</v>
      </c>
      <c r="G283" s="2">
        <f t="shared" si="27"/>
        <v>3.6433060000000008</v>
      </c>
      <c r="H283" s="2">
        <f t="shared" si="31"/>
        <v>3.7314824999999989</v>
      </c>
      <c r="I283" s="2">
        <f t="array" ref="I283">SUMPRODUCT(B267:B286, (ROW(B267:B286)-ROW(B267)+1)) / (20*21/2)</f>
        <v>3.6295666666666659</v>
      </c>
      <c r="J283" s="2">
        <f t="shared" si="34"/>
        <v>3.6341721292927143</v>
      </c>
      <c r="K283" s="2">
        <f t="shared" si="28"/>
        <v>3.6435805152197371</v>
      </c>
    </row>
    <row r="284" spans="1:11" ht="13.5" x14ac:dyDescent="0.25">
      <c r="A284" s="3">
        <f>TITRES_STAT!B287</f>
        <v>42419</v>
      </c>
      <c r="B284" s="6">
        <f>TITRES_STAT!D287</f>
        <v>3.6314000000000002</v>
      </c>
      <c r="C284" s="2">
        <f t="shared" si="29"/>
        <v>-7.2999999999998622E-3</v>
      </c>
      <c r="D284" s="2">
        <f t="shared" si="30"/>
        <v>3.63286</v>
      </c>
      <c r="E284" s="2">
        <f t="shared" si="32"/>
        <v>3.6306799999999995</v>
      </c>
      <c r="F284" s="2">
        <f t="shared" si="33"/>
        <v>3.6350249999999997</v>
      </c>
      <c r="G284" s="2">
        <f t="shared" si="27"/>
        <v>3.6415620000000009</v>
      </c>
      <c r="H284" s="2">
        <f t="shared" si="31"/>
        <v>3.7315689999999995</v>
      </c>
      <c r="I284" s="2">
        <f t="array" ref="I284">SUMPRODUCT(B268:B287, (ROW(B268:B287)-ROW(B268)+1)) / (20*21/2)</f>
        <v>3.6274909523809522</v>
      </c>
      <c r="J284" s="2">
        <f t="shared" si="34"/>
        <v>3.6339081169791223</v>
      </c>
      <c r="K284" s="2">
        <f t="shared" si="28"/>
        <v>3.6431028479562184</v>
      </c>
    </row>
    <row r="285" spans="1:11" ht="13.5" x14ac:dyDescent="0.25">
      <c r="A285" s="3">
        <f>TITRES_STAT!B288</f>
        <v>42422</v>
      </c>
      <c r="B285" s="6">
        <f>TITRES_STAT!D288</f>
        <v>3.6240999999999999</v>
      </c>
      <c r="C285" s="2">
        <f t="shared" si="29"/>
        <v>-7.3000000000003062E-3</v>
      </c>
      <c r="D285" s="2">
        <f t="shared" si="30"/>
        <v>3.6314000000000002</v>
      </c>
      <c r="E285" s="2">
        <f t="shared" si="32"/>
        <v>3.6314000000000002</v>
      </c>
      <c r="F285" s="2">
        <f t="shared" si="33"/>
        <v>3.6350249999999997</v>
      </c>
      <c r="G285" s="2">
        <f t="shared" si="27"/>
        <v>3.6396720000000005</v>
      </c>
      <c r="H285" s="2">
        <f t="shared" si="31"/>
        <v>3.7319324999999992</v>
      </c>
      <c r="I285" s="2">
        <f t="array" ref="I285">SUMPRODUCT(B269:B288, (ROW(B269:B288)-ROW(B269)+1)) / (20*21/2)</f>
        <v>3.6247985714285718</v>
      </c>
      <c r="J285" s="2">
        <f t="shared" si="34"/>
        <v>3.632974010600158</v>
      </c>
      <c r="K285" s="2">
        <f t="shared" si="28"/>
        <v>3.6423576382324452</v>
      </c>
    </row>
    <row r="286" spans="1:11" ht="13.5" x14ac:dyDescent="0.25">
      <c r="A286" s="3">
        <f>TITRES_STAT!B289</f>
        <v>42423</v>
      </c>
      <c r="B286" s="6">
        <f>TITRES_STAT!D289</f>
        <v>3.6168999999999998</v>
      </c>
      <c r="C286" s="2">
        <f t="shared" si="29"/>
        <v>-7.2000000000000952E-3</v>
      </c>
      <c r="D286" s="2">
        <f t="shared" si="30"/>
        <v>3.6285000000000003</v>
      </c>
      <c r="E286" s="2">
        <f t="shared" si="32"/>
        <v>3.6314000000000002</v>
      </c>
      <c r="F286" s="2">
        <f t="shared" si="33"/>
        <v>3.6313949999999999</v>
      </c>
      <c r="G286" s="2">
        <f t="shared" si="27"/>
        <v>3.6377840000000004</v>
      </c>
      <c r="H286" s="2">
        <f t="shared" si="31"/>
        <v>3.7319464999999989</v>
      </c>
      <c r="I286" s="2">
        <f t="array" ref="I286">SUMPRODUCT(B270:B289, (ROW(B270:B289)-ROW(B270)+1)) / (20*21/2)</f>
        <v>3.6251790476190475</v>
      </c>
      <c r="J286" s="2">
        <f t="shared" si="34"/>
        <v>3.6314431524477619</v>
      </c>
      <c r="K286" s="2">
        <f t="shared" si="28"/>
        <v>3.641359299478232</v>
      </c>
    </row>
    <row r="287" spans="1:11" ht="13.5" x14ac:dyDescent="0.25">
      <c r="A287" s="3">
        <f>TITRES_STAT!B290</f>
        <v>42424</v>
      </c>
      <c r="B287" s="6">
        <f>TITRES_STAT!D290</f>
        <v>3.6095999999999999</v>
      </c>
      <c r="C287" s="2">
        <f t="shared" si="29"/>
        <v>-7.2999999999998622E-3</v>
      </c>
      <c r="D287" s="2">
        <f t="shared" si="30"/>
        <v>3.6241399999999997</v>
      </c>
      <c r="E287" s="2">
        <f t="shared" si="32"/>
        <v>3.6277699999999995</v>
      </c>
      <c r="F287" s="2">
        <f t="shared" si="33"/>
        <v>3.6306699999999998</v>
      </c>
      <c r="G287" s="2">
        <f t="shared" si="27"/>
        <v>3.6358960000000007</v>
      </c>
      <c r="H287" s="2">
        <f t="shared" si="31"/>
        <v>3.7319239999999989</v>
      </c>
      <c r="I287" s="2">
        <f t="array" ref="I287">SUMPRODUCT(B271:B290, (ROW(B271:B290)-ROW(B271)+1)) / (20*21/2)</f>
        <v>3.6282961904761915</v>
      </c>
      <c r="J287" s="2">
        <f t="shared" si="34"/>
        <v>3.6293628522146415</v>
      </c>
      <c r="K287" s="2">
        <f t="shared" si="28"/>
        <v>3.6401138367535952</v>
      </c>
    </row>
    <row r="288" spans="1:11" ht="13.5" x14ac:dyDescent="0.25">
      <c r="A288" s="3">
        <f>TITRES_STAT!B291</f>
        <v>42425</v>
      </c>
      <c r="B288" s="6">
        <f>TITRES_STAT!D291</f>
        <v>3.6023999999999998</v>
      </c>
      <c r="C288" s="2">
        <f t="shared" si="29"/>
        <v>-7.2000000000000952E-3</v>
      </c>
      <c r="D288" s="2">
        <f t="shared" si="30"/>
        <v>3.6168799999999997</v>
      </c>
      <c r="E288" s="2">
        <f t="shared" si="32"/>
        <v>3.62487</v>
      </c>
      <c r="F288" s="2">
        <f t="shared" si="33"/>
        <v>3.6274049999999995</v>
      </c>
      <c r="G288" s="2">
        <f t="shared" si="27"/>
        <v>3.6353160000000009</v>
      </c>
      <c r="H288" s="2">
        <f t="shared" si="31"/>
        <v>3.7321789999999986</v>
      </c>
      <c r="I288" s="2">
        <f t="array" ref="I288">SUMPRODUCT(B272:B291, (ROW(B272:B291)-ROW(B272)+1)) / (20*21/2)</f>
        <v>3.6326557142857139</v>
      </c>
      <c r="J288" s="2">
        <f t="shared" si="34"/>
        <v>3.626794961527533</v>
      </c>
      <c r="K288" s="2">
        <f t="shared" si="28"/>
        <v>3.6386348627632583</v>
      </c>
    </row>
    <row r="289" spans="1:11" ht="13.5" x14ac:dyDescent="0.25">
      <c r="A289" s="3">
        <f>TITRES_STAT!B292</f>
        <v>42426</v>
      </c>
      <c r="B289" s="6">
        <f>TITRES_STAT!D292</f>
        <v>3.6314000000000002</v>
      </c>
      <c r="C289" s="2">
        <f t="shared" si="29"/>
        <v>2.9000000000000359E-2</v>
      </c>
      <c r="D289" s="2">
        <f t="shared" si="30"/>
        <v>3.6168799999999997</v>
      </c>
      <c r="E289" s="2">
        <f t="shared" si="32"/>
        <v>3.62487</v>
      </c>
      <c r="F289" s="2">
        <f t="shared" si="33"/>
        <v>3.6277700000000004</v>
      </c>
      <c r="G289" s="2">
        <f t="shared" si="27"/>
        <v>3.6353160000000009</v>
      </c>
      <c r="H289" s="2">
        <f t="shared" si="31"/>
        <v>3.732578999999999</v>
      </c>
      <c r="I289" s="2">
        <f t="array" ref="I289">SUMPRODUCT(B273:B292, (ROW(B273:B292)-ROW(B273)+1)) / (20*21/2)</f>
        <v>3.6376319047619048</v>
      </c>
      <c r="J289" s="2">
        <f t="shared" si="34"/>
        <v>3.6272335366201487</v>
      </c>
      <c r="K289" s="2">
        <f t="shared" si="28"/>
        <v>3.6383511426548956</v>
      </c>
    </row>
    <row r="290" spans="1:11" ht="13.5" x14ac:dyDescent="0.25">
      <c r="A290" s="3">
        <f>TITRES_STAT!B293</f>
        <v>42429</v>
      </c>
      <c r="B290" s="6">
        <f>TITRES_STAT!D293</f>
        <v>3.6604999999999999</v>
      </c>
      <c r="C290" s="2">
        <f t="shared" si="29"/>
        <v>2.9099999999999682E-2</v>
      </c>
      <c r="D290" s="2">
        <f t="shared" si="30"/>
        <v>3.6241599999999998</v>
      </c>
      <c r="E290" s="2">
        <f t="shared" si="32"/>
        <v>3.62778</v>
      </c>
      <c r="F290" s="2">
        <f t="shared" si="33"/>
        <v>3.6292249999999995</v>
      </c>
      <c r="G290" s="2">
        <f t="shared" si="27"/>
        <v>3.6360440000000018</v>
      </c>
      <c r="H290" s="2">
        <f t="shared" si="31"/>
        <v>3.7331939999999988</v>
      </c>
      <c r="I290" s="2">
        <f t="array" ref="I290">SUMPRODUCT(B274:B293, (ROW(B274:B293)-ROW(B274)+1)) / (20*21/2)</f>
        <v>3.6374933333333339</v>
      </c>
      <c r="J290" s="2">
        <f t="shared" si="34"/>
        <v>3.6304017712277536</v>
      </c>
      <c r="K290" s="2">
        <f t="shared" si="28"/>
        <v>3.63921972529588</v>
      </c>
    </row>
    <row r="291" spans="1:11" ht="13.5" x14ac:dyDescent="0.25">
      <c r="A291" s="3">
        <f>TITRES_STAT!B294</f>
        <v>42430</v>
      </c>
      <c r="B291" s="6">
        <f>TITRES_STAT!D294</f>
        <v>3.6749999999999998</v>
      </c>
      <c r="C291" s="2">
        <f t="shared" si="29"/>
        <v>1.4499999999999957E-2</v>
      </c>
      <c r="D291" s="2">
        <f t="shared" si="30"/>
        <v>3.6357799999999996</v>
      </c>
      <c r="E291" s="2">
        <f t="shared" si="32"/>
        <v>3.6321399999999997</v>
      </c>
      <c r="F291" s="2">
        <f t="shared" si="33"/>
        <v>3.62995</v>
      </c>
      <c r="G291" s="2">
        <f t="shared" si="27"/>
        <v>3.6354640000000016</v>
      </c>
      <c r="H291" s="2">
        <f t="shared" si="31"/>
        <v>3.7338814999999981</v>
      </c>
      <c r="I291" s="2">
        <f t="array" ref="I291">SUMPRODUCT(B275:B294, (ROW(B275:B294)-ROW(B275)+1)) / (20*21/2)</f>
        <v>3.647691428571429</v>
      </c>
      <c r="J291" s="2">
        <f t="shared" si="34"/>
        <v>3.6346492215870154</v>
      </c>
      <c r="K291" s="2">
        <f t="shared" si="28"/>
        <v>3.6406228733234927</v>
      </c>
    </row>
    <row r="292" spans="1:11" ht="13.5" x14ac:dyDescent="0.25">
      <c r="A292" s="3">
        <f>TITRES_STAT!B295</f>
        <v>42431</v>
      </c>
      <c r="B292" s="6">
        <f>TITRES_STAT!D295</f>
        <v>3.6821999999999999</v>
      </c>
      <c r="C292" s="2">
        <f t="shared" si="29"/>
        <v>7.2000000000000952E-3</v>
      </c>
      <c r="D292" s="2">
        <f t="shared" si="30"/>
        <v>3.6503000000000001</v>
      </c>
      <c r="E292" s="2">
        <f t="shared" si="32"/>
        <v>3.6372200000000001</v>
      </c>
      <c r="F292" s="2">
        <f t="shared" si="33"/>
        <v>3.6328550000000002</v>
      </c>
      <c r="G292" s="2">
        <f t="shared" si="27"/>
        <v>3.6353180000000016</v>
      </c>
      <c r="H292" s="2">
        <f t="shared" si="31"/>
        <v>3.734535499999998</v>
      </c>
      <c r="I292" s="2">
        <f t="array" ref="I292">SUMPRODUCT(B276:B295, (ROW(B276:B295)-ROW(B276)+1)) / (20*21/2)</f>
        <v>3.646964761904762</v>
      </c>
      <c r="J292" s="2">
        <f t="shared" si="34"/>
        <v>3.6391778671501571</v>
      </c>
      <c r="K292" s="2">
        <f t="shared" si="28"/>
        <v>3.6422533488794344</v>
      </c>
    </row>
    <row r="293" spans="1:11" ht="13.5" x14ac:dyDescent="0.25">
      <c r="A293" s="3">
        <f>TITRES_STAT!B296</f>
        <v>42432</v>
      </c>
      <c r="B293" s="6">
        <f>TITRES_STAT!D296</f>
        <v>3.6314000000000002</v>
      </c>
      <c r="C293" s="2">
        <f t="shared" si="29"/>
        <v>-5.0799999999999734E-2</v>
      </c>
      <c r="D293" s="2">
        <f t="shared" si="30"/>
        <v>3.6560999999999999</v>
      </c>
      <c r="E293" s="2">
        <f t="shared" si="32"/>
        <v>3.6364899999999998</v>
      </c>
      <c r="F293" s="2">
        <f t="shared" si="33"/>
        <v>3.6332199999999992</v>
      </c>
      <c r="G293" s="2">
        <f t="shared" si="27"/>
        <v>3.6360440000000009</v>
      </c>
      <c r="H293" s="2">
        <f t="shared" si="31"/>
        <v>3.7345869999999981</v>
      </c>
      <c r="I293" s="2">
        <f t="array" ref="I293">SUMPRODUCT(B277:B296, (ROW(B277:B296)-ROW(B277)+1)) / (20*21/2)</f>
        <v>3.6461690476190474</v>
      </c>
      <c r="J293" s="2">
        <f t="shared" si="34"/>
        <v>3.638437117897761</v>
      </c>
      <c r="K293" s="2">
        <f t="shared" si="28"/>
        <v>3.6418277273547508</v>
      </c>
    </row>
    <row r="294" spans="1:11" ht="13.5" x14ac:dyDescent="0.25">
      <c r="A294" s="3">
        <f>TITRES_STAT!B297</f>
        <v>42433</v>
      </c>
      <c r="B294" s="6">
        <f>TITRES_STAT!D297</f>
        <v>3.7403</v>
      </c>
      <c r="C294" s="2">
        <f t="shared" si="29"/>
        <v>0.10889999999999977</v>
      </c>
      <c r="D294" s="2">
        <f t="shared" si="30"/>
        <v>3.6778800000000005</v>
      </c>
      <c r="E294" s="2">
        <f t="shared" si="32"/>
        <v>3.6473799999999996</v>
      </c>
      <c r="F294" s="2">
        <f t="shared" si="33"/>
        <v>3.6390299999999995</v>
      </c>
      <c r="G294" s="2">
        <f t="shared" si="27"/>
        <v>3.637496000000001</v>
      </c>
      <c r="H294" s="2">
        <f t="shared" si="31"/>
        <v>3.7351829999999979</v>
      </c>
      <c r="I294" s="2">
        <f t="array" ref="I294">SUMPRODUCT(B278:B297, (ROW(B278:B297)-ROW(B278)+1)) / (20*21/2)</f>
        <v>3.6453042857142859</v>
      </c>
      <c r="J294" s="2">
        <f t="shared" si="34"/>
        <v>3.6481383447646412</v>
      </c>
      <c r="K294" s="2">
        <f t="shared" si="28"/>
        <v>3.6456893851055447</v>
      </c>
    </row>
    <row r="295" spans="1:11" ht="13.5" x14ac:dyDescent="0.25">
      <c r="A295" s="3">
        <f>TITRES_STAT!B298</f>
        <v>42436</v>
      </c>
      <c r="B295" s="6">
        <f>TITRES_STAT!D298</f>
        <v>3.6314000000000002</v>
      </c>
      <c r="C295" s="2">
        <f t="shared" si="29"/>
        <v>-0.10889999999999977</v>
      </c>
      <c r="D295" s="2">
        <f t="shared" si="30"/>
        <v>3.6720599999999997</v>
      </c>
      <c r="E295" s="2">
        <f t="shared" si="32"/>
        <v>3.64811</v>
      </c>
      <c r="F295" s="2">
        <f t="shared" si="33"/>
        <v>3.6397550000000001</v>
      </c>
      <c r="G295" s="2">
        <f t="shared" si="27"/>
        <v>3.6370600000000008</v>
      </c>
      <c r="H295" s="2">
        <f t="shared" si="31"/>
        <v>3.7350604999999972</v>
      </c>
      <c r="I295" s="2">
        <f t="array" ref="I295">SUMPRODUCT(B279:B298, (ROW(B279:B298)-ROW(B279)+1)) / (20*21/2)</f>
        <v>3.6465847619047613</v>
      </c>
      <c r="J295" s="2">
        <f t="shared" si="34"/>
        <v>3.6465442166918183</v>
      </c>
      <c r="K295" s="2">
        <f t="shared" si="28"/>
        <v>3.6451290170621902</v>
      </c>
    </row>
    <row r="296" spans="1:11" ht="13.5" x14ac:dyDescent="0.25">
      <c r="A296" s="3">
        <f>TITRES_STAT!B299</f>
        <v>42437</v>
      </c>
      <c r="B296" s="6">
        <f>TITRES_STAT!D299</f>
        <v>3.6314000000000002</v>
      </c>
      <c r="C296" s="2">
        <f t="shared" si="29"/>
        <v>0</v>
      </c>
      <c r="D296" s="2">
        <f t="shared" si="30"/>
        <v>3.6633400000000003</v>
      </c>
      <c r="E296" s="2">
        <f t="shared" si="32"/>
        <v>3.6495600000000001</v>
      </c>
      <c r="F296" s="2">
        <f t="shared" si="33"/>
        <v>3.6404800000000002</v>
      </c>
      <c r="G296" s="2">
        <f t="shared" si="27"/>
        <v>3.6385120000000004</v>
      </c>
      <c r="H296" s="2">
        <f t="shared" si="31"/>
        <v>3.7349379999999974</v>
      </c>
      <c r="I296" s="2">
        <f t="array" ref="I296">SUMPRODUCT(B280:B299, (ROW(B280:B299)-ROW(B280)+1)) / (20*21/2)</f>
        <v>3.6491423809523806</v>
      </c>
      <c r="J296" s="2">
        <f t="shared" si="34"/>
        <v>3.6451019103402165</v>
      </c>
      <c r="K296" s="2">
        <f t="shared" si="28"/>
        <v>3.6445906242362223</v>
      </c>
    </row>
    <row r="297" spans="1:11" ht="13.5" x14ac:dyDescent="0.25">
      <c r="A297" s="3">
        <f>TITRES_STAT!B300</f>
        <v>42438</v>
      </c>
      <c r="B297" s="6">
        <f>TITRES_STAT!D300</f>
        <v>3.6314000000000002</v>
      </c>
      <c r="C297" s="2">
        <f t="shared" si="29"/>
        <v>0</v>
      </c>
      <c r="D297" s="2">
        <f t="shared" si="30"/>
        <v>3.6531799999999999</v>
      </c>
      <c r="E297" s="2">
        <f t="shared" si="32"/>
        <v>3.6517400000000002</v>
      </c>
      <c r="F297" s="2">
        <f t="shared" si="33"/>
        <v>3.6397549999999996</v>
      </c>
      <c r="G297" s="2">
        <f t="shared" si="27"/>
        <v>3.6385120000000013</v>
      </c>
      <c r="H297" s="2">
        <f t="shared" si="31"/>
        <v>3.7347459999999972</v>
      </c>
      <c r="I297" s="2">
        <f t="array" ref="I297">SUMPRODUCT(B281:B300, (ROW(B281:B300)-ROW(B281)+1)) / (20*21/2)</f>
        <v>3.6584414285714284</v>
      </c>
      <c r="J297" s="2">
        <f t="shared" si="34"/>
        <v>3.6437969664982912</v>
      </c>
      <c r="K297" s="2">
        <f t="shared" si="28"/>
        <v>3.64407334485441</v>
      </c>
    </row>
    <row r="298" spans="1:11" ht="13.5" x14ac:dyDescent="0.25">
      <c r="A298" s="3">
        <f>TITRES_STAT!B301</f>
        <v>42439</v>
      </c>
      <c r="B298" s="6">
        <f>TITRES_STAT!D301</f>
        <v>3.6532</v>
      </c>
      <c r="C298" s="2">
        <f t="shared" si="29"/>
        <v>2.179999999999982E-2</v>
      </c>
      <c r="D298" s="2">
        <f t="shared" si="30"/>
        <v>3.65754</v>
      </c>
      <c r="E298" s="2">
        <f t="shared" si="32"/>
        <v>3.6568199999999997</v>
      </c>
      <c r="F298" s="2">
        <f t="shared" si="33"/>
        <v>3.6408449999999997</v>
      </c>
      <c r="G298" s="2">
        <f t="shared" si="27"/>
        <v>3.6390940000000005</v>
      </c>
      <c r="H298" s="2">
        <f t="shared" si="31"/>
        <v>3.7347324999999967</v>
      </c>
      <c r="I298" s="2">
        <f t="array" ref="I298">SUMPRODUCT(B282:B301, (ROW(B282:B301)-ROW(B282)+1)) / (20*21/2)</f>
        <v>3.6568504761904763</v>
      </c>
      <c r="J298" s="2">
        <f t="shared" si="34"/>
        <v>3.6446924934984541</v>
      </c>
      <c r="K298" s="2">
        <f t="shared" si="28"/>
        <v>3.6444312528993352</v>
      </c>
    </row>
    <row r="299" spans="1:11" ht="13.5" x14ac:dyDescent="0.25">
      <c r="A299" s="3">
        <f>TITRES_STAT!B302</f>
        <v>42440</v>
      </c>
      <c r="B299" s="6">
        <f>TITRES_STAT!D302</f>
        <v>3.6677</v>
      </c>
      <c r="C299" s="2">
        <f t="shared" si="29"/>
        <v>1.4499999999999957E-2</v>
      </c>
      <c r="D299" s="2">
        <f t="shared" si="30"/>
        <v>3.6430199999999999</v>
      </c>
      <c r="E299" s="2">
        <f t="shared" si="32"/>
        <v>3.66045</v>
      </c>
      <c r="F299" s="2">
        <f t="shared" si="33"/>
        <v>3.6426599999999993</v>
      </c>
      <c r="G299" s="2">
        <f t="shared" si="27"/>
        <v>3.6427240000000007</v>
      </c>
      <c r="H299" s="2">
        <f t="shared" si="31"/>
        <v>3.7344779999999962</v>
      </c>
      <c r="I299" s="2">
        <f t="array" ref="I299">SUMPRODUCT(B283:B302, (ROW(B283:B302)-ROW(B283)+1)) / (20*21/2)</f>
        <v>3.6552595238095238</v>
      </c>
      <c r="J299" s="2">
        <f t="shared" si="34"/>
        <v>3.6468836845938397</v>
      </c>
      <c r="K299" s="2">
        <f t="shared" si="28"/>
        <v>3.645343752785636</v>
      </c>
    </row>
    <row r="300" spans="1:11" ht="13.5" x14ac:dyDescent="0.25">
      <c r="A300" s="3">
        <f>TITRES_STAT!B303</f>
        <v>42443</v>
      </c>
      <c r="B300" s="6">
        <f>TITRES_STAT!D303</f>
        <v>3.7403</v>
      </c>
      <c r="C300" s="2">
        <f t="shared" si="29"/>
        <v>7.2599999999999998E-2</v>
      </c>
      <c r="D300" s="2">
        <f t="shared" si="30"/>
        <v>3.6648000000000005</v>
      </c>
      <c r="E300" s="2">
        <f t="shared" si="32"/>
        <v>3.6684299999999999</v>
      </c>
      <c r="F300" s="2">
        <f t="shared" si="33"/>
        <v>3.6481049999999997</v>
      </c>
      <c r="G300" s="2">
        <f t="shared" si="27"/>
        <v>3.6457740000000007</v>
      </c>
      <c r="H300" s="2">
        <f t="shared" si="31"/>
        <v>3.735073999999996</v>
      </c>
      <c r="I300" s="2">
        <f t="array" ref="I300">SUMPRODUCT(B284:B303, (ROW(B284:B303)-ROW(B284)+1)) / (20*21/2)</f>
        <v>3.66404</v>
      </c>
      <c r="J300" s="2">
        <f t="shared" si="34"/>
        <v>3.6557804765372834</v>
      </c>
      <c r="K300" s="2">
        <f t="shared" si="28"/>
        <v>3.6490675271861992</v>
      </c>
    </row>
    <row r="301" spans="1:11" ht="13.5" x14ac:dyDescent="0.25">
      <c r="A301" s="3">
        <f>TITRES_STAT!B304</f>
        <v>42444</v>
      </c>
      <c r="B301" s="6">
        <f>TITRES_STAT!D304</f>
        <v>3.6314000000000002</v>
      </c>
      <c r="C301" s="2">
        <f t="shared" si="29"/>
        <v>-0.10889999999999977</v>
      </c>
      <c r="D301" s="2">
        <f t="shared" si="30"/>
        <v>3.6648000000000005</v>
      </c>
      <c r="E301" s="2">
        <f t="shared" si="32"/>
        <v>3.6640700000000002</v>
      </c>
      <c r="F301" s="2">
        <f t="shared" si="33"/>
        <v>3.6481049999999997</v>
      </c>
      <c r="G301" s="2">
        <f t="shared" si="27"/>
        <v>3.6446120000000009</v>
      </c>
      <c r="H301" s="2">
        <f t="shared" si="31"/>
        <v>3.7350909999999957</v>
      </c>
      <c r="I301" s="2">
        <f t="array" ref="I301">SUMPRODUCT(B285:B304, (ROW(B285:B304)-ROW(B285)+1)) / (20*21/2)</f>
        <v>3.6619652380952381</v>
      </c>
      <c r="J301" s="2">
        <f t="shared" si="34"/>
        <v>3.6534585263908754</v>
      </c>
      <c r="K301" s="2">
        <f t="shared" si="28"/>
        <v>3.6483746829828192</v>
      </c>
    </row>
    <row r="302" spans="1:11" ht="13.5" x14ac:dyDescent="0.25">
      <c r="A302" s="3">
        <f>TITRES_STAT!B305</f>
        <v>42445</v>
      </c>
      <c r="B302" s="6">
        <f>TITRES_STAT!D305</f>
        <v>3.6314000000000002</v>
      </c>
      <c r="C302" s="2">
        <f t="shared" si="29"/>
        <v>0</v>
      </c>
      <c r="D302" s="2">
        <f t="shared" si="30"/>
        <v>3.6647999999999996</v>
      </c>
      <c r="E302" s="2">
        <f t="shared" si="32"/>
        <v>3.6589900000000002</v>
      </c>
      <c r="F302" s="2">
        <f t="shared" si="33"/>
        <v>3.6481049999999997</v>
      </c>
      <c r="G302" s="2">
        <f t="shared" si="27"/>
        <v>3.6434500000000014</v>
      </c>
      <c r="H302" s="2">
        <f t="shared" si="31"/>
        <v>3.7346549999999961</v>
      </c>
      <c r="I302" s="2">
        <f t="array" ref="I302">SUMPRODUCT(B286:B305, (ROW(B286:B305)-ROW(B286)+1)) / (20*21/2)</f>
        <v>3.6598904761904758</v>
      </c>
      <c r="J302" s="2">
        <f t="shared" si="34"/>
        <v>3.6513577143536491</v>
      </c>
      <c r="K302" s="2">
        <f t="shared" si="28"/>
        <v>3.6477090091403559</v>
      </c>
    </row>
    <row r="303" spans="1:11" ht="13.5" x14ac:dyDescent="0.25">
      <c r="A303" s="3">
        <f>TITRES_STAT!B306</f>
        <v>42446</v>
      </c>
      <c r="B303" s="6">
        <f>TITRES_STAT!D306</f>
        <v>3.7403</v>
      </c>
      <c r="C303" s="2">
        <f t="shared" si="29"/>
        <v>0.10889999999999977</v>
      </c>
      <c r="D303" s="2">
        <f t="shared" si="30"/>
        <v>3.68222</v>
      </c>
      <c r="E303" s="2">
        <f t="shared" si="32"/>
        <v>3.66988</v>
      </c>
      <c r="F303" s="2">
        <f t="shared" si="33"/>
        <v>3.6531849999999997</v>
      </c>
      <c r="G303" s="2">
        <f t="shared" si="27"/>
        <v>3.6441760000000012</v>
      </c>
      <c r="H303" s="2">
        <f t="shared" si="31"/>
        <v>3.7342764999999969</v>
      </c>
      <c r="I303" s="2">
        <f t="array" ref="I303">SUMPRODUCT(B287:B306, (ROW(B287:B306)-ROW(B287)+1)) / (20*21/2)</f>
        <v>3.667466666666666</v>
      </c>
      <c r="J303" s="2">
        <f t="shared" si="34"/>
        <v>3.6598284082247301</v>
      </c>
      <c r="K303" s="2">
        <f t="shared" si="28"/>
        <v>3.6513400283897535</v>
      </c>
    </row>
    <row r="304" spans="1:11" ht="13.5" x14ac:dyDescent="0.25">
      <c r="A304" s="3">
        <f>TITRES_STAT!B307</f>
        <v>42447</v>
      </c>
      <c r="B304" s="6">
        <f>TITRES_STAT!D307</f>
        <v>3.6314000000000002</v>
      </c>
      <c r="C304" s="2">
        <f t="shared" si="29"/>
        <v>-0.10889999999999977</v>
      </c>
      <c r="D304" s="2">
        <f t="shared" si="30"/>
        <v>3.67496</v>
      </c>
      <c r="E304" s="2">
        <f t="shared" si="32"/>
        <v>3.6589900000000002</v>
      </c>
      <c r="F304" s="2">
        <f t="shared" si="33"/>
        <v>3.6531849999999997</v>
      </c>
      <c r="G304" s="2">
        <f t="shared" si="27"/>
        <v>3.6430140000000013</v>
      </c>
      <c r="H304" s="2">
        <f t="shared" si="31"/>
        <v>3.7333534999999967</v>
      </c>
      <c r="I304" s="2">
        <f t="array" ref="I304">SUMPRODUCT(B288:B307, (ROW(B288:B307)-ROW(B288)+1)) / (20*21/2)</f>
        <v>3.6648038095238098</v>
      </c>
      <c r="J304" s="2">
        <f t="shared" si="34"/>
        <v>3.6571209407747558</v>
      </c>
      <c r="K304" s="2">
        <f t="shared" si="28"/>
        <v>3.6505580664921164</v>
      </c>
    </row>
    <row r="305" spans="1:11" ht="13.5" x14ac:dyDescent="0.25">
      <c r="A305" s="3">
        <f>TITRES_STAT!B308</f>
        <v>42450</v>
      </c>
      <c r="B305" s="6">
        <f>TITRES_STAT!D308</f>
        <v>3.6314000000000002</v>
      </c>
      <c r="C305" s="2">
        <f t="shared" si="29"/>
        <v>0</v>
      </c>
      <c r="D305" s="2">
        <f t="shared" si="30"/>
        <v>3.6531799999999999</v>
      </c>
      <c r="E305" s="2">
        <f t="shared" si="32"/>
        <v>3.6589900000000002</v>
      </c>
      <c r="F305" s="2">
        <f t="shared" si="33"/>
        <v>3.6535499999999992</v>
      </c>
      <c r="G305" s="2">
        <f t="shared" si="27"/>
        <v>3.641998000000001</v>
      </c>
      <c r="H305" s="2">
        <f t="shared" si="31"/>
        <v>3.7327089999999963</v>
      </c>
      <c r="I305" s="2">
        <f t="array" ref="I305">SUMPRODUCT(B289:B308, (ROW(B289:B308)-ROW(B289)+1)) / (20*21/2)</f>
        <v>3.6717228571428571</v>
      </c>
      <c r="J305" s="2">
        <f t="shared" si="34"/>
        <v>3.6546713273676361</v>
      </c>
      <c r="K305" s="2">
        <f t="shared" si="28"/>
        <v>3.6498067697669359</v>
      </c>
    </row>
    <row r="306" spans="1:11" ht="13.5" x14ac:dyDescent="0.25">
      <c r="A306" s="3">
        <f>TITRES_STAT!B309</f>
        <v>42451</v>
      </c>
      <c r="B306" s="6">
        <f>TITRES_STAT!D309</f>
        <v>3.7330999999999999</v>
      </c>
      <c r="C306" s="2">
        <f t="shared" si="29"/>
        <v>0.10169999999999968</v>
      </c>
      <c r="D306" s="2">
        <f t="shared" si="30"/>
        <v>3.6735199999999999</v>
      </c>
      <c r="E306" s="2">
        <f t="shared" si="32"/>
        <v>3.6691600000000002</v>
      </c>
      <c r="F306" s="2">
        <f t="shared" si="33"/>
        <v>3.6593599999999995</v>
      </c>
      <c r="G306" s="2">
        <f t="shared" ref="G306:G369" si="35">AVERAGE(B257:B306)</f>
        <v>3.6430160000000011</v>
      </c>
      <c r="H306" s="2">
        <f t="shared" si="31"/>
        <v>3.7333039999999964</v>
      </c>
      <c r="I306" s="2">
        <f t="array" ref="I306">SUMPRODUCT(B290:B309, (ROW(B290:B309)-ROW(B290)+1)) / (20*21/2)</f>
        <v>3.6780195238095237</v>
      </c>
      <c r="J306" s="2">
        <f t="shared" si="34"/>
        <v>3.6621407247611946</v>
      </c>
      <c r="K306" s="2">
        <f t="shared" si="28"/>
        <v>3.6530731709525464</v>
      </c>
    </row>
    <row r="307" spans="1:11" ht="13.5" x14ac:dyDescent="0.25">
      <c r="A307" s="3">
        <f>TITRES_STAT!B310</f>
        <v>42452</v>
      </c>
      <c r="B307" s="6">
        <f>TITRES_STAT!D310</f>
        <v>3.6314000000000002</v>
      </c>
      <c r="C307" s="2">
        <f t="shared" si="29"/>
        <v>-0.10169999999999968</v>
      </c>
      <c r="D307" s="2">
        <f t="shared" si="30"/>
        <v>3.6735199999999999</v>
      </c>
      <c r="E307" s="2">
        <f t="shared" si="32"/>
        <v>3.6691599999999993</v>
      </c>
      <c r="F307" s="2">
        <f t="shared" si="33"/>
        <v>3.6604499999999995</v>
      </c>
      <c r="G307" s="2">
        <f t="shared" si="35"/>
        <v>3.6428700000000016</v>
      </c>
      <c r="H307" s="2">
        <f t="shared" si="31"/>
        <v>3.7333904999999965</v>
      </c>
      <c r="I307" s="2">
        <f t="array" ref="I307">SUMPRODUCT(B291:B310, (ROW(B291:B310)-ROW(B291)+1)) / (20*21/2)</f>
        <v>3.6748414285714288</v>
      </c>
      <c r="J307" s="2">
        <f t="shared" si="34"/>
        <v>3.6592130366886999</v>
      </c>
      <c r="K307" s="2">
        <f t="shared" ref="K307:K370" si="36">$K$4*B307+(1-$K$4)*K306</f>
        <v>3.6522232426798977</v>
      </c>
    </row>
    <row r="308" spans="1:11" ht="13.5" x14ac:dyDescent="0.25">
      <c r="A308" s="3">
        <f>TITRES_STAT!B311</f>
        <v>42453</v>
      </c>
      <c r="B308" s="6">
        <f>TITRES_STAT!D311</f>
        <v>3.7330999999999999</v>
      </c>
      <c r="C308" s="2">
        <f t="shared" si="29"/>
        <v>0.10169999999999968</v>
      </c>
      <c r="D308" s="2">
        <f t="shared" si="30"/>
        <v>3.6720800000000002</v>
      </c>
      <c r="E308" s="2">
        <f t="shared" si="32"/>
        <v>3.6771500000000001</v>
      </c>
      <c r="F308" s="2">
        <f t="shared" si="33"/>
        <v>3.6669849999999991</v>
      </c>
      <c r="G308" s="2">
        <f t="shared" si="35"/>
        <v>3.6444680000000016</v>
      </c>
      <c r="H308" s="2">
        <f t="shared" si="31"/>
        <v>3.7334629999999978</v>
      </c>
      <c r="I308" s="2">
        <f t="array" ref="I308">SUMPRODUCT(B292:B311, (ROW(B292:B311)-ROW(B292)+1)) / (20*21/2)</f>
        <v>3.6793766666666663</v>
      </c>
      <c r="J308" s="2">
        <f t="shared" si="34"/>
        <v>3.666249890337395</v>
      </c>
      <c r="K308" s="2">
        <f t="shared" si="36"/>
        <v>3.6553948802218628</v>
      </c>
    </row>
    <row r="309" spans="1:11" ht="13.5" x14ac:dyDescent="0.25">
      <c r="A309" s="3">
        <f>TITRES_STAT!B312</f>
        <v>42454</v>
      </c>
      <c r="B309" s="6">
        <f>TITRES_STAT!D312</f>
        <v>3.7330999999999999</v>
      </c>
      <c r="C309" s="2">
        <f t="shared" si="29"/>
        <v>0</v>
      </c>
      <c r="D309" s="2">
        <f t="shared" si="30"/>
        <v>3.6924199999999998</v>
      </c>
      <c r="E309" s="2">
        <f t="shared" si="32"/>
        <v>3.6836899999999999</v>
      </c>
      <c r="F309" s="2">
        <f t="shared" si="33"/>
        <v>3.6720699999999993</v>
      </c>
      <c r="G309" s="2">
        <f t="shared" si="35"/>
        <v>3.6465020000000017</v>
      </c>
      <c r="H309" s="2">
        <f t="shared" si="31"/>
        <v>3.7333269999999974</v>
      </c>
      <c r="I309" s="2">
        <f t="array" ref="I309">SUMPRODUCT(B293:B312, (ROW(B293:B312)-ROW(B293)+1)) / (20*21/2)</f>
        <v>3.6753995238095243</v>
      </c>
      <c r="J309" s="2">
        <f t="shared" si="34"/>
        <v>3.6726165674481193</v>
      </c>
      <c r="K309" s="2">
        <f t="shared" si="36"/>
        <v>3.6584421398210059</v>
      </c>
    </row>
    <row r="310" spans="1:11" ht="13.5" x14ac:dyDescent="0.25">
      <c r="A310" s="3">
        <f>TITRES_STAT!B313</f>
        <v>42457</v>
      </c>
      <c r="B310" s="6">
        <f>TITRES_STAT!D313</f>
        <v>3.6387</v>
      </c>
      <c r="C310" s="2">
        <f t="shared" si="29"/>
        <v>-9.4399999999999817E-2</v>
      </c>
      <c r="D310" s="2">
        <f t="shared" si="30"/>
        <v>3.6938800000000001</v>
      </c>
      <c r="E310" s="2">
        <f t="shared" si="32"/>
        <v>3.6735299999999995</v>
      </c>
      <c r="F310" s="2">
        <f t="shared" si="33"/>
        <v>3.6709799999999992</v>
      </c>
      <c r="G310" s="2">
        <f t="shared" si="35"/>
        <v>3.6473740000000014</v>
      </c>
      <c r="H310" s="2">
        <f t="shared" si="31"/>
        <v>3.7328929999999976</v>
      </c>
      <c r="I310" s="2">
        <f t="array" ref="I310">SUMPRODUCT(B294:B313, (ROW(B294:B313)-ROW(B294)+1)) / (20*21/2)</f>
        <v>3.6716642857142854</v>
      </c>
      <c r="J310" s="2">
        <f t="shared" si="34"/>
        <v>3.6693864181673459</v>
      </c>
      <c r="K310" s="2">
        <f t="shared" si="36"/>
        <v>3.6576679382593977</v>
      </c>
    </row>
    <row r="311" spans="1:11" ht="13.5" x14ac:dyDescent="0.25">
      <c r="A311" s="3">
        <f>TITRES_STAT!B314</f>
        <v>42458</v>
      </c>
      <c r="B311" s="6">
        <f>TITRES_STAT!D314</f>
        <v>3.7185999999999999</v>
      </c>
      <c r="C311" s="2">
        <f t="shared" si="29"/>
        <v>7.989999999999986E-2</v>
      </c>
      <c r="D311" s="2">
        <f t="shared" si="30"/>
        <v>3.6909799999999997</v>
      </c>
      <c r="E311" s="2">
        <f t="shared" si="32"/>
        <v>3.6822499999999998</v>
      </c>
      <c r="F311" s="2">
        <f t="shared" si="33"/>
        <v>3.6731599999999993</v>
      </c>
      <c r="G311" s="2">
        <f t="shared" si="35"/>
        <v>3.6491180000000014</v>
      </c>
      <c r="H311" s="2">
        <f t="shared" si="31"/>
        <v>3.7325799999999982</v>
      </c>
      <c r="I311" s="2">
        <f t="array" ref="I311">SUMPRODUCT(B295:B314, (ROW(B295:B314)-ROW(B295)+1)) / (20*21/2)</f>
        <v>3.6776147619047617</v>
      </c>
      <c r="J311" s="2">
        <f t="shared" si="34"/>
        <v>3.6740734259609318</v>
      </c>
      <c r="K311" s="2">
        <f t="shared" si="36"/>
        <v>3.6600574308766767</v>
      </c>
    </row>
    <row r="312" spans="1:11" ht="13.5" x14ac:dyDescent="0.25">
      <c r="A312" s="3">
        <f>TITRES_STAT!B315</f>
        <v>42459</v>
      </c>
      <c r="B312" s="6">
        <f>TITRES_STAT!D315</f>
        <v>3.6314000000000002</v>
      </c>
      <c r="C312" s="2">
        <f t="shared" si="29"/>
        <v>-8.7199999999999722E-2</v>
      </c>
      <c r="D312" s="2">
        <f t="shared" si="30"/>
        <v>3.6909800000000006</v>
      </c>
      <c r="E312" s="2">
        <f t="shared" si="32"/>
        <v>3.6822499999999998</v>
      </c>
      <c r="F312" s="2">
        <f t="shared" si="33"/>
        <v>3.6706199999999995</v>
      </c>
      <c r="G312" s="2">
        <f t="shared" si="35"/>
        <v>3.6492640000000018</v>
      </c>
      <c r="H312" s="2">
        <f t="shared" si="31"/>
        <v>3.7321094999999982</v>
      </c>
      <c r="I312" s="2">
        <f t="array" ref="I312">SUMPRODUCT(B296:B315, (ROW(B296:B315)-ROW(B296)+1)) / (20*21/2)</f>
        <v>3.6829042857142857</v>
      </c>
      <c r="J312" s="2">
        <f t="shared" si="34"/>
        <v>3.6700092901551287</v>
      </c>
      <c r="K312" s="2">
        <f t="shared" si="36"/>
        <v>3.6589336100579839</v>
      </c>
    </row>
    <row r="313" spans="1:11" ht="13.5" x14ac:dyDescent="0.25">
      <c r="A313" s="3">
        <f>TITRES_STAT!B316</f>
        <v>42460</v>
      </c>
      <c r="B313" s="6">
        <f>TITRES_STAT!D316</f>
        <v>3.6314000000000002</v>
      </c>
      <c r="C313" s="2">
        <f t="shared" si="29"/>
        <v>0</v>
      </c>
      <c r="D313" s="2">
        <f t="shared" si="30"/>
        <v>3.6706400000000001</v>
      </c>
      <c r="E313" s="2">
        <f t="shared" si="32"/>
        <v>3.67136</v>
      </c>
      <c r="F313" s="2">
        <f t="shared" si="33"/>
        <v>3.6706199999999995</v>
      </c>
      <c r="G313" s="2">
        <f t="shared" si="35"/>
        <v>3.6494100000000018</v>
      </c>
      <c r="H313" s="2">
        <f t="shared" si="31"/>
        <v>3.7314649999999974</v>
      </c>
      <c r="I313" s="2">
        <f t="array" ref="I313">SUMPRODUCT(B297:B316, (ROW(B297:B316)-ROW(B297)+1)) / (20*21/2)</f>
        <v>3.6877442857142855</v>
      </c>
      <c r="J313" s="2">
        <f t="shared" si="34"/>
        <v>3.6663322149022592</v>
      </c>
      <c r="K313" s="2">
        <f t="shared" si="36"/>
        <v>3.6578538606439457</v>
      </c>
    </row>
    <row r="314" spans="1:11" ht="13.5" x14ac:dyDescent="0.25">
      <c r="A314" s="3">
        <f>TITRES_STAT!B317</f>
        <v>42461</v>
      </c>
      <c r="B314" s="6">
        <f>TITRES_STAT!D317</f>
        <v>3.7330999999999999</v>
      </c>
      <c r="C314" s="2">
        <f t="shared" si="29"/>
        <v>0.10169999999999968</v>
      </c>
      <c r="D314" s="2">
        <f t="shared" si="30"/>
        <v>3.6706400000000001</v>
      </c>
      <c r="E314" s="2">
        <f t="shared" si="32"/>
        <v>3.68153</v>
      </c>
      <c r="F314" s="2">
        <f t="shared" si="33"/>
        <v>3.6702599999999999</v>
      </c>
      <c r="G314" s="2">
        <f t="shared" si="35"/>
        <v>3.6515900000000023</v>
      </c>
      <c r="H314" s="2">
        <f t="shared" si="31"/>
        <v>3.731154499999997</v>
      </c>
      <c r="I314" s="2">
        <f t="array" ref="I314">SUMPRODUCT(B298:B317, (ROW(B298:B317)-ROW(B298)+1)) / (20*21/2)</f>
        <v>3.6921347619047618</v>
      </c>
      <c r="J314" s="2">
        <f t="shared" si="34"/>
        <v>3.6726910515782345</v>
      </c>
      <c r="K314" s="2">
        <f t="shared" si="36"/>
        <v>3.6608046896383009</v>
      </c>
    </row>
    <row r="315" spans="1:11" ht="13.5" x14ac:dyDescent="0.25">
      <c r="A315" s="3">
        <f>TITRES_STAT!B318</f>
        <v>42464</v>
      </c>
      <c r="B315" s="6">
        <f>TITRES_STAT!D318</f>
        <v>3.7258</v>
      </c>
      <c r="C315" s="2">
        <f t="shared" si="29"/>
        <v>-7.2999999999998622E-3</v>
      </c>
      <c r="D315" s="2">
        <f t="shared" si="30"/>
        <v>3.6880600000000001</v>
      </c>
      <c r="E315" s="2">
        <f t="shared" si="32"/>
        <v>3.6909699999999992</v>
      </c>
      <c r="F315" s="2">
        <f t="shared" si="33"/>
        <v>3.6749800000000001</v>
      </c>
      <c r="G315" s="2">
        <f t="shared" si="35"/>
        <v>3.653624000000002</v>
      </c>
      <c r="H315" s="2">
        <f t="shared" si="31"/>
        <v>3.7309819999999978</v>
      </c>
      <c r="I315" s="2">
        <f t="array" ref="I315">SUMPRODUCT(B299:B318, (ROW(B299:B318)-ROW(B299)+1)) / (20*21/2)</f>
        <v>3.693999523809524</v>
      </c>
      <c r="J315" s="2">
        <f t="shared" si="34"/>
        <v>3.6777490466660216</v>
      </c>
      <c r="K315" s="2">
        <f t="shared" si="36"/>
        <v>3.6633535253387595</v>
      </c>
    </row>
    <row r="316" spans="1:11" ht="13.5" x14ac:dyDescent="0.25">
      <c r="A316" s="3">
        <f>TITRES_STAT!B319</f>
        <v>42465</v>
      </c>
      <c r="B316" s="6">
        <f>TITRES_STAT!D319</f>
        <v>3.7258</v>
      </c>
      <c r="C316" s="2">
        <f t="shared" si="29"/>
        <v>0</v>
      </c>
      <c r="D316" s="2">
        <f t="shared" si="30"/>
        <v>3.6895000000000002</v>
      </c>
      <c r="E316" s="2">
        <f t="shared" si="32"/>
        <v>3.6902400000000002</v>
      </c>
      <c r="F316" s="2">
        <f t="shared" si="33"/>
        <v>3.6797000000000004</v>
      </c>
      <c r="G316" s="2">
        <f t="shared" si="35"/>
        <v>3.6543500000000018</v>
      </c>
      <c r="H316" s="2">
        <f t="shared" si="31"/>
        <v>3.7306349999999986</v>
      </c>
      <c r="I316" s="2">
        <f t="array" ref="I316">SUMPRODUCT(B300:B319, (ROW(B300:B319)-ROW(B300)+1)) / (20*21/2)</f>
        <v>3.6887080952380953</v>
      </c>
      <c r="J316" s="2">
        <f t="shared" si="34"/>
        <v>3.6823253279359243</v>
      </c>
      <c r="K316" s="2">
        <f t="shared" si="36"/>
        <v>3.6658024066980239</v>
      </c>
    </row>
    <row r="317" spans="1:11" ht="13.5" x14ac:dyDescent="0.25">
      <c r="A317" s="3">
        <f>TITRES_STAT!B320</f>
        <v>42466</v>
      </c>
      <c r="B317" s="6">
        <f>TITRES_STAT!D320</f>
        <v>3.7258</v>
      </c>
      <c r="C317" s="2">
        <f t="shared" si="29"/>
        <v>0</v>
      </c>
      <c r="D317" s="2">
        <f t="shared" si="30"/>
        <v>3.7083799999999996</v>
      </c>
      <c r="E317" s="2">
        <f t="shared" si="32"/>
        <v>3.6996799999999999</v>
      </c>
      <c r="F317" s="2">
        <f t="shared" si="33"/>
        <v>3.6844200000000007</v>
      </c>
      <c r="G317" s="2">
        <f t="shared" si="35"/>
        <v>3.6563840000000014</v>
      </c>
      <c r="H317" s="2">
        <f t="shared" si="31"/>
        <v>3.7302879999999989</v>
      </c>
      <c r="I317" s="2">
        <f t="array" ref="I317">SUMPRODUCT(B301:B320, (ROW(B301:B320)-ROW(B301)+1)) / (20*21/2)</f>
        <v>3.6925799999999995</v>
      </c>
      <c r="J317" s="2">
        <f t="shared" si="34"/>
        <v>3.6864657728944077</v>
      </c>
      <c r="K317" s="2">
        <f t="shared" si="36"/>
        <v>3.6681552534941799</v>
      </c>
    </row>
    <row r="318" spans="1:11" ht="13.5" x14ac:dyDescent="0.25">
      <c r="A318" s="3">
        <f>TITRES_STAT!B321</f>
        <v>42467</v>
      </c>
      <c r="B318" s="6">
        <f>TITRES_STAT!D321</f>
        <v>3.7040000000000002</v>
      </c>
      <c r="C318" s="2">
        <f t="shared" si="29"/>
        <v>-2.179999999999982E-2</v>
      </c>
      <c r="D318" s="2">
        <f t="shared" si="30"/>
        <v>3.7229000000000001</v>
      </c>
      <c r="E318" s="2">
        <f t="shared" si="32"/>
        <v>3.6967699999999999</v>
      </c>
      <c r="F318" s="2">
        <f t="shared" si="33"/>
        <v>3.6869600000000005</v>
      </c>
      <c r="G318" s="2">
        <f t="shared" si="35"/>
        <v>3.6571100000000012</v>
      </c>
      <c r="H318" s="2">
        <f t="shared" si="31"/>
        <v>3.7296579999999988</v>
      </c>
      <c r="I318" s="2">
        <f t="array" ref="I318">SUMPRODUCT(B302:B321, (ROW(B302:B321)-ROW(B302)+1)) / (20*21/2)</f>
        <v>3.6944447619047622</v>
      </c>
      <c r="J318" s="2">
        <f t="shared" si="34"/>
        <v>3.6881356992854162</v>
      </c>
      <c r="K318" s="2">
        <f t="shared" si="36"/>
        <v>3.6695609298277416</v>
      </c>
    </row>
    <row r="319" spans="1:11" ht="13.5" x14ac:dyDescent="0.25">
      <c r="A319" s="3">
        <f>TITRES_STAT!B322</f>
        <v>42468</v>
      </c>
      <c r="B319" s="6">
        <f>TITRES_STAT!D322</f>
        <v>3.6314000000000002</v>
      </c>
      <c r="C319" s="2">
        <f t="shared" si="29"/>
        <v>-7.2599999999999998E-2</v>
      </c>
      <c r="D319" s="2">
        <f t="shared" si="30"/>
        <v>3.7025600000000005</v>
      </c>
      <c r="E319" s="2">
        <f t="shared" si="32"/>
        <v>3.6865999999999999</v>
      </c>
      <c r="F319" s="2">
        <f t="shared" si="33"/>
        <v>3.6851449999999999</v>
      </c>
      <c r="G319" s="2">
        <f t="shared" si="35"/>
        <v>3.6572560000000016</v>
      </c>
      <c r="H319" s="2">
        <f t="shared" si="31"/>
        <v>3.728664999999999</v>
      </c>
      <c r="I319" s="2">
        <f t="array" ref="I319">SUMPRODUCT(B303:B322, (ROW(B303:B322)-ROW(B303)+1)) / (20*21/2)</f>
        <v>3.689049523809524</v>
      </c>
      <c r="J319" s="2">
        <f t="shared" si="34"/>
        <v>3.6827322993534719</v>
      </c>
      <c r="K319" s="2">
        <f t="shared" si="36"/>
        <v>3.6680644227756738</v>
      </c>
    </row>
    <row r="320" spans="1:11" ht="13.5" x14ac:dyDescent="0.25">
      <c r="A320" s="3">
        <f>TITRES_STAT!B323</f>
        <v>42471</v>
      </c>
      <c r="B320" s="6">
        <f>TITRES_STAT!D323</f>
        <v>3.7258</v>
      </c>
      <c r="C320" s="2">
        <f t="shared" si="29"/>
        <v>9.4399999999999817E-2</v>
      </c>
      <c r="D320" s="2">
        <f t="shared" si="30"/>
        <v>3.7025599999999996</v>
      </c>
      <c r="E320" s="2">
        <f t="shared" si="32"/>
        <v>3.6953100000000001</v>
      </c>
      <c r="F320" s="2">
        <f t="shared" si="33"/>
        <v>3.6844200000000003</v>
      </c>
      <c r="G320" s="2">
        <f t="shared" si="35"/>
        <v>3.6591440000000013</v>
      </c>
      <c r="H320" s="2">
        <f t="shared" si="31"/>
        <v>3.7283179999999998</v>
      </c>
      <c r="I320" s="2">
        <f t="array" ref="I320">SUMPRODUCT(B304:B323, (ROW(B304:B323)-ROW(B304)+1)) / (20*21/2)</f>
        <v>3.6836542857142858</v>
      </c>
      <c r="J320" s="2">
        <f t="shared" si="34"/>
        <v>3.6868339851293315</v>
      </c>
      <c r="K320" s="2">
        <f t="shared" si="36"/>
        <v>3.6703285630589808</v>
      </c>
    </row>
    <row r="321" spans="1:11" ht="13.5" x14ac:dyDescent="0.25">
      <c r="A321" s="3">
        <f>TITRES_STAT!B324</f>
        <v>42472</v>
      </c>
      <c r="B321" s="6">
        <f>TITRES_STAT!D324</f>
        <v>3.7040000000000002</v>
      </c>
      <c r="C321" s="2">
        <f t="shared" si="29"/>
        <v>-2.179999999999982E-2</v>
      </c>
      <c r="D321" s="2">
        <f t="shared" si="30"/>
        <v>3.6981999999999999</v>
      </c>
      <c r="E321" s="2">
        <f t="shared" si="32"/>
        <v>3.6938500000000003</v>
      </c>
      <c r="F321" s="2">
        <f t="shared" si="33"/>
        <v>3.6880499999999996</v>
      </c>
      <c r="G321" s="2">
        <f t="shared" si="35"/>
        <v>3.6600140000000012</v>
      </c>
      <c r="H321" s="2">
        <f t="shared" si="31"/>
        <v>3.7280709999999999</v>
      </c>
      <c r="I321" s="2">
        <f t="array" ref="I321">SUMPRODUCT(B305:B324, (ROW(B305:B324)-ROW(B305)+1)) / (20*21/2)</f>
        <v>3.6787776190476187</v>
      </c>
      <c r="J321" s="2">
        <f t="shared" si="34"/>
        <v>3.6884688436884425</v>
      </c>
      <c r="K321" s="2">
        <f t="shared" si="36"/>
        <v>3.6716490115664717</v>
      </c>
    </row>
    <row r="322" spans="1:11" ht="13.5" x14ac:dyDescent="0.25">
      <c r="A322" s="3">
        <f>TITRES_STAT!B325</f>
        <v>42473</v>
      </c>
      <c r="B322" s="6">
        <f>TITRES_STAT!D325</f>
        <v>3.6314000000000002</v>
      </c>
      <c r="C322" s="2">
        <f t="shared" si="29"/>
        <v>-7.2599999999999998E-2</v>
      </c>
      <c r="D322" s="2">
        <f t="shared" si="30"/>
        <v>3.6793199999999997</v>
      </c>
      <c r="E322" s="2">
        <f t="shared" si="32"/>
        <v>3.6938499999999999</v>
      </c>
      <c r="F322" s="2">
        <f t="shared" si="33"/>
        <v>3.6880499999999996</v>
      </c>
      <c r="G322" s="2">
        <f t="shared" si="35"/>
        <v>3.6601600000000012</v>
      </c>
      <c r="H322" s="2">
        <f t="shared" si="31"/>
        <v>3.7276004999999999</v>
      </c>
      <c r="I322" s="2">
        <f t="array" ref="I322">SUMPRODUCT(B306:B325, (ROW(B306:B325)-ROW(B306)+1)) / (20*21/2)</f>
        <v>3.6739009523809525</v>
      </c>
      <c r="J322" s="2">
        <f t="shared" si="34"/>
        <v>3.6830337157181146</v>
      </c>
      <c r="K322" s="2">
        <f t="shared" si="36"/>
        <v>3.6700706189560219</v>
      </c>
    </row>
    <row r="323" spans="1:11" ht="13.5" x14ac:dyDescent="0.25">
      <c r="A323" s="3">
        <f>TITRES_STAT!B326</f>
        <v>42474</v>
      </c>
      <c r="B323" s="6">
        <f>TITRES_STAT!D326</f>
        <v>3.6314000000000002</v>
      </c>
      <c r="C323" s="2">
        <f t="shared" si="29"/>
        <v>0</v>
      </c>
      <c r="D323" s="2">
        <f t="shared" si="30"/>
        <v>3.6648000000000005</v>
      </c>
      <c r="E323" s="2">
        <f t="shared" si="32"/>
        <v>3.6938499999999999</v>
      </c>
      <c r="F323" s="2">
        <f t="shared" si="33"/>
        <v>3.6826049999999997</v>
      </c>
      <c r="G323" s="2">
        <f t="shared" si="35"/>
        <v>3.6603060000000012</v>
      </c>
      <c r="H323" s="2">
        <f t="shared" si="31"/>
        <v>3.7272689999999993</v>
      </c>
      <c r="I323" s="2">
        <f t="array" ref="I323">SUMPRODUCT(B307:B326, (ROW(B307:B326)-ROW(B307)+1)) / (20*21/2)</f>
        <v>3.6690242857142854</v>
      </c>
      <c r="J323" s="2">
        <f t="shared" si="34"/>
        <v>3.6781162189830559</v>
      </c>
      <c r="K323" s="2">
        <f t="shared" si="36"/>
        <v>3.6685541240950017</v>
      </c>
    </row>
    <row r="324" spans="1:11" ht="13.5" x14ac:dyDescent="0.25">
      <c r="A324" s="3">
        <f>TITRES_STAT!B327</f>
        <v>42475</v>
      </c>
      <c r="B324" s="6">
        <f>TITRES_STAT!D327</f>
        <v>3.6314000000000002</v>
      </c>
      <c r="C324" s="2">
        <f t="shared" ref="C324:C387" si="37">B324-B323</f>
        <v>0</v>
      </c>
      <c r="D324" s="2">
        <f t="shared" si="30"/>
        <v>3.6647999999999996</v>
      </c>
      <c r="E324" s="2">
        <f t="shared" si="32"/>
        <v>3.6836800000000003</v>
      </c>
      <c r="F324" s="2">
        <f t="shared" si="33"/>
        <v>3.6826050000000001</v>
      </c>
      <c r="G324" s="2">
        <f t="shared" si="35"/>
        <v>3.6604520000000011</v>
      </c>
      <c r="H324" s="2">
        <f t="shared" si="31"/>
        <v>3.7268329999999996</v>
      </c>
      <c r="I324" s="2">
        <f t="array" ref="I324">SUMPRODUCT(B308:B327, (ROW(B308:B327)-ROW(B308)+1)) / (20*21/2)</f>
        <v>3.6646319047619049</v>
      </c>
      <c r="J324" s="2">
        <f t="shared" si="34"/>
        <v>3.6736670552703838</v>
      </c>
      <c r="K324" s="2">
        <f t="shared" si="36"/>
        <v>3.6670970996206882</v>
      </c>
    </row>
    <row r="325" spans="1:11" ht="13.5" x14ac:dyDescent="0.25">
      <c r="A325" s="3">
        <f>TITRES_STAT!B328</f>
        <v>42478</v>
      </c>
      <c r="B325" s="6">
        <f>TITRES_STAT!D328</f>
        <v>3.6314000000000002</v>
      </c>
      <c r="C325" s="2">
        <f t="shared" si="37"/>
        <v>0</v>
      </c>
      <c r="D325" s="2">
        <f t="shared" si="30"/>
        <v>3.6459199999999994</v>
      </c>
      <c r="E325" s="2">
        <f t="shared" si="32"/>
        <v>3.6742399999999997</v>
      </c>
      <c r="F325" s="2">
        <f t="shared" si="33"/>
        <v>3.6826049999999997</v>
      </c>
      <c r="G325" s="2">
        <f t="shared" si="35"/>
        <v>3.6607420000000013</v>
      </c>
      <c r="H325" s="2">
        <f t="shared" si="31"/>
        <v>3.726397</v>
      </c>
      <c r="I325" s="2">
        <f t="array" ref="I325">SUMPRODUCT(B309:B328, (ROW(B309:B328)-ROW(B309)+1)) / (20*21/2)</f>
        <v>3.6602395238095236</v>
      </c>
      <c r="J325" s="2">
        <f t="shared" si="34"/>
        <v>3.6696416214351091</v>
      </c>
      <c r="K325" s="2">
        <f t="shared" si="36"/>
        <v>3.6656972133610535</v>
      </c>
    </row>
    <row r="326" spans="1:11" ht="13.5" x14ac:dyDescent="0.25">
      <c r="A326" s="3">
        <f>TITRES_STAT!B329</f>
        <v>42479</v>
      </c>
      <c r="B326" s="6">
        <f>TITRES_STAT!D329</f>
        <v>3.6314000000000002</v>
      </c>
      <c r="C326" s="2">
        <f t="shared" si="37"/>
        <v>0</v>
      </c>
      <c r="D326" s="2">
        <f t="shared" ref="D326:D389" si="38">AVERAGE(B322:B326)</f>
        <v>3.6314000000000002</v>
      </c>
      <c r="E326" s="2">
        <f t="shared" si="32"/>
        <v>3.6647999999999996</v>
      </c>
      <c r="F326" s="2">
        <f t="shared" si="33"/>
        <v>3.6775199999999999</v>
      </c>
      <c r="G326" s="2">
        <f t="shared" si="35"/>
        <v>3.6610320000000014</v>
      </c>
      <c r="H326" s="2">
        <f t="shared" si="31"/>
        <v>3.7253799999999995</v>
      </c>
      <c r="I326" s="2">
        <f t="array" ref="I326">SUMPRODUCT(B310:B329, (ROW(B310:B329)-ROW(B310)+1)) / (20*21/2)</f>
        <v>3.6549504761904754</v>
      </c>
      <c r="J326" s="2">
        <f t="shared" si="34"/>
        <v>3.6659995622508128</v>
      </c>
      <c r="K326" s="2">
        <f t="shared" si="36"/>
        <v>3.6643522246017968</v>
      </c>
    </row>
    <row r="327" spans="1:11" ht="13.5" x14ac:dyDescent="0.25">
      <c r="A327" s="3">
        <f>TITRES_STAT!B330</f>
        <v>42480</v>
      </c>
      <c r="B327" s="6">
        <f>TITRES_STAT!D330</f>
        <v>3.6314000000000002</v>
      </c>
      <c r="C327" s="2">
        <f t="shared" si="37"/>
        <v>0</v>
      </c>
      <c r="D327" s="2">
        <f t="shared" si="38"/>
        <v>3.6314000000000002</v>
      </c>
      <c r="E327" s="2">
        <f t="shared" si="32"/>
        <v>3.6553599999999995</v>
      </c>
      <c r="F327" s="2">
        <f t="shared" si="33"/>
        <v>3.6775199999999999</v>
      </c>
      <c r="G327" s="2">
        <f t="shared" si="35"/>
        <v>3.6607420000000013</v>
      </c>
      <c r="H327" s="2">
        <f t="shared" si="31"/>
        <v>3.7238184999999997</v>
      </c>
      <c r="I327" s="2">
        <f t="array" ref="I327">SUMPRODUCT(B311:B330, (ROW(B311:B330)-ROW(B311)+1)) / (20*21/2)</f>
        <v>3.6412242857142858</v>
      </c>
      <c r="J327" s="2">
        <f t="shared" si="34"/>
        <v>3.6627043658459733</v>
      </c>
      <c r="K327" s="2">
        <f t="shared" si="36"/>
        <v>3.6630599804997659</v>
      </c>
    </row>
    <row r="328" spans="1:11" ht="13.5" x14ac:dyDescent="0.25">
      <c r="A328" s="3">
        <f>TITRES_STAT!B331</f>
        <v>42481</v>
      </c>
      <c r="B328" s="6">
        <f>TITRES_STAT!D331</f>
        <v>3.6314000000000002</v>
      </c>
      <c r="C328" s="2">
        <f t="shared" si="37"/>
        <v>0</v>
      </c>
      <c r="D328" s="2">
        <f t="shared" si="38"/>
        <v>3.6314000000000002</v>
      </c>
      <c r="E328" s="2">
        <f t="shared" si="32"/>
        <v>3.6481000000000003</v>
      </c>
      <c r="F328" s="2">
        <f t="shared" si="33"/>
        <v>3.6724350000000001</v>
      </c>
      <c r="G328" s="2">
        <f t="shared" si="35"/>
        <v>3.6607420000000013</v>
      </c>
      <c r="H328" s="2">
        <f t="shared" si="31"/>
        <v>3.7217484999999995</v>
      </c>
      <c r="I328" s="2">
        <f t="array" ref="I328">SUMPRODUCT(B312:B331, (ROW(B312:B331)-ROW(B312)+1)) / (20*21/2)</f>
        <v>3.6384228571428574</v>
      </c>
      <c r="J328" s="2">
        <f t="shared" si="34"/>
        <v>3.6597229976701664</v>
      </c>
      <c r="K328" s="2">
        <f t="shared" si="36"/>
        <v>3.6618184126370301</v>
      </c>
    </row>
    <row r="329" spans="1:11" ht="13.5" x14ac:dyDescent="0.25">
      <c r="A329" s="3">
        <f>TITRES_STAT!B332</f>
        <v>42482</v>
      </c>
      <c r="B329" s="6">
        <f>TITRES_STAT!D332</f>
        <v>3.6168999999999998</v>
      </c>
      <c r="C329" s="2">
        <f t="shared" si="37"/>
        <v>-1.4500000000000401E-2</v>
      </c>
      <c r="D329" s="2">
        <f t="shared" si="38"/>
        <v>3.6285000000000003</v>
      </c>
      <c r="E329" s="2">
        <f t="shared" si="32"/>
        <v>3.6466499999999997</v>
      </c>
      <c r="F329" s="2">
        <f t="shared" si="33"/>
        <v>3.6666249999999998</v>
      </c>
      <c r="G329" s="2">
        <f t="shared" si="35"/>
        <v>3.6604520000000007</v>
      </c>
      <c r="H329" s="2">
        <f t="shared" si="31"/>
        <v>3.7196059999999993</v>
      </c>
      <c r="I329" s="2">
        <f t="array" ref="I329">SUMPRODUCT(B313:B332, (ROW(B313:B332)-ROW(B313)+1)) / (20*21/2)</f>
        <v>3.6353414285714281</v>
      </c>
      <c r="J329" s="2">
        <f t="shared" si="34"/>
        <v>3.6556446169396741</v>
      </c>
      <c r="K329" s="2">
        <f t="shared" si="36"/>
        <v>3.6600569062591077</v>
      </c>
    </row>
    <row r="330" spans="1:11" ht="13.5" x14ac:dyDescent="0.25">
      <c r="A330" s="3">
        <f>TITRES_STAT!B333</f>
        <v>42485</v>
      </c>
      <c r="B330" s="6">
        <f>TITRES_STAT!D333</f>
        <v>3.5225</v>
      </c>
      <c r="C330" s="2">
        <f t="shared" si="37"/>
        <v>-9.4399999999999817E-2</v>
      </c>
      <c r="D330" s="2">
        <f t="shared" si="38"/>
        <v>3.6067200000000001</v>
      </c>
      <c r="E330" s="2">
        <f t="shared" si="32"/>
        <v>3.6263199999999998</v>
      </c>
      <c r="F330" s="2">
        <f t="shared" si="33"/>
        <v>3.6608149999999995</v>
      </c>
      <c r="G330" s="2">
        <f t="shared" si="35"/>
        <v>3.6582740000000014</v>
      </c>
      <c r="H330" s="2">
        <f t="shared" ref="H330:H393" si="39">AVERAGE(B131:B330)</f>
        <v>3.7175725000000002</v>
      </c>
      <c r="I330" s="2">
        <f t="array" ref="I330">SUMPRODUCT(B314:B333, (ROW(B314:B333)-ROW(B314)+1)) / (20*21/2)</f>
        <v>3.6322947619047623</v>
      </c>
      <c r="J330" s="2">
        <f t="shared" si="34"/>
        <v>3.6429641772311334</v>
      </c>
      <c r="K330" s="2">
        <f t="shared" si="36"/>
        <v>3.6546625177783585</v>
      </c>
    </row>
    <row r="331" spans="1:11" ht="13.5" x14ac:dyDescent="0.25">
      <c r="A331" s="3">
        <f>TITRES_STAT!B334</f>
        <v>42486</v>
      </c>
      <c r="B331" s="6">
        <f>TITRES_STAT!D334</f>
        <v>3.6314000000000002</v>
      </c>
      <c r="C331" s="2">
        <f t="shared" si="37"/>
        <v>0.10890000000000022</v>
      </c>
      <c r="D331" s="2">
        <f t="shared" si="38"/>
        <v>3.6067200000000001</v>
      </c>
      <c r="E331" s="2">
        <f t="shared" si="32"/>
        <v>3.6190599999999997</v>
      </c>
      <c r="F331" s="2">
        <f t="shared" si="33"/>
        <v>3.6564549999999998</v>
      </c>
      <c r="G331" s="2">
        <f t="shared" si="35"/>
        <v>3.6582740000000018</v>
      </c>
      <c r="H331" s="2">
        <f t="shared" si="39"/>
        <v>3.7161199999999996</v>
      </c>
      <c r="I331" s="2">
        <f t="array" ref="I331">SUMPRODUCT(B315:B334, (ROW(B315:B334)-ROW(B315)+1)) / (20*21/2)</f>
        <v>3.6285971428571431</v>
      </c>
      <c r="J331" s="2">
        <f t="shared" si="34"/>
        <v>3.6418628270186444</v>
      </c>
      <c r="K331" s="2">
        <f t="shared" si="36"/>
        <v>3.6537502621792073</v>
      </c>
    </row>
    <row r="332" spans="1:11" ht="13.5" x14ac:dyDescent="0.25">
      <c r="A332" s="3">
        <f>TITRES_STAT!B335</f>
        <v>42487</v>
      </c>
      <c r="B332" s="6">
        <f>TITRES_STAT!D335</f>
        <v>3.6240999999999999</v>
      </c>
      <c r="C332" s="2">
        <f t="shared" si="37"/>
        <v>-7.3000000000003062E-3</v>
      </c>
      <c r="D332" s="2">
        <f t="shared" si="38"/>
        <v>3.6052599999999999</v>
      </c>
      <c r="E332" s="2">
        <f t="shared" ref="E332:E395" si="40">AVERAGE(B323:B332)</f>
        <v>3.6183300000000003</v>
      </c>
      <c r="F332" s="2">
        <f t="shared" si="33"/>
        <v>3.6560899999999998</v>
      </c>
      <c r="G332" s="2">
        <f t="shared" si="35"/>
        <v>3.6581280000000023</v>
      </c>
      <c r="H332" s="2">
        <f t="shared" si="39"/>
        <v>3.7146309999999998</v>
      </c>
      <c r="I332" s="2">
        <f t="array" ref="I332">SUMPRODUCT(B316:B335, (ROW(B316:B335)-ROW(B316)+1)) / (20*21/2)</f>
        <v>3.6254528571428568</v>
      </c>
      <c r="J332" s="2">
        <f t="shared" si="34"/>
        <v>3.6401711292073449</v>
      </c>
      <c r="K332" s="2">
        <f t="shared" si="36"/>
        <v>3.6525875067996303</v>
      </c>
    </row>
    <row r="333" spans="1:11" ht="13.5" x14ac:dyDescent="0.25">
      <c r="A333" s="3">
        <f>TITRES_STAT!B336</f>
        <v>42488</v>
      </c>
      <c r="B333" s="6">
        <f>TITRES_STAT!D336</f>
        <v>3.6240999999999999</v>
      </c>
      <c r="C333" s="2">
        <f t="shared" si="37"/>
        <v>0</v>
      </c>
      <c r="D333" s="2">
        <f t="shared" si="38"/>
        <v>3.6038000000000006</v>
      </c>
      <c r="E333" s="2">
        <f t="shared" si="40"/>
        <v>3.6176000000000004</v>
      </c>
      <c r="F333" s="2">
        <f t="shared" si="33"/>
        <v>3.6557249999999994</v>
      </c>
      <c r="G333" s="2">
        <f t="shared" si="35"/>
        <v>3.6578360000000019</v>
      </c>
      <c r="H333" s="2">
        <f t="shared" si="39"/>
        <v>3.7131419999999995</v>
      </c>
      <c r="I333" s="2">
        <f t="array" ref="I333">SUMPRODUCT(B317:B336, (ROW(B317:B336)-ROW(B317)+1)) / (20*21/2)</f>
        <v>3.6200557142857139</v>
      </c>
      <c r="J333" s="2">
        <f t="shared" si="34"/>
        <v>3.6386405454733119</v>
      </c>
      <c r="K333" s="2">
        <f t="shared" si="36"/>
        <v>3.651470349670233</v>
      </c>
    </row>
    <row r="334" spans="1:11" ht="13.5" x14ac:dyDescent="0.25">
      <c r="A334" s="3">
        <f>TITRES_STAT!B337</f>
        <v>42489</v>
      </c>
      <c r="B334" s="6">
        <f>TITRES_STAT!D337</f>
        <v>3.6168999999999998</v>
      </c>
      <c r="C334" s="2">
        <f t="shared" si="37"/>
        <v>-7.2000000000000952E-3</v>
      </c>
      <c r="D334" s="2">
        <f t="shared" si="38"/>
        <v>3.6038000000000006</v>
      </c>
      <c r="E334" s="2">
        <f t="shared" si="40"/>
        <v>3.6161500000000002</v>
      </c>
      <c r="F334" s="2">
        <f t="shared" si="33"/>
        <v>3.649915</v>
      </c>
      <c r="G334" s="2">
        <f t="shared" si="35"/>
        <v>3.6575460000000017</v>
      </c>
      <c r="H334" s="2">
        <f t="shared" si="39"/>
        <v>3.7114354999999994</v>
      </c>
      <c r="I334" s="2">
        <f t="array" ref="I334">SUMPRODUCT(B318:B337, (ROW(B318:B337)-ROW(B318)+1)) / (20*21/2)</f>
        <v>3.6139347619047619</v>
      </c>
      <c r="J334" s="2">
        <f t="shared" si="34"/>
        <v>3.6365700173329962</v>
      </c>
      <c r="K334" s="2">
        <f t="shared" si="36"/>
        <v>3.6501146496831653</v>
      </c>
    </row>
    <row r="335" spans="1:11" ht="13.5" x14ac:dyDescent="0.25">
      <c r="A335" s="3">
        <f>TITRES_STAT!B338</f>
        <v>42492</v>
      </c>
      <c r="B335" s="6">
        <f>TITRES_STAT!D338</f>
        <v>3.6168999999999998</v>
      </c>
      <c r="C335" s="2">
        <f t="shared" si="37"/>
        <v>0</v>
      </c>
      <c r="D335" s="2">
        <f t="shared" si="38"/>
        <v>3.6226799999999999</v>
      </c>
      <c r="E335" s="2">
        <f t="shared" si="40"/>
        <v>3.6147</v>
      </c>
      <c r="F335" s="2">
        <f t="shared" si="33"/>
        <v>3.6444699999999997</v>
      </c>
      <c r="G335" s="2">
        <f t="shared" si="35"/>
        <v>3.6574020000000007</v>
      </c>
      <c r="H335" s="2">
        <f t="shared" si="39"/>
        <v>3.7096559999999994</v>
      </c>
      <c r="I335" s="2">
        <f t="array" ref="I335">SUMPRODUCT(B319:B338, (ROW(B319:B338)-ROW(B319)+1)) / (20*21/2)</f>
        <v>3.607159047619048</v>
      </c>
      <c r="J335" s="2">
        <f t="shared" si="34"/>
        <v>3.6346966823489013</v>
      </c>
      <c r="K335" s="2">
        <f t="shared" si="36"/>
        <v>3.6488121144014727</v>
      </c>
    </row>
    <row r="336" spans="1:11" ht="13.5" x14ac:dyDescent="0.25">
      <c r="A336" s="3">
        <f>TITRES_STAT!B339</f>
        <v>42493</v>
      </c>
      <c r="B336" s="6">
        <f>TITRES_STAT!D339</f>
        <v>3.5878000000000001</v>
      </c>
      <c r="C336" s="2">
        <f t="shared" si="37"/>
        <v>-2.9099999999999682E-2</v>
      </c>
      <c r="D336" s="2">
        <f t="shared" si="38"/>
        <v>3.6139600000000001</v>
      </c>
      <c r="E336" s="2">
        <f t="shared" si="40"/>
        <v>3.6103399999999999</v>
      </c>
      <c r="F336" s="2">
        <f t="shared" si="33"/>
        <v>3.6375699999999993</v>
      </c>
      <c r="G336" s="2">
        <f t="shared" si="35"/>
        <v>3.6568200000000006</v>
      </c>
      <c r="H336" s="2">
        <f t="shared" si="39"/>
        <v>3.7077674999999992</v>
      </c>
      <c r="I336" s="2">
        <f t="array" ref="I336">SUMPRODUCT(B320:B339, (ROW(B320:B339)-ROW(B320)+1)) / (20*21/2)</f>
        <v>3.6003795238095231</v>
      </c>
      <c r="J336" s="2">
        <f t="shared" si="34"/>
        <v>3.6302303316490061</v>
      </c>
      <c r="K336" s="2">
        <f t="shared" si="36"/>
        <v>3.64641948246416</v>
      </c>
    </row>
    <row r="337" spans="1:11" ht="13.5" x14ac:dyDescent="0.25">
      <c r="A337" s="3">
        <f>TITRES_STAT!B340</f>
        <v>42494</v>
      </c>
      <c r="B337" s="6">
        <f>TITRES_STAT!D340</f>
        <v>3.5733000000000001</v>
      </c>
      <c r="C337" s="2">
        <f t="shared" si="37"/>
        <v>-1.4499999999999957E-2</v>
      </c>
      <c r="D337" s="2">
        <f t="shared" si="38"/>
        <v>3.6037999999999997</v>
      </c>
      <c r="E337" s="2">
        <f t="shared" si="40"/>
        <v>3.6045300000000005</v>
      </c>
      <c r="F337" s="2">
        <f t="shared" si="33"/>
        <v>3.6299450000000002</v>
      </c>
      <c r="G337" s="2">
        <f t="shared" si="35"/>
        <v>3.6560940000000004</v>
      </c>
      <c r="H337" s="2">
        <f t="shared" si="39"/>
        <v>3.7058429999999993</v>
      </c>
      <c r="I337" s="2">
        <f t="array" ref="I337">SUMPRODUCT(B321:B340, (ROW(B321:B340)-ROW(B321)+1)) / (20*21/2)</f>
        <v>3.5939804761904757</v>
      </c>
      <c r="J337" s="2">
        <f t="shared" si="34"/>
        <v>3.624808395301482</v>
      </c>
      <c r="K337" s="2">
        <f t="shared" si="36"/>
        <v>3.6435520517792912</v>
      </c>
    </row>
    <row r="338" spans="1:11" ht="13.5" x14ac:dyDescent="0.25">
      <c r="A338" s="3">
        <f>TITRES_STAT!B341</f>
        <v>42495</v>
      </c>
      <c r="B338" s="6">
        <f>TITRES_STAT!D341</f>
        <v>3.5588000000000002</v>
      </c>
      <c r="C338" s="2">
        <f t="shared" si="37"/>
        <v>-1.4499999999999957E-2</v>
      </c>
      <c r="D338" s="2">
        <f t="shared" si="38"/>
        <v>3.5907400000000003</v>
      </c>
      <c r="E338" s="2">
        <f t="shared" si="40"/>
        <v>3.5972700000000004</v>
      </c>
      <c r="F338" s="2">
        <f t="shared" si="33"/>
        <v>3.6226850000000006</v>
      </c>
      <c r="G338" s="2">
        <f t="shared" si="35"/>
        <v>3.6552220000000002</v>
      </c>
      <c r="H338" s="2">
        <f t="shared" si="39"/>
        <v>3.7044269999999995</v>
      </c>
      <c r="I338" s="2">
        <f t="array" ref="I338">SUMPRODUCT(B322:B341, (ROW(B322:B341)-ROW(B322)+1)) / (20*21/2)</f>
        <v>3.5856495238095238</v>
      </c>
      <c r="J338" s="2">
        <f t="shared" si="34"/>
        <v>3.6185218814632458</v>
      </c>
      <c r="K338" s="2">
        <f t="shared" si="36"/>
        <v>3.6402284419055935</v>
      </c>
    </row>
    <row r="339" spans="1:11" ht="13.5" x14ac:dyDescent="0.25">
      <c r="A339" s="3">
        <f>TITRES_STAT!B342</f>
        <v>42496</v>
      </c>
      <c r="B339" s="6">
        <f>TITRES_STAT!D342</f>
        <v>3.5514999999999999</v>
      </c>
      <c r="C339" s="2">
        <f t="shared" si="37"/>
        <v>-7.3000000000003062E-3</v>
      </c>
      <c r="D339" s="2">
        <f t="shared" si="38"/>
        <v>3.5776600000000003</v>
      </c>
      <c r="E339" s="2">
        <f t="shared" si="40"/>
        <v>3.5907299999999998</v>
      </c>
      <c r="F339" s="2">
        <f t="shared" si="33"/>
        <v>3.61869</v>
      </c>
      <c r="G339" s="2">
        <f t="shared" si="35"/>
        <v>3.6536239999999998</v>
      </c>
      <c r="H339" s="2">
        <f t="shared" si="39"/>
        <v>3.7027929999999993</v>
      </c>
      <c r="I339" s="2">
        <f t="array" ref="I339">SUMPRODUCT(B323:B342, (ROW(B323:B342)-ROW(B323)+1)) / (20*21/2)</f>
        <v>3.5850971428571436</v>
      </c>
      <c r="J339" s="2">
        <f t="shared" si="34"/>
        <v>3.6121388451334129</v>
      </c>
      <c r="K339" s="2">
        <f t="shared" si="36"/>
        <v>3.6367488951641977</v>
      </c>
    </row>
    <row r="340" spans="1:11" ht="13.5" x14ac:dyDescent="0.25">
      <c r="A340" s="3">
        <f>TITRES_STAT!B343</f>
        <v>42499</v>
      </c>
      <c r="B340" s="6">
        <f>TITRES_STAT!D343</f>
        <v>3.5514999999999999</v>
      </c>
      <c r="C340" s="2">
        <f t="shared" si="37"/>
        <v>0</v>
      </c>
      <c r="D340" s="2">
        <f t="shared" si="38"/>
        <v>3.5645800000000003</v>
      </c>
      <c r="E340" s="2">
        <f t="shared" si="40"/>
        <v>3.5936299999999997</v>
      </c>
      <c r="F340" s="2">
        <f t="shared" ref="F340:F403" si="41">AVERAGE(B321:B340)</f>
        <v>3.6099750000000008</v>
      </c>
      <c r="G340" s="2">
        <f t="shared" si="35"/>
        <v>3.6514439999999997</v>
      </c>
      <c r="H340" s="2">
        <f t="shared" si="39"/>
        <v>3.7006139999999998</v>
      </c>
      <c r="I340" s="2">
        <f t="array" ref="I340">SUMPRODUCT(B324:B343, (ROW(B324:B343)-ROW(B324)+1)) / (20*21/2)</f>
        <v>3.5778033333333332</v>
      </c>
      <c r="J340" s="2">
        <f t="shared" si="34"/>
        <v>3.6063637170254688</v>
      </c>
      <c r="K340" s="2">
        <f t="shared" si="36"/>
        <v>3.6334058012361901</v>
      </c>
    </row>
    <row r="341" spans="1:11" ht="13.5" x14ac:dyDescent="0.25">
      <c r="A341" s="3">
        <f>TITRES_STAT!B344</f>
        <v>42500</v>
      </c>
      <c r="B341" s="6">
        <f>TITRES_STAT!D344</f>
        <v>3.5225</v>
      </c>
      <c r="C341" s="2">
        <f t="shared" si="37"/>
        <v>-2.8999999999999915E-2</v>
      </c>
      <c r="D341" s="2">
        <f t="shared" si="38"/>
        <v>3.55152</v>
      </c>
      <c r="E341" s="2">
        <f t="shared" si="40"/>
        <v>3.5827400000000003</v>
      </c>
      <c r="F341" s="2">
        <f t="shared" si="41"/>
        <v>3.6009000000000002</v>
      </c>
      <c r="G341" s="2">
        <f t="shared" si="35"/>
        <v>3.6483939999999997</v>
      </c>
      <c r="H341" s="2">
        <f t="shared" si="39"/>
        <v>3.6982539999999999</v>
      </c>
      <c r="I341" s="2">
        <f t="array" ref="I341">SUMPRODUCT(B325:B344, (ROW(B325:B344)-ROW(B325)+1)) / (20*21/2)</f>
        <v>3.5737900000000002</v>
      </c>
      <c r="J341" s="2">
        <f t="shared" ref="J341:J404" si="42">$J$4*B341+J340*(1-$J$4)</f>
        <v>3.5983766963563761</v>
      </c>
      <c r="K341" s="2">
        <f t="shared" si="36"/>
        <v>3.6290565541288888</v>
      </c>
    </row>
    <row r="342" spans="1:11" ht="13.5" x14ac:dyDescent="0.25">
      <c r="A342" s="3">
        <f>TITRES_STAT!B345</f>
        <v>42501</v>
      </c>
      <c r="B342" s="6">
        <f>TITRES_STAT!D345</f>
        <v>3.5951</v>
      </c>
      <c r="C342" s="2">
        <f t="shared" si="37"/>
        <v>7.2599999999999998E-2</v>
      </c>
      <c r="D342" s="2">
        <f t="shared" si="38"/>
        <v>3.5558799999999997</v>
      </c>
      <c r="E342" s="2">
        <f t="shared" si="40"/>
        <v>3.5798399999999999</v>
      </c>
      <c r="F342" s="2">
        <f t="shared" si="41"/>
        <v>3.5990850000000001</v>
      </c>
      <c r="G342" s="2">
        <f t="shared" si="35"/>
        <v>3.6466519999999996</v>
      </c>
      <c r="H342" s="2">
        <f t="shared" si="39"/>
        <v>3.6962929999999994</v>
      </c>
      <c r="I342" s="2">
        <f t="array" ref="I342">SUMPRODUCT(B326:B345, (ROW(B326:B345)-ROW(B326)+1)) / (20*21/2)</f>
        <v>3.5708523809523811</v>
      </c>
      <c r="J342" s="2">
        <f t="shared" si="42"/>
        <v>3.5980646300367214</v>
      </c>
      <c r="K342" s="2">
        <f t="shared" si="36"/>
        <v>3.6277249245552068</v>
      </c>
    </row>
    <row r="343" spans="1:11" ht="13.5" x14ac:dyDescent="0.25">
      <c r="A343" s="3">
        <f>TITRES_STAT!B346</f>
        <v>42502</v>
      </c>
      <c r="B343" s="6">
        <f>TITRES_STAT!D346</f>
        <v>3.5225</v>
      </c>
      <c r="C343" s="2">
        <f t="shared" si="37"/>
        <v>-7.2599999999999998E-2</v>
      </c>
      <c r="D343" s="2">
        <f t="shared" si="38"/>
        <v>3.5486199999999997</v>
      </c>
      <c r="E343" s="2">
        <f t="shared" si="40"/>
        <v>3.5696800000000004</v>
      </c>
      <c r="F343" s="2">
        <f t="shared" si="41"/>
        <v>3.5936399999999997</v>
      </c>
      <c r="G343" s="2">
        <f t="shared" si="35"/>
        <v>3.6444739999999998</v>
      </c>
      <c r="H343" s="2">
        <f t="shared" si="39"/>
        <v>3.6942235000000001</v>
      </c>
      <c r="I343" s="2">
        <f t="array" ref="I343">SUMPRODUCT(B327:B346, (ROW(B327:B346)-ROW(B327)+1)) / (20*21/2)</f>
        <v>3.571717619047619</v>
      </c>
      <c r="J343" s="2">
        <f t="shared" si="42"/>
        <v>3.5908679986046526</v>
      </c>
      <c r="K343" s="2">
        <f t="shared" si="36"/>
        <v>3.623598456925591</v>
      </c>
    </row>
    <row r="344" spans="1:11" ht="13.5" x14ac:dyDescent="0.25">
      <c r="A344" s="3">
        <f>TITRES_STAT!B347</f>
        <v>42503</v>
      </c>
      <c r="B344" s="6">
        <f>TITRES_STAT!D347</f>
        <v>3.5514999999999999</v>
      </c>
      <c r="C344" s="2">
        <f t="shared" si="37"/>
        <v>2.8999999999999915E-2</v>
      </c>
      <c r="D344" s="2">
        <f t="shared" si="38"/>
        <v>3.5486200000000006</v>
      </c>
      <c r="E344" s="2">
        <f t="shared" si="40"/>
        <v>3.5631399999999998</v>
      </c>
      <c r="F344" s="2">
        <f t="shared" si="41"/>
        <v>3.589645</v>
      </c>
      <c r="G344" s="2">
        <f t="shared" si="35"/>
        <v>3.640698</v>
      </c>
      <c r="H344" s="2">
        <f t="shared" si="39"/>
        <v>3.6920085</v>
      </c>
      <c r="I344" s="2">
        <f t="array" ref="I344">SUMPRODUCT(B328:B347, (ROW(B328:B347)-ROW(B328)+1)) / (20*21/2)</f>
        <v>3.5644509523809527</v>
      </c>
      <c r="J344" s="2">
        <f t="shared" si="42"/>
        <v>3.5871186654042093</v>
      </c>
      <c r="K344" s="2">
        <f t="shared" si="36"/>
        <v>3.6207710664579209</v>
      </c>
    </row>
    <row r="345" spans="1:11" ht="13.5" x14ac:dyDescent="0.25">
      <c r="A345" s="3">
        <f>TITRES_STAT!B348</f>
        <v>42506</v>
      </c>
      <c r="B345" s="6">
        <f>TITRES_STAT!D348</f>
        <v>3.5588000000000002</v>
      </c>
      <c r="C345" s="2">
        <f t="shared" si="37"/>
        <v>7.3000000000003062E-3</v>
      </c>
      <c r="D345" s="2">
        <f t="shared" si="38"/>
        <v>3.5500800000000003</v>
      </c>
      <c r="E345" s="2">
        <f t="shared" si="40"/>
        <v>3.5573299999999994</v>
      </c>
      <c r="F345" s="2">
        <f t="shared" si="41"/>
        <v>3.5860150000000006</v>
      </c>
      <c r="G345" s="2">
        <f t="shared" si="35"/>
        <v>3.6392459999999995</v>
      </c>
      <c r="H345" s="2">
        <f t="shared" si="39"/>
        <v>3.6903745000000003</v>
      </c>
      <c r="I345" s="2">
        <f t="array" ref="I345">SUMPRODUCT(B329:B348, (ROW(B329:B348)-ROW(B329)+1)) / (20*21/2)</f>
        <v>3.5487819047619045</v>
      </c>
      <c r="J345" s="2">
        <f t="shared" si="42"/>
        <v>3.5844216496514276</v>
      </c>
      <c r="K345" s="2">
        <f t="shared" si="36"/>
        <v>3.6183408285576104</v>
      </c>
    </row>
    <row r="346" spans="1:11" ht="13.5" x14ac:dyDescent="0.25">
      <c r="A346" s="3">
        <f>TITRES_STAT!B349</f>
        <v>42507</v>
      </c>
      <c r="B346" s="6">
        <f>TITRES_STAT!D349</f>
        <v>3.5951</v>
      </c>
      <c r="C346" s="2">
        <f t="shared" si="37"/>
        <v>3.6299999999999777E-2</v>
      </c>
      <c r="D346" s="2">
        <f t="shared" si="38"/>
        <v>3.5646</v>
      </c>
      <c r="E346" s="2">
        <f t="shared" si="40"/>
        <v>3.5580600000000002</v>
      </c>
      <c r="F346" s="2">
        <f t="shared" si="41"/>
        <v>3.5842000000000005</v>
      </c>
      <c r="G346" s="2">
        <f t="shared" si="35"/>
        <v>3.6385199999999993</v>
      </c>
      <c r="H346" s="2">
        <f t="shared" si="39"/>
        <v>3.6887405000000006</v>
      </c>
      <c r="I346" s="2">
        <f t="array" ref="I346">SUMPRODUCT(B330:B349, (ROW(B330:B349)-ROW(B330)+1)) / (20*21/2)</f>
        <v>3.5438361904761901</v>
      </c>
      <c r="J346" s="2">
        <f t="shared" si="42"/>
        <v>3.5854386353989107</v>
      </c>
      <c r="K346" s="2">
        <f t="shared" si="36"/>
        <v>3.6174294235161355</v>
      </c>
    </row>
    <row r="347" spans="1:11" ht="13.5" x14ac:dyDescent="0.25">
      <c r="A347" s="3">
        <f>TITRES_STAT!B350</f>
        <v>42508</v>
      </c>
      <c r="B347" s="6">
        <f>TITRES_STAT!D350</f>
        <v>3.5078999999999998</v>
      </c>
      <c r="C347" s="2">
        <f t="shared" si="37"/>
        <v>-8.7200000000000166E-2</v>
      </c>
      <c r="D347" s="2">
        <f t="shared" si="38"/>
        <v>3.5471600000000003</v>
      </c>
      <c r="E347" s="2">
        <f t="shared" si="40"/>
        <v>3.55152</v>
      </c>
      <c r="F347" s="2">
        <f t="shared" si="41"/>
        <v>3.5780250000000002</v>
      </c>
      <c r="G347" s="2">
        <f t="shared" si="35"/>
        <v>3.6360499999999996</v>
      </c>
      <c r="H347" s="2">
        <f t="shared" si="39"/>
        <v>3.686598</v>
      </c>
      <c r="I347" s="2">
        <f t="array" ref="I347">SUMPRODUCT(B331:B350, (ROW(B331:B350)-ROW(B331)+1)) / (20*21/2)</f>
        <v>3.539374761904762</v>
      </c>
      <c r="J347" s="2">
        <f t="shared" si="42"/>
        <v>3.578054003456157</v>
      </c>
      <c r="K347" s="2">
        <f t="shared" si="36"/>
        <v>3.6131341520056988</v>
      </c>
    </row>
    <row r="348" spans="1:11" ht="13.5" x14ac:dyDescent="0.25">
      <c r="A348" s="3">
        <f>TITRES_STAT!B351</f>
        <v>42509</v>
      </c>
      <c r="B348" s="6">
        <f>TITRES_STAT!D351</f>
        <v>3.4135</v>
      </c>
      <c r="C348" s="2">
        <f t="shared" si="37"/>
        <v>-9.4399999999999817E-2</v>
      </c>
      <c r="D348" s="2">
        <f t="shared" si="38"/>
        <v>3.52536</v>
      </c>
      <c r="E348" s="2">
        <f t="shared" si="40"/>
        <v>3.5369900000000003</v>
      </c>
      <c r="F348" s="2">
        <f t="shared" si="41"/>
        <v>3.5671300000000001</v>
      </c>
      <c r="G348" s="2">
        <f t="shared" si="35"/>
        <v>3.6312559999999996</v>
      </c>
      <c r="H348" s="2">
        <f t="shared" si="39"/>
        <v>3.683729</v>
      </c>
      <c r="I348" s="2">
        <f t="array" ref="I348">SUMPRODUCT(B332:B351, (ROW(B332:B351)-ROW(B332)+1)) / (20*21/2)</f>
        <v>3.5418623809523804</v>
      </c>
      <c r="J348" s="2">
        <f t="shared" si="42"/>
        <v>3.5623821936031894</v>
      </c>
      <c r="K348" s="2">
        <f t="shared" si="36"/>
        <v>3.6053053617309656</v>
      </c>
    </row>
    <row r="349" spans="1:11" ht="13.5" x14ac:dyDescent="0.25">
      <c r="A349" s="3">
        <f>TITRES_STAT!B352</f>
        <v>42510</v>
      </c>
      <c r="B349" s="6">
        <f>TITRES_STAT!D352</f>
        <v>3.5152000000000001</v>
      </c>
      <c r="C349" s="2">
        <f t="shared" si="37"/>
        <v>0.10170000000000012</v>
      </c>
      <c r="D349" s="2">
        <f t="shared" si="38"/>
        <v>3.5180999999999996</v>
      </c>
      <c r="E349" s="2">
        <f t="shared" si="40"/>
        <v>3.5333600000000005</v>
      </c>
      <c r="F349" s="2">
        <f t="shared" si="41"/>
        <v>3.5620450000000003</v>
      </c>
      <c r="G349" s="2">
        <f t="shared" si="35"/>
        <v>3.6282059999999992</v>
      </c>
      <c r="H349" s="2">
        <f t="shared" si="39"/>
        <v>3.6815140000000008</v>
      </c>
      <c r="I349" s="2">
        <f t="array" ref="I349">SUMPRODUCT(B333:B352, (ROW(B333:B352)-ROW(B333)+1)) / (20*21/2)</f>
        <v>3.5438719047619043</v>
      </c>
      <c r="J349" s="2">
        <f t="shared" si="42"/>
        <v>3.5578886513552663</v>
      </c>
      <c r="K349" s="2">
        <f t="shared" si="36"/>
        <v>3.6017718181336731</v>
      </c>
    </row>
    <row r="350" spans="1:11" ht="13.5" x14ac:dyDescent="0.25">
      <c r="A350" s="3">
        <f>TITRES_STAT!B353</f>
        <v>42513</v>
      </c>
      <c r="B350" s="6">
        <f>TITRES_STAT!D353</f>
        <v>3.5152000000000001</v>
      </c>
      <c r="C350" s="2">
        <f t="shared" si="37"/>
        <v>0</v>
      </c>
      <c r="D350" s="2">
        <f t="shared" si="38"/>
        <v>3.5093800000000002</v>
      </c>
      <c r="E350" s="2">
        <f t="shared" si="40"/>
        <v>3.5297299999999998</v>
      </c>
      <c r="F350" s="2">
        <f t="shared" si="41"/>
        <v>3.56168</v>
      </c>
      <c r="G350" s="2">
        <f t="shared" si="35"/>
        <v>3.6237039999999991</v>
      </c>
      <c r="H350" s="2">
        <f t="shared" si="39"/>
        <v>3.678935500000001</v>
      </c>
      <c r="I350" s="2">
        <f t="array" ref="I350">SUMPRODUCT(B334:B353, (ROW(B334:B353)-ROW(B334)+1)) / (20*21/2)</f>
        <v>3.5405552380952381</v>
      </c>
      <c r="J350" s="2">
        <f t="shared" si="42"/>
        <v>3.5538230655119074</v>
      </c>
      <c r="K350" s="2">
        <f t="shared" si="36"/>
        <v>3.5983768448735294</v>
      </c>
    </row>
    <row r="351" spans="1:11" ht="13.5" x14ac:dyDescent="0.25">
      <c r="A351" s="3">
        <f>TITRES_STAT!B354</f>
        <v>42514</v>
      </c>
      <c r="B351" s="6">
        <f>TITRES_STAT!D354</f>
        <v>3.5878000000000001</v>
      </c>
      <c r="C351" s="2">
        <f t="shared" si="37"/>
        <v>7.2599999999999998E-2</v>
      </c>
      <c r="D351" s="2">
        <f t="shared" si="38"/>
        <v>3.5079199999999999</v>
      </c>
      <c r="E351" s="2">
        <f t="shared" si="40"/>
        <v>3.53626</v>
      </c>
      <c r="F351" s="2">
        <f t="shared" si="41"/>
        <v>3.5595000000000008</v>
      </c>
      <c r="G351" s="2">
        <f t="shared" si="35"/>
        <v>3.6228319999999989</v>
      </c>
      <c r="H351" s="2">
        <f t="shared" si="39"/>
        <v>3.6767200000000013</v>
      </c>
      <c r="I351" s="2">
        <f t="array" ref="I351">SUMPRODUCT(B335:B354, (ROW(B335:B354)-ROW(B335)+1)) / (20*21/2)</f>
        <v>3.543255714285714</v>
      </c>
      <c r="J351" s="2">
        <f t="shared" si="42"/>
        <v>3.5570589640345829</v>
      </c>
      <c r="K351" s="2">
        <f t="shared" si="36"/>
        <v>3.5979620666431948</v>
      </c>
    </row>
    <row r="352" spans="1:11" ht="13.5" x14ac:dyDescent="0.25">
      <c r="A352" s="3">
        <f>TITRES_STAT!B355</f>
        <v>42515</v>
      </c>
      <c r="B352" s="6">
        <f>TITRES_STAT!D355</f>
        <v>3.5806</v>
      </c>
      <c r="C352" s="2">
        <f t="shared" si="37"/>
        <v>-7.2000000000000952E-3</v>
      </c>
      <c r="D352" s="2">
        <f t="shared" si="38"/>
        <v>3.5224599999999997</v>
      </c>
      <c r="E352" s="2">
        <f t="shared" si="40"/>
        <v>3.5348100000000002</v>
      </c>
      <c r="F352" s="2">
        <f t="shared" si="41"/>
        <v>3.5573250000000001</v>
      </c>
      <c r="G352" s="2">
        <f t="shared" si="35"/>
        <v>3.6218159999999999</v>
      </c>
      <c r="H352" s="2">
        <f t="shared" si="39"/>
        <v>3.6744685000000019</v>
      </c>
      <c r="I352" s="2">
        <f t="array" ref="I352">SUMPRODUCT(B336:B355, (ROW(B336:B355)-ROW(B336)+1)) / (20*21/2)</f>
        <v>3.546129047619047</v>
      </c>
      <c r="J352" s="2">
        <f t="shared" si="42"/>
        <v>3.5593009674598606</v>
      </c>
      <c r="K352" s="2">
        <f t="shared" si="36"/>
        <v>3.597281201284638</v>
      </c>
    </row>
    <row r="353" spans="1:11" ht="13.5" x14ac:dyDescent="0.25">
      <c r="A353" s="3">
        <f>TITRES_STAT!B356</f>
        <v>42516</v>
      </c>
      <c r="B353" s="6">
        <f>TITRES_STAT!D356</f>
        <v>3.5225</v>
      </c>
      <c r="C353" s="2">
        <f t="shared" si="37"/>
        <v>-5.8100000000000041E-2</v>
      </c>
      <c r="D353" s="2">
        <f t="shared" si="38"/>
        <v>3.54426</v>
      </c>
      <c r="E353" s="2">
        <f t="shared" si="40"/>
        <v>3.5348100000000002</v>
      </c>
      <c r="F353" s="2">
        <f t="shared" si="41"/>
        <v>3.5522450000000001</v>
      </c>
      <c r="G353" s="2">
        <f t="shared" si="35"/>
        <v>3.6174599999999999</v>
      </c>
      <c r="H353" s="2">
        <f t="shared" si="39"/>
        <v>3.672108500000002</v>
      </c>
      <c r="I353" s="2">
        <f t="array" ref="I353">SUMPRODUCT(B337:B356, (ROW(B337:B356)-ROW(B337)+1)) / (20*21/2)</f>
        <v>3.5498609523809521</v>
      </c>
      <c r="J353" s="2">
        <f t="shared" si="42"/>
        <v>3.5557961134160641</v>
      </c>
      <c r="K353" s="2">
        <f t="shared" si="36"/>
        <v>3.5943486051558287</v>
      </c>
    </row>
    <row r="354" spans="1:11" ht="13.5" x14ac:dyDescent="0.25">
      <c r="A354" s="3">
        <f>TITRES_STAT!B357</f>
        <v>42517</v>
      </c>
      <c r="B354" s="6">
        <f>TITRES_STAT!D357</f>
        <v>3.5806</v>
      </c>
      <c r="C354" s="2">
        <f t="shared" si="37"/>
        <v>5.8100000000000041E-2</v>
      </c>
      <c r="D354" s="2">
        <f t="shared" si="38"/>
        <v>3.5573399999999999</v>
      </c>
      <c r="E354" s="2">
        <f t="shared" si="40"/>
        <v>3.5377200000000002</v>
      </c>
      <c r="F354" s="2">
        <f t="shared" si="41"/>
        <v>3.55043</v>
      </c>
      <c r="G354" s="2">
        <f t="shared" si="35"/>
        <v>3.616444</v>
      </c>
      <c r="H354" s="2">
        <f t="shared" si="39"/>
        <v>3.6704020000000024</v>
      </c>
      <c r="I354" s="2">
        <f t="array" ref="I354">SUMPRODUCT(B338:B357, (ROW(B338:B357)-ROW(B338)+1)) / (20*21/2)</f>
        <v>3.5535928571428568</v>
      </c>
      <c r="J354" s="2">
        <f t="shared" si="42"/>
        <v>3.5581583883288199</v>
      </c>
      <c r="K354" s="2">
        <f t="shared" si="36"/>
        <v>3.5938094441693256</v>
      </c>
    </row>
    <row r="355" spans="1:11" ht="13.5" x14ac:dyDescent="0.25">
      <c r="A355" s="3">
        <f>TITRES_STAT!B358</f>
        <v>42520</v>
      </c>
      <c r="B355" s="6">
        <f>TITRES_STAT!D358</f>
        <v>3.5806</v>
      </c>
      <c r="C355" s="2">
        <f t="shared" si="37"/>
        <v>0</v>
      </c>
      <c r="D355" s="2">
        <f t="shared" si="38"/>
        <v>3.5704199999999999</v>
      </c>
      <c r="E355" s="2">
        <f t="shared" si="40"/>
        <v>3.5399000000000003</v>
      </c>
      <c r="F355" s="2">
        <f t="shared" si="41"/>
        <v>3.5486150000000003</v>
      </c>
      <c r="G355" s="2">
        <f t="shared" si="35"/>
        <v>3.6154280000000001</v>
      </c>
      <c r="H355" s="2">
        <f t="shared" si="39"/>
        <v>3.6688770000000024</v>
      </c>
      <c r="I355" s="2">
        <f t="array" ref="I355">SUMPRODUCT(B339:B358, (ROW(B339:B358)-ROW(B339)+1)) / (20*21/2)</f>
        <v>3.5572557142857129</v>
      </c>
      <c r="J355" s="2">
        <f t="shared" si="42"/>
        <v>3.5602956846784561</v>
      </c>
      <c r="K355" s="2">
        <f t="shared" si="36"/>
        <v>3.5932914267509206</v>
      </c>
    </row>
    <row r="356" spans="1:11" ht="13.5" x14ac:dyDescent="0.25">
      <c r="A356" s="3">
        <f>TITRES_STAT!B359</f>
        <v>42521</v>
      </c>
      <c r="B356" s="6">
        <f>TITRES_STAT!D359</f>
        <v>3.5878000000000001</v>
      </c>
      <c r="C356" s="2">
        <f t="shared" si="37"/>
        <v>7.2000000000000952E-3</v>
      </c>
      <c r="D356" s="2">
        <f t="shared" si="38"/>
        <v>3.5704199999999999</v>
      </c>
      <c r="E356" s="2">
        <f t="shared" si="40"/>
        <v>3.5391699999999999</v>
      </c>
      <c r="F356" s="2">
        <f t="shared" si="41"/>
        <v>3.5486150000000003</v>
      </c>
      <c r="G356" s="2">
        <f t="shared" si="35"/>
        <v>3.6125219999999998</v>
      </c>
      <c r="H356" s="2">
        <f t="shared" si="39"/>
        <v>3.6668435000000024</v>
      </c>
      <c r="I356" s="2">
        <f t="array" ref="I356">SUMPRODUCT(B340:B359, (ROW(B340:B359)-ROW(B340)+1)) / (20*21/2)</f>
        <v>3.5580185714285713</v>
      </c>
      <c r="J356" s="2">
        <f t="shared" si="42"/>
        <v>3.5629151432805082</v>
      </c>
      <c r="K356" s="2">
        <f t="shared" si="36"/>
        <v>3.5930760766822569</v>
      </c>
    </row>
    <row r="357" spans="1:11" ht="13.5" x14ac:dyDescent="0.25">
      <c r="A357" s="3">
        <f>TITRES_STAT!B360</f>
        <v>42522</v>
      </c>
      <c r="B357" s="6">
        <f>TITRES_STAT!D360</f>
        <v>3.5878000000000001</v>
      </c>
      <c r="C357" s="2">
        <f t="shared" si="37"/>
        <v>0</v>
      </c>
      <c r="D357" s="2">
        <f t="shared" si="38"/>
        <v>3.57186</v>
      </c>
      <c r="E357" s="2">
        <f t="shared" si="40"/>
        <v>3.5471600000000003</v>
      </c>
      <c r="F357" s="2">
        <f t="shared" si="41"/>
        <v>3.5493399999999995</v>
      </c>
      <c r="G357" s="2">
        <f t="shared" si="35"/>
        <v>3.6116499999999996</v>
      </c>
      <c r="H357" s="2">
        <f t="shared" si="39"/>
        <v>3.6648100000000023</v>
      </c>
      <c r="I357" s="2">
        <f t="array" ref="I357">SUMPRODUCT(B341:B360, (ROW(B341:B360)-ROW(B341)+1)) / (20*21/2)</f>
        <v>3.5587466666666669</v>
      </c>
      <c r="J357" s="2">
        <f t="shared" si="42"/>
        <v>3.5652851296347459</v>
      </c>
      <c r="K357" s="2">
        <f t="shared" si="36"/>
        <v>3.5928691717143253</v>
      </c>
    </row>
    <row r="358" spans="1:11" ht="13.5" x14ac:dyDescent="0.25">
      <c r="A358" s="3">
        <f>TITRES_STAT!B361</f>
        <v>42523</v>
      </c>
      <c r="B358" s="6">
        <f>TITRES_STAT!D361</f>
        <v>3.5878000000000001</v>
      </c>
      <c r="C358" s="2">
        <f t="shared" si="37"/>
        <v>0</v>
      </c>
      <c r="D358" s="2">
        <f t="shared" si="38"/>
        <v>3.5849200000000003</v>
      </c>
      <c r="E358" s="2">
        <f t="shared" si="40"/>
        <v>3.5645900000000004</v>
      </c>
      <c r="F358" s="2">
        <f t="shared" si="41"/>
        <v>3.5507900000000001</v>
      </c>
      <c r="G358" s="2">
        <f t="shared" si="35"/>
        <v>3.6087439999999993</v>
      </c>
      <c r="H358" s="2">
        <f t="shared" si="39"/>
        <v>3.6627765000000023</v>
      </c>
      <c r="I358" s="2">
        <f t="array" ref="I358">SUMPRODUCT(B342:B361, (ROW(B342:B361)-ROW(B342)+1)) / (20*21/2)</f>
        <v>3.5594400000000004</v>
      </c>
      <c r="J358" s="2">
        <f t="shared" si="42"/>
        <v>3.5674294030028655</v>
      </c>
      <c r="K358" s="2">
        <f t="shared" si="36"/>
        <v>3.5926703806667049</v>
      </c>
    </row>
    <row r="359" spans="1:11" ht="13.5" x14ac:dyDescent="0.25">
      <c r="A359" s="3">
        <f>TITRES_STAT!B362</f>
        <v>42524</v>
      </c>
      <c r="B359" s="6">
        <f>TITRES_STAT!D362</f>
        <v>3.5588000000000002</v>
      </c>
      <c r="C359" s="2">
        <f t="shared" si="37"/>
        <v>-2.8999999999999915E-2</v>
      </c>
      <c r="D359" s="2">
        <f t="shared" si="38"/>
        <v>3.5805599999999997</v>
      </c>
      <c r="E359" s="2">
        <f t="shared" si="40"/>
        <v>3.5689500000000001</v>
      </c>
      <c r="F359" s="2">
        <f t="shared" si="41"/>
        <v>3.5511550000000001</v>
      </c>
      <c r="G359" s="2">
        <f t="shared" si="35"/>
        <v>3.6052579999999987</v>
      </c>
      <c r="H359" s="2">
        <f t="shared" si="39"/>
        <v>3.6611790000000028</v>
      </c>
      <c r="I359" s="2">
        <f t="array" ref="I359">SUMPRODUCT(B343:B362, (ROW(B343:B362)-ROW(B343)+1)) / (20*21/2)</f>
        <v>3.5599604761904766</v>
      </c>
      <c r="J359" s="2">
        <f t="shared" si="42"/>
        <v>3.5666075550978307</v>
      </c>
      <c r="K359" s="2">
        <f t="shared" si="36"/>
        <v>3.591342130444481</v>
      </c>
    </row>
    <row r="360" spans="1:11" ht="13.5" x14ac:dyDescent="0.25">
      <c r="A360" s="3">
        <f>TITRES_STAT!B363</f>
        <v>42527</v>
      </c>
      <c r="B360" s="6">
        <f>TITRES_STAT!D363</f>
        <v>3.5588000000000002</v>
      </c>
      <c r="C360" s="2">
        <f t="shared" si="37"/>
        <v>0</v>
      </c>
      <c r="D360" s="2">
        <f t="shared" si="38"/>
        <v>3.5762</v>
      </c>
      <c r="E360" s="2">
        <f t="shared" si="40"/>
        <v>3.5733100000000002</v>
      </c>
      <c r="F360" s="2">
        <f t="shared" si="41"/>
        <v>3.55152</v>
      </c>
      <c r="G360" s="2">
        <f t="shared" si="35"/>
        <v>3.6036599999999988</v>
      </c>
      <c r="H360" s="2">
        <f t="shared" si="39"/>
        <v>3.6599080000000033</v>
      </c>
      <c r="I360" s="2">
        <f t="array" ref="I360">SUMPRODUCT(B344:B363, (ROW(B344:B363)-ROW(B344)+1)) / (20*21/2)</f>
        <v>3.5523490476190482</v>
      </c>
      <c r="J360" s="2">
        <f t="shared" si="42"/>
        <v>3.5658639784218469</v>
      </c>
      <c r="K360" s="2">
        <f t="shared" si="36"/>
        <v>3.5900659684662659</v>
      </c>
    </row>
    <row r="361" spans="1:11" ht="13.5" x14ac:dyDescent="0.25">
      <c r="A361" s="3">
        <f>TITRES_STAT!B364</f>
        <v>42528</v>
      </c>
      <c r="B361" s="6">
        <f>TITRES_STAT!D364</f>
        <v>3.5588000000000002</v>
      </c>
      <c r="C361" s="2">
        <f t="shared" si="37"/>
        <v>0</v>
      </c>
      <c r="D361" s="2">
        <f t="shared" si="38"/>
        <v>3.5704000000000002</v>
      </c>
      <c r="E361" s="2">
        <f t="shared" si="40"/>
        <v>3.5704100000000003</v>
      </c>
      <c r="F361" s="2">
        <f t="shared" si="41"/>
        <v>3.5533349999999997</v>
      </c>
      <c r="G361" s="2">
        <f t="shared" si="35"/>
        <v>3.6004639999999988</v>
      </c>
      <c r="H361" s="2">
        <f t="shared" si="39"/>
        <v>3.6590365000000031</v>
      </c>
      <c r="I361" s="2">
        <f t="array" ref="I361">SUMPRODUCT(B345:B364, (ROW(B345:B364)-ROW(B345)+1)) / (20*21/2)</f>
        <v>3.5463704761904769</v>
      </c>
      <c r="J361" s="2">
        <f t="shared" si="42"/>
        <v>3.565191218572147</v>
      </c>
      <c r="K361" s="2">
        <f t="shared" si="36"/>
        <v>3.5888398520558242</v>
      </c>
    </row>
    <row r="362" spans="1:11" ht="13.5" x14ac:dyDescent="0.25">
      <c r="A362" s="3">
        <f>TITRES_STAT!B365</f>
        <v>42529</v>
      </c>
      <c r="B362" s="6">
        <f>TITRES_STAT!D365</f>
        <v>3.5588000000000002</v>
      </c>
      <c r="C362" s="2">
        <f t="shared" si="37"/>
        <v>0</v>
      </c>
      <c r="D362" s="2">
        <f t="shared" si="38"/>
        <v>3.5646</v>
      </c>
      <c r="E362" s="2">
        <f t="shared" si="40"/>
        <v>3.5682300000000007</v>
      </c>
      <c r="F362" s="2">
        <f t="shared" si="41"/>
        <v>3.55152</v>
      </c>
      <c r="G362" s="2">
        <f t="shared" si="35"/>
        <v>3.5990119999999992</v>
      </c>
      <c r="H362" s="2">
        <f t="shared" si="39"/>
        <v>3.6583105000000029</v>
      </c>
      <c r="I362" s="2">
        <f t="array" ref="I362">SUMPRODUCT(B346:B365, (ROW(B346:B365)-ROW(B346)+1)) / (20*21/2)</f>
        <v>3.5476171428571432</v>
      </c>
      <c r="J362" s="2">
        <f t="shared" si="42"/>
        <v>3.5645825310890853</v>
      </c>
      <c r="K362" s="2">
        <f t="shared" si="36"/>
        <v>3.5876618186418705</v>
      </c>
    </row>
    <row r="363" spans="1:11" ht="13.5" x14ac:dyDescent="0.25">
      <c r="A363" s="3">
        <f>TITRES_STAT!B366</f>
        <v>42530</v>
      </c>
      <c r="B363" s="6">
        <f>TITRES_STAT!D366</f>
        <v>3.4716</v>
      </c>
      <c r="C363" s="2">
        <f t="shared" si="37"/>
        <v>-8.7200000000000166E-2</v>
      </c>
      <c r="D363" s="2">
        <f t="shared" si="38"/>
        <v>3.5413600000000001</v>
      </c>
      <c r="E363" s="2">
        <f t="shared" si="40"/>
        <v>3.5631400000000006</v>
      </c>
      <c r="F363" s="2">
        <f t="shared" si="41"/>
        <v>3.5489749999999995</v>
      </c>
      <c r="G363" s="2">
        <f t="shared" si="35"/>
        <v>3.5958159999999988</v>
      </c>
      <c r="H363" s="2">
        <f t="shared" si="39"/>
        <v>3.6576930000000027</v>
      </c>
      <c r="I363" s="2">
        <f t="array" ref="I363">SUMPRODUCT(B347:B366, (ROW(B347:B366)-ROW(B347)+1)) / (20*21/2)</f>
        <v>3.5488638095238105</v>
      </c>
      <c r="J363" s="2">
        <f t="shared" si="42"/>
        <v>3.555727051937744</v>
      </c>
      <c r="K363" s="2">
        <f t="shared" si="36"/>
        <v>3.583110374773562</v>
      </c>
    </row>
    <row r="364" spans="1:11" ht="13.5" x14ac:dyDescent="0.25">
      <c r="A364" s="3">
        <f>TITRES_STAT!B367</f>
        <v>42531</v>
      </c>
      <c r="B364" s="6">
        <f>TITRES_STAT!D367</f>
        <v>3.4862000000000002</v>
      </c>
      <c r="C364" s="2">
        <f t="shared" si="37"/>
        <v>1.4600000000000168E-2</v>
      </c>
      <c r="D364" s="2">
        <f t="shared" si="38"/>
        <v>3.52684</v>
      </c>
      <c r="E364" s="2">
        <f t="shared" si="40"/>
        <v>3.5537000000000005</v>
      </c>
      <c r="F364" s="2">
        <f t="shared" si="41"/>
        <v>3.5457099999999997</v>
      </c>
      <c r="G364" s="2">
        <f t="shared" si="35"/>
        <v>3.5908779999999991</v>
      </c>
      <c r="H364" s="2">
        <f t="shared" si="39"/>
        <v>3.6566400000000026</v>
      </c>
      <c r="I364" s="2">
        <f t="array" ref="I364">SUMPRODUCT(B348:B367, (ROW(B348:B367)-ROW(B348)+1)) / (20*21/2)</f>
        <v>3.5495880952380952</v>
      </c>
      <c r="J364" s="2">
        <f t="shared" si="42"/>
        <v>3.5491054279436733</v>
      </c>
      <c r="K364" s="2">
        <f t="shared" si="36"/>
        <v>3.5793099679196971</v>
      </c>
    </row>
    <row r="365" spans="1:11" ht="13.5" x14ac:dyDescent="0.25">
      <c r="A365" s="3">
        <f>TITRES_STAT!B368</f>
        <v>42534</v>
      </c>
      <c r="B365" s="6">
        <f>TITRES_STAT!D368</f>
        <v>3.5588000000000002</v>
      </c>
      <c r="C365" s="2">
        <f t="shared" si="37"/>
        <v>7.2599999999999998E-2</v>
      </c>
      <c r="D365" s="2">
        <f t="shared" si="38"/>
        <v>3.52684</v>
      </c>
      <c r="E365" s="2">
        <f t="shared" si="40"/>
        <v>3.55152</v>
      </c>
      <c r="F365" s="2">
        <f t="shared" si="41"/>
        <v>3.5457100000000006</v>
      </c>
      <c r="G365" s="2">
        <f t="shared" si="35"/>
        <v>3.5875379999999986</v>
      </c>
      <c r="H365" s="2">
        <f t="shared" si="39"/>
        <v>3.6557685000000024</v>
      </c>
      <c r="I365" s="2">
        <f t="array" ref="I365">SUMPRODUCT(B349:B368, (ROW(B349:B368)-ROW(B349)+1)) / (20*21/2)</f>
        <v>3.5473428571428571</v>
      </c>
      <c r="J365" s="2">
        <f t="shared" si="42"/>
        <v>3.5500287205204661</v>
      </c>
      <c r="K365" s="2">
        <f t="shared" si="36"/>
        <v>3.5785056554522581</v>
      </c>
    </row>
    <row r="366" spans="1:11" ht="13.5" x14ac:dyDescent="0.25">
      <c r="A366" s="3">
        <f>TITRES_STAT!B369</f>
        <v>42535</v>
      </c>
      <c r="B366" s="6">
        <f>TITRES_STAT!D369</f>
        <v>3.5588000000000002</v>
      </c>
      <c r="C366" s="2">
        <f t="shared" si="37"/>
        <v>0</v>
      </c>
      <c r="D366" s="2">
        <f t="shared" si="38"/>
        <v>3.52684</v>
      </c>
      <c r="E366" s="2">
        <f t="shared" si="40"/>
        <v>3.5486200000000006</v>
      </c>
      <c r="F366" s="2">
        <f t="shared" si="41"/>
        <v>3.5438950000000005</v>
      </c>
      <c r="G366" s="2">
        <f t="shared" si="35"/>
        <v>3.5841979999999984</v>
      </c>
      <c r="H366" s="2">
        <f t="shared" si="39"/>
        <v>3.6544975000000033</v>
      </c>
      <c r="I366" s="2">
        <f t="array" ref="I366">SUMPRODUCT(B350:B369, (ROW(B350:B369)-ROW(B350)+1)) / (20*21/2)</f>
        <v>3.5404261904761904</v>
      </c>
      <c r="J366" s="2">
        <f t="shared" si="42"/>
        <v>3.5508640804708977</v>
      </c>
      <c r="K366" s="2">
        <f t="shared" si="36"/>
        <v>3.5777328846502088</v>
      </c>
    </row>
    <row r="367" spans="1:11" ht="13.5" x14ac:dyDescent="0.25">
      <c r="A367" s="3">
        <f>TITRES_STAT!B370</f>
        <v>42536</v>
      </c>
      <c r="B367" s="6">
        <f>TITRES_STAT!D370</f>
        <v>3.5514999999999999</v>
      </c>
      <c r="C367" s="2">
        <f t="shared" si="37"/>
        <v>-7.3000000000003062E-3</v>
      </c>
      <c r="D367" s="2">
        <f t="shared" si="38"/>
        <v>3.5253799999999997</v>
      </c>
      <c r="E367" s="2">
        <f t="shared" si="40"/>
        <v>3.5449899999999999</v>
      </c>
      <c r="F367" s="2">
        <f t="shared" si="41"/>
        <v>3.5460749999999996</v>
      </c>
      <c r="G367" s="2">
        <f t="shared" si="35"/>
        <v>3.5807119999999988</v>
      </c>
      <c r="H367" s="2">
        <f t="shared" si="39"/>
        <v>3.653008500000003</v>
      </c>
      <c r="I367" s="2">
        <f t="array" ref="I367">SUMPRODUCT(B351:B370, (ROW(B351:B370)-ROW(B351)+1)) / (20*21/2)</f>
        <v>3.537139523809524</v>
      </c>
      <c r="J367" s="2">
        <f t="shared" si="42"/>
        <v>3.550924644235574</v>
      </c>
      <c r="K367" s="2">
        <f t="shared" si="36"/>
        <v>3.5767041440756908</v>
      </c>
    </row>
    <row r="368" spans="1:11" ht="13.5" x14ac:dyDescent="0.25">
      <c r="A368" s="3">
        <f>TITRES_STAT!B371</f>
        <v>42537</v>
      </c>
      <c r="B368" s="6">
        <f>TITRES_STAT!D371</f>
        <v>3.5225</v>
      </c>
      <c r="C368" s="2">
        <f t="shared" si="37"/>
        <v>-2.8999999999999915E-2</v>
      </c>
      <c r="D368" s="2">
        <f t="shared" si="38"/>
        <v>3.5355600000000003</v>
      </c>
      <c r="E368" s="2">
        <f t="shared" si="40"/>
        <v>3.5384600000000006</v>
      </c>
      <c r="F368" s="2">
        <f t="shared" si="41"/>
        <v>3.5515249999999994</v>
      </c>
      <c r="G368" s="2">
        <f t="shared" si="35"/>
        <v>3.5770819999999985</v>
      </c>
      <c r="H368" s="2">
        <f t="shared" si="39"/>
        <v>3.6511930000000028</v>
      </c>
      <c r="I368" s="2">
        <f t="array" ref="I368">SUMPRODUCT(B352:B371, (ROW(B352:B371)-ROW(B352)+1)) / (20*21/2)</f>
        <v>3.5310909523809526</v>
      </c>
      <c r="J368" s="2">
        <f t="shared" si="42"/>
        <v>3.5482175352607572</v>
      </c>
      <c r="K368" s="2">
        <f t="shared" si="36"/>
        <v>3.5745784913668404</v>
      </c>
    </row>
    <row r="369" spans="1:11" ht="13.5" x14ac:dyDescent="0.25">
      <c r="A369" s="3">
        <f>TITRES_STAT!B372</f>
        <v>42538</v>
      </c>
      <c r="B369" s="6">
        <f>TITRES_STAT!D372</f>
        <v>3.4788999999999999</v>
      </c>
      <c r="C369" s="2">
        <f t="shared" si="37"/>
        <v>-4.3600000000000083E-2</v>
      </c>
      <c r="D369" s="2">
        <f t="shared" si="38"/>
        <v>3.5341</v>
      </c>
      <c r="E369" s="2">
        <f t="shared" si="40"/>
        <v>3.5304700000000002</v>
      </c>
      <c r="F369" s="2">
        <f t="shared" si="41"/>
        <v>3.5497099999999997</v>
      </c>
      <c r="G369" s="2">
        <f t="shared" si="35"/>
        <v>3.5740319999999985</v>
      </c>
      <c r="H369" s="2">
        <f t="shared" si="39"/>
        <v>3.6491595000000023</v>
      </c>
      <c r="I369" s="2">
        <f t="array" ref="I369">SUMPRODUCT(B353:B372, (ROW(B353:B372)-ROW(B353)+1)) / (20*21/2)</f>
        <v>3.5289833333333331</v>
      </c>
      <c r="J369" s="2">
        <f t="shared" si="42"/>
        <v>3.5416158652359231</v>
      </c>
      <c r="K369" s="2">
        <f t="shared" si="36"/>
        <v>3.5708263936661799</v>
      </c>
    </row>
    <row r="370" spans="1:11" ht="13.5" x14ac:dyDescent="0.25">
      <c r="A370" s="3">
        <f>TITRES_STAT!B373</f>
        <v>42541</v>
      </c>
      <c r="B370" s="6">
        <f>TITRES_STAT!D373</f>
        <v>3.5152000000000001</v>
      </c>
      <c r="C370" s="2">
        <f t="shared" si="37"/>
        <v>3.6300000000000221E-2</v>
      </c>
      <c r="D370" s="2">
        <f t="shared" si="38"/>
        <v>3.5253799999999997</v>
      </c>
      <c r="E370" s="2">
        <f t="shared" si="40"/>
        <v>3.5261100000000001</v>
      </c>
      <c r="F370" s="2">
        <f t="shared" si="41"/>
        <v>3.5497099999999988</v>
      </c>
      <c r="G370" s="2">
        <f t="shared" ref="G370:G433" si="43">AVERAGE(B321:B370)</f>
        <v>3.5698199999999987</v>
      </c>
      <c r="H370" s="2">
        <f t="shared" si="39"/>
        <v>3.6473075000000028</v>
      </c>
      <c r="I370" s="2">
        <f t="array" ref="I370">SUMPRODUCT(B354:B373, (ROW(B354:B373)-ROW(B354)+1)) / (20*21/2)</f>
        <v>3.5271523809523817</v>
      </c>
      <c r="J370" s="2">
        <f t="shared" si="42"/>
        <v>3.5391000685467873</v>
      </c>
      <c r="K370" s="2">
        <f t="shared" si="36"/>
        <v>3.5686449664635851</v>
      </c>
    </row>
    <row r="371" spans="1:11" ht="13.5" x14ac:dyDescent="0.25">
      <c r="A371" s="3">
        <f>TITRES_STAT!B374</f>
        <v>42542</v>
      </c>
      <c r="B371" s="6">
        <f>TITRES_STAT!D374</f>
        <v>3.4862000000000002</v>
      </c>
      <c r="C371" s="2">
        <f t="shared" si="37"/>
        <v>-2.8999999999999915E-2</v>
      </c>
      <c r="D371" s="2">
        <f t="shared" si="38"/>
        <v>3.5108599999999996</v>
      </c>
      <c r="E371" s="2">
        <f t="shared" si="40"/>
        <v>3.5188500000000005</v>
      </c>
      <c r="F371" s="2">
        <f t="shared" si="41"/>
        <v>3.5446300000000002</v>
      </c>
      <c r="G371" s="2">
        <f t="shared" si="43"/>
        <v>3.5654639999999991</v>
      </c>
      <c r="H371" s="2">
        <f t="shared" si="39"/>
        <v>3.6453105000000026</v>
      </c>
      <c r="I371" s="2">
        <f t="array" ref="I371">SUMPRODUCT(B355:B374, (ROW(B355:B374)-ROW(B355)+1)) / (20*21/2)</f>
        <v>3.5253214285714289</v>
      </c>
      <c r="J371" s="2">
        <f t="shared" si="42"/>
        <v>3.5340619667804267</v>
      </c>
      <c r="K371" s="2">
        <f t="shared" ref="K371:K434" si="44">$K$4*B371+(1-$K$4)*K370</f>
        <v>3.5654118305238369</v>
      </c>
    </row>
    <row r="372" spans="1:11" ht="13.5" x14ac:dyDescent="0.25">
      <c r="A372" s="3">
        <f>TITRES_STAT!B375</f>
        <v>42543</v>
      </c>
      <c r="B372" s="6">
        <f>TITRES_STAT!D375</f>
        <v>3.5225</v>
      </c>
      <c r="C372" s="2">
        <f t="shared" si="37"/>
        <v>3.6299999999999777E-2</v>
      </c>
      <c r="D372" s="2">
        <f t="shared" si="38"/>
        <v>3.5050600000000003</v>
      </c>
      <c r="E372" s="2">
        <f t="shared" si="40"/>
        <v>3.5152200000000002</v>
      </c>
      <c r="F372" s="2">
        <f t="shared" si="41"/>
        <v>3.5417249999999996</v>
      </c>
      <c r="G372" s="2">
        <f t="shared" si="43"/>
        <v>3.5632859999999993</v>
      </c>
      <c r="H372" s="2">
        <f t="shared" si="39"/>
        <v>3.644039500000003</v>
      </c>
      <c r="I372" s="2">
        <f t="array" ref="I372">SUMPRODUCT(B356:B375, (ROW(B356:B375)-ROW(B356)+1)) / (20*21/2)</f>
        <v>3.5272242857142859</v>
      </c>
      <c r="J372" s="2">
        <f t="shared" si="42"/>
        <v>3.5329608270870527</v>
      </c>
      <c r="K372" s="2">
        <f t="shared" si="44"/>
        <v>3.5637290136405495</v>
      </c>
    </row>
    <row r="373" spans="1:11" ht="13.5" x14ac:dyDescent="0.25">
      <c r="A373" s="3">
        <f>TITRES_STAT!B376</f>
        <v>42544</v>
      </c>
      <c r="B373" s="6">
        <f>TITRES_STAT!D376</f>
        <v>3.5225</v>
      </c>
      <c r="C373" s="2">
        <f t="shared" si="37"/>
        <v>0</v>
      </c>
      <c r="D373" s="2">
        <f t="shared" si="38"/>
        <v>3.5050600000000003</v>
      </c>
      <c r="E373" s="2">
        <f t="shared" si="40"/>
        <v>3.5203099999999998</v>
      </c>
      <c r="F373" s="2">
        <f t="shared" si="41"/>
        <v>3.5417249999999996</v>
      </c>
      <c r="G373" s="2">
        <f t="shared" si="43"/>
        <v>3.5611079999999999</v>
      </c>
      <c r="H373" s="2">
        <f t="shared" si="39"/>
        <v>3.6421875000000035</v>
      </c>
      <c r="I373" s="2">
        <f t="array" ref="I373">SUMPRODUCT(B357:B376, (ROW(B357:B376)-ROW(B357)+1)) / (20*21/2)</f>
        <v>3.5292309523809529</v>
      </c>
      <c r="J373" s="2">
        <f t="shared" si="42"/>
        <v>3.5319645578406664</v>
      </c>
      <c r="K373" s="2">
        <f t="shared" si="44"/>
        <v>3.5621121895762142</v>
      </c>
    </row>
    <row r="374" spans="1:11" ht="13.5" x14ac:dyDescent="0.25">
      <c r="A374" s="3">
        <f>TITRES_STAT!B377</f>
        <v>42545</v>
      </c>
      <c r="B374" s="6">
        <f>TITRES_STAT!D377</f>
        <v>3.5225</v>
      </c>
      <c r="C374" s="2">
        <f t="shared" si="37"/>
        <v>0</v>
      </c>
      <c r="D374" s="2">
        <f t="shared" si="38"/>
        <v>3.5137800000000006</v>
      </c>
      <c r="E374" s="2">
        <f t="shared" si="40"/>
        <v>3.5239400000000005</v>
      </c>
      <c r="F374" s="2">
        <f t="shared" si="41"/>
        <v>3.5388199999999999</v>
      </c>
      <c r="G374" s="2">
        <f t="shared" si="43"/>
        <v>3.5589300000000001</v>
      </c>
      <c r="H374" s="2">
        <f t="shared" si="39"/>
        <v>3.6403720000000028</v>
      </c>
      <c r="I374" s="2">
        <f t="array" ref="I374">SUMPRODUCT(B358:B377, (ROW(B358:B377)-ROW(B358)+1)) / (20*21/2)</f>
        <v>3.5341376190476192</v>
      </c>
      <c r="J374" s="2">
        <f t="shared" si="42"/>
        <v>3.5310631713796505</v>
      </c>
      <c r="K374" s="2">
        <f t="shared" si="44"/>
        <v>3.5605587703771473</v>
      </c>
    </row>
    <row r="375" spans="1:11" ht="13.5" x14ac:dyDescent="0.25">
      <c r="A375" s="3">
        <f>TITRES_STAT!B378</f>
        <v>42548</v>
      </c>
      <c r="B375" s="6">
        <f>TITRES_STAT!D378</f>
        <v>3.5588000000000002</v>
      </c>
      <c r="C375" s="2">
        <f t="shared" si="37"/>
        <v>3.6300000000000221E-2</v>
      </c>
      <c r="D375" s="2">
        <f t="shared" si="38"/>
        <v>3.5225</v>
      </c>
      <c r="E375" s="2">
        <f t="shared" si="40"/>
        <v>3.5239400000000005</v>
      </c>
      <c r="F375" s="2">
        <f t="shared" si="41"/>
        <v>3.5377299999999998</v>
      </c>
      <c r="G375" s="2">
        <f t="shared" si="43"/>
        <v>3.5574780000000006</v>
      </c>
      <c r="H375" s="2">
        <f t="shared" si="39"/>
        <v>3.6388470000000028</v>
      </c>
      <c r="I375" s="2">
        <f t="array" ref="I375">SUMPRODUCT(B359:B378, (ROW(B359:B378)-ROW(B359)+1)) / (20*21/2)</f>
        <v>3.5418157142857143</v>
      </c>
      <c r="J375" s="2">
        <f t="shared" si="42"/>
        <v>3.5337047741053982</v>
      </c>
      <c r="K375" s="2">
        <f t="shared" si="44"/>
        <v>3.5604897989898081</v>
      </c>
    </row>
    <row r="376" spans="1:11" ht="13.5" x14ac:dyDescent="0.25">
      <c r="A376" s="3">
        <f>TITRES_STAT!B379</f>
        <v>42549</v>
      </c>
      <c r="B376" s="6">
        <f>TITRES_STAT!D379</f>
        <v>3.5588000000000002</v>
      </c>
      <c r="C376" s="2">
        <f t="shared" si="37"/>
        <v>0</v>
      </c>
      <c r="D376" s="2">
        <f t="shared" si="38"/>
        <v>3.5370199999999996</v>
      </c>
      <c r="E376" s="2">
        <f t="shared" si="40"/>
        <v>3.5239400000000005</v>
      </c>
      <c r="F376" s="2">
        <f t="shared" si="41"/>
        <v>3.5362800000000005</v>
      </c>
      <c r="G376" s="2">
        <f t="shared" si="43"/>
        <v>3.5560260000000006</v>
      </c>
      <c r="H376" s="2">
        <f t="shared" si="39"/>
        <v>3.6373220000000019</v>
      </c>
      <c r="I376" s="2">
        <f t="array" ref="I376">SUMPRODUCT(B360:B379, (ROW(B360:B379)-ROW(B360)+1)) / (20*21/2)</f>
        <v>3.55893619047619</v>
      </c>
      <c r="J376" s="2">
        <f t="shared" si="42"/>
        <v>3.53609479561917</v>
      </c>
      <c r="K376" s="2">
        <f t="shared" si="44"/>
        <v>3.5604235323627567</v>
      </c>
    </row>
    <row r="377" spans="1:11" ht="13.5" x14ac:dyDescent="0.25">
      <c r="A377" s="3">
        <f>TITRES_STAT!B380</f>
        <v>42550</v>
      </c>
      <c r="B377" s="6">
        <f>TITRES_STAT!D380</f>
        <v>3.5878000000000001</v>
      </c>
      <c r="C377" s="2">
        <f t="shared" si="37"/>
        <v>2.8999999999999915E-2</v>
      </c>
      <c r="D377" s="2">
        <f t="shared" si="38"/>
        <v>3.5500799999999999</v>
      </c>
      <c r="E377" s="2">
        <f t="shared" si="40"/>
        <v>3.5275700000000008</v>
      </c>
      <c r="F377" s="2">
        <f t="shared" si="41"/>
        <v>3.5362800000000005</v>
      </c>
      <c r="G377" s="2">
        <f t="shared" si="43"/>
        <v>3.5551540000000004</v>
      </c>
      <c r="H377" s="2">
        <f t="shared" si="39"/>
        <v>3.6360145000000021</v>
      </c>
      <c r="I377" s="2">
        <f t="array" ref="I377">SUMPRODUCT(B361:B380, (ROW(B361:B380)-ROW(B361)+1)) / (20*21/2)</f>
        <v>3.5753009523809531</v>
      </c>
      <c r="J377" s="2">
        <f t="shared" si="42"/>
        <v>3.5410191007982967</v>
      </c>
      <c r="K377" s="2">
        <f t="shared" si="44"/>
        <v>3.5614971193289233</v>
      </c>
    </row>
    <row r="378" spans="1:11" ht="13.5" x14ac:dyDescent="0.25">
      <c r="A378" s="3">
        <f>TITRES_STAT!B381</f>
        <v>42551</v>
      </c>
      <c r="B378" s="6">
        <f>TITRES_STAT!D381</f>
        <v>3.6168999999999998</v>
      </c>
      <c r="C378" s="2">
        <f t="shared" si="37"/>
        <v>2.9099999999999682E-2</v>
      </c>
      <c r="D378" s="2">
        <f t="shared" si="38"/>
        <v>3.5689599999999997</v>
      </c>
      <c r="E378" s="2">
        <f t="shared" si="40"/>
        <v>3.5370100000000009</v>
      </c>
      <c r="F378" s="2">
        <f t="shared" si="41"/>
        <v>3.5377350000000001</v>
      </c>
      <c r="G378" s="2">
        <f t="shared" si="43"/>
        <v>3.5548640000000002</v>
      </c>
      <c r="H378" s="2">
        <f t="shared" si="39"/>
        <v>3.6349615000000024</v>
      </c>
      <c r="I378" s="2">
        <f t="array" ref="I378">SUMPRODUCT(B362:B381, (ROW(B362:B381)-ROW(B362)+1)) / (20*21/2)</f>
        <v>3.5959861904761898</v>
      </c>
      <c r="J378" s="2">
        <f t="shared" si="42"/>
        <v>3.5482458531032206</v>
      </c>
      <c r="K378" s="2">
        <f t="shared" si="44"/>
        <v>3.5636697813160247</v>
      </c>
    </row>
    <row r="379" spans="1:11" ht="13.5" x14ac:dyDescent="0.25">
      <c r="A379" s="3">
        <f>TITRES_STAT!B382</f>
        <v>42552</v>
      </c>
      <c r="B379" s="6">
        <f>TITRES_STAT!D382</f>
        <v>3.7174999999999998</v>
      </c>
      <c r="C379" s="2">
        <f t="shared" si="37"/>
        <v>0.10060000000000002</v>
      </c>
      <c r="D379" s="2">
        <f t="shared" si="38"/>
        <v>3.6079599999999998</v>
      </c>
      <c r="E379" s="2">
        <f t="shared" si="40"/>
        <v>3.5608700000000004</v>
      </c>
      <c r="F379" s="2">
        <f t="shared" si="41"/>
        <v>3.5456699999999999</v>
      </c>
      <c r="G379" s="2">
        <f t="shared" si="43"/>
        <v>3.5568760000000004</v>
      </c>
      <c r="H379" s="2">
        <f t="shared" si="39"/>
        <v>3.634520500000002</v>
      </c>
      <c r="I379" s="2">
        <f t="array" ref="I379">SUMPRODUCT(B363:B382, (ROW(B363:B382)-ROW(B363)+1)) / (20*21/2)</f>
        <v>3.6250904761904761</v>
      </c>
      <c r="J379" s="2">
        <f t="shared" si="42"/>
        <v>3.5643652956648184</v>
      </c>
      <c r="K379" s="2">
        <f t="shared" si="44"/>
        <v>3.5697023389114753</v>
      </c>
    </row>
    <row r="380" spans="1:11" ht="13.5" x14ac:dyDescent="0.25">
      <c r="A380" s="3">
        <f>TITRES_STAT!B383</f>
        <v>42555</v>
      </c>
      <c r="B380" s="6">
        <f>TITRES_STAT!D383</f>
        <v>3.7174999999999998</v>
      </c>
      <c r="C380" s="2">
        <f t="shared" si="37"/>
        <v>0</v>
      </c>
      <c r="D380" s="2">
        <f t="shared" si="38"/>
        <v>3.6396999999999999</v>
      </c>
      <c r="E380" s="2">
        <f t="shared" si="40"/>
        <v>3.5811000000000006</v>
      </c>
      <c r="F380" s="2">
        <f t="shared" si="41"/>
        <v>3.5536049999999997</v>
      </c>
      <c r="G380" s="2">
        <f t="shared" si="43"/>
        <v>3.5607760000000002</v>
      </c>
      <c r="H380" s="2">
        <f t="shared" si="39"/>
        <v>3.634224500000002</v>
      </c>
      <c r="I380" s="2">
        <f t="array" ref="I380">SUMPRODUCT(B364:B383, (ROW(B364:B383)-ROW(B364)+1)) / (20*21/2)</f>
        <v>3.6469138095238103</v>
      </c>
      <c r="J380" s="2">
        <f t="shared" si="42"/>
        <v>3.57894955322055</v>
      </c>
      <c r="K380" s="2">
        <f t="shared" si="44"/>
        <v>3.5754983256208295</v>
      </c>
    </row>
    <row r="381" spans="1:11" ht="13.5" x14ac:dyDescent="0.25">
      <c r="A381" s="3">
        <f>TITRES_STAT!B384</f>
        <v>42559</v>
      </c>
      <c r="B381" s="6">
        <f>TITRES_STAT!D384</f>
        <v>3.7707999999999999</v>
      </c>
      <c r="C381" s="2">
        <f t="shared" si="37"/>
        <v>5.3300000000000125E-2</v>
      </c>
      <c r="D381" s="2">
        <f t="shared" si="38"/>
        <v>3.6820999999999997</v>
      </c>
      <c r="E381" s="2">
        <f t="shared" si="40"/>
        <v>3.6095600000000005</v>
      </c>
      <c r="F381" s="2">
        <f t="shared" si="41"/>
        <v>3.5642049999999998</v>
      </c>
      <c r="G381" s="2">
        <f t="shared" si="43"/>
        <v>3.5635640000000008</v>
      </c>
      <c r="H381" s="2">
        <f t="shared" si="39"/>
        <v>3.6341950000000018</v>
      </c>
      <c r="I381" s="2">
        <f t="array" ref="I381">SUMPRODUCT(B365:B384, (ROW(B365:B384)-ROW(B365)+1)) / (20*21/2)</f>
        <v>3.6743880952380952</v>
      </c>
      <c r="J381" s="2">
        <f t="shared" si="42"/>
        <v>3.5972210243424025</v>
      </c>
      <c r="K381" s="2">
        <f t="shared" si="44"/>
        <v>3.5831572148121698</v>
      </c>
    </row>
    <row r="382" spans="1:11" ht="13.5" x14ac:dyDescent="0.25">
      <c r="A382" s="3">
        <f>TITRES_STAT!B385</f>
        <v>42562</v>
      </c>
      <c r="B382" s="6">
        <f>TITRES_STAT!D385</f>
        <v>3.8698000000000001</v>
      </c>
      <c r="C382" s="2">
        <f t="shared" si="37"/>
        <v>9.9000000000000199E-2</v>
      </c>
      <c r="D382" s="2">
        <f t="shared" si="38"/>
        <v>3.7384999999999997</v>
      </c>
      <c r="E382" s="2">
        <f t="shared" si="40"/>
        <v>3.6442900000000003</v>
      </c>
      <c r="F382" s="2">
        <f t="shared" si="41"/>
        <v>3.579755</v>
      </c>
      <c r="G382" s="2">
        <f t="shared" si="43"/>
        <v>3.5684780000000003</v>
      </c>
      <c r="H382" s="2">
        <f t="shared" si="39"/>
        <v>3.6346605000000021</v>
      </c>
      <c r="I382" s="2">
        <f t="array" ref="I382">SUMPRODUCT(B366:B385, (ROW(B366:B385)-ROW(B366)+1)) / (20*21/2)</f>
        <v>3.7028676190476197</v>
      </c>
      <c r="J382" s="2">
        <f t="shared" si="42"/>
        <v>3.6231809267859831</v>
      </c>
      <c r="K382" s="2">
        <f t="shared" si="44"/>
        <v>3.5943981083489476</v>
      </c>
    </row>
    <row r="383" spans="1:11" ht="13.5" x14ac:dyDescent="0.25">
      <c r="A383" s="3">
        <f>TITRES_STAT!B386</f>
        <v>42563</v>
      </c>
      <c r="B383" s="6">
        <f>TITRES_STAT!D386</f>
        <v>3.8089</v>
      </c>
      <c r="C383" s="2">
        <f t="shared" si="37"/>
        <v>-6.0900000000000176E-2</v>
      </c>
      <c r="D383" s="2">
        <f t="shared" si="38"/>
        <v>3.7768999999999999</v>
      </c>
      <c r="E383" s="2">
        <f t="shared" si="40"/>
        <v>3.67293</v>
      </c>
      <c r="F383" s="2">
        <f t="shared" si="41"/>
        <v>3.5966199999999993</v>
      </c>
      <c r="G383" s="2">
        <f t="shared" si="43"/>
        <v>3.572174</v>
      </c>
      <c r="H383" s="2">
        <f t="shared" si="39"/>
        <v>3.6348215000000024</v>
      </c>
      <c r="I383" s="2">
        <f t="array" ref="I383">SUMPRODUCT(B367:B386, (ROW(B367:B386)-ROW(B367)+1)) / (20*21/2)</f>
        <v>3.7267433333333333</v>
      </c>
      <c r="J383" s="2">
        <f t="shared" si="42"/>
        <v>3.6408684575682706</v>
      </c>
      <c r="K383" s="2">
        <f t="shared" si="44"/>
        <v>3.6028099472372244</v>
      </c>
    </row>
    <row r="384" spans="1:11" ht="13.5" x14ac:dyDescent="0.25">
      <c r="A384" s="3">
        <f>TITRES_STAT!B387</f>
        <v>42564</v>
      </c>
      <c r="B384" s="6">
        <f>TITRES_STAT!D387</f>
        <v>3.8851</v>
      </c>
      <c r="C384" s="2">
        <f t="shared" si="37"/>
        <v>7.6200000000000045E-2</v>
      </c>
      <c r="D384" s="2">
        <f t="shared" si="38"/>
        <v>3.8104199999999997</v>
      </c>
      <c r="E384" s="2">
        <f t="shared" si="40"/>
        <v>3.7091900000000004</v>
      </c>
      <c r="F384" s="2">
        <f t="shared" si="41"/>
        <v>3.616565</v>
      </c>
      <c r="G384" s="2">
        <f t="shared" si="43"/>
        <v>3.5775380000000001</v>
      </c>
      <c r="H384" s="2">
        <f t="shared" si="39"/>
        <v>3.635400000000002</v>
      </c>
      <c r="I384" s="2">
        <f t="array" ref="I384">SUMPRODUCT(B368:B387, (ROW(B368:B387)-ROW(B368)+1)) / (20*21/2)</f>
        <v>3.7555890476190479</v>
      </c>
      <c r="J384" s="2">
        <f t="shared" si="42"/>
        <v>3.6641286044665304</v>
      </c>
      <c r="K384" s="2">
        <f t="shared" si="44"/>
        <v>3.6138801453847846</v>
      </c>
    </row>
    <row r="385" spans="1:11" ht="13.5" x14ac:dyDescent="0.25">
      <c r="A385" s="3">
        <f>TITRES_STAT!B388</f>
        <v>42565</v>
      </c>
      <c r="B385" s="6">
        <f>TITRES_STAT!D388</f>
        <v>3.9156</v>
      </c>
      <c r="C385" s="2">
        <f t="shared" si="37"/>
        <v>3.0499999999999972E-2</v>
      </c>
      <c r="D385" s="2">
        <f t="shared" si="38"/>
        <v>3.8500399999999999</v>
      </c>
      <c r="E385" s="2">
        <f t="shared" si="40"/>
        <v>3.7448700000000001</v>
      </c>
      <c r="F385" s="2">
        <f t="shared" si="41"/>
        <v>3.6344049999999997</v>
      </c>
      <c r="G385" s="2">
        <f t="shared" si="43"/>
        <v>3.5835120000000003</v>
      </c>
      <c r="H385" s="2">
        <f t="shared" si="39"/>
        <v>3.6360945000000022</v>
      </c>
      <c r="I385" s="2">
        <f t="array" ref="I385">SUMPRODUCT(B369:B388, (ROW(B369:B388)-ROW(B369)+1)) / (20*21/2)</f>
        <v>3.7832533333333327</v>
      </c>
      <c r="J385" s="2">
        <f t="shared" si="42"/>
        <v>3.6880782611840037</v>
      </c>
      <c r="K385" s="2">
        <f t="shared" si="44"/>
        <v>3.6257122965461654</v>
      </c>
    </row>
    <row r="386" spans="1:11" ht="13.5" x14ac:dyDescent="0.25">
      <c r="A386" s="3">
        <f>TITRES_STAT!B389</f>
        <v>42566</v>
      </c>
      <c r="B386" s="6">
        <f>TITRES_STAT!D389</f>
        <v>3.8851</v>
      </c>
      <c r="C386" s="2">
        <f t="shared" si="37"/>
        <v>-3.0499999999999972E-2</v>
      </c>
      <c r="D386" s="2">
        <f t="shared" si="38"/>
        <v>3.8729</v>
      </c>
      <c r="E386" s="2">
        <f t="shared" si="40"/>
        <v>3.7775000000000007</v>
      </c>
      <c r="F386" s="2">
        <f t="shared" si="41"/>
        <v>3.6507199999999997</v>
      </c>
      <c r="G386" s="2">
        <f t="shared" si="43"/>
        <v>3.5894579999999996</v>
      </c>
      <c r="H386" s="2">
        <f t="shared" si="39"/>
        <v>3.6370000000000018</v>
      </c>
      <c r="I386" s="2">
        <f t="array" ref="I386">SUMPRODUCT(B370:B389, (ROW(B370:B389)-ROW(B370)+1)) / (20*21/2)</f>
        <v>3.8095519047619049</v>
      </c>
      <c r="J386" s="2">
        <f t="shared" si="42"/>
        <v>3.7068422363093365</v>
      </c>
      <c r="K386" s="2">
        <f t="shared" si="44"/>
        <v>3.6358843633482767</v>
      </c>
    </row>
    <row r="387" spans="1:11" ht="13.5" x14ac:dyDescent="0.25">
      <c r="A387" s="3">
        <f>TITRES_STAT!B390</f>
        <v>42569</v>
      </c>
      <c r="B387" s="6">
        <f>TITRES_STAT!D390</f>
        <v>3.9535999999999998</v>
      </c>
      <c r="C387" s="2">
        <f t="shared" si="37"/>
        <v>6.8499999999999783E-2</v>
      </c>
      <c r="D387" s="2">
        <f t="shared" si="38"/>
        <v>3.8896600000000001</v>
      </c>
      <c r="E387" s="2">
        <f t="shared" si="40"/>
        <v>3.8140800000000006</v>
      </c>
      <c r="F387" s="2">
        <f t="shared" si="41"/>
        <v>3.6708249999999998</v>
      </c>
      <c r="G387" s="2">
        <f t="shared" si="43"/>
        <v>3.5970639999999992</v>
      </c>
      <c r="H387" s="2">
        <f t="shared" si="39"/>
        <v>3.6380665000000021</v>
      </c>
      <c r="I387" s="2">
        <f t="array" ref="I387">SUMPRODUCT(B371:B390, (ROW(B371:B390)-ROW(B371)+1)) / (20*21/2)</f>
        <v>3.8356885714285713</v>
      </c>
      <c r="J387" s="2">
        <f t="shared" si="42"/>
        <v>3.7303429757084472</v>
      </c>
      <c r="K387" s="2">
        <f t="shared" si="44"/>
        <v>3.6483438000797173</v>
      </c>
    </row>
    <row r="388" spans="1:11" ht="13.5" x14ac:dyDescent="0.25">
      <c r="A388" s="3">
        <f>TITRES_STAT!B391</f>
        <v>42570</v>
      </c>
      <c r="B388" s="6">
        <f>TITRES_STAT!D391</f>
        <v>3.9613</v>
      </c>
      <c r="C388" s="2">
        <f t="shared" ref="C388:C451" si="45">B388-B387</f>
        <v>7.7000000000002622E-3</v>
      </c>
      <c r="D388" s="2">
        <f t="shared" si="38"/>
        <v>3.92014</v>
      </c>
      <c r="E388" s="2">
        <f t="shared" si="40"/>
        <v>3.8485200000000006</v>
      </c>
      <c r="F388" s="2">
        <f t="shared" si="41"/>
        <v>3.6927650000000001</v>
      </c>
      <c r="G388" s="2">
        <f t="shared" si="43"/>
        <v>3.605113999999999</v>
      </c>
      <c r="H388" s="2">
        <f t="shared" si="39"/>
        <v>3.639171500000002</v>
      </c>
      <c r="I388" s="2">
        <f t="array" ref="I388">SUMPRODUCT(B372:B391, (ROW(B372:B391)-ROW(B372)+1)) / (20*21/2)</f>
        <v>3.8566609523809521</v>
      </c>
      <c r="J388" s="2">
        <f t="shared" si="42"/>
        <v>3.7523388827838335</v>
      </c>
      <c r="K388" s="2">
        <f t="shared" si="44"/>
        <v>3.6606165922334539</v>
      </c>
    </row>
    <row r="389" spans="1:11" ht="13.5" x14ac:dyDescent="0.25">
      <c r="A389" s="3">
        <f>TITRES_STAT!B392</f>
        <v>42571</v>
      </c>
      <c r="B389" s="6">
        <f>TITRES_STAT!D392</f>
        <v>3.9689000000000001</v>
      </c>
      <c r="C389" s="2">
        <f t="shared" si="45"/>
        <v>7.6000000000000512E-3</v>
      </c>
      <c r="D389" s="2">
        <f t="shared" si="38"/>
        <v>3.9369000000000001</v>
      </c>
      <c r="E389" s="2">
        <f t="shared" si="40"/>
        <v>3.8736600000000001</v>
      </c>
      <c r="F389" s="2">
        <f t="shared" si="41"/>
        <v>3.7172650000000003</v>
      </c>
      <c r="G389" s="2">
        <f t="shared" si="43"/>
        <v>3.6134619999999988</v>
      </c>
      <c r="H389" s="2">
        <f t="shared" si="39"/>
        <v>3.6403145000000023</v>
      </c>
      <c r="I389" s="2">
        <f t="array" ref="I389">SUMPRODUCT(B373:B392, (ROW(B373:B392)-ROW(B373)+1)) / (20*21/2)</f>
        <v>3.8782661904761904</v>
      </c>
      <c r="J389" s="2">
        <f t="shared" si="42"/>
        <v>3.7729637510901348</v>
      </c>
      <c r="K389" s="2">
        <f t="shared" si="44"/>
        <v>3.6727061376360637</v>
      </c>
    </row>
    <row r="390" spans="1:11" ht="13.5" x14ac:dyDescent="0.25">
      <c r="A390" s="3">
        <f>TITRES_STAT!B393</f>
        <v>42572</v>
      </c>
      <c r="B390" s="6">
        <f>TITRES_STAT!D393</f>
        <v>3.9916999999999998</v>
      </c>
      <c r="C390" s="2">
        <f t="shared" si="45"/>
        <v>2.2799999999999709E-2</v>
      </c>
      <c r="D390" s="2">
        <f t="shared" ref="D390:D453" si="46">AVERAGE(B386:B390)</f>
        <v>3.9521199999999994</v>
      </c>
      <c r="E390" s="2">
        <f t="shared" si="40"/>
        <v>3.9010800000000003</v>
      </c>
      <c r="F390" s="2">
        <f t="shared" si="41"/>
        <v>3.7410900000000007</v>
      </c>
      <c r="G390" s="2">
        <f t="shared" si="43"/>
        <v>3.6222659999999998</v>
      </c>
      <c r="H390" s="2">
        <f t="shared" si="39"/>
        <v>3.6418980000000021</v>
      </c>
      <c r="I390" s="2">
        <f t="array" ref="I390">SUMPRODUCT(B374:B393, (ROW(B374:B393)-ROW(B374)+1)) / (20*21/2)</f>
        <v>3.8947419047619043</v>
      </c>
      <c r="J390" s="2">
        <f t="shared" si="42"/>
        <v>3.7937957747958362</v>
      </c>
      <c r="K390" s="2">
        <f t="shared" si="44"/>
        <v>3.685215700866022</v>
      </c>
    </row>
    <row r="391" spans="1:11" ht="13.5" x14ac:dyDescent="0.25">
      <c r="A391" s="3">
        <f>TITRES_STAT!B394</f>
        <v>42573</v>
      </c>
      <c r="B391" s="6">
        <f>TITRES_STAT!D394</f>
        <v>3.9613</v>
      </c>
      <c r="C391" s="2">
        <f t="shared" si="45"/>
        <v>-3.0399999999999761E-2</v>
      </c>
      <c r="D391" s="2">
        <f t="shared" si="46"/>
        <v>3.9673600000000002</v>
      </c>
      <c r="E391" s="2">
        <f t="shared" si="40"/>
        <v>3.9201300000000003</v>
      </c>
      <c r="F391" s="2">
        <f t="shared" si="41"/>
        <v>3.7648449999999998</v>
      </c>
      <c r="G391" s="2">
        <f t="shared" si="43"/>
        <v>3.6310419999999994</v>
      </c>
      <c r="H391" s="2">
        <f t="shared" si="39"/>
        <v>3.6430030000000029</v>
      </c>
      <c r="I391" s="2">
        <f t="array" ref="I391">SUMPRODUCT(B375:B394, (ROW(B375:B394)-ROW(B375)+1)) / (20*21/2)</f>
        <v>3.9091280952380942</v>
      </c>
      <c r="J391" s="2">
        <f t="shared" si="42"/>
        <v>3.8097485581486135</v>
      </c>
      <c r="K391" s="2">
        <f t="shared" si="44"/>
        <v>3.6960425361261779</v>
      </c>
    </row>
    <row r="392" spans="1:11" ht="13.5" x14ac:dyDescent="0.25">
      <c r="A392" s="3">
        <f>TITRES_STAT!B395</f>
        <v>42577</v>
      </c>
      <c r="B392" s="6">
        <f>TITRES_STAT!D395</f>
        <v>3.9916999999999998</v>
      </c>
      <c r="C392" s="2">
        <f t="shared" si="45"/>
        <v>3.0399999999999761E-2</v>
      </c>
      <c r="D392" s="2">
        <f t="shared" si="46"/>
        <v>3.97498</v>
      </c>
      <c r="E392" s="2">
        <f t="shared" si="40"/>
        <v>3.9323200000000007</v>
      </c>
      <c r="F392" s="2">
        <f t="shared" si="41"/>
        <v>3.7883049999999998</v>
      </c>
      <c r="G392" s="2">
        <f t="shared" si="43"/>
        <v>3.6389739999999993</v>
      </c>
      <c r="H392" s="2">
        <f t="shared" si="39"/>
        <v>3.6446230000000033</v>
      </c>
      <c r="I392" s="2">
        <f t="array" ref="I392">SUMPRODUCT(B376:B395, (ROW(B376:B395)-ROW(B376)+1)) / (20*21/2)</f>
        <v>3.9250438095238089</v>
      </c>
      <c r="J392" s="2">
        <f t="shared" si="42"/>
        <v>3.8270772668963646</v>
      </c>
      <c r="K392" s="2">
        <f t="shared" si="44"/>
        <v>3.707636946474171</v>
      </c>
    </row>
    <row r="393" spans="1:11" ht="13.5" x14ac:dyDescent="0.25">
      <c r="A393" s="3">
        <f>TITRES_STAT!B396</f>
        <v>42578</v>
      </c>
      <c r="B393" s="6">
        <f>TITRES_STAT!D396</f>
        <v>3.9613</v>
      </c>
      <c r="C393" s="2">
        <f t="shared" si="45"/>
        <v>-3.0399999999999761E-2</v>
      </c>
      <c r="D393" s="2">
        <f t="shared" si="46"/>
        <v>3.97498</v>
      </c>
      <c r="E393" s="2">
        <f t="shared" si="40"/>
        <v>3.9475600000000006</v>
      </c>
      <c r="F393" s="2">
        <f t="shared" si="41"/>
        <v>3.8102449999999992</v>
      </c>
      <c r="G393" s="2">
        <f t="shared" si="43"/>
        <v>3.6477499999999994</v>
      </c>
      <c r="H393" s="2">
        <f t="shared" si="39"/>
        <v>3.6457640000000033</v>
      </c>
      <c r="I393" s="2">
        <f t="array" ref="I393">SUMPRODUCT(B377:B396, (ROW(B377:B396)-ROW(B377)+1)) / (20*21/2)</f>
        <v>3.9388619047619051</v>
      </c>
      <c r="J393" s="2">
        <f t="shared" si="42"/>
        <v>3.8398603843348065</v>
      </c>
      <c r="K393" s="2">
        <f t="shared" si="44"/>
        <v>3.7175845172006738</v>
      </c>
    </row>
    <row r="394" spans="1:11" ht="13.5" x14ac:dyDescent="0.25">
      <c r="A394" s="3">
        <f>TITRES_STAT!B397</f>
        <v>42579</v>
      </c>
      <c r="B394" s="6">
        <f>TITRES_STAT!D397</f>
        <v>3.9613</v>
      </c>
      <c r="C394" s="2">
        <f t="shared" si="45"/>
        <v>0</v>
      </c>
      <c r="D394" s="2">
        <f t="shared" si="46"/>
        <v>3.9734600000000002</v>
      </c>
      <c r="E394" s="2">
        <f t="shared" si="40"/>
        <v>3.9551800000000008</v>
      </c>
      <c r="F394" s="2">
        <f t="shared" si="41"/>
        <v>3.8321849999999991</v>
      </c>
      <c r="G394" s="2">
        <f t="shared" si="43"/>
        <v>3.6559459999999988</v>
      </c>
      <c r="H394" s="2">
        <f t="shared" ref="H394:H457" si="47">AVERAGE(B195:B394)</f>
        <v>3.6470505000000037</v>
      </c>
      <c r="I394" s="2">
        <f t="array" ref="I394">SUMPRODUCT(B378:B397, (ROW(B378:B397)-ROW(B378)+1)) / (20*21/2)</f>
        <v>3.9469633333333327</v>
      </c>
      <c r="J394" s="2">
        <f t="shared" si="42"/>
        <v>3.8514260620172056</v>
      </c>
      <c r="K394" s="2">
        <f t="shared" si="44"/>
        <v>3.7271419871143729</v>
      </c>
    </row>
    <row r="395" spans="1:11" ht="13.5" x14ac:dyDescent="0.25">
      <c r="A395" s="3">
        <f>TITRES_STAT!B398</f>
        <v>42580</v>
      </c>
      <c r="B395" s="6">
        <f>TITRES_STAT!D398</f>
        <v>3.9992999999999999</v>
      </c>
      <c r="C395" s="2">
        <f t="shared" si="45"/>
        <v>3.7999999999999812E-2</v>
      </c>
      <c r="D395" s="2">
        <f t="shared" si="46"/>
        <v>3.9749799999999995</v>
      </c>
      <c r="E395" s="2">
        <f t="shared" si="40"/>
        <v>3.9635500000000001</v>
      </c>
      <c r="F395" s="2">
        <f t="shared" si="41"/>
        <v>3.8542099999999997</v>
      </c>
      <c r="G395" s="2">
        <f t="shared" si="43"/>
        <v>3.6647559999999992</v>
      </c>
      <c r="H395" s="2">
        <f t="shared" si="47"/>
        <v>3.6485270000000027</v>
      </c>
      <c r="I395" s="2">
        <f t="array" ref="I395">SUMPRODUCT(B379:B398, (ROW(B379:B398)-ROW(B379)+1)) / (20*21/2)</f>
        <v>3.9569052380952376</v>
      </c>
      <c r="J395" s="2">
        <f t="shared" si="42"/>
        <v>3.8655092942060434</v>
      </c>
      <c r="K395" s="2">
        <f t="shared" si="44"/>
        <v>3.7378148503647899</v>
      </c>
    </row>
    <row r="396" spans="1:11" ht="13.5" x14ac:dyDescent="0.25">
      <c r="A396" s="3">
        <f>TITRES_STAT!B399</f>
        <v>42583</v>
      </c>
      <c r="B396" s="6">
        <f>TITRES_STAT!D399</f>
        <v>3.9992999999999999</v>
      </c>
      <c r="C396" s="2">
        <f t="shared" si="45"/>
        <v>0</v>
      </c>
      <c r="D396" s="2">
        <f t="shared" si="46"/>
        <v>3.98258</v>
      </c>
      <c r="E396" s="2">
        <f t="shared" ref="E396:E459" si="48">AVERAGE(B387:B396)</f>
        <v>3.9749699999999999</v>
      </c>
      <c r="F396" s="2">
        <f t="shared" si="41"/>
        <v>3.8762350000000003</v>
      </c>
      <c r="G396" s="2">
        <f t="shared" si="43"/>
        <v>3.6728399999999994</v>
      </c>
      <c r="H396" s="2">
        <f t="shared" si="47"/>
        <v>3.6500035000000026</v>
      </c>
      <c r="I396" s="2">
        <f t="array" ref="I396">SUMPRODUCT(B380:B399, (ROW(B380:B399)-ROW(B380)+1)) / (20*21/2)</f>
        <v>3.9679309523809527</v>
      </c>
      <c r="J396" s="2">
        <f t="shared" si="42"/>
        <v>3.8782512661864201</v>
      </c>
      <c r="K396" s="2">
        <f t="shared" si="44"/>
        <v>3.748069169958328</v>
      </c>
    </row>
    <row r="397" spans="1:11" ht="13.5" x14ac:dyDescent="0.25">
      <c r="A397" s="3">
        <f>TITRES_STAT!B400</f>
        <v>42584</v>
      </c>
      <c r="B397" s="6">
        <f>TITRES_STAT!D400</f>
        <v>3.9613</v>
      </c>
      <c r="C397" s="2">
        <f t="shared" si="45"/>
        <v>-3.7999999999999812E-2</v>
      </c>
      <c r="D397" s="2">
        <f t="shared" si="46"/>
        <v>3.9765000000000001</v>
      </c>
      <c r="E397" s="2">
        <f t="shared" si="48"/>
        <v>3.9757400000000005</v>
      </c>
      <c r="F397" s="2">
        <f t="shared" si="41"/>
        <v>3.8949100000000008</v>
      </c>
      <c r="G397" s="2">
        <f t="shared" si="43"/>
        <v>3.6819079999999991</v>
      </c>
      <c r="H397" s="2">
        <f t="shared" si="47"/>
        <v>3.6513260000000027</v>
      </c>
      <c r="I397" s="2">
        <f t="array" ref="I397">SUMPRODUCT(B381:B400, (ROW(B381:B400)-ROW(B381)+1)) / (20*21/2)</f>
        <v>3.9818219047619041</v>
      </c>
      <c r="J397" s="2">
        <f t="shared" si="42"/>
        <v>3.8861606694067614</v>
      </c>
      <c r="K397" s="2">
        <f t="shared" si="44"/>
        <v>3.7564311632932954</v>
      </c>
    </row>
    <row r="398" spans="1:11" ht="13.5" x14ac:dyDescent="0.25">
      <c r="A398" s="3">
        <f>TITRES_STAT!B401</f>
        <v>42585</v>
      </c>
      <c r="B398" s="6">
        <f>TITRES_STAT!D401</f>
        <v>3.9992999999999999</v>
      </c>
      <c r="C398" s="2">
        <f t="shared" si="45"/>
        <v>3.7999999999999812E-2</v>
      </c>
      <c r="D398" s="2">
        <f t="shared" si="46"/>
        <v>3.9840999999999993</v>
      </c>
      <c r="E398" s="2">
        <f t="shared" si="48"/>
        <v>3.9795400000000001</v>
      </c>
      <c r="F398" s="2">
        <f t="shared" si="41"/>
        <v>3.9140300000000012</v>
      </c>
      <c r="G398" s="2">
        <f t="shared" si="43"/>
        <v>3.6936239999999994</v>
      </c>
      <c r="H398" s="2">
        <f t="shared" si="47"/>
        <v>3.6529840000000022</v>
      </c>
      <c r="I398" s="2">
        <f t="array" ref="I398">SUMPRODUCT(B382:B401, (ROW(B382:B401)-ROW(B382)+1)) / (20*21/2)</f>
        <v>3.9903795238095232</v>
      </c>
      <c r="J398" s="2">
        <f t="shared" si="42"/>
        <v>3.8969358437489747</v>
      </c>
      <c r="K398" s="2">
        <f t="shared" si="44"/>
        <v>3.765955431399441</v>
      </c>
    </row>
    <row r="399" spans="1:11" ht="13.5" x14ac:dyDescent="0.25">
      <c r="A399" s="3">
        <f>TITRES_STAT!B402</f>
        <v>42586</v>
      </c>
      <c r="B399" s="6">
        <f>TITRES_STAT!D402</f>
        <v>4.0297999999999998</v>
      </c>
      <c r="C399" s="2">
        <f t="shared" si="45"/>
        <v>3.0499999999999972E-2</v>
      </c>
      <c r="D399" s="2">
        <f t="shared" si="46"/>
        <v>3.9977999999999994</v>
      </c>
      <c r="E399" s="2">
        <f t="shared" si="48"/>
        <v>3.9856299999999996</v>
      </c>
      <c r="F399" s="2">
        <f t="shared" si="41"/>
        <v>3.9296449999999998</v>
      </c>
      <c r="G399" s="2">
        <f t="shared" si="43"/>
        <v>3.7039159999999991</v>
      </c>
      <c r="H399" s="2">
        <f t="shared" si="47"/>
        <v>3.6547945000000026</v>
      </c>
      <c r="I399" s="2">
        <f t="array" ref="I399">SUMPRODUCT(B383:B402, (ROW(B383:B402)-ROW(B383)+1)) / (20*21/2)</f>
        <v>3.9976676190476197</v>
      </c>
      <c r="J399" s="2">
        <f t="shared" si="42"/>
        <v>3.9095895729157393</v>
      </c>
      <c r="K399" s="2">
        <f t="shared" si="44"/>
        <v>3.7763022772269137</v>
      </c>
    </row>
    <row r="400" spans="1:11" ht="13.5" x14ac:dyDescent="0.25">
      <c r="A400" s="3">
        <f>TITRES_STAT!B403</f>
        <v>42587</v>
      </c>
      <c r="B400" s="6">
        <f>TITRES_STAT!D403</f>
        <v>4.0754999999999999</v>
      </c>
      <c r="C400" s="2">
        <f t="shared" si="45"/>
        <v>4.5700000000000074E-2</v>
      </c>
      <c r="D400" s="2">
        <f t="shared" si="46"/>
        <v>4.0130399999999993</v>
      </c>
      <c r="E400" s="2">
        <f t="shared" si="48"/>
        <v>3.9940099999999994</v>
      </c>
      <c r="F400" s="2">
        <f t="shared" si="41"/>
        <v>3.9475450000000003</v>
      </c>
      <c r="G400" s="2">
        <f t="shared" si="43"/>
        <v>3.7151219999999991</v>
      </c>
      <c r="H400" s="2">
        <f t="shared" si="47"/>
        <v>3.6567245000000019</v>
      </c>
      <c r="I400" s="2">
        <f t="array" ref="I400">SUMPRODUCT(B384:B403, (ROW(B384:B403)-ROW(B384)+1)) / (20*21/2)</f>
        <v>4.0048909523809524</v>
      </c>
      <c r="J400" s="2">
        <f t="shared" si="42"/>
        <v>3.9253905659713828</v>
      </c>
      <c r="K400" s="2">
        <f t="shared" si="44"/>
        <v>3.788035521257231</v>
      </c>
    </row>
    <row r="401" spans="1:11" ht="13.5" x14ac:dyDescent="0.25">
      <c r="A401" s="3">
        <f>TITRES_STAT!B404</f>
        <v>42590</v>
      </c>
      <c r="B401" s="6">
        <f>TITRES_STAT!D404</f>
        <v>4.0373999999999999</v>
      </c>
      <c r="C401" s="2">
        <f t="shared" si="45"/>
        <v>-3.8100000000000023E-2</v>
      </c>
      <c r="D401" s="2">
        <f t="shared" si="46"/>
        <v>4.0206599999999995</v>
      </c>
      <c r="E401" s="2">
        <f t="shared" si="48"/>
        <v>4.00162</v>
      </c>
      <c r="F401" s="2">
        <f t="shared" si="41"/>
        <v>3.9608750000000006</v>
      </c>
      <c r="G401" s="2">
        <f t="shared" si="43"/>
        <v>3.7241139999999988</v>
      </c>
      <c r="H401" s="2">
        <f t="shared" si="47"/>
        <v>3.6585730000000023</v>
      </c>
      <c r="I401" s="2">
        <f t="array" ref="I401">SUMPRODUCT(B385:B404, (ROW(B385:B404)-ROW(B385)+1)) / (20*21/2)</f>
        <v>4.0109895238095241</v>
      </c>
      <c r="J401" s="2">
        <f t="shared" si="42"/>
        <v>3.9360581311169653</v>
      </c>
      <c r="K401" s="2">
        <f t="shared" si="44"/>
        <v>3.7978145204236142</v>
      </c>
    </row>
    <row r="402" spans="1:11" ht="13.5" x14ac:dyDescent="0.25">
      <c r="A402" s="3">
        <f>TITRES_STAT!B405</f>
        <v>42591</v>
      </c>
      <c r="B402" s="6">
        <f>TITRES_STAT!D405</f>
        <v>4.0373999999999999</v>
      </c>
      <c r="C402" s="2">
        <f t="shared" si="45"/>
        <v>0</v>
      </c>
      <c r="D402" s="2">
        <f t="shared" si="46"/>
        <v>4.0358800000000006</v>
      </c>
      <c r="E402" s="2">
        <f t="shared" si="48"/>
        <v>4.0061899999999993</v>
      </c>
      <c r="F402" s="2">
        <f t="shared" si="41"/>
        <v>3.9692550000000013</v>
      </c>
      <c r="G402" s="2">
        <f t="shared" si="43"/>
        <v>3.7332499999999986</v>
      </c>
      <c r="H402" s="2">
        <f t="shared" si="47"/>
        <v>3.6604575000000028</v>
      </c>
      <c r="I402" s="2">
        <f t="array" ref="I402">SUMPRODUCT(B386:B405, (ROW(B386:B405)-ROW(B386)+1)) / (20*21/2)</f>
        <v>4.0163261904761907</v>
      </c>
      <c r="J402" s="2">
        <f t="shared" si="42"/>
        <v>3.9457097376772543</v>
      </c>
      <c r="K402" s="2">
        <f t="shared" si="44"/>
        <v>3.80721002942661</v>
      </c>
    </row>
    <row r="403" spans="1:11" ht="13.5" x14ac:dyDescent="0.25">
      <c r="A403" s="3">
        <f>TITRES_STAT!B406</f>
        <v>42592</v>
      </c>
      <c r="B403" s="6">
        <f>TITRES_STAT!D406</f>
        <v>4.0450999999999997</v>
      </c>
      <c r="C403" s="2">
        <f t="shared" si="45"/>
        <v>7.6999999999998181E-3</v>
      </c>
      <c r="D403" s="2">
        <f t="shared" si="46"/>
        <v>4.0450400000000002</v>
      </c>
      <c r="E403" s="2">
        <f t="shared" si="48"/>
        <v>4.0145699999999991</v>
      </c>
      <c r="F403" s="2">
        <f t="shared" si="41"/>
        <v>3.981065000000001</v>
      </c>
      <c r="G403" s="2">
        <f t="shared" si="43"/>
        <v>3.743701999999999</v>
      </c>
      <c r="H403" s="2">
        <f t="shared" si="47"/>
        <v>3.662380500000002</v>
      </c>
      <c r="I403" s="2">
        <f t="array" ref="I403">SUMPRODUCT(B387:B406, (ROW(B387:B406)-ROW(B387)+1)) / (20*21/2)</f>
        <v>4.0203128571428568</v>
      </c>
      <c r="J403" s="2">
        <f t="shared" si="42"/>
        <v>3.9551754769460872</v>
      </c>
      <c r="K403" s="2">
        <f t="shared" si="44"/>
        <v>3.8165390478804682</v>
      </c>
    </row>
    <row r="404" spans="1:11" ht="13.5" x14ac:dyDescent="0.25">
      <c r="A404" s="3">
        <f>TITRES_STAT!B407</f>
        <v>42593</v>
      </c>
      <c r="B404" s="6">
        <f>TITRES_STAT!D407</f>
        <v>4.0450999999999997</v>
      </c>
      <c r="C404" s="2">
        <f t="shared" si="45"/>
        <v>0</v>
      </c>
      <c r="D404" s="2">
        <f t="shared" si="46"/>
        <v>4.0480999999999998</v>
      </c>
      <c r="E404" s="2">
        <f t="shared" si="48"/>
        <v>4.0229499999999989</v>
      </c>
      <c r="F404" s="2">
        <f t="shared" ref="F404:F467" si="49">AVERAGE(B385:B404)</f>
        <v>3.989065000000001</v>
      </c>
      <c r="G404" s="2">
        <f t="shared" si="43"/>
        <v>3.7529919999999986</v>
      </c>
      <c r="H404" s="2">
        <f t="shared" si="47"/>
        <v>3.6643400000000024</v>
      </c>
      <c r="I404" s="2">
        <f t="array" ref="I404">SUMPRODUCT(B388:B407, (ROW(B388:B407)-ROW(B388)+1)) / (20*21/2)</f>
        <v>4.0228504761904755</v>
      </c>
      <c r="J404" s="2">
        <f t="shared" si="42"/>
        <v>3.963739717236936</v>
      </c>
      <c r="K404" s="2">
        <f t="shared" si="44"/>
        <v>3.825502222473391</v>
      </c>
    </row>
    <row r="405" spans="1:11" ht="13.5" x14ac:dyDescent="0.25">
      <c r="A405" s="3">
        <f>TITRES_STAT!B408</f>
        <v>42594</v>
      </c>
      <c r="B405" s="6">
        <f>TITRES_STAT!D408</f>
        <v>4.0450999999999997</v>
      </c>
      <c r="C405" s="2">
        <f t="shared" si="45"/>
        <v>0</v>
      </c>
      <c r="D405" s="2">
        <f t="shared" si="46"/>
        <v>4.0420199999999991</v>
      </c>
      <c r="E405" s="2">
        <f t="shared" si="48"/>
        <v>4.0275299999999987</v>
      </c>
      <c r="F405" s="2">
        <f t="shared" si="49"/>
        <v>3.9955400000000005</v>
      </c>
      <c r="G405" s="2">
        <f t="shared" si="43"/>
        <v>3.7622819999999986</v>
      </c>
      <c r="H405" s="2">
        <f t="shared" si="47"/>
        <v>3.6662995000000023</v>
      </c>
      <c r="I405" s="2">
        <f t="array" ref="I405">SUMPRODUCT(B389:B408, (ROW(B389:B408)-ROW(B389)+1)) / (20*21/2)</f>
        <v>4.025025238095238</v>
      </c>
      <c r="J405" s="2">
        <f t="shared" ref="J405:J468" si="50">$J$4*B405+J404*(1-$J$4)</f>
        <v>3.9714883155953231</v>
      </c>
      <c r="K405" s="2">
        <f t="shared" si="44"/>
        <v>3.8341139000234543</v>
      </c>
    </row>
    <row r="406" spans="1:11" ht="13.5" x14ac:dyDescent="0.25">
      <c r="A406" s="3">
        <f>TITRES_STAT!B409</f>
        <v>42597</v>
      </c>
      <c r="B406" s="6">
        <f>TITRES_STAT!D409</f>
        <v>4.0373999999999999</v>
      </c>
      <c r="C406" s="2">
        <f t="shared" si="45"/>
        <v>-7.6999999999998181E-3</v>
      </c>
      <c r="D406" s="2">
        <f t="shared" si="46"/>
        <v>4.0420199999999991</v>
      </c>
      <c r="E406" s="2">
        <f t="shared" si="48"/>
        <v>4.0313399999999984</v>
      </c>
      <c r="F406" s="2">
        <f t="shared" si="49"/>
        <v>4.0031550000000005</v>
      </c>
      <c r="G406" s="2">
        <f t="shared" si="43"/>
        <v>3.7712739999999987</v>
      </c>
      <c r="H406" s="2">
        <f t="shared" si="47"/>
        <v>3.6681840000000028</v>
      </c>
      <c r="I406" s="2">
        <f t="array" ref="I406">SUMPRODUCT(B390:B409, (ROW(B390:B409)-ROW(B390)+1)) / (20*21/2)</f>
        <v>4.0254261904761899</v>
      </c>
      <c r="J406" s="2">
        <f t="shared" si="50"/>
        <v>3.9777656188719592</v>
      </c>
      <c r="K406" s="2">
        <f t="shared" si="44"/>
        <v>3.8420859039441035</v>
      </c>
    </row>
    <row r="407" spans="1:11" ht="13.5" x14ac:dyDescent="0.25">
      <c r="A407" s="3">
        <f>TITRES_STAT!B410</f>
        <v>42598</v>
      </c>
      <c r="B407" s="6">
        <f>TITRES_STAT!D410</f>
        <v>4.0297999999999998</v>
      </c>
      <c r="C407" s="2">
        <f t="shared" si="45"/>
        <v>-7.6000000000000512E-3</v>
      </c>
      <c r="D407" s="2">
        <f t="shared" si="46"/>
        <v>4.0404999999999998</v>
      </c>
      <c r="E407" s="2">
        <f t="shared" si="48"/>
        <v>4.0381899999999993</v>
      </c>
      <c r="F407" s="2">
        <f t="shared" si="49"/>
        <v>4.0069650000000001</v>
      </c>
      <c r="G407" s="2">
        <f t="shared" si="43"/>
        <v>3.780113999999998</v>
      </c>
      <c r="H407" s="2">
        <f t="shared" si="47"/>
        <v>3.6700305000000037</v>
      </c>
      <c r="I407" s="2">
        <f t="array" ref="I407">SUMPRODUCT(B391:B410, (ROW(B391:B410)-ROW(B391)+1)) / (20*21/2)</f>
        <v>4.0241523809523798</v>
      </c>
      <c r="J407" s="2">
        <f t="shared" si="50"/>
        <v>3.9827212742174871</v>
      </c>
      <c r="K407" s="2">
        <f t="shared" si="44"/>
        <v>3.8494472410443348</v>
      </c>
    </row>
    <row r="408" spans="1:11" ht="13.5" x14ac:dyDescent="0.25">
      <c r="A408" s="3">
        <f>TITRES_STAT!B411</f>
        <v>42599</v>
      </c>
      <c r="B408" s="6">
        <f>TITRES_STAT!D411</f>
        <v>4.0297999999999998</v>
      </c>
      <c r="C408" s="2">
        <f t="shared" si="45"/>
        <v>0</v>
      </c>
      <c r="D408" s="2">
        <f t="shared" si="46"/>
        <v>4.0374399999999993</v>
      </c>
      <c r="E408" s="2">
        <f t="shared" si="48"/>
        <v>4.0412400000000002</v>
      </c>
      <c r="F408" s="2">
        <f t="shared" si="49"/>
        <v>4.0103899999999992</v>
      </c>
      <c r="G408" s="2">
        <f t="shared" si="43"/>
        <v>3.7889539999999977</v>
      </c>
      <c r="H408" s="2">
        <f t="shared" si="47"/>
        <v>3.6720225000000033</v>
      </c>
      <c r="I408" s="2">
        <f t="array" ref="I408">SUMPRODUCT(B392:B411, (ROW(B392:B411)-ROW(B392)+1)) / (20*21/2)</f>
        <v>4.0228423809523814</v>
      </c>
      <c r="J408" s="2">
        <f t="shared" si="50"/>
        <v>3.9872049623872505</v>
      </c>
      <c r="K408" s="2">
        <f t="shared" si="44"/>
        <v>3.8565198982582825</v>
      </c>
    </row>
    <row r="409" spans="1:11" ht="13.5" x14ac:dyDescent="0.25">
      <c r="A409" s="3">
        <f>TITRES_STAT!B412</f>
        <v>42600</v>
      </c>
      <c r="B409" s="6">
        <f>TITRES_STAT!D412</f>
        <v>4.0145999999999997</v>
      </c>
      <c r="C409" s="2">
        <f t="shared" si="45"/>
        <v>-1.5200000000000102E-2</v>
      </c>
      <c r="D409" s="2">
        <f t="shared" si="46"/>
        <v>4.0313400000000001</v>
      </c>
      <c r="E409" s="2">
        <f t="shared" si="48"/>
        <v>4.03972</v>
      </c>
      <c r="F409" s="2">
        <f t="shared" si="49"/>
        <v>4.0126749999999998</v>
      </c>
      <c r="G409" s="2">
        <f t="shared" si="43"/>
        <v>3.7980699999999978</v>
      </c>
      <c r="H409" s="2">
        <f t="shared" si="47"/>
        <v>3.6738295000000032</v>
      </c>
      <c r="I409" s="2">
        <f t="array" ref="I409">SUMPRODUCT(B393:B412, (ROW(B393:B412)-ROW(B393)+1)) / (20*21/2)</f>
        <v>4.0220847619047619</v>
      </c>
      <c r="J409" s="2">
        <f t="shared" si="50"/>
        <v>3.9898140135884645</v>
      </c>
      <c r="K409" s="2">
        <f t="shared" si="44"/>
        <v>3.8627191179344282</v>
      </c>
    </row>
    <row r="410" spans="1:11" ht="13.5" x14ac:dyDescent="0.25">
      <c r="A410" s="3">
        <f>TITRES_STAT!B413</f>
        <v>42601</v>
      </c>
      <c r="B410" s="6">
        <f>TITRES_STAT!D413</f>
        <v>3.9992999999999999</v>
      </c>
      <c r="C410" s="2">
        <f t="shared" si="45"/>
        <v>-1.5299999999999869E-2</v>
      </c>
      <c r="D410" s="2">
        <f t="shared" si="46"/>
        <v>4.0221800000000005</v>
      </c>
      <c r="E410" s="2">
        <f t="shared" si="48"/>
        <v>4.0320999999999998</v>
      </c>
      <c r="F410" s="2">
        <f t="shared" si="49"/>
        <v>4.0130549999999996</v>
      </c>
      <c r="G410" s="2">
        <f t="shared" si="43"/>
        <v>3.8068799999999978</v>
      </c>
      <c r="H410" s="2">
        <f t="shared" si="47"/>
        <v>3.6755600000000026</v>
      </c>
      <c r="I410" s="2">
        <f t="array" ref="I410">SUMPRODUCT(B394:B413, (ROW(B394:B413)-ROW(B394)+1)) / (20*21/2)</f>
        <v>4.0205209523809522</v>
      </c>
      <c r="J410" s="2">
        <f t="shared" si="50"/>
        <v>3.9907174408657538</v>
      </c>
      <c r="K410" s="2">
        <f t="shared" si="44"/>
        <v>3.8680752309566078</v>
      </c>
    </row>
    <row r="411" spans="1:11" ht="13.5" x14ac:dyDescent="0.25">
      <c r="A411" s="3">
        <f>TITRES_STAT!B414</f>
        <v>42604</v>
      </c>
      <c r="B411" s="6">
        <f>TITRES_STAT!D414</f>
        <v>3.9992999999999999</v>
      </c>
      <c r="C411" s="2">
        <f t="shared" si="45"/>
        <v>0</v>
      </c>
      <c r="D411" s="2">
        <f t="shared" si="46"/>
        <v>4.0145600000000004</v>
      </c>
      <c r="E411" s="2">
        <f t="shared" si="48"/>
        <v>4.0282900000000001</v>
      </c>
      <c r="F411" s="2">
        <f t="shared" si="49"/>
        <v>4.0149549999999996</v>
      </c>
      <c r="G411" s="2">
        <f t="shared" si="43"/>
        <v>3.8156899999999978</v>
      </c>
      <c r="H411" s="2">
        <f t="shared" si="47"/>
        <v>3.6773630000000024</v>
      </c>
      <c r="I411" s="2">
        <f t="array" ref="I411">SUMPRODUCT(B395:B414, (ROW(B395:B414)-ROW(B395)+1)) / (20*21/2)</f>
        <v>4.0187761904761903</v>
      </c>
      <c r="J411" s="2">
        <f t="shared" si="50"/>
        <v>3.9915348274499678</v>
      </c>
      <c r="K411" s="2">
        <f t="shared" si="44"/>
        <v>3.8732213003308589</v>
      </c>
    </row>
    <row r="412" spans="1:11" ht="13.5" x14ac:dyDescent="0.25">
      <c r="A412" s="3">
        <f>TITRES_STAT!B415</f>
        <v>42605</v>
      </c>
      <c r="B412" s="6">
        <f>TITRES_STAT!D415</f>
        <v>4.0069999999999997</v>
      </c>
      <c r="C412" s="2">
        <f t="shared" si="45"/>
        <v>7.6999999999998181E-3</v>
      </c>
      <c r="D412" s="2">
        <f t="shared" si="46"/>
        <v>4.01</v>
      </c>
      <c r="E412" s="2">
        <f t="shared" si="48"/>
        <v>4.0252499999999998</v>
      </c>
      <c r="F412" s="2">
        <f t="shared" si="49"/>
        <v>4.01572</v>
      </c>
      <c r="G412" s="2">
        <f t="shared" si="43"/>
        <v>3.824653999999998</v>
      </c>
      <c r="H412" s="2">
        <f t="shared" si="47"/>
        <v>3.6792410000000024</v>
      </c>
      <c r="I412" s="2">
        <f t="array" ref="I412">SUMPRODUCT(B396:B415, (ROW(B396:B415)-ROW(B396)+1)) / (20*21/2)</f>
        <v>4.0183076190476195</v>
      </c>
      <c r="J412" s="2">
        <f t="shared" si="50"/>
        <v>3.9930077010261611</v>
      </c>
      <c r="K412" s="2">
        <f t="shared" si="44"/>
        <v>3.8784675238472959</v>
      </c>
    </row>
    <row r="413" spans="1:11" ht="13.5" x14ac:dyDescent="0.25">
      <c r="A413" s="3">
        <f>TITRES_STAT!B416</f>
        <v>42606</v>
      </c>
      <c r="B413" s="6">
        <f>TITRES_STAT!D416</f>
        <v>3.9992999999999999</v>
      </c>
      <c r="C413" s="2">
        <f t="shared" si="45"/>
        <v>-7.6999999999998181E-3</v>
      </c>
      <c r="D413" s="2">
        <f t="shared" si="46"/>
        <v>4.0038999999999998</v>
      </c>
      <c r="E413" s="2">
        <f t="shared" si="48"/>
        <v>4.0206699999999991</v>
      </c>
      <c r="F413" s="2">
        <f t="shared" si="49"/>
        <v>4.01762</v>
      </c>
      <c r="G413" s="2">
        <f t="shared" si="43"/>
        <v>3.835207999999998</v>
      </c>
      <c r="H413" s="2">
        <f t="shared" si="47"/>
        <v>3.6810805000000015</v>
      </c>
      <c r="I413" s="2">
        <f t="array" ref="I413">SUMPRODUCT(B397:B416, (ROW(B397:B416)-ROW(B397)+1)) / (20*21/2)</f>
        <v>4.019937619047619</v>
      </c>
      <c r="J413" s="2">
        <f t="shared" si="50"/>
        <v>3.993606967595098</v>
      </c>
      <c r="K413" s="2">
        <f t="shared" si="44"/>
        <v>3.8832060523238727</v>
      </c>
    </row>
    <row r="414" spans="1:11" ht="13.5" x14ac:dyDescent="0.25">
      <c r="A414" s="3">
        <f>TITRES_STAT!B417</f>
        <v>42607</v>
      </c>
      <c r="B414" s="6">
        <f>TITRES_STAT!D417</f>
        <v>3.9992999999999999</v>
      </c>
      <c r="C414" s="2">
        <f t="shared" si="45"/>
        <v>0</v>
      </c>
      <c r="D414" s="2">
        <f t="shared" si="46"/>
        <v>4.0008399999999993</v>
      </c>
      <c r="E414" s="2">
        <f t="shared" si="48"/>
        <v>4.0160899999999993</v>
      </c>
      <c r="F414" s="2">
        <f t="shared" si="49"/>
        <v>4.0195200000000009</v>
      </c>
      <c r="G414" s="2">
        <f t="shared" si="43"/>
        <v>3.8454699999999984</v>
      </c>
      <c r="H414" s="2">
        <f t="shared" si="47"/>
        <v>3.6829200000000015</v>
      </c>
      <c r="I414" s="2">
        <f t="array" ref="I414">SUMPRODUCT(B398:B417, (ROW(B398:B417)-ROW(B398)+1)) / (20*21/2)</f>
        <v>4.0213861904761901</v>
      </c>
      <c r="J414" s="2">
        <f t="shared" si="50"/>
        <v>3.9941491611574698</v>
      </c>
      <c r="K414" s="2">
        <f t="shared" si="44"/>
        <v>3.8877587561543092</v>
      </c>
    </row>
    <row r="415" spans="1:11" ht="13.5" x14ac:dyDescent="0.25">
      <c r="A415" s="3">
        <f>TITRES_STAT!B418</f>
        <v>42608</v>
      </c>
      <c r="B415" s="6">
        <f>TITRES_STAT!D418</f>
        <v>4.0145999999999997</v>
      </c>
      <c r="C415" s="2">
        <f t="shared" si="45"/>
        <v>1.5299999999999869E-2</v>
      </c>
      <c r="D415" s="2">
        <f t="shared" si="46"/>
        <v>4.0038999999999998</v>
      </c>
      <c r="E415" s="2">
        <f t="shared" si="48"/>
        <v>4.0130399999999993</v>
      </c>
      <c r="F415" s="2">
        <f t="shared" si="49"/>
        <v>4.0202850000000003</v>
      </c>
      <c r="G415" s="2">
        <f t="shared" si="43"/>
        <v>3.854585999999999</v>
      </c>
      <c r="H415" s="2">
        <f t="shared" si="47"/>
        <v>3.6850175000000012</v>
      </c>
      <c r="I415" s="2">
        <f t="array" ref="I415">SUMPRODUCT(B399:B418, (ROW(B399:B418)-ROW(B399)+1)) / (20*21/2)</f>
        <v>4.0224723809523812</v>
      </c>
      <c r="J415" s="2">
        <f t="shared" si="50"/>
        <v>3.9960968600948537</v>
      </c>
      <c r="K415" s="2">
        <f t="shared" si="44"/>
        <v>3.8927329225796306</v>
      </c>
    </row>
    <row r="416" spans="1:11" ht="13.5" x14ac:dyDescent="0.25">
      <c r="A416" s="3">
        <f>TITRES_STAT!B419</f>
        <v>42611</v>
      </c>
      <c r="B416" s="6">
        <f>TITRES_STAT!D419</f>
        <v>4.0373999999999999</v>
      </c>
      <c r="C416" s="2">
        <f t="shared" si="45"/>
        <v>2.2800000000000153E-2</v>
      </c>
      <c r="D416" s="2">
        <f t="shared" si="46"/>
        <v>4.01152</v>
      </c>
      <c r="E416" s="2">
        <f t="shared" si="48"/>
        <v>4.0130399999999993</v>
      </c>
      <c r="F416" s="2">
        <f t="shared" si="49"/>
        <v>4.0221900000000002</v>
      </c>
      <c r="G416" s="2">
        <f t="shared" si="43"/>
        <v>3.864157999999998</v>
      </c>
      <c r="H416" s="2">
        <f t="shared" si="47"/>
        <v>3.6872290000000016</v>
      </c>
      <c r="I416" s="2">
        <f t="array" ref="I416">SUMPRODUCT(B400:B419, (ROW(B400:B419)-ROW(B400)+1)) / (20*21/2)</f>
        <v>4.032815238095238</v>
      </c>
      <c r="J416" s="2">
        <f t="shared" si="50"/>
        <v>4.000030492466772</v>
      </c>
      <c r="K416" s="2">
        <f t="shared" si="44"/>
        <v>3.8984061413019981</v>
      </c>
    </row>
    <row r="417" spans="1:11" ht="13.5" x14ac:dyDescent="0.25">
      <c r="A417" s="3">
        <f>TITRES_STAT!B420</f>
        <v>42612</v>
      </c>
      <c r="B417" s="6">
        <f>TITRES_STAT!D420</f>
        <v>4.0373999999999999</v>
      </c>
      <c r="C417" s="2">
        <f t="shared" si="45"/>
        <v>0</v>
      </c>
      <c r="D417" s="2">
        <f t="shared" si="46"/>
        <v>4.0175999999999998</v>
      </c>
      <c r="E417" s="2">
        <f t="shared" si="48"/>
        <v>4.0137999999999989</v>
      </c>
      <c r="F417" s="2">
        <f t="shared" si="49"/>
        <v>4.025995</v>
      </c>
      <c r="G417" s="2">
        <f t="shared" si="43"/>
        <v>3.8738759999999983</v>
      </c>
      <c r="H417" s="2">
        <f t="shared" si="47"/>
        <v>3.6895495000000023</v>
      </c>
      <c r="I417" s="2">
        <f t="array" ref="I417">SUMPRODUCT(B401:B420, (ROW(B401:B420)-ROW(B401)+1)) / (20*21/2)</f>
        <v>4.0440976190476183</v>
      </c>
      <c r="J417" s="2">
        <f t="shared" si="50"/>
        <v>4.0035894931842222</v>
      </c>
      <c r="K417" s="2">
        <f t="shared" si="44"/>
        <v>3.903856880858783</v>
      </c>
    </row>
    <row r="418" spans="1:11" ht="13.5" x14ac:dyDescent="0.25">
      <c r="A418" s="3">
        <f>TITRES_STAT!B421</f>
        <v>42613</v>
      </c>
      <c r="B418" s="6">
        <f>TITRES_STAT!D421</f>
        <v>4.0373999999999999</v>
      </c>
      <c r="C418" s="2">
        <f t="shared" si="45"/>
        <v>0</v>
      </c>
      <c r="D418" s="2">
        <f t="shared" si="46"/>
        <v>4.02522</v>
      </c>
      <c r="E418" s="2">
        <f t="shared" si="48"/>
        <v>4.0145599999999995</v>
      </c>
      <c r="F418" s="2">
        <f t="shared" si="49"/>
        <v>4.0279000000000007</v>
      </c>
      <c r="G418" s="2">
        <f t="shared" si="43"/>
        <v>3.8841739999999989</v>
      </c>
      <c r="H418" s="2">
        <f t="shared" si="47"/>
        <v>3.6915795000000018</v>
      </c>
      <c r="I418" s="2">
        <f t="array" ref="I418">SUMPRODUCT(B402:B421, (ROW(B402:B421)-ROW(B402)+1)) / (20*21/2)</f>
        <v>4.0564647619047616</v>
      </c>
      <c r="J418" s="2">
        <f t="shared" si="50"/>
        <v>4.006809541452391</v>
      </c>
      <c r="K418" s="2">
        <f t="shared" si="44"/>
        <v>3.9090938659231447</v>
      </c>
    </row>
    <row r="419" spans="1:11" ht="13.5" x14ac:dyDescent="0.25">
      <c r="A419" s="3">
        <f>TITRES_STAT!B422</f>
        <v>42614</v>
      </c>
      <c r="B419" s="6">
        <f>TITRES_STAT!D422</f>
        <v>4.1364999999999998</v>
      </c>
      <c r="C419" s="2">
        <f t="shared" si="45"/>
        <v>9.9099999999999966E-2</v>
      </c>
      <c r="D419" s="2">
        <f t="shared" si="46"/>
        <v>4.0526600000000004</v>
      </c>
      <c r="E419" s="2">
        <f t="shared" si="48"/>
        <v>4.0267499999999989</v>
      </c>
      <c r="F419" s="2">
        <f t="shared" si="49"/>
        <v>4.0332349999999995</v>
      </c>
      <c r="G419" s="2">
        <f t="shared" si="43"/>
        <v>3.8973259999999992</v>
      </c>
      <c r="H419" s="2">
        <f t="shared" si="47"/>
        <v>3.6941050000000017</v>
      </c>
      <c r="I419" s="2">
        <f t="array" ref="I419">SUMPRODUCT(B403:B422, (ROW(B403:B422)-ROW(B403)+1)) / (20*21/2)</f>
        <v>4.0740247619047611</v>
      </c>
      <c r="J419" s="2">
        <f t="shared" si="50"/>
        <v>4.0191610136950207</v>
      </c>
      <c r="K419" s="2">
        <f t="shared" si="44"/>
        <v>3.9180117535340018</v>
      </c>
    </row>
    <row r="420" spans="1:11" ht="13.5" x14ac:dyDescent="0.25">
      <c r="A420" s="3">
        <f>TITRES_STAT!B423</f>
        <v>42615</v>
      </c>
      <c r="B420" s="6">
        <f>TITRES_STAT!D423</f>
        <v>4.1516999999999999</v>
      </c>
      <c r="C420" s="2">
        <f t="shared" si="45"/>
        <v>1.5200000000000102E-2</v>
      </c>
      <c r="D420" s="2">
        <f t="shared" si="46"/>
        <v>4.0800799999999997</v>
      </c>
      <c r="E420" s="2">
        <f t="shared" si="48"/>
        <v>4.0419899999999993</v>
      </c>
      <c r="F420" s="2">
        <f t="shared" si="49"/>
        <v>4.0370450000000009</v>
      </c>
      <c r="G420" s="2">
        <f t="shared" si="43"/>
        <v>3.910056</v>
      </c>
      <c r="H420" s="2">
        <f t="shared" si="47"/>
        <v>3.6967065000000021</v>
      </c>
      <c r="I420" s="2">
        <f t="array" ref="I420">SUMPRODUCT(B404:B423, (ROW(B404:B423)-ROW(B404)+1)) / (20*21/2)</f>
        <v>4.0884966666666669</v>
      </c>
      <c r="J420" s="2">
        <f t="shared" si="50"/>
        <v>4.0317837742954943</v>
      </c>
      <c r="K420" s="2">
        <f t="shared" si="44"/>
        <v>3.9271759984934524</v>
      </c>
    </row>
    <row r="421" spans="1:11" ht="13.5" x14ac:dyDescent="0.25">
      <c r="A421" s="3">
        <f>TITRES_STAT!B424</f>
        <v>42618</v>
      </c>
      <c r="B421" s="6">
        <f>TITRES_STAT!D424</f>
        <v>4.1669</v>
      </c>
      <c r="C421" s="2">
        <f t="shared" si="45"/>
        <v>1.5200000000000102E-2</v>
      </c>
      <c r="D421" s="2">
        <f t="shared" si="46"/>
        <v>4.1059799999999997</v>
      </c>
      <c r="E421" s="2">
        <f t="shared" si="48"/>
        <v>4.058749999999999</v>
      </c>
      <c r="F421" s="2">
        <f t="shared" si="49"/>
        <v>4.04352</v>
      </c>
      <c r="G421" s="2">
        <f t="shared" si="43"/>
        <v>3.92367</v>
      </c>
      <c r="H421" s="2">
        <f t="shared" si="47"/>
        <v>3.6994205000000022</v>
      </c>
      <c r="I421" s="2">
        <f t="array" ref="I421">SUMPRODUCT(B405:B424, (ROW(B405:B424)-ROW(B405)+1)) / (20*21/2)</f>
        <v>4.105835714285714</v>
      </c>
      <c r="J421" s="2">
        <f t="shared" si="50"/>
        <v>4.0446519862673522</v>
      </c>
      <c r="K421" s="2">
        <f t="shared" si="44"/>
        <v>3.9365769397290036</v>
      </c>
    </row>
    <row r="422" spans="1:11" ht="13.5" x14ac:dyDescent="0.25">
      <c r="A422" s="3">
        <f>TITRES_STAT!B425</f>
        <v>42619</v>
      </c>
      <c r="B422" s="6">
        <f>TITRES_STAT!D425</f>
        <v>4.2279</v>
      </c>
      <c r="C422" s="2">
        <f t="shared" si="45"/>
        <v>6.0999999999999943E-2</v>
      </c>
      <c r="D422" s="2">
        <f t="shared" si="46"/>
        <v>4.1440799999999998</v>
      </c>
      <c r="E422" s="2">
        <f t="shared" si="48"/>
        <v>4.0808399999999994</v>
      </c>
      <c r="F422" s="2">
        <f t="shared" si="49"/>
        <v>4.053045</v>
      </c>
      <c r="G422" s="2">
        <f t="shared" si="43"/>
        <v>3.9377780000000007</v>
      </c>
      <c r="H422" s="2">
        <f t="shared" si="47"/>
        <v>3.7024395000000023</v>
      </c>
      <c r="I422" s="2">
        <f t="array" ref="I422">SUMPRODUCT(B406:B425, (ROW(B406:B425)-ROW(B406)+1)) / (20*21/2)</f>
        <v>4.123689047619048</v>
      </c>
      <c r="J422" s="2">
        <f t="shared" si="50"/>
        <v>4.0621041780514142</v>
      </c>
      <c r="K422" s="2">
        <f t="shared" si="44"/>
        <v>3.9480013734651211</v>
      </c>
    </row>
    <row r="423" spans="1:11" ht="13.5" x14ac:dyDescent="0.25">
      <c r="A423" s="3">
        <f>TITRES_STAT!B426</f>
        <v>42620</v>
      </c>
      <c r="B423" s="6">
        <f>TITRES_STAT!D426</f>
        <v>4.2050000000000001</v>
      </c>
      <c r="C423" s="2">
        <f t="shared" si="45"/>
        <v>-2.289999999999992E-2</v>
      </c>
      <c r="D423" s="2">
        <f t="shared" si="46"/>
        <v>4.1776</v>
      </c>
      <c r="E423" s="2">
        <f t="shared" si="48"/>
        <v>4.1014099999999996</v>
      </c>
      <c r="F423" s="2">
        <f t="shared" si="49"/>
        <v>4.0610400000000002</v>
      </c>
      <c r="G423" s="2">
        <f t="shared" si="43"/>
        <v>3.9514280000000008</v>
      </c>
      <c r="H423" s="2">
        <f t="shared" si="47"/>
        <v>3.7054890000000023</v>
      </c>
      <c r="I423" s="2">
        <f t="array" ref="I423">SUMPRODUCT(B407:B426, (ROW(B407:B426)-ROW(B407)+1)) / (20*21/2)</f>
        <v>4.146326666666666</v>
      </c>
      <c r="J423" s="2">
        <f t="shared" si="50"/>
        <v>4.0757133039512796</v>
      </c>
      <c r="K423" s="2">
        <f t="shared" si="44"/>
        <v>3.9580797509762933</v>
      </c>
    </row>
    <row r="424" spans="1:11" ht="13.5" x14ac:dyDescent="0.25">
      <c r="A424" s="3">
        <f>TITRES_STAT!B427</f>
        <v>42621</v>
      </c>
      <c r="B424" s="6">
        <f>TITRES_STAT!D427</f>
        <v>4.2431000000000001</v>
      </c>
      <c r="C424" s="2">
        <f t="shared" si="45"/>
        <v>3.8100000000000023E-2</v>
      </c>
      <c r="D424" s="2">
        <f t="shared" si="46"/>
        <v>4.1989199999999993</v>
      </c>
      <c r="E424" s="2">
        <f t="shared" si="48"/>
        <v>4.1257899999999994</v>
      </c>
      <c r="F424" s="2">
        <f t="shared" si="49"/>
        <v>4.0709399999999993</v>
      </c>
      <c r="G424" s="2">
        <f t="shared" si="43"/>
        <v>3.9658400000000014</v>
      </c>
      <c r="H424" s="2">
        <f t="shared" si="47"/>
        <v>3.7087655000000024</v>
      </c>
      <c r="I424" s="2">
        <f t="array" ref="I424">SUMPRODUCT(B408:B427, (ROW(B408:B427)-ROW(B408)+1)) / (20*21/2)</f>
        <v>4.1661742857142849</v>
      </c>
      <c r="J424" s="2">
        <f t="shared" si="50"/>
        <v>4.0916548940511577</v>
      </c>
      <c r="K424" s="2">
        <f t="shared" si="44"/>
        <v>3.96925701564389</v>
      </c>
    </row>
    <row r="425" spans="1:11" ht="13.5" x14ac:dyDescent="0.25">
      <c r="A425" s="3">
        <f>TITRES_STAT!B428</f>
        <v>42622</v>
      </c>
      <c r="B425" s="6">
        <f>TITRES_STAT!D428</f>
        <v>4.2584</v>
      </c>
      <c r="C425" s="2">
        <f t="shared" si="45"/>
        <v>1.5299999999999869E-2</v>
      </c>
      <c r="D425" s="2">
        <f t="shared" si="46"/>
        <v>4.2202600000000006</v>
      </c>
      <c r="E425" s="2">
        <f t="shared" si="48"/>
        <v>4.1501699999999992</v>
      </c>
      <c r="F425" s="2">
        <f t="shared" si="49"/>
        <v>4.0816049999999988</v>
      </c>
      <c r="G425" s="2">
        <f t="shared" si="43"/>
        <v>3.9798320000000014</v>
      </c>
      <c r="H425" s="2">
        <f t="shared" si="47"/>
        <v>3.712118500000003</v>
      </c>
      <c r="I425" s="2">
        <f t="array" ref="I425">SUMPRODUCT(B409:B428, (ROW(B409:B428)-ROW(B409)+1)) / (20*21/2)</f>
        <v>4.1919633333333337</v>
      </c>
      <c r="J425" s="2">
        <f t="shared" si="50"/>
        <v>4.1075353803320001</v>
      </c>
      <c r="K425" s="2">
        <f t="shared" si="44"/>
        <v>3.9805959562068751</v>
      </c>
    </row>
    <row r="426" spans="1:11" ht="13.5" x14ac:dyDescent="0.25">
      <c r="A426" s="3">
        <f>TITRES_STAT!B429</f>
        <v>42627</v>
      </c>
      <c r="B426" s="6">
        <f>TITRES_STAT!D429</f>
        <v>4.3193000000000001</v>
      </c>
      <c r="C426" s="2">
        <f t="shared" si="45"/>
        <v>6.0900000000000176E-2</v>
      </c>
      <c r="D426" s="2">
        <f t="shared" si="46"/>
        <v>4.2507400000000004</v>
      </c>
      <c r="E426" s="2">
        <f t="shared" si="48"/>
        <v>4.1783599999999996</v>
      </c>
      <c r="F426" s="2">
        <f t="shared" si="49"/>
        <v>4.095699999999999</v>
      </c>
      <c r="G426" s="2">
        <f t="shared" si="43"/>
        <v>3.9950420000000006</v>
      </c>
      <c r="H426" s="2">
        <f t="shared" si="47"/>
        <v>3.7158120000000023</v>
      </c>
      <c r="I426" s="2">
        <f t="array" ref="I426">SUMPRODUCT(B410:B429, (ROW(B410:B429)-ROW(B410)+1)) / (20*21/2)</f>
        <v>4.2218933333333322</v>
      </c>
      <c r="J426" s="2">
        <f t="shared" si="50"/>
        <v>4.1277034393480001</v>
      </c>
      <c r="K426" s="2">
        <f t="shared" si="44"/>
        <v>3.993878467728174</v>
      </c>
    </row>
    <row r="427" spans="1:11" ht="13.5" x14ac:dyDescent="0.25">
      <c r="A427" s="3">
        <f>TITRES_STAT!B430</f>
        <v>42628</v>
      </c>
      <c r="B427" s="6">
        <f>TITRES_STAT!D430</f>
        <v>4.3041</v>
      </c>
      <c r="C427" s="2">
        <f t="shared" si="45"/>
        <v>-1.5200000000000102E-2</v>
      </c>
      <c r="D427" s="2">
        <f t="shared" si="46"/>
        <v>4.2659800000000008</v>
      </c>
      <c r="E427" s="2">
        <f t="shared" si="48"/>
        <v>4.2050299999999989</v>
      </c>
      <c r="F427" s="2">
        <f t="shared" si="49"/>
        <v>4.1094149999999994</v>
      </c>
      <c r="G427" s="2">
        <f t="shared" si="43"/>
        <v>4.0093680000000012</v>
      </c>
      <c r="H427" s="2">
        <f t="shared" si="47"/>
        <v>3.7190665000000025</v>
      </c>
      <c r="I427" s="2">
        <f t="array" ref="I427">SUMPRODUCT(B411:B430, (ROW(B411:B430)-ROW(B411)+1)) / (20*21/2)</f>
        <v>4.2592204761904764</v>
      </c>
      <c r="J427" s="2">
        <f t="shared" si="50"/>
        <v>4.1445031117910478</v>
      </c>
      <c r="K427" s="2">
        <f t="shared" si="44"/>
        <v>4.0060440180133439</v>
      </c>
    </row>
    <row r="428" spans="1:11" ht="13.5" x14ac:dyDescent="0.25">
      <c r="A428" s="3">
        <f>TITRES_STAT!B431</f>
        <v>42629</v>
      </c>
      <c r="B428" s="6">
        <f>TITRES_STAT!D431</f>
        <v>4.3802000000000003</v>
      </c>
      <c r="C428" s="2">
        <f t="shared" si="45"/>
        <v>7.6100000000000279E-2</v>
      </c>
      <c r="D428" s="2">
        <f t="shared" si="46"/>
        <v>4.3010199999999994</v>
      </c>
      <c r="E428" s="2">
        <f t="shared" si="48"/>
        <v>4.2393099999999997</v>
      </c>
      <c r="F428" s="2">
        <f t="shared" si="49"/>
        <v>4.1269349999999996</v>
      </c>
      <c r="G428" s="2">
        <f t="shared" si="43"/>
        <v>4.0246340000000016</v>
      </c>
      <c r="H428" s="2">
        <f t="shared" si="47"/>
        <v>3.7230285000000021</v>
      </c>
      <c r="I428" s="2">
        <f t="array" ref="I428">SUMPRODUCT(B412:B431, (ROW(B412:B431)-ROW(B412)+1)) / (20*21/2)</f>
        <v>4.2888957142857134</v>
      </c>
      <c r="J428" s="2">
        <f t="shared" si="50"/>
        <v>4.1669504344776147</v>
      </c>
      <c r="K428" s="2">
        <f t="shared" si="44"/>
        <v>4.0207168016206642</v>
      </c>
    </row>
    <row r="429" spans="1:11" ht="13.5" x14ac:dyDescent="0.25">
      <c r="A429" s="3">
        <f>TITRES_STAT!B432</f>
        <v>42632</v>
      </c>
      <c r="B429" s="6">
        <f>TITRES_STAT!D432</f>
        <v>4.4412000000000003</v>
      </c>
      <c r="C429" s="2">
        <f t="shared" si="45"/>
        <v>6.0999999999999943E-2</v>
      </c>
      <c r="D429" s="2">
        <f t="shared" si="46"/>
        <v>4.3406400000000005</v>
      </c>
      <c r="E429" s="2">
        <f t="shared" si="48"/>
        <v>4.2697799999999999</v>
      </c>
      <c r="F429" s="2">
        <f t="shared" si="49"/>
        <v>4.1482649999999994</v>
      </c>
      <c r="G429" s="2">
        <f t="shared" si="43"/>
        <v>4.0391080000000015</v>
      </c>
      <c r="H429" s="2">
        <f t="shared" si="47"/>
        <v>3.7264965000000019</v>
      </c>
      <c r="I429" s="2">
        <f t="array" ref="I429">SUMPRODUCT(B413:B432, (ROW(B413:B432)-ROW(B413)+1)) / (20*21/2)</f>
        <v>4.3162490476190483</v>
      </c>
      <c r="J429" s="2">
        <f t="shared" si="50"/>
        <v>4.1930694407178422</v>
      </c>
      <c r="K429" s="2">
        <f t="shared" si="44"/>
        <v>4.0372063388120107</v>
      </c>
    </row>
    <row r="430" spans="1:11" ht="13.5" x14ac:dyDescent="0.25">
      <c r="A430" s="3">
        <f>TITRES_STAT!B433</f>
        <v>42633</v>
      </c>
      <c r="B430" s="6">
        <f>TITRES_STAT!D433</f>
        <v>4.5401999999999996</v>
      </c>
      <c r="C430" s="2">
        <f t="shared" si="45"/>
        <v>9.8999999999999311E-2</v>
      </c>
      <c r="D430" s="2">
        <f t="shared" si="46"/>
        <v>4.3970000000000002</v>
      </c>
      <c r="E430" s="2">
        <f t="shared" si="48"/>
        <v>4.30863</v>
      </c>
      <c r="F430" s="2">
        <f t="shared" si="49"/>
        <v>4.1753099999999996</v>
      </c>
      <c r="G430" s="2">
        <f t="shared" si="43"/>
        <v>4.055562000000001</v>
      </c>
      <c r="H430" s="2">
        <f t="shared" si="47"/>
        <v>3.7304595000000011</v>
      </c>
      <c r="I430" s="2">
        <f t="array" ref="I430">SUMPRODUCT(B414:B433, (ROW(B414:B433)-ROW(B414)+1)) / (20*21/2)</f>
        <v>4.3369647619047624</v>
      </c>
      <c r="J430" s="2">
        <f t="shared" si="50"/>
        <v>4.2261294939828096</v>
      </c>
      <c r="K430" s="2">
        <f t="shared" si="44"/>
        <v>4.0569315804272259</v>
      </c>
    </row>
    <row r="431" spans="1:11" ht="13.5" x14ac:dyDescent="0.25">
      <c r="A431" s="3">
        <f>TITRES_STAT!B434</f>
        <v>42634</v>
      </c>
      <c r="B431" s="6">
        <f>TITRES_STAT!D434</f>
        <v>4.4869000000000003</v>
      </c>
      <c r="C431" s="2">
        <f t="shared" si="45"/>
        <v>-5.3299999999999237E-2</v>
      </c>
      <c r="D431" s="2">
        <f t="shared" si="46"/>
        <v>4.4305199999999996</v>
      </c>
      <c r="E431" s="2">
        <f t="shared" si="48"/>
        <v>4.34063</v>
      </c>
      <c r="F431" s="2">
        <f t="shared" si="49"/>
        <v>4.1996899999999995</v>
      </c>
      <c r="G431" s="2">
        <f t="shared" si="43"/>
        <v>4.0698840000000009</v>
      </c>
      <c r="H431" s="2">
        <f t="shared" si="47"/>
        <v>3.7341925000000016</v>
      </c>
      <c r="I431" s="2">
        <f t="array" ref="I431">SUMPRODUCT(B415:B434, (ROW(B415:B434)-ROW(B415)+1)) / (20*21/2)</f>
        <v>4.3642809523809527</v>
      </c>
      <c r="J431" s="2">
        <f t="shared" si="50"/>
        <v>4.2509647802701611</v>
      </c>
      <c r="K431" s="2">
        <f t="shared" si="44"/>
        <v>4.0737930870771386</v>
      </c>
    </row>
    <row r="432" spans="1:11" ht="13.5" x14ac:dyDescent="0.25">
      <c r="A432" s="3">
        <f>TITRES_STAT!B435</f>
        <v>42635</v>
      </c>
      <c r="B432" s="6">
        <f>TITRES_STAT!D435</f>
        <v>4.4869000000000003</v>
      </c>
      <c r="C432" s="2">
        <f t="shared" si="45"/>
        <v>0</v>
      </c>
      <c r="D432" s="2">
        <f t="shared" si="46"/>
        <v>4.4670800000000002</v>
      </c>
      <c r="E432" s="2">
        <f t="shared" si="48"/>
        <v>4.36653</v>
      </c>
      <c r="F432" s="2">
        <f t="shared" si="49"/>
        <v>4.2236849999999997</v>
      </c>
      <c r="G432" s="2">
        <f t="shared" si="43"/>
        <v>4.0822260000000012</v>
      </c>
      <c r="H432" s="2">
        <f t="shared" si="47"/>
        <v>3.737998000000001</v>
      </c>
      <c r="I432" s="2">
        <f t="array" ref="I432">SUMPRODUCT(B416:B435, (ROW(B416:B435)-ROW(B416)+1)) / (20*21/2)</f>
        <v>4.3890576190476196</v>
      </c>
      <c r="J432" s="2">
        <f t="shared" si="50"/>
        <v>4.273434801196812</v>
      </c>
      <c r="K432" s="2">
        <f t="shared" si="44"/>
        <v>4.089993358172153</v>
      </c>
    </row>
    <row r="433" spans="1:11" ht="13.5" x14ac:dyDescent="0.25">
      <c r="A433" s="3">
        <f>TITRES_STAT!B436</f>
        <v>42636</v>
      </c>
      <c r="B433" s="6">
        <f>TITRES_STAT!D436</f>
        <v>4.4412000000000003</v>
      </c>
      <c r="C433" s="2">
        <f t="shared" si="45"/>
        <v>-4.5700000000000074E-2</v>
      </c>
      <c r="D433" s="2">
        <f t="shared" si="46"/>
        <v>4.4792800000000002</v>
      </c>
      <c r="E433" s="2">
        <f t="shared" si="48"/>
        <v>4.3901500000000002</v>
      </c>
      <c r="F433" s="2">
        <f t="shared" si="49"/>
        <v>4.2457799999999999</v>
      </c>
      <c r="G433" s="2">
        <f t="shared" si="43"/>
        <v>4.0948720000000014</v>
      </c>
      <c r="H433" s="2">
        <f t="shared" si="47"/>
        <v>3.7420470000000008</v>
      </c>
      <c r="I433" s="2">
        <f t="array" ref="I433">SUMPRODUCT(B417:B436, (ROW(B417:B436)-ROW(B417)+1)) / (20*21/2)</f>
        <v>4.4099200000000005</v>
      </c>
      <c r="J433" s="2">
        <f t="shared" si="50"/>
        <v>4.2894124391780686</v>
      </c>
      <c r="K433" s="2">
        <f t="shared" si="44"/>
        <v>4.1037661676555981</v>
      </c>
    </row>
    <row r="434" spans="1:11" ht="13.5" x14ac:dyDescent="0.25">
      <c r="A434" s="3">
        <f>TITRES_STAT!B437</f>
        <v>42639</v>
      </c>
      <c r="B434" s="6">
        <f>TITRES_STAT!D437</f>
        <v>4.5326000000000004</v>
      </c>
      <c r="C434" s="2">
        <f t="shared" si="45"/>
        <v>9.1400000000000148E-2</v>
      </c>
      <c r="D434" s="2">
        <f t="shared" si="46"/>
        <v>4.49756</v>
      </c>
      <c r="E434" s="2">
        <f t="shared" si="48"/>
        <v>4.4191000000000003</v>
      </c>
      <c r="F434" s="2">
        <f t="shared" si="49"/>
        <v>4.2724450000000003</v>
      </c>
      <c r="G434" s="2">
        <f t="shared" ref="G434:G497" si="51">AVERAGE(B385:B434)</f>
        <v>4.1078220000000014</v>
      </c>
      <c r="H434" s="2">
        <f t="shared" si="47"/>
        <v>3.7461170000000008</v>
      </c>
      <c r="I434" s="2">
        <f t="array" ref="I434">SUMPRODUCT(B418:B437, (ROW(B418:B437)-ROW(B418)+1)) / (20*21/2)</f>
        <v>4.4270395238095244</v>
      </c>
      <c r="J434" s="2">
        <f t="shared" si="50"/>
        <v>4.3125731592563481</v>
      </c>
      <c r="K434" s="2">
        <f t="shared" si="44"/>
        <v>4.1205831806887119</v>
      </c>
    </row>
    <row r="435" spans="1:11" ht="13.5" x14ac:dyDescent="0.25">
      <c r="A435" s="3">
        <f>TITRES_STAT!B438</f>
        <v>42640</v>
      </c>
      <c r="B435" s="6">
        <f>TITRES_STAT!D438</f>
        <v>4.5326000000000004</v>
      </c>
      <c r="C435" s="2">
        <f t="shared" si="45"/>
        <v>0</v>
      </c>
      <c r="D435" s="2">
        <f t="shared" si="46"/>
        <v>4.4960400000000007</v>
      </c>
      <c r="E435" s="2">
        <f t="shared" si="48"/>
        <v>4.4465200000000005</v>
      </c>
      <c r="F435" s="2">
        <f t="shared" si="49"/>
        <v>4.2983449999999994</v>
      </c>
      <c r="G435" s="2">
        <f t="shared" si="51"/>
        <v>4.1201620000000014</v>
      </c>
      <c r="H435" s="2">
        <f t="shared" si="47"/>
        <v>3.7501870000000008</v>
      </c>
      <c r="I435" s="2">
        <f t="array" ref="I435">SUMPRODUCT(B419:B438, (ROW(B419:B438)-ROW(B419)+1)) / (20*21/2)</f>
        <v>4.4470223809523812</v>
      </c>
      <c r="J435" s="2">
        <f t="shared" si="50"/>
        <v>4.3335280964700296</v>
      </c>
      <c r="K435" s="2">
        <f t="shared" ref="K435:K498" si="52">$K$4*B435+(1-$K$4)*K434</f>
        <v>4.1367407030146444</v>
      </c>
    </row>
    <row r="436" spans="1:11" ht="13.5" x14ac:dyDescent="0.25">
      <c r="A436" s="3">
        <f>TITRES_STAT!B439</f>
        <v>42641</v>
      </c>
      <c r="B436" s="6">
        <f>TITRES_STAT!D439</f>
        <v>4.5174000000000003</v>
      </c>
      <c r="C436" s="2">
        <f t="shared" si="45"/>
        <v>-1.5200000000000102E-2</v>
      </c>
      <c r="D436" s="2">
        <f t="shared" si="46"/>
        <v>4.5021399999999998</v>
      </c>
      <c r="E436" s="2">
        <f t="shared" si="48"/>
        <v>4.466330000000001</v>
      </c>
      <c r="F436" s="2">
        <f t="shared" si="49"/>
        <v>4.3223449999999994</v>
      </c>
      <c r="G436" s="2">
        <f t="shared" si="51"/>
        <v>4.1328080000000016</v>
      </c>
      <c r="H436" s="2">
        <f t="shared" si="47"/>
        <v>3.7542175000000011</v>
      </c>
      <c r="I436" s="2">
        <f t="array" ref="I436">SUMPRODUCT(B420:B439, (ROW(B420:B439)-ROW(B420)+1)) / (20*21/2)</f>
        <v>4.4638147619047626</v>
      </c>
      <c r="J436" s="2">
        <f t="shared" si="50"/>
        <v>4.3510397063300266</v>
      </c>
      <c r="K436" s="2">
        <f t="shared" si="52"/>
        <v>4.1516685185826976</v>
      </c>
    </row>
    <row r="437" spans="1:11" ht="13.5" x14ac:dyDescent="0.25">
      <c r="A437" s="3">
        <f>TITRES_STAT!B440</f>
        <v>42642</v>
      </c>
      <c r="B437" s="6">
        <f>TITRES_STAT!D440</f>
        <v>4.5021000000000004</v>
      </c>
      <c r="C437" s="2">
        <f t="shared" si="45"/>
        <v>-1.5299999999999869E-2</v>
      </c>
      <c r="D437" s="2">
        <f t="shared" si="46"/>
        <v>4.5051800000000002</v>
      </c>
      <c r="E437" s="2">
        <f t="shared" si="48"/>
        <v>4.4861300000000011</v>
      </c>
      <c r="F437" s="2">
        <f t="shared" si="49"/>
        <v>4.34558</v>
      </c>
      <c r="G437" s="2">
        <f t="shared" si="51"/>
        <v>4.143778000000002</v>
      </c>
      <c r="H437" s="2">
        <f t="shared" si="47"/>
        <v>3.7582080000000015</v>
      </c>
      <c r="I437" s="2">
        <f t="array" ref="I437">SUMPRODUCT(B421:B440, (ROW(B421:B440)-ROW(B421)+1)) / (20*21/2)</f>
        <v>4.480105714285715</v>
      </c>
      <c r="J437" s="2">
        <f t="shared" si="50"/>
        <v>4.3654264009652621</v>
      </c>
      <c r="K437" s="2">
        <f t="shared" si="52"/>
        <v>4.1654109296186705</v>
      </c>
    </row>
    <row r="438" spans="1:11" ht="13.5" x14ac:dyDescent="0.25">
      <c r="A438" s="3">
        <f>TITRES_STAT!B441</f>
        <v>42643</v>
      </c>
      <c r="B438" s="6">
        <f>TITRES_STAT!D441</f>
        <v>4.5553999999999997</v>
      </c>
      <c r="C438" s="2">
        <f t="shared" si="45"/>
        <v>5.3299999999999237E-2</v>
      </c>
      <c r="D438" s="2">
        <f t="shared" si="46"/>
        <v>4.5280199999999997</v>
      </c>
      <c r="E438" s="2">
        <f t="shared" si="48"/>
        <v>4.5036500000000004</v>
      </c>
      <c r="F438" s="2">
        <f t="shared" si="49"/>
        <v>4.37148</v>
      </c>
      <c r="G438" s="2">
        <f t="shared" si="51"/>
        <v>4.155660000000001</v>
      </c>
      <c r="H438" s="2">
        <f t="shared" si="47"/>
        <v>3.7628280000000012</v>
      </c>
      <c r="I438" s="2">
        <f t="array" ref="I438">SUMPRODUCT(B422:B441, (ROW(B422:B441)-ROW(B422)+1)) / (20*21/2)</f>
        <v>4.4929804761904766</v>
      </c>
      <c r="J438" s="2">
        <f t="shared" si="50"/>
        <v>4.3835191246828558</v>
      </c>
      <c r="K438" s="2">
        <f t="shared" si="52"/>
        <v>4.1807046186532322</v>
      </c>
    </row>
    <row r="439" spans="1:11" ht="13.5" x14ac:dyDescent="0.25">
      <c r="A439" s="3">
        <f>TITRES_STAT!B442</f>
        <v>42647</v>
      </c>
      <c r="B439" s="6">
        <f>TITRES_STAT!D442</f>
        <v>4.5477999999999996</v>
      </c>
      <c r="C439" s="2">
        <f t="shared" si="45"/>
        <v>-7.6000000000000512E-3</v>
      </c>
      <c r="D439" s="2">
        <f t="shared" si="46"/>
        <v>4.5310600000000001</v>
      </c>
      <c r="E439" s="2">
        <f t="shared" si="48"/>
        <v>4.51431</v>
      </c>
      <c r="F439" s="2">
        <f t="shared" si="49"/>
        <v>4.3920449999999995</v>
      </c>
      <c r="G439" s="2">
        <f t="shared" si="51"/>
        <v>4.1672380000000011</v>
      </c>
      <c r="H439" s="2">
        <f t="shared" si="47"/>
        <v>3.7674100000000017</v>
      </c>
      <c r="I439" s="2">
        <f t="array" ref="I439">SUMPRODUCT(B423:B442, (ROW(B423:B442)-ROW(B423)+1)) / (20*21/2)</f>
        <v>4.504041428571429</v>
      </c>
      <c r="J439" s="2">
        <f t="shared" si="50"/>
        <v>4.3991649223321074</v>
      </c>
      <c r="K439" s="2">
        <f t="shared" si="52"/>
        <v>4.1951005159609487</v>
      </c>
    </row>
    <row r="440" spans="1:11" ht="13.5" x14ac:dyDescent="0.25">
      <c r="A440" s="3">
        <f>TITRES_STAT!B443</f>
        <v>42648</v>
      </c>
      <c r="B440" s="6">
        <f>TITRES_STAT!D443</f>
        <v>4.5631000000000004</v>
      </c>
      <c r="C440" s="2">
        <f t="shared" si="45"/>
        <v>1.5300000000000757E-2</v>
      </c>
      <c r="D440" s="2">
        <f t="shared" si="46"/>
        <v>4.5371600000000001</v>
      </c>
      <c r="E440" s="2">
        <f t="shared" si="48"/>
        <v>4.5166000000000004</v>
      </c>
      <c r="F440" s="2">
        <f t="shared" si="49"/>
        <v>4.4126150000000006</v>
      </c>
      <c r="G440" s="2">
        <f t="shared" si="51"/>
        <v>4.1786660000000007</v>
      </c>
      <c r="H440" s="2">
        <f t="shared" si="47"/>
        <v>3.7721050000000016</v>
      </c>
      <c r="I440" s="2">
        <f t="array" ref="I440">SUMPRODUCT(B424:B443, (ROW(B424:B443)-ROW(B424)+1)) / (20*21/2)</f>
        <v>4.5157600000000011</v>
      </c>
      <c r="J440" s="2">
        <f t="shared" si="50"/>
        <v>4.4147777868719071</v>
      </c>
      <c r="K440" s="2">
        <f t="shared" si="52"/>
        <v>4.2095318682762057</v>
      </c>
    </row>
    <row r="441" spans="1:11" ht="13.5" x14ac:dyDescent="0.25">
      <c r="A441" s="3">
        <f>TITRES_STAT!B444</f>
        <v>42649</v>
      </c>
      <c r="B441" s="6">
        <f>TITRES_STAT!D444</f>
        <v>4.5477999999999996</v>
      </c>
      <c r="C441" s="2">
        <f t="shared" si="45"/>
        <v>-1.5300000000000757E-2</v>
      </c>
      <c r="D441" s="2">
        <f t="shared" si="46"/>
        <v>4.5432399999999991</v>
      </c>
      <c r="E441" s="2">
        <f t="shared" si="48"/>
        <v>4.5226899999999999</v>
      </c>
      <c r="F441" s="2">
        <f t="shared" si="49"/>
        <v>4.4316599999999999</v>
      </c>
      <c r="G441" s="2">
        <f t="shared" si="51"/>
        <v>4.1903960000000007</v>
      </c>
      <c r="H441" s="2">
        <f t="shared" si="47"/>
        <v>3.776324000000002</v>
      </c>
      <c r="I441" s="2">
        <f t="array" ref="I441">SUMPRODUCT(B425:B444, (ROW(B425:B444)-ROW(B425)+1)) / (20*21/2)</f>
        <v>4.5257371428571433</v>
      </c>
      <c r="J441" s="2">
        <f t="shared" si="50"/>
        <v>4.4274465690745828</v>
      </c>
      <c r="K441" s="2">
        <f t="shared" si="52"/>
        <v>4.2227972852065507</v>
      </c>
    </row>
    <row r="442" spans="1:11" ht="13.5" x14ac:dyDescent="0.25">
      <c r="A442" s="3">
        <f>TITRES_STAT!B445</f>
        <v>42650</v>
      </c>
      <c r="B442" s="6">
        <f>TITRES_STAT!D445</f>
        <v>4.5477999999999996</v>
      </c>
      <c r="C442" s="2">
        <f t="shared" si="45"/>
        <v>0</v>
      </c>
      <c r="D442" s="2">
        <f t="shared" si="46"/>
        <v>4.5523799999999994</v>
      </c>
      <c r="E442" s="2">
        <f t="shared" si="48"/>
        <v>4.5287800000000002</v>
      </c>
      <c r="F442" s="2">
        <f t="shared" si="49"/>
        <v>4.4476550000000001</v>
      </c>
      <c r="G442" s="2">
        <f t="shared" si="51"/>
        <v>4.201518000000001</v>
      </c>
      <c r="H442" s="2">
        <f t="shared" si="47"/>
        <v>3.7806155000000023</v>
      </c>
      <c r="I442" s="2">
        <f t="array" ref="I442">SUMPRODUCT(B426:B445, (ROW(B426:B445)-ROW(B426)+1)) / (20*21/2)</f>
        <v>4.534154285714286</v>
      </c>
      <c r="J442" s="2">
        <f t="shared" si="50"/>
        <v>4.4389088005912889</v>
      </c>
      <c r="K442" s="2">
        <f t="shared" si="52"/>
        <v>4.235542489708255</v>
      </c>
    </row>
    <row r="443" spans="1:11" ht="13.5" x14ac:dyDescent="0.25">
      <c r="A443" s="3">
        <f>TITRES_STAT!B446</f>
        <v>42653</v>
      </c>
      <c r="B443" s="6">
        <f>TITRES_STAT!D446</f>
        <v>4.5707000000000004</v>
      </c>
      <c r="C443" s="2">
        <f t="shared" si="45"/>
        <v>2.2900000000000809E-2</v>
      </c>
      <c r="D443" s="2">
        <f t="shared" si="46"/>
        <v>4.5554399999999999</v>
      </c>
      <c r="E443" s="2">
        <f t="shared" si="48"/>
        <v>4.5417300000000003</v>
      </c>
      <c r="F443" s="2">
        <f t="shared" si="49"/>
        <v>4.4659399999999998</v>
      </c>
      <c r="G443" s="2">
        <f t="shared" si="51"/>
        <v>4.2137060000000002</v>
      </c>
      <c r="H443" s="2">
        <f t="shared" si="47"/>
        <v>3.7854935000000025</v>
      </c>
      <c r="I443" s="2">
        <f t="array" ref="I443">SUMPRODUCT(B427:B446, (ROW(B427:B446)-ROW(B427)+1)) / (20*21/2)</f>
        <v>4.5338271428571435</v>
      </c>
      <c r="J443" s="2">
        <f t="shared" si="50"/>
        <v>4.4514603433921183</v>
      </c>
      <c r="K443" s="2">
        <f t="shared" si="52"/>
        <v>4.2486859214844017</v>
      </c>
    </row>
    <row r="444" spans="1:11" ht="13.5" x14ac:dyDescent="0.25">
      <c r="A444" s="3">
        <f>TITRES_STAT!B447</f>
        <v>42654</v>
      </c>
      <c r="B444" s="6">
        <f>TITRES_STAT!D447</f>
        <v>4.5707000000000004</v>
      </c>
      <c r="C444" s="2">
        <f t="shared" si="45"/>
        <v>0</v>
      </c>
      <c r="D444" s="2">
        <f t="shared" si="46"/>
        <v>4.5600199999999997</v>
      </c>
      <c r="E444" s="2">
        <f t="shared" si="48"/>
        <v>4.5455400000000008</v>
      </c>
      <c r="F444" s="2">
        <f t="shared" si="49"/>
        <v>4.4823199999999996</v>
      </c>
      <c r="G444" s="2">
        <f t="shared" si="51"/>
        <v>4.2258940000000003</v>
      </c>
      <c r="H444" s="2">
        <f t="shared" si="47"/>
        <v>3.7900085000000026</v>
      </c>
      <c r="I444" s="2">
        <f t="array" ref="I444">SUMPRODUCT(B428:B447, (ROW(B428:B447)-ROW(B428)+1)) / (20*21/2)</f>
        <v>4.5362942857142867</v>
      </c>
      <c r="J444" s="2">
        <f t="shared" si="50"/>
        <v>4.4628165011642977</v>
      </c>
      <c r="K444" s="2">
        <f t="shared" si="52"/>
        <v>4.2613139245634448</v>
      </c>
    </row>
    <row r="445" spans="1:11" ht="13.5" x14ac:dyDescent="0.25">
      <c r="A445" s="3">
        <f>TITRES_STAT!B448</f>
        <v>42655</v>
      </c>
      <c r="B445" s="6">
        <f>TITRES_STAT!D448</f>
        <v>4.5707000000000004</v>
      </c>
      <c r="C445" s="2">
        <f t="shared" si="45"/>
        <v>0</v>
      </c>
      <c r="D445" s="2">
        <f t="shared" si="46"/>
        <v>4.5615400000000008</v>
      </c>
      <c r="E445" s="2">
        <f t="shared" si="48"/>
        <v>4.5493500000000004</v>
      </c>
      <c r="F445" s="2">
        <f t="shared" si="49"/>
        <v>4.497935</v>
      </c>
      <c r="G445" s="2">
        <f t="shared" si="51"/>
        <v>4.2373219999999998</v>
      </c>
      <c r="H445" s="2">
        <f t="shared" si="47"/>
        <v>3.7945960000000021</v>
      </c>
      <c r="I445" s="2">
        <f t="array" ref="I445">SUMPRODUCT(B429:B448, (ROW(B429:B448)-ROW(B429)+1)) / (20*21/2)</f>
        <v>4.5398447619047619</v>
      </c>
      <c r="J445" s="2">
        <f t="shared" si="50"/>
        <v>4.4730911201010315</v>
      </c>
      <c r="K445" s="2">
        <f t="shared" si="52"/>
        <v>4.2734467118354669</v>
      </c>
    </row>
    <row r="446" spans="1:11" ht="13.5" x14ac:dyDescent="0.25">
      <c r="A446" s="3">
        <f>TITRES_STAT!B449</f>
        <v>42656</v>
      </c>
      <c r="B446" s="6">
        <f>TITRES_STAT!D449</f>
        <v>4.4945000000000004</v>
      </c>
      <c r="C446" s="2">
        <f t="shared" si="45"/>
        <v>-7.6200000000000045E-2</v>
      </c>
      <c r="D446" s="2">
        <f t="shared" si="46"/>
        <v>4.5508800000000011</v>
      </c>
      <c r="E446" s="2">
        <f t="shared" si="48"/>
        <v>4.5470600000000001</v>
      </c>
      <c r="F446" s="2">
        <f t="shared" si="49"/>
        <v>4.5066950000000006</v>
      </c>
      <c r="G446" s="2">
        <f t="shared" si="51"/>
        <v>4.2472259999999995</v>
      </c>
      <c r="H446" s="2">
        <f t="shared" si="47"/>
        <v>3.7992745000000019</v>
      </c>
      <c r="I446" s="2">
        <f t="array" ref="I446">SUMPRODUCT(B430:B449, (ROW(B430:B449)-ROW(B430)+1)) / (20*21/2)</f>
        <v>4.5432942857142864</v>
      </c>
      <c r="J446" s="2">
        <f t="shared" si="50"/>
        <v>4.4751300610437905</v>
      </c>
      <c r="K446" s="2">
        <f t="shared" si="52"/>
        <v>4.2821154682340765</v>
      </c>
    </row>
    <row r="447" spans="1:11" ht="13.5" x14ac:dyDescent="0.25">
      <c r="A447" s="3">
        <f>TITRES_STAT!B450</f>
        <v>42657</v>
      </c>
      <c r="B447" s="6">
        <f>TITRES_STAT!D450</f>
        <v>4.5326000000000004</v>
      </c>
      <c r="C447" s="2">
        <f t="shared" si="45"/>
        <v>3.8100000000000023E-2</v>
      </c>
      <c r="D447" s="2">
        <f t="shared" si="46"/>
        <v>4.5478400000000008</v>
      </c>
      <c r="E447" s="2">
        <f t="shared" si="48"/>
        <v>4.550110000000001</v>
      </c>
      <c r="F447" s="2">
        <f t="shared" si="49"/>
        <v>4.5181200000000015</v>
      </c>
      <c r="G447" s="2">
        <f t="shared" si="51"/>
        <v>4.2586519999999988</v>
      </c>
      <c r="H447" s="2">
        <f t="shared" si="47"/>
        <v>3.803780500000002</v>
      </c>
      <c r="I447" s="2">
        <f t="array" ref="I447">SUMPRODUCT(B431:B450, (ROW(B431:B450)-ROW(B431)+1)) / (20*21/2)</f>
        <v>4.5432585714285718</v>
      </c>
      <c r="J447" s="2">
        <f t="shared" si="50"/>
        <v>4.4806033885634298</v>
      </c>
      <c r="K447" s="2">
        <f t="shared" si="52"/>
        <v>4.2919383910484266</v>
      </c>
    </row>
    <row r="448" spans="1:11" ht="13.5" x14ac:dyDescent="0.25">
      <c r="A448" s="3">
        <f>TITRES_STAT!B451</f>
        <v>42660</v>
      </c>
      <c r="B448" s="6">
        <f>TITRES_STAT!D451</f>
        <v>4.5553999999999997</v>
      </c>
      <c r="C448" s="2">
        <f t="shared" si="45"/>
        <v>2.2799999999999265E-2</v>
      </c>
      <c r="D448" s="2">
        <f t="shared" si="46"/>
        <v>4.5447800000000003</v>
      </c>
      <c r="E448" s="2">
        <f t="shared" si="48"/>
        <v>4.550110000000001</v>
      </c>
      <c r="F448" s="2">
        <f t="shared" si="49"/>
        <v>4.5268800000000011</v>
      </c>
      <c r="G448" s="2">
        <f t="shared" si="51"/>
        <v>4.2697739999999991</v>
      </c>
      <c r="H448" s="2">
        <f t="shared" si="47"/>
        <v>3.8084370000000018</v>
      </c>
      <c r="I448" s="2">
        <f t="array" ref="I448">SUMPRODUCT(B432:B451, (ROW(B432:B451)-ROW(B432)+1)) / (20*21/2)</f>
        <v>4.5432590476190482</v>
      </c>
      <c r="J448" s="2">
        <f t="shared" si="50"/>
        <v>4.4877268753669126</v>
      </c>
      <c r="K448" s="2">
        <f t="shared" si="52"/>
        <v>4.3022702188504489</v>
      </c>
    </row>
    <row r="449" spans="1:11" ht="13.5" x14ac:dyDescent="0.25">
      <c r="A449" s="3">
        <f>TITRES_STAT!B452</f>
        <v>42661</v>
      </c>
      <c r="B449" s="6">
        <f>TITRES_STAT!D452</f>
        <v>4.5631000000000004</v>
      </c>
      <c r="C449" s="2">
        <f t="shared" si="45"/>
        <v>7.7000000000007063E-3</v>
      </c>
      <c r="D449" s="2">
        <f t="shared" si="46"/>
        <v>4.543260000000001</v>
      </c>
      <c r="E449" s="2">
        <f t="shared" si="48"/>
        <v>4.5516400000000008</v>
      </c>
      <c r="F449" s="2">
        <f t="shared" si="49"/>
        <v>4.5329750000000013</v>
      </c>
      <c r="G449" s="2">
        <f t="shared" si="51"/>
        <v>4.2804399999999987</v>
      </c>
      <c r="H449" s="2">
        <f t="shared" si="47"/>
        <v>3.8138215000000013</v>
      </c>
      <c r="I449" s="2">
        <f t="array" ref="I449">SUMPRODUCT(B433:B452, (ROW(B433:B452)-ROW(B433)+1)) / (20*21/2)</f>
        <v>4.5430419047619059</v>
      </c>
      <c r="J449" s="2">
        <f t="shared" si="50"/>
        <v>4.4949052681891111</v>
      </c>
      <c r="K449" s="2">
        <f t="shared" si="52"/>
        <v>4.3124988377190592</v>
      </c>
    </row>
    <row r="450" spans="1:11" ht="13.5" x14ac:dyDescent="0.25">
      <c r="A450" s="3">
        <f>TITRES_STAT!B453</f>
        <v>42662</v>
      </c>
      <c r="B450" s="6">
        <f>TITRES_STAT!D453</f>
        <v>4.5326000000000004</v>
      </c>
      <c r="C450" s="2">
        <f t="shared" si="45"/>
        <v>-3.0499999999999972E-2</v>
      </c>
      <c r="D450" s="2">
        <f t="shared" si="46"/>
        <v>4.5356400000000008</v>
      </c>
      <c r="E450" s="2">
        <f t="shared" si="48"/>
        <v>4.5485900000000008</v>
      </c>
      <c r="F450" s="2">
        <f t="shared" si="49"/>
        <v>4.5325950000000015</v>
      </c>
      <c r="G450" s="2">
        <f t="shared" si="51"/>
        <v>4.2895819999999985</v>
      </c>
      <c r="H450" s="2">
        <f t="shared" si="47"/>
        <v>3.8185455000000013</v>
      </c>
      <c r="I450" s="2">
        <f t="array" ref="I450">SUMPRODUCT(B434:B453, (ROW(B434:B453)-ROW(B434)+1)) / (20*21/2)</f>
        <v>4.5534928571428575</v>
      </c>
      <c r="J450" s="2">
        <f t="shared" si="50"/>
        <v>4.4984952426472917</v>
      </c>
      <c r="K450" s="2">
        <f t="shared" si="52"/>
        <v>4.3211302558477236</v>
      </c>
    </row>
    <row r="451" spans="1:11" ht="13.5" x14ac:dyDescent="0.25">
      <c r="A451" s="3">
        <f>TITRES_STAT!B454</f>
        <v>42663</v>
      </c>
      <c r="B451" s="6">
        <f>TITRES_STAT!D454</f>
        <v>4.5326000000000004</v>
      </c>
      <c r="C451" s="2">
        <f t="shared" si="45"/>
        <v>0</v>
      </c>
      <c r="D451" s="2">
        <f t="shared" si="46"/>
        <v>4.543260000000001</v>
      </c>
      <c r="E451" s="2">
        <f t="shared" si="48"/>
        <v>4.5470700000000006</v>
      </c>
      <c r="F451" s="2">
        <f t="shared" si="49"/>
        <v>4.5348800000000011</v>
      </c>
      <c r="G451" s="2">
        <f t="shared" si="51"/>
        <v>4.299485999999999</v>
      </c>
      <c r="H451" s="2">
        <f t="shared" si="47"/>
        <v>3.8227610000000012</v>
      </c>
      <c r="I451" s="2">
        <f t="array" ref="I451">SUMPRODUCT(B435:B454, (ROW(B435:B454)-ROW(B435)+1)) / (20*21/2)</f>
        <v>4.5528023809523814</v>
      </c>
      <c r="J451" s="2">
        <f t="shared" si="50"/>
        <v>4.501743314776121</v>
      </c>
      <c r="K451" s="2">
        <f t="shared" si="52"/>
        <v>4.3294231869909501</v>
      </c>
    </row>
    <row r="452" spans="1:11" ht="13.5" x14ac:dyDescent="0.25">
      <c r="A452" s="3">
        <f>TITRES_STAT!B455</f>
        <v>42664</v>
      </c>
      <c r="B452" s="6">
        <f>TITRES_STAT!D455</f>
        <v>4.5326000000000004</v>
      </c>
      <c r="C452" s="2">
        <f t="shared" ref="C452:C515" si="53">B452-B451</f>
        <v>0</v>
      </c>
      <c r="D452" s="2">
        <f t="shared" si="46"/>
        <v>4.543260000000001</v>
      </c>
      <c r="E452" s="2">
        <f t="shared" si="48"/>
        <v>4.5455500000000004</v>
      </c>
      <c r="F452" s="2">
        <f t="shared" si="49"/>
        <v>4.5371650000000017</v>
      </c>
      <c r="G452" s="2">
        <f t="shared" si="51"/>
        <v>4.3093899999999987</v>
      </c>
      <c r="H452" s="2">
        <f t="shared" si="47"/>
        <v>3.8269765000000011</v>
      </c>
      <c r="I452" s="2">
        <f t="array" ref="I452">SUMPRODUCT(B436:B455, (ROW(B436:B455)-ROW(B436)+1)) / (20*21/2)</f>
        <v>4.5513519047619049</v>
      </c>
      <c r="J452" s="2">
        <f t="shared" si="50"/>
        <v>4.5046820467022046</v>
      </c>
      <c r="K452" s="2">
        <f t="shared" si="52"/>
        <v>4.3373909051481672</v>
      </c>
    </row>
    <row r="453" spans="1:11" ht="13.5" x14ac:dyDescent="0.25">
      <c r="A453" s="3">
        <f>TITRES_STAT!B456</f>
        <v>42667</v>
      </c>
      <c r="B453" s="6">
        <f>TITRES_STAT!D456</f>
        <v>4.6468999999999996</v>
      </c>
      <c r="C453" s="2">
        <f t="shared" si="53"/>
        <v>0.11429999999999918</v>
      </c>
      <c r="D453" s="2">
        <f t="shared" si="46"/>
        <v>4.5615600000000001</v>
      </c>
      <c r="E453" s="2">
        <f t="shared" si="48"/>
        <v>4.5531700000000006</v>
      </c>
      <c r="F453" s="2">
        <f t="shared" si="49"/>
        <v>4.5474500000000013</v>
      </c>
      <c r="G453" s="2">
        <f t="shared" si="51"/>
        <v>4.3214259999999989</v>
      </c>
      <c r="H453" s="2">
        <f t="shared" si="47"/>
        <v>3.8316910000000006</v>
      </c>
      <c r="I453" s="2">
        <f t="array" ref="I453">SUMPRODUCT(B437:B456, (ROW(B437:B456)-ROW(B437)+1)) / (20*21/2)</f>
        <v>4.5528061904761916</v>
      </c>
      <c r="J453" s="2">
        <f t="shared" si="50"/>
        <v>4.5182266136829474</v>
      </c>
      <c r="K453" s="2">
        <f t="shared" si="52"/>
        <v>4.3495285167109845</v>
      </c>
    </row>
    <row r="454" spans="1:11" ht="13.5" x14ac:dyDescent="0.25">
      <c r="A454" s="3">
        <f>TITRES_STAT!B457</f>
        <v>42668</v>
      </c>
      <c r="B454" s="6">
        <f>TITRES_STAT!D457</f>
        <v>4.5401999999999996</v>
      </c>
      <c r="C454" s="2">
        <f t="shared" si="53"/>
        <v>-0.10670000000000002</v>
      </c>
      <c r="D454" s="2">
        <f t="shared" ref="D454:D517" si="54">AVERAGE(B450:B454)</f>
        <v>4.5569800000000003</v>
      </c>
      <c r="E454" s="2">
        <f t="shared" si="48"/>
        <v>4.5501200000000015</v>
      </c>
      <c r="F454" s="2">
        <f t="shared" si="49"/>
        <v>4.5478300000000011</v>
      </c>
      <c r="G454" s="2">
        <f t="shared" si="51"/>
        <v>4.3313279999999983</v>
      </c>
      <c r="H454" s="2">
        <f t="shared" si="47"/>
        <v>3.835944500000001</v>
      </c>
      <c r="I454" s="2">
        <f t="array" ref="I454">SUMPRODUCT(B438:B457, (ROW(B438:B457)-ROW(B438)+1)) / (20*21/2)</f>
        <v>4.5540428571428579</v>
      </c>
      <c r="J454" s="2">
        <f t="shared" si="50"/>
        <v>4.5203193171417144</v>
      </c>
      <c r="K454" s="2">
        <f t="shared" si="52"/>
        <v>4.3570058297811425</v>
      </c>
    </row>
    <row r="455" spans="1:11" ht="13.5" x14ac:dyDescent="0.25">
      <c r="A455" s="3">
        <f>TITRES_STAT!B458</f>
        <v>42669</v>
      </c>
      <c r="B455" s="6">
        <f>TITRES_STAT!D458</f>
        <v>4.5326000000000004</v>
      </c>
      <c r="C455" s="2">
        <f t="shared" si="53"/>
        <v>-7.599999999999163E-3</v>
      </c>
      <c r="D455" s="2">
        <f t="shared" si="54"/>
        <v>4.5569800000000003</v>
      </c>
      <c r="E455" s="2">
        <f t="shared" si="48"/>
        <v>4.546310000000001</v>
      </c>
      <c r="F455" s="2">
        <f t="shared" si="49"/>
        <v>4.5478300000000003</v>
      </c>
      <c r="G455" s="2">
        <f t="shared" si="51"/>
        <v>4.3410779999999987</v>
      </c>
      <c r="H455" s="2">
        <f t="shared" si="47"/>
        <v>3.8401965000000011</v>
      </c>
      <c r="I455" s="2">
        <f t="array" ref="I455">SUMPRODUCT(B439:B458, (ROW(B439:B458)-ROW(B439)+1)) / (20*21/2)</f>
        <v>4.5520842857142858</v>
      </c>
      <c r="J455" s="2">
        <f t="shared" si="50"/>
        <v>4.5214889059853611</v>
      </c>
      <c r="K455" s="2">
        <f t="shared" si="52"/>
        <v>4.3638918756720777</v>
      </c>
    </row>
    <row r="456" spans="1:11" ht="13.5" x14ac:dyDescent="0.25">
      <c r="A456" s="3">
        <f>TITRES_STAT!B459</f>
        <v>42670</v>
      </c>
      <c r="B456" s="6">
        <f>TITRES_STAT!D459</f>
        <v>4.5631000000000004</v>
      </c>
      <c r="C456" s="2">
        <f t="shared" si="53"/>
        <v>3.0499999999999972E-2</v>
      </c>
      <c r="D456" s="2">
        <f t="shared" si="54"/>
        <v>4.5630799999999994</v>
      </c>
      <c r="E456" s="2">
        <f t="shared" si="48"/>
        <v>4.5531700000000006</v>
      </c>
      <c r="F456" s="2">
        <f t="shared" si="49"/>
        <v>4.5501150000000008</v>
      </c>
      <c r="G456" s="2">
        <f t="shared" si="51"/>
        <v>4.3515919999999975</v>
      </c>
      <c r="H456" s="2">
        <f t="shared" si="47"/>
        <v>3.8446010000000013</v>
      </c>
      <c r="I456" s="2">
        <f t="array" ref="I456">SUMPRODUCT(B440:B459, (ROW(B440:B459)-ROW(B440)+1)) / (20*21/2)</f>
        <v>4.5502342857142866</v>
      </c>
      <c r="J456" s="2">
        <f t="shared" si="50"/>
        <v>4.525451867320089</v>
      </c>
      <c r="K456" s="2">
        <f t="shared" si="52"/>
        <v>4.3717039589790554</v>
      </c>
    </row>
    <row r="457" spans="1:11" ht="13.5" x14ac:dyDescent="0.25">
      <c r="A457" s="3">
        <f>TITRES_STAT!B460</f>
        <v>42671</v>
      </c>
      <c r="B457" s="6">
        <f>TITRES_STAT!D460</f>
        <v>4.5631000000000004</v>
      </c>
      <c r="C457" s="2">
        <f t="shared" si="53"/>
        <v>0</v>
      </c>
      <c r="D457" s="2">
        <f t="shared" si="54"/>
        <v>4.5691800000000002</v>
      </c>
      <c r="E457" s="2">
        <f t="shared" si="48"/>
        <v>4.5562199999999997</v>
      </c>
      <c r="F457" s="2">
        <f t="shared" si="49"/>
        <v>4.5531650000000017</v>
      </c>
      <c r="G457" s="2">
        <f t="shared" si="51"/>
        <v>4.362257999999998</v>
      </c>
      <c r="H457" s="2">
        <f t="shared" si="47"/>
        <v>3.8492230000000012</v>
      </c>
      <c r="I457" s="2">
        <f t="array" ref="I457">SUMPRODUCT(B441:B460, (ROW(B441:B460)-ROW(B441)+1)) / (20*21/2)</f>
        <v>4.5506280952380953</v>
      </c>
      <c r="J457" s="2">
        <f t="shared" si="50"/>
        <v>4.5290374037657948</v>
      </c>
      <c r="K457" s="2">
        <f t="shared" si="52"/>
        <v>4.3792096860779157</v>
      </c>
    </row>
    <row r="458" spans="1:11" ht="13.5" x14ac:dyDescent="0.25">
      <c r="A458" s="3">
        <f>TITRES_STAT!B461</f>
        <v>42674</v>
      </c>
      <c r="B458" s="6">
        <f>TITRES_STAT!D461</f>
        <v>4.5326000000000004</v>
      </c>
      <c r="C458" s="2">
        <f t="shared" si="53"/>
        <v>-3.0499999999999972E-2</v>
      </c>
      <c r="D458" s="2">
        <f t="shared" si="54"/>
        <v>4.5463199999999997</v>
      </c>
      <c r="E458" s="2">
        <f t="shared" si="48"/>
        <v>4.5539399999999999</v>
      </c>
      <c r="F458" s="2">
        <f t="shared" si="49"/>
        <v>4.5520250000000013</v>
      </c>
      <c r="G458" s="2">
        <f t="shared" si="51"/>
        <v>4.3723139999999976</v>
      </c>
      <c r="H458" s="2">
        <f t="shared" ref="H458:H521" si="55">AVERAGE(B259:B458)</f>
        <v>3.8536200000000012</v>
      </c>
      <c r="I458" s="2">
        <f t="array" ref="I458">SUMPRODUCT(B442:B461, (ROW(B442:B461)-ROW(B442)+1)) / (20*21/2)</f>
        <v>4.5517919047619051</v>
      </c>
      <c r="J458" s="2">
        <f t="shared" si="50"/>
        <v>4.5293766986452431</v>
      </c>
      <c r="K458" s="2">
        <f t="shared" si="52"/>
        <v>4.3852249925062328</v>
      </c>
    </row>
    <row r="459" spans="1:11" ht="13.5" x14ac:dyDescent="0.25">
      <c r="A459" s="3">
        <f>TITRES_STAT!B462</f>
        <v>42675</v>
      </c>
      <c r="B459" s="6">
        <f>TITRES_STAT!D462</f>
        <v>4.5326000000000004</v>
      </c>
      <c r="C459" s="2">
        <f t="shared" si="53"/>
        <v>0</v>
      </c>
      <c r="D459" s="2">
        <f t="shared" si="54"/>
        <v>4.5448000000000004</v>
      </c>
      <c r="E459" s="2">
        <f t="shared" si="48"/>
        <v>4.5508900000000008</v>
      </c>
      <c r="F459" s="2">
        <f t="shared" si="49"/>
        <v>4.5512650000000017</v>
      </c>
      <c r="G459" s="2">
        <f t="shared" si="51"/>
        <v>4.382673999999998</v>
      </c>
      <c r="H459" s="2">
        <f t="shared" si="55"/>
        <v>3.8581260000000013</v>
      </c>
      <c r="I459" s="2">
        <f t="array" ref="I459">SUMPRODUCT(B443:B462, (ROW(B443:B462)-ROW(B443)+1)) / (20*21/2)</f>
        <v>4.5557780952380957</v>
      </c>
      <c r="J459" s="2">
        <f t="shared" si="50"/>
        <v>4.5296836797266486</v>
      </c>
      <c r="K459" s="2">
        <f t="shared" si="52"/>
        <v>4.3910044045648116</v>
      </c>
    </row>
    <row r="460" spans="1:11" ht="13.5" x14ac:dyDescent="0.25">
      <c r="A460" s="3">
        <f>TITRES_STAT!B463</f>
        <v>42676</v>
      </c>
      <c r="B460" s="6">
        <f>TITRES_STAT!D463</f>
        <v>4.5553999999999997</v>
      </c>
      <c r="C460" s="2">
        <f t="shared" si="53"/>
        <v>2.2799999999999265E-2</v>
      </c>
      <c r="D460" s="2">
        <f t="shared" si="54"/>
        <v>4.5493600000000001</v>
      </c>
      <c r="E460" s="2">
        <f t="shared" ref="E460:E523" si="56">AVERAGE(B451:B460)</f>
        <v>4.5531699999999997</v>
      </c>
      <c r="F460" s="2">
        <f t="shared" si="49"/>
        <v>4.5508800000000011</v>
      </c>
      <c r="G460" s="2">
        <f t="shared" si="51"/>
        <v>4.3937959999999983</v>
      </c>
      <c r="H460" s="2">
        <f t="shared" si="55"/>
        <v>3.8629275000000014</v>
      </c>
      <c r="I460" s="2">
        <f t="array" ref="I460">SUMPRODUCT(B444:B463, (ROW(B444:B463)-ROW(B444)+1)) / (20*21/2)</f>
        <v>4.5718800000000002</v>
      </c>
      <c r="J460" s="2">
        <f t="shared" si="50"/>
        <v>4.532132853086015</v>
      </c>
      <c r="K460" s="2">
        <f t="shared" si="52"/>
        <v>4.3974512906603094</v>
      </c>
    </row>
    <row r="461" spans="1:11" ht="13.5" x14ac:dyDescent="0.25">
      <c r="A461" s="3">
        <f>TITRES_STAT!B464</f>
        <v>42677</v>
      </c>
      <c r="B461" s="6">
        <f>TITRES_STAT!D464</f>
        <v>4.5631000000000004</v>
      </c>
      <c r="C461" s="2">
        <f t="shared" si="53"/>
        <v>7.7000000000007063E-3</v>
      </c>
      <c r="D461" s="2">
        <f t="shared" si="54"/>
        <v>4.5493600000000001</v>
      </c>
      <c r="E461" s="2">
        <f t="shared" si="56"/>
        <v>4.5562199999999997</v>
      </c>
      <c r="F461" s="2">
        <f t="shared" si="49"/>
        <v>4.5516450000000024</v>
      </c>
      <c r="G461" s="2">
        <f t="shared" si="51"/>
        <v>4.4050719999999979</v>
      </c>
      <c r="H461" s="2">
        <f t="shared" si="55"/>
        <v>3.8675860000000006</v>
      </c>
      <c r="I461" s="2">
        <f t="array" ref="I461">SUMPRODUCT(B445:B464, (ROW(B445:B464)-ROW(B445)+1)) / (20*21/2)</f>
        <v>4.5908852380952379</v>
      </c>
      <c r="J461" s="2">
        <f t="shared" si="50"/>
        <v>4.5350821051730614</v>
      </c>
      <c r="K461" s="2">
        <f t="shared" si="52"/>
        <v>4.4039473184775524</v>
      </c>
    </row>
    <row r="462" spans="1:11" ht="13.5" x14ac:dyDescent="0.25">
      <c r="A462" s="3">
        <f>TITRES_STAT!B465</f>
        <v>42678</v>
      </c>
      <c r="B462" s="6">
        <f>TITRES_STAT!D465</f>
        <v>4.5934999999999997</v>
      </c>
      <c r="C462" s="2">
        <f t="shared" si="53"/>
        <v>3.0399999999999316E-2</v>
      </c>
      <c r="D462" s="2">
        <f t="shared" si="54"/>
        <v>4.5554399999999999</v>
      </c>
      <c r="E462" s="2">
        <f t="shared" si="56"/>
        <v>4.5623100000000001</v>
      </c>
      <c r="F462" s="2">
        <f t="shared" si="49"/>
        <v>4.553930000000002</v>
      </c>
      <c r="G462" s="2">
        <f t="shared" si="51"/>
        <v>4.4168019999999979</v>
      </c>
      <c r="H462" s="2">
        <f t="shared" si="55"/>
        <v>3.8724330000000005</v>
      </c>
      <c r="I462" s="2">
        <f t="array" ref="I462">SUMPRODUCT(B446:B465, (ROW(B446:B465)-ROW(B446)+1)) / (20*21/2)</f>
        <v>4.6162409523809522</v>
      </c>
      <c r="J462" s="2">
        <f t="shared" si="50"/>
        <v>4.5406457142041985</v>
      </c>
      <c r="K462" s="2">
        <f t="shared" si="52"/>
        <v>4.4113807569686294</v>
      </c>
    </row>
    <row r="463" spans="1:11" ht="13.5" x14ac:dyDescent="0.25">
      <c r="A463" s="3">
        <f>TITRES_STAT!B466</f>
        <v>42681</v>
      </c>
      <c r="B463" s="6">
        <f>TITRES_STAT!D466</f>
        <v>4.7229999999999999</v>
      </c>
      <c r="C463" s="2">
        <f t="shared" si="53"/>
        <v>0.12950000000000017</v>
      </c>
      <c r="D463" s="2">
        <f t="shared" si="54"/>
        <v>4.5935199999999998</v>
      </c>
      <c r="E463" s="2">
        <f t="shared" si="56"/>
        <v>4.5699199999999998</v>
      </c>
      <c r="F463" s="2">
        <f t="shared" si="49"/>
        <v>4.5615450000000006</v>
      </c>
      <c r="G463" s="2">
        <f t="shared" si="51"/>
        <v>4.4312759999999987</v>
      </c>
      <c r="H463" s="2">
        <f t="shared" si="55"/>
        <v>3.8779274999999997</v>
      </c>
      <c r="I463" s="2">
        <f t="array" ref="I463">SUMPRODUCT(B447:B466, (ROW(B447:B466)-ROW(B447)+1)) / (20*21/2)</f>
        <v>4.6403271428571422</v>
      </c>
      <c r="J463" s="2">
        <f t="shared" si="50"/>
        <v>4.5580127890418938</v>
      </c>
      <c r="K463" s="2">
        <f t="shared" si="52"/>
        <v>4.4236011194404474</v>
      </c>
    </row>
    <row r="464" spans="1:11" ht="13.5" x14ac:dyDescent="0.25">
      <c r="A464" s="3">
        <f>TITRES_STAT!B467</f>
        <v>42682</v>
      </c>
      <c r="B464" s="6">
        <f>TITRES_STAT!D467</f>
        <v>4.7610999999999999</v>
      </c>
      <c r="C464" s="2">
        <f t="shared" si="53"/>
        <v>3.8100000000000023E-2</v>
      </c>
      <c r="D464" s="2">
        <f t="shared" si="54"/>
        <v>4.6392199999999999</v>
      </c>
      <c r="E464" s="2">
        <f t="shared" si="56"/>
        <v>4.5920100000000001</v>
      </c>
      <c r="F464" s="2">
        <f t="shared" si="49"/>
        <v>4.5710650000000017</v>
      </c>
      <c r="G464" s="2">
        <f t="shared" si="51"/>
        <v>4.4465119999999994</v>
      </c>
      <c r="H464" s="2">
        <f t="shared" si="55"/>
        <v>3.8836124999999999</v>
      </c>
      <c r="I464" s="2">
        <f t="array" ref="I464">SUMPRODUCT(B448:B467, (ROW(B448:B467)-ROW(B448)+1)) / (20*21/2)</f>
        <v>4.6620571428571429</v>
      </c>
      <c r="J464" s="2">
        <f t="shared" si="50"/>
        <v>4.5773544281807608</v>
      </c>
      <c r="K464" s="2">
        <f t="shared" si="52"/>
        <v>4.4368363696584696</v>
      </c>
    </row>
    <row r="465" spans="1:11" ht="13.5" x14ac:dyDescent="0.25">
      <c r="A465" s="3">
        <f>TITRES_STAT!B468</f>
        <v>42683</v>
      </c>
      <c r="B465" s="6">
        <f>TITRES_STAT!D468</f>
        <v>4.8372999999999999</v>
      </c>
      <c r="C465" s="2">
        <f t="shared" si="53"/>
        <v>7.6200000000000045E-2</v>
      </c>
      <c r="D465" s="2">
        <f t="shared" si="54"/>
        <v>4.6955999999999998</v>
      </c>
      <c r="E465" s="2">
        <f t="shared" si="56"/>
        <v>4.6224799999999995</v>
      </c>
      <c r="F465" s="2">
        <f t="shared" si="49"/>
        <v>4.5843950000000016</v>
      </c>
      <c r="G465" s="2">
        <f t="shared" si="51"/>
        <v>4.4629659999999989</v>
      </c>
      <c r="H465" s="2">
        <f t="shared" si="55"/>
        <v>3.8896784999999996</v>
      </c>
      <c r="I465" s="2">
        <f t="array" ref="I465">SUMPRODUCT(B449:B468, (ROW(B449:B468)-ROW(B449)+1)) / (20*21/2)</f>
        <v>4.6830961904761912</v>
      </c>
      <c r="J465" s="2">
        <f t="shared" si="50"/>
        <v>4.6021111493064026</v>
      </c>
      <c r="K465" s="2">
        <f t="shared" si="52"/>
        <v>4.4525408257502948</v>
      </c>
    </row>
    <row r="466" spans="1:11" ht="13.5" x14ac:dyDescent="0.25">
      <c r="A466" s="3">
        <f>TITRES_STAT!B469</f>
        <v>42684</v>
      </c>
      <c r="B466" s="6">
        <f>TITRES_STAT!D469</f>
        <v>4.8372999999999999</v>
      </c>
      <c r="C466" s="2">
        <f t="shared" si="53"/>
        <v>0</v>
      </c>
      <c r="D466" s="2">
        <f t="shared" si="54"/>
        <v>4.7504399999999993</v>
      </c>
      <c r="E466" s="2">
        <f t="shared" si="56"/>
        <v>4.6498999999999997</v>
      </c>
      <c r="F466" s="2">
        <f t="shared" si="49"/>
        <v>4.6015350000000002</v>
      </c>
      <c r="G466" s="2">
        <f t="shared" si="51"/>
        <v>4.4789639999999995</v>
      </c>
      <c r="H466" s="2">
        <f t="shared" si="55"/>
        <v>3.8954174999999993</v>
      </c>
      <c r="I466" s="2">
        <f t="array" ref="I466">SUMPRODUCT(B450:B469, (ROW(B450:B469)-ROW(B450)+1)) / (20*21/2)</f>
        <v>4.7129547619047623</v>
      </c>
      <c r="J466" s="2">
        <f t="shared" si="50"/>
        <v>4.6245100874676979</v>
      </c>
      <c r="K466" s="2">
        <f t="shared" si="52"/>
        <v>4.4676294208189109</v>
      </c>
    </row>
    <row r="467" spans="1:11" ht="13.5" x14ac:dyDescent="0.25">
      <c r="A467" s="3">
        <f>TITRES_STAT!B470</f>
        <v>42685</v>
      </c>
      <c r="B467" s="6">
        <f>TITRES_STAT!D470</f>
        <v>4.8296999999999999</v>
      </c>
      <c r="C467" s="2">
        <f t="shared" si="53"/>
        <v>-7.6000000000000512E-3</v>
      </c>
      <c r="D467" s="2">
        <f t="shared" si="54"/>
        <v>4.7976799999999997</v>
      </c>
      <c r="E467" s="2">
        <f t="shared" si="56"/>
        <v>4.6765600000000003</v>
      </c>
      <c r="F467" s="2">
        <f t="shared" si="49"/>
        <v>4.61639</v>
      </c>
      <c r="G467" s="2">
        <f t="shared" si="51"/>
        <v>4.4948099999999993</v>
      </c>
      <c r="H467" s="2">
        <f t="shared" si="55"/>
        <v>3.9014454999999986</v>
      </c>
      <c r="I467" s="2">
        <f t="array" ref="I467">SUMPRODUCT(B451:B470, (ROW(B451:B470)-ROW(B451)+1)) / (20*21/2)</f>
        <v>4.7373709523809531</v>
      </c>
      <c r="J467" s="2">
        <f t="shared" si="50"/>
        <v>4.6440519838993453</v>
      </c>
      <c r="K467" s="2">
        <f t="shared" si="52"/>
        <v>4.4818282670613065</v>
      </c>
    </row>
    <row r="468" spans="1:11" ht="13.5" x14ac:dyDescent="0.25">
      <c r="A468" s="3">
        <f>TITRES_STAT!B471</f>
        <v>42688</v>
      </c>
      <c r="B468" s="6">
        <f>TITRES_STAT!D471</f>
        <v>4.8372999999999999</v>
      </c>
      <c r="C468" s="2">
        <f t="shared" si="53"/>
        <v>7.6000000000000512E-3</v>
      </c>
      <c r="D468" s="2">
        <f t="shared" si="54"/>
        <v>4.8205399999999994</v>
      </c>
      <c r="E468" s="2">
        <f t="shared" si="56"/>
        <v>4.7070300000000005</v>
      </c>
      <c r="F468" s="2">
        <f t="shared" ref="F468:F531" si="57">AVERAGE(B449:B468)</f>
        <v>4.6304850000000002</v>
      </c>
      <c r="G468" s="2">
        <f t="shared" si="51"/>
        <v>4.510807999999999</v>
      </c>
      <c r="H468" s="2">
        <f t="shared" si="55"/>
        <v>3.9072934999999989</v>
      </c>
      <c r="I468" s="2">
        <f t="array" ref="I468">SUMPRODUCT(B452:B471, (ROW(B452:B471)-ROW(B452)+1)) / (20*21/2)</f>
        <v>4.760009523809523</v>
      </c>
      <c r="J468" s="2">
        <f t="shared" si="50"/>
        <v>4.6624565568613123</v>
      </c>
      <c r="K468" s="2">
        <f t="shared" si="52"/>
        <v>4.4957683350196875</v>
      </c>
    </row>
    <row r="469" spans="1:11" ht="13.5" x14ac:dyDescent="0.25">
      <c r="A469" s="3">
        <f>TITRES_STAT!B472</f>
        <v>42689</v>
      </c>
      <c r="B469" s="6">
        <f>TITRES_STAT!D472</f>
        <v>4.944</v>
      </c>
      <c r="C469" s="2">
        <f t="shared" si="53"/>
        <v>0.10670000000000002</v>
      </c>
      <c r="D469" s="2">
        <f t="shared" si="54"/>
        <v>4.8571200000000001</v>
      </c>
      <c r="E469" s="2">
        <f t="shared" si="56"/>
        <v>4.74817</v>
      </c>
      <c r="F469" s="2">
        <f t="shared" si="57"/>
        <v>4.6495300000000004</v>
      </c>
      <c r="G469" s="2">
        <f t="shared" si="51"/>
        <v>4.5269579999999987</v>
      </c>
      <c r="H469" s="2">
        <f t="shared" si="55"/>
        <v>3.913892999999999</v>
      </c>
      <c r="I469" s="2">
        <f t="array" ref="I469">SUMPRODUCT(B453:B472, (ROW(B453:B472)-ROW(B453)+1)) / (20*21/2)</f>
        <v>4.7772419047619046</v>
      </c>
      <c r="J469" s="2">
        <f t="shared" ref="J469:J532" si="58">$J$4*B469+J468*(1-$J$4)</f>
        <v>4.6892702181126156</v>
      </c>
      <c r="K469" s="2">
        <f t="shared" si="52"/>
        <v>4.5133460473718561</v>
      </c>
    </row>
    <row r="470" spans="1:11" ht="13.5" x14ac:dyDescent="0.25">
      <c r="A470" s="3">
        <f>TITRES_STAT!B473</f>
        <v>42690</v>
      </c>
      <c r="B470" s="6">
        <f>TITRES_STAT!D473</f>
        <v>4.9058999999999999</v>
      </c>
      <c r="C470" s="2">
        <f t="shared" si="53"/>
        <v>-3.8100000000000023E-2</v>
      </c>
      <c r="D470" s="2">
        <f t="shared" si="54"/>
        <v>4.8708399999999994</v>
      </c>
      <c r="E470" s="2">
        <f t="shared" si="56"/>
        <v>4.78322</v>
      </c>
      <c r="F470" s="2">
        <f t="shared" si="57"/>
        <v>4.6681949999999999</v>
      </c>
      <c r="G470" s="2">
        <f t="shared" si="51"/>
        <v>4.5420419999999995</v>
      </c>
      <c r="H470" s="2">
        <f t="shared" si="55"/>
        <v>3.9202654999999988</v>
      </c>
      <c r="I470" s="2">
        <f t="array" ref="I470">SUMPRODUCT(B454:B473, (ROW(B454:B473)-ROW(B454)+1)) / (20*21/2)</f>
        <v>4.7899733333333332</v>
      </c>
      <c r="J470" s="2">
        <f t="shared" si="58"/>
        <v>4.7099016259114146</v>
      </c>
      <c r="K470" s="2">
        <f t="shared" si="52"/>
        <v>4.5287403200239407</v>
      </c>
    </row>
    <row r="471" spans="1:11" ht="13.5" x14ac:dyDescent="0.25">
      <c r="A471" s="3">
        <f>TITRES_STAT!B474</f>
        <v>42691</v>
      </c>
      <c r="B471" s="6">
        <f>TITRES_STAT!D474</f>
        <v>4.9058999999999999</v>
      </c>
      <c r="C471" s="2">
        <f t="shared" si="53"/>
        <v>0</v>
      </c>
      <c r="D471" s="2">
        <f t="shared" si="54"/>
        <v>4.8845599999999996</v>
      </c>
      <c r="E471" s="2">
        <f t="shared" si="56"/>
        <v>4.8175000000000008</v>
      </c>
      <c r="F471" s="2">
        <f t="shared" si="57"/>
        <v>4.6868600000000002</v>
      </c>
      <c r="G471" s="2">
        <f t="shared" si="51"/>
        <v>4.5568219999999995</v>
      </c>
      <c r="H471" s="2">
        <f t="shared" si="55"/>
        <v>3.9264924999999988</v>
      </c>
      <c r="I471" s="2">
        <f t="array" ref="I471">SUMPRODUCT(B455:B474, (ROW(B455:B474)-ROW(B455)+1)) / (20*21/2)</f>
        <v>4.8017980952380945</v>
      </c>
      <c r="J471" s="2">
        <f t="shared" si="58"/>
        <v>4.7285681377293756</v>
      </c>
      <c r="K471" s="2">
        <f t="shared" si="52"/>
        <v>4.5435308957092762</v>
      </c>
    </row>
    <row r="472" spans="1:11" ht="13.5" x14ac:dyDescent="0.25">
      <c r="A472" s="3">
        <f>TITRES_STAT!B475</f>
        <v>42692</v>
      </c>
      <c r="B472" s="6">
        <f>TITRES_STAT!D475</f>
        <v>4.8677999999999999</v>
      </c>
      <c r="C472" s="2">
        <f t="shared" si="53"/>
        <v>-3.8100000000000023E-2</v>
      </c>
      <c r="D472" s="2">
        <f t="shared" si="54"/>
        <v>4.8921799999999998</v>
      </c>
      <c r="E472" s="2">
        <f t="shared" si="56"/>
        <v>4.8449300000000006</v>
      </c>
      <c r="F472" s="2">
        <f t="shared" si="57"/>
        <v>4.7036200000000008</v>
      </c>
      <c r="G472" s="2">
        <f t="shared" si="51"/>
        <v>4.5696199999999996</v>
      </c>
      <c r="H472" s="2">
        <f t="shared" si="55"/>
        <v>3.9327109999999994</v>
      </c>
      <c r="I472" s="2">
        <f t="array" ref="I472">SUMPRODUCT(B456:B475, (ROW(B456:B475)-ROW(B456)+1)) / (20*21/2)</f>
        <v>4.8230938095238098</v>
      </c>
      <c r="J472" s="2">
        <f t="shared" si="58"/>
        <v>4.7418283150884823</v>
      </c>
      <c r="K472" s="2">
        <f t="shared" si="52"/>
        <v>4.5562473311716571</v>
      </c>
    </row>
    <row r="473" spans="1:11" ht="13.5" x14ac:dyDescent="0.25">
      <c r="A473" s="3">
        <f>TITRES_STAT!B476</f>
        <v>42695</v>
      </c>
      <c r="B473" s="6">
        <f>TITRES_STAT!D476</f>
        <v>4.8372999999999999</v>
      </c>
      <c r="C473" s="2">
        <f t="shared" si="53"/>
        <v>-3.0499999999999972E-2</v>
      </c>
      <c r="D473" s="2">
        <f t="shared" si="54"/>
        <v>4.8921799999999998</v>
      </c>
      <c r="E473" s="2">
        <f t="shared" si="56"/>
        <v>4.8563600000000005</v>
      </c>
      <c r="F473" s="2">
        <f t="shared" si="57"/>
        <v>4.7131400000000001</v>
      </c>
      <c r="G473" s="2">
        <f t="shared" si="51"/>
        <v>4.5822659999999997</v>
      </c>
      <c r="H473" s="2">
        <f t="shared" si="55"/>
        <v>3.9387769999999995</v>
      </c>
      <c r="I473" s="2">
        <f t="array" ref="I473">SUMPRODUCT(B457:B476, (ROW(B457:B476)-ROW(B457)+1)) / (20*21/2)</f>
        <v>4.8365847619047626</v>
      </c>
      <c r="J473" s="2">
        <f t="shared" si="58"/>
        <v>4.7509208565086265</v>
      </c>
      <c r="K473" s="2">
        <f t="shared" si="52"/>
        <v>4.5672690044590434</v>
      </c>
    </row>
    <row r="474" spans="1:11" ht="13.5" x14ac:dyDescent="0.25">
      <c r="A474" s="3">
        <f>TITRES_STAT!B477</f>
        <v>42696</v>
      </c>
      <c r="B474" s="6">
        <f>TITRES_STAT!D477</f>
        <v>4.8372999999999999</v>
      </c>
      <c r="C474" s="2">
        <f t="shared" si="53"/>
        <v>0</v>
      </c>
      <c r="D474" s="2">
        <f t="shared" si="54"/>
        <v>4.8708399999999994</v>
      </c>
      <c r="E474" s="2">
        <f t="shared" si="56"/>
        <v>4.8639799999999997</v>
      </c>
      <c r="F474" s="2">
        <f t="shared" si="57"/>
        <v>4.7279950000000008</v>
      </c>
      <c r="G474" s="2">
        <f t="shared" si="51"/>
        <v>4.59415</v>
      </c>
      <c r="H474" s="2">
        <f t="shared" si="55"/>
        <v>3.9448430000000001</v>
      </c>
      <c r="I474" s="2">
        <f t="array" ref="I474">SUMPRODUCT(B458:B477, (ROW(B458:B477)-ROW(B458)+1)) / (20*21/2)</f>
        <v>4.84924</v>
      </c>
      <c r="J474" s="2">
        <f t="shared" si="58"/>
        <v>4.7591474416030426</v>
      </c>
      <c r="K474" s="2">
        <f t="shared" si="52"/>
        <v>4.5778584552645718</v>
      </c>
    </row>
    <row r="475" spans="1:11" ht="13.5" x14ac:dyDescent="0.25">
      <c r="A475" s="3">
        <f>TITRES_STAT!B478</f>
        <v>42697</v>
      </c>
      <c r="B475" s="6">
        <f>TITRES_STAT!D478</f>
        <v>4.9516</v>
      </c>
      <c r="C475" s="2">
        <f t="shared" si="53"/>
        <v>0.11430000000000007</v>
      </c>
      <c r="D475" s="2">
        <f t="shared" si="54"/>
        <v>4.8799799999999998</v>
      </c>
      <c r="E475" s="2">
        <f t="shared" si="56"/>
        <v>4.8754099999999996</v>
      </c>
      <c r="F475" s="2">
        <f t="shared" si="57"/>
        <v>4.748945</v>
      </c>
      <c r="G475" s="2">
        <f t="shared" si="51"/>
        <v>4.6080140000000007</v>
      </c>
      <c r="H475" s="2">
        <f t="shared" si="55"/>
        <v>3.9515165000000003</v>
      </c>
      <c r="I475" s="2">
        <f t="array" ref="I475">SUMPRODUCT(B459:B478, (ROW(B459:B478)-ROW(B459)+1)) / (20*21/2)</f>
        <v>4.8588519047619041</v>
      </c>
      <c r="J475" s="2">
        <f t="shared" si="58"/>
        <v>4.777476256688467</v>
      </c>
      <c r="K475" s="2">
        <f t="shared" si="52"/>
        <v>4.5925149864306674</v>
      </c>
    </row>
    <row r="476" spans="1:11" ht="13.5" x14ac:dyDescent="0.25">
      <c r="A476" s="3">
        <f>TITRES_STAT!B479</f>
        <v>42698</v>
      </c>
      <c r="B476" s="6">
        <f>TITRES_STAT!D479</f>
        <v>4.8906000000000001</v>
      </c>
      <c r="C476" s="2">
        <f t="shared" si="53"/>
        <v>-6.0999999999999943E-2</v>
      </c>
      <c r="D476" s="2">
        <f t="shared" si="54"/>
        <v>4.8769200000000001</v>
      </c>
      <c r="E476" s="2">
        <f t="shared" si="56"/>
        <v>4.8807399999999994</v>
      </c>
      <c r="F476" s="2">
        <f t="shared" si="57"/>
        <v>4.7653200000000009</v>
      </c>
      <c r="G476" s="2">
        <f t="shared" si="51"/>
        <v>4.61944</v>
      </c>
      <c r="H476" s="2">
        <f t="shared" si="55"/>
        <v>3.9578850000000001</v>
      </c>
      <c r="I476" s="2">
        <f t="array" ref="I476">SUMPRODUCT(B460:B479, (ROW(B460:B479)-ROW(B460)+1)) / (20*21/2)</f>
        <v>4.8660714285714288</v>
      </c>
      <c r="J476" s="2">
        <f t="shared" si="58"/>
        <v>4.7882499465276602</v>
      </c>
      <c r="K476" s="2">
        <f t="shared" si="52"/>
        <v>4.6042045948059354</v>
      </c>
    </row>
    <row r="477" spans="1:11" ht="13.5" x14ac:dyDescent="0.25">
      <c r="A477" s="3">
        <f>TITRES_STAT!B480</f>
        <v>42699</v>
      </c>
      <c r="B477" s="6">
        <f>TITRES_STAT!D480</f>
        <v>4.8982000000000001</v>
      </c>
      <c r="C477" s="2">
        <f t="shared" si="53"/>
        <v>7.6000000000000512E-3</v>
      </c>
      <c r="D477" s="2">
        <f t="shared" si="54"/>
        <v>4.883</v>
      </c>
      <c r="E477" s="2">
        <f t="shared" si="56"/>
        <v>4.8875900000000003</v>
      </c>
      <c r="F477" s="2">
        <f t="shared" si="57"/>
        <v>4.7820750000000007</v>
      </c>
      <c r="G477" s="2">
        <f t="shared" si="51"/>
        <v>4.6313220000000008</v>
      </c>
      <c r="H477" s="2">
        <f t="shared" si="55"/>
        <v>3.9641464999999996</v>
      </c>
      <c r="I477" s="2">
        <f t="array" ref="I477">SUMPRODUCT(B461:B480, (ROW(B461:B480)-ROW(B461)+1)) / (20*21/2)</f>
        <v>4.8723823809523807</v>
      </c>
      <c r="J477" s="2">
        <f t="shared" si="58"/>
        <v>4.7987213801916928</v>
      </c>
      <c r="K477" s="2">
        <f t="shared" si="52"/>
        <v>4.615733826382173</v>
      </c>
    </row>
    <row r="478" spans="1:11" ht="13.5" x14ac:dyDescent="0.25">
      <c r="A478" s="3">
        <f>TITRES_STAT!B481</f>
        <v>42702</v>
      </c>
      <c r="B478" s="6">
        <f>TITRES_STAT!D481</f>
        <v>4.883</v>
      </c>
      <c r="C478" s="2">
        <f t="shared" si="53"/>
        <v>-1.5200000000000102E-2</v>
      </c>
      <c r="D478" s="2">
        <f t="shared" si="54"/>
        <v>4.8921399999999995</v>
      </c>
      <c r="E478" s="2">
        <f t="shared" si="56"/>
        <v>4.8921600000000005</v>
      </c>
      <c r="F478" s="2">
        <f t="shared" si="57"/>
        <v>4.7995950000000009</v>
      </c>
      <c r="G478" s="2">
        <f t="shared" si="51"/>
        <v>4.6413780000000013</v>
      </c>
      <c r="H478" s="2">
        <f t="shared" si="55"/>
        <v>3.9704044999999994</v>
      </c>
      <c r="I478" s="2">
        <f t="array" ref="I478">SUMPRODUCT(B462:B481, (ROW(B462:B481)-ROW(B462)+1)) / (20*21/2)</f>
        <v>4.8756857142857148</v>
      </c>
      <c r="J478" s="2">
        <f t="shared" si="58"/>
        <v>4.8067479154115311</v>
      </c>
      <c r="K478" s="2">
        <f t="shared" si="52"/>
        <v>4.6262148527985589</v>
      </c>
    </row>
    <row r="479" spans="1:11" ht="13.5" x14ac:dyDescent="0.25">
      <c r="A479" s="3">
        <f>TITRES_STAT!B482</f>
        <v>42703</v>
      </c>
      <c r="B479" s="6">
        <f>TITRES_STAT!D482</f>
        <v>4.8754</v>
      </c>
      <c r="C479" s="2">
        <f t="shared" si="53"/>
        <v>-7.6000000000000512E-3</v>
      </c>
      <c r="D479" s="2">
        <f t="shared" si="54"/>
        <v>4.8997599999999997</v>
      </c>
      <c r="E479" s="2">
        <f t="shared" si="56"/>
        <v>4.8853</v>
      </c>
      <c r="F479" s="2">
        <f t="shared" si="57"/>
        <v>4.8167350000000004</v>
      </c>
      <c r="G479" s="2">
        <f t="shared" si="51"/>
        <v>4.6500620000000019</v>
      </c>
      <c r="H479" s="2">
        <f t="shared" si="55"/>
        <v>3.9766244999999993</v>
      </c>
      <c r="I479" s="2">
        <f t="array" ref="I479">SUMPRODUCT(B463:B482, (ROW(B463:B482)-ROW(B463)+1)) / (20*21/2)</f>
        <v>4.8789857142857143</v>
      </c>
      <c r="J479" s="2">
        <f t="shared" si="58"/>
        <v>4.8132862091818609</v>
      </c>
      <c r="K479" s="2">
        <f t="shared" si="52"/>
        <v>4.6359868193554785</v>
      </c>
    </row>
    <row r="480" spans="1:11" ht="13.5" x14ac:dyDescent="0.25">
      <c r="A480" s="3">
        <f>TITRES_STAT!B483</f>
        <v>42704</v>
      </c>
      <c r="B480" s="6">
        <f>TITRES_STAT!D483</f>
        <v>4.883</v>
      </c>
      <c r="C480" s="2">
        <f t="shared" si="53"/>
        <v>7.6000000000000512E-3</v>
      </c>
      <c r="D480" s="2">
        <f t="shared" si="54"/>
        <v>4.8860399999999995</v>
      </c>
      <c r="E480" s="2">
        <f t="shared" si="56"/>
        <v>4.8830100000000005</v>
      </c>
      <c r="F480" s="2">
        <f t="shared" si="57"/>
        <v>4.8331150000000003</v>
      </c>
      <c r="G480" s="2">
        <f t="shared" si="51"/>
        <v>4.6569180000000019</v>
      </c>
      <c r="H480" s="2">
        <f t="shared" si="55"/>
        <v>3.9828824999999997</v>
      </c>
      <c r="I480" s="2">
        <f t="array" ref="I480">SUMPRODUCT(B464:B483, (ROW(B464:B483)-ROW(B464)+1)) / (20*21/2)</f>
        <v>4.8925166666666664</v>
      </c>
      <c r="J480" s="2">
        <f t="shared" si="58"/>
        <v>4.8199256178312071</v>
      </c>
      <c r="K480" s="2">
        <f t="shared" si="52"/>
        <v>4.6456736107533034</v>
      </c>
    </row>
    <row r="481" spans="1:11" ht="13.5" x14ac:dyDescent="0.25">
      <c r="A481" s="3">
        <f>TITRES_STAT!B484</f>
        <v>42705</v>
      </c>
      <c r="B481" s="6">
        <f>TITRES_STAT!D484</f>
        <v>4.8677999999999999</v>
      </c>
      <c r="C481" s="2">
        <f t="shared" si="53"/>
        <v>-1.5200000000000102E-2</v>
      </c>
      <c r="D481" s="2">
        <f t="shared" si="54"/>
        <v>4.8814799999999998</v>
      </c>
      <c r="E481" s="2">
        <f t="shared" si="56"/>
        <v>4.8792</v>
      </c>
      <c r="F481" s="2">
        <f t="shared" si="57"/>
        <v>4.8483500000000008</v>
      </c>
      <c r="G481" s="2">
        <f t="shared" si="51"/>
        <v>4.6645360000000018</v>
      </c>
      <c r="H481" s="2">
        <f t="shared" si="55"/>
        <v>3.9890644999999991</v>
      </c>
      <c r="I481" s="2">
        <f t="array" ref="I481">SUMPRODUCT(B465:B484, (ROW(B465:B484)-ROW(B465)+1)) / (20*21/2)</f>
        <v>4.8996290476190474</v>
      </c>
      <c r="J481" s="2">
        <f t="shared" si="58"/>
        <v>4.8244850827996633</v>
      </c>
      <c r="K481" s="2">
        <f t="shared" si="52"/>
        <v>4.6543844495472912</v>
      </c>
    </row>
    <row r="482" spans="1:11" ht="13.5" x14ac:dyDescent="0.25">
      <c r="A482" s="3">
        <f>TITRES_STAT!B485</f>
        <v>42706</v>
      </c>
      <c r="B482" s="6">
        <f>TITRES_STAT!D485</f>
        <v>4.883</v>
      </c>
      <c r="C482" s="2">
        <f t="shared" si="53"/>
        <v>1.5200000000000102E-2</v>
      </c>
      <c r="D482" s="2">
        <f t="shared" si="54"/>
        <v>4.8784399999999994</v>
      </c>
      <c r="E482" s="2">
        <f t="shared" si="56"/>
        <v>4.8807200000000011</v>
      </c>
      <c r="F482" s="2">
        <f t="shared" si="57"/>
        <v>4.862825</v>
      </c>
      <c r="G482" s="2">
        <f t="shared" si="51"/>
        <v>4.6724580000000024</v>
      </c>
      <c r="H482" s="2">
        <f t="shared" si="55"/>
        <v>3.9953224999999999</v>
      </c>
      <c r="I482" s="2">
        <f t="array" ref="I482">SUMPRODUCT(B466:B485, (ROW(B466:B485)-ROW(B466)+1)) / (20*21/2)</f>
        <v>4.9022057142857136</v>
      </c>
      <c r="J482" s="2">
        <f t="shared" si="58"/>
        <v>4.830057932056838</v>
      </c>
      <c r="K482" s="2">
        <f t="shared" si="52"/>
        <v>4.6633497652513194</v>
      </c>
    </row>
    <row r="483" spans="1:11" ht="13.5" x14ac:dyDescent="0.25">
      <c r="A483" s="3">
        <f>TITRES_STAT!B486</f>
        <v>42709</v>
      </c>
      <c r="B483" s="6">
        <f>TITRES_STAT!D486</f>
        <v>5.0049000000000001</v>
      </c>
      <c r="C483" s="2">
        <f t="shared" si="53"/>
        <v>0.12190000000000012</v>
      </c>
      <c r="D483" s="2">
        <f t="shared" si="54"/>
        <v>4.9028200000000002</v>
      </c>
      <c r="E483" s="2">
        <f t="shared" si="56"/>
        <v>4.8974799999999998</v>
      </c>
      <c r="F483" s="2">
        <f t="shared" si="57"/>
        <v>4.8769200000000001</v>
      </c>
      <c r="G483" s="2">
        <f t="shared" si="51"/>
        <v>4.6837320000000018</v>
      </c>
      <c r="H483" s="2">
        <f t="shared" si="55"/>
        <v>4.0021534999999995</v>
      </c>
      <c r="I483" s="2">
        <f t="array" ref="I483">SUMPRODUCT(B467:B486, (ROW(B467:B486)-ROW(B467)+1)) / (20*21/2)</f>
        <v>4.9051433333333332</v>
      </c>
      <c r="J483" s="2">
        <f t="shared" si="58"/>
        <v>4.8467095575752337</v>
      </c>
      <c r="K483" s="2">
        <f t="shared" si="52"/>
        <v>4.6767438921042093</v>
      </c>
    </row>
    <row r="484" spans="1:11" ht="13.5" x14ac:dyDescent="0.25">
      <c r="A484" s="3">
        <f>TITRES_STAT!B487</f>
        <v>42710</v>
      </c>
      <c r="B484" s="6">
        <f>TITRES_STAT!D487</f>
        <v>4.9516</v>
      </c>
      <c r="C484" s="2">
        <f t="shared" si="53"/>
        <v>-5.3300000000000125E-2</v>
      </c>
      <c r="D484" s="2">
        <f t="shared" si="54"/>
        <v>4.9180599999999997</v>
      </c>
      <c r="E484" s="2">
        <f t="shared" si="56"/>
        <v>4.9089100000000006</v>
      </c>
      <c r="F484" s="2">
        <f t="shared" si="57"/>
        <v>4.8864450000000001</v>
      </c>
      <c r="G484" s="2">
        <f t="shared" si="51"/>
        <v>4.6921120000000016</v>
      </c>
      <c r="H484" s="2">
        <f t="shared" si="55"/>
        <v>4.0087544999999993</v>
      </c>
      <c r="I484" s="2">
        <f t="array" ref="I484">SUMPRODUCT(B468:B487, (ROW(B468:B487)-ROW(B468)+1)) / (20*21/2)</f>
        <v>4.9207390476190476</v>
      </c>
      <c r="J484" s="2">
        <f t="shared" si="58"/>
        <v>4.8566991235204497</v>
      </c>
      <c r="K484" s="2">
        <f t="shared" si="52"/>
        <v>4.6875225630020836</v>
      </c>
    </row>
    <row r="485" spans="1:11" ht="13.5" x14ac:dyDescent="0.25">
      <c r="A485" s="3">
        <f>TITRES_STAT!B488</f>
        <v>42711</v>
      </c>
      <c r="B485" s="6">
        <f>TITRES_STAT!D488</f>
        <v>4.9135</v>
      </c>
      <c r="C485" s="2">
        <f t="shared" si="53"/>
        <v>-3.8100000000000023E-2</v>
      </c>
      <c r="D485" s="2">
        <f t="shared" si="54"/>
        <v>4.9241599999999996</v>
      </c>
      <c r="E485" s="2">
        <f t="shared" si="56"/>
        <v>4.9050999999999991</v>
      </c>
      <c r="F485" s="2">
        <f t="shared" si="57"/>
        <v>4.8902549999999998</v>
      </c>
      <c r="G485" s="2">
        <f t="shared" si="51"/>
        <v>4.6997300000000015</v>
      </c>
      <c r="H485" s="2">
        <f t="shared" si="55"/>
        <v>4.015201499999999</v>
      </c>
      <c r="I485" s="2">
        <f t="array" ref="I485">SUMPRODUCT(B469:B488, (ROW(B469:B488)-ROW(B469)+1)) / (20*21/2)</f>
        <v>4.935246666666667</v>
      </c>
      <c r="J485" s="2">
        <f t="shared" si="58"/>
        <v>4.8621087308042163</v>
      </c>
      <c r="K485" s="2">
        <f t="shared" si="52"/>
        <v>4.6963844232765126</v>
      </c>
    </row>
    <row r="486" spans="1:11" ht="13.5" x14ac:dyDescent="0.25">
      <c r="A486" s="3">
        <f>TITRES_STAT!B489</f>
        <v>42712</v>
      </c>
      <c r="B486" s="6">
        <f>TITRES_STAT!D489</f>
        <v>4.9211</v>
      </c>
      <c r="C486" s="2">
        <f t="shared" si="53"/>
        <v>7.6000000000000512E-3</v>
      </c>
      <c r="D486" s="2">
        <f t="shared" si="54"/>
        <v>4.9348200000000002</v>
      </c>
      <c r="E486" s="2">
        <f t="shared" si="56"/>
        <v>4.90815</v>
      </c>
      <c r="F486" s="2">
        <f t="shared" si="57"/>
        <v>4.8944449999999993</v>
      </c>
      <c r="G486" s="2">
        <f t="shared" si="51"/>
        <v>4.7078040000000012</v>
      </c>
      <c r="H486" s="2">
        <f t="shared" si="55"/>
        <v>4.0217224999999992</v>
      </c>
      <c r="I486" s="2">
        <f t="array" ref="I486">SUMPRODUCT(B470:B489, (ROW(B470:B489)-ROW(B470)+1)) / (20*21/2)</f>
        <v>4.9479785714285711</v>
      </c>
      <c r="J486" s="2">
        <f t="shared" si="58"/>
        <v>4.8677269469181006</v>
      </c>
      <c r="K486" s="2">
        <f t="shared" si="52"/>
        <v>4.7051967988342964</v>
      </c>
    </row>
    <row r="487" spans="1:11" ht="13.5" x14ac:dyDescent="0.25">
      <c r="A487" s="3">
        <f>TITRES_STAT!B490</f>
        <v>42713</v>
      </c>
      <c r="B487" s="6">
        <f>TITRES_STAT!D490</f>
        <v>5.0582000000000003</v>
      </c>
      <c r="C487" s="2">
        <f t="shared" si="53"/>
        <v>0.13710000000000022</v>
      </c>
      <c r="D487" s="2">
        <f t="shared" si="54"/>
        <v>4.9698599999999997</v>
      </c>
      <c r="E487" s="2">
        <f t="shared" si="56"/>
        <v>4.92415</v>
      </c>
      <c r="F487" s="2">
        <f t="shared" si="57"/>
        <v>4.9058700000000002</v>
      </c>
      <c r="G487" s="2">
        <f t="shared" si="51"/>
        <v>4.7189260000000015</v>
      </c>
      <c r="H487" s="2">
        <f t="shared" si="55"/>
        <v>4.0289654999999991</v>
      </c>
      <c r="I487" s="2">
        <f t="array" ref="I487">SUMPRODUCT(B471:B490, (ROW(B471:B490)-ROW(B471)+1)) / (20*21/2)</f>
        <v>4.9609266666666674</v>
      </c>
      <c r="J487" s="2">
        <f t="shared" si="58"/>
        <v>4.8858672376878056</v>
      </c>
      <c r="K487" s="2">
        <f t="shared" si="52"/>
        <v>4.7190400616251083</v>
      </c>
    </row>
    <row r="488" spans="1:11" ht="13.5" x14ac:dyDescent="0.25">
      <c r="A488" s="3">
        <f>TITRES_STAT!B491</f>
        <v>42717</v>
      </c>
      <c r="B488" s="6">
        <f>TITRES_STAT!D491</f>
        <v>5.0582000000000003</v>
      </c>
      <c r="C488" s="2">
        <f t="shared" si="53"/>
        <v>0</v>
      </c>
      <c r="D488" s="2">
        <f t="shared" si="54"/>
        <v>4.9805200000000003</v>
      </c>
      <c r="E488" s="2">
        <f t="shared" si="56"/>
        <v>4.9416700000000002</v>
      </c>
      <c r="F488" s="2">
        <f t="shared" si="57"/>
        <v>4.9169150000000004</v>
      </c>
      <c r="G488" s="2">
        <f t="shared" si="51"/>
        <v>4.7289820000000011</v>
      </c>
      <c r="H488" s="2">
        <f t="shared" si="55"/>
        <v>4.0362444999999987</v>
      </c>
      <c r="I488" s="2">
        <f t="array" ref="I488">SUMPRODUCT(B472:B491, (ROW(B472:B491)-ROW(B472)+1)) / (20*21/2)</f>
        <v>4.9709780952380953</v>
      </c>
      <c r="J488" s="2">
        <f t="shared" si="58"/>
        <v>4.902279881717539</v>
      </c>
      <c r="K488" s="2">
        <f t="shared" si="52"/>
        <v>4.7323404513652996</v>
      </c>
    </row>
    <row r="489" spans="1:11" ht="13.5" x14ac:dyDescent="0.25">
      <c r="A489" s="3">
        <f>TITRES_STAT!B492</f>
        <v>42718</v>
      </c>
      <c r="B489" s="6">
        <f>TITRES_STAT!D492</f>
        <v>5.0506000000000002</v>
      </c>
      <c r="C489" s="2">
        <f t="shared" si="53"/>
        <v>-7.6000000000000512E-3</v>
      </c>
      <c r="D489" s="2">
        <f t="shared" si="54"/>
        <v>5.0003200000000003</v>
      </c>
      <c r="E489" s="2">
        <f t="shared" si="56"/>
        <v>4.9591900000000004</v>
      </c>
      <c r="F489" s="2">
        <f t="shared" si="57"/>
        <v>4.9222450000000002</v>
      </c>
      <c r="G489" s="2">
        <f t="shared" si="51"/>
        <v>4.7390380000000016</v>
      </c>
      <c r="H489" s="2">
        <f t="shared" si="55"/>
        <v>4.0433404999999984</v>
      </c>
      <c r="I489" s="2">
        <f t="array" ref="I489">SUMPRODUCT(B473:B492, (ROW(B473:B492)-ROW(B473)+1)) / (20*21/2)</f>
        <v>4.9796890476190478</v>
      </c>
      <c r="J489" s="2">
        <f t="shared" si="58"/>
        <v>4.91640560726825</v>
      </c>
      <c r="K489" s="2">
        <f t="shared" si="52"/>
        <v>4.7448212179784255</v>
      </c>
    </row>
    <row r="490" spans="1:11" ht="13.5" x14ac:dyDescent="0.25">
      <c r="A490" s="3">
        <f>TITRES_STAT!B493</f>
        <v>42719</v>
      </c>
      <c r="B490" s="6">
        <f>TITRES_STAT!D493</f>
        <v>5.0582000000000003</v>
      </c>
      <c r="C490" s="2">
        <f t="shared" si="53"/>
        <v>7.6000000000000512E-3</v>
      </c>
      <c r="D490" s="2">
        <f t="shared" si="54"/>
        <v>5.0292599999999998</v>
      </c>
      <c r="E490" s="2">
        <f t="shared" si="56"/>
        <v>4.9767099999999997</v>
      </c>
      <c r="F490" s="2">
        <f t="shared" si="57"/>
        <v>4.9298599999999997</v>
      </c>
      <c r="G490" s="2">
        <f t="shared" si="51"/>
        <v>4.7489400000000019</v>
      </c>
      <c r="H490" s="2">
        <f t="shared" si="55"/>
        <v>4.0503289999999996</v>
      </c>
      <c r="I490" s="2">
        <f t="array" ref="I490">SUMPRODUCT(B474:B493, (ROW(B474:B493)-ROW(B474)+1)) / (20*21/2)</f>
        <v>4.9869047619047615</v>
      </c>
      <c r="J490" s="2">
        <f t="shared" si="58"/>
        <v>4.9299098351474644</v>
      </c>
      <c r="K490" s="2">
        <f t="shared" si="52"/>
        <v>4.7571105819792709</v>
      </c>
    </row>
    <row r="491" spans="1:11" ht="13.5" x14ac:dyDescent="0.25">
      <c r="A491" s="3">
        <f>TITRES_STAT!B494</f>
        <v>42720</v>
      </c>
      <c r="B491" s="6">
        <f>TITRES_STAT!D494</f>
        <v>5.0354000000000001</v>
      </c>
      <c r="C491" s="2">
        <f t="shared" si="53"/>
        <v>-2.2800000000000153E-2</v>
      </c>
      <c r="D491" s="2">
        <f t="shared" si="54"/>
        <v>5.0521200000000004</v>
      </c>
      <c r="E491" s="2">
        <f t="shared" si="56"/>
        <v>4.9934700000000003</v>
      </c>
      <c r="F491" s="2">
        <f t="shared" si="57"/>
        <v>4.9363349999999997</v>
      </c>
      <c r="G491" s="2">
        <f t="shared" si="51"/>
        <v>4.7586920000000017</v>
      </c>
      <c r="H491" s="2">
        <f t="shared" si="55"/>
        <v>4.0571309999999992</v>
      </c>
      <c r="I491" s="2">
        <f t="array" ref="I491">SUMPRODUCT(B475:B494, (ROW(B475:B494)-ROW(B475)+1)) / (20*21/2)</f>
        <v>4.9830976190476202</v>
      </c>
      <c r="J491" s="2">
        <f t="shared" si="58"/>
        <v>4.9399565175143723</v>
      </c>
      <c r="K491" s="2">
        <f t="shared" si="52"/>
        <v>4.7680238924898877</v>
      </c>
    </row>
    <row r="492" spans="1:11" ht="13.5" x14ac:dyDescent="0.25">
      <c r="A492" s="3">
        <f>TITRES_STAT!B495</f>
        <v>42723</v>
      </c>
      <c r="B492" s="6">
        <f>TITRES_STAT!D495</f>
        <v>5.0278</v>
      </c>
      <c r="C492" s="2">
        <f t="shared" si="53"/>
        <v>-7.6000000000000512E-3</v>
      </c>
      <c r="D492" s="2">
        <f t="shared" si="54"/>
        <v>5.0460399999999996</v>
      </c>
      <c r="E492" s="2">
        <f t="shared" si="56"/>
        <v>5.0079500000000001</v>
      </c>
      <c r="F492" s="2">
        <f t="shared" si="57"/>
        <v>4.9443350000000006</v>
      </c>
      <c r="G492" s="2">
        <f t="shared" si="51"/>
        <v>4.7682920000000015</v>
      </c>
      <c r="H492" s="2">
        <f t="shared" si="55"/>
        <v>4.063858999999999</v>
      </c>
      <c r="I492" s="2">
        <f t="array" ref="I492">SUMPRODUCT(B476:B495, (ROW(B476:B495)-ROW(B476)+1)) / (20*21/2)</f>
        <v>4.9854514285714293</v>
      </c>
      <c r="J492" s="2">
        <f t="shared" si="58"/>
        <v>4.9483225634653847</v>
      </c>
      <c r="K492" s="2">
        <f t="shared" si="52"/>
        <v>4.778211190823618</v>
      </c>
    </row>
    <row r="493" spans="1:11" ht="13.5" x14ac:dyDescent="0.25">
      <c r="A493" s="3">
        <f>TITRES_STAT!B496</f>
        <v>42724</v>
      </c>
      <c r="B493" s="6">
        <f>TITRES_STAT!D496</f>
        <v>5.0201000000000002</v>
      </c>
      <c r="C493" s="2">
        <f t="shared" si="53"/>
        <v>-7.6999999999998181E-3</v>
      </c>
      <c r="D493" s="2">
        <f t="shared" si="54"/>
        <v>5.0384200000000003</v>
      </c>
      <c r="E493" s="2">
        <f t="shared" si="56"/>
        <v>5.0094700000000003</v>
      </c>
      <c r="F493" s="2">
        <f t="shared" si="57"/>
        <v>4.9534750000000001</v>
      </c>
      <c r="G493" s="2">
        <f t="shared" si="51"/>
        <v>4.777280000000002</v>
      </c>
      <c r="H493" s="2">
        <f t="shared" si="55"/>
        <v>4.0708024999999983</v>
      </c>
      <c r="I493" s="2">
        <f t="array" ref="I493">SUMPRODUCT(B477:B496, (ROW(B477:B496)-ROW(B477)+1)) / (20*21/2)</f>
        <v>4.9818604761904757</v>
      </c>
      <c r="J493" s="2">
        <f t="shared" si="58"/>
        <v>4.9551585098020148</v>
      </c>
      <c r="K493" s="2">
        <f t="shared" si="52"/>
        <v>4.787697026477594</v>
      </c>
    </row>
    <row r="494" spans="1:11" ht="13.5" x14ac:dyDescent="0.25">
      <c r="A494" s="3">
        <f>TITRES_STAT!B497</f>
        <v>42725</v>
      </c>
      <c r="B494" s="6">
        <f>TITRES_STAT!D497</f>
        <v>4.9135</v>
      </c>
      <c r="C494" s="2">
        <f t="shared" si="53"/>
        <v>-0.10660000000000025</v>
      </c>
      <c r="D494" s="2">
        <f t="shared" si="54"/>
        <v>5.0110000000000001</v>
      </c>
      <c r="E494" s="2">
        <f t="shared" si="56"/>
        <v>5.0056599999999998</v>
      </c>
      <c r="F494" s="2">
        <f t="shared" si="57"/>
        <v>4.9572850000000006</v>
      </c>
      <c r="G494" s="2">
        <f t="shared" si="51"/>
        <v>4.7841360000000028</v>
      </c>
      <c r="H494" s="2">
        <f t="shared" si="55"/>
        <v>4.0766684999999985</v>
      </c>
      <c r="I494" s="2">
        <f t="array" ref="I494">SUMPRODUCT(B478:B497, (ROW(B478:B497)-ROW(B478)+1)) / (20*21/2)</f>
        <v>4.9839242857142869</v>
      </c>
      <c r="J494" s="2">
        <f t="shared" si="58"/>
        <v>4.9511910326780137</v>
      </c>
      <c r="K494" s="2">
        <f t="shared" si="52"/>
        <v>4.7926304764196495</v>
      </c>
    </row>
    <row r="495" spans="1:11" ht="13.5" x14ac:dyDescent="0.25">
      <c r="A495" s="3">
        <f>TITRES_STAT!B498</f>
        <v>42726</v>
      </c>
      <c r="B495" s="6">
        <f>TITRES_STAT!D498</f>
        <v>4.9820000000000002</v>
      </c>
      <c r="C495" s="2">
        <f t="shared" si="53"/>
        <v>6.8500000000000227E-2</v>
      </c>
      <c r="D495" s="2">
        <f t="shared" si="54"/>
        <v>4.9957599999999998</v>
      </c>
      <c r="E495" s="2">
        <f t="shared" si="56"/>
        <v>5.0125099999999998</v>
      </c>
      <c r="F495" s="2">
        <f t="shared" si="57"/>
        <v>4.9588049999999999</v>
      </c>
      <c r="G495" s="2">
        <f t="shared" si="51"/>
        <v>4.7923620000000025</v>
      </c>
      <c r="H495" s="2">
        <f t="shared" si="55"/>
        <v>4.0834214999999983</v>
      </c>
      <c r="I495" s="2">
        <f t="array" ref="I495">SUMPRODUCT(B479:B498, (ROW(B479:B498)-ROW(B479)+1)) / (20*21/2)</f>
        <v>4.9877699999999994</v>
      </c>
      <c r="J495" s="2">
        <f t="shared" si="58"/>
        <v>4.9541252200420125</v>
      </c>
      <c r="K495" s="2">
        <f t="shared" si="52"/>
        <v>4.8000567322463299</v>
      </c>
    </row>
    <row r="496" spans="1:11" ht="13.5" x14ac:dyDescent="0.25">
      <c r="A496" s="3">
        <f>TITRES_STAT!B499</f>
        <v>42727</v>
      </c>
      <c r="B496" s="6">
        <f>TITRES_STAT!D499</f>
        <v>4.9211</v>
      </c>
      <c r="C496" s="2">
        <f t="shared" si="53"/>
        <v>-6.0900000000000176E-2</v>
      </c>
      <c r="D496" s="2">
        <f t="shared" si="54"/>
        <v>4.9729000000000001</v>
      </c>
      <c r="E496" s="2">
        <f t="shared" si="56"/>
        <v>5.0125100000000007</v>
      </c>
      <c r="F496" s="2">
        <f t="shared" si="57"/>
        <v>4.960329999999999</v>
      </c>
      <c r="G496" s="2">
        <f t="shared" si="51"/>
        <v>4.8008940000000022</v>
      </c>
      <c r="H496" s="2">
        <f t="shared" si="55"/>
        <v>4.0898699999999986</v>
      </c>
      <c r="I496" s="2">
        <f t="array" ref="I496">SUMPRODUCT(B480:B499, (ROW(B480:B499)-ROW(B480)+1)) / (20*21/2)</f>
        <v>4.9917590476190483</v>
      </c>
      <c r="J496" s="2">
        <f t="shared" si="58"/>
        <v>4.9509799609903924</v>
      </c>
      <c r="K496" s="2">
        <f t="shared" si="52"/>
        <v>4.8048035270601996</v>
      </c>
    </row>
    <row r="497" spans="1:11" ht="13.5" x14ac:dyDescent="0.25">
      <c r="A497" s="3">
        <f>TITRES_STAT!B500</f>
        <v>42730</v>
      </c>
      <c r="B497" s="6">
        <f>TITRES_STAT!D500</f>
        <v>4.9820000000000002</v>
      </c>
      <c r="C497" s="2">
        <f t="shared" si="53"/>
        <v>6.0900000000000176E-2</v>
      </c>
      <c r="D497" s="2">
        <f t="shared" si="54"/>
        <v>4.9637399999999996</v>
      </c>
      <c r="E497" s="2">
        <f t="shared" si="56"/>
        <v>5.0048900000000005</v>
      </c>
      <c r="F497" s="2">
        <f t="shared" si="57"/>
        <v>4.9645199999999994</v>
      </c>
      <c r="G497" s="2">
        <f t="shared" si="51"/>
        <v>4.8098820000000018</v>
      </c>
      <c r="H497" s="2">
        <f t="shared" si="55"/>
        <v>4.0966229999999983</v>
      </c>
      <c r="I497" s="2">
        <f t="array" ref="I497">SUMPRODUCT(B481:B500, (ROW(B481:B500)-ROW(B481)+1)) / (20*21/2)</f>
        <v>5.0023523809523818</v>
      </c>
      <c r="J497" s="2">
        <f t="shared" si="58"/>
        <v>4.9539342504198789</v>
      </c>
      <c r="K497" s="2">
        <f t="shared" si="52"/>
        <v>4.8117524083519561</v>
      </c>
    </row>
    <row r="498" spans="1:11" ht="13.5" x14ac:dyDescent="0.25">
      <c r="A498" s="3">
        <f>TITRES_STAT!B501</f>
        <v>42731</v>
      </c>
      <c r="B498" s="6">
        <f>TITRES_STAT!D501</f>
        <v>5.0049000000000001</v>
      </c>
      <c r="C498" s="2">
        <f t="shared" si="53"/>
        <v>2.289999999999992E-2</v>
      </c>
      <c r="D498" s="2">
        <f t="shared" si="54"/>
        <v>4.9607000000000001</v>
      </c>
      <c r="E498" s="2">
        <f t="shared" si="56"/>
        <v>4.9995600000000007</v>
      </c>
      <c r="F498" s="2">
        <f t="shared" si="57"/>
        <v>4.9706150000000004</v>
      </c>
      <c r="G498" s="2">
        <f t="shared" ref="G498:G561" si="59">AVERAGE(B449:B498)</f>
        <v>4.8188720000000016</v>
      </c>
      <c r="H498" s="2">
        <f t="shared" si="55"/>
        <v>4.1033814999999985</v>
      </c>
      <c r="I498" s="2">
        <f t="array" ref="I498">SUMPRODUCT(B482:B501, (ROW(B482:B501)-ROW(B482)+1)) / (20*21/2)</f>
        <v>5.0264709523809525</v>
      </c>
      <c r="J498" s="2">
        <f t="shared" si="58"/>
        <v>4.9587881313322706</v>
      </c>
      <c r="K498" s="2">
        <f t="shared" si="52"/>
        <v>4.8193268237107034</v>
      </c>
    </row>
    <row r="499" spans="1:11" ht="13.5" x14ac:dyDescent="0.25">
      <c r="A499" s="3">
        <f>TITRES_STAT!B502</f>
        <v>42732</v>
      </c>
      <c r="B499" s="6">
        <f>TITRES_STAT!D502</f>
        <v>5.0125000000000002</v>
      </c>
      <c r="C499" s="2">
        <f t="shared" si="53"/>
        <v>7.6000000000000512E-3</v>
      </c>
      <c r="D499" s="2">
        <f t="shared" si="54"/>
        <v>4.9805000000000001</v>
      </c>
      <c r="E499" s="2">
        <f t="shared" si="56"/>
        <v>4.9957500000000001</v>
      </c>
      <c r="F499" s="2">
        <f t="shared" si="57"/>
        <v>4.9774700000000003</v>
      </c>
      <c r="G499" s="2">
        <f t="shared" si="59"/>
        <v>4.8278600000000012</v>
      </c>
      <c r="H499" s="2">
        <f t="shared" si="55"/>
        <v>4.1101054999999986</v>
      </c>
      <c r="I499" s="2">
        <f t="array" ref="I499">SUMPRODUCT(B483:B502, (ROW(B483:B502)-ROW(B483)+1)) / (20*21/2)</f>
        <v>5.0495457142857134</v>
      </c>
      <c r="J499" s="2">
        <f t="shared" si="58"/>
        <v>4.9639035473958639</v>
      </c>
      <c r="K499" s="2">
        <f t="shared" ref="K499:K562" si="60">$K$4*B499+(1-$K$4)*K498</f>
        <v>4.8269022423887149</v>
      </c>
    </row>
    <row r="500" spans="1:11" ht="13.5" x14ac:dyDescent="0.25">
      <c r="A500" s="3">
        <f>TITRES_STAT!B503</f>
        <v>42733</v>
      </c>
      <c r="B500" s="6">
        <f>TITRES_STAT!D503</f>
        <v>5.0887000000000002</v>
      </c>
      <c r="C500" s="2">
        <f t="shared" si="53"/>
        <v>7.6200000000000045E-2</v>
      </c>
      <c r="D500" s="2">
        <f t="shared" si="54"/>
        <v>5.0018399999999996</v>
      </c>
      <c r="E500" s="2">
        <f t="shared" si="56"/>
        <v>4.998800000000001</v>
      </c>
      <c r="F500" s="2">
        <f t="shared" si="57"/>
        <v>4.9877550000000008</v>
      </c>
      <c r="G500" s="2">
        <f t="shared" si="59"/>
        <v>4.8389820000000006</v>
      </c>
      <c r="H500" s="2">
        <f t="shared" si="55"/>
        <v>4.1168474999999987</v>
      </c>
      <c r="I500" s="2">
        <f t="array" ref="I500">SUMPRODUCT(B484:B503, (ROW(B484:B503)-ROW(B484)+1)) / (20*21/2)</f>
        <v>5.0643457142857153</v>
      </c>
      <c r="J500" s="2">
        <f t="shared" si="58"/>
        <v>4.9757889238343527</v>
      </c>
      <c r="K500" s="2">
        <f t="shared" si="60"/>
        <v>4.8371688211185688</v>
      </c>
    </row>
    <row r="501" spans="1:11" ht="13.5" x14ac:dyDescent="0.25">
      <c r="A501" s="3">
        <f>TITRES_STAT!B504</f>
        <v>42734</v>
      </c>
      <c r="B501" s="6">
        <f>TITRES_STAT!D504</f>
        <v>5.2409999999999997</v>
      </c>
      <c r="C501" s="2">
        <f t="shared" si="53"/>
        <v>0.15229999999999944</v>
      </c>
      <c r="D501" s="2">
        <f t="shared" si="54"/>
        <v>5.0658200000000004</v>
      </c>
      <c r="E501" s="2">
        <f t="shared" si="56"/>
        <v>5.0193600000000007</v>
      </c>
      <c r="F501" s="2">
        <f t="shared" si="57"/>
        <v>5.0064150000000005</v>
      </c>
      <c r="G501" s="2">
        <f t="shared" si="59"/>
        <v>4.8531500000000003</v>
      </c>
      <c r="H501" s="2">
        <f t="shared" si="55"/>
        <v>4.1248954999999992</v>
      </c>
      <c r="I501" s="2">
        <f t="array" ref="I501">SUMPRODUCT(B485:B504, (ROW(B485:B504)-ROW(B485)+1)) / (20*21/2)</f>
        <v>5.0732352380952381</v>
      </c>
      <c r="J501" s="2">
        <f t="shared" si="58"/>
        <v>5.0010471215644143</v>
      </c>
      <c r="K501" s="2">
        <f t="shared" si="60"/>
        <v>4.8530053379374491</v>
      </c>
    </row>
    <row r="502" spans="1:11" ht="13.5" x14ac:dyDescent="0.25">
      <c r="A502" s="3">
        <f>TITRES_STAT!B505</f>
        <v>42737</v>
      </c>
      <c r="B502" s="6">
        <f>TITRES_STAT!D505</f>
        <v>5.2487000000000004</v>
      </c>
      <c r="C502" s="2">
        <f t="shared" si="53"/>
        <v>7.7000000000007063E-3</v>
      </c>
      <c r="D502" s="2">
        <f t="shared" si="54"/>
        <v>5.1191599999999999</v>
      </c>
      <c r="E502" s="2">
        <f t="shared" si="56"/>
        <v>5.0414500000000002</v>
      </c>
      <c r="F502" s="2">
        <f t="shared" si="57"/>
        <v>5.0247000000000011</v>
      </c>
      <c r="G502" s="2">
        <f t="shared" si="59"/>
        <v>4.8674720000000011</v>
      </c>
      <c r="H502" s="2">
        <f t="shared" si="55"/>
        <v>4.1329819999999993</v>
      </c>
      <c r="I502" s="2">
        <f t="array" ref="I502">SUMPRODUCT(B486:B505, (ROW(B486:B505)-ROW(B486)+1)) / (20*21/2)</f>
        <v>5.0718619047619047</v>
      </c>
      <c r="J502" s="2">
        <f t="shared" si="58"/>
        <v>5.0246331099868513</v>
      </c>
      <c r="K502" s="2">
        <f t="shared" si="60"/>
        <v>4.8685227756653928</v>
      </c>
    </row>
    <row r="503" spans="1:11" ht="13.5" x14ac:dyDescent="0.25">
      <c r="A503" s="3">
        <f>TITRES_STAT!B506</f>
        <v>42738</v>
      </c>
      <c r="B503" s="6">
        <f>TITRES_STAT!D506</f>
        <v>5.1801000000000004</v>
      </c>
      <c r="C503" s="2">
        <f t="shared" si="53"/>
        <v>-6.8599999999999994E-2</v>
      </c>
      <c r="D503" s="2">
        <f t="shared" si="54"/>
        <v>5.1542000000000003</v>
      </c>
      <c r="E503" s="2">
        <f t="shared" si="56"/>
        <v>5.0574500000000002</v>
      </c>
      <c r="F503" s="2">
        <f t="shared" si="57"/>
        <v>5.0334599999999998</v>
      </c>
      <c r="G503" s="2">
        <f t="shared" si="59"/>
        <v>4.8781360000000005</v>
      </c>
      <c r="H503" s="2">
        <f t="shared" si="55"/>
        <v>4.1401809999999992</v>
      </c>
      <c r="I503" s="2">
        <f t="array" ref="I503">SUMPRODUCT(B487:B506, (ROW(B487:B506)-ROW(B487)+1)) / (20*21/2)</f>
        <v>5.0779157142857141</v>
      </c>
      <c r="J503" s="2">
        <f t="shared" si="58"/>
        <v>5.0394394804642939</v>
      </c>
      <c r="K503" s="2">
        <f t="shared" si="60"/>
        <v>4.8807414903451809</v>
      </c>
    </row>
    <row r="504" spans="1:11" ht="13.5" x14ac:dyDescent="0.25">
      <c r="A504" s="3">
        <f>TITRES_STAT!B507</f>
        <v>42739</v>
      </c>
      <c r="B504" s="6">
        <f>TITRES_STAT!D507</f>
        <v>5.1268000000000002</v>
      </c>
      <c r="C504" s="2">
        <f t="shared" si="53"/>
        <v>-5.3300000000000125E-2</v>
      </c>
      <c r="D504" s="2">
        <f t="shared" si="54"/>
        <v>5.1770599999999991</v>
      </c>
      <c r="E504" s="2">
        <f t="shared" si="56"/>
        <v>5.0787800000000001</v>
      </c>
      <c r="F504" s="2">
        <f t="shared" si="57"/>
        <v>5.0422200000000004</v>
      </c>
      <c r="G504" s="2">
        <f t="shared" si="59"/>
        <v>4.8898680000000017</v>
      </c>
      <c r="H504" s="2">
        <f t="shared" si="55"/>
        <v>4.1476579999999998</v>
      </c>
      <c r="I504" s="2">
        <f t="array" ref="I504">SUMPRODUCT(B488:B507, (ROW(B488:B507)-ROW(B488)+1)) / (20*21/2)</f>
        <v>5.0881485714285724</v>
      </c>
      <c r="J504" s="2">
        <f t="shared" si="58"/>
        <v>5.0477595299438853</v>
      </c>
      <c r="K504" s="2">
        <f t="shared" si="60"/>
        <v>4.8903908436649779</v>
      </c>
    </row>
    <row r="505" spans="1:11" ht="13.5" x14ac:dyDescent="0.25">
      <c r="A505" s="3">
        <f>TITRES_STAT!B508</f>
        <v>42740</v>
      </c>
      <c r="B505" s="6">
        <f>TITRES_STAT!D508</f>
        <v>5.0278</v>
      </c>
      <c r="C505" s="2">
        <f t="shared" si="53"/>
        <v>-9.9000000000000199E-2</v>
      </c>
      <c r="D505" s="2">
        <f t="shared" si="54"/>
        <v>5.1648799999999992</v>
      </c>
      <c r="E505" s="2">
        <f t="shared" si="56"/>
        <v>5.0833600000000008</v>
      </c>
      <c r="F505" s="2">
        <f t="shared" si="57"/>
        <v>5.0479350000000007</v>
      </c>
      <c r="G505" s="2">
        <f t="shared" si="59"/>
        <v>4.8997720000000005</v>
      </c>
      <c r="H505" s="2">
        <f t="shared" si="55"/>
        <v>4.1546399999999988</v>
      </c>
      <c r="I505" s="2">
        <f t="array" ref="I505">SUMPRODUCT(B489:B508, (ROW(B489:B508)-ROW(B489)+1)) / (20*21/2)</f>
        <v>5.0971495238095237</v>
      </c>
      <c r="J505" s="2">
        <f t="shared" si="58"/>
        <v>5.045858622330182</v>
      </c>
      <c r="K505" s="2">
        <f t="shared" si="60"/>
        <v>4.8957794380310578</v>
      </c>
    </row>
    <row r="506" spans="1:11" ht="13.5" x14ac:dyDescent="0.25">
      <c r="A506" s="3">
        <f>TITRES_STAT!B509</f>
        <v>42741</v>
      </c>
      <c r="B506" s="6">
        <f>TITRES_STAT!D509</f>
        <v>5.1115000000000004</v>
      </c>
      <c r="C506" s="2">
        <f t="shared" si="53"/>
        <v>8.370000000000033E-2</v>
      </c>
      <c r="D506" s="2">
        <f t="shared" si="54"/>
        <v>5.1389800000000001</v>
      </c>
      <c r="E506" s="2">
        <f t="shared" si="56"/>
        <v>5.1024000000000003</v>
      </c>
      <c r="F506" s="2">
        <f t="shared" si="57"/>
        <v>5.057455</v>
      </c>
      <c r="G506" s="2">
        <f t="shared" si="59"/>
        <v>4.9107400000000014</v>
      </c>
      <c r="H506" s="2">
        <f t="shared" si="55"/>
        <v>4.1615319999999985</v>
      </c>
      <c r="I506" s="2">
        <f t="array" ref="I506">SUMPRODUCT(B490:B509, (ROW(B490:B509)-ROW(B490)+1)) / (20*21/2)</f>
        <v>5.1056785714285722</v>
      </c>
      <c r="J506" s="2">
        <f t="shared" si="58"/>
        <v>5.0521101821082599</v>
      </c>
      <c r="K506" s="2">
        <f t="shared" si="60"/>
        <v>4.9042390679121928</v>
      </c>
    </row>
    <row r="507" spans="1:11" ht="13.5" x14ac:dyDescent="0.25">
      <c r="A507" s="3">
        <f>TITRES_STAT!B510</f>
        <v>42744</v>
      </c>
      <c r="B507" s="6">
        <f>TITRES_STAT!D510</f>
        <v>5.1649000000000003</v>
      </c>
      <c r="C507" s="2">
        <f t="shared" si="53"/>
        <v>5.3399999999999892E-2</v>
      </c>
      <c r="D507" s="2">
        <f t="shared" si="54"/>
        <v>5.1222200000000004</v>
      </c>
      <c r="E507" s="2">
        <f t="shared" si="56"/>
        <v>5.1206900000000006</v>
      </c>
      <c r="F507" s="2">
        <f t="shared" si="57"/>
        <v>5.0627900000000006</v>
      </c>
      <c r="G507" s="2">
        <f t="shared" si="59"/>
        <v>4.9227760000000007</v>
      </c>
      <c r="H507" s="2">
        <f t="shared" si="55"/>
        <v>4.1691994999999986</v>
      </c>
      <c r="I507" s="2">
        <f t="array" ref="I507">SUMPRODUCT(B491:B510, (ROW(B491:B510)-ROW(B491)+1)) / (20*21/2)</f>
        <v>5.1136995238095251</v>
      </c>
      <c r="J507" s="2">
        <f t="shared" si="58"/>
        <v>5.0628520695265209</v>
      </c>
      <c r="K507" s="2">
        <f t="shared" si="60"/>
        <v>4.91446106524897</v>
      </c>
    </row>
    <row r="508" spans="1:11" ht="13.5" x14ac:dyDescent="0.25">
      <c r="A508" s="3">
        <f>TITRES_STAT!B511</f>
        <v>42745</v>
      </c>
      <c r="B508" s="6">
        <f>TITRES_STAT!D511</f>
        <v>5.1573000000000002</v>
      </c>
      <c r="C508" s="2">
        <f t="shared" si="53"/>
        <v>-7.6000000000000512E-3</v>
      </c>
      <c r="D508" s="2">
        <f t="shared" si="54"/>
        <v>5.1176599999999999</v>
      </c>
      <c r="E508" s="2">
        <f t="shared" si="56"/>
        <v>5.1359300000000001</v>
      </c>
      <c r="F508" s="2">
        <f t="shared" si="57"/>
        <v>5.0677450000000013</v>
      </c>
      <c r="G508" s="2">
        <f t="shared" si="59"/>
        <v>4.93527</v>
      </c>
      <c r="H508" s="2">
        <f t="shared" si="55"/>
        <v>4.1763204999999983</v>
      </c>
      <c r="I508" s="2">
        <f t="array" ref="I508">SUMPRODUCT(B492:B511, (ROW(B492:B511)-ROW(B492)+1)) / (20*21/2)</f>
        <v>5.1212485714285725</v>
      </c>
      <c r="J508" s="2">
        <f t="shared" si="58"/>
        <v>5.0718471105239953</v>
      </c>
      <c r="K508" s="2">
        <f t="shared" si="60"/>
        <v>4.9239841607294021</v>
      </c>
    </row>
    <row r="509" spans="1:11" ht="13.5" x14ac:dyDescent="0.25">
      <c r="A509" s="3">
        <f>TITRES_STAT!B512</f>
        <v>42746</v>
      </c>
      <c r="B509" s="6">
        <f>TITRES_STAT!D512</f>
        <v>5.1573000000000002</v>
      </c>
      <c r="C509" s="2">
        <f t="shared" si="53"/>
        <v>0</v>
      </c>
      <c r="D509" s="2">
        <f t="shared" si="54"/>
        <v>5.1237599999999999</v>
      </c>
      <c r="E509" s="2">
        <f t="shared" si="56"/>
        <v>5.1504099999999999</v>
      </c>
      <c r="F509" s="2">
        <f t="shared" si="57"/>
        <v>5.0730800000000018</v>
      </c>
      <c r="G509" s="2">
        <f t="shared" si="59"/>
        <v>4.9477640000000003</v>
      </c>
      <c r="H509" s="2">
        <f t="shared" si="55"/>
        <v>4.183441499999998</v>
      </c>
      <c r="I509" s="2">
        <f t="array" ref="I509">SUMPRODUCT(B493:B512, (ROW(B493:B512)-ROW(B493)+1)) / (20*21/2)</f>
        <v>5.1282171428571441</v>
      </c>
      <c r="J509" s="2">
        <f t="shared" si="58"/>
        <v>5.0799854809502811</v>
      </c>
      <c r="K509" s="2">
        <f t="shared" si="60"/>
        <v>4.9331338014851118</v>
      </c>
    </row>
    <row r="510" spans="1:11" ht="13.5" x14ac:dyDescent="0.25">
      <c r="A510" s="3">
        <f>TITRES_STAT!B513</f>
        <v>42747</v>
      </c>
      <c r="B510" s="6">
        <f>TITRES_STAT!D513</f>
        <v>5.1573000000000002</v>
      </c>
      <c r="C510" s="2">
        <f t="shared" si="53"/>
        <v>0</v>
      </c>
      <c r="D510" s="2">
        <f t="shared" si="54"/>
        <v>5.1496599999999999</v>
      </c>
      <c r="E510" s="2">
        <f t="shared" si="56"/>
        <v>5.1572699999999996</v>
      </c>
      <c r="F510" s="2">
        <f t="shared" si="57"/>
        <v>5.0780350000000016</v>
      </c>
      <c r="G510" s="2">
        <f t="shared" si="59"/>
        <v>4.9598020000000007</v>
      </c>
      <c r="H510" s="2">
        <f t="shared" si="55"/>
        <v>4.191034499999998</v>
      </c>
      <c r="I510" s="2">
        <f t="array" ref="I510">SUMPRODUCT(B494:B513, (ROW(B494:B513)-ROW(B494)+1)) / (20*21/2)</f>
        <v>5.1294833333333338</v>
      </c>
      <c r="J510" s="2">
        <f t="shared" si="58"/>
        <v>5.0873487684788259</v>
      </c>
      <c r="K510" s="2">
        <f t="shared" si="60"/>
        <v>4.9419246327994211</v>
      </c>
    </row>
    <row r="511" spans="1:11" ht="13.5" x14ac:dyDescent="0.25">
      <c r="A511" s="3">
        <f>TITRES_STAT!B514</f>
        <v>42748</v>
      </c>
      <c r="B511" s="6">
        <f>TITRES_STAT!D514</f>
        <v>5.1573000000000002</v>
      </c>
      <c r="C511" s="2">
        <f t="shared" si="53"/>
        <v>0</v>
      </c>
      <c r="D511" s="2">
        <f t="shared" si="54"/>
        <v>5.1588200000000004</v>
      </c>
      <c r="E511" s="2">
        <f t="shared" si="56"/>
        <v>5.1488999999999994</v>
      </c>
      <c r="F511" s="2">
        <f t="shared" si="57"/>
        <v>5.0841300000000018</v>
      </c>
      <c r="G511" s="2">
        <f t="shared" si="59"/>
        <v>4.971686</v>
      </c>
      <c r="H511" s="2">
        <f t="shared" si="55"/>
        <v>4.1982279999999976</v>
      </c>
      <c r="I511" s="2">
        <f t="array" ref="I511">SUMPRODUCT(B495:B514, (ROW(B495:B514)-ROW(B495)+1)) / (20*21/2)</f>
        <v>5.1296266666666686</v>
      </c>
      <c r="J511" s="2">
        <f t="shared" si="58"/>
        <v>5.0940107905284613</v>
      </c>
      <c r="K511" s="2">
        <f t="shared" si="60"/>
        <v>4.9503707256308163</v>
      </c>
    </row>
    <row r="512" spans="1:11" ht="13.5" x14ac:dyDescent="0.25">
      <c r="A512" s="3">
        <f>TITRES_STAT!B515</f>
        <v>42751</v>
      </c>
      <c r="B512" s="6">
        <f>TITRES_STAT!D515</f>
        <v>5.1573000000000002</v>
      </c>
      <c r="C512" s="2">
        <f t="shared" si="53"/>
        <v>0</v>
      </c>
      <c r="D512" s="2">
        <f t="shared" si="54"/>
        <v>5.1573000000000002</v>
      </c>
      <c r="E512" s="2">
        <f t="shared" si="56"/>
        <v>5.1397599999999999</v>
      </c>
      <c r="F512" s="2">
        <f t="shared" si="57"/>
        <v>5.0906050000000027</v>
      </c>
      <c r="G512" s="2">
        <f t="shared" si="59"/>
        <v>4.9829619999999997</v>
      </c>
      <c r="H512" s="2">
        <f t="shared" si="55"/>
        <v>4.2058574999999978</v>
      </c>
      <c r="I512" s="2">
        <f t="array" ref="I512">SUMPRODUCT(B496:B515, (ROW(B496:B515)-ROW(B496)+1)) / (20*21/2)</f>
        <v>5.1187471428571438</v>
      </c>
      <c r="J512" s="2">
        <f t="shared" si="58"/>
        <v>5.1000383342876559</v>
      </c>
      <c r="K512" s="2">
        <f t="shared" si="60"/>
        <v>4.9584855991354901</v>
      </c>
    </row>
    <row r="513" spans="1:11" ht="13.5" x14ac:dyDescent="0.25">
      <c r="A513" s="3">
        <f>TITRES_STAT!B516</f>
        <v>42752</v>
      </c>
      <c r="B513" s="6">
        <f>TITRES_STAT!D516</f>
        <v>5.1039000000000003</v>
      </c>
      <c r="C513" s="2">
        <f t="shared" si="53"/>
        <v>-5.3399999999999892E-2</v>
      </c>
      <c r="D513" s="2">
        <f t="shared" si="54"/>
        <v>5.1466200000000004</v>
      </c>
      <c r="E513" s="2">
        <f t="shared" si="56"/>
        <v>5.1321400000000006</v>
      </c>
      <c r="F513" s="2">
        <f t="shared" si="57"/>
        <v>5.0947950000000022</v>
      </c>
      <c r="G513" s="2">
        <f t="shared" si="59"/>
        <v>4.9905799999999996</v>
      </c>
      <c r="H513" s="2">
        <f t="shared" si="55"/>
        <v>4.2132199999999971</v>
      </c>
      <c r="I513" s="2">
        <f t="array" ref="I513">SUMPRODUCT(B497:B516, (ROW(B497:B516)-ROW(B497)+1)) / (20*21/2)</f>
        <v>5.1078309523809526</v>
      </c>
      <c r="J513" s="2">
        <f t="shared" si="58"/>
        <v>5.1004061119745456</v>
      </c>
      <c r="K513" s="2">
        <f t="shared" si="60"/>
        <v>4.9641881246595885</v>
      </c>
    </row>
    <row r="514" spans="1:11" ht="13.5" x14ac:dyDescent="0.25">
      <c r="A514" s="3">
        <f>TITRES_STAT!B517</f>
        <v>42753</v>
      </c>
      <c r="B514" s="6">
        <f>TITRES_STAT!D517</f>
        <v>5.0963000000000003</v>
      </c>
      <c r="C514" s="2">
        <f t="shared" si="53"/>
        <v>-7.6000000000000512E-3</v>
      </c>
      <c r="D514" s="2">
        <f t="shared" si="54"/>
        <v>5.1344200000000004</v>
      </c>
      <c r="E514" s="2">
        <f t="shared" si="56"/>
        <v>5.1290899999999997</v>
      </c>
      <c r="F514" s="2">
        <f t="shared" si="57"/>
        <v>5.1039350000000017</v>
      </c>
      <c r="G514" s="2">
        <f t="shared" si="59"/>
        <v>4.9972840000000005</v>
      </c>
      <c r="H514" s="2">
        <f t="shared" si="55"/>
        <v>4.2200359999999977</v>
      </c>
      <c r="I514" s="2">
        <f t="array" ref="I514">SUMPRODUCT(B498:B517, (ROW(B498:B517)-ROW(B498)+1)) / (20*21/2)</f>
        <v>5.0929595238095242</v>
      </c>
      <c r="J514" s="2">
        <f t="shared" si="58"/>
        <v>5.1000150536912559</v>
      </c>
      <c r="K514" s="2">
        <f t="shared" si="60"/>
        <v>4.9693689825160758</v>
      </c>
    </row>
    <row r="515" spans="1:11" ht="13.5" x14ac:dyDescent="0.25">
      <c r="A515" s="3">
        <f>TITRES_STAT!B518</f>
        <v>42754</v>
      </c>
      <c r="B515" s="6">
        <f>TITRES_STAT!D518</f>
        <v>4.9897</v>
      </c>
      <c r="C515" s="2">
        <f t="shared" si="53"/>
        <v>-0.10660000000000025</v>
      </c>
      <c r="D515" s="2">
        <f t="shared" si="54"/>
        <v>5.1009000000000002</v>
      </c>
      <c r="E515" s="2">
        <f t="shared" si="56"/>
        <v>5.1252800000000001</v>
      </c>
      <c r="F515" s="2">
        <f t="shared" si="57"/>
        <v>5.1043200000000013</v>
      </c>
      <c r="G515" s="2">
        <f t="shared" si="59"/>
        <v>5.0003319999999993</v>
      </c>
      <c r="H515" s="2">
        <f t="shared" si="55"/>
        <v>4.2263554999999977</v>
      </c>
      <c r="I515" s="2">
        <f t="array" ref="I515">SUMPRODUCT(B499:B518, (ROW(B499:B518)-ROW(B499)+1)) / (20*21/2)</f>
        <v>5.0767757142857137</v>
      </c>
      <c r="J515" s="2">
        <f t="shared" si="58"/>
        <v>5.0895088581016132</v>
      </c>
      <c r="K515" s="2">
        <f t="shared" si="60"/>
        <v>4.9701662773193664</v>
      </c>
    </row>
    <row r="516" spans="1:11" ht="13.5" x14ac:dyDescent="0.25">
      <c r="A516" s="3">
        <f>TITRES_STAT!B519</f>
        <v>42755</v>
      </c>
      <c r="B516" s="6">
        <f>TITRES_STAT!D519</f>
        <v>4.9897</v>
      </c>
      <c r="C516" s="2">
        <f t="shared" ref="C516:C579" si="61">B516-B515</f>
        <v>0</v>
      </c>
      <c r="D516" s="2">
        <f t="shared" si="54"/>
        <v>5.06738</v>
      </c>
      <c r="E516" s="2">
        <f t="shared" si="56"/>
        <v>5.1131000000000002</v>
      </c>
      <c r="F516" s="2">
        <f t="shared" si="57"/>
        <v>5.1077500000000011</v>
      </c>
      <c r="G516" s="2">
        <f t="shared" si="59"/>
        <v>5.0033799999999999</v>
      </c>
      <c r="H516" s="2">
        <f t="shared" si="55"/>
        <v>4.2326749999999977</v>
      </c>
      <c r="I516" s="2">
        <f t="array" ref="I516">SUMPRODUCT(B500:B519, (ROW(B500:B519)-ROW(B500)+1)) / (20*21/2)</f>
        <v>5.0587471428571433</v>
      </c>
      <c r="J516" s="2">
        <f t="shared" si="58"/>
        <v>5.0800032525681269</v>
      </c>
      <c r="K516" s="2">
        <f t="shared" si="60"/>
        <v>4.9709323056597832</v>
      </c>
    </row>
    <row r="517" spans="1:11" ht="13.5" x14ac:dyDescent="0.25">
      <c r="A517" s="3">
        <f>TITRES_STAT!B520</f>
        <v>42758</v>
      </c>
      <c r="B517" s="6">
        <f>TITRES_STAT!D520</f>
        <v>4.9516</v>
      </c>
      <c r="C517" s="2">
        <f t="shared" si="61"/>
        <v>-3.8100000000000023E-2</v>
      </c>
      <c r="D517" s="2">
        <f t="shared" si="54"/>
        <v>5.0262399999999996</v>
      </c>
      <c r="E517" s="2">
        <f t="shared" si="56"/>
        <v>5.0917699999999995</v>
      </c>
      <c r="F517" s="2">
        <f t="shared" si="57"/>
        <v>5.1062300000000009</v>
      </c>
      <c r="G517" s="2">
        <f t="shared" si="59"/>
        <v>5.0058180000000005</v>
      </c>
      <c r="H517" s="2">
        <f t="shared" si="55"/>
        <v>4.2388039999999982</v>
      </c>
      <c r="I517" s="2">
        <f t="array" ref="I517">SUMPRODUCT(B501:B520, (ROW(B501:B520)-ROW(B501)+1)) / (20*21/2)</f>
        <v>5.0440947619047618</v>
      </c>
      <c r="J517" s="2">
        <f t="shared" si="58"/>
        <v>5.0677743713711623</v>
      </c>
      <c r="K517" s="2">
        <f t="shared" si="60"/>
        <v>4.9701741760260667</v>
      </c>
    </row>
    <row r="518" spans="1:11" ht="13.5" x14ac:dyDescent="0.25">
      <c r="A518" s="3">
        <f>TITRES_STAT!B521</f>
        <v>42759</v>
      </c>
      <c r="B518" s="6">
        <f>TITRES_STAT!D521</f>
        <v>4.9363000000000001</v>
      </c>
      <c r="C518" s="2">
        <f t="shared" si="61"/>
        <v>-1.5299999999999869E-2</v>
      </c>
      <c r="D518" s="2">
        <f t="shared" ref="D518:D581" si="62">AVERAGE(B514:B518)</f>
        <v>4.9927200000000003</v>
      </c>
      <c r="E518" s="2">
        <f t="shared" si="56"/>
        <v>5.0696700000000003</v>
      </c>
      <c r="F518" s="2">
        <f t="shared" si="57"/>
        <v>5.1028000000000002</v>
      </c>
      <c r="G518" s="2">
        <f t="shared" si="59"/>
        <v>5.0077979999999993</v>
      </c>
      <c r="H518" s="2">
        <f t="shared" si="55"/>
        <v>4.2449654999999975</v>
      </c>
      <c r="I518" s="2">
        <f t="array" ref="I518">SUMPRODUCT(B502:B521, (ROW(B502:B521)-ROW(B502)+1)) / (20*21/2)</f>
        <v>5.0301314285714289</v>
      </c>
      <c r="J518" s="2">
        <f t="shared" si="58"/>
        <v>5.0552530026691471</v>
      </c>
      <c r="K518" s="2">
        <f t="shared" si="60"/>
        <v>4.9688457769662211</v>
      </c>
    </row>
    <row r="519" spans="1:11" ht="13.5" x14ac:dyDescent="0.25">
      <c r="A519" s="3">
        <f>TITRES_STAT!B522</f>
        <v>42760</v>
      </c>
      <c r="B519" s="6">
        <f>TITRES_STAT!D522</f>
        <v>4.9135</v>
      </c>
      <c r="C519" s="2">
        <f t="shared" si="61"/>
        <v>-2.2800000000000153E-2</v>
      </c>
      <c r="D519" s="2">
        <f t="shared" si="62"/>
        <v>4.9561599999999997</v>
      </c>
      <c r="E519" s="2">
        <f t="shared" si="56"/>
        <v>5.0452899999999996</v>
      </c>
      <c r="F519" s="2">
        <f t="shared" si="57"/>
        <v>5.0978499999999993</v>
      </c>
      <c r="G519" s="2">
        <f t="shared" si="59"/>
        <v>5.0071879999999993</v>
      </c>
      <c r="H519" s="2">
        <f t="shared" si="55"/>
        <v>4.2513759999999969</v>
      </c>
      <c r="I519" s="2">
        <f t="array" ref="I519">SUMPRODUCT(B503:B522, (ROW(B503:B522)-ROW(B503)+1)) / (20*21/2)</f>
        <v>5.0175823809523816</v>
      </c>
      <c r="J519" s="2">
        <f t="shared" si="58"/>
        <v>5.0417527167006568</v>
      </c>
      <c r="K519" s="2">
        <f t="shared" si="60"/>
        <v>4.9666753543400954</v>
      </c>
    </row>
    <row r="520" spans="1:11" ht="13.5" x14ac:dyDescent="0.25">
      <c r="A520" s="3">
        <f>TITRES_STAT!B523</f>
        <v>42761</v>
      </c>
      <c r="B520" s="6">
        <f>TITRES_STAT!D523</f>
        <v>4.944</v>
      </c>
      <c r="C520" s="2">
        <f t="shared" si="61"/>
        <v>3.0499999999999972E-2</v>
      </c>
      <c r="D520" s="2">
        <f t="shared" si="62"/>
        <v>4.9470200000000002</v>
      </c>
      <c r="E520" s="2">
        <f t="shared" si="56"/>
        <v>5.0239600000000006</v>
      </c>
      <c r="F520" s="2">
        <f t="shared" si="57"/>
        <v>5.0906149999999997</v>
      </c>
      <c r="G520" s="2">
        <f t="shared" si="59"/>
        <v>5.0079499999999992</v>
      </c>
      <c r="H520" s="2">
        <f t="shared" si="55"/>
        <v>4.2574669999999974</v>
      </c>
      <c r="I520" s="2">
        <f t="array" ref="I520">SUMPRODUCT(B504:B523, (ROW(B504:B523)-ROW(B504)+1)) / (20*21/2)</f>
        <v>5.0108366666666662</v>
      </c>
      <c r="J520" s="2">
        <f t="shared" si="58"/>
        <v>5.0324429341577366</v>
      </c>
      <c r="K520" s="2">
        <f t="shared" si="60"/>
        <v>4.9657861247581305</v>
      </c>
    </row>
    <row r="521" spans="1:11" ht="13.5" x14ac:dyDescent="0.25">
      <c r="A521" s="3">
        <f>TITRES_STAT!B524</f>
        <v>42762</v>
      </c>
      <c r="B521" s="6">
        <f>TITRES_STAT!D524</f>
        <v>4.944</v>
      </c>
      <c r="C521" s="2">
        <f t="shared" si="61"/>
        <v>0</v>
      </c>
      <c r="D521" s="2">
        <f t="shared" si="62"/>
        <v>4.9378799999999998</v>
      </c>
      <c r="E521" s="2">
        <f t="shared" si="56"/>
        <v>5.0026300000000008</v>
      </c>
      <c r="F521" s="2">
        <f t="shared" si="57"/>
        <v>5.0757650000000005</v>
      </c>
      <c r="G521" s="2">
        <f t="shared" si="59"/>
        <v>5.0087119999999992</v>
      </c>
      <c r="H521" s="2">
        <f t="shared" si="55"/>
        <v>4.2636669999999972</v>
      </c>
      <c r="I521" s="2">
        <f t="array" ref="I521">SUMPRODUCT(B505:B524, (ROW(B505:B524)-ROW(B505)+1)) / (20*21/2)</f>
        <v>4.9948357142857143</v>
      </c>
      <c r="J521" s="2">
        <f t="shared" si="58"/>
        <v>5.0240197975712855</v>
      </c>
      <c r="K521" s="2">
        <f t="shared" si="60"/>
        <v>4.9649317669244786</v>
      </c>
    </row>
    <row r="522" spans="1:11" ht="13.5" x14ac:dyDescent="0.25">
      <c r="A522" s="3">
        <f>TITRES_STAT!B525</f>
        <v>42765</v>
      </c>
      <c r="B522" s="6">
        <f>TITRES_STAT!D525</f>
        <v>4.944</v>
      </c>
      <c r="C522" s="2">
        <f t="shared" si="61"/>
        <v>0</v>
      </c>
      <c r="D522" s="2">
        <f t="shared" si="62"/>
        <v>4.9363599999999996</v>
      </c>
      <c r="E522" s="2">
        <f t="shared" si="56"/>
        <v>4.9813000000000009</v>
      </c>
      <c r="F522" s="2">
        <f t="shared" si="57"/>
        <v>5.0605300000000009</v>
      </c>
      <c r="G522" s="2">
        <f t="shared" si="59"/>
        <v>5.010235999999999</v>
      </c>
      <c r="H522" s="2">
        <f t="shared" ref="H522:H585" si="63">AVERAGE(B323:B522)</f>
        <v>4.2702299999999971</v>
      </c>
      <c r="I522" s="2">
        <f t="array" ref="I522">SUMPRODUCT(B506:B525, (ROW(B506:B525)-ROW(B506)+1)) / (20*21/2)</f>
        <v>4.9894242857142865</v>
      </c>
      <c r="J522" s="2">
        <f t="shared" si="58"/>
        <v>5.0163988644692585</v>
      </c>
      <c r="K522" s="2">
        <f t="shared" si="60"/>
        <v>4.9641109133195966</v>
      </c>
    </row>
    <row r="523" spans="1:11" ht="13.5" x14ac:dyDescent="0.25">
      <c r="A523" s="3">
        <f>TITRES_STAT!B526</f>
        <v>42766</v>
      </c>
      <c r="B523" s="6">
        <f>TITRES_STAT!D526</f>
        <v>4.9897</v>
      </c>
      <c r="C523" s="2">
        <f t="shared" si="61"/>
        <v>4.5700000000000074E-2</v>
      </c>
      <c r="D523" s="2">
        <f t="shared" si="62"/>
        <v>4.9470399999999994</v>
      </c>
      <c r="E523" s="2">
        <f t="shared" si="56"/>
        <v>4.9698800000000007</v>
      </c>
      <c r="F523" s="2">
        <f t="shared" si="57"/>
        <v>5.0510100000000007</v>
      </c>
      <c r="G523" s="2">
        <f t="shared" si="59"/>
        <v>5.0132839999999996</v>
      </c>
      <c r="H523" s="2">
        <f t="shared" si="63"/>
        <v>4.2770214999999974</v>
      </c>
      <c r="I523" s="2">
        <f t="array" ref="I523">SUMPRODUCT(B507:B526, (ROW(B507:B526)-ROW(B507)+1)) / (20*21/2)</f>
        <v>4.984230952380952</v>
      </c>
      <c r="J523" s="2">
        <f t="shared" si="58"/>
        <v>5.013856115472187</v>
      </c>
      <c r="K523" s="2">
        <f t="shared" si="60"/>
        <v>4.965114406914906</v>
      </c>
    </row>
    <row r="524" spans="1:11" ht="13.5" x14ac:dyDescent="0.25">
      <c r="A524" s="3">
        <f>TITRES_STAT!B527</f>
        <v>42767</v>
      </c>
      <c r="B524" s="6">
        <f>TITRES_STAT!D527</f>
        <v>4.883</v>
      </c>
      <c r="C524" s="2">
        <f t="shared" si="61"/>
        <v>-0.10670000000000002</v>
      </c>
      <c r="D524" s="2">
        <f t="shared" si="62"/>
        <v>4.9409399999999994</v>
      </c>
      <c r="E524" s="2">
        <f t="shared" ref="E524:E587" si="64">AVERAGE(B515:B524)</f>
        <v>4.94855</v>
      </c>
      <c r="F524" s="2">
        <f t="shared" si="57"/>
        <v>5.0388200000000003</v>
      </c>
      <c r="G524" s="2">
        <f t="shared" si="59"/>
        <v>5.0141980000000004</v>
      </c>
      <c r="H524" s="2">
        <f t="shared" si="63"/>
        <v>4.2832794999999972</v>
      </c>
      <c r="I524" s="2">
        <f t="array" ref="I524">SUMPRODUCT(B508:B527, (ROW(B508:B527)-ROW(B508)+1)) / (20*21/2)</f>
        <v>5.0057780952380959</v>
      </c>
      <c r="J524" s="2">
        <f t="shared" si="58"/>
        <v>5.001393628284359</v>
      </c>
      <c r="K524" s="2">
        <f t="shared" si="60"/>
        <v>4.9618942340947143</v>
      </c>
    </row>
    <row r="525" spans="1:11" ht="13.5" x14ac:dyDescent="0.25">
      <c r="A525" s="3">
        <f>TITRES_STAT!B528</f>
        <v>42768</v>
      </c>
      <c r="B525" s="6">
        <f>TITRES_STAT!D528</f>
        <v>4.9820000000000002</v>
      </c>
      <c r="C525" s="2">
        <f t="shared" si="61"/>
        <v>9.9000000000000199E-2</v>
      </c>
      <c r="D525" s="2">
        <f t="shared" si="62"/>
        <v>4.9485399999999995</v>
      </c>
      <c r="E525" s="2">
        <f t="shared" si="64"/>
        <v>4.9477799999999998</v>
      </c>
      <c r="F525" s="2">
        <f t="shared" si="57"/>
        <v>5.03653</v>
      </c>
      <c r="G525" s="2">
        <f t="shared" si="59"/>
        <v>5.0148060000000001</v>
      </c>
      <c r="H525" s="2">
        <f t="shared" si="63"/>
        <v>4.2900324999999979</v>
      </c>
      <c r="I525" s="2">
        <f t="array" ref="I525">SUMPRODUCT(B509:B528, (ROW(B509:B528)-ROW(B509)+1)) / (20*21/2)</f>
        <v>5.0493757142857136</v>
      </c>
      <c r="J525" s="2">
        <f t="shared" si="58"/>
        <v>4.9995466160668007</v>
      </c>
      <c r="K525" s="2">
        <f t="shared" si="60"/>
        <v>4.9626826955027648</v>
      </c>
    </row>
    <row r="526" spans="1:11" ht="13.5" x14ac:dyDescent="0.25">
      <c r="A526" s="3">
        <f>TITRES_STAT!B529</f>
        <v>42769</v>
      </c>
      <c r="B526" s="6">
        <f>TITRES_STAT!D529</f>
        <v>4.9820000000000002</v>
      </c>
      <c r="C526" s="2">
        <f t="shared" si="61"/>
        <v>0</v>
      </c>
      <c r="D526" s="2">
        <f t="shared" si="62"/>
        <v>4.9561399999999995</v>
      </c>
      <c r="E526" s="2">
        <f t="shared" si="64"/>
        <v>4.9470100000000006</v>
      </c>
      <c r="F526" s="2">
        <f t="shared" si="57"/>
        <v>5.0300549999999999</v>
      </c>
      <c r="G526" s="2">
        <f t="shared" si="59"/>
        <v>5.0166339999999998</v>
      </c>
      <c r="H526" s="2">
        <f t="shared" si="63"/>
        <v>4.2967854999999977</v>
      </c>
      <c r="I526" s="2">
        <f t="array" ref="I526">SUMPRODUCT(B510:B529, (ROW(B510:B529)-ROW(B510)+1)) / (20*21/2)</f>
        <v>5.1225776190476182</v>
      </c>
      <c r="J526" s="2">
        <f t="shared" si="58"/>
        <v>4.9978755097747243</v>
      </c>
      <c r="K526" s="2">
        <f t="shared" si="60"/>
        <v>4.9634402368555977</v>
      </c>
    </row>
    <row r="527" spans="1:11" ht="13.5" x14ac:dyDescent="0.25">
      <c r="A527" s="3">
        <f>TITRES_STAT!B530</f>
        <v>42772</v>
      </c>
      <c r="B527" s="6">
        <f>TITRES_STAT!D530</f>
        <v>5.2563000000000004</v>
      </c>
      <c r="C527" s="2">
        <f t="shared" si="61"/>
        <v>0.27430000000000021</v>
      </c>
      <c r="D527" s="2">
        <f t="shared" si="62"/>
        <v>5.0186000000000002</v>
      </c>
      <c r="E527" s="2">
        <f t="shared" si="64"/>
        <v>4.9774799999999999</v>
      </c>
      <c r="F527" s="2">
        <f t="shared" si="57"/>
        <v>5.0346250000000001</v>
      </c>
      <c r="G527" s="2">
        <f t="shared" si="59"/>
        <v>5.0237959999999999</v>
      </c>
      <c r="H527" s="2">
        <f t="shared" si="63"/>
        <v>4.3049099999999978</v>
      </c>
      <c r="I527" s="2">
        <f t="array" ref="I527">SUMPRODUCT(B511:B530, (ROW(B511:B530)-ROW(B511)+1)) / (20*21/2)</f>
        <v>5.1904428571428571</v>
      </c>
      <c r="J527" s="2">
        <f t="shared" si="58"/>
        <v>5.022487365986656</v>
      </c>
      <c r="K527" s="2">
        <f t="shared" si="60"/>
        <v>4.974924933449496</v>
      </c>
    </row>
    <row r="528" spans="1:11" ht="13.5" x14ac:dyDescent="0.25">
      <c r="A528" s="3">
        <f>TITRES_STAT!B531</f>
        <v>42773</v>
      </c>
      <c r="B528" s="6">
        <f>TITRES_STAT!D531</f>
        <v>5.4923999999999999</v>
      </c>
      <c r="C528" s="2">
        <f t="shared" si="61"/>
        <v>0.23609999999999953</v>
      </c>
      <c r="D528" s="2">
        <f t="shared" si="62"/>
        <v>5.1191399999999998</v>
      </c>
      <c r="E528" s="2">
        <f t="shared" si="64"/>
        <v>5.0330899999999996</v>
      </c>
      <c r="F528" s="2">
        <f t="shared" si="57"/>
        <v>5.05138</v>
      </c>
      <c r="G528" s="2">
        <f t="shared" si="59"/>
        <v>5.035984</v>
      </c>
      <c r="H528" s="2">
        <f t="shared" si="63"/>
        <v>4.3142149999999981</v>
      </c>
      <c r="I528" s="2">
        <f t="array" ref="I528">SUMPRODUCT(B512:B531, (ROW(B512:B531)-ROW(B512)+1)) / (20*21/2)</f>
        <v>5.2509090476190483</v>
      </c>
      <c r="J528" s="2">
        <f t="shared" si="58"/>
        <v>5.0672409501784026</v>
      </c>
      <c r="K528" s="2">
        <f t="shared" si="60"/>
        <v>4.9952180733142217</v>
      </c>
    </row>
    <row r="529" spans="1:11" ht="13.5" x14ac:dyDescent="0.25">
      <c r="A529" s="3">
        <f>TITRES_STAT!B532</f>
        <v>42774</v>
      </c>
      <c r="B529" s="6">
        <f>TITRES_STAT!D532</f>
        <v>5.82</v>
      </c>
      <c r="C529" s="2">
        <f t="shared" si="61"/>
        <v>0.32760000000000034</v>
      </c>
      <c r="D529" s="2">
        <f t="shared" si="62"/>
        <v>5.30654</v>
      </c>
      <c r="E529" s="2">
        <f t="shared" si="64"/>
        <v>5.1237399999999997</v>
      </c>
      <c r="F529" s="2">
        <f t="shared" si="57"/>
        <v>5.0845150000000006</v>
      </c>
      <c r="G529" s="2">
        <f t="shared" si="59"/>
        <v>5.0548759999999993</v>
      </c>
      <c r="H529" s="2">
        <f t="shared" si="63"/>
        <v>4.3252304999999982</v>
      </c>
      <c r="I529" s="2">
        <f t="array" ref="I529">SUMPRODUCT(B513:B532, (ROW(B513:B532)-ROW(B513)+1)) / (20*21/2)</f>
        <v>5.3078223809523823</v>
      </c>
      <c r="J529" s="2">
        <f t="shared" si="58"/>
        <v>5.1389322882566502</v>
      </c>
      <c r="K529" s="2">
        <f t="shared" si="60"/>
        <v>5.0275624625960171</v>
      </c>
    </row>
    <row r="530" spans="1:11" ht="13.5" x14ac:dyDescent="0.25">
      <c r="A530" s="3">
        <f>TITRES_STAT!B533</f>
        <v>42775</v>
      </c>
      <c r="B530" s="6">
        <f>TITRES_STAT!D533</f>
        <v>5.7971000000000004</v>
      </c>
      <c r="C530" s="2">
        <f t="shared" si="61"/>
        <v>-2.289999999999992E-2</v>
      </c>
      <c r="D530" s="2">
        <f t="shared" si="62"/>
        <v>5.4695599999999995</v>
      </c>
      <c r="E530" s="2">
        <f t="shared" si="64"/>
        <v>5.2090499999999995</v>
      </c>
      <c r="F530" s="2">
        <f t="shared" si="57"/>
        <v>5.116505000000001</v>
      </c>
      <c r="G530" s="2">
        <f t="shared" si="59"/>
        <v>5.0731579999999994</v>
      </c>
      <c r="H530" s="2">
        <f t="shared" si="63"/>
        <v>4.3366034999999981</v>
      </c>
      <c r="I530" s="2">
        <f t="array" ref="I530">SUMPRODUCT(B514:B533, (ROW(B514:B533)-ROW(B514)+1)) / (20*21/2)</f>
        <v>5.3517904761904758</v>
      </c>
      <c r="J530" s="2">
        <f t="shared" si="58"/>
        <v>5.2016149274703025</v>
      </c>
      <c r="K530" s="2">
        <f t="shared" si="60"/>
        <v>5.0577404052393113</v>
      </c>
    </row>
    <row r="531" spans="1:11" ht="13.5" x14ac:dyDescent="0.25">
      <c r="A531" s="3">
        <f>TITRES_STAT!B534</f>
        <v>42776</v>
      </c>
      <c r="B531" s="6">
        <f>TITRES_STAT!D534</f>
        <v>5.7514000000000003</v>
      </c>
      <c r="C531" s="2">
        <f t="shared" si="61"/>
        <v>-4.5700000000000074E-2</v>
      </c>
      <c r="D531" s="2">
        <f t="shared" si="62"/>
        <v>5.6234400000000004</v>
      </c>
      <c r="E531" s="2">
        <f t="shared" si="64"/>
        <v>5.2897899999999991</v>
      </c>
      <c r="F531" s="2">
        <f t="shared" si="57"/>
        <v>5.14621</v>
      </c>
      <c r="G531" s="2">
        <f t="shared" si="59"/>
        <v>5.0908299999999995</v>
      </c>
      <c r="H531" s="2">
        <f t="shared" si="63"/>
        <v>4.3472034999999991</v>
      </c>
      <c r="I531" s="2">
        <f t="array" ref="I531">SUMPRODUCT(B515:B534, (ROW(B515:B534)-ROW(B515)+1)) / (20*21/2)</f>
        <v>5.3859619047619054</v>
      </c>
      <c r="J531" s="2">
        <f t="shared" si="58"/>
        <v>5.2539754105683691</v>
      </c>
      <c r="K531" s="2">
        <f t="shared" si="60"/>
        <v>5.0849427422887494</v>
      </c>
    </row>
    <row r="532" spans="1:11" ht="13.5" x14ac:dyDescent="0.25">
      <c r="A532" s="3">
        <f>TITRES_STAT!B535</f>
        <v>42779</v>
      </c>
      <c r="B532" s="6">
        <f>TITRES_STAT!D535</f>
        <v>5.7438000000000002</v>
      </c>
      <c r="C532" s="2">
        <f t="shared" si="61"/>
        <v>-7.6000000000000512E-3</v>
      </c>
      <c r="D532" s="2">
        <f t="shared" si="62"/>
        <v>5.7209400000000006</v>
      </c>
      <c r="E532" s="2">
        <f t="shared" si="64"/>
        <v>5.3697700000000008</v>
      </c>
      <c r="F532" s="2">
        <f t="shared" ref="F532:F595" si="65">AVERAGE(B513:B532)</f>
        <v>5.1755350000000009</v>
      </c>
      <c r="G532" s="2">
        <f t="shared" si="59"/>
        <v>5.108045999999999</v>
      </c>
      <c r="H532" s="2">
        <f t="shared" si="63"/>
        <v>4.3578019999999986</v>
      </c>
      <c r="I532" s="2">
        <f t="array" ref="I532">SUMPRODUCT(B516:B535, (ROW(B516:B535)-ROW(B516)+1)) / (20*21/2)</f>
        <v>5.4092157142857138</v>
      </c>
      <c r="J532" s="2">
        <f t="shared" si="58"/>
        <v>5.3006253714666194</v>
      </c>
      <c r="K532" s="2">
        <f t="shared" si="60"/>
        <v>5.1107802818068384</v>
      </c>
    </row>
    <row r="533" spans="1:11" ht="13.5" x14ac:dyDescent="0.25">
      <c r="A533" s="3">
        <f>TITRES_STAT!B536</f>
        <v>42780</v>
      </c>
      <c r="B533" s="6">
        <f>TITRES_STAT!D536</f>
        <v>5.6372</v>
      </c>
      <c r="C533" s="2">
        <f t="shared" si="61"/>
        <v>-0.10660000000000025</v>
      </c>
      <c r="D533" s="2">
        <f t="shared" si="62"/>
        <v>5.7499000000000002</v>
      </c>
      <c r="E533" s="2">
        <f t="shared" si="64"/>
        <v>5.4345200000000009</v>
      </c>
      <c r="F533" s="2">
        <f t="shared" si="65"/>
        <v>5.2022000000000022</v>
      </c>
      <c r="G533" s="2">
        <f t="shared" si="59"/>
        <v>5.1206919999999991</v>
      </c>
      <c r="H533" s="2">
        <f t="shared" si="63"/>
        <v>4.3678674999999991</v>
      </c>
      <c r="I533" s="2">
        <f t="array" ref="I533">SUMPRODUCT(B517:B536, (ROW(B517:B536)-ROW(B517)+1)) / (20*21/2)</f>
        <v>5.4301842857142857</v>
      </c>
      <c r="J533" s="2">
        <f t="shared" ref="J533:J596" si="66">$J$4*B533+J532*(1-$J$4)</f>
        <v>5.3326800979936086</v>
      </c>
      <c r="K533" s="2">
        <f t="shared" si="60"/>
        <v>5.131424192324217</v>
      </c>
    </row>
    <row r="534" spans="1:11" ht="13.5" x14ac:dyDescent="0.25">
      <c r="A534" s="3">
        <f>TITRES_STAT!B537</f>
        <v>42781</v>
      </c>
      <c r="B534" s="6">
        <f>TITRES_STAT!D537</f>
        <v>5.5609999999999999</v>
      </c>
      <c r="C534" s="2">
        <f t="shared" si="61"/>
        <v>-7.6200000000000045E-2</v>
      </c>
      <c r="D534" s="2">
        <f t="shared" si="62"/>
        <v>5.6981000000000002</v>
      </c>
      <c r="E534" s="2">
        <f t="shared" si="64"/>
        <v>5.502320000000001</v>
      </c>
      <c r="F534" s="2">
        <f t="shared" si="65"/>
        <v>5.2254350000000018</v>
      </c>
      <c r="G534" s="2">
        <f t="shared" si="59"/>
        <v>5.1328800000000001</v>
      </c>
      <c r="H534" s="2">
        <f t="shared" si="63"/>
        <v>4.3775879999999994</v>
      </c>
      <c r="I534" s="2">
        <f t="array" ref="I534">SUMPRODUCT(B518:B537, (ROW(B518:B537)-ROW(B518)+1)) / (20*21/2)</f>
        <v>5.4575723809523815</v>
      </c>
      <c r="J534" s="2">
        <f t="shared" si="66"/>
        <v>5.3544248505656462</v>
      </c>
      <c r="K534" s="2">
        <f t="shared" si="60"/>
        <v>5.1482703024291503</v>
      </c>
    </row>
    <row r="535" spans="1:11" ht="13.5" x14ac:dyDescent="0.25">
      <c r="A535" s="3">
        <f>TITRES_STAT!B538</f>
        <v>42782</v>
      </c>
      <c r="B535" s="6">
        <f>TITRES_STAT!D538</f>
        <v>5.4695999999999998</v>
      </c>
      <c r="C535" s="2">
        <f t="shared" si="61"/>
        <v>-9.1400000000000148E-2</v>
      </c>
      <c r="D535" s="2">
        <f t="shared" si="62"/>
        <v>5.6326000000000001</v>
      </c>
      <c r="E535" s="2">
        <f t="shared" si="64"/>
        <v>5.5510799999999998</v>
      </c>
      <c r="F535" s="2">
        <f t="shared" si="65"/>
        <v>5.249430000000002</v>
      </c>
      <c r="G535" s="2">
        <f t="shared" si="59"/>
        <v>5.1440020000000004</v>
      </c>
      <c r="H535" s="2">
        <f t="shared" si="63"/>
        <v>4.3868514999999997</v>
      </c>
      <c r="I535" s="2">
        <f t="array" ref="I535">SUMPRODUCT(B519:B538, (ROW(B519:B538)-ROW(B519)+1)) / (20*21/2)</f>
        <v>5.481334761904761</v>
      </c>
      <c r="J535" s="2">
        <f t="shared" si="66"/>
        <v>5.3653939124165371</v>
      </c>
      <c r="K535" s="2">
        <f t="shared" si="60"/>
        <v>5.1608714670397715</v>
      </c>
    </row>
    <row r="536" spans="1:11" ht="13.5" x14ac:dyDescent="0.25">
      <c r="A536" s="3">
        <f>TITRES_STAT!B539</f>
        <v>42783</v>
      </c>
      <c r="B536" s="6">
        <f>TITRES_STAT!D539</f>
        <v>5.4695999999999998</v>
      </c>
      <c r="C536" s="2">
        <f t="shared" si="61"/>
        <v>0</v>
      </c>
      <c r="D536" s="2">
        <f t="shared" si="62"/>
        <v>5.5762400000000003</v>
      </c>
      <c r="E536" s="2">
        <f t="shared" si="64"/>
        <v>5.5998400000000004</v>
      </c>
      <c r="F536" s="2">
        <f t="shared" si="65"/>
        <v>5.2734250000000014</v>
      </c>
      <c r="G536" s="2">
        <f t="shared" si="59"/>
        <v>5.1549720000000017</v>
      </c>
      <c r="H536" s="2">
        <f t="shared" si="63"/>
        <v>4.3962604999999995</v>
      </c>
      <c r="I536" s="2">
        <f t="array" ref="I536">SUMPRODUCT(B520:B539, (ROW(B520:B539)-ROW(B520)+1)) / (20*21/2)</f>
        <v>5.5086823809523811</v>
      </c>
      <c r="J536" s="2">
        <f t="shared" si="66"/>
        <v>5.3753183017102</v>
      </c>
      <c r="K536" s="2">
        <f t="shared" si="60"/>
        <v>5.172978468332329</v>
      </c>
    </row>
    <row r="537" spans="1:11" ht="13.5" x14ac:dyDescent="0.25">
      <c r="A537" s="3">
        <f>TITRES_STAT!B540</f>
        <v>42786</v>
      </c>
      <c r="B537" s="6">
        <f>TITRES_STAT!D540</f>
        <v>5.5609999999999999</v>
      </c>
      <c r="C537" s="2">
        <f t="shared" si="61"/>
        <v>9.1400000000000148E-2</v>
      </c>
      <c r="D537" s="2">
        <f t="shared" si="62"/>
        <v>5.5396799999999997</v>
      </c>
      <c r="E537" s="2">
        <f t="shared" si="64"/>
        <v>5.6303099999999997</v>
      </c>
      <c r="F537" s="2">
        <f t="shared" si="65"/>
        <v>5.3038950000000016</v>
      </c>
      <c r="G537" s="2">
        <f t="shared" si="59"/>
        <v>5.1650280000000013</v>
      </c>
      <c r="H537" s="2">
        <f t="shared" si="63"/>
        <v>4.4061989999999991</v>
      </c>
      <c r="I537" s="2">
        <f t="array" ref="I537">SUMPRODUCT(B521:B540, (ROW(B521:B540)-ROW(B521)+1)) / (20*21/2)</f>
        <v>5.5326566666666661</v>
      </c>
      <c r="J537" s="2">
        <f t="shared" si="66"/>
        <v>5.3930022729758953</v>
      </c>
      <c r="K537" s="2">
        <f t="shared" si="60"/>
        <v>5.1881949989859635</v>
      </c>
    </row>
    <row r="538" spans="1:11" ht="13.5" x14ac:dyDescent="0.25">
      <c r="A538" s="3">
        <f>TITRES_STAT!B541</f>
        <v>42787</v>
      </c>
      <c r="B538" s="6">
        <f>TITRES_STAT!D541</f>
        <v>5.5533999999999999</v>
      </c>
      <c r="C538" s="2">
        <f t="shared" si="61"/>
        <v>-7.6000000000000512E-3</v>
      </c>
      <c r="D538" s="2">
        <f t="shared" si="62"/>
        <v>5.5229200000000001</v>
      </c>
      <c r="E538" s="2">
        <f t="shared" si="64"/>
        <v>5.6364100000000006</v>
      </c>
      <c r="F538" s="2">
        <f t="shared" si="65"/>
        <v>5.3347500000000005</v>
      </c>
      <c r="G538" s="2">
        <f t="shared" si="59"/>
        <v>5.174932000000001</v>
      </c>
      <c r="H538" s="2">
        <f t="shared" si="63"/>
        <v>4.4161719999999995</v>
      </c>
      <c r="I538" s="2">
        <f t="array" ref="I538">SUMPRODUCT(B522:B541, (ROW(B522:B541)-ROW(B522)+1)) / (20*21/2)</f>
        <v>5.5534028571428573</v>
      </c>
      <c r="J538" s="2">
        <f t="shared" si="66"/>
        <v>5.4082782469781909</v>
      </c>
      <c r="K538" s="2">
        <f t="shared" si="60"/>
        <v>5.2025167637316123</v>
      </c>
    </row>
    <row r="539" spans="1:11" ht="13.5" x14ac:dyDescent="0.25">
      <c r="A539" s="3">
        <f>TITRES_STAT!B542</f>
        <v>42788</v>
      </c>
      <c r="B539" s="6">
        <f>TITRES_STAT!D542</f>
        <v>5.6219000000000001</v>
      </c>
      <c r="C539" s="2">
        <f t="shared" si="61"/>
        <v>6.8500000000000227E-2</v>
      </c>
      <c r="D539" s="2">
        <f t="shared" si="62"/>
        <v>5.5350999999999999</v>
      </c>
      <c r="E539" s="2">
        <f t="shared" si="64"/>
        <v>5.6166</v>
      </c>
      <c r="F539" s="2">
        <f t="shared" si="65"/>
        <v>5.3701699999999999</v>
      </c>
      <c r="G539" s="2">
        <f t="shared" si="59"/>
        <v>5.1863580000000011</v>
      </c>
      <c r="H539" s="2">
        <f t="shared" si="63"/>
        <v>4.4265239999999988</v>
      </c>
      <c r="I539" s="2">
        <f t="array" ref="I539">SUMPRODUCT(B523:B542, (ROW(B523:B542)-ROW(B523)+1)) / (20*21/2)</f>
        <v>5.5701971428571442</v>
      </c>
      <c r="J539" s="2">
        <f t="shared" si="66"/>
        <v>5.4286231758374104</v>
      </c>
      <c r="K539" s="2">
        <f t="shared" si="60"/>
        <v>5.2189631651539026</v>
      </c>
    </row>
    <row r="540" spans="1:11" ht="13.5" x14ac:dyDescent="0.25">
      <c r="A540" s="3">
        <f>TITRES_STAT!B543</f>
        <v>42789</v>
      </c>
      <c r="B540" s="6">
        <f>TITRES_STAT!D543</f>
        <v>5.6219000000000001</v>
      </c>
      <c r="C540" s="2">
        <f t="shared" si="61"/>
        <v>0</v>
      </c>
      <c r="D540" s="2">
        <f t="shared" si="62"/>
        <v>5.5655599999999996</v>
      </c>
      <c r="E540" s="2">
        <f t="shared" si="64"/>
        <v>5.5990799999999989</v>
      </c>
      <c r="F540" s="2">
        <f t="shared" si="65"/>
        <v>5.4040649999999992</v>
      </c>
      <c r="G540" s="2">
        <f t="shared" si="59"/>
        <v>5.1976320000000014</v>
      </c>
      <c r="H540" s="2">
        <f t="shared" si="63"/>
        <v>4.4368759999999989</v>
      </c>
      <c r="I540" s="2">
        <f t="array" ref="I540">SUMPRODUCT(B524:B543, (ROW(B524:B543)-ROW(B524)+1)) / (20*21/2)</f>
        <v>5.583075714285715</v>
      </c>
      <c r="J540" s="2">
        <f t="shared" si="66"/>
        <v>5.4470304924243234</v>
      </c>
      <c r="K540" s="2">
        <f t="shared" si="60"/>
        <v>5.2347646096576712</v>
      </c>
    </row>
    <row r="541" spans="1:11" ht="13.5" x14ac:dyDescent="0.25">
      <c r="A541" s="3">
        <f>TITRES_STAT!B544</f>
        <v>42790</v>
      </c>
      <c r="B541" s="6">
        <f>TITRES_STAT!D544</f>
        <v>5.6219000000000001</v>
      </c>
      <c r="C541" s="2">
        <f t="shared" si="61"/>
        <v>0</v>
      </c>
      <c r="D541" s="2">
        <f t="shared" si="62"/>
        <v>5.5960200000000002</v>
      </c>
      <c r="E541" s="2">
        <f t="shared" si="64"/>
        <v>5.5861299999999989</v>
      </c>
      <c r="F541" s="2">
        <f t="shared" si="65"/>
        <v>5.4379599999999995</v>
      </c>
      <c r="G541" s="2">
        <f t="shared" si="59"/>
        <v>5.2093620000000014</v>
      </c>
      <c r="H541" s="2">
        <f t="shared" si="63"/>
        <v>4.4473729999999989</v>
      </c>
      <c r="I541" s="2">
        <f t="array" ref="I541">SUMPRODUCT(B525:B544, (ROW(B525:B544)-ROW(B525)+1)) / (20*21/2)</f>
        <v>5.5930161904761917</v>
      </c>
      <c r="J541" s="2">
        <f t="shared" si="66"/>
        <v>5.4636847312410541</v>
      </c>
      <c r="K541" s="2">
        <f t="shared" si="60"/>
        <v>5.2499463896710958</v>
      </c>
    </row>
    <row r="542" spans="1:11" ht="13.5" x14ac:dyDescent="0.25">
      <c r="A542" s="3">
        <f>TITRES_STAT!B545</f>
        <v>42793</v>
      </c>
      <c r="B542" s="6">
        <f>TITRES_STAT!D545</f>
        <v>5.6143000000000001</v>
      </c>
      <c r="C542" s="2">
        <f t="shared" si="61"/>
        <v>-7.6000000000000512E-3</v>
      </c>
      <c r="D542" s="2">
        <f t="shared" si="62"/>
        <v>5.6066799999999999</v>
      </c>
      <c r="E542" s="2">
        <f t="shared" si="64"/>
        <v>5.5731799999999989</v>
      </c>
      <c r="F542" s="2">
        <f t="shared" si="65"/>
        <v>5.4714749999999999</v>
      </c>
      <c r="G542" s="2">
        <f t="shared" si="59"/>
        <v>5.2210920000000023</v>
      </c>
      <c r="H542" s="2">
        <f t="shared" si="63"/>
        <v>4.4574689999999988</v>
      </c>
      <c r="I542" s="2">
        <f t="array" ref="I542">SUMPRODUCT(B526:B545, (ROW(B526:B545)-ROW(B526)+1)) / (20*21/2)</f>
        <v>5.5980628571428577</v>
      </c>
      <c r="J542" s="2">
        <f t="shared" si="66"/>
        <v>5.4780290425514302</v>
      </c>
      <c r="K542" s="2">
        <f t="shared" si="60"/>
        <v>5.2642347665467391</v>
      </c>
    </row>
    <row r="543" spans="1:11" ht="13.5" x14ac:dyDescent="0.25">
      <c r="A543" s="3">
        <f>TITRES_STAT!B546</f>
        <v>42794</v>
      </c>
      <c r="B543" s="6">
        <f>TITRES_STAT!D546</f>
        <v>5.6067</v>
      </c>
      <c r="C543" s="2">
        <f t="shared" si="61"/>
        <v>-7.6000000000000512E-3</v>
      </c>
      <c r="D543" s="2">
        <f t="shared" si="62"/>
        <v>5.6173400000000004</v>
      </c>
      <c r="E543" s="2">
        <f t="shared" si="64"/>
        <v>5.5701300000000007</v>
      </c>
      <c r="F543" s="2">
        <f t="shared" si="65"/>
        <v>5.502324999999999</v>
      </c>
      <c r="G543" s="2">
        <f t="shared" si="59"/>
        <v>5.2328240000000017</v>
      </c>
      <c r="H543" s="2">
        <f t="shared" si="63"/>
        <v>4.4678899999999997</v>
      </c>
      <c r="I543" s="2">
        <f t="array" ref="I543">SUMPRODUCT(B527:B546, (ROW(B527:B546)-ROW(B527)+1)) / (20*21/2)</f>
        <v>5.5958547619047616</v>
      </c>
      <c r="J543" s="2">
        <f t="shared" si="66"/>
        <v>5.4902834194512939</v>
      </c>
      <c r="K543" s="2">
        <f t="shared" si="60"/>
        <v>5.2776647757017692</v>
      </c>
    </row>
    <row r="544" spans="1:11" ht="13.5" x14ac:dyDescent="0.25">
      <c r="A544" s="3">
        <f>TITRES_STAT!B547</f>
        <v>42795</v>
      </c>
      <c r="B544" s="6">
        <f>TITRES_STAT!D547</f>
        <v>5.6067</v>
      </c>
      <c r="C544" s="2">
        <f t="shared" si="61"/>
        <v>0</v>
      </c>
      <c r="D544" s="2">
        <f t="shared" si="62"/>
        <v>5.6143000000000001</v>
      </c>
      <c r="E544" s="2">
        <f t="shared" si="64"/>
        <v>5.5747</v>
      </c>
      <c r="F544" s="2">
        <f t="shared" si="65"/>
        <v>5.5385100000000005</v>
      </c>
      <c r="G544" s="2">
        <f t="shared" si="59"/>
        <v>5.2466880000000016</v>
      </c>
      <c r="H544" s="2">
        <f t="shared" si="63"/>
        <v>4.478165999999999</v>
      </c>
      <c r="I544" s="2">
        <f t="array" ref="I544">SUMPRODUCT(B528:B547, (ROW(B528:B547)-ROW(B528)+1)) / (20*21/2)</f>
        <v>5.5851523809523815</v>
      </c>
      <c r="J544" s="2">
        <f t="shared" si="66"/>
        <v>5.5013707128368852</v>
      </c>
      <c r="K544" s="2">
        <f t="shared" si="60"/>
        <v>5.2905681178311124</v>
      </c>
    </row>
    <row r="545" spans="1:11" ht="13.5" x14ac:dyDescent="0.25">
      <c r="A545" s="3">
        <f>TITRES_STAT!B548</f>
        <v>42796</v>
      </c>
      <c r="B545" s="6">
        <f>TITRES_STAT!D548</f>
        <v>5.5914999999999999</v>
      </c>
      <c r="C545" s="2">
        <f t="shared" si="61"/>
        <v>-1.5200000000000102E-2</v>
      </c>
      <c r="D545" s="2">
        <f t="shared" si="62"/>
        <v>5.6082200000000002</v>
      </c>
      <c r="E545" s="2">
        <f t="shared" si="64"/>
        <v>5.5868899999999995</v>
      </c>
      <c r="F545" s="2">
        <f t="shared" si="65"/>
        <v>5.5689849999999996</v>
      </c>
      <c r="G545" s="2">
        <f t="shared" si="59"/>
        <v>5.2588780000000019</v>
      </c>
      <c r="H545" s="2">
        <f t="shared" si="63"/>
        <v>4.4883294999999999</v>
      </c>
      <c r="I545" s="2">
        <f t="array" ref="I545">SUMPRODUCT(B529:B548, (ROW(B529:B548)-ROW(B529)+1)) / (20*21/2)</f>
        <v>5.5748190476190462</v>
      </c>
      <c r="J545" s="2">
        <f t="shared" si="66"/>
        <v>5.5099544544714671</v>
      </c>
      <c r="K545" s="2">
        <f t="shared" si="60"/>
        <v>5.3023693681122452</v>
      </c>
    </row>
    <row r="546" spans="1:11" ht="13.5" x14ac:dyDescent="0.25">
      <c r="A546" s="3">
        <f>TITRES_STAT!B549</f>
        <v>42797</v>
      </c>
      <c r="B546" s="6">
        <f>TITRES_STAT!D549</f>
        <v>5.5457999999999998</v>
      </c>
      <c r="C546" s="2">
        <f t="shared" si="61"/>
        <v>-4.5700000000000074E-2</v>
      </c>
      <c r="D546" s="2">
        <f t="shared" si="62"/>
        <v>5.593</v>
      </c>
      <c r="E546" s="2">
        <f t="shared" si="64"/>
        <v>5.5945099999999996</v>
      </c>
      <c r="F546" s="2">
        <f t="shared" si="65"/>
        <v>5.597175</v>
      </c>
      <c r="G546" s="2">
        <f t="shared" si="59"/>
        <v>5.2713720000000013</v>
      </c>
      <c r="H546" s="2">
        <f t="shared" si="63"/>
        <v>4.4980829999999994</v>
      </c>
      <c r="I546" s="2">
        <f t="array" ref="I546">SUMPRODUCT(B530:B549, (ROW(B530:B549)-ROW(B530)+1)) / (20*21/2)</f>
        <v>5.5695252380952383</v>
      </c>
      <c r="J546" s="2">
        <f t="shared" si="66"/>
        <v>5.513368315950375</v>
      </c>
      <c r="K546" s="2">
        <f t="shared" si="60"/>
        <v>5.3119156674019612</v>
      </c>
    </row>
    <row r="547" spans="1:11" ht="13.5" x14ac:dyDescent="0.25">
      <c r="A547" s="3">
        <f>TITRES_STAT!B550</f>
        <v>42800</v>
      </c>
      <c r="B547" s="6">
        <f>TITRES_STAT!D550</f>
        <v>5.4847999999999999</v>
      </c>
      <c r="C547" s="2">
        <f t="shared" si="61"/>
        <v>-6.0999999999999943E-2</v>
      </c>
      <c r="D547" s="2">
        <f t="shared" si="62"/>
        <v>5.5670999999999999</v>
      </c>
      <c r="E547" s="2">
        <f t="shared" si="64"/>
        <v>5.5868900000000004</v>
      </c>
      <c r="F547" s="2">
        <f t="shared" si="65"/>
        <v>5.6086</v>
      </c>
      <c r="G547" s="2">
        <f t="shared" si="59"/>
        <v>5.2814280000000018</v>
      </c>
      <c r="H547" s="2">
        <f t="shared" si="63"/>
        <v>4.5079674999999995</v>
      </c>
      <c r="I547" s="2">
        <f t="array" ref="I547">SUMPRODUCT(B531:B550, (ROW(B531:B550)-ROW(B531)+1)) / (20*21/2)</f>
        <v>5.5589676190476194</v>
      </c>
      <c r="J547" s="2">
        <f t="shared" si="66"/>
        <v>5.5106475239551012</v>
      </c>
      <c r="K547" s="2">
        <f t="shared" si="60"/>
        <v>5.3186954451509045</v>
      </c>
    </row>
    <row r="548" spans="1:11" ht="13.5" x14ac:dyDescent="0.25">
      <c r="A548" s="3">
        <f>TITRES_STAT!B551</f>
        <v>42801</v>
      </c>
      <c r="B548" s="6">
        <f>TITRES_STAT!D551</f>
        <v>5.5000999999999998</v>
      </c>
      <c r="C548" s="2">
        <f t="shared" si="61"/>
        <v>1.5299999999999869E-2</v>
      </c>
      <c r="D548" s="2">
        <f t="shared" si="62"/>
        <v>5.5457799999999997</v>
      </c>
      <c r="E548" s="2">
        <f t="shared" si="64"/>
        <v>5.5815599999999987</v>
      </c>
      <c r="F548" s="2">
        <f t="shared" si="65"/>
        <v>5.6089849999999997</v>
      </c>
      <c r="G548" s="2">
        <f t="shared" si="59"/>
        <v>5.2913320000000006</v>
      </c>
      <c r="H548" s="2">
        <f t="shared" si="63"/>
        <v>4.5184004999999994</v>
      </c>
      <c r="I548" s="2">
        <f t="array" ref="I548">SUMPRODUCT(B532:B551, (ROW(B532:B551)-ROW(B532)+1)) / (20*21/2)</f>
        <v>5.5484495238095235</v>
      </c>
      <c r="J548" s="2">
        <f t="shared" si="66"/>
        <v>5.5096429978641392</v>
      </c>
      <c r="K548" s="2">
        <f t="shared" si="60"/>
        <v>5.3258093492626335</v>
      </c>
    </row>
    <row r="549" spans="1:11" ht="13.5" x14ac:dyDescent="0.25">
      <c r="A549" s="3">
        <f>TITRES_STAT!B552</f>
        <v>42802</v>
      </c>
      <c r="B549" s="6">
        <f>TITRES_STAT!D552</f>
        <v>5.5533999999999999</v>
      </c>
      <c r="C549" s="2">
        <f t="shared" si="61"/>
        <v>5.3300000000000125E-2</v>
      </c>
      <c r="D549" s="2">
        <f t="shared" si="62"/>
        <v>5.53512</v>
      </c>
      <c r="E549" s="2">
        <f t="shared" si="64"/>
        <v>5.5747099999999987</v>
      </c>
      <c r="F549" s="2">
        <f t="shared" si="65"/>
        <v>5.5956549999999998</v>
      </c>
      <c r="G549" s="2">
        <f t="shared" si="59"/>
        <v>5.3021500000000001</v>
      </c>
      <c r="H549" s="2">
        <f t="shared" si="63"/>
        <v>4.5285914999999992</v>
      </c>
      <c r="I549" s="2">
        <f t="array" ref="I549">SUMPRODUCT(B533:B552, (ROW(B533:B552)-ROW(B533)+1)) / (20*21/2)</f>
        <v>5.5378161904761898</v>
      </c>
      <c r="J549" s="2">
        <f t="shared" si="66"/>
        <v>5.5138103314008875</v>
      </c>
      <c r="K549" s="2">
        <f t="shared" si="60"/>
        <v>5.334734472820962</v>
      </c>
    </row>
    <row r="550" spans="1:11" ht="13.5" x14ac:dyDescent="0.25">
      <c r="A550" s="3">
        <f>TITRES_STAT!B553</f>
        <v>42803</v>
      </c>
      <c r="B550" s="6">
        <f>TITRES_STAT!D553</f>
        <v>5.4847999999999999</v>
      </c>
      <c r="C550" s="2">
        <f t="shared" si="61"/>
        <v>-6.8599999999999994E-2</v>
      </c>
      <c r="D550" s="2">
        <f t="shared" si="62"/>
        <v>5.5137799999999997</v>
      </c>
      <c r="E550" s="2">
        <f t="shared" si="64"/>
        <v>5.5609999999999991</v>
      </c>
      <c r="F550" s="2">
        <f t="shared" si="65"/>
        <v>5.5800399999999994</v>
      </c>
      <c r="G550" s="2">
        <f t="shared" si="59"/>
        <v>5.3100720000000017</v>
      </c>
      <c r="H550" s="2">
        <f t="shared" si="63"/>
        <v>4.5384394999999991</v>
      </c>
      <c r="I550" s="2">
        <f t="array" ref="I550">SUMPRODUCT(B534:B553, (ROW(B534:B553)-ROW(B534)+1)) / (20*21/2)</f>
        <v>5.5140566666666668</v>
      </c>
      <c r="J550" s="2">
        <f t="shared" si="66"/>
        <v>5.5110474426960412</v>
      </c>
      <c r="K550" s="2">
        <f t="shared" si="60"/>
        <v>5.3406193954554348</v>
      </c>
    </row>
    <row r="551" spans="1:11" ht="13.5" x14ac:dyDescent="0.25">
      <c r="A551" s="3">
        <f>TITRES_STAT!B554</f>
        <v>42804</v>
      </c>
      <c r="B551" s="6">
        <f>TITRES_STAT!D554</f>
        <v>5.4695999999999998</v>
      </c>
      <c r="C551" s="2">
        <f t="shared" si="61"/>
        <v>-1.5200000000000102E-2</v>
      </c>
      <c r="D551" s="2">
        <f t="shared" si="62"/>
        <v>5.4985400000000002</v>
      </c>
      <c r="E551" s="2">
        <f t="shared" si="64"/>
        <v>5.5457699999999992</v>
      </c>
      <c r="F551" s="2">
        <f t="shared" si="65"/>
        <v>5.5659499999999991</v>
      </c>
      <c r="G551" s="2">
        <f t="shared" si="59"/>
        <v>5.3146440000000004</v>
      </c>
      <c r="H551" s="2">
        <f t="shared" si="63"/>
        <v>4.5478484999999989</v>
      </c>
      <c r="I551" s="2">
        <f t="array" ref="I551">SUMPRODUCT(B535:B554, (ROW(B535:B554)-ROW(B535)+1)) / (20*21/2)</f>
        <v>5.4918933333333335</v>
      </c>
      <c r="J551" s="2">
        <f t="shared" si="66"/>
        <v>5.5071000672011801</v>
      </c>
      <c r="K551" s="2">
        <f t="shared" si="60"/>
        <v>5.3456774583787512</v>
      </c>
    </row>
    <row r="552" spans="1:11" ht="13.5" x14ac:dyDescent="0.25">
      <c r="A552" s="3">
        <f>TITRES_STAT!B555</f>
        <v>42807</v>
      </c>
      <c r="B552" s="6">
        <f>TITRES_STAT!D555</f>
        <v>5.4542999999999999</v>
      </c>
      <c r="C552" s="2">
        <f t="shared" si="61"/>
        <v>-1.5299999999999869E-2</v>
      </c>
      <c r="D552" s="2">
        <f t="shared" si="62"/>
        <v>5.4924400000000002</v>
      </c>
      <c r="E552" s="2">
        <f t="shared" si="64"/>
        <v>5.5297699999999992</v>
      </c>
      <c r="F552" s="2">
        <f t="shared" si="65"/>
        <v>5.551474999999999</v>
      </c>
      <c r="G552" s="2">
        <f t="shared" si="59"/>
        <v>5.3187560000000005</v>
      </c>
      <c r="H552" s="2">
        <f t="shared" si="63"/>
        <v>4.5572169999999987</v>
      </c>
      <c r="I552" s="2">
        <f t="array" ref="I552">SUMPRODUCT(B536:B555, (ROW(B536:B555)-ROW(B536)+1)) / (20*21/2)</f>
        <v>5.484744285714287</v>
      </c>
      <c r="J552" s="2">
        <f t="shared" si="66"/>
        <v>5.5020714893724962</v>
      </c>
      <c r="K552" s="2">
        <f t="shared" si="60"/>
        <v>5.3499371658933104</v>
      </c>
    </row>
    <row r="553" spans="1:11" ht="13.5" x14ac:dyDescent="0.25">
      <c r="A553" s="3">
        <f>TITRES_STAT!B556</f>
        <v>42808</v>
      </c>
      <c r="B553" s="6">
        <f>TITRES_STAT!D556</f>
        <v>5.3019999999999996</v>
      </c>
      <c r="C553" s="2">
        <f t="shared" si="61"/>
        <v>-0.15230000000000032</v>
      </c>
      <c r="D553" s="2">
        <f t="shared" si="62"/>
        <v>5.45282</v>
      </c>
      <c r="E553" s="2">
        <f t="shared" si="64"/>
        <v>5.4992999999999999</v>
      </c>
      <c r="F553" s="2">
        <f t="shared" si="65"/>
        <v>5.5347150000000003</v>
      </c>
      <c r="G553" s="2">
        <f t="shared" si="59"/>
        <v>5.321194000000002</v>
      </c>
      <c r="H553" s="2">
        <f t="shared" si="63"/>
        <v>4.5661144999999994</v>
      </c>
      <c r="I553" s="2">
        <f t="array" ref="I553">SUMPRODUCT(B537:B556, (ROW(B537:B556)-ROW(B537)+1)) / (20*21/2)</f>
        <v>5.4784280952380948</v>
      </c>
      <c r="J553" s="2">
        <f t="shared" si="66"/>
        <v>5.4830170618132108</v>
      </c>
      <c r="K553" s="2">
        <f t="shared" si="60"/>
        <v>5.3480572770347488</v>
      </c>
    </row>
    <row r="554" spans="1:11" ht="13.5" x14ac:dyDescent="0.25">
      <c r="A554" s="3">
        <f>TITRES_STAT!B557</f>
        <v>42809</v>
      </c>
      <c r="B554" s="6">
        <f>TITRES_STAT!D557</f>
        <v>5.3019999999999996</v>
      </c>
      <c r="C554" s="2">
        <f t="shared" si="61"/>
        <v>0</v>
      </c>
      <c r="D554" s="2">
        <f t="shared" si="62"/>
        <v>5.4025400000000001</v>
      </c>
      <c r="E554" s="2">
        <f t="shared" si="64"/>
        <v>5.4688299999999996</v>
      </c>
      <c r="F554" s="2">
        <f t="shared" si="65"/>
        <v>5.5217649999999994</v>
      </c>
      <c r="G554" s="2">
        <f t="shared" si="59"/>
        <v>5.3246980000000015</v>
      </c>
      <c r="H554" s="2">
        <f t="shared" si="63"/>
        <v>4.5747214999999999</v>
      </c>
      <c r="I554" s="2">
        <f t="array" ref="I554">SUMPRODUCT(B538:B557, (ROW(B538:B557)-ROW(B538)+1)) / (20*21/2)</f>
        <v>5.4692895238095236</v>
      </c>
      <c r="J554" s="2">
        <f t="shared" si="66"/>
        <v>5.465777341640524</v>
      </c>
      <c r="K554" s="2">
        <f t="shared" si="60"/>
        <v>5.3462511093078957</v>
      </c>
    </row>
    <row r="555" spans="1:11" ht="13.5" x14ac:dyDescent="0.25">
      <c r="A555" s="3">
        <f>TITRES_STAT!B558</f>
        <v>42810</v>
      </c>
      <c r="B555" s="6">
        <f>TITRES_STAT!D558</f>
        <v>5.4466999999999999</v>
      </c>
      <c r="C555" s="2">
        <f t="shared" si="61"/>
        <v>0.14470000000000027</v>
      </c>
      <c r="D555" s="2">
        <f t="shared" si="62"/>
        <v>5.3949199999999999</v>
      </c>
      <c r="E555" s="2">
        <f t="shared" si="64"/>
        <v>5.4543499999999998</v>
      </c>
      <c r="F555" s="2">
        <f t="shared" si="65"/>
        <v>5.5206199999999983</v>
      </c>
      <c r="G555" s="2">
        <f t="shared" si="59"/>
        <v>5.333076000000001</v>
      </c>
      <c r="H555" s="2">
        <f t="shared" si="63"/>
        <v>4.5840519999999989</v>
      </c>
      <c r="I555" s="2">
        <f t="array" ref="I555">SUMPRODUCT(B539:B558, (ROW(B539:B558)-ROW(B539)+1)) / (20*21/2)</f>
        <v>5.4622514285714283</v>
      </c>
      <c r="J555" s="2">
        <f t="shared" si="66"/>
        <v>5.4639604519604745</v>
      </c>
      <c r="K555" s="2">
        <f t="shared" si="60"/>
        <v>5.3501902814918996</v>
      </c>
    </row>
    <row r="556" spans="1:11" ht="13.5" x14ac:dyDescent="0.25">
      <c r="A556" s="3">
        <f>TITRES_STAT!B559</f>
        <v>42811</v>
      </c>
      <c r="B556" s="6">
        <f>TITRES_STAT!D559</f>
        <v>5.4542999999999999</v>
      </c>
      <c r="C556" s="2">
        <f t="shared" si="61"/>
        <v>7.6000000000000512E-3</v>
      </c>
      <c r="D556" s="2">
        <f t="shared" si="62"/>
        <v>5.3918599999999994</v>
      </c>
      <c r="E556" s="2">
        <f t="shared" si="64"/>
        <v>5.4451999999999998</v>
      </c>
      <c r="F556" s="2">
        <f t="shared" si="65"/>
        <v>5.5198549999999988</v>
      </c>
      <c r="G556" s="2">
        <f t="shared" si="59"/>
        <v>5.339932000000001</v>
      </c>
      <c r="H556" s="2">
        <f t="shared" si="63"/>
        <v>4.5933844999999991</v>
      </c>
      <c r="I556" s="2">
        <f t="array" ref="I556">SUMPRODUCT(B540:B559, (ROW(B540:B559)-ROW(B540)+1)) / (20*21/2)</f>
        <v>5.4564814285714291</v>
      </c>
      <c r="J556" s="2">
        <f t="shared" si="66"/>
        <v>5.46304040891662</v>
      </c>
      <c r="K556" s="2">
        <f t="shared" si="60"/>
        <v>5.3542730155510414</v>
      </c>
    </row>
    <row r="557" spans="1:11" ht="13.5" x14ac:dyDescent="0.25">
      <c r="A557" s="3">
        <f>TITRES_STAT!B560</f>
        <v>42815</v>
      </c>
      <c r="B557" s="6">
        <f>TITRES_STAT!D560</f>
        <v>5.4238999999999997</v>
      </c>
      <c r="C557" s="2">
        <f t="shared" si="61"/>
        <v>-3.0400000000000205E-2</v>
      </c>
      <c r="D557" s="2">
        <f t="shared" si="62"/>
        <v>5.3857799999999996</v>
      </c>
      <c r="E557" s="2">
        <f t="shared" si="64"/>
        <v>5.4391100000000012</v>
      </c>
      <c r="F557" s="2">
        <f t="shared" si="65"/>
        <v>5.512999999999999</v>
      </c>
      <c r="G557" s="2">
        <f t="shared" si="59"/>
        <v>5.3451120000000012</v>
      </c>
      <c r="H557" s="2">
        <f t="shared" si="63"/>
        <v>4.6025649999999994</v>
      </c>
      <c r="I557" s="2">
        <f t="array" ref="I557">SUMPRODUCT(B541:B560, (ROW(B541:B560)-ROW(B541)+1)) / (20*21/2)</f>
        <v>5.4508219047619049</v>
      </c>
      <c r="J557" s="2">
        <f t="shared" si="66"/>
        <v>5.4593127509245614</v>
      </c>
      <c r="K557" s="2">
        <f t="shared" si="60"/>
        <v>5.3570034855294315</v>
      </c>
    </row>
    <row r="558" spans="1:11" ht="13.5" x14ac:dyDescent="0.25">
      <c r="A558" s="3">
        <f>TITRES_STAT!B561</f>
        <v>42816</v>
      </c>
      <c r="B558" s="6">
        <f>TITRES_STAT!D561</f>
        <v>5.4390999999999998</v>
      </c>
      <c r="C558" s="2">
        <f t="shared" si="61"/>
        <v>1.5200000000000102E-2</v>
      </c>
      <c r="D558" s="2">
        <f t="shared" si="62"/>
        <v>5.4131999999999998</v>
      </c>
      <c r="E558" s="2">
        <f t="shared" si="64"/>
        <v>5.4330100000000003</v>
      </c>
      <c r="F558" s="2">
        <f t="shared" si="65"/>
        <v>5.5072849999999978</v>
      </c>
      <c r="G558" s="2">
        <f t="shared" si="59"/>
        <v>5.3507480000000012</v>
      </c>
      <c r="H558" s="2">
        <f t="shared" si="63"/>
        <v>4.6118214999999996</v>
      </c>
      <c r="I558" s="2">
        <f t="array" ref="I558">SUMPRODUCT(B542:B561, (ROW(B542:B561)-ROW(B542)+1)) / (20*21/2)</f>
        <v>5.4460328571428569</v>
      </c>
      <c r="J558" s="2">
        <f t="shared" si="66"/>
        <v>5.4573877270269842</v>
      </c>
      <c r="K558" s="2">
        <f t="shared" si="60"/>
        <v>5.3602229566851403</v>
      </c>
    </row>
    <row r="559" spans="1:11" ht="13.5" x14ac:dyDescent="0.25">
      <c r="A559" s="3">
        <f>TITRES_STAT!B562</f>
        <v>42817</v>
      </c>
      <c r="B559" s="6">
        <f>TITRES_STAT!D562</f>
        <v>5.4466999999999999</v>
      </c>
      <c r="C559" s="2">
        <f t="shared" si="61"/>
        <v>7.6000000000000512E-3</v>
      </c>
      <c r="D559" s="2">
        <f t="shared" si="62"/>
        <v>5.4421400000000002</v>
      </c>
      <c r="E559" s="2">
        <f t="shared" si="64"/>
        <v>5.4223400000000002</v>
      </c>
      <c r="F559" s="2">
        <f t="shared" si="65"/>
        <v>5.498524999999999</v>
      </c>
      <c r="G559" s="2">
        <f t="shared" si="59"/>
        <v>5.3565360000000011</v>
      </c>
      <c r="H559" s="2">
        <f t="shared" si="63"/>
        <v>4.6212609999999987</v>
      </c>
      <c r="I559" s="2">
        <f t="array" ref="I559">SUMPRODUCT(B543:B562, (ROW(B543:B562)-ROW(B543)+1)) / (20*21/2)</f>
        <v>5.4471904761904755</v>
      </c>
      <c r="J559" s="2">
        <f t="shared" si="66"/>
        <v>5.4563698482625096</v>
      </c>
      <c r="K559" s="2">
        <f t="shared" si="60"/>
        <v>5.3636142132857234</v>
      </c>
    </row>
    <row r="560" spans="1:11" ht="13.5" x14ac:dyDescent="0.25">
      <c r="A560" s="3">
        <f>TITRES_STAT!B563</f>
        <v>42818</v>
      </c>
      <c r="B560" s="6">
        <f>TITRES_STAT!D563</f>
        <v>5.4390999999999998</v>
      </c>
      <c r="C560" s="2">
        <f t="shared" si="61"/>
        <v>-7.6000000000000512E-3</v>
      </c>
      <c r="D560" s="2">
        <f t="shared" si="62"/>
        <v>5.44062</v>
      </c>
      <c r="E560" s="2">
        <f t="shared" si="64"/>
        <v>5.41777</v>
      </c>
      <c r="F560" s="2">
        <f t="shared" si="65"/>
        <v>5.4893849999999986</v>
      </c>
      <c r="G560" s="2">
        <f t="shared" si="59"/>
        <v>5.3621720000000019</v>
      </c>
      <c r="H560" s="2">
        <f t="shared" si="63"/>
        <v>4.6306624999999988</v>
      </c>
      <c r="I560" s="2">
        <f t="array" ref="I560">SUMPRODUCT(B544:B563, (ROW(B544:B563)-ROW(B544)+1)) / (20*21/2)</f>
        <v>5.459090476190477</v>
      </c>
      <c r="J560" s="2">
        <f t="shared" si="66"/>
        <v>5.454725100808937</v>
      </c>
      <c r="K560" s="2">
        <f t="shared" si="60"/>
        <v>5.3665744402156959</v>
      </c>
    </row>
    <row r="561" spans="1:11" ht="13.5" x14ac:dyDescent="0.25">
      <c r="A561" s="3">
        <f>TITRES_STAT!B564</f>
        <v>42821</v>
      </c>
      <c r="B561" s="6">
        <f>TITRES_STAT!D564</f>
        <v>5.4390999999999998</v>
      </c>
      <c r="C561" s="2">
        <f t="shared" si="61"/>
        <v>0</v>
      </c>
      <c r="D561" s="2">
        <f t="shared" si="62"/>
        <v>5.4375799999999996</v>
      </c>
      <c r="E561" s="2">
        <f t="shared" si="64"/>
        <v>5.41472</v>
      </c>
      <c r="F561" s="2">
        <f t="shared" si="65"/>
        <v>5.4802449999999991</v>
      </c>
      <c r="G561" s="2">
        <f t="shared" si="59"/>
        <v>5.3678080000000001</v>
      </c>
      <c r="H561" s="2">
        <f t="shared" si="63"/>
        <v>4.6400639999999989</v>
      </c>
      <c r="I561" s="2">
        <f t="array" ref="I561">SUMPRODUCT(B545:B564, (ROW(B545:B564)-ROW(B545)+1)) / (20*21/2)</f>
        <v>5.4804552380952387</v>
      </c>
      <c r="J561" s="2">
        <f t="shared" si="66"/>
        <v>5.4532369959699905</v>
      </c>
      <c r="K561" s="2">
        <f t="shared" si="60"/>
        <v>5.3694185798150809</v>
      </c>
    </row>
    <row r="562" spans="1:11" ht="13.5" x14ac:dyDescent="0.25">
      <c r="A562" s="3">
        <f>TITRES_STAT!B565</f>
        <v>42822</v>
      </c>
      <c r="B562" s="6">
        <f>TITRES_STAT!D565</f>
        <v>5.4923999999999999</v>
      </c>
      <c r="C562" s="2">
        <f t="shared" si="61"/>
        <v>5.3300000000000125E-2</v>
      </c>
      <c r="D562" s="2">
        <f t="shared" si="62"/>
        <v>5.4512799999999997</v>
      </c>
      <c r="E562" s="2">
        <f t="shared" si="64"/>
        <v>5.4185299999999996</v>
      </c>
      <c r="F562" s="2">
        <f t="shared" si="65"/>
        <v>5.4741499999999998</v>
      </c>
      <c r="G562" s="2">
        <f t="shared" ref="G562:G625" si="67">AVERAGE(B513:B562)</f>
        <v>5.374509999999999</v>
      </c>
      <c r="H562" s="2">
        <f t="shared" si="63"/>
        <v>4.6497319999999993</v>
      </c>
      <c r="I562" s="2">
        <f t="array" ref="I562">SUMPRODUCT(B546:B565, (ROW(B546:B565)-ROW(B546)+1)) / (20*21/2)</f>
        <v>5.5013847619047622</v>
      </c>
      <c r="J562" s="2">
        <f t="shared" si="66"/>
        <v>5.4569668058776104</v>
      </c>
      <c r="K562" s="2">
        <f t="shared" si="60"/>
        <v>5.3742413806066462</v>
      </c>
    </row>
    <row r="563" spans="1:11" ht="13.5" x14ac:dyDescent="0.25">
      <c r="A563" s="3">
        <f>TITRES_STAT!B566</f>
        <v>42823</v>
      </c>
      <c r="B563" s="6">
        <f>TITRES_STAT!D566</f>
        <v>5.5991</v>
      </c>
      <c r="C563" s="2">
        <f t="shared" si="61"/>
        <v>0.10670000000000002</v>
      </c>
      <c r="D563" s="2">
        <f t="shared" si="62"/>
        <v>5.4832799999999997</v>
      </c>
      <c r="E563" s="2">
        <f t="shared" si="64"/>
        <v>5.4482399999999993</v>
      </c>
      <c r="F563" s="2">
        <f t="shared" si="65"/>
        <v>5.47377</v>
      </c>
      <c r="G563" s="2">
        <f t="shared" si="67"/>
        <v>5.3844140000000005</v>
      </c>
      <c r="H563" s="2">
        <f t="shared" si="63"/>
        <v>4.6603694999999989</v>
      </c>
      <c r="I563" s="2">
        <f t="array" ref="I563">SUMPRODUCT(B547:B566, (ROW(B547:B566)-ROW(B547)+1)) / (20*21/2)</f>
        <v>5.5218066666666656</v>
      </c>
      <c r="J563" s="2">
        <f t="shared" si="66"/>
        <v>5.4705033005559329</v>
      </c>
      <c r="K563" s="2">
        <f t="shared" ref="K563:K626" si="68">$K$4*B563+(1-$K$4)*K562</f>
        <v>5.3830593656808956</v>
      </c>
    </row>
    <row r="564" spans="1:11" ht="13.5" x14ac:dyDescent="0.25">
      <c r="A564" s="3">
        <f>TITRES_STAT!B567</f>
        <v>42824</v>
      </c>
      <c r="B564" s="6">
        <f>TITRES_STAT!D567</f>
        <v>5.6981000000000002</v>
      </c>
      <c r="C564" s="2">
        <f t="shared" si="61"/>
        <v>9.9000000000000199E-2</v>
      </c>
      <c r="D564" s="2">
        <f t="shared" si="62"/>
        <v>5.5335599999999996</v>
      </c>
      <c r="E564" s="2">
        <f t="shared" si="64"/>
        <v>5.4878499999999999</v>
      </c>
      <c r="F564" s="2">
        <f t="shared" si="65"/>
        <v>5.4783399999999993</v>
      </c>
      <c r="G564" s="2">
        <f t="shared" si="67"/>
        <v>5.3964499999999997</v>
      </c>
      <c r="H564" s="2">
        <f t="shared" si="63"/>
        <v>4.6714289999999998</v>
      </c>
      <c r="I564" s="2">
        <f t="array" ref="I564">SUMPRODUCT(B548:B567, (ROW(B548:B567)-ROW(B548)+1)) / (20*21/2)</f>
        <v>5.548760476190477</v>
      </c>
      <c r="J564" s="2">
        <f t="shared" si="66"/>
        <v>5.4921791766934636</v>
      </c>
      <c r="K564" s="2">
        <f t="shared" si="68"/>
        <v>5.3954139003600767</v>
      </c>
    </row>
    <row r="565" spans="1:11" ht="13.5" x14ac:dyDescent="0.25">
      <c r="A565" s="3">
        <f>TITRES_STAT!B568</f>
        <v>42825</v>
      </c>
      <c r="B565" s="6">
        <f>TITRES_STAT!D568</f>
        <v>5.6981000000000002</v>
      </c>
      <c r="C565" s="2">
        <f t="shared" si="61"/>
        <v>0</v>
      </c>
      <c r="D565" s="2">
        <f t="shared" si="62"/>
        <v>5.5853599999999997</v>
      </c>
      <c r="E565" s="2">
        <f t="shared" si="64"/>
        <v>5.5129900000000003</v>
      </c>
      <c r="F565" s="2">
        <f t="shared" si="65"/>
        <v>5.4836699999999992</v>
      </c>
      <c r="G565" s="2">
        <f t="shared" si="67"/>
        <v>5.4106179999999995</v>
      </c>
      <c r="H565" s="2">
        <f t="shared" si="63"/>
        <v>4.6821254999999988</v>
      </c>
      <c r="I565" s="2">
        <f t="array" ref="I565">SUMPRODUCT(B549:B568, (ROW(B549:B568)-ROW(B549)+1)) / (20*21/2)</f>
        <v>5.5859452380952375</v>
      </c>
      <c r="J565" s="2">
        <f t="shared" si="66"/>
        <v>5.5117906836750388</v>
      </c>
      <c r="K565" s="2">
        <f t="shared" si="68"/>
        <v>5.4072839434832112</v>
      </c>
    </row>
    <row r="566" spans="1:11" ht="13.5" x14ac:dyDescent="0.25">
      <c r="A566" s="3">
        <f>TITRES_STAT!B569</f>
        <v>42828</v>
      </c>
      <c r="B566" s="6">
        <f>TITRES_STAT!D569</f>
        <v>5.6981000000000002</v>
      </c>
      <c r="C566" s="2">
        <f t="shared" si="61"/>
        <v>0</v>
      </c>
      <c r="D566" s="2">
        <f t="shared" si="62"/>
        <v>5.6371599999999997</v>
      </c>
      <c r="E566" s="2">
        <f t="shared" si="64"/>
        <v>5.5373700000000001</v>
      </c>
      <c r="F566" s="2">
        <f t="shared" si="65"/>
        <v>5.4912849999999986</v>
      </c>
      <c r="G566" s="2">
        <f t="shared" si="67"/>
        <v>5.4247859999999992</v>
      </c>
      <c r="H566" s="2">
        <f t="shared" si="63"/>
        <v>4.6928219999999978</v>
      </c>
      <c r="I566" s="2">
        <f t="array" ref="I566">SUMPRODUCT(B550:B569, (ROW(B550:B569)-ROW(B550)+1)) / (20*21/2)</f>
        <v>5.6364819047619061</v>
      </c>
      <c r="J566" s="2">
        <f t="shared" si="66"/>
        <v>5.5295344280869401</v>
      </c>
      <c r="K566" s="2">
        <f t="shared" si="68"/>
        <v>5.4186884947191638</v>
      </c>
    </row>
    <row r="567" spans="1:11" ht="13.5" x14ac:dyDescent="0.25">
      <c r="A567" s="3">
        <f>TITRES_STAT!B570</f>
        <v>42829</v>
      </c>
      <c r="B567" s="6">
        <f>TITRES_STAT!D570</f>
        <v>5.7743000000000002</v>
      </c>
      <c r="C567" s="2">
        <f t="shared" si="61"/>
        <v>7.6200000000000045E-2</v>
      </c>
      <c r="D567" s="2">
        <f t="shared" si="62"/>
        <v>5.6935400000000005</v>
      </c>
      <c r="E567" s="2">
        <f t="shared" si="64"/>
        <v>5.5724099999999996</v>
      </c>
      <c r="F567" s="2">
        <f t="shared" si="65"/>
        <v>5.5057599999999995</v>
      </c>
      <c r="G567" s="2">
        <f t="shared" si="67"/>
        <v>5.4412399999999987</v>
      </c>
      <c r="H567" s="2">
        <f t="shared" si="63"/>
        <v>4.7039359999999988</v>
      </c>
      <c r="I567" s="2">
        <f t="array" ref="I567">SUMPRODUCT(B551:B570, (ROW(B551:B570)-ROW(B551)+1)) / (20*21/2)</f>
        <v>5.6846242857142855</v>
      </c>
      <c r="J567" s="2">
        <f t="shared" si="66"/>
        <v>5.5528454349358034</v>
      </c>
      <c r="K567" s="2">
        <f t="shared" si="68"/>
        <v>5.432634043945864</v>
      </c>
    </row>
    <row r="568" spans="1:11" ht="13.5" x14ac:dyDescent="0.25">
      <c r="A568" s="3">
        <f>TITRES_STAT!B571</f>
        <v>42830</v>
      </c>
      <c r="B568" s="6">
        <f>TITRES_STAT!D571</f>
        <v>5.8962000000000003</v>
      </c>
      <c r="C568" s="2">
        <f t="shared" si="61"/>
        <v>0.12190000000000012</v>
      </c>
      <c r="D568" s="2">
        <f t="shared" si="62"/>
        <v>5.7529599999999999</v>
      </c>
      <c r="E568" s="2">
        <f t="shared" si="64"/>
        <v>5.6181199999999993</v>
      </c>
      <c r="F568" s="2">
        <f t="shared" si="65"/>
        <v>5.5255649999999985</v>
      </c>
      <c r="G568" s="2">
        <f t="shared" si="67"/>
        <v>5.460437999999999</v>
      </c>
      <c r="H568" s="2">
        <f t="shared" si="63"/>
        <v>4.7158044999999991</v>
      </c>
      <c r="I568" s="2">
        <f t="array" ref="I568">SUMPRODUCT(B552:B571, (ROW(B552:B571)-ROW(B552)+1)) / (20*21/2)</f>
        <v>5.7300457142857146</v>
      </c>
      <c r="J568" s="2">
        <f t="shared" si="66"/>
        <v>5.5855458697038225</v>
      </c>
      <c r="K568" s="2">
        <f t="shared" si="68"/>
        <v>5.4508131010460268</v>
      </c>
    </row>
    <row r="569" spans="1:11" ht="13.5" x14ac:dyDescent="0.25">
      <c r="A569" s="3">
        <f>TITRES_STAT!B572</f>
        <v>42831</v>
      </c>
      <c r="B569" s="6">
        <f>TITRES_STAT!D572</f>
        <v>6.0561999999999996</v>
      </c>
      <c r="C569" s="2">
        <f t="shared" si="61"/>
        <v>0.15999999999999925</v>
      </c>
      <c r="D569" s="2">
        <f t="shared" si="62"/>
        <v>5.8245800000000001</v>
      </c>
      <c r="E569" s="2">
        <f t="shared" si="64"/>
        <v>5.6790699999999985</v>
      </c>
      <c r="F569" s="2">
        <f t="shared" si="65"/>
        <v>5.5507049999999998</v>
      </c>
      <c r="G569" s="2">
        <f t="shared" si="67"/>
        <v>5.4832919999999987</v>
      </c>
      <c r="H569" s="2">
        <f t="shared" si="63"/>
        <v>4.7286909999999986</v>
      </c>
      <c r="I569" s="2">
        <f t="array" ref="I569">SUMPRODUCT(B553:B572, (ROW(B553:B572)-ROW(B553)+1)) / (20*21/2)</f>
        <v>5.7726738095238099</v>
      </c>
      <c r="J569" s="2">
        <f t="shared" si="66"/>
        <v>5.630370072589173</v>
      </c>
      <c r="K569" s="2">
        <f t="shared" si="68"/>
        <v>5.4745537637501043</v>
      </c>
    </row>
    <row r="570" spans="1:11" ht="13.5" x14ac:dyDescent="0.25">
      <c r="A570" s="3">
        <f>TITRES_STAT!B573</f>
        <v>42832</v>
      </c>
      <c r="B570" s="6">
        <f>TITRES_STAT!D573</f>
        <v>6.0561999999999996</v>
      </c>
      <c r="C570" s="2">
        <f t="shared" si="61"/>
        <v>0</v>
      </c>
      <c r="D570" s="2">
        <f t="shared" si="62"/>
        <v>5.8962000000000003</v>
      </c>
      <c r="E570" s="2">
        <f t="shared" si="64"/>
        <v>5.7407799999999991</v>
      </c>
      <c r="F570" s="2">
        <f t="shared" si="65"/>
        <v>5.579275</v>
      </c>
      <c r="G570" s="2">
        <f t="shared" si="67"/>
        <v>5.5055359999999984</v>
      </c>
      <c r="H570" s="2">
        <f t="shared" si="63"/>
        <v>4.7413959999999982</v>
      </c>
      <c r="I570" s="2">
        <f t="array" ref="I570">SUMPRODUCT(B554:B573, (ROW(B554:B573)-ROW(B554)+1)) / (20*21/2)</f>
        <v>5.8088071428571428</v>
      </c>
      <c r="J570" s="2">
        <f t="shared" si="66"/>
        <v>5.6709253037711562</v>
      </c>
      <c r="K570" s="2">
        <f t="shared" si="68"/>
        <v>5.4973634200736301</v>
      </c>
    </row>
    <row r="571" spans="1:11" ht="13.5" x14ac:dyDescent="0.25">
      <c r="A571" s="3">
        <f>TITRES_STAT!B574</f>
        <v>42835</v>
      </c>
      <c r="B571" s="6">
        <f>TITRES_STAT!D574</f>
        <v>6.0561999999999996</v>
      </c>
      <c r="C571" s="2">
        <f t="shared" si="61"/>
        <v>0</v>
      </c>
      <c r="D571" s="2">
        <f t="shared" si="62"/>
        <v>5.9678200000000006</v>
      </c>
      <c r="E571" s="2">
        <f t="shared" si="64"/>
        <v>5.8024899999999988</v>
      </c>
      <c r="F571" s="2">
        <f t="shared" si="65"/>
        <v>5.608604999999999</v>
      </c>
      <c r="G571" s="2">
        <f t="shared" si="67"/>
        <v>5.527779999999999</v>
      </c>
      <c r="H571" s="2">
        <f t="shared" si="63"/>
        <v>4.7542459999999984</v>
      </c>
      <c r="I571" s="2">
        <f t="array" ref="I571">SUMPRODUCT(B555:B574, (ROW(B555:B574)-ROW(B555)+1)) / (20*21/2)</f>
        <v>5.845159047619048</v>
      </c>
      <c r="J571" s="2">
        <f t="shared" si="66"/>
        <v>5.7076181319834269</v>
      </c>
      <c r="K571" s="2">
        <f t="shared" si="68"/>
        <v>5.5192785800707425</v>
      </c>
    </row>
    <row r="572" spans="1:11" ht="13.5" x14ac:dyDescent="0.25">
      <c r="A572" s="3">
        <f>TITRES_STAT!B575</f>
        <v>42836</v>
      </c>
      <c r="B572" s="6">
        <f>TITRES_STAT!D575</f>
        <v>6.0561999999999996</v>
      </c>
      <c r="C572" s="2">
        <f t="shared" si="61"/>
        <v>0</v>
      </c>
      <c r="D572" s="2">
        <f t="shared" si="62"/>
        <v>6.0242000000000004</v>
      </c>
      <c r="E572" s="2">
        <f t="shared" si="64"/>
        <v>5.8588699999999987</v>
      </c>
      <c r="F572" s="2">
        <f t="shared" si="65"/>
        <v>5.6387</v>
      </c>
      <c r="G572" s="2">
        <f t="shared" si="67"/>
        <v>5.5500239999999996</v>
      </c>
      <c r="H572" s="2">
        <f t="shared" si="63"/>
        <v>4.7669144999999977</v>
      </c>
      <c r="I572" s="2">
        <f t="array" ref="I572">SUMPRODUCT(B556:B575, (ROW(B556:B575)-ROW(B556)+1)) / (20*21/2)</f>
        <v>5.8706623809523792</v>
      </c>
      <c r="J572" s="2">
        <f t="shared" si="66"/>
        <v>5.7408164051278625</v>
      </c>
      <c r="K572" s="2">
        <f t="shared" si="68"/>
        <v>5.5403343220287526</v>
      </c>
    </row>
    <row r="573" spans="1:11" ht="13.5" x14ac:dyDescent="0.25">
      <c r="A573" s="3">
        <f>TITRES_STAT!B576</f>
        <v>42837</v>
      </c>
      <c r="B573" s="6">
        <f>TITRES_STAT!D576</f>
        <v>6.0180999999999996</v>
      </c>
      <c r="C573" s="2">
        <f t="shared" si="61"/>
        <v>-3.8100000000000023E-2</v>
      </c>
      <c r="D573" s="2">
        <f t="shared" si="62"/>
        <v>6.0485799999999994</v>
      </c>
      <c r="E573" s="2">
        <f t="shared" si="64"/>
        <v>5.9007699999999987</v>
      </c>
      <c r="F573" s="2">
        <f t="shared" si="65"/>
        <v>5.6745050000000008</v>
      </c>
      <c r="G573" s="2">
        <f t="shared" si="67"/>
        <v>5.5705919999999995</v>
      </c>
      <c r="H573" s="2">
        <f t="shared" si="63"/>
        <v>4.7793924999999984</v>
      </c>
      <c r="I573" s="2">
        <f t="array" ref="I573">SUMPRODUCT(B557:B576, (ROW(B557:B576)-ROW(B557)+1)) / (20*21/2)</f>
        <v>5.8929023809523802</v>
      </c>
      <c r="J573" s="2">
        <f t="shared" si="66"/>
        <v>5.7672243665442569</v>
      </c>
      <c r="K573" s="2">
        <f t="shared" si="68"/>
        <v>5.5590702309688025</v>
      </c>
    </row>
    <row r="574" spans="1:11" ht="13.5" x14ac:dyDescent="0.25">
      <c r="A574" s="3">
        <f>TITRES_STAT!B577</f>
        <v>42838</v>
      </c>
      <c r="B574" s="6">
        <f>TITRES_STAT!D577</f>
        <v>6.0561999999999996</v>
      </c>
      <c r="C574" s="2">
        <f t="shared" si="61"/>
        <v>3.8100000000000023E-2</v>
      </c>
      <c r="D574" s="2">
        <f t="shared" si="62"/>
        <v>6.0485799999999994</v>
      </c>
      <c r="E574" s="2">
        <f t="shared" si="64"/>
        <v>5.9365799999999984</v>
      </c>
      <c r="F574" s="2">
        <f t="shared" si="65"/>
        <v>5.7122150000000014</v>
      </c>
      <c r="G574" s="2">
        <f t="shared" si="67"/>
        <v>5.5940559999999993</v>
      </c>
      <c r="H574" s="2">
        <f t="shared" si="63"/>
        <v>4.7920609999999986</v>
      </c>
      <c r="I574" s="2">
        <f t="array" ref="I574">SUMPRODUCT(B558:B577, (ROW(B558:B577)-ROW(B558)+1)) / (20*21/2)</f>
        <v>5.9119419047619051</v>
      </c>
      <c r="J574" s="2">
        <f t="shared" si="66"/>
        <v>5.7947458554448037</v>
      </c>
      <c r="K574" s="2">
        <f t="shared" si="68"/>
        <v>5.5785655160288492</v>
      </c>
    </row>
    <row r="575" spans="1:11" ht="13.5" x14ac:dyDescent="0.25">
      <c r="A575" s="3">
        <f>TITRES_STAT!B578</f>
        <v>42839</v>
      </c>
      <c r="B575" s="6">
        <f>TITRES_STAT!D578</f>
        <v>5.98</v>
      </c>
      <c r="C575" s="2">
        <f t="shared" si="61"/>
        <v>-7.6199999999999157E-2</v>
      </c>
      <c r="D575" s="2">
        <f t="shared" si="62"/>
        <v>6.0333399999999999</v>
      </c>
      <c r="E575" s="2">
        <f t="shared" si="64"/>
        <v>5.9647699999999988</v>
      </c>
      <c r="F575" s="2">
        <f t="shared" si="65"/>
        <v>5.7388800000000018</v>
      </c>
      <c r="G575" s="2">
        <f t="shared" si="67"/>
        <v>5.6140159999999995</v>
      </c>
      <c r="H575" s="2">
        <f t="shared" si="63"/>
        <v>4.8041669999999987</v>
      </c>
      <c r="I575" s="2">
        <f t="array" ref="I575">SUMPRODUCT(B559:B578, (ROW(B559:B578)-ROW(B559)+1)) / (20*21/2)</f>
        <v>5.9298633333333326</v>
      </c>
      <c r="J575" s="2">
        <f t="shared" si="66"/>
        <v>5.8123891073072027</v>
      </c>
      <c r="K575" s="2">
        <f t="shared" si="68"/>
        <v>5.5943080448120313</v>
      </c>
    </row>
    <row r="576" spans="1:11" ht="13.5" x14ac:dyDescent="0.25">
      <c r="A576" s="3">
        <f>TITRES_STAT!B579</f>
        <v>42842</v>
      </c>
      <c r="B576" s="6">
        <f>TITRES_STAT!D579</f>
        <v>5.9724000000000004</v>
      </c>
      <c r="C576" s="2">
        <f t="shared" si="61"/>
        <v>-7.6000000000000512E-3</v>
      </c>
      <c r="D576" s="2">
        <f t="shared" si="62"/>
        <v>6.0165799999999994</v>
      </c>
      <c r="E576" s="2">
        <f t="shared" si="64"/>
        <v>5.9921999999999986</v>
      </c>
      <c r="F576" s="2">
        <f t="shared" si="65"/>
        <v>5.7647850000000007</v>
      </c>
      <c r="G576" s="2">
        <f t="shared" si="67"/>
        <v>5.6338239999999997</v>
      </c>
      <c r="H576" s="2">
        <f t="shared" si="63"/>
        <v>4.8162349999999989</v>
      </c>
      <c r="I576" s="2">
        <f t="array" ref="I576">SUMPRODUCT(B560:B579, (ROW(B560:B579)-ROW(B560)+1)) / (20*21/2)</f>
        <v>5.9415804761904765</v>
      </c>
      <c r="J576" s="2">
        <f t="shared" si="66"/>
        <v>5.8276282399446124</v>
      </c>
      <c r="K576" s="2">
        <f t="shared" si="68"/>
        <v>5.6091351803095995</v>
      </c>
    </row>
    <row r="577" spans="1:11" ht="13.5" x14ac:dyDescent="0.25">
      <c r="A577" s="3">
        <f>TITRES_STAT!B580</f>
        <v>42843</v>
      </c>
      <c r="B577" s="6">
        <f>TITRES_STAT!D580</f>
        <v>5.9646999999999997</v>
      </c>
      <c r="C577" s="2">
        <f t="shared" si="61"/>
        <v>-7.7000000000007063E-3</v>
      </c>
      <c r="D577" s="2">
        <f t="shared" si="62"/>
        <v>5.9982799999999994</v>
      </c>
      <c r="E577" s="2">
        <f t="shared" si="64"/>
        <v>6.011239999999999</v>
      </c>
      <c r="F577" s="2">
        <f t="shared" si="65"/>
        <v>5.7918250000000002</v>
      </c>
      <c r="G577" s="2">
        <f t="shared" si="67"/>
        <v>5.6479919999999986</v>
      </c>
      <c r="H577" s="2">
        <f t="shared" si="63"/>
        <v>4.8281194999999988</v>
      </c>
      <c r="I577" s="2">
        <f t="array" ref="I577">SUMPRODUCT(B561:B580, (ROW(B561:B580)-ROW(B561)+1)) / (20*21/2)</f>
        <v>5.9531109523809524</v>
      </c>
      <c r="J577" s="2">
        <f t="shared" si="66"/>
        <v>5.8406826932832212</v>
      </c>
      <c r="K577" s="2">
        <f t="shared" si="68"/>
        <v>5.6230788987288314</v>
      </c>
    </row>
    <row r="578" spans="1:11" ht="13.5" x14ac:dyDescent="0.25">
      <c r="A578" s="3">
        <f>TITRES_STAT!B581</f>
        <v>42844</v>
      </c>
      <c r="B578" s="6">
        <f>TITRES_STAT!D581</f>
        <v>5.98</v>
      </c>
      <c r="C578" s="2">
        <f t="shared" si="61"/>
        <v>1.5300000000000757E-2</v>
      </c>
      <c r="D578" s="2">
        <f t="shared" si="62"/>
        <v>5.9906600000000001</v>
      </c>
      <c r="E578" s="2">
        <f t="shared" si="64"/>
        <v>6.0196200000000006</v>
      </c>
      <c r="F578" s="2">
        <f t="shared" si="65"/>
        <v>5.8188700000000004</v>
      </c>
      <c r="G578" s="2">
        <f t="shared" si="67"/>
        <v>5.6577439999999992</v>
      </c>
      <c r="H578" s="2">
        <f t="shared" si="63"/>
        <v>4.8399349999999997</v>
      </c>
      <c r="I578" s="2">
        <f t="array" ref="I578">SUMPRODUCT(B562:B581, (ROW(B562:B581)-ROW(B562)+1)) / (20*21/2)</f>
        <v>5.9454528571428575</v>
      </c>
      <c r="J578" s="2">
        <f t="shared" si="66"/>
        <v>5.8539510082086288</v>
      </c>
      <c r="K578" s="2">
        <f t="shared" si="68"/>
        <v>5.6370758046610341</v>
      </c>
    </row>
    <row r="579" spans="1:11" ht="13.5" x14ac:dyDescent="0.25">
      <c r="A579" s="3">
        <f>TITRES_STAT!B582</f>
        <v>42845</v>
      </c>
      <c r="B579" s="6">
        <f>TITRES_STAT!D582</f>
        <v>5.9419000000000004</v>
      </c>
      <c r="C579" s="2">
        <f t="shared" si="61"/>
        <v>-3.8100000000000023E-2</v>
      </c>
      <c r="D579" s="2">
        <f t="shared" si="62"/>
        <v>5.9678000000000004</v>
      </c>
      <c r="E579" s="2">
        <f t="shared" si="64"/>
        <v>6.0081900000000008</v>
      </c>
      <c r="F579" s="2">
        <f t="shared" si="65"/>
        <v>5.8436299999999992</v>
      </c>
      <c r="G579" s="2">
        <f t="shared" si="67"/>
        <v>5.6601819999999989</v>
      </c>
      <c r="H579" s="2">
        <f t="shared" si="63"/>
        <v>4.8510569999999991</v>
      </c>
      <c r="I579" s="2">
        <f t="array" ref="I579">SUMPRODUCT(B563:B582, (ROW(B563:B582)-ROW(B563)+1)) / (20*21/2)</f>
        <v>5.9462880952380957</v>
      </c>
      <c r="J579" s="2">
        <f t="shared" si="66"/>
        <v>5.8623271026649499</v>
      </c>
      <c r="K579" s="2">
        <f t="shared" si="68"/>
        <v>5.6490296946743275</v>
      </c>
    </row>
    <row r="580" spans="1:11" ht="13.5" x14ac:dyDescent="0.25">
      <c r="A580" s="3">
        <f>TITRES_STAT!B583</f>
        <v>42846</v>
      </c>
      <c r="B580" s="6">
        <f>TITRES_STAT!D583</f>
        <v>5.9646999999999997</v>
      </c>
      <c r="C580" s="2">
        <f t="shared" ref="C580:C643" si="69">B580-B579</f>
        <v>2.2799999999999265E-2</v>
      </c>
      <c r="D580" s="2">
        <f t="shared" si="62"/>
        <v>5.9647400000000008</v>
      </c>
      <c r="E580" s="2">
        <f t="shared" si="64"/>
        <v>5.9990399999999999</v>
      </c>
      <c r="F580" s="2">
        <f t="shared" si="65"/>
        <v>5.8699099999999991</v>
      </c>
      <c r="G580" s="2">
        <f t="shared" si="67"/>
        <v>5.6635339999999985</v>
      </c>
      <c r="H580" s="2">
        <f t="shared" si="63"/>
        <v>4.8622929999999993</v>
      </c>
      <c r="I580" s="2">
        <f t="array" ref="I580">SUMPRODUCT(B564:B583, (ROW(B564:B583)-ROW(B564)+1)) / (20*21/2)</f>
        <v>5.9495528571428569</v>
      </c>
      <c r="J580" s="2">
        <f t="shared" si="66"/>
        <v>5.8720769024111457</v>
      </c>
      <c r="K580" s="2">
        <f t="shared" si="68"/>
        <v>5.6614089223341582</v>
      </c>
    </row>
    <row r="581" spans="1:11" ht="13.5" x14ac:dyDescent="0.25">
      <c r="A581" s="3">
        <f>TITRES_STAT!B584</f>
        <v>42849</v>
      </c>
      <c r="B581" s="6">
        <f>TITRES_STAT!D584</f>
        <v>5.7895000000000003</v>
      </c>
      <c r="C581" s="2">
        <f t="shared" si="69"/>
        <v>-0.17519999999999936</v>
      </c>
      <c r="D581" s="2">
        <f t="shared" si="62"/>
        <v>5.9281600000000001</v>
      </c>
      <c r="E581" s="2">
        <f t="shared" si="64"/>
        <v>5.9723699999999997</v>
      </c>
      <c r="F581" s="2">
        <f t="shared" si="65"/>
        <v>5.8874300000000002</v>
      </c>
      <c r="G581" s="2">
        <f t="shared" si="67"/>
        <v>5.6642959999999967</v>
      </c>
      <c r="H581" s="2">
        <f t="shared" si="63"/>
        <v>4.8723864999999993</v>
      </c>
      <c r="I581" s="2">
        <f t="array" ref="I581">SUMPRODUCT(B565:B584, (ROW(B565:B584)-ROW(B565)+1)) / (20*21/2)</f>
        <v>5.9344995238095253</v>
      </c>
      <c r="J581" s="2">
        <f t="shared" si="66"/>
        <v>5.8642124355148466</v>
      </c>
      <c r="K581" s="2">
        <f t="shared" si="68"/>
        <v>5.6664321018504662</v>
      </c>
    </row>
    <row r="582" spans="1:11" ht="13.5" x14ac:dyDescent="0.25">
      <c r="A582" s="3">
        <f>TITRES_STAT!B585</f>
        <v>42850</v>
      </c>
      <c r="B582" s="6">
        <f>TITRES_STAT!D585</f>
        <v>5.8962000000000003</v>
      </c>
      <c r="C582" s="2">
        <f t="shared" si="69"/>
        <v>0.10670000000000002</v>
      </c>
      <c r="D582" s="2">
        <f t="shared" ref="D582:D645" si="70">AVERAGE(B578:B582)</f>
        <v>5.9144600000000001</v>
      </c>
      <c r="E582" s="2">
        <f t="shared" si="64"/>
        <v>5.9563700000000006</v>
      </c>
      <c r="F582" s="2">
        <f t="shared" si="65"/>
        <v>5.9076199999999996</v>
      </c>
      <c r="G582" s="2">
        <f t="shared" si="67"/>
        <v>5.6673439999999973</v>
      </c>
      <c r="H582" s="2">
        <f t="shared" si="63"/>
        <v>4.8825184999999998</v>
      </c>
      <c r="I582" s="2">
        <f t="array" ref="I582">SUMPRODUCT(B566:B585, (ROW(B566:B585)-ROW(B566)+1)) / (20*21/2)</f>
        <v>5.9285480952380958</v>
      </c>
      <c r="J582" s="2">
        <f t="shared" si="66"/>
        <v>5.8672588702277189</v>
      </c>
      <c r="K582" s="2">
        <f t="shared" si="68"/>
        <v>5.6754426076602522</v>
      </c>
    </row>
    <row r="583" spans="1:11" ht="13.5" x14ac:dyDescent="0.25">
      <c r="A583" s="3">
        <f>TITRES_STAT!B586</f>
        <v>42851</v>
      </c>
      <c r="B583" s="6">
        <f>TITRES_STAT!D586</f>
        <v>5.9419000000000004</v>
      </c>
      <c r="C583" s="2">
        <f t="shared" si="69"/>
        <v>4.5700000000000074E-2</v>
      </c>
      <c r="D583" s="2">
        <f t="shared" si="70"/>
        <v>5.9068400000000008</v>
      </c>
      <c r="E583" s="2">
        <f t="shared" si="64"/>
        <v>5.9487499999999995</v>
      </c>
      <c r="F583" s="2">
        <f t="shared" si="65"/>
        <v>5.9247600000000009</v>
      </c>
      <c r="G583" s="2">
        <f t="shared" si="67"/>
        <v>5.6734379999999973</v>
      </c>
      <c r="H583" s="2">
        <f t="shared" si="63"/>
        <v>4.8931834999999992</v>
      </c>
      <c r="I583" s="2">
        <f t="array" ref="I583">SUMPRODUCT(B567:B586, (ROW(B567:B586)-ROW(B567)+1)) / (20*21/2)</f>
        <v>5.9363128571428572</v>
      </c>
      <c r="J583" s="2">
        <f t="shared" si="66"/>
        <v>5.87436754925365</v>
      </c>
      <c r="K583" s="2">
        <f t="shared" si="68"/>
        <v>5.6858919171637723</v>
      </c>
    </row>
    <row r="584" spans="1:11" ht="13.5" x14ac:dyDescent="0.25">
      <c r="A584" s="3">
        <f>TITRES_STAT!B587</f>
        <v>42852</v>
      </c>
      <c r="B584" s="6">
        <f>TITRES_STAT!D587</f>
        <v>5.7667000000000002</v>
      </c>
      <c r="C584" s="2">
        <f t="shared" si="69"/>
        <v>-0.17520000000000024</v>
      </c>
      <c r="D584" s="2">
        <f t="shared" si="70"/>
        <v>5.8718000000000004</v>
      </c>
      <c r="E584" s="2">
        <f t="shared" si="64"/>
        <v>5.9197999999999995</v>
      </c>
      <c r="F584" s="2">
        <f t="shared" si="65"/>
        <v>5.9281899999999998</v>
      </c>
      <c r="G584" s="2">
        <f t="shared" si="67"/>
        <v>5.6775519999999986</v>
      </c>
      <c r="H584" s="2">
        <f t="shared" si="63"/>
        <v>4.9025914999999998</v>
      </c>
      <c r="I584" s="2">
        <f t="array" ref="I584">SUMPRODUCT(B568:B587, (ROW(B568:B587)-ROW(B568)+1)) / (20*21/2)</f>
        <v>5.9461823809523819</v>
      </c>
      <c r="J584" s="2">
        <f t="shared" si="66"/>
        <v>5.8641134969437791</v>
      </c>
      <c r="K584" s="2">
        <f t="shared" si="68"/>
        <v>5.6890608615887226</v>
      </c>
    </row>
    <row r="585" spans="1:11" ht="13.5" x14ac:dyDescent="0.25">
      <c r="A585" s="3">
        <f>TITRES_STAT!B588</f>
        <v>42853</v>
      </c>
      <c r="B585" s="6">
        <f>TITRES_STAT!D588</f>
        <v>5.8657000000000004</v>
      </c>
      <c r="C585" s="2">
        <f t="shared" si="69"/>
        <v>9.9000000000000199E-2</v>
      </c>
      <c r="D585" s="2">
        <f t="shared" si="70"/>
        <v>5.8520000000000003</v>
      </c>
      <c r="E585" s="2">
        <f t="shared" si="64"/>
        <v>5.9083700000000006</v>
      </c>
      <c r="F585" s="2">
        <f t="shared" si="65"/>
        <v>5.9365699999999997</v>
      </c>
      <c r="G585" s="2">
        <f t="shared" si="67"/>
        <v>5.6854739999999984</v>
      </c>
      <c r="H585" s="2">
        <f t="shared" si="63"/>
        <v>4.9123419999999989</v>
      </c>
      <c r="I585" s="2">
        <f t="array" ref="I585">SUMPRODUCT(B569:B588, (ROW(B569:B588)-ROW(B569)+1)) / (20*21/2)</f>
        <v>5.954709523809524</v>
      </c>
      <c r="J585" s="2">
        <f t="shared" si="66"/>
        <v>5.8642645924729431</v>
      </c>
      <c r="K585" s="2">
        <f t="shared" si="68"/>
        <v>5.6959878866244589</v>
      </c>
    </row>
    <row r="586" spans="1:11" ht="13.5" x14ac:dyDescent="0.25">
      <c r="A586" s="3">
        <f>TITRES_STAT!B589</f>
        <v>42857</v>
      </c>
      <c r="B586" s="6">
        <f>TITRES_STAT!D589</f>
        <v>6.0180999999999996</v>
      </c>
      <c r="C586" s="2">
        <f t="shared" si="69"/>
        <v>0.1523999999999992</v>
      </c>
      <c r="D586" s="2">
        <f t="shared" si="70"/>
        <v>5.8977200000000005</v>
      </c>
      <c r="E586" s="2">
        <f t="shared" si="64"/>
        <v>5.9129400000000008</v>
      </c>
      <c r="F586" s="2">
        <f t="shared" si="65"/>
        <v>5.9525700000000006</v>
      </c>
      <c r="G586" s="2">
        <f t="shared" si="67"/>
        <v>5.6964439999999987</v>
      </c>
      <c r="H586" s="2">
        <f t="shared" ref="H586:H649" si="71">AVERAGE(B387:B586)</f>
        <v>4.9230069999999992</v>
      </c>
      <c r="I586" s="2">
        <f t="array" ref="I586">SUMPRODUCT(B570:B589, (ROW(B570:B589)-ROW(B570)+1)) / (20*21/2)</f>
        <v>5.9624747619047618</v>
      </c>
      <c r="J586" s="2">
        <f t="shared" si="66"/>
        <v>5.8789155836659965</v>
      </c>
      <c r="K586" s="2">
        <f t="shared" si="68"/>
        <v>5.7086197342078142</v>
      </c>
    </row>
    <row r="587" spans="1:11" ht="13.5" x14ac:dyDescent="0.25">
      <c r="A587" s="3">
        <f>TITRES_STAT!B590</f>
        <v>42858</v>
      </c>
      <c r="B587" s="6">
        <f>TITRES_STAT!D590</f>
        <v>6.0561999999999996</v>
      </c>
      <c r="C587" s="2">
        <f t="shared" si="69"/>
        <v>3.8100000000000023E-2</v>
      </c>
      <c r="D587" s="2">
        <f t="shared" si="70"/>
        <v>5.9297200000000005</v>
      </c>
      <c r="E587" s="2">
        <f t="shared" si="64"/>
        <v>5.9220899999999999</v>
      </c>
      <c r="F587" s="2">
        <f t="shared" si="65"/>
        <v>5.9666650000000008</v>
      </c>
      <c r="G587" s="2">
        <f t="shared" si="67"/>
        <v>5.7063479999999984</v>
      </c>
      <c r="H587" s="2">
        <f t="shared" si="71"/>
        <v>4.9335199999999988</v>
      </c>
      <c r="I587" s="2">
        <f t="array" ref="I587">SUMPRODUCT(B571:B590, (ROW(B571:B590)-ROW(B571)+1)) / (20*21/2)</f>
        <v>5.9702400000000004</v>
      </c>
      <c r="J587" s="2">
        <f t="shared" si="66"/>
        <v>5.8957998137930447</v>
      </c>
      <c r="K587" s="2">
        <f t="shared" si="68"/>
        <v>5.7222503328663317</v>
      </c>
    </row>
    <row r="588" spans="1:11" ht="13.5" x14ac:dyDescent="0.25">
      <c r="A588" s="3">
        <f>TITRES_STAT!B591</f>
        <v>42859</v>
      </c>
      <c r="B588" s="6">
        <f>TITRES_STAT!D591</f>
        <v>6.0561999999999996</v>
      </c>
      <c r="C588" s="2">
        <f t="shared" si="69"/>
        <v>0</v>
      </c>
      <c r="D588" s="2">
        <f t="shared" si="70"/>
        <v>5.9525800000000002</v>
      </c>
      <c r="E588" s="2">
        <f t="shared" ref="E588:E651" si="72">AVERAGE(B579:B588)</f>
        <v>5.9297099999999991</v>
      </c>
      <c r="F588" s="2">
        <f t="shared" si="65"/>
        <v>5.9746650000000008</v>
      </c>
      <c r="G588" s="2">
        <f t="shared" si="67"/>
        <v>5.716403999999998</v>
      </c>
      <c r="H588" s="2">
        <f t="shared" si="71"/>
        <v>4.9439944999999987</v>
      </c>
      <c r="I588" s="2">
        <f t="array" ref="I588">SUMPRODUCT(B572:B591, (ROW(B572:B591)-ROW(B572)+1)) / (20*21/2)</f>
        <v>5.9772719047619054</v>
      </c>
      <c r="J588" s="2">
        <f t="shared" si="66"/>
        <v>5.9110760220032308</v>
      </c>
      <c r="K588" s="2">
        <f t="shared" si="68"/>
        <v>5.7353463982441228</v>
      </c>
    </row>
    <row r="589" spans="1:11" ht="13.5" x14ac:dyDescent="0.25">
      <c r="A589" s="3">
        <f>TITRES_STAT!B592</f>
        <v>42860</v>
      </c>
      <c r="B589" s="6">
        <f>TITRES_STAT!D592</f>
        <v>6.0561999999999996</v>
      </c>
      <c r="C589" s="2">
        <f t="shared" si="69"/>
        <v>0</v>
      </c>
      <c r="D589" s="2">
        <f t="shared" si="70"/>
        <v>6.0104800000000003</v>
      </c>
      <c r="E589" s="2">
        <f t="shared" si="72"/>
        <v>5.941139999999999</v>
      </c>
      <c r="F589" s="2">
        <f t="shared" si="65"/>
        <v>5.9746650000000017</v>
      </c>
      <c r="G589" s="2">
        <f t="shared" si="67"/>
        <v>5.725089999999998</v>
      </c>
      <c r="H589" s="2">
        <f t="shared" si="71"/>
        <v>4.9544309999999987</v>
      </c>
      <c r="I589" s="2">
        <f t="array" ref="I589">SUMPRODUCT(B573:B592, (ROW(B573:B592)-ROW(B573)+1)) / (20*21/2)</f>
        <v>5.9850738095238096</v>
      </c>
      <c r="J589" s="2">
        <f t="shared" si="66"/>
        <v>5.9248973532410183</v>
      </c>
      <c r="K589" s="2">
        <f t="shared" si="68"/>
        <v>5.747928892430628</v>
      </c>
    </row>
    <row r="590" spans="1:11" ht="13.5" x14ac:dyDescent="0.25">
      <c r="A590" s="3">
        <f>TITRES_STAT!B593</f>
        <v>42863</v>
      </c>
      <c r="B590" s="6">
        <f>TITRES_STAT!D593</f>
        <v>6.0561999999999996</v>
      </c>
      <c r="C590" s="2">
        <f t="shared" si="69"/>
        <v>0</v>
      </c>
      <c r="D590" s="2">
        <f t="shared" si="70"/>
        <v>6.0485799999999994</v>
      </c>
      <c r="E590" s="2">
        <f t="shared" si="72"/>
        <v>5.950289999999999</v>
      </c>
      <c r="F590" s="2">
        <f t="shared" si="65"/>
        <v>5.9746650000000008</v>
      </c>
      <c r="G590" s="2">
        <f t="shared" si="67"/>
        <v>5.733775999999998</v>
      </c>
      <c r="H590" s="2">
        <f t="shared" si="71"/>
        <v>4.9647534999999978</v>
      </c>
      <c r="I590" s="2">
        <f t="array" ref="I590">SUMPRODUCT(B574:B593, (ROW(B574:B593)-ROW(B574)+1)) / (20*21/2)</f>
        <v>5.9856185714285708</v>
      </c>
      <c r="J590" s="2">
        <f t="shared" si="66"/>
        <v>5.9374023672180636</v>
      </c>
      <c r="K590" s="2">
        <f t="shared" si="68"/>
        <v>5.7600179554725646</v>
      </c>
    </row>
    <row r="591" spans="1:11" ht="13.5" x14ac:dyDescent="0.25">
      <c r="A591" s="3">
        <f>TITRES_STAT!B594</f>
        <v>42864</v>
      </c>
      <c r="B591" s="6">
        <f>TITRES_STAT!D594</f>
        <v>6.0484999999999998</v>
      </c>
      <c r="C591" s="2">
        <f t="shared" si="69"/>
        <v>-7.6999999999998181E-3</v>
      </c>
      <c r="D591" s="2">
        <f t="shared" si="70"/>
        <v>6.0546600000000002</v>
      </c>
      <c r="E591" s="2">
        <f t="shared" si="72"/>
        <v>5.976189999999999</v>
      </c>
      <c r="F591" s="2">
        <f t="shared" si="65"/>
        <v>5.974280000000002</v>
      </c>
      <c r="G591" s="2">
        <f t="shared" si="67"/>
        <v>5.7423079999999969</v>
      </c>
      <c r="H591" s="2">
        <f t="shared" si="71"/>
        <v>4.9751894999999982</v>
      </c>
      <c r="I591" s="2">
        <f t="array" ref="I591">SUMPRODUCT(B575:B594, (ROW(B575:B594)-ROW(B575)+1)) / (20*21/2)</f>
        <v>5.9936019047619054</v>
      </c>
      <c r="J591" s="2">
        <f t="shared" si="66"/>
        <v>5.9479830941496772</v>
      </c>
      <c r="K591" s="2">
        <f t="shared" si="68"/>
        <v>5.7713309768265821</v>
      </c>
    </row>
    <row r="592" spans="1:11" ht="13.5" x14ac:dyDescent="0.25">
      <c r="A592" s="3">
        <f>TITRES_STAT!B595</f>
        <v>42865</v>
      </c>
      <c r="B592" s="6">
        <f>TITRES_STAT!D595</f>
        <v>6.0561999999999996</v>
      </c>
      <c r="C592" s="2">
        <f t="shared" si="69"/>
        <v>7.6999999999998181E-3</v>
      </c>
      <c r="D592" s="2">
        <f t="shared" si="70"/>
        <v>6.0546600000000002</v>
      </c>
      <c r="E592" s="2">
        <f t="shared" si="72"/>
        <v>5.992189999999999</v>
      </c>
      <c r="F592" s="2">
        <f t="shared" si="65"/>
        <v>5.974280000000002</v>
      </c>
      <c r="G592" s="2">
        <f t="shared" si="67"/>
        <v>5.7511459999999976</v>
      </c>
      <c r="H592" s="2">
        <f t="shared" si="71"/>
        <v>4.9855119999999982</v>
      </c>
      <c r="I592" s="2">
        <f t="array" ref="I592">SUMPRODUCT(B576:B595, (ROW(B576:B595)-ROW(B576)+1)) / (20*21/2)</f>
        <v>6.0001280952380958</v>
      </c>
      <c r="J592" s="2">
        <f t="shared" si="66"/>
        <v>5.9582894661354224</v>
      </c>
      <c r="K592" s="2">
        <f t="shared" si="68"/>
        <v>5.7825023110686775</v>
      </c>
    </row>
    <row r="593" spans="1:11" ht="13.5" x14ac:dyDescent="0.25">
      <c r="A593" s="3">
        <f>TITRES_STAT!B596</f>
        <v>42866</v>
      </c>
      <c r="B593" s="6">
        <f>TITRES_STAT!D596</f>
        <v>5.98</v>
      </c>
      <c r="C593" s="2">
        <f t="shared" si="69"/>
        <v>-7.6199999999999157E-2</v>
      </c>
      <c r="D593" s="2">
        <f t="shared" si="70"/>
        <v>6.0394199999999998</v>
      </c>
      <c r="E593" s="2">
        <f t="shared" si="72"/>
        <v>5.9959999999999996</v>
      </c>
      <c r="F593" s="2">
        <f t="shared" si="65"/>
        <v>5.9723750000000013</v>
      </c>
      <c r="G593" s="2">
        <f t="shared" si="67"/>
        <v>5.7586119999999967</v>
      </c>
      <c r="H593" s="2">
        <f t="shared" si="71"/>
        <v>4.995605499999999</v>
      </c>
      <c r="I593" s="2">
        <f t="array" ref="I593">SUMPRODUCT(B577:B596, (ROW(B577:B596)-ROW(B577)+1)) / (20*21/2)</f>
        <v>6.0056404761904751</v>
      </c>
      <c r="J593" s="2">
        <f t="shared" si="66"/>
        <v>5.9603571360272873</v>
      </c>
      <c r="K593" s="2">
        <f t="shared" si="68"/>
        <v>5.790247318477749</v>
      </c>
    </row>
    <row r="594" spans="1:11" ht="13.5" x14ac:dyDescent="0.25">
      <c r="A594" s="3">
        <f>TITRES_STAT!B597</f>
        <v>42867</v>
      </c>
      <c r="B594" s="6">
        <f>TITRES_STAT!D597</f>
        <v>6.0561999999999996</v>
      </c>
      <c r="C594" s="2">
        <f t="shared" si="69"/>
        <v>7.6199999999999157E-2</v>
      </c>
      <c r="D594" s="2">
        <f t="shared" si="70"/>
        <v>6.0394199999999998</v>
      </c>
      <c r="E594" s="2">
        <f t="shared" si="72"/>
        <v>6.0249499999999987</v>
      </c>
      <c r="F594" s="2">
        <f t="shared" si="65"/>
        <v>5.9723750000000013</v>
      </c>
      <c r="G594" s="2">
        <f t="shared" si="67"/>
        <v>5.7676019999999975</v>
      </c>
      <c r="H594" s="2">
        <f t="shared" si="71"/>
        <v>5.0060799999999981</v>
      </c>
      <c r="I594" s="2">
        <f t="array" ref="I594">SUMPRODUCT(B578:B597, (ROW(B578:B597)-ROW(B578)+1)) / (20*21/2)</f>
        <v>6.0108628571428575</v>
      </c>
      <c r="J594" s="2">
        <f t="shared" si="66"/>
        <v>5.969485027834212</v>
      </c>
      <c r="K594" s="2">
        <f t="shared" si="68"/>
        <v>5.8006768354001901</v>
      </c>
    </row>
    <row r="595" spans="1:11" ht="13.5" x14ac:dyDescent="0.25">
      <c r="A595" s="3">
        <f>TITRES_STAT!B598</f>
        <v>42870</v>
      </c>
      <c r="B595" s="6">
        <f>TITRES_STAT!D598</f>
        <v>6.0408999999999997</v>
      </c>
      <c r="C595" s="2">
        <f t="shared" si="69"/>
        <v>-1.5299999999999869E-2</v>
      </c>
      <c r="D595" s="2">
        <f t="shared" si="70"/>
        <v>6.0363600000000002</v>
      </c>
      <c r="E595" s="2">
        <f t="shared" si="72"/>
        <v>6.0424699999999989</v>
      </c>
      <c r="F595" s="2">
        <f t="shared" si="65"/>
        <v>5.9754200000000015</v>
      </c>
      <c r="G595" s="2">
        <f t="shared" si="67"/>
        <v>5.7765899999999979</v>
      </c>
      <c r="H595" s="2">
        <f t="shared" si="71"/>
        <v>5.0162879999999976</v>
      </c>
      <c r="I595" s="2">
        <f t="array" ref="I595">SUMPRODUCT(B579:B598, (ROW(B579:B598)-ROW(B579)+1)) / (20*21/2)</f>
        <v>6.0179395238095248</v>
      </c>
      <c r="J595" s="2">
        <f t="shared" si="66"/>
        <v>5.9762864537547635</v>
      </c>
      <c r="K595" s="2">
        <f t="shared" si="68"/>
        <v>5.8100973516590058</v>
      </c>
    </row>
    <row r="596" spans="1:11" ht="13.5" x14ac:dyDescent="0.25">
      <c r="A596" s="3">
        <f>TITRES_STAT!B599</f>
        <v>42871</v>
      </c>
      <c r="B596" s="6">
        <f>TITRES_STAT!D599</f>
        <v>6.0332999999999997</v>
      </c>
      <c r="C596" s="2">
        <f t="shared" si="69"/>
        <v>-7.6000000000000512E-3</v>
      </c>
      <c r="D596" s="2">
        <f t="shared" si="70"/>
        <v>6.0333200000000007</v>
      </c>
      <c r="E596" s="2">
        <f t="shared" si="72"/>
        <v>6.0439899999999991</v>
      </c>
      <c r="F596" s="2">
        <f t="shared" ref="F596:F659" si="73">AVERAGE(B577:B596)</f>
        <v>5.9784650000000017</v>
      </c>
      <c r="G596" s="2">
        <f t="shared" si="67"/>
        <v>5.7863399999999983</v>
      </c>
      <c r="H596" s="2">
        <f t="shared" si="71"/>
        <v>5.0264579999999981</v>
      </c>
      <c r="I596" s="2">
        <f t="array" ref="I596">SUMPRODUCT(B580:B599, (ROW(B580:B599)-ROW(B580)+1)) / (20*21/2)</f>
        <v>6.0246533333333341</v>
      </c>
      <c r="J596" s="2">
        <f t="shared" si="66"/>
        <v>5.981716315301929</v>
      </c>
      <c r="K596" s="2">
        <f t="shared" si="68"/>
        <v>5.8188503966919862</v>
      </c>
    </row>
    <row r="597" spans="1:11" ht="13.5" x14ac:dyDescent="0.25">
      <c r="A597" s="3">
        <f>TITRES_STAT!B600</f>
        <v>42872</v>
      </c>
      <c r="B597" s="6">
        <f>TITRES_STAT!D600</f>
        <v>6.0332999999999997</v>
      </c>
      <c r="C597" s="2">
        <f t="shared" si="69"/>
        <v>0</v>
      </c>
      <c r="D597" s="2">
        <f t="shared" si="70"/>
        <v>6.0287400000000009</v>
      </c>
      <c r="E597" s="2">
        <f t="shared" si="72"/>
        <v>6.0416999999999987</v>
      </c>
      <c r="F597" s="2">
        <f t="shared" si="73"/>
        <v>5.9818950000000006</v>
      </c>
      <c r="G597" s="2">
        <f t="shared" si="67"/>
        <v>5.7973099999999977</v>
      </c>
      <c r="H597" s="2">
        <f t="shared" si="71"/>
        <v>5.0368179999999985</v>
      </c>
      <c r="I597" s="2">
        <f t="array" ref="I597">SUMPRODUCT(B581:B600, (ROW(B581:B600)-ROW(B581)+1)) / (20*21/2)</f>
        <v>6.0308228571428568</v>
      </c>
      <c r="J597" s="2">
        <f t="shared" ref="J597:J660" si="74">$J$4*B597+J596*(1-$J$4)</f>
        <v>5.986629047177936</v>
      </c>
      <c r="K597" s="2">
        <f t="shared" si="68"/>
        <v>5.8272601850570069</v>
      </c>
    </row>
    <row r="598" spans="1:11" ht="13.5" x14ac:dyDescent="0.25">
      <c r="A598" s="3">
        <f>TITRES_STAT!B601</f>
        <v>42873</v>
      </c>
      <c r="B598" s="6">
        <f>TITRES_STAT!D601</f>
        <v>6.0561999999999996</v>
      </c>
      <c r="C598" s="2">
        <f t="shared" si="69"/>
        <v>2.289999999999992E-2</v>
      </c>
      <c r="D598" s="2">
        <f t="shared" si="70"/>
        <v>6.0439799999999995</v>
      </c>
      <c r="E598" s="2">
        <f t="shared" si="72"/>
        <v>6.0416999999999987</v>
      </c>
      <c r="F598" s="2">
        <f t="shared" si="73"/>
        <v>5.9857050000000003</v>
      </c>
      <c r="G598" s="2">
        <f t="shared" si="67"/>
        <v>5.808431999999998</v>
      </c>
      <c r="H598" s="2">
        <f t="shared" si="71"/>
        <v>5.0471024999999985</v>
      </c>
      <c r="I598" s="2">
        <f t="array" ref="I598">SUMPRODUCT(B582:B601, (ROW(B582:B601)-ROW(B582)+1)) / (20*21/2)</f>
        <v>6.0365566666666659</v>
      </c>
      <c r="J598" s="2">
        <f t="shared" si="74"/>
        <v>5.9932548522086089</v>
      </c>
      <c r="K598" s="2">
        <f t="shared" si="68"/>
        <v>5.8362382170155556</v>
      </c>
    </row>
    <row r="599" spans="1:11" ht="13.5" x14ac:dyDescent="0.25">
      <c r="A599" s="3">
        <f>TITRES_STAT!B602</f>
        <v>42874</v>
      </c>
      <c r="B599" s="6">
        <f>TITRES_STAT!D602</f>
        <v>6.0561999999999996</v>
      </c>
      <c r="C599" s="2">
        <f t="shared" si="69"/>
        <v>0</v>
      </c>
      <c r="D599" s="2">
        <f t="shared" si="70"/>
        <v>6.0439799999999995</v>
      </c>
      <c r="E599" s="2">
        <f t="shared" si="72"/>
        <v>6.0416999999999987</v>
      </c>
      <c r="F599" s="2">
        <f t="shared" si="73"/>
        <v>5.9914199999999997</v>
      </c>
      <c r="G599" s="2">
        <f t="shared" si="67"/>
        <v>5.8184879999999986</v>
      </c>
      <c r="H599" s="2">
        <f t="shared" si="71"/>
        <v>5.0572344999999981</v>
      </c>
      <c r="I599" s="2">
        <f t="array" ref="I599">SUMPRODUCT(B583:B602, (ROW(B583:B602)-ROW(B583)+1)) / (20*21/2)</f>
        <v>6.041020476190476</v>
      </c>
      <c r="J599" s="2">
        <f t="shared" si="74"/>
        <v>5.9992496281887409</v>
      </c>
      <c r="K599" s="2">
        <f t="shared" si="68"/>
        <v>5.8448641692894556</v>
      </c>
    </row>
    <row r="600" spans="1:11" ht="13.5" x14ac:dyDescent="0.25">
      <c r="A600" s="3">
        <f>TITRES_STAT!B603</f>
        <v>42877</v>
      </c>
      <c r="B600" s="6">
        <f>TITRES_STAT!D603</f>
        <v>6.0561999999999996</v>
      </c>
      <c r="C600" s="2">
        <f t="shared" si="69"/>
        <v>0</v>
      </c>
      <c r="D600" s="2">
        <f t="shared" si="70"/>
        <v>6.04704</v>
      </c>
      <c r="E600" s="2">
        <f t="shared" si="72"/>
        <v>6.0416999999999987</v>
      </c>
      <c r="F600" s="2">
        <f t="shared" si="73"/>
        <v>5.9959949999999997</v>
      </c>
      <c r="G600" s="2">
        <f t="shared" si="67"/>
        <v>5.8299159999999972</v>
      </c>
      <c r="H600" s="2">
        <f t="shared" si="71"/>
        <v>5.067137999999999</v>
      </c>
      <c r="I600" s="2">
        <f t="array" ref="I600">SUMPRODUCT(B584:B603, (ROW(B584:B603)-ROW(B584)+1)) / (20*21/2)</f>
        <v>6.0447223809523809</v>
      </c>
      <c r="J600" s="2">
        <f t="shared" si="74"/>
        <v>6.0046734731231464</v>
      </c>
      <c r="K600" s="2">
        <f t="shared" si="68"/>
        <v>5.8531518489251635</v>
      </c>
    </row>
    <row r="601" spans="1:11" ht="13.5" x14ac:dyDescent="0.25">
      <c r="A601" s="3">
        <f>TITRES_STAT!B604</f>
        <v>42878</v>
      </c>
      <c r="B601" s="6">
        <f>TITRES_STAT!D604</f>
        <v>6.0561999999999996</v>
      </c>
      <c r="C601" s="2">
        <f t="shared" si="69"/>
        <v>0</v>
      </c>
      <c r="D601" s="2">
        <f t="shared" si="70"/>
        <v>6.0516199999999998</v>
      </c>
      <c r="E601" s="2">
        <f t="shared" si="72"/>
        <v>6.0424699999999989</v>
      </c>
      <c r="F601" s="2">
        <f t="shared" si="73"/>
        <v>6.0093300000000003</v>
      </c>
      <c r="G601" s="2">
        <f t="shared" si="67"/>
        <v>5.8416479999999966</v>
      </c>
      <c r="H601" s="2">
        <f t="shared" si="71"/>
        <v>5.0772319999999986</v>
      </c>
      <c r="I601" s="2">
        <f t="array" ref="I601">SUMPRODUCT(B585:B604, (ROW(B585:B604)-ROW(B585)+1)) / (20*21/2)</f>
        <v>6.0478800000000001</v>
      </c>
      <c r="J601" s="2">
        <f t="shared" si="74"/>
        <v>6.0095807613971326</v>
      </c>
      <c r="K601" s="2">
        <f t="shared" si="68"/>
        <v>5.8611145215163338</v>
      </c>
    </row>
    <row r="602" spans="1:11" ht="13.5" x14ac:dyDescent="0.25">
      <c r="A602" s="3">
        <f>TITRES_STAT!B605</f>
        <v>42879</v>
      </c>
      <c r="B602" s="6">
        <f>TITRES_STAT!D605</f>
        <v>6.0561999999999996</v>
      </c>
      <c r="C602" s="2">
        <f t="shared" si="69"/>
        <v>0</v>
      </c>
      <c r="D602" s="2">
        <f t="shared" si="70"/>
        <v>6.0561999999999996</v>
      </c>
      <c r="E602" s="2">
        <f t="shared" si="72"/>
        <v>6.0424699999999989</v>
      </c>
      <c r="F602" s="2">
        <f t="shared" si="73"/>
        <v>6.0173299999999994</v>
      </c>
      <c r="G602" s="2">
        <f t="shared" si="67"/>
        <v>5.8536859999999971</v>
      </c>
      <c r="H602" s="2">
        <f t="shared" si="71"/>
        <v>5.0873259999999991</v>
      </c>
      <c r="I602" s="2">
        <f t="array" ref="I602">SUMPRODUCT(B586:B605, (ROW(B586:B605)-ROW(B586)+1)) / (20*21/2)</f>
        <v>6.0496590476190475</v>
      </c>
      <c r="J602" s="2">
        <f t="shared" si="74"/>
        <v>6.0140206888831198</v>
      </c>
      <c r="K602" s="2">
        <f t="shared" si="68"/>
        <v>5.8687649324372622</v>
      </c>
    </row>
    <row r="603" spans="1:11" ht="13.5" x14ac:dyDescent="0.25">
      <c r="A603" s="3">
        <f>TITRES_STAT!B606</f>
        <v>42880</v>
      </c>
      <c r="B603" s="6">
        <f>TITRES_STAT!D606</f>
        <v>6.0561999999999996</v>
      </c>
      <c r="C603" s="2">
        <f t="shared" si="69"/>
        <v>0</v>
      </c>
      <c r="D603" s="2">
        <f t="shared" si="70"/>
        <v>6.0561999999999996</v>
      </c>
      <c r="E603" s="2">
        <f t="shared" si="72"/>
        <v>6.0500899999999991</v>
      </c>
      <c r="F603" s="2">
        <f t="shared" si="73"/>
        <v>6.0230450000000006</v>
      </c>
      <c r="G603" s="2">
        <f t="shared" si="67"/>
        <v>5.8687699999999969</v>
      </c>
      <c r="H603" s="2">
        <f t="shared" si="71"/>
        <v>5.0973814999999991</v>
      </c>
      <c r="I603" s="2">
        <f t="array" ref="I603">SUMPRODUCT(B587:B606, (ROW(B587:B606)-ROW(B587)+1)) / (20*21/2)</f>
        <v>6.046902380952381</v>
      </c>
      <c r="J603" s="2">
        <f t="shared" si="74"/>
        <v>6.0180377661323465</v>
      </c>
      <c r="K603" s="2">
        <f t="shared" si="68"/>
        <v>5.8761153272436442</v>
      </c>
    </row>
    <row r="604" spans="1:11" ht="13.5" x14ac:dyDescent="0.25">
      <c r="A604" s="3">
        <f>TITRES_STAT!B607</f>
        <v>42881</v>
      </c>
      <c r="B604" s="6">
        <f>TITRES_STAT!D607</f>
        <v>6.0561999999999996</v>
      </c>
      <c r="C604" s="2">
        <f t="shared" si="69"/>
        <v>0</v>
      </c>
      <c r="D604" s="2">
        <f t="shared" si="70"/>
        <v>6.0561999999999996</v>
      </c>
      <c r="E604" s="2">
        <f t="shared" si="72"/>
        <v>6.0500899999999991</v>
      </c>
      <c r="F604" s="2">
        <f t="shared" si="73"/>
        <v>6.0375200000000007</v>
      </c>
      <c r="G604" s="2">
        <f t="shared" si="67"/>
        <v>5.8838539999999968</v>
      </c>
      <c r="H604" s="2">
        <f t="shared" si="71"/>
        <v>5.1074369999999991</v>
      </c>
      <c r="I604" s="2">
        <f t="array" ref="I604">SUMPRODUCT(B588:B607, (ROW(B588:B607)-ROW(B588)+1)) / (20*21/2)</f>
        <v>6.0455933333333327</v>
      </c>
      <c r="J604" s="2">
        <f t="shared" si="74"/>
        <v>6.0216722645959324</v>
      </c>
      <c r="K604" s="2">
        <f t="shared" si="68"/>
        <v>5.8831774712733056</v>
      </c>
    </row>
    <row r="605" spans="1:11" ht="13.5" x14ac:dyDescent="0.25">
      <c r="A605" s="3">
        <f>TITRES_STAT!B608</f>
        <v>42884</v>
      </c>
      <c r="B605" s="6">
        <f>TITRES_STAT!D608</f>
        <v>6.0561999999999996</v>
      </c>
      <c r="C605" s="2">
        <f t="shared" si="69"/>
        <v>0</v>
      </c>
      <c r="D605" s="2">
        <f t="shared" si="70"/>
        <v>6.0561999999999996</v>
      </c>
      <c r="E605" s="2">
        <f t="shared" si="72"/>
        <v>6.051619999999998</v>
      </c>
      <c r="F605" s="2">
        <f t="shared" si="73"/>
        <v>6.0470450000000007</v>
      </c>
      <c r="G605" s="2">
        <f t="shared" si="67"/>
        <v>5.8960439999999972</v>
      </c>
      <c r="H605" s="2">
        <f t="shared" si="71"/>
        <v>5.1174924999999991</v>
      </c>
      <c r="I605" s="2">
        <f t="array" ref="I605">SUMPRODUCT(B589:B608, (ROW(B589:B608)-ROW(B589)+1)) / (20*21/2)</f>
        <v>6.0465742857142848</v>
      </c>
      <c r="J605" s="2">
        <f t="shared" si="74"/>
        <v>6.0249606203487005</v>
      </c>
      <c r="K605" s="2">
        <f t="shared" si="68"/>
        <v>5.8899626684782742</v>
      </c>
    </row>
    <row r="606" spans="1:11" ht="13.5" x14ac:dyDescent="0.25">
      <c r="A606" s="3">
        <f>TITRES_STAT!B609</f>
        <v>42885</v>
      </c>
      <c r="B606" s="6">
        <f>TITRES_STAT!D609</f>
        <v>6.0180999999999996</v>
      </c>
      <c r="C606" s="2">
        <f t="shared" si="69"/>
        <v>-3.8100000000000023E-2</v>
      </c>
      <c r="D606" s="2">
        <f t="shared" si="70"/>
        <v>6.0485799999999994</v>
      </c>
      <c r="E606" s="2">
        <f t="shared" si="72"/>
        <v>6.0500999999999987</v>
      </c>
      <c r="F606" s="2">
        <f t="shared" si="73"/>
        <v>6.0470450000000016</v>
      </c>
      <c r="G606" s="2">
        <f t="shared" si="67"/>
        <v>5.9073199999999959</v>
      </c>
      <c r="H606" s="2">
        <f t="shared" si="71"/>
        <v>5.1273959999999992</v>
      </c>
      <c r="I606" s="2">
        <f t="array" ref="I606">SUMPRODUCT(B590:B609, (ROW(B590:B609)-ROW(B590)+1)) / (20*21/2)</f>
        <v>6.0475552380952378</v>
      </c>
      <c r="J606" s="2">
        <f t="shared" si="74"/>
        <v>6.0243072279345391</v>
      </c>
      <c r="K606" s="2">
        <f t="shared" si="68"/>
        <v>5.8949876618712835</v>
      </c>
    </row>
    <row r="607" spans="1:11" ht="13.5" x14ac:dyDescent="0.25">
      <c r="A607" s="3">
        <f>TITRES_STAT!B610</f>
        <v>42886</v>
      </c>
      <c r="B607" s="6">
        <f>TITRES_STAT!D610</f>
        <v>6.0332999999999997</v>
      </c>
      <c r="C607" s="2">
        <f t="shared" si="69"/>
        <v>1.5200000000000102E-2</v>
      </c>
      <c r="D607" s="2">
        <f t="shared" si="70"/>
        <v>6.0439999999999996</v>
      </c>
      <c r="E607" s="2">
        <f t="shared" si="72"/>
        <v>6.0500999999999987</v>
      </c>
      <c r="F607" s="2">
        <f t="shared" si="73"/>
        <v>6.0459000000000014</v>
      </c>
      <c r="G607" s="2">
        <f t="shared" si="67"/>
        <v>5.9195079999999969</v>
      </c>
      <c r="H607" s="2">
        <f t="shared" si="71"/>
        <v>5.1374134999999992</v>
      </c>
      <c r="I607" s="2">
        <f t="array" ref="I607">SUMPRODUCT(B591:B610, (ROW(B591:B610)-ROW(B591)+1)) / (20*21/2)</f>
        <v>6.0739266666666651</v>
      </c>
      <c r="J607" s="2">
        <f t="shared" si="74"/>
        <v>6.0251636824169639</v>
      </c>
      <c r="K607" s="2">
        <f t="shared" si="68"/>
        <v>5.9004116751312337</v>
      </c>
    </row>
    <row r="608" spans="1:11" ht="13.5" x14ac:dyDescent="0.25">
      <c r="A608" s="3">
        <f>TITRES_STAT!B611</f>
        <v>42887</v>
      </c>
      <c r="B608" s="6">
        <f>TITRES_STAT!D611</f>
        <v>6.0561999999999996</v>
      </c>
      <c r="C608" s="2">
        <f t="shared" si="69"/>
        <v>2.289999999999992E-2</v>
      </c>
      <c r="D608" s="2">
        <f t="shared" si="70"/>
        <v>6.0439999999999996</v>
      </c>
      <c r="E608" s="2">
        <f t="shared" si="72"/>
        <v>6.0500999999999987</v>
      </c>
      <c r="F608" s="2">
        <f t="shared" si="73"/>
        <v>6.0459000000000014</v>
      </c>
      <c r="G608" s="2">
        <f t="shared" si="67"/>
        <v>5.9318499999999972</v>
      </c>
      <c r="H608" s="2">
        <f t="shared" si="71"/>
        <v>5.1475454999999997</v>
      </c>
      <c r="I608" s="2">
        <f t="array" ref="I608">SUMPRODUCT(B592:B611, (ROW(B592:B611)-ROW(B592)+1)) / (20*21/2)</f>
        <v>6.1135333333333328</v>
      </c>
      <c r="J608" s="2">
        <f t="shared" si="74"/>
        <v>6.0281195221867767</v>
      </c>
      <c r="K608" s="2">
        <f t="shared" si="68"/>
        <v>5.9065210212045187</v>
      </c>
    </row>
    <row r="609" spans="1:11" ht="13.5" x14ac:dyDescent="0.25">
      <c r="A609" s="3">
        <f>TITRES_STAT!B612</f>
        <v>42888</v>
      </c>
      <c r="B609" s="6">
        <f>TITRES_STAT!D612</f>
        <v>6.0561999999999996</v>
      </c>
      <c r="C609" s="2">
        <f t="shared" si="69"/>
        <v>0</v>
      </c>
      <c r="D609" s="2">
        <f t="shared" si="70"/>
        <v>6.0439999999999996</v>
      </c>
      <c r="E609" s="2">
        <f t="shared" si="72"/>
        <v>6.0500999999999987</v>
      </c>
      <c r="F609" s="2">
        <f t="shared" si="73"/>
        <v>6.0459000000000014</v>
      </c>
      <c r="G609" s="2">
        <f t="shared" si="67"/>
        <v>5.9440399999999958</v>
      </c>
      <c r="H609" s="2">
        <f t="shared" si="71"/>
        <v>5.1577534999999992</v>
      </c>
      <c r="I609" s="2">
        <f t="array" ref="I609">SUMPRODUCT(B593:B612, (ROW(B593:B612)-ROW(B593)+1)) / (20*21/2)</f>
        <v>6.1431276190476192</v>
      </c>
      <c r="J609" s="2">
        <f t="shared" si="74"/>
        <v>6.0307938534070837</v>
      </c>
      <c r="K609" s="2">
        <f t="shared" si="68"/>
        <v>5.9123907850788511</v>
      </c>
    </row>
    <row r="610" spans="1:11" ht="13.5" x14ac:dyDescent="0.25">
      <c r="A610" s="3">
        <f>TITRES_STAT!B613</f>
        <v>42891</v>
      </c>
      <c r="B610" s="6">
        <f>TITRES_STAT!D613</f>
        <v>6.3228</v>
      </c>
      <c r="C610" s="2">
        <f t="shared" si="69"/>
        <v>0.26660000000000039</v>
      </c>
      <c r="D610" s="2">
        <f t="shared" si="70"/>
        <v>6.0973199999999999</v>
      </c>
      <c r="E610" s="2">
        <f t="shared" si="72"/>
        <v>6.0767599999999984</v>
      </c>
      <c r="F610" s="2">
        <f t="shared" si="73"/>
        <v>6.0592300000000012</v>
      </c>
      <c r="G610" s="2">
        <f t="shared" si="67"/>
        <v>5.9617139999999962</v>
      </c>
      <c r="H610" s="2">
        <f t="shared" si="71"/>
        <v>5.1693709999999999</v>
      </c>
      <c r="I610" s="2">
        <f t="array" ref="I610">SUMPRODUCT(B594:B613, (ROW(B594:B613)-ROW(B594)+1)) / (20*21/2)</f>
        <v>6.1718595238095242</v>
      </c>
      <c r="J610" s="2">
        <f t="shared" si="74"/>
        <v>6.0586039626064085</v>
      </c>
      <c r="K610" s="2">
        <f t="shared" si="68"/>
        <v>5.9284852640953671</v>
      </c>
    </row>
    <row r="611" spans="1:11" ht="13.5" x14ac:dyDescent="0.25">
      <c r="A611" s="3">
        <f>TITRES_STAT!B614</f>
        <v>42892</v>
      </c>
      <c r="B611" s="6">
        <f>TITRES_STAT!D614</f>
        <v>6.4751000000000003</v>
      </c>
      <c r="C611" s="2">
        <f t="shared" si="69"/>
        <v>0.15230000000000032</v>
      </c>
      <c r="D611" s="2">
        <f t="shared" si="70"/>
        <v>6.18872</v>
      </c>
      <c r="E611" s="2">
        <f t="shared" si="72"/>
        <v>6.1186499999999988</v>
      </c>
      <c r="F611" s="2">
        <f t="shared" si="73"/>
        <v>6.0805600000000002</v>
      </c>
      <c r="G611" s="2">
        <f t="shared" si="67"/>
        <v>5.982433999999996</v>
      </c>
      <c r="H611" s="2">
        <f t="shared" si="71"/>
        <v>5.1817499999999992</v>
      </c>
      <c r="I611" s="2">
        <f t="array" ref="I611">SUMPRODUCT(B595:B614, (ROW(B595:B614)-ROW(B595)+1)) / (20*21/2)</f>
        <v>6.2051199999999991</v>
      </c>
      <c r="J611" s="2">
        <f t="shared" si="74"/>
        <v>6.0982702518819885</v>
      </c>
      <c r="K611" s="2">
        <f t="shared" si="68"/>
        <v>5.9499211360916275</v>
      </c>
    </row>
    <row r="612" spans="1:11" ht="13.5" x14ac:dyDescent="0.25">
      <c r="A612" s="3">
        <f>TITRES_STAT!B615</f>
        <v>42893</v>
      </c>
      <c r="B612" s="6">
        <f>TITRES_STAT!D615</f>
        <v>6.3913000000000002</v>
      </c>
      <c r="C612" s="2">
        <f t="shared" si="69"/>
        <v>-8.3800000000000097E-2</v>
      </c>
      <c r="D612" s="2">
        <f t="shared" si="70"/>
        <v>6.2603200000000001</v>
      </c>
      <c r="E612" s="2">
        <f t="shared" si="72"/>
        <v>6.1521599999999994</v>
      </c>
      <c r="F612" s="2">
        <f t="shared" si="73"/>
        <v>6.097315</v>
      </c>
      <c r="G612" s="2">
        <f t="shared" si="67"/>
        <v>6.0004119999999954</v>
      </c>
      <c r="H612" s="2">
        <f t="shared" si="71"/>
        <v>5.1936715000000007</v>
      </c>
      <c r="I612" s="2">
        <f t="array" ref="I612">SUMPRODUCT(B596:B615, (ROW(B596:B615)-ROW(B596)+1)) / (20*21/2)</f>
        <v>6.2327933333333325</v>
      </c>
      <c r="J612" s="2">
        <f t="shared" si="74"/>
        <v>6.1261778469408465</v>
      </c>
      <c r="K612" s="2">
        <f t="shared" si="68"/>
        <v>5.9672301111468578</v>
      </c>
    </row>
    <row r="613" spans="1:11" ht="13.5" x14ac:dyDescent="0.25">
      <c r="A613" s="3">
        <f>TITRES_STAT!B616</f>
        <v>42894</v>
      </c>
      <c r="B613" s="6">
        <f>TITRES_STAT!D616</f>
        <v>6.399</v>
      </c>
      <c r="C613" s="2">
        <f t="shared" si="69"/>
        <v>7.6999999999998181E-3</v>
      </c>
      <c r="D613" s="2">
        <f t="shared" si="70"/>
        <v>6.3288799999999998</v>
      </c>
      <c r="E613" s="2">
        <f t="shared" si="72"/>
        <v>6.1864399999999993</v>
      </c>
      <c r="F613" s="2">
        <f t="shared" si="73"/>
        <v>6.1182650000000001</v>
      </c>
      <c r="G613" s="2">
        <f t="shared" si="67"/>
        <v>6.0164099999999952</v>
      </c>
      <c r="H613" s="2">
        <f t="shared" si="71"/>
        <v>5.2056700000000005</v>
      </c>
      <c r="I613" s="2">
        <f t="array" ref="I613">SUMPRODUCT(B597:B616, (ROW(B597:B616)-ROW(B597)+1)) / (20*21/2)</f>
        <v>6.2586166666666658</v>
      </c>
      <c r="J613" s="2">
        <f t="shared" si="74"/>
        <v>6.1521609091369562</v>
      </c>
      <c r="K613" s="2">
        <f t="shared" si="68"/>
        <v>5.9841622636509033</v>
      </c>
    </row>
    <row r="614" spans="1:11" ht="13.5" x14ac:dyDescent="0.25">
      <c r="A614" s="3">
        <f>TITRES_STAT!B617</f>
        <v>42895</v>
      </c>
      <c r="B614" s="6">
        <f>TITRES_STAT!D617</f>
        <v>6.4675000000000002</v>
      </c>
      <c r="C614" s="2">
        <f t="shared" si="69"/>
        <v>6.8500000000000227E-2</v>
      </c>
      <c r="D614" s="2">
        <f t="shared" si="70"/>
        <v>6.4111400000000005</v>
      </c>
      <c r="E614" s="2">
        <f t="shared" si="72"/>
        <v>6.2275700000000001</v>
      </c>
      <c r="F614" s="2">
        <f t="shared" si="73"/>
        <v>6.1388300000000005</v>
      </c>
      <c r="G614" s="2">
        <f t="shared" si="67"/>
        <v>6.0317979999999958</v>
      </c>
      <c r="H614" s="2">
        <f t="shared" si="71"/>
        <v>5.2180110000000006</v>
      </c>
      <c r="I614" s="2">
        <f t="array" ref="I614">SUMPRODUCT(B598:B617, (ROW(B598:B617)-ROW(B598)+1)) / (20*21/2)</f>
        <v>6.2832776190476194</v>
      </c>
      <c r="J614" s="2">
        <f t="shared" si="74"/>
        <v>6.1821932035048652</v>
      </c>
      <c r="K614" s="2">
        <f t="shared" si="68"/>
        <v>6.0031166846842012</v>
      </c>
    </row>
    <row r="615" spans="1:11" ht="13.5" x14ac:dyDescent="0.25">
      <c r="A615" s="3">
        <f>TITRES_STAT!B618</f>
        <v>42898</v>
      </c>
      <c r="B615" s="6">
        <f>TITRES_STAT!D618</f>
        <v>6.4294000000000002</v>
      </c>
      <c r="C615" s="2">
        <f t="shared" si="69"/>
        <v>-3.8100000000000023E-2</v>
      </c>
      <c r="D615" s="2">
        <f t="shared" si="70"/>
        <v>6.4324600000000007</v>
      </c>
      <c r="E615" s="2">
        <f t="shared" si="72"/>
        <v>6.2648900000000003</v>
      </c>
      <c r="F615" s="2">
        <f t="shared" si="73"/>
        <v>6.1582549999999996</v>
      </c>
      <c r="G615" s="2">
        <f t="shared" si="67"/>
        <v>6.0464239999999947</v>
      </c>
      <c r="H615" s="2">
        <f t="shared" si="71"/>
        <v>5.2300849999999999</v>
      </c>
      <c r="I615" s="2">
        <f t="array" ref="I615">SUMPRODUCT(B599:B618, (ROW(B599:B618)-ROW(B599)+1)) / (20*21/2)</f>
        <v>6.3060161904761918</v>
      </c>
      <c r="J615" s="2">
        <f t="shared" si="74"/>
        <v>6.2057367079329735</v>
      </c>
      <c r="K615" s="2">
        <f t="shared" si="68"/>
        <v>6.0198336774416834</v>
      </c>
    </row>
    <row r="616" spans="1:11" ht="13.5" x14ac:dyDescent="0.25">
      <c r="A616" s="3">
        <f>TITRES_STAT!B619</f>
        <v>42899</v>
      </c>
      <c r="B616" s="6">
        <f>TITRES_STAT!D619</f>
        <v>6.4294000000000002</v>
      </c>
      <c r="C616" s="2">
        <f t="shared" si="69"/>
        <v>0</v>
      </c>
      <c r="D616" s="2">
        <f t="shared" si="70"/>
        <v>6.4233199999999995</v>
      </c>
      <c r="E616" s="2">
        <f t="shared" si="72"/>
        <v>6.3060200000000002</v>
      </c>
      <c r="F616" s="2">
        <f t="shared" si="73"/>
        <v>6.1780600000000003</v>
      </c>
      <c r="G616" s="2">
        <f t="shared" si="67"/>
        <v>6.0610499999999954</v>
      </c>
      <c r="H616" s="2">
        <f t="shared" si="71"/>
        <v>5.242045000000001</v>
      </c>
      <c r="I616" s="2">
        <f t="array" ref="I616">SUMPRODUCT(B600:B619, (ROW(B600:B619)-ROW(B600)+1)) / (20*21/2)</f>
        <v>6.3218652380952385</v>
      </c>
      <c r="J616" s="2">
        <f t="shared" si="74"/>
        <v>6.2270379738441193</v>
      </c>
      <c r="K616" s="2">
        <f t="shared" si="68"/>
        <v>6.0358951018557354</v>
      </c>
    </row>
    <row r="617" spans="1:11" ht="13.5" x14ac:dyDescent="0.25">
      <c r="A617" s="3">
        <f>TITRES_STAT!B620</f>
        <v>42900</v>
      </c>
      <c r="B617" s="6">
        <f>TITRES_STAT!D620</f>
        <v>6.4370000000000003</v>
      </c>
      <c r="C617" s="2">
        <f t="shared" si="69"/>
        <v>7.6000000000000512E-3</v>
      </c>
      <c r="D617" s="2">
        <f t="shared" si="70"/>
        <v>6.4324600000000007</v>
      </c>
      <c r="E617" s="2">
        <f t="shared" si="72"/>
        <v>6.3463900000000004</v>
      </c>
      <c r="F617" s="2">
        <f t="shared" si="73"/>
        <v>6.1982449999999991</v>
      </c>
      <c r="G617" s="2">
        <f t="shared" si="67"/>
        <v>6.0743039999999962</v>
      </c>
      <c r="H617" s="2">
        <f t="shared" si="71"/>
        <v>5.2540429999999994</v>
      </c>
      <c r="I617" s="2">
        <f t="array" ref="I617">SUMPRODUCT(B601:B620, (ROW(B601:B620)-ROW(B601)+1)) / (20*21/2)</f>
        <v>6.3339833333333351</v>
      </c>
      <c r="J617" s="2">
        <f t="shared" si="74"/>
        <v>6.2470343572875366</v>
      </c>
      <c r="K617" s="2">
        <f t="shared" si="68"/>
        <v>6.0516247057045307</v>
      </c>
    </row>
    <row r="618" spans="1:11" ht="13.5" x14ac:dyDescent="0.25">
      <c r="A618" s="3">
        <f>TITRES_STAT!B621</f>
        <v>42901</v>
      </c>
      <c r="B618" s="6">
        <f>TITRES_STAT!D621</f>
        <v>6.4370000000000003</v>
      </c>
      <c r="C618" s="2">
        <f t="shared" si="69"/>
        <v>0</v>
      </c>
      <c r="D618" s="2">
        <f t="shared" si="70"/>
        <v>6.4400599999999999</v>
      </c>
      <c r="E618" s="2">
        <f t="shared" si="72"/>
        <v>6.3844699999999994</v>
      </c>
      <c r="F618" s="2">
        <f t="shared" si="73"/>
        <v>6.2172849999999986</v>
      </c>
      <c r="G618" s="2">
        <f t="shared" si="67"/>
        <v>6.0851199999999972</v>
      </c>
      <c r="H618" s="2">
        <f t="shared" si="71"/>
        <v>5.2660410000000004</v>
      </c>
      <c r="I618" s="2">
        <f t="array" ref="I618">SUMPRODUCT(B602:B621, (ROW(B602:B621)-ROW(B602)+1)) / (20*21/2)</f>
        <v>6.3468219047619048</v>
      </c>
      <c r="J618" s="2">
        <f t="shared" si="74"/>
        <v>6.2651263232601524</v>
      </c>
      <c r="K618" s="2">
        <f t="shared" si="68"/>
        <v>6.0667374623435686</v>
      </c>
    </row>
    <row r="619" spans="1:11" ht="13.5" x14ac:dyDescent="0.25">
      <c r="A619" s="3">
        <f>TITRES_STAT!B622</f>
        <v>42902</v>
      </c>
      <c r="B619" s="6">
        <f>TITRES_STAT!D622</f>
        <v>6.3837000000000002</v>
      </c>
      <c r="C619" s="2">
        <f t="shared" si="69"/>
        <v>-5.3300000000000125E-2</v>
      </c>
      <c r="D619" s="2">
        <f t="shared" si="70"/>
        <v>6.4233000000000002</v>
      </c>
      <c r="E619" s="2">
        <f t="shared" si="72"/>
        <v>6.4172200000000004</v>
      </c>
      <c r="F619" s="2">
        <f t="shared" si="73"/>
        <v>6.2336599999999986</v>
      </c>
      <c r="G619" s="2">
        <f t="shared" si="67"/>
        <v>6.091669999999997</v>
      </c>
      <c r="H619" s="2">
        <f t="shared" si="71"/>
        <v>5.2772770000000007</v>
      </c>
      <c r="I619" s="2">
        <f t="array" ref="I619">SUMPRODUCT(B603:B622, (ROW(B603:B622)-ROW(B603)+1)) / (20*21/2)</f>
        <v>6.3581009523809522</v>
      </c>
      <c r="J619" s="2">
        <f t="shared" si="74"/>
        <v>6.2764190543782323</v>
      </c>
      <c r="K619" s="2">
        <f t="shared" si="68"/>
        <v>6.0791673657810756</v>
      </c>
    </row>
    <row r="620" spans="1:11" ht="13.5" x14ac:dyDescent="0.25">
      <c r="A620" s="3">
        <f>TITRES_STAT!B623</f>
        <v>42905</v>
      </c>
      <c r="B620" s="6">
        <f>TITRES_STAT!D623</f>
        <v>6.3609</v>
      </c>
      <c r="C620" s="2">
        <f t="shared" si="69"/>
        <v>-2.2800000000000153E-2</v>
      </c>
      <c r="D620" s="2">
        <f t="shared" si="70"/>
        <v>6.4096000000000002</v>
      </c>
      <c r="E620" s="2">
        <f t="shared" si="72"/>
        <v>6.4210299999999991</v>
      </c>
      <c r="F620" s="2">
        <f t="shared" si="73"/>
        <v>6.2488949999999992</v>
      </c>
      <c r="G620" s="2">
        <f t="shared" si="67"/>
        <v>6.0977639999999962</v>
      </c>
      <c r="H620" s="2">
        <f t="shared" si="71"/>
        <v>5.2883230000000001</v>
      </c>
      <c r="I620" s="2">
        <f t="array" ref="I620">SUMPRODUCT(B604:B623, (ROW(B604:B623)-ROW(B604)+1)) / (20*21/2)</f>
        <v>6.3620204761904757</v>
      </c>
      <c r="J620" s="2">
        <f t="shared" si="74"/>
        <v>6.2844648587231626</v>
      </c>
      <c r="K620" s="2">
        <f t="shared" si="68"/>
        <v>6.0902157043778962</v>
      </c>
    </row>
    <row r="621" spans="1:11" ht="13.5" x14ac:dyDescent="0.25">
      <c r="A621" s="3">
        <f>TITRES_STAT!B624</f>
        <v>42906</v>
      </c>
      <c r="B621" s="6">
        <f>TITRES_STAT!D624</f>
        <v>6.3837000000000002</v>
      </c>
      <c r="C621" s="2">
        <f t="shared" si="69"/>
        <v>2.2800000000000153E-2</v>
      </c>
      <c r="D621" s="2">
        <f t="shared" si="70"/>
        <v>6.4004599999999998</v>
      </c>
      <c r="E621" s="2">
        <f t="shared" si="72"/>
        <v>6.4118899999999996</v>
      </c>
      <c r="F621" s="2">
        <f t="shared" si="73"/>
        <v>6.2652699999999992</v>
      </c>
      <c r="G621" s="2">
        <f t="shared" si="67"/>
        <v>6.1043139999999969</v>
      </c>
      <c r="H621" s="2">
        <f t="shared" si="71"/>
        <v>5.2994070000000013</v>
      </c>
      <c r="I621" s="2">
        <f t="array" ref="I621">SUMPRODUCT(B605:B624, (ROW(B605:B624)-ROW(B605)+1)) / (20*21/2)</f>
        <v>6.3588609523809527</v>
      </c>
      <c r="J621" s="2">
        <f t="shared" si="74"/>
        <v>6.2939158245590523</v>
      </c>
      <c r="K621" s="2">
        <f t="shared" si="68"/>
        <v>6.1017248924415082</v>
      </c>
    </row>
    <row r="622" spans="1:11" ht="13.5" x14ac:dyDescent="0.25">
      <c r="A622" s="3">
        <f>TITRES_STAT!B625</f>
        <v>42907</v>
      </c>
      <c r="B622" s="6">
        <f>TITRES_STAT!D625</f>
        <v>6.3837000000000002</v>
      </c>
      <c r="C622" s="2">
        <f t="shared" si="69"/>
        <v>0</v>
      </c>
      <c r="D622" s="2">
        <f t="shared" si="70"/>
        <v>6.3898000000000001</v>
      </c>
      <c r="E622" s="2">
        <f t="shared" si="72"/>
        <v>6.41113</v>
      </c>
      <c r="F622" s="2">
        <f t="shared" si="73"/>
        <v>6.2816450000000001</v>
      </c>
      <c r="G622" s="2">
        <f t="shared" si="67"/>
        <v>6.1108639999999976</v>
      </c>
      <c r="H622" s="2">
        <f t="shared" si="71"/>
        <v>5.3101860000000007</v>
      </c>
      <c r="I622" s="2">
        <f t="array" ref="I622">SUMPRODUCT(B606:B625, (ROW(B606:B625)-ROW(B606)+1)) / (20*21/2)</f>
        <v>6.3538080952380964</v>
      </c>
      <c r="J622" s="2">
        <f t="shared" si="74"/>
        <v>6.3024666984105711</v>
      </c>
      <c r="K622" s="2">
        <f t="shared" si="68"/>
        <v>6.1127827397967431</v>
      </c>
    </row>
    <row r="623" spans="1:11" ht="13.5" x14ac:dyDescent="0.25">
      <c r="A623" s="3">
        <f>TITRES_STAT!B626</f>
        <v>42908</v>
      </c>
      <c r="B623" s="6">
        <f>TITRES_STAT!D626</f>
        <v>6.3228</v>
      </c>
      <c r="C623" s="2">
        <f t="shared" si="69"/>
        <v>-6.0900000000000176E-2</v>
      </c>
      <c r="D623" s="2">
        <f t="shared" si="70"/>
        <v>6.3669600000000006</v>
      </c>
      <c r="E623" s="2">
        <f t="shared" si="72"/>
        <v>6.4035099999999989</v>
      </c>
      <c r="F623" s="2">
        <f t="shared" si="73"/>
        <v>6.294975</v>
      </c>
      <c r="G623" s="2">
        <f t="shared" si="67"/>
        <v>6.1169579999999977</v>
      </c>
      <c r="H623" s="2">
        <f t="shared" si="71"/>
        <v>5.3207750000000011</v>
      </c>
      <c r="I623" s="2">
        <f t="array" ref="I623">SUMPRODUCT(B607:B626, (ROW(B607:B626)-ROW(B607)+1)) / (20*21/2)</f>
        <v>6.3605933333333331</v>
      </c>
      <c r="J623" s="2">
        <f t="shared" si="74"/>
        <v>6.30440320332385</v>
      </c>
      <c r="K623" s="2">
        <f t="shared" si="68"/>
        <v>6.1210187107851066</v>
      </c>
    </row>
    <row r="624" spans="1:11" ht="13.5" x14ac:dyDescent="0.25">
      <c r="A624" s="3">
        <f>TITRES_STAT!B627</f>
        <v>42909</v>
      </c>
      <c r="B624" s="6">
        <f>TITRES_STAT!D627</f>
        <v>6.2618</v>
      </c>
      <c r="C624" s="2">
        <f t="shared" si="69"/>
        <v>-6.0999999999999943E-2</v>
      </c>
      <c r="D624" s="2">
        <f t="shared" si="70"/>
        <v>6.3425799999999999</v>
      </c>
      <c r="E624" s="2">
        <f t="shared" si="72"/>
        <v>6.3829399999999996</v>
      </c>
      <c r="F624" s="2">
        <f t="shared" si="73"/>
        <v>6.3052550000000007</v>
      </c>
      <c r="G624" s="2">
        <f t="shared" si="67"/>
        <v>6.121069999999996</v>
      </c>
      <c r="H624" s="2">
        <f t="shared" si="71"/>
        <v>5.3308685000000011</v>
      </c>
      <c r="I624" s="2">
        <f t="array" ref="I624">SUMPRODUCT(B608:B627, (ROW(B608:B627)-ROW(B608)+1)) / (20*21/2)</f>
        <v>6.3768823809523809</v>
      </c>
      <c r="J624" s="2">
        <f t="shared" si="74"/>
        <v>6.3003457553882445</v>
      </c>
      <c r="K624" s="2">
        <f t="shared" si="68"/>
        <v>6.1265395456562786</v>
      </c>
    </row>
    <row r="625" spans="1:11" ht="13.5" x14ac:dyDescent="0.25">
      <c r="A625" s="3">
        <f>TITRES_STAT!B628</f>
        <v>42914</v>
      </c>
      <c r="B625" s="6">
        <f>TITRES_STAT!D628</f>
        <v>6.2522000000000002</v>
      </c>
      <c r="C625" s="2">
        <f t="shared" si="69"/>
        <v>-9.5999999999998309E-3</v>
      </c>
      <c r="D625" s="2">
        <f t="shared" si="70"/>
        <v>6.3208399999999996</v>
      </c>
      <c r="E625" s="2">
        <f t="shared" si="72"/>
        <v>6.3652199999999999</v>
      </c>
      <c r="F625" s="2">
        <f t="shared" si="73"/>
        <v>6.3150550000000001</v>
      </c>
      <c r="G625" s="2">
        <f t="shared" si="67"/>
        <v>6.1265139999999976</v>
      </c>
      <c r="H625" s="2">
        <f t="shared" si="71"/>
        <v>5.340837500000001</v>
      </c>
      <c r="I625" s="2">
        <f t="array" ref="I625">SUMPRODUCT(B609:B628, (ROW(B609:B628)-ROW(B609)+1)) / (20*21/2)</f>
        <v>6.3901847619047629</v>
      </c>
      <c r="J625" s="2">
        <f t="shared" si="74"/>
        <v>6.2957604453512683</v>
      </c>
      <c r="K625" s="2">
        <f t="shared" si="68"/>
        <v>6.131467406610934</v>
      </c>
    </row>
    <row r="626" spans="1:11" ht="13.5" x14ac:dyDescent="0.25">
      <c r="A626" s="3">
        <f>TITRES_STAT!B629</f>
        <v>42915</v>
      </c>
      <c r="B626" s="6">
        <f>TITRES_STAT!D629</f>
        <v>6.3863000000000003</v>
      </c>
      <c r="C626" s="2">
        <f t="shared" si="69"/>
        <v>0.13410000000000011</v>
      </c>
      <c r="D626" s="2">
        <f t="shared" si="70"/>
        <v>6.3213600000000003</v>
      </c>
      <c r="E626" s="2">
        <f t="shared" si="72"/>
        <v>6.3609099999999996</v>
      </c>
      <c r="F626" s="2">
        <f t="shared" si="73"/>
        <v>6.3334650000000012</v>
      </c>
      <c r="G626" s="2">
        <f t="shared" ref="G626:G689" si="75">AVERAGE(B577:B626)</f>
        <v>6.1347919999999965</v>
      </c>
      <c r="H626" s="2">
        <f t="shared" si="71"/>
        <v>5.3511725000000006</v>
      </c>
      <c r="I626" s="2">
        <f t="array" ref="I626">SUMPRODUCT(B610:B629, (ROW(B610:B629)-ROW(B610)+1)) / (20*21/2)</f>
        <v>6.3983799999999995</v>
      </c>
      <c r="J626" s="2">
        <f t="shared" si="74"/>
        <v>6.3043832600797192</v>
      </c>
      <c r="K626" s="2">
        <f t="shared" si="68"/>
        <v>6.1414608416457996</v>
      </c>
    </row>
    <row r="627" spans="1:11" ht="13.5" x14ac:dyDescent="0.25">
      <c r="A627" s="3">
        <f>TITRES_STAT!B630</f>
        <v>42916</v>
      </c>
      <c r="B627" s="6">
        <f>TITRES_STAT!D630</f>
        <v>6.5045000000000002</v>
      </c>
      <c r="C627" s="2">
        <f t="shared" si="69"/>
        <v>0.11819999999999986</v>
      </c>
      <c r="D627" s="2">
        <f t="shared" si="70"/>
        <v>6.3455200000000005</v>
      </c>
      <c r="E627" s="2">
        <f t="shared" si="72"/>
        <v>6.3676599999999999</v>
      </c>
      <c r="F627" s="2">
        <f t="shared" si="73"/>
        <v>6.3570250000000019</v>
      </c>
      <c r="G627" s="2">
        <f t="shared" si="75"/>
        <v>6.1455879999999983</v>
      </c>
      <c r="H627" s="2">
        <f t="shared" si="71"/>
        <v>5.362174500000001</v>
      </c>
      <c r="I627" s="2">
        <f t="array" ref="I627">SUMPRODUCT(B611:B630, (ROW(B611:B630)-ROW(B611)+1)) / (20*21/2)</f>
        <v>6.4046280952380954</v>
      </c>
      <c r="J627" s="2">
        <f t="shared" si="74"/>
        <v>6.3234419972149833</v>
      </c>
      <c r="K627" s="2">
        <f t="shared" ref="K627:K690" si="76">$K$4*B627+(1-$K$4)*K626</f>
        <v>6.1556976713851803</v>
      </c>
    </row>
    <row r="628" spans="1:11" ht="13.5" x14ac:dyDescent="0.25">
      <c r="A628" s="3">
        <f>TITRES_STAT!B631</f>
        <v>42919</v>
      </c>
      <c r="B628" s="6">
        <f>TITRES_STAT!D631</f>
        <v>6.4966999999999997</v>
      </c>
      <c r="C628" s="2">
        <f t="shared" si="69"/>
        <v>-7.8000000000004732E-3</v>
      </c>
      <c r="D628" s="2">
        <f t="shared" si="70"/>
        <v>6.3803000000000001</v>
      </c>
      <c r="E628" s="2">
        <f t="shared" si="72"/>
        <v>6.3736300000000004</v>
      </c>
      <c r="F628" s="2">
        <f t="shared" si="73"/>
        <v>6.3790500000000012</v>
      </c>
      <c r="G628" s="2">
        <f t="shared" si="75"/>
        <v>6.1559219999999968</v>
      </c>
      <c r="H628" s="2">
        <f t="shared" si="71"/>
        <v>5.372757</v>
      </c>
      <c r="I628" s="2">
        <f t="array" ref="I628">SUMPRODUCT(B612:B631, (ROW(B612:B631)-ROW(B612)+1)) / (20*21/2)</f>
        <v>6.4094461904761904</v>
      </c>
      <c r="J628" s="2">
        <f t="shared" si="74"/>
        <v>6.3399427593849849</v>
      </c>
      <c r="K628" s="2">
        <f t="shared" si="76"/>
        <v>6.1690703117230159</v>
      </c>
    </row>
    <row r="629" spans="1:11" ht="13.5" x14ac:dyDescent="0.25">
      <c r="A629" s="3">
        <f>TITRES_STAT!B632</f>
        <v>42920</v>
      </c>
      <c r="B629" s="6">
        <f>TITRES_STAT!D632</f>
        <v>6.4650999999999996</v>
      </c>
      <c r="C629" s="2">
        <f t="shared" si="69"/>
        <v>-3.1600000000000072E-2</v>
      </c>
      <c r="D629" s="2">
        <f t="shared" si="70"/>
        <v>6.4209599999999991</v>
      </c>
      <c r="E629" s="2">
        <f t="shared" si="72"/>
        <v>6.3817699999999995</v>
      </c>
      <c r="F629" s="2">
        <f t="shared" si="73"/>
        <v>6.3994950000000017</v>
      </c>
      <c r="G629" s="2">
        <f t="shared" si="75"/>
        <v>6.1663859999999975</v>
      </c>
      <c r="H629" s="2">
        <f t="shared" si="71"/>
        <v>5.3828765000000001</v>
      </c>
      <c r="I629" s="2">
        <f t="array" ref="I629">SUMPRODUCT(B613:B632, (ROW(B613:B632)-ROW(B613)+1)) / (20*21/2)</f>
        <v>6.4151019047619036</v>
      </c>
      <c r="J629" s="2">
        <f t="shared" si="74"/>
        <v>6.3518624965864152</v>
      </c>
      <c r="K629" s="2">
        <f t="shared" si="76"/>
        <v>6.1806793191064271</v>
      </c>
    </row>
    <row r="630" spans="1:11" ht="13.5" x14ac:dyDescent="0.25">
      <c r="A630" s="3">
        <f>TITRES_STAT!B633</f>
        <v>42921</v>
      </c>
      <c r="B630" s="6">
        <f>TITRES_STAT!D633</f>
        <v>6.4650999999999996</v>
      </c>
      <c r="C630" s="2">
        <f t="shared" si="69"/>
        <v>0</v>
      </c>
      <c r="D630" s="2">
        <f t="shared" si="70"/>
        <v>6.4635400000000001</v>
      </c>
      <c r="E630" s="2">
        <f t="shared" si="72"/>
        <v>6.3921899999999994</v>
      </c>
      <c r="F630" s="2">
        <f t="shared" si="73"/>
        <v>6.4066100000000006</v>
      </c>
      <c r="G630" s="2">
        <f t="shared" si="75"/>
        <v>6.1763939999999984</v>
      </c>
      <c r="H630" s="2">
        <f t="shared" si="71"/>
        <v>5.3925009999999984</v>
      </c>
      <c r="I630" s="2">
        <f t="array" ref="I630">SUMPRODUCT(B614:B633, (ROW(B614:B633)-ROW(B614)+1)) / (20*21/2)</f>
        <v>6.4204061904761902</v>
      </c>
      <c r="J630" s="2">
        <f t="shared" si="74"/>
        <v>6.3626470207210426</v>
      </c>
      <c r="K630" s="2">
        <f t="shared" si="76"/>
        <v>6.1918330712983325</v>
      </c>
    </row>
    <row r="631" spans="1:11" ht="13.5" x14ac:dyDescent="0.25">
      <c r="A631" s="3">
        <f>TITRES_STAT!B634</f>
        <v>42922</v>
      </c>
      <c r="B631" s="6">
        <f>TITRES_STAT!D634</f>
        <v>6.4572000000000003</v>
      </c>
      <c r="C631" s="2">
        <f t="shared" si="69"/>
        <v>-7.899999999999352E-3</v>
      </c>
      <c r="D631" s="2">
        <f t="shared" si="70"/>
        <v>6.4777199999999997</v>
      </c>
      <c r="E631" s="2">
        <f t="shared" si="72"/>
        <v>6.39954</v>
      </c>
      <c r="F631" s="2">
        <f t="shared" si="73"/>
        <v>6.4057150000000007</v>
      </c>
      <c r="G631" s="2">
        <f t="shared" si="75"/>
        <v>6.1897479999999998</v>
      </c>
      <c r="H631" s="2">
        <f t="shared" si="71"/>
        <v>5.4023524999999983</v>
      </c>
      <c r="I631" s="2">
        <f t="array" ref="I631">SUMPRODUCT(B615:B634, (ROW(B615:B634)-ROW(B615)+1)) / (20*21/2)</f>
        <v>6.4253957142857132</v>
      </c>
      <c r="J631" s="2">
        <f t="shared" si="74"/>
        <v>6.371652066366658</v>
      </c>
      <c r="K631" s="2">
        <f t="shared" si="76"/>
        <v>6.2022396175219274</v>
      </c>
    </row>
    <row r="632" spans="1:11" ht="13.5" x14ac:dyDescent="0.25">
      <c r="A632" s="3">
        <f>TITRES_STAT!B635</f>
        <v>42923</v>
      </c>
      <c r="B632" s="6">
        <f>TITRES_STAT!D635</f>
        <v>6.4650999999999996</v>
      </c>
      <c r="C632" s="2">
        <f t="shared" si="69"/>
        <v>7.899999999999352E-3</v>
      </c>
      <c r="D632" s="2">
        <f t="shared" si="70"/>
        <v>6.4698399999999996</v>
      </c>
      <c r="E632" s="2">
        <f t="shared" si="72"/>
        <v>6.4076799999999992</v>
      </c>
      <c r="F632" s="2">
        <f t="shared" si="73"/>
        <v>6.4094050000000014</v>
      </c>
      <c r="G632" s="2">
        <f t="shared" si="75"/>
        <v>6.2011260000000004</v>
      </c>
      <c r="H632" s="2">
        <f t="shared" si="71"/>
        <v>5.4122434999999989</v>
      </c>
      <c r="I632" s="2">
        <f t="array" ref="I632">SUMPRODUCT(B616:B635, (ROW(B616:B635)-ROW(B616)+1)) / (20*21/2)</f>
        <v>6.430396666666665</v>
      </c>
      <c r="J632" s="2">
        <f t="shared" si="74"/>
        <v>6.3805518695698336</v>
      </c>
      <c r="K632" s="2">
        <f t="shared" si="76"/>
        <v>6.2125478678151858</v>
      </c>
    </row>
    <row r="633" spans="1:11" ht="13.5" x14ac:dyDescent="0.25">
      <c r="A633" s="3">
        <f>TITRES_STAT!B636</f>
        <v>42926</v>
      </c>
      <c r="B633" s="6">
        <f>TITRES_STAT!D636</f>
        <v>6.4650999999999996</v>
      </c>
      <c r="C633" s="2">
        <f t="shared" si="69"/>
        <v>0</v>
      </c>
      <c r="D633" s="2">
        <f t="shared" si="70"/>
        <v>6.4635199999999999</v>
      </c>
      <c r="E633" s="2">
        <f t="shared" si="72"/>
        <v>6.4219099999999996</v>
      </c>
      <c r="F633" s="2">
        <f t="shared" si="73"/>
        <v>6.4127100000000015</v>
      </c>
      <c r="G633" s="2">
        <f t="shared" si="75"/>
        <v>6.2115900000000002</v>
      </c>
      <c r="H633" s="2">
        <f t="shared" si="71"/>
        <v>5.422362999999998</v>
      </c>
      <c r="I633" s="2">
        <f t="array" ref="I633">SUMPRODUCT(B617:B636, (ROW(B617:B636)-ROW(B617)+1)) / (20*21/2)</f>
        <v>6.4352276190476188</v>
      </c>
      <c r="J633" s="2">
        <f t="shared" si="74"/>
        <v>6.3886040724679454</v>
      </c>
      <c r="K633" s="2">
        <f t="shared" si="76"/>
        <v>6.2224518729989038</v>
      </c>
    </row>
    <row r="634" spans="1:11" ht="13.5" x14ac:dyDescent="0.25">
      <c r="A634" s="3">
        <f>TITRES_STAT!B637</f>
        <v>42927</v>
      </c>
      <c r="B634" s="6">
        <f>TITRES_STAT!D637</f>
        <v>6.4650999999999996</v>
      </c>
      <c r="C634" s="2">
        <f t="shared" si="69"/>
        <v>0</v>
      </c>
      <c r="D634" s="2">
        <f t="shared" si="70"/>
        <v>6.4635199999999999</v>
      </c>
      <c r="E634" s="2">
        <f t="shared" si="72"/>
        <v>6.44224</v>
      </c>
      <c r="F634" s="2">
        <f t="shared" si="73"/>
        <v>6.4125900000000016</v>
      </c>
      <c r="G634" s="2">
        <f t="shared" si="75"/>
        <v>6.2255579999999995</v>
      </c>
      <c r="H634" s="2">
        <f t="shared" si="71"/>
        <v>5.4320254999999973</v>
      </c>
      <c r="I634" s="2">
        <f t="array" ref="I634">SUMPRODUCT(B618:B637, (ROW(B618:B637)-ROW(B618)+1)) / (20*21/2)</f>
        <v>6.4391361904761899</v>
      </c>
      <c r="J634" s="2">
        <f t="shared" si="74"/>
        <v>6.3958893988995698</v>
      </c>
      <c r="K634" s="2">
        <f t="shared" si="76"/>
        <v>6.2319674858224765</v>
      </c>
    </row>
    <row r="635" spans="1:11" ht="13.5" x14ac:dyDescent="0.25">
      <c r="A635" s="3">
        <f>TITRES_STAT!B638</f>
        <v>42928</v>
      </c>
      <c r="B635" s="6">
        <f>TITRES_STAT!D638</f>
        <v>6.4650999999999996</v>
      </c>
      <c r="C635" s="2">
        <f t="shared" si="69"/>
        <v>0</v>
      </c>
      <c r="D635" s="2">
        <f t="shared" si="70"/>
        <v>6.4635199999999999</v>
      </c>
      <c r="E635" s="2">
        <f t="shared" si="72"/>
        <v>6.4635300000000004</v>
      </c>
      <c r="F635" s="2">
        <f t="shared" si="73"/>
        <v>6.4143750000000024</v>
      </c>
      <c r="G635" s="2">
        <f t="shared" si="75"/>
        <v>6.237546</v>
      </c>
      <c r="H635" s="2">
        <f t="shared" si="71"/>
        <v>5.4416879999999983</v>
      </c>
      <c r="I635" s="2">
        <f t="array" ref="I635">SUMPRODUCT(B619:B638, (ROW(B619:B638)-ROW(B619)+1)) / (20*21/2)</f>
        <v>6.4429485714285697</v>
      </c>
      <c r="J635" s="2">
        <f t="shared" si="74"/>
        <v>6.4024808847186589</v>
      </c>
      <c r="K635" s="2">
        <f t="shared" si="76"/>
        <v>6.2411099373588499</v>
      </c>
    </row>
    <row r="636" spans="1:11" ht="13.5" x14ac:dyDescent="0.25">
      <c r="A636" s="3">
        <f>TITRES_STAT!B639</f>
        <v>42929</v>
      </c>
      <c r="B636" s="6">
        <f>TITRES_STAT!D639</f>
        <v>6.4650999999999996</v>
      </c>
      <c r="C636" s="2">
        <f t="shared" si="69"/>
        <v>0</v>
      </c>
      <c r="D636" s="2">
        <f t="shared" si="70"/>
        <v>6.4650999999999996</v>
      </c>
      <c r="E636" s="2">
        <f t="shared" si="72"/>
        <v>6.4714100000000006</v>
      </c>
      <c r="F636" s="2">
        <f t="shared" si="73"/>
        <v>6.4161600000000023</v>
      </c>
      <c r="G636" s="2">
        <f t="shared" si="75"/>
        <v>6.2464860000000009</v>
      </c>
      <c r="H636" s="2">
        <f t="shared" si="71"/>
        <v>5.4514264999999975</v>
      </c>
      <c r="I636" s="2">
        <f t="array" ref="I636">SUMPRODUCT(B620:B639, (ROW(B620:B639)-ROW(B620)+1)) / (20*21/2)</f>
        <v>6.4459219047619056</v>
      </c>
      <c r="J636" s="2">
        <f t="shared" si="74"/>
        <v>6.4084446099835493</v>
      </c>
      <c r="K636" s="2">
        <f t="shared" si="76"/>
        <v>6.2498938613839936</v>
      </c>
    </row>
    <row r="637" spans="1:11" ht="13.5" x14ac:dyDescent="0.25">
      <c r="A637" s="3">
        <f>TITRES_STAT!B640</f>
        <v>42930</v>
      </c>
      <c r="B637" s="6">
        <f>TITRES_STAT!D640</f>
        <v>6.4572000000000003</v>
      </c>
      <c r="C637" s="2">
        <f t="shared" si="69"/>
        <v>-7.899999999999352E-3</v>
      </c>
      <c r="D637" s="2">
        <f t="shared" si="70"/>
        <v>6.4635199999999999</v>
      </c>
      <c r="E637" s="2">
        <f t="shared" si="72"/>
        <v>6.4666799999999993</v>
      </c>
      <c r="F637" s="2">
        <f t="shared" si="73"/>
        <v>6.4171700000000014</v>
      </c>
      <c r="G637" s="2">
        <f t="shared" si="75"/>
        <v>6.254506000000001</v>
      </c>
      <c r="H637" s="2">
        <f t="shared" si="71"/>
        <v>5.4612019999999974</v>
      </c>
      <c r="I637" s="2">
        <f t="array" ref="I637">SUMPRODUCT(B621:B640, (ROW(B621:B640)-ROW(B621)+1)) / (20*21/2)</f>
        <v>6.4500776190476179</v>
      </c>
      <c r="J637" s="2">
        <f t="shared" si="74"/>
        <v>6.4130879804613068</v>
      </c>
      <c r="K637" s="2">
        <f t="shared" si="76"/>
        <v>6.2580235138787392</v>
      </c>
    </row>
    <row r="638" spans="1:11" ht="13.5" x14ac:dyDescent="0.25">
      <c r="A638" s="3">
        <f>TITRES_STAT!B641</f>
        <v>42933</v>
      </c>
      <c r="B638" s="6">
        <f>TITRES_STAT!D641</f>
        <v>6.4572000000000003</v>
      </c>
      <c r="C638" s="2">
        <f t="shared" si="69"/>
        <v>0</v>
      </c>
      <c r="D638" s="2">
        <f t="shared" si="70"/>
        <v>6.4619400000000002</v>
      </c>
      <c r="E638" s="2">
        <f t="shared" si="72"/>
        <v>6.4627299999999988</v>
      </c>
      <c r="F638" s="2">
        <f t="shared" si="73"/>
        <v>6.4181800000000022</v>
      </c>
      <c r="G638" s="2">
        <f t="shared" si="75"/>
        <v>6.2625260000000011</v>
      </c>
      <c r="H638" s="2">
        <f t="shared" si="71"/>
        <v>5.4707109999999988</v>
      </c>
      <c r="I638" s="2">
        <f t="array" ref="I638">SUMPRODUCT(B622:B641, (ROW(B622:B641)-ROW(B622)+1)) / (20*21/2)</f>
        <v>6.4529847619047604</v>
      </c>
      <c r="J638" s="2">
        <f t="shared" si="74"/>
        <v>6.4172891251792779</v>
      </c>
      <c r="K638" s="2">
        <f t="shared" si="76"/>
        <v>6.2658343564717294</v>
      </c>
    </row>
    <row r="639" spans="1:11" ht="13.5" x14ac:dyDescent="0.25">
      <c r="A639" s="3">
        <f>TITRES_STAT!B642</f>
        <v>42934</v>
      </c>
      <c r="B639" s="6">
        <f>TITRES_STAT!D642</f>
        <v>6.4493999999999998</v>
      </c>
      <c r="C639" s="2">
        <f t="shared" si="69"/>
        <v>-7.8000000000004732E-3</v>
      </c>
      <c r="D639" s="2">
        <f t="shared" si="70"/>
        <v>6.4587999999999992</v>
      </c>
      <c r="E639" s="2">
        <f t="shared" si="72"/>
        <v>6.4611599999999996</v>
      </c>
      <c r="F639" s="2">
        <f t="shared" si="73"/>
        <v>6.4214650000000004</v>
      </c>
      <c r="G639" s="2">
        <f t="shared" si="75"/>
        <v>6.2703900000000026</v>
      </c>
      <c r="H639" s="2">
        <f t="shared" si="71"/>
        <v>5.4802189999999982</v>
      </c>
      <c r="I639" s="2">
        <f t="array" ref="I639">SUMPRODUCT(B623:B642, (ROW(B623:B642)-ROW(B623)+1)) / (20*21/2)</f>
        <v>6.4547990476190469</v>
      </c>
      <c r="J639" s="2">
        <f t="shared" si="74"/>
        <v>6.4203473037336316</v>
      </c>
      <c r="K639" s="2">
        <f t="shared" si="76"/>
        <v>6.2730330091591124</v>
      </c>
    </row>
    <row r="640" spans="1:11" ht="13.5" x14ac:dyDescent="0.25">
      <c r="A640" s="3">
        <f>TITRES_STAT!B643</f>
        <v>42935</v>
      </c>
      <c r="B640" s="6">
        <f>TITRES_STAT!D643</f>
        <v>6.4650999999999996</v>
      </c>
      <c r="C640" s="2">
        <f t="shared" si="69"/>
        <v>1.5699999999999825E-2</v>
      </c>
      <c r="D640" s="2">
        <f t="shared" si="70"/>
        <v>6.4587999999999992</v>
      </c>
      <c r="E640" s="2">
        <f t="shared" si="72"/>
        <v>6.4611599999999996</v>
      </c>
      <c r="F640" s="2">
        <f t="shared" si="73"/>
        <v>6.4266750000000012</v>
      </c>
      <c r="G640" s="2">
        <f t="shared" si="75"/>
        <v>6.2785680000000017</v>
      </c>
      <c r="H640" s="2">
        <f t="shared" si="71"/>
        <v>5.4897289999999987</v>
      </c>
      <c r="I640" s="2">
        <f t="array" ref="I640">SUMPRODUCT(B624:B643, (ROW(B624:B643)-ROW(B624)+1)) / (20*21/2)</f>
        <v>6.4577957142857141</v>
      </c>
      <c r="J640" s="2">
        <f t="shared" si="74"/>
        <v>6.4246094652828099</v>
      </c>
      <c r="K640" s="2">
        <f t="shared" si="76"/>
        <v>6.2805650480156183</v>
      </c>
    </row>
    <row r="641" spans="1:11" ht="13.5" x14ac:dyDescent="0.25">
      <c r="A641" s="3">
        <f>TITRES_STAT!B644</f>
        <v>42936</v>
      </c>
      <c r="B641" s="6">
        <f>TITRES_STAT!D644</f>
        <v>6.4572000000000003</v>
      </c>
      <c r="C641" s="2">
        <f t="shared" si="69"/>
        <v>-7.899999999999352E-3</v>
      </c>
      <c r="D641" s="2">
        <f t="shared" si="70"/>
        <v>6.4572200000000013</v>
      </c>
      <c r="E641" s="2">
        <f t="shared" si="72"/>
        <v>6.4611599999999996</v>
      </c>
      <c r="F641" s="2">
        <f t="shared" si="73"/>
        <v>6.4303500000000016</v>
      </c>
      <c r="G641" s="2">
        <f t="shared" si="75"/>
        <v>6.2867420000000012</v>
      </c>
      <c r="H641" s="2">
        <f t="shared" si="71"/>
        <v>5.4992759999999983</v>
      </c>
      <c r="I641" s="2">
        <f t="array" ref="I641">SUMPRODUCT(B625:B644, (ROW(B625:B644)-ROW(B625)+1)) / (20*21/2)</f>
        <v>6.4601147619047605</v>
      </c>
      <c r="J641" s="2">
        <f t="shared" si="74"/>
        <v>6.427713325732066</v>
      </c>
      <c r="K641" s="2">
        <f t="shared" si="76"/>
        <v>6.287491908877751</v>
      </c>
    </row>
    <row r="642" spans="1:11" ht="13.5" x14ac:dyDescent="0.25">
      <c r="A642" s="3">
        <f>TITRES_STAT!B645</f>
        <v>42937</v>
      </c>
      <c r="B642" s="6">
        <f>TITRES_STAT!D645</f>
        <v>6.4493999999999998</v>
      </c>
      <c r="C642" s="2">
        <f t="shared" si="69"/>
        <v>-7.8000000000004732E-3</v>
      </c>
      <c r="D642" s="2">
        <f t="shared" si="70"/>
        <v>6.45566</v>
      </c>
      <c r="E642" s="2">
        <f t="shared" si="72"/>
        <v>6.4595900000000004</v>
      </c>
      <c r="F642" s="2">
        <f t="shared" si="73"/>
        <v>6.4336350000000007</v>
      </c>
      <c r="G642" s="2">
        <f t="shared" si="75"/>
        <v>6.2946060000000026</v>
      </c>
      <c r="H642" s="2">
        <f t="shared" si="71"/>
        <v>5.5087839999999986</v>
      </c>
      <c r="I642" s="2">
        <f t="array" ref="I642">SUMPRODUCT(B626:B645, (ROW(B626:B645)-ROW(B626)+1)) / (20*21/2)</f>
        <v>6.4607133333333335</v>
      </c>
      <c r="J642" s="2">
        <f t="shared" si="74"/>
        <v>6.4297787232813928</v>
      </c>
      <c r="K642" s="2">
        <f t="shared" si="76"/>
        <v>6.2938412457845061</v>
      </c>
    </row>
    <row r="643" spans="1:11" ht="13.5" x14ac:dyDescent="0.25">
      <c r="A643" s="3">
        <f>TITRES_STAT!B646</f>
        <v>42940</v>
      </c>
      <c r="B643" s="6">
        <f>TITRES_STAT!D646</f>
        <v>6.4650999999999996</v>
      </c>
      <c r="C643" s="2">
        <f t="shared" si="69"/>
        <v>1.5699999999999825E-2</v>
      </c>
      <c r="D643" s="2">
        <f t="shared" si="70"/>
        <v>6.4572400000000005</v>
      </c>
      <c r="E643" s="2">
        <f t="shared" si="72"/>
        <v>6.4595900000000004</v>
      </c>
      <c r="F643" s="2">
        <f t="shared" si="73"/>
        <v>6.4407500000000013</v>
      </c>
      <c r="G643" s="2">
        <f t="shared" si="75"/>
        <v>6.3043080000000025</v>
      </c>
      <c r="H643" s="2">
        <f t="shared" si="71"/>
        <v>5.5182559999999974</v>
      </c>
      <c r="I643" s="2">
        <f t="array" ref="I643">SUMPRODUCT(B627:B646, (ROW(B627:B646)-ROW(B627)+1)) / (20*21/2)</f>
        <v>6.460335714285713</v>
      </c>
      <c r="J643" s="2">
        <f t="shared" si="74"/>
        <v>6.433142654397451</v>
      </c>
      <c r="K643" s="2">
        <f t="shared" si="76"/>
        <v>6.3005572753615846</v>
      </c>
    </row>
    <row r="644" spans="1:11" ht="13.5" x14ac:dyDescent="0.25">
      <c r="A644" s="3">
        <f>TITRES_STAT!B647</f>
        <v>42942</v>
      </c>
      <c r="B644" s="6">
        <f>TITRES_STAT!D647</f>
        <v>6.4650999999999996</v>
      </c>
      <c r="C644" s="2">
        <f t="shared" ref="C644:C707" si="77">B644-B643</f>
        <v>0</v>
      </c>
      <c r="D644" s="2">
        <f t="shared" si="70"/>
        <v>6.4603800000000007</v>
      </c>
      <c r="E644" s="2">
        <f t="shared" si="72"/>
        <v>6.4595900000000004</v>
      </c>
      <c r="F644" s="2">
        <f t="shared" si="73"/>
        <v>6.4509150000000002</v>
      </c>
      <c r="G644" s="2">
        <f t="shared" si="75"/>
        <v>6.3124860000000025</v>
      </c>
      <c r="H644" s="2">
        <f t="shared" si="71"/>
        <v>5.5277279999999971</v>
      </c>
      <c r="I644" s="2">
        <f t="array" ref="I644">SUMPRODUCT(B628:B647, (ROW(B628:B647)-ROW(B628)+1)) / (20*21/2)</f>
        <v>6.4603728571428558</v>
      </c>
      <c r="J644" s="2">
        <f t="shared" si="74"/>
        <v>6.4361862111215036</v>
      </c>
      <c r="K644" s="2">
        <f t="shared" si="76"/>
        <v>6.3070099312297581</v>
      </c>
    </row>
    <row r="645" spans="1:11" ht="13.5" x14ac:dyDescent="0.25">
      <c r="A645" s="3">
        <f>TITRES_STAT!B648</f>
        <v>42943</v>
      </c>
      <c r="B645" s="6">
        <f>TITRES_STAT!D648</f>
        <v>6.4572000000000003</v>
      </c>
      <c r="C645" s="2">
        <f t="shared" si="77"/>
        <v>-7.899999999999352E-3</v>
      </c>
      <c r="D645" s="2">
        <f t="shared" si="70"/>
        <v>6.4587999999999992</v>
      </c>
      <c r="E645" s="2">
        <f t="shared" si="72"/>
        <v>6.4587999999999992</v>
      </c>
      <c r="F645" s="2">
        <f t="shared" si="73"/>
        <v>6.4611650000000012</v>
      </c>
      <c r="G645" s="2">
        <f t="shared" si="75"/>
        <v>6.3208120000000019</v>
      </c>
      <c r="H645" s="2">
        <f t="shared" si="71"/>
        <v>5.5371604999999988</v>
      </c>
      <c r="I645" s="2">
        <f t="array" ref="I645">SUMPRODUCT(B629:B648, (ROW(B629:B648)-ROW(B629)+1)) / (20*21/2)</f>
        <v>6.4605976190476193</v>
      </c>
      <c r="J645" s="2">
        <f t="shared" si="74"/>
        <v>6.4381875243480273</v>
      </c>
      <c r="K645" s="2">
        <f t="shared" si="76"/>
        <v>6.3128997378481984</v>
      </c>
    </row>
    <row r="646" spans="1:11" ht="13.5" x14ac:dyDescent="0.25">
      <c r="A646" s="3">
        <f>TITRES_STAT!B649</f>
        <v>42944</v>
      </c>
      <c r="B646" s="6">
        <f>TITRES_STAT!D649</f>
        <v>6.4572000000000003</v>
      </c>
      <c r="C646" s="2">
        <f t="shared" si="77"/>
        <v>0</v>
      </c>
      <c r="D646" s="2">
        <f t="shared" ref="D646:D709" si="78">AVERAGE(B642:B646)</f>
        <v>6.4587999999999992</v>
      </c>
      <c r="E646" s="2">
        <f t="shared" si="72"/>
        <v>6.4580099999999998</v>
      </c>
      <c r="F646" s="2">
        <f t="shared" si="73"/>
        <v>6.4647100000000011</v>
      </c>
      <c r="G646" s="2">
        <f t="shared" si="75"/>
        <v>6.329290000000003</v>
      </c>
      <c r="H646" s="2">
        <f t="shared" si="71"/>
        <v>5.5469739999999987</v>
      </c>
      <c r="I646" s="2">
        <f t="array" ref="I646">SUMPRODUCT(B630:B649, (ROW(B630:B649)-ROW(B630)+1)) / (20*21/2)</f>
        <v>6.4609728571428562</v>
      </c>
      <c r="J646" s="2">
        <f t="shared" si="74"/>
        <v>6.4399982363148824</v>
      </c>
      <c r="K646" s="2">
        <f t="shared" si="76"/>
        <v>6.3185585716580732</v>
      </c>
    </row>
    <row r="647" spans="1:11" ht="13.5" x14ac:dyDescent="0.25">
      <c r="A647" s="3">
        <f>TITRES_STAT!B650</f>
        <v>42947</v>
      </c>
      <c r="B647" s="6">
        <f>TITRES_STAT!D650</f>
        <v>6.4650999999999996</v>
      </c>
      <c r="C647" s="2">
        <f t="shared" si="77"/>
        <v>7.899999999999352E-3</v>
      </c>
      <c r="D647" s="2">
        <f t="shared" si="78"/>
        <v>6.4619400000000002</v>
      </c>
      <c r="E647" s="2">
        <f t="shared" si="72"/>
        <v>6.4587999999999992</v>
      </c>
      <c r="F647" s="2">
        <f t="shared" si="73"/>
        <v>6.462740000000001</v>
      </c>
      <c r="G647" s="2">
        <f t="shared" si="75"/>
        <v>6.3379260000000022</v>
      </c>
      <c r="H647" s="2">
        <f t="shared" si="71"/>
        <v>5.5566364999999989</v>
      </c>
      <c r="I647" s="2">
        <f t="array" ref="I647">SUMPRODUCT(B631:B650, (ROW(B631:B650)-ROW(B631)+1)) / (20*21/2)</f>
        <v>6.4613480952380939</v>
      </c>
      <c r="J647" s="2">
        <f t="shared" si="74"/>
        <v>6.4423888804753702</v>
      </c>
      <c r="K647" s="2">
        <f t="shared" si="76"/>
        <v>6.3243052943381493</v>
      </c>
    </row>
    <row r="648" spans="1:11" ht="13.5" x14ac:dyDescent="0.25">
      <c r="A648" s="3">
        <f>TITRES_STAT!B651</f>
        <v>42948</v>
      </c>
      <c r="B648" s="6">
        <f>TITRES_STAT!D651</f>
        <v>6.4650999999999996</v>
      </c>
      <c r="C648" s="2">
        <f t="shared" si="77"/>
        <v>0</v>
      </c>
      <c r="D648" s="2">
        <f t="shared" si="78"/>
        <v>6.4619400000000002</v>
      </c>
      <c r="E648" s="2">
        <f t="shared" si="72"/>
        <v>6.4595900000000004</v>
      </c>
      <c r="F648" s="2">
        <f t="shared" si="73"/>
        <v>6.4611600000000013</v>
      </c>
      <c r="G648" s="2">
        <f t="shared" si="75"/>
        <v>6.3461040000000013</v>
      </c>
      <c r="H648" s="2">
        <f t="shared" si="71"/>
        <v>5.5661849999999991</v>
      </c>
      <c r="I648" s="2">
        <f t="array" ref="I648">SUMPRODUCT(B632:B651, (ROW(B632:B651)-ROW(B632)+1)) / (20*21/2)</f>
        <v>6.4617233333333326</v>
      </c>
      <c r="J648" s="2">
        <f t="shared" si="74"/>
        <v>6.444551844239621</v>
      </c>
      <c r="K648" s="2">
        <f t="shared" si="76"/>
        <v>6.3298266553444966</v>
      </c>
    </row>
    <row r="649" spans="1:11" ht="13.5" x14ac:dyDescent="0.25">
      <c r="A649" s="3">
        <f>TITRES_STAT!B652</f>
        <v>42949</v>
      </c>
      <c r="B649" s="6">
        <f>TITRES_STAT!D652</f>
        <v>6.4650999999999996</v>
      </c>
      <c r="C649" s="2">
        <f t="shared" si="77"/>
        <v>0</v>
      </c>
      <c r="D649" s="2">
        <f t="shared" si="78"/>
        <v>6.4619400000000002</v>
      </c>
      <c r="E649" s="2">
        <f t="shared" si="72"/>
        <v>6.4611600000000013</v>
      </c>
      <c r="F649" s="2">
        <f t="shared" si="73"/>
        <v>6.4611600000000013</v>
      </c>
      <c r="G649" s="2">
        <f t="shared" si="75"/>
        <v>6.3542820000000013</v>
      </c>
      <c r="H649" s="2">
        <f t="shared" si="71"/>
        <v>5.5756949999999987</v>
      </c>
      <c r="I649" s="2">
        <f t="array" ref="I649">SUMPRODUCT(B633:B652, (ROW(B633:B652)-ROW(B633)+1)) / (20*21/2)</f>
        <v>6.4620609523809511</v>
      </c>
      <c r="J649" s="2">
        <f t="shared" si="74"/>
        <v>6.4465088114548958</v>
      </c>
      <c r="K649" s="2">
        <f t="shared" si="76"/>
        <v>6.3351314923898103</v>
      </c>
    </row>
    <row r="650" spans="1:11" ht="13.5" x14ac:dyDescent="0.25">
      <c r="A650" s="3">
        <f>TITRES_STAT!B653</f>
        <v>42950</v>
      </c>
      <c r="B650" s="6">
        <f>TITRES_STAT!D653</f>
        <v>6.4650999999999996</v>
      </c>
      <c r="C650" s="2">
        <f t="shared" si="77"/>
        <v>0</v>
      </c>
      <c r="D650" s="2">
        <f t="shared" si="78"/>
        <v>6.4635199999999999</v>
      </c>
      <c r="E650" s="2">
        <f t="shared" si="72"/>
        <v>6.4611599999999996</v>
      </c>
      <c r="F650" s="2">
        <f t="shared" si="73"/>
        <v>6.4611600000000013</v>
      </c>
      <c r="G650" s="2">
        <f t="shared" si="75"/>
        <v>6.3624600000000022</v>
      </c>
      <c r="H650" s="2">
        <f t="shared" ref="H650:H713" si="79">AVERAGE(B451:B650)</f>
        <v>5.585357499999998</v>
      </c>
      <c r="I650" s="2">
        <f t="array" ref="I650">SUMPRODUCT(B634:B653, (ROW(B634:B653)-ROW(B634)+1)) / (20*21/2)</f>
        <v>6.4623985714285697</v>
      </c>
      <c r="J650" s="2">
        <f t="shared" si="74"/>
        <v>6.4482794008401445</v>
      </c>
      <c r="K650" s="2">
        <f t="shared" si="76"/>
        <v>6.3402282966098182</v>
      </c>
    </row>
    <row r="651" spans="1:11" ht="13.5" x14ac:dyDescent="0.25">
      <c r="A651" s="3">
        <f>TITRES_STAT!B654</f>
        <v>42951</v>
      </c>
      <c r="B651" s="6">
        <f>TITRES_STAT!D654</f>
        <v>6.4650999999999996</v>
      </c>
      <c r="C651" s="2">
        <f t="shared" si="77"/>
        <v>0</v>
      </c>
      <c r="D651" s="2">
        <f t="shared" si="78"/>
        <v>6.4650999999999996</v>
      </c>
      <c r="E651" s="2">
        <f t="shared" si="72"/>
        <v>6.461949999999999</v>
      </c>
      <c r="F651" s="2">
        <f t="shared" si="73"/>
        <v>6.4615550000000015</v>
      </c>
      <c r="G651" s="2">
        <f t="shared" si="75"/>
        <v>6.3706380000000022</v>
      </c>
      <c r="H651" s="2">
        <f t="shared" si="79"/>
        <v>5.5950199999999981</v>
      </c>
      <c r="I651" s="2">
        <f t="array" ref="I651">SUMPRODUCT(B635:B654, (ROW(B635:B654)-ROW(B635)+1)) / (20*21/2)</f>
        <v>6.46273619047619</v>
      </c>
      <c r="J651" s="2">
        <f t="shared" si="74"/>
        <v>6.4498813626648932</v>
      </c>
      <c r="K651" s="2">
        <f t="shared" si="76"/>
        <v>6.3451252261545319</v>
      </c>
    </row>
    <row r="652" spans="1:11" ht="13.5" x14ac:dyDescent="0.25">
      <c r="A652" s="3">
        <f>TITRES_STAT!B655</f>
        <v>42954</v>
      </c>
      <c r="B652" s="6">
        <f>TITRES_STAT!D655</f>
        <v>6.4650999999999996</v>
      </c>
      <c r="C652" s="2">
        <f t="shared" si="77"/>
        <v>0</v>
      </c>
      <c r="D652" s="2">
        <f t="shared" si="78"/>
        <v>6.4650999999999996</v>
      </c>
      <c r="E652" s="2">
        <f t="shared" ref="E652:E715" si="80">AVERAGE(B643:B652)</f>
        <v>6.4635199999999999</v>
      </c>
      <c r="F652" s="2">
        <f t="shared" si="73"/>
        <v>6.4615550000000024</v>
      </c>
      <c r="G652" s="2">
        <f t="shared" si="75"/>
        <v>6.3788160000000014</v>
      </c>
      <c r="H652" s="2">
        <f t="shared" si="79"/>
        <v>5.6046824999999965</v>
      </c>
      <c r="I652" s="2">
        <f t="array" ref="I652">SUMPRODUCT(B636:B655, (ROW(B636:B655)-ROW(B636)+1)) / (20*21/2)</f>
        <v>6.4660833333333327</v>
      </c>
      <c r="J652" s="2">
        <f t="shared" si="74"/>
        <v>6.4513307566968088</v>
      </c>
      <c r="K652" s="2">
        <f t="shared" si="76"/>
        <v>6.3498301192465112</v>
      </c>
    </row>
    <row r="653" spans="1:11" ht="13.5" x14ac:dyDescent="0.25">
      <c r="A653" s="3">
        <f>TITRES_STAT!B656</f>
        <v>42955</v>
      </c>
      <c r="B653" s="6">
        <f>TITRES_STAT!D656</f>
        <v>6.4650999999999996</v>
      </c>
      <c r="C653" s="2">
        <f t="shared" si="77"/>
        <v>0</v>
      </c>
      <c r="D653" s="2">
        <f t="shared" si="78"/>
        <v>6.4650999999999996</v>
      </c>
      <c r="E653" s="2">
        <f t="shared" si="80"/>
        <v>6.4635199999999999</v>
      </c>
      <c r="F653" s="2">
        <f t="shared" si="73"/>
        <v>6.4615550000000024</v>
      </c>
      <c r="G653" s="2">
        <f t="shared" si="75"/>
        <v>6.3869940000000023</v>
      </c>
      <c r="H653" s="2">
        <f t="shared" si="79"/>
        <v>5.6137734999999962</v>
      </c>
      <c r="I653" s="2">
        <f t="array" ref="I653">SUMPRODUCT(B637:B656, (ROW(B637:B656)-ROW(B637)+1)) / (20*21/2)</f>
        <v>6.4692799999999995</v>
      </c>
      <c r="J653" s="2">
        <f t="shared" si="74"/>
        <v>6.4526421132018745</v>
      </c>
      <c r="K653" s="2">
        <f t="shared" si="76"/>
        <v>6.35435050672704</v>
      </c>
    </row>
    <row r="654" spans="1:11" ht="13.5" x14ac:dyDescent="0.25">
      <c r="A654" s="3">
        <f>TITRES_STAT!B657</f>
        <v>42956</v>
      </c>
      <c r="B654" s="6">
        <f>TITRES_STAT!D657</f>
        <v>6.4650999999999996</v>
      </c>
      <c r="C654" s="2">
        <f t="shared" si="77"/>
        <v>0</v>
      </c>
      <c r="D654" s="2">
        <f t="shared" si="78"/>
        <v>6.4650999999999996</v>
      </c>
      <c r="E654" s="2">
        <f t="shared" si="80"/>
        <v>6.4635199999999999</v>
      </c>
      <c r="F654" s="2">
        <f t="shared" si="73"/>
        <v>6.4615550000000024</v>
      </c>
      <c r="G654" s="2">
        <f t="shared" si="75"/>
        <v>6.3951720000000032</v>
      </c>
      <c r="H654" s="2">
        <f t="shared" si="79"/>
        <v>5.6233979999999963</v>
      </c>
      <c r="I654" s="2">
        <f t="array" ref="I654">SUMPRODUCT(B638:B657, (ROW(B638:B657)-ROW(B638)+1)) / (20*21/2)</f>
        <v>6.47157380952381</v>
      </c>
      <c r="J654" s="2">
        <f t="shared" si="74"/>
        <v>6.4538285786112199</v>
      </c>
      <c r="K654" s="2">
        <f t="shared" si="76"/>
        <v>6.3586936241102938</v>
      </c>
    </row>
    <row r="655" spans="1:11" ht="13.5" x14ac:dyDescent="0.25">
      <c r="A655" s="3">
        <f>TITRES_STAT!B658</f>
        <v>42957</v>
      </c>
      <c r="B655" s="6">
        <f>TITRES_STAT!D658</f>
        <v>6.4966999999999997</v>
      </c>
      <c r="C655" s="2">
        <f t="shared" si="77"/>
        <v>3.1600000000000072E-2</v>
      </c>
      <c r="D655" s="2">
        <f t="shared" si="78"/>
        <v>6.4714199999999993</v>
      </c>
      <c r="E655" s="2">
        <f t="shared" si="80"/>
        <v>6.4674700000000005</v>
      </c>
      <c r="F655" s="2">
        <f t="shared" si="73"/>
        <v>6.463135000000003</v>
      </c>
      <c r="G655" s="2">
        <f t="shared" si="75"/>
        <v>6.4039820000000018</v>
      </c>
      <c r="H655" s="2">
        <f t="shared" si="79"/>
        <v>5.6332184999999955</v>
      </c>
      <c r="I655" s="2">
        <f t="array" ref="I655">SUMPRODUCT(B639:B658, (ROW(B639:B658)-ROW(B639)+1)) / (20*21/2)</f>
        <v>6.4744695238095229</v>
      </c>
      <c r="J655" s="2">
        <f t="shared" si="74"/>
        <v>6.4579115711244368</v>
      </c>
      <c r="K655" s="2">
        <f t="shared" si="76"/>
        <v>6.3641056388510666</v>
      </c>
    </row>
    <row r="656" spans="1:11" ht="13.5" x14ac:dyDescent="0.25">
      <c r="A656" s="3">
        <f>TITRES_STAT!B659</f>
        <v>42958</v>
      </c>
      <c r="B656" s="6">
        <f>TITRES_STAT!D659</f>
        <v>6.4966999999999997</v>
      </c>
      <c r="C656" s="2">
        <f t="shared" si="77"/>
        <v>0</v>
      </c>
      <c r="D656" s="2">
        <f t="shared" si="78"/>
        <v>6.4777399999999998</v>
      </c>
      <c r="E656" s="2">
        <f t="shared" si="80"/>
        <v>6.4714199999999993</v>
      </c>
      <c r="F656" s="2">
        <f t="shared" si="73"/>
        <v>6.4647150000000027</v>
      </c>
      <c r="G656" s="2">
        <f t="shared" si="75"/>
        <v>6.4135540000000013</v>
      </c>
      <c r="H656" s="2">
        <f t="shared" si="79"/>
        <v>5.6428864999999959</v>
      </c>
      <c r="I656" s="2">
        <f t="array" ref="I656">SUMPRODUCT(B640:B659, (ROW(B640:B659)-ROW(B640)+1)) / (20*21/2)</f>
        <v>6.4764247619047612</v>
      </c>
      <c r="J656" s="2">
        <f t="shared" si="74"/>
        <v>6.4616057072078235</v>
      </c>
      <c r="K656" s="2">
        <f t="shared" si="76"/>
        <v>6.3693054177196524</v>
      </c>
    </row>
    <row r="657" spans="1:11" ht="13.5" x14ac:dyDescent="0.25">
      <c r="A657" s="3">
        <f>TITRES_STAT!B660</f>
        <v>42961</v>
      </c>
      <c r="B657" s="6">
        <f>TITRES_STAT!D660</f>
        <v>6.4888000000000003</v>
      </c>
      <c r="C657" s="2">
        <f t="shared" si="77"/>
        <v>-7.899999999999352E-3</v>
      </c>
      <c r="D657" s="2">
        <f t="shared" si="78"/>
        <v>6.4824799999999998</v>
      </c>
      <c r="E657" s="2">
        <f t="shared" si="80"/>
        <v>6.4737899999999993</v>
      </c>
      <c r="F657" s="2">
        <f t="shared" si="73"/>
        <v>6.4662950000000023</v>
      </c>
      <c r="G657" s="2">
        <f t="shared" si="75"/>
        <v>6.4226640000000019</v>
      </c>
      <c r="H657" s="2">
        <f t="shared" si="79"/>
        <v>5.6525149999999966</v>
      </c>
      <c r="I657" s="2">
        <f t="array" ref="I657">SUMPRODUCT(B641:B660, (ROW(B641:B660)-ROW(B641)+1)) / (20*21/2)</f>
        <v>6.4781923809523807</v>
      </c>
      <c r="J657" s="2">
        <f t="shared" si="74"/>
        <v>6.4641956398546974</v>
      </c>
      <c r="K657" s="2">
        <f t="shared" si="76"/>
        <v>6.3739914797698622</v>
      </c>
    </row>
    <row r="658" spans="1:11" ht="13.5" x14ac:dyDescent="0.25">
      <c r="A658" s="3">
        <f>TITRES_STAT!B661</f>
        <v>42962</v>
      </c>
      <c r="B658" s="6">
        <f>TITRES_STAT!D661</f>
        <v>6.4966999999999997</v>
      </c>
      <c r="C658" s="2">
        <f t="shared" si="77"/>
        <v>7.899999999999352E-3</v>
      </c>
      <c r="D658" s="2">
        <f t="shared" si="78"/>
        <v>6.4888000000000003</v>
      </c>
      <c r="E658" s="2">
        <f t="shared" si="80"/>
        <v>6.4769499999999995</v>
      </c>
      <c r="F658" s="2">
        <f t="shared" si="73"/>
        <v>6.4682700000000022</v>
      </c>
      <c r="G658" s="2">
        <f t="shared" si="75"/>
        <v>6.4314740000000015</v>
      </c>
      <c r="H658" s="2">
        <f t="shared" si="79"/>
        <v>5.6623354999999949</v>
      </c>
      <c r="I658" s="2">
        <f t="array" ref="I658">SUMPRODUCT(B642:B661, (ROW(B642:B661)-ROW(B642)+1)) / (20*21/2)</f>
        <v>6.4805995238095226</v>
      </c>
      <c r="J658" s="2">
        <f t="shared" si="74"/>
        <v>6.4672912932018685</v>
      </c>
      <c r="K658" s="2">
        <f t="shared" si="76"/>
        <v>6.3788035786024162</v>
      </c>
    </row>
    <row r="659" spans="1:11" ht="13.5" x14ac:dyDescent="0.25">
      <c r="A659" s="3">
        <f>TITRES_STAT!B662</f>
        <v>42963</v>
      </c>
      <c r="B659" s="6">
        <f>TITRES_STAT!D662</f>
        <v>6.4888000000000003</v>
      </c>
      <c r="C659" s="2">
        <f t="shared" si="77"/>
        <v>-7.899999999999352E-3</v>
      </c>
      <c r="D659" s="2">
        <f t="shared" si="78"/>
        <v>6.4935400000000003</v>
      </c>
      <c r="E659" s="2">
        <f t="shared" si="80"/>
        <v>6.4793199999999986</v>
      </c>
      <c r="F659" s="2">
        <f t="shared" si="73"/>
        <v>6.4702400000000022</v>
      </c>
      <c r="G659" s="2">
        <f t="shared" si="75"/>
        <v>6.4401260000000029</v>
      </c>
      <c r="H659" s="2">
        <f t="shared" si="79"/>
        <v>5.6721164999999951</v>
      </c>
      <c r="I659" s="2">
        <f t="array" ref="I659">SUMPRODUCT(B643:B662, (ROW(B643:B662)-ROW(B643)+1)) / (20*21/2)</f>
        <v>6.48206619047619</v>
      </c>
      <c r="J659" s="2">
        <f t="shared" si="74"/>
        <v>6.4693397414683567</v>
      </c>
      <c r="K659" s="2">
        <f t="shared" si="76"/>
        <v>6.3831171637552631</v>
      </c>
    </row>
    <row r="660" spans="1:11" ht="13.5" x14ac:dyDescent="0.25">
      <c r="A660" s="3">
        <f>TITRES_STAT!B663</f>
        <v>42964</v>
      </c>
      <c r="B660" s="6">
        <f>TITRES_STAT!D663</f>
        <v>6.4888000000000003</v>
      </c>
      <c r="C660" s="2">
        <f t="shared" si="77"/>
        <v>0</v>
      </c>
      <c r="D660" s="2">
        <f t="shared" si="78"/>
        <v>6.4919600000000006</v>
      </c>
      <c r="E660" s="2">
        <f t="shared" si="80"/>
        <v>6.4816899999999986</v>
      </c>
      <c r="F660" s="2">
        <f t="shared" ref="F660:F723" si="81">AVERAGE(B641:B660)</f>
        <v>6.4714250000000009</v>
      </c>
      <c r="G660" s="2">
        <f t="shared" si="75"/>
        <v>6.4434460000000024</v>
      </c>
      <c r="H660" s="2">
        <f t="shared" si="79"/>
        <v>5.6817834999999954</v>
      </c>
      <c r="I660" s="2">
        <f t="array" ref="I660">SUMPRODUCT(B644:B663, (ROW(B644:B663)-ROW(B644)+1)) / (20*21/2)</f>
        <v>6.4840976190476187</v>
      </c>
      <c r="J660" s="2">
        <f t="shared" si="74"/>
        <v>6.4711930994237514</v>
      </c>
      <c r="K660" s="2">
        <f t="shared" si="76"/>
        <v>6.3872615887060373</v>
      </c>
    </row>
    <row r="661" spans="1:11" ht="13.5" x14ac:dyDescent="0.25">
      <c r="A661" s="3">
        <f>TITRES_STAT!B664</f>
        <v>42965</v>
      </c>
      <c r="B661" s="6">
        <f>TITRES_STAT!D664</f>
        <v>6.4966999999999997</v>
      </c>
      <c r="C661" s="2">
        <f t="shared" si="77"/>
        <v>7.899999999999352E-3</v>
      </c>
      <c r="D661" s="2">
        <f t="shared" si="78"/>
        <v>6.4919600000000006</v>
      </c>
      <c r="E661" s="2">
        <f t="shared" si="80"/>
        <v>6.4848499999999989</v>
      </c>
      <c r="F661" s="2">
        <f t="shared" si="81"/>
        <v>6.4734000000000007</v>
      </c>
      <c r="G661" s="2">
        <f t="shared" si="75"/>
        <v>6.4438780000000015</v>
      </c>
      <c r="H661" s="2">
        <f t="shared" si="79"/>
        <v>5.6914514999999959</v>
      </c>
      <c r="I661" s="2">
        <f t="array" ref="I661">SUMPRODUCT(B645:B664, (ROW(B645:B664)-ROW(B645)+1)) / (20*21/2)</f>
        <v>6.4852261904761903</v>
      </c>
      <c r="J661" s="2">
        <f t="shared" ref="J661:J724" si="82">$J$4*B661+J660*(1-$J$4)</f>
        <v>6.4736223280500607</v>
      </c>
      <c r="K661" s="2">
        <f t="shared" si="76"/>
        <v>6.3915532911097221</v>
      </c>
    </row>
    <row r="662" spans="1:11" ht="13.5" x14ac:dyDescent="0.25">
      <c r="A662" s="3">
        <f>TITRES_STAT!B665</f>
        <v>42968</v>
      </c>
      <c r="B662" s="6">
        <f>TITRES_STAT!D665</f>
        <v>6.4888000000000003</v>
      </c>
      <c r="C662" s="2">
        <f t="shared" si="77"/>
        <v>-7.899999999999352E-3</v>
      </c>
      <c r="D662" s="2">
        <f t="shared" si="78"/>
        <v>6.4919600000000006</v>
      </c>
      <c r="E662" s="2">
        <f t="shared" si="80"/>
        <v>6.4872199999999989</v>
      </c>
      <c r="F662" s="2">
        <f t="shared" si="81"/>
        <v>6.4753700000000007</v>
      </c>
      <c r="G662" s="2">
        <f t="shared" si="75"/>
        <v>6.4458280000000023</v>
      </c>
      <c r="H662" s="2">
        <f t="shared" si="79"/>
        <v>5.7009279999999967</v>
      </c>
      <c r="I662" s="2">
        <f t="array" ref="I662">SUMPRODUCT(B646:B665, (ROW(B646:B665)-ROW(B646)+1)) / (20*21/2)</f>
        <v>6.4862419047619042</v>
      </c>
      <c r="J662" s="2">
        <f t="shared" si="82"/>
        <v>6.4750678206167214</v>
      </c>
      <c r="K662" s="2">
        <f t="shared" si="76"/>
        <v>6.3953668875367926</v>
      </c>
    </row>
    <row r="663" spans="1:11" ht="13.5" x14ac:dyDescent="0.25">
      <c r="A663" s="3">
        <f>TITRES_STAT!B666</f>
        <v>42969</v>
      </c>
      <c r="B663" s="6">
        <f>TITRES_STAT!D666</f>
        <v>6.4966999999999997</v>
      </c>
      <c r="C663" s="2">
        <f t="shared" si="77"/>
        <v>7.899999999999352E-3</v>
      </c>
      <c r="D663" s="2">
        <f t="shared" si="78"/>
        <v>6.4919600000000006</v>
      </c>
      <c r="E663" s="2">
        <f t="shared" si="80"/>
        <v>6.4903799999999991</v>
      </c>
      <c r="F663" s="2">
        <f t="shared" si="81"/>
        <v>6.4769500000000004</v>
      </c>
      <c r="G663" s="2">
        <f t="shared" si="75"/>
        <v>6.4477820000000019</v>
      </c>
      <c r="H663" s="2">
        <f t="shared" si="79"/>
        <v>5.7097964999999968</v>
      </c>
      <c r="I663" s="2">
        <f t="array" ref="I663">SUMPRODUCT(B647:B666, (ROW(B647:B666)-ROW(B647)+1)) / (20*21/2)</f>
        <v>6.487107142857143</v>
      </c>
      <c r="J663" s="2">
        <f t="shared" si="82"/>
        <v>6.4771280281770336</v>
      </c>
      <c r="K663" s="2">
        <f t="shared" si="76"/>
        <v>6.399340735084369</v>
      </c>
    </row>
    <row r="664" spans="1:11" ht="13.5" x14ac:dyDescent="0.25">
      <c r="A664" s="3">
        <f>TITRES_STAT!B667</f>
        <v>42970</v>
      </c>
      <c r="B664" s="6">
        <f>TITRES_STAT!D667</f>
        <v>6.4888000000000003</v>
      </c>
      <c r="C664" s="2">
        <f t="shared" si="77"/>
        <v>-7.899999999999352E-3</v>
      </c>
      <c r="D664" s="2">
        <f t="shared" si="78"/>
        <v>6.4919600000000006</v>
      </c>
      <c r="E664" s="2">
        <f t="shared" si="80"/>
        <v>6.4927499999999991</v>
      </c>
      <c r="F664" s="2">
        <f t="shared" si="81"/>
        <v>6.478135</v>
      </c>
      <c r="G664" s="2">
        <f t="shared" si="75"/>
        <v>6.4482080000000019</v>
      </c>
      <c r="H664" s="2">
        <f t="shared" si="79"/>
        <v>5.7184349999999959</v>
      </c>
      <c r="I664" s="2">
        <f t="array" ref="I664">SUMPRODUCT(B648:B667, (ROW(B648:B667)-ROW(B648)+1)) / (20*21/2)</f>
        <v>6.4878219047619039</v>
      </c>
      <c r="J664" s="2">
        <f t="shared" si="82"/>
        <v>6.4782396445411257</v>
      </c>
      <c r="K664" s="2">
        <f t="shared" si="76"/>
        <v>6.4028489415516487</v>
      </c>
    </row>
    <row r="665" spans="1:11" ht="13.5" x14ac:dyDescent="0.25">
      <c r="A665" s="3">
        <f>TITRES_STAT!B668</f>
        <v>42971</v>
      </c>
      <c r="B665" s="6">
        <f>TITRES_STAT!D668</f>
        <v>6.4888000000000003</v>
      </c>
      <c r="C665" s="2">
        <f t="shared" si="77"/>
        <v>0</v>
      </c>
      <c r="D665" s="2">
        <f t="shared" si="78"/>
        <v>6.4919600000000006</v>
      </c>
      <c r="E665" s="2">
        <f t="shared" si="80"/>
        <v>6.4919599999999988</v>
      </c>
      <c r="F665" s="2">
        <f t="shared" si="81"/>
        <v>6.4797150000000006</v>
      </c>
      <c r="G665" s="2">
        <f t="shared" si="75"/>
        <v>6.4493960000000037</v>
      </c>
      <c r="H665" s="2">
        <f t="shared" si="79"/>
        <v>5.7266924999999969</v>
      </c>
      <c r="I665" s="2">
        <f t="array" ref="I665">SUMPRODUCT(B649:B668, (ROW(B649:B668)-ROW(B649)+1)) / (20*21/2)</f>
        <v>6.4884238095238089</v>
      </c>
      <c r="J665" s="2">
        <f t="shared" si="82"/>
        <v>6.4792453926800659</v>
      </c>
      <c r="K665" s="2">
        <f t="shared" si="76"/>
        <v>6.4062195712947219</v>
      </c>
    </row>
    <row r="666" spans="1:11" ht="13.5" x14ac:dyDescent="0.25">
      <c r="A666" s="3">
        <f>TITRES_STAT!B669</f>
        <v>42972</v>
      </c>
      <c r="B666" s="6">
        <f>TITRES_STAT!D669</f>
        <v>6.4888000000000003</v>
      </c>
      <c r="C666" s="2">
        <f t="shared" si="77"/>
        <v>0</v>
      </c>
      <c r="D666" s="2">
        <f t="shared" si="78"/>
        <v>6.49038</v>
      </c>
      <c r="E666" s="2">
        <f t="shared" si="80"/>
        <v>6.4911699999999994</v>
      </c>
      <c r="F666" s="2">
        <f t="shared" si="81"/>
        <v>6.4812950000000003</v>
      </c>
      <c r="G666" s="2">
        <f t="shared" si="75"/>
        <v>6.4505840000000045</v>
      </c>
      <c r="H666" s="2">
        <f t="shared" si="79"/>
        <v>5.7349499999999987</v>
      </c>
      <c r="I666" s="2">
        <f t="array" ref="I666">SUMPRODUCT(B650:B669, (ROW(B650:B669)-ROW(B650)+1)) / (20*21/2)</f>
        <v>6.488912857142858</v>
      </c>
      <c r="J666" s="2">
        <f t="shared" si="82"/>
        <v>6.4801553552819637</v>
      </c>
      <c r="K666" s="2">
        <f t="shared" si="76"/>
        <v>6.409458019479243</v>
      </c>
    </row>
    <row r="667" spans="1:11" ht="13.5" x14ac:dyDescent="0.25">
      <c r="A667" s="3">
        <f>TITRES_STAT!B670</f>
        <v>42975</v>
      </c>
      <c r="B667" s="6">
        <f>TITRES_STAT!D670</f>
        <v>6.4888000000000003</v>
      </c>
      <c r="C667" s="2">
        <f t="shared" si="77"/>
        <v>0</v>
      </c>
      <c r="D667" s="2">
        <f t="shared" si="78"/>
        <v>6.49038</v>
      </c>
      <c r="E667" s="2">
        <f t="shared" si="80"/>
        <v>6.4911699999999994</v>
      </c>
      <c r="F667" s="2">
        <f t="shared" si="81"/>
        <v>6.4824799999999998</v>
      </c>
      <c r="G667" s="2">
        <f t="shared" si="75"/>
        <v>6.4516200000000046</v>
      </c>
      <c r="H667" s="2">
        <f t="shared" si="79"/>
        <v>5.7432454999999996</v>
      </c>
      <c r="I667" s="2">
        <f t="array" ref="I667">SUMPRODUCT(B651:B670, (ROW(B651:B670)-ROW(B651)+1)) / (20*21/2)</f>
        <v>6.4892890476190477</v>
      </c>
      <c r="J667" s="2">
        <f t="shared" si="82"/>
        <v>6.4809786547789194</v>
      </c>
      <c r="K667" s="2">
        <f t="shared" si="76"/>
        <v>6.412569469695744</v>
      </c>
    </row>
    <row r="668" spans="1:11" ht="13.5" x14ac:dyDescent="0.25">
      <c r="A668" s="3">
        <f>TITRES_STAT!B671</f>
        <v>42976</v>
      </c>
      <c r="B668" s="6">
        <f>TITRES_STAT!D671</f>
        <v>6.4888000000000003</v>
      </c>
      <c r="C668" s="2">
        <f t="shared" si="77"/>
        <v>0</v>
      </c>
      <c r="D668" s="2">
        <f t="shared" si="78"/>
        <v>6.4888000000000003</v>
      </c>
      <c r="E668" s="2">
        <f t="shared" si="80"/>
        <v>6.4903799999999991</v>
      </c>
      <c r="F668" s="2">
        <f t="shared" si="81"/>
        <v>6.4836649999999993</v>
      </c>
      <c r="G668" s="2">
        <f t="shared" si="75"/>
        <v>6.4526560000000055</v>
      </c>
      <c r="H668" s="2">
        <f t="shared" si="79"/>
        <v>5.7515029999999987</v>
      </c>
      <c r="I668" s="2">
        <f t="array" ref="I668">SUMPRODUCT(B652:B671, (ROW(B652:B671)-ROW(B652)+1)) / (20*21/2)</f>
        <v>6.4895523809523814</v>
      </c>
      <c r="J668" s="2">
        <f t="shared" si="82"/>
        <v>6.4817235447999746</v>
      </c>
      <c r="K668" s="2">
        <f t="shared" si="76"/>
        <v>6.4155589022566959</v>
      </c>
    </row>
    <row r="669" spans="1:11" ht="13.5" x14ac:dyDescent="0.25">
      <c r="A669" s="3">
        <f>TITRES_STAT!B672</f>
        <v>42977</v>
      </c>
      <c r="B669" s="6">
        <f>TITRES_STAT!D672</f>
        <v>6.4888000000000003</v>
      </c>
      <c r="C669" s="2">
        <f t="shared" si="77"/>
        <v>0</v>
      </c>
      <c r="D669" s="2">
        <f t="shared" si="78"/>
        <v>6.4888000000000003</v>
      </c>
      <c r="E669" s="2">
        <f t="shared" si="80"/>
        <v>6.4903799999999991</v>
      </c>
      <c r="F669" s="2">
        <f t="shared" si="81"/>
        <v>6.4848499999999989</v>
      </c>
      <c r="G669" s="2">
        <f t="shared" si="75"/>
        <v>6.4547580000000053</v>
      </c>
      <c r="H669" s="2">
        <f t="shared" si="79"/>
        <v>5.759227000000001</v>
      </c>
      <c r="I669" s="2">
        <f t="array" ref="I669">SUMPRODUCT(B653:B672, (ROW(B653:B672)-ROW(B653)+1)) / (20*21/2)</f>
        <v>6.4897028571428574</v>
      </c>
      <c r="J669" s="2">
        <f t="shared" si="82"/>
        <v>6.482397492914262</v>
      </c>
      <c r="K669" s="2">
        <f t="shared" si="76"/>
        <v>6.4184311021681983</v>
      </c>
    </row>
    <row r="670" spans="1:11" ht="13.5" x14ac:dyDescent="0.25">
      <c r="A670" s="3">
        <f>TITRES_STAT!B673</f>
        <v>42978</v>
      </c>
      <c r="B670" s="6">
        <f>TITRES_STAT!D673</f>
        <v>6.4888000000000003</v>
      </c>
      <c r="C670" s="2">
        <f t="shared" si="77"/>
        <v>0</v>
      </c>
      <c r="D670" s="2">
        <f t="shared" si="78"/>
        <v>6.4888000000000003</v>
      </c>
      <c r="E670" s="2">
        <f t="shared" si="80"/>
        <v>6.4903799999999991</v>
      </c>
      <c r="F670" s="2">
        <f t="shared" si="81"/>
        <v>6.4860349999999993</v>
      </c>
      <c r="G670" s="2">
        <f t="shared" si="75"/>
        <v>6.4573160000000049</v>
      </c>
      <c r="H670" s="2">
        <f t="shared" si="79"/>
        <v>5.767141500000001</v>
      </c>
      <c r="I670" s="2">
        <f t="array" ref="I670">SUMPRODUCT(B654:B673, (ROW(B654:B673)-ROW(B654)+1)) / (20*21/2)</f>
        <v>6.4897404761904767</v>
      </c>
      <c r="J670" s="2">
        <f t="shared" si="82"/>
        <v>6.483007255493856</v>
      </c>
      <c r="K670" s="2">
        <f t="shared" si="76"/>
        <v>6.4211906667890535</v>
      </c>
    </row>
    <row r="671" spans="1:11" ht="13.5" x14ac:dyDescent="0.25">
      <c r="A671" s="3">
        <f>TITRES_STAT!B674</f>
        <v>42982</v>
      </c>
      <c r="B671" s="6">
        <f>TITRES_STAT!D674</f>
        <v>6.4888000000000003</v>
      </c>
      <c r="C671" s="2">
        <f t="shared" si="77"/>
        <v>0</v>
      </c>
      <c r="D671" s="2">
        <f t="shared" si="78"/>
        <v>6.4888000000000003</v>
      </c>
      <c r="E671" s="2">
        <f t="shared" si="80"/>
        <v>6.4895899999999997</v>
      </c>
      <c r="F671" s="2">
        <f t="shared" si="81"/>
        <v>6.4872199999999989</v>
      </c>
      <c r="G671" s="2">
        <f t="shared" si="75"/>
        <v>6.4594180000000065</v>
      </c>
      <c r="H671" s="2">
        <f t="shared" si="79"/>
        <v>5.775056000000002</v>
      </c>
      <c r="I671" s="2">
        <f t="array" ref="I671">SUMPRODUCT(B655:B674, (ROW(B655:B674)-ROW(B655)+1)) / (20*21/2)</f>
        <v>6.4896652380952382</v>
      </c>
      <c r="J671" s="2">
        <f t="shared" si="82"/>
        <v>6.4835589454468217</v>
      </c>
      <c r="K671" s="2">
        <f t="shared" si="76"/>
        <v>6.4238420131894829</v>
      </c>
    </row>
    <row r="672" spans="1:11" ht="13.5" x14ac:dyDescent="0.25">
      <c r="A672" s="3">
        <f>TITRES_STAT!B675</f>
        <v>42983</v>
      </c>
      <c r="B672" s="6">
        <f>TITRES_STAT!D675</f>
        <v>6.4888000000000003</v>
      </c>
      <c r="C672" s="2">
        <f t="shared" si="77"/>
        <v>0</v>
      </c>
      <c r="D672" s="2">
        <f t="shared" si="78"/>
        <v>6.4888000000000003</v>
      </c>
      <c r="E672" s="2">
        <f t="shared" si="80"/>
        <v>6.4895899999999997</v>
      </c>
      <c r="F672" s="2">
        <f t="shared" si="81"/>
        <v>6.4884049999999984</v>
      </c>
      <c r="G672" s="2">
        <f t="shared" si="75"/>
        <v>6.4615200000000064</v>
      </c>
      <c r="H672" s="2">
        <f t="shared" si="79"/>
        <v>5.7831610000000033</v>
      </c>
      <c r="I672" s="2">
        <f t="array" ref="I672">SUMPRODUCT(B656:B675, (ROW(B656:B675)-ROW(B656)+1)) / (20*21/2)</f>
        <v>6.4894771428571438</v>
      </c>
      <c r="J672" s="2">
        <f t="shared" si="82"/>
        <v>6.4840580934995051</v>
      </c>
      <c r="K672" s="2">
        <f t="shared" si="76"/>
        <v>6.4263893852212686</v>
      </c>
    </row>
    <row r="673" spans="1:11" ht="13.5" x14ac:dyDescent="0.25">
      <c r="A673" s="3">
        <f>TITRES_STAT!B676</f>
        <v>42984</v>
      </c>
      <c r="B673" s="6">
        <f>TITRES_STAT!D676</f>
        <v>6.4888000000000003</v>
      </c>
      <c r="C673" s="2">
        <f t="shared" si="77"/>
        <v>0</v>
      </c>
      <c r="D673" s="2">
        <f t="shared" si="78"/>
        <v>6.4888000000000003</v>
      </c>
      <c r="E673" s="2">
        <f t="shared" si="80"/>
        <v>6.4887999999999995</v>
      </c>
      <c r="F673" s="2">
        <f t="shared" si="81"/>
        <v>6.489589999999998</v>
      </c>
      <c r="G673" s="2">
        <f t="shared" si="75"/>
        <v>6.4648400000000068</v>
      </c>
      <c r="H673" s="2">
        <f t="shared" si="79"/>
        <v>5.7914185000000034</v>
      </c>
      <c r="I673" s="2">
        <f t="array" ref="I673">SUMPRODUCT(B657:B676, (ROW(B657:B676)-ROW(B657)+1)) / (20*21/2)</f>
        <v>6.4893266666666669</v>
      </c>
      <c r="J673" s="2">
        <f t="shared" si="82"/>
        <v>6.4845097036424093</v>
      </c>
      <c r="K673" s="2">
        <f t="shared" si="76"/>
        <v>6.4288368603106312</v>
      </c>
    </row>
    <row r="674" spans="1:11" ht="13.5" x14ac:dyDescent="0.25">
      <c r="A674" s="3">
        <f>TITRES_STAT!B677</f>
        <v>42985</v>
      </c>
      <c r="B674" s="6">
        <f>TITRES_STAT!D677</f>
        <v>6.4888000000000003</v>
      </c>
      <c r="C674" s="2">
        <f t="shared" si="77"/>
        <v>0</v>
      </c>
      <c r="D674" s="2">
        <f t="shared" si="78"/>
        <v>6.4888000000000003</v>
      </c>
      <c r="E674" s="2">
        <f t="shared" si="80"/>
        <v>6.4887999999999995</v>
      </c>
      <c r="F674" s="2">
        <f t="shared" si="81"/>
        <v>6.4907749999999993</v>
      </c>
      <c r="G674" s="2">
        <f t="shared" si="75"/>
        <v>6.4693800000000063</v>
      </c>
      <c r="H674" s="2">
        <f t="shared" si="79"/>
        <v>5.7996760000000052</v>
      </c>
      <c r="I674" s="2">
        <f t="array" ref="I674">SUMPRODUCT(B658:B677, (ROW(B658:B677)-ROW(B658)+1)) / (20*21/2)</f>
        <v>6.4892138095238101</v>
      </c>
      <c r="J674" s="2">
        <f t="shared" si="82"/>
        <v>6.4849183032955127</v>
      </c>
      <c r="K674" s="2">
        <f t="shared" si="76"/>
        <v>6.431188355984724</v>
      </c>
    </row>
    <row r="675" spans="1:11" ht="13.5" x14ac:dyDescent="0.25">
      <c r="A675" s="3">
        <f>TITRES_STAT!B678</f>
        <v>42986</v>
      </c>
      <c r="B675" s="6">
        <f>TITRES_STAT!D678</f>
        <v>6.4888000000000003</v>
      </c>
      <c r="C675" s="2">
        <f t="shared" si="77"/>
        <v>0</v>
      </c>
      <c r="D675" s="2">
        <f t="shared" si="78"/>
        <v>6.4888000000000003</v>
      </c>
      <c r="E675" s="2">
        <f t="shared" si="80"/>
        <v>6.4887999999999995</v>
      </c>
      <c r="F675" s="2">
        <f t="shared" si="81"/>
        <v>6.4903799999999991</v>
      </c>
      <c r="G675" s="2">
        <f t="shared" si="75"/>
        <v>6.474112000000007</v>
      </c>
      <c r="H675" s="2">
        <f t="shared" si="79"/>
        <v>5.8073620000000048</v>
      </c>
      <c r="I675" s="2">
        <f t="array" ref="I675">SUMPRODUCT(B659:B678, (ROW(B659:B678)-ROW(B659)+1)) / (20*21/2)</f>
        <v>6.4868438095238083</v>
      </c>
      <c r="J675" s="2">
        <f t="shared" si="82"/>
        <v>6.4852879886959398</v>
      </c>
      <c r="K675" s="2">
        <f t="shared" si="76"/>
        <v>6.4334476361421862</v>
      </c>
    </row>
    <row r="676" spans="1:11" ht="13.5" x14ac:dyDescent="0.25">
      <c r="A676" s="3">
        <f>TITRES_STAT!B679</f>
        <v>42989</v>
      </c>
      <c r="B676" s="6">
        <f>TITRES_STAT!D679</f>
        <v>6.4888000000000003</v>
      </c>
      <c r="C676" s="2">
        <f t="shared" si="77"/>
        <v>0</v>
      </c>
      <c r="D676" s="2">
        <f t="shared" si="78"/>
        <v>6.4888000000000003</v>
      </c>
      <c r="E676" s="2">
        <f t="shared" si="80"/>
        <v>6.4887999999999995</v>
      </c>
      <c r="F676" s="2">
        <f t="shared" si="81"/>
        <v>6.489984999999999</v>
      </c>
      <c r="G676" s="2">
        <f t="shared" si="75"/>
        <v>6.4761620000000075</v>
      </c>
      <c r="H676" s="2">
        <f t="shared" si="79"/>
        <v>5.8153530000000053</v>
      </c>
      <c r="I676" s="2">
        <f t="array" ref="I676">SUMPRODUCT(B660:B679, (ROW(B660:B679)-ROW(B660)+1)) / (20*21/2)</f>
        <v>6.4846242857142853</v>
      </c>
      <c r="J676" s="2">
        <f t="shared" si="82"/>
        <v>6.4856224659629929</v>
      </c>
      <c r="K676" s="2">
        <f t="shared" si="76"/>
        <v>6.435618317077787</v>
      </c>
    </row>
    <row r="677" spans="1:11" ht="13.5" x14ac:dyDescent="0.25">
      <c r="A677" s="3">
        <f>TITRES_STAT!B680</f>
        <v>42990</v>
      </c>
      <c r="B677" s="6">
        <f>TITRES_STAT!D680</f>
        <v>6.4888000000000003</v>
      </c>
      <c r="C677" s="2">
        <f t="shared" si="77"/>
        <v>0</v>
      </c>
      <c r="D677" s="2">
        <f t="shared" si="78"/>
        <v>6.4888000000000003</v>
      </c>
      <c r="E677" s="2">
        <f t="shared" si="80"/>
        <v>6.4887999999999995</v>
      </c>
      <c r="F677" s="2">
        <f t="shared" si="81"/>
        <v>6.489984999999999</v>
      </c>
      <c r="G677" s="2">
        <f t="shared" si="75"/>
        <v>6.4758480000000063</v>
      </c>
      <c r="H677" s="2">
        <f t="shared" si="79"/>
        <v>5.8233060000000068</v>
      </c>
      <c r="I677" s="2">
        <f t="array" ref="I677">SUMPRODUCT(B661:B680, (ROW(B661:B680)-ROW(B661)+1)) / (20*21/2)</f>
        <v>6.482517619047619</v>
      </c>
      <c r="J677" s="2">
        <f t="shared" si="82"/>
        <v>6.4859250882522312</v>
      </c>
      <c r="K677" s="2">
        <f t="shared" si="76"/>
        <v>6.4377038732708156</v>
      </c>
    </row>
    <row r="678" spans="1:11" ht="13.5" x14ac:dyDescent="0.25">
      <c r="A678" s="3">
        <f>TITRES_STAT!B681</f>
        <v>42991</v>
      </c>
      <c r="B678" s="6">
        <f>TITRES_STAT!D681</f>
        <v>6.4650999999999996</v>
      </c>
      <c r="C678" s="2">
        <f t="shared" si="77"/>
        <v>-2.370000000000072E-2</v>
      </c>
      <c r="D678" s="2">
        <f t="shared" si="78"/>
        <v>6.4840599999999995</v>
      </c>
      <c r="E678" s="2">
        <f t="shared" si="80"/>
        <v>6.4864299999999986</v>
      </c>
      <c r="F678" s="2">
        <f t="shared" si="81"/>
        <v>6.4884049999999984</v>
      </c>
      <c r="G678" s="2">
        <f t="shared" si="75"/>
        <v>6.4752160000000059</v>
      </c>
      <c r="H678" s="2">
        <f t="shared" si="79"/>
        <v>5.8312165000000062</v>
      </c>
      <c r="I678" s="2">
        <f t="array" ref="I678">SUMPRODUCT(B662:B681, (ROW(B662:B681)-ROW(B662)+1)) / (20*21/2)</f>
        <v>6.4797714285714285</v>
      </c>
      <c r="J678" s="2">
        <f t="shared" si="82"/>
        <v>6.4839417465139242</v>
      </c>
      <c r="K678" s="2">
        <f t="shared" si="76"/>
        <v>6.4387782311817645</v>
      </c>
    </row>
    <row r="679" spans="1:11" ht="13.5" x14ac:dyDescent="0.25">
      <c r="A679" s="3">
        <f>TITRES_STAT!B682</f>
        <v>42992</v>
      </c>
      <c r="B679" s="6">
        <f>TITRES_STAT!D682</f>
        <v>6.4650999999999996</v>
      </c>
      <c r="C679" s="2">
        <f t="shared" si="77"/>
        <v>0</v>
      </c>
      <c r="D679" s="2">
        <f t="shared" si="78"/>
        <v>6.4793199999999995</v>
      </c>
      <c r="E679" s="2">
        <f t="shared" si="80"/>
        <v>6.4840599999999995</v>
      </c>
      <c r="F679" s="2">
        <f t="shared" si="81"/>
        <v>6.4872199999999989</v>
      </c>
      <c r="G679" s="2">
        <f t="shared" si="75"/>
        <v>6.4752160000000059</v>
      </c>
      <c r="H679" s="2">
        <f t="shared" si="79"/>
        <v>5.8391650000000057</v>
      </c>
      <c r="I679" s="2">
        <f t="array" ref="I679">SUMPRODUCT(B663:B682, (ROW(B663:B682)-ROW(B663)+1)) / (20*21/2)</f>
        <v>6.4772133333333324</v>
      </c>
      <c r="J679" s="2">
        <f t="shared" si="82"/>
        <v>6.4821472944649789</v>
      </c>
      <c r="K679" s="2">
        <f t="shared" si="76"/>
        <v>6.4398104574099309</v>
      </c>
    </row>
    <row r="680" spans="1:11" ht="13.5" x14ac:dyDescent="0.25">
      <c r="A680" s="3">
        <f>TITRES_STAT!B683</f>
        <v>42993</v>
      </c>
      <c r="B680" s="6">
        <f>TITRES_STAT!D683</f>
        <v>6.4650999999999996</v>
      </c>
      <c r="C680" s="2">
        <f t="shared" si="77"/>
        <v>0</v>
      </c>
      <c r="D680" s="2">
        <f t="shared" si="78"/>
        <v>6.4745800000000004</v>
      </c>
      <c r="E680" s="2">
        <f t="shared" si="80"/>
        <v>6.4816900000000004</v>
      </c>
      <c r="F680" s="2">
        <f t="shared" si="81"/>
        <v>6.4860349999999993</v>
      </c>
      <c r="G680" s="2">
        <f t="shared" si="75"/>
        <v>6.475216000000005</v>
      </c>
      <c r="H680" s="2">
        <f t="shared" si="79"/>
        <v>5.8470755000000052</v>
      </c>
      <c r="I680" s="2">
        <f t="array" ref="I680">SUMPRODUCT(B664:B683, (ROW(B664:B683)-ROW(B664)+1)) / (20*21/2)</f>
        <v>6.4748057142857141</v>
      </c>
      <c r="J680" s="2">
        <f t="shared" si="82"/>
        <v>6.4805237426111715</v>
      </c>
      <c r="K680" s="2">
        <f t="shared" si="76"/>
        <v>6.4408022041781692</v>
      </c>
    </row>
    <row r="681" spans="1:11" ht="13.5" x14ac:dyDescent="0.25">
      <c r="A681" s="3">
        <f>TITRES_STAT!B684</f>
        <v>42996</v>
      </c>
      <c r="B681" s="6">
        <f>TITRES_STAT!D684</f>
        <v>6.4572000000000003</v>
      </c>
      <c r="C681" s="2">
        <f t="shared" si="77"/>
        <v>-7.899999999999352E-3</v>
      </c>
      <c r="D681" s="2">
        <f t="shared" si="78"/>
        <v>6.4682600000000008</v>
      </c>
      <c r="E681" s="2">
        <f t="shared" si="80"/>
        <v>6.478530000000001</v>
      </c>
      <c r="F681" s="2">
        <f t="shared" si="81"/>
        <v>6.4840599999999995</v>
      </c>
      <c r="G681" s="2">
        <f t="shared" si="75"/>
        <v>6.475216000000005</v>
      </c>
      <c r="H681" s="2">
        <f t="shared" si="79"/>
        <v>5.8550225000000058</v>
      </c>
      <c r="I681" s="2">
        <f t="array" ref="I681">SUMPRODUCT(B665:B684, (ROW(B665:B684)-ROW(B665)+1)) / (20*21/2)</f>
        <v>6.4725861904761901</v>
      </c>
      <c r="J681" s="2">
        <f t="shared" si="82"/>
        <v>6.4783024337910602</v>
      </c>
      <c r="K681" s="2">
        <f t="shared" si="76"/>
        <v>6.4414452549947114</v>
      </c>
    </row>
    <row r="682" spans="1:11" ht="13.5" x14ac:dyDescent="0.25">
      <c r="A682" s="3">
        <f>TITRES_STAT!B685</f>
        <v>42997</v>
      </c>
      <c r="B682" s="6">
        <f>TITRES_STAT!D685</f>
        <v>6.4572000000000003</v>
      </c>
      <c r="C682" s="2">
        <f t="shared" si="77"/>
        <v>0</v>
      </c>
      <c r="D682" s="2">
        <f t="shared" si="78"/>
        <v>6.4619400000000002</v>
      </c>
      <c r="E682" s="2">
        <f t="shared" si="80"/>
        <v>6.4753700000000007</v>
      </c>
      <c r="F682" s="2">
        <f t="shared" si="81"/>
        <v>6.4824799999999998</v>
      </c>
      <c r="G682" s="2">
        <f t="shared" si="75"/>
        <v>6.4750580000000051</v>
      </c>
      <c r="H682" s="2">
        <f t="shared" si="79"/>
        <v>5.8628935000000046</v>
      </c>
      <c r="I682" s="2">
        <f t="array" ref="I682">SUMPRODUCT(B666:B685, (ROW(B666:B685)-ROW(B666)+1)) / (20*21/2)</f>
        <v>6.4705171428571431</v>
      </c>
      <c r="J682" s="2">
        <f t="shared" si="82"/>
        <v>6.4762926781919115</v>
      </c>
      <c r="K682" s="2">
        <f t="shared" si="76"/>
        <v>6.4420630881321737</v>
      </c>
    </row>
    <row r="683" spans="1:11" ht="13.5" x14ac:dyDescent="0.25">
      <c r="A683" s="3">
        <f>TITRES_STAT!B686</f>
        <v>42998</v>
      </c>
      <c r="B683" s="6">
        <f>TITRES_STAT!D686</f>
        <v>6.4572000000000003</v>
      </c>
      <c r="C683" s="2">
        <f t="shared" si="77"/>
        <v>0</v>
      </c>
      <c r="D683" s="2">
        <f t="shared" si="78"/>
        <v>6.4603599999999997</v>
      </c>
      <c r="E683" s="2">
        <f t="shared" si="80"/>
        <v>6.4722099999999996</v>
      </c>
      <c r="F683" s="2">
        <f t="shared" si="81"/>
        <v>6.4805049999999991</v>
      </c>
      <c r="G683" s="2">
        <f t="shared" si="75"/>
        <v>6.4749000000000034</v>
      </c>
      <c r="H683" s="2">
        <f t="shared" si="79"/>
        <v>5.8701550000000058</v>
      </c>
      <c r="I683" s="2">
        <f t="array" ref="I683">SUMPRODUCT(B667:B686, (ROW(B667:B686)-ROW(B667)+1)) / (20*21/2)</f>
        <v>6.4693509523809523</v>
      </c>
      <c r="J683" s="2">
        <f t="shared" si="82"/>
        <v>6.4744743278879202</v>
      </c>
      <c r="K683" s="2">
        <f t="shared" si="76"/>
        <v>6.4426566925191473</v>
      </c>
    </row>
    <row r="684" spans="1:11" ht="13.5" x14ac:dyDescent="0.25">
      <c r="A684" s="3">
        <f>TITRES_STAT!B687</f>
        <v>43000</v>
      </c>
      <c r="B684" s="6">
        <f>TITRES_STAT!D687</f>
        <v>6.4572000000000003</v>
      </c>
      <c r="C684" s="2">
        <f t="shared" si="77"/>
        <v>0</v>
      </c>
      <c r="D684" s="2">
        <f t="shared" si="78"/>
        <v>6.45878</v>
      </c>
      <c r="E684" s="2">
        <f t="shared" si="80"/>
        <v>6.4690500000000002</v>
      </c>
      <c r="F684" s="2">
        <f t="shared" si="81"/>
        <v>6.4789249999999994</v>
      </c>
      <c r="G684" s="2">
        <f t="shared" si="75"/>
        <v>6.4747420000000036</v>
      </c>
      <c r="H684" s="2">
        <f t="shared" si="79"/>
        <v>5.8776830000000055</v>
      </c>
      <c r="I684" s="2">
        <f t="array" ref="I684">SUMPRODUCT(B668:B687, (ROW(B668:B687)-ROW(B668)+1)) / (20*21/2)</f>
        <v>6.4675452380952372</v>
      </c>
      <c r="J684" s="2">
        <f t="shared" si="82"/>
        <v>6.4728291538033567</v>
      </c>
      <c r="K684" s="2">
        <f t="shared" si="76"/>
        <v>6.4432270183027098</v>
      </c>
    </row>
    <row r="685" spans="1:11" ht="13.5" x14ac:dyDescent="0.25">
      <c r="A685" s="3">
        <f>TITRES_STAT!B688</f>
        <v>43003</v>
      </c>
      <c r="B685" s="6">
        <f>TITRES_STAT!D688</f>
        <v>6.4572000000000003</v>
      </c>
      <c r="C685" s="2">
        <f t="shared" si="77"/>
        <v>0</v>
      </c>
      <c r="D685" s="2">
        <f t="shared" si="78"/>
        <v>6.4572000000000003</v>
      </c>
      <c r="E685" s="2">
        <f t="shared" si="80"/>
        <v>6.4658899999999999</v>
      </c>
      <c r="F685" s="2">
        <f t="shared" si="81"/>
        <v>6.4773449999999997</v>
      </c>
      <c r="G685" s="2">
        <f t="shared" si="75"/>
        <v>6.4745840000000019</v>
      </c>
      <c r="H685" s="2">
        <f t="shared" si="79"/>
        <v>5.8854015000000057</v>
      </c>
      <c r="I685" s="2">
        <f t="array" ref="I685">SUMPRODUCT(B669:B688, (ROW(B669:B688)-ROW(B669)+1)) / (20*21/2)</f>
        <v>6.465147142857143</v>
      </c>
      <c r="J685" s="2">
        <f t="shared" si="82"/>
        <v>6.4713406629649421</v>
      </c>
      <c r="K685" s="2">
        <f t="shared" si="76"/>
        <v>6.4437749783692704</v>
      </c>
    </row>
    <row r="686" spans="1:11" ht="13.5" x14ac:dyDescent="0.25">
      <c r="A686" s="3">
        <f>TITRES_STAT!B689</f>
        <v>43004</v>
      </c>
      <c r="B686" s="6">
        <f>TITRES_STAT!D689</f>
        <v>6.4650999999999996</v>
      </c>
      <c r="C686" s="2">
        <f t="shared" si="77"/>
        <v>7.899999999999352E-3</v>
      </c>
      <c r="D686" s="2">
        <f t="shared" si="78"/>
        <v>6.45878</v>
      </c>
      <c r="E686" s="2">
        <f t="shared" si="80"/>
        <v>6.4635199999999999</v>
      </c>
      <c r="F686" s="2">
        <f t="shared" si="81"/>
        <v>6.4761600000000001</v>
      </c>
      <c r="G686" s="2">
        <f t="shared" si="75"/>
        <v>6.4745840000000019</v>
      </c>
      <c r="H686" s="2">
        <f t="shared" si="79"/>
        <v>5.8931215000000057</v>
      </c>
      <c r="I686" s="2">
        <f t="array" ref="I686">SUMPRODUCT(B670:B689, (ROW(B670:B689)-ROW(B670)+1)) / (20*21/2)</f>
        <v>6.4614319047619064</v>
      </c>
      <c r="J686" s="2">
        <f t="shared" si="82"/>
        <v>6.4707463141111381</v>
      </c>
      <c r="K686" s="2">
        <f t="shared" si="76"/>
        <v>6.4446112537273388</v>
      </c>
    </row>
    <row r="687" spans="1:11" ht="13.5" x14ac:dyDescent="0.25">
      <c r="A687" s="3">
        <f>TITRES_STAT!B690</f>
        <v>43005</v>
      </c>
      <c r="B687" s="6">
        <f>TITRES_STAT!D690</f>
        <v>6.4572000000000003</v>
      </c>
      <c r="C687" s="2">
        <f t="shared" si="77"/>
        <v>-7.899999999999352E-3</v>
      </c>
      <c r="D687" s="2">
        <f t="shared" si="78"/>
        <v>6.45878</v>
      </c>
      <c r="E687" s="2">
        <f t="shared" si="80"/>
        <v>6.4603599999999997</v>
      </c>
      <c r="F687" s="2">
        <f t="shared" si="81"/>
        <v>6.4745800000000004</v>
      </c>
      <c r="G687" s="2">
        <f t="shared" si="75"/>
        <v>6.474584000000001</v>
      </c>
      <c r="H687" s="2">
        <f t="shared" si="79"/>
        <v>5.9001165000000064</v>
      </c>
      <c r="I687" s="2">
        <f t="array" ref="I687">SUMPRODUCT(B671:B690, (ROW(B671:B690)-ROW(B671)+1)) / (20*21/2)</f>
        <v>6.4594842857142849</v>
      </c>
      <c r="J687" s="2">
        <f t="shared" si="82"/>
        <v>6.4694561889576967</v>
      </c>
      <c r="K687" s="2">
        <f t="shared" si="76"/>
        <v>6.4451049300517571</v>
      </c>
    </row>
    <row r="688" spans="1:11" ht="13.5" x14ac:dyDescent="0.25">
      <c r="A688" s="3">
        <f>TITRES_STAT!B691</f>
        <v>43006</v>
      </c>
      <c r="B688" s="6">
        <f>TITRES_STAT!D691</f>
        <v>6.4493999999999998</v>
      </c>
      <c r="C688" s="2">
        <f t="shared" si="77"/>
        <v>-7.8000000000004732E-3</v>
      </c>
      <c r="D688" s="2">
        <f t="shared" si="78"/>
        <v>6.4572199999999995</v>
      </c>
      <c r="E688" s="2">
        <f t="shared" si="80"/>
        <v>6.4587900000000005</v>
      </c>
      <c r="F688" s="2">
        <f t="shared" si="81"/>
        <v>6.4726100000000004</v>
      </c>
      <c r="G688" s="2">
        <f t="shared" si="75"/>
        <v>6.4744280000000014</v>
      </c>
      <c r="H688" s="2">
        <f t="shared" si="79"/>
        <v>5.9070725000000053</v>
      </c>
      <c r="I688" s="2">
        <f t="array" ref="I688">SUMPRODUCT(B672:B691, (ROW(B672:B691)-ROW(B672)+1)) / (20*21/2)</f>
        <v>6.4569719047619047</v>
      </c>
      <c r="J688" s="2">
        <f t="shared" si="82"/>
        <v>6.4675460757236305</v>
      </c>
      <c r="K688" s="2">
        <f t="shared" si="76"/>
        <v>6.4452733641673747</v>
      </c>
    </row>
    <row r="689" spans="1:11" ht="13.5" x14ac:dyDescent="0.25">
      <c r="A689" s="3">
        <f>TITRES_STAT!B692</f>
        <v>43007</v>
      </c>
      <c r="B689" s="6">
        <f>TITRES_STAT!D692</f>
        <v>6.4336000000000002</v>
      </c>
      <c r="C689" s="2">
        <f t="shared" si="77"/>
        <v>-1.5799999999999592E-2</v>
      </c>
      <c r="D689" s="2">
        <f t="shared" si="78"/>
        <v>6.4525000000000006</v>
      </c>
      <c r="E689" s="2">
        <f t="shared" si="80"/>
        <v>6.4556399999999998</v>
      </c>
      <c r="F689" s="2">
        <f t="shared" si="81"/>
        <v>6.469850000000001</v>
      </c>
      <c r="G689" s="2">
        <f t="shared" si="75"/>
        <v>6.4741120000000016</v>
      </c>
      <c r="H689" s="2">
        <f t="shared" si="79"/>
        <v>5.9139875000000055</v>
      </c>
      <c r="I689" s="2">
        <f t="array" ref="I689">SUMPRODUCT(B673:B692, (ROW(B673:B692)-ROW(B673)+1)) / (20*21/2)</f>
        <v>6.4516752380952376</v>
      </c>
      <c r="J689" s="2">
        <f t="shared" si="82"/>
        <v>6.4643131161309038</v>
      </c>
      <c r="K689" s="2">
        <f t="shared" si="76"/>
        <v>6.444815585180419</v>
      </c>
    </row>
    <row r="690" spans="1:11" ht="13.5" x14ac:dyDescent="0.25">
      <c r="A690" s="3">
        <f>TITRES_STAT!B693</f>
        <v>43010</v>
      </c>
      <c r="B690" s="6">
        <f>TITRES_STAT!D693</f>
        <v>6.4493999999999998</v>
      </c>
      <c r="C690" s="2">
        <f t="shared" si="77"/>
        <v>1.5799999999999592E-2</v>
      </c>
      <c r="D690" s="2">
        <f t="shared" si="78"/>
        <v>6.4509400000000001</v>
      </c>
      <c r="E690" s="2">
        <f t="shared" si="80"/>
        <v>6.4540699999999998</v>
      </c>
      <c r="F690" s="2">
        <f t="shared" si="81"/>
        <v>6.467880000000001</v>
      </c>
      <c r="G690" s="2">
        <f t="shared" ref="G690:G753" si="83">AVERAGE(B641:B690)</f>
        <v>6.4737980000000013</v>
      </c>
      <c r="H690" s="2">
        <f t="shared" si="79"/>
        <v>5.9209435000000044</v>
      </c>
      <c r="I690" s="2">
        <f t="array" ref="I690">SUMPRODUCT(B674:B693, (ROW(B674:B693)-ROW(B674)+1)) / (20*21/2)</f>
        <v>6.4475066666666665</v>
      </c>
      <c r="J690" s="2">
        <f t="shared" si="82"/>
        <v>6.4628928193565311</v>
      </c>
      <c r="K690" s="2">
        <f t="shared" si="76"/>
        <v>6.4449953661537362</v>
      </c>
    </row>
    <row r="691" spans="1:11" ht="13.5" x14ac:dyDescent="0.25">
      <c r="A691" s="3">
        <f>TITRES_STAT!B694</f>
        <v>43011</v>
      </c>
      <c r="B691" s="6">
        <f>TITRES_STAT!D694</f>
        <v>6.4414999999999996</v>
      </c>
      <c r="C691" s="2">
        <f t="shared" si="77"/>
        <v>-7.9000000000002402E-3</v>
      </c>
      <c r="D691" s="2">
        <f t="shared" si="78"/>
        <v>6.4462200000000012</v>
      </c>
      <c r="E691" s="2">
        <f t="shared" si="80"/>
        <v>6.4524999999999988</v>
      </c>
      <c r="F691" s="2">
        <f t="shared" si="81"/>
        <v>6.4655150000000008</v>
      </c>
      <c r="G691" s="2">
        <f t="shared" si="83"/>
        <v>6.4734840000000018</v>
      </c>
      <c r="H691" s="2">
        <f t="shared" si="79"/>
        <v>5.9279740000000034</v>
      </c>
      <c r="I691" s="2">
        <f t="array" ref="I691">SUMPRODUCT(B675:B694, (ROW(B675:B694)-ROW(B675)+1)) / (20*21/2)</f>
        <v>6.4406761904761902</v>
      </c>
      <c r="J691" s="2">
        <f t="shared" si="82"/>
        <v>6.4608554079892428</v>
      </c>
      <c r="K691" s="2">
        <f t="shared" ref="K691:K754" si="84">$K$4*B691+(1-$K$4)*K690</f>
        <v>6.4448582929712366</v>
      </c>
    </row>
    <row r="692" spans="1:11" ht="13.5" x14ac:dyDescent="0.25">
      <c r="A692" s="3">
        <f>TITRES_STAT!B695</f>
        <v>43012</v>
      </c>
      <c r="B692" s="6">
        <f>TITRES_STAT!D695</f>
        <v>6.4099000000000004</v>
      </c>
      <c r="C692" s="2">
        <f t="shared" si="77"/>
        <v>-3.1599999999999184E-2</v>
      </c>
      <c r="D692" s="2">
        <f t="shared" si="78"/>
        <v>6.4367599999999996</v>
      </c>
      <c r="E692" s="2">
        <f t="shared" si="80"/>
        <v>6.4477700000000002</v>
      </c>
      <c r="F692" s="2">
        <f t="shared" si="81"/>
        <v>6.46157</v>
      </c>
      <c r="G692" s="2">
        <f t="shared" si="83"/>
        <v>6.4726940000000024</v>
      </c>
      <c r="H692" s="2">
        <f t="shared" si="79"/>
        <v>5.9348845000000052</v>
      </c>
      <c r="I692" s="2">
        <f t="array" ref="I692">SUMPRODUCT(B676:B695, (ROW(B676:B695)-ROW(B676)+1)) / (20*21/2)</f>
        <v>6.4343338095238085</v>
      </c>
      <c r="J692" s="2">
        <f t="shared" si="82"/>
        <v>6.4560025119902669</v>
      </c>
      <c r="K692" s="2">
        <f t="shared" si="84"/>
        <v>6.4434873795213843</v>
      </c>
    </row>
    <row r="693" spans="1:11" ht="13.5" x14ac:dyDescent="0.25">
      <c r="A693" s="3">
        <f>TITRES_STAT!B696</f>
        <v>43013</v>
      </c>
      <c r="B693" s="6">
        <f>TITRES_STAT!D696</f>
        <v>6.4177999999999997</v>
      </c>
      <c r="C693" s="2">
        <f t="shared" si="77"/>
        <v>7.899999999999352E-3</v>
      </c>
      <c r="D693" s="2">
        <f t="shared" si="78"/>
        <v>6.4304399999999999</v>
      </c>
      <c r="E693" s="2">
        <f t="shared" si="80"/>
        <v>6.4438300000000002</v>
      </c>
      <c r="F693" s="2">
        <f t="shared" si="81"/>
        <v>6.4580199999999994</v>
      </c>
      <c r="G693" s="2">
        <f t="shared" si="83"/>
        <v>6.4717480000000016</v>
      </c>
      <c r="H693" s="2">
        <f t="shared" si="79"/>
        <v>5.9418730000000037</v>
      </c>
      <c r="I693" s="2">
        <f t="array" ref="I693">SUMPRODUCT(B677:B696, (ROW(B677:B696)-ROW(B677)+1)) / (20*21/2)</f>
        <v>6.4314795238095233</v>
      </c>
      <c r="J693" s="2">
        <f t="shared" si="82"/>
        <v>6.4523641775150029</v>
      </c>
      <c r="K693" s="2">
        <f t="shared" si="84"/>
        <v>6.4424800313048598</v>
      </c>
    </row>
    <row r="694" spans="1:11" ht="13.5" x14ac:dyDescent="0.25">
      <c r="A694" s="3">
        <f>TITRES_STAT!B697</f>
        <v>43014</v>
      </c>
      <c r="B694" s="6">
        <f>TITRES_STAT!D697</f>
        <v>6.3863000000000003</v>
      </c>
      <c r="C694" s="2">
        <f t="shared" si="77"/>
        <v>-3.1499999999999417E-2</v>
      </c>
      <c r="D694" s="2">
        <f t="shared" si="78"/>
        <v>6.4209800000000001</v>
      </c>
      <c r="E694" s="2">
        <f t="shared" si="80"/>
        <v>6.4367400000000004</v>
      </c>
      <c r="F694" s="2">
        <f t="shared" si="81"/>
        <v>6.4528949999999998</v>
      </c>
      <c r="G694" s="2">
        <f t="shared" si="83"/>
        <v>6.4701720000000025</v>
      </c>
      <c r="H694" s="2">
        <f t="shared" si="79"/>
        <v>5.9492370000000028</v>
      </c>
      <c r="I694" s="2">
        <f t="array" ref="I694">SUMPRODUCT(B678:B697, (ROW(B678:B697)-ROW(B678)+1)) / (20*21/2)</f>
        <v>6.4259633333333355</v>
      </c>
      <c r="J694" s="2">
        <f t="shared" si="82"/>
        <v>6.4460723510850029</v>
      </c>
      <c r="K694" s="2">
        <f t="shared" si="84"/>
        <v>6.4402768928223164</v>
      </c>
    </row>
    <row r="695" spans="1:11" ht="13.5" x14ac:dyDescent="0.25">
      <c r="A695" s="3">
        <f>TITRES_STAT!B698</f>
        <v>43017</v>
      </c>
      <c r="B695" s="6">
        <f>TITRES_STAT!D698</f>
        <v>6.3863000000000003</v>
      </c>
      <c r="C695" s="2">
        <f t="shared" si="77"/>
        <v>0</v>
      </c>
      <c r="D695" s="2">
        <f t="shared" si="78"/>
        <v>6.4083599999999992</v>
      </c>
      <c r="E695" s="2">
        <f t="shared" si="80"/>
        <v>6.4296499999999996</v>
      </c>
      <c r="F695" s="2">
        <f t="shared" si="81"/>
        <v>6.4477700000000002</v>
      </c>
      <c r="G695" s="2">
        <f t="shared" si="83"/>
        <v>6.4687540000000023</v>
      </c>
      <c r="H695" s="2">
        <f t="shared" si="79"/>
        <v>5.9562585000000015</v>
      </c>
      <c r="I695" s="2">
        <f t="array" ref="I695">SUMPRODUCT(B679:B698, (ROW(B679:B698)-ROW(B679)+1)) / (20*21/2)</f>
        <v>6.4209352380952387</v>
      </c>
      <c r="J695" s="2">
        <f t="shared" si="82"/>
        <v>6.4403797462197643</v>
      </c>
      <c r="K695" s="2">
        <f t="shared" si="84"/>
        <v>6.4381601519273239</v>
      </c>
    </row>
    <row r="696" spans="1:11" ht="13.5" x14ac:dyDescent="0.25">
      <c r="A696" s="3">
        <f>TITRES_STAT!B699</f>
        <v>43018</v>
      </c>
      <c r="B696" s="6">
        <f>TITRES_STAT!D699</f>
        <v>6.4177999999999997</v>
      </c>
      <c r="C696" s="2">
        <f t="shared" si="77"/>
        <v>3.1499999999999417E-2</v>
      </c>
      <c r="D696" s="2">
        <f t="shared" si="78"/>
        <v>6.4036199999999992</v>
      </c>
      <c r="E696" s="2">
        <f t="shared" si="80"/>
        <v>6.4249200000000002</v>
      </c>
      <c r="F696" s="2">
        <f t="shared" si="81"/>
        <v>6.4442199999999996</v>
      </c>
      <c r="G696" s="2">
        <f t="shared" si="83"/>
        <v>6.4679660000000014</v>
      </c>
      <c r="H696" s="2">
        <f t="shared" si="79"/>
        <v>5.9637420000000008</v>
      </c>
      <c r="I696" s="2">
        <f t="array" ref="I696">SUMPRODUCT(B680:B699, (ROW(B680:B699)-ROW(B680)+1)) / (20*21/2)</f>
        <v>6.4147776190476202</v>
      </c>
      <c r="J696" s="2">
        <f t="shared" si="82"/>
        <v>6.4382292941988339</v>
      </c>
      <c r="K696" s="2">
        <f t="shared" si="84"/>
        <v>6.4373617145968414</v>
      </c>
    </row>
    <row r="697" spans="1:11" ht="13.5" x14ac:dyDescent="0.25">
      <c r="A697" s="3">
        <f>TITRES_STAT!B700</f>
        <v>43019</v>
      </c>
      <c r="B697" s="6">
        <f>TITRES_STAT!D700</f>
        <v>6.3863000000000003</v>
      </c>
      <c r="C697" s="2">
        <f t="shared" si="77"/>
        <v>-3.1499999999999417E-2</v>
      </c>
      <c r="D697" s="2">
        <f t="shared" si="78"/>
        <v>6.3989000000000003</v>
      </c>
      <c r="E697" s="2">
        <f t="shared" si="80"/>
        <v>6.4178299999999995</v>
      </c>
      <c r="F697" s="2">
        <f t="shared" si="81"/>
        <v>6.439095</v>
      </c>
      <c r="G697" s="2">
        <f t="shared" si="83"/>
        <v>6.4663900000000023</v>
      </c>
      <c r="H697" s="2">
        <f t="shared" si="79"/>
        <v>5.9707635000000003</v>
      </c>
      <c r="I697" s="2">
        <f t="array" ref="I697">SUMPRODUCT(B681:B700, (ROW(B681:B700)-ROW(B681)+1)) / (20*21/2)</f>
        <v>6.4105752380952383</v>
      </c>
      <c r="J697" s="2">
        <f t="shared" si="82"/>
        <v>6.4332836471322778</v>
      </c>
      <c r="K697" s="2">
        <f t="shared" si="84"/>
        <v>6.4353592944165738</v>
      </c>
    </row>
    <row r="698" spans="1:11" ht="13.5" x14ac:dyDescent="0.25">
      <c r="A698" s="3">
        <f>TITRES_STAT!B701</f>
        <v>43020</v>
      </c>
      <c r="B698" s="6">
        <f>TITRES_STAT!D701</f>
        <v>6.3863000000000003</v>
      </c>
      <c r="C698" s="2">
        <f t="shared" si="77"/>
        <v>0</v>
      </c>
      <c r="D698" s="2">
        <f t="shared" si="78"/>
        <v>6.3925999999999998</v>
      </c>
      <c r="E698" s="2">
        <f t="shared" si="80"/>
        <v>6.4115200000000003</v>
      </c>
      <c r="F698" s="2">
        <f t="shared" si="81"/>
        <v>6.4351550000000017</v>
      </c>
      <c r="G698" s="2">
        <f t="shared" si="83"/>
        <v>6.4648140000000014</v>
      </c>
      <c r="H698" s="2">
        <f t="shared" si="79"/>
        <v>5.9776704999999994</v>
      </c>
      <c r="I698" s="2">
        <f t="array" ref="I698">SUMPRODUCT(B682:B701, (ROW(B682:B701)-ROW(B682)+1)) / (20*21/2)</f>
        <v>6.4082433333333331</v>
      </c>
      <c r="J698" s="2">
        <f t="shared" si="82"/>
        <v>6.4288090140720611</v>
      </c>
      <c r="K698" s="2">
        <f t="shared" si="84"/>
        <v>6.4334354005178849</v>
      </c>
    </row>
    <row r="699" spans="1:11" ht="13.5" x14ac:dyDescent="0.25">
      <c r="A699" s="3">
        <f>TITRES_STAT!B702</f>
        <v>43021</v>
      </c>
      <c r="B699" s="6">
        <f>TITRES_STAT!D702</f>
        <v>6.3704999999999998</v>
      </c>
      <c r="C699" s="2">
        <f t="shared" si="77"/>
        <v>-1.580000000000048E-2</v>
      </c>
      <c r="D699" s="2">
        <f t="shared" si="78"/>
        <v>6.3894400000000005</v>
      </c>
      <c r="E699" s="2">
        <f t="shared" si="80"/>
        <v>6.4052099999999994</v>
      </c>
      <c r="F699" s="2">
        <f t="shared" si="81"/>
        <v>6.4304250000000014</v>
      </c>
      <c r="G699" s="2">
        <f t="shared" si="83"/>
        <v>6.4629220000000007</v>
      </c>
      <c r="H699" s="2">
        <f t="shared" si="79"/>
        <v>5.9844604999999991</v>
      </c>
      <c r="I699" s="2">
        <f t="array" ref="I699">SUMPRODUCT(B683:B702, (ROW(B683:B702)-ROW(B683)+1)) / (20*21/2)</f>
        <v>6.4046790476190472</v>
      </c>
      <c r="J699" s="2">
        <f t="shared" si="82"/>
        <v>6.4232557746366261</v>
      </c>
      <c r="K699" s="2">
        <f t="shared" si="84"/>
        <v>6.4309673455956151</v>
      </c>
    </row>
    <row r="700" spans="1:11" ht="13.5" x14ac:dyDescent="0.25">
      <c r="A700" s="3">
        <f>TITRES_STAT!B703</f>
        <v>43024</v>
      </c>
      <c r="B700" s="6">
        <f>TITRES_STAT!D703</f>
        <v>6.3863000000000003</v>
      </c>
      <c r="C700" s="2">
        <f t="shared" si="77"/>
        <v>1.580000000000048E-2</v>
      </c>
      <c r="D700" s="2">
        <f t="shared" si="78"/>
        <v>6.3894400000000005</v>
      </c>
      <c r="E700" s="2">
        <f t="shared" si="80"/>
        <v>6.3988999999999994</v>
      </c>
      <c r="F700" s="2">
        <f t="shared" si="81"/>
        <v>6.4264850000000013</v>
      </c>
      <c r="G700" s="2">
        <f t="shared" si="83"/>
        <v>6.4613460000000007</v>
      </c>
      <c r="H700" s="2">
        <f t="shared" si="79"/>
        <v>5.9909484999999982</v>
      </c>
      <c r="I700" s="2">
        <f t="array" ref="I700">SUMPRODUCT(B684:B703, (ROW(B684:B703)-ROW(B684)+1)) / (20*21/2)</f>
        <v>6.408204761904762</v>
      </c>
      <c r="J700" s="2">
        <f t="shared" si="82"/>
        <v>6.4197361770521857</v>
      </c>
      <c r="K700" s="2">
        <f t="shared" si="84"/>
        <v>6.4292156849840225</v>
      </c>
    </row>
    <row r="701" spans="1:11" ht="13.5" x14ac:dyDescent="0.25">
      <c r="A701" s="3">
        <f>TITRES_STAT!B704</f>
        <v>43025</v>
      </c>
      <c r="B701" s="6">
        <f>TITRES_STAT!D704</f>
        <v>6.4020000000000001</v>
      </c>
      <c r="C701" s="2">
        <f t="shared" si="77"/>
        <v>1.5699999999999825E-2</v>
      </c>
      <c r="D701" s="2">
        <f t="shared" si="78"/>
        <v>6.3862800000000011</v>
      </c>
      <c r="E701" s="2">
        <f t="shared" si="80"/>
        <v>6.3949499999999997</v>
      </c>
      <c r="F701" s="2">
        <f t="shared" si="81"/>
        <v>6.4237250000000001</v>
      </c>
      <c r="G701" s="2">
        <f t="shared" si="83"/>
        <v>6.4600840000000002</v>
      </c>
      <c r="H701" s="2">
        <f t="shared" si="79"/>
        <v>5.9967534999999978</v>
      </c>
      <c r="I701" s="2">
        <f t="array" ref="I701">SUMPRODUCT(B685:B704, (ROW(B685:B704)-ROW(B685)+1)) / (20*21/2)</f>
        <v>6.410235238095237</v>
      </c>
      <c r="J701" s="2">
        <f t="shared" si="82"/>
        <v>6.4180470173329294</v>
      </c>
      <c r="K701" s="2">
        <f t="shared" si="84"/>
        <v>6.428148403219943</v>
      </c>
    </row>
    <row r="702" spans="1:11" ht="13.5" x14ac:dyDescent="0.25">
      <c r="A702" s="3">
        <f>TITRES_STAT!B705</f>
        <v>43026</v>
      </c>
      <c r="B702" s="6">
        <f>TITRES_STAT!D705</f>
        <v>6.3863000000000003</v>
      </c>
      <c r="C702" s="2">
        <f t="shared" si="77"/>
        <v>-1.5699999999999825E-2</v>
      </c>
      <c r="D702" s="2">
        <f t="shared" si="78"/>
        <v>6.3862800000000011</v>
      </c>
      <c r="E702" s="2">
        <f t="shared" si="80"/>
        <v>6.3925900000000002</v>
      </c>
      <c r="F702" s="2">
        <f t="shared" si="81"/>
        <v>6.4201800000000002</v>
      </c>
      <c r="G702" s="2">
        <f t="shared" si="83"/>
        <v>6.4585080000000001</v>
      </c>
      <c r="H702" s="2">
        <f t="shared" si="79"/>
        <v>6.0024414999999962</v>
      </c>
      <c r="I702" s="2">
        <f t="array" ref="I702">SUMPRODUCT(B686:B705, (ROW(B686:B705)-ROW(B686)+1)) / (20*21/2)</f>
        <v>6.4281023809523816</v>
      </c>
      <c r="J702" s="2">
        <f t="shared" si="82"/>
        <v>6.4150234918726499</v>
      </c>
      <c r="K702" s="2">
        <f t="shared" si="84"/>
        <v>6.4265072893681809</v>
      </c>
    </row>
    <row r="703" spans="1:11" ht="13.5" x14ac:dyDescent="0.25">
      <c r="A703" s="3">
        <f>TITRES_STAT!B706</f>
        <v>43027</v>
      </c>
      <c r="B703" s="6">
        <f>TITRES_STAT!D706</f>
        <v>6.4572000000000003</v>
      </c>
      <c r="C703" s="2">
        <f t="shared" si="77"/>
        <v>7.0899999999999963E-2</v>
      </c>
      <c r="D703" s="2">
        <f t="shared" si="78"/>
        <v>6.4004599999999998</v>
      </c>
      <c r="E703" s="2">
        <f t="shared" si="80"/>
        <v>6.3965300000000003</v>
      </c>
      <c r="F703" s="2">
        <f t="shared" si="81"/>
        <v>6.420180000000002</v>
      </c>
      <c r="G703" s="2">
        <f t="shared" si="83"/>
        <v>6.4583499999999994</v>
      </c>
      <c r="H703" s="2">
        <f t="shared" si="79"/>
        <v>6.0088269999999966</v>
      </c>
      <c r="I703" s="2">
        <f t="array" ref="I703">SUMPRODUCT(B687:B706, (ROW(B687:B706)-ROW(B687)+1)) / (20*21/2)</f>
        <v>6.4595228571428551</v>
      </c>
      <c r="J703" s="2">
        <f t="shared" si="82"/>
        <v>6.4190403021704929</v>
      </c>
      <c r="K703" s="2">
        <f t="shared" si="84"/>
        <v>6.4277109250792321</v>
      </c>
    </row>
    <row r="704" spans="1:11" ht="13.5" x14ac:dyDescent="0.25">
      <c r="A704" s="3">
        <f>TITRES_STAT!B707</f>
        <v>43028</v>
      </c>
      <c r="B704" s="6">
        <f>TITRES_STAT!D707</f>
        <v>6.4414999999999996</v>
      </c>
      <c r="C704" s="2">
        <f t="shared" si="77"/>
        <v>-1.5700000000000713E-2</v>
      </c>
      <c r="D704" s="2">
        <f t="shared" si="78"/>
        <v>6.4146599999999996</v>
      </c>
      <c r="E704" s="2">
        <f t="shared" si="80"/>
        <v>6.40205</v>
      </c>
      <c r="F704" s="2">
        <f t="shared" si="81"/>
        <v>6.4193950000000015</v>
      </c>
      <c r="G704" s="2">
        <f t="shared" si="83"/>
        <v>6.4578780000000009</v>
      </c>
      <c r="H704" s="2">
        <f t="shared" si="79"/>
        <v>6.0154004999999957</v>
      </c>
      <c r="I704" s="2">
        <f t="array" ref="I704">SUMPRODUCT(B688:B707, (ROW(B688:B707)-ROW(B688)+1)) / (20*21/2)</f>
        <v>6.4895542857142852</v>
      </c>
      <c r="J704" s="2">
        <f t="shared" si="82"/>
        <v>6.4211793210113983</v>
      </c>
      <c r="K704" s="2">
        <f t="shared" si="84"/>
        <v>6.4282516731153407</v>
      </c>
    </row>
    <row r="705" spans="1:11" ht="13.5" x14ac:dyDescent="0.25">
      <c r="A705" s="3">
        <f>TITRES_STAT!B708</f>
        <v>43031</v>
      </c>
      <c r="B705" s="6">
        <f>TITRES_STAT!D708</f>
        <v>6.6070000000000002</v>
      </c>
      <c r="C705" s="2">
        <f t="shared" si="77"/>
        <v>0.16550000000000065</v>
      </c>
      <c r="D705" s="2">
        <f t="shared" si="78"/>
        <v>6.4587999999999992</v>
      </c>
      <c r="E705" s="2">
        <f t="shared" si="80"/>
        <v>6.4241200000000003</v>
      </c>
      <c r="F705" s="2">
        <f t="shared" si="81"/>
        <v>6.4268850000000013</v>
      </c>
      <c r="G705" s="2">
        <f t="shared" si="83"/>
        <v>6.4600840000000002</v>
      </c>
      <c r="H705" s="2">
        <f t="shared" si="79"/>
        <v>6.0232964999999945</v>
      </c>
      <c r="I705" s="2">
        <f t="array" ref="I705">SUMPRODUCT(B689:B708, (ROW(B689:B708)-ROW(B689)+1)) / (20*21/2)</f>
        <v>6.518159047619049</v>
      </c>
      <c r="J705" s="2">
        <f t="shared" si="82"/>
        <v>6.4388765285341227</v>
      </c>
      <c r="K705" s="2">
        <f t="shared" si="84"/>
        <v>6.4352614114245439</v>
      </c>
    </row>
    <row r="706" spans="1:11" ht="13.5" x14ac:dyDescent="0.25">
      <c r="A706" s="3">
        <f>TITRES_STAT!B709</f>
        <v>43032</v>
      </c>
      <c r="B706" s="6">
        <f>TITRES_STAT!D709</f>
        <v>6.7568000000000001</v>
      </c>
      <c r="C706" s="2">
        <f t="shared" si="77"/>
        <v>0.14979999999999993</v>
      </c>
      <c r="D706" s="2">
        <f t="shared" si="78"/>
        <v>6.5297600000000005</v>
      </c>
      <c r="E706" s="2">
        <f t="shared" si="80"/>
        <v>6.4580200000000003</v>
      </c>
      <c r="F706" s="2">
        <f t="shared" si="81"/>
        <v>6.4414700000000007</v>
      </c>
      <c r="G706" s="2">
        <f t="shared" si="83"/>
        <v>6.4652860000000008</v>
      </c>
      <c r="H706" s="2">
        <f t="shared" si="79"/>
        <v>6.0315229999999955</v>
      </c>
      <c r="I706" s="2">
        <f t="array" ref="I706">SUMPRODUCT(B690:B709, (ROW(B690:B709)-ROW(B690)+1)) / (20*21/2)</f>
        <v>6.5468047619047613</v>
      </c>
      <c r="J706" s="2">
        <f t="shared" si="82"/>
        <v>6.4691549543880154</v>
      </c>
      <c r="K706" s="2">
        <f t="shared" si="84"/>
        <v>6.4478707678392677</v>
      </c>
    </row>
    <row r="707" spans="1:11" ht="13.5" x14ac:dyDescent="0.25">
      <c r="A707" s="3">
        <f>TITRES_STAT!B710</f>
        <v>43033</v>
      </c>
      <c r="B707" s="6">
        <f>TITRES_STAT!D710</f>
        <v>6.7568000000000001</v>
      </c>
      <c r="C707" s="2">
        <f t="shared" si="77"/>
        <v>0</v>
      </c>
      <c r="D707" s="2">
        <f t="shared" si="78"/>
        <v>6.6038600000000001</v>
      </c>
      <c r="E707" s="2">
        <f t="shared" si="80"/>
        <v>6.4950700000000001</v>
      </c>
      <c r="F707" s="2">
        <f t="shared" si="81"/>
        <v>6.4564500000000011</v>
      </c>
      <c r="G707" s="2">
        <f t="shared" si="83"/>
        <v>6.4706460000000003</v>
      </c>
      <c r="H707" s="2">
        <f t="shared" si="79"/>
        <v>6.0394824999999956</v>
      </c>
      <c r="I707" s="2">
        <f t="array" ref="I707">SUMPRODUCT(B691:B710, (ROW(B691:B710)-ROW(B691)+1)) / (20*21/2)</f>
        <v>6.5738361904761904</v>
      </c>
      <c r="J707" s="2">
        <f t="shared" si="82"/>
        <v>6.4965497206367759</v>
      </c>
      <c r="K707" s="2">
        <f t="shared" si="84"/>
        <v>6.4599856396887079</v>
      </c>
    </row>
    <row r="708" spans="1:11" ht="13.5" x14ac:dyDescent="0.25">
      <c r="A708" s="3">
        <f>TITRES_STAT!B711</f>
        <v>43034</v>
      </c>
      <c r="B708" s="6">
        <f>TITRES_STAT!D711</f>
        <v>6.7568000000000001</v>
      </c>
      <c r="C708" s="2">
        <f t="shared" ref="C708:C771" si="85">B708-B707</f>
        <v>0</v>
      </c>
      <c r="D708" s="2">
        <f t="shared" si="78"/>
        <v>6.66378</v>
      </c>
      <c r="E708" s="2">
        <f t="shared" si="80"/>
        <v>6.532119999999999</v>
      </c>
      <c r="F708" s="2">
        <f t="shared" si="81"/>
        <v>6.471820000000001</v>
      </c>
      <c r="G708" s="2">
        <f t="shared" si="83"/>
        <v>6.4758480000000009</v>
      </c>
      <c r="H708" s="2">
        <f t="shared" si="79"/>
        <v>6.0474799999999984</v>
      </c>
      <c r="I708" s="2">
        <f t="array" ref="I708">SUMPRODUCT(B692:B711, (ROW(B692:B711)-ROW(B692)+1)) / (20*21/2)</f>
        <v>6.6000809523809512</v>
      </c>
      <c r="J708" s="2">
        <f t="shared" si="82"/>
        <v>6.5213354615285111</v>
      </c>
      <c r="K708" s="2">
        <f t="shared" si="84"/>
        <v>6.4716254185244448</v>
      </c>
    </row>
    <row r="709" spans="1:11" ht="13.5" x14ac:dyDescent="0.25">
      <c r="A709" s="3">
        <f>TITRES_STAT!B712</f>
        <v>43035</v>
      </c>
      <c r="B709" s="6">
        <f>TITRES_STAT!D712</f>
        <v>6.7725999999999997</v>
      </c>
      <c r="C709" s="2">
        <f t="shared" si="85"/>
        <v>1.5799999999999592E-2</v>
      </c>
      <c r="D709" s="2">
        <f t="shared" si="78"/>
        <v>6.7299999999999995</v>
      </c>
      <c r="E709" s="2">
        <f t="shared" si="80"/>
        <v>6.5723299999999991</v>
      </c>
      <c r="F709" s="2">
        <f t="shared" si="81"/>
        <v>6.4887700000000006</v>
      </c>
      <c r="G709" s="2">
        <f t="shared" si="83"/>
        <v>6.4815240000000021</v>
      </c>
      <c r="H709" s="2">
        <f t="shared" si="79"/>
        <v>6.055556499999998</v>
      </c>
      <c r="I709" s="2">
        <f t="array" ref="I709">SUMPRODUCT(B693:B712, (ROW(B693:B712)-ROW(B693)+1)) / (20*21/2)</f>
        <v>6.6539971428571434</v>
      </c>
      <c r="J709" s="2">
        <f t="shared" si="82"/>
        <v>6.5452654175734146</v>
      </c>
      <c r="K709" s="2">
        <f t="shared" si="84"/>
        <v>6.4834283432881916</v>
      </c>
    </row>
    <row r="710" spans="1:11" ht="13.5" x14ac:dyDescent="0.25">
      <c r="A710" s="3">
        <f>TITRES_STAT!B713</f>
        <v>43038</v>
      </c>
      <c r="B710" s="6">
        <f>TITRES_STAT!D713</f>
        <v>6.7725999999999997</v>
      </c>
      <c r="C710" s="2">
        <f t="shared" si="85"/>
        <v>0</v>
      </c>
      <c r="D710" s="2">
        <f t="shared" ref="D710:D773" si="86">AVERAGE(B706:B710)</f>
        <v>6.7631200000000007</v>
      </c>
      <c r="E710" s="2">
        <f t="shared" si="80"/>
        <v>6.6109599999999986</v>
      </c>
      <c r="F710" s="2">
        <f t="shared" si="81"/>
        <v>6.5049299999999999</v>
      </c>
      <c r="G710" s="2">
        <f t="shared" si="83"/>
        <v>6.4872000000000014</v>
      </c>
      <c r="H710" s="2">
        <f t="shared" si="79"/>
        <v>6.0636329999999976</v>
      </c>
      <c r="I710" s="2">
        <f t="array" ref="I710">SUMPRODUCT(B694:B713, (ROW(B694:B713)-ROW(B694)+1)) / (20*21/2)</f>
        <v>6.7347223809523813</v>
      </c>
      <c r="J710" s="2">
        <f t="shared" si="82"/>
        <v>6.5669163301854701</v>
      </c>
      <c r="K710" s="2">
        <f t="shared" si="84"/>
        <v>6.4947684082572819</v>
      </c>
    </row>
    <row r="711" spans="1:11" ht="13.5" x14ac:dyDescent="0.25">
      <c r="A711" s="3">
        <f>TITRES_STAT!B714</f>
        <v>43039</v>
      </c>
      <c r="B711" s="6">
        <f>TITRES_STAT!D714</f>
        <v>6.7805</v>
      </c>
      <c r="C711" s="2">
        <f t="shared" si="85"/>
        <v>7.9000000000002402E-3</v>
      </c>
      <c r="D711" s="2">
        <f t="shared" si="86"/>
        <v>6.7678600000000007</v>
      </c>
      <c r="E711" s="2">
        <f t="shared" si="80"/>
        <v>6.6488099999999992</v>
      </c>
      <c r="F711" s="2">
        <f t="shared" si="81"/>
        <v>6.5218799999999986</v>
      </c>
      <c r="G711" s="2">
        <f t="shared" si="83"/>
        <v>6.4928760000000025</v>
      </c>
      <c r="H711" s="2">
        <f t="shared" si="79"/>
        <v>6.0717489999999978</v>
      </c>
      <c r="I711" s="2">
        <f t="array" ref="I711">SUMPRODUCT(B695:B714, (ROW(B695:B714)-ROW(B695)+1)) / (20*21/2)</f>
        <v>6.8190114285714278</v>
      </c>
      <c r="J711" s="2">
        <f t="shared" si="82"/>
        <v>6.5872576320725678</v>
      </c>
      <c r="K711" s="2">
        <f t="shared" si="84"/>
        <v>6.5059735687177813</v>
      </c>
    </row>
    <row r="712" spans="1:11" ht="13.5" x14ac:dyDescent="0.25">
      <c r="A712" s="3">
        <f>TITRES_STAT!B715</f>
        <v>43040</v>
      </c>
      <c r="B712" s="6">
        <f>TITRES_STAT!D715</f>
        <v>7.0880000000000001</v>
      </c>
      <c r="C712" s="2">
        <f t="shared" si="85"/>
        <v>0.30750000000000011</v>
      </c>
      <c r="D712" s="2">
        <f t="shared" si="86"/>
        <v>6.8340999999999994</v>
      </c>
      <c r="E712" s="2">
        <f t="shared" si="80"/>
        <v>6.7189799999999993</v>
      </c>
      <c r="F712" s="2">
        <f t="shared" si="81"/>
        <v>6.5557850000000002</v>
      </c>
      <c r="G712" s="2">
        <f t="shared" si="83"/>
        <v>6.5048600000000025</v>
      </c>
      <c r="H712" s="2">
        <f t="shared" si="79"/>
        <v>6.0814024999999985</v>
      </c>
      <c r="I712" s="2">
        <f t="array" ref="I712">SUMPRODUCT(B696:B715, (ROW(B696:B715)-ROW(B696)+1)) / (20*21/2)</f>
        <v>6.9085585714285713</v>
      </c>
      <c r="J712" s="2">
        <f t="shared" si="82"/>
        <v>6.6349473813989892</v>
      </c>
      <c r="K712" s="2">
        <f t="shared" si="84"/>
        <v>6.5287981346504171</v>
      </c>
    </row>
    <row r="713" spans="1:11" ht="13.5" x14ac:dyDescent="0.25">
      <c r="A713" s="3">
        <f>TITRES_STAT!B716</f>
        <v>43041</v>
      </c>
      <c r="B713" s="6">
        <f>TITRES_STAT!D716</f>
        <v>7.4034000000000004</v>
      </c>
      <c r="C713" s="2">
        <f t="shared" si="85"/>
        <v>0.31540000000000035</v>
      </c>
      <c r="D713" s="2">
        <f t="shared" si="86"/>
        <v>6.9634199999999993</v>
      </c>
      <c r="E713" s="2">
        <f t="shared" si="80"/>
        <v>6.8135999999999992</v>
      </c>
      <c r="F713" s="2">
        <f t="shared" si="81"/>
        <v>6.6050649999999989</v>
      </c>
      <c r="G713" s="2">
        <f t="shared" si="83"/>
        <v>6.5229940000000006</v>
      </c>
      <c r="H713" s="2">
        <f t="shared" si="79"/>
        <v>6.0928999999999975</v>
      </c>
      <c r="I713" s="2">
        <f t="array" ref="I713">SUMPRODUCT(B697:B716, (ROW(B697:B716)-ROW(B697)+1)) / (20*21/2)</f>
        <v>6.9930666666666674</v>
      </c>
      <c r="J713" s="2">
        <f t="shared" si="82"/>
        <v>6.708133345075276</v>
      </c>
      <c r="K713" s="2">
        <f t="shared" si="84"/>
        <v>6.5630962470170671</v>
      </c>
    </row>
    <row r="714" spans="1:11" ht="13.5" x14ac:dyDescent="0.25">
      <c r="A714" s="3">
        <f>TITRES_STAT!B717</f>
        <v>43042</v>
      </c>
      <c r="B714" s="6">
        <f>TITRES_STAT!D717</f>
        <v>7.4901</v>
      </c>
      <c r="C714" s="2">
        <f t="shared" si="85"/>
        <v>8.6699999999999555E-2</v>
      </c>
      <c r="D714" s="2">
        <f t="shared" si="86"/>
        <v>7.1069200000000006</v>
      </c>
      <c r="E714" s="2">
        <f t="shared" si="80"/>
        <v>6.9184599999999987</v>
      </c>
      <c r="F714" s="2">
        <f t="shared" si="81"/>
        <v>6.6602549999999994</v>
      </c>
      <c r="G714" s="2">
        <f t="shared" si="83"/>
        <v>6.5430200000000012</v>
      </c>
      <c r="H714" s="2">
        <f t="shared" ref="H714:H777" si="87">AVERAGE(B515:B714)</f>
        <v>6.1048689999999972</v>
      </c>
      <c r="I714" s="2">
        <f t="array" ref="I714">SUMPRODUCT(B698:B717, (ROW(B698:B717)-ROW(B698)+1)) / (20*21/2)</f>
        <v>7.0906771428571433</v>
      </c>
      <c r="J714" s="2">
        <f t="shared" si="82"/>
        <v>6.7826063598300115</v>
      </c>
      <c r="K714" s="2">
        <f t="shared" si="84"/>
        <v>6.5994493353693393</v>
      </c>
    </row>
    <row r="715" spans="1:11" ht="13.5" x14ac:dyDescent="0.25">
      <c r="A715" s="3">
        <f>TITRES_STAT!B718</f>
        <v>43045</v>
      </c>
      <c r="B715" s="6">
        <f>TITRES_STAT!D718</f>
        <v>7.6005000000000003</v>
      </c>
      <c r="C715" s="2">
        <f t="shared" si="85"/>
        <v>0.11040000000000028</v>
      </c>
      <c r="D715" s="2">
        <f t="shared" si="86"/>
        <v>7.2724999999999991</v>
      </c>
      <c r="E715" s="2">
        <f t="shared" si="80"/>
        <v>7.0178099999999999</v>
      </c>
      <c r="F715" s="2">
        <f t="shared" si="81"/>
        <v>6.7209649999999996</v>
      </c>
      <c r="G715" s="2">
        <f t="shared" si="83"/>
        <v>6.5652540000000013</v>
      </c>
      <c r="H715" s="2">
        <f t="shared" si="87"/>
        <v>6.1179229999999976</v>
      </c>
      <c r="I715" s="2">
        <f t="array" ref="I715">SUMPRODUCT(B699:B718, (ROW(B699:B718)-ROW(B699)+1)) / (20*21/2)</f>
        <v>7.1815300000000004</v>
      </c>
      <c r="J715" s="2">
        <f t="shared" si="82"/>
        <v>6.8605009922271529</v>
      </c>
      <c r="K715" s="2">
        <f t="shared" si="84"/>
        <v>6.6387062241783852</v>
      </c>
    </row>
    <row r="716" spans="1:11" ht="13.5" x14ac:dyDescent="0.25">
      <c r="A716" s="3">
        <f>TITRES_STAT!B719</f>
        <v>43046</v>
      </c>
      <c r="B716" s="6">
        <f>TITRES_STAT!D719</f>
        <v>7.6082999999999998</v>
      </c>
      <c r="C716" s="2">
        <f t="shared" si="85"/>
        <v>7.799999999999585E-3</v>
      </c>
      <c r="D716" s="2">
        <f t="shared" si="86"/>
        <v>7.4380600000000001</v>
      </c>
      <c r="E716" s="2">
        <f t="shared" ref="E716:E779" si="88">AVERAGE(B707:B716)</f>
        <v>7.1029600000000004</v>
      </c>
      <c r="F716" s="2">
        <f t="shared" si="81"/>
        <v>6.7804900000000004</v>
      </c>
      <c r="G716" s="2">
        <f t="shared" si="83"/>
        <v>6.5876440000000001</v>
      </c>
      <c r="H716" s="2">
        <f t="shared" si="87"/>
        <v>6.1310159999999971</v>
      </c>
      <c r="I716" s="2">
        <f t="array" ref="I716">SUMPRODUCT(B700:B719, (ROW(B700:B719)-ROW(B700)+1)) / (20*21/2)</f>
        <v>7.2731395238095242</v>
      </c>
      <c r="J716" s="2">
        <f t="shared" si="82"/>
        <v>6.9317199453483758</v>
      </c>
      <c r="K716" s="2">
        <f t="shared" si="84"/>
        <v>6.6767295095047228</v>
      </c>
    </row>
    <row r="717" spans="1:11" ht="13.5" x14ac:dyDescent="0.25">
      <c r="A717" s="3">
        <f>TITRES_STAT!B720</f>
        <v>43047</v>
      </c>
      <c r="B717" s="6">
        <f>TITRES_STAT!D720</f>
        <v>7.8053999999999997</v>
      </c>
      <c r="C717" s="2">
        <f t="shared" si="85"/>
        <v>0.19709999999999983</v>
      </c>
      <c r="D717" s="2">
        <f t="shared" si="86"/>
        <v>7.5815399999999995</v>
      </c>
      <c r="E717" s="2">
        <f t="shared" si="88"/>
        <v>7.2078199999999999</v>
      </c>
      <c r="F717" s="2">
        <f t="shared" si="81"/>
        <v>6.851445</v>
      </c>
      <c r="G717" s="2">
        <f t="shared" si="83"/>
        <v>6.613976000000001</v>
      </c>
      <c r="H717" s="2">
        <f t="shared" si="87"/>
        <v>6.1452849999999968</v>
      </c>
      <c r="I717" s="2">
        <f t="array" ref="I717">SUMPRODUCT(B701:B720, (ROW(B701:B720)-ROW(B701)+1)) / (20*21/2)</f>
        <v>7.3575404761904757</v>
      </c>
      <c r="J717" s="2">
        <f t="shared" si="82"/>
        <v>7.0149275696009115</v>
      </c>
      <c r="K717" s="2">
        <f t="shared" si="84"/>
        <v>6.7209910973672828</v>
      </c>
    </row>
    <row r="718" spans="1:11" ht="13.5" x14ac:dyDescent="0.25">
      <c r="A718" s="3">
        <f>TITRES_STAT!B721</f>
        <v>43048</v>
      </c>
      <c r="B718" s="6">
        <f>TITRES_STAT!D721</f>
        <v>7.8053999999999997</v>
      </c>
      <c r="C718" s="2">
        <f t="shared" si="85"/>
        <v>0</v>
      </c>
      <c r="D718" s="2">
        <f t="shared" si="86"/>
        <v>7.6619399999999995</v>
      </c>
      <c r="E718" s="2">
        <f t="shared" si="88"/>
        <v>7.3126800000000003</v>
      </c>
      <c r="F718" s="2">
        <f t="shared" si="81"/>
        <v>6.9223999999999988</v>
      </c>
      <c r="G718" s="2">
        <f t="shared" si="83"/>
        <v>6.640308000000001</v>
      </c>
      <c r="H718" s="2">
        <f t="shared" si="87"/>
        <v>6.1596304999999969</v>
      </c>
      <c r="I718" s="2">
        <f t="array" ref="I718">SUMPRODUCT(B702:B721, (ROW(B702:B721)-ROW(B702)+1)) / (20*21/2)</f>
        <v>7.434808095238095</v>
      </c>
      <c r="J718" s="2">
        <f t="shared" si="82"/>
        <v>7.0902106582103483</v>
      </c>
      <c r="K718" s="2">
        <f t="shared" si="84"/>
        <v>6.7635169366862131</v>
      </c>
    </row>
    <row r="719" spans="1:11" ht="13.5" x14ac:dyDescent="0.25">
      <c r="A719" s="3">
        <f>TITRES_STAT!B722</f>
        <v>43049</v>
      </c>
      <c r="B719" s="6">
        <f>TITRES_STAT!D722</f>
        <v>7.8842999999999996</v>
      </c>
      <c r="C719" s="2">
        <f t="shared" si="85"/>
        <v>7.889999999999997E-2</v>
      </c>
      <c r="D719" s="2">
        <f t="shared" si="86"/>
        <v>7.7407799999999991</v>
      </c>
      <c r="E719" s="2">
        <f t="shared" si="88"/>
        <v>7.4238499999999998</v>
      </c>
      <c r="F719" s="2">
        <f t="shared" si="81"/>
        <v>6.9980899999999995</v>
      </c>
      <c r="G719" s="2">
        <f t="shared" si="83"/>
        <v>6.6682180000000004</v>
      </c>
      <c r="H719" s="2">
        <f t="shared" si="87"/>
        <v>6.1744844999999966</v>
      </c>
      <c r="I719" s="2">
        <f t="array" ref="I719">SUMPRODUCT(B703:B722, (ROW(B703:B722)-ROW(B703)+1)) / (20*21/2)</f>
        <v>7.5035123809523805</v>
      </c>
      <c r="J719" s="2">
        <f t="shared" si="82"/>
        <v>7.1658382145712674</v>
      </c>
      <c r="K719" s="2">
        <f t="shared" si="84"/>
        <v>6.8074692136789103</v>
      </c>
    </row>
    <row r="720" spans="1:11" ht="13.5" x14ac:dyDescent="0.25">
      <c r="A720" s="3">
        <f>TITRES_STAT!B723</f>
        <v>43052</v>
      </c>
      <c r="B720" s="6">
        <f>TITRES_STAT!D723</f>
        <v>7.8842999999999996</v>
      </c>
      <c r="C720" s="2">
        <f t="shared" si="85"/>
        <v>0</v>
      </c>
      <c r="D720" s="2">
        <f t="shared" si="86"/>
        <v>7.7975399999999997</v>
      </c>
      <c r="E720" s="2">
        <f t="shared" si="88"/>
        <v>7.5350199999999985</v>
      </c>
      <c r="F720" s="2">
        <f t="shared" si="81"/>
        <v>7.0729899999999999</v>
      </c>
      <c r="G720" s="2">
        <f t="shared" si="83"/>
        <v>6.6961280000000007</v>
      </c>
      <c r="H720" s="2">
        <f t="shared" si="87"/>
        <v>6.1891859999999959</v>
      </c>
      <c r="I720" s="2">
        <f t="array" ref="I720">SUMPRODUCT(B704:B723, (ROW(B704:B723)-ROW(B704)+1)) / (20*21/2)</f>
        <v>7.5644061904761912</v>
      </c>
      <c r="J720" s="2">
        <f t="shared" si="82"/>
        <v>7.2342631465168612</v>
      </c>
      <c r="K720" s="2">
        <f t="shared" si="84"/>
        <v>6.8496978719660113</v>
      </c>
    </row>
    <row r="721" spans="1:11" ht="13.5" x14ac:dyDescent="0.25">
      <c r="A721" s="3">
        <f>TITRES_STAT!B724</f>
        <v>43053</v>
      </c>
      <c r="B721" s="6">
        <f>TITRES_STAT!D724</f>
        <v>7.8842999999999996</v>
      </c>
      <c r="C721" s="2">
        <f t="shared" si="85"/>
        <v>0</v>
      </c>
      <c r="D721" s="2">
        <f t="shared" si="86"/>
        <v>7.8527399999999998</v>
      </c>
      <c r="E721" s="2">
        <f t="shared" si="88"/>
        <v>7.6453999999999995</v>
      </c>
      <c r="F721" s="2">
        <f t="shared" si="81"/>
        <v>7.1471049999999989</v>
      </c>
      <c r="G721" s="2">
        <f t="shared" si="83"/>
        <v>6.7240380000000002</v>
      </c>
      <c r="H721" s="2">
        <f t="shared" si="87"/>
        <v>6.203887499999996</v>
      </c>
      <c r="I721" s="2">
        <f t="array" ref="I721">SUMPRODUCT(B705:B724, (ROW(B705:B724)-ROW(B705)+1)) / (20*21/2)</f>
        <v>7.6171219047619054</v>
      </c>
      <c r="J721" s="2">
        <f t="shared" si="82"/>
        <v>7.2961714182771606</v>
      </c>
      <c r="K721" s="2">
        <f t="shared" si="84"/>
        <v>6.8902705044379324</v>
      </c>
    </row>
    <row r="722" spans="1:11" ht="13.5" x14ac:dyDescent="0.25">
      <c r="A722" s="3">
        <f>TITRES_STAT!B725</f>
        <v>43054</v>
      </c>
      <c r="B722" s="6">
        <f>TITRES_STAT!D725</f>
        <v>7.8685</v>
      </c>
      <c r="C722" s="2">
        <f t="shared" si="85"/>
        <v>-1.5799999999999592E-2</v>
      </c>
      <c r="D722" s="2">
        <f t="shared" si="86"/>
        <v>7.8653599999999999</v>
      </c>
      <c r="E722" s="2">
        <f t="shared" si="88"/>
        <v>7.7234499999999979</v>
      </c>
      <c r="F722" s="2">
        <f t="shared" si="81"/>
        <v>7.2212150000000008</v>
      </c>
      <c r="G722" s="2">
        <f t="shared" si="83"/>
        <v>6.7516319999999999</v>
      </c>
      <c r="H722" s="2">
        <f t="shared" si="87"/>
        <v>6.2185099999999967</v>
      </c>
      <c r="I722" s="2">
        <f t="array" ref="I722">SUMPRODUCT(B706:B725, (ROW(B706:B725)-ROW(B706)+1)) / (20*21/2)</f>
        <v>7.6616499999999998</v>
      </c>
      <c r="J722" s="2">
        <f t="shared" si="82"/>
        <v>7.3506789022507641</v>
      </c>
      <c r="K722" s="2">
        <f t="shared" si="84"/>
        <v>6.9286324454403667</v>
      </c>
    </row>
    <row r="723" spans="1:11" ht="13.5" x14ac:dyDescent="0.25">
      <c r="A723" s="3">
        <f>TITRES_STAT!B726</f>
        <v>43055</v>
      </c>
      <c r="B723" s="6">
        <f>TITRES_STAT!D726</f>
        <v>7.8605999999999998</v>
      </c>
      <c r="C723" s="2">
        <f t="shared" si="85"/>
        <v>-7.9000000000002402E-3</v>
      </c>
      <c r="D723" s="2">
        <f t="shared" si="86"/>
        <v>7.8763999999999994</v>
      </c>
      <c r="E723" s="2">
        <f t="shared" si="88"/>
        <v>7.7691699999999999</v>
      </c>
      <c r="F723" s="2">
        <f t="shared" si="81"/>
        <v>7.2913850000000009</v>
      </c>
      <c r="G723" s="2">
        <f t="shared" si="83"/>
        <v>6.7790679999999988</v>
      </c>
      <c r="H723" s="2">
        <f t="shared" si="87"/>
        <v>6.2328644999999963</v>
      </c>
      <c r="I723" s="2">
        <f t="array" ref="I723">SUMPRODUCT(B707:B726, (ROW(B707:B726)-ROW(B707)+1)) / (20*21/2)</f>
        <v>7.6981014285714275</v>
      </c>
      <c r="J723" s="2">
        <f t="shared" si="82"/>
        <v>7.3992428163221193</v>
      </c>
      <c r="K723" s="2">
        <f t="shared" si="84"/>
        <v>6.9651801926779999</v>
      </c>
    </row>
    <row r="724" spans="1:11" ht="13.5" x14ac:dyDescent="0.25">
      <c r="A724" s="3">
        <f>TITRES_STAT!B727</f>
        <v>43056</v>
      </c>
      <c r="B724" s="6">
        <f>TITRES_STAT!D727</f>
        <v>7.8449</v>
      </c>
      <c r="C724" s="2">
        <f t="shared" si="85"/>
        <v>-1.5699999999999825E-2</v>
      </c>
      <c r="D724" s="2">
        <f t="shared" si="86"/>
        <v>7.8685200000000011</v>
      </c>
      <c r="E724" s="2">
        <f t="shared" si="88"/>
        <v>7.8046499999999996</v>
      </c>
      <c r="F724" s="2">
        <f t="shared" ref="F724:F787" si="89">AVERAGE(B705:B724)</f>
        <v>7.3615550000000001</v>
      </c>
      <c r="G724" s="2">
        <f t="shared" si="83"/>
        <v>6.8061899999999991</v>
      </c>
      <c r="H724" s="2">
        <f t="shared" si="87"/>
        <v>6.2476739999999964</v>
      </c>
      <c r="I724" s="2">
        <f t="array" ref="I724">SUMPRODUCT(B708:B727, (ROW(B708:B727)-ROW(B708)+1)) / (20*21/2)</f>
        <v>7.7280642857142867</v>
      </c>
      <c r="J724" s="2">
        <f t="shared" si="82"/>
        <v>7.4416863576247749</v>
      </c>
      <c r="K724" s="2">
        <f t="shared" si="84"/>
        <v>6.9996790086514125</v>
      </c>
    </row>
    <row r="725" spans="1:11" ht="13.5" x14ac:dyDescent="0.25">
      <c r="A725" s="3">
        <f>TITRES_STAT!B728</f>
        <v>43059</v>
      </c>
      <c r="B725" s="6">
        <f>TITRES_STAT!D728</f>
        <v>7.8291000000000004</v>
      </c>
      <c r="C725" s="2">
        <f t="shared" si="85"/>
        <v>-1.5799999999999592E-2</v>
      </c>
      <c r="D725" s="2">
        <f t="shared" si="86"/>
        <v>7.8574799999999998</v>
      </c>
      <c r="E725" s="2">
        <f t="shared" si="88"/>
        <v>7.8275099999999993</v>
      </c>
      <c r="F725" s="2">
        <f t="shared" si="89"/>
        <v>7.4226600000000005</v>
      </c>
      <c r="G725" s="2">
        <f t="shared" si="83"/>
        <v>6.8329959999999996</v>
      </c>
      <c r="H725" s="2">
        <f t="shared" si="87"/>
        <v>6.2619094999999962</v>
      </c>
      <c r="I725" s="2">
        <f t="array" ref="I725">SUMPRODUCT(B709:B728, (ROW(B709:B728)-ROW(B709)+1)) / (20*21/2)</f>
        <v>7.7500990476190488</v>
      </c>
      <c r="J725" s="2">
        <f t="shared" ref="J725:J788" si="90">$J$4*B725+J724*(1-$J$4)</f>
        <v>7.4785828949938438</v>
      </c>
      <c r="K725" s="2">
        <f t="shared" si="84"/>
        <v>7.0322053220376315</v>
      </c>
    </row>
    <row r="726" spans="1:11" ht="13.5" x14ac:dyDescent="0.25">
      <c r="A726" s="3">
        <f>TITRES_STAT!B729</f>
        <v>43060</v>
      </c>
      <c r="B726" s="6">
        <f>TITRES_STAT!D729</f>
        <v>7.8053999999999997</v>
      </c>
      <c r="C726" s="2">
        <f t="shared" si="85"/>
        <v>-2.370000000000072E-2</v>
      </c>
      <c r="D726" s="2">
        <f t="shared" si="86"/>
        <v>7.8417000000000003</v>
      </c>
      <c r="E726" s="2">
        <f t="shared" si="88"/>
        <v>7.8472200000000001</v>
      </c>
      <c r="F726" s="2">
        <f t="shared" si="89"/>
        <v>7.4750899999999998</v>
      </c>
      <c r="G726" s="2">
        <f t="shared" si="83"/>
        <v>6.8593279999999996</v>
      </c>
      <c r="H726" s="2">
        <f t="shared" si="87"/>
        <v>6.276026499999996</v>
      </c>
      <c r="I726" s="2">
        <f t="array" ref="I726">SUMPRODUCT(B710:B729, (ROW(B710:B729)-ROW(B710)+1)) / (20*21/2)</f>
        <v>7.7636133333333328</v>
      </c>
      <c r="J726" s="2">
        <f t="shared" si="90"/>
        <v>7.5097083335658592</v>
      </c>
      <c r="K726" s="2">
        <f t="shared" si="84"/>
        <v>7.062526681957725</v>
      </c>
    </row>
    <row r="727" spans="1:11" ht="13.5" x14ac:dyDescent="0.25">
      <c r="A727" s="3">
        <f>TITRES_STAT!B730</f>
        <v>43061</v>
      </c>
      <c r="B727" s="6">
        <f>TITRES_STAT!D730</f>
        <v>7.7896999999999998</v>
      </c>
      <c r="C727" s="2">
        <f t="shared" si="85"/>
        <v>-1.5699999999999825E-2</v>
      </c>
      <c r="D727" s="2">
        <f t="shared" si="86"/>
        <v>7.8259400000000001</v>
      </c>
      <c r="E727" s="2">
        <f t="shared" si="88"/>
        <v>7.8456500000000009</v>
      </c>
      <c r="F727" s="2">
        <f t="shared" si="89"/>
        <v>7.5267349999999995</v>
      </c>
      <c r="G727" s="2">
        <f t="shared" si="83"/>
        <v>6.8853459999999993</v>
      </c>
      <c r="H727" s="2">
        <f t="shared" si="87"/>
        <v>6.2886934999999973</v>
      </c>
      <c r="I727" s="2">
        <f t="array" ref="I727">SUMPRODUCT(B711:B730, (ROW(B711:B730)-ROW(B711)+1)) / (20*21/2)</f>
        <v>7.7688700000000015</v>
      </c>
      <c r="J727" s="2">
        <f t="shared" si="90"/>
        <v>7.5363742065595876</v>
      </c>
      <c r="K727" s="2">
        <f t="shared" si="84"/>
        <v>7.0910432826652654</v>
      </c>
    </row>
    <row r="728" spans="1:11" ht="13.5" x14ac:dyDescent="0.25">
      <c r="A728" s="3">
        <f>TITRES_STAT!B731</f>
        <v>43062</v>
      </c>
      <c r="B728" s="6">
        <f>TITRES_STAT!D731</f>
        <v>7.7580999999999998</v>
      </c>
      <c r="C728" s="2">
        <f t="shared" si="85"/>
        <v>-3.1600000000000072E-2</v>
      </c>
      <c r="D728" s="2">
        <f t="shared" si="86"/>
        <v>7.8054399999999999</v>
      </c>
      <c r="E728" s="2">
        <f t="shared" si="88"/>
        <v>7.8409199999999997</v>
      </c>
      <c r="F728" s="2">
        <f t="shared" si="89"/>
        <v>7.5768000000000004</v>
      </c>
      <c r="G728" s="2">
        <f t="shared" si="83"/>
        <v>6.9112060000000008</v>
      </c>
      <c r="H728" s="2">
        <f t="shared" si="87"/>
        <v>6.3000219999999967</v>
      </c>
      <c r="I728" s="2">
        <f t="array" ref="I728">SUMPRODUCT(B712:B731, (ROW(B712:B731)-ROW(B712)+1)) / (20*21/2)</f>
        <v>7.7668090476190477</v>
      </c>
      <c r="J728" s="2">
        <f t="shared" si="90"/>
        <v>7.5574909487920081</v>
      </c>
      <c r="K728" s="2">
        <f t="shared" si="84"/>
        <v>7.1172023696195685</v>
      </c>
    </row>
    <row r="729" spans="1:11" ht="13.5" x14ac:dyDescent="0.25">
      <c r="A729" s="3">
        <f>TITRES_STAT!B732</f>
        <v>43063</v>
      </c>
      <c r="B729" s="6">
        <f>TITRES_STAT!D732</f>
        <v>7.7187000000000001</v>
      </c>
      <c r="C729" s="2">
        <f t="shared" si="85"/>
        <v>-3.9399999999999658E-2</v>
      </c>
      <c r="D729" s="2">
        <f t="shared" si="86"/>
        <v>7.7801999999999989</v>
      </c>
      <c r="E729" s="2">
        <f t="shared" si="88"/>
        <v>7.8243600000000004</v>
      </c>
      <c r="F729" s="2">
        <f t="shared" si="89"/>
        <v>7.6241050000000019</v>
      </c>
      <c r="G729" s="2">
        <f t="shared" si="83"/>
        <v>6.9362779999999997</v>
      </c>
      <c r="H729" s="2">
        <f t="shared" si="87"/>
        <v>6.3095154999999963</v>
      </c>
      <c r="I729" s="2">
        <f t="array" ref="I729">SUMPRODUCT(B713:B732, (ROW(B713:B732)-ROW(B713)+1)) / (20*21/2)</f>
        <v>7.7606180952380956</v>
      </c>
      <c r="J729" s="2">
        <f t="shared" si="90"/>
        <v>7.5728441917641973</v>
      </c>
      <c r="K729" s="2">
        <f t="shared" si="84"/>
        <v>7.1407905119874293</v>
      </c>
    </row>
    <row r="730" spans="1:11" ht="13.5" x14ac:dyDescent="0.25">
      <c r="A730" s="3">
        <f>TITRES_STAT!B733</f>
        <v>43066</v>
      </c>
      <c r="B730" s="6">
        <f>TITRES_STAT!D733</f>
        <v>7.6792999999999996</v>
      </c>
      <c r="C730" s="2">
        <f t="shared" si="85"/>
        <v>-3.9400000000000546E-2</v>
      </c>
      <c r="D730" s="2">
        <f t="shared" si="86"/>
        <v>7.7502399999999998</v>
      </c>
      <c r="E730" s="2">
        <f t="shared" si="88"/>
        <v>7.8038599999999985</v>
      </c>
      <c r="F730" s="2">
        <f t="shared" si="89"/>
        <v>7.6694400000000016</v>
      </c>
      <c r="G730" s="2">
        <f t="shared" si="83"/>
        <v>6.9605619999999995</v>
      </c>
      <c r="H730" s="2">
        <f t="shared" si="87"/>
        <v>6.3189264999999963</v>
      </c>
      <c r="I730" s="2">
        <f t="array" ref="I730">SUMPRODUCT(B714:B733, (ROW(B714:B733)-ROW(B714)+1)) / (20*21/2)</f>
        <v>7.7517614285714274</v>
      </c>
      <c r="J730" s="2">
        <f t="shared" si="90"/>
        <v>7.5829828401676078</v>
      </c>
      <c r="K730" s="2">
        <f t="shared" si="84"/>
        <v>7.1619085311251771</v>
      </c>
    </row>
    <row r="731" spans="1:11" ht="13.5" x14ac:dyDescent="0.25">
      <c r="A731" s="3">
        <f>TITRES_STAT!B734</f>
        <v>43067</v>
      </c>
      <c r="B731" s="6">
        <f>TITRES_STAT!D734</f>
        <v>7.6478000000000002</v>
      </c>
      <c r="C731" s="2">
        <f t="shared" si="85"/>
        <v>-3.1499999999999417E-2</v>
      </c>
      <c r="D731" s="2">
        <f t="shared" si="86"/>
        <v>7.7187199999999994</v>
      </c>
      <c r="E731" s="2">
        <f t="shared" si="88"/>
        <v>7.7802099999999994</v>
      </c>
      <c r="F731" s="2">
        <f t="shared" si="89"/>
        <v>7.7128050000000004</v>
      </c>
      <c r="G731" s="2">
        <f t="shared" si="83"/>
        <v>6.9843739999999999</v>
      </c>
      <c r="H731" s="2">
        <f t="shared" si="87"/>
        <v>6.3284084999999974</v>
      </c>
      <c r="I731" s="2">
        <f t="array" ref="I731">SUMPRODUCT(B715:B734, (ROW(B715:B734)-ROW(B715)+1)) / (20*21/2)</f>
        <v>7.7417409523809528</v>
      </c>
      <c r="J731" s="2">
        <f t="shared" si="90"/>
        <v>7.5891559030087885</v>
      </c>
      <c r="K731" s="2">
        <f t="shared" si="84"/>
        <v>7.1809630985320334</v>
      </c>
    </row>
    <row r="732" spans="1:11" ht="13.5" x14ac:dyDescent="0.25">
      <c r="A732" s="3">
        <f>TITRES_STAT!B735</f>
        <v>43068</v>
      </c>
      <c r="B732" s="6">
        <f>TITRES_STAT!D735</f>
        <v>7.6478000000000002</v>
      </c>
      <c r="C732" s="2">
        <f t="shared" si="85"/>
        <v>0</v>
      </c>
      <c r="D732" s="2">
        <f t="shared" si="86"/>
        <v>7.6903400000000008</v>
      </c>
      <c r="E732" s="2">
        <f t="shared" si="88"/>
        <v>7.75814</v>
      </c>
      <c r="F732" s="2">
        <f t="shared" si="89"/>
        <v>7.7407949999999985</v>
      </c>
      <c r="G732" s="2">
        <f t="shared" si="83"/>
        <v>7.0081860000000002</v>
      </c>
      <c r="H732" s="2">
        <f t="shared" si="87"/>
        <v>6.3379284999999967</v>
      </c>
      <c r="I732" s="2">
        <f t="array" ref="I732">SUMPRODUCT(B716:B735, (ROW(B716:B735)-ROW(B716)+1)) / (20*21/2)</f>
        <v>7.7384742857142852</v>
      </c>
      <c r="J732" s="2">
        <f t="shared" si="90"/>
        <v>7.5947410551031895</v>
      </c>
      <c r="K732" s="2">
        <f t="shared" si="84"/>
        <v>7.1992704280013653</v>
      </c>
    </row>
    <row r="733" spans="1:11" ht="13.5" x14ac:dyDescent="0.25">
      <c r="A733" s="3">
        <f>TITRES_STAT!B736</f>
        <v>43069</v>
      </c>
      <c r="B733" s="6">
        <f>TITRES_STAT!D736</f>
        <v>7.6478000000000002</v>
      </c>
      <c r="C733" s="2">
        <f t="shared" si="85"/>
        <v>0</v>
      </c>
      <c r="D733" s="2">
        <f t="shared" si="86"/>
        <v>7.6682800000000002</v>
      </c>
      <c r="E733" s="2">
        <f t="shared" si="88"/>
        <v>7.7368600000000001</v>
      </c>
      <c r="F733" s="2">
        <f t="shared" si="89"/>
        <v>7.7530149999999978</v>
      </c>
      <c r="G733" s="2">
        <f t="shared" si="83"/>
        <v>7.0319980000000006</v>
      </c>
      <c r="H733" s="2">
        <f t="shared" si="87"/>
        <v>6.3479814999999977</v>
      </c>
      <c r="I733" s="2">
        <f t="array" ref="I733">SUMPRODUCT(B717:B736, (ROW(B717:B736)-ROW(B717)+1)) / (20*21/2)</f>
        <v>7.7383595238095237</v>
      </c>
      <c r="J733" s="2">
        <f t="shared" si="90"/>
        <v>7.5997942879505054</v>
      </c>
      <c r="K733" s="2">
        <f t="shared" si="84"/>
        <v>7.2168598229817045</v>
      </c>
    </row>
    <row r="734" spans="1:11" ht="13.5" x14ac:dyDescent="0.25">
      <c r="A734" s="3">
        <f>TITRES_STAT!B737</f>
        <v>43073</v>
      </c>
      <c r="B734" s="6">
        <f>TITRES_STAT!D737</f>
        <v>7.6478000000000002</v>
      </c>
      <c r="C734" s="2">
        <f t="shared" si="85"/>
        <v>0</v>
      </c>
      <c r="D734" s="2">
        <f t="shared" si="86"/>
        <v>7.6540999999999997</v>
      </c>
      <c r="E734" s="2">
        <f t="shared" si="88"/>
        <v>7.7171500000000011</v>
      </c>
      <c r="F734" s="2">
        <f t="shared" si="89"/>
        <v>7.7608999999999977</v>
      </c>
      <c r="G734" s="2">
        <f t="shared" si="83"/>
        <v>7.055810000000001</v>
      </c>
      <c r="H734" s="2">
        <f t="shared" si="87"/>
        <v>6.358415499999996</v>
      </c>
      <c r="I734" s="2">
        <f t="array" ref="I734">SUMPRODUCT(B718:B737, (ROW(B718:B737)-ROW(B718)+1)) / (20*21/2)</f>
        <v>7.7389985714285716</v>
      </c>
      <c r="J734" s="2">
        <f t="shared" si="90"/>
        <v>7.604366260526648</v>
      </c>
      <c r="K734" s="2">
        <f t="shared" si="84"/>
        <v>7.2337594377667358</v>
      </c>
    </row>
    <row r="735" spans="1:11" ht="13.5" x14ac:dyDescent="0.25">
      <c r="A735" s="3">
        <f>TITRES_STAT!B738</f>
        <v>43074</v>
      </c>
      <c r="B735" s="6">
        <f>TITRES_STAT!D738</f>
        <v>7.7266000000000004</v>
      </c>
      <c r="C735" s="2">
        <f t="shared" si="85"/>
        <v>7.8800000000000203E-2</v>
      </c>
      <c r="D735" s="2">
        <f t="shared" si="86"/>
        <v>7.6635599999999995</v>
      </c>
      <c r="E735" s="2">
        <f t="shared" si="88"/>
        <v>7.7069000000000019</v>
      </c>
      <c r="F735" s="2">
        <f t="shared" si="89"/>
        <v>7.7672049999999988</v>
      </c>
      <c r="G735" s="2">
        <f t="shared" si="83"/>
        <v>7.0811980000000032</v>
      </c>
      <c r="H735" s="2">
        <f t="shared" si="87"/>
        <v>6.3697004999999978</v>
      </c>
      <c r="I735" s="2">
        <f t="array" ref="I735">SUMPRODUCT(B719:B738, (ROW(B719:B738)-ROW(B719)+1)) / (20*21/2)</f>
        <v>7.7397500000000008</v>
      </c>
      <c r="J735" s="2">
        <f t="shared" si="90"/>
        <v>7.6160075690479196</v>
      </c>
      <c r="K735" s="2">
        <f t="shared" si="84"/>
        <v>7.2530865186386286</v>
      </c>
    </row>
    <row r="736" spans="1:11" ht="13.5" x14ac:dyDescent="0.25">
      <c r="A736" s="3">
        <f>TITRES_STAT!B739</f>
        <v>43075</v>
      </c>
      <c r="B736" s="6">
        <f>TITRES_STAT!D739</f>
        <v>7.766</v>
      </c>
      <c r="C736" s="2">
        <f t="shared" si="85"/>
        <v>3.9399999999999658E-2</v>
      </c>
      <c r="D736" s="2">
        <f t="shared" si="86"/>
        <v>7.6871999999999998</v>
      </c>
      <c r="E736" s="2">
        <f t="shared" si="88"/>
        <v>7.7029600000000018</v>
      </c>
      <c r="F736" s="2">
        <f t="shared" si="89"/>
        <v>7.7750899999999987</v>
      </c>
      <c r="G736" s="2">
        <f t="shared" si="83"/>
        <v>7.1072160000000029</v>
      </c>
      <c r="H736" s="2">
        <f t="shared" si="87"/>
        <v>6.3811824999999978</v>
      </c>
      <c r="I736" s="2">
        <f t="array" ref="I736">SUMPRODUCT(B720:B739, (ROW(B720:B739)-ROW(B720)+1)) / (20*21/2)</f>
        <v>7.7406138095238095</v>
      </c>
      <c r="J736" s="2">
        <f t="shared" si="90"/>
        <v>7.6302925624719276</v>
      </c>
      <c r="K736" s="2">
        <f t="shared" si="84"/>
        <v>7.2732007728096626</v>
      </c>
    </row>
    <row r="737" spans="1:11" ht="13.5" x14ac:dyDescent="0.25">
      <c r="A737" s="3">
        <f>TITRES_STAT!B740</f>
        <v>43076</v>
      </c>
      <c r="B737" s="6">
        <f>TITRES_STAT!D740</f>
        <v>7.7817999999999996</v>
      </c>
      <c r="C737" s="2">
        <f t="shared" si="85"/>
        <v>1.5799999999999592E-2</v>
      </c>
      <c r="D737" s="2">
        <f t="shared" si="86"/>
        <v>7.7140000000000004</v>
      </c>
      <c r="E737" s="2">
        <f t="shared" si="88"/>
        <v>7.7021700000000006</v>
      </c>
      <c r="F737" s="2">
        <f t="shared" si="89"/>
        <v>7.773909999999999</v>
      </c>
      <c r="G737" s="2">
        <f t="shared" si="83"/>
        <v>7.1337080000000022</v>
      </c>
      <c r="H737" s="2">
        <f t="shared" si="87"/>
        <v>6.3922864999999982</v>
      </c>
      <c r="I737" s="2">
        <f t="array" ref="I737">SUMPRODUCT(B721:B740, (ROW(B721:B740)-ROW(B721)+1)) / (20*21/2)</f>
        <v>7.7419657142857154</v>
      </c>
      <c r="J737" s="2">
        <f t="shared" si="90"/>
        <v>7.644721842236506</v>
      </c>
      <c r="K737" s="2">
        <f t="shared" si="84"/>
        <v>7.2931458405426168</v>
      </c>
    </row>
    <row r="738" spans="1:11" ht="13.5" x14ac:dyDescent="0.25">
      <c r="A738" s="3">
        <f>TITRES_STAT!B741</f>
        <v>43077</v>
      </c>
      <c r="B738" s="6">
        <f>TITRES_STAT!D741</f>
        <v>7.7817999999999996</v>
      </c>
      <c r="C738" s="2">
        <f t="shared" si="85"/>
        <v>0</v>
      </c>
      <c r="D738" s="2">
        <f t="shared" si="86"/>
        <v>7.7408000000000001</v>
      </c>
      <c r="E738" s="2">
        <f t="shared" si="88"/>
        <v>7.7045399999999997</v>
      </c>
      <c r="F738" s="2">
        <f t="shared" si="89"/>
        <v>7.7727300000000001</v>
      </c>
      <c r="G738" s="2">
        <f t="shared" si="83"/>
        <v>7.1603560000000028</v>
      </c>
      <c r="H738" s="2">
        <f t="shared" si="87"/>
        <v>6.4034284999999977</v>
      </c>
      <c r="I738" s="2">
        <f t="array" ref="I738">SUMPRODUCT(B722:B741, (ROW(B722:B741)-ROW(B722)+1)) / (20*21/2)</f>
        <v>7.7445580952380952</v>
      </c>
      <c r="J738" s="2">
        <f t="shared" si="90"/>
        <v>7.6577769048806488</v>
      </c>
      <c r="K738" s="2">
        <f t="shared" si="84"/>
        <v>7.3123087487566316</v>
      </c>
    </row>
    <row r="739" spans="1:11" ht="13.5" x14ac:dyDescent="0.25">
      <c r="A739" s="3">
        <f>TITRES_STAT!B742</f>
        <v>43080</v>
      </c>
      <c r="B739" s="6">
        <f>TITRES_STAT!D742</f>
        <v>7.7817999999999996</v>
      </c>
      <c r="C739" s="2">
        <f t="shared" si="85"/>
        <v>0</v>
      </c>
      <c r="D739" s="2">
        <f t="shared" si="86"/>
        <v>7.7675999999999998</v>
      </c>
      <c r="E739" s="2">
        <f t="shared" si="88"/>
        <v>7.7108499999999989</v>
      </c>
      <c r="F739" s="2">
        <f t="shared" si="89"/>
        <v>7.7676050000000014</v>
      </c>
      <c r="G739" s="2">
        <f t="shared" si="83"/>
        <v>7.1873200000000024</v>
      </c>
      <c r="H739" s="2">
        <f t="shared" si="87"/>
        <v>6.4142279999999978</v>
      </c>
      <c r="I739" s="2">
        <f t="array" ref="I739">SUMPRODUCT(B723:B742, (ROW(B723:B742)-ROW(B723)+1)) / (20*21/2)</f>
        <v>7.747600952380953</v>
      </c>
      <c r="J739" s="2">
        <f t="shared" si="90"/>
        <v>7.6695886282253491</v>
      </c>
      <c r="K739" s="2">
        <f t="shared" si="84"/>
        <v>7.3307201703740184</v>
      </c>
    </row>
    <row r="740" spans="1:11" ht="13.5" x14ac:dyDescent="0.25">
      <c r="A740" s="3">
        <f>TITRES_STAT!B743</f>
        <v>43081</v>
      </c>
      <c r="B740" s="6">
        <f>TITRES_STAT!D743</f>
        <v>7.7817999999999996</v>
      </c>
      <c r="C740" s="2">
        <f t="shared" si="85"/>
        <v>0</v>
      </c>
      <c r="D740" s="2">
        <f t="shared" si="86"/>
        <v>7.7786400000000002</v>
      </c>
      <c r="E740" s="2">
        <f t="shared" si="88"/>
        <v>7.7210999999999999</v>
      </c>
      <c r="F740" s="2">
        <f t="shared" si="89"/>
        <v>7.7624800000000009</v>
      </c>
      <c r="G740" s="2">
        <f t="shared" si="83"/>
        <v>7.2139680000000013</v>
      </c>
      <c r="H740" s="2">
        <f t="shared" si="87"/>
        <v>6.4250274999999979</v>
      </c>
      <c r="I740" s="2">
        <f t="array" ref="I740">SUMPRODUCT(B724:B743, (ROW(B724:B743)-ROW(B724)+1)) / (20*21/2)</f>
        <v>7.7510190476190477</v>
      </c>
      <c r="J740" s="2">
        <f t="shared" si="90"/>
        <v>7.6802754255372205</v>
      </c>
      <c r="K740" s="2">
        <f t="shared" si="84"/>
        <v>7.3484095754573904</v>
      </c>
    </row>
    <row r="741" spans="1:11" ht="13.5" x14ac:dyDescent="0.25">
      <c r="A741" s="3">
        <f>TITRES_STAT!B744</f>
        <v>43082</v>
      </c>
      <c r="B741" s="6">
        <f>TITRES_STAT!D744</f>
        <v>7.7896999999999998</v>
      </c>
      <c r="C741" s="2">
        <f t="shared" si="85"/>
        <v>7.9000000000002402E-3</v>
      </c>
      <c r="D741" s="2">
        <f t="shared" si="86"/>
        <v>7.7833799999999993</v>
      </c>
      <c r="E741" s="2">
        <f t="shared" si="88"/>
        <v>7.7352899999999991</v>
      </c>
      <c r="F741" s="2">
        <f t="shared" si="89"/>
        <v>7.7577500000000015</v>
      </c>
      <c r="G741" s="2">
        <f t="shared" si="83"/>
        <v>7.2409319999999999</v>
      </c>
      <c r="H741" s="2">
        <f t="shared" si="87"/>
        <v>6.4358664999999977</v>
      </c>
      <c r="I741" s="2">
        <f t="array" ref="I741">SUMPRODUCT(B725:B744, (ROW(B725:B744)-ROW(B725)+1)) / (20*21/2)</f>
        <v>7.7547747619047618</v>
      </c>
      <c r="J741" s="2">
        <f t="shared" si="90"/>
        <v>7.6906968135812948</v>
      </c>
      <c r="K741" s="2">
        <f t="shared" si="84"/>
        <v>7.3657150823021986</v>
      </c>
    </row>
    <row r="742" spans="1:11" ht="13.5" x14ac:dyDescent="0.25">
      <c r="A742" s="3">
        <f>TITRES_STAT!B745</f>
        <v>43083</v>
      </c>
      <c r="B742" s="6">
        <f>TITRES_STAT!D745</f>
        <v>7.7896999999999998</v>
      </c>
      <c r="C742" s="2">
        <f t="shared" si="85"/>
        <v>0</v>
      </c>
      <c r="D742" s="2">
        <f t="shared" si="86"/>
        <v>7.7849599999999999</v>
      </c>
      <c r="E742" s="2">
        <f t="shared" si="88"/>
        <v>7.7494799999999984</v>
      </c>
      <c r="F742" s="2">
        <f t="shared" si="89"/>
        <v>7.7538100000000032</v>
      </c>
      <c r="G742" s="2">
        <f t="shared" si="83"/>
        <v>7.2685279999999999</v>
      </c>
      <c r="H742" s="2">
        <f t="shared" si="87"/>
        <v>6.4467434999999966</v>
      </c>
      <c r="I742" s="2">
        <f t="array" ref="I742">SUMPRODUCT(B726:B745, (ROW(B726:B745)-ROW(B726)+1)) / (20*21/2)</f>
        <v>7.7587933333333323</v>
      </c>
      <c r="J742" s="2">
        <f t="shared" si="90"/>
        <v>7.7001256884783142</v>
      </c>
      <c r="K742" s="2">
        <f t="shared" si="84"/>
        <v>7.3823419418197602</v>
      </c>
    </row>
    <row r="743" spans="1:11" ht="13.5" x14ac:dyDescent="0.25">
      <c r="A743" s="3">
        <f>TITRES_STAT!B746</f>
        <v>43084</v>
      </c>
      <c r="B743" s="6">
        <f>TITRES_STAT!D746</f>
        <v>7.7896999999999998</v>
      </c>
      <c r="C743" s="2">
        <f t="shared" si="85"/>
        <v>0</v>
      </c>
      <c r="D743" s="2">
        <f t="shared" si="86"/>
        <v>7.7865399999999996</v>
      </c>
      <c r="E743" s="2">
        <f t="shared" si="88"/>
        <v>7.7636699999999994</v>
      </c>
      <c r="F743" s="2">
        <f t="shared" si="89"/>
        <v>7.7502650000000033</v>
      </c>
      <c r="G743" s="2">
        <f t="shared" si="83"/>
        <v>7.295966</v>
      </c>
      <c r="H743" s="2">
        <f t="shared" si="87"/>
        <v>6.4576584999999964</v>
      </c>
      <c r="I743" s="2">
        <f t="array" ref="I743">SUMPRODUCT(B727:B746, (ROW(B727:B746)-ROW(B727)+1)) / (20*21/2)</f>
        <v>7.7622471428571433</v>
      </c>
      <c r="J743" s="2">
        <f t="shared" si="90"/>
        <v>7.7086565752899041</v>
      </c>
      <c r="K743" s="2">
        <f t="shared" si="84"/>
        <v>7.3983167676307504</v>
      </c>
    </row>
    <row r="744" spans="1:11" ht="13.5" x14ac:dyDescent="0.25">
      <c r="A744" s="3">
        <f>TITRES_STAT!B747</f>
        <v>43087</v>
      </c>
      <c r="B744" s="6">
        <f>TITRES_STAT!D747</f>
        <v>7.7896999999999998</v>
      </c>
      <c r="C744" s="2">
        <f t="shared" si="85"/>
        <v>0</v>
      </c>
      <c r="D744" s="2">
        <f t="shared" si="86"/>
        <v>7.788120000000001</v>
      </c>
      <c r="E744" s="2">
        <f t="shared" si="88"/>
        <v>7.7778599999999987</v>
      </c>
      <c r="F744" s="2">
        <f t="shared" si="89"/>
        <v>7.7475050000000039</v>
      </c>
      <c r="G744" s="2">
        <f t="shared" si="83"/>
        <v>7.3240339999999993</v>
      </c>
      <c r="H744" s="2">
        <f t="shared" si="87"/>
        <v>6.4685734999999962</v>
      </c>
      <c r="I744" s="2">
        <f t="array" ref="I744">SUMPRODUCT(B728:B747, (ROW(B728:B747)-ROW(B728)+1)) / (20*21/2)</f>
        <v>7.7665657142857141</v>
      </c>
      <c r="J744" s="2">
        <f t="shared" si="90"/>
        <v>7.7163749966908659</v>
      </c>
      <c r="K744" s="2">
        <f t="shared" si="84"/>
        <v>7.4136651296844471</v>
      </c>
    </row>
    <row r="745" spans="1:11" ht="13.5" x14ac:dyDescent="0.25">
      <c r="A745" s="3">
        <f>TITRES_STAT!B748</f>
        <v>43088</v>
      </c>
      <c r="B745" s="6">
        <f>TITRES_STAT!D748</f>
        <v>7.7896999999999998</v>
      </c>
      <c r="C745" s="2">
        <f t="shared" si="85"/>
        <v>0</v>
      </c>
      <c r="D745" s="2">
        <f t="shared" si="86"/>
        <v>7.789699999999999</v>
      </c>
      <c r="E745" s="2">
        <f t="shared" si="88"/>
        <v>7.7841699999999987</v>
      </c>
      <c r="F745" s="2">
        <f t="shared" si="89"/>
        <v>7.7455350000000038</v>
      </c>
      <c r="G745" s="2">
        <f t="shared" si="83"/>
        <v>7.3521019999999986</v>
      </c>
      <c r="H745" s="2">
        <f t="shared" si="87"/>
        <v>6.4795644999999968</v>
      </c>
      <c r="I745" s="2">
        <f t="array" ref="I745">SUMPRODUCT(B729:B748, (ROW(B729:B748)-ROW(B729)+1)) / (20*21/2)</f>
        <v>7.7708842857142848</v>
      </c>
      <c r="J745" s="2">
        <f t="shared" si="90"/>
        <v>7.7233583303393551</v>
      </c>
      <c r="K745" s="2">
        <f t="shared" si="84"/>
        <v>7.4284115951870184</v>
      </c>
    </row>
    <row r="746" spans="1:11" ht="13.5" x14ac:dyDescent="0.25">
      <c r="A746" s="3">
        <f>TITRES_STAT!B749</f>
        <v>43089</v>
      </c>
      <c r="B746" s="6">
        <f>TITRES_STAT!D749</f>
        <v>7.7817999999999996</v>
      </c>
      <c r="C746" s="2">
        <f t="shared" si="85"/>
        <v>-7.9000000000002402E-3</v>
      </c>
      <c r="D746" s="2">
        <f t="shared" si="86"/>
        <v>7.7881199999999993</v>
      </c>
      <c r="E746" s="2">
        <f t="shared" si="88"/>
        <v>7.7857499999999984</v>
      </c>
      <c r="F746" s="2">
        <f t="shared" si="89"/>
        <v>7.7443550000000032</v>
      </c>
      <c r="G746" s="2">
        <f t="shared" si="83"/>
        <v>7.3793819999999979</v>
      </c>
      <c r="H746" s="2">
        <f t="shared" si="87"/>
        <v>6.4907444999999973</v>
      </c>
      <c r="I746" s="2">
        <f t="array" ref="I746">SUMPRODUCT(B730:B749, (ROW(B730:B749)-ROW(B730)+1)) / (20*21/2)</f>
        <v>7.7750523809523804</v>
      </c>
      <c r="J746" s="2">
        <f t="shared" si="90"/>
        <v>7.7289242036403696</v>
      </c>
      <c r="K746" s="2">
        <f t="shared" si="84"/>
        <v>7.4422699640032137</v>
      </c>
    </row>
    <row r="747" spans="1:11" ht="13.5" x14ac:dyDescent="0.25">
      <c r="A747" s="3">
        <f>TITRES_STAT!B750</f>
        <v>43090</v>
      </c>
      <c r="B747" s="6">
        <f>TITRES_STAT!D750</f>
        <v>7.7896999999999998</v>
      </c>
      <c r="C747" s="2">
        <f t="shared" si="85"/>
        <v>7.9000000000002402E-3</v>
      </c>
      <c r="D747" s="2">
        <f t="shared" si="86"/>
        <v>7.788120000000001</v>
      </c>
      <c r="E747" s="2">
        <f t="shared" si="88"/>
        <v>7.7865399999999996</v>
      </c>
      <c r="F747" s="2">
        <f t="shared" si="89"/>
        <v>7.7443550000000014</v>
      </c>
      <c r="G747" s="2">
        <f t="shared" si="83"/>
        <v>7.4074499999999963</v>
      </c>
      <c r="H747" s="2">
        <f t="shared" si="87"/>
        <v>6.5022689999999965</v>
      </c>
      <c r="I747" s="2">
        <f t="array" ref="I747">SUMPRODUCT(B731:B750, (ROW(B731:B750)-ROW(B731)+1)) / (20*21/2)</f>
        <v>7.7788823809523819</v>
      </c>
      <c r="J747" s="2">
        <f t="shared" si="90"/>
        <v>7.7347123747222399</v>
      </c>
      <c r="K747" s="2">
        <f t="shared" si="84"/>
        <v>7.4558946712972061</v>
      </c>
    </row>
    <row r="748" spans="1:11" ht="13.5" x14ac:dyDescent="0.25">
      <c r="A748" s="3">
        <f>TITRES_STAT!B751</f>
        <v>43091</v>
      </c>
      <c r="B748" s="6">
        <f>TITRES_STAT!D751</f>
        <v>7.7896999999999998</v>
      </c>
      <c r="C748" s="2">
        <f t="shared" si="85"/>
        <v>0</v>
      </c>
      <c r="D748" s="2">
        <f t="shared" si="86"/>
        <v>7.788120000000001</v>
      </c>
      <c r="E748" s="2">
        <f t="shared" si="88"/>
        <v>7.787329999999999</v>
      </c>
      <c r="F748" s="2">
        <f t="shared" si="89"/>
        <v>7.7459350000000011</v>
      </c>
      <c r="G748" s="2">
        <f t="shared" si="83"/>
        <v>7.4355179999999965</v>
      </c>
      <c r="H748" s="2">
        <f t="shared" si="87"/>
        <v>6.5137169999999971</v>
      </c>
      <c r="I748" s="2">
        <f t="array" ref="I748">SUMPRODUCT(B732:B751, (ROW(B732:B751)-ROW(B732)+1)) / (20*21/2)</f>
        <v>7.7911961904761897</v>
      </c>
      <c r="J748" s="2">
        <f t="shared" si="90"/>
        <v>7.7399492914153605</v>
      </c>
      <c r="K748" s="2">
        <f t="shared" si="84"/>
        <v>7.4689850763443744</v>
      </c>
    </row>
    <row r="749" spans="1:11" ht="13.5" x14ac:dyDescent="0.25">
      <c r="A749" s="3">
        <f>TITRES_STAT!B752</f>
        <v>43094</v>
      </c>
      <c r="B749" s="6">
        <f>TITRES_STAT!D752</f>
        <v>7.7896999999999998</v>
      </c>
      <c r="C749" s="2">
        <f t="shared" si="85"/>
        <v>0</v>
      </c>
      <c r="D749" s="2">
        <f t="shared" si="86"/>
        <v>7.788120000000001</v>
      </c>
      <c r="E749" s="2">
        <f t="shared" si="88"/>
        <v>7.7881199999999993</v>
      </c>
      <c r="F749" s="2">
        <f t="shared" si="89"/>
        <v>7.749485</v>
      </c>
      <c r="G749" s="2">
        <f t="shared" si="83"/>
        <v>7.4639019999999956</v>
      </c>
      <c r="H749" s="2">
        <f t="shared" si="87"/>
        <v>6.5248984999999982</v>
      </c>
      <c r="I749" s="2">
        <f t="array" ref="I749">SUMPRODUCT(B733:B752, (ROW(B733:B752)-ROW(B733)+1)) / (20*21/2)</f>
        <v>7.8023838095238087</v>
      </c>
      <c r="J749" s="2">
        <f t="shared" si="90"/>
        <v>7.7446874541377078</v>
      </c>
      <c r="K749" s="2">
        <f t="shared" si="84"/>
        <v>7.4815621321740071</v>
      </c>
    </row>
    <row r="750" spans="1:11" ht="13.5" x14ac:dyDescent="0.25">
      <c r="A750" s="3">
        <f>TITRES_STAT!B753</f>
        <v>43095</v>
      </c>
      <c r="B750" s="6">
        <f>TITRES_STAT!D753</f>
        <v>7.7896999999999998</v>
      </c>
      <c r="C750" s="2">
        <f t="shared" si="85"/>
        <v>0</v>
      </c>
      <c r="D750" s="2">
        <f t="shared" si="86"/>
        <v>7.788120000000001</v>
      </c>
      <c r="E750" s="2">
        <f t="shared" si="88"/>
        <v>7.7889099999999987</v>
      </c>
      <c r="F750" s="2">
        <f t="shared" si="89"/>
        <v>7.7550050000000015</v>
      </c>
      <c r="G750" s="2">
        <f t="shared" si="83"/>
        <v>7.4919699999999958</v>
      </c>
      <c r="H750" s="2">
        <f t="shared" si="87"/>
        <v>6.5364229999999974</v>
      </c>
      <c r="I750" s="2">
        <f t="array" ref="I750">SUMPRODUCT(B734:B753, (ROW(B734:B753)-ROW(B734)+1)) / (20*21/2)</f>
        <v>7.8349690476190474</v>
      </c>
      <c r="J750" s="2">
        <f t="shared" si="90"/>
        <v>7.7489743632674504</v>
      </c>
      <c r="K750" s="2">
        <f t="shared" si="84"/>
        <v>7.4936459701279681</v>
      </c>
    </row>
    <row r="751" spans="1:11" ht="13.5" x14ac:dyDescent="0.25">
      <c r="A751" s="3">
        <f>TITRES_STAT!B754</f>
        <v>43096</v>
      </c>
      <c r="B751" s="6">
        <f>TITRES_STAT!D754</f>
        <v>7.8842999999999996</v>
      </c>
      <c r="C751" s="2">
        <f t="shared" si="85"/>
        <v>9.4599999999999795E-2</v>
      </c>
      <c r="D751" s="2">
        <f t="shared" si="86"/>
        <v>7.8086199999999995</v>
      </c>
      <c r="E751" s="2">
        <f t="shared" si="88"/>
        <v>7.7983699999999985</v>
      </c>
      <c r="F751" s="2">
        <f t="shared" si="89"/>
        <v>7.7668300000000006</v>
      </c>
      <c r="G751" s="2">
        <f t="shared" si="83"/>
        <v>7.5216159999999945</v>
      </c>
      <c r="H751" s="2">
        <f t="shared" si="87"/>
        <v>6.5484964999999979</v>
      </c>
      <c r="I751" s="2">
        <f t="array" ref="I751">SUMPRODUCT(B735:B754, (ROW(B735:B754)-ROW(B735)+1)) / (20*21/2)</f>
        <v>7.9111114285714299</v>
      </c>
      <c r="J751" s="2">
        <f t="shared" si="90"/>
        <v>7.7618625191467405</v>
      </c>
      <c r="K751" s="2">
        <f t="shared" si="84"/>
        <v>7.5089657360053028</v>
      </c>
    </row>
    <row r="752" spans="1:11" ht="13.5" x14ac:dyDescent="0.25">
      <c r="A752" s="3">
        <f>TITRES_STAT!B755</f>
        <v>43097</v>
      </c>
      <c r="B752" s="6">
        <f>TITRES_STAT!D755</f>
        <v>7.8842999999999996</v>
      </c>
      <c r="C752" s="2">
        <f t="shared" si="85"/>
        <v>0</v>
      </c>
      <c r="D752" s="2">
        <f t="shared" si="86"/>
        <v>7.8275399999999991</v>
      </c>
      <c r="E752" s="2">
        <f t="shared" si="88"/>
        <v>7.8078299999999983</v>
      </c>
      <c r="F752" s="2">
        <f t="shared" si="89"/>
        <v>7.7786549999999988</v>
      </c>
      <c r="G752" s="2">
        <f t="shared" si="83"/>
        <v>7.5515759999999945</v>
      </c>
      <c r="H752" s="2">
        <f t="shared" si="87"/>
        <v>6.5606464999999972</v>
      </c>
      <c r="I752" s="2">
        <f t="array" ref="I752">SUMPRODUCT(B736:B755, (ROW(B736:B755)-ROW(B736)+1)) / (20*21/2)</f>
        <v>8.0262633333333309</v>
      </c>
      <c r="J752" s="2">
        <f t="shared" si="90"/>
        <v>7.773523231608956</v>
      </c>
      <c r="K752" s="2">
        <f t="shared" si="84"/>
        <v>7.5236847267501927</v>
      </c>
    </row>
    <row r="753" spans="1:11" ht="13.5" x14ac:dyDescent="0.25">
      <c r="A753" s="3">
        <f>TITRES_STAT!B756</f>
        <v>43098</v>
      </c>
      <c r="B753" s="6">
        <f>TITRES_STAT!D756</f>
        <v>8.1207999999999991</v>
      </c>
      <c r="C753" s="2">
        <f t="shared" si="85"/>
        <v>0.23649999999999949</v>
      </c>
      <c r="D753" s="2">
        <f t="shared" si="86"/>
        <v>7.8937600000000003</v>
      </c>
      <c r="E753" s="2">
        <f t="shared" si="88"/>
        <v>7.8409399999999989</v>
      </c>
      <c r="F753" s="2">
        <f t="shared" si="89"/>
        <v>7.8023049999999987</v>
      </c>
      <c r="G753" s="2">
        <f t="shared" si="83"/>
        <v>7.5848479999999947</v>
      </c>
      <c r="H753" s="2">
        <f t="shared" si="87"/>
        <v>6.5747404999999972</v>
      </c>
      <c r="I753" s="2">
        <f t="array" ref="I753">SUMPRODUCT(B737:B756, (ROW(B737:B756)-ROW(B737)+1)) / (20*21/2)</f>
        <v>8.1222985714285709</v>
      </c>
      <c r="J753" s="2">
        <f t="shared" si="90"/>
        <v>7.8065972095509606</v>
      </c>
      <c r="K753" s="2">
        <f t="shared" si="84"/>
        <v>7.5471010119756761</v>
      </c>
    </row>
    <row r="754" spans="1:11" ht="13.5" x14ac:dyDescent="0.25">
      <c r="A754" s="3">
        <f>TITRES_STAT!B757</f>
        <v>43102</v>
      </c>
      <c r="B754" s="6">
        <f>TITRES_STAT!D757</f>
        <v>8.6018000000000008</v>
      </c>
      <c r="C754" s="2">
        <f t="shared" si="85"/>
        <v>0.48100000000000165</v>
      </c>
      <c r="D754" s="2">
        <f t="shared" si="86"/>
        <v>8.0561800000000012</v>
      </c>
      <c r="E754" s="2">
        <f t="shared" si="88"/>
        <v>7.9221499999999994</v>
      </c>
      <c r="F754" s="2">
        <f t="shared" si="89"/>
        <v>7.8500049999999986</v>
      </c>
      <c r="G754" s="2">
        <f t="shared" ref="G754:G817" si="91">AVERAGE(B705:B754)</f>
        <v>7.6280539999999952</v>
      </c>
      <c r="H754" s="2">
        <f t="shared" si="87"/>
        <v>6.5912394999999968</v>
      </c>
      <c r="I754" s="2">
        <f t="array" ref="I754">SUMPRODUCT(B738:B757, (ROW(B738:B757)-ROW(B738)+1)) / (20*21/2)</f>
        <v>8.2128147619047631</v>
      </c>
      <c r="J754" s="2">
        <f t="shared" si="90"/>
        <v>7.8823308086413455</v>
      </c>
      <c r="K754" s="2">
        <f t="shared" si="84"/>
        <v>7.5884617566040813</v>
      </c>
    </row>
    <row r="755" spans="1:11" ht="13.5" x14ac:dyDescent="0.25">
      <c r="A755" s="3">
        <f>TITRES_STAT!B758</f>
        <v>43103</v>
      </c>
      <c r="B755" s="6">
        <f>TITRES_STAT!D758</f>
        <v>9.0591000000000008</v>
      </c>
      <c r="C755" s="2">
        <f t="shared" si="85"/>
        <v>0.45730000000000004</v>
      </c>
      <c r="D755" s="2">
        <f t="shared" si="86"/>
        <v>8.31006</v>
      </c>
      <c r="E755" s="2">
        <f t="shared" si="88"/>
        <v>8.0490899999999996</v>
      </c>
      <c r="F755" s="2">
        <f t="shared" si="89"/>
        <v>7.9166299999999996</v>
      </c>
      <c r="G755" s="2">
        <f t="shared" si="91"/>
        <v>7.6770959999999953</v>
      </c>
      <c r="H755" s="2">
        <f t="shared" si="87"/>
        <v>6.6093014999999973</v>
      </c>
      <c r="I755" s="2">
        <f t="array" ref="I755">SUMPRODUCT(B739:B758, (ROW(B739:B758)-ROW(B739)+1)) / (20*21/2)</f>
        <v>8.2813728571428573</v>
      </c>
      <c r="J755" s="2">
        <f t="shared" si="90"/>
        <v>7.9944040649612171</v>
      </c>
      <c r="K755" s="2">
        <f t="shared" ref="K755:K818" si="92">$K$4*B755+(1-$K$4)*K754</f>
        <v>7.6461338445803921</v>
      </c>
    </row>
    <row r="756" spans="1:11" ht="13.5" x14ac:dyDescent="0.25">
      <c r="A756" s="3">
        <f>TITRES_STAT!B759</f>
        <v>43104</v>
      </c>
      <c r="B756" s="6">
        <f>TITRES_STAT!D759</f>
        <v>8.9250000000000007</v>
      </c>
      <c r="C756" s="2">
        <f t="shared" si="85"/>
        <v>-0.13410000000000011</v>
      </c>
      <c r="D756" s="2">
        <f t="shared" si="86"/>
        <v>8.5181999999999984</v>
      </c>
      <c r="E756" s="2">
        <f t="shared" si="88"/>
        <v>8.1634099999999989</v>
      </c>
      <c r="F756" s="2">
        <f t="shared" si="89"/>
        <v>7.9745799999999987</v>
      </c>
      <c r="G756" s="2">
        <f t="shared" si="91"/>
        <v>7.7204599999999957</v>
      </c>
      <c r="H756" s="2">
        <f t="shared" si="87"/>
        <v>6.626654999999996</v>
      </c>
      <c r="I756" s="2">
        <f t="array" ref="I756">SUMPRODUCT(B740:B759, (ROW(B740:B759)-ROW(B740)+1)) / (20*21/2)</f>
        <v>8.3302938095238108</v>
      </c>
      <c r="J756" s="2">
        <f t="shared" si="90"/>
        <v>8.0830322492506248</v>
      </c>
      <c r="K756" s="2">
        <f t="shared" si="92"/>
        <v>7.6962854585184157</v>
      </c>
    </row>
    <row r="757" spans="1:11" ht="13.5" x14ac:dyDescent="0.25">
      <c r="A757" s="3">
        <f>TITRES_STAT!B760</f>
        <v>43105</v>
      </c>
      <c r="B757" s="6">
        <f>TITRES_STAT!D760</f>
        <v>8.9250000000000007</v>
      </c>
      <c r="C757" s="2">
        <f t="shared" si="85"/>
        <v>0</v>
      </c>
      <c r="D757" s="2">
        <f t="shared" si="86"/>
        <v>8.7263399999999987</v>
      </c>
      <c r="E757" s="2">
        <f t="shared" si="88"/>
        <v>8.2769399999999997</v>
      </c>
      <c r="F757" s="2">
        <f t="shared" si="89"/>
        <v>8.031740000000001</v>
      </c>
      <c r="G757" s="2">
        <f t="shared" si="91"/>
        <v>7.7638239999999961</v>
      </c>
      <c r="H757" s="2">
        <f t="shared" si="87"/>
        <v>6.6441604999999955</v>
      </c>
      <c r="I757" s="2">
        <f t="array" ref="I757">SUMPRODUCT(B741:B760, (ROW(B741:B760)-ROW(B741)+1)) / (20*21/2)</f>
        <v>8.371595238095237</v>
      </c>
      <c r="J757" s="2">
        <f t="shared" si="90"/>
        <v>8.1632196540838979</v>
      </c>
      <c r="K757" s="2">
        <f t="shared" si="92"/>
        <v>7.7444703424980856</v>
      </c>
    </row>
    <row r="758" spans="1:11" ht="13.5" x14ac:dyDescent="0.25">
      <c r="A758" s="3">
        <f>TITRES_STAT!B761</f>
        <v>43108</v>
      </c>
      <c r="B758" s="6">
        <f>TITRES_STAT!D761</f>
        <v>8.7515999999999998</v>
      </c>
      <c r="C758" s="2">
        <f t="shared" si="85"/>
        <v>-0.17340000000000089</v>
      </c>
      <c r="D758" s="2">
        <f t="shared" si="86"/>
        <v>8.8525000000000009</v>
      </c>
      <c r="E758" s="2">
        <f t="shared" si="88"/>
        <v>8.3731299999999997</v>
      </c>
      <c r="F758" s="2">
        <f t="shared" si="89"/>
        <v>8.0802300000000002</v>
      </c>
      <c r="G758" s="2">
        <f t="shared" si="91"/>
        <v>7.8037199999999975</v>
      </c>
      <c r="H758" s="2">
        <f t="shared" si="87"/>
        <v>6.6607229999999955</v>
      </c>
      <c r="I758" s="2">
        <f t="array" ref="I758">SUMPRODUCT(B742:B761, (ROW(B742:B761)-ROW(B742)+1)) / (20*21/2)</f>
        <v>8.4054552380952376</v>
      </c>
      <c r="J758" s="2">
        <f t="shared" si="90"/>
        <v>8.2192558775044784</v>
      </c>
      <c r="K758" s="2">
        <f t="shared" si="92"/>
        <v>7.7839656231844359</v>
      </c>
    </row>
    <row r="759" spans="1:11" ht="13.5" x14ac:dyDescent="0.25">
      <c r="A759" s="3">
        <f>TITRES_STAT!B762</f>
        <v>43109</v>
      </c>
      <c r="B759" s="6">
        <f>TITRES_STAT!D762</f>
        <v>8.5938999999999997</v>
      </c>
      <c r="C759" s="2">
        <f t="shared" si="85"/>
        <v>-0.15770000000000017</v>
      </c>
      <c r="D759" s="2">
        <f t="shared" si="86"/>
        <v>8.8509200000000003</v>
      </c>
      <c r="E759" s="2">
        <f t="shared" si="88"/>
        <v>8.4535499999999999</v>
      </c>
      <c r="F759" s="2">
        <f t="shared" si="89"/>
        <v>8.1208349999999996</v>
      </c>
      <c r="G759" s="2">
        <f t="shared" si="91"/>
        <v>7.8401459999999989</v>
      </c>
      <c r="H759" s="2">
        <f t="shared" si="87"/>
        <v>6.6764589999999968</v>
      </c>
      <c r="I759" s="2">
        <f t="array" ref="I759">SUMPRODUCT(B743:B762, (ROW(B743:B762)-ROW(B743)+1)) / (20*21/2)</f>
        <v>8.4351185714285712</v>
      </c>
      <c r="J759" s="2">
        <f t="shared" si="90"/>
        <v>8.2549362701230997</v>
      </c>
      <c r="K759" s="2">
        <f t="shared" si="92"/>
        <v>7.8157277556085765</v>
      </c>
    </row>
    <row r="760" spans="1:11" ht="13.5" x14ac:dyDescent="0.25">
      <c r="A760" s="3">
        <f>TITRES_STAT!B763</f>
        <v>43110</v>
      </c>
      <c r="B760" s="6">
        <f>TITRES_STAT!D763</f>
        <v>8.5545000000000009</v>
      </c>
      <c r="C760" s="2">
        <f t="shared" si="85"/>
        <v>-3.9399999999998769E-2</v>
      </c>
      <c r="D760" s="2">
        <f t="shared" si="86"/>
        <v>8.75</v>
      </c>
      <c r="E760" s="2">
        <f t="shared" si="88"/>
        <v>8.53003</v>
      </c>
      <c r="F760" s="2">
        <f t="shared" si="89"/>
        <v>8.1594699999999989</v>
      </c>
      <c r="G760" s="2">
        <f t="shared" si="91"/>
        <v>7.8757839999999986</v>
      </c>
      <c r="H760" s="2">
        <f t="shared" si="87"/>
        <v>6.6920359999999972</v>
      </c>
      <c r="I760" s="2">
        <f t="array" ref="I760">SUMPRODUCT(B744:B763, (ROW(B744:B763)-ROW(B744)+1)) / (20*21/2)</f>
        <v>8.4576033333333331</v>
      </c>
      <c r="J760" s="2">
        <f t="shared" si="90"/>
        <v>8.2834661491589952</v>
      </c>
      <c r="K760" s="2">
        <f t="shared" si="92"/>
        <v>7.8446992161729465</v>
      </c>
    </row>
    <row r="761" spans="1:11" ht="13.5" x14ac:dyDescent="0.25">
      <c r="A761" s="3">
        <f>TITRES_STAT!B764</f>
        <v>43111</v>
      </c>
      <c r="B761" s="6">
        <f>TITRES_STAT!D764</f>
        <v>8.5150000000000006</v>
      </c>
      <c r="C761" s="2">
        <f t="shared" si="85"/>
        <v>-3.9500000000000313E-2</v>
      </c>
      <c r="D761" s="2">
        <f t="shared" si="86"/>
        <v>8.668000000000001</v>
      </c>
      <c r="E761" s="2">
        <f t="shared" si="88"/>
        <v>8.5930999999999997</v>
      </c>
      <c r="F761" s="2">
        <f t="shared" si="89"/>
        <v>8.1957349999999991</v>
      </c>
      <c r="G761" s="2">
        <f t="shared" si="91"/>
        <v>7.9104739999999989</v>
      </c>
      <c r="H761" s="2">
        <f t="shared" si="87"/>
        <v>6.7074154999999989</v>
      </c>
      <c r="I761" s="2">
        <f t="array" ref="I761">SUMPRODUCT(B745:B764, (ROW(B745:B764)-ROW(B745)+1)) / (20*21/2)</f>
        <v>8.4738595238095247</v>
      </c>
      <c r="J761" s="2">
        <f t="shared" si="90"/>
        <v>8.3055169920962335</v>
      </c>
      <c r="K761" s="2">
        <f t="shared" si="92"/>
        <v>7.8709855214210664</v>
      </c>
    </row>
    <row r="762" spans="1:11" ht="13.5" x14ac:dyDescent="0.25">
      <c r="A762" s="3">
        <f>TITRES_STAT!B765</f>
        <v>43112</v>
      </c>
      <c r="B762" s="6">
        <f>TITRES_STAT!D765</f>
        <v>8.5071999999999992</v>
      </c>
      <c r="C762" s="2">
        <f t="shared" si="85"/>
        <v>-7.8000000000013614E-3</v>
      </c>
      <c r="D762" s="2">
        <f t="shared" si="86"/>
        <v>8.5844400000000007</v>
      </c>
      <c r="E762" s="2">
        <f t="shared" si="88"/>
        <v>8.6553899999999988</v>
      </c>
      <c r="F762" s="2">
        <f t="shared" si="89"/>
        <v>8.2316099999999981</v>
      </c>
      <c r="G762" s="2">
        <f t="shared" si="91"/>
        <v>7.9388579999999989</v>
      </c>
      <c r="H762" s="2">
        <f t="shared" si="87"/>
        <v>6.7224894999999982</v>
      </c>
      <c r="I762" s="2">
        <f t="array" ref="I762">SUMPRODUCT(B746:B765, (ROW(B746:B765)-ROW(B746)+1)) / (20*21/2)</f>
        <v>8.4802752380952384</v>
      </c>
      <c r="J762" s="2">
        <f t="shared" si="90"/>
        <v>8.3247248976108779</v>
      </c>
      <c r="K762" s="2">
        <f t="shared" si="92"/>
        <v>7.8959351088163192</v>
      </c>
    </row>
    <row r="763" spans="1:11" ht="13.5" x14ac:dyDescent="0.25">
      <c r="A763" s="3">
        <f>TITRES_STAT!B766</f>
        <v>43115</v>
      </c>
      <c r="B763" s="6">
        <f>TITRES_STAT!D766</f>
        <v>8.4677000000000007</v>
      </c>
      <c r="C763" s="2">
        <f t="shared" si="85"/>
        <v>-3.9499999999998536E-2</v>
      </c>
      <c r="D763" s="2">
        <f t="shared" si="86"/>
        <v>8.5276600000000009</v>
      </c>
      <c r="E763" s="2">
        <f t="shared" si="88"/>
        <v>8.69008</v>
      </c>
      <c r="F763" s="2">
        <f t="shared" si="89"/>
        <v>8.265509999999999</v>
      </c>
      <c r="G763" s="2">
        <f t="shared" si="91"/>
        <v>7.9601439999999988</v>
      </c>
      <c r="H763" s="2">
        <f t="shared" si="87"/>
        <v>6.7368324999999967</v>
      </c>
      <c r="I763" s="2">
        <f t="array" ref="I763">SUMPRODUCT(B747:B766, (ROW(B747:B766)-ROW(B747)+1)) / (20*21/2)</f>
        <v>8.4892076190476189</v>
      </c>
      <c r="J763" s="2">
        <f t="shared" si="90"/>
        <v>8.33834157402889</v>
      </c>
      <c r="K763" s="2">
        <f t="shared" si="92"/>
        <v>7.9183572614117583</v>
      </c>
    </row>
    <row r="764" spans="1:11" ht="13.5" x14ac:dyDescent="0.25">
      <c r="A764" s="3">
        <f>TITRES_STAT!B767</f>
        <v>43116</v>
      </c>
      <c r="B764" s="6">
        <f>TITRES_STAT!D767</f>
        <v>8.4361999999999995</v>
      </c>
      <c r="C764" s="2">
        <f t="shared" si="85"/>
        <v>-3.1500000000001194E-2</v>
      </c>
      <c r="D764" s="2">
        <f t="shared" si="86"/>
        <v>8.4961200000000012</v>
      </c>
      <c r="E764" s="2">
        <f t="shared" si="88"/>
        <v>8.6735199999999999</v>
      </c>
      <c r="F764" s="2">
        <f t="shared" si="89"/>
        <v>8.297835000000001</v>
      </c>
      <c r="G764" s="2">
        <f t="shared" si="91"/>
        <v>7.9790659999999995</v>
      </c>
      <c r="H764" s="2">
        <f t="shared" si="87"/>
        <v>6.7505229999999976</v>
      </c>
      <c r="I764" s="2">
        <f t="array" ref="I764">SUMPRODUCT(B748:B767, (ROW(B748:B767)-ROW(B748)+1)) / (20*21/2)</f>
        <v>8.4815847619047613</v>
      </c>
      <c r="J764" s="2">
        <f t="shared" si="90"/>
        <v>8.3476614241213767</v>
      </c>
      <c r="K764" s="2">
        <f t="shared" si="92"/>
        <v>7.9386648197877685</v>
      </c>
    </row>
    <row r="765" spans="1:11" ht="13.5" x14ac:dyDescent="0.25">
      <c r="A765" s="3">
        <f>TITRES_STAT!B768</f>
        <v>43117</v>
      </c>
      <c r="B765" s="6">
        <f>TITRES_STAT!D768</f>
        <v>8.3651999999999997</v>
      </c>
      <c r="C765" s="2">
        <f t="shared" si="85"/>
        <v>-7.099999999999973E-2</v>
      </c>
      <c r="D765" s="2">
        <f t="shared" si="86"/>
        <v>8.4582599999999992</v>
      </c>
      <c r="E765" s="2">
        <f t="shared" si="88"/>
        <v>8.6041300000000014</v>
      </c>
      <c r="F765" s="2">
        <f t="shared" si="89"/>
        <v>8.3266100000000005</v>
      </c>
      <c r="G765" s="2">
        <f t="shared" si="91"/>
        <v>7.9943600000000004</v>
      </c>
      <c r="H765" s="2">
        <f t="shared" si="87"/>
        <v>6.7638584999999978</v>
      </c>
      <c r="I765" s="2">
        <f t="array" ref="I765">SUMPRODUCT(B749:B768, (ROW(B749:B768)-ROW(B749)+1)) / (20*21/2)</f>
        <v>8.4753866666666671</v>
      </c>
      <c r="J765" s="2">
        <f t="shared" si="90"/>
        <v>8.3493317646812457</v>
      </c>
      <c r="K765" s="2">
        <f t="shared" si="92"/>
        <v>7.9553916896000132</v>
      </c>
    </row>
    <row r="766" spans="1:11" ht="13.5" x14ac:dyDescent="0.25">
      <c r="A766" s="3">
        <f>TITRES_STAT!B769</f>
        <v>43118</v>
      </c>
      <c r="B766" s="6">
        <f>TITRES_STAT!D769</f>
        <v>8.4204000000000008</v>
      </c>
      <c r="C766" s="2">
        <f t="shared" si="85"/>
        <v>5.5200000000001026E-2</v>
      </c>
      <c r="D766" s="2">
        <f t="shared" si="86"/>
        <v>8.4393399999999996</v>
      </c>
      <c r="E766" s="2">
        <f t="shared" si="88"/>
        <v>8.5536700000000003</v>
      </c>
      <c r="F766" s="2">
        <f t="shared" si="89"/>
        <v>8.3585399999999996</v>
      </c>
      <c r="G766" s="2">
        <f t="shared" si="91"/>
        <v>8.0106020000000004</v>
      </c>
      <c r="H766" s="2">
        <f t="shared" si="87"/>
        <v>6.7774699999999974</v>
      </c>
      <c r="I766" s="2">
        <f t="array" ref="I766">SUMPRODUCT(B750:B769, (ROW(B750:B769)-ROW(B750)+1)) / (20*21/2)</f>
        <v>8.4651780952380946</v>
      </c>
      <c r="J766" s="2">
        <f t="shared" si="90"/>
        <v>8.3561001680449358</v>
      </c>
      <c r="K766" s="2">
        <f t="shared" si="92"/>
        <v>7.9736273096156989</v>
      </c>
    </row>
    <row r="767" spans="1:11" ht="13.5" x14ac:dyDescent="0.25">
      <c r="A767" s="3">
        <f>TITRES_STAT!B770</f>
        <v>43119</v>
      </c>
      <c r="B767" s="6">
        <f>TITRES_STAT!D770</f>
        <v>8.2784999999999993</v>
      </c>
      <c r="C767" s="2">
        <f t="shared" si="85"/>
        <v>-0.14190000000000147</v>
      </c>
      <c r="D767" s="2">
        <f t="shared" si="86"/>
        <v>8.3936000000000011</v>
      </c>
      <c r="E767" s="2">
        <f t="shared" si="88"/>
        <v>8.48902</v>
      </c>
      <c r="F767" s="2">
        <f t="shared" si="89"/>
        <v>8.3829799999999999</v>
      </c>
      <c r="G767" s="2">
        <f t="shared" si="91"/>
        <v>8.0200640000000014</v>
      </c>
      <c r="H767" s="2">
        <f t="shared" si="87"/>
        <v>6.7899909999999979</v>
      </c>
      <c r="I767" s="2">
        <f t="array" ref="I767">SUMPRODUCT(B751:B770, (ROW(B751:B770)-ROW(B751)+1)) / (20*21/2)</f>
        <v>8.4615385714285711</v>
      </c>
      <c r="J767" s="2">
        <f t="shared" si="90"/>
        <v>8.3487096758501806</v>
      </c>
      <c r="K767" s="2">
        <f t="shared" si="92"/>
        <v>7.9855831013954761</v>
      </c>
    </row>
    <row r="768" spans="1:11" ht="13.5" x14ac:dyDescent="0.25">
      <c r="A768" s="3">
        <f>TITRES_STAT!B771</f>
        <v>43122</v>
      </c>
      <c r="B768" s="6">
        <f>TITRES_STAT!D771</f>
        <v>8.3178999999999998</v>
      </c>
      <c r="C768" s="2">
        <f t="shared" si="85"/>
        <v>3.9400000000000546E-2</v>
      </c>
      <c r="D768" s="2">
        <f t="shared" si="86"/>
        <v>8.3636400000000002</v>
      </c>
      <c r="E768" s="2">
        <f t="shared" si="88"/>
        <v>8.4456499999999988</v>
      </c>
      <c r="F768" s="2">
        <f t="shared" si="89"/>
        <v>8.4093899999999984</v>
      </c>
      <c r="G768" s="2">
        <f t="shared" si="91"/>
        <v>8.0303140000000024</v>
      </c>
      <c r="H768" s="2">
        <f t="shared" si="87"/>
        <v>6.8020994999999971</v>
      </c>
      <c r="I768" s="2">
        <f t="array" ref="I768">SUMPRODUCT(B752:B771, (ROW(B752:B771)-ROW(B752)+1)) / (20*21/2)</f>
        <v>8.4542557142857131</v>
      </c>
      <c r="J768" s="2">
        <f t="shared" si="90"/>
        <v>8.345775421007307</v>
      </c>
      <c r="K768" s="2">
        <f t="shared" si="92"/>
        <v>7.9986151366348688</v>
      </c>
    </row>
    <row r="769" spans="1:11" ht="13.5" x14ac:dyDescent="0.25">
      <c r="A769" s="3">
        <f>TITRES_STAT!B772</f>
        <v>43123</v>
      </c>
      <c r="B769" s="6">
        <f>TITRES_STAT!D772</f>
        <v>8.3021999999999991</v>
      </c>
      <c r="C769" s="2">
        <f t="shared" si="85"/>
        <v>-1.5700000000000713E-2</v>
      </c>
      <c r="D769" s="2">
        <f t="shared" si="86"/>
        <v>8.3368400000000005</v>
      </c>
      <c r="E769" s="2">
        <f t="shared" si="88"/>
        <v>8.41648</v>
      </c>
      <c r="F769" s="2">
        <f t="shared" si="89"/>
        <v>8.4350150000000017</v>
      </c>
      <c r="G769" s="2">
        <f t="shared" si="91"/>
        <v>8.0386720000000036</v>
      </c>
      <c r="H769" s="2">
        <f t="shared" si="87"/>
        <v>6.8133294999999974</v>
      </c>
      <c r="I769" s="2">
        <f t="array" ref="I769">SUMPRODUCT(B753:B772, (ROW(B753:B772)-ROW(B753)+1)) / (20*21/2)</f>
        <v>8.4415604761904763</v>
      </c>
      <c r="J769" s="2">
        <f t="shared" si="90"/>
        <v>8.3416253809113723</v>
      </c>
      <c r="K769" s="2">
        <f t="shared" si="92"/>
        <v>8.0105204253942865</v>
      </c>
    </row>
    <row r="770" spans="1:11" ht="13.5" x14ac:dyDescent="0.25">
      <c r="A770" s="3">
        <f>TITRES_STAT!B773</f>
        <v>43124</v>
      </c>
      <c r="B770" s="6">
        <f>TITRES_STAT!D773</f>
        <v>8.3968000000000007</v>
      </c>
      <c r="C770" s="2">
        <f t="shared" si="85"/>
        <v>9.4600000000001572E-2</v>
      </c>
      <c r="D770" s="2">
        <f t="shared" si="86"/>
        <v>8.343160000000001</v>
      </c>
      <c r="E770" s="2">
        <f t="shared" si="88"/>
        <v>8.4007100000000001</v>
      </c>
      <c r="F770" s="2">
        <f t="shared" si="89"/>
        <v>8.4653700000000018</v>
      </c>
      <c r="G770" s="2">
        <f t="shared" si="91"/>
        <v>8.0489220000000028</v>
      </c>
      <c r="H770" s="2">
        <f t="shared" si="87"/>
        <v>6.8250324999999972</v>
      </c>
      <c r="I770" s="2">
        <f t="array" ref="I770">SUMPRODUCT(B754:B773, (ROW(B754:B773)-ROW(B754)+1)) / (20*21/2)</f>
        <v>8.4213652380952375</v>
      </c>
      <c r="J770" s="2">
        <f t="shared" si="90"/>
        <v>8.34688010653886</v>
      </c>
      <c r="K770" s="2">
        <f t="shared" si="92"/>
        <v>8.0256686440062754</v>
      </c>
    </row>
    <row r="771" spans="1:11" ht="13.5" x14ac:dyDescent="0.25">
      <c r="A771" s="3">
        <f>TITRES_STAT!B774</f>
        <v>43125</v>
      </c>
      <c r="B771" s="6">
        <f>TITRES_STAT!D774</f>
        <v>8.3888999999999996</v>
      </c>
      <c r="C771" s="2">
        <f t="shared" si="85"/>
        <v>-7.9000000000011283E-3</v>
      </c>
      <c r="D771" s="2">
        <f t="shared" si="86"/>
        <v>8.3368599999999997</v>
      </c>
      <c r="E771" s="2">
        <f t="shared" si="88"/>
        <v>8.3880999999999997</v>
      </c>
      <c r="F771" s="2">
        <f t="shared" si="89"/>
        <v>8.4906000000000024</v>
      </c>
      <c r="G771" s="2">
        <f t="shared" si="91"/>
        <v>8.059014000000003</v>
      </c>
      <c r="H771" s="2">
        <f t="shared" si="87"/>
        <v>6.8366959999999981</v>
      </c>
      <c r="I771" s="2">
        <f t="array" ref="I771">SUMPRODUCT(B755:B774, (ROW(B755:B774)-ROW(B755)+1)) / (20*21/2)</f>
        <v>8.40030619047619</v>
      </c>
      <c r="J771" s="2">
        <f t="shared" si="90"/>
        <v>8.350882001154206</v>
      </c>
      <c r="K771" s="2">
        <f t="shared" si="92"/>
        <v>8.0399130109079913</v>
      </c>
    </row>
    <row r="772" spans="1:11" ht="13.5" x14ac:dyDescent="0.25">
      <c r="A772" s="3">
        <f>TITRES_STAT!B775</f>
        <v>43126</v>
      </c>
      <c r="B772" s="6">
        <f>TITRES_STAT!D775</f>
        <v>8.3573000000000004</v>
      </c>
      <c r="C772" s="2">
        <f t="shared" ref="C772:C835" si="93">B772-B771</f>
        <v>-3.1599999999999184E-2</v>
      </c>
      <c r="D772" s="2">
        <f t="shared" si="86"/>
        <v>8.3526199999999999</v>
      </c>
      <c r="E772" s="2">
        <f t="shared" si="88"/>
        <v>8.3731100000000005</v>
      </c>
      <c r="F772" s="2">
        <f t="shared" si="89"/>
        <v>8.5142500000000005</v>
      </c>
      <c r="G772" s="2">
        <f t="shared" si="91"/>
        <v>8.0687900000000017</v>
      </c>
      <c r="H772" s="2">
        <f t="shared" si="87"/>
        <v>6.8482014999999983</v>
      </c>
      <c r="I772" s="2">
        <f t="array" ref="I772">SUMPRODUCT(B756:B775, (ROW(B756:B775)-ROW(B756)+1)) / (20*21/2)</f>
        <v>8.3799214285714267</v>
      </c>
      <c r="J772" s="2">
        <f t="shared" si="90"/>
        <v>8.3514932391395202</v>
      </c>
      <c r="K772" s="2">
        <f t="shared" si="92"/>
        <v>8.0523595594998341</v>
      </c>
    </row>
    <row r="773" spans="1:11" ht="13.5" x14ac:dyDescent="0.25">
      <c r="A773" s="3">
        <f>TITRES_STAT!B776</f>
        <v>43129</v>
      </c>
      <c r="B773" s="6">
        <f>TITRES_STAT!D776</f>
        <v>8.3021999999999991</v>
      </c>
      <c r="C773" s="2">
        <f t="shared" si="93"/>
        <v>-5.5100000000001259E-2</v>
      </c>
      <c r="D773" s="2">
        <f t="shared" si="86"/>
        <v>8.3494799999999998</v>
      </c>
      <c r="E773" s="2">
        <f t="shared" si="88"/>
        <v>8.35656</v>
      </c>
      <c r="F773" s="2">
        <f t="shared" si="89"/>
        <v>8.5233200000000018</v>
      </c>
      <c r="G773" s="2">
        <f t="shared" si="91"/>
        <v>8.0776220000000034</v>
      </c>
      <c r="H773" s="2">
        <f t="shared" si="87"/>
        <v>6.8596219999999981</v>
      </c>
      <c r="I773" s="2">
        <f t="array" ref="I773">SUMPRODUCT(B757:B776, (ROW(B757:B776)-ROW(B757)+1)) / (20*21/2)</f>
        <v>8.3759404761904754</v>
      </c>
      <c r="J773" s="2">
        <f t="shared" si="90"/>
        <v>8.3467986449357561</v>
      </c>
      <c r="K773" s="2">
        <f t="shared" si="92"/>
        <v>8.0621572238331733</v>
      </c>
    </row>
    <row r="774" spans="1:11" ht="13.5" x14ac:dyDescent="0.25">
      <c r="A774" s="3">
        <f>TITRES_STAT!B777</f>
        <v>43130</v>
      </c>
      <c r="B774" s="6">
        <f>TITRES_STAT!D777</f>
        <v>8.3021999999999991</v>
      </c>
      <c r="C774" s="2">
        <f t="shared" si="93"/>
        <v>0</v>
      </c>
      <c r="D774" s="2">
        <f t="shared" ref="D774:D837" si="94">AVERAGE(B770:B774)</f>
        <v>8.3494799999999998</v>
      </c>
      <c r="E774" s="2">
        <f t="shared" si="88"/>
        <v>8.343160000000001</v>
      </c>
      <c r="F774" s="2">
        <f t="shared" si="89"/>
        <v>8.5083400000000005</v>
      </c>
      <c r="G774" s="2">
        <f t="shared" si="91"/>
        <v>8.0867680000000011</v>
      </c>
      <c r="H774" s="2">
        <f t="shared" si="87"/>
        <v>6.8708519999999984</v>
      </c>
      <c r="I774" s="2">
        <f t="array" ref="I774">SUMPRODUCT(B758:B777, (ROW(B758:B777)-ROW(B758)+1)) / (20*21/2)</f>
        <v>8.3735723809523819</v>
      </c>
      <c r="J774" s="2">
        <f t="shared" si="90"/>
        <v>8.3425511549418747</v>
      </c>
      <c r="K774" s="2">
        <f t="shared" si="92"/>
        <v>8.0715706660357949</v>
      </c>
    </row>
    <row r="775" spans="1:11" ht="13.5" x14ac:dyDescent="0.25">
      <c r="A775" s="3">
        <f>TITRES_STAT!B778</f>
        <v>43131</v>
      </c>
      <c r="B775" s="6">
        <f>TITRES_STAT!D778</f>
        <v>8.2942999999999998</v>
      </c>
      <c r="C775" s="2">
        <f t="shared" si="93"/>
        <v>-7.899999999999352E-3</v>
      </c>
      <c r="D775" s="2">
        <f t="shared" si="94"/>
        <v>8.3289799999999996</v>
      </c>
      <c r="E775" s="2">
        <f t="shared" si="88"/>
        <v>8.3360700000000012</v>
      </c>
      <c r="F775" s="2">
        <f t="shared" si="89"/>
        <v>8.4700999999999986</v>
      </c>
      <c r="G775" s="2">
        <f t="shared" si="91"/>
        <v>8.096072000000003</v>
      </c>
      <c r="H775" s="2">
        <f t="shared" si="87"/>
        <v>6.8824234999999989</v>
      </c>
      <c r="I775" s="2">
        <f t="array" ref="I775">SUMPRODUCT(B759:B778, (ROW(B759:B778)-ROW(B759)+1)) / (20*21/2)</f>
        <v>8.3728547619047617</v>
      </c>
      <c r="J775" s="2">
        <f t="shared" si="90"/>
        <v>8.3379558068521717</v>
      </c>
      <c r="K775" s="2">
        <f t="shared" si="92"/>
        <v>8.0803051497206653</v>
      </c>
    </row>
    <row r="776" spans="1:11" ht="13.5" x14ac:dyDescent="0.25">
      <c r="A776" s="3">
        <f>TITRES_STAT!B779</f>
        <v>43132</v>
      </c>
      <c r="B776" s="6">
        <f>TITRES_STAT!D779</f>
        <v>8.4283000000000001</v>
      </c>
      <c r="C776" s="2">
        <f t="shared" si="93"/>
        <v>0.13400000000000034</v>
      </c>
      <c r="D776" s="2">
        <f t="shared" si="94"/>
        <v>8.3368599999999997</v>
      </c>
      <c r="E776" s="2">
        <f t="shared" si="88"/>
        <v>8.3368600000000015</v>
      </c>
      <c r="F776" s="2">
        <f t="shared" si="89"/>
        <v>8.4452650000000009</v>
      </c>
      <c r="G776" s="2">
        <f t="shared" si="91"/>
        <v>8.1085300000000018</v>
      </c>
      <c r="H776" s="2">
        <f t="shared" si="87"/>
        <v>6.894702999999998</v>
      </c>
      <c r="I776" s="2">
        <f t="array" ref="I776">SUMPRODUCT(B760:B779, (ROW(B760:B779)-ROW(B760)+1)) / (20*21/2)</f>
        <v>8.3692471428571427</v>
      </c>
      <c r="J776" s="2">
        <f t="shared" si="90"/>
        <v>8.3465600157233943</v>
      </c>
      <c r="K776" s="2">
        <f t="shared" si="92"/>
        <v>8.093952006594364</v>
      </c>
    </row>
    <row r="777" spans="1:11" ht="13.5" x14ac:dyDescent="0.25">
      <c r="A777" s="3">
        <f>TITRES_STAT!B780</f>
        <v>43133</v>
      </c>
      <c r="B777" s="6">
        <f>TITRES_STAT!D780</f>
        <v>8.4204000000000008</v>
      </c>
      <c r="C777" s="2">
        <f t="shared" si="93"/>
        <v>-7.899999999999352E-3</v>
      </c>
      <c r="D777" s="2">
        <f t="shared" si="94"/>
        <v>8.3494799999999998</v>
      </c>
      <c r="E777" s="2">
        <f t="shared" si="88"/>
        <v>8.3510500000000008</v>
      </c>
      <c r="F777" s="2">
        <f t="shared" si="89"/>
        <v>8.4200349999999986</v>
      </c>
      <c r="G777" s="2">
        <f t="shared" si="91"/>
        <v>8.121144000000001</v>
      </c>
      <c r="H777" s="2">
        <f t="shared" si="87"/>
        <v>6.9069814999999997</v>
      </c>
      <c r="I777" s="2">
        <f t="array" ref="I777">SUMPRODUCT(B761:B780, (ROW(B761:B780)-ROW(B761)+1)) / (20*21/2)</f>
        <v>8.3727380952380948</v>
      </c>
      <c r="J777" s="2">
        <f t="shared" si="90"/>
        <v>8.3535923951783086</v>
      </c>
      <c r="K777" s="2">
        <f t="shared" si="92"/>
        <v>8.1067538886887025</v>
      </c>
    </row>
    <row r="778" spans="1:11" ht="13.5" x14ac:dyDescent="0.25">
      <c r="A778" s="3">
        <f>TITRES_STAT!B781</f>
        <v>43136</v>
      </c>
      <c r="B778" s="6">
        <f>TITRES_STAT!D781</f>
        <v>8.4124999999999996</v>
      </c>
      <c r="C778" s="2">
        <f t="shared" si="93"/>
        <v>-7.9000000000011283E-3</v>
      </c>
      <c r="D778" s="2">
        <f t="shared" si="94"/>
        <v>8.3715399999999995</v>
      </c>
      <c r="E778" s="2">
        <f t="shared" si="88"/>
        <v>8.3605099999999997</v>
      </c>
      <c r="F778" s="2">
        <f t="shared" si="89"/>
        <v>8.4030799999999992</v>
      </c>
      <c r="G778" s="2">
        <f t="shared" si="91"/>
        <v>8.1342320000000026</v>
      </c>
      <c r="H778" s="2">
        <f t="shared" ref="H778:H841" si="95">AVERAGE(B579:B778)</f>
        <v>6.9191439999999993</v>
      </c>
      <c r="I778" s="2">
        <f t="array" ref="I778">SUMPRODUCT(B762:B781, (ROW(B762:B781)-ROW(B762)+1)) / (20*21/2)</f>
        <v>8.3738299999999981</v>
      </c>
      <c r="J778" s="2">
        <f t="shared" si="90"/>
        <v>8.3592026432565643</v>
      </c>
      <c r="K778" s="2">
        <f t="shared" si="92"/>
        <v>8.1187439322695383</v>
      </c>
    </row>
    <row r="779" spans="1:11" ht="13.5" x14ac:dyDescent="0.25">
      <c r="A779" s="3">
        <f>TITRES_STAT!B782</f>
        <v>43137</v>
      </c>
      <c r="B779" s="6">
        <f>TITRES_STAT!D782</f>
        <v>8.3651999999999997</v>
      </c>
      <c r="C779" s="2">
        <f t="shared" si="93"/>
        <v>-4.7299999999999898E-2</v>
      </c>
      <c r="D779" s="2">
        <f t="shared" si="94"/>
        <v>8.3841400000000004</v>
      </c>
      <c r="E779" s="2">
        <f t="shared" si="88"/>
        <v>8.3668099999999992</v>
      </c>
      <c r="F779" s="2">
        <f t="shared" si="89"/>
        <v>8.3916450000000005</v>
      </c>
      <c r="G779" s="2">
        <f t="shared" si="91"/>
        <v>8.1471619999999998</v>
      </c>
      <c r="H779" s="2">
        <f t="shared" si="95"/>
        <v>6.9312604999999987</v>
      </c>
      <c r="I779" s="2">
        <f t="array" ref="I779">SUMPRODUCT(B763:B782, (ROW(B763:B782)-ROW(B763)+1)) / (20*21/2)</f>
        <v>8.3777323809523789</v>
      </c>
      <c r="J779" s="2">
        <f t="shared" si="90"/>
        <v>8.3597738200892735</v>
      </c>
      <c r="K779" s="2">
        <f t="shared" si="92"/>
        <v>8.1284088761021049</v>
      </c>
    </row>
    <row r="780" spans="1:11" ht="13.5" x14ac:dyDescent="0.25">
      <c r="A780" s="3">
        <f>TITRES_STAT!B783</f>
        <v>43138</v>
      </c>
      <c r="B780" s="6">
        <f>TITRES_STAT!D783</f>
        <v>8.4283000000000001</v>
      </c>
      <c r="C780" s="2">
        <f t="shared" si="93"/>
        <v>6.3100000000000378E-2</v>
      </c>
      <c r="D780" s="2">
        <f t="shared" si="94"/>
        <v>8.4109400000000001</v>
      </c>
      <c r="E780" s="2">
        <f t="shared" ref="E780:E843" si="96">AVERAGE(B771:B780)</f>
        <v>8.3699600000000007</v>
      </c>
      <c r="F780" s="2">
        <f t="shared" si="89"/>
        <v>8.3853349999999995</v>
      </c>
      <c r="G780" s="2">
        <f t="shared" si="91"/>
        <v>8.1621420000000011</v>
      </c>
      <c r="H780" s="2">
        <f t="shared" si="95"/>
        <v>6.9435784999999983</v>
      </c>
      <c r="I780" s="2">
        <f t="array" ref="I780">SUMPRODUCT(B764:B783, (ROW(B764:B783)-ROW(B764)+1)) / (20*21/2)</f>
        <v>8.382048095238094</v>
      </c>
      <c r="J780" s="2">
        <f t="shared" si="90"/>
        <v>8.3663001229379148</v>
      </c>
      <c r="K780" s="2">
        <f t="shared" si="92"/>
        <v>8.1401693123333949</v>
      </c>
    </row>
    <row r="781" spans="1:11" ht="13.5" x14ac:dyDescent="0.25">
      <c r="A781" s="3">
        <f>TITRES_STAT!B784</f>
        <v>43139</v>
      </c>
      <c r="B781" s="6">
        <f>TITRES_STAT!D784</f>
        <v>8.3968000000000007</v>
      </c>
      <c r="C781" s="2">
        <f t="shared" si="93"/>
        <v>-3.1499999999999417E-2</v>
      </c>
      <c r="D781" s="2">
        <f t="shared" si="94"/>
        <v>8.4046400000000006</v>
      </c>
      <c r="E781" s="2">
        <f t="shared" si="96"/>
        <v>8.3707499999999992</v>
      </c>
      <c r="F781" s="2">
        <f t="shared" si="89"/>
        <v>8.3794250000000012</v>
      </c>
      <c r="G781" s="2">
        <f t="shared" si="91"/>
        <v>8.1771219999999989</v>
      </c>
      <c r="H781" s="2">
        <f t="shared" si="95"/>
        <v>6.9566149999999993</v>
      </c>
      <c r="I781" s="2">
        <f t="array" ref="I781">SUMPRODUCT(B765:B784, (ROW(B765:B784)-ROW(B765)+1)) / (20*21/2)</f>
        <v>8.3813319047619039</v>
      </c>
      <c r="J781" s="2">
        <f t="shared" si="90"/>
        <v>8.3692048731343043</v>
      </c>
      <c r="K781" s="2">
        <f t="shared" si="92"/>
        <v>8.1502332608693404</v>
      </c>
    </row>
    <row r="782" spans="1:11" ht="13.5" x14ac:dyDescent="0.25">
      <c r="A782" s="3">
        <f>TITRES_STAT!B785</f>
        <v>43140</v>
      </c>
      <c r="B782" s="6">
        <f>TITRES_STAT!D785</f>
        <v>8.4204000000000008</v>
      </c>
      <c r="C782" s="2">
        <f t="shared" si="93"/>
        <v>2.3600000000000065E-2</v>
      </c>
      <c r="D782" s="2">
        <f t="shared" si="94"/>
        <v>8.4046400000000006</v>
      </c>
      <c r="E782" s="2">
        <f t="shared" si="96"/>
        <v>8.3770600000000002</v>
      </c>
      <c r="F782" s="2">
        <f t="shared" si="89"/>
        <v>8.3750850000000021</v>
      </c>
      <c r="G782" s="2">
        <f t="shared" si="91"/>
        <v>8.1925740000000005</v>
      </c>
      <c r="H782" s="2">
        <f t="shared" si="95"/>
        <v>6.9692359999999995</v>
      </c>
      <c r="I782" s="2">
        <f t="array" ref="I782">SUMPRODUCT(B766:B785, (ROW(B766:B785)-ROW(B766)+1)) / (20*21/2)</f>
        <v>8.3839633333333321</v>
      </c>
      <c r="J782" s="2">
        <f t="shared" si="90"/>
        <v>8.3740805995024665</v>
      </c>
      <c r="K782" s="2">
        <f t="shared" si="92"/>
        <v>8.1608280349528961</v>
      </c>
    </row>
    <row r="783" spans="1:11" ht="13.5" x14ac:dyDescent="0.25">
      <c r="A783" s="3">
        <f>TITRES_STAT!B786</f>
        <v>43143</v>
      </c>
      <c r="B783" s="6">
        <f>TITRES_STAT!D786</f>
        <v>8.4204000000000008</v>
      </c>
      <c r="C783" s="2">
        <f t="shared" si="93"/>
        <v>0</v>
      </c>
      <c r="D783" s="2">
        <f t="shared" si="94"/>
        <v>8.4062200000000011</v>
      </c>
      <c r="E783" s="2">
        <f t="shared" si="96"/>
        <v>8.3888800000000003</v>
      </c>
      <c r="F783" s="2">
        <f t="shared" si="89"/>
        <v>8.3727200000000011</v>
      </c>
      <c r="G783" s="2">
        <f t="shared" si="91"/>
        <v>8.2080260000000003</v>
      </c>
      <c r="H783" s="2">
        <f t="shared" si="95"/>
        <v>6.9816284999999993</v>
      </c>
      <c r="I783" s="2">
        <f t="array" ref="I783">SUMPRODUCT(B767:B786, (ROW(B767:B786)-ROW(B767)+1)) / (20*21/2)</f>
        <v>8.3864442857142851</v>
      </c>
      <c r="J783" s="2">
        <f t="shared" si="90"/>
        <v>8.3784919709784216</v>
      </c>
      <c r="K783" s="2">
        <f t="shared" si="92"/>
        <v>8.1710073276998418</v>
      </c>
    </row>
    <row r="784" spans="1:11" ht="13.5" x14ac:dyDescent="0.25">
      <c r="A784" s="3">
        <f>TITRES_STAT!B787</f>
        <v>43144</v>
      </c>
      <c r="B784" s="6">
        <f>TITRES_STAT!D787</f>
        <v>8.3651999999999997</v>
      </c>
      <c r="C784" s="2">
        <f t="shared" si="93"/>
        <v>-5.5200000000001026E-2</v>
      </c>
      <c r="D784" s="2">
        <f t="shared" si="94"/>
        <v>8.4062200000000011</v>
      </c>
      <c r="E784" s="2">
        <f t="shared" si="96"/>
        <v>8.3951799999999999</v>
      </c>
      <c r="F784" s="2">
        <f t="shared" si="89"/>
        <v>8.3691700000000004</v>
      </c>
      <c r="G784" s="2">
        <f t="shared" si="91"/>
        <v>8.2223739999999985</v>
      </c>
      <c r="H784" s="2">
        <f t="shared" si="95"/>
        <v>6.9946209999999995</v>
      </c>
      <c r="I784" s="2">
        <f t="array" ref="I784">SUMPRODUCT(B768:B787, (ROW(B768:B787)-ROW(B768)+1)) / (20*21/2)</f>
        <v>8.3867804761904754</v>
      </c>
      <c r="J784" s="2">
        <f t="shared" si="90"/>
        <v>8.3772260689804767</v>
      </c>
      <c r="K784" s="2">
        <f t="shared" si="92"/>
        <v>8.1786227266135736</v>
      </c>
    </row>
    <row r="785" spans="1:11" ht="13.5" x14ac:dyDescent="0.25">
      <c r="A785" s="3">
        <f>TITRES_STAT!B788</f>
        <v>43145</v>
      </c>
      <c r="B785" s="6">
        <f>TITRES_STAT!D788</f>
        <v>8.3968000000000007</v>
      </c>
      <c r="C785" s="2">
        <f t="shared" si="93"/>
        <v>3.1600000000000961E-2</v>
      </c>
      <c r="D785" s="2">
        <f t="shared" si="94"/>
        <v>8.3999199999999998</v>
      </c>
      <c r="E785" s="2">
        <f t="shared" si="96"/>
        <v>8.4054300000000008</v>
      </c>
      <c r="F785" s="2">
        <f t="shared" si="89"/>
        <v>8.370750000000001</v>
      </c>
      <c r="G785" s="2">
        <f t="shared" si="91"/>
        <v>8.2357779999999998</v>
      </c>
      <c r="H785" s="2">
        <f t="shared" si="95"/>
        <v>7.0072764999999997</v>
      </c>
      <c r="I785" s="2">
        <f t="array" ref="I785">SUMPRODUCT(B769:B788, (ROW(B769:B788)-ROW(B769)+1)) / (20*21/2)</f>
        <v>8.3851614285714273</v>
      </c>
      <c r="J785" s="2">
        <f t="shared" si="90"/>
        <v>8.3790902528870976</v>
      </c>
      <c r="K785" s="2">
        <f t="shared" si="92"/>
        <v>8.1871786981189238</v>
      </c>
    </row>
    <row r="786" spans="1:11" ht="13.5" x14ac:dyDescent="0.25">
      <c r="A786" s="3">
        <f>TITRES_STAT!B789</f>
        <v>43146</v>
      </c>
      <c r="B786" s="6">
        <f>TITRES_STAT!D789</f>
        <v>8.3968000000000007</v>
      </c>
      <c r="C786" s="2">
        <f t="shared" si="93"/>
        <v>0</v>
      </c>
      <c r="D786" s="2">
        <f t="shared" si="94"/>
        <v>8.3999199999999998</v>
      </c>
      <c r="E786" s="2">
        <f t="shared" si="96"/>
        <v>8.4022800000000011</v>
      </c>
      <c r="F786" s="2">
        <f t="shared" si="89"/>
        <v>8.3695700000000013</v>
      </c>
      <c r="G786" s="2">
        <f t="shared" si="91"/>
        <v>8.2483939999999993</v>
      </c>
      <c r="H786" s="2">
        <f t="shared" si="95"/>
        <v>7.0191699999999981</v>
      </c>
      <c r="I786" s="2">
        <f t="array" ref="I786">SUMPRODUCT(B770:B789, (ROW(B770:B789)-ROW(B770)+1)) / (20*21/2)</f>
        <v>8.3848595238095243</v>
      </c>
      <c r="J786" s="2">
        <f t="shared" si="90"/>
        <v>8.3807768954692783</v>
      </c>
      <c r="K786" s="2">
        <f t="shared" si="92"/>
        <v>8.195399141329947</v>
      </c>
    </row>
    <row r="787" spans="1:11" ht="13.5" x14ac:dyDescent="0.25">
      <c r="A787" s="3">
        <f>TITRES_STAT!B790</f>
        <v>43147</v>
      </c>
      <c r="B787" s="6">
        <f>TITRES_STAT!D790</f>
        <v>8.3731000000000009</v>
      </c>
      <c r="C787" s="2">
        <f t="shared" si="93"/>
        <v>-2.3699999999999832E-2</v>
      </c>
      <c r="D787" s="2">
        <f t="shared" si="94"/>
        <v>8.3904600000000009</v>
      </c>
      <c r="E787" s="2">
        <f t="shared" si="96"/>
        <v>8.3975500000000007</v>
      </c>
      <c r="F787" s="2">
        <f t="shared" si="89"/>
        <v>8.3742999999999999</v>
      </c>
      <c r="G787" s="2">
        <f t="shared" si="91"/>
        <v>8.2602200000000003</v>
      </c>
      <c r="H787" s="2">
        <f t="shared" si="95"/>
        <v>7.0307544999999996</v>
      </c>
      <c r="I787" s="2">
        <f t="array" ref="I787">SUMPRODUCT(B771:B790, (ROW(B771:B790)-ROW(B771)+1)) / (20*21/2)</f>
        <v>8.382715238095237</v>
      </c>
      <c r="J787" s="2">
        <f t="shared" si="90"/>
        <v>8.3800457625674412</v>
      </c>
      <c r="K787" s="2">
        <f t="shared" si="92"/>
        <v>8.2023678024542637</v>
      </c>
    </row>
    <row r="788" spans="1:11" ht="13.5" x14ac:dyDescent="0.25">
      <c r="A788" s="3">
        <f>TITRES_STAT!B791</f>
        <v>43150</v>
      </c>
      <c r="B788" s="6">
        <f>TITRES_STAT!D791</f>
        <v>8.3573000000000004</v>
      </c>
      <c r="C788" s="2">
        <f t="shared" si="93"/>
        <v>-1.580000000000048E-2</v>
      </c>
      <c r="D788" s="2">
        <f t="shared" si="94"/>
        <v>8.3778400000000008</v>
      </c>
      <c r="E788" s="2">
        <f t="shared" si="96"/>
        <v>8.3920300000000019</v>
      </c>
      <c r="F788" s="2">
        <f t="shared" ref="F788:F851" si="97">AVERAGE(B769:B788)</f>
        <v>8.3762700000000017</v>
      </c>
      <c r="G788" s="2">
        <f t="shared" si="91"/>
        <v>8.271729999999998</v>
      </c>
      <c r="H788" s="2">
        <f t="shared" si="95"/>
        <v>7.0422599999999989</v>
      </c>
      <c r="I788" s="2">
        <f t="array" ref="I788">SUMPRODUCT(B772:B791, (ROW(B772:B791)-ROW(B772)+1)) / (20*21/2)</f>
        <v>8.3800161904761907</v>
      </c>
      <c r="J788" s="2">
        <f t="shared" si="90"/>
        <v>8.3778794994657808</v>
      </c>
      <c r="K788" s="2">
        <f t="shared" si="92"/>
        <v>8.2084435749070366</v>
      </c>
    </row>
    <row r="789" spans="1:11" ht="13.5" x14ac:dyDescent="0.25">
      <c r="A789" s="3">
        <f>TITRES_STAT!B792</f>
        <v>43151</v>
      </c>
      <c r="B789" s="6">
        <f>TITRES_STAT!D792</f>
        <v>8.3731000000000009</v>
      </c>
      <c r="C789" s="2">
        <f t="shared" si="93"/>
        <v>1.580000000000048E-2</v>
      </c>
      <c r="D789" s="2">
        <f t="shared" si="94"/>
        <v>8.3794199999999996</v>
      </c>
      <c r="E789" s="2">
        <f t="shared" si="96"/>
        <v>8.3928200000000004</v>
      </c>
      <c r="F789" s="2">
        <f t="shared" si="97"/>
        <v>8.3798150000000007</v>
      </c>
      <c r="G789" s="2">
        <f t="shared" si="91"/>
        <v>8.283555999999999</v>
      </c>
      <c r="H789" s="2">
        <f t="shared" si="95"/>
        <v>7.0538444999999994</v>
      </c>
      <c r="I789" s="2">
        <f t="array" ref="I789">SUMPRODUCT(B773:B792, (ROW(B773:B792)-ROW(B773)+1)) / (20*21/2)</f>
        <v>8.3782476190476185</v>
      </c>
      <c r="J789" s="2">
        <f t="shared" ref="J789:J852" si="98">$J$4*B789+J788*(1-$J$4)</f>
        <v>8.3774243090404674</v>
      </c>
      <c r="K789" s="2">
        <f t="shared" si="92"/>
        <v>8.2149006896165648</v>
      </c>
    </row>
    <row r="790" spans="1:11" ht="13.5" x14ac:dyDescent="0.25">
      <c r="A790" s="3">
        <f>TITRES_STAT!B793</f>
        <v>43152</v>
      </c>
      <c r="B790" s="6">
        <f>TITRES_STAT!D793</f>
        <v>8.3573000000000004</v>
      </c>
      <c r="C790" s="2">
        <f t="shared" si="93"/>
        <v>-1.580000000000048E-2</v>
      </c>
      <c r="D790" s="2">
        <f t="shared" si="94"/>
        <v>8.3715200000000003</v>
      </c>
      <c r="E790" s="2">
        <f t="shared" si="96"/>
        <v>8.3857199999999992</v>
      </c>
      <c r="F790" s="2">
        <f t="shared" si="97"/>
        <v>8.3778400000000008</v>
      </c>
      <c r="G790" s="2">
        <f t="shared" si="91"/>
        <v>8.2950660000000003</v>
      </c>
      <c r="H790" s="2">
        <f t="shared" si="95"/>
        <v>7.0653499999999987</v>
      </c>
      <c r="I790" s="2">
        <f t="array" ref="I790">SUMPRODUCT(B774:B793, (ROW(B774:B793)-ROW(B774)+1)) / (20*21/2)</f>
        <v>8.376479047619048</v>
      </c>
      <c r="J790" s="2">
        <f t="shared" si="98"/>
        <v>8.3755077081794713</v>
      </c>
      <c r="K790" s="2">
        <f t="shared" si="92"/>
        <v>8.2204849762982697</v>
      </c>
    </row>
    <row r="791" spans="1:11" ht="13.5" x14ac:dyDescent="0.25">
      <c r="A791" s="3">
        <f>TITRES_STAT!B794</f>
        <v>43153</v>
      </c>
      <c r="B791" s="6">
        <f>TITRES_STAT!D794</f>
        <v>8.3495000000000008</v>
      </c>
      <c r="C791" s="2">
        <f t="shared" si="93"/>
        <v>-7.799999999999585E-3</v>
      </c>
      <c r="D791" s="2">
        <f t="shared" si="94"/>
        <v>8.3620600000000014</v>
      </c>
      <c r="E791" s="2">
        <f t="shared" si="96"/>
        <v>8.3809900000000006</v>
      </c>
      <c r="F791" s="2">
        <f t="shared" si="97"/>
        <v>8.3758700000000008</v>
      </c>
      <c r="G791" s="2">
        <f t="shared" si="91"/>
        <v>8.3062619999999985</v>
      </c>
      <c r="H791" s="2">
        <f t="shared" si="95"/>
        <v>7.0768549999999992</v>
      </c>
      <c r="I791" s="2">
        <f t="array" ref="I791">SUMPRODUCT(B775:B794, (ROW(B775:B794)-ROW(B775)+1)) / (20*21/2)</f>
        <v>8.3767052380952371</v>
      </c>
      <c r="J791" s="2">
        <f t="shared" si="98"/>
        <v>8.3730307835909503</v>
      </c>
      <c r="K791" s="2">
        <f t="shared" si="92"/>
        <v>8.2255443889924553</v>
      </c>
    </row>
    <row r="792" spans="1:11" ht="13.5" x14ac:dyDescent="0.25">
      <c r="A792" s="3">
        <f>TITRES_STAT!B795</f>
        <v>43154</v>
      </c>
      <c r="B792" s="6">
        <f>TITRES_STAT!D795</f>
        <v>8.3573000000000004</v>
      </c>
      <c r="C792" s="2">
        <f t="shared" si="93"/>
        <v>7.799999999999585E-3</v>
      </c>
      <c r="D792" s="2">
        <f t="shared" si="94"/>
        <v>8.358900000000002</v>
      </c>
      <c r="E792" s="2">
        <f t="shared" si="96"/>
        <v>8.3746800000000015</v>
      </c>
      <c r="F792" s="2">
        <f t="shared" si="97"/>
        <v>8.3758700000000026</v>
      </c>
      <c r="G792" s="2">
        <f t="shared" si="91"/>
        <v>8.3176140000000007</v>
      </c>
      <c r="H792" s="2">
        <f t="shared" si="95"/>
        <v>7.0883604999999985</v>
      </c>
      <c r="I792" s="2">
        <f t="array" ref="I792">SUMPRODUCT(B776:B795, (ROW(B776:B795)-ROW(B776)+1)) / (20*21/2)</f>
        <v>8.376556190476192</v>
      </c>
      <c r="J792" s="2">
        <f t="shared" si="98"/>
        <v>8.3715326137251456</v>
      </c>
      <c r="K792" s="2">
        <f t="shared" si="92"/>
        <v>8.2307112756986349</v>
      </c>
    </row>
    <row r="793" spans="1:11" ht="13.5" x14ac:dyDescent="0.25">
      <c r="A793" s="3">
        <f>TITRES_STAT!B796</f>
        <v>43157</v>
      </c>
      <c r="B793" s="6">
        <f>TITRES_STAT!D796</f>
        <v>8.3573000000000004</v>
      </c>
      <c r="C793" s="2">
        <f t="shared" si="93"/>
        <v>0</v>
      </c>
      <c r="D793" s="2">
        <f t="shared" si="94"/>
        <v>8.358900000000002</v>
      </c>
      <c r="E793" s="2">
        <f t="shared" si="96"/>
        <v>8.3683700000000005</v>
      </c>
      <c r="F793" s="2">
        <f t="shared" si="97"/>
        <v>8.3786250000000031</v>
      </c>
      <c r="G793" s="2">
        <f t="shared" si="91"/>
        <v>8.3289660000000012</v>
      </c>
      <c r="H793" s="2">
        <f t="shared" si="95"/>
        <v>7.1002469999999995</v>
      </c>
      <c r="I793" s="2">
        <f t="array" ref="I793">SUMPRODUCT(B777:B796, (ROW(B777:B796)-ROW(B777)+1)) / (20*21/2)</f>
        <v>8.3737371428571432</v>
      </c>
      <c r="J793" s="2">
        <f t="shared" si="98"/>
        <v>8.3701771267037035</v>
      </c>
      <c r="K793" s="2">
        <f t="shared" si="92"/>
        <v>8.2356755393967269</v>
      </c>
    </row>
    <row r="794" spans="1:11" ht="13.5" x14ac:dyDescent="0.25">
      <c r="A794" s="3">
        <f>TITRES_STAT!B797</f>
        <v>43158</v>
      </c>
      <c r="B794" s="6">
        <f>TITRES_STAT!D797</f>
        <v>8.3810000000000002</v>
      </c>
      <c r="C794" s="2">
        <f t="shared" si="93"/>
        <v>2.3699999999999832E-2</v>
      </c>
      <c r="D794" s="2">
        <f t="shared" si="94"/>
        <v>8.3604800000000008</v>
      </c>
      <c r="E794" s="2">
        <f t="shared" si="96"/>
        <v>8.3699499999999993</v>
      </c>
      <c r="F794" s="2">
        <f t="shared" si="97"/>
        <v>8.3825650000000032</v>
      </c>
      <c r="G794" s="2">
        <f t="shared" si="91"/>
        <v>8.3407919999999987</v>
      </c>
      <c r="H794" s="2">
        <f t="shared" si="95"/>
        <v>7.1118709999999998</v>
      </c>
      <c r="I794" s="2">
        <f t="array" ref="I794">SUMPRODUCT(B778:B797, (ROW(B778:B797)-ROW(B778)+1)) / (20*21/2)</f>
        <v>8.371256190476192</v>
      </c>
      <c r="J794" s="2">
        <f t="shared" si="98"/>
        <v>8.3712078765414457</v>
      </c>
      <c r="K794" s="2">
        <f t="shared" si="92"/>
        <v>8.2413745378517564</v>
      </c>
    </row>
    <row r="795" spans="1:11" ht="13.5" x14ac:dyDescent="0.25">
      <c r="A795" s="3">
        <f>TITRES_STAT!B798</f>
        <v>43159</v>
      </c>
      <c r="B795" s="6">
        <f>TITRES_STAT!D798</f>
        <v>8.3810000000000002</v>
      </c>
      <c r="C795" s="2">
        <f t="shared" si="93"/>
        <v>0</v>
      </c>
      <c r="D795" s="2">
        <f t="shared" si="94"/>
        <v>8.3652200000000008</v>
      </c>
      <c r="E795" s="2">
        <f t="shared" si="96"/>
        <v>8.3683700000000005</v>
      </c>
      <c r="F795" s="2">
        <f t="shared" si="97"/>
        <v>8.3869000000000007</v>
      </c>
      <c r="G795" s="2">
        <f t="shared" si="91"/>
        <v>8.3526179999999997</v>
      </c>
      <c r="H795" s="2">
        <f t="shared" si="95"/>
        <v>7.1235715000000006</v>
      </c>
      <c r="I795" s="2">
        <f t="array" ref="I795">SUMPRODUCT(B779:B798, (ROW(B779:B798)-ROW(B779)+1)) / (20*21/2)</f>
        <v>8.3713328571428587</v>
      </c>
      <c r="J795" s="2">
        <f t="shared" si="98"/>
        <v>8.3721404597279747</v>
      </c>
      <c r="K795" s="2">
        <f t="shared" si="92"/>
        <v>8.2468500461712946</v>
      </c>
    </row>
    <row r="796" spans="1:11" ht="13.5" x14ac:dyDescent="0.25">
      <c r="A796" s="3">
        <f>TITRES_STAT!B799</f>
        <v>43160</v>
      </c>
      <c r="B796" s="6">
        <f>TITRES_STAT!D799</f>
        <v>8.3573000000000004</v>
      </c>
      <c r="C796" s="2">
        <f t="shared" si="93"/>
        <v>-2.3699999999999832E-2</v>
      </c>
      <c r="D796" s="2">
        <f t="shared" si="94"/>
        <v>8.3667800000000021</v>
      </c>
      <c r="E796" s="2">
        <f t="shared" si="96"/>
        <v>8.3644199999999991</v>
      </c>
      <c r="F796" s="2">
        <f t="shared" si="97"/>
        <v>8.3833500000000019</v>
      </c>
      <c r="G796" s="2">
        <f t="shared" si="91"/>
        <v>8.3641280000000009</v>
      </c>
      <c r="H796" s="2">
        <f t="shared" si="95"/>
        <v>7.1351914999999995</v>
      </c>
      <c r="I796" s="2">
        <f t="array" ref="I796">SUMPRODUCT(B780:B799, (ROW(B780:B799)-ROW(B780)+1)) / (20*21/2)</f>
        <v>8.3693023809523801</v>
      </c>
      <c r="J796" s="2">
        <f t="shared" si="98"/>
        <v>8.3707270826110243</v>
      </c>
      <c r="K796" s="2">
        <f t="shared" si="92"/>
        <v>8.2511814169096755</v>
      </c>
    </row>
    <row r="797" spans="1:11" ht="13.5" x14ac:dyDescent="0.25">
      <c r="A797" s="3">
        <f>TITRES_STAT!B800</f>
        <v>43161</v>
      </c>
      <c r="B797" s="6">
        <f>TITRES_STAT!D800</f>
        <v>8.3573000000000004</v>
      </c>
      <c r="C797" s="2">
        <f t="shared" si="93"/>
        <v>0</v>
      </c>
      <c r="D797" s="2">
        <f t="shared" si="94"/>
        <v>8.3667800000000021</v>
      </c>
      <c r="E797" s="2">
        <f t="shared" si="96"/>
        <v>8.3628400000000003</v>
      </c>
      <c r="F797" s="2">
        <f t="shared" si="97"/>
        <v>8.3801950000000023</v>
      </c>
      <c r="G797" s="2">
        <f t="shared" si="91"/>
        <v>8.3754799999999996</v>
      </c>
      <c r="H797" s="2">
        <f t="shared" si="95"/>
        <v>7.1468114999999992</v>
      </c>
      <c r="I797" s="2">
        <f t="array" ref="I797">SUMPRODUCT(B781:B800, (ROW(B781:B800)-ROW(B781)+1)) / (20*21/2)</f>
        <v>8.3673095238095243</v>
      </c>
      <c r="J797" s="2">
        <f t="shared" si="98"/>
        <v>8.3694483128385464</v>
      </c>
      <c r="K797" s="2">
        <f t="shared" si="92"/>
        <v>8.2553429299720413</v>
      </c>
    </row>
    <row r="798" spans="1:11" ht="13.5" x14ac:dyDescent="0.25">
      <c r="A798" s="3">
        <f>TITRES_STAT!B801</f>
        <v>43164</v>
      </c>
      <c r="B798" s="6">
        <f>TITRES_STAT!D801</f>
        <v>8.3810000000000002</v>
      </c>
      <c r="C798" s="2">
        <f t="shared" si="93"/>
        <v>2.3699999999999832E-2</v>
      </c>
      <c r="D798" s="2">
        <f t="shared" si="94"/>
        <v>8.3715200000000003</v>
      </c>
      <c r="E798" s="2">
        <f t="shared" si="96"/>
        <v>8.3652100000000011</v>
      </c>
      <c r="F798" s="2">
        <f t="shared" si="97"/>
        <v>8.3786200000000015</v>
      </c>
      <c r="G798" s="2">
        <f t="shared" si="91"/>
        <v>8.3873059999999988</v>
      </c>
      <c r="H798" s="2">
        <f t="shared" si="95"/>
        <v>7.1584354999999995</v>
      </c>
      <c r="I798" s="2">
        <f t="array" ref="I798">SUMPRODUCT(B782:B801, (ROW(B782:B801)-ROW(B782)+1)) / (20*21/2)</f>
        <v>8.3656547619047608</v>
      </c>
      <c r="J798" s="2">
        <f t="shared" si="98"/>
        <v>8.3705484735205893</v>
      </c>
      <c r="K798" s="2">
        <f t="shared" si="92"/>
        <v>8.260270658208432</v>
      </c>
    </row>
    <row r="799" spans="1:11" ht="13.5" x14ac:dyDescent="0.25">
      <c r="A799" s="3">
        <f>TITRES_STAT!B802</f>
        <v>43165</v>
      </c>
      <c r="B799" s="6">
        <f>TITRES_STAT!D802</f>
        <v>8.3573000000000004</v>
      </c>
      <c r="C799" s="2">
        <f t="shared" si="93"/>
        <v>-2.3699999999999832E-2</v>
      </c>
      <c r="D799" s="2">
        <f t="shared" si="94"/>
        <v>8.3667800000000021</v>
      </c>
      <c r="E799" s="2">
        <f t="shared" si="96"/>
        <v>8.3636300000000006</v>
      </c>
      <c r="F799" s="2">
        <f t="shared" si="97"/>
        <v>8.3782250000000023</v>
      </c>
      <c r="G799" s="2">
        <f t="shared" si="91"/>
        <v>8.3986580000000011</v>
      </c>
      <c r="H799" s="2">
        <f t="shared" si="95"/>
        <v>7.1699409999999997</v>
      </c>
      <c r="I799" s="2">
        <f t="array" ref="I799">SUMPRODUCT(B783:B802, (ROW(B783:B802)-ROW(B783)+1)) / (20*21/2)</f>
        <v>8.3641880952380951</v>
      </c>
      <c r="J799" s="2">
        <f t="shared" si="98"/>
        <v>8.3692867141376759</v>
      </c>
      <c r="K799" s="2">
        <f t="shared" si="92"/>
        <v>8.2640757304355539</v>
      </c>
    </row>
    <row r="800" spans="1:11" ht="13.5" x14ac:dyDescent="0.25">
      <c r="A800" s="3">
        <f>TITRES_STAT!B803</f>
        <v>43166</v>
      </c>
      <c r="B800" s="6">
        <f>TITRES_STAT!D803</f>
        <v>8.3573000000000004</v>
      </c>
      <c r="C800" s="2">
        <f t="shared" si="93"/>
        <v>0</v>
      </c>
      <c r="D800" s="2">
        <f t="shared" si="94"/>
        <v>8.3620400000000004</v>
      </c>
      <c r="E800" s="2">
        <f t="shared" si="96"/>
        <v>8.3636300000000006</v>
      </c>
      <c r="F800" s="2">
        <f t="shared" si="97"/>
        <v>8.3746749999999999</v>
      </c>
      <c r="G800" s="2">
        <f t="shared" si="91"/>
        <v>8.4100099999999998</v>
      </c>
      <c r="H800" s="2">
        <f t="shared" si="95"/>
        <v>7.1814464999999998</v>
      </c>
      <c r="I800" s="2">
        <f t="array" ref="I800">SUMPRODUCT(B784:B803, (ROW(B784:B803)-ROW(B784)+1)) / (20*21/2)</f>
        <v>8.3630219047619043</v>
      </c>
      <c r="J800" s="2">
        <f t="shared" si="98"/>
        <v>8.36814512231504</v>
      </c>
      <c r="K800" s="2">
        <f t="shared" si="92"/>
        <v>8.2677315841439629</v>
      </c>
    </row>
    <row r="801" spans="1:11" ht="13.5" x14ac:dyDescent="0.25">
      <c r="A801" s="3">
        <f>TITRES_STAT!B804</f>
        <v>43167</v>
      </c>
      <c r="B801" s="6">
        <f>TITRES_STAT!D804</f>
        <v>8.3573000000000004</v>
      </c>
      <c r="C801" s="2">
        <f t="shared" si="93"/>
        <v>0</v>
      </c>
      <c r="D801" s="2">
        <f t="shared" si="94"/>
        <v>8.3620400000000021</v>
      </c>
      <c r="E801" s="2">
        <f t="shared" si="96"/>
        <v>8.3644099999999995</v>
      </c>
      <c r="F801" s="2">
        <f t="shared" si="97"/>
        <v>8.3727000000000018</v>
      </c>
      <c r="G801" s="2">
        <f t="shared" si="91"/>
        <v>8.4194700000000005</v>
      </c>
      <c r="H801" s="2">
        <f t="shared" si="95"/>
        <v>7.1929519999999991</v>
      </c>
      <c r="I801" s="2">
        <f t="array" ref="I801">SUMPRODUCT(B785:B804, (ROW(B785:B804)-ROW(B785)+1)) / (20*21/2)</f>
        <v>8.3621561904761901</v>
      </c>
      <c r="J801" s="2">
        <f t="shared" si="98"/>
        <v>8.3671122535231319</v>
      </c>
      <c r="K801" s="2">
        <f t="shared" si="92"/>
        <v>8.2712440710402788</v>
      </c>
    </row>
    <row r="802" spans="1:11" ht="13.5" x14ac:dyDescent="0.25">
      <c r="A802" s="3">
        <f>TITRES_STAT!B805</f>
        <v>43168</v>
      </c>
      <c r="B802" s="6">
        <f>TITRES_STAT!D805</f>
        <v>8.3573000000000004</v>
      </c>
      <c r="C802" s="2">
        <f t="shared" si="93"/>
        <v>0</v>
      </c>
      <c r="D802" s="2">
        <f t="shared" si="94"/>
        <v>8.3620400000000021</v>
      </c>
      <c r="E802" s="2">
        <f t="shared" si="96"/>
        <v>8.3644099999999995</v>
      </c>
      <c r="F802" s="2">
        <f t="shared" si="97"/>
        <v>8.3695450000000022</v>
      </c>
      <c r="G802" s="2">
        <f t="shared" si="91"/>
        <v>8.4289300000000011</v>
      </c>
      <c r="H802" s="2">
        <f t="shared" si="95"/>
        <v>7.2044575000000002</v>
      </c>
      <c r="I802" s="2">
        <f t="array" ref="I802">SUMPRODUCT(B786:B805, (ROW(B786:B805)-ROW(B786)+1)) / (20*21/2)</f>
        <v>8.3538233333333345</v>
      </c>
      <c r="J802" s="2">
        <f t="shared" si="98"/>
        <v>8.3661777531875963</v>
      </c>
      <c r="K802" s="2">
        <f t="shared" si="92"/>
        <v>8.2746188133524257</v>
      </c>
    </row>
    <row r="803" spans="1:11" ht="13.5" x14ac:dyDescent="0.25">
      <c r="A803" s="3">
        <f>TITRES_STAT!B806</f>
        <v>43171</v>
      </c>
      <c r="B803" s="6">
        <f>TITRES_STAT!D806</f>
        <v>8.3573000000000004</v>
      </c>
      <c r="C803" s="2">
        <f t="shared" si="93"/>
        <v>0</v>
      </c>
      <c r="D803" s="2">
        <f t="shared" si="94"/>
        <v>8.3573000000000004</v>
      </c>
      <c r="E803" s="2">
        <f t="shared" si="96"/>
        <v>8.3644099999999995</v>
      </c>
      <c r="F803" s="2">
        <f t="shared" si="97"/>
        <v>8.3663900000000009</v>
      </c>
      <c r="G803" s="2">
        <f t="shared" si="91"/>
        <v>8.4336600000000015</v>
      </c>
      <c r="H803" s="2">
        <f t="shared" si="95"/>
        <v>7.2159629999999986</v>
      </c>
      <c r="I803" s="2">
        <f t="array" ref="I803">SUMPRODUCT(B787:B806, (ROW(B787:B806)-ROW(B787)+1)) / (20*21/2)</f>
        <v>8.3460538095238093</v>
      </c>
      <c r="J803" s="2">
        <f t="shared" si="98"/>
        <v>8.3653322528840164</v>
      </c>
      <c r="K803" s="2">
        <f t="shared" si="92"/>
        <v>8.2778612128288014</v>
      </c>
    </row>
    <row r="804" spans="1:11" ht="13.5" x14ac:dyDescent="0.25">
      <c r="A804" s="3">
        <f>TITRES_STAT!B807</f>
        <v>43172</v>
      </c>
      <c r="B804" s="6">
        <f>TITRES_STAT!D807</f>
        <v>8.3573000000000004</v>
      </c>
      <c r="C804" s="2">
        <f t="shared" si="93"/>
        <v>0</v>
      </c>
      <c r="D804" s="2">
        <f t="shared" si="94"/>
        <v>8.3573000000000004</v>
      </c>
      <c r="E804" s="2">
        <f t="shared" si="96"/>
        <v>8.3620400000000004</v>
      </c>
      <c r="F804" s="2">
        <f t="shared" si="97"/>
        <v>8.3659950000000016</v>
      </c>
      <c r="G804" s="2">
        <f t="shared" si="91"/>
        <v>8.4287700000000019</v>
      </c>
      <c r="H804" s="2">
        <f t="shared" si="95"/>
        <v>7.2274684999999979</v>
      </c>
      <c r="I804" s="2">
        <f t="array" ref="I804">SUMPRODUCT(B788:B807, (ROW(B788:B807)-ROW(B788)+1)) / (20*21/2)</f>
        <v>8.3238285714285709</v>
      </c>
      <c r="J804" s="2">
        <f t="shared" si="98"/>
        <v>8.3645672764188728</v>
      </c>
      <c r="K804" s="2">
        <f t="shared" si="92"/>
        <v>8.2809764593845347</v>
      </c>
    </row>
    <row r="805" spans="1:11" ht="13.5" x14ac:dyDescent="0.25">
      <c r="A805" s="3">
        <f>TITRES_STAT!B808</f>
        <v>43173</v>
      </c>
      <c r="B805" s="6">
        <f>TITRES_STAT!D808</f>
        <v>8.2784999999999993</v>
      </c>
      <c r="C805" s="2">
        <f t="shared" si="93"/>
        <v>-7.8800000000001091E-2</v>
      </c>
      <c r="D805" s="2">
        <f t="shared" si="94"/>
        <v>8.3415400000000002</v>
      </c>
      <c r="E805" s="2">
        <f t="shared" si="96"/>
        <v>8.3517899999999994</v>
      </c>
      <c r="F805" s="2">
        <f t="shared" si="97"/>
        <v>8.36008</v>
      </c>
      <c r="G805" s="2">
        <f t="shared" si="91"/>
        <v>8.413158000000001</v>
      </c>
      <c r="H805" s="2">
        <f t="shared" si="95"/>
        <v>7.238579999999998</v>
      </c>
      <c r="I805" s="2">
        <f t="array" ref="I805">SUMPRODUCT(B789:B808, (ROW(B789:B808)-ROW(B789)+1)) / (20*21/2)</f>
        <v>8.3178238095238086</v>
      </c>
      <c r="J805" s="2">
        <f t="shared" si="98"/>
        <v>8.3563703929504083</v>
      </c>
      <c r="K805" s="2">
        <f t="shared" si="92"/>
        <v>8.2808793433302395</v>
      </c>
    </row>
    <row r="806" spans="1:11" ht="13.5" x14ac:dyDescent="0.25">
      <c r="A806" s="3">
        <f>TITRES_STAT!B809</f>
        <v>43174</v>
      </c>
      <c r="B806" s="6">
        <f>TITRES_STAT!D809</f>
        <v>8.2784999999999993</v>
      </c>
      <c r="C806" s="2">
        <f t="shared" si="93"/>
        <v>0</v>
      </c>
      <c r="D806" s="2">
        <f t="shared" si="94"/>
        <v>8.32578</v>
      </c>
      <c r="E806" s="2">
        <f t="shared" si="96"/>
        <v>8.3439099999999993</v>
      </c>
      <c r="F806" s="2">
        <f t="shared" si="97"/>
        <v>8.3541650000000001</v>
      </c>
      <c r="G806" s="2">
        <f t="shared" si="91"/>
        <v>8.400228000000002</v>
      </c>
      <c r="H806" s="2">
        <f t="shared" si="95"/>
        <v>7.2498819999999977</v>
      </c>
      <c r="I806" s="2">
        <f t="array" ref="I806">SUMPRODUCT(B790:B809, (ROW(B790:B809)-ROW(B790)+1)) / (20*21/2)</f>
        <v>8.2896704761904765</v>
      </c>
      <c r="J806" s="2">
        <f t="shared" si="98"/>
        <v>8.3489541650503689</v>
      </c>
      <c r="K806" s="2">
        <f t="shared" si="92"/>
        <v>8.2807860357486618</v>
      </c>
    </row>
    <row r="807" spans="1:11" ht="13.5" x14ac:dyDescent="0.25">
      <c r="A807" s="3">
        <f>TITRES_STAT!B810</f>
        <v>43175</v>
      </c>
      <c r="B807" s="6">
        <f>TITRES_STAT!D810</f>
        <v>8.1207999999999991</v>
      </c>
      <c r="C807" s="2">
        <f t="shared" si="93"/>
        <v>-0.15770000000000017</v>
      </c>
      <c r="D807" s="2">
        <f t="shared" si="94"/>
        <v>8.2784799999999983</v>
      </c>
      <c r="E807" s="2">
        <f t="shared" si="96"/>
        <v>8.3202600000000011</v>
      </c>
      <c r="F807" s="2">
        <f t="shared" si="97"/>
        <v>8.3415500000000016</v>
      </c>
      <c r="G807" s="2">
        <f t="shared" si="91"/>
        <v>8.3841439999999992</v>
      </c>
      <c r="H807" s="2">
        <f t="shared" si="95"/>
        <v>7.2603194999999969</v>
      </c>
      <c r="I807" s="2">
        <f t="array" ref="I807">SUMPRODUCT(B791:B810, (ROW(B791:B810)-ROW(B791)+1)) / (20*21/2)</f>
        <v>8.2623414285714283</v>
      </c>
      <c r="J807" s="2">
        <f t="shared" si="98"/>
        <v>8.3272251969503337</v>
      </c>
      <c r="K807" s="2">
        <f t="shared" si="92"/>
        <v>8.2745120735624393</v>
      </c>
    </row>
    <row r="808" spans="1:11" ht="13.5" x14ac:dyDescent="0.25">
      <c r="A808" s="3">
        <f>TITRES_STAT!B811</f>
        <v>43178</v>
      </c>
      <c r="B808" s="6">
        <f>TITRES_STAT!D811</f>
        <v>8.2784999999999993</v>
      </c>
      <c r="C808" s="2">
        <f t="shared" si="93"/>
        <v>0.15770000000000017</v>
      </c>
      <c r="D808" s="2">
        <f t="shared" si="94"/>
        <v>8.2627199999999998</v>
      </c>
      <c r="E808" s="2">
        <f t="shared" si="96"/>
        <v>8.3100100000000001</v>
      </c>
      <c r="F808" s="2">
        <f t="shared" si="97"/>
        <v>8.3376100000000015</v>
      </c>
      <c r="G808" s="2">
        <f t="shared" si="91"/>
        <v>8.3746820000000017</v>
      </c>
      <c r="H808" s="2">
        <f t="shared" si="95"/>
        <v>7.2714309999999962</v>
      </c>
      <c r="I808" s="2">
        <f t="array" ref="I808">SUMPRODUCT(B792:B811, (ROW(B792:B811)-ROW(B792)+1)) / (20*21/2)</f>
        <v>8.2260371428571428</v>
      </c>
      <c r="J808" s="2">
        <f t="shared" si="98"/>
        <v>8.3225847020026826</v>
      </c>
      <c r="K808" s="2">
        <f t="shared" si="92"/>
        <v>8.2746684628345015</v>
      </c>
    </row>
    <row r="809" spans="1:11" ht="13.5" x14ac:dyDescent="0.25">
      <c r="A809" s="3">
        <f>TITRES_STAT!B812</f>
        <v>43180</v>
      </c>
      <c r="B809" s="6">
        <f>TITRES_STAT!D812</f>
        <v>8.0419999999999998</v>
      </c>
      <c r="C809" s="2">
        <f t="shared" si="93"/>
        <v>-0.23649999999999949</v>
      </c>
      <c r="D809" s="2">
        <f t="shared" si="94"/>
        <v>8.1996599999999997</v>
      </c>
      <c r="E809" s="2">
        <f t="shared" si="96"/>
        <v>8.2784800000000001</v>
      </c>
      <c r="F809" s="2">
        <f t="shared" si="97"/>
        <v>8.3210549999999994</v>
      </c>
      <c r="G809" s="2">
        <f t="shared" si="91"/>
        <v>8.363643999999999</v>
      </c>
      <c r="H809" s="2">
        <f t="shared" si="95"/>
        <v>7.2813599999999976</v>
      </c>
      <c r="I809" s="2">
        <f t="array" ref="I809">SUMPRODUCT(B793:B812, (ROW(B793:B812)-ROW(B793)+1)) / (20*21/2)</f>
        <v>8.1917604761904759</v>
      </c>
      <c r="J809" s="2">
        <f t="shared" si="98"/>
        <v>8.2958623494309993</v>
      </c>
      <c r="K809" s="2">
        <f t="shared" si="92"/>
        <v>8.2655442093900113</v>
      </c>
    </row>
    <row r="810" spans="1:11" ht="13.5" x14ac:dyDescent="0.25">
      <c r="A810" s="3">
        <f>TITRES_STAT!B813</f>
        <v>43181</v>
      </c>
      <c r="B810" s="6">
        <f>TITRES_STAT!D813</f>
        <v>8.0341000000000005</v>
      </c>
      <c r="C810" s="2">
        <f t="shared" si="93"/>
        <v>-7.899999999999352E-3</v>
      </c>
      <c r="D810" s="2">
        <f t="shared" si="94"/>
        <v>8.150780000000001</v>
      </c>
      <c r="E810" s="2">
        <f t="shared" si="96"/>
        <v>8.2461599999999997</v>
      </c>
      <c r="F810" s="2">
        <f t="shared" si="97"/>
        <v>8.3048949999999984</v>
      </c>
      <c r="G810" s="2">
        <f t="shared" si="91"/>
        <v>8.3532360000000008</v>
      </c>
      <c r="H810" s="2">
        <f t="shared" si="95"/>
        <v>7.2899164999999968</v>
      </c>
      <c r="I810" s="2">
        <f t="array" ref="I810">SUMPRODUCT(B794:B813, (ROW(B794:B813)-ROW(B794)+1)) / (20*21/2)</f>
        <v>8.1783199999999994</v>
      </c>
      <c r="J810" s="2">
        <f t="shared" si="98"/>
        <v>8.2709326018661429</v>
      </c>
      <c r="K810" s="2">
        <f t="shared" si="92"/>
        <v>8.2564679658845215</v>
      </c>
    </row>
    <row r="811" spans="1:11" ht="13.5" x14ac:dyDescent="0.25">
      <c r="A811" s="3">
        <f>TITRES_STAT!B814</f>
        <v>43182</v>
      </c>
      <c r="B811" s="6">
        <f>TITRES_STAT!D814</f>
        <v>7.9237000000000002</v>
      </c>
      <c r="C811" s="2">
        <f t="shared" si="93"/>
        <v>-0.11040000000000028</v>
      </c>
      <c r="D811" s="2">
        <f t="shared" si="94"/>
        <v>8.0798200000000016</v>
      </c>
      <c r="E811" s="2">
        <f t="shared" si="96"/>
        <v>8.2027999999999999</v>
      </c>
      <c r="F811" s="2">
        <f t="shared" si="97"/>
        <v>8.2836049999999979</v>
      </c>
      <c r="G811" s="2">
        <f t="shared" si="91"/>
        <v>8.3414100000000015</v>
      </c>
      <c r="H811" s="2">
        <f t="shared" si="95"/>
        <v>7.2971594999999976</v>
      </c>
      <c r="I811" s="2">
        <f t="array" ref="I811">SUMPRODUCT(B795:B814, (ROW(B795:B814)-ROW(B795)+1)) / (20*21/2)</f>
        <v>8.1652533333333324</v>
      </c>
      <c r="J811" s="2">
        <f t="shared" si="98"/>
        <v>8.2378628302598429</v>
      </c>
      <c r="K811" s="2">
        <f t="shared" si="92"/>
        <v>8.2434182417321882</v>
      </c>
    </row>
    <row r="812" spans="1:11" ht="13.5" x14ac:dyDescent="0.25">
      <c r="A812" s="3">
        <f>TITRES_STAT!B815</f>
        <v>43185</v>
      </c>
      <c r="B812" s="6">
        <f>TITRES_STAT!D815</f>
        <v>7.9237000000000002</v>
      </c>
      <c r="C812" s="2">
        <f t="shared" si="93"/>
        <v>0</v>
      </c>
      <c r="D812" s="2">
        <f t="shared" si="94"/>
        <v>8.0404</v>
      </c>
      <c r="E812" s="2">
        <f t="shared" si="96"/>
        <v>8.15944</v>
      </c>
      <c r="F812" s="2">
        <f t="shared" si="97"/>
        <v>8.261924999999998</v>
      </c>
      <c r="G812" s="2">
        <f t="shared" si="91"/>
        <v>8.329740000000001</v>
      </c>
      <c r="H812" s="2">
        <f t="shared" si="95"/>
        <v>7.3048214999999983</v>
      </c>
      <c r="I812" s="2">
        <f t="array" ref="I812">SUMPRODUCT(B796:B815, (ROW(B796:B815)-ROW(B796)+1)) / (20*21/2)</f>
        <v>8.1391966666666669</v>
      </c>
      <c r="J812" s="2">
        <f t="shared" si="98"/>
        <v>8.2079425607112864</v>
      </c>
      <c r="K812" s="2">
        <f t="shared" si="92"/>
        <v>8.2308802714681821</v>
      </c>
    </row>
    <row r="813" spans="1:11" ht="13.5" x14ac:dyDescent="0.25">
      <c r="A813" s="3">
        <f>TITRES_STAT!B816</f>
        <v>43186</v>
      </c>
      <c r="B813" s="6">
        <f>TITRES_STAT!D816</f>
        <v>8.1207999999999991</v>
      </c>
      <c r="C813" s="2">
        <f t="shared" si="93"/>
        <v>0.19709999999999894</v>
      </c>
      <c r="D813" s="2">
        <f t="shared" si="94"/>
        <v>8.0088600000000003</v>
      </c>
      <c r="E813" s="2">
        <f t="shared" si="96"/>
        <v>8.1357900000000001</v>
      </c>
      <c r="F813" s="2">
        <f t="shared" si="97"/>
        <v>8.250099999999998</v>
      </c>
      <c r="G813" s="2">
        <f t="shared" si="91"/>
        <v>8.3228020000000011</v>
      </c>
      <c r="H813" s="2">
        <f t="shared" si="95"/>
        <v>7.3134304999999973</v>
      </c>
      <c r="I813" s="2">
        <f t="array" ref="I813">SUMPRODUCT(B797:B816, (ROW(B797:B816)-ROW(B797)+1)) / (20*21/2)</f>
        <v>8.1151299999999988</v>
      </c>
      <c r="J813" s="2">
        <f t="shared" si="98"/>
        <v>8.1996432692149721</v>
      </c>
      <c r="K813" s="2">
        <f t="shared" si="92"/>
        <v>8.226563398077273</v>
      </c>
    </row>
    <row r="814" spans="1:11" ht="13.5" x14ac:dyDescent="0.25">
      <c r="A814" s="3">
        <f>TITRES_STAT!B817</f>
        <v>43187</v>
      </c>
      <c r="B814" s="6">
        <f>TITRES_STAT!D817</f>
        <v>8.1128999999999998</v>
      </c>
      <c r="C814" s="2">
        <f t="shared" si="93"/>
        <v>-7.899999999999352E-3</v>
      </c>
      <c r="D814" s="2">
        <f t="shared" si="94"/>
        <v>8.0230399999999999</v>
      </c>
      <c r="E814" s="2">
        <f t="shared" si="96"/>
        <v>8.1113499999999998</v>
      </c>
      <c r="F814" s="2">
        <f t="shared" si="97"/>
        <v>8.2366949999999992</v>
      </c>
      <c r="G814" s="2">
        <f t="shared" si="91"/>
        <v>8.3163360000000015</v>
      </c>
      <c r="H814" s="2">
        <f t="shared" si="95"/>
        <v>7.321657499999997</v>
      </c>
      <c r="I814" s="2">
        <f t="array" ref="I814">SUMPRODUCT(B798:B817, (ROW(B798:B817)-ROW(B798)+1)) / (20*21/2)</f>
        <v>8.092940476190476</v>
      </c>
      <c r="J814" s="2">
        <f t="shared" si="98"/>
        <v>8.1913820054802127</v>
      </c>
      <c r="K814" s="2">
        <f t="shared" si="92"/>
        <v>8.2221060099173808</v>
      </c>
    </row>
    <row r="815" spans="1:11" ht="13.5" x14ac:dyDescent="0.25">
      <c r="A815" s="3">
        <f>TITRES_STAT!B818</f>
        <v>43188</v>
      </c>
      <c r="B815" s="6">
        <f>TITRES_STAT!D818</f>
        <v>7.9630999999999998</v>
      </c>
      <c r="C815" s="2">
        <f t="shared" si="93"/>
        <v>-0.14979999999999993</v>
      </c>
      <c r="D815" s="2">
        <f t="shared" si="94"/>
        <v>8.0088399999999993</v>
      </c>
      <c r="E815" s="2">
        <f t="shared" si="96"/>
        <v>8.0798099999999984</v>
      </c>
      <c r="F815" s="2">
        <f t="shared" si="97"/>
        <v>8.215799999999998</v>
      </c>
      <c r="G815" s="2">
        <f t="shared" si="91"/>
        <v>8.3082940000000036</v>
      </c>
      <c r="H815" s="2">
        <f t="shared" si="95"/>
        <v>7.3293259999999973</v>
      </c>
      <c r="I815" s="2">
        <f t="array" ref="I815">SUMPRODUCT(B799:B818, (ROW(B799:B818)-ROW(B799)+1)) / (20*21/2)</f>
        <v>8.0726280952380947</v>
      </c>
      <c r="J815" s="2">
        <f t="shared" si="98"/>
        <v>8.1696408621011454</v>
      </c>
      <c r="K815" s="2">
        <f t="shared" si="92"/>
        <v>8.2119489114892481</v>
      </c>
    </row>
    <row r="816" spans="1:11" ht="13.5" x14ac:dyDescent="0.25">
      <c r="A816" s="3">
        <f>TITRES_STAT!B819</f>
        <v>43189</v>
      </c>
      <c r="B816" s="6">
        <f>TITRES_STAT!D819</f>
        <v>7.9630999999999998</v>
      </c>
      <c r="C816" s="2">
        <f t="shared" si="93"/>
        <v>0</v>
      </c>
      <c r="D816" s="2">
        <f t="shared" si="94"/>
        <v>8.0167199999999994</v>
      </c>
      <c r="E816" s="2">
        <f t="shared" si="96"/>
        <v>8.0482699999999987</v>
      </c>
      <c r="F816" s="2">
        <f t="shared" si="97"/>
        <v>8.1960899999999999</v>
      </c>
      <c r="G816" s="2">
        <f t="shared" si="91"/>
        <v>8.2991480000000006</v>
      </c>
      <c r="H816" s="2">
        <f t="shared" si="95"/>
        <v>7.3369944999999976</v>
      </c>
      <c r="I816" s="2">
        <f t="array" ref="I816">SUMPRODUCT(B800:B819, (ROW(B800:B819)-ROW(B800)+1)) / (20*21/2)</f>
        <v>8.0835914285714292</v>
      </c>
      <c r="J816" s="2">
        <f t="shared" si="98"/>
        <v>8.149970303805798</v>
      </c>
      <c r="K816" s="2">
        <f t="shared" si="92"/>
        <v>8.2021901306465317</v>
      </c>
    </row>
    <row r="817" spans="1:11" ht="13.5" x14ac:dyDescent="0.25">
      <c r="A817" s="3">
        <f>TITRES_STAT!B820</f>
        <v>43192</v>
      </c>
      <c r="B817" s="6">
        <f>TITRES_STAT!D820</f>
        <v>7.9630999999999998</v>
      </c>
      <c r="C817" s="2">
        <f t="shared" si="93"/>
        <v>0</v>
      </c>
      <c r="D817" s="2">
        <f t="shared" si="94"/>
        <v>8.0245999999999995</v>
      </c>
      <c r="E817" s="2">
        <f t="shared" si="96"/>
        <v>8.0324999999999989</v>
      </c>
      <c r="F817" s="2">
        <f t="shared" si="97"/>
        <v>8.1763799999999982</v>
      </c>
      <c r="G817" s="2">
        <f t="shared" si="91"/>
        <v>8.2928400000000018</v>
      </c>
      <c r="H817" s="2">
        <f t="shared" si="95"/>
        <v>7.3446249999999962</v>
      </c>
      <c r="I817" s="2">
        <f t="array" ref="I817">SUMPRODUCT(B801:B820, (ROW(B801:B820)-ROW(B801)+1)) / (20*21/2)</f>
        <v>8.0882152380952377</v>
      </c>
      <c r="J817" s="2">
        <f t="shared" si="98"/>
        <v>8.1321731320147705</v>
      </c>
      <c r="K817" s="2">
        <f t="shared" si="92"/>
        <v>8.1928140470917654</v>
      </c>
    </row>
    <row r="818" spans="1:11" ht="13.5" x14ac:dyDescent="0.25">
      <c r="A818" s="3">
        <f>TITRES_STAT!B821</f>
        <v>43193</v>
      </c>
      <c r="B818" s="6">
        <f>TITRES_STAT!D821</f>
        <v>7.9630999999999998</v>
      </c>
      <c r="C818" s="2">
        <f t="shared" si="93"/>
        <v>0</v>
      </c>
      <c r="D818" s="2">
        <f t="shared" si="94"/>
        <v>7.9930599999999998</v>
      </c>
      <c r="E818" s="2">
        <f t="shared" si="96"/>
        <v>8.0009599999999992</v>
      </c>
      <c r="F818" s="2">
        <f t="shared" si="97"/>
        <v>8.1554849999999988</v>
      </c>
      <c r="G818" s="2">
        <f t="shared" ref="G818:G881" si="99">AVERAGE(B769:B818)</f>
        <v>8.2857440000000011</v>
      </c>
      <c r="H818" s="2">
        <f t="shared" si="95"/>
        <v>7.3522554999999956</v>
      </c>
      <c r="I818" s="2">
        <f t="array" ref="I818">SUMPRODUCT(B802:B821, (ROW(B802:B821)-ROW(B802)+1)) / (20*21/2)</f>
        <v>8.0710561904761917</v>
      </c>
      <c r="J818" s="2">
        <f t="shared" si="98"/>
        <v>8.1160709289657458</v>
      </c>
      <c r="K818" s="2">
        <f t="shared" si="92"/>
        <v>8.1838056530881662</v>
      </c>
    </row>
    <row r="819" spans="1:11" ht="13.5" x14ac:dyDescent="0.25">
      <c r="A819" s="3">
        <f>TITRES_STAT!B822</f>
        <v>43194</v>
      </c>
      <c r="B819" s="6">
        <f>TITRES_STAT!D822</f>
        <v>8.2706</v>
      </c>
      <c r="C819" s="2">
        <f t="shared" si="93"/>
        <v>0.30750000000000011</v>
      </c>
      <c r="D819" s="2">
        <f t="shared" si="94"/>
        <v>8.0245999999999995</v>
      </c>
      <c r="E819" s="2">
        <f t="shared" si="96"/>
        <v>8.0238199999999988</v>
      </c>
      <c r="F819" s="2">
        <f t="shared" si="97"/>
        <v>8.1511499999999995</v>
      </c>
      <c r="G819" s="2">
        <f t="shared" si="99"/>
        <v>8.2851120000000016</v>
      </c>
      <c r="H819" s="2">
        <f t="shared" si="95"/>
        <v>7.3616899999999967</v>
      </c>
      <c r="I819" s="2">
        <f t="array" ref="I819">SUMPRODUCT(B803:B822, (ROW(B803:B822)-ROW(B803)+1)) / (20*21/2)</f>
        <v>8.077555238095238</v>
      </c>
      <c r="J819" s="2">
        <f t="shared" si="98"/>
        <v>8.1307879833499594</v>
      </c>
      <c r="K819" s="2">
        <f t="shared" ref="K819:K882" si="100">$K$4*B819+(1-$K$4)*K818</f>
        <v>8.1872093529670629</v>
      </c>
    </row>
    <row r="820" spans="1:11" ht="13.5" x14ac:dyDescent="0.25">
      <c r="A820" s="3">
        <f>TITRES_STAT!B823</f>
        <v>43195</v>
      </c>
      <c r="B820" s="6">
        <f>TITRES_STAT!D823</f>
        <v>8.1997</v>
      </c>
      <c r="C820" s="2">
        <f t="shared" si="93"/>
        <v>-7.0899999999999963E-2</v>
      </c>
      <c r="D820" s="2">
        <f t="shared" si="94"/>
        <v>8.0719200000000004</v>
      </c>
      <c r="E820" s="2">
        <f t="shared" si="96"/>
        <v>8.040379999999999</v>
      </c>
      <c r="F820" s="2">
        <f t="shared" si="97"/>
        <v>8.1432699999999993</v>
      </c>
      <c r="G820" s="2">
        <f t="shared" si="99"/>
        <v>8.2811700000000013</v>
      </c>
      <c r="H820" s="2">
        <f t="shared" si="95"/>
        <v>7.3708839999999949</v>
      </c>
      <c r="I820" s="2">
        <f t="array" ref="I820">SUMPRODUCT(B804:B823, (ROW(B804:B823)-ROW(B804)+1)) / (20*21/2)</f>
        <v>8.0840899999999998</v>
      </c>
      <c r="J820" s="2">
        <f t="shared" si="98"/>
        <v>8.1373510325547258</v>
      </c>
      <c r="K820" s="2">
        <f t="shared" si="100"/>
        <v>8.1876991822624721</v>
      </c>
    </row>
    <row r="821" spans="1:11" ht="13.5" x14ac:dyDescent="0.25">
      <c r="A821" s="3">
        <f>TITRES_STAT!B824</f>
        <v>43196</v>
      </c>
      <c r="B821" s="6">
        <f>TITRES_STAT!D824</f>
        <v>7.9630999999999998</v>
      </c>
      <c r="C821" s="2">
        <f t="shared" si="93"/>
        <v>-0.23660000000000014</v>
      </c>
      <c r="D821" s="2">
        <f t="shared" si="94"/>
        <v>8.0719200000000004</v>
      </c>
      <c r="E821" s="2">
        <f t="shared" si="96"/>
        <v>8.044319999999999</v>
      </c>
      <c r="F821" s="2">
        <f t="shared" si="97"/>
        <v>8.1235599999999994</v>
      </c>
      <c r="G821" s="2">
        <f t="shared" si="99"/>
        <v>8.2726540000000011</v>
      </c>
      <c r="H821" s="2">
        <f t="shared" si="95"/>
        <v>7.3787809999999956</v>
      </c>
      <c r="I821" s="2">
        <f t="array" ref="I821">SUMPRODUCT(B805:B824, (ROW(B805:B824)-ROW(B805)+1)) / (20*21/2)</f>
        <v>8.0891933333333323</v>
      </c>
      <c r="J821" s="2">
        <f t="shared" si="98"/>
        <v>8.1207556961209431</v>
      </c>
      <c r="K821" s="2">
        <f t="shared" si="100"/>
        <v>8.1788913711933553</v>
      </c>
    </row>
    <row r="822" spans="1:11" ht="13.5" x14ac:dyDescent="0.25">
      <c r="A822" s="3">
        <f>TITRES_STAT!B825</f>
        <v>43200</v>
      </c>
      <c r="B822" s="6">
        <f>TITRES_STAT!D825</f>
        <v>8.1918000000000006</v>
      </c>
      <c r="C822" s="2">
        <f t="shared" si="93"/>
        <v>0.22870000000000079</v>
      </c>
      <c r="D822" s="2">
        <f t="shared" si="94"/>
        <v>8.117659999999999</v>
      </c>
      <c r="E822" s="2">
        <f t="shared" si="96"/>
        <v>8.0711300000000001</v>
      </c>
      <c r="F822" s="2">
        <f t="shared" si="97"/>
        <v>8.1152850000000001</v>
      </c>
      <c r="G822" s="2">
        <f t="shared" si="99"/>
        <v>8.269344000000002</v>
      </c>
      <c r="H822" s="2">
        <f t="shared" si="95"/>
        <v>7.3878214999999958</v>
      </c>
      <c r="I822" s="2">
        <f t="array" ref="I822">SUMPRODUCT(B806:B825, (ROW(B806:B825)-ROW(B806)+1)) / (20*21/2)</f>
        <v>8.0929876190476193</v>
      </c>
      <c r="J822" s="2">
        <f t="shared" si="98"/>
        <v>8.1275218202999007</v>
      </c>
      <c r="K822" s="2">
        <f t="shared" si="100"/>
        <v>8.1793975919308703</v>
      </c>
    </row>
    <row r="823" spans="1:11" ht="13.5" x14ac:dyDescent="0.25">
      <c r="A823" s="3">
        <f>TITRES_STAT!B826</f>
        <v>43201</v>
      </c>
      <c r="B823" s="6">
        <f>TITRES_STAT!D826</f>
        <v>8.1838999999999995</v>
      </c>
      <c r="C823" s="2">
        <f t="shared" si="93"/>
        <v>-7.9000000000011283E-3</v>
      </c>
      <c r="D823" s="2">
        <f t="shared" si="94"/>
        <v>8.1618200000000023</v>
      </c>
      <c r="E823" s="2">
        <f t="shared" si="96"/>
        <v>8.0774399999999993</v>
      </c>
      <c r="F823" s="2">
        <f t="shared" si="97"/>
        <v>8.1066149999999997</v>
      </c>
      <c r="G823" s="2">
        <f t="shared" si="99"/>
        <v>8.2669780000000017</v>
      </c>
      <c r="H823" s="2">
        <f t="shared" si="95"/>
        <v>7.3971269999999949</v>
      </c>
      <c r="I823" s="2">
        <f t="array" ref="I823">SUMPRODUCT(B807:B826, (ROW(B807:B826)-ROW(B807)+1)) / (20*21/2)</f>
        <v>8.0952004761904757</v>
      </c>
      <c r="J823" s="2">
        <f t="shared" si="98"/>
        <v>8.1328911707475289</v>
      </c>
      <c r="K823" s="2">
        <f t="shared" si="100"/>
        <v>8.1795741569531906</v>
      </c>
    </row>
    <row r="824" spans="1:11" ht="13.5" x14ac:dyDescent="0.25">
      <c r="A824" s="3">
        <f>TITRES_STAT!B827</f>
        <v>43202</v>
      </c>
      <c r="B824" s="6">
        <f>TITRES_STAT!D827</f>
        <v>8.1601999999999997</v>
      </c>
      <c r="C824" s="2">
        <f t="shared" si="93"/>
        <v>-2.3699999999999832E-2</v>
      </c>
      <c r="D824" s="2">
        <f t="shared" si="94"/>
        <v>8.1397399999999998</v>
      </c>
      <c r="E824" s="2">
        <f t="shared" si="96"/>
        <v>8.0821699999999996</v>
      </c>
      <c r="F824" s="2">
        <f t="shared" si="97"/>
        <v>8.0967599999999997</v>
      </c>
      <c r="G824" s="2">
        <f t="shared" si="99"/>
        <v>8.2641380000000009</v>
      </c>
      <c r="H824" s="2">
        <f t="shared" si="95"/>
        <v>7.4066189999999947</v>
      </c>
      <c r="I824" s="2">
        <f t="array" ref="I824">SUMPRODUCT(B808:B827, (ROW(B808:B827)-ROW(B808)+1)) / (20*21/2)</f>
        <v>8.0906971428571417</v>
      </c>
      <c r="J824" s="2">
        <f t="shared" si="98"/>
        <v>8.1354920116287168</v>
      </c>
      <c r="K824" s="2">
        <f t="shared" si="100"/>
        <v>8.1788143860922808</v>
      </c>
    </row>
    <row r="825" spans="1:11" ht="13.5" x14ac:dyDescent="0.25">
      <c r="A825" s="3">
        <f>TITRES_STAT!B828</f>
        <v>43203</v>
      </c>
      <c r="B825" s="6">
        <f>TITRES_STAT!D828</f>
        <v>8.1365999999999996</v>
      </c>
      <c r="C825" s="2">
        <f t="shared" si="93"/>
        <v>-2.3600000000000065E-2</v>
      </c>
      <c r="D825" s="2">
        <f t="shared" si="94"/>
        <v>8.1271199999999997</v>
      </c>
      <c r="E825" s="2">
        <f t="shared" si="96"/>
        <v>8.0995200000000001</v>
      </c>
      <c r="F825" s="2">
        <f t="shared" si="97"/>
        <v>8.0896649999999983</v>
      </c>
      <c r="G825" s="2">
        <f t="shared" si="99"/>
        <v>8.2609840000000005</v>
      </c>
      <c r="H825" s="2">
        <f t="shared" si="95"/>
        <v>7.4160409999999954</v>
      </c>
      <c r="I825" s="2">
        <f t="array" ref="I825">SUMPRODUCT(B809:B828, (ROW(B809:B828)-ROW(B809)+1)) / (20*21/2)</f>
        <v>8.0873590476190476</v>
      </c>
      <c r="J825" s="2">
        <f t="shared" si="98"/>
        <v>8.1355975343307438</v>
      </c>
      <c r="K825" s="2">
        <f t="shared" si="100"/>
        <v>8.1771589199710153</v>
      </c>
    </row>
    <row r="826" spans="1:11" ht="13.5" x14ac:dyDescent="0.25">
      <c r="A826" s="3">
        <f>TITRES_STAT!B829</f>
        <v>43206</v>
      </c>
      <c r="B826" s="6">
        <f>TITRES_STAT!D829</f>
        <v>8.1128999999999998</v>
      </c>
      <c r="C826" s="2">
        <f t="shared" si="93"/>
        <v>-2.3699999999999832E-2</v>
      </c>
      <c r="D826" s="2">
        <f t="shared" si="94"/>
        <v>8.1570799999999988</v>
      </c>
      <c r="E826" s="2">
        <f t="shared" si="96"/>
        <v>8.1144999999999996</v>
      </c>
      <c r="F826" s="2">
        <f t="shared" si="97"/>
        <v>8.0813849999999992</v>
      </c>
      <c r="G826" s="2">
        <f t="shared" si="99"/>
        <v>8.2546760000000017</v>
      </c>
      <c r="H826" s="2">
        <f t="shared" si="95"/>
        <v>7.4246739999999951</v>
      </c>
      <c r="I826" s="2">
        <f t="array" ref="I826">SUMPRODUCT(B810:B829, (ROW(B810:B829)-ROW(B810)+1)) / (20*21/2)</f>
        <v>8.0851471428571422</v>
      </c>
      <c r="J826" s="2">
        <f t="shared" si="98"/>
        <v>8.1334358643944835</v>
      </c>
      <c r="K826" s="2">
        <f t="shared" si="100"/>
        <v>8.1746389623250941</v>
      </c>
    </row>
    <row r="827" spans="1:11" ht="13.5" x14ac:dyDescent="0.25">
      <c r="A827" s="3">
        <f>TITRES_STAT!B830</f>
        <v>43207</v>
      </c>
      <c r="B827" s="6">
        <f>TITRES_STAT!D830</f>
        <v>8.0341000000000005</v>
      </c>
      <c r="C827" s="2">
        <f t="shared" si="93"/>
        <v>-7.8799999999999315E-2</v>
      </c>
      <c r="D827" s="2">
        <f t="shared" si="94"/>
        <v>8.1255399999999991</v>
      </c>
      <c r="E827" s="2">
        <f t="shared" si="96"/>
        <v>8.121599999999999</v>
      </c>
      <c r="F827" s="2">
        <f t="shared" si="97"/>
        <v>8.0770499999999981</v>
      </c>
      <c r="G827" s="2">
        <f t="shared" si="99"/>
        <v>8.2469500000000018</v>
      </c>
      <c r="H827" s="2">
        <f t="shared" si="95"/>
        <v>7.4323219999999957</v>
      </c>
      <c r="I827" s="2">
        <f t="array" ref="I827">SUMPRODUCT(B811:B830, (ROW(B811:B830)-ROW(B811)+1)) / (20*21/2)</f>
        <v>8.0851828571428577</v>
      </c>
      <c r="J827" s="2">
        <f t="shared" si="98"/>
        <v>8.1239753058807231</v>
      </c>
      <c r="K827" s="2">
        <f t="shared" si="100"/>
        <v>8.1691276304692089</v>
      </c>
    </row>
    <row r="828" spans="1:11" ht="13.5" x14ac:dyDescent="0.25">
      <c r="A828" s="3">
        <f>TITRES_STAT!B831</f>
        <v>43208</v>
      </c>
      <c r="B828" s="6">
        <f>TITRES_STAT!D831</f>
        <v>8.0419999999999998</v>
      </c>
      <c r="C828" s="2">
        <f t="shared" si="93"/>
        <v>7.899999999999352E-3</v>
      </c>
      <c r="D828" s="2">
        <f t="shared" si="94"/>
        <v>8.0971599999999988</v>
      </c>
      <c r="E828" s="2">
        <f t="shared" si="96"/>
        <v>8.1294900000000005</v>
      </c>
      <c r="F828" s="2">
        <f t="shared" si="97"/>
        <v>8.0652249999999981</v>
      </c>
      <c r="G828" s="2">
        <f t="shared" si="99"/>
        <v>8.2395400000000016</v>
      </c>
      <c r="H828" s="2">
        <f t="shared" si="95"/>
        <v>7.440048499999997</v>
      </c>
      <c r="I828" s="2">
        <f t="array" ref="I828">SUMPRODUCT(B812:B831, (ROW(B812:B831)-ROW(B812)+1)) / (20*21/2)</f>
        <v>8.0850685714285717</v>
      </c>
      <c r="J828" s="2">
        <f t="shared" si="98"/>
        <v>8.1161681338920832</v>
      </c>
      <c r="K828" s="2">
        <f t="shared" si="100"/>
        <v>8.164142233195907</v>
      </c>
    </row>
    <row r="829" spans="1:11" ht="13.5" x14ac:dyDescent="0.25">
      <c r="A829" s="3">
        <f>TITRES_STAT!B832</f>
        <v>43209</v>
      </c>
      <c r="B829" s="6">
        <f>TITRES_STAT!D832</f>
        <v>8.0419999999999998</v>
      </c>
      <c r="C829" s="2">
        <f t="shared" si="93"/>
        <v>0</v>
      </c>
      <c r="D829" s="2">
        <f t="shared" si="94"/>
        <v>8.0735200000000003</v>
      </c>
      <c r="E829" s="2">
        <f t="shared" si="96"/>
        <v>8.1066299999999991</v>
      </c>
      <c r="F829" s="2">
        <f t="shared" si="97"/>
        <v>8.0652249999999981</v>
      </c>
      <c r="G829" s="2">
        <f t="shared" si="99"/>
        <v>8.2330760000000005</v>
      </c>
      <c r="H829" s="2">
        <f t="shared" si="95"/>
        <v>7.4479329999999955</v>
      </c>
      <c r="I829" s="2">
        <f t="array" ref="I829">SUMPRODUCT(B813:B832, (ROW(B813:B832)-ROW(B813)+1)) / (20*21/2)</f>
        <v>8.0820309523809524</v>
      </c>
      <c r="J829" s="2">
        <f t="shared" si="98"/>
        <v>8.109104502092837</v>
      </c>
      <c r="K829" s="2">
        <f t="shared" si="100"/>
        <v>8.1593523416980283</v>
      </c>
    </row>
    <row r="830" spans="1:11" ht="13.5" x14ac:dyDescent="0.25">
      <c r="A830" s="3">
        <f>TITRES_STAT!B833</f>
        <v>43210</v>
      </c>
      <c r="B830" s="6">
        <f>TITRES_STAT!D833</f>
        <v>8.0655999999999999</v>
      </c>
      <c r="C830" s="2">
        <f t="shared" si="93"/>
        <v>2.3600000000000065E-2</v>
      </c>
      <c r="D830" s="2">
        <f t="shared" si="94"/>
        <v>8.0593199999999996</v>
      </c>
      <c r="E830" s="2">
        <f t="shared" si="96"/>
        <v>8.0932199999999987</v>
      </c>
      <c r="F830" s="2">
        <f t="shared" si="97"/>
        <v>8.0667999999999989</v>
      </c>
      <c r="G830" s="2">
        <f t="shared" si="99"/>
        <v>8.2258220000000009</v>
      </c>
      <c r="H830" s="2">
        <f t="shared" si="95"/>
        <v>7.4559354999999936</v>
      </c>
      <c r="I830" s="2">
        <f t="array" ref="I830">SUMPRODUCT(B814:B833, (ROW(B814:B833)-ROW(B814)+1)) / (20*21/2)</f>
        <v>8.0664109523809522</v>
      </c>
      <c r="J830" s="2">
        <f t="shared" si="98"/>
        <v>8.1049612161792339</v>
      </c>
      <c r="K830" s="2">
        <f t="shared" si="100"/>
        <v>8.1556757792784982</v>
      </c>
    </row>
    <row r="831" spans="1:11" ht="13.5" x14ac:dyDescent="0.25">
      <c r="A831" s="3">
        <f>TITRES_STAT!B834</f>
        <v>43213</v>
      </c>
      <c r="B831" s="6">
        <f>TITRES_STAT!D834</f>
        <v>8.0655999999999999</v>
      </c>
      <c r="C831" s="2">
        <f t="shared" si="93"/>
        <v>0</v>
      </c>
      <c r="D831" s="2">
        <f t="shared" si="94"/>
        <v>8.0498600000000007</v>
      </c>
      <c r="E831" s="2">
        <f t="shared" si="96"/>
        <v>8.1034699999999997</v>
      </c>
      <c r="F831" s="2">
        <f t="shared" si="97"/>
        <v>8.0738949999999985</v>
      </c>
      <c r="G831" s="2">
        <f t="shared" si="99"/>
        <v>8.2191980000000004</v>
      </c>
      <c r="H831" s="2">
        <f t="shared" si="95"/>
        <v>7.4639774999999942</v>
      </c>
      <c r="I831" s="2">
        <f t="array" ref="I831">SUMPRODUCT(B815:B834, (ROW(B815:B834)-ROW(B815)+1)) / (20*21/2)</f>
        <v>8.0622814285714277</v>
      </c>
      <c r="J831" s="2">
        <f t="shared" si="98"/>
        <v>8.1012125289240693</v>
      </c>
      <c r="K831" s="2">
        <f t="shared" si="100"/>
        <v>8.1521433957773812</v>
      </c>
    </row>
    <row r="832" spans="1:11" ht="13.5" x14ac:dyDescent="0.25">
      <c r="A832" s="3">
        <f>TITRES_STAT!B835</f>
        <v>43214</v>
      </c>
      <c r="B832" s="6">
        <f>TITRES_STAT!D835</f>
        <v>8.0419999999999998</v>
      </c>
      <c r="C832" s="2">
        <f t="shared" si="93"/>
        <v>-2.3600000000000065E-2</v>
      </c>
      <c r="D832" s="2">
        <f t="shared" si="94"/>
        <v>8.0514399999999995</v>
      </c>
      <c r="E832" s="2">
        <f t="shared" si="96"/>
        <v>8.0884900000000002</v>
      </c>
      <c r="F832" s="2">
        <f t="shared" si="97"/>
        <v>8.0798099999999984</v>
      </c>
      <c r="G832" s="2">
        <f t="shared" si="99"/>
        <v>8.2116300000000013</v>
      </c>
      <c r="H832" s="2">
        <f t="shared" si="95"/>
        <v>7.4718619999999927</v>
      </c>
      <c r="I832" s="2">
        <f t="array" ref="I832">SUMPRODUCT(B816:B835, (ROW(B816:B835)-ROW(B816)+1)) / (20*21/2)</f>
        <v>8.0578123809523809</v>
      </c>
      <c r="J832" s="2">
        <f t="shared" si="98"/>
        <v>8.09557324045511</v>
      </c>
      <c r="K832" s="2">
        <f t="shared" si="100"/>
        <v>8.1478240469233665</v>
      </c>
    </row>
    <row r="833" spans="1:11" ht="13.5" x14ac:dyDescent="0.25">
      <c r="A833" s="3">
        <f>TITRES_STAT!B836</f>
        <v>43215</v>
      </c>
      <c r="B833" s="6">
        <f>TITRES_STAT!D836</f>
        <v>7.9157999999999999</v>
      </c>
      <c r="C833" s="2">
        <f t="shared" si="93"/>
        <v>-0.12619999999999987</v>
      </c>
      <c r="D833" s="2">
        <f t="shared" si="94"/>
        <v>8.0261999999999993</v>
      </c>
      <c r="E833" s="2">
        <f t="shared" si="96"/>
        <v>8.0616800000000008</v>
      </c>
      <c r="F833" s="2">
        <f t="shared" si="97"/>
        <v>8.0695599999999992</v>
      </c>
      <c r="G833" s="2">
        <f t="shared" si="99"/>
        <v>8.2015380000000011</v>
      </c>
      <c r="H833" s="2">
        <f t="shared" si="95"/>
        <v>7.4791154999999936</v>
      </c>
      <c r="I833" s="2">
        <f t="array" ref="I833">SUMPRODUCT(B817:B836, (ROW(B817:B836)-ROW(B817)+1)) / (20*21/2)</f>
        <v>8.0538328571428579</v>
      </c>
      <c r="J833" s="2">
        <f t="shared" si="98"/>
        <v>8.0784519794593859</v>
      </c>
      <c r="K833" s="2">
        <f t="shared" si="100"/>
        <v>8.1387250646910783</v>
      </c>
    </row>
    <row r="834" spans="1:11" ht="13.5" x14ac:dyDescent="0.25">
      <c r="A834" s="3">
        <f>TITRES_STAT!B837</f>
        <v>43216</v>
      </c>
      <c r="B834" s="6">
        <f>TITRES_STAT!D837</f>
        <v>8.0261999999999993</v>
      </c>
      <c r="C834" s="2">
        <f t="shared" si="93"/>
        <v>0.11039999999999939</v>
      </c>
      <c r="D834" s="2">
        <f t="shared" si="94"/>
        <v>8.0230399999999999</v>
      </c>
      <c r="E834" s="2">
        <f t="shared" si="96"/>
        <v>8.0482800000000019</v>
      </c>
      <c r="F834" s="2">
        <f t="shared" si="97"/>
        <v>8.0652249999999981</v>
      </c>
      <c r="G834" s="2">
        <f t="shared" si="99"/>
        <v>8.1947580000000002</v>
      </c>
      <c r="H834" s="2">
        <f t="shared" si="95"/>
        <v>7.4869209999999926</v>
      </c>
      <c r="I834" s="2">
        <f t="array" ref="I834">SUMPRODUCT(B818:B837, (ROW(B818:B837)-ROW(B818)+1)) / (20*21/2)</f>
        <v>8.0510576190476204</v>
      </c>
      <c r="J834" s="2">
        <f t="shared" si="98"/>
        <v>8.0734756004632544</v>
      </c>
      <c r="K834" s="2">
        <f t="shared" si="100"/>
        <v>8.1343123170561338</v>
      </c>
    </row>
    <row r="835" spans="1:11" ht="13.5" x14ac:dyDescent="0.25">
      <c r="A835" s="3">
        <f>TITRES_STAT!B838</f>
        <v>43217</v>
      </c>
      <c r="B835" s="6">
        <f>TITRES_STAT!D838</f>
        <v>8.0183</v>
      </c>
      <c r="C835" s="2">
        <f t="shared" si="93"/>
        <v>-7.899999999999352E-3</v>
      </c>
      <c r="D835" s="2">
        <f t="shared" si="94"/>
        <v>8.0135799999999993</v>
      </c>
      <c r="E835" s="2">
        <f t="shared" si="96"/>
        <v>8.0364500000000003</v>
      </c>
      <c r="F835" s="2">
        <f t="shared" si="97"/>
        <v>8.0679849999999984</v>
      </c>
      <c r="G835" s="2">
        <f t="shared" si="99"/>
        <v>8.187187999999999</v>
      </c>
      <c r="H835" s="2">
        <f t="shared" si="95"/>
        <v>7.4946869999999919</v>
      </c>
      <c r="I835" s="2">
        <f t="array" ref="I835">SUMPRODUCT(B819:B838, (ROW(B819:B838)-ROW(B819)+1)) / (20*21/2)</f>
        <v>8.0471542857142868</v>
      </c>
      <c r="J835" s="2">
        <f t="shared" si="98"/>
        <v>8.0682207813715152</v>
      </c>
      <c r="K835" s="2">
        <f t="shared" si="100"/>
        <v>8.1297628144264813</v>
      </c>
    </row>
    <row r="836" spans="1:11" ht="13.5" x14ac:dyDescent="0.25">
      <c r="A836" s="3">
        <f>TITRES_STAT!B839</f>
        <v>43220</v>
      </c>
      <c r="B836" s="6">
        <f>TITRES_STAT!D839</f>
        <v>8.0261999999999993</v>
      </c>
      <c r="C836" s="2">
        <f t="shared" ref="C836:C899" si="101">B836-B835</f>
        <v>7.899999999999352E-3</v>
      </c>
      <c r="D836" s="2">
        <f t="shared" si="94"/>
        <v>8.0056999999999992</v>
      </c>
      <c r="E836" s="2">
        <f t="shared" si="96"/>
        <v>8.0277799999999999</v>
      </c>
      <c r="F836" s="2">
        <f t="shared" si="97"/>
        <v>8.071139999999998</v>
      </c>
      <c r="G836" s="2">
        <f t="shared" si="99"/>
        <v>8.1797760000000004</v>
      </c>
      <c r="H836" s="2">
        <f t="shared" si="95"/>
        <v>7.5024924999999927</v>
      </c>
      <c r="I836" s="2">
        <f t="array" ref="I836">SUMPRODUCT(B820:B839, (ROW(B820:B839)-ROW(B820)+1)) / (20*21/2)</f>
        <v>8.0421604761904764</v>
      </c>
      <c r="J836" s="2">
        <f t="shared" si="98"/>
        <v>8.0642188021932757</v>
      </c>
      <c r="K836" s="2">
        <f t="shared" si="100"/>
        <v>8.1257015275862283</v>
      </c>
    </row>
    <row r="837" spans="1:11" ht="13.5" x14ac:dyDescent="0.25">
      <c r="A837" s="3">
        <f>TITRES_STAT!B840</f>
        <v>43222</v>
      </c>
      <c r="B837" s="6">
        <f>TITRES_STAT!D840</f>
        <v>8.0419999999999998</v>
      </c>
      <c r="C837" s="2">
        <f t="shared" si="101"/>
        <v>1.580000000000048E-2</v>
      </c>
      <c r="D837" s="2">
        <f t="shared" si="94"/>
        <v>8.0057000000000009</v>
      </c>
      <c r="E837" s="2">
        <f t="shared" si="96"/>
        <v>8.0285699999999984</v>
      </c>
      <c r="F837" s="2">
        <f t="shared" si="97"/>
        <v>8.0750849999999996</v>
      </c>
      <c r="G837" s="2">
        <f t="shared" si="99"/>
        <v>8.1731540000000003</v>
      </c>
      <c r="H837" s="2">
        <f t="shared" si="95"/>
        <v>7.5104164999999936</v>
      </c>
      <c r="I837" s="2">
        <f t="array" ref="I837">SUMPRODUCT(B821:B840, (ROW(B821:B840)-ROW(B821)+1)) / (20*21/2)</f>
        <v>8.0390828571428568</v>
      </c>
      <c r="J837" s="2">
        <f t="shared" si="98"/>
        <v>8.0621027257939168</v>
      </c>
      <c r="K837" s="2">
        <f t="shared" si="100"/>
        <v>8.12241911473971</v>
      </c>
    </row>
    <row r="838" spans="1:11" ht="13.5" x14ac:dyDescent="0.25">
      <c r="A838" s="3">
        <f>TITRES_STAT!B841</f>
        <v>43223</v>
      </c>
      <c r="B838" s="6">
        <f>TITRES_STAT!D841</f>
        <v>8.0341000000000005</v>
      </c>
      <c r="C838" s="2">
        <f t="shared" si="101"/>
        <v>-7.899999999999352E-3</v>
      </c>
      <c r="D838" s="2">
        <f t="shared" ref="D838:D901" si="102">AVERAGE(B834:B838)</f>
        <v>8.0293600000000005</v>
      </c>
      <c r="E838" s="2">
        <f t="shared" si="96"/>
        <v>8.0277799999999981</v>
      </c>
      <c r="F838" s="2">
        <f t="shared" si="97"/>
        <v>8.0786350000000002</v>
      </c>
      <c r="G838" s="2">
        <f t="shared" si="99"/>
        <v>8.1666899999999991</v>
      </c>
      <c r="H838" s="2">
        <f t="shared" si="95"/>
        <v>7.5183009999999921</v>
      </c>
      <c r="I838" s="2">
        <f t="array" ref="I838">SUMPRODUCT(B822:B841, (ROW(B822:B841)-ROW(B822)+1)) / (20*21/2)</f>
        <v>8.0352890476190488</v>
      </c>
      <c r="J838" s="2">
        <f t="shared" si="98"/>
        <v>8.0594357995278294</v>
      </c>
      <c r="K838" s="2">
        <f t="shared" si="100"/>
        <v>8.1189556200440354</v>
      </c>
    </row>
    <row r="839" spans="1:11" ht="13.5" x14ac:dyDescent="0.25">
      <c r="A839" s="3">
        <f>TITRES_STAT!B842</f>
        <v>43224</v>
      </c>
      <c r="B839" s="6">
        <f>TITRES_STAT!D842</f>
        <v>8.0261999999999993</v>
      </c>
      <c r="C839" s="2">
        <f t="shared" si="101"/>
        <v>-7.9000000000011283E-3</v>
      </c>
      <c r="D839" s="2">
        <f t="shared" si="102"/>
        <v>8.0293600000000005</v>
      </c>
      <c r="E839" s="2">
        <f t="shared" si="96"/>
        <v>8.0261999999999993</v>
      </c>
      <c r="F839" s="2">
        <f t="shared" si="97"/>
        <v>8.0664149999999992</v>
      </c>
      <c r="G839" s="2">
        <f t="shared" si="99"/>
        <v>8.1597519999999992</v>
      </c>
      <c r="H839" s="2">
        <f t="shared" si="95"/>
        <v>7.5261849999999937</v>
      </c>
      <c r="I839" s="2">
        <f t="array" ref="I839">SUMPRODUCT(B823:B842, (ROW(B823:B842)-ROW(B823)+1)) / (20*21/2)</f>
        <v>8.035737142857144</v>
      </c>
      <c r="J839" s="2">
        <f t="shared" si="98"/>
        <v>8.056270485287083</v>
      </c>
      <c r="K839" s="2">
        <f t="shared" si="100"/>
        <v>8.1153181447481906</v>
      </c>
    </row>
    <row r="840" spans="1:11" ht="13.5" x14ac:dyDescent="0.25">
      <c r="A840" s="3">
        <f>TITRES_STAT!B843</f>
        <v>43227</v>
      </c>
      <c r="B840" s="6">
        <f>TITRES_STAT!D843</f>
        <v>8.0341000000000005</v>
      </c>
      <c r="C840" s="2">
        <f t="shared" si="101"/>
        <v>7.9000000000011283E-3</v>
      </c>
      <c r="D840" s="2">
        <f t="shared" si="102"/>
        <v>8.0325200000000017</v>
      </c>
      <c r="E840" s="2">
        <f t="shared" si="96"/>
        <v>8.0230499999999996</v>
      </c>
      <c r="F840" s="2">
        <f t="shared" si="97"/>
        <v>8.0581349999999983</v>
      </c>
      <c r="G840" s="2">
        <f t="shared" si="99"/>
        <v>8.1532879999999999</v>
      </c>
      <c r="H840" s="2">
        <f t="shared" si="95"/>
        <v>7.5340299999999942</v>
      </c>
      <c r="I840" s="2">
        <f t="array" ref="I840">SUMPRODUCT(B824:B843, (ROW(B824:B843)-ROW(B824)+1)) / (20*21/2)</f>
        <v>8.0345385714285715</v>
      </c>
      <c r="J840" s="2">
        <f t="shared" si="98"/>
        <v>8.0541590104978376</v>
      </c>
      <c r="K840" s="2">
        <f t="shared" si="100"/>
        <v>8.1121331194639481</v>
      </c>
    </row>
    <row r="841" spans="1:11" ht="13.5" x14ac:dyDescent="0.25">
      <c r="A841" s="3">
        <f>TITRES_STAT!B844</f>
        <v>43228</v>
      </c>
      <c r="B841" s="6">
        <f>TITRES_STAT!D844</f>
        <v>8.0183</v>
      </c>
      <c r="C841" s="2">
        <f t="shared" si="101"/>
        <v>-1.580000000000048E-2</v>
      </c>
      <c r="D841" s="2">
        <f t="shared" si="102"/>
        <v>8.0309400000000011</v>
      </c>
      <c r="E841" s="2">
        <f t="shared" si="96"/>
        <v>8.0183199999999992</v>
      </c>
      <c r="F841" s="2">
        <f t="shared" si="97"/>
        <v>8.0608949999999986</v>
      </c>
      <c r="G841" s="2">
        <f t="shared" si="99"/>
        <v>8.1466640000000012</v>
      </c>
      <c r="H841" s="2">
        <f t="shared" si="95"/>
        <v>7.5418354999999941</v>
      </c>
      <c r="I841" s="2">
        <f t="array" ref="I841">SUMPRODUCT(B825:B844, (ROW(B825:B844)-ROW(B825)+1)) / (20*21/2)</f>
        <v>8.0452728571428551</v>
      </c>
      <c r="J841" s="2">
        <f t="shared" si="98"/>
        <v>8.0507438666409001</v>
      </c>
      <c r="K841" s="2">
        <f t="shared" si="100"/>
        <v>8.1084533892888917</v>
      </c>
    </row>
    <row r="842" spans="1:11" ht="13.5" x14ac:dyDescent="0.25">
      <c r="A842" s="3">
        <f>TITRES_STAT!B845</f>
        <v>43229</v>
      </c>
      <c r="B842" s="6">
        <f>TITRES_STAT!D845</f>
        <v>8.0655999999999999</v>
      </c>
      <c r="C842" s="2">
        <f t="shared" si="101"/>
        <v>4.7299999999999898E-2</v>
      </c>
      <c r="D842" s="2">
        <f t="shared" si="102"/>
        <v>8.0356600000000018</v>
      </c>
      <c r="E842" s="2">
        <f t="shared" si="96"/>
        <v>8.0206800000000005</v>
      </c>
      <c r="F842" s="2">
        <f t="shared" si="97"/>
        <v>8.0545849999999994</v>
      </c>
      <c r="G842" s="2">
        <f t="shared" si="99"/>
        <v>8.1408300000000011</v>
      </c>
      <c r="H842" s="2">
        <f t="shared" ref="H842:H905" si="103">AVERAGE(B643:B842)</f>
        <v>7.5499164999999939</v>
      </c>
      <c r="I842" s="2">
        <f t="array" ref="I842">SUMPRODUCT(B826:B845, (ROW(B826:B845)-ROW(B826)+1)) / (20*21/2)</f>
        <v>8.0447499999999987</v>
      </c>
      <c r="J842" s="2">
        <f t="shared" si="98"/>
        <v>8.0521587364846248</v>
      </c>
      <c r="K842" s="2">
        <f t="shared" si="100"/>
        <v>8.1067728642187387</v>
      </c>
    </row>
    <row r="843" spans="1:11" ht="13.5" x14ac:dyDescent="0.25">
      <c r="A843" s="3">
        <f>TITRES_STAT!B846</f>
        <v>43230</v>
      </c>
      <c r="B843" s="6">
        <f>TITRES_STAT!D846</f>
        <v>8.0419999999999998</v>
      </c>
      <c r="C843" s="2">
        <f t="shared" si="101"/>
        <v>-2.3600000000000065E-2</v>
      </c>
      <c r="D843" s="2">
        <f t="shared" si="102"/>
        <v>8.0372400000000006</v>
      </c>
      <c r="E843" s="2">
        <f t="shared" si="96"/>
        <v>8.0333000000000006</v>
      </c>
      <c r="F843" s="2">
        <f t="shared" si="97"/>
        <v>8.0474899999999998</v>
      </c>
      <c r="G843" s="2">
        <f t="shared" si="99"/>
        <v>8.1345240000000008</v>
      </c>
      <c r="H843" s="2">
        <f t="shared" si="103"/>
        <v>7.5578009999999924</v>
      </c>
      <c r="I843" s="2">
        <f t="array" ref="I843">SUMPRODUCT(B827:B846, (ROW(B827:B846)-ROW(B827)+1)) / (20*21/2)</f>
        <v>8.0446776190476186</v>
      </c>
      <c r="J843" s="2">
        <f t="shared" si="98"/>
        <v>8.0511912377718033</v>
      </c>
      <c r="K843" s="2">
        <f t="shared" si="100"/>
        <v>8.1042327518964363</v>
      </c>
    </row>
    <row r="844" spans="1:11" ht="13.5" x14ac:dyDescent="0.25">
      <c r="A844" s="3">
        <f>TITRES_STAT!B847</f>
        <v>43231</v>
      </c>
      <c r="B844" s="6">
        <f>TITRES_STAT!D847</f>
        <v>8.1601999999999997</v>
      </c>
      <c r="C844" s="2">
        <f t="shared" si="101"/>
        <v>0.11819999999999986</v>
      </c>
      <c r="D844" s="2">
        <f t="shared" si="102"/>
        <v>8.0640400000000003</v>
      </c>
      <c r="E844" s="2">
        <f t="shared" ref="E844:E907" si="104">AVERAGE(B835:B844)</f>
        <v>8.0467000000000013</v>
      </c>
      <c r="F844" s="2">
        <f t="shared" si="97"/>
        <v>8.0474899999999998</v>
      </c>
      <c r="G844" s="2">
        <f t="shared" si="99"/>
        <v>8.1301079999999999</v>
      </c>
      <c r="H844" s="2">
        <f t="shared" si="103"/>
        <v>7.5662764999999919</v>
      </c>
      <c r="I844" s="2">
        <f t="array" ref="I844">SUMPRODUCT(B828:B847, (ROW(B828:B847)-ROW(B828)+1)) / (20*21/2)</f>
        <v>8.044942857142857</v>
      </c>
      <c r="J844" s="2">
        <f t="shared" si="98"/>
        <v>8.0615730246506789</v>
      </c>
      <c r="K844" s="2">
        <f t="shared" si="100"/>
        <v>8.106427545939713</v>
      </c>
    </row>
    <row r="845" spans="1:11" ht="13.5" x14ac:dyDescent="0.25">
      <c r="A845" s="3">
        <f>TITRES_STAT!B848</f>
        <v>43234</v>
      </c>
      <c r="B845" s="6">
        <f>TITRES_STAT!D848</f>
        <v>8.0419999999999998</v>
      </c>
      <c r="C845" s="2">
        <f t="shared" si="101"/>
        <v>-0.11819999999999986</v>
      </c>
      <c r="D845" s="2">
        <f t="shared" si="102"/>
        <v>8.0656200000000009</v>
      </c>
      <c r="E845" s="2">
        <f t="shared" si="104"/>
        <v>8.0490700000000022</v>
      </c>
      <c r="F845" s="2">
        <f t="shared" si="97"/>
        <v>8.0427599999999995</v>
      </c>
      <c r="G845" s="2">
        <f t="shared" si="99"/>
        <v>8.123327999999999</v>
      </c>
      <c r="H845" s="2">
        <f t="shared" si="103"/>
        <v>7.5742004999999919</v>
      </c>
      <c r="I845" s="2">
        <f t="array" ref="I845">SUMPRODUCT(B829:B848, (ROW(B829:B848)-ROW(B829)+1)) / (20*21/2)</f>
        <v>8.0451704761904761</v>
      </c>
      <c r="J845" s="2">
        <f t="shared" si="98"/>
        <v>8.0597089270649001</v>
      </c>
      <c r="K845" s="2">
        <f t="shared" si="100"/>
        <v>8.1039009755107045</v>
      </c>
    </row>
    <row r="846" spans="1:11" ht="13.5" x14ac:dyDescent="0.25">
      <c r="A846" s="3">
        <f>TITRES_STAT!B849</f>
        <v>43235</v>
      </c>
      <c r="B846" s="6">
        <f>TITRES_STAT!D849</f>
        <v>8.0419999999999998</v>
      </c>
      <c r="C846" s="2">
        <f t="shared" si="101"/>
        <v>0</v>
      </c>
      <c r="D846" s="2">
        <f t="shared" si="102"/>
        <v>8.0703599999999991</v>
      </c>
      <c r="E846" s="2">
        <f t="shared" si="104"/>
        <v>8.050650000000001</v>
      </c>
      <c r="F846" s="2">
        <f t="shared" si="97"/>
        <v>8.0392150000000004</v>
      </c>
      <c r="G846" s="2">
        <f t="shared" si="99"/>
        <v>8.1170219999999986</v>
      </c>
      <c r="H846" s="2">
        <f t="shared" si="103"/>
        <v>7.5821244999999911</v>
      </c>
      <c r="I846" s="2">
        <f t="array" ref="I846">SUMPRODUCT(B830:B849, (ROW(B830:B849)-ROW(B830)+1)) / (20*21/2)</f>
        <v>8.0679219047619046</v>
      </c>
      <c r="J846" s="2">
        <f t="shared" si="98"/>
        <v>8.0580223625825287</v>
      </c>
      <c r="K846" s="2">
        <f t="shared" si="100"/>
        <v>8.1014734862749904</v>
      </c>
    </row>
    <row r="847" spans="1:11" ht="13.5" x14ac:dyDescent="0.25">
      <c r="A847" s="3">
        <f>TITRES_STAT!B850</f>
        <v>43236</v>
      </c>
      <c r="B847" s="6">
        <f>TITRES_STAT!D850</f>
        <v>8.0419999999999998</v>
      </c>
      <c r="C847" s="2">
        <f t="shared" si="101"/>
        <v>0</v>
      </c>
      <c r="D847" s="2">
        <f t="shared" si="102"/>
        <v>8.0656400000000001</v>
      </c>
      <c r="E847" s="2">
        <f t="shared" si="104"/>
        <v>8.050650000000001</v>
      </c>
      <c r="F847" s="2">
        <f t="shared" si="97"/>
        <v>8.0396099999999997</v>
      </c>
      <c r="G847" s="2">
        <f t="shared" si="99"/>
        <v>8.1107159999999983</v>
      </c>
      <c r="H847" s="2">
        <f t="shared" si="103"/>
        <v>7.5900089999999896</v>
      </c>
      <c r="I847" s="2">
        <f t="array" ref="I847">SUMPRODUCT(B831:B850, (ROW(B831:B850)-ROW(B831)+1)) / (20*21/2)</f>
        <v>8.0662709523809522</v>
      </c>
      <c r="J847" s="2">
        <f t="shared" si="98"/>
        <v>8.0564964232889551</v>
      </c>
      <c r="K847" s="2">
        <f t="shared" si="100"/>
        <v>8.0991411926955799</v>
      </c>
    </row>
    <row r="848" spans="1:11" ht="13.5" x14ac:dyDescent="0.25">
      <c r="A848" s="3">
        <f>TITRES_STAT!B851</f>
        <v>43237</v>
      </c>
      <c r="B848" s="6">
        <f>TITRES_STAT!D851</f>
        <v>8.0419999999999998</v>
      </c>
      <c r="C848" s="2">
        <f t="shared" si="101"/>
        <v>0</v>
      </c>
      <c r="D848" s="2">
        <f t="shared" si="102"/>
        <v>8.0656400000000001</v>
      </c>
      <c r="E848" s="2">
        <f t="shared" si="104"/>
        <v>8.0514400000000013</v>
      </c>
      <c r="F848" s="2">
        <f t="shared" si="97"/>
        <v>8.0396099999999997</v>
      </c>
      <c r="G848" s="2">
        <f t="shared" si="99"/>
        <v>8.1039359999999974</v>
      </c>
      <c r="H848" s="2">
        <f t="shared" si="103"/>
        <v>7.5978934999999899</v>
      </c>
      <c r="I848" s="2">
        <f t="array" ref="I848">SUMPRODUCT(B832:B851, (ROW(B832:B851)-ROW(B832)+1)) / (20*21/2)</f>
        <v>8.0647699999999993</v>
      </c>
      <c r="J848" s="2">
        <f t="shared" si="98"/>
        <v>8.0551158115471502</v>
      </c>
      <c r="K848" s="2">
        <f t="shared" si="100"/>
        <v>8.0969003616094799</v>
      </c>
    </row>
    <row r="849" spans="1:11" ht="13.5" x14ac:dyDescent="0.25">
      <c r="A849" s="3">
        <f>TITRES_STAT!B852</f>
        <v>43238</v>
      </c>
      <c r="B849" s="6">
        <f>TITRES_STAT!D852</f>
        <v>8.2784999999999993</v>
      </c>
      <c r="C849" s="2">
        <f t="shared" si="101"/>
        <v>0.23649999999999949</v>
      </c>
      <c r="D849" s="2">
        <f t="shared" si="102"/>
        <v>8.0892999999999997</v>
      </c>
      <c r="E849" s="2">
        <f t="shared" si="104"/>
        <v>8.07667</v>
      </c>
      <c r="F849" s="2">
        <f t="shared" si="97"/>
        <v>8.0514350000000015</v>
      </c>
      <c r="G849" s="2">
        <f t="shared" si="99"/>
        <v>8.1023599999999973</v>
      </c>
      <c r="H849" s="2">
        <f t="shared" si="103"/>
        <v>7.6069604999999889</v>
      </c>
      <c r="I849" s="2">
        <f t="array" ref="I849">SUMPRODUCT(B833:B852, (ROW(B833:B852)-ROW(B833)+1)) / (20*21/2)</f>
        <v>8.0566571428571425</v>
      </c>
      <c r="J849" s="2">
        <f t="shared" si="98"/>
        <v>8.0763904961617072</v>
      </c>
      <c r="K849" s="2">
        <f t="shared" si="100"/>
        <v>8.1040219160561673</v>
      </c>
    </row>
    <row r="850" spans="1:11" ht="13.5" x14ac:dyDescent="0.25">
      <c r="A850" s="3">
        <f>TITRES_STAT!B853</f>
        <v>43241</v>
      </c>
      <c r="B850" s="6">
        <f>TITRES_STAT!D853</f>
        <v>8.0341000000000005</v>
      </c>
      <c r="C850" s="2">
        <f t="shared" si="101"/>
        <v>-0.24439999999999884</v>
      </c>
      <c r="D850" s="2">
        <f t="shared" si="102"/>
        <v>8.0877200000000009</v>
      </c>
      <c r="E850" s="2">
        <f t="shared" si="104"/>
        <v>8.07667</v>
      </c>
      <c r="F850" s="2">
        <f t="shared" si="97"/>
        <v>8.0498599999999989</v>
      </c>
      <c r="G850" s="2">
        <f t="shared" si="99"/>
        <v>8.095895999999998</v>
      </c>
      <c r="H850" s="2">
        <f t="shared" si="103"/>
        <v>7.6148054999999895</v>
      </c>
      <c r="I850" s="2">
        <f t="array" ref="I850">SUMPRODUCT(B834:B853, (ROW(B834:B853)-ROW(B834)+1)) / (20*21/2)</f>
        <v>8.0489200000000007</v>
      </c>
      <c r="J850" s="2">
        <f t="shared" si="98"/>
        <v>8.0723628298605927</v>
      </c>
      <c r="K850" s="2">
        <f t="shared" si="100"/>
        <v>8.1012798801323953</v>
      </c>
    </row>
    <row r="851" spans="1:11" ht="13.5" x14ac:dyDescent="0.25">
      <c r="A851" s="3">
        <f>TITRES_STAT!B854</f>
        <v>43242</v>
      </c>
      <c r="B851" s="6">
        <f>TITRES_STAT!D854</f>
        <v>8.0341000000000005</v>
      </c>
      <c r="C851" s="2">
        <f t="shared" si="101"/>
        <v>0</v>
      </c>
      <c r="D851" s="2">
        <f t="shared" si="102"/>
        <v>8.0861400000000003</v>
      </c>
      <c r="E851" s="2">
        <f t="shared" si="104"/>
        <v>8.0782499999999988</v>
      </c>
      <c r="F851" s="2">
        <f t="shared" si="97"/>
        <v>8.0482849999999999</v>
      </c>
      <c r="G851" s="2">
        <f t="shared" si="99"/>
        <v>8.0894319999999986</v>
      </c>
      <c r="H851" s="2">
        <f t="shared" si="103"/>
        <v>7.6226504999999891</v>
      </c>
      <c r="I851" s="2">
        <f t="array" ref="I851">SUMPRODUCT(B835:B854, (ROW(B835:B854)-ROW(B835)+1)) / (20*21/2)</f>
        <v>8.0484719047619038</v>
      </c>
      <c r="J851" s="2">
        <f t="shared" si="98"/>
        <v>8.0687187508262497</v>
      </c>
      <c r="K851" s="2">
        <f t="shared" si="100"/>
        <v>8.0986453750291645</v>
      </c>
    </row>
    <row r="852" spans="1:11" ht="13.5" x14ac:dyDescent="0.25">
      <c r="A852" s="3">
        <f>TITRES_STAT!B855</f>
        <v>43243</v>
      </c>
      <c r="B852" s="6">
        <f>TITRES_STAT!D855</f>
        <v>7.9630999999999998</v>
      </c>
      <c r="C852" s="2">
        <f t="shared" si="101"/>
        <v>-7.1000000000000618E-2</v>
      </c>
      <c r="D852" s="2">
        <f t="shared" si="102"/>
        <v>8.0703599999999991</v>
      </c>
      <c r="E852" s="2">
        <f t="shared" si="104"/>
        <v>8.0679999999999996</v>
      </c>
      <c r="F852" s="2">
        <f t="shared" ref="F852:F915" si="105">AVERAGE(B833:B852)</f>
        <v>8.04434</v>
      </c>
      <c r="G852" s="2">
        <f t="shared" si="99"/>
        <v>8.0815479999999997</v>
      </c>
      <c r="H852" s="2">
        <f t="shared" si="103"/>
        <v>7.6301404999999898</v>
      </c>
      <c r="I852" s="2">
        <f t="array" ref="I852">SUMPRODUCT(B836:B855, (ROW(B836:B855)-ROW(B836)+1)) / (20*21/2)</f>
        <v>8.0622152380952397</v>
      </c>
      <c r="J852" s="2">
        <f t="shared" si="98"/>
        <v>8.0586598221761303</v>
      </c>
      <c r="K852" s="2">
        <f t="shared" si="100"/>
        <v>8.0933298701260608</v>
      </c>
    </row>
    <row r="853" spans="1:11" ht="13.5" x14ac:dyDescent="0.25">
      <c r="A853" s="3">
        <f>TITRES_STAT!B856</f>
        <v>43244</v>
      </c>
      <c r="B853" s="6">
        <f>TITRES_STAT!D856</f>
        <v>7.9630999999999998</v>
      </c>
      <c r="C853" s="2">
        <f t="shared" si="101"/>
        <v>0</v>
      </c>
      <c r="D853" s="2">
        <f t="shared" si="102"/>
        <v>8.0545799999999979</v>
      </c>
      <c r="E853" s="2">
        <f t="shared" si="104"/>
        <v>8.0601099999999999</v>
      </c>
      <c r="F853" s="2">
        <f t="shared" si="105"/>
        <v>8.0467049999999993</v>
      </c>
      <c r="G853" s="2">
        <f t="shared" si="99"/>
        <v>8.0736639999999973</v>
      </c>
      <c r="H853" s="2">
        <f t="shared" si="103"/>
        <v>7.6376304999999896</v>
      </c>
      <c r="I853" s="2">
        <f t="array" ref="I853">SUMPRODUCT(B837:B856, (ROW(B837:B856)-ROW(B837)+1)) / (20*21/2)</f>
        <v>8.0751323809523807</v>
      </c>
      <c r="J853" s="2">
        <f t="shared" ref="J853:J916" si="106">$J$4*B853+J852*(1-$J$4)</f>
        <v>8.0495588867307841</v>
      </c>
      <c r="K853" s="2">
        <f t="shared" si="100"/>
        <v>8.0882228163956267</v>
      </c>
    </row>
    <row r="854" spans="1:11" ht="13.5" x14ac:dyDescent="0.25">
      <c r="A854" s="3">
        <f>TITRES_STAT!B857</f>
        <v>43245</v>
      </c>
      <c r="B854" s="6">
        <f>TITRES_STAT!D857</f>
        <v>8.0419999999999998</v>
      </c>
      <c r="C854" s="2">
        <f t="shared" si="101"/>
        <v>7.889999999999997E-2</v>
      </c>
      <c r="D854" s="2">
        <f t="shared" si="102"/>
        <v>8.0072799999999997</v>
      </c>
      <c r="E854" s="2">
        <f t="shared" si="104"/>
        <v>8.0482899999999997</v>
      </c>
      <c r="F854" s="2">
        <f t="shared" si="105"/>
        <v>8.0474950000000014</v>
      </c>
      <c r="G854" s="2">
        <f t="shared" si="99"/>
        <v>8.0673579999999969</v>
      </c>
      <c r="H854" s="2">
        <f t="shared" si="103"/>
        <v>7.6455149999999898</v>
      </c>
      <c r="I854" s="2">
        <f t="array" ref="I854">SUMPRODUCT(B838:B857, (ROW(B838:B857)-ROW(B838)+1)) / (20*21/2)</f>
        <v>8.0654799999999991</v>
      </c>
      <c r="J854" s="2">
        <f t="shared" si="106"/>
        <v>8.0488389927564246</v>
      </c>
      <c r="K854" s="2">
        <f t="shared" si="100"/>
        <v>8.0864101569291318</v>
      </c>
    </row>
    <row r="855" spans="1:11" ht="13.5" x14ac:dyDescent="0.25">
      <c r="A855" s="3">
        <f>TITRES_STAT!B858</f>
        <v>43248</v>
      </c>
      <c r="B855" s="6">
        <f>TITRES_STAT!D858</f>
        <v>8.1918000000000006</v>
      </c>
      <c r="C855" s="2">
        <f t="shared" si="101"/>
        <v>0.14980000000000082</v>
      </c>
      <c r="D855" s="2">
        <f t="shared" si="102"/>
        <v>8.0388199999999994</v>
      </c>
      <c r="E855" s="2">
        <f t="shared" si="104"/>
        <v>8.0632699999999993</v>
      </c>
      <c r="F855" s="2">
        <f t="shared" si="105"/>
        <v>8.0561699999999998</v>
      </c>
      <c r="G855" s="2">
        <f t="shared" si="99"/>
        <v>8.0656239999999961</v>
      </c>
      <c r="H855" s="2">
        <f t="shared" si="103"/>
        <v>7.6539904999999893</v>
      </c>
      <c r="I855" s="2">
        <f t="array" ref="I855">SUMPRODUCT(B839:B858, (ROW(B839:B858)-ROW(B839)+1)) / (20*21/2)</f>
        <v>8.0764795238095246</v>
      </c>
      <c r="J855" s="2">
        <f t="shared" si="106"/>
        <v>8.0624543267796227</v>
      </c>
      <c r="K855" s="2">
        <f t="shared" si="100"/>
        <v>8.0905430919515187</v>
      </c>
    </row>
    <row r="856" spans="1:11" ht="13.5" x14ac:dyDescent="0.25">
      <c r="A856" s="3">
        <f>TITRES_STAT!B859</f>
        <v>43249</v>
      </c>
      <c r="B856" s="6">
        <f>TITRES_STAT!D859</f>
        <v>8.1918000000000006</v>
      </c>
      <c r="C856" s="2">
        <f t="shared" si="101"/>
        <v>0</v>
      </c>
      <c r="D856" s="2">
        <f t="shared" si="102"/>
        <v>8.0703599999999991</v>
      </c>
      <c r="E856" s="2">
        <f t="shared" si="104"/>
        <v>8.0782500000000006</v>
      </c>
      <c r="F856" s="2">
        <f t="shared" si="105"/>
        <v>8.0644500000000008</v>
      </c>
      <c r="G856" s="2">
        <f t="shared" si="99"/>
        <v>8.0638899999999971</v>
      </c>
      <c r="H856" s="2">
        <f t="shared" si="103"/>
        <v>7.6624659999999905</v>
      </c>
      <c r="I856" s="2">
        <f t="array" ref="I856">SUMPRODUCT(B840:B859, (ROW(B840:B859)-ROW(B840)+1)) / (20*21/2)</f>
        <v>8.0815461904761889</v>
      </c>
      <c r="J856" s="2">
        <f t="shared" si="106"/>
        <v>8.0747729623244204</v>
      </c>
      <c r="K856" s="2">
        <f t="shared" si="100"/>
        <v>8.0945139510906756</v>
      </c>
    </row>
    <row r="857" spans="1:11" ht="13.5" x14ac:dyDescent="0.25">
      <c r="A857" s="3">
        <f>TITRES_STAT!B860</f>
        <v>43250</v>
      </c>
      <c r="B857" s="6">
        <f>TITRES_STAT!D860</f>
        <v>7.9630999999999998</v>
      </c>
      <c r="C857" s="2">
        <f t="shared" si="101"/>
        <v>-0.22870000000000079</v>
      </c>
      <c r="D857" s="2">
        <f t="shared" si="102"/>
        <v>8.0703599999999991</v>
      </c>
      <c r="E857" s="2">
        <f t="shared" si="104"/>
        <v>8.0703599999999991</v>
      </c>
      <c r="F857" s="2">
        <f t="shared" si="105"/>
        <v>8.0605050000000009</v>
      </c>
      <c r="G857" s="2">
        <f t="shared" si="99"/>
        <v>8.0607359999999968</v>
      </c>
      <c r="H857" s="2">
        <f t="shared" si="103"/>
        <v>7.669837499999991</v>
      </c>
      <c r="I857" s="2">
        <f t="array" ref="I857">SUMPRODUCT(B841:B860, (ROW(B841:B860)-ROW(B841)+1)) / (20*21/2)</f>
        <v>8.080152857142858</v>
      </c>
      <c r="J857" s="2">
        <f t="shared" si="106"/>
        <v>8.0641374421030481</v>
      </c>
      <c r="K857" s="2">
        <f t="shared" si="100"/>
        <v>8.0893604628126106</v>
      </c>
    </row>
    <row r="858" spans="1:11" ht="13.5" x14ac:dyDescent="0.25">
      <c r="A858" s="3">
        <f>TITRES_STAT!B861</f>
        <v>43251</v>
      </c>
      <c r="B858" s="6">
        <f>TITRES_STAT!D861</f>
        <v>8.1760000000000002</v>
      </c>
      <c r="C858" s="2">
        <f t="shared" si="101"/>
        <v>0.21290000000000031</v>
      </c>
      <c r="D858" s="2">
        <f t="shared" si="102"/>
        <v>8.11294</v>
      </c>
      <c r="E858" s="2">
        <f t="shared" si="104"/>
        <v>8.0837599999999998</v>
      </c>
      <c r="F858" s="2">
        <f t="shared" si="105"/>
        <v>8.0675999999999988</v>
      </c>
      <c r="G858" s="2">
        <f t="shared" si="99"/>
        <v>8.0586859999999962</v>
      </c>
      <c r="H858" s="2">
        <f t="shared" si="103"/>
        <v>7.6782339999999909</v>
      </c>
      <c r="I858" s="2">
        <f t="array" ref="I858">SUMPRODUCT(B842:B861, (ROW(B842:B861)-ROW(B842)+1)) / (20*21/2)</f>
        <v>8.0666376190476186</v>
      </c>
      <c r="J858" s="2">
        <f t="shared" si="106"/>
        <v>8.0747910190456142</v>
      </c>
      <c r="K858" s="2">
        <f t="shared" si="100"/>
        <v>8.0927580917219206</v>
      </c>
    </row>
    <row r="859" spans="1:11" ht="13.5" x14ac:dyDescent="0.25">
      <c r="A859" s="3">
        <f>TITRES_STAT!B862</f>
        <v>43252</v>
      </c>
      <c r="B859" s="6">
        <f>TITRES_STAT!D862</f>
        <v>8.1207999999999991</v>
      </c>
      <c r="C859" s="2">
        <f t="shared" si="101"/>
        <v>-5.5200000000001026E-2</v>
      </c>
      <c r="D859" s="2">
        <f t="shared" si="102"/>
        <v>8.1287000000000003</v>
      </c>
      <c r="E859" s="2">
        <f t="shared" si="104"/>
        <v>8.06799</v>
      </c>
      <c r="F859" s="2">
        <f t="shared" si="105"/>
        <v>8.0723299999999973</v>
      </c>
      <c r="G859" s="2">
        <f t="shared" si="99"/>
        <v>8.0602619999999945</v>
      </c>
      <c r="H859" s="2">
        <f t="shared" si="103"/>
        <v>7.6863939999999902</v>
      </c>
      <c r="I859" s="2">
        <f t="array" ref="I859">SUMPRODUCT(B843:B862, (ROW(B843:B862)-ROW(B843)+1)) / (20*21/2)</f>
        <v>8.0490304761904756</v>
      </c>
      <c r="J859" s="2">
        <f t="shared" si="106"/>
        <v>8.0791728267555545</v>
      </c>
      <c r="K859" s="2">
        <f t="shared" si="100"/>
        <v>8.0938577743994919</v>
      </c>
    </row>
    <row r="860" spans="1:11" ht="13.5" x14ac:dyDescent="0.25">
      <c r="A860" s="3">
        <f>TITRES_STAT!B863</f>
        <v>43255</v>
      </c>
      <c r="B860" s="6">
        <f>TITRES_STAT!D863</f>
        <v>8.0577000000000005</v>
      </c>
      <c r="C860" s="2">
        <f t="shared" si="101"/>
        <v>-6.3099999999998602E-2</v>
      </c>
      <c r="D860" s="2">
        <f t="shared" si="102"/>
        <v>8.1018799999999995</v>
      </c>
      <c r="E860" s="2">
        <f t="shared" si="104"/>
        <v>8.0703499999999995</v>
      </c>
      <c r="F860" s="2">
        <f t="shared" si="105"/>
        <v>8.0735100000000006</v>
      </c>
      <c r="G860" s="2">
        <f t="shared" si="99"/>
        <v>8.0607339999999947</v>
      </c>
      <c r="H860" s="2">
        <f t="shared" si="103"/>
        <v>7.6942384999999911</v>
      </c>
      <c r="I860" s="2">
        <f t="array" ref="I860">SUMPRODUCT(B844:B863, (ROW(B844:B863)-ROW(B844)+1)) / (20*21/2)</f>
        <v>8.0322866666666659</v>
      </c>
      <c r="J860" s="2">
        <f t="shared" si="106"/>
        <v>8.0771277956359775</v>
      </c>
      <c r="K860" s="2">
        <f t="shared" si="100"/>
        <v>8.0924398224622571</v>
      </c>
    </row>
    <row r="861" spans="1:11" ht="13.5" x14ac:dyDescent="0.25">
      <c r="A861" s="3">
        <f>TITRES_STAT!B864</f>
        <v>43256</v>
      </c>
      <c r="B861" s="6">
        <f>TITRES_STAT!D864</f>
        <v>7.9316000000000004</v>
      </c>
      <c r="C861" s="2">
        <f t="shared" si="101"/>
        <v>-0.1261000000000001</v>
      </c>
      <c r="D861" s="2">
        <f t="shared" si="102"/>
        <v>8.0498399999999997</v>
      </c>
      <c r="E861" s="2">
        <f t="shared" si="104"/>
        <v>8.0601000000000003</v>
      </c>
      <c r="F861" s="2">
        <f t="shared" si="105"/>
        <v>8.0691749999999995</v>
      </c>
      <c r="G861" s="2">
        <f t="shared" si="99"/>
        <v>8.0608919999999955</v>
      </c>
      <c r="H861" s="2">
        <f t="shared" si="103"/>
        <v>7.7014129999999907</v>
      </c>
      <c r="I861" s="2">
        <f t="array" ref="I861">SUMPRODUCT(B845:B864, (ROW(B845:B864)-ROW(B845)+1)) / (20*21/2)</f>
        <v>8.016293809523809</v>
      </c>
      <c r="J861" s="2">
        <f t="shared" si="106"/>
        <v>8.0632680055754076</v>
      </c>
      <c r="K861" s="2">
        <f t="shared" si="100"/>
        <v>8.0861323784441304</v>
      </c>
    </row>
    <row r="862" spans="1:11" ht="13.5" x14ac:dyDescent="0.25">
      <c r="A862" s="3">
        <f>TITRES_STAT!B865</f>
        <v>43257</v>
      </c>
      <c r="B862" s="6">
        <f>TITRES_STAT!D865</f>
        <v>7.8842999999999996</v>
      </c>
      <c r="C862" s="2">
        <f t="shared" si="101"/>
        <v>-4.7300000000000786E-2</v>
      </c>
      <c r="D862" s="2">
        <f t="shared" si="102"/>
        <v>8.0340799999999994</v>
      </c>
      <c r="E862" s="2">
        <f t="shared" si="104"/>
        <v>8.0522200000000002</v>
      </c>
      <c r="F862" s="2">
        <f t="shared" si="105"/>
        <v>8.0601099999999999</v>
      </c>
      <c r="G862" s="2">
        <f t="shared" si="99"/>
        <v>8.0601039999999955</v>
      </c>
      <c r="H862" s="2">
        <f t="shared" si="103"/>
        <v>7.7083904999999904</v>
      </c>
      <c r="I862" s="2">
        <f t="array" ref="I862">SUMPRODUCT(B846:B865, (ROW(B846:B865)-ROW(B846)+1)) / (20*21/2)</f>
        <v>8.0181290476190465</v>
      </c>
      <c r="J862" s="2">
        <f t="shared" si="106"/>
        <v>8.0462234336158449</v>
      </c>
      <c r="K862" s="2">
        <f t="shared" si="100"/>
        <v>8.0782173832110278</v>
      </c>
    </row>
    <row r="863" spans="1:11" ht="13.5" x14ac:dyDescent="0.25">
      <c r="A863" s="3">
        <f>TITRES_STAT!B866</f>
        <v>43258</v>
      </c>
      <c r="B863" s="6">
        <f>TITRES_STAT!D866</f>
        <v>7.8842999999999996</v>
      </c>
      <c r="C863" s="2">
        <f t="shared" si="101"/>
        <v>0</v>
      </c>
      <c r="D863" s="2">
        <f t="shared" si="102"/>
        <v>7.9757399999999992</v>
      </c>
      <c r="E863" s="2">
        <f t="shared" si="104"/>
        <v>8.04434</v>
      </c>
      <c r="F863" s="2">
        <f t="shared" si="105"/>
        <v>8.052225</v>
      </c>
      <c r="G863" s="2">
        <f t="shared" si="99"/>
        <v>8.0553739999999969</v>
      </c>
      <c r="H863" s="2">
        <f t="shared" si="103"/>
        <v>7.7153284999999903</v>
      </c>
      <c r="I863" s="2">
        <f t="array" ref="I863">SUMPRODUCT(B847:B866, (ROW(B847:B866)-ROW(B847)+1)) / (20*21/2)</f>
        <v>8.0108800000000002</v>
      </c>
      <c r="J863" s="2">
        <f t="shared" si="106"/>
        <v>8.0308021542238599</v>
      </c>
      <c r="K863" s="2">
        <f t="shared" si="100"/>
        <v>8.0706127799478509</v>
      </c>
    </row>
    <row r="864" spans="1:11" ht="13.5" x14ac:dyDescent="0.25">
      <c r="A864" s="3">
        <f>TITRES_STAT!B867</f>
        <v>43259</v>
      </c>
      <c r="B864" s="6">
        <f>TITRES_STAT!D867</f>
        <v>7.8842999999999996</v>
      </c>
      <c r="C864" s="2">
        <f t="shared" si="101"/>
        <v>0</v>
      </c>
      <c r="D864" s="2">
        <f t="shared" si="102"/>
        <v>7.9284400000000002</v>
      </c>
      <c r="E864" s="2">
        <f t="shared" si="104"/>
        <v>8.0285699999999984</v>
      </c>
      <c r="F864" s="2">
        <f t="shared" si="105"/>
        <v>8.03843</v>
      </c>
      <c r="G864" s="2">
        <f t="shared" si="99"/>
        <v>8.0508019999999973</v>
      </c>
      <c r="H864" s="2">
        <f t="shared" si="103"/>
        <v>7.7223059999999908</v>
      </c>
      <c r="I864" s="2">
        <f t="array" ref="I864">SUMPRODUCT(B848:B867, (ROW(B848:B867)-ROW(B848)+1)) / (20*21/2)</f>
        <v>7.9965019047619048</v>
      </c>
      <c r="J864" s="2">
        <f t="shared" si="106"/>
        <v>8.0168495681073022</v>
      </c>
      <c r="K864" s="2">
        <f t="shared" si="100"/>
        <v>8.0633063964204847</v>
      </c>
    </row>
    <row r="865" spans="1:11" ht="13.5" x14ac:dyDescent="0.25">
      <c r="A865" s="3">
        <f>TITRES_STAT!B868</f>
        <v>43262</v>
      </c>
      <c r="B865" s="6">
        <f>TITRES_STAT!D868</f>
        <v>8.0577000000000005</v>
      </c>
      <c r="C865" s="2">
        <f t="shared" si="101"/>
        <v>0.17340000000000089</v>
      </c>
      <c r="D865" s="2">
        <f t="shared" si="102"/>
        <v>7.9284400000000002</v>
      </c>
      <c r="E865" s="2">
        <f t="shared" si="104"/>
        <v>8.0151599999999981</v>
      </c>
      <c r="F865" s="2">
        <f t="shared" si="105"/>
        <v>8.0392150000000004</v>
      </c>
      <c r="G865" s="2">
        <f t="shared" si="99"/>
        <v>8.0526939999999971</v>
      </c>
      <c r="H865" s="2">
        <f t="shared" si="103"/>
        <v>7.7301504999999917</v>
      </c>
      <c r="I865" s="2">
        <f t="array" ref="I865">SUMPRODUCT(B849:B868, (ROW(B849:B868)-ROW(B849)+1)) / (20*21/2)</f>
        <v>7.9978938095238101</v>
      </c>
      <c r="J865" s="2">
        <f t="shared" si="106"/>
        <v>8.0207400854304165</v>
      </c>
      <c r="K865" s="2">
        <f t="shared" si="100"/>
        <v>8.0630865377373286</v>
      </c>
    </row>
    <row r="866" spans="1:11" ht="13.5" x14ac:dyDescent="0.25">
      <c r="A866" s="3">
        <f>TITRES_STAT!B869</f>
        <v>43263</v>
      </c>
      <c r="B866" s="6">
        <f>TITRES_STAT!D869</f>
        <v>7.9630999999999998</v>
      </c>
      <c r="C866" s="2">
        <f t="shared" si="101"/>
        <v>-9.4600000000000684E-2</v>
      </c>
      <c r="D866" s="2">
        <f t="shared" si="102"/>
        <v>7.9347399999999997</v>
      </c>
      <c r="E866" s="2">
        <f t="shared" si="104"/>
        <v>7.9922899999999988</v>
      </c>
      <c r="F866" s="2">
        <f t="shared" si="105"/>
        <v>8.0352700000000006</v>
      </c>
      <c r="G866" s="2">
        <f t="shared" si="99"/>
        <v>8.0526939999999989</v>
      </c>
      <c r="H866" s="2">
        <f t="shared" si="103"/>
        <v>7.7375219999999922</v>
      </c>
      <c r="I866" s="2">
        <f t="array" ref="I866">SUMPRODUCT(B850:B869, (ROW(B850:B869)-ROW(B850)+1)) / (20*21/2)</f>
        <v>8.0000380952380965</v>
      </c>
      <c r="J866" s="2">
        <f t="shared" si="106"/>
        <v>8.0152505534846625</v>
      </c>
      <c r="K866" s="2">
        <f t="shared" si="100"/>
        <v>8.0591654970417466</v>
      </c>
    </row>
    <row r="867" spans="1:11" ht="13.5" x14ac:dyDescent="0.25">
      <c r="A867" s="3">
        <f>TITRES_STAT!B870</f>
        <v>43264</v>
      </c>
      <c r="B867" s="6">
        <f>TITRES_STAT!D870</f>
        <v>7.8842999999999996</v>
      </c>
      <c r="C867" s="2">
        <f t="shared" si="101"/>
        <v>-7.8800000000000203E-2</v>
      </c>
      <c r="D867" s="2">
        <f t="shared" si="102"/>
        <v>7.9347399999999997</v>
      </c>
      <c r="E867" s="2">
        <f t="shared" si="104"/>
        <v>7.9844099999999987</v>
      </c>
      <c r="F867" s="2">
        <f t="shared" si="105"/>
        <v>8.0273849999999989</v>
      </c>
      <c r="G867" s="2">
        <f t="shared" si="99"/>
        <v>8.0511179999999989</v>
      </c>
      <c r="H867" s="2">
        <f t="shared" si="103"/>
        <v>7.7444994999999919</v>
      </c>
      <c r="I867" s="2">
        <f t="array" ref="I867">SUMPRODUCT(B851:B870, (ROW(B851:B870)-ROW(B851)+1)) / (20*21/2)</f>
        <v>8.0100233333333346</v>
      </c>
      <c r="J867" s="2">
        <f t="shared" si="106"/>
        <v>8.0027790722004095</v>
      </c>
      <c r="K867" s="2">
        <f t="shared" si="100"/>
        <v>8.0523080265695217</v>
      </c>
    </row>
    <row r="868" spans="1:11" ht="13.5" x14ac:dyDescent="0.25">
      <c r="A868" s="3">
        <f>TITRES_STAT!B871</f>
        <v>43265</v>
      </c>
      <c r="B868" s="6">
        <f>TITRES_STAT!D871</f>
        <v>8.0419999999999998</v>
      </c>
      <c r="C868" s="2">
        <f t="shared" si="101"/>
        <v>0.15770000000000017</v>
      </c>
      <c r="D868" s="2">
        <f t="shared" si="102"/>
        <v>7.9662800000000002</v>
      </c>
      <c r="E868" s="2">
        <f t="shared" si="104"/>
        <v>7.9710099999999979</v>
      </c>
      <c r="F868" s="2">
        <f t="shared" si="105"/>
        <v>8.0273849999999989</v>
      </c>
      <c r="G868" s="2">
        <f t="shared" si="99"/>
        <v>8.0526959999999992</v>
      </c>
      <c r="H868" s="2">
        <f t="shared" si="103"/>
        <v>7.7522654999999903</v>
      </c>
      <c r="I868" s="2">
        <f t="array" ref="I868">SUMPRODUCT(B852:B871, (ROW(B852:B871)-ROW(B852)+1)) / (20*21/2)</f>
        <v>8.0211004761904761</v>
      </c>
      <c r="J868" s="2">
        <f t="shared" si="106"/>
        <v>8.0065143986575134</v>
      </c>
      <c r="K868" s="2">
        <f t="shared" si="100"/>
        <v>8.051903790233462</v>
      </c>
    </row>
    <row r="869" spans="1:11" ht="13.5" x14ac:dyDescent="0.25">
      <c r="A869" s="3">
        <f>TITRES_STAT!B872</f>
        <v>43269</v>
      </c>
      <c r="B869" s="6">
        <f>TITRES_STAT!D872</f>
        <v>8.0498999999999992</v>
      </c>
      <c r="C869" s="2">
        <f t="shared" si="101"/>
        <v>7.899999999999352E-3</v>
      </c>
      <c r="D869" s="2">
        <f t="shared" si="102"/>
        <v>7.9993999999999996</v>
      </c>
      <c r="E869" s="2">
        <f t="shared" si="104"/>
        <v>7.963919999999999</v>
      </c>
      <c r="F869" s="2">
        <f t="shared" si="105"/>
        <v>8.0159549999999999</v>
      </c>
      <c r="G869" s="2">
        <f t="shared" si="99"/>
        <v>8.0482819999999986</v>
      </c>
      <c r="H869" s="2">
        <f t="shared" si="103"/>
        <v>7.7600709999999911</v>
      </c>
      <c r="I869" s="2">
        <f t="array" ref="I869">SUMPRODUCT(B853:B872, (ROW(B853:B872)-ROW(B853)+1)) / (20*21/2)</f>
        <v>8.0301847619047599</v>
      </c>
      <c r="J869" s="2">
        <f t="shared" si="106"/>
        <v>8.0106463606901315</v>
      </c>
      <c r="K869" s="2">
        <f t="shared" si="100"/>
        <v>8.0518252102243064</v>
      </c>
    </row>
    <row r="870" spans="1:11" ht="13.5" x14ac:dyDescent="0.25">
      <c r="A870" s="3">
        <f>TITRES_STAT!B873</f>
        <v>43270</v>
      </c>
      <c r="B870" s="6">
        <f>TITRES_STAT!D873</f>
        <v>8.1207999999999991</v>
      </c>
      <c r="C870" s="2">
        <f t="shared" si="101"/>
        <v>7.0899999999999963E-2</v>
      </c>
      <c r="D870" s="2">
        <f t="shared" si="102"/>
        <v>8.0120200000000015</v>
      </c>
      <c r="E870" s="2">
        <f t="shared" si="104"/>
        <v>7.970229999999999</v>
      </c>
      <c r="F870" s="2">
        <f t="shared" si="105"/>
        <v>8.0202899999999993</v>
      </c>
      <c r="G870" s="2">
        <f t="shared" si="99"/>
        <v>8.0467039999999983</v>
      </c>
      <c r="H870" s="2">
        <f t="shared" si="103"/>
        <v>7.7682309999999912</v>
      </c>
      <c r="I870" s="2">
        <f t="array" ref="I870">SUMPRODUCT(B854:B873, (ROW(B854:B873)-ROW(B854)+1)) / (20*21/2)</f>
        <v>8.0482799999999983</v>
      </c>
      <c r="J870" s="2">
        <f t="shared" si="106"/>
        <v>8.0211371834815477</v>
      </c>
      <c r="K870" s="2">
        <f t="shared" si="100"/>
        <v>8.0545301039409996</v>
      </c>
    </row>
    <row r="871" spans="1:11" ht="13.5" x14ac:dyDescent="0.25">
      <c r="A871" s="3">
        <f>TITRES_STAT!B874</f>
        <v>43271</v>
      </c>
      <c r="B871" s="6">
        <f>TITRES_STAT!D874</f>
        <v>8.1365999999999996</v>
      </c>
      <c r="C871" s="2">
        <f t="shared" si="101"/>
        <v>1.580000000000048E-2</v>
      </c>
      <c r="D871" s="2">
        <f t="shared" si="102"/>
        <v>8.0467199999999988</v>
      </c>
      <c r="E871" s="2">
        <f t="shared" si="104"/>
        <v>7.9907299999999992</v>
      </c>
      <c r="F871" s="2">
        <f t="shared" si="105"/>
        <v>8.0254149999999989</v>
      </c>
      <c r="G871" s="2">
        <f t="shared" si="99"/>
        <v>8.0501739999999966</v>
      </c>
      <c r="H871" s="2">
        <f t="shared" si="103"/>
        <v>7.7764699999999927</v>
      </c>
      <c r="I871" s="2">
        <f t="array" ref="I871">SUMPRODUCT(B855:B874, (ROW(B855:B874)-ROW(B855)+1)) / (20*21/2)</f>
        <v>8.0854123809523806</v>
      </c>
      <c r="J871" s="2">
        <f t="shared" si="106"/>
        <v>8.0321336421975911</v>
      </c>
      <c r="K871" s="2">
        <f t="shared" si="100"/>
        <v>8.0577485312374311</v>
      </c>
    </row>
    <row r="872" spans="1:11" ht="13.5" x14ac:dyDescent="0.25">
      <c r="A872" s="3">
        <f>TITRES_STAT!B875</f>
        <v>43272</v>
      </c>
      <c r="B872" s="6">
        <f>TITRES_STAT!D875</f>
        <v>8.1207999999999991</v>
      </c>
      <c r="C872" s="2">
        <f t="shared" si="101"/>
        <v>-1.580000000000048E-2</v>
      </c>
      <c r="D872" s="2">
        <f t="shared" si="102"/>
        <v>8.0940200000000004</v>
      </c>
      <c r="E872" s="2">
        <f t="shared" si="104"/>
        <v>8.0143799999999992</v>
      </c>
      <c r="F872" s="2">
        <f t="shared" si="105"/>
        <v>8.0332999999999988</v>
      </c>
      <c r="G872" s="2">
        <f t="shared" si="99"/>
        <v>8.0487539999999971</v>
      </c>
      <c r="H872" s="2">
        <f t="shared" si="103"/>
        <v>7.7846299999999919</v>
      </c>
      <c r="I872" s="2">
        <f t="array" ref="I872">SUMPRODUCT(B856:B875, (ROW(B856:B875)-ROW(B856)+1)) / (20*21/2)</f>
        <v>8.155153333333331</v>
      </c>
      <c r="J872" s="2">
        <f t="shared" si="106"/>
        <v>8.0405780572263907</v>
      </c>
      <c r="K872" s="2">
        <f t="shared" si="100"/>
        <v>8.0602211378555708</v>
      </c>
    </row>
    <row r="873" spans="1:11" ht="13.5" x14ac:dyDescent="0.25">
      <c r="A873" s="3">
        <f>TITRES_STAT!B876</f>
        <v>43273</v>
      </c>
      <c r="B873" s="6">
        <f>TITRES_STAT!D876</f>
        <v>8.2233000000000001</v>
      </c>
      <c r="C873" s="2">
        <f t="shared" si="101"/>
        <v>0.10250000000000092</v>
      </c>
      <c r="D873" s="2">
        <f t="shared" si="102"/>
        <v>8.1302800000000008</v>
      </c>
      <c r="E873" s="2">
        <f t="shared" si="104"/>
        <v>8.0482800000000001</v>
      </c>
      <c r="F873" s="2">
        <f t="shared" si="105"/>
        <v>8.0463099999999983</v>
      </c>
      <c r="G873" s="2">
        <f t="shared" si="99"/>
        <v>8.0495419999999971</v>
      </c>
      <c r="H873" s="2">
        <f t="shared" si="103"/>
        <v>7.7933024999999922</v>
      </c>
      <c r="I873" s="2">
        <f t="array" ref="I873">SUMPRODUCT(B857:B876, (ROW(B857:B876)-ROW(B857)+1)) / (20*21/2)</f>
        <v>8.2468347619047613</v>
      </c>
      <c r="J873" s="2">
        <f t="shared" si="106"/>
        <v>8.0579801470143533</v>
      </c>
      <c r="K873" s="2">
        <f t="shared" si="100"/>
        <v>8.0666163873514307</v>
      </c>
    </row>
    <row r="874" spans="1:11" ht="13.5" x14ac:dyDescent="0.25">
      <c r="A874" s="3">
        <f>TITRES_STAT!B877</f>
        <v>43276</v>
      </c>
      <c r="B874" s="6">
        <f>TITRES_STAT!D877</f>
        <v>8.4361999999999995</v>
      </c>
      <c r="C874" s="2">
        <f t="shared" si="101"/>
        <v>0.21289999999999942</v>
      </c>
      <c r="D874" s="2">
        <f t="shared" si="102"/>
        <v>8.2075399999999981</v>
      </c>
      <c r="E874" s="2">
        <f t="shared" si="104"/>
        <v>8.1034699999999997</v>
      </c>
      <c r="F874" s="2">
        <f t="shared" si="105"/>
        <v>8.0660199999999982</v>
      </c>
      <c r="G874" s="2">
        <f t="shared" si="99"/>
        <v>8.0550619999999977</v>
      </c>
      <c r="H874" s="2">
        <f t="shared" si="103"/>
        <v>7.8030394999999935</v>
      </c>
      <c r="I874" s="2">
        <f t="array" ref="I874">SUMPRODUCT(B858:B877, (ROW(B858:B877)-ROW(B858)+1)) / (20*21/2)</f>
        <v>8.3716342857142862</v>
      </c>
      <c r="J874" s="2">
        <f t="shared" si="106"/>
        <v>8.0940010853939395</v>
      </c>
      <c r="K874" s="2">
        <f t="shared" si="100"/>
        <v>8.0811098623572573</v>
      </c>
    </row>
    <row r="875" spans="1:11" ht="13.5" x14ac:dyDescent="0.25">
      <c r="A875" s="3">
        <f>TITRES_STAT!B878</f>
        <v>43277</v>
      </c>
      <c r="B875" s="6">
        <f>TITRES_STAT!D878</f>
        <v>8.7982999999999993</v>
      </c>
      <c r="C875" s="2">
        <f t="shared" si="101"/>
        <v>0.36209999999999987</v>
      </c>
      <c r="D875" s="2">
        <f t="shared" si="102"/>
        <v>8.3430399999999985</v>
      </c>
      <c r="E875" s="2">
        <f t="shared" si="104"/>
        <v>8.1775300000000009</v>
      </c>
      <c r="F875" s="2">
        <f t="shared" si="105"/>
        <v>8.0963449999999977</v>
      </c>
      <c r="G875" s="2">
        <f t="shared" si="99"/>
        <v>8.0682959999999966</v>
      </c>
      <c r="H875" s="2">
        <f t="shared" si="103"/>
        <v>7.8145869999999933</v>
      </c>
      <c r="I875" s="2">
        <f t="array" ref="I875">SUMPRODUCT(B859:B878, (ROW(B859:B878)-ROW(B859)+1)) / (20*21/2)</f>
        <v>8.4699528571428555</v>
      </c>
      <c r="J875" s="2">
        <f t="shared" si="106"/>
        <v>8.1610771724992794</v>
      </c>
      <c r="K875" s="2">
        <f t="shared" si="100"/>
        <v>8.1092349657942275</v>
      </c>
    </row>
    <row r="876" spans="1:11" ht="13.5" x14ac:dyDescent="0.25">
      <c r="A876" s="3">
        <f>TITRES_STAT!B879</f>
        <v>43278</v>
      </c>
      <c r="B876" s="6">
        <f>TITRES_STAT!D879</f>
        <v>9.0589999999999993</v>
      </c>
      <c r="C876" s="2">
        <f t="shared" si="101"/>
        <v>0.26069999999999993</v>
      </c>
      <c r="D876" s="2">
        <f t="shared" si="102"/>
        <v>8.5275199999999991</v>
      </c>
      <c r="E876" s="2">
        <f t="shared" si="104"/>
        <v>8.2871199999999998</v>
      </c>
      <c r="F876" s="2">
        <f t="shared" si="105"/>
        <v>8.1397049999999975</v>
      </c>
      <c r="G876" s="2">
        <f t="shared" si="99"/>
        <v>8.0872179999999965</v>
      </c>
      <c r="H876" s="2">
        <f t="shared" si="103"/>
        <v>7.8274379999999928</v>
      </c>
      <c r="I876" s="2">
        <f t="array" ref="I876">SUMPRODUCT(B860:B879, (ROW(B860:B879)-ROW(B860)+1)) / (20*21/2)</f>
        <v>8.5825742857142835</v>
      </c>
      <c r="J876" s="2">
        <f t="shared" si="106"/>
        <v>8.2465936322612521</v>
      </c>
      <c r="K876" s="2">
        <f t="shared" si="100"/>
        <v>8.1464806534101406</v>
      </c>
    </row>
    <row r="877" spans="1:11" ht="13.5" x14ac:dyDescent="0.25">
      <c r="A877" s="3">
        <f>TITRES_STAT!B880</f>
        <v>43279</v>
      </c>
      <c r="B877" s="6">
        <f>TITRES_STAT!D880</f>
        <v>9.4501000000000008</v>
      </c>
      <c r="C877" s="2">
        <f t="shared" si="101"/>
        <v>0.39110000000000156</v>
      </c>
      <c r="D877" s="2">
        <f t="shared" si="102"/>
        <v>8.7933799999999991</v>
      </c>
      <c r="E877" s="2">
        <f t="shared" si="104"/>
        <v>8.4437000000000015</v>
      </c>
      <c r="F877" s="2">
        <f t="shared" si="105"/>
        <v>8.2140550000000001</v>
      </c>
      <c r="G877" s="2">
        <f t="shared" si="99"/>
        <v>8.1155379999999973</v>
      </c>
      <c r="H877" s="2">
        <f t="shared" si="103"/>
        <v>7.8422444999999925</v>
      </c>
      <c r="I877" s="2">
        <f t="array" ref="I877">SUMPRODUCT(B861:B880, (ROW(B861:B880)-ROW(B861)+1)) / (20*21/2)</f>
        <v>8.6531704761904766</v>
      </c>
      <c r="J877" s="2">
        <f t="shared" si="106"/>
        <v>8.3612132863316084</v>
      </c>
      <c r="K877" s="2">
        <f t="shared" si="100"/>
        <v>8.1976029807273907</v>
      </c>
    </row>
    <row r="878" spans="1:11" ht="13.5" x14ac:dyDescent="0.25">
      <c r="A878" s="3">
        <f>TITRES_STAT!B881</f>
        <v>43280</v>
      </c>
      <c r="B878" s="6">
        <f>TITRES_STAT!D881</f>
        <v>9.2463999999999995</v>
      </c>
      <c r="C878" s="2">
        <f t="shared" si="101"/>
        <v>-0.20370000000000132</v>
      </c>
      <c r="D878" s="2">
        <f t="shared" si="102"/>
        <v>8.9979999999999993</v>
      </c>
      <c r="E878" s="2">
        <f t="shared" si="104"/>
        <v>8.5641400000000001</v>
      </c>
      <c r="F878" s="2">
        <f t="shared" si="105"/>
        <v>8.2675749999999972</v>
      </c>
      <c r="G878" s="2">
        <f t="shared" si="99"/>
        <v>8.139625999999998</v>
      </c>
      <c r="H878" s="2">
        <f t="shared" si="103"/>
        <v>7.8561509999999917</v>
      </c>
      <c r="I878" s="2">
        <f t="array" ref="I878">SUMPRODUCT(B862:B881, (ROW(B862:B881)-ROW(B862)+1)) / (20*21/2)</f>
        <v>8.7189209523809534</v>
      </c>
      <c r="J878" s="2">
        <f t="shared" si="106"/>
        <v>8.4455167828714561</v>
      </c>
      <c r="K878" s="2">
        <f t="shared" si="100"/>
        <v>8.2387322756008263</v>
      </c>
    </row>
    <row r="879" spans="1:11" ht="13.5" x14ac:dyDescent="0.25">
      <c r="A879" s="3">
        <f>TITRES_STAT!B882</f>
        <v>43283</v>
      </c>
      <c r="B879" s="6">
        <f>TITRES_STAT!D882</f>
        <v>9.4501000000000008</v>
      </c>
      <c r="C879" s="2">
        <f t="shared" si="101"/>
        <v>0.20370000000000132</v>
      </c>
      <c r="D879" s="2">
        <f t="shared" si="102"/>
        <v>9.20078</v>
      </c>
      <c r="E879" s="2">
        <f t="shared" si="104"/>
        <v>8.7041599999999981</v>
      </c>
      <c r="F879" s="2">
        <f t="shared" si="105"/>
        <v>8.3340399999999981</v>
      </c>
      <c r="G879" s="2">
        <f t="shared" si="99"/>
        <v>8.167787999999998</v>
      </c>
      <c r="H879" s="2">
        <f t="shared" si="103"/>
        <v>7.8710759999999915</v>
      </c>
      <c r="I879" s="2">
        <f t="array" ref="I879">SUMPRODUCT(B863:B882, (ROW(B863:B882)-ROW(B863)+1)) / (20*21/2)</f>
        <v>8.7683680952380953</v>
      </c>
      <c r="J879" s="2">
        <f t="shared" si="106"/>
        <v>8.5411913749789363</v>
      </c>
      <c r="K879" s="2">
        <f t="shared" si="100"/>
        <v>8.2862368922439309</v>
      </c>
    </row>
    <row r="880" spans="1:11" ht="13.5" x14ac:dyDescent="0.25">
      <c r="A880" s="3">
        <f>TITRES_STAT!B883</f>
        <v>43284</v>
      </c>
      <c r="B880" s="6">
        <f>TITRES_STAT!D883</f>
        <v>9.0753000000000004</v>
      </c>
      <c r="C880" s="2">
        <f t="shared" si="101"/>
        <v>-0.37480000000000047</v>
      </c>
      <c r="D880" s="2">
        <f t="shared" si="102"/>
        <v>9.2561799999999987</v>
      </c>
      <c r="E880" s="2">
        <f t="shared" si="104"/>
        <v>8.7996099999999995</v>
      </c>
      <c r="F880" s="2">
        <f t="shared" si="105"/>
        <v>8.3849199999999975</v>
      </c>
      <c r="G880" s="2">
        <f t="shared" si="99"/>
        <v>8.1879819999999981</v>
      </c>
      <c r="H880" s="2">
        <f t="shared" si="103"/>
        <v>7.8841269999999914</v>
      </c>
      <c r="I880" s="2">
        <f t="array" ref="I880">SUMPRODUCT(B864:B883, (ROW(B864:B883)-ROW(B864)+1)) / (20*21/2)</f>
        <v>8.8282009523809517</v>
      </c>
      <c r="J880" s="2">
        <f t="shared" si="106"/>
        <v>8.5920588630761809</v>
      </c>
      <c r="K880" s="2">
        <f t="shared" si="100"/>
        <v>8.3171805435284831</v>
      </c>
    </row>
    <row r="881" spans="1:11" ht="13.5" x14ac:dyDescent="0.25">
      <c r="A881" s="3">
        <f>TITRES_STAT!B884</f>
        <v>43285</v>
      </c>
      <c r="B881" s="6">
        <f>TITRES_STAT!D884</f>
        <v>9.0753000000000004</v>
      </c>
      <c r="C881" s="2">
        <f t="shared" si="101"/>
        <v>0</v>
      </c>
      <c r="D881" s="2">
        <f t="shared" si="102"/>
        <v>9.2594399999999997</v>
      </c>
      <c r="E881" s="2">
        <f t="shared" si="104"/>
        <v>8.8934800000000003</v>
      </c>
      <c r="F881" s="2">
        <f t="shared" si="105"/>
        <v>8.442104999999998</v>
      </c>
      <c r="G881" s="2">
        <f t="shared" si="99"/>
        <v>8.2081759999999999</v>
      </c>
      <c r="H881" s="2">
        <f t="shared" si="103"/>
        <v>7.8972174999999911</v>
      </c>
      <c r="I881" s="2">
        <f t="array" ref="I881">SUMPRODUCT(B865:B884, (ROW(B865:B884)-ROW(B865)+1)) / (20*21/2)</f>
        <v>8.8821295238095228</v>
      </c>
      <c r="J881" s="2">
        <f t="shared" si="106"/>
        <v>8.6380818284974978</v>
      </c>
      <c r="K881" s="2">
        <f t="shared" si="100"/>
        <v>8.3469107182920723</v>
      </c>
    </row>
    <row r="882" spans="1:11" ht="13.5" x14ac:dyDescent="0.25">
      <c r="A882" s="3">
        <f>TITRES_STAT!B885</f>
        <v>43286</v>
      </c>
      <c r="B882" s="6">
        <f>TITRES_STAT!D885</f>
        <v>8.9612999999999996</v>
      </c>
      <c r="C882" s="2">
        <f t="shared" si="101"/>
        <v>-0.11400000000000077</v>
      </c>
      <c r="D882" s="2">
        <f t="shared" si="102"/>
        <v>9.1616800000000005</v>
      </c>
      <c r="E882" s="2">
        <f t="shared" si="104"/>
        <v>8.977529999999998</v>
      </c>
      <c r="F882" s="2">
        <f t="shared" si="105"/>
        <v>8.4959549999999986</v>
      </c>
      <c r="G882" s="2">
        <f t="shared" ref="G882:G945" si="107">AVERAGE(B833:B882)</f>
        <v>8.2265619999999995</v>
      </c>
      <c r="H882" s="2">
        <f t="shared" si="103"/>
        <v>7.9097379999999911</v>
      </c>
      <c r="I882" s="2">
        <f t="array" ref="I882">SUMPRODUCT(B866:B885, (ROW(B866:B885)-ROW(B866)+1)) / (20*21/2)</f>
        <v>8.9301538095238087</v>
      </c>
      <c r="J882" s="2">
        <f t="shared" si="106"/>
        <v>8.6688645114977358</v>
      </c>
      <c r="K882" s="2">
        <f t="shared" si="100"/>
        <v>8.3710044156139514</v>
      </c>
    </row>
    <row r="883" spans="1:11" ht="13.5" x14ac:dyDescent="0.25">
      <c r="A883" s="3">
        <f>TITRES_STAT!B886</f>
        <v>43287</v>
      </c>
      <c r="B883" s="6">
        <f>TITRES_STAT!D886</f>
        <v>9.1242000000000001</v>
      </c>
      <c r="C883" s="2">
        <f t="shared" si="101"/>
        <v>0.16290000000000049</v>
      </c>
      <c r="D883" s="2">
        <f t="shared" si="102"/>
        <v>9.137240000000002</v>
      </c>
      <c r="E883" s="2">
        <f t="shared" si="104"/>
        <v>9.0676199999999998</v>
      </c>
      <c r="F883" s="2">
        <f t="shared" si="105"/>
        <v>8.5579499999999999</v>
      </c>
      <c r="G883" s="2">
        <f t="shared" si="107"/>
        <v>8.250729999999999</v>
      </c>
      <c r="H883" s="2">
        <f t="shared" si="103"/>
        <v>7.9230729999999907</v>
      </c>
      <c r="I883" s="2">
        <f t="array" ref="I883">SUMPRODUCT(B867:B886, (ROW(B867:B886)-ROW(B867)+1)) / (20*21/2)</f>
        <v>8.9723280952380957</v>
      </c>
      <c r="J883" s="2">
        <f t="shared" si="106"/>
        <v>8.7122297961169988</v>
      </c>
      <c r="K883" s="2">
        <f t="shared" ref="K883:K946" si="108">$K$4*B883+(1-$K$4)*K882</f>
        <v>8.4005414973545811</v>
      </c>
    </row>
    <row r="884" spans="1:11" ht="13.5" x14ac:dyDescent="0.25">
      <c r="A884" s="3">
        <f>TITRES_STAT!B887</f>
        <v>43290</v>
      </c>
      <c r="B884" s="6">
        <f>TITRES_STAT!D887</f>
        <v>9.1242000000000001</v>
      </c>
      <c r="C884" s="2">
        <f t="shared" si="101"/>
        <v>0</v>
      </c>
      <c r="D884" s="2">
        <f t="shared" si="102"/>
        <v>9.0720600000000005</v>
      </c>
      <c r="E884" s="2">
        <f t="shared" si="104"/>
        <v>9.1364199999999993</v>
      </c>
      <c r="F884" s="2">
        <f t="shared" si="105"/>
        <v>8.6199449999999995</v>
      </c>
      <c r="G884" s="2">
        <f t="shared" si="107"/>
        <v>8.272689999999999</v>
      </c>
      <c r="H884" s="2">
        <f t="shared" si="103"/>
        <v>7.9364079999999912</v>
      </c>
      <c r="I884" s="2">
        <f t="array" ref="I884">SUMPRODUCT(B868:B887, (ROW(B868:B887)-ROW(B868)+1)) / (20*21/2)</f>
        <v>9.0090119047619037</v>
      </c>
      <c r="J884" s="2">
        <f t="shared" si="106"/>
        <v>8.7514650536296656</v>
      </c>
      <c r="K884" s="2">
        <f t="shared" si="108"/>
        <v>8.4289202621642065</v>
      </c>
    </row>
    <row r="885" spans="1:11" ht="13.5" x14ac:dyDescent="0.25">
      <c r="A885" s="3">
        <f>TITRES_STAT!B888</f>
        <v>43291</v>
      </c>
      <c r="B885" s="6">
        <f>TITRES_STAT!D888</f>
        <v>9.1242000000000001</v>
      </c>
      <c r="C885" s="2">
        <f t="shared" si="101"/>
        <v>0</v>
      </c>
      <c r="D885" s="2">
        <f t="shared" si="102"/>
        <v>9.0818400000000015</v>
      </c>
      <c r="E885" s="2">
        <f t="shared" si="104"/>
        <v>9.1690100000000001</v>
      </c>
      <c r="F885" s="2">
        <f t="shared" si="105"/>
        <v>8.6732700000000005</v>
      </c>
      <c r="G885" s="2">
        <f t="shared" si="107"/>
        <v>8.294807999999998</v>
      </c>
      <c r="H885" s="2">
        <f t="shared" si="103"/>
        <v>7.9497429999999918</v>
      </c>
      <c r="I885" s="2">
        <f t="array" ref="I885">SUMPRODUCT(B869:B888, (ROW(B869:B888)-ROW(B869)+1)) / (20*21/2)</f>
        <v>9.0390490476190468</v>
      </c>
      <c r="J885" s="2">
        <f t="shared" si="106"/>
        <v>8.7869636199506509</v>
      </c>
      <c r="K885" s="2">
        <f t="shared" si="108"/>
        <v>8.4561861342361997</v>
      </c>
    </row>
    <row r="886" spans="1:11" ht="13.5" x14ac:dyDescent="0.25">
      <c r="A886" s="3">
        <f>TITRES_STAT!B889</f>
        <v>43292</v>
      </c>
      <c r="B886" s="6">
        <f>TITRES_STAT!D889</f>
        <v>9.1160999999999994</v>
      </c>
      <c r="C886" s="2">
        <f t="shared" si="101"/>
        <v>-8.1000000000006622E-3</v>
      </c>
      <c r="D886" s="2">
        <f t="shared" si="102"/>
        <v>9.09</v>
      </c>
      <c r="E886" s="2">
        <f t="shared" si="104"/>
        <v>9.1747200000000007</v>
      </c>
      <c r="F886" s="2">
        <f t="shared" si="105"/>
        <v>8.7309200000000011</v>
      </c>
      <c r="G886" s="2">
        <f t="shared" si="107"/>
        <v>8.3166059999999984</v>
      </c>
      <c r="H886" s="2">
        <f t="shared" si="103"/>
        <v>7.9629979999999918</v>
      </c>
      <c r="I886" s="2">
        <f t="array" ref="I886">SUMPRODUCT(B870:B889, (ROW(B870:B889)-ROW(B870)+1)) / (20*21/2)</f>
        <v>9.0578009523809513</v>
      </c>
      <c r="J886" s="2">
        <f t="shared" si="106"/>
        <v>8.8183099418601127</v>
      </c>
      <c r="K886" s="2">
        <f t="shared" si="108"/>
        <v>8.4820651093641928</v>
      </c>
    </row>
    <row r="887" spans="1:11" ht="13.5" x14ac:dyDescent="0.25">
      <c r="A887" s="3">
        <f>TITRES_STAT!B890</f>
        <v>43293</v>
      </c>
      <c r="B887" s="6">
        <f>TITRES_STAT!D890</f>
        <v>9.1160999999999994</v>
      </c>
      <c r="C887" s="2">
        <f t="shared" si="101"/>
        <v>0</v>
      </c>
      <c r="D887" s="2">
        <f t="shared" si="102"/>
        <v>9.1209600000000002</v>
      </c>
      <c r="E887" s="2">
        <f t="shared" si="104"/>
        <v>9.1413200000000003</v>
      </c>
      <c r="F887" s="2">
        <f t="shared" si="105"/>
        <v>8.79251</v>
      </c>
      <c r="G887" s="2">
        <f t="shared" si="107"/>
        <v>8.3380879999999991</v>
      </c>
      <c r="H887" s="2">
        <f t="shared" si="103"/>
        <v>7.9762924999999925</v>
      </c>
      <c r="I887" s="2">
        <f t="array" ref="I887">SUMPRODUCT(B871:B890, (ROW(B871:B890)-ROW(B871)+1)) / (20*21/2)</f>
        <v>9.0640728571428575</v>
      </c>
      <c r="J887" s="2">
        <f t="shared" si="106"/>
        <v>8.8466708997781964</v>
      </c>
      <c r="K887" s="2">
        <f t="shared" si="108"/>
        <v>8.5069292227224604</v>
      </c>
    </row>
    <row r="888" spans="1:11" ht="13.5" x14ac:dyDescent="0.25">
      <c r="A888" s="3">
        <f>TITRES_STAT!B891</f>
        <v>43294</v>
      </c>
      <c r="B888" s="6">
        <f>TITRES_STAT!D891</f>
        <v>9.1079000000000008</v>
      </c>
      <c r="C888" s="2">
        <f t="shared" si="101"/>
        <v>-8.1999999999986528E-3</v>
      </c>
      <c r="D888" s="2">
        <f t="shared" si="102"/>
        <v>9.1176999999999992</v>
      </c>
      <c r="E888" s="2">
        <f t="shared" si="104"/>
        <v>9.1274700000000006</v>
      </c>
      <c r="F888" s="2">
        <f t="shared" si="105"/>
        <v>8.8458049999999986</v>
      </c>
      <c r="G888" s="2">
        <f t="shared" si="107"/>
        <v>8.3595640000000007</v>
      </c>
      <c r="H888" s="2">
        <f t="shared" si="103"/>
        <v>7.9895849999999928</v>
      </c>
      <c r="I888" s="2">
        <f t="array" ref="I888">SUMPRODUCT(B872:B891, (ROW(B872:B891)-ROW(B872)+1)) / (20*21/2)</f>
        <v>9.0663423809523813</v>
      </c>
      <c r="J888" s="2">
        <f t="shared" si="106"/>
        <v>8.871549861704084</v>
      </c>
      <c r="K888" s="2">
        <f t="shared" si="108"/>
        <v>8.5304967041843263</v>
      </c>
    </row>
    <row r="889" spans="1:11" ht="13.5" x14ac:dyDescent="0.25">
      <c r="A889" s="3">
        <f>TITRES_STAT!B892</f>
        <v>43297</v>
      </c>
      <c r="B889" s="6">
        <f>TITRES_STAT!D892</f>
        <v>9.0427</v>
      </c>
      <c r="C889" s="2">
        <f t="shared" si="101"/>
        <v>-6.5200000000000813E-2</v>
      </c>
      <c r="D889" s="2">
        <f t="shared" si="102"/>
        <v>9.1013999999999982</v>
      </c>
      <c r="E889" s="2">
        <f t="shared" si="104"/>
        <v>9.0867299999999993</v>
      </c>
      <c r="F889" s="2">
        <f t="shared" si="105"/>
        <v>8.8954449999999987</v>
      </c>
      <c r="G889" s="2">
        <f t="shared" si="107"/>
        <v>8.3798940000000002</v>
      </c>
      <c r="H889" s="2">
        <f t="shared" si="103"/>
        <v>8.0026304999999915</v>
      </c>
      <c r="I889" s="2">
        <f t="array" ref="I889">SUMPRODUCT(B873:B892, (ROW(B873:B892)-ROW(B873)+1)) / (20*21/2)</f>
        <v>9.0646847619047612</v>
      </c>
      <c r="J889" s="2">
        <f t="shared" si="106"/>
        <v>8.8878498748751245</v>
      </c>
      <c r="K889" s="2">
        <f t="shared" si="108"/>
        <v>8.5505831079418044</v>
      </c>
    </row>
    <row r="890" spans="1:11" ht="13.5" x14ac:dyDescent="0.25">
      <c r="A890" s="3">
        <f>TITRES_STAT!B893</f>
        <v>43298</v>
      </c>
      <c r="B890" s="6">
        <f>TITRES_STAT!D893</f>
        <v>8.9612999999999996</v>
      </c>
      <c r="C890" s="2">
        <f t="shared" si="101"/>
        <v>-8.1400000000000361E-2</v>
      </c>
      <c r="D890" s="2">
        <f t="shared" si="102"/>
        <v>9.0688200000000005</v>
      </c>
      <c r="E890" s="2">
        <f t="shared" si="104"/>
        <v>9.0753299999999992</v>
      </c>
      <c r="F890" s="2">
        <f t="shared" si="105"/>
        <v>8.9374699999999976</v>
      </c>
      <c r="G890" s="2">
        <f t="shared" si="107"/>
        <v>8.3984380000000005</v>
      </c>
      <c r="H890" s="2">
        <f t="shared" si="103"/>
        <v>8.0151899999999916</v>
      </c>
      <c r="I890" s="2">
        <f t="array" ref="I890">SUMPRODUCT(B874:B893, (ROW(B874:B893)-ROW(B874)+1)) / (20*21/2)</f>
        <v>9.0590247619047624</v>
      </c>
      <c r="J890" s="2">
        <f t="shared" si="106"/>
        <v>8.8948451248870182</v>
      </c>
      <c r="K890" s="2">
        <f t="shared" si="108"/>
        <v>8.5666896527284013</v>
      </c>
    </row>
    <row r="891" spans="1:11" ht="13.5" x14ac:dyDescent="0.25">
      <c r="A891" s="3">
        <f>TITRES_STAT!B894</f>
        <v>43299</v>
      </c>
      <c r="B891" s="6">
        <f>TITRES_STAT!D894</f>
        <v>8.9612999999999996</v>
      </c>
      <c r="C891" s="2">
        <f t="shared" si="101"/>
        <v>0</v>
      </c>
      <c r="D891" s="2">
        <f t="shared" si="102"/>
        <v>9.0378600000000002</v>
      </c>
      <c r="E891" s="2">
        <f t="shared" si="104"/>
        <v>9.0639299999999992</v>
      </c>
      <c r="F891" s="2">
        <f t="shared" si="105"/>
        <v>8.9787049999999979</v>
      </c>
      <c r="G891" s="2">
        <f t="shared" si="107"/>
        <v>8.4172980000000024</v>
      </c>
      <c r="H891" s="2">
        <f t="shared" si="103"/>
        <v>8.0277889999999914</v>
      </c>
      <c r="I891" s="2">
        <f t="array" ref="I891">SUMPRODUCT(B875:B894, (ROW(B875:B894)-ROW(B875)+1)) / (20*21/2)</f>
        <v>9.0498504761904766</v>
      </c>
      <c r="J891" s="2">
        <f t="shared" si="106"/>
        <v>8.9011741606120651</v>
      </c>
      <c r="K891" s="2">
        <f t="shared" si="108"/>
        <v>8.5821645683076806</v>
      </c>
    </row>
    <row r="892" spans="1:11" ht="13.5" x14ac:dyDescent="0.25">
      <c r="A892" s="3">
        <f>TITRES_STAT!B895</f>
        <v>43300</v>
      </c>
      <c r="B892" s="6">
        <f>TITRES_STAT!D895</f>
        <v>8.9612999999999996</v>
      </c>
      <c r="C892" s="2">
        <f t="shared" si="101"/>
        <v>0</v>
      </c>
      <c r="D892" s="2">
        <f t="shared" si="102"/>
        <v>9.0068999999999999</v>
      </c>
      <c r="E892" s="2">
        <f t="shared" si="104"/>
        <v>9.0639299999999974</v>
      </c>
      <c r="F892" s="2">
        <f t="shared" si="105"/>
        <v>9.0207299999999986</v>
      </c>
      <c r="G892" s="2">
        <f t="shared" si="107"/>
        <v>8.4352120000000017</v>
      </c>
      <c r="H892" s="2">
        <f t="shared" si="103"/>
        <v>8.040545999999992</v>
      </c>
      <c r="I892" s="2">
        <f t="array" ref="I892">SUMPRODUCT(B876:B895, (ROW(B876:B895)-ROW(B876)+1)) / (20*21/2)</f>
        <v>9.038175714285714</v>
      </c>
      <c r="J892" s="2">
        <f t="shared" si="106"/>
        <v>8.906900431029964</v>
      </c>
      <c r="K892" s="2">
        <f t="shared" si="108"/>
        <v>8.5970326244524777</v>
      </c>
    </row>
    <row r="893" spans="1:11" ht="13.5" x14ac:dyDescent="0.25">
      <c r="A893" s="3">
        <f>TITRES_STAT!B896</f>
        <v>43301</v>
      </c>
      <c r="B893" s="6">
        <f>TITRES_STAT!D896</f>
        <v>8.9612999999999996</v>
      </c>
      <c r="C893" s="2">
        <f t="shared" si="101"/>
        <v>0</v>
      </c>
      <c r="D893" s="2">
        <f t="shared" si="102"/>
        <v>8.9775799999999997</v>
      </c>
      <c r="E893" s="2">
        <f t="shared" si="104"/>
        <v>9.0476399999999977</v>
      </c>
      <c r="F893" s="2">
        <f t="shared" si="105"/>
        <v>9.0576299999999996</v>
      </c>
      <c r="G893" s="2">
        <f t="shared" si="107"/>
        <v>8.4535980000000013</v>
      </c>
      <c r="H893" s="2">
        <f t="shared" si="103"/>
        <v>8.053263499999991</v>
      </c>
      <c r="I893" s="2">
        <f t="array" ref="I893">SUMPRODUCT(B877:B896, (ROW(B877:B896)-ROW(B877)+1)) / (20*21/2)</f>
        <v>9.0334771428571443</v>
      </c>
      <c r="J893" s="2">
        <f t="shared" si="106"/>
        <v>8.9120813423604446</v>
      </c>
      <c r="K893" s="2">
        <f t="shared" si="108"/>
        <v>8.611317619571988</v>
      </c>
    </row>
    <row r="894" spans="1:11" ht="13.5" x14ac:dyDescent="0.25">
      <c r="A894" s="3">
        <f>TITRES_STAT!B897</f>
        <v>43304</v>
      </c>
      <c r="B894" s="6">
        <f>TITRES_STAT!D897</f>
        <v>8.9612999999999996</v>
      </c>
      <c r="C894" s="2">
        <f t="shared" si="101"/>
        <v>0</v>
      </c>
      <c r="D894" s="2">
        <f t="shared" si="102"/>
        <v>8.9612999999999996</v>
      </c>
      <c r="E894" s="2">
        <f t="shared" si="104"/>
        <v>9.031349999999998</v>
      </c>
      <c r="F894" s="2">
        <f t="shared" si="105"/>
        <v>9.0838849999999987</v>
      </c>
      <c r="G894" s="2">
        <f t="shared" si="107"/>
        <v>8.469619999999999</v>
      </c>
      <c r="H894" s="2">
        <f t="shared" si="103"/>
        <v>8.0661384999999921</v>
      </c>
      <c r="I894" s="2">
        <f t="array" ref="I894">SUMPRODUCT(B878:B897, (ROW(B878:B897)-ROW(B878)+1)) / (20*21/2)</f>
        <v>9.0288561904761906</v>
      </c>
      <c r="J894" s="2">
        <f t="shared" si="106"/>
        <v>8.9167688335642126</v>
      </c>
      <c r="K894" s="2">
        <f t="shared" si="108"/>
        <v>8.6250424188044601</v>
      </c>
    </row>
    <row r="895" spans="1:11" ht="13.5" x14ac:dyDescent="0.25">
      <c r="A895" s="3">
        <f>TITRES_STAT!B898</f>
        <v>43305</v>
      </c>
      <c r="B895" s="6">
        <f>TITRES_STAT!D898</f>
        <v>8.9612999999999996</v>
      </c>
      <c r="C895" s="2">
        <f t="shared" si="101"/>
        <v>0</v>
      </c>
      <c r="D895" s="2">
        <f t="shared" si="102"/>
        <v>8.9612999999999996</v>
      </c>
      <c r="E895" s="2">
        <f t="shared" si="104"/>
        <v>9.0150600000000001</v>
      </c>
      <c r="F895" s="2">
        <f t="shared" si="105"/>
        <v>9.0920349999999992</v>
      </c>
      <c r="G895" s="2">
        <f t="shared" si="107"/>
        <v>8.4880060000000022</v>
      </c>
      <c r="H895" s="2">
        <f t="shared" si="103"/>
        <v>8.0790134999999914</v>
      </c>
      <c r="I895" s="2">
        <f t="array" ref="I895">SUMPRODUCT(B879:B898, (ROW(B879:B898)-ROW(B879)+1)) / (20*21/2)</f>
        <v>9.0339371428571447</v>
      </c>
      <c r="J895" s="2">
        <f t="shared" si="106"/>
        <v>8.9210098970342884</v>
      </c>
      <c r="K895" s="2">
        <f t="shared" si="108"/>
        <v>8.6382289906160494</v>
      </c>
    </row>
    <row r="896" spans="1:11" ht="13.5" x14ac:dyDescent="0.25">
      <c r="A896" s="3">
        <f>TITRES_STAT!B899</f>
        <v>43307</v>
      </c>
      <c r="B896" s="6">
        <f>TITRES_STAT!D899</f>
        <v>9.0427</v>
      </c>
      <c r="C896" s="2">
        <f t="shared" si="101"/>
        <v>8.1400000000000361E-2</v>
      </c>
      <c r="D896" s="2">
        <f t="shared" si="102"/>
        <v>8.9775799999999997</v>
      </c>
      <c r="E896" s="2">
        <f t="shared" si="104"/>
        <v>9.0077199999999991</v>
      </c>
      <c r="F896" s="2">
        <f t="shared" si="105"/>
        <v>9.0912199999999981</v>
      </c>
      <c r="G896" s="2">
        <f t="shared" si="107"/>
        <v>8.5080200000000019</v>
      </c>
      <c r="H896" s="2">
        <f t="shared" si="103"/>
        <v>8.0921379999999914</v>
      </c>
      <c r="I896" s="2">
        <f t="array" ref="I896">SUMPRODUCT(B880:B899, (ROW(B880:B899)-ROW(B880)+1)) / (20*21/2)</f>
        <v>9.0543428571428546</v>
      </c>
      <c r="J896" s="2">
        <f t="shared" si="106"/>
        <v>8.9325994306500718</v>
      </c>
      <c r="K896" s="2">
        <f t="shared" si="108"/>
        <v>8.6540905988271852</v>
      </c>
    </row>
    <row r="897" spans="1:11" ht="13.5" x14ac:dyDescent="0.25">
      <c r="A897" s="3">
        <f>TITRES_STAT!B900</f>
        <v>43308</v>
      </c>
      <c r="B897" s="6">
        <f>TITRES_STAT!D900</f>
        <v>9.0427</v>
      </c>
      <c r="C897" s="2">
        <f t="shared" si="101"/>
        <v>0</v>
      </c>
      <c r="D897" s="2">
        <f t="shared" si="102"/>
        <v>8.993859999999998</v>
      </c>
      <c r="E897" s="2">
        <f t="shared" si="104"/>
        <v>9.0003799999999998</v>
      </c>
      <c r="F897" s="2">
        <f t="shared" si="105"/>
        <v>9.0708499999999983</v>
      </c>
      <c r="G897" s="2">
        <f t="shared" si="107"/>
        <v>8.5280340000000017</v>
      </c>
      <c r="H897" s="2">
        <f t="shared" si="103"/>
        <v>8.1054199999999899</v>
      </c>
      <c r="I897" s="2">
        <f t="array" ref="I897">SUMPRODUCT(B881:B900, (ROW(B881:B900)-ROW(B881)+1)) / (20*21/2)</f>
        <v>9.0678014285714266</v>
      </c>
      <c r="J897" s="2">
        <f t="shared" si="106"/>
        <v>8.9430851991595901</v>
      </c>
      <c r="K897" s="2">
        <f t="shared" si="108"/>
        <v>8.6693301831869043</v>
      </c>
    </row>
    <row r="898" spans="1:11" ht="13.5" x14ac:dyDescent="0.25">
      <c r="A898" s="3">
        <f>TITRES_STAT!B901</f>
        <v>43311</v>
      </c>
      <c r="B898" s="6">
        <f>TITRES_STAT!D901</f>
        <v>9.1242000000000001</v>
      </c>
      <c r="C898" s="2">
        <f t="shared" si="101"/>
        <v>8.1500000000000128E-2</v>
      </c>
      <c r="D898" s="2">
        <f t="shared" si="102"/>
        <v>9.0264399999999991</v>
      </c>
      <c r="E898" s="2">
        <f t="shared" si="104"/>
        <v>9.0020100000000003</v>
      </c>
      <c r="F898" s="2">
        <f t="shared" si="105"/>
        <v>9.0647399999999987</v>
      </c>
      <c r="G898" s="2">
        <f t="shared" si="107"/>
        <v>8.5496780000000001</v>
      </c>
      <c r="H898" s="2">
        <f t="shared" si="103"/>
        <v>8.1191094999999898</v>
      </c>
      <c r="I898" s="2">
        <f t="array" ref="I898">SUMPRODUCT(B882:B901, (ROW(B882:B901)-ROW(B882)+1)) / (20*21/2)</f>
        <v>9.0814590476190489</v>
      </c>
      <c r="J898" s="2">
        <f t="shared" si="106"/>
        <v>8.9603342278110585</v>
      </c>
      <c r="K898" s="2">
        <f t="shared" si="108"/>
        <v>8.6871682152187901</v>
      </c>
    </row>
    <row r="899" spans="1:11" ht="13.5" x14ac:dyDescent="0.25">
      <c r="A899" s="3">
        <f>TITRES_STAT!B902</f>
        <v>43312</v>
      </c>
      <c r="B899" s="6">
        <f>TITRES_STAT!D902</f>
        <v>9.2789999999999999</v>
      </c>
      <c r="C899" s="2">
        <f t="shared" si="101"/>
        <v>0.15479999999999983</v>
      </c>
      <c r="D899" s="2">
        <f t="shared" si="102"/>
        <v>9.0899800000000006</v>
      </c>
      <c r="E899" s="2">
        <f t="shared" si="104"/>
        <v>9.0256399999999992</v>
      </c>
      <c r="F899" s="2">
        <f t="shared" si="105"/>
        <v>9.0561849999999975</v>
      </c>
      <c r="G899" s="2">
        <f t="shared" si="107"/>
        <v>8.5696879999999993</v>
      </c>
      <c r="H899" s="2">
        <f t="shared" si="103"/>
        <v>8.133651999999989</v>
      </c>
      <c r="I899" s="2">
        <f t="array" ref="I899">SUMPRODUCT(B883:B902, (ROW(B883:B902)-ROW(B883)+1)) / (20*21/2)</f>
        <v>9.1014766666666667</v>
      </c>
      <c r="J899" s="2">
        <f t="shared" si="106"/>
        <v>8.9906833489719098</v>
      </c>
      <c r="K899" s="2">
        <f t="shared" si="108"/>
        <v>8.7103773048180546</v>
      </c>
    </row>
    <row r="900" spans="1:11" ht="13.5" x14ac:dyDescent="0.25">
      <c r="A900" s="3">
        <f>TITRES_STAT!B903</f>
        <v>43313</v>
      </c>
      <c r="B900" s="6">
        <f>TITRES_STAT!D903</f>
        <v>9.1974999999999998</v>
      </c>
      <c r="C900" s="2">
        <f t="shared" ref="C900:C963" si="109">B900-B899</f>
        <v>-8.1500000000000128E-2</v>
      </c>
      <c r="D900" s="2">
        <f t="shared" si="102"/>
        <v>9.137220000000001</v>
      </c>
      <c r="E900" s="2">
        <f t="shared" si="104"/>
        <v>9.0492600000000003</v>
      </c>
      <c r="F900" s="2">
        <f t="shared" si="105"/>
        <v>9.0622949999999971</v>
      </c>
      <c r="G900" s="2">
        <f t="shared" si="107"/>
        <v>8.5929559999999974</v>
      </c>
      <c r="H900" s="2">
        <f t="shared" si="103"/>
        <v>8.1477079999999891</v>
      </c>
      <c r="I900" s="2">
        <f t="array" ref="I900">SUMPRODUCT(B884:B903, (ROW(B884:B903)-ROW(B884)+1)) / (20*21/2)</f>
        <v>9.1199814285714282</v>
      </c>
      <c r="J900" s="2">
        <f t="shared" si="106"/>
        <v>9.010380172879346</v>
      </c>
      <c r="K900" s="2">
        <f t="shared" si="108"/>
        <v>8.7294801556095045</v>
      </c>
    </row>
    <row r="901" spans="1:11" ht="13.5" x14ac:dyDescent="0.25">
      <c r="A901" s="3">
        <f>TITRES_STAT!B904</f>
        <v>43314</v>
      </c>
      <c r="B901" s="6">
        <f>TITRES_STAT!D904</f>
        <v>9.2057000000000002</v>
      </c>
      <c r="C901" s="2">
        <f t="shared" si="109"/>
        <v>8.2000000000004292E-3</v>
      </c>
      <c r="D901" s="2">
        <f t="shared" si="102"/>
        <v>9.1698199999999996</v>
      </c>
      <c r="E901" s="2">
        <f t="shared" si="104"/>
        <v>9.0736999999999988</v>
      </c>
      <c r="F901" s="2">
        <f t="shared" si="105"/>
        <v>9.0688149999999972</v>
      </c>
      <c r="G901" s="2">
        <f t="shared" si="107"/>
        <v>8.6163879999999988</v>
      </c>
      <c r="H901" s="2">
        <f t="shared" si="103"/>
        <v>8.1617264999999897</v>
      </c>
      <c r="I901" s="2">
        <f t="array" ref="I901">SUMPRODUCT(B885:B904, (ROW(B885:B904)-ROW(B885)+1)) / (20*21/2)</f>
        <v>9.1377490476190459</v>
      </c>
      <c r="J901" s="2">
        <f t="shared" si="106"/>
        <v>9.0289820611765528</v>
      </c>
      <c r="K901" s="2">
        <f t="shared" si="108"/>
        <v>8.7481554436248192</v>
      </c>
    </row>
    <row r="902" spans="1:11" ht="13.5" x14ac:dyDescent="0.25">
      <c r="A902" s="3">
        <f>TITRES_STAT!B905</f>
        <v>43315</v>
      </c>
      <c r="B902" s="6">
        <f>TITRES_STAT!D905</f>
        <v>9.2789999999999999</v>
      </c>
      <c r="C902" s="2">
        <f t="shared" si="109"/>
        <v>7.3299999999999699E-2</v>
      </c>
      <c r="D902" s="2">
        <f t="shared" ref="D902:D965" si="110">AVERAGE(B898:B902)</f>
        <v>9.2170799999999993</v>
      </c>
      <c r="E902" s="2">
        <f t="shared" si="104"/>
        <v>9.1054700000000004</v>
      </c>
      <c r="F902" s="2">
        <f t="shared" si="105"/>
        <v>9.084699999999998</v>
      </c>
      <c r="G902" s="2">
        <f t="shared" si="107"/>
        <v>8.6427059999999969</v>
      </c>
      <c r="H902" s="2">
        <f t="shared" si="103"/>
        <v>8.1761899999999894</v>
      </c>
      <c r="I902" s="2">
        <f t="array" ref="I902">SUMPRODUCT(B886:B905, (ROW(B886:B905)-ROW(B886)+1)) / (20*21/2)</f>
        <v>9.1710747619047606</v>
      </c>
      <c r="J902" s="2">
        <f t="shared" si="106"/>
        <v>9.0527932934454522</v>
      </c>
      <c r="K902" s="2">
        <f t="shared" si="108"/>
        <v>8.7689728772081601</v>
      </c>
    </row>
    <row r="903" spans="1:11" ht="13.5" x14ac:dyDescent="0.25">
      <c r="A903" s="3">
        <f>TITRES_STAT!B906</f>
        <v>43318</v>
      </c>
      <c r="B903" s="6">
        <f>TITRES_STAT!D906</f>
        <v>9.2789999999999999</v>
      </c>
      <c r="C903" s="2">
        <f t="shared" si="109"/>
        <v>0</v>
      </c>
      <c r="D903" s="2">
        <f t="shared" si="110"/>
        <v>9.2480399999999996</v>
      </c>
      <c r="E903" s="2">
        <f t="shared" si="104"/>
        <v>9.1372399999999985</v>
      </c>
      <c r="F903" s="2">
        <f t="shared" si="105"/>
        <v>9.0924399999999981</v>
      </c>
      <c r="G903" s="2">
        <f t="shared" si="107"/>
        <v>8.6690239999999985</v>
      </c>
      <c r="H903" s="2">
        <f t="shared" si="103"/>
        <v>8.1902989999999907</v>
      </c>
      <c r="I903" s="2">
        <f t="array" ref="I903">SUMPRODUCT(B887:B906, (ROW(B887:B906)-ROW(B887)+1)) / (20*21/2)</f>
        <v>9.1950866666666649</v>
      </c>
      <c r="J903" s="2">
        <f t="shared" si="106"/>
        <v>9.0743367893077895</v>
      </c>
      <c r="K903" s="2">
        <f t="shared" si="108"/>
        <v>8.7889739408470557</v>
      </c>
    </row>
    <row r="904" spans="1:11" ht="13.5" x14ac:dyDescent="0.25">
      <c r="A904" s="3">
        <f>TITRES_STAT!B907</f>
        <v>43319</v>
      </c>
      <c r="B904" s="6">
        <f>TITRES_STAT!D907</f>
        <v>9.2789999999999999</v>
      </c>
      <c r="C904" s="2">
        <f t="shared" si="109"/>
        <v>0</v>
      </c>
      <c r="D904" s="2">
        <f t="shared" si="110"/>
        <v>9.2480399999999996</v>
      </c>
      <c r="E904" s="2">
        <f t="shared" si="104"/>
        <v>9.1690099999999983</v>
      </c>
      <c r="F904" s="2">
        <f t="shared" si="105"/>
        <v>9.1001799999999982</v>
      </c>
      <c r="G904" s="2">
        <f t="shared" si="107"/>
        <v>8.693763999999998</v>
      </c>
      <c r="H904" s="2">
        <f t="shared" si="103"/>
        <v>8.2044864999999909</v>
      </c>
      <c r="I904" s="2">
        <f t="array" ref="I904">SUMPRODUCT(B888:B907, (ROW(B888:B907)-ROW(B888)+1)) / (20*21/2)</f>
        <v>9.2178961904761909</v>
      </c>
      <c r="J904" s="2">
        <f t="shared" si="106"/>
        <v>9.093828523659429</v>
      </c>
      <c r="K904" s="2">
        <f t="shared" si="108"/>
        <v>8.8081906490491324</v>
      </c>
    </row>
    <row r="905" spans="1:11" ht="13.5" x14ac:dyDescent="0.25">
      <c r="A905" s="3">
        <f>TITRES_STAT!B908</f>
        <v>43320</v>
      </c>
      <c r="B905" s="6">
        <f>TITRES_STAT!D908</f>
        <v>9.4501000000000008</v>
      </c>
      <c r="C905" s="2">
        <f t="shared" si="109"/>
        <v>0.17110000000000092</v>
      </c>
      <c r="D905" s="2">
        <f t="shared" si="110"/>
        <v>9.2985599999999984</v>
      </c>
      <c r="E905" s="2">
        <f t="shared" si="104"/>
        <v>9.2178900000000006</v>
      </c>
      <c r="F905" s="2">
        <f t="shared" si="105"/>
        <v>9.1164749999999977</v>
      </c>
      <c r="G905" s="2">
        <f t="shared" si="107"/>
        <v>8.7189299999999985</v>
      </c>
      <c r="H905" s="2">
        <f t="shared" si="103"/>
        <v>8.2187019999999933</v>
      </c>
      <c r="I905" s="2">
        <f t="array" ref="I905">SUMPRODUCT(B889:B908, (ROW(B889:B908)-ROW(B889)+1)) / (20*21/2)</f>
        <v>9.2356271428571439</v>
      </c>
      <c r="J905" s="2">
        <f t="shared" si="106"/>
        <v>9.1277591404537706</v>
      </c>
      <c r="K905" s="2">
        <f t="shared" si="108"/>
        <v>8.8333635647726965</v>
      </c>
    </row>
    <row r="906" spans="1:11" ht="13.5" x14ac:dyDescent="0.25">
      <c r="A906" s="3">
        <f>TITRES_STAT!B909</f>
        <v>43321</v>
      </c>
      <c r="B906" s="6">
        <f>TITRES_STAT!D909</f>
        <v>9.3686000000000007</v>
      </c>
      <c r="C906" s="2">
        <f t="shared" si="109"/>
        <v>-8.1500000000000128E-2</v>
      </c>
      <c r="D906" s="2">
        <f t="shared" si="110"/>
        <v>9.3311400000000013</v>
      </c>
      <c r="E906" s="2">
        <f t="shared" si="104"/>
        <v>9.2504799999999996</v>
      </c>
      <c r="F906" s="2">
        <f t="shared" si="105"/>
        <v>9.1290999999999993</v>
      </c>
      <c r="G906" s="2">
        <f t="shared" si="107"/>
        <v>8.7424659999999985</v>
      </c>
      <c r="H906" s="2">
        <f t="shared" ref="H906:H969" si="111">AVERAGE(B707:B906)</f>
        <v>8.2317609999999917</v>
      </c>
      <c r="I906" s="2">
        <f t="array" ref="I906">SUMPRODUCT(B890:B909, (ROW(B890:B909)-ROW(B890)+1)) / (20*21/2)</f>
        <v>9.2639485714285712</v>
      </c>
      <c r="J906" s="2">
        <f t="shared" si="106"/>
        <v>9.1506963651724593</v>
      </c>
      <c r="K906" s="2">
        <f t="shared" si="108"/>
        <v>8.8543532288992584</v>
      </c>
    </row>
    <row r="907" spans="1:11" ht="13.5" x14ac:dyDescent="0.25">
      <c r="A907" s="3">
        <f>TITRES_STAT!B910</f>
        <v>43322</v>
      </c>
      <c r="B907" s="6">
        <f>TITRES_STAT!D910</f>
        <v>9.3686000000000007</v>
      </c>
      <c r="C907" s="2">
        <f t="shared" si="109"/>
        <v>0</v>
      </c>
      <c r="D907" s="2">
        <f t="shared" si="110"/>
        <v>9.3490599999999997</v>
      </c>
      <c r="E907" s="2">
        <f t="shared" si="104"/>
        <v>9.2830699999999986</v>
      </c>
      <c r="F907" s="2">
        <f t="shared" si="105"/>
        <v>9.1417249999999992</v>
      </c>
      <c r="G907" s="2">
        <f t="shared" si="107"/>
        <v>8.7705760000000001</v>
      </c>
      <c r="H907" s="2">
        <f t="shared" si="111"/>
        <v>8.24481999999999</v>
      </c>
      <c r="I907" s="2">
        <f t="array" ref="I907">SUMPRODUCT(B891:B910, (ROW(B891:B910)-ROW(B891)+1)) / (20*21/2)</f>
        <v>9.2864442857142855</v>
      </c>
      <c r="J907" s="2">
        <f t="shared" si="106"/>
        <v>9.1714490922988929</v>
      </c>
      <c r="K907" s="2">
        <f t="shared" si="108"/>
        <v>8.8745197689424256</v>
      </c>
    </row>
    <row r="908" spans="1:11" ht="13.5" x14ac:dyDescent="0.25">
      <c r="A908" s="3">
        <f>TITRES_STAT!B911</f>
        <v>43326</v>
      </c>
      <c r="B908" s="6">
        <f>TITRES_STAT!D911</f>
        <v>9.3278999999999996</v>
      </c>
      <c r="C908" s="2">
        <f t="shared" si="109"/>
        <v>-4.0700000000001069E-2</v>
      </c>
      <c r="D908" s="2">
        <f t="shared" si="110"/>
        <v>9.3588400000000007</v>
      </c>
      <c r="E908" s="2">
        <f t="shared" ref="E908:E971" si="112">AVERAGE(B899:B908)</f>
        <v>9.3034400000000002</v>
      </c>
      <c r="F908" s="2">
        <f t="shared" si="105"/>
        <v>9.1527250000000002</v>
      </c>
      <c r="G908" s="2">
        <f t="shared" si="107"/>
        <v>8.793613999999998</v>
      </c>
      <c r="H908" s="2">
        <f t="shared" si="111"/>
        <v>8.2576754999999942</v>
      </c>
      <c r="I908" s="2">
        <f t="array" ref="I908">SUMPRODUCT(B892:B911, (ROW(B892:B911)-ROW(B892)+1)) / (20*21/2)</f>
        <v>9.3339685714285707</v>
      </c>
      <c r="J908" s="2">
        <f t="shared" si="106"/>
        <v>9.1863491787466174</v>
      </c>
      <c r="K908" s="2">
        <f t="shared" si="108"/>
        <v>8.8922993858466448</v>
      </c>
    </row>
    <row r="909" spans="1:11" ht="13.5" x14ac:dyDescent="0.25">
      <c r="A909" s="3">
        <f>TITRES_STAT!B912</f>
        <v>43327</v>
      </c>
      <c r="B909" s="6">
        <f>TITRES_STAT!D912</f>
        <v>9.4501000000000008</v>
      </c>
      <c r="C909" s="2">
        <f t="shared" si="109"/>
        <v>0.1222000000000012</v>
      </c>
      <c r="D909" s="2">
        <f t="shared" si="110"/>
        <v>9.3930600000000002</v>
      </c>
      <c r="E909" s="2">
        <f t="shared" si="112"/>
        <v>9.3205500000000008</v>
      </c>
      <c r="F909" s="2">
        <f t="shared" si="105"/>
        <v>9.173095</v>
      </c>
      <c r="G909" s="2">
        <f t="shared" si="107"/>
        <v>8.8201999999999998</v>
      </c>
      <c r="H909" s="2">
        <f t="shared" si="111"/>
        <v>8.2710629999999927</v>
      </c>
      <c r="I909" s="2">
        <f t="array" ref="I909">SUMPRODUCT(B893:B912, (ROW(B893:B912)-ROW(B893)+1)) / (20*21/2)</f>
        <v>9.4245538095238093</v>
      </c>
      <c r="J909" s="2">
        <f t="shared" si="106"/>
        <v>9.2114683045802739</v>
      </c>
      <c r="K909" s="2">
        <f t="shared" si="108"/>
        <v>8.9141739197350116</v>
      </c>
    </row>
    <row r="910" spans="1:11" ht="13.5" x14ac:dyDescent="0.25">
      <c r="A910" s="3">
        <f>TITRES_STAT!B913</f>
        <v>43328</v>
      </c>
      <c r="B910" s="6">
        <f>TITRES_STAT!D913</f>
        <v>9.4093</v>
      </c>
      <c r="C910" s="2">
        <f t="shared" si="109"/>
        <v>-4.0800000000000836E-2</v>
      </c>
      <c r="D910" s="2">
        <f t="shared" si="110"/>
        <v>9.3849</v>
      </c>
      <c r="E910" s="2">
        <f t="shared" si="112"/>
        <v>9.3417300000000001</v>
      </c>
      <c r="F910" s="2">
        <f t="shared" si="105"/>
        <v>9.1954949999999993</v>
      </c>
      <c r="G910" s="2">
        <f t="shared" si="107"/>
        <v>8.8472319999999982</v>
      </c>
      <c r="H910" s="2">
        <f t="shared" si="111"/>
        <v>8.284246499999993</v>
      </c>
      <c r="I910" s="2">
        <f t="array" ref="I910">SUMPRODUCT(B894:B913, (ROW(B894:B913)-ROW(B894)+1)) / (20*21/2)</f>
        <v>9.5085390476190472</v>
      </c>
      <c r="J910" s="2">
        <f t="shared" si="106"/>
        <v>9.2303094184297709</v>
      </c>
      <c r="K910" s="2">
        <f t="shared" si="108"/>
        <v>8.9335906287650122</v>
      </c>
    </row>
    <row r="911" spans="1:11" ht="13.5" x14ac:dyDescent="0.25">
      <c r="A911" s="3">
        <f>TITRES_STAT!B914</f>
        <v>43329</v>
      </c>
      <c r="B911" s="6">
        <f>TITRES_STAT!D914</f>
        <v>9.6944999999999997</v>
      </c>
      <c r="C911" s="2">
        <f t="shared" si="109"/>
        <v>0.28519999999999968</v>
      </c>
      <c r="D911" s="2">
        <f t="shared" si="110"/>
        <v>9.4500799999999998</v>
      </c>
      <c r="E911" s="2">
        <f t="shared" si="112"/>
        <v>9.3906100000000023</v>
      </c>
      <c r="F911" s="2">
        <f t="shared" si="105"/>
        <v>9.2321550000000006</v>
      </c>
      <c r="G911" s="2">
        <f t="shared" si="107"/>
        <v>8.8824899999999989</v>
      </c>
      <c r="H911" s="2">
        <f t="shared" si="111"/>
        <v>8.2988164999999938</v>
      </c>
      <c r="I911" s="2">
        <f t="array" ref="I911">SUMPRODUCT(B895:B914, (ROW(B895:B914)-ROW(B895)+1)) / (20*21/2)</f>
        <v>9.5867442857142855</v>
      </c>
      <c r="J911" s="2">
        <f t="shared" si="106"/>
        <v>9.2745180452459834</v>
      </c>
      <c r="K911" s="2">
        <f t="shared" si="108"/>
        <v>8.9634302119506977</v>
      </c>
    </row>
    <row r="912" spans="1:11" ht="13.5" x14ac:dyDescent="0.25">
      <c r="A912" s="3">
        <f>TITRES_STAT!B915</f>
        <v>43332</v>
      </c>
      <c r="B912" s="6">
        <f>TITRES_STAT!D915</f>
        <v>10.183299999999999</v>
      </c>
      <c r="C912" s="2">
        <f t="shared" si="109"/>
        <v>0.48879999999999946</v>
      </c>
      <c r="D912" s="2">
        <f t="shared" si="110"/>
        <v>9.6130200000000006</v>
      </c>
      <c r="E912" s="2">
        <f t="shared" si="112"/>
        <v>9.4810400000000019</v>
      </c>
      <c r="F912" s="2">
        <f t="shared" si="105"/>
        <v>9.2932550000000003</v>
      </c>
      <c r="G912" s="2">
        <f t="shared" si="107"/>
        <v>8.928469999999999</v>
      </c>
      <c r="H912" s="2">
        <f t="shared" si="111"/>
        <v>8.3142929999999922</v>
      </c>
      <c r="I912" s="2">
        <f t="array" ref="I912">SUMPRODUCT(B896:B915, (ROW(B896:B915)-ROW(B896)+1)) / (20*21/2)</f>
        <v>9.6576171428571431</v>
      </c>
      <c r="J912" s="2">
        <f t="shared" si="106"/>
        <v>9.3610687076035095</v>
      </c>
      <c r="K912" s="2">
        <f t="shared" si="108"/>
        <v>9.0112682428545927</v>
      </c>
    </row>
    <row r="913" spans="1:11" ht="13.5" x14ac:dyDescent="0.25">
      <c r="A913" s="3">
        <f>TITRES_STAT!B916</f>
        <v>43335</v>
      </c>
      <c r="B913" s="6">
        <f>TITRES_STAT!D916</f>
        <v>10.1751</v>
      </c>
      <c r="C913" s="2">
        <f t="shared" si="109"/>
        <v>-8.1999999999986528E-3</v>
      </c>
      <c r="D913" s="2">
        <f t="shared" si="110"/>
        <v>9.7824600000000004</v>
      </c>
      <c r="E913" s="2">
        <f t="shared" si="112"/>
        <v>9.5706500000000005</v>
      </c>
      <c r="F913" s="2">
        <f t="shared" si="105"/>
        <v>9.3539449999999995</v>
      </c>
      <c r="G913" s="2">
        <f t="shared" si="107"/>
        <v>8.9742859999999993</v>
      </c>
      <c r="H913" s="2">
        <f t="shared" si="111"/>
        <v>8.3281514999999917</v>
      </c>
      <c r="I913" s="2">
        <f t="array" ref="I913">SUMPRODUCT(B897:B916, (ROW(B897:B916)-ROW(B897)+1)) / (20*21/2)</f>
        <v>9.7227876190476188</v>
      </c>
      <c r="J913" s="2">
        <f t="shared" si="106"/>
        <v>9.4385954973555553</v>
      </c>
      <c r="K913" s="2">
        <f t="shared" si="108"/>
        <v>9.0569087039191185</v>
      </c>
    </row>
    <row r="914" spans="1:11" ht="13.5" x14ac:dyDescent="0.25">
      <c r="A914" s="3">
        <f>TITRES_STAT!B917</f>
        <v>43336</v>
      </c>
      <c r="B914" s="6">
        <f>TITRES_STAT!D917</f>
        <v>10.1751</v>
      </c>
      <c r="C914" s="2">
        <f t="shared" si="109"/>
        <v>0</v>
      </c>
      <c r="D914" s="2">
        <f t="shared" si="110"/>
        <v>9.92746</v>
      </c>
      <c r="E914" s="2">
        <f t="shared" si="112"/>
        <v>9.660260000000001</v>
      </c>
      <c r="F914" s="2">
        <f t="shared" si="105"/>
        <v>9.4146349999999988</v>
      </c>
      <c r="G914" s="2">
        <f t="shared" si="107"/>
        <v>9.0201019999999978</v>
      </c>
      <c r="H914" s="2">
        <f t="shared" si="111"/>
        <v>8.3415764999999915</v>
      </c>
      <c r="I914" s="2">
        <f t="array" ref="I914">SUMPRODUCT(B898:B917, (ROW(B898:B917)-ROW(B898)+1)) / (20*21/2)</f>
        <v>9.7826433333333327</v>
      </c>
      <c r="J914" s="2">
        <f t="shared" si="106"/>
        <v>9.508738783321693</v>
      </c>
      <c r="K914" s="2">
        <f t="shared" si="108"/>
        <v>9.1007593429811138</v>
      </c>
    </row>
    <row r="915" spans="1:11" ht="13.5" x14ac:dyDescent="0.25">
      <c r="A915" s="3">
        <f>TITRES_STAT!B918</f>
        <v>43339</v>
      </c>
      <c r="B915" s="6">
        <f>TITRES_STAT!D918</f>
        <v>10.158799999999999</v>
      </c>
      <c r="C915" s="2">
        <f t="shared" si="109"/>
        <v>-1.6300000000001091E-2</v>
      </c>
      <c r="D915" s="2">
        <f t="shared" si="110"/>
        <v>10.077360000000001</v>
      </c>
      <c r="E915" s="2">
        <f t="shared" si="112"/>
        <v>9.7311300000000003</v>
      </c>
      <c r="F915" s="2">
        <f t="shared" si="105"/>
        <v>9.4745099999999987</v>
      </c>
      <c r="G915" s="2">
        <f t="shared" si="107"/>
        <v>9.062123999999999</v>
      </c>
      <c r="H915" s="2">
        <f t="shared" si="111"/>
        <v>8.354367999999992</v>
      </c>
      <c r="I915" s="2">
        <f t="array" ref="I915">SUMPRODUCT(B899:B918, (ROW(B899:B918)-ROW(B899)+1)) / (20*21/2)</f>
        <v>9.7937366666666676</v>
      </c>
      <c r="J915" s="2">
        <f t="shared" si="106"/>
        <v>9.570649375386294</v>
      </c>
      <c r="K915" s="2">
        <f t="shared" si="108"/>
        <v>9.1422511334524437</v>
      </c>
    </row>
    <row r="916" spans="1:11" ht="13.5" x14ac:dyDescent="0.25">
      <c r="A916" s="3">
        <f>TITRES_STAT!B919</f>
        <v>43340</v>
      </c>
      <c r="B916" s="6">
        <f>TITRES_STAT!D919</f>
        <v>10.158799999999999</v>
      </c>
      <c r="C916" s="2">
        <f t="shared" si="109"/>
        <v>0</v>
      </c>
      <c r="D916" s="2">
        <f t="shared" si="110"/>
        <v>10.17022</v>
      </c>
      <c r="E916" s="2">
        <f t="shared" si="112"/>
        <v>9.8101500000000001</v>
      </c>
      <c r="F916" s="2">
        <f t="shared" ref="F916:F979" si="113">AVERAGE(B897:B916)</f>
        <v>9.5303149999999981</v>
      </c>
      <c r="G916" s="2">
        <f t="shared" si="107"/>
        <v>9.1060379999999981</v>
      </c>
      <c r="H916" s="2">
        <f t="shared" si="111"/>
        <v>8.3671204999999915</v>
      </c>
      <c r="I916" s="2">
        <f t="array" ref="I916">SUMPRODUCT(B900:B919, (ROW(B900:B919)-ROW(B900)+1)) / (20*21/2)</f>
        <v>9.7935423809523812</v>
      </c>
      <c r="J916" s="2">
        <f t="shared" si="106"/>
        <v>9.6266637205875991</v>
      </c>
      <c r="K916" s="2">
        <f t="shared" si="108"/>
        <v>9.1821157948856822</v>
      </c>
    </row>
    <row r="917" spans="1:11" ht="13.5" x14ac:dyDescent="0.25">
      <c r="A917" s="3">
        <f>TITRES_STAT!B920</f>
        <v>43341</v>
      </c>
      <c r="B917" s="6">
        <f>TITRES_STAT!D920</f>
        <v>10.158799999999999</v>
      </c>
      <c r="C917" s="2">
        <f t="shared" si="109"/>
        <v>0</v>
      </c>
      <c r="D917" s="2">
        <f t="shared" si="110"/>
        <v>10.165319999999999</v>
      </c>
      <c r="E917" s="2">
        <f t="shared" si="112"/>
        <v>9.88917</v>
      </c>
      <c r="F917" s="2">
        <f t="shared" si="113"/>
        <v>9.5861199999999975</v>
      </c>
      <c r="G917" s="2">
        <f t="shared" si="107"/>
        <v>9.1515279999999972</v>
      </c>
      <c r="H917" s="2">
        <f t="shared" si="111"/>
        <v>8.3788874999999923</v>
      </c>
      <c r="I917" s="2">
        <f t="array" ref="I917">SUMPRODUCT(B901:B920, (ROW(B901:B920)-ROW(B901)+1)) / (20*21/2)</f>
        <v>9.7607195238095237</v>
      </c>
      <c r="J917" s="2">
        <f t="shared" ref="J917:J980" si="114">$J$4*B917+J916*(1-$J$4)</f>
        <v>9.677343366245923</v>
      </c>
      <c r="K917" s="2">
        <f t="shared" si="108"/>
        <v>9.2204171362627143</v>
      </c>
    </row>
    <row r="918" spans="1:11" ht="13.5" x14ac:dyDescent="0.25">
      <c r="A918" s="3">
        <f>TITRES_STAT!B921</f>
        <v>43342</v>
      </c>
      <c r="B918" s="6">
        <f>TITRES_STAT!D921</f>
        <v>9.7026000000000003</v>
      </c>
      <c r="C918" s="2">
        <f t="shared" si="109"/>
        <v>-0.45619999999999905</v>
      </c>
      <c r="D918" s="2">
        <f t="shared" si="110"/>
        <v>10.070820000000001</v>
      </c>
      <c r="E918" s="2">
        <f t="shared" si="112"/>
        <v>9.9266400000000008</v>
      </c>
      <c r="F918" s="2">
        <f t="shared" si="113"/>
        <v>9.6150399999999969</v>
      </c>
      <c r="G918" s="2">
        <f t="shared" si="107"/>
        <v>9.1847399999999979</v>
      </c>
      <c r="H918" s="2">
        <f t="shared" si="111"/>
        <v>8.388373499999993</v>
      </c>
      <c r="I918" s="2">
        <f t="array" ref="I918">SUMPRODUCT(B902:B921, (ROW(B902:B921)-ROW(B902)+1)) / (20*21/2)</f>
        <v>9.7282509523809502</v>
      </c>
      <c r="J918" s="2">
        <f t="shared" si="114"/>
        <v>9.6797487599367873</v>
      </c>
      <c r="K918" s="2">
        <f t="shared" si="108"/>
        <v>9.2393262681739809</v>
      </c>
    </row>
    <row r="919" spans="1:11" ht="13.5" x14ac:dyDescent="0.25">
      <c r="A919" s="3">
        <f>TITRES_STAT!B922</f>
        <v>43343</v>
      </c>
      <c r="B919" s="6">
        <f>TITRES_STAT!D922</f>
        <v>9.6129999999999995</v>
      </c>
      <c r="C919" s="2">
        <f t="shared" si="109"/>
        <v>-8.960000000000079E-2</v>
      </c>
      <c r="D919" s="2">
        <f t="shared" si="110"/>
        <v>9.958400000000001</v>
      </c>
      <c r="E919" s="2">
        <f t="shared" si="112"/>
        <v>9.9429300000000005</v>
      </c>
      <c r="F919" s="2">
        <f t="shared" si="113"/>
        <v>9.6317399999999971</v>
      </c>
      <c r="G919" s="2">
        <f t="shared" si="107"/>
        <v>9.216001999999996</v>
      </c>
      <c r="H919" s="2">
        <f t="shared" si="111"/>
        <v>8.3970169999999946</v>
      </c>
      <c r="I919" s="2">
        <f t="array" ref="I919">SUMPRODUCT(B903:B922, (ROW(B903:B922)-ROW(B903)+1)) / (20*21/2)</f>
        <v>9.7023366666666675</v>
      </c>
      <c r="J919" s="2">
        <f t="shared" si="114"/>
        <v>9.6733917351809033</v>
      </c>
      <c r="K919" s="2">
        <f t="shared" si="108"/>
        <v>9.2539801400102952</v>
      </c>
    </row>
    <row r="920" spans="1:11" ht="13.5" x14ac:dyDescent="0.25">
      <c r="A920" s="3">
        <f>TITRES_STAT!B923</f>
        <v>43346</v>
      </c>
      <c r="B920" s="6">
        <f>TITRES_STAT!D923</f>
        <v>9.2871000000000006</v>
      </c>
      <c r="C920" s="2">
        <f t="shared" si="109"/>
        <v>-0.32589999999999897</v>
      </c>
      <c r="D920" s="2">
        <f t="shared" si="110"/>
        <v>9.7840600000000002</v>
      </c>
      <c r="E920" s="2">
        <f t="shared" si="112"/>
        <v>9.9307099999999995</v>
      </c>
      <c r="F920" s="2">
        <f t="shared" si="113"/>
        <v>9.636219999999998</v>
      </c>
      <c r="G920" s="2">
        <f t="shared" si="107"/>
        <v>9.2393279999999969</v>
      </c>
      <c r="H920" s="2">
        <f t="shared" si="111"/>
        <v>8.4040309999999945</v>
      </c>
      <c r="I920" s="2">
        <f t="array" ref="I920">SUMPRODUCT(B904:B923, (ROW(B904:B923)-ROW(B904)+1)) / (20*21/2)</f>
        <v>9.6721195238095223</v>
      </c>
      <c r="J920" s="2">
        <f t="shared" si="114"/>
        <v>9.6366020461160566</v>
      </c>
      <c r="K920" s="2">
        <f t="shared" si="108"/>
        <v>9.2552789580491073</v>
      </c>
    </row>
    <row r="921" spans="1:11" ht="13.5" x14ac:dyDescent="0.25">
      <c r="A921" s="3">
        <f>TITRES_STAT!B924</f>
        <v>43347</v>
      </c>
      <c r="B921" s="6">
        <f>TITRES_STAT!D924</f>
        <v>9.2952999999999992</v>
      </c>
      <c r="C921" s="2">
        <f t="shared" si="109"/>
        <v>8.1999999999986528E-3</v>
      </c>
      <c r="D921" s="2">
        <f t="shared" si="110"/>
        <v>9.6113599999999995</v>
      </c>
      <c r="E921" s="2">
        <f t="shared" si="112"/>
        <v>9.8907899999999991</v>
      </c>
      <c r="F921" s="2">
        <f t="shared" si="113"/>
        <v>9.6406999999999989</v>
      </c>
      <c r="G921" s="2">
        <f t="shared" si="107"/>
        <v>9.2625019999999978</v>
      </c>
      <c r="H921" s="2">
        <f t="shared" si="111"/>
        <v>8.4110859999999956</v>
      </c>
      <c r="I921" s="2">
        <f t="array" ref="I921">SUMPRODUCT(B905:B924, (ROW(B905:B924)-ROW(B905)+1)) / (20*21/2)</f>
        <v>9.6439933333333325</v>
      </c>
      <c r="J921" s="2">
        <f t="shared" si="114"/>
        <v>9.6040970893430995</v>
      </c>
      <c r="K921" s="2">
        <f t="shared" si="108"/>
        <v>9.2568484106746318</v>
      </c>
    </row>
    <row r="922" spans="1:11" ht="13.5" x14ac:dyDescent="0.25">
      <c r="A922" s="3">
        <f>TITRES_STAT!B925</f>
        <v>43348</v>
      </c>
      <c r="B922" s="6">
        <f>TITRES_STAT!D925</f>
        <v>9.3686000000000007</v>
      </c>
      <c r="C922" s="2">
        <f t="shared" si="109"/>
        <v>7.3300000000001475E-2</v>
      </c>
      <c r="D922" s="2">
        <f t="shared" si="110"/>
        <v>9.4533199999999997</v>
      </c>
      <c r="E922" s="2">
        <f t="shared" si="112"/>
        <v>9.8093199999999996</v>
      </c>
      <c r="F922" s="2">
        <f t="shared" si="113"/>
        <v>9.6451799999999999</v>
      </c>
      <c r="G922" s="2">
        <f t="shared" si="107"/>
        <v>9.2874579999999973</v>
      </c>
      <c r="H922" s="2">
        <f t="shared" si="111"/>
        <v>8.4185864999999964</v>
      </c>
      <c r="I922" s="2">
        <f t="array" ref="I922">SUMPRODUCT(B906:B925, (ROW(B906:B925)-ROW(B906)+1)) / (20*21/2)</f>
        <v>9.6093085714285706</v>
      </c>
      <c r="J922" s="2">
        <f t="shared" si="114"/>
        <v>9.5816687951199473</v>
      </c>
      <c r="K922" s="2">
        <f t="shared" si="108"/>
        <v>9.2612308259422935</v>
      </c>
    </row>
    <row r="923" spans="1:11" ht="13.5" x14ac:dyDescent="0.25">
      <c r="A923" s="3">
        <f>TITRES_STAT!B926</f>
        <v>43349</v>
      </c>
      <c r="B923" s="6">
        <f>TITRES_STAT!D926</f>
        <v>9.3278999999999996</v>
      </c>
      <c r="C923" s="2">
        <f t="shared" si="109"/>
        <v>-4.0700000000001069E-2</v>
      </c>
      <c r="D923" s="2">
        <f t="shared" si="110"/>
        <v>9.3783799999999999</v>
      </c>
      <c r="E923" s="2">
        <f t="shared" si="112"/>
        <v>9.7245999999999988</v>
      </c>
      <c r="F923" s="2">
        <f t="shared" si="113"/>
        <v>9.6476249999999997</v>
      </c>
      <c r="G923" s="2">
        <f t="shared" si="107"/>
        <v>9.3095499999999998</v>
      </c>
      <c r="H923" s="2">
        <f t="shared" si="111"/>
        <v>8.4259229999999974</v>
      </c>
      <c r="I923" s="2">
        <f t="array" ref="I923">SUMPRODUCT(B907:B926, (ROW(B907:B926)-ROW(B907)+1)) / (20*21/2)</f>
        <v>9.5839428571428567</v>
      </c>
      <c r="J923" s="2">
        <f t="shared" si="114"/>
        <v>9.5575003384418569</v>
      </c>
      <c r="K923" s="2">
        <f t="shared" si="108"/>
        <v>9.2638453033563213</v>
      </c>
    </row>
    <row r="924" spans="1:11" ht="13.5" x14ac:dyDescent="0.25">
      <c r="A924" s="3">
        <f>TITRES_STAT!B927</f>
        <v>43350</v>
      </c>
      <c r="B924" s="6">
        <f>TITRES_STAT!D927</f>
        <v>9.3522999999999996</v>
      </c>
      <c r="C924" s="2">
        <f t="shared" si="109"/>
        <v>2.4399999999999977E-2</v>
      </c>
      <c r="D924" s="2">
        <f t="shared" si="110"/>
        <v>9.3262400000000003</v>
      </c>
      <c r="E924" s="2">
        <f t="shared" si="112"/>
        <v>9.6423200000000016</v>
      </c>
      <c r="F924" s="2">
        <f t="shared" si="113"/>
        <v>9.6512899999999995</v>
      </c>
      <c r="G924" s="2">
        <f t="shared" si="107"/>
        <v>9.3278719999999993</v>
      </c>
      <c r="H924" s="2">
        <f t="shared" si="111"/>
        <v>8.4334599999999948</v>
      </c>
      <c r="I924" s="2">
        <f t="array" ref="I924">SUMPRODUCT(B908:B927, (ROW(B908:B927)-ROW(B908)+1)) / (20*21/2)</f>
        <v>9.5538809523809523</v>
      </c>
      <c r="J924" s="2">
        <f t="shared" si="114"/>
        <v>9.5379574490664432</v>
      </c>
      <c r="K924" s="2">
        <f t="shared" si="108"/>
        <v>9.2673141149894054</v>
      </c>
    </row>
    <row r="925" spans="1:11" ht="13.5" x14ac:dyDescent="0.25">
      <c r="A925" s="3">
        <f>TITRES_STAT!B928</f>
        <v>43353</v>
      </c>
      <c r="B925" s="6">
        <f>TITRES_STAT!D928</f>
        <v>9.2871000000000006</v>
      </c>
      <c r="C925" s="2">
        <f t="shared" si="109"/>
        <v>-6.5199999999999037E-2</v>
      </c>
      <c r="D925" s="2">
        <f t="shared" si="110"/>
        <v>9.3262400000000003</v>
      </c>
      <c r="E925" s="2">
        <f t="shared" si="112"/>
        <v>9.5551500000000011</v>
      </c>
      <c r="F925" s="2">
        <f t="shared" si="113"/>
        <v>9.6431400000000025</v>
      </c>
      <c r="G925" s="2">
        <f t="shared" si="107"/>
        <v>9.3376479999999997</v>
      </c>
      <c r="H925" s="2">
        <f t="shared" si="111"/>
        <v>8.440749999999996</v>
      </c>
      <c r="I925" s="2">
        <f t="array" ref="I925">SUMPRODUCT(B909:B928, (ROW(B909:B928)-ROW(B909)+1)) / (20*21/2)</f>
        <v>9.5053938095238077</v>
      </c>
      <c r="J925" s="2">
        <f t="shared" si="114"/>
        <v>9.5140662634410678</v>
      </c>
      <c r="K925" s="2">
        <f t="shared" si="108"/>
        <v>9.2680900320486455</v>
      </c>
    </row>
    <row r="926" spans="1:11" ht="13.5" x14ac:dyDescent="0.25">
      <c r="A926" s="3">
        <f>TITRES_STAT!B929</f>
        <v>43355</v>
      </c>
      <c r="B926" s="6">
        <f>TITRES_STAT!D929</f>
        <v>9.3767999999999994</v>
      </c>
      <c r="C926" s="2">
        <f t="shared" si="109"/>
        <v>8.9699999999998781E-2</v>
      </c>
      <c r="D926" s="2">
        <f t="shared" si="110"/>
        <v>9.3425399999999996</v>
      </c>
      <c r="E926" s="2">
        <f t="shared" si="112"/>
        <v>9.4769499999999987</v>
      </c>
      <c r="F926" s="2">
        <f t="shared" si="113"/>
        <v>9.6435500000000012</v>
      </c>
      <c r="G926" s="2">
        <f t="shared" si="107"/>
        <v>9.3440039999999982</v>
      </c>
      <c r="H926" s="2">
        <f t="shared" si="111"/>
        <v>8.4486069999999955</v>
      </c>
      <c r="I926" s="2">
        <f t="array" ref="I926">SUMPRODUCT(B910:B929, (ROW(B910:B929)-ROW(B910)+1)) / (20*21/2)</f>
        <v>9.472570952380952</v>
      </c>
      <c r="J926" s="2">
        <f t="shared" si="114"/>
        <v>9.5009932859704893</v>
      </c>
      <c r="K926" s="2">
        <f t="shared" si="108"/>
        <v>9.2723531680467381</v>
      </c>
    </row>
    <row r="927" spans="1:11" ht="13.5" x14ac:dyDescent="0.25">
      <c r="A927" s="3">
        <f>TITRES_STAT!B930</f>
        <v>43356</v>
      </c>
      <c r="B927" s="6">
        <f>TITRES_STAT!D930</f>
        <v>9.3278999999999996</v>
      </c>
      <c r="C927" s="2">
        <f t="shared" si="109"/>
        <v>-4.8899999999999721E-2</v>
      </c>
      <c r="D927" s="2">
        <f t="shared" si="110"/>
        <v>9.3343999999999987</v>
      </c>
      <c r="E927" s="2">
        <f t="shared" si="112"/>
        <v>9.3938600000000001</v>
      </c>
      <c r="F927" s="2">
        <f t="shared" si="113"/>
        <v>9.6415150000000018</v>
      </c>
      <c r="G927" s="2">
        <f t="shared" si="107"/>
        <v>9.3415599999999976</v>
      </c>
      <c r="H927" s="2">
        <f t="shared" si="111"/>
        <v>8.4562979999999968</v>
      </c>
      <c r="I927" s="2">
        <f t="array" ref="I927">SUMPRODUCT(B911:B930, (ROW(B911:B930)-ROW(B911)+1)) / (20*21/2)</f>
        <v>9.424238571428571</v>
      </c>
      <c r="J927" s="2">
        <f t="shared" si="114"/>
        <v>9.4845082111161574</v>
      </c>
      <c r="K927" s="2">
        <f t="shared" si="108"/>
        <v>9.2745314751821599</v>
      </c>
    </row>
    <row r="928" spans="1:11" ht="13.5" x14ac:dyDescent="0.25">
      <c r="A928" s="3">
        <f>TITRES_STAT!B931</f>
        <v>43357</v>
      </c>
      <c r="B928" s="6">
        <f>TITRES_STAT!D931</f>
        <v>9.1324000000000005</v>
      </c>
      <c r="C928" s="2">
        <f t="shared" si="109"/>
        <v>-0.19549999999999912</v>
      </c>
      <c r="D928" s="2">
        <f t="shared" si="110"/>
        <v>9.295300000000001</v>
      </c>
      <c r="E928" s="2">
        <f t="shared" si="112"/>
        <v>9.3368400000000005</v>
      </c>
      <c r="F928" s="2">
        <f t="shared" si="113"/>
        <v>9.6317400000000006</v>
      </c>
      <c r="G928" s="2">
        <f t="shared" si="107"/>
        <v>9.3392799999999987</v>
      </c>
      <c r="H928" s="2">
        <f t="shared" si="111"/>
        <v>8.4631694999999976</v>
      </c>
      <c r="I928" s="2">
        <f t="array" ref="I928">SUMPRODUCT(B912:B931, (ROW(B912:B931)-ROW(B912)+1)) / (20*21/2)</f>
        <v>9.3773023809523792</v>
      </c>
      <c r="J928" s="2">
        <f t="shared" si="114"/>
        <v>9.4509740957717607</v>
      </c>
      <c r="K928" s="2">
        <f t="shared" si="108"/>
        <v>9.2689576918416829</v>
      </c>
    </row>
    <row r="929" spans="1:11" ht="13.5" x14ac:dyDescent="0.25">
      <c r="A929" s="3">
        <f>TITRES_STAT!B932</f>
        <v>43360</v>
      </c>
      <c r="B929" s="6">
        <f>TITRES_STAT!D932</f>
        <v>9.2871000000000006</v>
      </c>
      <c r="C929" s="2">
        <f t="shared" si="109"/>
        <v>0.15470000000000006</v>
      </c>
      <c r="D929" s="2">
        <f t="shared" si="110"/>
        <v>9.2822600000000008</v>
      </c>
      <c r="E929" s="2">
        <f t="shared" si="112"/>
        <v>9.3042499999999997</v>
      </c>
      <c r="F929" s="2">
        <f t="shared" si="113"/>
        <v>9.6235900000000001</v>
      </c>
      <c r="G929" s="2">
        <f t="shared" si="107"/>
        <v>9.3360199999999978</v>
      </c>
      <c r="H929" s="2">
        <f t="shared" si="111"/>
        <v>8.4710114999999959</v>
      </c>
      <c r="I929" s="2">
        <f t="array" ref="I929">SUMPRODUCT(B913:B932, (ROW(B913:B932)-ROW(B913)+1)) / (20*21/2)</f>
        <v>9.333891904761904</v>
      </c>
      <c r="J929" s="2">
        <f t="shared" si="114"/>
        <v>9.4353670390315934</v>
      </c>
      <c r="K929" s="2">
        <f t="shared" si="108"/>
        <v>9.2696691549067154</v>
      </c>
    </row>
    <row r="930" spans="1:11" ht="13.5" x14ac:dyDescent="0.25">
      <c r="A930" s="3">
        <f>TITRES_STAT!B933</f>
        <v>43361</v>
      </c>
      <c r="B930" s="6">
        <f>TITRES_STAT!D933</f>
        <v>9.1160999999999994</v>
      </c>
      <c r="C930" s="2">
        <f t="shared" si="109"/>
        <v>-0.17100000000000115</v>
      </c>
      <c r="D930" s="2">
        <f t="shared" si="110"/>
        <v>9.2480600000000006</v>
      </c>
      <c r="E930" s="2">
        <f t="shared" si="112"/>
        <v>9.2871500000000005</v>
      </c>
      <c r="F930" s="2">
        <f t="shared" si="113"/>
        <v>9.6089299999999991</v>
      </c>
      <c r="G930" s="2">
        <f t="shared" si="107"/>
        <v>9.3368359999999999</v>
      </c>
      <c r="H930" s="2">
        <f t="shared" si="111"/>
        <v>8.4781954999999964</v>
      </c>
      <c r="I930" s="2">
        <f t="array" ref="I930">SUMPRODUCT(B914:B933, (ROW(B914:B933)-ROW(B914)+1)) / (20*21/2)</f>
        <v>9.2947533333333343</v>
      </c>
      <c r="J930" s="2">
        <f t="shared" si="114"/>
        <v>9.4049606543619184</v>
      </c>
      <c r="K930" s="2">
        <f t="shared" si="108"/>
        <v>9.2636468351064529</v>
      </c>
    </row>
    <row r="931" spans="1:11" ht="13.5" x14ac:dyDescent="0.25">
      <c r="A931" s="3">
        <f>TITRES_STAT!B934</f>
        <v>43362</v>
      </c>
      <c r="B931" s="6">
        <f>TITRES_STAT!D934</f>
        <v>9.1160999999999994</v>
      </c>
      <c r="C931" s="2">
        <f t="shared" si="109"/>
        <v>0</v>
      </c>
      <c r="D931" s="2">
        <f t="shared" si="110"/>
        <v>9.195920000000001</v>
      </c>
      <c r="E931" s="2">
        <f t="shared" si="112"/>
        <v>9.2692300000000003</v>
      </c>
      <c r="F931" s="2">
        <f t="shared" si="113"/>
        <v>9.5800099999999979</v>
      </c>
      <c r="G931" s="2">
        <f t="shared" si="107"/>
        <v>9.3376519999999985</v>
      </c>
      <c r="H931" s="2">
        <f t="shared" si="111"/>
        <v>8.4855369999999954</v>
      </c>
      <c r="I931" s="2">
        <f t="array" ref="I931">SUMPRODUCT(B915:B934, (ROW(B915:B934)-ROW(B915)+1)) / (20*21/2)</f>
        <v>9.2614290476190462</v>
      </c>
      <c r="J931" s="2">
        <f t="shared" si="114"/>
        <v>9.3774501158512589</v>
      </c>
      <c r="K931" s="2">
        <f t="shared" si="108"/>
        <v>9.2578606847101224</v>
      </c>
    </row>
    <row r="932" spans="1:11" ht="13.5" x14ac:dyDescent="0.25">
      <c r="A932" s="3">
        <f>TITRES_STAT!B935</f>
        <v>43363</v>
      </c>
      <c r="B932" s="6">
        <f>TITRES_STAT!D935</f>
        <v>9.1242000000000001</v>
      </c>
      <c r="C932" s="2">
        <f t="shared" si="109"/>
        <v>8.1000000000006622E-3</v>
      </c>
      <c r="D932" s="2">
        <f t="shared" si="110"/>
        <v>9.1551799999999997</v>
      </c>
      <c r="E932" s="2">
        <f t="shared" si="112"/>
        <v>9.2447900000000001</v>
      </c>
      <c r="F932" s="2">
        <f t="shared" si="113"/>
        <v>9.5270549999999989</v>
      </c>
      <c r="G932" s="2">
        <f t="shared" si="107"/>
        <v>9.3409099999999992</v>
      </c>
      <c r="H932" s="2">
        <f t="shared" si="111"/>
        <v>8.492918999999997</v>
      </c>
      <c r="I932" s="2">
        <f t="array" ref="I932">SUMPRODUCT(B916:B935, (ROW(B916:B935)-ROW(B916)+1)) / (20*21/2)</f>
        <v>9.2331090476190472</v>
      </c>
      <c r="J932" s="2">
        <f t="shared" si="114"/>
        <v>9.3533310571987585</v>
      </c>
      <c r="K932" s="2">
        <f t="shared" si="108"/>
        <v>9.2526190892312936</v>
      </c>
    </row>
    <row r="933" spans="1:11" ht="13.5" x14ac:dyDescent="0.25">
      <c r="A933" s="3">
        <f>TITRES_STAT!B936</f>
        <v>43364</v>
      </c>
      <c r="B933" s="6">
        <f>TITRES_STAT!D936</f>
        <v>9.1160999999999994</v>
      </c>
      <c r="C933" s="2">
        <f t="shared" si="109"/>
        <v>-8.1000000000006622E-3</v>
      </c>
      <c r="D933" s="2">
        <f t="shared" si="110"/>
        <v>9.1519199999999987</v>
      </c>
      <c r="E933" s="2">
        <f t="shared" si="112"/>
        <v>9.2236100000000008</v>
      </c>
      <c r="F933" s="2">
        <f t="shared" si="113"/>
        <v>9.474104999999998</v>
      </c>
      <c r="G933" s="2">
        <f t="shared" si="107"/>
        <v>9.3407479999999996</v>
      </c>
      <c r="H933" s="2">
        <f t="shared" si="111"/>
        <v>8.5002604999999978</v>
      </c>
      <c r="I933" s="2">
        <f t="array" ref="I933">SUMPRODUCT(B917:B936, (ROW(B917:B936)-ROW(B917)+1)) / (20*21/2)</f>
        <v>9.2097157142857142</v>
      </c>
      <c r="J933" s="2">
        <f t="shared" si="114"/>
        <v>9.3307376231798287</v>
      </c>
      <c r="K933" s="2">
        <f t="shared" si="108"/>
        <v>9.2472653994575182</v>
      </c>
    </row>
    <row r="934" spans="1:11" ht="13.5" x14ac:dyDescent="0.25">
      <c r="A934" s="3">
        <f>TITRES_STAT!B937</f>
        <v>43367</v>
      </c>
      <c r="B934" s="6">
        <f>TITRES_STAT!D937</f>
        <v>9.1242000000000001</v>
      </c>
      <c r="C934" s="2">
        <f t="shared" si="109"/>
        <v>8.1000000000006622E-3</v>
      </c>
      <c r="D934" s="2">
        <f t="shared" si="110"/>
        <v>9.1193399999999993</v>
      </c>
      <c r="E934" s="2">
        <f t="shared" si="112"/>
        <v>9.200800000000001</v>
      </c>
      <c r="F934" s="2">
        <f t="shared" si="113"/>
        <v>9.4215599999999995</v>
      </c>
      <c r="G934" s="2">
        <f t="shared" si="107"/>
        <v>9.3407479999999978</v>
      </c>
      <c r="H934" s="2">
        <f t="shared" si="111"/>
        <v>8.5076424999999958</v>
      </c>
      <c r="I934" s="2">
        <f t="array" ref="I934">SUMPRODUCT(B918:B937, (ROW(B918:B937)-ROW(B918)+1)) / (20*21/2)</f>
        <v>9.1904776190476198</v>
      </c>
      <c r="J934" s="2">
        <f t="shared" si="114"/>
        <v>9.311067373353179</v>
      </c>
      <c r="K934" s="2">
        <f t="shared" si="108"/>
        <v>9.2424393053611453</v>
      </c>
    </row>
    <row r="935" spans="1:11" ht="13.5" x14ac:dyDescent="0.25">
      <c r="A935" s="3">
        <f>TITRES_STAT!B938</f>
        <v>43368</v>
      </c>
      <c r="B935" s="6">
        <f>TITRES_STAT!D938</f>
        <v>9.1242000000000001</v>
      </c>
      <c r="C935" s="2">
        <f t="shared" si="109"/>
        <v>0</v>
      </c>
      <c r="D935" s="2">
        <f t="shared" si="110"/>
        <v>9.1209600000000002</v>
      </c>
      <c r="E935" s="2">
        <f t="shared" si="112"/>
        <v>9.1845100000000013</v>
      </c>
      <c r="F935" s="2">
        <f t="shared" si="113"/>
        <v>9.3698299999999985</v>
      </c>
      <c r="G935" s="2">
        <f t="shared" si="107"/>
        <v>9.3407479999999996</v>
      </c>
      <c r="H935" s="2">
        <f t="shared" si="111"/>
        <v>8.5146304999999955</v>
      </c>
      <c r="I935" s="2">
        <f t="array" ref="I935">SUMPRODUCT(B919:B938, (ROW(B919:B938)-ROW(B919)+1)) / (20*21/2)</f>
        <v>9.1762047619047635</v>
      </c>
      <c r="J935" s="2">
        <f t="shared" si="114"/>
        <v>9.2932704806528772</v>
      </c>
      <c r="K935" s="2">
        <f t="shared" si="108"/>
        <v>9.2378024698567867</v>
      </c>
    </row>
    <row r="936" spans="1:11" ht="13.5" x14ac:dyDescent="0.25">
      <c r="A936" s="3">
        <f>TITRES_STAT!B939</f>
        <v>43369</v>
      </c>
      <c r="B936" s="6">
        <f>TITRES_STAT!D939</f>
        <v>9.1242000000000001</v>
      </c>
      <c r="C936" s="2">
        <f t="shared" si="109"/>
        <v>0</v>
      </c>
      <c r="D936" s="2">
        <f t="shared" si="110"/>
        <v>9.122580000000001</v>
      </c>
      <c r="E936" s="2">
        <f t="shared" si="112"/>
        <v>9.1592500000000019</v>
      </c>
      <c r="F936" s="2">
        <f t="shared" si="113"/>
        <v>9.3180999999999976</v>
      </c>
      <c r="G936" s="2">
        <f t="shared" si="107"/>
        <v>9.3409100000000009</v>
      </c>
      <c r="H936" s="2">
        <f t="shared" si="111"/>
        <v>8.5214214999999971</v>
      </c>
      <c r="I936" s="2">
        <f t="array" ref="I936">SUMPRODUCT(B920:B939, (ROW(B920:B939)-ROW(B920)+1)) / (20*21/2)</f>
        <v>9.1647247619047629</v>
      </c>
      <c r="J936" s="2">
        <f t="shared" si="114"/>
        <v>9.2771685301145084</v>
      </c>
      <c r="K936" s="2">
        <f t="shared" si="108"/>
        <v>9.2333474710388739</v>
      </c>
    </row>
    <row r="937" spans="1:11" ht="13.5" x14ac:dyDescent="0.25">
      <c r="A937" s="3">
        <f>TITRES_STAT!B940</f>
        <v>43370</v>
      </c>
      <c r="B937" s="6">
        <f>TITRES_STAT!D940</f>
        <v>9.1160999999999994</v>
      </c>
      <c r="C937" s="2">
        <f t="shared" si="109"/>
        <v>-8.1000000000006622E-3</v>
      </c>
      <c r="D937" s="2">
        <f t="shared" si="110"/>
        <v>9.1209600000000002</v>
      </c>
      <c r="E937" s="2">
        <f t="shared" si="112"/>
        <v>9.1380700000000008</v>
      </c>
      <c r="F937" s="2">
        <f t="shared" si="113"/>
        <v>9.2659649999999978</v>
      </c>
      <c r="G937" s="2">
        <f t="shared" si="107"/>
        <v>9.3409100000000009</v>
      </c>
      <c r="H937" s="2">
        <f t="shared" si="111"/>
        <v>8.5280929999999984</v>
      </c>
      <c r="I937" s="2">
        <f t="array" ref="I937">SUMPRODUCT(B921:B940, (ROW(B921:B940)-ROW(B921)+1)) / (20*21/2)</f>
        <v>9.1563823809523797</v>
      </c>
      <c r="J937" s="2">
        <f t="shared" si="114"/>
        <v>9.2618286701036023</v>
      </c>
      <c r="K937" s="2">
        <f t="shared" si="108"/>
        <v>9.2287495309981349</v>
      </c>
    </row>
    <row r="938" spans="1:11" ht="13.5" x14ac:dyDescent="0.25">
      <c r="A938" s="3">
        <f>TITRES_STAT!B941</f>
        <v>43371</v>
      </c>
      <c r="B938" s="6">
        <f>TITRES_STAT!D941</f>
        <v>9.1160999999999994</v>
      </c>
      <c r="C938" s="2">
        <f t="shared" si="109"/>
        <v>0</v>
      </c>
      <c r="D938" s="2">
        <f t="shared" si="110"/>
        <v>9.1209600000000002</v>
      </c>
      <c r="E938" s="2">
        <f t="shared" si="112"/>
        <v>9.1364400000000003</v>
      </c>
      <c r="F938" s="2">
        <f t="shared" si="113"/>
        <v>9.2366399999999977</v>
      </c>
      <c r="G938" s="2">
        <f t="shared" si="107"/>
        <v>9.3410740000000008</v>
      </c>
      <c r="H938" s="2">
        <f t="shared" si="111"/>
        <v>8.5347644999999979</v>
      </c>
      <c r="I938" s="2">
        <f t="array" ref="I938">SUMPRODUCT(B922:B941, (ROW(B922:B941)-ROW(B922)+1)) / (20*21/2)</f>
        <v>9.1488157142857141</v>
      </c>
      <c r="J938" s="2">
        <f t="shared" si="114"/>
        <v>9.2479497491413536</v>
      </c>
      <c r="K938" s="2">
        <f t="shared" si="108"/>
        <v>9.2243319023315422</v>
      </c>
    </row>
    <row r="939" spans="1:11" ht="13.5" x14ac:dyDescent="0.25">
      <c r="A939" s="3">
        <f>TITRES_STAT!B942</f>
        <v>43374</v>
      </c>
      <c r="B939" s="6">
        <f>TITRES_STAT!D942</f>
        <v>9.1160999999999994</v>
      </c>
      <c r="C939" s="2">
        <f t="shared" si="109"/>
        <v>0</v>
      </c>
      <c r="D939" s="2">
        <f t="shared" si="110"/>
        <v>9.1193399999999993</v>
      </c>
      <c r="E939" s="2">
        <f t="shared" si="112"/>
        <v>9.1193400000000011</v>
      </c>
      <c r="F939" s="2">
        <f t="shared" si="113"/>
        <v>9.2117949999999986</v>
      </c>
      <c r="G939" s="2">
        <f t="shared" si="107"/>
        <v>9.3425420000000017</v>
      </c>
      <c r="H939" s="2">
        <f t="shared" si="111"/>
        <v>8.5414359999999974</v>
      </c>
      <c r="I939" s="2">
        <f t="array" ref="I939">SUMPRODUCT(B923:B942, (ROW(B923:B942)-ROW(B923)+1)) / (20*21/2)</f>
        <v>9.14206380952381</v>
      </c>
      <c r="J939" s="2">
        <f t="shared" si="114"/>
        <v>9.2353926301755109</v>
      </c>
      <c r="K939" s="2">
        <f t="shared" si="108"/>
        <v>9.2200875140048151</v>
      </c>
    </row>
    <row r="940" spans="1:11" ht="13.5" x14ac:dyDescent="0.25">
      <c r="A940" s="3">
        <f>TITRES_STAT!B943</f>
        <v>43375</v>
      </c>
      <c r="B940" s="6">
        <f>TITRES_STAT!D943</f>
        <v>9.1242000000000001</v>
      </c>
      <c r="C940" s="2">
        <f t="shared" si="109"/>
        <v>8.1000000000006622E-3</v>
      </c>
      <c r="D940" s="2">
        <f t="shared" si="110"/>
        <v>9.1193399999999993</v>
      </c>
      <c r="E940" s="2">
        <f t="shared" si="112"/>
        <v>9.1201500000000006</v>
      </c>
      <c r="F940" s="2">
        <f t="shared" si="113"/>
        <v>9.2036499999999997</v>
      </c>
      <c r="G940" s="2">
        <f t="shared" si="107"/>
        <v>9.3458000000000006</v>
      </c>
      <c r="H940" s="2">
        <f t="shared" si="111"/>
        <v>8.5481479999999976</v>
      </c>
      <c r="I940" s="2">
        <f t="array" ref="I940">SUMPRODUCT(B924:B943, (ROW(B924:B943)-ROW(B924)+1)) / (20*21/2)</f>
        <v>9.1357042857142847</v>
      </c>
      <c r="J940" s="2">
        <f t="shared" si="114"/>
        <v>9.2248028558730812</v>
      </c>
      <c r="K940" s="2">
        <f t="shared" si="108"/>
        <v>9.2163272193379608</v>
      </c>
    </row>
    <row r="941" spans="1:11" ht="13.5" x14ac:dyDescent="0.25">
      <c r="A941" s="3">
        <f>TITRES_STAT!B944</f>
        <v>43376</v>
      </c>
      <c r="B941" s="6">
        <f>TITRES_STAT!D944</f>
        <v>9.1242000000000001</v>
      </c>
      <c r="C941" s="2">
        <f t="shared" si="109"/>
        <v>0</v>
      </c>
      <c r="D941" s="2">
        <f t="shared" si="110"/>
        <v>9.1193399999999993</v>
      </c>
      <c r="E941" s="2">
        <f t="shared" si="112"/>
        <v>9.1209600000000002</v>
      </c>
      <c r="F941" s="2">
        <f t="shared" si="113"/>
        <v>9.1950949999999985</v>
      </c>
      <c r="G941" s="2">
        <f t="shared" si="107"/>
        <v>9.3490579999999994</v>
      </c>
      <c r="H941" s="2">
        <f t="shared" si="111"/>
        <v>8.5548204999999982</v>
      </c>
      <c r="I941" s="2">
        <f t="array" ref="I941">SUMPRODUCT(B925:B944, (ROW(B925:B944)-ROW(B925)+1)) / (20*21/2)</f>
        <v>9.1311247619047613</v>
      </c>
      <c r="J941" s="2">
        <f t="shared" si="114"/>
        <v>9.2152216315042175</v>
      </c>
      <c r="K941" s="2">
        <f t="shared" si="108"/>
        <v>9.2127143872070612</v>
      </c>
    </row>
    <row r="942" spans="1:11" ht="13.5" x14ac:dyDescent="0.25">
      <c r="A942" s="3">
        <f>TITRES_STAT!B945</f>
        <v>43377</v>
      </c>
      <c r="B942" s="6">
        <f>TITRES_STAT!D945</f>
        <v>9.1242000000000001</v>
      </c>
      <c r="C942" s="2">
        <f t="shared" si="109"/>
        <v>0</v>
      </c>
      <c r="D942" s="2">
        <f t="shared" si="110"/>
        <v>9.1209600000000002</v>
      </c>
      <c r="E942" s="2">
        <f t="shared" si="112"/>
        <v>9.1209600000000002</v>
      </c>
      <c r="F942" s="2">
        <f t="shared" si="113"/>
        <v>9.1828749999999992</v>
      </c>
      <c r="G942" s="2">
        <f t="shared" si="107"/>
        <v>9.3523160000000001</v>
      </c>
      <c r="H942" s="2">
        <f t="shared" si="111"/>
        <v>8.5614929999999987</v>
      </c>
      <c r="I942" s="2">
        <f t="array" ref="I942">SUMPRODUCT(B926:B945, (ROW(B926:B945)-ROW(B926)+1)) / (20*21/2)</f>
        <v>9.1276314285714282</v>
      </c>
      <c r="J942" s="2">
        <f t="shared" si="114"/>
        <v>9.2065529046942931</v>
      </c>
      <c r="K942" s="2">
        <f t="shared" si="108"/>
        <v>9.2092432347675697</v>
      </c>
    </row>
    <row r="943" spans="1:11" ht="13.5" x14ac:dyDescent="0.25">
      <c r="A943" s="3">
        <f>TITRES_STAT!B946</f>
        <v>43378</v>
      </c>
      <c r="B943" s="6">
        <f>TITRES_STAT!D946</f>
        <v>9.1160999999999994</v>
      </c>
      <c r="C943" s="2">
        <f t="shared" si="109"/>
        <v>-8.1000000000006622E-3</v>
      </c>
      <c r="D943" s="2">
        <f t="shared" si="110"/>
        <v>9.1209600000000002</v>
      </c>
      <c r="E943" s="2">
        <f t="shared" si="112"/>
        <v>9.1209600000000002</v>
      </c>
      <c r="F943" s="2">
        <f t="shared" si="113"/>
        <v>9.1722849999999987</v>
      </c>
      <c r="G943" s="2">
        <f t="shared" si="107"/>
        <v>9.3554119999999976</v>
      </c>
      <c r="H943" s="2">
        <f t="shared" si="111"/>
        <v>8.5681249999999984</v>
      </c>
      <c r="I943" s="2">
        <f t="array" ref="I943">SUMPRODUCT(B927:B946, (ROW(B927:B946)-ROW(B927)+1)) / (20*21/2)</f>
        <v>9.1249138095238091</v>
      </c>
      <c r="J943" s="2">
        <f t="shared" si="114"/>
        <v>9.1979383423424554</v>
      </c>
      <c r="K943" s="2">
        <f t="shared" si="108"/>
        <v>9.2055905588943325</v>
      </c>
    </row>
    <row r="944" spans="1:11" ht="13.5" x14ac:dyDescent="0.25">
      <c r="A944" s="3">
        <f>TITRES_STAT!B947</f>
        <v>43381</v>
      </c>
      <c r="B944" s="6">
        <f>TITRES_STAT!D947</f>
        <v>9.1242000000000001</v>
      </c>
      <c r="C944" s="2">
        <f t="shared" si="109"/>
        <v>8.1000000000006622E-3</v>
      </c>
      <c r="D944" s="2">
        <f t="shared" si="110"/>
        <v>9.1225799999999992</v>
      </c>
      <c r="E944" s="2">
        <f t="shared" si="112"/>
        <v>9.1209600000000002</v>
      </c>
      <c r="F944" s="2">
        <f t="shared" si="113"/>
        <v>9.1608800000000006</v>
      </c>
      <c r="G944" s="2">
        <f t="shared" si="107"/>
        <v>9.3586699999999983</v>
      </c>
      <c r="H944" s="2">
        <f t="shared" si="111"/>
        <v>8.574797499999999</v>
      </c>
      <c r="I944" s="2">
        <f t="array" ref="I944">SUMPRODUCT(B928:B947, (ROW(B928:B947)-ROW(B928)+1)) / (20*21/2)</f>
        <v>9.1233990476190474</v>
      </c>
      <c r="J944" s="2">
        <f t="shared" si="114"/>
        <v>9.1909156430717456</v>
      </c>
      <c r="K944" s="2">
        <f t="shared" si="108"/>
        <v>9.2023987722710263</v>
      </c>
    </row>
    <row r="945" spans="1:11" ht="13.5" x14ac:dyDescent="0.25">
      <c r="A945" s="3">
        <f>TITRES_STAT!B948</f>
        <v>43382</v>
      </c>
      <c r="B945" s="6">
        <f>TITRES_STAT!D948</f>
        <v>9.1242000000000001</v>
      </c>
      <c r="C945" s="2">
        <f t="shared" si="109"/>
        <v>0</v>
      </c>
      <c r="D945" s="2">
        <f t="shared" si="110"/>
        <v>9.122580000000001</v>
      </c>
      <c r="E945" s="2">
        <f t="shared" si="112"/>
        <v>9.1209600000000002</v>
      </c>
      <c r="F945" s="2">
        <f t="shared" si="113"/>
        <v>9.1527350000000016</v>
      </c>
      <c r="G945" s="2">
        <f t="shared" si="107"/>
        <v>9.3619279999999971</v>
      </c>
      <c r="H945" s="2">
        <f t="shared" si="111"/>
        <v>8.5814699999999977</v>
      </c>
      <c r="I945" s="2">
        <f t="array" ref="I945">SUMPRODUCT(B929:B948, (ROW(B929:B948)-ROW(B929)+1)) / (20*21/2)</f>
        <v>9.1267304761904757</v>
      </c>
      <c r="J945" s="2">
        <f t="shared" si="114"/>
        <v>9.1845617723030077</v>
      </c>
      <c r="K945" s="2">
        <f t="shared" si="108"/>
        <v>9.1993321537505945</v>
      </c>
    </row>
    <row r="946" spans="1:11" ht="13.5" x14ac:dyDescent="0.25">
      <c r="A946" s="3">
        <f>TITRES_STAT!B949</f>
        <v>43383</v>
      </c>
      <c r="B946" s="6">
        <f>TITRES_STAT!D949</f>
        <v>9.1242000000000001</v>
      </c>
      <c r="C946" s="2">
        <f t="shared" si="109"/>
        <v>0</v>
      </c>
      <c r="D946" s="2">
        <f t="shared" si="110"/>
        <v>9.122580000000001</v>
      </c>
      <c r="E946" s="2">
        <f t="shared" si="112"/>
        <v>9.1209600000000002</v>
      </c>
      <c r="F946" s="2">
        <f t="shared" si="113"/>
        <v>9.1401050000000019</v>
      </c>
      <c r="G946" s="2">
        <f t="shared" ref="G946:G1009" si="115">AVERAGE(B897:B946)</f>
        <v>9.3635579999999976</v>
      </c>
      <c r="H946" s="2">
        <f t="shared" si="111"/>
        <v>8.588181999999998</v>
      </c>
      <c r="I946" s="2">
        <f t="array" ref="I946">SUMPRODUCT(B930:B949, (ROW(B930:B949)-ROW(B930)+1)) / (20*21/2)</f>
        <v>9.1260309523809529</v>
      </c>
      <c r="J946" s="2">
        <f t="shared" si="114"/>
        <v>9.1788130320836743</v>
      </c>
      <c r="K946" s="2">
        <f t="shared" si="108"/>
        <v>9.1963857947799834</v>
      </c>
    </row>
    <row r="947" spans="1:11" ht="13.5" x14ac:dyDescent="0.25">
      <c r="A947" s="3">
        <f>TITRES_STAT!B950</f>
        <v>43384</v>
      </c>
      <c r="B947" s="6">
        <f>TITRES_STAT!D950</f>
        <v>9.1242000000000001</v>
      </c>
      <c r="C947" s="2">
        <f t="shared" si="109"/>
        <v>0</v>
      </c>
      <c r="D947" s="2">
        <f t="shared" si="110"/>
        <v>9.122580000000001</v>
      </c>
      <c r="E947" s="2">
        <f t="shared" si="112"/>
        <v>9.1217700000000015</v>
      </c>
      <c r="F947" s="2">
        <f t="shared" si="113"/>
        <v>9.1299200000000003</v>
      </c>
      <c r="G947" s="2">
        <f t="shared" si="115"/>
        <v>9.3651879999999963</v>
      </c>
      <c r="H947" s="2">
        <f t="shared" si="111"/>
        <v>8.5948544999999985</v>
      </c>
      <c r="I947" s="2">
        <f t="array" ref="I947">SUMPRODUCT(B931:B950, (ROW(B931:B950)-ROW(B931)+1)) / (20*21/2)</f>
        <v>9.1136976190476187</v>
      </c>
      <c r="J947" s="2">
        <f t="shared" si="114"/>
        <v>9.1736117909328492</v>
      </c>
      <c r="K947" s="2">
        <f t="shared" ref="K947:K1010" si="116">$K$4*B947+(1-$K$4)*K946</f>
        <v>9.1935549792984155</v>
      </c>
    </row>
    <row r="948" spans="1:11" ht="13.5" x14ac:dyDescent="0.25">
      <c r="A948" s="3">
        <f>TITRES_STAT!B951</f>
        <v>43385</v>
      </c>
      <c r="B948" s="6">
        <f>TITRES_STAT!D951</f>
        <v>9.1648999999999994</v>
      </c>
      <c r="C948" s="2">
        <f t="shared" si="109"/>
        <v>4.0699999999999292E-2</v>
      </c>
      <c r="D948" s="2">
        <f t="shared" si="110"/>
        <v>9.1323399999999992</v>
      </c>
      <c r="E948" s="2">
        <f t="shared" si="112"/>
        <v>9.1266500000000015</v>
      </c>
      <c r="F948" s="2">
        <f t="shared" si="113"/>
        <v>9.1315449999999991</v>
      </c>
      <c r="G948" s="2">
        <f t="shared" si="115"/>
        <v>9.3660019999999964</v>
      </c>
      <c r="H948" s="2">
        <f t="shared" si="111"/>
        <v>8.6017304999999986</v>
      </c>
      <c r="I948" s="2">
        <f t="array" ref="I948">SUMPRODUCT(B932:B951, (ROW(B932:B951)-ROW(B932)+1)) / (20*21/2)</f>
        <v>9.1120319047619045</v>
      </c>
      <c r="J948" s="2">
        <f t="shared" si="114"/>
        <v>9.1727820965582918</v>
      </c>
      <c r="K948" s="2">
        <f t="shared" si="116"/>
        <v>9.1924312546200468</v>
      </c>
    </row>
    <row r="949" spans="1:11" ht="13.5" x14ac:dyDescent="0.25">
      <c r="A949" s="3">
        <f>TITRES_STAT!B952</f>
        <v>43389</v>
      </c>
      <c r="B949" s="6">
        <f>TITRES_STAT!D952</f>
        <v>9.1242000000000001</v>
      </c>
      <c r="C949" s="2">
        <f t="shared" si="109"/>
        <v>-4.0699999999999292E-2</v>
      </c>
      <c r="D949" s="2">
        <f t="shared" si="110"/>
        <v>9.1323399999999992</v>
      </c>
      <c r="E949" s="2">
        <f t="shared" si="112"/>
        <v>9.127460000000001</v>
      </c>
      <c r="F949" s="2">
        <f t="shared" si="113"/>
        <v>9.1234000000000002</v>
      </c>
      <c r="G949" s="2">
        <f t="shared" si="115"/>
        <v>9.3629059999999953</v>
      </c>
      <c r="H949" s="2">
        <f t="shared" si="111"/>
        <v>8.6084029999999974</v>
      </c>
      <c r="I949" s="2">
        <f t="array" ref="I949">SUMPRODUCT(B933:B952, (ROW(B933:B952)-ROW(B933)+1)) / (20*21/2)</f>
        <v>9.1104438095238098</v>
      </c>
      <c r="J949" s="2">
        <f t="shared" si="114"/>
        <v>9.1681552302194067</v>
      </c>
      <c r="K949" s="2">
        <f t="shared" si="116"/>
        <v>9.189755519144752</v>
      </c>
    </row>
    <row r="950" spans="1:11" ht="13.5" x14ac:dyDescent="0.25">
      <c r="A950" s="3">
        <f>TITRES_STAT!B953</f>
        <v>43390</v>
      </c>
      <c r="B950" s="6">
        <f>TITRES_STAT!D953</f>
        <v>8.9939</v>
      </c>
      <c r="C950" s="2">
        <f t="shared" si="109"/>
        <v>-0.13030000000000008</v>
      </c>
      <c r="D950" s="2">
        <f t="shared" si="110"/>
        <v>9.1062800000000017</v>
      </c>
      <c r="E950" s="2">
        <f t="shared" si="112"/>
        <v>9.1144300000000005</v>
      </c>
      <c r="F950" s="2">
        <f t="shared" si="113"/>
        <v>9.1172900000000006</v>
      </c>
      <c r="G950" s="2">
        <f t="shared" si="115"/>
        <v>9.3588339999999963</v>
      </c>
      <c r="H950" s="2">
        <f t="shared" si="111"/>
        <v>8.6144239999999961</v>
      </c>
      <c r="I950" s="2">
        <f t="array" ref="I950">SUMPRODUCT(B934:B953, (ROW(B934:B953)-ROW(B934)+1)) / (20*21/2)</f>
        <v>9.1089719047619031</v>
      </c>
      <c r="J950" s="2">
        <f t="shared" si="114"/>
        <v>9.1515594940080351</v>
      </c>
      <c r="K950" s="2">
        <f t="shared" si="116"/>
        <v>9.1820749105508401</v>
      </c>
    </row>
    <row r="951" spans="1:11" ht="13.5" x14ac:dyDescent="0.25">
      <c r="A951" s="3">
        <f>TITRES_STAT!B954</f>
        <v>43391</v>
      </c>
      <c r="B951" s="6">
        <f>TITRES_STAT!D954</f>
        <v>9.0998000000000001</v>
      </c>
      <c r="C951" s="2">
        <f t="shared" si="109"/>
        <v>0.10590000000000011</v>
      </c>
      <c r="D951" s="2">
        <f t="shared" si="110"/>
        <v>9.1014000000000017</v>
      </c>
      <c r="E951" s="2">
        <f t="shared" si="112"/>
        <v>9.1119900000000005</v>
      </c>
      <c r="F951" s="2">
        <f t="shared" si="113"/>
        <v>9.1164749999999994</v>
      </c>
      <c r="G951" s="2">
        <f t="shared" si="115"/>
        <v>9.3567159999999969</v>
      </c>
      <c r="H951" s="2">
        <f t="shared" si="111"/>
        <v>8.6205014999999978</v>
      </c>
      <c r="I951" s="2">
        <f t="array" ref="I951">SUMPRODUCT(B935:B954, (ROW(B935:B954)-ROW(B935)+1)) / (20*21/2)</f>
        <v>9.105244285714285</v>
      </c>
      <c r="J951" s="2">
        <f t="shared" si="114"/>
        <v>9.1466300183882225</v>
      </c>
      <c r="K951" s="2">
        <f t="shared" si="116"/>
        <v>9.1788484434704145</v>
      </c>
    </row>
    <row r="952" spans="1:11" ht="13.5" x14ac:dyDescent="0.25">
      <c r="A952" s="3">
        <f>TITRES_STAT!B955</f>
        <v>43392</v>
      </c>
      <c r="B952" s="6">
        <f>TITRES_STAT!D955</f>
        <v>9.0998000000000001</v>
      </c>
      <c r="C952" s="2">
        <f t="shared" si="109"/>
        <v>0</v>
      </c>
      <c r="D952" s="2">
        <f t="shared" si="110"/>
        <v>9.0965199999999999</v>
      </c>
      <c r="E952" s="2">
        <f t="shared" si="112"/>
        <v>9.1095500000000005</v>
      </c>
      <c r="F952" s="2">
        <f t="shared" si="113"/>
        <v>9.1152549999999994</v>
      </c>
      <c r="G952" s="2">
        <f t="shared" si="115"/>
        <v>9.3531319999999951</v>
      </c>
      <c r="H952" s="2">
        <f t="shared" si="111"/>
        <v>8.626578999999996</v>
      </c>
      <c r="I952" s="2">
        <f t="array" ref="I952">SUMPRODUCT(B936:B955, (ROW(B936:B955)-ROW(B936)+1)) / (20*21/2)</f>
        <v>9.0986447619047617</v>
      </c>
      <c r="J952" s="2">
        <f t="shared" si="114"/>
        <v>9.1421700166369639</v>
      </c>
      <c r="K952" s="2">
        <f t="shared" si="116"/>
        <v>9.1757485045107892</v>
      </c>
    </row>
    <row r="953" spans="1:11" ht="13.5" x14ac:dyDescent="0.25">
      <c r="A953" s="3">
        <f>TITRES_STAT!B956</f>
        <v>43395</v>
      </c>
      <c r="B953" s="6">
        <f>TITRES_STAT!D956</f>
        <v>9.0998000000000001</v>
      </c>
      <c r="C953" s="2">
        <f t="shared" si="109"/>
        <v>0</v>
      </c>
      <c r="D953" s="2">
        <f t="shared" si="110"/>
        <v>9.0835000000000008</v>
      </c>
      <c r="E953" s="2">
        <f t="shared" si="112"/>
        <v>9.10792</v>
      </c>
      <c r="F953" s="2">
        <f t="shared" si="113"/>
        <v>9.1144399999999983</v>
      </c>
      <c r="G953" s="2">
        <f t="shared" si="115"/>
        <v>9.3495479999999969</v>
      </c>
      <c r="H953" s="2">
        <f t="shared" si="111"/>
        <v>8.6314739999999972</v>
      </c>
      <c r="I953" s="2">
        <f t="array" ref="I953">SUMPRODUCT(B937:B956, (ROW(B937:B956)-ROW(B937)+1)) / (20*21/2)</f>
        <v>9.0870047619047618</v>
      </c>
      <c r="J953" s="2">
        <f t="shared" si="114"/>
        <v>9.1381347769572532</v>
      </c>
      <c r="K953" s="2">
        <f t="shared" si="116"/>
        <v>9.1727701317848762</v>
      </c>
    </row>
    <row r="954" spans="1:11" ht="13.5" x14ac:dyDescent="0.25">
      <c r="A954" s="3">
        <f>TITRES_STAT!B957</f>
        <v>43396</v>
      </c>
      <c r="B954" s="6">
        <f>TITRES_STAT!D957</f>
        <v>9.0753000000000004</v>
      </c>
      <c r="C954" s="2">
        <f t="shared" si="109"/>
        <v>-2.4499999999999744E-2</v>
      </c>
      <c r="D954" s="2">
        <f t="shared" si="110"/>
        <v>9.0737199999999998</v>
      </c>
      <c r="E954" s="2">
        <f t="shared" si="112"/>
        <v>9.1030300000000004</v>
      </c>
      <c r="F954" s="2">
        <f t="shared" si="113"/>
        <v>9.1119949999999985</v>
      </c>
      <c r="G954" s="2">
        <f t="shared" si="115"/>
        <v>9.3454739999999976</v>
      </c>
      <c r="H954" s="2">
        <f t="shared" si="111"/>
        <v>8.6338414999999955</v>
      </c>
      <c r="I954" s="2">
        <f t="array" ref="I954">SUMPRODUCT(B938:B957, (ROW(B938:B957)-ROW(B938)+1)) / (20*21/2)</f>
        <v>9.0861100000000015</v>
      </c>
      <c r="J954" s="2">
        <f t="shared" si="114"/>
        <v>9.1321505124851345</v>
      </c>
      <c r="K954" s="2">
        <f t="shared" si="116"/>
        <v>9.1689477736756668</v>
      </c>
    </row>
    <row r="955" spans="1:11" ht="13.5" x14ac:dyDescent="0.25">
      <c r="A955" s="3">
        <f>TITRES_STAT!B958</f>
        <v>43397</v>
      </c>
      <c r="B955" s="6">
        <f>TITRES_STAT!D958</f>
        <v>9.0427</v>
      </c>
      <c r="C955" s="2">
        <f t="shared" si="109"/>
        <v>-3.2600000000000406E-2</v>
      </c>
      <c r="D955" s="2">
        <f t="shared" si="110"/>
        <v>9.0834799999999998</v>
      </c>
      <c r="E955" s="2">
        <f t="shared" si="112"/>
        <v>9.0948799999999999</v>
      </c>
      <c r="F955" s="2">
        <f t="shared" si="113"/>
        <v>9.1079199999999982</v>
      </c>
      <c r="G955" s="2">
        <f t="shared" si="115"/>
        <v>9.3373259999999974</v>
      </c>
      <c r="H955" s="2">
        <f t="shared" si="111"/>
        <v>8.6337594999999965</v>
      </c>
      <c r="I955" s="2">
        <f t="array" ref="I955">SUMPRODUCT(B939:B958, (ROW(B939:B958)-ROW(B939)+1)) / (20*21/2)</f>
        <v>9.0837795238095236</v>
      </c>
      <c r="J955" s="2">
        <f t="shared" si="114"/>
        <v>9.1236314160579788</v>
      </c>
      <c r="K955" s="2">
        <f t="shared" si="116"/>
        <v>9.1639968805903464</v>
      </c>
    </row>
    <row r="956" spans="1:11" ht="13.5" x14ac:dyDescent="0.25">
      <c r="A956" s="3">
        <f>TITRES_STAT!B959</f>
        <v>43398</v>
      </c>
      <c r="B956" s="6">
        <f>TITRES_STAT!D959</f>
        <v>8.9856999999999996</v>
      </c>
      <c r="C956" s="2">
        <f t="shared" si="109"/>
        <v>-5.7000000000000384E-2</v>
      </c>
      <c r="D956" s="2">
        <f t="shared" si="110"/>
        <v>9.0606600000000004</v>
      </c>
      <c r="E956" s="2">
        <f t="shared" si="112"/>
        <v>9.0810300000000002</v>
      </c>
      <c r="F956" s="2">
        <f t="shared" si="113"/>
        <v>9.1009949999999993</v>
      </c>
      <c r="G956" s="2">
        <f t="shared" si="115"/>
        <v>9.3296679999999981</v>
      </c>
      <c r="H956" s="2">
        <f t="shared" si="111"/>
        <v>8.6340629999999958</v>
      </c>
      <c r="I956" s="2">
        <f t="array" ref="I956">SUMPRODUCT(B940:B959, (ROW(B940:B959)-ROW(B940)+1)) / (20*21/2)</f>
        <v>9.107252857142857</v>
      </c>
      <c r="J956" s="2">
        <f t="shared" si="114"/>
        <v>9.1104950907191231</v>
      </c>
      <c r="K956" s="2">
        <f t="shared" si="116"/>
        <v>9.1570048460573936</v>
      </c>
    </row>
    <row r="957" spans="1:11" ht="13.5" x14ac:dyDescent="0.25">
      <c r="A957" s="3">
        <f>TITRES_STAT!B960</f>
        <v>43399</v>
      </c>
      <c r="B957" s="6">
        <f>TITRES_STAT!D960</f>
        <v>9.0915999999999997</v>
      </c>
      <c r="C957" s="2">
        <f t="shared" si="109"/>
        <v>0.10590000000000011</v>
      </c>
      <c r="D957" s="2">
        <f t="shared" si="110"/>
        <v>9.0590200000000003</v>
      </c>
      <c r="E957" s="2">
        <f t="shared" si="112"/>
        <v>9.0777699999999992</v>
      </c>
      <c r="F957" s="2">
        <f t="shared" si="113"/>
        <v>9.0997699999999995</v>
      </c>
      <c r="G957" s="2">
        <f t="shared" si="115"/>
        <v>9.3241279999999982</v>
      </c>
      <c r="H957" s="2">
        <f t="shared" si="111"/>
        <v>8.6348959999999959</v>
      </c>
      <c r="I957" s="2">
        <f t="array" ref="I957">SUMPRODUCT(B941:B960, (ROW(B941:B960)-ROW(B941)+1)) / (20*21/2)</f>
        <v>9.1699828571428554</v>
      </c>
      <c r="J957" s="2">
        <f t="shared" si="114"/>
        <v>9.1086955582696838</v>
      </c>
      <c r="K957" s="2">
        <f t="shared" si="116"/>
        <v>9.1544399501335736</v>
      </c>
    </row>
    <row r="958" spans="1:11" ht="13.5" x14ac:dyDescent="0.25">
      <c r="A958" s="3">
        <f>TITRES_STAT!B961</f>
        <v>43402</v>
      </c>
      <c r="B958" s="6">
        <f>TITRES_STAT!D961</f>
        <v>9.0753000000000004</v>
      </c>
      <c r="C958" s="2">
        <f t="shared" si="109"/>
        <v>-1.6299999999999315E-2</v>
      </c>
      <c r="D958" s="2">
        <f t="shared" si="110"/>
        <v>9.0541200000000011</v>
      </c>
      <c r="E958" s="2">
        <f t="shared" si="112"/>
        <v>9.0688099999999991</v>
      </c>
      <c r="F958" s="2">
        <f t="shared" si="113"/>
        <v>9.0977300000000003</v>
      </c>
      <c r="G958" s="2">
        <f t="shared" si="115"/>
        <v>9.319075999999999</v>
      </c>
      <c r="H958" s="2">
        <f t="shared" si="111"/>
        <v>8.636514499999997</v>
      </c>
      <c r="I958" s="2">
        <f t="array" ref="I958">SUMPRODUCT(B942:B961, (ROW(B942:B961)-ROW(B942)+1)) / (20*21/2)</f>
        <v>9.2568004761904756</v>
      </c>
      <c r="J958" s="2">
        <f t="shared" si="114"/>
        <v>9.1055150289106663</v>
      </c>
      <c r="K958" s="2">
        <f t="shared" si="116"/>
        <v>9.151336422677355</v>
      </c>
    </row>
    <row r="959" spans="1:11" ht="13.5" x14ac:dyDescent="0.25">
      <c r="A959" s="3">
        <f>TITRES_STAT!B962</f>
        <v>43403</v>
      </c>
      <c r="B959" s="6">
        <f>TITRES_STAT!D962</f>
        <v>9.3442000000000007</v>
      </c>
      <c r="C959" s="2">
        <f t="shared" si="109"/>
        <v>0.26890000000000036</v>
      </c>
      <c r="D959" s="2">
        <f t="shared" si="110"/>
        <v>9.107899999999999</v>
      </c>
      <c r="E959" s="2">
        <f t="shared" si="112"/>
        <v>9.0908099999999994</v>
      </c>
      <c r="F959" s="2">
        <f t="shared" si="113"/>
        <v>9.1091350000000002</v>
      </c>
      <c r="G959" s="2">
        <f t="shared" si="115"/>
        <v>9.3169579999999979</v>
      </c>
      <c r="H959" s="2">
        <f t="shared" si="111"/>
        <v>8.6402659999999951</v>
      </c>
      <c r="I959" s="2">
        <f t="array" ref="I959">SUMPRODUCT(B943:B962, (ROW(B943:B962)-ROW(B943)+1)) / (20*21/2)</f>
        <v>9.332214761904762</v>
      </c>
      <c r="J959" s="2">
        <f t="shared" si="114"/>
        <v>9.1282469309191736</v>
      </c>
      <c r="K959" s="2">
        <f t="shared" si="116"/>
        <v>9.1588997002194183</v>
      </c>
    </row>
    <row r="960" spans="1:11" ht="13.5" x14ac:dyDescent="0.25">
      <c r="A960" s="3">
        <f>TITRES_STAT!B963</f>
        <v>43404</v>
      </c>
      <c r="B960" s="6">
        <f>TITRES_STAT!D963</f>
        <v>9.7677999999999994</v>
      </c>
      <c r="C960" s="2">
        <f t="shared" si="109"/>
        <v>0.42359999999999864</v>
      </c>
      <c r="D960" s="2">
        <f t="shared" si="110"/>
        <v>9.2529199999999996</v>
      </c>
      <c r="E960" s="2">
        <f t="shared" si="112"/>
        <v>9.1682000000000006</v>
      </c>
      <c r="F960" s="2">
        <f t="shared" si="113"/>
        <v>9.1413150000000005</v>
      </c>
      <c r="G960" s="2">
        <f t="shared" si="115"/>
        <v>9.3241279999999982</v>
      </c>
      <c r="H960" s="2">
        <f t="shared" si="111"/>
        <v>8.6463324999999944</v>
      </c>
      <c r="I960" s="2">
        <f t="array" ref="I960">SUMPRODUCT(B944:B963, (ROW(B944:B963)-ROW(B944)+1)) / (20*21/2)</f>
        <v>9.4035557142857122</v>
      </c>
      <c r="J960" s="2">
        <f t="shared" si="114"/>
        <v>9.1891567470221087</v>
      </c>
      <c r="K960" s="2">
        <f t="shared" si="116"/>
        <v>9.1827781433480702</v>
      </c>
    </row>
    <row r="961" spans="1:11" ht="13.5" x14ac:dyDescent="0.25">
      <c r="A961" s="3">
        <f>TITRES_STAT!B964</f>
        <v>43405</v>
      </c>
      <c r="B961" s="6">
        <f>TITRES_STAT!D964</f>
        <v>10.052899999999999</v>
      </c>
      <c r="C961" s="2">
        <f t="shared" si="109"/>
        <v>0.28509999999999991</v>
      </c>
      <c r="D961" s="2">
        <f t="shared" si="110"/>
        <v>9.4663599999999999</v>
      </c>
      <c r="E961" s="2">
        <f t="shared" si="112"/>
        <v>9.2635100000000001</v>
      </c>
      <c r="F961" s="2">
        <f t="shared" si="113"/>
        <v>9.1877499999999994</v>
      </c>
      <c r="G961" s="2">
        <f t="shared" si="115"/>
        <v>9.3312959999999983</v>
      </c>
      <c r="H961" s="2">
        <f t="shared" si="111"/>
        <v>8.6540219999999959</v>
      </c>
      <c r="I961" s="2">
        <f t="array" ref="I961">SUMPRODUCT(B945:B964, (ROW(B945:B964)-ROW(B945)+1)) / (20*21/2)</f>
        <v>9.4707847619047616</v>
      </c>
      <c r="J961" s="2">
        <f t="shared" si="114"/>
        <v>9.2714180092104801</v>
      </c>
      <c r="K961" s="2">
        <f t="shared" si="116"/>
        <v>9.2169005690991259</v>
      </c>
    </row>
    <row r="962" spans="1:11" ht="13.5" x14ac:dyDescent="0.25">
      <c r="A962" s="3">
        <f>TITRES_STAT!B965</f>
        <v>43406</v>
      </c>
      <c r="B962" s="6">
        <f>TITRES_STAT!D965</f>
        <v>9.9795999999999996</v>
      </c>
      <c r="C962" s="2">
        <f t="shared" si="109"/>
        <v>-7.3299999999999699E-2</v>
      </c>
      <c r="D962" s="2">
        <f t="shared" si="110"/>
        <v>9.6439599999999999</v>
      </c>
      <c r="E962" s="2">
        <f t="shared" si="112"/>
        <v>9.3514900000000001</v>
      </c>
      <c r="F962" s="2">
        <f t="shared" si="113"/>
        <v>9.2305200000000003</v>
      </c>
      <c r="G962" s="2">
        <f t="shared" si="115"/>
        <v>9.327221999999999</v>
      </c>
      <c r="H962" s="2">
        <f t="shared" si="111"/>
        <v>8.6613839999999946</v>
      </c>
      <c r="I962" s="2">
        <f t="array" ref="I962">SUMPRODUCT(B946:B965, (ROW(B946:B965)-ROW(B946)+1)) / (20*21/2)</f>
        <v>9.5300642857142854</v>
      </c>
      <c r="J962" s="2">
        <f t="shared" si="114"/>
        <v>9.3388639130951958</v>
      </c>
      <c r="K962" s="2">
        <f t="shared" si="116"/>
        <v>9.2468103507030825</v>
      </c>
    </row>
    <row r="963" spans="1:11" ht="13.5" x14ac:dyDescent="0.25">
      <c r="A963" s="3">
        <f>TITRES_STAT!B966</f>
        <v>43409</v>
      </c>
      <c r="B963" s="6">
        <f>TITRES_STAT!D966</f>
        <v>9.9795999999999996</v>
      </c>
      <c r="C963" s="2">
        <f t="shared" si="109"/>
        <v>0</v>
      </c>
      <c r="D963" s="2">
        <f t="shared" si="110"/>
        <v>9.824819999999999</v>
      </c>
      <c r="E963" s="2">
        <f t="shared" si="112"/>
        <v>9.43947</v>
      </c>
      <c r="F963" s="2">
        <f t="shared" si="113"/>
        <v>9.273695</v>
      </c>
      <c r="G963" s="2">
        <f t="shared" si="115"/>
        <v>9.3233119999999978</v>
      </c>
      <c r="H963" s="2">
        <f t="shared" si="111"/>
        <v>8.6689434999999939</v>
      </c>
      <c r="I963" s="2">
        <f t="array" ref="I963">SUMPRODUCT(B947:B966, (ROW(B947:B966)-ROW(B947)+1)) / (20*21/2)</f>
        <v>9.5893404761904772</v>
      </c>
      <c r="J963" s="2">
        <f t="shared" si="114"/>
        <v>9.3998863975623195</v>
      </c>
      <c r="K963" s="2">
        <f t="shared" si="116"/>
        <v>9.2755471996951186</v>
      </c>
    </row>
    <row r="964" spans="1:11" ht="13.5" x14ac:dyDescent="0.25">
      <c r="A964" s="3">
        <f>TITRES_STAT!B967</f>
        <v>43410</v>
      </c>
      <c r="B964" s="6">
        <f>TITRES_STAT!D967</f>
        <v>9.9795999999999996</v>
      </c>
      <c r="C964" s="2">
        <f t="shared" ref="C964:C1027" si="117">B964-B963</f>
        <v>0</v>
      </c>
      <c r="D964" s="2">
        <f t="shared" si="110"/>
        <v>9.9518999999999984</v>
      </c>
      <c r="E964" s="2">
        <f t="shared" si="112"/>
        <v>9.5299000000000014</v>
      </c>
      <c r="F964" s="2">
        <f t="shared" si="113"/>
        <v>9.3164649999999991</v>
      </c>
      <c r="G964" s="2">
        <f t="shared" si="115"/>
        <v>9.3194020000000002</v>
      </c>
      <c r="H964" s="2">
        <f t="shared" si="111"/>
        <v>8.6766604999999934</v>
      </c>
      <c r="I964" s="2">
        <f t="array" ref="I964">SUMPRODUCT(B948:B967, (ROW(B948:B967)-ROW(B948)+1)) / (20*21/2)</f>
        <v>9.6251433333333338</v>
      </c>
      <c r="J964" s="2">
        <f t="shared" si="114"/>
        <v>9.4550972168420984</v>
      </c>
      <c r="K964" s="2">
        <f t="shared" si="116"/>
        <v>9.3031571134325652</v>
      </c>
    </row>
    <row r="965" spans="1:11" ht="13.5" x14ac:dyDescent="0.25">
      <c r="A965" s="3">
        <f>TITRES_STAT!B968</f>
        <v>43411</v>
      </c>
      <c r="B965" s="6">
        <f>TITRES_STAT!D968</f>
        <v>9.9389000000000003</v>
      </c>
      <c r="C965" s="2">
        <f t="shared" si="117"/>
        <v>-4.0699999999999292E-2</v>
      </c>
      <c r="D965" s="2">
        <f t="shared" si="110"/>
        <v>9.9861199999999997</v>
      </c>
      <c r="E965" s="2">
        <f t="shared" si="112"/>
        <v>9.6195200000000014</v>
      </c>
      <c r="F965" s="2">
        <f t="shared" si="113"/>
        <v>9.3572000000000006</v>
      </c>
      <c r="G965" s="2">
        <f t="shared" si="115"/>
        <v>9.3150039999999983</v>
      </c>
      <c r="H965" s="2">
        <f t="shared" si="111"/>
        <v>8.6845289999999942</v>
      </c>
      <c r="I965" s="2">
        <f t="array" ref="I965">SUMPRODUCT(B949:B968, (ROW(B949:B968)-ROW(B949)+1)) / (20*21/2)</f>
        <v>9.6881095238095245</v>
      </c>
      <c r="J965" s="2">
        <f t="shared" si="114"/>
        <v>9.501173672380947</v>
      </c>
      <c r="K965" s="2">
        <f t="shared" si="116"/>
        <v>9.3280882070234465</v>
      </c>
    </row>
    <row r="966" spans="1:11" ht="13.5" x14ac:dyDescent="0.25">
      <c r="A966" s="3">
        <f>TITRES_STAT!B969</f>
        <v>43412</v>
      </c>
      <c r="B966" s="6">
        <f>TITRES_STAT!D969</f>
        <v>9.9795999999999996</v>
      </c>
      <c r="C966" s="2">
        <f t="shared" si="117"/>
        <v>4.0699999999999292E-2</v>
      </c>
      <c r="D966" s="2">
        <f t="shared" ref="D966:D1029" si="118">AVERAGE(B962:B966)</f>
        <v>9.9714600000000004</v>
      </c>
      <c r="E966" s="2">
        <f t="shared" si="112"/>
        <v>9.718910000000001</v>
      </c>
      <c r="F966" s="2">
        <f t="shared" si="113"/>
        <v>9.3999699999999997</v>
      </c>
      <c r="G966" s="2">
        <f t="shared" si="115"/>
        <v>9.31142</v>
      </c>
      <c r="H966" s="2">
        <f t="shared" si="111"/>
        <v>8.6923249999999932</v>
      </c>
      <c r="I966" s="2">
        <f t="array" ref="I966">SUMPRODUCT(B950:B969, (ROW(B950:B969)-ROW(B950)+1)) / (20*21/2)</f>
        <v>9.7745766666666665</v>
      </c>
      <c r="J966" s="2">
        <f t="shared" si="114"/>
        <v>9.5467380845351428</v>
      </c>
      <c r="K966" s="2">
        <f t="shared" si="116"/>
        <v>9.3536376891009585</v>
      </c>
    </row>
    <row r="967" spans="1:11" ht="13.5" x14ac:dyDescent="0.25">
      <c r="A967" s="3">
        <f>TITRES_STAT!B970</f>
        <v>43413</v>
      </c>
      <c r="B967" s="6">
        <f>TITRES_STAT!D970</f>
        <v>9.7759</v>
      </c>
      <c r="C967" s="2">
        <f t="shared" si="117"/>
        <v>-0.20369999999999955</v>
      </c>
      <c r="D967" s="2">
        <f t="shared" si="118"/>
        <v>9.9307199999999991</v>
      </c>
      <c r="E967" s="2">
        <f t="shared" si="112"/>
        <v>9.7873400000000004</v>
      </c>
      <c r="F967" s="2">
        <f t="shared" si="113"/>
        <v>9.4325550000000007</v>
      </c>
      <c r="G967" s="2">
        <f t="shared" si="115"/>
        <v>9.303761999999999</v>
      </c>
      <c r="H967" s="2">
        <f t="shared" si="111"/>
        <v>8.6998119999999943</v>
      </c>
      <c r="I967" s="2">
        <f t="array" ref="I967">SUMPRODUCT(B951:B970, (ROW(B951:B970)-ROW(B951)+1)) / (20*21/2)</f>
        <v>9.8278785714285704</v>
      </c>
      <c r="J967" s="2">
        <f t="shared" si="114"/>
        <v>9.56856302886513</v>
      </c>
      <c r="K967" s="2">
        <f t="shared" si="116"/>
        <v>9.3701969954107263</v>
      </c>
    </row>
    <row r="968" spans="1:11" ht="13.5" x14ac:dyDescent="0.25">
      <c r="A968" s="3">
        <f>TITRES_STAT!B971</f>
        <v>43416</v>
      </c>
      <c r="B968" s="6">
        <f>TITRES_STAT!D971</f>
        <v>10.0937</v>
      </c>
      <c r="C968" s="2">
        <f t="shared" si="117"/>
        <v>0.31780000000000008</v>
      </c>
      <c r="D968" s="2">
        <f t="shared" si="118"/>
        <v>9.9535400000000003</v>
      </c>
      <c r="E968" s="2">
        <f t="shared" si="112"/>
        <v>9.8891799999999996</v>
      </c>
      <c r="F968" s="2">
        <f t="shared" si="113"/>
        <v>9.4789950000000012</v>
      </c>
      <c r="G968" s="2">
        <f t="shared" si="115"/>
        <v>9.3115839999999999</v>
      </c>
      <c r="H968" s="2">
        <f t="shared" si="111"/>
        <v>8.7086909999999946</v>
      </c>
      <c r="I968" s="2">
        <f t="array" ref="I968">SUMPRODUCT(B952:B971, (ROW(B952:B971)-ROW(B952)+1)) / (20*21/2)</f>
        <v>9.9038380952380933</v>
      </c>
      <c r="J968" s="2">
        <f t="shared" si="114"/>
        <v>9.6185760737351167</v>
      </c>
      <c r="K968" s="2">
        <f t="shared" si="116"/>
        <v>9.3985696622573656</v>
      </c>
    </row>
    <row r="969" spans="1:11" ht="13.5" x14ac:dyDescent="0.25">
      <c r="A969" s="3">
        <f>TITRES_STAT!B972</f>
        <v>43417</v>
      </c>
      <c r="B969" s="6">
        <f>TITRES_STAT!D972</f>
        <v>10.386900000000001</v>
      </c>
      <c r="C969" s="2">
        <f t="shared" si="117"/>
        <v>0.29320000000000057</v>
      </c>
      <c r="D969" s="2">
        <f t="shared" si="118"/>
        <v>10.035</v>
      </c>
      <c r="E969" s="2">
        <f t="shared" si="112"/>
        <v>9.9934499999999993</v>
      </c>
      <c r="F969" s="2">
        <f t="shared" si="113"/>
        <v>9.5421300000000002</v>
      </c>
      <c r="G969" s="2">
        <f t="shared" si="115"/>
        <v>9.3270620000000015</v>
      </c>
      <c r="H969" s="2">
        <f t="shared" si="111"/>
        <v>8.7191144999999945</v>
      </c>
      <c r="I969" s="2">
        <f t="array" ref="I969">SUMPRODUCT(B953:B972, (ROW(B953:B972)-ROW(B953)+1)) / (20*21/2)</f>
        <v>9.9689723809523798</v>
      </c>
      <c r="J969" s="2">
        <f t="shared" si="114"/>
        <v>9.691749780998439</v>
      </c>
      <c r="K969" s="2">
        <f t="shared" si="116"/>
        <v>9.4373277147178616</v>
      </c>
    </row>
    <row r="970" spans="1:11" ht="13.5" x14ac:dyDescent="0.25">
      <c r="A970" s="3">
        <f>TITRES_STAT!B973</f>
        <v>43418</v>
      </c>
      <c r="B970" s="6">
        <f>TITRES_STAT!D973</f>
        <v>10.101800000000001</v>
      </c>
      <c r="C970" s="2">
        <f t="shared" si="117"/>
        <v>-0.28509999999999991</v>
      </c>
      <c r="D970" s="2">
        <f t="shared" si="118"/>
        <v>10.067579999999998</v>
      </c>
      <c r="E970" s="2">
        <f t="shared" si="112"/>
        <v>10.02685</v>
      </c>
      <c r="F970" s="2">
        <f t="shared" si="113"/>
        <v>9.597525000000001</v>
      </c>
      <c r="G970" s="2">
        <f t="shared" si="115"/>
        <v>9.3433560000000053</v>
      </c>
      <c r="H970" s="2">
        <f t="shared" ref="H970:H1033" si="119">AVERAGE(B771:B970)</f>
        <v>8.7276394999999951</v>
      </c>
      <c r="I970" s="2">
        <f t="array" ref="I970">SUMPRODUCT(B954:B973, (ROW(B954:B973)-ROW(B954)+1)) / (20*21/2)</f>
        <v>10.028171428571429</v>
      </c>
      <c r="J970" s="2">
        <f t="shared" si="114"/>
        <v>9.7308021828081124</v>
      </c>
      <c r="K970" s="2">
        <f t="shared" si="116"/>
        <v>9.4633854513955935</v>
      </c>
    </row>
    <row r="971" spans="1:11" ht="13.5" x14ac:dyDescent="0.25">
      <c r="A971" s="3">
        <f>TITRES_STAT!B974</f>
        <v>43419</v>
      </c>
      <c r="B971" s="6">
        <f>TITRES_STAT!D974</f>
        <v>10.395099999999999</v>
      </c>
      <c r="C971" s="2">
        <f t="shared" si="117"/>
        <v>0.29329999999999856</v>
      </c>
      <c r="D971" s="2">
        <f t="shared" si="118"/>
        <v>10.150679999999999</v>
      </c>
      <c r="E971" s="2">
        <f t="shared" si="112"/>
        <v>10.061069999999999</v>
      </c>
      <c r="F971" s="2">
        <f t="shared" si="113"/>
        <v>9.6622900000000023</v>
      </c>
      <c r="G971" s="2">
        <f t="shared" si="115"/>
        <v>9.365352000000005</v>
      </c>
      <c r="H971" s="2">
        <f t="shared" si="119"/>
        <v>8.7376704999999948</v>
      </c>
      <c r="I971" s="2">
        <f t="array" ref="I971">SUMPRODUCT(B955:B974, (ROW(B955:B974)-ROW(B955)+1)) / (20*21/2)</f>
        <v>10.080663809523811</v>
      </c>
      <c r="J971" s="2">
        <f t="shared" si="114"/>
        <v>9.7940686415882929</v>
      </c>
      <c r="K971" s="2">
        <f t="shared" si="116"/>
        <v>9.4999232768310602</v>
      </c>
    </row>
    <row r="972" spans="1:11" ht="13.5" x14ac:dyDescent="0.25">
      <c r="A972" s="3">
        <f>TITRES_STAT!B975</f>
        <v>43420</v>
      </c>
      <c r="B972" s="6">
        <f>TITRES_STAT!D975</f>
        <v>10.3462</v>
      </c>
      <c r="C972" s="2">
        <f t="shared" si="117"/>
        <v>-4.8899999999999721E-2</v>
      </c>
      <c r="D972" s="2">
        <f t="shared" si="118"/>
        <v>10.26474</v>
      </c>
      <c r="E972" s="2">
        <f t="shared" ref="E972:E1035" si="120">AVERAGE(B963:B972)</f>
        <v>10.097729999999999</v>
      </c>
      <c r="F972" s="2">
        <f t="shared" si="113"/>
        <v>9.724610000000002</v>
      </c>
      <c r="G972" s="2">
        <f t="shared" si="115"/>
        <v>9.3849040000000041</v>
      </c>
      <c r="H972" s="2">
        <f t="shared" si="119"/>
        <v>8.7476149999999944</v>
      </c>
      <c r="I972" s="2">
        <f t="array" ref="I972">SUMPRODUCT(B956:B975, (ROW(B956:B975)-ROW(B956)+1)) / (20*21/2)</f>
        <v>10.124038095238094</v>
      </c>
      <c r="J972" s="2">
        <f t="shared" si="114"/>
        <v>9.8466525804846459</v>
      </c>
      <c r="K972" s="2">
        <f t="shared" si="116"/>
        <v>9.5331105993082748</v>
      </c>
    </row>
    <row r="973" spans="1:11" ht="13.5" x14ac:dyDescent="0.25">
      <c r="A973" s="3">
        <f>TITRES_STAT!B976</f>
        <v>43423</v>
      </c>
      <c r="B973" s="6">
        <f>TITRES_STAT!D976</f>
        <v>10.3462</v>
      </c>
      <c r="C973" s="2">
        <f t="shared" si="117"/>
        <v>0</v>
      </c>
      <c r="D973" s="2">
        <f t="shared" si="118"/>
        <v>10.315239999999999</v>
      </c>
      <c r="E973" s="2">
        <f t="shared" si="120"/>
        <v>10.13439</v>
      </c>
      <c r="F973" s="2">
        <f t="shared" si="113"/>
        <v>9.7869300000000017</v>
      </c>
      <c r="G973" s="2">
        <f t="shared" si="115"/>
        <v>9.4052700000000051</v>
      </c>
      <c r="H973" s="2">
        <f t="shared" si="119"/>
        <v>8.7578349999999947</v>
      </c>
      <c r="I973" s="2">
        <f t="array" ref="I973">SUMPRODUCT(B957:B976, (ROW(B957:B976)-ROW(B957)+1)) / (20*21/2)</f>
        <v>10.160618095238096</v>
      </c>
      <c r="J973" s="2">
        <f t="shared" si="114"/>
        <v>9.8942285252003952</v>
      </c>
      <c r="K973" s="2">
        <f t="shared" si="116"/>
        <v>9.564996458158932</v>
      </c>
    </row>
    <row r="974" spans="1:11" ht="13.5" x14ac:dyDescent="0.25">
      <c r="A974" s="3">
        <f>TITRES_STAT!B977</f>
        <v>43425</v>
      </c>
      <c r="B974" s="6">
        <f>TITRES_STAT!D977</f>
        <v>10.338100000000001</v>
      </c>
      <c r="C974" s="2">
        <f t="shared" si="117"/>
        <v>-8.0999999999988859E-3</v>
      </c>
      <c r="D974" s="2">
        <f t="shared" si="118"/>
        <v>10.305479999999999</v>
      </c>
      <c r="E974" s="2">
        <f t="shared" si="120"/>
        <v>10.170239999999998</v>
      </c>
      <c r="F974" s="2">
        <f t="shared" si="113"/>
        <v>9.8500700000000023</v>
      </c>
      <c r="G974" s="2">
        <f t="shared" si="115"/>
        <v>9.4249860000000041</v>
      </c>
      <c r="H974" s="2">
        <f t="shared" si="119"/>
        <v>8.7680144999999943</v>
      </c>
      <c r="I974" s="2">
        <f t="array" ref="I974">SUMPRODUCT(B958:B977, (ROW(B958:B977)-ROW(B958)+1)) / (20*21/2)</f>
        <v>10.19095238095238</v>
      </c>
      <c r="J974" s="2">
        <f t="shared" si="114"/>
        <v>9.936501998990833</v>
      </c>
      <c r="K974" s="2">
        <f t="shared" si="116"/>
        <v>9.5953142441134851</v>
      </c>
    </row>
    <row r="975" spans="1:11" ht="13.5" x14ac:dyDescent="0.25">
      <c r="A975" s="3">
        <f>TITRES_STAT!B978</f>
        <v>43426</v>
      </c>
      <c r="B975" s="6">
        <f>TITRES_STAT!D978</f>
        <v>10.3055</v>
      </c>
      <c r="C975" s="2">
        <f t="shared" si="117"/>
        <v>-3.2600000000000406E-2</v>
      </c>
      <c r="D975" s="2">
        <f t="shared" si="118"/>
        <v>10.346220000000001</v>
      </c>
      <c r="E975" s="2">
        <f t="shared" si="120"/>
        <v>10.206899999999997</v>
      </c>
      <c r="F975" s="2">
        <f t="shared" si="113"/>
        <v>9.9132100000000012</v>
      </c>
      <c r="G975" s="2">
        <f t="shared" si="115"/>
        <v>9.4453540000000036</v>
      </c>
      <c r="H975" s="2">
        <f t="shared" si="119"/>
        <v>8.7780704999999948</v>
      </c>
      <c r="I975" s="2">
        <f t="array" ref="I975">SUMPRODUCT(B959:B978, (ROW(B959:B978)-ROW(B959)+1)) / (20*21/2)</f>
        <v>10.215545238095237</v>
      </c>
      <c r="J975" s="2">
        <f t="shared" si="114"/>
        <v>9.97164466575361</v>
      </c>
      <c r="K975" s="2">
        <f t="shared" si="116"/>
        <v>9.6231646659129577</v>
      </c>
    </row>
    <row r="976" spans="1:11" ht="13.5" x14ac:dyDescent="0.25">
      <c r="A976" s="3">
        <f>TITRES_STAT!B979</f>
        <v>43427</v>
      </c>
      <c r="B976" s="6">
        <f>TITRES_STAT!D979</f>
        <v>10.2973</v>
      </c>
      <c r="C976" s="2">
        <f t="shared" si="117"/>
        <v>-8.2000000000004292E-3</v>
      </c>
      <c r="D976" s="2">
        <f t="shared" si="118"/>
        <v>10.32666</v>
      </c>
      <c r="E976" s="2">
        <f t="shared" si="120"/>
        <v>10.238669999999999</v>
      </c>
      <c r="F976" s="2">
        <f t="shared" si="113"/>
        <v>9.97879</v>
      </c>
      <c r="G976" s="2">
        <f t="shared" si="115"/>
        <v>9.463764000000003</v>
      </c>
      <c r="H976" s="2">
        <f t="shared" si="119"/>
        <v>8.7874154999999945</v>
      </c>
      <c r="I976" s="2">
        <f t="array" ref="I976">SUMPRODUCT(B960:B979, (ROW(B960:B979)-ROW(B960)+1)) / (20*21/2)</f>
        <v>10.23354761904762</v>
      </c>
      <c r="J976" s="2">
        <f t="shared" si="114"/>
        <v>10.002659459491362</v>
      </c>
      <c r="K976" s="2">
        <f t="shared" si="116"/>
        <v>9.6496013456810772</v>
      </c>
    </row>
    <row r="977" spans="1:11" ht="13.5" x14ac:dyDescent="0.25">
      <c r="A977" s="3">
        <f>TITRES_STAT!B980</f>
        <v>43430</v>
      </c>
      <c r="B977" s="6">
        <f>TITRES_STAT!D980</f>
        <v>10.2973</v>
      </c>
      <c r="C977" s="2">
        <f t="shared" si="117"/>
        <v>0</v>
      </c>
      <c r="D977" s="2">
        <f t="shared" si="118"/>
        <v>10.316880000000001</v>
      </c>
      <c r="E977" s="2">
        <f t="shared" si="120"/>
        <v>10.290809999999999</v>
      </c>
      <c r="F977" s="2">
        <f t="shared" si="113"/>
        <v>10.039075000000002</v>
      </c>
      <c r="G977" s="2">
        <f t="shared" si="115"/>
        <v>9.4831520000000022</v>
      </c>
      <c r="H977" s="2">
        <f t="shared" si="119"/>
        <v>8.796799999999994</v>
      </c>
      <c r="I977" s="2">
        <f t="array" ref="I977">SUMPRODUCT(B961:B980, (ROW(B961:B980)-ROW(B961)+1)) / (20*21/2)</f>
        <v>10.244716666666667</v>
      </c>
      <c r="J977" s="2">
        <f t="shared" si="114"/>
        <v>10.030720463349327</v>
      </c>
      <c r="K977" s="2">
        <f t="shared" si="116"/>
        <v>9.6750012929092701</v>
      </c>
    </row>
    <row r="978" spans="1:11" ht="13.5" x14ac:dyDescent="0.25">
      <c r="A978" s="3">
        <f>TITRES_STAT!B981</f>
        <v>43431</v>
      </c>
      <c r="B978" s="6">
        <f>TITRES_STAT!D981</f>
        <v>10.2973</v>
      </c>
      <c r="C978" s="2">
        <f t="shared" si="117"/>
        <v>0</v>
      </c>
      <c r="D978" s="2">
        <f t="shared" si="118"/>
        <v>10.3071</v>
      </c>
      <c r="E978" s="2">
        <f t="shared" si="120"/>
        <v>10.311170000000001</v>
      </c>
      <c r="F978" s="2">
        <f t="shared" si="113"/>
        <v>10.100175000000002</v>
      </c>
      <c r="G978" s="2">
        <f t="shared" si="115"/>
        <v>9.5064500000000027</v>
      </c>
      <c r="H978" s="2">
        <f t="shared" si="119"/>
        <v>8.8062239999999932</v>
      </c>
      <c r="I978" s="2">
        <f t="array" ref="I978">SUMPRODUCT(B962:B981, (ROW(B962:B981)-ROW(B962)+1)) / (20*21/2)</f>
        <v>10.253519523809524</v>
      </c>
      <c r="J978" s="2">
        <f t="shared" si="114"/>
        <v>10.056108990649392</v>
      </c>
      <c r="K978" s="2">
        <f t="shared" si="116"/>
        <v>9.6994051637755732</v>
      </c>
    </row>
    <row r="979" spans="1:11" ht="13.5" x14ac:dyDescent="0.25">
      <c r="A979" s="3">
        <f>TITRES_STAT!B982</f>
        <v>43432</v>
      </c>
      <c r="B979" s="6">
        <f>TITRES_STAT!D982</f>
        <v>10.289199999999999</v>
      </c>
      <c r="C979" s="2">
        <f t="shared" si="117"/>
        <v>-8.1000000000006622E-3</v>
      </c>
      <c r="D979" s="2">
        <f t="shared" si="118"/>
        <v>10.297320000000001</v>
      </c>
      <c r="E979" s="2">
        <f t="shared" si="120"/>
        <v>10.301400000000001</v>
      </c>
      <c r="F979" s="2">
        <f t="shared" si="113"/>
        <v>10.147425000000002</v>
      </c>
      <c r="G979" s="2">
        <f t="shared" si="115"/>
        <v>9.5264920000000028</v>
      </c>
      <c r="H979" s="2">
        <f t="shared" si="119"/>
        <v>8.8158439999999931</v>
      </c>
      <c r="I979" s="2">
        <f t="array" ref="I979">SUMPRODUCT(B963:B982, (ROW(B963:B982)-ROW(B963)+1)) / (20*21/2)</f>
        <v>10.261313809523809</v>
      </c>
      <c r="J979" s="2">
        <f t="shared" si="114"/>
        <v>10.078308134397069</v>
      </c>
      <c r="K979" s="2">
        <f t="shared" si="116"/>
        <v>9.7225343730392755</v>
      </c>
    </row>
    <row r="980" spans="1:11" ht="13.5" x14ac:dyDescent="0.25">
      <c r="A980" s="3">
        <f>TITRES_STAT!B983</f>
        <v>43433</v>
      </c>
      <c r="B980" s="6">
        <f>TITRES_STAT!D983</f>
        <v>10.264699999999999</v>
      </c>
      <c r="C980" s="2">
        <f t="shared" si="117"/>
        <v>-2.4499999999999744E-2</v>
      </c>
      <c r="D980" s="2">
        <f t="shared" si="118"/>
        <v>10.289159999999999</v>
      </c>
      <c r="E980" s="2">
        <f t="shared" si="120"/>
        <v>10.317690000000002</v>
      </c>
      <c r="F980" s="2">
        <f t="shared" ref="F980:F1043" si="121">AVERAGE(B961:B980)</f>
        <v>10.172270000000001</v>
      </c>
      <c r="G980" s="2">
        <f t="shared" si="115"/>
        <v>9.5494640000000022</v>
      </c>
      <c r="H980" s="2">
        <f t="shared" si="119"/>
        <v>8.825025999999994</v>
      </c>
      <c r="I980" s="2">
        <f t="array" ref="I980">SUMPRODUCT(B964:B983, (ROW(B964:B983)-ROW(B964)+1)) / (20*21/2)</f>
        <v>10.267750476190475</v>
      </c>
      <c r="J980" s="2">
        <f t="shared" si="114"/>
        <v>10.096059740644968</v>
      </c>
      <c r="K980" s="2">
        <f t="shared" si="116"/>
        <v>9.7437957701749909</v>
      </c>
    </row>
    <row r="981" spans="1:11" ht="13.5" x14ac:dyDescent="0.25">
      <c r="A981" s="3">
        <f>TITRES_STAT!B984</f>
        <v>43434</v>
      </c>
      <c r="B981" s="6">
        <f>TITRES_STAT!D984</f>
        <v>10.264699999999999</v>
      </c>
      <c r="C981" s="2">
        <f t="shared" si="117"/>
        <v>0</v>
      </c>
      <c r="D981" s="2">
        <f t="shared" si="118"/>
        <v>10.282639999999999</v>
      </c>
      <c r="E981" s="2">
        <f t="shared" si="120"/>
        <v>10.304650000000001</v>
      </c>
      <c r="F981" s="2">
        <f t="shared" si="121"/>
        <v>10.182860000000002</v>
      </c>
      <c r="G981" s="2">
        <f t="shared" si="115"/>
        <v>9.5724360000000033</v>
      </c>
      <c r="H981" s="2">
        <f t="shared" si="119"/>
        <v>8.8343654999999934</v>
      </c>
      <c r="I981" s="2">
        <f t="array" ref="I981">SUMPRODUCT(B965:B984, (ROW(B965:B984)-ROW(B965)+1)) / (20*21/2)</f>
        <v>10.272829523809524</v>
      </c>
      <c r="J981" s="2">
        <f t="shared" ref="J981:J1044" si="122">$J$4*B981+J980*(1-$J$4)</f>
        <v>10.1121207177264</v>
      </c>
      <c r="K981" s="2">
        <f t="shared" si="116"/>
        <v>9.7642233870308743</v>
      </c>
    </row>
    <row r="982" spans="1:11" ht="13.5" x14ac:dyDescent="0.25">
      <c r="A982" s="3">
        <f>TITRES_STAT!B985</f>
        <v>43437</v>
      </c>
      <c r="B982" s="6">
        <f>TITRES_STAT!D985</f>
        <v>10.264699999999999</v>
      </c>
      <c r="C982" s="2">
        <f t="shared" si="117"/>
        <v>0</v>
      </c>
      <c r="D982" s="2">
        <f t="shared" si="118"/>
        <v>10.276119999999999</v>
      </c>
      <c r="E982" s="2">
        <f t="shared" si="120"/>
        <v>10.296500000000002</v>
      </c>
      <c r="F982" s="2">
        <f t="shared" si="121"/>
        <v>10.197115</v>
      </c>
      <c r="G982" s="2">
        <f t="shared" si="115"/>
        <v>9.5952460000000013</v>
      </c>
      <c r="H982" s="2">
        <f t="shared" si="119"/>
        <v>8.8435869999999923</v>
      </c>
      <c r="I982" s="2">
        <f t="array" ref="I982">SUMPRODUCT(B966:B985, (ROW(B966:B985)-ROW(B966)+1)) / (20*21/2)</f>
        <v>10.276550952380951</v>
      </c>
      <c r="J982" s="2">
        <f t="shared" si="122"/>
        <v>10.126652077942934</v>
      </c>
      <c r="K982" s="2">
        <f t="shared" si="116"/>
        <v>9.783849920872802</v>
      </c>
    </row>
    <row r="983" spans="1:11" ht="13.5" x14ac:dyDescent="0.25">
      <c r="A983" s="3">
        <f>TITRES_STAT!B986</f>
        <v>43438</v>
      </c>
      <c r="B983" s="6">
        <f>TITRES_STAT!D986</f>
        <v>10.264699999999999</v>
      </c>
      <c r="C983" s="2">
        <f t="shared" si="117"/>
        <v>0</v>
      </c>
      <c r="D983" s="2">
        <f t="shared" si="118"/>
        <v>10.269599999999999</v>
      </c>
      <c r="E983" s="2">
        <f t="shared" si="120"/>
        <v>10.288350000000001</v>
      </c>
      <c r="F983" s="2">
        <f t="shared" si="121"/>
        <v>10.211370000000001</v>
      </c>
      <c r="G983" s="2">
        <f t="shared" si="115"/>
        <v>9.6182180000000024</v>
      </c>
      <c r="H983" s="2">
        <f t="shared" si="119"/>
        <v>8.8528084999999912</v>
      </c>
      <c r="I983" s="2">
        <f t="array" ref="I983">SUMPRODUCT(B967:B986, (ROW(B967:B986)-ROW(B967)+1)) / (20*21/2)</f>
        <v>10.278720952380951</v>
      </c>
      <c r="J983" s="2">
        <f t="shared" si="122"/>
        <v>10.139799499091227</v>
      </c>
      <c r="K983" s="2">
        <f t="shared" si="116"/>
        <v>9.802706786720929</v>
      </c>
    </row>
    <row r="984" spans="1:11" ht="13.5" x14ac:dyDescent="0.25">
      <c r="A984" s="3">
        <f>TITRES_STAT!B987</f>
        <v>43439</v>
      </c>
      <c r="B984" s="6">
        <f>TITRES_STAT!D987</f>
        <v>10.264699999999999</v>
      </c>
      <c r="C984" s="2">
        <f t="shared" si="117"/>
        <v>0</v>
      </c>
      <c r="D984" s="2">
        <f t="shared" si="118"/>
        <v>10.264699999999999</v>
      </c>
      <c r="E984" s="2">
        <f t="shared" si="120"/>
        <v>10.281010000000002</v>
      </c>
      <c r="F984" s="2">
        <f t="shared" si="121"/>
        <v>10.225625000000001</v>
      </c>
      <c r="G984" s="2">
        <f t="shared" si="115"/>
        <v>9.6410280000000004</v>
      </c>
      <c r="H984" s="2">
        <f t="shared" si="119"/>
        <v>8.8623059999999914</v>
      </c>
      <c r="I984" s="2">
        <f t="array" ref="I984">SUMPRODUCT(B968:B987, (ROW(B968:B987)-ROW(B968)+1)) / (20*21/2)</f>
        <v>10.253152380952381</v>
      </c>
      <c r="J984" s="2">
        <f t="shared" si="122"/>
        <v>10.151694784892063</v>
      </c>
      <c r="K984" s="2">
        <f t="shared" si="116"/>
        <v>9.8208241676338339</v>
      </c>
    </row>
    <row r="985" spans="1:11" ht="13.5" x14ac:dyDescent="0.25">
      <c r="A985" s="3">
        <f>TITRES_STAT!B988</f>
        <v>43440</v>
      </c>
      <c r="B985" s="6">
        <f>TITRES_STAT!D988</f>
        <v>10.264699999999999</v>
      </c>
      <c r="C985" s="2">
        <f t="shared" si="117"/>
        <v>0</v>
      </c>
      <c r="D985" s="2">
        <f t="shared" si="118"/>
        <v>10.264699999999999</v>
      </c>
      <c r="E985" s="2">
        <f t="shared" si="120"/>
        <v>10.276930000000002</v>
      </c>
      <c r="F985" s="2">
        <f t="shared" si="121"/>
        <v>10.241915000000001</v>
      </c>
      <c r="G985" s="2">
        <f t="shared" si="115"/>
        <v>9.6638380000000019</v>
      </c>
      <c r="H985" s="2">
        <f t="shared" si="119"/>
        <v>8.8716454999999907</v>
      </c>
      <c r="I985" s="2">
        <f t="array" ref="I985">SUMPRODUCT(B969:B988, (ROW(B969:B988)-ROW(B969)+1)) / (20*21/2)</f>
        <v>10.252956190476189</v>
      </c>
      <c r="J985" s="2">
        <f t="shared" si="122"/>
        <v>10.162457186330915</v>
      </c>
      <c r="K985" s="2">
        <f t="shared" si="116"/>
        <v>9.8382310630207428</v>
      </c>
    </row>
    <row r="986" spans="1:11" ht="13.5" x14ac:dyDescent="0.25">
      <c r="A986" s="3">
        <f>TITRES_STAT!B989</f>
        <v>43441</v>
      </c>
      <c r="B986" s="6">
        <f>TITRES_STAT!D989</f>
        <v>10.264699999999999</v>
      </c>
      <c r="C986" s="2">
        <f t="shared" si="117"/>
        <v>0</v>
      </c>
      <c r="D986" s="2">
        <f t="shared" si="118"/>
        <v>10.264699999999999</v>
      </c>
      <c r="E986" s="2">
        <f t="shared" si="120"/>
        <v>10.273670000000001</v>
      </c>
      <c r="F986" s="2">
        <f t="shared" si="121"/>
        <v>10.256170000000001</v>
      </c>
      <c r="G986" s="2">
        <f t="shared" si="115"/>
        <v>9.6866480000000017</v>
      </c>
      <c r="H986" s="2">
        <f t="shared" si="119"/>
        <v>8.8809849999999901</v>
      </c>
      <c r="I986" s="2">
        <f t="array" ref="I986">SUMPRODUCT(B970:B989, (ROW(B970:B989)-ROW(B970)+1)) / (20*21/2)</f>
        <v>10.251945714285712</v>
      </c>
      <c r="J986" s="2">
        <f t="shared" si="122"/>
        <v>10.172194597156542</v>
      </c>
      <c r="K986" s="2">
        <f t="shared" si="116"/>
        <v>9.8549553350591452</v>
      </c>
    </row>
    <row r="987" spans="1:11" ht="13.5" x14ac:dyDescent="0.25">
      <c r="A987" s="3">
        <f>TITRES_STAT!B990</f>
        <v>43444</v>
      </c>
      <c r="B987" s="6">
        <f>TITRES_STAT!D990</f>
        <v>9.9877000000000002</v>
      </c>
      <c r="C987" s="2">
        <f t="shared" si="117"/>
        <v>-0.27699999999999925</v>
      </c>
      <c r="D987" s="2">
        <f t="shared" si="118"/>
        <v>10.209299999999999</v>
      </c>
      <c r="E987" s="2">
        <f t="shared" si="120"/>
        <v>10.242710000000001</v>
      </c>
      <c r="F987" s="2">
        <f t="shared" si="121"/>
        <v>10.266760000000001</v>
      </c>
      <c r="G987" s="2">
        <f t="shared" si="115"/>
        <v>9.7040800000000029</v>
      </c>
      <c r="H987" s="2">
        <f t="shared" si="119"/>
        <v>8.8890579999999897</v>
      </c>
      <c r="I987" s="2">
        <f t="array" ref="I987">SUMPRODUCT(B971:B990, (ROW(B971:B990)-ROW(B971)+1)) / (20*21/2)</f>
        <v>10.236002857142855</v>
      </c>
      <c r="J987" s="2">
        <f t="shared" si="122"/>
        <v>10.154623683141633</v>
      </c>
      <c r="K987" s="2">
        <f t="shared" si="116"/>
        <v>9.8601610081940816</v>
      </c>
    </row>
    <row r="988" spans="1:11" ht="13.5" x14ac:dyDescent="0.25">
      <c r="A988" s="3">
        <f>TITRES_STAT!B991</f>
        <v>43445</v>
      </c>
      <c r="B988" s="6">
        <f>TITRES_STAT!D991</f>
        <v>10.264699999999999</v>
      </c>
      <c r="C988" s="2">
        <f t="shared" si="117"/>
        <v>0.27699999999999925</v>
      </c>
      <c r="D988" s="2">
        <f t="shared" si="118"/>
        <v>10.209300000000001</v>
      </c>
      <c r="E988" s="2">
        <f t="shared" si="120"/>
        <v>10.239450000000001</v>
      </c>
      <c r="F988" s="2">
        <f t="shared" si="121"/>
        <v>10.275310000000001</v>
      </c>
      <c r="G988" s="2">
        <f t="shared" si="115"/>
        <v>9.7270520000000023</v>
      </c>
      <c r="H988" s="2">
        <f t="shared" si="119"/>
        <v>8.8985949999999896</v>
      </c>
      <c r="I988" s="2">
        <f t="array" ref="I988">SUMPRODUCT(B972:B991, (ROW(B972:B991)-ROW(B972)+1)) / (20*21/2)</f>
        <v>10.220059999999998</v>
      </c>
      <c r="J988" s="2">
        <f t="shared" si="122"/>
        <v>10.165107141890049</v>
      </c>
      <c r="K988" s="2">
        <f t="shared" si="116"/>
        <v>9.8760252823825496</v>
      </c>
    </row>
    <row r="989" spans="1:11" ht="13.5" x14ac:dyDescent="0.25">
      <c r="A989" s="3">
        <f>TITRES_STAT!B992</f>
        <v>43446</v>
      </c>
      <c r="B989" s="6">
        <f>TITRES_STAT!D992</f>
        <v>10.264699999999999</v>
      </c>
      <c r="C989" s="2">
        <f t="shared" si="117"/>
        <v>0</v>
      </c>
      <c r="D989" s="2">
        <f t="shared" si="118"/>
        <v>10.209299999999999</v>
      </c>
      <c r="E989" s="2">
        <f t="shared" si="120"/>
        <v>10.237</v>
      </c>
      <c r="F989" s="2">
        <f t="shared" si="121"/>
        <v>10.269200000000001</v>
      </c>
      <c r="G989" s="2">
        <f t="shared" si="115"/>
        <v>9.7500240000000034</v>
      </c>
      <c r="H989" s="2">
        <f t="shared" si="119"/>
        <v>8.90805299999999</v>
      </c>
      <c r="I989" s="2">
        <f t="array" ref="I989">SUMPRODUCT(B973:B992, (ROW(B973:B992)-ROW(B973)+1)) / (20*21/2)</f>
        <v>10.200856666666667</v>
      </c>
      <c r="J989" s="2">
        <f t="shared" si="122"/>
        <v>10.174592175995759</v>
      </c>
      <c r="K989" s="2">
        <f t="shared" si="116"/>
        <v>9.8912674281714708</v>
      </c>
    </row>
    <row r="990" spans="1:11" ht="13.5" x14ac:dyDescent="0.25">
      <c r="A990" s="3">
        <f>TITRES_STAT!B993</f>
        <v>43447</v>
      </c>
      <c r="B990" s="6">
        <f>TITRES_STAT!D993</f>
        <v>10.101800000000001</v>
      </c>
      <c r="C990" s="2">
        <f t="shared" si="117"/>
        <v>-0.16289999999999871</v>
      </c>
      <c r="D990" s="2">
        <f t="shared" si="118"/>
        <v>10.17672</v>
      </c>
      <c r="E990" s="2">
        <f t="shared" si="120"/>
        <v>10.22071</v>
      </c>
      <c r="F990" s="2">
        <f t="shared" si="121"/>
        <v>10.269200000000001</v>
      </c>
      <c r="G990" s="2">
        <f t="shared" si="115"/>
        <v>9.7695760000000043</v>
      </c>
      <c r="H990" s="2">
        <f t="shared" si="119"/>
        <v>8.9167754999999893</v>
      </c>
      <c r="I990" s="2">
        <f t="array" ref="I990">SUMPRODUCT(B974:B993, (ROW(B974:B993)-ROW(B974)+1)) / (20*21/2)</f>
        <v>10.186154761904763</v>
      </c>
      <c r="J990" s="2">
        <f t="shared" si="122"/>
        <v>10.167659587805687</v>
      </c>
      <c r="K990" s="2">
        <f t="shared" si="116"/>
        <v>9.8995236074588657</v>
      </c>
    </row>
    <row r="991" spans="1:11" ht="13.5" x14ac:dyDescent="0.25">
      <c r="A991" s="3">
        <f>TITRES_STAT!B994</f>
        <v>43448</v>
      </c>
      <c r="B991" s="6">
        <f>TITRES_STAT!D994</f>
        <v>10.101800000000001</v>
      </c>
      <c r="C991" s="2">
        <f t="shared" si="117"/>
        <v>0</v>
      </c>
      <c r="D991" s="2">
        <f t="shared" si="118"/>
        <v>10.144139999999998</v>
      </c>
      <c r="E991" s="2">
        <f t="shared" si="120"/>
        <v>10.204420000000001</v>
      </c>
      <c r="F991" s="2">
        <f t="shared" si="121"/>
        <v>10.254535000000001</v>
      </c>
      <c r="G991" s="2">
        <f t="shared" si="115"/>
        <v>9.7891280000000034</v>
      </c>
      <c r="H991" s="2">
        <f t="shared" si="119"/>
        <v>8.9255369999999878</v>
      </c>
      <c r="I991" s="2">
        <f t="array" ref="I991">SUMPRODUCT(B975:B994, (ROW(B975:B994)-ROW(B975)+1)) / (20*21/2)</f>
        <v>10.170370476190476</v>
      </c>
      <c r="J991" s="2">
        <f t="shared" si="122"/>
        <v>10.161387246109909</v>
      </c>
      <c r="K991" s="2">
        <f t="shared" si="116"/>
        <v>9.9074560150094992</v>
      </c>
    </row>
    <row r="992" spans="1:11" ht="13.5" x14ac:dyDescent="0.25">
      <c r="A992" s="3">
        <f>TITRES_STAT!B995</f>
        <v>43451</v>
      </c>
      <c r="B992" s="6">
        <f>TITRES_STAT!D995</f>
        <v>10.052899999999999</v>
      </c>
      <c r="C992" s="2">
        <f t="shared" si="117"/>
        <v>-4.8900000000001498E-2</v>
      </c>
      <c r="D992" s="2">
        <f t="shared" si="118"/>
        <v>10.15718</v>
      </c>
      <c r="E992" s="2">
        <f t="shared" si="120"/>
        <v>10.183239999999998</v>
      </c>
      <c r="F992" s="2">
        <f t="shared" si="121"/>
        <v>10.23987</v>
      </c>
      <c r="G992" s="2">
        <f t="shared" si="115"/>
        <v>9.8077020000000044</v>
      </c>
      <c r="H992" s="2">
        <f t="shared" si="119"/>
        <v>8.9340149999999863</v>
      </c>
      <c r="I992" s="2">
        <f t="array" ref="I992">SUMPRODUCT(B976:B995, (ROW(B976:B995)-ROW(B976)+1)) / (20*21/2)</f>
        <v>10.152019523809525</v>
      </c>
      <c r="J992" s="2">
        <f t="shared" si="122"/>
        <v>10.151055127432775</v>
      </c>
      <c r="K992" s="2">
        <f t="shared" si="116"/>
        <v>9.9131597006954006</v>
      </c>
    </row>
    <row r="993" spans="1:11" ht="13.5" x14ac:dyDescent="0.25">
      <c r="A993" s="3">
        <f>TITRES_STAT!B996</f>
        <v>43452</v>
      </c>
      <c r="B993" s="6">
        <f>TITRES_STAT!D996</f>
        <v>10.0855</v>
      </c>
      <c r="C993" s="2">
        <f t="shared" si="117"/>
        <v>3.2600000000000406E-2</v>
      </c>
      <c r="D993" s="2">
        <f t="shared" si="118"/>
        <v>10.12134</v>
      </c>
      <c r="E993" s="2">
        <f t="shared" si="120"/>
        <v>10.165319999999998</v>
      </c>
      <c r="F993" s="2">
        <f t="shared" si="121"/>
        <v>10.226834999999999</v>
      </c>
      <c r="G993" s="2">
        <f t="shared" si="115"/>
        <v>9.8270900000000037</v>
      </c>
      <c r="H993" s="2">
        <f t="shared" si="119"/>
        <v>8.9426559999999871</v>
      </c>
      <c r="I993" s="2">
        <f t="array" ref="I993">SUMPRODUCT(B977:B996, (ROW(B977:B996)-ROW(B977)+1)) / (20*21/2)</f>
        <v>10.126493333333332</v>
      </c>
      <c r="J993" s="2">
        <f t="shared" si="122"/>
        <v>10.144811781962987</v>
      </c>
      <c r="K993" s="2">
        <f t="shared" si="116"/>
        <v>9.9199181438053845</v>
      </c>
    </row>
    <row r="994" spans="1:11" ht="13.5" x14ac:dyDescent="0.25">
      <c r="A994" s="3">
        <f>TITRES_STAT!B997</f>
        <v>43453</v>
      </c>
      <c r="B994" s="6">
        <f>TITRES_STAT!D997</f>
        <v>10.0611</v>
      </c>
      <c r="C994" s="2">
        <f t="shared" si="117"/>
        <v>-2.4399999999999977E-2</v>
      </c>
      <c r="D994" s="2">
        <f t="shared" si="118"/>
        <v>10.08062</v>
      </c>
      <c r="E994" s="2">
        <f t="shared" si="120"/>
        <v>10.144959999999998</v>
      </c>
      <c r="F994" s="2">
        <f t="shared" si="121"/>
        <v>10.212985000000002</v>
      </c>
      <c r="G994" s="2">
        <f t="shared" si="115"/>
        <v>9.8458280000000045</v>
      </c>
      <c r="H994" s="2">
        <f t="shared" si="119"/>
        <v>8.9510564999999875</v>
      </c>
      <c r="I994" s="2">
        <f t="array" ref="I994">SUMPRODUCT(B978:B997, (ROW(B978:B997)-ROW(B978)+1)) / (20*21/2)</f>
        <v>10.103493809523808</v>
      </c>
      <c r="J994" s="2">
        <f t="shared" si="122"/>
        <v>10.136839231299845</v>
      </c>
      <c r="K994" s="2">
        <f t="shared" si="116"/>
        <v>9.9254546871855656</v>
      </c>
    </row>
    <row r="995" spans="1:11" ht="13.5" x14ac:dyDescent="0.25">
      <c r="A995" s="3">
        <f>TITRES_STAT!B998</f>
        <v>43454</v>
      </c>
      <c r="B995" s="6">
        <f>TITRES_STAT!D998</f>
        <v>10.020300000000001</v>
      </c>
      <c r="C995" s="2">
        <f t="shared" si="117"/>
        <v>-4.0799999999999059E-2</v>
      </c>
      <c r="D995" s="2">
        <f t="shared" si="118"/>
        <v>10.064319999999999</v>
      </c>
      <c r="E995" s="2">
        <f t="shared" si="120"/>
        <v>10.120519999999999</v>
      </c>
      <c r="F995" s="2">
        <f t="shared" si="121"/>
        <v>10.198725</v>
      </c>
      <c r="G995" s="2">
        <f t="shared" si="115"/>
        <v>9.8637500000000049</v>
      </c>
      <c r="H995" s="2">
        <f t="shared" si="119"/>
        <v>8.9592529999999879</v>
      </c>
      <c r="I995" s="2">
        <f t="array" ref="I995">SUMPRODUCT(B979:B998, (ROW(B979:B998)-ROW(B979)+1)) / (20*21/2)</f>
        <v>10.089953333333332</v>
      </c>
      <c r="J995" s="2">
        <f t="shared" si="122"/>
        <v>10.125740256890337</v>
      </c>
      <c r="K995" s="2">
        <f t="shared" si="116"/>
        <v>9.9291741112175043</v>
      </c>
    </row>
    <row r="996" spans="1:11" ht="13.5" x14ac:dyDescent="0.25">
      <c r="A996" s="3">
        <f>TITRES_STAT!B999</f>
        <v>43455</v>
      </c>
      <c r="B996" s="6">
        <f>TITRES_STAT!D999</f>
        <v>9.9306999999999999</v>
      </c>
      <c r="C996" s="2">
        <f t="shared" si="117"/>
        <v>-8.960000000000079E-2</v>
      </c>
      <c r="D996" s="2">
        <f t="shared" si="118"/>
        <v>10.030100000000001</v>
      </c>
      <c r="E996" s="2">
        <f t="shared" si="120"/>
        <v>10.087120000000001</v>
      </c>
      <c r="F996" s="2">
        <f t="shared" si="121"/>
        <v>10.180395000000001</v>
      </c>
      <c r="G996" s="2">
        <f t="shared" si="115"/>
        <v>9.8798800000000053</v>
      </c>
      <c r="H996" s="2">
        <f t="shared" si="119"/>
        <v>8.9671199999999871</v>
      </c>
      <c r="I996" s="2">
        <f t="array" ref="I996">SUMPRODUCT(B980:B999, (ROW(B980:B999)-ROW(B980)+1)) / (20*21/2)</f>
        <v>10.054455714285714</v>
      </c>
      <c r="J996" s="2">
        <f t="shared" si="122"/>
        <v>10.107164994329352</v>
      </c>
      <c r="K996" s="2">
        <f t="shared" si="116"/>
        <v>9.9292339499932893</v>
      </c>
    </row>
    <row r="997" spans="1:11" ht="13.5" x14ac:dyDescent="0.25">
      <c r="A997" s="3">
        <f>TITRES_STAT!B1000</f>
        <v>43458</v>
      </c>
      <c r="B997" s="6">
        <f>TITRES_STAT!D1000</f>
        <v>9.9389000000000003</v>
      </c>
      <c r="C997" s="2">
        <f t="shared" si="117"/>
        <v>8.2000000000004292E-3</v>
      </c>
      <c r="D997" s="2">
        <f t="shared" si="118"/>
        <v>10.007300000000001</v>
      </c>
      <c r="E997" s="2">
        <f t="shared" si="120"/>
        <v>10.082240000000002</v>
      </c>
      <c r="F997" s="2">
        <f t="shared" si="121"/>
        <v>10.162475000000001</v>
      </c>
      <c r="G997" s="2">
        <f t="shared" si="115"/>
        <v>9.8961740000000038</v>
      </c>
      <c r="H997" s="2">
        <f t="shared" si="119"/>
        <v>8.9750279999999876</v>
      </c>
      <c r="I997" s="2">
        <f t="array" ref="I997">SUMPRODUCT(B981:B1000, (ROW(B981:B1000)-ROW(B981)+1)) / (20*21/2)</f>
        <v>10.051669047619045</v>
      </c>
      <c r="J997" s="2">
        <f t="shared" si="122"/>
        <v>10.091139756774176</v>
      </c>
      <c r="K997" s="2">
        <f t="shared" si="116"/>
        <v>9.9296130107778673</v>
      </c>
    </row>
    <row r="998" spans="1:11" ht="13.5" x14ac:dyDescent="0.25">
      <c r="A998" s="3">
        <f>TITRES_STAT!B1001</f>
        <v>43459</v>
      </c>
      <c r="B998" s="6">
        <f>TITRES_STAT!D1001</f>
        <v>10.020300000000001</v>
      </c>
      <c r="C998" s="2">
        <f t="shared" si="117"/>
        <v>8.1400000000000361E-2</v>
      </c>
      <c r="D998" s="2">
        <f t="shared" si="118"/>
        <v>9.9942600000000006</v>
      </c>
      <c r="E998" s="2">
        <f t="shared" si="120"/>
        <v>10.057800000000002</v>
      </c>
      <c r="F998" s="2">
        <f t="shared" si="121"/>
        <v>10.148624999999999</v>
      </c>
      <c r="G998" s="2">
        <f t="shared" si="115"/>
        <v>9.9132820000000041</v>
      </c>
      <c r="H998" s="2">
        <f t="shared" si="119"/>
        <v>8.983224499999988</v>
      </c>
      <c r="I998" s="2">
        <f t="array" ref="I998">SUMPRODUCT(B982:B1001, (ROW(B982:B1001)-ROW(B982)+1)) / (20*21/2)</f>
        <v>10.049696666666666</v>
      </c>
      <c r="J998" s="2">
        <f t="shared" si="122"/>
        <v>10.084393113271874</v>
      </c>
      <c r="K998" s="2">
        <f t="shared" si="116"/>
        <v>9.9331693632963827</v>
      </c>
    </row>
    <row r="999" spans="1:11" ht="13.5" x14ac:dyDescent="0.25">
      <c r="A999" s="3">
        <f>TITRES_STAT!B1002</f>
        <v>43460</v>
      </c>
      <c r="B999" s="6">
        <f>TITRES_STAT!D1002</f>
        <v>9.7759</v>
      </c>
      <c r="C999" s="2">
        <f t="shared" si="117"/>
        <v>-0.24440000000000062</v>
      </c>
      <c r="D999" s="2">
        <f t="shared" si="118"/>
        <v>9.9372199999999999</v>
      </c>
      <c r="E999" s="2">
        <f t="shared" si="120"/>
        <v>10.00892</v>
      </c>
      <c r="F999" s="2">
        <f t="shared" si="121"/>
        <v>10.122959999999999</v>
      </c>
      <c r="G999" s="2">
        <f t="shared" si="115"/>
        <v>9.9263160000000035</v>
      </c>
      <c r="H999" s="2">
        <f t="shared" si="119"/>
        <v>8.9903174999999855</v>
      </c>
      <c r="I999" s="2">
        <f t="array" ref="I999">SUMPRODUCT(B983:B1002, (ROW(B983:B1002)-ROW(B983)+1)) / (20*21/2)</f>
        <v>10.057071904761907</v>
      </c>
      <c r="J999" s="2">
        <f t="shared" si="122"/>
        <v>10.055012816769791</v>
      </c>
      <c r="K999" s="2">
        <f t="shared" si="116"/>
        <v>9.9270019372847607</v>
      </c>
    </row>
    <row r="1000" spans="1:11" ht="13.5" x14ac:dyDescent="0.25">
      <c r="A1000" s="3">
        <f>TITRES_STAT!B1003</f>
        <v>43461</v>
      </c>
      <c r="B1000" s="6">
        <f>TITRES_STAT!D1003</f>
        <v>10.0937</v>
      </c>
      <c r="C1000" s="2">
        <f t="shared" si="117"/>
        <v>0.31780000000000008</v>
      </c>
      <c r="D1000" s="2">
        <f t="shared" si="118"/>
        <v>9.9518999999999984</v>
      </c>
      <c r="E1000" s="2">
        <f t="shared" si="120"/>
        <v>10.00811</v>
      </c>
      <c r="F1000" s="2">
        <f t="shared" si="121"/>
        <v>10.114409999999999</v>
      </c>
      <c r="G1000" s="2">
        <f t="shared" si="115"/>
        <v>9.9483120000000049</v>
      </c>
      <c r="H1000" s="2">
        <f t="shared" si="119"/>
        <v>8.9989994999999858</v>
      </c>
      <c r="I1000" s="2">
        <f t="array" ref="I1000">SUMPRODUCT(B984:B1003, (ROW(B984:B1003)-ROW(B984)+1)) / (20*21/2)</f>
        <v>10.064834761904764</v>
      </c>
      <c r="J1000" s="2">
        <f t="shared" si="122"/>
        <v>10.058697310410762</v>
      </c>
      <c r="K1000" s="2">
        <f t="shared" si="116"/>
        <v>9.9335391162147708</v>
      </c>
    </row>
    <row r="1001" spans="1:11" ht="13.5" x14ac:dyDescent="0.25">
      <c r="A1001" s="3">
        <f>TITRES_STAT!B1004</f>
        <v>43462</v>
      </c>
      <c r="B1001" s="6">
        <f>TITRES_STAT!D1004</f>
        <v>10.0937</v>
      </c>
      <c r="C1001" s="2">
        <f t="shared" si="117"/>
        <v>0</v>
      </c>
      <c r="D1001" s="2">
        <f t="shared" si="118"/>
        <v>9.9845000000000006</v>
      </c>
      <c r="E1001" s="2">
        <f t="shared" si="120"/>
        <v>10.007300000000001</v>
      </c>
      <c r="F1001" s="2">
        <f t="shared" si="121"/>
        <v>10.10586</v>
      </c>
      <c r="G1001" s="2">
        <f t="shared" si="115"/>
        <v>9.9681900000000052</v>
      </c>
      <c r="H1001" s="2">
        <f t="shared" si="119"/>
        <v>9.0076814999999844</v>
      </c>
      <c r="I1001" s="2">
        <f t="array" ref="I1001">SUMPRODUCT(B985:B1004, (ROW(B985:B1004)-ROW(B985)+1)) / (20*21/2)</f>
        <v>10.072985238095239</v>
      </c>
      <c r="J1001" s="2">
        <f t="shared" si="122"/>
        <v>10.062030899895452</v>
      </c>
      <c r="K1001" s="2">
        <f t="shared" si="116"/>
        <v>9.9398199351867422</v>
      </c>
    </row>
    <row r="1002" spans="1:11" ht="13.5" x14ac:dyDescent="0.25">
      <c r="A1002" s="3">
        <f>TITRES_STAT!B1005</f>
        <v>43465</v>
      </c>
      <c r="B1002" s="6">
        <f>TITRES_STAT!D1005</f>
        <v>10.183299999999999</v>
      </c>
      <c r="C1002" s="2">
        <f t="shared" si="117"/>
        <v>8.9599999999999014E-2</v>
      </c>
      <c r="D1002" s="2">
        <f t="shared" si="118"/>
        <v>10.033379999999999</v>
      </c>
      <c r="E1002" s="2">
        <f t="shared" si="120"/>
        <v>10.020340000000001</v>
      </c>
      <c r="F1002" s="2">
        <f t="shared" si="121"/>
        <v>10.101789999999999</v>
      </c>
      <c r="G1002" s="2">
        <f t="shared" si="115"/>
        <v>9.9898600000000037</v>
      </c>
      <c r="H1002" s="2">
        <f t="shared" si="119"/>
        <v>9.0168114999999851</v>
      </c>
      <c r="I1002" s="2">
        <f t="array" ref="I1002">SUMPRODUCT(B986:B1005, (ROW(B986:B1005)-ROW(B986)+1)) / (20*21/2)</f>
        <v>10.081523333333333</v>
      </c>
      <c r="J1002" s="2">
        <f t="shared" si="122"/>
        <v>10.073580338000648</v>
      </c>
      <c r="K1002" s="2">
        <f t="shared" si="116"/>
        <v>9.9493681730225578</v>
      </c>
    </row>
    <row r="1003" spans="1:11" ht="13.5" x14ac:dyDescent="0.25">
      <c r="A1003" s="3">
        <f>TITRES_STAT!B1006</f>
        <v>43467</v>
      </c>
      <c r="B1003" s="6">
        <f>TITRES_STAT!D1006</f>
        <v>10.183299999999999</v>
      </c>
      <c r="C1003" s="2">
        <f t="shared" si="117"/>
        <v>0</v>
      </c>
      <c r="D1003" s="2">
        <f t="shared" si="118"/>
        <v>10.06598</v>
      </c>
      <c r="E1003" s="2">
        <f t="shared" si="120"/>
        <v>10.03012</v>
      </c>
      <c r="F1003" s="2">
        <f t="shared" si="121"/>
        <v>10.097719999999999</v>
      </c>
      <c r="G1003" s="2">
        <f t="shared" si="115"/>
        <v>10.011530000000004</v>
      </c>
      <c r="H1003" s="2">
        <f t="shared" si="119"/>
        <v>9.0259414999999841</v>
      </c>
      <c r="I1003" s="2">
        <f t="array" ref="I1003">SUMPRODUCT(B987:B1006, (ROW(B987:B1006)-ROW(B987)+1)) / (20*21/2)</f>
        <v>10.089668095238096</v>
      </c>
      <c r="J1003" s="2">
        <f t="shared" si="122"/>
        <v>10.084029829619634</v>
      </c>
      <c r="K1003" s="2">
        <f t="shared" si="116"/>
        <v>9.9585419701589295</v>
      </c>
    </row>
    <row r="1004" spans="1:11" ht="13.5" x14ac:dyDescent="0.25">
      <c r="A1004" s="3">
        <f>TITRES_STAT!B1007</f>
        <v>43468</v>
      </c>
      <c r="B1004" s="6">
        <f>TITRES_STAT!D1007</f>
        <v>10.183299999999999</v>
      </c>
      <c r="C1004" s="2">
        <f t="shared" si="117"/>
        <v>0</v>
      </c>
      <c r="D1004" s="2">
        <f t="shared" si="118"/>
        <v>10.147460000000001</v>
      </c>
      <c r="E1004" s="2">
        <f t="shared" si="120"/>
        <v>10.042340000000001</v>
      </c>
      <c r="F1004" s="2">
        <f t="shared" si="121"/>
        <v>10.09365</v>
      </c>
      <c r="G1004" s="2">
        <f t="shared" si="115"/>
        <v>10.033690000000004</v>
      </c>
      <c r="H1004" s="2">
        <f t="shared" si="119"/>
        <v>9.035071499999983</v>
      </c>
      <c r="I1004" s="2">
        <f t="array" ref="I1004">SUMPRODUCT(B988:B1007, (ROW(B988:B1007)-ROW(B988)+1)) / (20*21/2)</f>
        <v>10.097468095238096</v>
      </c>
      <c r="J1004" s="2">
        <f t="shared" si="122"/>
        <v>10.093484131560622</v>
      </c>
      <c r="K1004" s="2">
        <f t="shared" si="116"/>
        <v>9.9673560105448544</v>
      </c>
    </row>
    <row r="1005" spans="1:11" ht="13.5" x14ac:dyDescent="0.25">
      <c r="A1005" s="3">
        <f>TITRES_STAT!B1008</f>
        <v>43469</v>
      </c>
      <c r="B1005" s="6">
        <f>TITRES_STAT!D1008</f>
        <v>10.183299999999999</v>
      </c>
      <c r="C1005" s="2">
        <f t="shared" si="117"/>
        <v>0</v>
      </c>
      <c r="D1005" s="2">
        <f t="shared" si="118"/>
        <v>10.165379999999999</v>
      </c>
      <c r="E1005" s="2">
        <f t="shared" si="120"/>
        <v>10.05864</v>
      </c>
      <c r="F1005" s="2">
        <f t="shared" si="121"/>
        <v>10.089580000000002</v>
      </c>
      <c r="G1005" s="2">
        <f t="shared" si="115"/>
        <v>10.056502000000002</v>
      </c>
      <c r="H1005" s="2">
        <f t="shared" si="119"/>
        <v>9.0445954999999838</v>
      </c>
      <c r="I1005" s="2">
        <f t="array" ref="I1005">SUMPRODUCT(B989:B1008, (ROW(B989:B1008)-ROW(B989)+1)) / (20*21/2)</f>
        <v>10.102080952380952</v>
      </c>
      <c r="J1005" s="2">
        <f t="shared" si="122"/>
        <v>10.102038023792945</v>
      </c>
      <c r="K1005" s="2">
        <f t="shared" si="116"/>
        <v>9.975824402288195</v>
      </c>
    </row>
    <row r="1006" spans="1:11" ht="13.5" x14ac:dyDescent="0.25">
      <c r="A1006" s="3">
        <f>TITRES_STAT!B1009</f>
        <v>43472</v>
      </c>
      <c r="B1006" s="6">
        <f>TITRES_STAT!D1009</f>
        <v>10.1751</v>
      </c>
      <c r="C1006" s="2">
        <f t="shared" si="117"/>
        <v>-8.1999999999986528E-3</v>
      </c>
      <c r="D1006" s="2">
        <f t="shared" si="118"/>
        <v>10.181659999999999</v>
      </c>
      <c r="E1006" s="2">
        <f t="shared" si="120"/>
        <v>10.083080000000001</v>
      </c>
      <c r="F1006" s="2">
        <f t="shared" si="121"/>
        <v>10.085100000000002</v>
      </c>
      <c r="G1006" s="2">
        <f t="shared" si="115"/>
        <v>10.080290000000002</v>
      </c>
      <c r="H1006" s="2">
        <f t="shared" si="119"/>
        <v>9.0540784999999815</v>
      </c>
      <c r="I1006" s="2">
        <f t="array" ref="I1006">SUMPRODUCT(B990:B1009, (ROW(B990:B1009)-ROW(B990)+1)) / (20*21/2)</f>
        <v>10.107275714285715</v>
      </c>
      <c r="J1006" s="2">
        <f t="shared" si="122"/>
        <v>10.108996307241235</v>
      </c>
      <c r="K1006" s="2">
        <f t="shared" si="116"/>
        <v>9.9836391316102269</v>
      </c>
    </row>
    <row r="1007" spans="1:11" ht="13.5" x14ac:dyDescent="0.25">
      <c r="A1007" s="3">
        <f>TITRES_STAT!B1010</f>
        <v>43473</v>
      </c>
      <c r="B1007" s="6">
        <f>TITRES_STAT!D1010</f>
        <v>10.167</v>
      </c>
      <c r="C1007" s="2">
        <f t="shared" si="117"/>
        <v>-8.1000000000006622E-3</v>
      </c>
      <c r="D1007" s="2">
        <f t="shared" si="118"/>
        <v>10.1784</v>
      </c>
      <c r="E1007" s="2">
        <f t="shared" si="120"/>
        <v>10.10589</v>
      </c>
      <c r="F1007" s="2">
        <f t="shared" si="121"/>
        <v>10.094065000000002</v>
      </c>
      <c r="G1007" s="2">
        <f t="shared" si="115"/>
        <v>10.101798000000002</v>
      </c>
      <c r="H1007" s="2">
        <f t="shared" si="119"/>
        <v>9.0643094999999807</v>
      </c>
      <c r="I1007" s="2">
        <f t="array" ref="I1007">SUMPRODUCT(B991:B1010, (ROW(B991:B1010)-ROW(B991)+1)) / (20*21/2)</f>
        <v>10.11305238095238</v>
      </c>
      <c r="J1007" s="2">
        <f t="shared" si="122"/>
        <v>10.114520468456355</v>
      </c>
      <c r="K1007" s="2">
        <f t="shared" si="116"/>
        <v>9.9908297539000213</v>
      </c>
    </row>
    <row r="1008" spans="1:11" ht="13.5" x14ac:dyDescent="0.25">
      <c r="A1008" s="3">
        <f>TITRES_STAT!B1011</f>
        <v>43474</v>
      </c>
      <c r="B1008" s="6">
        <f>TITRES_STAT!D1011</f>
        <v>10.1425</v>
      </c>
      <c r="C1008" s="2">
        <f t="shared" si="117"/>
        <v>-2.4499999999999744E-2</v>
      </c>
      <c r="D1008" s="2">
        <f t="shared" si="118"/>
        <v>10.17024</v>
      </c>
      <c r="E1008" s="2">
        <f t="shared" si="120"/>
        <v>10.11811</v>
      </c>
      <c r="F1008" s="2">
        <f t="shared" si="121"/>
        <v>10.087955000000003</v>
      </c>
      <c r="G1008" s="2">
        <f t="shared" si="115"/>
        <v>10.123142000000001</v>
      </c>
      <c r="H1008" s="2">
        <f t="shared" si="119"/>
        <v>9.0736294999999796</v>
      </c>
      <c r="I1008" s="2">
        <f t="array" ref="I1008">SUMPRODUCT(B992:B1011, (ROW(B992:B1011)-ROW(B992)+1)) / (20*21/2)</f>
        <v>10.119416190476191</v>
      </c>
      <c r="J1008" s="2">
        <f t="shared" si="122"/>
        <v>10.117185185746226</v>
      </c>
      <c r="K1008" s="2">
        <f t="shared" si="116"/>
        <v>9.9967776066882568</v>
      </c>
    </row>
    <row r="1009" spans="1:11" ht="13.5" x14ac:dyDescent="0.25">
      <c r="A1009" s="3">
        <f>TITRES_STAT!B1012</f>
        <v>43475</v>
      </c>
      <c r="B1009" s="6">
        <f>TITRES_STAT!D1012</f>
        <v>10.1425</v>
      </c>
      <c r="C1009" s="2">
        <f t="shared" si="117"/>
        <v>0</v>
      </c>
      <c r="D1009" s="2">
        <f t="shared" si="118"/>
        <v>10.16208</v>
      </c>
      <c r="E1009" s="2">
        <f t="shared" si="120"/>
        <v>10.154770000000001</v>
      </c>
      <c r="F1009" s="2">
        <f t="shared" si="121"/>
        <v>10.081845000000003</v>
      </c>
      <c r="G1009" s="2">
        <f t="shared" si="115"/>
        <v>10.139108</v>
      </c>
      <c r="H1009" s="2">
        <f t="shared" si="119"/>
        <v>9.0841319999999808</v>
      </c>
      <c r="I1009" s="2">
        <f t="array" ref="I1009">SUMPRODUCT(B993:B1012, (ROW(B993:B1012)-ROW(B993)+1)) / (20*21/2)</f>
        <v>10.126318571428572</v>
      </c>
      <c r="J1009" s="2">
        <f t="shared" si="122"/>
        <v>10.119596120437061</v>
      </c>
      <c r="K1009" s="2">
        <f t="shared" si="116"/>
        <v>10.002492210347542</v>
      </c>
    </row>
    <row r="1010" spans="1:11" ht="13.5" x14ac:dyDescent="0.25">
      <c r="A1010" s="3">
        <f>TITRES_STAT!B1013</f>
        <v>43476</v>
      </c>
      <c r="B1010" s="6">
        <f>TITRES_STAT!D1013</f>
        <v>10.1425</v>
      </c>
      <c r="C1010" s="2">
        <f t="shared" si="117"/>
        <v>0</v>
      </c>
      <c r="D1010" s="2">
        <f t="shared" si="118"/>
        <v>10.153919999999999</v>
      </c>
      <c r="E1010" s="2">
        <f t="shared" si="120"/>
        <v>10.159649999999999</v>
      </c>
      <c r="F1010" s="2">
        <f t="shared" si="121"/>
        <v>10.083880000000002</v>
      </c>
      <c r="G1010" s="2">
        <f t="shared" ref="G1010:G1073" si="123">AVERAGE(B961:B1010)</f>
        <v>10.146602</v>
      </c>
      <c r="H1010" s="2">
        <f t="shared" si="119"/>
        <v>9.0946739999999799</v>
      </c>
      <c r="I1010" s="2">
        <f t="array" ref="I1010">SUMPRODUCT(B994:B1013, (ROW(B994:B1013)-ROW(B994)+1)) / (20*21/2)</f>
        <v>10.132716666666667</v>
      </c>
      <c r="J1010" s="2">
        <f t="shared" si="122"/>
        <v>10.121777442300198</v>
      </c>
      <c r="K1010" s="2">
        <f t="shared" si="116"/>
        <v>10.007982711902541</v>
      </c>
    </row>
    <row r="1011" spans="1:11" ht="13.5" x14ac:dyDescent="0.25">
      <c r="A1011" s="3">
        <f>TITRES_STAT!B1014</f>
        <v>43480</v>
      </c>
      <c r="B1011" s="6">
        <f>TITRES_STAT!D1014</f>
        <v>10.150700000000001</v>
      </c>
      <c r="C1011" s="2">
        <f t="shared" si="117"/>
        <v>8.2000000000004292E-3</v>
      </c>
      <c r="D1011" s="2">
        <f t="shared" si="118"/>
        <v>10.149039999999999</v>
      </c>
      <c r="E1011" s="2">
        <f t="shared" si="120"/>
        <v>10.16535</v>
      </c>
      <c r="F1011" s="2">
        <f t="shared" si="121"/>
        <v>10.086325000000004</v>
      </c>
      <c r="G1011" s="2">
        <f t="shared" si="123"/>
        <v>10.148558000000001</v>
      </c>
      <c r="H1011" s="2">
        <f t="shared" si="119"/>
        <v>9.1058089999999794</v>
      </c>
      <c r="I1011" s="2">
        <f t="array" ref="I1011">SUMPRODUCT(B995:B1014, (ROW(B995:B1014)-ROW(B995)+1)) / (20*21/2)</f>
        <v>10.141099047619049</v>
      </c>
      <c r="J1011" s="2">
        <f t="shared" si="122"/>
        <v>10.124531971604942</v>
      </c>
      <c r="K1011" s="2">
        <f t="shared" ref="K1011:K1074" si="124">$K$4*B1011+(1-$K$4)*K1010</f>
        <v>10.01357946829852</v>
      </c>
    </row>
    <row r="1012" spans="1:11" ht="13.5" x14ac:dyDescent="0.25">
      <c r="A1012" s="3">
        <f>TITRES_STAT!B1015</f>
        <v>43481</v>
      </c>
      <c r="B1012" s="6">
        <f>TITRES_STAT!D1015</f>
        <v>10.158799999999999</v>
      </c>
      <c r="C1012" s="2">
        <f t="shared" si="117"/>
        <v>8.0999999999988859E-3</v>
      </c>
      <c r="D1012" s="2">
        <f t="shared" si="118"/>
        <v>10.147400000000001</v>
      </c>
      <c r="E1012" s="2">
        <f t="shared" si="120"/>
        <v>10.162899999999999</v>
      </c>
      <c r="F1012" s="2">
        <f t="shared" si="121"/>
        <v>10.091620000000002</v>
      </c>
      <c r="G1012" s="2">
        <f t="shared" si="123"/>
        <v>10.152142</v>
      </c>
      <c r="H1012" s="2">
        <f t="shared" si="119"/>
        <v>9.1169844999999796</v>
      </c>
      <c r="I1012" s="2">
        <f t="array" ref="I1012">SUMPRODUCT(B996:B1015, (ROW(B996:B1015)-ROW(B996)+1)) / (20*21/2)</f>
        <v>10.148899523809524</v>
      </c>
      <c r="J1012" s="2">
        <f t="shared" si="122"/>
        <v>10.127795593356851</v>
      </c>
      <c r="K1012" s="2">
        <f t="shared" si="124"/>
        <v>10.019274391110343</v>
      </c>
    </row>
    <row r="1013" spans="1:11" ht="13.5" x14ac:dyDescent="0.25">
      <c r="A1013" s="3">
        <f>TITRES_STAT!B1016</f>
        <v>43482</v>
      </c>
      <c r="B1013" s="6">
        <f>TITRES_STAT!D1016</f>
        <v>10.158799999999999</v>
      </c>
      <c r="C1013" s="2">
        <f t="shared" si="117"/>
        <v>0</v>
      </c>
      <c r="D1013" s="2">
        <f t="shared" si="118"/>
        <v>10.150659999999998</v>
      </c>
      <c r="E1013" s="2">
        <f t="shared" si="120"/>
        <v>10.160450000000001</v>
      </c>
      <c r="F1013" s="2">
        <f t="shared" si="121"/>
        <v>10.095285000000001</v>
      </c>
      <c r="G1013" s="2">
        <f t="shared" si="123"/>
        <v>10.155726</v>
      </c>
      <c r="H1013" s="2">
        <f t="shared" si="119"/>
        <v>9.1271744999999793</v>
      </c>
      <c r="I1013" s="2">
        <f t="array" ref="I1013">SUMPRODUCT(B997:B1016, (ROW(B997:B1016)-ROW(B997)+1)) / (20*21/2)</f>
        <v>10.155923809523809</v>
      </c>
      <c r="J1013" s="2">
        <f t="shared" si="122"/>
        <v>10.130748393989531</v>
      </c>
      <c r="K1013" s="2">
        <f t="shared" si="124"/>
        <v>10.024745983615821</v>
      </c>
    </row>
    <row r="1014" spans="1:11" ht="13.5" x14ac:dyDescent="0.25">
      <c r="A1014" s="3">
        <f>TITRES_STAT!B1017</f>
        <v>43483</v>
      </c>
      <c r="B1014" s="6">
        <f>TITRES_STAT!D1017</f>
        <v>10.183299999999999</v>
      </c>
      <c r="C1014" s="2">
        <f t="shared" si="117"/>
        <v>2.4499999999999744E-2</v>
      </c>
      <c r="D1014" s="2">
        <f t="shared" si="118"/>
        <v>10.15882</v>
      </c>
      <c r="E1014" s="2">
        <f t="shared" si="120"/>
        <v>10.160450000000001</v>
      </c>
      <c r="F1014" s="2">
        <f t="shared" si="121"/>
        <v>10.101395</v>
      </c>
      <c r="G1014" s="2">
        <f t="shared" si="123"/>
        <v>10.159799999999999</v>
      </c>
      <c r="H1014" s="2">
        <f t="shared" si="119"/>
        <v>9.1375264999999786</v>
      </c>
      <c r="I1014" s="2">
        <f t="array" ref="I1014">SUMPRODUCT(B998:B1017, (ROW(B998:B1017)-ROW(B998)+1)) / (20*21/2)</f>
        <v>10.171830952380953</v>
      </c>
      <c r="J1014" s="2">
        <f t="shared" si="122"/>
        <v>10.135753308847672</v>
      </c>
      <c r="K1014" s="2">
        <f t="shared" si="124"/>
        <v>10.030963788179907</v>
      </c>
    </row>
    <row r="1015" spans="1:11" ht="13.5" x14ac:dyDescent="0.25">
      <c r="A1015" s="3">
        <f>TITRES_STAT!B1018</f>
        <v>43486</v>
      </c>
      <c r="B1015" s="6">
        <f>TITRES_STAT!D1018</f>
        <v>10.183299999999999</v>
      </c>
      <c r="C1015" s="2">
        <f t="shared" si="117"/>
        <v>0</v>
      </c>
      <c r="D1015" s="2">
        <f t="shared" si="118"/>
        <v>10.166980000000001</v>
      </c>
      <c r="E1015" s="2">
        <f t="shared" si="120"/>
        <v>10.160450000000001</v>
      </c>
      <c r="F1015" s="2">
        <f t="shared" si="121"/>
        <v>10.109545000000001</v>
      </c>
      <c r="G1015" s="2">
        <f t="shared" si="123"/>
        <v>10.164687999999996</v>
      </c>
      <c r="H1015" s="2">
        <f t="shared" si="119"/>
        <v>9.1486274999999786</v>
      </c>
      <c r="I1015" s="2">
        <f t="array" ref="I1015">SUMPRODUCT(B999:B1018, (ROW(B999:B1018)-ROW(B999)+1)) / (20*21/2)</f>
        <v>10.235727142857144</v>
      </c>
      <c r="J1015" s="2">
        <f t="shared" si="122"/>
        <v>10.140281565147895</v>
      </c>
      <c r="K1015" s="2">
        <f t="shared" si="124"/>
        <v>10.036937757270891</v>
      </c>
    </row>
    <row r="1016" spans="1:11" ht="13.5" x14ac:dyDescent="0.25">
      <c r="A1016" s="3">
        <f>TITRES_STAT!B1019</f>
        <v>43487</v>
      </c>
      <c r="B1016" s="6">
        <f>TITRES_STAT!D1019</f>
        <v>10.183299999999999</v>
      </c>
      <c r="C1016" s="2">
        <f t="shared" si="117"/>
        <v>0</v>
      </c>
      <c r="D1016" s="2">
        <f t="shared" si="118"/>
        <v>10.173499999999999</v>
      </c>
      <c r="E1016" s="2">
        <f t="shared" si="120"/>
        <v>10.16127</v>
      </c>
      <c r="F1016" s="2">
        <f t="shared" si="121"/>
        <v>10.122175</v>
      </c>
      <c r="G1016" s="2">
        <f t="shared" si="123"/>
        <v>10.168761999999996</v>
      </c>
      <c r="H1016" s="2">
        <f t="shared" si="119"/>
        <v>9.1597284999999786</v>
      </c>
      <c r="I1016" s="2">
        <f t="array" ref="I1016">SUMPRODUCT(B1000:B1019, (ROW(B1000:B1019)-ROW(B1000)+1)) / (20*21/2)</f>
        <v>10.317583809523809</v>
      </c>
      <c r="J1016" s="2">
        <f t="shared" si="122"/>
        <v>10.144378558943334</v>
      </c>
      <c r="K1016" s="2">
        <f t="shared" si="124"/>
        <v>10.04267745306419</v>
      </c>
    </row>
    <row r="1017" spans="1:11" ht="13.5" x14ac:dyDescent="0.25">
      <c r="A1017" s="3">
        <f>TITRES_STAT!B1020</f>
        <v>43488</v>
      </c>
      <c r="B1017" s="6">
        <f>TITRES_STAT!D1020</f>
        <v>10.289199999999999</v>
      </c>
      <c r="C1017" s="2">
        <f t="shared" si="117"/>
        <v>0.10590000000000011</v>
      </c>
      <c r="D1017" s="2">
        <f t="shared" si="118"/>
        <v>10.199579999999999</v>
      </c>
      <c r="E1017" s="2">
        <f t="shared" si="120"/>
        <v>10.173489999999999</v>
      </c>
      <c r="F1017" s="2">
        <f t="shared" si="121"/>
        <v>10.13969</v>
      </c>
      <c r="G1017" s="2">
        <f t="shared" si="123"/>
        <v>10.179027999999995</v>
      </c>
      <c r="H1017" s="2">
        <f t="shared" si="119"/>
        <v>9.1713589999999776</v>
      </c>
      <c r="I1017" s="2">
        <f t="array" ref="I1017">SUMPRODUCT(B1001:B1020, (ROW(B1001:B1020)-ROW(B1001)+1)) / (20*21/2)</f>
        <v>10.424455714285713</v>
      </c>
      <c r="J1017" s="2">
        <f t="shared" si="122"/>
        <v>10.158171077139206</v>
      </c>
      <c r="K1017" s="2">
        <f t="shared" si="124"/>
        <v>10.052345003924417</v>
      </c>
    </row>
    <row r="1018" spans="1:11" ht="13.5" x14ac:dyDescent="0.25">
      <c r="A1018" s="3">
        <f>TITRES_STAT!B1021</f>
        <v>43489</v>
      </c>
      <c r="B1018" s="6">
        <f>TITRES_STAT!D1021</f>
        <v>10.810600000000001</v>
      </c>
      <c r="C1018" s="2">
        <f t="shared" si="117"/>
        <v>0.52140000000000164</v>
      </c>
      <c r="D1018" s="2">
        <f t="shared" si="118"/>
        <v>10.329939999999999</v>
      </c>
      <c r="E1018" s="2">
        <f t="shared" si="120"/>
        <v>10.2403</v>
      </c>
      <c r="F1018" s="2">
        <f t="shared" si="121"/>
        <v>10.179205</v>
      </c>
      <c r="G1018" s="2">
        <f t="shared" si="123"/>
        <v>10.193365999999996</v>
      </c>
      <c r="H1018" s="2">
        <f t="shared" si="119"/>
        <v>9.1855964999999795</v>
      </c>
      <c r="I1018" s="2">
        <f t="array" ref="I1018">SUMPRODUCT(B1002:B1021, (ROW(B1002:B1021)-ROW(B1002)+1)) / (20*21/2)</f>
        <v>10.58967619047619</v>
      </c>
      <c r="J1018" s="2">
        <f t="shared" si="122"/>
        <v>10.220307165030711</v>
      </c>
      <c r="K1018" s="2">
        <f t="shared" si="124"/>
        <v>10.082080493966597</v>
      </c>
    </row>
    <row r="1019" spans="1:11" ht="13.5" x14ac:dyDescent="0.25">
      <c r="A1019" s="3">
        <f>TITRES_STAT!B1022</f>
        <v>43490</v>
      </c>
      <c r="B1019" s="6">
        <f>TITRES_STAT!D1022</f>
        <v>11.0387</v>
      </c>
      <c r="C1019" s="2">
        <f t="shared" si="117"/>
        <v>0.22809999999999953</v>
      </c>
      <c r="D1019" s="2">
        <f t="shared" si="118"/>
        <v>10.50102</v>
      </c>
      <c r="E1019" s="2">
        <f t="shared" si="120"/>
        <v>10.329920000000001</v>
      </c>
      <c r="F1019" s="2">
        <f t="shared" si="121"/>
        <v>10.242345</v>
      </c>
      <c r="G1019" s="2">
        <f t="shared" si="123"/>
        <v>10.206401999999995</v>
      </c>
      <c r="H1019" s="2">
        <f t="shared" si="119"/>
        <v>9.1994369999999783</v>
      </c>
      <c r="I1019" s="2">
        <f t="array" ref="I1019">SUMPRODUCT(B1003:B1022, (ROW(B1003:B1022)-ROW(B1003)+1)) / (20*21/2)</f>
        <v>10.814672857142856</v>
      </c>
      <c r="J1019" s="2">
        <f t="shared" si="122"/>
        <v>10.29824933978969</v>
      </c>
      <c r="K1019" s="2">
        <f t="shared" si="124"/>
        <v>10.11959498439928</v>
      </c>
    </row>
    <row r="1020" spans="1:11" ht="13.5" x14ac:dyDescent="0.25">
      <c r="A1020" s="3">
        <f>TITRES_STAT!B1023</f>
        <v>43493</v>
      </c>
      <c r="B1020" s="6">
        <f>TITRES_STAT!D1023</f>
        <v>11.3645</v>
      </c>
      <c r="C1020" s="2">
        <f t="shared" si="117"/>
        <v>0.3257999999999992</v>
      </c>
      <c r="D1020" s="2">
        <f t="shared" si="118"/>
        <v>10.737259999999999</v>
      </c>
      <c r="E1020" s="2">
        <f t="shared" si="120"/>
        <v>10.452119999999999</v>
      </c>
      <c r="F1020" s="2">
        <f t="shared" si="121"/>
        <v>10.305885</v>
      </c>
      <c r="G1020" s="2">
        <f t="shared" si="123"/>
        <v>10.231655999999994</v>
      </c>
      <c r="H1020" s="2">
        <f t="shared" si="119"/>
        <v>9.2152609999999786</v>
      </c>
      <c r="I1020" s="2">
        <f t="array" ref="I1020">SUMPRODUCT(B1004:B1023, (ROW(B1004:B1023)-ROW(B1004)+1)) / (20*21/2)</f>
        <v>11.094105714285714</v>
      </c>
      <c r="J1020" s="2">
        <f t="shared" si="122"/>
        <v>10.39979702171448</v>
      </c>
      <c r="K1020" s="2">
        <f t="shared" si="124"/>
        <v>10.16841478893264</v>
      </c>
    </row>
    <row r="1021" spans="1:11" ht="13.5" x14ac:dyDescent="0.25">
      <c r="A1021" s="3">
        <f>TITRES_STAT!B1024</f>
        <v>43494</v>
      </c>
      <c r="B1021" s="6">
        <f>TITRES_STAT!D1024</f>
        <v>12.040699999999999</v>
      </c>
      <c r="C1021" s="2">
        <f t="shared" si="117"/>
        <v>0.67619999999999969</v>
      </c>
      <c r="D1021" s="2">
        <f t="shared" si="118"/>
        <v>11.108740000000001</v>
      </c>
      <c r="E1021" s="2">
        <f t="shared" si="120"/>
        <v>10.641119999999999</v>
      </c>
      <c r="F1021" s="2">
        <f t="shared" si="121"/>
        <v>10.403234999999999</v>
      </c>
      <c r="G1021" s="2">
        <f t="shared" si="123"/>
        <v>10.264567999999995</v>
      </c>
      <c r="H1021" s="2">
        <f t="shared" si="119"/>
        <v>9.2356489999999773</v>
      </c>
      <c r="I1021" s="2">
        <f t="array" ref="I1021">SUMPRODUCT(B1005:B1024, (ROW(B1005:B1024)-ROW(B1005)+1)) / (20*21/2)</f>
        <v>11.315999999999999</v>
      </c>
      <c r="J1021" s="2">
        <f t="shared" si="122"/>
        <v>10.556073495836911</v>
      </c>
      <c r="K1021" s="2">
        <f t="shared" si="124"/>
        <v>10.241837738386263</v>
      </c>
    </row>
    <row r="1022" spans="1:11" ht="13.5" x14ac:dyDescent="0.25">
      <c r="A1022" s="3">
        <f>TITRES_STAT!B1025</f>
        <v>43495</v>
      </c>
      <c r="B1022" s="6">
        <f>TITRES_STAT!D1025</f>
        <v>12.765700000000001</v>
      </c>
      <c r="C1022" s="2">
        <f t="shared" si="117"/>
        <v>0.72500000000000142</v>
      </c>
      <c r="D1022" s="2">
        <f t="shared" si="118"/>
        <v>11.604040000000001</v>
      </c>
      <c r="E1022" s="2">
        <f t="shared" si="120"/>
        <v>10.901810000000001</v>
      </c>
      <c r="F1022" s="2">
        <f t="shared" si="121"/>
        <v>10.532354999999999</v>
      </c>
      <c r="G1022" s="2">
        <f t="shared" si="123"/>
        <v>10.312957999999995</v>
      </c>
      <c r="H1022" s="2">
        <f t="shared" si="119"/>
        <v>9.2585184999999779</v>
      </c>
      <c r="I1022" s="2">
        <f t="array" ref="I1022">SUMPRODUCT(B1006:B1025, (ROW(B1006:B1025)-ROW(B1006)+1)) / (20*21/2)</f>
        <v>11.514269999999998</v>
      </c>
      <c r="J1022" s="2">
        <f t="shared" si="122"/>
        <v>10.766514115281016</v>
      </c>
      <c r="K1022" s="2">
        <f t="shared" si="124"/>
        <v>10.340812729037781</v>
      </c>
    </row>
    <row r="1023" spans="1:11" ht="13.5" x14ac:dyDescent="0.25">
      <c r="A1023" s="3">
        <f>TITRES_STAT!B1026</f>
        <v>43496</v>
      </c>
      <c r="B1023" s="6">
        <f>TITRES_STAT!D1026</f>
        <v>13.4664</v>
      </c>
      <c r="C1023" s="2">
        <f t="shared" si="117"/>
        <v>0.70069999999999943</v>
      </c>
      <c r="D1023" s="2">
        <f t="shared" si="118"/>
        <v>12.135200000000001</v>
      </c>
      <c r="E1023" s="2">
        <f t="shared" si="120"/>
        <v>11.232569999999999</v>
      </c>
      <c r="F1023" s="2">
        <f t="shared" si="121"/>
        <v>10.69651</v>
      </c>
      <c r="G1023" s="2">
        <f t="shared" si="123"/>
        <v>10.375361999999996</v>
      </c>
      <c r="H1023" s="2">
        <f t="shared" si="119"/>
        <v>9.284930999999979</v>
      </c>
      <c r="I1023" s="2">
        <f t="array" ref="I1023">SUMPRODUCT(B1007:B1026, (ROW(B1007:B1026)-ROW(B1007)+1)) / (20*21/2)</f>
        <v>11.661486666666665</v>
      </c>
      <c r="J1023" s="2">
        <f t="shared" si="122"/>
        <v>11.023646104301871</v>
      </c>
      <c r="K1023" s="2">
        <f t="shared" si="124"/>
        <v>10.463384778879437</v>
      </c>
    </row>
    <row r="1024" spans="1:11" ht="13.5" x14ac:dyDescent="0.25">
      <c r="A1024" s="3">
        <f>TITRES_STAT!B1027</f>
        <v>43497</v>
      </c>
      <c r="B1024" s="6">
        <f>TITRES_STAT!D1027</f>
        <v>13.026400000000001</v>
      </c>
      <c r="C1024" s="2">
        <f t="shared" si="117"/>
        <v>-0.4399999999999995</v>
      </c>
      <c r="D1024" s="2">
        <f t="shared" si="118"/>
        <v>12.53274</v>
      </c>
      <c r="E1024" s="2">
        <f t="shared" si="120"/>
        <v>11.516879999999997</v>
      </c>
      <c r="F1024" s="2">
        <f t="shared" si="121"/>
        <v>10.838664999999999</v>
      </c>
      <c r="G1024" s="2">
        <f t="shared" si="123"/>
        <v>10.429127999999997</v>
      </c>
      <c r="H1024" s="2">
        <f t="shared" si="119"/>
        <v>9.3092619999999791</v>
      </c>
      <c r="I1024" s="2">
        <f t="array" ref="I1024">SUMPRODUCT(B1008:B1027, (ROW(B1008:B1027)-ROW(B1008)+1)) / (20*21/2)</f>
        <v>11.76882619047619</v>
      </c>
      <c r="J1024" s="2">
        <f t="shared" si="122"/>
        <v>11.214384570558835</v>
      </c>
      <c r="K1024" s="2">
        <f t="shared" si="124"/>
        <v>10.563895179707695</v>
      </c>
    </row>
    <row r="1025" spans="1:11" ht="13.5" x14ac:dyDescent="0.25">
      <c r="A1025" s="3">
        <f>TITRES_STAT!B1028</f>
        <v>43500</v>
      </c>
      <c r="B1025" s="6">
        <f>TITRES_STAT!D1028</f>
        <v>12.920500000000001</v>
      </c>
      <c r="C1025" s="2">
        <f t="shared" si="117"/>
        <v>-0.10590000000000011</v>
      </c>
      <c r="D1025" s="2">
        <f t="shared" si="118"/>
        <v>12.84394</v>
      </c>
      <c r="E1025" s="2">
        <f t="shared" si="120"/>
        <v>11.790599999999998</v>
      </c>
      <c r="F1025" s="2">
        <f t="shared" si="121"/>
        <v>10.975524999999999</v>
      </c>
      <c r="G1025" s="2">
        <f t="shared" si="123"/>
        <v>10.481427999999996</v>
      </c>
      <c r="H1025" s="2">
        <f t="shared" si="119"/>
        <v>9.3331814999999771</v>
      </c>
      <c r="I1025" s="2">
        <f t="array" ref="I1025">SUMPRODUCT(B1009:B1028, (ROW(B1009:B1028)-ROW(B1009)+1)) / (20*21/2)</f>
        <v>11.839237619047619</v>
      </c>
      <c r="J1025" s="2">
        <f t="shared" si="122"/>
        <v>11.376871754315136</v>
      </c>
      <c r="K1025" s="2">
        <f t="shared" si="124"/>
        <v>10.656311055013274</v>
      </c>
    </row>
    <row r="1026" spans="1:11" ht="13.5" x14ac:dyDescent="0.25">
      <c r="A1026" s="3">
        <f>TITRES_STAT!B1029</f>
        <v>43501</v>
      </c>
      <c r="B1026" s="6">
        <f>TITRES_STAT!D1029</f>
        <v>12.5213</v>
      </c>
      <c r="C1026" s="2">
        <f t="shared" si="117"/>
        <v>-0.39920000000000044</v>
      </c>
      <c r="D1026" s="2">
        <f t="shared" si="118"/>
        <v>12.940059999999999</v>
      </c>
      <c r="E1026" s="2">
        <f t="shared" si="120"/>
        <v>12.0244</v>
      </c>
      <c r="F1026" s="2">
        <f t="shared" si="121"/>
        <v>11.092834999999999</v>
      </c>
      <c r="G1026" s="2">
        <f t="shared" si="123"/>
        <v>10.525907999999998</v>
      </c>
      <c r="H1026" s="2">
        <f t="shared" si="119"/>
        <v>9.3552234999999797</v>
      </c>
      <c r="I1026" s="2">
        <f t="array" ref="I1026">SUMPRODUCT(B1010:B1029, (ROW(B1010:B1029)-ROW(B1010)+1)) / (20*21/2)</f>
        <v>11.866971428571429</v>
      </c>
      <c r="J1026" s="2">
        <f t="shared" si="122"/>
        <v>11.485864920570837</v>
      </c>
      <c r="K1026" s="2">
        <f t="shared" si="124"/>
        <v>10.729447876385304</v>
      </c>
    </row>
    <row r="1027" spans="1:11" ht="13.5" x14ac:dyDescent="0.25">
      <c r="A1027" s="3">
        <f>TITRES_STAT!B1030</f>
        <v>43502</v>
      </c>
      <c r="B1027" s="6">
        <f>TITRES_STAT!D1030</f>
        <v>12.219900000000001</v>
      </c>
      <c r="C1027" s="2">
        <f t="shared" si="117"/>
        <v>-0.30139999999999922</v>
      </c>
      <c r="D1027" s="2">
        <f t="shared" si="118"/>
        <v>12.8309</v>
      </c>
      <c r="E1027" s="2">
        <f t="shared" si="120"/>
        <v>12.21747</v>
      </c>
      <c r="F1027" s="2">
        <f t="shared" si="121"/>
        <v>11.19548</v>
      </c>
      <c r="G1027" s="2">
        <f t="shared" si="123"/>
        <v>10.564359999999999</v>
      </c>
      <c r="H1027" s="2">
        <f t="shared" si="119"/>
        <v>9.3761524999999786</v>
      </c>
      <c r="I1027" s="2">
        <f t="array" ref="I1027">SUMPRODUCT(B1011:B1030, (ROW(B1011:B1030)-ROW(B1011)+1)) / (20*21/2)</f>
        <v>11.839001428571429</v>
      </c>
      <c r="J1027" s="2">
        <f t="shared" si="122"/>
        <v>11.555773023373614</v>
      </c>
      <c r="K1027" s="2">
        <f t="shared" si="124"/>
        <v>10.787896979272155</v>
      </c>
    </row>
    <row r="1028" spans="1:11" ht="13.5" x14ac:dyDescent="0.25">
      <c r="A1028" s="3">
        <f>TITRES_STAT!B1031</f>
        <v>43503</v>
      </c>
      <c r="B1028" s="6">
        <f>TITRES_STAT!D1031</f>
        <v>11.934799999999999</v>
      </c>
      <c r="C1028" s="2">
        <f t="shared" ref="C1028:C1091" si="125">B1028-B1027</f>
        <v>-0.28510000000000169</v>
      </c>
      <c r="D1028" s="2">
        <f t="shared" si="118"/>
        <v>12.52458</v>
      </c>
      <c r="E1028" s="2">
        <f t="shared" si="120"/>
        <v>12.329889999999999</v>
      </c>
      <c r="F1028" s="2">
        <f t="shared" si="121"/>
        <v>11.285094999999998</v>
      </c>
      <c r="G1028" s="2">
        <f t="shared" si="123"/>
        <v>10.597109999999997</v>
      </c>
      <c r="H1028" s="2">
        <f t="shared" si="119"/>
        <v>9.3956164999999796</v>
      </c>
      <c r="I1028" s="2">
        <f t="array" ref="I1028">SUMPRODUCT(B1012:B1031, (ROW(B1012:B1031)-ROW(B1012)+1)) / (20*21/2)</f>
        <v>11.775609523809525</v>
      </c>
      <c r="J1028" s="2">
        <f t="shared" si="122"/>
        <v>11.591870830671365</v>
      </c>
      <c r="K1028" s="2">
        <f t="shared" si="124"/>
        <v>10.832873568320306</v>
      </c>
    </row>
    <row r="1029" spans="1:11" ht="13.5" x14ac:dyDescent="0.25">
      <c r="A1029" s="3">
        <f>TITRES_STAT!B1032</f>
        <v>43504</v>
      </c>
      <c r="B1029" s="6">
        <f>TITRES_STAT!D1032</f>
        <v>11.5763</v>
      </c>
      <c r="C1029" s="2">
        <f t="shared" si="125"/>
        <v>-0.35849999999999937</v>
      </c>
      <c r="D1029" s="2">
        <f t="shared" si="118"/>
        <v>12.234560000000002</v>
      </c>
      <c r="E1029" s="2">
        <f t="shared" si="120"/>
        <v>12.383649999999999</v>
      </c>
      <c r="F1029" s="2">
        <f t="shared" si="121"/>
        <v>11.356784999999999</v>
      </c>
      <c r="G1029" s="2">
        <f t="shared" si="123"/>
        <v>10.622851999999998</v>
      </c>
      <c r="H1029" s="2">
        <f t="shared" si="119"/>
        <v>9.4132879999999801</v>
      </c>
      <c r="I1029" s="2">
        <f t="array" ref="I1029">SUMPRODUCT(B1013:B1032, (ROW(B1013:B1032)-ROW(B1013)+1)) / (20*21/2)</f>
        <v>11.663653333333334</v>
      </c>
      <c r="J1029" s="2">
        <f t="shared" si="122"/>
        <v>11.590387894416949</v>
      </c>
      <c r="K1029" s="2">
        <f t="shared" si="124"/>
        <v>10.862027546033236</v>
      </c>
    </row>
    <row r="1030" spans="1:11" ht="13.5" x14ac:dyDescent="0.25">
      <c r="A1030" s="3">
        <f>TITRES_STAT!B1033</f>
        <v>43507</v>
      </c>
      <c r="B1030" s="6">
        <f>TITRES_STAT!D1033</f>
        <v>11.0631</v>
      </c>
      <c r="C1030" s="2">
        <f t="shared" si="125"/>
        <v>-0.51319999999999943</v>
      </c>
      <c r="D1030" s="2">
        <f t="shared" ref="D1030:D1093" si="126">AVERAGE(B1026:B1030)</f>
        <v>11.86308</v>
      </c>
      <c r="E1030" s="2">
        <f t="shared" si="120"/>
        <v>12.35351</v>
      </c>
      <c r="F1030" s="2">
        <f t="shared" si="121"/>
        <v>11.402814999999999</v>
      </c>
      <c r="G1030" s="2">
        <f t="shared" si="123"/>
        <v>10.638819999999999</v>
      </c>
      <c r="H1030" s="2">
        <f t="shared" si="119"/>
        <v>9.4282754999999785</v>
      </c>
      <c r="I1030" s="2">
        <f t="array" ref="I1030">SUMPRODUCT(B1014:B1033, (ROW(B1014:B1033)-ROW(B1014)+1)) / (20*21/2)</f>
        <v>11.545802857142858</v>
      </c>
      <c r="J1030" s="2">
        <f t="shared" si="122"/>
        <v>11.540169999710573</v>
      </c>
      <c r="K1030" s="2">
        <f t="shared" si="124"/>
        <v>10.869912740306443</v>
      </c>
    </row>
    <row r="1031" spans="1:11" ht="13.5" x14ac:dyDescent="0.25">
      <c r="A1031" s="3">
        <f>TITRES_STAT!B1034</f>
        <v>43508</v>
      </c>
      <c r="B1031" s="6">
        <f>TITRES_STAT!D1034</f>
        <v>10.7372</v>
      </c>
      <c r="C1031" s="2">
        <f t="shared" si="125"/>
        <v>-0.32590000000000074</v>
      </c>
      <c r="D1031" s="2">
        <f t="shared" si="126"/>
        <v>11.506259999999999</v>
      </c>
      <c r="E1031" s="2">
        <f t="shared" si="120"/>
        <v>12.22316</v>
      </c>
      <c r="F1031" s="2">
        <f t="shared" si="121"/>
        <v>11.432139999999999</v>
      </c>
      <c r="G1031" s="2">
        <f t="shared" si="123"/>
        <v>10.648269999999998</v>
      </c>
      <c r="H1031" s="2">
        <f t="shared" si="119"/>
        <v>9.4416334999999787</v>
      </c>
      <c r="I1031" s="2">
        <f t="array" ref="I1031">SUMPRODUCT(B1015:B1034, (ROW(B1015:B1034)-ROW(B1015)+1)) / (20*21/2)</f>
        <v>11.485948571428571</v>
      </c>
      <c r="J1031" s="2">
        <f t="shared" si="122"/>
        <v>11.463696666404804</v>
      </c>
      <c r="K1031" s="2">
        <f t="shared" si="124"/>
        <v>10.864708319117955</v>
      </c>
    </row>
    <row r="1032" spans="1:11" ht="13.5" x14ac:dyDescent="0.25">
      <c r="A1032" s="3">
        <f>TITRES_STAT!B1035</f>
        <v>43509</v>
      </c>
      <c r="B1032" s="6">
        <f>TITRES_STAT!D1035</f>
        <v>10.256600000000001</v>
      </c>
      <c r="C1032" s="2">
        <f t="shared" si="125"/>
        <v>-0.48059999999999903</v>
      </c>
      <c r="D1032" s="2">
        <f t="shared" si="126"/>
        <v>11.1136</v>
      </c>
      <c r="E1032" s="2">
        <f t="shared" si="120"/>
        <v>11.972250000000001</v>
      </c>
      <c r="F1032" s="2">
        <f t="shared" si="121"/>
        <v>11.437029999999998</v>
      </c>
      <c r="G1032" s="2">
        <f t="shared" si="123"/>
        <v>10.648108000000001</v>
      </c>
      <c r="H1032" s="2">
        <f t="shared" si="119"/>
        <v>9.4527064999999784</v>
      </c>
      <c r="I1032" s="2">
        <f t="array" ref="I1032">SUMPRODUCT(B1016:B1035, (ROW(B1016:B1035)-ROW(B1016)+1)) / (20*21/2)</f>
        <v>11.484392857142856</v>
      </c>
      <c r="J1032" s="2">
        <f t="shared" si="122"/>
        <v>11.348735079128156</v>
      </c>
      <c r="K1032" s="2">
        <f t="shared" si="124"/>
        <v>10.840860934054508</v>
      </c>
    </row>
    <row r="1033" spans="1:11" ht="13.5" x14ac:dyDescent="0.25">
      <c r="A1033" s="3">
        <f>TITRES_STAT!B1036</f>
        <v>43510</v>
      </c>
      <c r="B1033" s="6">
        <f>TITRES_STAT!D1036</f>
        <v>10.1996</v>
      </c>
      <c r="C1033" s="2">
        <f t="shared" si="125"/>
        <v>-5.7000000000000384E-2</v>
      </c>
      <c r="D1033" s="2">
        <f t="shared" si="126"/>
        <v>10.766560000000002</v>
      </c>
      <c r="E1033" s="2">
        <f t="shared" si="120"/>
        <v>11.645570000000003</v>
      </c>
      <c r="F1033" s="2">
        <f t="shared" si="121"/>
        <v>11.439069999999997</v>
      </c>
      <c r="G1033" s="2">
        <f t="shared" si="123"/>
        <v>10.646806000000002</v>
      </c>
      <c r="H1033" s="2">
        <f t="shared" si="119"/>
        <v>9.4641254999999767</v>
      </c>
      <c r="I1033" s="2">
        <f t="array" ref="I1033">SUMPRODUCT(B1017:B1036, (ROW(B1017:B1036)-ROW(B1017)+1)) / (20*21/2)</f>
        <v>11.537309523809524</v>
      </c>
      <c r="J1033" s="2">
        <f t="shared" si="122"/>
        <v>11.239293643020714</v>
      </c>
      <c r="K1033" s="2">
        <f t="shared" si="124"/>
        <v>10.815713446444526</v>
      </c>
    </row>
    <row r="1034" spans="1:11" ht="13.5" x14ac:dyDescent="0.25">
      <c r="A1034" s="3">
        <f>TITRES_STAT!B1037</f>
        <v>43511</v>
      </c>
      <c r="B1034" s="6">
        <f>TITRES_STAT!D1037</f>
        <v>10.810600000000001</v>
      </c>
      <c r="C1034" s="2">
        <f t="shared" si="125"/>
        <v>0.61100000000000065</v>
      </c>
      <c r="D1034" s="2">
        <f t="shared" si="126"/>
        <v>10.613420000000001</v>
      </c>
      <c r="E1034" s="2">
        <f t="shared" si="120"/>
        <v>11.423990000000003</v>
      </c>
      <c r="F1034" s="2">
        <f t="shared" si="121"/>
        <v>11.470434999999998</v>
      </c>
      <c r="G1034" s="2">
        <f t="shared" si="123"/>
        <v>10.657724</v>
      </c>
      <c r="H1034" s="2">
        <f t="shared" ref="H1034:H1097" si="127">AVERAGE(B835:B1034)</f>
        <v>9.4780474999999793</v>
      </c>
      <c r="I1034" s="2">
        <f t="array" ref="I1034">SUMPRODUCT(B1018:B1037, (ROW(B1018:B1037)-ROW(B1018)+1)) / (20*21/2)</f>
        <v>11.630805714285717</v>
      </c>
      <c r="J1034" s="2">
        <f t="shared" si="122"/>
        <v>11.19846567701874</v>
      </c>
      <c r="K1034" s="2">
        <f t="shared" si="124"/>
        <v>10.815512919132976</v>
      </c>
    </row>
    <row r="1035" spans="1:11" ht="13.5" x14ac:dyDescent="0.25">
      <c r="A1035" s="3">
        <f>TITRES_STAT!B1038</f>
        <v>43514</v>
      </c>
      <c r="B1035" s="6">
        <f>TITRES_STAT!D1038</f>
        <v>11.4541</v>
      </c>
      <c r="C1035" s="2">
        <f t="shared" si="125"/>
        <v>0.64349999999999952</v>
      </c>
      <c r="D1035" s="2">
        <f t="shared" si="126"/>
        <v>10.69162</v>
      </c>
      <c r="E1035" s="2">
        <f t="shared" si="120"/>
        <v>11.27735</v>
      </c>
      <c r="F1035" s="2">
        <f t="shared" si="121"/>
        <v>11.533974999999998</v>
      </c>
      <c r="G1035" s="2">
        <f t="shared" si="123"/>
        <v>10.681512000000003</v>
      </c>
      <c r="H1035" s="2">
        <f t="shared" si="127"/>
        <v>9.495226499999978</v>
      </c>
      <c r="I1035" s="2">
        <f t="array" ref="I1035">SUMPRODUCT(B1019:B1038, (ROW(B1019:B1038)-ROW(B1019)+1)) / (20*21/2)</f>
        <v>11.707036190476192</v>
      </c>
      <c r="J1035" s="2">
        <f t="shared" si="122"/>
        <v>11.222811803016956</v>
      </c>
      <c r="K1035" s="2">
        <f t="shared" si="124"/>
        <v>10.840555549755214</v>
      </c>
    </row>
    <row r="1036" spans="1:11" ht="13.5" x14ac:dyDescent="0.25">
      <c r="A1036" s="3">
        <f>TITRES_STAT!B1039</f>
        <v>43515</v>
      </c>
      <c r="B1036" s="6">
        <f>TITRES_STAT!D1039</f>
        <v>12.089600000000001</v>
      </c>
      <c r="C1036" s="2">
        <f t="shared" si="125"/>
        <v>0.6355000000000004</v>
      </c>
      <c r="D1036" s="2">
        <f t="shared" si="126"/>
        <v>10.962100000000001</v>
      </c>
      <c r="E1036" s="2">
        <f t="shared" ref="E1036:E1099" si="128">AVERAGE(B1027:B1036)</f>
        <v>11.23418</v>
      </c>
      <c r="F1036" s="2">
        <f t="shared" si="121"/>
        <v>11.629289999999999</v>
      </c>
      <c r="G1036" s="2">
        <f t="shared" si="123"/>
        <v>10.718010000000001</v>
      </c>
      <c r="H1036" s="2">
        <f t="shared" si="127"/>
        <v>9.5155434999999784</v>
      </c>
      <c r="I1036" s="2">
        <f t="array" ref="I1036">SUMPRODUCT(B1020:B1039, (ROW(B1020:B1039)-ROW(B1020)+1)) / (20*21/2)</f>
        <v>11.758708571428572</v>
      </c>
      <c r="J1036" s="2">
        <f t="shared" si="122"/>
        <v>11.305363059872484</v>
      </c>
      <c r="K1036" s="2">
        <f t="shared" si="124"/>
        <v>10.889537685058931</v>
      </c>
    </row>
    <row r="1037" spans="1:11" ht="13.5" x14ac:dyDescent="0.25">
      <c r="A1037" s="3">
        <f>TITRES_STAT!B1040</f>
        <v>43516</v>
      </c>
      <c r="B1037" s="6">
        <f>TITRES_STAT!D1040</f>
        <v>12.611000000000001</v>
      </c>
      <c r="C1037" s="2">
        <f t="shared" si="125"/>
        <v>0.52139999999999986</v>
      </c>
      <c r="D1037" s="2">
        <f t="shared" si="126"/>
        <v>11.432980000000001</v>
      </c>
      <c r="E1037" s="2">
        <f t="shared" si="128"/>
        <v>11.273290000000001</v>
      </c>
      <c r="F1037" s="2">
        <f t="shared" si="121"/>
        <v>11.745379999999999</v>
      </c>
      <c r="G1037" s="2">
        <f t="shared" si="123"/>
        <v>10.770476</v>
      </c>
      <c r="H1037" s="2">
        <f t="shared" si="127"/>
        <v>9.5383884999999804</v>
      </c>
      <c r="I1037" s="2">
        <f t="array" ref="I1037">SUMPRODUCT(B1021:B1040, (ROW(B1021:B1040)-ROW(B1021)+1)) / (20*21/2)</f>
        <v>11.804019047619049</v>
      </c>
      <c r="J1037" s="2">
        <f t="shared" si="122"/>
        <v>11.429709435122724</v>
      </c>
      <c r="K1037" s="2">
        <f t="shared" si="124"/>
        <v>10.957046011135052</v>
      </c>
    </row>
    <row r="1038" spans="1:11" ht="13.5" x14ac:dyDescent="0.25">
      <c r="A1038" s="3">
        <f>TITRES_STAT!B1041</f>
        <v>43517</v>
      </c>
      <c r="B1038" s="6">
        <f>TITRES_STAT!D1041</f>
        <v>12.5458</v>
      </c>
      <c r="C1038" s="2">
        <f t="shared" si="125"/>
        <v>-6.5200000000000813E-2</v>
      </c>
      <c r="D1038" s="2">
        <f t="shared" si="126"/>
        <v>11.90222</v>
      </c>
      <c r="E1038" s="2">
        <f t="shared" si="128"/>
        <v>11.334390000000003</v>
      </c>
      <c r="F1038" s="2">
        <f t="shared" si="121"/>
        <v>11.832139999999999</v>
      </c>
      <c r="G1038" s="2">
        <f t="shared" si="123"/>
        <v>10.816098</v>
      </c>
      <c r="H1038" s="2">
        <f t="shared" si="127"/>
        <v>9.560946999999981</v>
      </c>
      <c r="I1038" s="2">
        <f t="array" ref="I1038">SUMPRODUCT(B1022:B1041, (ROW(B1022:B1041)-ROW(B1022)+1)) / (20*21/2)</f>
        <v>11.812709523809524</v>
      </c>
      <c r="J1038" s="2">
        <f t="shared" si="122"/>
        <v>11.536003774634846</v>
      </c>
      <c r="K1038" s="2">
        <f t="shared" si="124"/>
        <v>11.019350089129755</v>
      </c>
    </row>
    <row r="1039" spans="1:11" ht="13.5" x14ac:dyDescent="0.25">
      <c r="A1039" s="3">
        <f>TITRES_STAT!B1042</f>
        <v>43518</v>
      </c>
      <c r="B1039" s="6">
        <f>TITRES_STAT!D1042</f>
        <v>12.374700000000001</v>
      </c>
      <c r="C1039" s="2">
        <f t="shared" si="125"/>
        <v>-0.17109999999999914</v>
      </c>
      <c r="D1039" s="2">
        <f t="shared" si="126"/>
        <v>12.215040000000002</v>
      </c>
      <c r="E1039" s="2">
        <f t="shared" si="128"/>
        <v>11.414230000000002</v>
      </c>
      <c r="F1039" s="2">
        <f t="shared" si="121"/>
        <v>11.898939999999998</v>
      </c>
      <c r="G1039" s="2">
        <f t="shared" si="123"/>
        <v>10.858298000000001</v>
      </c>
      <c r="H1039" s="2">
        <f t="shared" si="127"/>
        <v>9.5826894999999812</v>
      </c>
      <c r="I1039" s="2">
        <f t="array" ref="I1039">SUMPRODUCT(B1023:B1042, (ROW(B1023:B1042)-ROW(B1023)+1)) / (20*21/2)</f>
        <v>11.799676190476189</v>
      </c>
      <c r="J1039" s="2">
        <f t="shared" si="122"/>
        <v>11.615879605622004</v>
      </c>
      <c r="K1039" s="2">
        <f t="shared" si="124"/>
        <v>11.072501066026629</v>
      </c>
    </row>
    <row r="1040" spans="1:11" ht="13.5" x14ac:dyDescent="0.25">
      <c r="A1040" s="3">
        <f>TITRES_STAT!B1043</f>
        <v>43521</v>
      </c>
      <c r="B1040" s="6">
        <f>TITRES_STAT!D1043</f>
        <v>12.374700000000001</v>
      </c>
      <c r="C1040" s="2">
        <f t="shared" si="125"/>
        <v>0</v>
      </c>
      <c r="D1040" s="2">
        <f t="shared" si="126"/>
        <v>12.39916</v>
      </c>
      <c r="E1040" s="2">
        <f t="shared" si="128"/>
        <v>11.545390000000001</v>
      </c>
      <c r="F1040" s="2">
        <f t="shared" si="121"/>
        <v>11.949449999999999</v>
      </c>
      <c r="G1040" s="2">
        <f t="shared" si="123"/>
        <v>10.903756000000001</v>
      </c>
      <c r="H1040" s="2">
        <f t="shared" si="127"/>
        <v>9.6043924999999817</v>
      </c>
      <c r="I1040" s="2">
        <f t="array" ref="I1040">SUMPRODUCT(B1024:B1043, (ROW(B1024:B1043)-ROW(B1024)+1)) / (20*21/2)</f>
        <v>11.757819523809523</v>
      </c>
      <c r="J1040" s="2">
        <f t="shared" si="122"/>
        <v>11.688148214610385</v>
      </c>
      <c r="K1040" s="2">
        <f t="shared" si="124"/>
        <v>11.123567690888329</v>
      </c>
    </row>
    <row r="1041" spans="1:11" ht="13.5" x14ac:dyDescent="0.25">
      <c r="A1041" s="3">
        <f>TITRES_STAT!B1044</f>
        <v>43522</v>
      </c>
      <c r="B1041" s="6">
        <f>TITRES_STAT!D1044</f>
        <v>12.040699999999999</v>
      </c>
      <c r="C1041" s="2">
        <f t="shared" si="125"/>
        <v>-0.33400000000000141</v>
      </c>
      <c r="D1041" s="2">
        <f t="shared" si="126"/>
        <v>12.389379999999999</v>
      </c>
      <c r="E1041" s="2">
        <f t="shared" si="128"/>
        <v>11.675740000000001</v>
      </c>
      <c r="F1041" s="2">
        <f t="shared" si="121"/>
        <v>11.949449999999997</v>
      </c>
      <c r="G1041" s="2">
        <f t="shared" si="123"/>
        <v>10.942534000000002</v>
      </c>
      <c r="H1041" s="2">
        <f t="shared" si="127"/>
        <v>9.6245044999999827</v>
      </c>
      <c r="I1041" s="2">
        <f t="array" ref="I1041">SUMPRODUCT(B1025:B1044, (ROW(B1025:B1044)-ROW(B1025)+1)) / (20*21/2)</f>
        <v>11.756534761904764</v>
      </c>
      <c r="J1041" s="2">
        <f t="shared" si="122"/>
        <v>11.721724575123682</v>
      </c>
      <c r="K1041" s="2">
        <f t="shared" si="124"/>
        <v>11.15953366379467</v>
      </c>
    </row>
    <row r="1042" spans="1:11" ht="13.5" x14ac:dyDescent="0.25">
      <c r="A1042" s="3">
        <f>TITRES_STAT!B1045</f>
        <v>43523</v>
      </c>
      <c r="B1042" s="6">
        <f>TITRES_STAT!D1045</f>
        <v>11.8126</v>
      </c>
      <c r="C1042" s="2">
        <f t="shared" si="125"/>
        <v>-0.22809999999999953</v>
      </c>
      <c r="D1042" s="2">
        <f t="shared" si="126"/>
        <v>12.229699999999999</v>
      </c>
      <c r="E1042" s="2">
        <f t="shared" si="128"/>
        <v>11.831340000000001</v>
      </c>
      <c r="F1042" s="2">
        <f t="shared" si="121"/>
        <v>11.901794999999998</v>
      </c>
      <c r="G1042" s="2">
        <f t="shared" si="123"/>
        <v>10.977727999999999</v>
      </c>
      <c r="H1042" s="2">
        <f t="shared" si="127"/>
        <v>9.6432394999999822</v>
      </c>
      <c r="I1042" s="2">
        <f t="array" ref="I1042">SUMPRODUCT(B1026:B1045, (ROW(B1026:B1045)-ROW(B1026)+1)) / (20*21/2)</f>
        <v>11.740203809523811</v>
      </c>
      <c r="J1042" s="2">
        <f t="shared" si="122"/>
        <v>11.730379377492856</v>
      </c>
      <c r="K1042" s="2">
        <f t="shared" si="124"/>
        <v>11.185144108351741</v>
      </c>
    </row>
    <row r="1043" spans="1:11" ht="13.5" x14ac:dyDescent="0.25">
      <c r="A1043" s="3">
        <f>TITRES_STAT!B1046</f>
        <v>43524</v>
      </c>
      <c r="B1043" s="6">
        <f>TITRES_STAT!D1046</f>
        <v>11.462300000000001</v>
      </c>
      <c r="C1043" s="2">
        <f t="shared" si="125"/>
        <v>-0.35029999999999895</v>
      </c>
      <c r="D1043" s="2">
        <f t="shared" si="126"/>
        <v>12.013</v>
      </c>
      <c r="E1043" s="2">
        <f t="shared" si="128"/>
        <v>11.957610000000001</v>
      </c>
      <c r="F1043" s="2">
        <f t="shared" si="121"/>
        <v>11.801590000000001</v>
      </c>
      <c r="G1043" s="2">
        <f t="shared" si="123"/>
        <v>11.005264000000002</v>
      </c>
      <c r="H1043" s="2">
        <f t="shared" si="127"/>
        <v>9.6603409999999812</v>
      </c>
      <c r="I1043" s="2">
        <f t="array" ref="I1043">SUMPRODUCT(B1027:B1046, (ROW(B1027:B1046)-ROW(B1027)+1)) / (20*21/2)</f>
        <v>11.717121904761905</v>
      </c>
      <c r="J1043" s="2">
        <f t="shared" si="122"/>
        <v>11.704848008207822</v>
      </c>
      <c r="K1043" s="2">
        <f t="shared" si="124"/>
        <v>11.196012966847752</v>
      </c>
    </row>
    <row r="1044" spans="1:11" ht="13.5" x14ac:dyDescent="0.25">
      <c r="A1044" s="3">
        <f>TITRES_STAT!B1047</f>
        <v>43525</v>
      </c>
      <c r="B1044" s="6">
        <f>TITRES_STAT!D1047</f>
        <v>11.7881</v>
      </c>
      <c r="C1044" s="2">
        <f t="shared" si="125"/>
        <v>0.3257999999999992</v>
      </c>
      <c r="D1044" s="2">
        <f t="shared" si="126"/>
        <v>11.895679999999999</v>
      </c>
      <c r="E1044" s="2">
        <f t="shared" si="128"/>
        <v>12.055360000000002</v>
      </c>
      <c r="F1044" s="2">
        <f t="shared" ref="F1044:F1107" si="129">AVERAGE(B1025:B1044)</f>
        <v>11.739675</v>
      </c>
      <c r="G1044" s="2">
        <f t="shared" si="123"/>
        <v>11.039804000000002</v>
      </c>
      <c r="H1044" s="2">
        <f t="shared" si="127"/>
        <v>9.6784804999999814</v>
      </c>
      <c r="I1044" s="2">
        <f t="array" ref="I1044">SUMPRODUCT(B1028:B1047, (ROW(B1028:B1047)-ROW(B1028)+1)) / (20*21/2)</f>
        <v>11.66664761904762</v>
      </c>
      <c r="J1044" s="2">
        <f t="shared" si="122"/>
        <v>11.712776769330887</v>
      </c>
      <c r="K1044" s="2">
        <f t="shared" si="124"/>
        <v>11.219232066187056</v>
      </c>
    </row>
    <row r="1045" spans="1:11" ht="13.5" x14ac:dyDescent="0.25">
      <c r="A1045" s="3">
        <f>TITRES_STAT!B1048</f>
        <v>43528</v>
      </c>
      <c r="B1045" s="6">
        <f>TITRES_STAT!D1048</f>
        <v>11.568199999999999</v>
      </c>
      <c r="C1045" s="2">
        <f t="shared" si="125"/>
        <v>-0.21990000000000087</v>
      </c>
      <c r="D1045" s="2">
        <f t="shared" si="126"/>
        <v>11.734379999999998</v>
      </c>
      <c r="E1045" s="2">
        <f t="shared" si="128"/>
        <v>12.066770000000002</v>
      </c>
      <c r="F1045" s="2">
        <f t="shared" si="129"/>
        <v>11.672059999999998</v>
      </c>
      <c r="G1045" s="2">
        <f t="shared" si="123"/>
        <v>11.070762000000002</v>
      </c>
      <c r="H1045" s="2">
        <f t="shared" si="127"/>
        <v>9.6961114999999793</v>
      </c>
      <c r="I1045" s="2">
        <f t="array" ref="I1045">SUMPRODUCT(B1029:B1048, (ROW(B1029:B1048)-ROW(B1029)+1)) / (20*21/2)</f>
        <v>11.619241904761905</v>
      </c>
      <c r="J1045" s="2">
        <f t="shared" ref="J1045:J1108" si="130">$J$4*B1045+J1044*(1-$J$4)</f>
        <v>11.699007553204137</v>
      </c>
      <c r="K1045" s="2">
        <f t="shared" si="124"/>
        <v>11.232917083199327</v>
      </c>
    </row>
    <row r="1046" spans="1:11" ht="13.5" x14ac:dyDescent="0.25">
      <c r="A1046" s="3">
        <f>TITRES_STAT!B1049</f>
        <v>43529</v>
      </c>
      <c r="B1046" s="6">
        <f>TITRES_STAT!D1049</f>
        <v>11.4297</v>
      </c>
      <c r="C1046" s="2">
        <f t="shared" si="125"/>
        <v>-0.13849999999999874</v>
      </c>
      <c r="D1046" s="2">
        <f t="shared" si="126"/>
        <v>11.61218</v>
      </c>
      <c r="E1046" s="2">
        <f t="shared" si="128"/>
        <v>12.000780000000001</v>
      </c>
      <c r="F1046" s="2">
        <f t="shared" si="129"/>
        <v>11.617479999999999</v>
      </c>
      <c r="G1046" s="2">
        <f t="shared" si="123"/>
        <v>11.100742</v>
      </c>
      <c r="H1046" s="2">
        <f t="shared" si="127"/>
        <v>9.7130499999999795</v>
      </c>
      <c r="I1046" s="2">
        <f t="array" ref="I1046">SUMPRODUCT(B1030:B1049, (ROW(B1030:B1049)-ROW(B1030)+1)) / (20*21/2)</f>
        <v>11.527110952380955</v>
      </c>
      <c r="J1046" s="2">
        <f t="shared" si="130"/>
        <v>11.673359214803742</v>
      </c>
      <c r="K1046" s="2">
        <f t="shared" si="124"/>
        <v>11.240634060328766</v>
      </c>
    </row>
    <row r="1047" spans="1:11" ht="13.5" x14ac:dyDescent="0.25">
      <c r="A1047" s="3">
        <f>TITRES_STAT!B1050</f>
        <v>43530</v>
      </c>
      <c r="B1047" s="6">
        <f>TITRES_STAT!D1050</f>
        <v>11.0875</v>
      </c>
      <c r="C1047" s="2">
        <f t="shared" si="125"/>
        <v>-0.34220000000000006</v>
      </c>
      <c r="D1047" s="2">
        <f t="shared" si="126"/>
        <v>11.46716</v>
      </c>
      <c r="E1047" s="2">
        <f t="shared" si="128"/>
        <v>11.84843</v>
      </c>
      <c r="F1047" s="2">
        <f t="shared" si="129"/>
        <v>11.56086</v>
      </c>
      <c r="G1047" s="2">
        <f t="shared" si="123"/>
        <v>11.123714000000001</v>
      </c>
      <c r="H1047" s="2">
        <f t="shared" si="127"/>
        <v>9.7282774999999795</v>
      </c>
      <c r="I1047" s="2">
        <f t="array" ref="I1047">SUMPRODUCT(B1031:B1050, (ROW(B1031:B1050)-ROW(B1031)+1)) / (20*21/2)</f>
        <v>11.381677142857141</v>
      </c>
      <c r="J1047" s="2">
        <f t="shared" si="130"/>
        <v>11.617563099108148</v>
      </c>
      <c r="K1047" s="2">
        <f t="shared" si="124"/>
        <v>11.234628803060973</v>
      </c>
    </row>
    <row r="1048" spans="1:11" ht="13.5" x14ac:dyDescent="0.25">
      <c r="A1048" s="3">
        <f>TITRES_STAT!B1051</f>
        <v>43531</v>
      </c>
      <c r="B1048" s="6">
        <f>TITRES_STAT!D1051</f>
        <v>11.0631</v>
      </c>
      <c r="C1048" s="2">
        <f t="shared" si="125"/>
        <v>-2.4399999999999977E-2</v>
      </c>
      <c r="D1048" s="2">
        <f t="shared" si="126"/>
        <v>11.387319999999999</v>
      </c>
      <c r="E1048" s="2">
        <f t="shared" si="128"/>
        <v>11.70016</v>
      </c>
      <c r="F1048" s="2">
        <f t="shared" si="129"/>
        <v>11.517275</v>
      </c>
      <c r="G1048" s="2">
        <f t="shared" si="123"/>
        <v>11.144570000000002</v>
      </c>
      <c r="H1048" s="2">
        <f t="shared" si="127"/>
        <v>9.7433829999999801</v>
      </c>
      <c r="I1048" s="2">
        <f t="array" ref="I1048">SUMPRODUCT(B1032:B1051, (ROW(B1032:B1051)-ROW(B1032)+1)) / (20*21/2)</f>
        <v>11.186510952380953</v>
      </c>
      <c r="J1048" s="2">
        <f t="shared" si="130"/>
        <v>11.564757089669277</v>
      </c>
      <c r="K1048" s="2">
        <f t="shared" si="124"/>
        <v>11.227902183333091</v>
      </c>
    </row>
    <row r="1049" spans="1:11" ht="13.5" x14ac:dyDescent="0.25">
      <c r="A1049" s="3">
        <f>TITRES_STAT!B1052</f>
        <v>43532</v>
      </c>
      <c r="B1049" s="6">
        <f>TITRES_STAT!D1052</f>
        <v>10.549899999999999</v>
      </c>
      <c r="C1049" s="2">
        <f t="shared" si="125"/>
        <v>-0.51320000000000121</v>
      </c>
      <c r="D1049" s="2">
        <f t="shared" si="126"/>
        <v>11.13968</v>
      </c>
      <c r="E1049" s="2">
        <f t="shared" si="128"/>
        <v>11.51768</v>
      </c>
      <c r="F1049" s="2">
        <f t="shared" si="129"/>
        <v>11.465954999999999</v>
      </c>
      <c r="G1049" s="2">
        <f t="shared" si="123"/>
        <v>11.160049999999998</v>
      </c>
      <c r="H1049" s="2">
        <f t="shared" si="127"/>
        <v>9.7547399999999804</v>
      </c>
      <c r="I1049" s="2">
        <f t="array" ref="I1049">SUMPRODUCT(B1033:B1052, (ROW(B1033:B1052)-ROW(B1033)+1)) / (20*21/2)</f>
        <v>10.967633809523809</v>
      </c>
      <c r="J1049" s="2">
        <f t="shared" si="130"/>
        <v>11.468104033510297</v>
      </c>
      <c r="K1049" s="2">
        <f t="shared" si="124"/>
        <v>11.201313862418068</v>
      </c>
    </row>
    <row r="1050" spans="1:11" ht="13.5" x14ac:dyDescent="0.25">
      <c r="A1050" s="3">
        <f>TITRES_STAT!B1053</f>
        <v>43535</v>
      </c>
      <c r="B1050" s="6">
        <f>TITRES_STAT!D1053</f>
        <v>9.9389000000000003</v>
      </c>
      <c r="C1050" s="2">
        <f t="shared" si="125"/>
        <v>-0.61099999999999888</v>
      </c>
      <c r="D1050" s="2">
        <f t="shared" si="126"/>
        <v>10.813820000000002</v>
      </c>
      <c r="E1050" s="2">
        <f t="shared" si="128"/>
        <v>11.274100000000001</v>
      </c>
      <c r="F1050" s="2">
        <f t="shared" si="129"/>
        <v>11.409745000000001</v>
      </c>
      <c r="G1050" s="2">
        <f t="shared" si="123"/>
        <v>11.156953999999999</v>
      </c>
      <c r="H1050" s="2">
        <f t="shared" si="127"/>
        <v>9.7642639999999812</v>
      </c>
      <c r="I1050" s="2">
        <f t="array" ref="I1050">SUMPRODUCT(B1034:B1053, (ROW(B1034:B1053)-ROW(B1034)+1)) / (20*21/2)</f>
        <v>10.746784761904761</v>
      </c>
      <c r="J1050" s="2">
        <f t="shared" si="130"/>
        <v>11.322465554128364</v>
      </c>
      <c r="K1050" s="2">
        <f t="shared" si="124"/>
        <v>11.15180743644089</v>
      </c>
    </row>
    <row r="1051" spans="1:11" ht="13.5" x14ac:dyDescent="0.25">
      <c r="A1051" s="3">
        <f>TITRES_STAT!B1054</f>
        <v>43536</v>
      </c>
      <c r="B1051" s="6">
        <f>TITRES_STAT!D1054</f>
        <v>9.3605</v>
      </c>
      <c r="C1051" s="2">
        <f t="shared" si="125"/>
        <v>-0.57840000000000025</v>
      </c>
      <c r="D1051" s="2">
        <f t="shared" si="126"/>
        <v>10.399979999999999</v>
      </c>
      <c r="E1051" s="2">
        <f t="shared" si="128"/>
        <v>11.006080000000001</v>
      </c>
      <c r="F1051" s="2">
        <f t="shared" si="129"/>
        <v>11.340909999999999</v>
      </c>
      <c r="G1051" s="2">
        <f t="shared" si="123"/>
        <v>11.142289999999997</v>
      </c>
      <c r="H1051" s="2">
        <f t="shared" si="127"/>
        <v>9.7708959999999827</v>
      </c>
      <c r="I1051" s="2">
        <f t="array" ref="I1051">SUMPRODUCT(B1035:B1054, (ROW(B1035:B1054)-ROW(B1035)+1)) / (20*21/2)</f>
        <v>10.53183238095238</v>
      </c>
      <c r="J1051" s="2">
        <f t="shared" si="130"/>
        <v>11.135611691830425</v>
      </c>
      <c r="K1051" s="2">
        <f t="shared" si="124"/>
        <v>11.081560085992228</v>
      </c>
    </row>
    <row r="1052" spans="1:11" ht="13.5" x14ac:dyDescent="0.25">
      <c r="A1052" s="3">
        <f>TITRES_STAT!B1055</f>
        <v>43537</v>
      </c>
      <c r="B1052" s="6">
        <f>TITRES_STAT!D1055</f>
        <v>9.0427</v>
      </c>
      <c r="C1052" s="2">
        <f t="shared" si="125"/>
        <v>-0.31780000000000008</v>
      </c>
      <c r="D1052" s="2">
        <f t="shared" si="126"/>
        <v>9.9910200000000007</v>
      </c>
      <c r="E1052" s="2">
        <f t="shared" si="128"/>
        <v>10.729089999999999</v>
      </c>
      <c r="F1052" s="2">
        <f t="shared" si="129"/>
        <v>11.280215</v>
      </c>
      <c r="G1052" s="2">
        <f t="shared" si="123"/>
        <v>11.119477999999997</v>
      </c>
      <c r="H1052" s="2">
        <f t="shared" si="127"/>
        <v>9.7762939999999805</v>
      </c>
      <c r="I1052" s="2">
        <f t="array" ref="I1052">SUMPRODUCT(B1036:B1055, (ROW(B1036:B1055)-ROW(B1036)+1)) / (20*21/2)</f>
        <v>10.325686190476191</v>
      </c>
      <c r="J1052" s="2">
        <f t="shared" si="130"/>
        <v>10.936286768798956</v>
      </c>
      <c r="K1052" s="2">
        <f t="shared" si="124"/>
        <v>11.001604788502338</v>
      </c>
    </row>
    <row r="1053" spans="1:11" ht="13.5" x14ac:dyDescent="0.25">
      <c r="A1053" s="3">
        <f>TITRES_STAT!B1056</f>
        <v>43538</v>
      </c>
      <c r="B1053" s="6">
        <f>TITRES_STAT!D1056</f>
        <v>8.9612999999999996</v>
      </c>
      <c r="C1053" s="2">
        <f t="shared" si="125"/>
        <v>-8.1400000000000361E-2</v>
      </c>
      <c r="D1053" s="2">
        <f t="shared" si="126"/>
        <v>9.5706600000000002</v>
      </c>
      <c r="E1053" s="2">
        <f t="shared" si="128"/>
        <v>10.47899</v>
      </c>
      <c r="F1053" s="2">
        <f t="shared" si="129"/>
        <v>11.218299999999999</v>
      </c>
      <c r="G1053" s="2">
        <f t="shared" si="123"/>
        <v>11.095037999999999</v>
      </c>
      <c r="H1053" s="2">
        <f t="shared" si="127"/>
        <v>9.7812849999999809</v>
      </c>
      <c r="I1053" s="2">
        <f t="array" ref="I1053">SUMPRODUCT(B1037:B1056, (ROW(B1037:B1056)-ROW(B1037)+1)) / (20*21/2)</f>
        <v>10.164772380952382</v>
      </c>
      <c r="J1053" s="2">
        <f t="shared" si="130"/>
        <v>10.748192790818104</v>
      </c>
      <c r="K1053" s="2">
        <f t="shared" si="124"/>
        <v>10.921592836012049</v>
      </c>
    </row>
    <row r="1054" spans="1:11" ht="13.5" x14ac:dyDescent="0.25">
      <c r="A1054" s="3">
        <f>TITRES_STAT!B1057</f>
        <v>43539</v>
      </c>
      <c r="B1054" s="6">
        <f>TITRES_STAT!D1057</f>
        <v>8.9612999999999996</v>
      </c>
      <c r="C1054" s="2">
        <f t="shared" si="125"/>
        <v>0</v>
      </c>
      <c r="D1054" s="2">
        <f t="shared" si="126"/>
        <v>9.2529399999999988</v>
      </c>
      <c r="E1054" s="2">
        <f t="shared" si="128"/>
        <v>10.196309999999999</v>
      </c>
      <c r="F1054" s="2">
        <f t="shared" si="129"/>
        <v>11.125834999999999</v>
      </c>
      <c r="G1054" s="2">
        <f t="shared" si="123"/>
        <v>11.070598000000002</v>
      </c>
      <c r="H1054" s="2">
        <f t="shared" si="127"/>
        <v>9.7858814999999808</v>
      </c>
      <c r="I1054" s="2">
        <f t="array" ref="I1054">SUMPRODUCT(B1038:B1057, (ROW(B1038:B1057)-ROW(B1038)+1)) / (20*21/2)</f>
        <v>10.022515714285714</v>
      </c>
      <c r="J1054" s="2">
        <f t="shared" si="130"/>
        <v>10.578012525025905</v>
      </c>
      <c r="K1054" s="2">
        <f t="shared" si="124"/>
        <v>10.844718607148833</v>
      </c>
    </row>
    <row r="1055" spans="1:11" ht="13.5" x14ac:dyDescent="0.25">
      <c r="A1055" s="3">
        <f>TITRES_STAT!B1058</f>
        <v>43542</v>
      </c>
      <c r="B1055" s="6">
        <f>TITRES_STAT!D1058</f>
        <v>8.9612999999999996</v>
      </c>
      <c r="C1055" s="2">
        <f t="shared" si="125"/>
        <v>0</v>
      </c>
      <c r="D1055" s="2">
        <f t="shared" si="126"/>
        <v>9.0574200000000005</v>
      </c>
      <c r="E1055" s="2">
        <f t="shared" si="128"/>
        <v>9.9356199999999983</v>
      </c>
      <c r="F1055" s="2">
        <f t="shared" si="129"/>
        <v>11.001194999999999</v>
      </c>
      <c r="G1055" s="2">
        <f t="shared" si="123"/>
        <v>11.046158</v>
      </c>
      <c r="H1055" s="2">
        <f t="shared" si="127"/>
        <v>9.7897289999999799</v>
      </c>
      <c r="I1055" s="2">
        <f t="array" ref="I1055">SUMPRODUCT(B1039:B1058, (ROW(B1039:B1058)-ROW(B1039)+1)) / (20*21/2)</f>
        <v>9.895699047619047</v>
      </c>
      <c r="J1055" s="2">
        <f t="shared" si="130"/>
        <v>10.424039903594867</v>
      </c>
      <c r="K1055" s="2">
        <f t="shared" si="124"/>
        <v>10.77085905392731</v>
      </c>
    </row>
    <row r="1056" spans="1:11" ht="13.5" x14ac:dyDescent="0.25">
      <c r="A1056" s="3">
        <f>TITRES_STAT!B1059</f>
        <v>43543</v>
      </c>
      <c r="B1056" s="6">
        <f>TITRES_STAT!D1059</f>
        <v>9.3116000000000003</v>
      </c>
      <c r="C1056" s="2">
        <f t="shared" si="125"/>
        <v>0.35030000000000072</v>
      </c>
      <c r="D1056" s="2">
        <f t="shared" si="126"/>
        <v>9.0476399999999995</v>
      </c>
      <c r="E1056" s="2">
        <f t="shared" si="128"/>
        <v>9.7238099999999967</v>
      </c>
      <c r="F1056" s="2">
        <f t="shared" si="129"/>
        <v>10.862295</v>
      </c>
      <c r="G1056" s="2">
        <f t="shared" si="123"/>
        <v>11.028888000000002</v>
      </c>
      <c r="H1056" s="2">
        <f t="shared" si="127"/>
        <v>9.7953279999999801</v>
      </c>
      <c r="I1056" s="2">
        <f t="array" ref="I1056">SUMPRODUCT(B1040:B1059, (ROW(B1040:B1059)-ROW(B1040)+1)) / (20*21/2)</f>
        <v>9.794097619047621</v>
      </c>
      <c r="J1056" s="2">
        <f t="shared" si="130"/>
        <v>10.318093246109642</v>
      </c>
      <c r="K1056" s="2">
        <f t="shared" si="124"/>
        <v>10.71363320867526</v>
      </c>
    </row>
    <row r="1057" spans="1:11" ht="13.5" x14ac:dyDescent="0.25">
      <c r="A1057" s="3">
        <f>TITRES_STAT!B1060</f>
        <v>43545</v>
      </c>
      <c r="B1057" s="6">
        <f>TITRES_STAT!D1060</f>
        <v>9.3686000000000007</v>
      </c>
      <c r="C1057" s="2">
        <f t="shared" si="125"/>
        <v>5.7000000000000384E-2</v>
      </c>
      <c r="D1057" s="2">
        <f t="shared" si="126"/>
        <v>9.1128199999999993</v>
      </c>
      <c r="E1057" s="2">
        <f t="shared" si="128"/>
        <v>9.5519199999999991</v>
      </c>
      <c r="F1057" s="2">
        <f t="shared" si="129"/>
        <v>10.700174999999998</v>
      </c>
      <c r="G1057" s="2">
        <f t="shared" si="123"/>
        <v>11.012920000000001</v>
      </c>
      <c r="H1057" s="2">
        <f t="shared" si="127"/>
        <v>9.8023554999999813</v>
      </c>
      <c r="I1057" s="2">
        <f t="array" ref="I1057">SUMPRODUCT(B1041:B1060, (ROW(B1041:B1060)-ROW(B1041)+1)) / (20*21/2)</f>
        <v>9.7505352380952388</v>
      </c>
      <c r="J1057" s="2">
        <f t="shared" si="130"/>
        <v>10.227665317908725</v>
      </c>
      <c r="K1057" s="2">
        <f t="shared" si="124"/>
        <v>10.660886808335054</v>
      </c>
    </row>
    <row r="1058" spans="1:11" ht="13.5" x14ac:dyDescent="0.25">
      <c r="A1058" s="3">
        <f>TITRES_STAT!B1061</f>
        <v>43546</v>
      </c>
      <c r="B1058" s="6">
        <f>TITRES_STAT!D1061</f>
        <v>9.3686000000000007</v>
      </c>
      <c r="C1058" s="2">
        <f t="shared" si="125"/>
        <v>0</v>
      </c>
      <c r="D1058" s="2">
        <f t="shared" si="126"/>
        <v>9.1942800000000009</v>
      </c>
      <c r="E1058" s="2">
        <f t="shared" si="128"/>
        <v>9.3824699999999996</v>
      </c>
      <c r="F1058" s="2">
        <f t="shared" si="129"/>
        <v>10.541315000000001</v>
      </c>
      <c r="G1058" s="2">
        <f t="shared" si="123"/>
        <v>10.997442000000001</v>
      </c>
      <c r="H1058" s="2">
        <f t="shared" si="127"/>
        <v>9.8083184999999791</v>
      </c>
      <c r="I1058" s="2">
        <f t="array" ref="I1058">SUMPRODUCT(B1042:B1061, (ROW(B1042:B1061)-ROW(B1042)+1)) / (20*21/2)</f>
        <v>9.7224480952380929</v>
      </c>
      <c r="J1058" s="2">
        <f t="shared" si="130"/>
        <v>10.145849573345989</v>
      </c>
      <c r="K1058" s="2">
        <f t="shared" si="124"/>
        <v>10.6102088942827</v>
      </c>
    </row>
    <row r="1059" spans="1:11" ht="13.5" x14ac:dyDescent="0.25">
      <c r="A1059" s="3">
        <f>TITRES_STAT!B1062</f>
        <v>43549</v>
      </c>
      <c r="B1059" s="6">
        <f>TITRES_STAT!D1062</f>
        <v>9.4745000000000008</v>
      </c>
      <c r="C1059" s="2">
        <f t="shared" si="125"/>
        <v>0.10590000000000011</v>
      </c>
      <c r="D1059" s="2">
        <f t="shared" si="126"/>
        <v>9.2969200000000001</v>
      </c>
      <c r="E1059" s="2">
        <f t="shared" si="128"/>
        <v>9.2749300000000012</v>
      </c>
      <c r="F1059" s="2">
        <f t="shared" si="129"/>
        <v>10.396305</v>
      </c>
      <c r="G1059" s="2">
        <f t="shared" si="123"/>
        <v>10.984082000000001</v>
      </c>
      <c r="H1059" s="2">
        <f t="shared" si="127"/>
        <v>9.8150869999999806</v>
      </c>
      <c r="I1059" s="2">
        <f t="array" ref="I1059">SUMPRODUCT(B1043:B1062, (ROW(B1043:B1062)-ROW(B1043)+1)) / (20*21/2)</f>
        <v>9.6847757142857152</v>
      </c>
      <c r="J1059" s="2">
        <f t="shared" si="130"/>
        <v>10.08191151874161</v>
      </c>
      <c r="K1059" s="2">
        <f t="shared" si="124"/>
        <v>10.565671290585339</v>
      </c>
    </row>
    <row r="1060" spans="1:11" ht="13.5" x14ac:dyDescent="0.25">
      <c r="A1060" s="3">
        <f>TITRES_STAT!B1063</f>
        <v>43550</v>
      </c>
      <c r="B1060" s="6">
        <f>TITRES_STAT!D1063</f>
        <v>9.9389000000000003</v>
      </c>
      <c r="C1060" s="2">
        <f t="shared" si="125"/>
        <v>0.46439999999999948</v>
      </c>
      <c r="D1060" s="2">
        <f t="shared" si="126"/>
        <v>9.4924399999999984</v>
      </c>
      <c r="E1060" s="2">
        <f t="shared" si="128"/>
        <v>9.2749300000000012</v>
      </c>
      <c r="F1060" s="2">
        <f t="shared" si="129"/>
        <v>10.274515000000001</v>
      </c>
      <c r="G1060" s="2">
        <f t="shared" si="123"/>
        <v>10.98001</v>
      </c>
      <c r="H1060" s="2">
        <f t="shared" si="127"/>
        <v>9.8244929999999826</v>
      </c>
      <c r="I1060" s="2">
        <f t="array" ref="I1060">SUMPRODUCT(B1044:B1063, (ROW(B1044:B1063)-ROW(B1044)+1)) / (20*21/2)</f>
        <v>9.6560304761904767</v>
      </c>
      <c r="J1060" s="2">
        <f t="shared" si="130"/>
        <v>10.068291374099552</v>
      </c>
      <c r="K1060" s="2">
        <f t="shared" si="124"/>
        <v>10.541092024287876</v>
      </c>
    </row>
    <row r="1061" spans="1:11" ht="13.5" x14ac:dyDescent="0.25">
      <c r="A1061" s="3">
        <f>TITRES_STAT!B1064</f>
        <v>43551</v>
      </c>
      <c r="B1061" s="6">
        <f>TITRES_STAT!D1064</f>
        <v>9.9795999999999996</v>
      </c>
      <c r="C1061" s="2">
        <f t="shared" si="125"/>
        <v>4.0699999999999292E-2</v>
      </c>
      <c r="D1061" s="2">
        <f t="shared" si="126"/>
        <v>9.6260399999999997</v>
      </c>
      <c r="E1061" s="2">
        <f t="shared" si="128"/>
        <v>9.3368400000000005</v>
      </c>
      <c r="F1061" s="2">
        <f t="shared" si="129"/>
        <v>10.17146</v>
      </c>
      <c r="G1061" s="2">
        <f t="shared" si="123"/>
        <v>10.976588</v>
      </c>
      <c r="H1061" s="2">
        <f t="shared" si="127"/>
        <v>9.8347329999999804</v>
      </c>
      <c r="I1061" s="2">
        <f t="array" ref="I1061">SUMPRODUCT(B1045:B1064, (ROW(B1045:B1064)-ROW(B1045)+1)) / (20*21/2)</f>
        <v>9.6625066666666672</v>
      </c>
      <c r="J1061" s="2">
        <f t="shared" si="130"/>
        <v>10.059844576566261</v>
      </c>
      <c r="K1061" s="2">
        <f t="shared" si="124"/>
        <v>10.519072729217763</v>
      </c>
    </row>
    <row r="1062" spans="1:11" ht="13.5" x14ac:dyDescent="0.25">
      <c r="A1062" s="3">
        <f>TITRES_STAT!B1065</f>
        <v>43552</v>
      </c>
      <c r="B1062" s="6">
        <f>TITRES_STAT!D1065</f>
        <v>9.7759</v>
      </c>
      <c r="C1062" s="2">
        <f t="shared" si="125"/>
        <v>-0.20369999999999955</v>
      </c>
      <c r="D1062" s="2">
        <f t="shared" si="126"/>
        <v>9.7074999999999996</v>
      </c>
      <c r="E1062" s="2">
        <f t="shared" si="128"/>
        <v>9.4101600000000012</v>
      </c>
      <c r="F1062" s="2">
        <f t="shared" si="129"/>
        <v>10.069624999999998</v>
      </c>
      <c r="G1062" s="2">
        <f t="shared" si="123"/>
        <v>10.96893</v>
      </c>
      <c r="H1062" s="2">
        <f t="shared" si="127"/>
        <v>9.8441909999999808</v>
      </c>
      <c r="I1062" s="2">
        <f t="array" ref="I1062">SUMPRODUCT(B1046:B1065, (ROW(B1046:B1065)-ROW(B1046)+1)) / (20*21/2)</f>
        <v>9.6772457142857142</v>
      </c>
      <c r="J1062" s="2">
        <f t="shared" si="130"/>
        <v>10.032802235940904</v>
      </c>
      <c r="K1062" s="2">
        <f t="shared" si="124"/>
        <v>10.48992870062099</v>
      </c>
    </row>
    <row r="1063" spans="1:11" ht="13.5" x14ac:dyDescent="0.25">
      <c r="A1063" s="3">
        <f>TITRES_STAT!B1066</f>
        <v>43553</v>
      </c>
      <c r="B1063" s="6">
        <f>TITRES_STAT!D1066</f>
        <v>9.7677999999999994</v>
      </c>
      <c r="C1063" s="2">
        <f t="shared" si="125"/>
        <v>-8.1000000000006622E-3</v>
      </c>
      <c r="D1063" s="2">
        <f t="shared" si="126"/>
        <v>9.7873400000000004</v>
      </c>
      <c r="E1063" s="2">
        <f t="shared" si="128"/>
        <v>9.4908099999999997</v>
      </c>
      <c r="F1063" s="2">
        <f t="shared" si="129"/>
        <v>9.9848999999999997</v>
      </c>
      <c r="G1063" s="2">
        <f t="shared" si="123"/>
        <v>10.961109999999998</v>
      </c>
      <c r="H1063" s="2">
        <f t="shared" si="127"/>
        <v>9.8536084999999805</v>
      </c>
      <c r="I1063" s="2">
        <f t="array" ref="I1063">SUMPRODUCT(B1047:B1066, (ROW(B1047:B1066)-ROW(B1047)+1)) / (20*21/2)</f>
        <v>9.6984290476190473</v>
      </c>
      <c r="J1063" s="2">
        <f t="shared" si="130"/>
        <v>10.007563927756056</v>
      </c>
      <c r="K1063" s="2">
        <f t="shared" si="124"/>
        <v>10.461609928047618</v>
      </c>
    </row>
    <row r="1064" spans="1:11" ht="13.5" x14ac:dyDescent="0.25">
      <c r="A1064" s="3">
        <f>TITRES_STAT!B1067</f>
        <v>43556</v>
      </c>
      <c r="B1064" s="6">
        <f>TITRES_STAT!D1067</f>
        <v>10.052899999999999</v>
      </c>
      <c r="C1064" s="2">
        <f t="shared" si="125"/>
        <v>0.28509999999999991</v>
      </c>
      <c r="D1064" s="2">
        <f t="shared" si="126"/>
        <v>9.9030200000000015</v>
      </c>
      <c r="E1064" s="2">
        <f t="shared" si="128"/>
        <v>9.599969999999999</v>
      </c>
      <c r="F1064" s="2">
        <f t="shared" si="129"/>
        <v>9.8981399999999979</v>
      </c>
      <c r="G1064" s="2">
        <f t="shared" si="123"/>
        <v>10.958501999999999</v>
      </c>
      <c r="H1064" s="2">
        <f t="shared" si="127"/>
        <v>9.8644514999999817</v>
      </c>
      <c r="I1064" s="2">
        <f t="array" ref="I1064">SUMPRODUCT(B1048:B1067, (ROW(B1048:B1067)-ROW(B1048)+1)) / (20*21/2)</f>
        <v>9.7238738095238091</v>
      </c>
      <c r="J1064" s="2">
        <f t="shared" si="130"/>
        <v>10.011881648922147</v>
      </c>
      <c r="K1064" s="2">
        <f t="shared" si="124"/>
        <v>10.445582087732024</v>
      </c>
    </row>
    <row r="1065" spans="1:11" ht="13.5" x14ac:dyDescent="0.25">
      <c r="A1065" s="3">
        <f>TITRES_STAT!B1068</f>
        <v>43557</v>
      </c>
      <c r="B1065" s="6">
        <f>TITRES_STAT!D1068</f>
        <v>10.052899999999999</v>
      </c>
      <c r="C1065" s="2">
        <f t="shared" si="125"/>
        <v>0</v>
      </c>
      <c r="D1065" s="2">
        <f t="shared" si="126"/>
        <v>9.9258199999999999</v>
      </c>
      <c r="E1065" s="2">
        <f t="shared" si="128"/>
        <v>9.7091299999999983</v>
      </c>
      <c r="F1065" s="2">
        <f t="shared" si="129"/>
        <v>9.8223749999999974</v>
      </c>
      <c r="G1065" s="2">
        <f t="shared" si="123"/>
        <v>10.955894000000001</v>
      </c>
      <c r="H1065" s="2">
        <f t="shared" si="127"/>
        <v>9.8744274999999817</v>
      </c>
      <c r="I1065" s="2">
        <f t="array" ref="I1065">SUMPRODUCT(B1049:B1068, (ROW(B1049:B1068)-ROW(B1049)+1)) / (20*21/2)</f>
        <v>9.7303528571428579</v>
      </c>
      <c r="J1065" s="2">
        <f t="shared" si="130"/>
        <v>10.015788158548609</v>
      </c>
      <c r="K1065" s="2">
        <f t="shared" si="124"/>
        <v>10.430182790173905</v>
      </c>
    </row>
    <row r="1066" spans="1:11" ht="13.5" x14ac:dyDescent="0.25">
      <c r="A1066" s="3">
        <f>TITRES_STAT!B1069</f>
        <v>43558</v>
      </c>
      <c r="B1066" s="6">
        <f>TITRES_STAT!D1069</f>
        <v>10.0448</v>
      </c>
      <c r="C1066" s="2">
        <f t="shared" si="125"/>
        <v>-8.0999999999988859E-3</v>
      </c>
      <c r="D1066" s="2">
        <f t="shared" si="126"/>
        <v>9.9388600000000018</v>
      </c>
      <c r="E1066" s="2">
        <f t="shared" si="128"/>
        <v>9.7824499999999972</v>
      </c>
      <c r="F1066" s="2">
        <f t="shared" si="129"/>
        <v>9.7531299999999987</v>
      </c>
      <c r="G1066" s="2">
        <f t="shared" si="123"/>
        <v>10.953124000000001</v>
      </c>
      <c r="H1066" s="2">
        <f t="shared" si="127"/>
        <v>9.8848359999999804</v>
      </c>
      <c r="I1066" s="2">
        <f t="array" ref="I1066">SUMPRODUCT(B1050:B1069, (ROW(B1050:B1069)-ROW(B1050)+1)) / (20*21/2)</f>
        <v>9.7321333333333317</v>
      </c>
      <c r="J1066" s="2">
        <f t="shared" si="130"/>
        <v>10.01855119106779</v>
      </c>
      <c r="K1066" s="2">
        <f t="shared" si="124"/>
        <v>10.415069739578851</v>
      </c>
    </row>
    <row r="1067" spans="1:11" ht="13.5" x14ac:dyDescent="0.25">
      <c r="A1067" s="3">
        <f>TITRES_STAT!B1070</f>
        <v>43559</v>
      </c>
      <c r="B1067" s="6">
        <f>TITRES_STAT!D1070</f>
        <v>10.020300000000001</v>
      </c>
      <c r="C1067" s="2">
        <f t="shared" si="125"/>
        <v>-2.4499999999999744E-2</v>
      </c>
      <c r="D1067" s="2">
        <f t="shared" si="126"/>
        <v>9.9877399999999987</v>
      </c>
      <c r="E1067" s="2">
        <f t="shared" si="128"/>
        <v>9.8476199999999992</v>
      </c>
      <c r="F1067" s="2">
        <f t="shared" si="129"/>
        <v>9.6997699999999991</v>
      </c>
      <c r="G1067" s="2">
        <f t="shared" si="123"/>
        <v>10.947746000000002</v>
      </c>
      <c r="H1067" s="2">
        <f t="shared" si="127"/>
        <v>9.8955159999999811</v>
      </c>
      <c r="I1067" s="2">
        <f t="array" ref="I1067">SUMPRODUCT(B1051:B1070, (ROW(B1051:B1070)-ROW(B1051)+1)) / (20*21/2)</f>
        <v>9.745943333333333</v>
      </c>
      <c r="J1067" s="2">
        <f t="shared" si="130"/>
        <v>10.01871774429943</v>
      </c>
      <c r="K1067" s="2">
        <f t="shared" si="124"/>
        <v>10.399588573320857</v>
      </c>
    </row>
    <row r="1068" spans="1:11" ht="13.5" x14ac:dyDescent="0.25">
      <c r="A1068" s="3">
        <f>TITRES_STAT!B1071</f>
        <v>43560</v>
      </c>
      <c r="B1068" s="6">
        <f>TITRES_STAT!D1071</f>
        <v>9.7677999999999994</v>
      </c>
      <c r="C1068" s="2">
        <f t="shared" si="125"/>
        <v>-0.25250000000000128</v>
      </c>
      <c r="D1068" s="2">
        <f t="shared" si="126"/>
        <v>9.9877399999999987</v>
      </c>
      <c r="E1068" s="2">
        <f t="shared" si="128"/>
        <v>9.8875399999999996</v>
      </c>
      <c r="F1068" s="2">
        <f t="shared" si="129"/>
        <v>9.6350049999999996</v>
      </c>
      <c r="G1068" s="2">
        <f t="shared" si="123"/>
        <v>10.926889999999998</v>
      </c>
      <c r="H1068" s="2">
        <f t="shared" si="127"/>
        <v>9.9041449999999802</v>
      </c>
      <c r="I1068" s="2">
        <f t="array" ref="I1068">SUMPRODUCT(B1052:B1071, (ROW(B1052:B1071)-ROW(B1052)+1)) / (20*21/2)</f>
        <v>9.741323333333332</v>
      </c>
      <c r="J1068" s="2">
        <f t="shared" si="130"/>
        <v>9.9948208162709129</v>
      </c>
      <c r="K1068" s="2">
        <f t="shared" si="124"/>
        <v>10.374812550837687</v>
      </c>
    </row>
    <row r="1069" spans="1:11" ht="13.5" x14ac:dyDescent="0.25">
      <c r="A1069" s="3">
        <f>TITRES_STAT!B1072</f>
        <v>43563</v>
      </c>
      <c r="B1069" s="6">
        <f>TITRES_STAT!D1072</f>
        <v>9.6537000000000006</v>
      </c>
      <c r="C1069" s="2">
        <f t="shared" si="125"/>
        <v>-0.11409999999999876</v>
      </c>
      <c r="D1069" s="2">
        <f t="shared" si="126"/>
        <v>9.9079000000000015</v>
      </c>
      <c r="E1069" s="2">
        <f t="shared" si="128"/>
        <v>9.9054600000000015</v>
      </c>
      <c r="F1069" s="2">
        <f t="shared" si="129"/>
        <v>9.5901949999999996</v>
      </c>
      <c r="G1069" s="2">
        <f t="shared" si="123"/>
        <v>10.899189999999999</v>
      </c>
      <c r="H1069" s="2">
        <f t="shared" si="127"/>
        <v>9.9121639999999811</v>
      </c>
      <c r="I1069" s="2">
        <f t="array" ref="I1069">SUMPRODUCT(B1053:B1072, (ROW(B1053:B1072)-ROW(B1053)+1)) / (20*21/2)</f>
        <v>9.7591652380952354</v>
      </c>
      <c r="J1069" s="2">
        <f t="shared" si="130"/>
        <v>9.9623331194832065</v>
      </c>
      <c r="K1069" s="2">
        <f t="shared" si="124"/>
        <v>10.346533627275425</v>
      </c>
    </row>
    <row r="1070" spans="1:11" ht="13.5" x14ac:dyDescent="0.25">
      <c r="A1070" s="3">
        <f>TITRES_STAT!B1073</f>
        <v>43565</v>
      </c>
      <c r="B1070" s="6">
        <f>TITRES_STAT!D1073</f>
        <v>9.7352000000000007</v>
      </c>
      <c r="C1070" s="2">
        <f t="shared" si="125"/>
        <v>8.1500000000000128E-2</v>
      </c>
      <c r="D1070" s="2">
        <f t="shared" si="126"/>
        <v>9.84436</v>
      </c>
      <c r="E1070" s="2">
        <f t="shared" si="128"/>
        <v>9.8850900000000017</v>
      </c>
      <c r="F1070" s="2">
        <f t="shared" si="129"/>
        <v>9.5800099999999997</v>
      </c>
      <c r="G1070" s="2">
        <f t="shared" si="123"/>
        <v>10.866603999999997</v>
      </c>
      <c r="H1070" s="2">
        <f t="shared" si="127"/>
        <v>9.9202359999999814</v>
      </c>
      <c r="I1070" s="2">
        <f t="array" ref="I1070">SUMPRODUCT(B1054:B1073, (ROW(B1054:B1073)-ROW(B1054)+1)) / (20*21/2)</f>
        <v>9.765763333333334</v>
      </c>
      <c r="J1070" s="2">
        <f t="shared" si="130"/>
        <v>9.9407013938181397</v>
      </c>
      <c r="K1070" s="2">
        <f t="shared" si="124"/>
        <v>10.322559759539136</v>
      </c>
    </row>
    <row r="1071" spans="1:11" ht="13.5" x14ac:dyDescent="0.25">
      <c r="A1071" s="3">
        <f>TITRES_STAT!B1074</f>
        <v>43566</v>
      </c>
      <c r="B1071" s="6">
        <f>TITRES_STAT!D1074</f>
        <v>9.5314999999999994</v>
      </c>
      <c r="C1071" s="2">
        <f t="shared" si="125"/>
        <v>-0.20370000000000132</v>
      </c>
      <c r="D1071" s="2">
        <f t="shared" si="126"/>
        <v>9.7416999999999998</v>
      </c>
      <c r="E1071" s="2">
        <f t="shared" si="128"/>
        <v>9.8402799999999999</v>
      </c>
      <c r="F1071" s="2">
        <f t="shared" si="129"/>
        <v>9.5885599999999993</v>
      </c>
      <c r="G1071" s="2">
        <f t="shared" si="123"/>
        <v>10.816420000000001</v>
      </c>
      <c r="H1071" s="2">
        <f t="shared" si="127"/>
        <v>9.9272104999999833</v>
      </c>
      <c r="I1071" s="2">
        <f t="array" ref="I1071">SUMPRODUCT(B1055:B1074, (ROW(B1055:B1074)-ROW(B1055)+1)) / (20*21/2)</f>
        <v>9.7688699999999997</v>
      </c>
      <c r="J1071" s="2">
        <f t="shared" si="130"/>
        <v>9.9017298325021272</v>
      </c>
      <c r="K1071" s="2">
        <f t="shared" si="124"/>
        <v>10.29153780818466</v>
      </c>
    </row>
    <row r="1072" spans="1:11" ht="13.5" x14ac:dyDescent="0.25">
      <c r="A1072" s="3">
        <f>TITRES_STAT!B1075</f>
        <v>43567</v>
      </c>
      <c r="B1072" s="6">
        <f>TITRES_STAT!D1075</f>
        <v>9.7759</v>
      </c>
      <c r="C1072" s="2">
        <f t="shared" si="125"/>
        <v>0.24440000000000062</v>
      </c>
      <c r="D1072" s="2">
        <f t="shared" si="126"/>
        <v>9.6928200000000011</v>
      </c>
      <c r="E1072" s="2">
        <f t="shared" si="128"/>
        <v>9.8402799999999981</v>
      </c>
      <c r="F1072" s="2">
        <f t="shared" si="129"/>
        <v>9.6252199999999988</v>
      </c>
      <c r="G1072" s="2">
        <f t="shared" si="123"/>
        <v>10.756624000000002</v>
      </c>
      <c r="H1072" s="2">
        <f t="shared" si="127"/>
        <v>9.9354859999999832</v>
      </c>
      <c r="I1072" s="2">
        <f t="array" ref="I1072">SUMPRODUCT(B1056:B1075, (ROW(B1056:B1075)-ROW(B1056)+1)) / (20*21/2)</f>
        <v>9.7684852380952378</v>
      </c>
      <c r="J1072" s="2">
        <f t="shared" si="130"/>
        <v>9.8897460389304968</v>
      </c>
      <c r="K1072" s="2">
        <f t="shared" si="124"/>
        <v>10.271316717667617</v>
      </c>
    </row>
    <row r="1073" spans="1:11" ht="13.5" x14ac:dyDescent="0.25">
      <c r="A1073" s="3">
        <f>TITRES_STAT!B1076</f>
        <v>43570</v>
      </c>
      <c r="B1073" s="6">
        <f>TITRES_STAT!D1076</f>
        <v>9.6944999999999997</v>
      </c>
      <c r="C1073" s="2">
        <f t="shared" si="125"/>
        <v>-8.1400000000000361E-2</v>
      </c>
      <c r="D1073" s="2">
        <f t="shared" si="126"/>
        <v>9.6781600000000001</v>
      </c>
      <c r="E1073" s="2">
        <f t="shared" si="128"/>
        <v>9.8329500000000003</v>
      </c>
      <c r="F1073" s="2">
        <f t="shared" si="129"/>
        <v>9.66188</v>
      </c>
      <c r="G1073" s="2">
        <f t="shared" si="123"/>
        <v>10.681186000000002</v>
      </c>
      <c r="H1073" s="2">
        <f t="shared" si="127"/>
        <v>9.9428419999999829</v>
      </c>
      <c r="I1073" s="2">
        <f t="array" ref="I1073">SUMPRODUCT(B1057:B1076, (ROW(B1057:B1076)-ROW(B1057)+1)) / (20*21/2)</f>
        <v>9.7638280952380949</v>
      </c>
      <c r="J1073" s="2">
        <f t="shared" si="130"/>
        <v>9.8711511780799732</v>
      </c>
      <c r="K1073" s="2">
        <f t="shared" si="124"/>
        <v>10.248696454229671</v>
      </c>
    </row>
    <row r="1074" spans="1:11" ht="13.5" x14ac:dyDescent="0.25">
      <c r="A1074" s="3">
        <f>TITRES_STAT!B1077</f>
        <v>43571</v>
      </c>
      <c r="B1074" s="6">
        <f>TITRES_STAT!D1077</f>
        <v>9.6944999999999997</v>
      </c>
      <c r="C1074" s="2">
        <f t="shared" si="125"/>
        <v>0</v>
      </c>
      <c r="D1074" s="2">
        <f t="shared" si="126"/>
        <v>9.6863199999999985</v>
      </c>
      <c r="E1074" s="2">
        <f t="shared" si="128"/>
        <v>9.79711</v>
      </c>
      <c r="F1074" s="2">
        <f t="shared" si="129"/>
        <v>9.6985399999999995</v>
      </c>
      <c r="G1074" s="2">
        <f t="shared" ref="G1074:G1137" si="131">AVERAGE(B1025:B1074)</f>
        <v>10.614547999999999</v>
      </c>
      <c r="H1074" s="2">
        <f t="shared" si="127"/>
        <v>9.9491334999999843</v>
      </c>
      <c r="I1074" s="2">
        <f t="array" ref="I1074">SUMPRODUCT(B1058:B1077, (ROW(B1058:B1077)-ROW(B1058)+1)) / (20*21/2)</f>
        <v>9.759719999999998</v>
      </c>
      <c r="J1074" s="2">
        <f t="shared" si="130"/>
        <v>9.8543272563580722</v>
      </c>
      <c r="K1074" s="2">
        <f t="shared" si="124"/>
        <v>10.226963259946155</v>
      </c>
    </row>
    <row r="1075" spans="1:11" ht="13.5" x14ac:dyDescent="0.25">
      <c r="A1075" s="3">
        <f>TITRES_STAT!B1078</f>
        <v>43572</v>
      </c>
      <c r="B1075" s="6">
        <f>TITRES_STAT!D1078</f>
        <v>9.6944999999999997</v>
      </c>
      <c r="C1075" s="2">
        <f t="shared" si="125"/>
        <v>0</v>
      </c>
      <c r="D1075" s="2">
        <f t="shared" si="126"/>
        <v>9.6781799999999993</v>
      </c>
      <c r="E1075" s="2">
        <f t="shared" si="128"/>
        <v>9.7612700000000014</v>
      </c>
      <c r="F1075" s="2">
        <f t="shared" si="129"/>
        <v>9.735199999999999</v>
      </c>
      <c r="G1075" s="2">
        <f t="shared" si="131"/>
        <v>10.550027999999999</v>
      </c>
      <c r="H1075" s="2">
        <f t="shared" si="127"/>
        <v>9.9536144999999845</v>
      </c>
      <c r="I1075" s="2">
        <f t="array" ref="I1075">SUMPRODUCT(B1059:B1078, (ROW(B1059:B1078)-ROW(B1059)+1)) / (20*21/2)</f>
        <v>9.7803538095238096</v>
      </c>
      <c r="J1075" s="2">
        <f t="shared" si="130"/>
        <v>9.8391056128954002</v>
      </c>
      <c r="K1075" s="2">
        <f t="shared" ref="K1075:K1138" si="132">$K$4*B1075+(1-$K$4)*K1074</f>
        <v>10.206082347791405</v>
      </c>
    </row>
    <row r="1076" spans="1:11" ht="13.5" x14ac:dyDescent="0.25">
      <c r="A1076" s="3">
        <f>TITRES_STAT!B1079</f>
        <v>43573</v>
      </c>
      <c r="B1076" s="6">
        <f>TITRES_STAT!D1079</f>
        <v>9.6862999999999992</v>
      </c>
      <c r="C1076" s="2">
        <f t="shared" si="125"/>
        <v>-8.2000000000004292E-3</v>
      </c>
      <c r="D1076" s="2">
        <f t="shared" si="126"/>
        <v>9.7091399999999997</v>
      </c>
      <c r="E1076" s="2">
        <f t="shared" si="128"/>
        <v>9.7254200000000015</v>
      </c>
      <c r="F1076" s="2">
        <f t="shared" si="129"/>
        <v>9.7539349999999985</v>
      </c>
      <c r="G1076" s="2">
        <f t="shared" si="131"/>
        <v>10.493328000000002</v>
      </c>
      <c r="H1076" s="2">
        <f t="shared" si="127"/>
        <v>9.9567509999999864</v>
      </c>
      <c r="I1076" s="2">
        <f t="array" ref="I1076">SUMPRODUCT(B1060:B1079, (ROW(B1060:B1079)-ROW(B1060)+1)) / (20*21/2)</f>
        <v>9.7972680952380955</v>
      </c>
      <c r="J1076" s="2">
        <f t="shared" si="130"/>
        <v>9.8245526973815522</v>
      </c>
      <c r="K1076" s="2">
        <f t="shared" si="132"/>
        <v>10.18569872630939</v>
      </c>
    </row>
    <row r="1077" spans="1:11" ht="13.5" x14ac:dyDescent="0.25">
      <c r="A1077" s="3">
        <f>TITRES_STAT!B1080</f>
        <v>43574</v>
      </c>
      <c r="B1077" s="6">
        <f>TITRES_STAT!D1080</f>
        <v>9.7108000000000008</v>
      </c>
      <c r="C1077" s="2">
        <f t="shared" si="125"/>
        <v>2.4500000000001521E-2</v>
      </c>
      <c r="D1077" s="2">
        <f t="shared" si="126"/>
        <v>9.6961200000000005</v>
      </c>
      <c r="E1077" s="2">
        <f t="shared" si="128"/>
        <v>9.6944700000000008</v>
      </c>
      <c r="F1077" s="2">
        <f t="shared" si="129"/>
        <v>9.7710450000000009</v>
      </c>
      <c r="G1077" s="2">
        <f t="shared" si="131"/>
        <v>10.443146000000002</v>
      </c>
      <c r="H1077" s="2">
        <f t="shared" si="127"/>
        <v>9.9580544999999852</v>
      </c>
      <c r="I1077" s="2">
        <f t="array" ref="I1077">SUMPRODUCT(B1061:B1080, (ROW(B1061:B1080)-ROW(B1061)+1)) / (20*21/2)</f>
        <v>9.8117771428571423</v>
      </c>
      <c r="J1077" s="2">
        <f t="shared" si="130"/>
        <v>9.8137191071547392</v>
      </c>
      <c r="K1077" s="2">
        <f t="shared" si="132"/>
        <v>10.167075246846276</v>
      </c>
    </row>
    <row r="1078" spans="1:11" ht="13.5" x14ac:dyDescent="0.25">
      <c r="A1078" s="3">
        <f>TITRES_STAT!B1081</f>
        <v>43577</v>
      </c>
      <c r="B1078" s="6">
        <f>TITRES_STAT!D1081</f>
        <v>9.9877000000000002</v>
      </c>
      <c r="C1078" s="2">
        <f t="shared" si="125"/>
        <v>0.27689999999999948</v>
      </c>
      <c r="D1078" s="2">
        <f t="shared" si="126"/>
        <v>9.7547599999999992</v>
      </c>
      <c r="E1078" s="2">
        <f t="shared" si="128"/>
        <v>9.7164600000000014</v>
      </c>
      <c r="F1078" s="2">
        <f t="shared" si="129"/>
        <v>9.8019999999999996</v>
      </c>
      <c r="G1078" s="2">
        <f t="shared" si="131"/>
        <v>10.404204000000002</v>
      </c>
      <c r="H1078" s="2">
        <f t="shared" si="127"/>
        <v>9.961760999999985</v>
      </c>
      <c r="I1078" s="2">
        <f t="array" ref="I1078">SUMPRODUCT(B1062:B1081, (ROW(B1062:B1081)-ROW(B1062)+1)) / (20*21/2)</f>
        <v>9.8253209523809524</v>
      </c>
      <c r="J1078" s="2">
        <f t="shared" si="130"/>
        <v>9.8302887159971455</v>
      </c>
      <c r="K1078" s="2">
        <f t="shared" si="132"/>
        <v>10.16004092344054</v>
      </c>
    </row>
    <row r="1079" spans="1:11" ht="13.5" x14ac:dyDescent="0.25">
      <c r="A1079" s="3">
        <f>TITRES_STAT!B1082</f>
        <v>43578</v>
      </c>
      <c r="B1079" s="6">
        <f>TITRES_STAT!D1082</f>
        <v>9.9795999999999996</v>
      </c>
      <c r="C1079" s="2">
        <f t="shared" si="125"/>
        <v>-8.1000000000006622E-3</v>
      </c>
      <c r="D1079" s="2">
        <f t="shared" si="126"/>
        <v>9.8117800000000006</v>
      </c>
      <c r="E1079" s="2">
        <f t="shared" si="128"/>
        <v>9.7490500000000004</v>
      </c>
      <c r="F1079" s="2">
        <f t="shared" si="129"/>
        <v>9.827255000000001</v>
      </c>
      <c r="G1079" s="2">
        <f t="shared" si="131"/>
        <v>10.372270000000004</v>
      </c>
      <c r="H1079" s="2">
        <f t="shared" si="127"/>
        <v>9.9644084999999851</v>
      </c>
      <c r="I1079" s="2">
        <f t="array" ref="I1079">SUMPRODUCT(B1063:B1082, (ROW(B1063:B1082)-ROW(B1063)+1)) / (20*21/2)</f>
        <v>9.838122380952381</v>
      </c>
      <c r="J1079" s="2">
        <f t="shared" si="130"/>
        <v>9.8445088382831312</v>
      </c>
      <c r="K1079" s="2">
        <f t="shared" si="132"/>
        <v>10.152964808795813</v>
      </c>
    </row>
    <row r="1080" spans="1:11" ht="13.5" x14ac:dyDescent="0.25">
      <c r="A1080" s="3">
        <f>TITRES_STAT!B1083</f>
        <v>43579</v>
      </c>
      <c r="B1080" s="6">
        <f>TITRES_STAT!D1083</f>
        <v>9.9795999999999996</v>
      </c>
      <c r="C1080" s="2">
        <f t="shared" si="125"/>
        <v>0</v>
      </c>
      <c r="D1080" s="2">
        <f t="shared" si="126"/>
        <v>9.8688000000000002</v>
      </c>
      <c r="E1080" s="2">
        <f t="shared" si="128"/>
        <v>9.7734900000000007</v>
      </c>
      <c r="F1080" s="2">
        <f t="shared" si="129"/>
        <v>9.8292900000000003</v>
      </c>
      <c r="G1080" s="2">
        <f t="shared" si="131"/>
        <v>10.350600000000004</v>
      </c>
      <c r="H1080" s="2">
        <f t="shared" si="127"/>
        <v>9.9689299999999861</v>
      </c>
      <c r="I1080" s="2">
        <f t="array" ref="I1080">SUMPRODUCT(B1064:B1083, (ROW(B1064:B1083)-ROW(B1064)+1)) / (20*21/2)</f>
        <v>9.8244314285714278</v>
      </c>
      <c r="J1080" s="2">
        <f t="shared" si="130"/>
        <v>9.8573746632085477</v>
      </c>
      <c r="K1080" s="2">
        <f t="shared" si="132"/>
        <v>10.146166188843036</v>
      </c>
    </row>
    <row r="1081" spans="1:11" ht="13.5" x14ac:dyDescent="0.25">
      <c r="A1081" s="3">
        <f>TITRES_STAT!B1084</f>
        <v>43580</v>
      </c>
      <c r="B1081" s="6">
        <f>TITRES_STAT!D1084</f>
        <v>9.9715000000000007</v>
      </c>
      <c r="C1081" s="2">
        <f t="shared" si="125"/>
        <v>-8.0999999999988859E-3</v>
      </c>
      <c r="D1081" s="2">
        <f t="shared" si="126"/>
        <v>9.9258399999999991</v>
      </c>
      <c r="E1081" s="2">
        <f t="shared" si="128"/>
        <v>9.8174900000000012</v>
      </c>
      <c r="F1081" s="2">
        <f t="shared" si="129"/>
        <v>9.8288849999999996</v>
      </c>
      <c r="G1081" s="2">
        <f t="shared" si="131"/>
        <v>10.335286000000004</v>
      </c>
      <c r="H1081" s="2">
        <f t="shared" si="127"/>
        <v>9.9734109999999845</v>
      </c>
      <c r="I1081" s="2">
        <f t="array" ref="I1081">SUMPRODUCT(B1065:B1084, (ROW(B1065:B1084)-ROW(B1065)+1)) / (20*21/2)</f>
        <v>9.7955657142857149</v>
      </c>
      <c r="J1081" s="2">
        <f t="shared" si="130"/>
        <v>9.8682437429029726</v>
      </c>
      <c r="K1081" s="2">
        <f t="shared" si="132"/>
        <v>10.139316534378604</v>
      </c>
    </row>
    <row r="1082" spans="1:11" ht="13.5" x14ac:dyDescent="0.25">
      <c r="A1082" s="3">
        <f>TITRES_STAT!B1085</f>
        <v>43581</v>
      </c>
      <c r="B1082" s="6">
        <f>TITRES_STAT!D1085</f>
        <v>9.9633000000000003</v>
      </c>
      <c r="C1082" s="2">
        <f t="shared" si="125"/>
        <v>-8.2000000000004292E-3</v>
      </c>
      <c r="D1082" s="2">
        <f t="shared" si="126"/>
        <v>9.9763399999999987</v>
      </c>
      <c r="E1082" s="2">
        <f t="shared" si="128"/>
        <v>9.8362300000000022</v>
      </c>
      <c r="F1082" s="2">
        <f t="shared" si="129"/>
        <v>9.8382550000000002</v>
      </c>
      <c r="G1082" s="2">
        <f t="shared" si="131"/>
        <v>10.329420000000002</v>
      </c>
      <c r="H1082" s="2">
        <f t="shared" si="127"/>
        <v>9.9784209999999849</v>
      </c>
      <c r="I1082" s="2">
        <f t="array" ref="I1082">SUMPRODUCT(B1066:B1085, (ROW(B1066:B1085)-ROW(B1066)+1)) / (20*21/2)</f>
        <v>9.7924590476190474</v>
      </c>
      <c r="J1082" s="2">
        <f t="shared" si="130"/>
        <v>9.8772967197693564</v>
      </c>
      <c r="K1082" s="2">
        <f t="shared" si="132"/>
        <v>10.132413925187286</v>
      </c>
    </row>
    <row r="1083" spans="1:11" ht="13.5" x14ac:dyDescent="0.25">
      <c r="A1083" s="3">
        <f>TITRES_STAT!B1086</f>
        <v>43584</v>
      </c>
      <c r="B1083" s="6">
        <f>TITRES_STAT!D1086</f>
        <v>9.6944999999999997</v>
      </c>
      <c r="C1083" s="2">
        <f t="shared" si="125"/>
        <v>-0.26880000000000059</v>
      </c>
      <c r="D1083" s="2">
        <f t="shared" si="126"/>
        <v>9.9177</v>
      </c>
      <c r="E1083" s="2">
        <f t="shared" si="128"/>
        <v>9.8362300000000005</v>
      </c>
      <c r="F1083" s="2">
        <f t="shared" si="129"/>
        <v>9.8345900000000004</v>
      </c>
      <c r="G1083" s="2">
        <f t="shared" si="131"/>
        <v>10.319318000000003</v>
      </c>
      <c r="H1083" s="2">
        <f t="shared" si="127"/>
        <v>9.9812724999999869</v>
      </c>
      <c r="I1083" s="2">
        <f t="array" ref="I1083">SUMPRODUCT(B1067:B1086, (ROW(B1067:B1086)-ROW(B1067)+1)) / (20*21/2)</f>
        <v>9.7821380952380945</v>
      </c>
      <c r="J1083" s="2">
        <f t="shared" si="130"/>
        <v>9.8598875083627515</v>
      </c>
      <c r="K1083" s="2">
        <f t="shared" si="132"/>
        <v>10.115240830081904</v>
      </c>
    </row>
    <row r="1084" spans="1:11" ht="13.5" x14ac:dyDescent="0.25">
      <c r="A1084" s="3">
        <f>TITRES_STAT!B1087</f>
        <v>43585</v>
      </c>
      <c r="B1084" s="6">
        <f>TITRES_STAT!D1087</f>
        <v>9.5314999999999994</v>
      </c>
      <c r="C1084" s="2">
        <f t="shared" si="125"/>
        <v>-0.16300000000000026</v>
      </c>
      <c r="D1084" s="2">
        <f t="shared" si="126"/>
        <v>9.8280799999999999</v>
      </c>
      <c r="E1084" s="2">
        <f t="shared" si="128"/>
        <v>9.8199300000000012</v>
      </c>
      <c r="F1084" s="2">
        <f t="shared" si="129"/>
        <v>9.8085200000000015</v>
      </c>
      <c r="G1084" s="2">
        <f t="shared" si="131"/>
        <v>10.293736000000003</v>
      </c>
      <c r="H1084" s="2">
        <f t="shared" si="127"/>
        <v>9.983308999999986</v>
      </c>
      <c r="I1084" s="2">
        <f t="array" ref="I1084">SUMPRODUCT(B1068:B1087, (ROW(B1068:B1087)-ROW(B1068)+1)) / (20*21/2)</f>
        <v>9.7735242857142843</v>
      </c>
      <c r="J1084" s="2">
        <f t="shared" si="130"/>
        <v>9.8286125075662998</v>
      </c>
      <c r="K1084" s="2">
        <f t="shared" si="132"/>
        <v>10.09234903282379</v>
      </c>
    </row>
    <row r="1085" spans="1:11" ht="13.5" x14ac:dyDescent="0.25">
      <c r="A1085" s="3">
        <f>TITRES_STAT!B1088</f>
        <v>43587</v>
      </c>
      <c r="B1085" s="6">
        <f>TITRES_STAT!D1088</f>
        <v>9.7759</v>
      </c>
      <c r="C1085" s="2">
        <f t="shared" si="125"/>
        <v>0.24440000000000062</v>
      </c>
      <c r="D1085" s="2">
        <f t="shared" si="126"/>
        <v>9.7873400000000004</v>
      </c>
      <c r="E1085" s="2">
        <f t="shared" si="128"/>
        <v>9.8280700000000003</v>
      </c>
      <c r="F1085" s="2">
        <f t="shared" si="129"/>
        <v>9.7946700000000018</v>
      </c>
      <c r="G1085" s="2">
        <f t="shared" si="131"/>
        <v>10.260172000000003</v>
      </c>
      <c r="H1085" s="2">
        <f t="shared" si="127"/>
        <v>9.9865674999999889</v>
      </c>
      <c r="I1085" s="2">
        <f t="array" ref="I1085">SUMPRODUCT(B1069:B1088, (ROW(B1069:B1088)-ROW(B1069)+1)) / (20*21/2)</f>
        <v>9.7665009523809534</v>
      </c>
      <c r="J1085" s="2">
        <f t="shared" si="130"/>
        <v>9.8235922687504615</v>
      </c>
      <c r="K1085" s="2">
        <f t="shared" si="132"/>
        <v>10.079939266830701</v>
      </c>
    </row>
    <row r="1086" spans="1:11" ht="13.5" x14ac:dyDescent="0.25">
      <c r="A1086" s="3">
        <f>TITRES_STAT!B1089</f>
        <v>43588</v>
      </c>
      <c r="B1086" s="6">
        <f>TITRES_STAT!D1089</f>
        <v>9.6862999999999992</v>
      </c>
      <c r="C1086" s="2">
        <f t="shared" si="125"/>
        <v>-8.960000000000079E-2</v>
      </c>
      <c r="D1086" s="2">
        <f t="shared" si="126"/>
        <v>9.7302999999999997</v>
      </c>
      <c r="E1086" s="2">
        <f t="shared" si="128"/>
        <v>9.8280700000000003</v>
      </c>
      <c r="F1086" s="2">
        <f t="shared" si="129"/>
        <v>9.7767450000000018</v>
      </c>
      <c r="G1086" s="2">
        <f t="shared" si="131"/>
        <v>10.212106000000002</v>
      </c>
      <c r="H1086" s="2">
        <f t="shared" si="127"/>
        <v>9.9894184999999904</v>
      </c>
      <c r="I1086" s="2">
        <f t="array" ref="I1086">SUMPRODUCT(B1070:B1089, (ROW(B1070:B1089)-ROW(B1070)+1)) / (20*21/2)</f>
        <v>9.7598657142857146</v>
      </c>
      <c r="J1086" s="2">
        <f t="shared" si="130"/>
        <v>9.8105168145837514</v>
      </c>
      <c r="K1086" s="2">
        <f t="shared" si="132"/>
        <v>10.064502432837342</v>
      </c>
    </row>
    <row r="1087" spans="1:11" ht="13.5" x14ac:dyDescent="0.25">
      <c r="A1087" s="3">
        <f>TITRES_STAT!B1090</f>
        <v>43591</v>
      </c>
      <c r="B1087" s="6">
        <f>TITRES_STAT!D1090</f>
        <v>9.6862999999999992</v>
      </c>
      <c r="C1087" s="2">
        <f t="shared" si="125"/>
        <v>0</v>
      </c>
      <c r="D1087" s="2">
        <f t="shared" si="126"/>
        <v>9.6748999999999992</v>
      </c>
      <c r="E1087" s="2">
        <f t="shared" si="128"/>
        <v>9.8256200000000007</v>
      </c>
      <c r="F1087" s="2">
        <f t="shared" si="129"/>
        <v>9.7600450000000016</v>
      </c>
      <c r="G1087" s="2">
        <f t="shared" si="131"/>
        <v>10.153612000000004</v>
      </c>
      <c r="H1087" s="2">
        <f t="shared" si="127"/>
        <v>9.9922694999999901</v>
      </c>
      <c r="I1087" s="2">
        <f t="array" ref="I1087">SUMPRODUCT(B1071:B1090, (ROW(B1071:B1090)-ROW(B1071)+1)) / (20*21/2)</f>
        <v>9.7616085714285692</v>
      </c>
      <c r="J1087" s="2">
        <f t="shared" si="130"/>
        <v>9.7986866417662508</v>
      </c>
      <c r="K1087" s="2">
        <f t="shared" si="132"/>
        <v>10.049670964882937</v>
      </c>
    </row>
    <row r="1088" spans="1:11" ht="13.5" x14ac:dyDescent="0.25">
      <c r="A1088" s="3">
        <f>TITRES_STAT!B1091</f>
        <v>43592</v>
      </c>
      <c r="B1088" s="6">
        <f>TITRES_STAT!D1091</f>
        <v>9.6862999999999992</v>
      </c>
      <c r="C1088" s="2">
        <f t="shared" si="125"/>
        <v>0</v>
      </c>
      <c r="D1088" s="2">
        <f t="shared" si="126"/>
        <v>9.6732599999999991</v>
      </c>
      <c r="E1088" s="2">
        <f t="shared" si="128"/>
        <v>9.7954800000000013</v>
      </c>
      <c r="F1088" s="2">
        <f t="shared" si="129"/>
        <v>9.7559699999999996</v>
      </c>
      <c r="G1088" s="2">
        <f t="shared" si="131"/>
        <v>10.096422000000004</v>
      </c>
      <c r="H1088" s="2">
        <f t="shared" si="127"/>
        <v>9.9951614999999912</v>
      </c>
      <c r="I1088" s="2">
        <f t="array" ref="I1088">SUMPRODUCT(B1072:B1091, (ROW(B1072:B1091)-ROW(B1072)+1)) / (20*21/2)</f>
        <v>9.7616052380952372</v>
      </c>
      <c r="J1088" s="2">
        <f t="shared" si="130"/>
        <v>9.7879831520742258</v>
      </c>
      <c r="K1088" s="2">
        <f t="shared" si="132"/>
        <v>10.035421123122823</v>
      </c>
    </row>
    <row r="1089" spans="1:11" ht="13.5" x14ac:dyDescent="0.25">
      <c r="A1089" s="3">
        <f>TITRES_STAT!B1092</f>
        <v>43593</v>
      </c>
      <c r="B1089" s="6">
        <f>TITRES_STAT!D1092</f>
        <v>9.6862999999999992</v>
      </c>
      <c r="C1089" s="2">
        <f t="shared" si="125"/>
        <v>0</v>
      </c>
      <c r="D1089" s="2">
        <f t="shared" si="126"/>
        <v>9.7042200000000012</v>
      </c>
      <c r="E1089" s="2">
        <f t="shared" si="128"/>
        <v>9.7661499999999997</v>
      </c>
      <c r="F1089" s="2">
        <f t="shared" si="129"/>
        <v>9.7576000000000001</v>
      </c>
      <c r="G1089" s="2">
        <f t="shared" si="131"/>
        <v>10.042654000000004</v>
      </c>
      <c r="H1089" s="2">
        <f t="shared" si="127"/>
        <v>9.9983794999999933</v>
      </c>
      <c r="I1089" s="2">
        <f t="array" ref="I1089">SUMPRODUCT(B1073:B1092, (ROW(B1073:B1092)-ROW(B1073)+1)) / (20*21/2)</f>
        <v>9.7612966666666665</v>
      </c>
      <c r="J1089" s="2">
        <f t="shared" si="130"/>
        <v>9.7782990423528702</v>
      </c>
      <c r="K1089" s="2">
        <f t="shared" si="132"/>
        <v>10.021730098686636</v>
      </c>
    </row>
    <row r="1090" spans="1:11" ht="13.5" x14ac:dyDescent="0.25">
      <c r="A1090" s="3">
        <f>TITRES_STAT!B1093</f>
        <v>43594</v>
      </c>
      <c r="B1090" s="6">
        <f>TITRES_STAT!D1093</f>
        <v>9.7759</v>
      </c>
      <c r="C1090" s="2">
        <f t="shared" si="125"/>
        <v>8.960000000000079E-2</v>
      </c>
      <c r="D1090" s="2">
        <f t="shared" si="126"/>
        <v>9.7042199999999994</v>
      </c>
      <c r="E1090" s="2">
        <f t="shared" si="128"/>
        <v>9.7457800000000017</v>
      </c>
      <c r="F1090" s="2">
        <f t="shared" si="129"/>
        <v>9.7596349999999994</v>
      </c>
      <c r="G1090" s="2">
        <f t="shared" si="131"/>
        <v>9.9906780000000026</v>
      </c>
      <c r="H1090" s="2">
        <f t="shared" si="127"/>
        <v>10.002452499999993</v>
      </c>
      <c r="I1090" s="2">
        <f t="array" ref="I1090">SUMPRODUCT(B1074:B1093, (ROW(B1074:B1093)-ROW(B1074)+1)) / (20*21/2)</f>
        <v>9.7610266666666661</v>
      </c>
      <c r="J1090" s="2">
        <f t="shared" si="130"/>
        <v>9.7780705621287876</v>
      </c>
      <c r="K1090" s="2">
        <f t="shared" si="132"/>
        <v>10.01208970265971</v>
      </c>
    </row>
    <row r="1091" spans="1:11" ht="13.5" x14ac:dyDescent="0.25">
      <c r="A1091" s="3">
        <f>TITRES_STAT!B1094</f>
        <v>43595</v>
      </c>
      <c r="B1091" s="6">
        <f>TITRES_STAT!D1094</f>
        <v>9.7596000000000007</v>
      </c>
      <c r="C1091" s="2">
        <f t="shared" si="125"/>
        <v>-1.6299999999999315E-2</v>
      </c>
      <c r="D1091" s="2">
        <f t="shared" si="126"/>
        <v>9.7188800000000004</v>
      </c>
      <c r="E1091" s="2">
        <f t="shared" si="128"/>
        <v>9.724590000000001</v>
      </c>
      <c r="F1091" s="2">
        <f t="shared" si="129"/>
        <v>9.7710399999999993</v>
      </c>
      <c r="G1091" s="2">
        <f t="shared" si="131"/>
        <v>9.945056000000001</v>
      </c>
      <c r="H1091" s="2">
        <f t="shared" si="127"/>
        <v>10.006443999999993</v>
      </c>
      <c r="I1091" s="2">
        <f t="array" ref="I1091">SUMPRODUCT(B1075:B1094, (ROW(B1075:B1094)-ROW(B1075)+1)) / (20*21/2)</f>
        <v>9.7604076190476174</v>
      </c>
      <c r="J1091" s="2">
        <f t="shared" si="130"/>
        <v>9.7763114609736661</v>
      </c>
      <c r="K1091" s="2">
        <f t="shared" si="132"/>
        <v>10.002188145692662</v>
      </c>
    </row>
    <row r="1092" spans="1:11" ht="13.5" x14ac:dyDescent="0.25">
      <c r="A1092" s="3">
        <f>TITRES_STAT!B1095</f>
        <v>43598</v>
      </c>
      <c r="B1092" s="6">
        <f>TITRES_STAT!D1095</f>
        <v>9.7677999999999994</v>
      </c>
      <c r="C1092" s="2">
        <f t="shared" ref="C1092:C1155" si="133">B1092-B1091</f>
        <v>8.1999999999986528E-3</v>
      </c>
      <c r="D1092" s="2">
        <f t="shared" si="126"/>
        <v>9.7351799999999997</v>
      </c>
      <c r="E1092" s="2">
        <f t="shared" si="128"/>
        <v>9.7050400000000003</v>
      </c>
      <c r="F1092" s="2">
        <f t="shared" si="129"/>
        <v>9.7706349999999986</v>
      </c>
      <c r="G1092" s="2">
        <f t="shared" si="131"/>
        <v>9.904160000000001</v>
      </c>
      <c r="H1092" s="2">
        <f t="shared" si="127"/>
        <v>10.010476499999994</v>
      </c>
      <c r="I1092" s="2">
        <f t="array" ref="I1092">SUMPRODUCT(B1076:B1095, (ROW(B1076:B1095)-ROW(B1076)+1)) / (20*21/2)</f>
        <v>9.7602109523809517</v>
      </c>
      <c r="J1092" s="2">
        <f t="shared" si="130"/>
        <v>9.7755008456428403</v>
      </c>
      <c r="K1092" s="2">
        <f t="shared" si="132"/>
        <v>9.9929964537047145</v>
      </c>
    </row>
    <row r="1093" spans="1:11" ht="13.5" x14ac:dyDescent="0.25">
      <c r="A1093" s="3">
        <f>TITRES_STAT!B1096</f>
        <v>43599</v>
      </c>
      <c r="B1093" s="6">
        <f>TITRES_STAT!D1096</f>
        <v>9.7677999999999994</v>
      </c>
      <c r="C1093" s="2">
        <f t="shared" si="133"/>
        <v>0</v>
      </c>
      <c r="D1093" s="2">
        <f t="shared" si="126"/>
        <v>9.7514800000000008</v>
      </c>
      <c r="E1093" s="2">
        <f t="shared" si="128"/>
        <v>9.7123699999999982</v>
      </c>
      <c r="F1093" s="2">
        <f t="shared" si="129"/>
        <v>9.7743000000000002</v>
      </c>
      <c r="G1093" s="2">
        <f t="shared" si="131"/>
        <v>9.8702700000000014</v>
      </c>
      <c r="H1093" s="2">
        <f t="shared" si="127"/>
        <v>10.014508999999993</v>
      </c>
      <c r="I1093" s="2">
        <f t="array" ref="I1093">SUMPRODUCT(B1077:B1096, (ROW(B1077:B1096)-ROW(B1077)+1)) / (20*21/2)</f>
        <v>9.759626666666664</v>
      </c>
      <c r="J1093" s="2">
        <f t="shared" si="130"/>
        <v>9.7747674317720925</v>
      </c>
      <c r="K1093" s="2">
        <f t="shared" si="132"/>
        <v>9.9841652202260995</v>
      </c>
    </row>
    <row r="1094" spans="1:11" ht="13.5" x14ac:dyDescent="0.25">
      <c r="A1094" s="3">
        <f>TITRES_STAT!B1097</f>
        <v>43600</v>
      </c>
      <c r="B1094" s="6">
        <f>TITRES_STAT!D1097</f>
        <v>9.7677999999999994</v>
      </c>
      <c r="C1094" s="2">
        <f t="shared" si="133"/>
        <v>0</v>
      </c>
      <c r="D1094" s="2">
        <f t="shared" ref="D1094:D1157" si="134">AVERAGE(B1090:B1094)</f>
        <v>9.7677800000000001</v>
      </c>
      <c r="E1094" s="2">
        <f t="shared" si="128"/>
        <v>9.7359999999999989</v>
      </c>
      <c r="F1094" s="2">
        <f t="shared" si="129"/>
        <v>9.7779649999999982</v>
      </c>
      <c r="G1094" s="2">
        <f t="shared" si="131"/>
        <v>9.8298640000000006</v>
      </c>
      <c r="H1094" s="2">
        <f t="shared" si="127"/>
        <v>10.018541499999996</v>
      </c>
      <c r="I1094" s="2">
        <f t="array" ref="I1094">SUMPRODUCT(B1078:B1097, (ROW(B1078:B1097)-ROW(B1078)+1)) / (20*21/2)</f>
        <v>9.7547395238095245</v>
      </c>
      <c r="J1094" s="2">
        <f t="shared" si="130"/>
        <v>9.7741038668414166</v>
      </c>
      <c r="K1094" s="2">
        <f t="shared" si="132"/>
        <v>9.9756803096289985</v>
      </c>
    </row>
    <row r="1095" spans="1:11" ht="13.5" x14ac:dyDescent="0.25">
      <c r="A1095" s="3">
        <f>TITRES_STAT!B1098</f>
        <v>43601</v>
      </c>
      <c r="B1095" s="6">
        <f>TITRES_STAT!D1098</f>
        <v>9.7759</v>
      </c>
      <c r="C1095" s="2">
        <f t="shared" si="133"/>
        <v>8.1000000000006622E-3</v>
      </c>
      <c r="D1095" s="2">
        <f t="shared" si="134"/>
        <v>9.7677800000000001</v>
      </c>
      <c r="E1095" s="2">
        <f t="shared" si="128"/>
        <v>9.7359999999999989</v>
      </c>
      <c r="F1095" s="2">
        <f t="shared" si="129"/>
        <v>9.7820350000000005</v>
      </c>
      <c r="G1095" s="2">
        <f t="shared" si="131"/>
        <v>9.7940180000000012</v>
      </c>
      <c r="H1095" s="2">
        <f t="shared" si="127"/>
        <v>10.022614499999996</v>
      </c>
      <c r="I1095" s="2">
        <f t="array" ref="I1095">SUMPRODUCT(B1079:B1098, (ROW(B1079:B1098)-ROW(B1079)+1)) / (20*21/2)</f>
        <v>9.7272409523809529</v>
      </c>
      <c r="J1095" s="2">
        <f t="shared" si="130"/>
        <v>9.7742749271422351</v>
      </c>
      <c r="K1095" s="2">
        <f t="shared" si="132"/>
        <v>9.967845787682764</v>
      </c>
    </row>
    <row r="1096" spans="1:11" ht="13.5" x14ac:dyDescent="0.25">
      <c r="A1096" s="3">
        <f>TITRES_STAT!B1099</f>
        <v>43602</v>
      </c>
      <c r="B1096" s="6">
        <f>TITRES_STAT!D1099</f>
        <v>9.7759</v>
      </c>
      <c r="C1096" s="2">
        <f t="shared" si="133"/>
        <v>0</v>
      </c>
      <c r="D1096" s="2">
        <f t="shared" si="134"/>
        <v>9.7710399999999993</v>
      </c>
      <c r="E1096" s="2">
        <f t="shared" si="128"/>
        <v>9.7449600000000007</v>
      </c>
      <c r="F1096" s="2">
        <f t="shared" si="129"/>
        <v>9.7865150000000014</v>
      </c>
      <c r="G1096" s="2">
        <f t="shared" si="131"/>
        <v>9.7609420000000018</v>
      </c>
      <c r="H1096" s="2">
        <f t="shared" si="127"/>
        <v>10.026280499999997</v>
      </c>
      <c r="I1096" s="2">
        <f t="array" ref="I1096">SUMPRODUCT(B1080:B1099, (ROW(B1080:B1099)-ROW(B1080)+1)) / (20*21/2)</f>
        <v>9.7284409523809519</v>
      </c>
      <c r="J1096" s="2">
        <f t="shared" si="130"/>
        <v>9.7744296959858321</v>
      </c>
      <c r="K1096" s="2">
        <f t="shared" si="132"/>
        <v>9.9603185018912832</v>
      </c>
    </row>
    <row r="1097" spans="1:11" ht="13.5" x14ac:dyDescent="0.25">
      <c r="A1097" s="3">
        <f>TITRES_STAT!B1100</f>
        <v>43605</v>
      </c>
      <c r="B1097" s="6">
        <f>TITRES_STAT!D1100</f>
        <v>9.7352000000000007</v>
      </c>
      <c r="C1097" s="2">
        <f t="shared" si="133"/>
        <v>-4.0699999999999292E-2</v>
      </c>
      <c r="D1097" s="2">
        <f t="shared" si="134"/>
        <v>9.764520000000001</v>
      </c>
      <c r="E1097" s="2">
        <f t="shared" si="128"/>
        <v>9.7498500000000021</v>
      </c>
      <c r="F1097" s="2">
        <f t="shared" si="129"/>
        <v>9.7877350000000014</v>
      </c>
      <c r="G1097" s="2">
        <f t="shared" si="131"/>
        <v>9.7338960000000014</v>
      </c>
      <c r="H1097" s="2">
        <f t="shared" si="127"/>
        <v>10.029742999999998</v>
      </c>
      <c r="I1097" s="2">
        <f t="array" ref="I1097">SUMPRODUCT(B1081:B1100, (ROW(B1081:B1100)-ROW(B1081)+1)) / (20*21/2)</f>
        <v>9.7647538095238087</v>
      </c>
      <c r="J1097" s="2">
        <f t="shared" si="130"/>
        <v>9.770693534463371</v>
      </c>
      <c r="K1097" s="2">
        <f t="shared" si="132"/>
        <v>9.9514903253465281</v>
      </c>
    </row>
    <row r="1098" spans="1:11" ht="13.5" x14ac:dyDescent="0.25">
      <c r="A1098" s="3">
        <f>TITRES_STAT!B1101</f>
        <v>43606</v>
      </c>
      <c r="B1098" s="6">
        <f>TITRES_STAT!D1101</f>
        <v>9.4990000000000006</v>
      </c>
      <c r="C1098" s="2">
        <f t="shared" si="133"/>
        <v>-0.23620000000000019</v>
      </c>
      <c r="D1098" s="2">
        <f t="shared" si="134"/>
        <v>9.7107600000000005</v>
      </c>
      <c r="E1098" s="2">
        <f t="shared" si="128"/>
        <v>9.7311200000000007</v>
      </c>
      <c r="F1098" s="2">
        <f t="shared" si="129"/>
        <v>9.763300000000001</v>
      </c>
      <c r="G1098" s="2">
        <f t="shared" si="131"/>
        <v>9.7026140000000023</v>
      </c>
      <c r="H1098" s="2">
        <f t="shared" ref="H1098:H1161" si="135">AVERAGE(B899:B1098)</f>
        <v>10.031616999999999</v>
      </c>
      <c r="I1098" s="2">
        <f t="array" ref="I1098">SUMPRODUCT(B1082:B1101, (ROW(B1082:B1101)-ROW(B1082)+1)) / (20*21/2)</f>
        <v>9.843005714285713</v>
      </c>
      <c r="J1098" s="2">
        <f t="shared" si="130"/>
        <v>9.7448179597525737</v>
      </c>
      <c r="K1098" s="2">
        <f t="shared" si="132"/>
        <v>9.9337456067054877</v>
      </c>
    </row>
    <row r="1099" spans="1:11" ht="13.5" x14ac:dyDescent="0.25">
      <c r="A1099" s="3">
        <f>TITRES_STAT!B1102</f>
        <v>43607</v>
      </c>
      <c r="B1099" s="6">
        <f>TITRES_STAT!D1102</f>
        <v>9.7759</v>
      </c>
      <c r="C1099" s="2">
        <f t="shared" si="133"/>
        <v>0.27689999999999948</v>
      </c>
      <c r="D1099" s="2">
        <f t="shared" si="134"/>
        <v>9.7123799999999996</v>
      </c>
      <c r="E1099" s="2">
        <f t="shared" si="128"/>
        <v>9.7400800000000007</v>
      </c>
      <c r="F1099" s="2">
        <f t="shared" si="129"/>
        <v>9.7531149999999993</v>
      </c>
      <c r="G1099" s="2">
        <f t="shared" si="131"/>
        <v>9.6871340000000021</v>
      </c>
      <c r="H1099" s="2">
        <f t="shared" si="135"/>
        <v>10.034101499999998</v>
      </c>
      <c r="I1099" s="2">
        <f t="array" ref="I1099">SUMPRODUCT(B1083:B1102, (ROW(B1083:B1102)-ROW(B1083)+1)) / (20*21/2)</f>
        <v>9.8880814285714269</v>
      </c>
      <c r="J1099" s="2">
        <f t="shared" si="130"/>
        <v>9.7477781540618533</v>
      </c>
      <c r="K1099" s="2">
        <f t="shared" si="132"/>
        <v>9.9275555829131168</v>
      </c>
    </row>
    <row r="1100" spans="1:11" ht="13.5" x14ac:dyDescent="0.25">
      <c r="A1100" s="3">
        <f>TITRES_STAT!B1103</f>
        <v>43608</v>
      </c>
      <c r="B1100" s="6">
        <f>TITRES_STAT!D1103</f>
        <v>10.134399999999999</v>
      </c>
      <c r="C1100" s="2">
        <f t="shared" si="133"/>
        <v>0.35849999999999937</v>
      </c>
      <c r="D1100" s="2">
        <f t="shared" si="134"/>
        <v>9.7840799999999994</v>
      </c>
      <c r="E1100" s="2">
        <f t="shared" ref="E1100:E1163" si="136">AVERAGE(B1091:B1100)</f>
        <v>9.7759299999999989</v>
      </c>
      <c r="F1100" s="2">
        <f t="shared" si="129"/>
        <v>9.7608550000000012</v>
      </c>
      <c r="G1100" s="2">
        <f t="shared" si="131"/>
        <v>9.6910440000000015</v>
      </c>
      <c r="H1100" s="2">
        <f t="shared" si="135"/>
        <v>10.038786</v>
      </c>
      <c r="I1100" s="2">
        <f t="array" ref="I1100">SUMPRODUCT(B1084:B1103, (ROW(B1084:B1103)-ROW(B1084)+1)) / (20*21/2)</f>
        <v>9.9317219047619023</v>
      </c>
      <c r="J1100" s="2">
        <f t="shared" si="130"/>
        <v>9.7845992822464396</v>
      </c>
      <c r="K1100" s="2">
        <f t="shared" si="132"/>
        <v>9.9356671286812315</v>
      </c>
    </row>
    <row r="1101" spans="1:11" ht="13.5" x14ac:dyDescent="0.25">
      <c r="A1101" s="3">
        <f>TITRES_STAT!B1104</f>
        <v>43609</v>
      </c>
      <c r="B1101" s="6">
        <f>TITRES_STAT!D1104</f>
        <v>10.5825</v>
      </c>
      <c r="C1101" s="2">
        <f t="shared" si="133"/>
        <v>0.44810000000000016</v>
      </c>
      <c r="D1101" s="2">
        <f t="shared" si="134"/>
        <v>9.9454000000000011</v>
      </c>
      <c r="E1101" s="2">
        <f t="shared" si="136"/>
        <v>9.8582199999999993</v>
      </c>
      <c r="F1101" s="2">
        <f t="shared" si="129"/>
        <v>9.791405000000001</v>
      </c>
      <c r="G1101" s="2">
        <f t="shared" si="131"/>
        <v>9.7154840000000018</v>
      </c>
      <c r="H1101" s="2">
        <f t="shared" si="135"/>
        <v>10.045670000000001</v>
      </c>
      <c r="I1101" s="2">
        <f t="array" ref="I1101">SUMPRODUCT(B1085:B1104, (ROW(B1085:B1104)-ROW(B1085)+1)) / (20*21/2)</f>
        <v>10.003685238095237</v>
      </c>
      <c r="J1101" s="2">
        <f t="shared" si="130"/>
        <v>9.8605898267943974</v>
      </c>
      <c r="K1101" s="2">
        <f t="shared" si="132"/>
        <v>9.9610331236349072</v>
      </c>
    </row>
    <row r="1102" spans="1:11" ht="13.5" x14ac:dyDescent="0.25">
      <c r="A1102" s="3">
        <f>TITRES_STAT!B1105</f>
        <v>43612</v>
      </c>
      <c r="B1102" s="6">
        <f>TITRES_STAT!D1105</f>
        <v>10.264699999999999</v>
      </c>
      <c r="C1102" s="2">
        <f t="shared" si="133"/>
        <v>-0.31780000000000008</v>
      </c>
      <c r="D1102" s="2">
        <f t="shared" si="134"/>
        <v>10.051299999999999</v>
      </c>
      <c r="E1102" s="2">
        <f t="shared" si="136"/>
        <v>9.9079099999999993</v>
      </c>
      <c r="F1102" s="2">
        <f t="shared" si="129"/>
        <v>9.8064750000000007</v>
      </c>
      <c r="G1102" s="2">
        <f t="shared" si="131"/>
        <v>9.7399240000000002</v>
      </c>
      <c r="H1102" s="2">
        <f t="shared" si="135"/>
        <v>10.050598500000001</v>
      </c>
      <c r="I1102" s="2">
        <f t="array" ref="I1102">SUMPRODUCT(B1086:B1105, (ROW(B1086:B1105)-ROW(B1086)+1)) / (20*21/2)</f>
        <v>10.070605238095238</v>
      </c>
      <c r="J1102" s="2">
        <f t="shared" si="130"/>
        <v>9.8990765099568367</v>
      </c>
      <c r="K1102" s="2">
        <f t="shared" si="132"/>
        <v>9.9729416285904016</v>
      </c>
    </row>
    <row r="1103" spans="1:11" ht="13.5" x14ac:dyDescent="0.25">
      <c r="A1103" s="3">
        <f>TITRES_STAT!B1106</f>
        <v>43613</v>
      </c>
      <c r="B1103" s="6">
        <f>TITRES_STAT!D1106</f>
        <v>10.264699999999999</v>
      </c>
      <c r="C1103" s="2">
        <f t="shared" si="133"/>
        <v>0</v>
      </c>
      <c r="D1103" s="2">
        <f t="shared" si="134"/>
        <v>10.20444</v>
      </c>
      <c r="E1103" s="2">
        <f t="shared" si="136"/>
        <v>9.9576000000000011</v>
      </c>
      <c r="F1103" s="2">
        <f t="shared" si="129"/>
        <v>9.8349849999999996</v>
      </c>
      <c r="G1103" s="2">
        <f t="shared" si="131"/>
        <v>9.7659920000000007</v>
      </c>
      <c r="H1103" s="2">
        <f t="shared" si="135"/>
        <v>10.055527000000001</v>
      </c>
      <c r="I1103" s="2">
        <f t="array" ref="I1103">SUMPRODUCT(B1087:B1106, (ROW(B1087:B1106)-ROW(B1087)+1)) / (20*21/2)</f>
        <v>10.097179047619047</v>
      </c>
      <c r="J1103" s="2">
        <f t="shared" si="130"/>
        <v>9.9338977947228528</v>
      </c>
      <c r="K1103" s="2">
        <f t="shared" si="132"/>
        <v>9.9843831333515638</v>
      </c>
    </row>
    <row r="1104" spans="1:11" ht="13.5" x14ac:dyDescent="0.25">
      <c r="A1104" s="3">
        <f>TITRES_STAT!B1107</f>
        <v>43614</v>
      </c>
      <c r="B1104" s="6">
        <f>TITRES_STAT!D1107</f>
        <v>10.5906</v>
      </c>
      <c r="C1104" s="2">
        <f t="shared" si="133"/>
        <v>0.32590000000000074</v>
      </c>
      <c r="D1104" s="2">
        <f t="shared" si="134"/>
        <v>10.367380000000001</v>
      </c>
      <c r="E1104" s="2">
        <f t="shared" si="136"/>
        <v>10.03988</v>
      </c>
      <c r="F1104" s="2">
        <f t="shared" si="129"/>
        <v>9.8879400000000022</v>
      </c>
      <c r="G1104" s="2">
        <f t="shared" si="131"/>
        <v>9.7985779999999991</v>
      </c>
      <c r="H1104" s="2">
        <f t="shared" si="135"/>
        <v>10.062085000000002</v>
      </c>
      <c r="I1104" s="2">
        <f t="array" ref="I1104">SUMPRODUCT(B1088:B1107, (ROW(B1088:B1107)-ROW(B1088)+1)) / (20*21/2)</f>
        <v>10.120498571428572</v>
      </c>
      <c r="J1104" s="2">
        <f t="shared" si="130"/>
        <v>9.9964408618921059</v>
      </c>
      <c r="K1104" s="2">
        <f t="shared" si="132"/>
        <v>10.008156343808366</v>
      </c>
    </row>
    <row r="1105" spans="1:11" ht="13.5" x14ac:dyDescent="0.25">
      <c r="A1105" s="3">
        <f>TITRES_STAT!B1108</f>
        <v>43615</v>
      </c>
      <c r="B1105" s="6">
        <f>TITRES_STAT!D1108</f>
        <v>10.5906</v>
      </c>
      <c r="C1105" s="2">
        <f t="shared" si="133"/>
        <v>0</v>
      </c>
      <c r="D1105" s="2">
        <f t="shared" si="134"/>
        <v>10.45862</v>
      </c>
      <c r="E1105" s="2">
        <f t="shared" si="136"/>
        <v>10.12135</v>
      </c>
      <c r="F1105" s="2">
        <f t="shared" si="129"/>
        <v>9.9286750000000001</v>
      </c>
      <c r="G1105" s="2">
        <f t="shared" si="131"/>
        <v>9.8311639999999993</v>
      </c>
      <c r="H1105" s="2">
        <f t="shared" si="135"/>
        <v>10.067787500000003</v>
      </c>
      <c r="I1105" s="2">
        <f t="array" ref="I1105">SUMPRODUCT(B1089:B1108, (ROW(B1089:B1108)-ROW(B1089)+1)) / (20*21/2)</f>
        <v>10.17085</v>
      </c>
      <c r="J1105" s="2">
        <f t="shared" si="130"/>
        <v>10.053027446473811</v>
      </c>
      <c r="K1105" s="2">
        <f t="shared" si="132"/>
        <v>10.030997271502157</v>
      </c>
    </row>
    <row r="1106" spans="1:11" ht="13.5" x14ac:dyDescent="0.25">
      <c r="A1106" s="3">
        <f>TITRES_STAT!B1109</f>
        <v>43616</v>
      </c>
      <c r="B1106" s="6">
        <f>TITRES_STAT!D1109</f>
        <v>10.207700000000001</v>
      </c>
      <c r="C1106" s="2">
        <f t="shared" si="133"/>
        <v>-0.38289999999999935</v>
      </c>
      <c r="D1106" s="2">
        <f t="shared" si="134"/>
        <v>10.383660000000001</v>
      </c>
      <c r="E1106" s="2">
        <f t="shared" si="136"/>
        <v>10.164529999999999</v>
      </c>
      <c r="F1106" s="2">
        <f t="shared" si="129"/>
        <v>9.9547449999999991</v>
      </c>
      <c r="G1106" s="2">
        <f t="shared" si="131"/>
        <v>9.849085999999998</v>
      </c>
      <c r="H1106" s="2">
        <f t="shared" si="135"/>
        <v>10.071983000000003</v>
      </c>
      <c r="I1106" s="2">
        <f t="array" ref="I1106">SUMPRODUCT(B1090:B1109, (ROW(B1090:B1109)-ROW(B1090)+1)) / (20*21/2)</f>
        <v>10.225045238095236</v>
      </c>
      <c r="J1106" s="2">
        <f t="shared" si="130"/>
        <v>10.067758165857256</v>
      </c>
      <c r="K1106" s="2">
        <f t="shared" si="132"/>
        <v>10.037926790266779</v>
      </c>
    </row>
    <row r="1107" spans="1:11" ht="13.5" x14ac:dyDescent="0.25">
      <c r="A1107" s="3">
        <f>TITRES_STAT!B1110</f>
        <v>43619</v>
      </c>
      <c r="B1107" s="6">
        <f>TITRES_STAT!D1110</f>
        <v>10.1996</v>
      </c>
      <c r="C1107" s="2">
        <f t="shared" si="133"/>
        <v>-8.1000000000006622E-3</v>
      </c>
      <c r="D1107" s="2">
        <f t="shared" si="134"/>
        <v>10.37064</v>
      </c>
      <c r="E1107" s="2">
        <f t="shared" si="136"/>
        <v>10.21097</v>
      </c>
      <c r="F1107" s="2">
        <f t="shared" si="129"/>
        <v>9.9804100000000009</v>
      </c>
      <c r="G1107" s="2">
        <f t="shared" si="131"/>
        <v>9.8657059999999994</v>
      </c>
      <c r="H1107" s="2">
        <f t="shared" si="135"/>
        <v>10.076138000000004</v>
      </c>
      <c r="I1107" s="2">
        <f t="array" ref="I1107">SUMPRODUCT(B1091:B1110, (ROW(B1091:B1110)-ROW(B1091)+1)) / (20*21/2)</f>
        <v>10.267172380952381</v>
      </c>
      <c r="J1107" s="2">
        <f t="shared" si="130"/>
        <v>10.080314531013709</v>
      </c>
      <c r="K1107" s="2">
        <f t="shared" si="132"/>
        <v>10.044266916138669</v>
      </c>
    </row>
    <row r="1108" spans="1:11" ht="13.5" x14ac:dyDescent="0.25">
      <c r="A1108" s="3">
        <f>TITRES_STAT!B1111</f>
        <v>43623</v>
      </c>
      <c r="B1108" s="6">
        <f>TITRES_STAT!D1111</f>
        <v>10.5091</v>
      </c>
      <c r="C1108" s="2">
        <f t="shared" si="133"/>
        <v>0.30949999999999989</v>
      </c>
      <c r="D1108" s="2">
        <f t="shared" si="134"/>
        <v>10.41952</v>
      </c>
      <c r="E1108" s="2">
        <f t="shared" si="136"/>
        <v>10.311980000000002</v>
      </c>
      <c r="F1108" s="2">
        <f t="shared" ref="F1108:F1171" si="137">AVERAGE(B1089:B1108)</f>
        <v>10.021549999999998</v>
      </c>
      <c r="G1108" s="2">
        <f t="shared" si="131"/>
        <v>9.8885159999999992</v>
      </c>
      <c r="H1108" s="2">
        <f t="shared" si="135"/>
        <v>10.082044000000003</v>
      </c>
      <c r="I1108" s="2">
        <f t="array" ref="I1108">SUMPRODUCT(B1092:B1111, (ROW(B1092:B1111)-ROW(B1092)+1)) / (20*21/2)</f>
        <v>10.305808095238094</v>
      </c>
      <c r="J1108" s="2">
        <f t="shared" si="130"/>
        <v>10.121151242345737</v>
      </c>
      <c r="K1108" s="2">
        <f t="shared" si="132"/>
        <v>10.06249566452539</v>
      </c>
    </row>
    <row r="1109" spans="1:11" ht="13.5" x14ac:dyDescent="0.25">
      <c r="A1109" s="3">
        <f>TITRES_STAT!B1112</f>
        <v>43626</v>
      </c>
      <c r="B1109" s="6">
        <f>TITRES_STAT!D1112</f>
        <v>10.5906</v>
      </c>
      <c r="C1109" s="2">
        <f t="shared" si="133"/>
        <v>8.1500000000000128E-2</v>
      </c>
      <c r="D1109" s="2">
        <f t="shared" si="134"/>
        <v>10.419520000000002</v>
      </c>
      <c r="E1109" s="2">
        <f t="shared" si="136"/>
        <v>10.39345</v>
      </c>
      <c r="F1109" s="2">
        <f t="shared" si="137"/>
        <v>10.066764999999998</v>
      </c>
      <c r="G1109" s="2">
        <f t="shared" si="131"/>
        <v>9.9108380000000018</v>
      </c>
      <c r="H1109" s="2">
        <f t="shared" si="135"/>
        <v>10.087746500000005</v>
      </c>
      <c r="I1109" s="2">
        <f t="array" ref="I1109">SUMPRODUCT(B1093:B1112, (ROW(B1093:B1112)-ROW(B1093)+1)) / (20*21/2)</f>
        <v>10.347865238095238</v>
      </c>
      <c r="J1109" s="2">
        <f t="shared" ref="J1109:J1172" si="138">$J$4*B1109+J1108*(1-$J$4)</f>
        <v>10.16586064783662</v>
      </c>
      <c r="K1109" s="2">
        <f t="shared" si="132"/>
        <v>10.083205638465571</v>
      </c>
    </row>
    <row r="1110" spans="1:11" ht="13.5" x14ac:dyDescent="0.25">
      <c r="A1110" s="3">
        <f>TITRES_STAT!B1113</f>
        <v>43627</v>
      </c>
      <c r="B1110" s="6">
        <f>TITRES_STAT!D1113</f>
        <v>10.5091</v>
      </c>
      <c r="C1110" s="2">
        <f t="shared" si="133"/>
        <v>-8.1500000000000128E-2</v>
      </c>
      <c r="D1110" s="2">
        <f t="shared" si="134"/>
        <v>10.403219999999999</v>
      </c>
      <c r="E1110" s="2">
        <f t="shared" si="136"/>
        <v>10.43092</v>
      </c>
      <c r="F1110" s="2">
        <f t="shared" si="137"/>
        <v>10.103424999999998</v>
      </c>
      <c r="G1110" s="2">
        <f t="shared" si="131"/>
        <v>9.9222419999999989</v>
      </c>
      <c r="H1110" s="2">
        <f t="shared" si="135"/>
        <v>10.093245500000005</v>
      </c>
      <c r="I1110" s="2">
        <f t="array" ref="I1110">SUMPRODUCT(B1094:B1113, (ROW(B1094:B1113)-ROW(B1094)+1)) / (20*21/2)</f>
        <v>10.386814285714285</v>
      </c>
      <c r="J1110" s="2">
        <f t="shared" si="138"/>
        <v>10.198550109947419</v>
      </c>
      <c r="K1110" s="2">
        <f t="shared" si="132"/>
        <v>10.09990737813359</v>
      </c>
    </row>
    <row r="1111" spans="1:11" ht="13.5" x14ac:dyDescent="0.25">
      <c r="A1111" s="3">
        <f>TITRES_STAT!B1114</f>
        <v>43628</v>
      </c>
      <c r="B1111" s="6">
        <f>TITRES_STAT!D1114</f>
        <v>10.5091</v>
      </c>
      <c r="C1111" s="2">
        <f t="shared" si="133"/>
        <v>0</v>
      </c>
      <c r="D1111" s="2">
        <f t="shared" si="134"/>
        <v>10.463500000000002</v>
      </c>
      <c r="E1111" s="2">
        <f t="shared" si="136"/>
        <v>10.423580000000001</v>
      </c>
      <c r="F1111" s="2">
        <f t="shared" si="137"/>
        <v>10.140899999999998</v>
      </c>
      <c r="G1111" s="2">
        <f t="shared" si="131"/>
        <v>9.9328319999999977</v>
      </c>
      <c r="H1111" s="2">
        <f t="shared" si="135"/>
        <v>10.097318500000005</v>
      </c>
      <c r="I1111" s="2">
        <f t="array" ref="I1111">SUMPRODUCT(B1095:B1114, (ROW(B1095:B1114)-ROW(B1095)+1)) / (20*21/2)</f>
        <v>10.421845238095237</v>
      </c>
      <c r="J1111" s="2">
        <f t="shared" si="138"/>
        <v>10.228126289952428</v>
      </c>
      <c r="K1111" s="2">
        <f t="shared" si="132"/>
        <v>10.115954147618549</v>
      </c>
    </row>
    <row r="1112" spans="1:11" ht="13.5" x14ac:dyDescent="0.25">
      <c r="A1112" s="3">
        <f>TITRES_STAT!B1115</f>
        <v>43629</v>
      </c>
      <c r="B1112" s="6">
        <f>TITRES_STAT!D1115</f>
        <v>10.5825</v>
      </c>
      <c r="C1112" s="2">
        <f t="shared" si="133"/>
        <v>7.3399999999999466E-2</v>
      </c>
      <c r="D1112" s="2">
        <f t="shared" si="134"/>
        <v>10.54008</v>
      </c>
      <c r="E1112" s="2">
        <f t="shared" si="136"/>
        <v>10.455360000000001</v>
      </c>
      <c r="F1112" s="2">
        <f t="shared" si="137"/>
        <v>10.181634999999998</v>
      </c>
      <c r="G1112" s="2">
        <f t="shared" si="131"/>
        <v>9.9489639999999966</v>
      </c>
      <c r="H1112" s="2">
        <f t="shared" si="135"/>
        <v>10.099314500000006</v>
      </c>
      <c r="I1112" s="2">
        <f t="array" ref="I1112">SUMPRODUCT(B1096:B1115, (ROW(B1096:B1115)-ROW(B1096)+1)) / (20*21/2)</f>
        <v>10.452958095238095</v>
      </c>
      <c r="J1112" s="2">
        <f t="shared" si="138"/>
        <v>10.261876167099816</v>
      </c>
      <c r="K1112" s="2">
        <f t="shared" si="132"/>
        <v>10.134250063398213</v>
      </c>
    </row>
    <row r="1113" spans="1:11" ht="13.5" x14ac:dyDescent="0.25">
      <c r="A1113" s="3">
        <f>TITRES_STAT!B1116</f>
        <v>43630</v>
      </c>
      <c r="B1113" s="6">
        <f>TITRES_STAT!D1116</f>
        <v>10.5906</v>
      </c>
      <c r="C1113" s="2">
        <f t="shared" si="133"/>
        <v>8.1000000000006622E-3</v>
      </c>
      <c r="D1113" s="2">
        <f t="shared" si="134"/>
        <v>10.556380000000001</v>
      </c>
      <c r="E1113" s="2">
        <f t="shared" si="136"/>
        <v>10.48795</v>
      </c>
      <c r="F1113" s="2">
        <f t="shared" si="137"/>
        <v>10.222774999999999</v>
      </c>
      <c r="G1113" s="2">
        <f t="shared" si="131"/>
        <v>9.9654199999999964</v>
      </c>
      <c r="H1113" s="2">
        <f t="shared" si="135"/>
        <v>10.101392000000006</v>
      </c>
      <c r="I1113" s="2">
        <f t="array" ref="I1113">SUMPRODUCT(B1097:B1116, (ROW(B1097:B1116)-ROW(B1097)+1)) / (20*21/2)</f>
        <v>10.480191428571427</v>
      </c>
      <c r="J1113" s="2">
        <f t="shared" si="138"/>
        <v>10.293183198804595</v>
      </c>
      <c r="K1113" s="2">
        <f t="shared" si="132"/>
        <v>10.152146139343381</v>
      </c>
    </row>
    <row r="1114" spans="1:11" ht="13.5" x14ac:dyDescent="0.25">
      <c r="A1114" s="3">
        <f>TITRES_STAT!B1117</f>
        <v>43633</v>
      </c>
      <c r="B1114" s="6">
        <f>TITRES_STAT!D1117</f>
        <v>10.5906</v>
      </c>
      <c r="C1114" s="2">
        <f t="shared" si="133"/>
        <v>0</v>
      </c>
      <c r="D1114" s="2">
        <f t="shared" si="134"/>
        <v>10.556380000000001</v>
      </c>
      <c r="E1114" s="2">
        <f t="shared" si="136"/>
        <v>10.48795</v>
      </c>
      <c r="F1114" s="2">
        <f t="shared" si="137"/>
        <v>10.263914999999999</v>
      </c>
      <c r="G1114" s="2">
        <f t="shared" si="131"/>
        <v>9.9761739999999985</v>
      </c>
      <c r="H1114" s="2">
        <f t="shared" si="135"/>
        <v>10.103469500000006</v>
      </c>
      <c r="I1114" s="2">
        <f t="array" ref="I1114">SUMPRODUCT(B1098:B1117, (ROW(B1098:B1117)-ROW(B1098)+1)) / (20*21/2)</f>
        <v>10.501992857142856</v>
      </c>
      <c r="J1114" s="2">
        <f t="shared" si="138"/>
        <v>10.321508608442253</v>
      </c>
      <c r="K1114" s="2">
        <f t="shared" si="132"/>
        <v>10.16934040838874</v>
      </c>
    </row>
    <row r="1115" spans="1:11" ht="13.5" x14ac:dyDescent="0.25">
      <c r="A1115" s="3">
        <f>TITRES_STAT!B1118</f>
        <v>43634</v>
      </c>
      <c r="B1115" s="6">
        <f>TITRES_STAT!D1118</f>
        <v>10.5906</v>
      </c>
      <c r="C1115" s="2">
        <f t="shared" si="133"/>
        <v>0</v>
      </c>
      <c r="D1115" s="2">
        <f t="shared" si="134"/>
        <v>10.572680000000002</v>
      </c>
      <c r="E1115" s="2">
        <f t="shared" si="136"/>
        <v>10.487949999999998</v>
      </c>
      <c r="F1115" s="2">
        <f t="shared" si="137"/>
        <v>10.304649999999999</v>
      </c>
      <c r="G1115" s="2">
        <f t="shared" si="131"/>
        <v>9.9869279999999989</v>
      </c>
      <c r="H1115" s="2">
        <f t="shared" si="135"/>
        <v>10.105628500000005</v>
      </c>
      <c r="I1115" s="2">
        <f t="array" ref="I1115">SUMPRODUCT(B1099:B1118, (ROW(B1099:B1118)-ROW(B1099)+1)) / (20*21/2)</f>
        <v>10.519798571428568</v>
      </c>
      <c r="J1115" s="2">
        <f t="shared" si="138"/>
        <v>10.347136360019181</v>
      </c>
      <c r="K1115" s="2">
        <f t="shared" si="132"/>
        <v>10.185860392373495</v>
      </c>
    </row>
    <row r="1116" spans="1:11" ht="13.5" x14ac:dyDescent="0.25">
      <c r="A1116" s="3">
        <f>TITRES_STAT!B1119</f>
        <v>43635</v>
      </c>
      <c r="B1116" s="6">
        <f>TITRES_STAT!D1119</f>
        <v>10.5906</v>
      </c>
      <c r="C1116" s="2">
        <f t="shared" si="133"/>
        <v>0</v>
      </c>
      <c r="D1116" s="2">
        <f t="shared" si="134"/>
        <v>10.588980000000001</v>
      </c>
      <c r="E1116" s="2">
        <f t="shared" si="136"/>
        <v>10.526239999999998</v>
      </c>
      <c r="F1116" s="2">
        <f t="shared" si="137"/>
        <v>10.345384999999998</v>
      </c>
      <c r="G1116" s="2">
        <f t="shared" si="131"/>
        <v>9.9978439999999971</v>
      </c>
      <c r="H1116" s="2">
        <f t="shared" si="135"/>
        <v>10.107787500000006</v>
      </c>
      <c r="I1116" s="2">
        <f t="array" ref="I1116">SUMPRODUCT(B1100:B1119, (ROW(B1100:B1119)-ROW(B1100)+1)) / (20*21/2)</f>
        <v>10.533264761904759</v>
      </c>
      <c r="J1116" s="2">
        <f t="shared" si="138"/>
        <v>10.370323373350688</v>
      </c>
      <c r="K1116" s="2">
        <f t="shared" si="132"/>
        <v>10.201732533849045</v>
      </c>
    </row>
    <row r="1117" spans="1:11" ht="13.5" x14ac:dyDescent="0.25">
      <c r="A1117" s="3">
        <f>TITRES_STAT!B1120</f>
        <v>43636</v>
      </c>
      <c r="B1117" s="6">
        <f>TITRES_STAT!D1120</f>
        <v>10.574299999999999</v>
      </c>
      <c r="C1117" s="2">
        <f t="shared" si="133"/>
        <v>-1.6300000000001091E-2</v>
      </c>
      <c r="D1117" s="2">
        <f t="shared" si="134"/>
        <v>10.587340000000001</v>
      </c>
      <c r="E1117" s="2">
        <f t="shared" si="136"/>
        <v>10.563709999999999</v>
      </c>
      <c r="F1117" s="2">
        <f t="shared" si="137"/>
        <v>10.387339999999998</v>
      </c>
      <c r="G1117" s="2">
        <f t="shared" si="131"/>
        <v>10.008923999999997</v>
      </c>
      <c r="H1117" s="2">
        <f t="shared" si="135"/>
        <v>10.109865000000006</v>
      </c>
      <c r="I1117" s="2">
        <f t="array" ref="I1117">SUMPRODUCT(B1101:B1120, (ROW(B1101:B1120)-ROW(B1101)+1)) / (20*21/2)</f>
        <v>10.521156666666666</v>
      </c>
      <c r="J1117" s="2">
        <f t="shared" si="138"/>
        <v>10.389749718745861</v>
      </c>
      <c r="K1117" s="2">
        <f t="shared" si="132"/>
        <v>10.216343022717709</v>
      </c>
    </row>
    <row r="1118" spans="1:11" ht="13.5" x14ac:dyDescent="0.25">
      <c r="A1118" s="3">
        <f>TITRES_STAT!B1121</f>
        <v>43637</v>
      </c>
      <c r="B1118" s="6">
        <f>TITRES_STAT!D1121</f>
        <v>10.574299999999999</v>
      </c>
      <c r="C1118" s="2">
        <f t="shared" si="133"/>
        <v>0</v>
      </c>
      <c r="D1118" s="2">
        <f t="shared" si="134"/>
        <v>10.58408</v>
      </c>
      <c r="E1118" s="2">
        <f t="shared" si="136"/>
        <v>10.570229999999999</v>
      </c>
      <c r="F1118" s="2">
        <f t="shared" si="137"/>
        <v>10.441104999999999</v>
      </c>
      <c r="G1118" s="2">
        <f t="shared" si="131"/>
        <v>10.025053999999995</v>
      </c>
      <c r="H1118" s="2">
        <f t="shared" si="135"/>
        <v>10.114223500000007</v>
      </c>
      <c r="I1118" s="2">
        <f t="array" ref="I1118">SUMPRODUCT(B1102:B1121, (ROW(B1102:B1121)-ROW(B1102)+1)) / (20*21/2)</f>
        <v>10.534125238095235</v>
      </c>
      <c r="J1118" s="2">
        <f t="shared" si="138"/>
        <v>10.40732593600816</v>
      </c>
      <c r="K1118" s="2">
        <f t="shared" si="132"/>
        <v>10.230380551238582</v>
      </c>
    </row>
    <row r="1119" spans="1:11" ht="13.5" x14ac:dyDescent="0.25">
      <c r="A1119" s="3">
        <f>TITRES_STAT!B1122</f>
        <v>43640</v>
      </c>
      <c r="B1119" s="6">
        <f>TITRES_STAT!D1122</f>
        <v>10.5825</v>
      </c>
      <c r="C1119" s="2">
        <f t="shared" si="133"/>
        <v>8.2000000000004292E-3</v>
      </c>
      <c r="D1119" s="2">
        <f t="shared" si="134"/>
        <v>10.582460000000001</v>
      </c>
      <c r="E1119" s="2">
        <f t="shared" si="136"/>
        <v>10.569419999999997</v>
      </c>
      <c r="F1119" s="2">
        <f t="shared" si="137"/>
        <v>10.481434999999999</v>
      </c>
      <c r="G1119" s="2">
        <f t="shared" si="131"/>
        <v>10.043629999999997</v>
      </c>
      <c r="H1119" s="2">
        <f t="shared" si="135"/>
        <v>10.119071000000009</v>
      </c>
      <c r="I1119" s="2">
        <f t="array" ref="I1119">SUMPRODUCT(B1103:B1122, (ROW(B1103:B1122)-ROW(B1103)+1)) / (20*21/2)</f>
        <v>10.546074285714283</v>
      </c>
      <c r="J1119" s="2">
        <f t="shared" si="138"/>
        <v>10.424009180197858</v>
      </c>
      <c r="K1119" s="2">
        <f t="shared" si="132"/>
        <v>10.244189157072363</v>
      </c>
    </row>
    <row r="1120" spans="1:11" ht="13.5" x14ac:dyDescent="0.25">
      <c r="A1120" s="3">
        <f>TITRES_STAT!B1123</f>
        <v>43641</v>
      </c>
      <c r="B1120" s="6">
        <f>TITRES_STAT!D1123</f>
        <v>10.3543</v>
      </c>
      <c r="C1120" s="2">
        <f t="shared" si="133"/>
        <v>-0.22819999999999929</v>
      </c>
      <c r="D1120" s="2">
        <f t="shared" si="134"/>
        <v>10.5352</v>
      </c>
      <c r="E1120" s="2">
        <f t="shared" si="136"/>
        <v>10.553939999999999</v>
      </c>
      <c r="F1120" s="2">
        <f t="shared" si="137"/>
        <v>10.492429999999999</v>
      </c>
      <c r="G1120" s="2">
        <f t="shared" si="131"/>
        <v>10.056011999999997</v>
      </c>
      <c r="H1120" s="2">
        <f t="shared" si="135"/>
        <v>10.124407000000009</v>
      </c>
      <c r="I1120" s="2">
        <f t="array" ref="I1120">SUMPRODUCT(B1104:B1123, (ROW(B1104:B1123)-ROW(B1104)+1)) / (20*21/2)</f>
        <v>10.580225714285712</v>
      </c>
      <c r="J1120" s="2">
        <f t="shared" si="138"/>
        <v>10.417370210655205</v>
      </c>
      <c r="K1120" s="2">
        <f t="shared" si="132"/>
        <v>10.248507229344035</v>
      </c>
    </row>
    <row r="1121" spans="1:11" ht="13.5" x14ac:dyDescent="0.25">
      <c r="A1121" s="3">
        <f>TITRES_STAT!B1124</f>
        <v>43642</v>
      </c>
      <c r="B1121" s="6">
        <f>TITRES_STAT!D1124</f>
        <v>10.6286</v>
      </c>
      <c r="C1121" s="2">
        <f t="shared" si="133"/>
        <v>0.27430000000000021</v>
      </c>
      <c r="D1121" s="2">
        <f t="shared" si="134"/>
        <v>10.5428</v>
      </c>
      <c r="E1121" s="2">
        <f t="shared" si="136"/>
        <v>10.56589</v>
      </c>
      <c r="F1121" s="2">
        <f t="shared" si="137"/>
        <v>10.494735</v>
      </c>
      <c r="G1121" s="2">
        <f t="shared" si="131"/>
        <v>10.077953999999997</v>
      </c>
      <c r="H1121" s="2">
        <f t="shared" si="135"/>
        <v>10.131073500000008</v>
      </c>
      <c r="I1121" s="2">
        <f t="array" ref="I1121">SUMPRODUCT(B1105:B1124, (ROW(B1105:B1124)-ROW(B1105)+1)) / (20*21/2)</f>
        <v>10.619451428571427</v>
      </c>
      <c r="J1121" s="2">
        <f t="shared" si="138"/>
        <v>10.437487333449948</v>
      </c>
      <c r="K1121" s="2">
        <f t="shared" si="132"/>
        <v>10.263412828193289</v>
      </c>
    </row>
    <row r="1122" spans="1:11" ht="13.5" x14ac:dyDescent="0.25">
      <c r="A1122" s="3">
        <f>TITRES_STAT!B1125</f>
        <v>43643</v>
      </c>
      <c r="B1122" s="6">
        <f>TITRES_STAT!D1125</f>
        <v>10.620200000000001</v>
      </c>
      <c r="C1122" s="2">
        <f t="shared" si="133"/>
        <v>-8.3999999999999631E-3</v>
      </c>
      <c r="D1122" s="2">
        <f t="shared" si="134"/>
        <v>10.55198</v>
      </c>
      <c r="E1122" s="2">
        <f t="shared" si="136"/>
        <v>10.569660000000001</v>
      </c>
      <c r="F1122" s="2">
        <f t="shared" si="137"/>
        <v>10.512510000000001</v>
      </c>
      <c r="G1122" s="2">
        <f t="shared" si="131"/>
        <v>10.094839999999998</v>
      </c>
      <c r="H1122" s="2">
        <f t="shared" si="135"/>
        <v>10.137331500000009</v>
      </c>
      <c r="I1122" s="2">
        <f t="array" ref="I1122">SUMPRODUCT(B1106:B1125, (ROW(B1106:B1125)-ROW(B1106)+1)) / (20*21/2)</f>
        <v>10.656943333333333</v>
      </c>
      <c r="J1122" s="2">
        <f t="shared" si="138"/>
        <v>10.454888539788048</v>
      </c>
      <c r="K1122" s="2">
        <f t="shared" si="132"/>
        <v>10.277404481989631</v>
      </c>
    </row>
    <row r="1123" spans="1:11" ht="13.5" x14ac:dyDescent="0.25">
      <c r="A1123" s="3">
        <f>TITRES_STAT!B1126</f>
        <v>43644</v>
      </c>
      <c r="B1123" s="6">
        <f>TITRES_STAT!D1126</f>
        <v>10.8711</v>
      </c>
      <c r="C1123" s="2">
        <f t="shared" si="133"/>
        <v>0.25089999999999968</v>
      </c>
      <c r="D1123" s="2">
        <f t="shared" si="134"/>
        <v>10.611339999999998</v>
      </c>
      <c r="E1123" s="2">
        <f t="shared" si="136"/>
        <v>10.597709999999999</v>
      </c>
      <c r="F1123" s="2">
        <f t="shared" si="137"/>
        <v>10.54283</v>
      </c>
      <c r="G1123" s="2">
        <f t="shared" si="131"/>
        <v>10.118371999999999</v>
      </c>
      <c r="H1123" s="2">
        <f t="shared" si="135"/>
        <v>10.145047500000009</v>
      </c>
      <c r="I1123" s="2">
        <f t="array" ref="I1123">SUMPRODUCT(B1107:B1126, (ROW(B1107:B1126)-ROW(B1107)+1)) / (20*21/2)</f>
        <v>10.69270142857143</v>
      </c>
      <c r="J1123" s="2">
        <f t="shared" si="138"/>
        <v>10.4945277264749</v>
      </c>
      <c r="K1123" s="2">
        <f t="shared" si="132"/>
        <v>10.300686659166509</v>
      </c>
    </row>
    <row r="1124" spans="1:11" ht="13.5" x14ac:dyDescent="0.25">
      <c r="A1124" s="3">
        <f>TITRES_STAT!B1127</f>
        <v>43647</v>
      </c>
      <c r="B1124" s="6">
        <f>TITRES_STAT!D1127</f>
        <v>10.954700000000001</v>
      </c>
      <c r="C1124" s="2">
        <f t="shared" si="133"/>
        <v>8.3600000000000563E-2</v>
      </c>
      <c r="D1124" s="2">
        <f t="shared" si="134"/>
        <v>10.685780000000001</v>
      </c>
      <c r="E1124" s="2">
        <f t="shared" si="136"/>
        <v>10.634119999999999</v>
      </c>
      <c r="F1124" s="2">
        <f t="shared" si="137"/>
        <v>10.561035</v>
      </c>
      <c r="G1124" s="2">
        <f t="shared" si="131"/>
        <v>10.143575999999998</v>
      </c>
      <c r="H1124" s="2">
        <f t="shared" si="135"/>
        <v>10.153059500000008</v>
      </c>
      <c r="I1124" s="2">
        <f t="array" ref="I1124">SUMPRODUCT(B1108:B1127, (ROW(B1108:B1127)-ROW(B1108)+1)) / (20*21/2)</f>
        <v>10.693845238095237</v>
      </c>
      <c r="J1124" s="2">
        <f t="shared" si="138"/>
        <v>10.538353657286814</v>
      </c>
      <c r="K1124" s="2">
        <f t="shared" si="132"/>
        <v>10.32633424115998</v>
      </c>
    </row>
    <row r="1125" spans="1:11" ht="13.5" x14ac:dyDescent="0.25">
      <c r="A1125" s="3">
        <f>TITRES_STAT!B1128</f>
        <v>43648</v>
      </c>
      <c r="B1125" s="6">
        <f>TITRES_STAT!D1128</f>
        <v>10.954700000000001</v>
      </c>
      <c r="C1125" s="2">
        <f t="shared" si="133"/>
        <v>0</v>
      </c>
      <c r="D1125" s="2">
        <f t="shared" si="134"/>
        <v>10.805860000000001</v>
      </c>
      <c r="E1125" s="2">
        <f t="shared" si="136"/>
        <v>10.670529999999999</v>
      </c>
      <c r="F1125" s="2">
        <f t="shared" si="137"/>
        <v>10.57924</v>
      </c>
      <c r="G1125" s="2">
        <f t="shared" si="131"/>
        <v>10.168779999999998</v>
      </c>
      <c r="H1125" s="2">
        <f t="shared" si="135"/>
        <v>10.161397500000009</v>
      </c>
      <c r="I1125" s="2">
        <f t="array" ref="I1125">SUMPRODUCT(B1109:B1128, (ROW(B1109:B1128)-ROW(B1109)+1)) / (20*21/2)</f>
        <v>10.71524142857143</v>
      </c>
      <c r="J1125" s="2">
        <f t="shared" si="138"/>
        <v>10.578005689926165</v>
      </c>
      <c r="K1125" s="2">
        <f t="shared" si="132"/>
        <v>10.350976035624296</v>
      </c>
    </row>
    <row r="1126" spans="1:11" ht="13.5" x14ac:dyDescent="0.25">
      <c r="A1126" s="3">
        <f>TITRES_STAT!B1129</f>
        <v>43649</v>
      </c>
      <c r="B1126" s="6">
        <f>TITRES_STAT!D1129</f>
        <v>10.954700000000001</v>
      </c>
      <c r="C1126" s="2">
        <f t="shared" si="133"/>
        <v>0</v>
      </c>
      <c r="D1126" s="2">
        <f t="shared" si="134"/>
        <v>10.871080000000003</v>
      </c>
      <c r="E1126" s="2">
        <f t="shared" si="136"/>
        <v>10.706939999999999</v>
      </c>
      <c r="F1126" s="2">
        <f t="shared" si="137"/>
        <v>10.61659</v>
      </c>
      <c r="G1126" s="2">
        <f t="shared" si="131"/>
        <v>10.194147999999998</v>
      </c>
      <c r="H1126" s="2">
        <f t="shared" si="135"/>
        <v>10.169287000000008</v>
      </c>
      <c r="I1126" s="2">
        <f t="array" ref="I1126">SUMPRODUCT(B1110:B1129, (ROW(B1110:B1129)-ROW(B1110)+1)) / (20*21/2)</f>
        <v>10.734953809523811</v>
      </c>
      <c r="J1126" s="2">
        <f t="shared" si="138"/>
        <v>10.613881338504626</v>
      </c>
      <c r="K1126" s="2">
        <f t="shared" si="132"/>
        <v>10.374651485207657</v>
      </c>
    </row>
    <row r="1127" spans="1:11" ht="13.5" x14ac:dyDescent="0.25">
      <c r="A1127" s="3">
        <f>TITRES_STAT!B1130</f>
        <v>43650</v>
      </c>
      <c r="B1127" s="6">
        <f>TITRES_STAT!D1130</f>
        <v>10.6286</v>
      </c>
      <c r="C1127" s="2">
        <f t="shared" si="133"/>
        <v>-0.32610000000000028</v>
      </c>
      <c r="D1127" s="2">
        <f t="shared" si="134"/>
        <v>10.872760000000001</v>
      </c>
      <c r="E1127" s="2">
        <f t="shared" si="136"/>
        <v>10.712370000000002</v>
      </c>
      <c r="F1127" s="2">
        <f t="shared" si="137"/>
        <v>10.63804</v>
      </c>
      <c r="G1127" s="2">
        <f t="shared" si="131"/>
        <v>10.212503999999999</v>
      </c>
      <c r="H1127" s="2">
        <f t="shared" si="135"/>
        <v>10.175790500000009</v>
      </c>
      <c r="I1127" s="2">
        <f t="array" ref="I1127">SUMPRODUCT(B1111:B1130, (ROW(B1111:B1130)-ROW(B1111)+1)) / (20*21/2)</f>
        <v>10.753370476190478</v>
      </c>
      <c r="J1127" s="2">
        <f t="shared" si="138"/>
        <v>10.6152831157899</v>
      </c>
      <c r="K1127" s="2">
        <f t="shared" si="132"/>
        <v>10.384610250493632</v>
      </c>
    </row>
    <row r="1128" spans="1:11" ht="13.5" x14ac:dyDescent="0.25">
      <c r="A1128" s="3">
        <f>TITRES_STAT!B1131</f>
        <v>43651</v>
      </c>
      <c r="B1128" s="6">
        <f>TITRES_STAT!D1131</f>
        <v>10.8627</v>
      </c>
      <c r="C1128" s="2">
        <f t="shared" si="133"/>
        <v>0.23409999999999975</v>
      </c>
      <c r="D1128" s="2">
        <f t="shared" si="134"/>
        <v>10.871080000000001</v>
      </c>
      <c r="E1128" s="2">
        <f t="shared" si="136"/>
        <v>10.741210000000001</v>
      </c>
      <c r="F1128" s="2">
        <f t="shared" si="137"/>
        <v>10.655719999999999</v>
      </c>
      <c r="G1128" s="2">
        <f t="shared" si="131"/>
        <v>10.230004000000001</v>
      </c>
      <c r="H1128" s="2">
        <f t="shared" si="135"/>
        <v>10.184442000000008</v>
      </c>
      <c r="I1128" s="2">
        <f t="array" ref="I1128">SUMPRODUCT(B1112:B1131, (ROW(B1112:B1131)-ROW(B1112)+1)) / (20*21/2)</f>
        <v>10.769303333333335</v>
      </c>
      <c r="J1128" s="2">
        <f t="shared" si="138"/>
        <v>10.638846628571816</v>
      </c>
      <c r="K1128" s="2">
        <f t="shared" si="132"/>
        <v>10.403358868121332</v>
      </c>
    </row>
    <row r="1129" spans="1:11" ht="13.5" x14ac:dyDescent="0.25">
      <c r="A1129" s="3">
        <f>TITRES_STAT!B1132</f>
        <v>43654</v>
      </c>
      <c r="B1129" s="6">
        <f>TITRES_STAT!D1132</f>
        <v>10.8627</v>
      </c>
      <c r="C1129" s="2">
        <f t="shared" si="133"/>
        <v>0</v>
      </c>
      <c r="D1129" s="2">
        <f t="shared" si="134"/>
        <v>10.852680000000001</v>
      </c>
      <c r="E1129" s="2">
        <f t="shared" si="136"/>
        <v>10.769230000000002</v>
      </c>
      <c r="F1129" s="2">
        <f t="shared" si="137"/>
        <v>10.669324999999999</v>
      </c>
      <c r="G1129" s="2">
        <f t="shared" si="131"/>
        <v>10.247665999999999</v>
      </c>
      <c r="H1129" s="2">
        <f t="shared" si="135"/>
        <v>10.192320000000008</v>
      </c>
      <c r="I1129" s="2">
        <f t="array" ref="I1129">SUMPRODUCT(B1113:B1132, (ROW(B1113:B1132)-ROW(B1113)+1)) / (20*21/2)</f>
        <v>10.782801904761905</v>
      </c>
      <c r="J1129" s="2">
        <f t="shared" si="138"/>
        <v>10.660165997279261</v>
      </c>
      <c r="K1129" s="2">
        <f t="shared" si="132"/>
        <v>10.421372245842063</v>
      </c>
    </row>
    <row r="1130" spans="1:11" ht="13.5" x14ac:dyDescent="0.25">
      <c r="A1130" s="3">
        <f>TITRES_STAT!B1133</f>
        <v>43655</v>
      </c>
      <c r="B1130" s="6">
        <f>TITRES_STAT!D1133</f>
        <v>10.8627</v>
      </c>
      <c r="C1130" s="2">
        <f t="shared" si="133"/>
        <v>0</v>
      </c>
      <c r="D1130" s="2">
        <f t="shared" si="134"/>
        <v>10.834280000000001</v>
      </c>
      <c r="E1130" s="2">
        <f t="shared" si="136"/>
        <v>10.820070000000003</v>
      </c>
      <c r="F1130" s="2">
        <f t="shared" si="137"/>
        <v>10.687004999999999</v>
      </c>
      <c r="G1130" s="2">
        <f t="shared" si="131"/>
        <v>10.265328</v>
      </c>
      <c r="H1130" s="2">
        <f t="shared" si="135"/>
        <v>10.201053000000007</v>
      </c>
      <c r="I1130" s="2">
        <f t="array" ref="I1130">SUMPRODUCT(B1114:B1133, (ROW(B1114:B1133)-ROW(B1114)+1)) / (20*21/2)</f>
        <v>10.793455238095239</v>
      </c>
      <c r="J1130" s="2">
        <f t="shared" si="138"/>
        <v>10.679454949919332</v>
      </c>
      <c r="K1130" s="2">
        <f t="shared" si="132"/>
        <v>10.438679216593354</v>
      </c>
    </row>
    <row r="1131" spans="1:11" ht="13.5" x14ac:dyDescent="0.25">
      <c r="A1131" s="3">
        <f>TITRES_STAT!B1134</f>
        <v>43656</v>
      </c>
      <c r="B1131" s="6">
        <f>TITRES_STAT!D1134</f>
        <v>10.8543</v>
      </c>
      <c r="C1131" s="2">
        <f t="shared" si="133"/>
        <v>-8.3999999999999631E-3</v>
      </c>
      <c r="D1131" s="2">
        <f t="shared" si="134"/>
        <v>10.814200000000001</v>
      </c>
      <c r="E1131" s="2">
        <f t="shared" si="136"/>
        <v>10.842640000000001</v>
      </c>
      <c r="F1131" s="2">
        <f t="shared" si="137"/>
        <v>10.704264999999998</v>
      </c>
      <c r="G1131" s="2">
        <f t="shared" si="131"/>
        <v>10.282983999999999</v>
      </c>
      <c r="H1131" s="2">
        <f t="shared" si="135"/>
        <v>10.209744000000008</v>
      </c>
      <c r="I1131" s="2">
        <f t="array" ref="I1131">SUMPRODUCT(B1115:B1134, (ROW(B1115:B1134)-ROW(B1115)+1)) / (20*21/2)</f>
        <v>10.79898142857143</v>
      </c>
      <c r="J1131" s="2">
        <f t="shared" si="138"/>
        <v>10.696106859450824</v>
      </c>
      <c r="K1131" s="2">
        <f t="shared" si="132"/>
        <v>10.454978070844595</v>
      </c>
    </row>
    <row r="1132" spans="1:11" ht="13.5" x14ac:dyDescent="0.25">
      <c r="A1132" s="3">
        <f>TITRES_STAT!B1135</f>
        <v>43657</v>
      </c>
      <c r="B1132" s="6">
        <f>TITRES_STAT!D1135</f>
        <v>10.846</v>
      </c>
      <c r="C1132" s="2">
        <f t="shared" si="133"/>
        <v>-8.3000000000001961E-3</v>
      </c>
      <c r="D1132" s="2">
        <f t="shared" si="134"/>
        <v>10.857679999999998</v>
      </c>
      <c r="E1132" s="2">
        <f t="shared" si="136"/>
        <v>10.865220000000001</v>
      </c>
      <c r="F1132" s="2">
        <f t="shared" si="137"/>
        <v>10.71744</v>
      </c>
      <c r="G1132" s="2">
        <f t="shared" si="131"/>
        <v>10.300638000000001</v>
      </c>
      <c r="H1132" s="2">
        <f t="shared" si="135"/>
        <v>10.218353000000009</v>
      </c>
      <c r="I1132" s="2">
        <f t="array" ref="I1132">SUMPRODUCT(B1116:B1135, (ROW(B1116:B1135)-ROW(B1116)+1)) / (20*21/2)</f>
        <v>10.803570476190476</v>
      </c>
      <c r="J1132" s="2">
        <f t="shared" si="138"/>
        <v>10.710382396645983</v>
      </c>
      <c r="K1132" s="2">
        <f t="shared" si="132"/>
        <v>10.470312264144807</v>
      </c>
    </row>
    <row r="1133" spans="1:11" ht="13.5" x14ac:dyDescent="0.25">
      <c r="A1133" s="3">
        <f>TITRES_STAT!B1136</f>
        <v>43658</v>
      </c>
      <c r="B1133" s="6">
        <f>TITRES_STAT!D1136</f>
        <v>10.8293</v>
      </c>
      <c r="C1133" s="2">
        <f t="shared" si="133"/>
        <v>-1.6700000000000159E-2</v>
      </c>
      <c r="D1133" s="2">
        <f t="shared" si="134"/>
        <v>10.851000000000003</v>
      </c>
      <c r="E1133" s="2">
        <f t="shared" si="136"/>
        <v>10.861040000000001</v>
      </c>
      <c r="F1133" s="2">
        <f t="shared" si="137"/>
        <v>10.729374999999997</v>
      </c>
      <c r="G1133" s="2">
        <f t="shared" si="131"/>
        <v>10.323334000000003</v>
      </c>
      <c r="H1133" s="2">
        <f t="shared" si="135"/>
        <v>10.226919000000008</v>
      </c>
      <c r="I1133" s="2">
        <f t="array" ref="I1133">SUMPRODUCT(B1117:B1136, (ROW(B1117:B1136)-ROW(B1117)+1)) / (20*21/2)</f>
        <v>10.809612857142858</v>
      </c>
      <c r="J1133" s="2">
        <f t="shared" si="138"/>
        <v>10.721707882679699</v>
      </c>
      <c r="K1133" s="2">
        <f t="shared" si="132"/>
        <v>10.484390214570501</v>
      </c>
    </row>
    <row r="1134" spans="1:11" ht="13.5" x14ac:dyDescent="0.25">
      <c r="A1134" s="3">
        <f>TITRES_STAT!B1137</f>
        <v>43661</v>
      </c>
      <c r="B1134" s="6">
        <f>TITRES_STAT!D1137</f>
        <v>10.7874</v>
      </c>
      <c r="C1134" s="2">
        <f t="shared" si="133"/>
        <v>-4.1900000000000048E-2</v>
      </c>
      <c r="D1134" s="2">
        <f t="shared" si="134"/>
        <v>10.835940000000001</v>
      </c>
      <c r="E1134" s="2">
        <f t="shared" si="136"/>
        <v>10.844310000000002</v>
      </c>
      <c r="F1134" s="2">
        <f t="shared" si="137"/>
        <v>10.739214999999998</v>
      </c>
      <c r="G1134" s="2">
        <f t="shared" si="131"/>
        <v>10.348452000000002</v>
      </c>
      <c r="H1134" s="2">
        <f t="shared" si="135"/>
        <v>10.23523500000001</v>
      </c>
      <c r="I1134" s="2">
        <f t="array" ref="I1134">SUMPRODUCT(B1118:B1137, (ROW(B1118:B1137)-ROW(B1118)+1)) / (20*21/2)</f>
        <v>10.815398571428572</v>
      </c>
      <c r="J1134" s="2">
        <f t="shared" si="138"/>
        <v>10.727964274805441</v>
      </c>
      <c r="K1134" s="2">
        <f t="shared" si="132"/>
        <v>10.49627295125401</v>
      </c>
    </row>
    <row r="1135" spans="1:11" ht="13.5" x14ac:dyDescent="0.25">
      <c r="A1135" s="3">
        <f>TITRES_STAT!B1138</f>
        <v>43662</v>
      </c>
      <c r="B1135" s="6">
        <f>TITRES_STAT!D1138</f>
        <v>10.7874</v>
      </c>
      <c r="C1135" s="2">
        <f t="shared" si="133"/>
        <v>0</v>
      </c>
      <c r="D1135" s="2">
        <f t="shared" si="134"/>
        <v>10.820879999999999</v>
      </c>
      <c r="E1135" s="2">
        <f t="shared" si="136"/>
        <v>10.827580000000001</v>
      </c>
      <c r="F1135" s="2">
        <f t="shared" si="137"/>
        <v>10.749054999999997</v>
      </c>
      <c r="G1135" s="2">
        <f t="shared" si="131"/>
        <v>10.368682000000002</v>
      </c>
      <c r="H1135" s="2">
        <f t="shared" si="135"/>
        <v>10.243551000000009</v>
      </c>
      <c r="I1135" s="2">
        <f t="array" ref="I1135">SUMPRODUCT(B1119:B1138, (ROW(B1119:B1138)-ROW(B1119)+1)) / (20*21/2)</f>
        <v>10.808067142857144</v>
      </c>
      <c r="J1135" s="2">
        <f t="shared" si="138"/>
        <v>10.733624820062065</v>
      </c>
      <c r="K1135" s="2">
        <f t="shared" si="132"/>
        <v>10.507689698263656</v>
      </c>
    </row>
    <row r="1136" spans="1:11" ht="13.5" x14ac:dyDescent="0.25">
      <c r="A1136" s="3">
        <f>TITRES_STAT!B1139</f>
        <v>43663</v>
      </c>
      <c r="B1136" s="6">
        <f>TITRES_STAT!D1139</f>
        <v>10.8125</v>
      </c>
      <c r="C1136" s="2">
        <f t="shared" si="133"/>
        <v>2.5100000000000122E-2</v>
      </c>
      <c r="D1136" s="2">
        <f t="shared" si="134"/>
        <v>10.812519999999999</v>
      </c>
      <c r="E1136" s="2">
        <f t="shared" si="136"/>
        <v>10.813360000000001</v>
      </c>
      <c r="F1136" s="2">
        <f t="shared" si="137"/>
        <v>10.760149999999998</v>
      </c>
      <c r="G1136" s="2">
        <f t="shared" si="131"/>
        <v>10.391206000000002</v>
      </c>
      <c r="H1136" s="2">
        <f t="shared" si="135"/>
        <v>10.251992500000011</v>
      </c>
      <c r="I1136" s="2">
        <f t="array" ref="I1136">SUMPRODUCT(B1120:B1139, (ROW(B1120:B1139)-ROW(B1120)+1)) / (20*21/2)</f>
        <v>10.808910952380954</v>
      </c>
      <c r="J1136" s="2">
        <f t="shared" si="138"/>
        <v>10.741136741960917</v>
      </c>
      <c r="K1136" s="2">
        <f t="shared" si="132"/>
        <v>10.519643043429786</v>
      </c>
    </row>
    <row r="1137" spans="1:11" ht="13.5" x14ac:dyDescent="0.25">
      <c r="A1137" s="3">
        <f>TITRES_STAT!B1140</f>
        <v>43664</v>
      </c>
      <c r="B1137" s="6">
        <f>TITRES_STAT!D1140</f>
        <v>10.8209</v>
      </c>
      <c r="C1137" s="2">
        <f t="shared" si="133"/>
        <v>8.3999999999999631E-3</v>
      </c>
      <c r="D1137" s="2">
        <f t="shared" si="134"/>
        <v>10.807500000000001</v>
      </c>
      <c r="E1137" s="2">
        <f t="shared" si="136"/>
        <v>10.83259</v>
      </c>
      <c r="F1137" s="2">
        <f t="shared" si="137"/>
        <v>10.772479999999998</v>
      </c>
      <c r="G1137" s="2">
        <f t="shared" si="131"/>
        <v>10.413898000000001</v>
      </c>
      <c r="H1137" s="2">
        <f t="shared" si="135"/>
        <v>10.260516500000008</v>
      </c>
      <c r="I1137" s="2">
        <f t="array" ref="I1137">SUMPRODUCT(B1121:B1140, (ROW(B1121:B1140)-ROW(B1121)+1)) / (20*21/2)</f>
        <v>10.804798095238095</v>
      </c>
      <c r="J1137" s="2">
        <f t="shared" si="138"/>
        <v>10.748733242726544</v>
      </c>
      <c r="K1137" s="2">
        <f t="shared" si="132"/>
        <v>10.531457041726659</v>
      </c>
    </row>
    <row r="1138" spans="1:11" ht="13.5" x14ac:dyDescent="0.25">
      <c r="A1138" s="3">
        <f>TITRES_STAT!B1141</f>
        <v>43665</v>
      </c>
      <c r="B1138" s="6">
        <f>TITRES_STAT!D1141</f>
        <v>10.695499999999999</v>
      </c>
      <c r="C1138" s="2">
        <f t="shared" si="133"/>
        <v>-0.12540000000000084</v>
      </c>
      <c r="D1138" s="2">
        <f t="shared" si="134"/>
        <v>10.78074</v>
      </c>
      <c r="E1138" s="2">
        <f t="shared" si="136"/>
        <v>10.81587</v>
      </c>
      <c r="F1138" s="2">
        <f t="shared" si="137"/>
        <v>10.77854</v>
      </c>
      <c r="G1138" s="2">
        <f t="shared" ref="G1138:G1201" si="139">AVERAGE(B1089:B1138)</f>
        <v>10.434082</v>
      </c>
      <c r="H1138" s="2">
        <f t="shared" si="135"/>
        <v>10.268413500000008</v>
      </c>
      <c r="I1138" s="2">
        <f t="array" ref="I1138">SUMPRODUCT(B1122:B1141, (ROW(B1122:B1141)-ROW(B1122)+1)) / (20*21/2)</f>
        <v>10.787679047619045</v>
      </c>
      <c r="J1138" s="2">
        <f t="shared" si="138"/>
        <v>10.743663410085921</v>
      </c>
      <c r="K1138" s="2">
        <f t="shared" si="132"/>
        <v>10.53789009891385</v>
      </c>
    </row>
    <row r="1139" spans="1:11" ht="13.5" x14ac:dyDescent="0.25">
      <c r="A1139" s="3">
        <f>TITRES_STAT!B1142</f>
        <v>43668</v>
      </c>
      <c r="B1139" s="6">
        <f>TITRES_STAT!D1142</f>
        <v>10.7874</v>
      </c>
      <c r="C1139" s="2">
        <f t="shared" si="133"/>
        <v>9.1900000000000759E-2</v>
      </c>
      <c r="D1139" s="2">
        <f t="shared" si="134"/>
        <v>10.780739999999998</v>
      </c>
      <c r="E1139" s="2">
        <f t="shared" si="136"/>
        <v>10.808339999999999</v>
      </c>
      <c r="F1139" s="2">
        <f t="shared" si="137"/>
        <v>10.788785000000001</v>
      </c>
      <c r="G1139" s="2">
        <f t="shared" si="139"/>
        <v>10.456104000000003</v>
      </c>
      <c r="H1139" s="2">
        <f t="shared" si="135"/>
        <v>10.276770000000008</v>
      </c>
      <c r="I1139" s="2">
        <f t="array" ref="I1139">SUMPRODUCT(B1123:B1142, (ROW(B1123:B1142)-ROW(B1123)+1)) / (20*21/2)</f>
        <v>10.761798095238095</v>
      </c>
      <c r="J1139" s="2">
        <f t="shared" si="138"/>
        <v>10.747828799601546</v>
      </c>
      <c r="K1139" s="2">
        <f t="shared" ref="K1139:K1202" si="140">$K$4*B1139+(1-$K$4)*K1138</f>
        <v>10.547674800917228</v>
      </c>
    </row>
    <row r="1140" spans="1:11" ht="13.5" x14ac:dyDescent="0.25">
      <c r="A1140" s="3">
        <f>TITRES_STAT!B1143</f>
        <v>43669</v>
      </c>
      <c r="B1140" s="6">
        <f>TITRES_STAT!D1143</f>
        <v>10.7456</v>
      </c>
      <c r="C1140" s="2">
        <f t="shared" si="133"/>
        <v>-4.1800000000000281E-2</v>
      </c>
      <c r="D1140" s="2">
        <f t="shared" si="134"/>
        <v>10.772380000000002</v>
      </c>
      <c r="E1140" s="2">
        <f t="shared" si="136"/>
        <v>10.796629999999999</v>
      </c>
      <c r="F1140" s="2">
        <f t="shared" si="137"/>
        <v>10.808349999999999</v>
      </c>
      <c r="G1140" s="2">
        <f t="shared" si="139"/>
        <v>10.475498</v>
      </c>
      <c r="H1140" s="2">
        <f t="shared" si="135"/>
        <v>10.284877000000009</v>
      </c>
      <c r="I1140" s="2">
        <f t="array" ref="I1140">SUMPRODUCT(B1124:B1143, (ROW(B1124:B1143)-ROW(B1124)+1)) / (20*21/2)</f>
        <v>10.759410476190476</v>
      </c>
      <c r="J1140" s="2">
        <f t="shared" si="138"/>
        <v>10.747616532972827</v>
      </c>
      <c r="K1140" s="2">
        <f t="shared" si="140"/>
        <v>10.55543657343028</v>
      </c>
    </row>
    <row r="1141" spans="1:11" ht="13.5" x14ac:dyDescent="0.25">
      <c r="A1141" s="3">
        <f>TITRES_STAT!B1144</f>
        <v>43670</v>
      </c>
      <c r="B1141" s="6">
        <f>TITRES_STAT!D1144</f>
        <v>10.6286</v>
      </c>
      <c r="C1141" s="2">
        <f t="shared" si="133"/>
        <v>-0.1169999999999991</v>
      </c>
      <c r="D1141" s="2">
        <f t="shared" si="134"/>
        <v>10.735599999999998</v>
      </c>
      <c r="E1141" s="2">
        <f t="shared" si="136"/>
        <v>10.77406</v>
      </c>
      <c r="F1141" s="2">
        <f t="shared" si="137"/>
        <v>10.808350000000001</v>
      </c>
      <c r="G1141" s="2">
        <f t="shared" si="139"/>
        <v>10.492878000000001</v>
      </c>
      <c r="H1141" s="2">
        <f t="shared" si="135"/>
        <v>10.292399000000007</v>
      </c>
      <c r="I1141" s="2">
        <f t="array" ref="I1141">SUMPRODUCT(B1125:B1144, (ROW(B1125:B1144)-ROW(B1125)+1)) / (20*21/2)</f>
        <v>10.757460952380951</v>
      </c>
      <c r="J1141" s="2">
        <f t="shared" si="138"/>
        <v>10.736281625070653</v>
      </c>
      <c r="K1141" s="2">
        <f t="shared" si="140"/>
        <v>10.558305727413407</v>
      </c>
    </row>
    <row r="1142" spans="1:11" ht="13.5" x14ac:dyDescent="0.25">
      <c r="A1142" s="3">
        <f>TITRES_STAT!B1145</f>
        <v>43672</v>
      </c>
      <c r="B1142" s="6">
        <f>TITRES_STAT!D1145</f>
        <v>10.5366</v>
      </c>
      <c r="C1142" s="2">
        <f t="shared" si="133"/>
        <v>-9.2000000000000526E-2</v>
      </c>
      <c r="D1142" s="2">
        <f t="shared" si="134"/>
        <v>10.678739999999999</v>
      </c>
      <c r="E1142" s="2">
        <f t="shared" si="136"/>
        <v>10.743120000000001</v>
      </c>
      <c r="F1142" s="2">
        <f t="shared" si="137"/>
        <v>10.804169999999999</v>
      </c>
      <c r="G1142" s="2">
        <f t="shared" si="139"/>
        <v>10.508254000000001</v>
      </c>
      <c r="H1142" s="2">
        <f t="shared" si="135"/>
        <v>10.299461000000006</v>
      </c>
      <c r="I1142" s="2">
        <f t="array" ref="I1142">SUMPRODUCT(B1126:B1145, (ROW(B1126:B1145)-ROW(B1126)+1)) / (20*21/2)</f>
        <v>10.75634761904762</v>
      </c>
      <c r="J1142" s="2">
        <f t="shared" si="138"/>
        <v>10.717264327444877</v>
      </c>
      <c r="K1142" s="2">
        <f t="shared" si="140"/>
        <v>10.557454522416803</v>
      </c>
    </row>
    <row r="1143" spans="1:11" ht="13.5" x14ac:dyDescent="0.25">
      <c r="A1143" s="3">
        <f>TITRES_STAT!B1146</f>
        <v>43675</v>
      </c>
      <c r="B1143" s="6">
        <f>TITRES_STAT!D1146</f>
        <v>10.7791</v>
      </c>
      <c r="C1143" s="2">
        <f t="shared" si="133"/>
        <v>0.24249999999999972</v>
      </c>
      <c r="D1143" s="2">
        <f t="shared" si="134"/>
        <v>10.695460000000001</v>
      </c>
      <c r="E1143" s="2">
        <f t="shared" si="136"/>
        <v>10.738099999999999</v>
      </c>
      <c r="F1143" s="2">
        <f t="shared" si="137"/>
        <v>10.799569999999999</v>
      </c>
      <c r="G1143" s="2">
        <f t="shared" si="139"/>
        <v>10.52848</v>
      </c>
      <c r="H1143" s="2">
        <f t="shared" si="135"/>
        <v>10.307776000000008</v>
      </c>
      <c r="I1143" s="2">
        <f t="array" ref="I1143">SUMPRODUCT(B1127:B1146, (ROW(B1127:B1146)-ROW(B1127)+1)) / (20*21/2)</f>
        <v>10.725803809523809</v>
      </c>
      <c r="J1143" s="2">
        <f t="shared" si="138"/>
        <v>10.723153439116793</v>
      </c>
      <c r="K1143" s="2">
        <f t="shared" si="140"/>
        <v>10.56614650192987</v>
      </c>
    </row>
    <row r="1144" spans="1:11" ht="13.5" x14ac:dyDescent="0.25">
      <c r="A1144" s="3">
        <f>TITRES_STAT!B1147</f>
        <v>43676</v>
      </c>
      <c r="B1144" s="6">
        <f>TITRES_STAT!D1147</f>
        <v>10.7791</v>
      </c>
      <c r="C1144" s="2">
        <f t="shared" si="133"/>
        <v>0</v>
      </c>
      <c r="D1144" s="2">
        <f t="shared" si="134"/>
        <v>10.6938</v>
      </c>
      <c r="E1144" s="2">
        <f t="shared" si="136"/>
        <v>10.737270000000001</v>
      </c>
      <c r="F1144" s="2">
        <f t="shared" si="137"/>
        <v>10.790789999999999</v>
      </c>
      <c r="G1144" s="2">
        <f t="shared" si="139"/>
        <v>10.548706000000003</v>
      </c>
      <c r="H1144" s="2">
        <f t="shared" si="135"/>
        <v>10.316050500000008</v>
      </c>
      <c r="I1144" s="2">
        <f t="array" ref="I1144">SUMPRODUCT(B1128:B1147, (ROW(B1128:B1147)-ROW(B1128)+1)) / (20*21/2)</f>
        <v>10.697609523809522</v>
      </c>
      <c r="J1144" s="2">
        <f t="shared" si="138"/>
        <v>10.728481683010431</v>
      </c>
      <c r="K1144" s="2">
        <f t="shared" si="140"/>
        <v>10.574497619501248</v>
      </c>
    </row>
    <row r="1145" spans="1:11" ht="13.5" x14ac:dyDescent="0.25">
      <c r="A1145" s="3">
        <f>TITRES_STAT!B1148</f>
        <v>43677</v>
      </c>
      <c r="B1145" s="6">
        <f>TITRES_STAT!D1148</f>
        <v>10.7791</v>
      </c>
      <c r="C1145" s="2">
        <f t="shared" si="133"/>
        <v>0</v>
      </c>
      <c r="D1145" s="2">
        <f t="shared" si="134"/>
        <v>10.7005</v>
      </c>
      <c r="E1145" s="2">
        <f t="shared" si="136"/>
        <v>10.736440000000002</v>
      </c>
      <c r="F1145" s="2">
        <f t="shared" si="137"/>
        <v>10.782010000000001</v>
      </c>
      <c r="G1145" s="2">
        <f t="shared" si="139"/>
        <v>10.568769999999999</v>
      </c>
      <c r="H1145" s="2">
        <f t="shared" si="135"/>
        <v>10.324325000000009</v>
      </c>
      <c r="I1145" s="2">
        <f t="array" ref="I1145">SUMPRODUCT(B1129:B1148, (ROW(B1129:B1148)-ROW(B1129)+1)) / (20*21/2)</f>
        <v>10.670211904761906</v>
      </c>
      <c r="J1145" s="2">
        <f t="shared" si="138"/>
        <v>10.733302475104676</v>
      </c>
      <c r="K1145" s="2">
        <f t="shared" si="140"/>
        <v>10.582521242265905</v>
      </c>
    </row>
    <row r="1146" spans="1:11" ht="13.5" x14ac:dyDescent="0.25">
      <c r="A1146" s="3">
        <f>TITRES_STAT!B1149</f>
        <v>43678</v>
      </c>
      <c r="B1146" s="6">
        <f>TITRES_STAT!D1149</f>
        <v>10.4613</v>
      </c>
      <c r="C1146" s="2">
        <f t="shared" si="133"/>
        <v>-0.31780000000000008</v>
      </c>
      <c r="D1146" s="2">
        <f t="shared" si="134"/>
        <v>10.66704</v>
      </c>
      <c r="E1146" s="2">
        <f t="shared" si="136"/>
        <v>10.701319999999999</v>
      </c>
      <c r="F1146" s="2">
        <f t="shared" si="137"/>
        <v>10.757339999999999</v>
      </c>
      <c r="G1146" s="2">
        <f t="shared" si="139"/>
        <v>10.582478000000002</v>
      </c>
      <c r="H1146" s="2">
        <f t="shared" si="135"/>
        <v>10.331010500000007</v>
      </c>
      <c r="I1146" s="2">
        <f t="array" ref="I1146">SUMPRODUCT(B1130:B1149, (ROW(B1130:B1149)-ROW(B1130)+1)) / (20*21/2)</f>
        <v>10.643935238095239</v>
      </c>
      <c r="J1146" s="2">
        <f t="shared" si="138"/>
        <v>10.707397477475659</v>
      </c>
      <c r="K1146" s="2">
        <f t="shared" si="140"/>
        <v>10.577767468059399</v>
      </c>
    </row>
    <row r="1147" spans="1:11" ht="13.5" x14ac:dyDescent="0.25">
      <c r="A1147" s="3">
        <f>TITRES_STAT!B1150</f>
        <v>43679</v>
      </c>
      <c r="B1147" s="6">
        <f>TITRES_STAT!D1150</f>
        <v>10.4613</v>
      </c>
      <c r="C1147" s="2">
        <f t="shared" si="133"/>
        <v>0</v>
      </c>
      <c r="D1147" s="2">
        <f t="shared" si="134"/>
        <v>10.65198</v>
      </c>
      <c r="E1147" s="2">
        <f t="shared" si="136"/>
        <v>10.665359999999998</v>
      </c>
      <c r="F1147" s="2">
        <f t="shared" si="137"/>
        <v>10.748974999999998</v>
      </c>
      <c r="G1147" s="2">
        <f t="shared" si="139"/>
        <v>10.597000000000003</v>
      </c>
      <c r="H1147" s="2">
        <f t="shared" si="135"/>
        <v>10.337696000000008</v>
      </c>
      <c r="I1147" s="2">
        <f t="array" ref="I1147">SUMPRODUCT(B1131:B1150, (ROW(B1131:B1150)-ROW(B1131)+1)) / (20*21/2)</f>
        <v>10.644295238095239</v>
      </c>
      <c r="J1147" s="2">
        <f t="shared" si="138"/>
        <v>10.683959622477978</v>
      </c>
      <c r="K1147" s="2">
        <f t="shared" si="140"/>
        <v>10.573200116370796</v>
      </c>
    </row>
    <row r="1148" spans="1:11" ht="13.5" x14ac:dyDescent="0.25">
      <c r="A1148" s="3">
        <f>TITRES_STAT!B1151</f>
        <v>43682</v>
      </c>
      <c r="B1148" s="6">
        <f>TITRES_STAT!D1151</f>
        <v>10.4613</v>
      </c>
      <c r="C1148" s="2">
        <f t="shared" si="133"/>
        <v>0</v>
      </c>
      <c r="D1148" s="2">
        <f t="shared" si="134"/>
        <v>10.588420000000001</v>
      </c>
      <c r="E1148" s="2">
        <f t="shared" si="136"/>
        <v>10.641939999999998</v>
      </c>
      <c r="F1148" s="2">
        <f t="shared" si="137"/>
        <v>10.728905000000001</v>
      </c>
      <c r="G1148" s="2">
        <f t="shared" si="139"/>
        <v>10.616246</v>
      </c>
      <c r="H1148" s="2">
        <f t="shared" si="135"/>
        <v>10.344178000000007</v>
      </c>
      <c r="I1148" s="2">
        <f t="array" ref="I1148">SUMPRODUCT(B1132:B1151, (ROW(B1132:B1151)-ROW(B1132)+1)) / (20*21/2)</f>
        <v>10.646962380952381</v>
      </c>
      <c r="J1148" s="2">
        <f t="shared" si="138"/>
        <v>10.662753944146743</v>
      </c>
      <c r="K1148" s="2">
        <f t="shared" si="140"/>
        <v>10.568811876513118</v>
      </c>
    </row>
    <row r="1149" spans="1:11" ht="13.5" x14ac:dyDescent="0.25">
      <c r="A1149" s="3">
        <f>TITRES_STAT!B1152</f>
        <v>43683</v>
      </c>
      <c r="B1149" s="6">
        <f>TITRES_STAT!D1152</f>
        <v>10.452999999999999</v>
      </c>
      <c r="C1149" s="2">
        <f t="shared" si="133"/>
        <v>-8.3000000000001961E-3</v>
      </c>
      <c r="D1149" s="2">
        <f t="shared" si="134"/>
        <v>10.523199999999999</v>
      </c>
      <c r="E1149" s="2">
        <f t="shared" si="136"/>
        <v>10.608499999999998</v>
      </c>
      <c r="F1149" s="2">
        <f t="shared" si="137"/>
        <v>10.708419999999998</v>
      </c>
      <c r="G1149" s="2">
        <f t="shared" si="139"/>
        <v>10.629788000000001</v>
      </c>
      <c r="H1149" s="2">
        <f t="shared" si="135"/>
        <v>10.350822000000008</v>
      </c>
      <c r="I1149" s="2">
        <f t="array" ref="I1149">SUMPRODUCT(B1133:B1152, (ROW(B1133:B1152)-ROW(B1133)+1)) / (20*21/2)</f>
        <v>10.650226666666667</v>
      </c>
      <c r="J1149" s="2">
        <f t="shared" si="138"/>
        <v>10.642777378037531</v>
      </c>
      <c r="K1149" s="2">
        <f t="shared" si="140"/>
        <v>10.564270234296918</v>
      </c>
    </row>
    <row r="1150" spans="1:11" ht="13.5" x14ac:dyDescent="0.25">
      <c r="A1150" s="3">
        <f>TITRES_STAT!B1153</f>
        <v>43684</v>
      </c>
      <c r="B1150" s="6">
        <f>TITRES_STAT!D1153</f>
        <v>10.712199999999999</v>
      </c>
      <c r="C1150" s="2">
        <f t="shared" si="133"/>
        <v>0.25919999999999987</v>
      </c>
      <c r="D1150" s="2">
        <f t="shared" si="134"/>
        <v>10.509819999999999</v>
      </c>
      <c r="E1150" s="2">
        <f t="shared" si="136"/>
        <v>10.60516</v>
      </c>
      <c r="F1150" s="2">
        <f t="shared" si="137"/>
        <v>10.700894999999999</v>
      </c>
      <c r="G1150" s="2">
        <f t="shared" si="139"/>
        <v>10.641344000000002</v>
      </c>
      <c r="H1150" s="2">
        <f t="shared" si="135"/>
        <v>10.359413500000006</v>
      </c>
      <c r="I1150" s="2">
        <f t="array" ref="I1150">SUMPRODUCT(B1134:B1153, (ROW(B1134:B1153)-ROW(B1134)+1)) / (20*21/2)</f>
        <v>10.623781904761906</v>
      </c>
      <c r="J1150" s="2">
        <f t="shared" si="138"/>
        <v>10.64938905631967</v>
      </c>
      <c r="K1150" s="2">
        <f t="shared" si="140"/>
        <v>10.570071401579392</v>
      </c>
    </row>
    <row r="1151" spans="1:11" ht="13.5" x14ac:dyDescent="0.25">
      <c r="A1151" s="3">
        <f>TITRES_STAT!B1154</f>
        <v>43685</v>
      </c>
      <c r="B1151" s="6">
        <f>TITRES_STAT!D1154</f>
        <v>10.728899999999999</v>
      </c>
      <c r="C1151" s="2">
        <f t="shared" si="133"/>
        <v>1.6700000000000159E-2</v>
      </c>
      <c r="D1151" s="2">
        <f t="shared" si="134"/>
        <v>10.56334</v>
      </c>
      <c r="E1151" s="2">
        <f t="shared" si="136"/>
        <v>10.61519</v>
      </c>
      <c r="F1151" s="2">
        <f t="shared" si="137"/>
        <v>10.694624999999998</v>
      </c>
      <c r="G1151" s="2">
        <f t="shared" si="139"/>
        <v>10.644271999999999</v>
      </c>
      <c r="H1151" s="2">
        <f t="shared" si="135"/>
        <v>10.367559000000005</v>
      </c>
      <c r="I1151" s="2">
        <f t="array" ref="I1151">SUMPRODUCT(B1135:B1154, (ROW(B1135:B1154)-ROW(B1135)+1)) / (20*21/2)</f>
        <v>10.599328571428572</v>
      </c>
      <c r="J1151" s="2">
        <f t="shared" si="138"/>
        <v>10.656961527146368</v>
      </c>
      <c r="K1151" s="2">
        <f t="shared" si="140"/>
        <v>10.576299974066476</v>
      </c>
    </row>
    <row r="1152" spans="1:11" ht="13.5" x14ac:dyDescent="0.25">
      <c r="A1152" s="3">
        <f>TITRES_STAT!B1155</f>
        <v>43686</v>
      </c>
      <c r="B1152" s="6">
        <f>TITRES_STAT!D1155</f>
        <v>10.728899999999999</v>
      </c>
      <c r="C1152" s="2">
        <f t="shared" si="133"/>
        <v>0</v>
      </c>
      <c r="D1152" s="2">
        <f t="shared" si="134"/>
        <v>10.616859999999999</v>
      </c>
      <c r="E1152" s="2">
        <f t="shared" si="136"/>
        <v>10.634419999999999</v>
      </c>
      <c r="F1152" s="2">
        <f t="shared" si="137"/>
        <v>10.688770000000002</v>
      </c>
      <c r="G1152" s="2">
        <f t="shared" si="139"/>
        <v>10.653555999999998</v>
      </c>
      <c r="H1152" s="2">
        <f t="shared" si="135"/>
        <v>10.375704500000007</v>
      </c>
      <c r="I1152" s="2">
        <f t="array" ref="I1152">SUMPRODUCT(B1136:B1155, (ROW(B1136:B1155)-ROW(B1136)+1)) / (20*21/2)</f>
        <v>10.576667142857142</v>
      </c>
      <c r="J1152" s="2">
        <f t="shared" si="138"/>
        <v>10.663812810275285</v>
      </c>
      <c r="K1152" s="2">
        <f t="shared" si="140"/>
        <v>10.582284288808967</v>
      </c>
    </row>
    <row r="1153" spans="1:11" ht="13.5" x14ac:dyDescent="0.25">
      <c r="A1153" s="3">
        <f>TITRES_STAT!B1156</f>
        <v>43691</v>
      </c>
      <c r="B1153" s="6">
        <f>TITRES_STAT!D1156</f>
        <v>10.411099999999999</v>
      </c>
      <c r="C1153" s="2">
        <f t="shared" si="133"/>
        <v>-0.31780000000000008</v>
      </c>
      <c r="D1153" s="2">
        <f t="shared" si="134"/>
        <v>10.606819999999999</v>
      </c>
      <c r="E1153" s="2">
        <f t="shared" si="136"/>
        <v>10.597619999999999</v>
      </c>
      <c r="F1153" s="2">
        <f t="shared" si="137"/>
        <v>10.667860000000001</v>
      </c>
      <c r="G1153" s="2">
        <f t="shared" si="139"/>
        <v>10.656484000000001</v>
      </c>
      <c r="H1153" s="2">
        <f t="shared" si="135"/>
        <v>10.382261000000003</v>
      </c>
      <c r="I1153" s="2">
        <f t="array" ref="I1153">SUMPRODUCT(B1137:B1156, (ROW(B1137:B1156)-ROW(B1137)+1)) / (20*21/2)</f>
        <v>10.559788095238096</v>
      </c>
      <c r="J1153" s="2">
        <f t="shared" si="138"/>
        <v>10.6397449235824</v>
      </c>
      <c r="K1153" s="2">
        <f t="shared" si="140"/>
        <v>10.57557117944391</v>
      </c>
    </row>
    <row r="1154" spans="1:11" ht="13.5" x14ac:dyDescent="0.25">
      <c r="A1154" s="3">
        <f>TITRES_STAT!B1157</f>
        <v>43692</v>
      </c>
      <c r="B1154" s="6">
        <f>TITRES_STAT!D1157</f>
        <v>10.411099999999999</v>
      </c>
      <c r="C1154" s="2">
        <f t="shared" si="133"/>
        <v>0</v>
      </c>
      <c r="D1154" s="2">
        <f t="shared" si="134"/>
        <v>10.59844</v>
      </c>
      <c r="E1154" s="2">
        <f t="shared" si="136"/>
        <v>10.56082</v>
      </c>
      <c r="F1154" s="2">
        <f t="shared" si="137"/>
        <v>10.649045000000001</v>
      </c>
      <c r="G1154" s="2">
        <f t="shared" si="139"/>
        <v>10.652894000000002</v>
      </c>
      <c r="H1154" s="2">
        <f t="shared" si="135"/>
        <v>10.38894</v>
      </c>
      <c r="I1154" s="2">
        <f t="array" ref="I1154">SUMPRODUCT(B1138:B1157, (ROW(B1138:B1157)-ROW(B1138)+1)) / (20*21/2)</f>
        <v>10.540630476190476</v>
      </c>
      <c r="J1154" s="2">
        <f t="shared" si="138"/>
        <v>10.617969216574553</v>
      </c>
      <c r="K1154" s="2">
        <f t="shared" si="140"/>
        <v>10.56912132926964</v>
      </c>
    </row>
    <row r="1155" spans="1:11" ht="13.5" x14ac:dyDescent="0.25">
      <c r="A1155" s="3">
        <f>TITRES_STAT!B1158</f>
        <v>43693</v>
      </c>
      <c r="B1155" s="6">
        <f>TITRES_STAT!D1158</f>
        <v>10.411099999999999</v>
      </c>
      <c r="C1155" s="2">
        <f t="shared" si="133"/>
        <v>0</v>
      </c>
      <c r="D1155" s="2">
        <f t="shared" si="134"/>
        <v>10.538219999999999</v>
      </c>
      <c r="E1155" s="2">
        <f t="shared" si="136"/>
        <v>10.52402</v>
      </c>
      <c r="F1155" s="2">
        <f t="shared" si="137"/>
        <v>10.630230000000001</v>
      </c>
      <c r="G1155" s="2">
        <f t="shared" si="139"/>
        <v>10.649303999999997</v>
      </c>
      <c r="H1155" s="2">
        <f t="shared" si="135"/>
        <v>10.395782000000002</v>
      </c>
      <c r="I1155" s="2">
        <f t="array" ref="I1155">SUMPRODUCT(B1139:B1158, (ROW(B1139:B1158)-ROW(B1139)+1)) / (20*21/2)</f>
        <v>10.519443333333333</v>
      </c>
      <c r="J1155" s="2">
        <f t="shared" si="138"/>
        <v>10.598267386424595</v>
      </c>
      <c r="K1155" s="2">
        <f t="shared" si="140"/>
        <v>10.562924414396321</v>
      </c>
    </row>
    <row r="1156" spans="1:11" ht="13.5" x14ac:dyDescent="0.25">
      <c r="A1156" s="3">
        <f>TITRES_STAT!B1159</f>
        <v>43696</v>
      </c>
      <c r="B1156" s="6">
        <f>TITRES_STAT!D1159</f>
        <v>10.452999999999999</v>
      </c>
      <c r="C1156" s="2">
        <f t="shared" ref="C1156:C1219" si="141">B1156-B1155</f>
        <v>4.1900000000000048E-2</v>
      </c>
      <c r="D1156" s="2">
        <f t="shared" si="134"/>
        <v>10.483039999999999</v>
      </c>
      <c r="E1156" s="2">
        <f t="shared" si="136"/>
        <v>10.523190000000001</v>
      </c>
      <c r="F1156" s="2">
        <f t="shared" si="137"/>
        <v>10.612255000000001</v>
      </c>
      <c r="G1156" s="2">
        <f t="shared" si="139"/>
        <v>10.654209999999999</v>
      </c>
      <c r="H1156" s="2">
        <f t="shared" si="135"/>
        <v>10.4031185</v>
      </c>
      <c r="I1156" s="2">
        <f t="array" ref="I1156">SUMPRODUCT(B1140:B1159, (ROW(B1140:B1159)-ROW(B1140)+1)) / (20*21/2)</f>
        <v>10.495828571428573</v>
      </c>
      <c r="J1156" s="2">
        <f t="shared" si="138"/>
        <v>10.584432397241301</v>
      </c>
      <c r="K1156" s="2">
        <f t="shared" si="140"/>
        <v>10.558613653047447</v>
      </c>
    </row>
    <row r="1157" spans="1:11" ht="13.5" x14ac:dyDescent="0.25">
      <c r="A1157" s="3">
        <f>TITRES_STAT!B1160</f>
        <v>43697</v>
      </c>
      <c r="B1157" s="6">
        <f>TITRES_STAT!D1160</f>
        <v>10.411099999999999</v>
      </c>
      <c r="C1157" s="2">
        <f t="shared" si="141"/>
        <v>-4.1900000000000048E-2</v>
      </c>
      <c r="D1157" s="2">
        <f t="shared" si="134"/>
        <v>10.41948</v>
      </c>
      <c r="E1157" s="2">
        <f t="shared" si="136"/>
        <v>10.518170000000001</v>
      </c>
      <c r="F1157" s="2">
        <f t="shared" si="137"/>
        <v>10.591765000000001</v>
      </c>
      <c r="G1157" s="2">
        <f t="shared" si="139"/>
        <v>10.658439999999999</v>
      </c>
      <c r="H1157" s="2">
        <f t="shared" si="135"/>
        <v>10.409716000000001</v>
      </c>
      <c r="I1157" s="2">
        <f t="array" ref="I1157">SUMPRODUCT(B1141:B1160, (ROW(B1141:B1160)-ROW(B1141)+1)) / (20*21/2)</f>
        <v>10.47440380952381</v>
      </c>
      <c r="J1157" s="2">
        <f t="shared" si="138"/>
        <v>10.567924549884987</v>
      </c>
      <c r="K1157" s="2">
        <f t="shared" si="140"/>
        <v>10.552828803908332</v>
      </c>
    </row>
    <row r="1158" spans="1:11" ht="13.5" x14ac:dyDescent="0.25">
      <c r="A1158" s="3">
        <f>TITRES_STAT!B1161</f>
        <v>43698</v>
      </c>
      <c r="B1158" s="6">
        <f>TITRES_STAT!D1161</f>
        <v>10.369300000000001</v>
      </c>
      <c r="C1158" s="2">
        <f t="shared" si="141"/>
        <v>-4.1799999999998505E-2</v>
      </c>
      <c r="D1158" s="2">
        <f t="shared" ref="D1158:D1221" si="142">AVERAGE(B1154:B1158)</f>
        <v>10.41112</v>
      </c>
      <c r="E1158" s="2">
        <f t="shared" si="136"/>
        <v>10.50897</v>
      </c>
      <c r="F1158" s="2">
        <f t="shared" si="137"/>
        <v>10.575455000000002</v>
      </c>
      <c r="G1158" s="2">
        <f t="shared" si="139"/>
        <v>10.655643999999995</v>
      </c>
      <c r="H1158" s="2">
        <f t="shared" si="135"/>
        <v>10.416186000000003</v>
      </c>
      <c r="I1158" s="2">
        <f t="array" ref="I1158">SUMPRODUCT(B1142:B1161, (ROW(B1142:B1161)-ROW(B1142)+1)) / (20*21/2)</f>
        <v>10.454970000000001</v>
      </c>
      <c r="J1158" s="2">
        <f t="shared" si="138"/>
        <v>10.549007926086418</v>
      </c>
      <c r="K1158" s="2">
        <f t="shared" si="140"/>
        <v>10.545631595911926</v>
      </c>
    </row>
    <row r="1159" spans="1:11" ht="13.5" x14ac:dyDescent="0.25">
      <c r="A1159" s="3">
        <f>TITRES_STAT!B1162</f>
        <v>43699</v>
      </c>
      <c r="B1159" s="6">
        <f>TITRES_STAT!D1162</f>
        <v>10.327500000000001</v>
      </c>
      <c r="C1159" s="2">
        <f t="shared" si="141"/>
        <v>-4.1800000000000281E-2</v>
      </c>
      <c r="D1159" s="2">
        <f t="shared" si="142"/>
        <v>10.394400000000001</v>
      </c>
      <c r="E1159" s="2">
        <f t="shared" si="136"/>
        <v>10.496419999999999</v>
      </c>
      <c r="F1159" s="2">
        <f t="shared" si="137"/>
        <v>10.55246</v>
      </c>
      <c r="G1159" s="2">
        <f t="shared" si="139"/>
        <v>10.650381999999995</v>
      </c>
      <c r="H1159" s="2">
        <f t="shared" si="135"/>
        <v>10.421102500000003</v>
      </c>
      <c r="I1159" s="2">
        <f t="array" ref="I1159">SUMPRODUCT(B1143:B1162, (ROW(B1143:B1162)-ROW(B1143)+1)) / (20*21/2)</f>
        <v>10.436970000000001</v>
      </c>
      <c r="J1159" s="2">
        <f t="shared" si="138"/>
        <v>10.527911933125807</v>
      </c>
      <c r="K1159" s="2">
        <f t="shared" si="140"/>
        <v>10.537077415680086</v>
      </c>
    </row>
    <row r="1160" spans="1:11" ht="13.5" x14ac:dyDescent="0.25">
      <c r="A1160" s="3">
        <f>TITRES_STAT!B1163</f>
        <v>43700</v>
      </c>
      <c r="B1160" s="6">
        <f>TITRES_STAT!D1163</f>
        <v>10.327500000000001</v>
      </c>
      <c r="C1160" s="2">
        <f t="shared" si="141"/>
        <v>0</v>
      </c>
      <c r="D1160" s="2">
        <f t="shared" si="142"/>
        <v>10.377680000000002</v>
      </c>
      <c r="E1160" s="2">
        <f t="shared" si="136"/>
        <v>10.45795</v>
      </c>
      <c r="F1160" s="2">
        <f t="shared" si="137"/>
        <v>10.531555000000001</v>
      </c>
      <c r="G1160" s="2">
        <f t="shared" si="139"/>
        <v>10.646749999999997</v>
      </c>
      <c r="H1160" s="2">
        <f t="shared" si="135"/>
        <v>10.423901000000001</v>
      </c>
      <c r="I1160" s="2">
        <f t="array" ref="I1160">SUMPRODUCT(B1144:B1163, (ROW(B1144:B1163)-ROW(B1144)+1)) / (20*21/2)</f>
        <v>10.419965714285713</v>
      </c>
      <c r="J1160" s="2">
        <f t="shared" si="138"/>
        <v>10.508825082351921</v>
      </c>
      <c r="K1160" s="2">
        <f t="shared" si="140"/>
        <v>10.528858693496552</v>
      </c>
    </row>
    <row r="1161" spans="1:11" ht="13.5" x14ac:dyDescent="0.25">
      <c r="A1161" s="3">
        <f>TITRES_STAT!B1164</f>
        <v>43703</v>
      </c>
      <c r="B1161" s="6">
        <f>TITRES_STAT!D1164</f>
        <v>10.327500000000001</v>
      </c>
      <c r="C1161" s="2">
        <f t="shared" si="141"/>
        <v>0</v>
      </c>
      <c r="D1161" s="2">
        <f t="shared" si="142"/>
        <v>10.35258</v>
      </c>
      <c r="E1161" s="2">
        <f t="shared" si="136"/>
        <v>10.417809999999999</v>
      </c>
      <c r="F1161" s="2">
        <f t="shared" si="137"/>
        <v>10.516499999999999</v>
      </c>
      <c r="G1161" s="2">
        <f t="shared" si="139"/>
        <v>10.643117999999994</v>
      </c>
      <c r="H1161" s="2">
        <f t="shared" si="135"/>
        <v>10.425274000000002</v>
      </c>
      <c r="I1161" s="2">
        <f t="array" ref="I1161">SUMPRODUCT(B1145:B1164, (ROW(B1145:B1164)-ROW(B1145)+1)) / (20*21/2)</f>
        <v>10.39635</v>
      </c>
      <c r="J1161" s="2">
        <f t="shared" si="138"/>
        <v>10.491556026889834</v>
      </c>
      <c r="K1161" s="2">
        <f t="shared" si="140"/>
        <v>10.520962274143747</v>
      </c>
    </row>
    <row r="1162" spans="1:11" ht="13.5" x14ac:dyDescent="0.25">
      <c r="A1162" s="3">
        <f>TITRES_STAT!B1165</f>
        <v>43704</v>
      </c>
      <c r="B1162" s="6">
        <f>TITRES_STAT!D1165</f>
        <v>10.327500000000001</v>
      </c>
      <c r="C1162" s="2">
        <f t="shared" si="141"/>
        <v>0</v>
      </c>
      <c r="D1162" s="2">
        <f t="shared" si="142"/>
        <v>10.33586</v>
      </c>
      <c r="E1162" s="2">
        <f t="shared" si="136"/>
        <v>10.37767</v>
      </c>
      <c r="F1162" s="2">
        <f t="shared" si="137"/>
        <v>10.506044999999997</v>
      </c>
      <c r="G1162" s="2">
        <f t="shared" si="139"/>
        <v>10.638017999999995</v>
      </c>
      <c r="H1162" s="2">
        <f t="shared" ref="H1162:H1225" si="143">AVERAGE(B963:B1162)</f>
        <v>10.427013500000003</v>
      </c>
      <c r="I1162" s="2">
        <f t="array" ref="I1162">SUMPRODUCT(B1146:B1165, (ROW(B1146:B1165)-ROW(B1146)+1)) / (20*21/2)</f>
        <v>10.372141904761905</v>
      </c>
      <c r="J1162" s="2">
        <f t="shared" si="138"/>
        <v>10.475931643376516</v>
      </c>
      <c r="K1162" s="2">
        <f t="shared" si="140"/>
        <v>10.513375518294971</v>
      </c>
    </row>
    <row r="1163" spans="1:11" ht="13.5" x14ac:dyDescent="0.25">
      <c r="A1163" s="3">
        <f>TITRES_STAT!B1166</f>
        <v>43705</v>
      </c>
      <c r="B1163" s="6">
        <f>TITRES_STAT!D1166</f>
        <v>10.327500000000001</v>
      </c>
      <c r="C1163" s="2">
        <f t="shared" si="141"/>
        <v>0</v>
      </c>
      <c r="D1163" s="2">
        <f t="shared" si="142"/>
        <v>10.327500000000001</v>
      </c>
      <c r="E1163" s="2">
        <f t="shared" si="136"/>
        <v>10.36931</v>
      </c>
      <c r="F1163" s="2">
        <f t="shared" si="137"/>
        <v>10.483464999999999</v>
      </c>
      <c r="G1163" s="2">
        <f t="shared" si="139"/>
        <v>10.632755999999995</v>
      </c>
      <c r="H1163" s="2">
        <f t="shared" si="143"/>
        <v>10.428753000000002</v>
      </c>
      <c r="I1163" s="2">
        <f t="array" ref="I1163">SUMPRODUCT(B1147:B1166, (ROW(B1147:B1166)-ROW(B1147)+1)) / (20*21/2)</f>
        <v>10.346700476190476</v>
      </c>
      <c r="J1163" s="2">
        <f t="shared" si="138"/>
        <v>10.461795296388276</v>
      </c>
      <c r="K1163" s="2">
        <f t="shared" si="140"/>
        <v>10.506086282283404</v>
      </c>
    </row>
    <row r="1164" spans="1:11" ht="13.5" x14ac:dyDescent="0.25">
      <c r="A1164" s="3">
        <f>TITRES_STAT!B1167</f>
        <v>43706</v>
      </c>
      <c r="B1164" s="6">
        <f>TITRES_STAT!D1167</f>
        <v>10.2355</v>
      </c>
      <c r="C1164" s="2">
        <f t="shared" si="141"/>
        <v>-9.2000000000000526E-2</v>
      </c>
      <c r="D1164" s="2">
        <f t="shared" si="142"/>
        <v>10.309100000000001</v>
      </c>
      <c r="E1164" s="2">
        <f t="shared" ref="E1164:E1227" si="144">AVERAGE(B1155:B1164)</f>
        <v>10.351750000000001</v>
      </c>
      <c r="F1164" s="2">
        <f t="shared" si="137"/>
        <v>10.456284999999998</v>
      </c>
      <c r="G1164" s="2">
        <f t="shared" si="139"/>
        <v>10.625653999999995</v>
      </c>
      <c r="H1164" s="2">
        <f t="shared" si="143"/>
        <v>10.430032500000003</v>
      </c>
      <c r="I1164" s="2">
        <f t="array" ref="I1164">SUMPRODUCT(B1148:B1167, (ROW(B1148:B1167)-ROW(B1148)+1)) / (20*21/2)</f>
        <v>10.317911428571428</v>
      </c>
      <c r="J1164" s="2">
        <f t="shared" si="138"/>
        <v>10.440243363398917</v>
      </c>
      <c r="K1164" s="2">
        <f t="shared" si="140"/>
        <v>10.495475055527191</v>
      </c>
    </row>
    <row r="1165" spans="1:11" ht="13.5" x14ac:dyDescent="0.25">
      <c r="A1165" s="3">
        <f>TITRES_STAT!B1168</f>
        <v>43707</v>
      </c>
      <c r="B1165" s="6">
        <f>TITRES_STAT!D1168</f>
        <v>10.2021</v>
      </c>
      <c r="C1165" s="2">
        <f t="shared" si="141"/>
        <v>-3.3400000000000318E-2</v>
      </c>
      <c r="D1165" s="2">
        <f t="shared" si="142"/>
        <v>10.284020000000002</v>
      </c>
      <c r="E1165" s="2">
        <f t="shared" si="144"/>
        <v>10.330850000000002</v>
      </c>
      <c r="F1165" s="2">
        <f t="shared" si="137"/>
        <v>10.427434999999999</v>
      </c>
      <c r="G1165" s="2">
        <f t="shared" si="139"/>
        <v>10.617883999999993</v>
      </c>
      <c r="H1165" s="2">
        <f t="shared" si="143"/>
        <v>10.431348500000002</v>
      </c>
      <c r="I1165" s="2">
        <f t="array" ref="I1165">SUMPRODUCT(B1149:B1168, (ROW(B1149:B1168)-ROW(B1149)+1)) / (20*21/2)</f>
        <v>10.323451904761905</v>
      </c>
      <c r="J1165" s="2">
        <f t="shared" si="138"/>
        <v>10.41756304307521</v>
      </c>
      <c r="K1165" s="2">
        <f t="shared" si="140"/>
        <v>10.483970151388869</v>
      </c>
    </row>
    <row r="1166" spans="1:11" ht="13.5" x14ac:dyDescent="0.25">
      <c r="A1166" s="3">
        <f>TITRES_STAT!B1169</f>
        <v>43710</v>
      </c>
      <c r="B1166" s="6">
        <f>TITRES_STAT!D1169</f>
        <v>10.160299999999999</v>
      </c>
      <c r="C1166" s="2">
        <f t="shared" si="141"/>
        <v>-4.1800000000000281E-2</v>
      </c>
      <c r="D1166" s="2">
        <f t="shared" si="142"/>
        <v>10.250580000000001</v>
      </c>
      <c r="E1166" s="2">
        <f t="shared" si="144"/>
        <v>10.301580000000001</v>
      </c>
      <c r="F1166" s="2">
        <f t="shared" si="137"/>
        <v>10.412384999999999</v>
      </c>
      <c r="G1166" s="2">
        <f t="shared" si="139"/>
        <v>10.609277999999994</v>
      </c>
      <c r="H1166" s="2">
        <f t="shared" si="143"/>
        <v>10.432252000000004</v>
      </c>
      <c r="I1166" s="2">
        <f t="array" ref="I1166">SUMPRODUCT(B1150:B1169, (ROW(B1150:B1169)-ROW(B1150)+1)) / (20*21/2)</f>
        <v>10.329031904761905</v>
      </c>
      <c r="J1166" s="2">
        <f t="shared" si="138"/>
        <v>10.393061800877572</v>
      </c>
      <c r="K1166" s="2">
        <f t="shared" si="140"/>
        <v>10.471277204275578</v>
      </c>
    </row>
    <row r="1167" spans="1:11" ht="13.5" x14ac:dyDescent="0.25">
      <c r="A1167" s="3">
        <f>TITRES_STAT!B1170</f>
        <v>43711</v>
      </c>
      <c r="B1167" s="6">
        <f>TITRES_STAT!D1170</f>
        <v>10.110099999999999</v>
      </c>
      <c r="C1167" s="2">
        <f t="shared" si="141"/>
        <v>-5.0200000000000244E-2</v>
      </c>
      <c r="D1167" s="2">
        <f t="shared" si="142"/>
        <v>10.207100000000001</v>
      </c>
      <c r="E1167" s="2">
        <f t="shared" si="144"/>
        <v>10.27148</v>
      </c>
      <c r="F1167" s="2">
        <f t="shared" si="137"/>
        <v>10.394824999999999</v>
      </c>
      <c r="G1167" s="2">
        <f t="shared" si="139"/>
        <v>10.599993999999992</v>
      </c>
      <c r="H1167" s="2">
        <f t="shared" si="143"/>
        <v>10.433923000000002</v>
      </c>
      <c r="I1167" s="2">
        <f t="array" ref="I1167">SUMPRODUCT(B1151:B1170, (ROW(B1151:B1170)-ROW(B1151)+1)) / (20*21/2)</f>
        <v>10.354516666666667</v>
      </c>
      <c r="J1167" s="2">
        <f t="shared" si="138"/>
        <v>10.36611305793685</v>
      </c>
      <c r="K1167" s="2">
        <f t="shared" si="140"/>
        <v>10.457113392343203</v>
      </c>
    </row>
    <row r="1168" spans="1:11" ht="13.5" x14ac:dyDescent="0.25">
      <c r="A1168" s="3">
        <f>TITRES_STAT!B1171</f>
        <v>43712</v>
      </c>
      <c r="B1168" s="6">
        <f>TITRES_STAT!D1171</f>
        <v>10.452999999999999</v>
      </c>
      <c r="C1168" s="2">
        <f t="shared" si="141"/>
        <v>0.3429000000000002</v>
      </c>
      <c r="D1168" s="2">
        <f t="shared" si="142"/>
        <v>10.232200000000001</v>
      </c>
      <c r="E1168" s="2">
        <f t="shared" si="144"/>
        <v>10.27985</v>
      </c>
      <c r="F1168" s="2">
        <f t="shared" si="137"/>
        <v>10.394409999999999</v>
      </c>
      <c r="G1168" s="2">
        <f t="shared" si="139"/>
        <v>10.597567999999994</v>
      </c>
      <c r="H1168" s="2">
        <f t="shared" si="143"/>
        <v>10.435719500000005</v>
      </c>
      <c r="I1168" s="2">
        <f t="array" ref="I1168">SUMPRODUCT(B1152:B1171, (ROW(B1152:B1171)-ROW(B1152)+1)) / (20*21/2)</f>
        <v>10.364316666666667</v>
      </c>
      <c r="J1168" s="2">
        <f t="shared" si="138"/>
        <v>10.374388004800009</v>
      </c>
      <c r="K1168" s="2">
        <f t="shared" si="140"/>
        <v>10.456952082839548</v>
      </c>
    </row>
    <row r="1169" spans="1:11" ht="13.5" x14ac:dyDescent="0.25">
      <c r="A1169" s="3">
        <f>TITRES_STAT!B1172</f>
        <v>43713</v>
      </c>
      <c r="B1169" s="6">
        <f>TITRES_STAT!D1172</f>
        <v>10.452999999999999</v>
      </c>
      <c r="C1169" s="2">
        <f t="shared" si="141"/>
        <v>0</v>
      </c>
      <c r="D1169" s="2">
        <f t="shared" si="142"/>
        <v>10.275700000000001</v>
      </c>
      <c r="E1169" s="2">
        <f t="shared" si="144"/>
        <v>10.292400000000002</v>
      </c>
      <c r="F1169" s="2">
        <f t="shared" si="137"/>
        <v>10.394410000000001</v>
      </c>
      <c r="G1169" s="2">
        <f t="shared" si="139"/>
        <v>10.594977999999994</v>
      </c>
      <c r="H1169" s="2">
        <f t="shared" si="143"/>
        <v>10.436050000000002</v>
      </c>
      <c r="I1169" s="2">
        <f t="array" ref="I1169">SUMPRODUCT(B1153:B1172, (ROW(B1153:B1172)-ROW(B1153)+1)) / (20*21/2)</f>
        <v>10.387174285714286</v>
      </c>
      <c r="J1169" s="2">
        <f t="shared" si="138"/>
        <v>10.381874861485723</v>
      </c>
      <c r="K1169" s="2">
        <f t="shared" si="140"/>
        <v>10.456797099198782</v>
      </c>
    </row>
    <row r="1170" spans="1:11" ht="13.5" x14ac:dyDescent="0.25">
      <c r="A1170" s="3">
        <f>TITRES_STAT!B1173</f>
        <v>43714</v>
      </c>
      <c r="B1170" s="6">
        <f>TITRES_STAT!D1173</f>
        <v>10.662000000000001</v>
      </c>
      <c r="C1170" s="2">
        <f t="shared" si="141"/>
        <v>0.20900000000000141</v>
      </c>
      <c r="D1170" s="2">
        <f t="shared" si="142"/>
        <v>10.36768</v>
      </c>
      <c r="E1170" s="2">
        <f t="shared" si="144"/>
        <v>10.325850000000001</v>
      </c>
      <c r="F1170" s="2">
        <f t="shared" si="137"/>
        <v>10.391900000000001</v>
      </c>
      <c r="G1170" s="2">
        <f t="shared" si="139"/>
        <v>10.601131999999996</v>
      </c>
      <c r="H1170" s="2">
        <f t="shared" si="143"/>
        <v>10.438851000000005</v>
      </c>
      <c r="I1170" s="2">
        <f t="array" ref="I1170">SUMPRODUCT(B1154:B1173, (ROW(B1154:B1173)-ROW(B1154)+1)) / (20*21/2)</f>
        <v>10.413730476190477</v>
      </c>
      <c r="J1170" s="2">
        <f t="shared" si="138"/>
        <v>10.408553446106131</v>
      </c>
      <c r="K1170" s="2">
        <f t="shared" si="140"/>
        <v>10.464844271779222</v>
      </c>
    </row>
    <row r="1171" spans="1:11" ht="13.5" x14ac:dyDescent="0.25">
      <c r="A1171" s="3">
        <f>TITRES_STAT!B1174</f>
        <v>43717</v>
      </c>
      <c r="B1171" s="6">
        <f>TITRES_STAT!D1174</f>
        <v>10.4948</v>
      </c>
      <c r="C1171" s="2">
        <f t="shared" si="141"/>
        <v>-0.16720000000000113</v>
      </c>
      <c r="D1171" s="2">
        <f t="shared" si="142"/>
        <v>10.43458</v>
      </c>
      <c r="E1171" s="2">
        <f t="shared" si="144"/>
        <v>10.342580000000002</v>
      </c>
      <c r="F1171" s="2">
        <f t="shared" si="137"/>
        <v>10.380195000000001</v>
      </c>
      <c r="G1171" s="2">
        <f t="shared" si="139"/>
        <v>10.598455999999993</v>
      </c>
      <c r="H1171" s="2">
        <f t="shared" si="143"/>
        <v>10.439349500000006</v>
      </c>
      <c r="I1171" s="2">
        <f t="array" ref="I1171">SUMPRODUCT(B1155:B1174, (ROW(B1155:B1174)-ROW(B1155)+1)) / (20*21/2)</f>
        <v>10.439931904761906</v>
      </c>
      <c r="J1171" s="2">
        <f t="shared" si="138"/>
        <v>10.416767403619833</v>
      </c>
      <c r="K1171" s="2">
        <f t="shared" si="140"/>
        <v>10.466019006219252</v>
      </c>
    </row>
    <row r="1172" spans="1:11" ht="13.5" x14ac:dyDescent="0.25">
      <c r="A1172" s="3">
        <f>TITRES_STAT!B1175</f>
        <v>43718</v>
      </c>
      <c r="B1172" s="6">
        <f>TITRES_STAT!D1175</f>
        <v>10.620200000000001</v>
      </c>
      <c r="C1172" s="2">
        <f t="shared" si="141"/>
        <v>0.12540000000000084</v>
      </c>
      <c r="D1172" s="2">
        <f t="shared" si="142"/>
        <v>10.536599999999998</v>
      </c>
      <c r="E1172" s="2">
        <f t="shared" si="144"/>
        <v>10.37185</v>
      </c>
      <c r="F1172" s="2">
        <f t="shared" ref="F1172:F1235" si="145">AVERAGE(B1153:B1172)</f>
        <v>10.37476</v>
      </c>
      <c r="G1172" s="2">
        <f t="shared" si="139"/>
        <v>10.598455999999993</v>
      </c>
      <c r="H1172" s="2">
        <f t="shared" si="143"/>
        <v>10.440719500000002</v>
      </c>
      <c r="I1172" s="2">
        <f t="array" ref="I1172">SUMPRODUCT(B1156:B1175, (ROW(B1156:B1175)-ROW(B1156)+1)) / (20*21/2)</f>
        <v>10.46493857142857</v>
      </c>
      <c r="J1172" s="2">
        <f t="shared" si="138"/>
        <v>10.43614193660842</v>
      </c>
      <c r="K1172" s="2">
        <f t="shared" si="140"/>
        <v>10.472065319700851</v>
      </c>
    </row>
    <row r="1173" spans="1:11" ht="13.5" x14ac:dyDescent="0.25">
      <c r="A1173" s="3">
        <f>TITRES_STAT!B1176</f>
        <v>43719</v>
      </c>
      <c r="B1173" s="6">
        <f>TITRES_STAT!D1176</f>
        <v>10.653600000000001</v>
      </c>
      <c r="C1173" s="2">
        <f t="shared" si="141"/>
        <v>3.3400000000000318E-2</v>
      </c>
      <c r="D1173" s="2">
        <f t="shared" si="142"/>
        <v>10.57672</v>
      </c>
      <c r="E1173" s="2">
        <f t="shared" si="144"/>
        <v>10.40446</v>
      </c>
      <c r="F1173" s="2">
        <f t="shared" si="145"/>
        <v>10.386885000000001</v>
      </c>
      <c r="G1173" s="2">
        <f t="shared" si="139"/>
        <v>10.594105999999993</v>
      </c>
      <c r="H1173" s="2">
        <f t="shared" si="143"/>
        <v>10.442256500000003</v>
      </c>
      <c r="I1173" s="2">
        <f t="array" ref="I1173">SUMPRODUCT(B1157:B1176, (ROW(B1157:B1176)-ROW(B1157)+1)) / (20*21/2)</f>
        <v>10.487950476190475</v>
      </c>
      <c r="J1173" s="2">
        <f t="shared" ref="J1173:J1236" si="146">$J$4*B1173+J1172*(1-$J$4)</f>
        <v>10.456852228360001</v>
      </c>
      <c r="K1173" s="2">
        <f t="shared" si="140"/>
        <v>10.479184326771406</v>
      </c>
    </row>
    <row r="1174" spans="1:11" ht="13.5" x14ac:dyDescent="0.25">
      <c r="A1174" s="3">
        <f>TITRES_STAT!B1177</f>
        <v>43720</v>
      </c>
      <c r="B1174" s="6">
        <f>TITRES_STAT!D1177</f>
        <v>10.662000000000001</v>
      </c>
      <c r="C1174" s="2">
        <f t="shared" si="141"/>
        <v>8.3999999999999631E-3</v>
      </c>
      <c r="D1174" s="2">
        <f t="shared" si="142"/>
        <v>10.61852</v>
      </c>
      <c r="E1174" s="2">
        <f t="shared" si="144"/>
        <v>10.44711</v>
      </c>
      <c r="F1174" s="2">
        <f t="shared" si="145"/>
        <v>10.399430000000002</v>
      </c>
      <c r="G1174" s="2">
        <f t="shared" si="139"/>
        <v>10.588251999999995</v>
      </c>
      <c r="H1174" s="2">
        <f t="shared" si="143"/>
        <v>10.443876000000003</v>
      </c>
      <c r="I1174" s="2">
        <f t="array" ref="I1174">SUMPRODUCT(B1158:B1177, (ROW(B1158:B1177)-ROW(B1158)+1)) / (20*21/2)</f>
        <v>10.482930952380952</v>
      </c>
      <c r="J1174" s="2">
        <f t="shared" si="146"/>
        <v>10.476390111373334</v>
      </c>
      <c r="K1174" s="2">
        <f t="shared" si="140"/>
        <v>10.486353568858801</v>
      </c>
    </row>
    <row r="1175" spans="1:11" ht="13.5" x14ac:dyDescent="0.25">
      <c r="A1175" s="3">
        <f>TITRES_STAT!B1178</f>
        <v>43721</v>
      </c>
      <c r="B1175" s="6">
        <f>TITRES_STAT!D1178</f>
        <v>10.662000000000001</v>
      </c>
      <c r="C1175" s="2">
        <f t="shared" si="141"/>
        <v>0</v>
      </c>
      <c r="D1175" s="2">
        <f t="shared" si="142"/>
        <v>10.61852</v>
      </c>
      <c r="E1175" s="2">
        <f t="shared" si="144"/>
        <v>10.493100000000002</v>
      </c>
      <c r="F1175" s="2">
        <f t="shared" si="145"/>
        <v>10.411975000000002</v>
      </c>
      <c r="G1175" s="2">
        <f t="shared" si="139"/>
        <v>10.582397999999996</v>
      </c>
      <c r="H1175" s="2">
        <f t="shared" si="143"/>
        <v>10.445658500000002</v>
      </c>
      <c r="I1175" s="2">
        <f t="array" ref="I1175">SUMPRODUCT(B1159:B1178, (ROW(B1159:B1178)-ROW(B1159)+1)) / (20*21/2)</f>
        <v>10.50041523809524</v>
      </c>
      <c r="J1175" s="2">
        <f t="shared" si="146"/>
        <v>10.494067243623494</v>
      </c>
      <c r="K1175" s="2">
        <f t="shared" si="140"/>
        <v>10.493241664197672</v>
      </c>
    </row>
    <row r="1176" spans="1:11" ht="13.5" x14ac:dyDescent="0.25">
      <c r="A1176" s="3">
        <f>TITRES_STAT!B1179</f>
        <v>43724</v>
      </c>
      <c r="B1176" s="6">
        <f>TITRES_STAT!D1179</f>
        <v>10.653600000000001</v>
      </c>
      <c r="C1176" s="2">
        <f t="shared" si="141"/>
        <v>-8.3999999999999631E-3</v>
      </c>
      <c r="D1176" s="2">
        <f t="shared" si="142"/>
        <v>10.65028</v>
      </c>
      <c r="E1176" s="2">
        <f t="shared" si="144"/>
        <v>10.54243</v>
      </c>
      <c r="F1176" s="2">
        <f t="shared" si="145"/>
        <v>10.422005000000002</v>
      </c>
      <c r="G1176" s="2">
        <f t="shared" si="139"/>
        <v>10.576375999999993</v>
      </c>
      <c r="H1176" s="2">
        <f t="shared" si="143"/>
        <v>10.447440000000002</v>
      </c>
      <c r="I1176" s="2">
        <f t="array" ref="I1176">SUMPRODUCT(B1160:B1179, (ROW(B1160:B1179)-ROW(B1160)+1)) / (20*21/2)</f>
        <v>10.516784285714287</v>
      </c>
      <c r="J1176" s="2">
        <f t="shared" si="146"/>
        <v>10.509260839468876</v>
      </c>
      <c r="K1176" s="2">
        <f t="shared" si="140"/>
        <v>10.499530226386</v>
      </c>
    </row>
    <row r="1177" spans="1:11" ht="13.5" x14ac:dyDescent="0.25">
      <c r="A1177" s="3">
        <f>TITRES_STAT!B1180</f>
        <v>43725</v>
      </c>
      <c r="B1177" s="6">
        <f>TITRES_STAT!D1180</f>
        <v>10.369300000000001</v>
      </c>
      <c r="C1177" s="2">
        <f t="shared" si="141"/>
        <v>-0.2843</v>
      </c>
      <c r="D1177" s="2">
        <f t="shared" si="142"/>
        <v>10.600100000000001</v>
      </c>
      <c r="E1177" s="2">
        <f t="shared" si="144"/>
        <v>10.568349999999999</v>
      </c>
      <c r="F1177" s="2">
        <f t="shared" si="145"/>
        <v>10.419915000000003</v>
      </c>
      <c r="G1177" s="2">
        <f t="shared" si="139"/>
        <v>10.571189999999993</v>
      </c>
      <c r="H1177" s="2">
        <f t="shared" si="143"/>
        <v>10.447800000000003</v>
      </c>
      <c r="I1177" s="2">
        <f t="array" ref="I1177">SUMPRODUCT(B1161:B1180, (ROW(B1161:B1180)-ROW(B1161)+1)) / (20*21/2)</f>
        <v>10.531839047619048</v>
      </c>
      <c r="J1177" s="2">
        <f t="shared" si="146"/>
        <v>10.495931235709936</v>
      </c>
      <c r="K1177" s="2">
        <f t="shared" si="140"/>
        <v>10.494423158684588</v>
      </c>
    </row>
    <row r="1178" spans="1:11" ht="13.5" x14ac:dyDescent="0.25">
      <c r="A1178" s="3">
        <f>TITRES_STAT!B1181</f>
        <v>43726</v>
      </c>
      <c r="B1178" s="6">
        <f>TITRES_STAT!D1181</f>
        <v>10.6035</v>
      </c>
      <c r="C1178" s="2">
        <f t="shared" si="141"/>
        <v>0.23419999999999952</v>
      </c>
      <c r="D1178" s="2">
        <f t="shared" si="142"/>
        <v>10.59008</v>
      </c>
      <c r="E1178" s="2">
        <f t="shared" si="144"/>
        <v>10.583399999999999</v>
      </c>
      <c r="F1178" s="2">
        <f t="shared" si="145"/>
        <v>10.431625000000004</v>
      </c>
      <c r="G1178" s="2">
        <f t="shared" si="139"/>
        <v>10.566005999999993</v>
      </c>
      <c r="H1178" s="2">
        <f t="shared" si="143"/>
        <v>10.449331000000004</v>
      </c>
      <c r="I1178" s="2">
        <f t="array" ref="I1178">SUMPRODUCT(B1162:B1181, (ROW(B1162:B1181)-ROW(B1162)+1)) / (20*21/2)</f>
        <v>10.545579523809524</v>
      </c>
      <c r="J1178" s="2">
        <f t="shared" si="146"/>
        <v>10.506175879928037</v>
      </c>
      <c r="K1178" s="2">
        <f t="shared" si="140"/>
        <v>10.49870068187343</v>
      </c>
    </row>
    <row r="1179" spans="1:11" ht="13.5" x14ac:dyDescent="0.25">
      <c r="A1179" s="3">
        <f>TITRES_STAT!B1182</f>
        <v>43727</v>
      </c>
      <c r="B1179" s="6">
        <f>TITRES_STAT!D1182</f>
        <v>10.6035</v>
      </c>
      <c r="C1179" s="2">
        <f t="shared" si="141"/>
        <v>0</v>
      </c>
      <c r="D1179" s="2">
        <f t="shared" si="142"/>
        <v>10.578380000000001</v>
      </c>
      <c r="E1179" s="2">
        <f t="shared" si="144"/>
        <v>10.598449999999998</v>
      </c>
      <c r="F1179" s="2">
        <f t="shared" si="145"/>
        <v>10.445425000000004</v>
      </c>
      <c r="G1179" s="2">
        <f t="shared" si="139"/>
        <v>10.560821999999995</v>
      </c>
      <c r="H1179" s="2">
        <f t="shared" si="143"/>
        <v>10.450902500000005</v>
      </c>
      <c r="I1179" s="2">
        <f t="array" ref="I1179">SUMPRODUCT(B1163:B1182, (ROW(B1163:B1182)-ROW(B1163)+1)) / (20*21/2)</f>
        <v>10.558005714285715</v>
      </c>
      <c r="J1179" s="2">
        <f t="shared" si="146"/>
        <v>10.515444843744415</v>
      </c>
      <c r="K1179" s="2">
        <f t="shared" si="140"/>
        <v>10.502810459054864</v>
      </c>
    </row>
    <row r="1180" spans="1:11" ht="13.5" x14ac:dyDescent="0.25">
      <c r="A1180" s="3">
        <f>TITRES_STAT!B1183</f>
        <v>43728</v>
      </c>
      <c r="B1180" s="6">
        <f>TITRES_STAT!D1183</f>
        <v>10.6035</v>
      </c>
      <c r="C1180" s="2">
        <f t="shared" si="141"/>
        <v>0</v>
      </c>
      <c r="D1180" s="2">
        <f t="shared" si="142"/>
        <v>10.56668</v>
      </c>
      <c r="E1180" s="2">
        <f t="shared" si="144"/>
        <v>10.592599999999999</v>
      </c>
      <c r="F1180" s="2">
        <f t="shared" si="145"/>
        <v>10.459225000000002</v>
      </c>
      <c r="G1180" s="2">
        <f t="shared" si="139"/>
        <v>10.555637999999995</v>
      </c>
      <c r="H1180" s="2">
        <f t="shared" si="143"/>
        <v>10.452596500000004</v>
      </c>
      <c r="I1180" s="2">
        <f t="array" ref="I1180">SUMPRODUCT(B1164:B1183, (ROW(B1164:B1183)-ROW(B1164)+1)) / (20*21/2)</f>
        <v>10.56274619047619</v>
      </c>
      <c r="J1180" s="2">
        <f t="shared" si="146"/>
        <v>10.523831049102091</v>
      </c>
      <c r="K1180" s="2">
        <f t="shared" si="140"/>
        <v>10.506759068503694</v>
      </c>
    </row>
    <row r="1181" spans="1:11" ht="13.5" x14ac:dyDescent="0.25">
      <c r="A1181" s="3">
        <f>TITRES_STAT!B1184</f>
        <v>43731</v>
      </c>
      <c r="B1181" s="6">
        <f>TITRES_STAT!D1184</f>
        <v>10.6035</v>
      </c>
      <c r="C1181" s="2">
        <f t="shared" si="141"/>
        <v>0</v>
      </c>
      <c r="D1181" s="2">
        <f t="shared" si="142"/>
        <v>10.556659999999999</v>
      </c>
      <c r="E1181" s="2">
        <f t="shared" si="144"/>
        <v>10.60347</v>
      </c>
      <c r="F1181" s="2">
        <f t="shared" si="145"/>
        <v>10.473025000000002</v>
      </c>
      <c r="G1181" s="2">
        <f t="shared" si="139"/>
        <v>10.550621999999997</v>
      </c>
      <c r="H1181" s="2">
        <f t="shared" si="143"/>
        <v>10.454290500000006</v>
      </c>
      <c r="I1181" s="2">
        <f t="array" ref="I1181">SUMPRODUCT(B1165:B1184, (ROW(B1165:B1184)-ROW(B1165)+1)) / (20*21/2)</f>
        <v>10.57843380952381</v>
      </c>
      <c r="J1181" s="2">
        <f t="shared" si="146"/>
        <v>10.531418568235225</v>
      </c>
      <c r="K1181" s="2">
        <f t="shared" si="140"/>
        <v>10.510552830523157</v>
      </c>
    </row>
    <row r="1182" spans="1:11" ht="13.5" x14ac:dyDescent="0.25">
      <c r="A1182" s="3">
        <f>TITRES_STAT!B1185</f>
        <v>43732</v>
      </c>
      <c r="B1182" s="6">
        <f>TITRES_STAT!D1185</f>
        <v>10.6035</v>
      </c>
      <c r="C1182" s="2">
        <f t="shared" si="141"/>
        <v>0</v>
      </c>
      <c r="D1182" s="2">
        <f t="shared" si="142"/>
        <v>10.6035</v>
      </c>
      <c r="E1182" s="2">
        <f t="shared" si="144"/>
        <v>10.601800000000001</v>
      </c>
      <c r="F1182" s="2">
        <f t="shared" si="145"/>
        <v>10.486825</v>
      </c>
      <c r="G1182" s="2">
        <f t="shared" si="139"/>
        <v>10.545771999999998</v>
      </c>
      <c r="H1182" s="2">
        <f t="shared" si="143"/>
        <v>10.455984500000008</v>
      </c>
      <c r="I1182" s="2">
        <f t="array" ref="I1182">SUMPRODUCT(B1166:B1185, (ROW(B1166:B1185)-ROW(B1166)+1)) / (20*21/2)</f>
        <v>10.5905</v>
      </c>
      <c r="J1182" s="2">
        <f t="shared" si="146"/>
        <v>10.538283466498537</v>
      </c>
      <c r="K1182" s="2">
        <f t="shared" si="140"/>
        <v>10.514197817561463</v>
      </c>
    </row>
    <row r="1183" spans="1:11" ht="13.5" x14ac:dyDescent="0.25">
      <c r="A1183" s="3">
        <f>TITRES_STAT!B1186</f>
        <v>43733</v>
      </c>
      <c r="B1183" s="6">
        <f>TITRES_STAT!D1186</f>
        <v>10.5366</v>
      </c>
      <c r="C1183" s="2">
        <f t="shared" si="141"/>
        <v>-6.6900000000000404E-2</v>
      </c>
      <c r="D1183" s="2">
        <f t="shared" si="142"/>
        <v>10.590120000000001</v>
      </c>
      <c r="E1183" s="2">
        <f t="shared" si="144"/>
        <v>10.590099999999998</v>
      </c>
      <c r="F1183" s="2">
        <f t="shared" si="145"/>
        <v>10.49728</v>
      </c>
      <c r="G1183" s="2">
        <f t="shared" si="139"/>
        <v>10.539917999999995</v>
      </c>
      <c r="H1183" s="2">
        <f t="shared" si="143"/>
        <v>10.457344000000008</v>
      </c>
      <c r="I1183" s="2">
        <f t="array" ref="I1183">SUMPRODUCT(B1167:B1186, (ROW(B1167:B1186)-ROW(B1167)+1)) / (20*21/2)</f>
        <v>10.582141428571427</v>
      </c>
      <c r="J1183" s="2">
        <f t="shared" si="146"/>
        <v>10.53812313635582</v>
      </c>
      <c r="K1183" s="2">
        <f t="shared" si="140"/>
        <v>10.515076334519838</v>
      </c>
    </row>
    <row r="1184" spans="1:11" ht="13.5" x14ac:dyDescent="0.25">
      <c r="A1184" s="3">
        <f>TITRES_STAT!B1187</f>
        <v>43734</v>
      </c>
      <c r="B1184" s="6">
        <f>TITRES_STAT!D1187</f>
        <v>10.662000000000001</v>
      </c>
      <c r="C1184" s="2">
        <f t="shared" si="141"/>
        <v>0.12540000000000084</v>
      </c>
      <c r="D1184" s="2">
        <f t="shared" si="142"/>
        <v>10.60182</v>
      </c>
      <c r="E1184" s="2">
        <f t="shared" si="144"/>
        <v>10.590100000000001</v>
      </c>
      <c r="F1184" s="2">
        <f t="shared" si="145"/>
        <v>10.518604999999999</v>
      </c>
      <c r="G1184" s="2">
        <f t="shared" si="139"/>
        <v>10.537409999999998</v>
      </c>
      <c r="H1184" s="2">
        <f t="shared" si="143"/>
        <v>10.459330500000005</v>
      </c>
      <c r="I1184" s="2">
        <f t="array" ref="I1184">SUMPRODUCT(B1168:B1187, (ROW(B1168:B1187)-ROW(B1168)+1)) / (20*21/2)</f>
        <v>10.572389047619048</v>
      </c>
      <c r="J1184" s="2">
        <f t="shared" si="146"/>
        <v>10.549920932893361</v>
      </c>
      <c r="K1184" s="2">
        <f t="shared" si="140"/>
        <v>10.520838046891608</v>
      </c>
    </row>
    <row r="1185" spans="1:11" ht="13.5" x14ac:dyDescent="0.25">
      <c r="A1185" s="3">
        <f>TITRES_STAT!B1188</f>
        <v>43735</v>
      </c>
      <c r="B1185" s="6">
        <f>TITRES_STAT!D1188</f>
        <v>10.645300000000001</v>
      </c>
      <c r="C1185" s="2">
        <f t="shared" si="141"/>
        <v>-1.6700000000000159E-2</v>
      </c>
      <c r="D1185" s="2">
        <f t="shared" si="142"/>
        <v>10.61018</v>
      </c>
      <c r="E1185" s="2">
        <f t="shared" si="144"/>
        <v>10.588430000000001</v>
      </c>
      <c r="F1185" s="2">
        <f t="shared" si="145"/>
        <v>10.540764999999999</v>
      </c>
      <c r="G1185" s="2">
        <f t="shared" si="139"/>
        <v>10.534567999999997</v>
      </c>
      <c r="H1185" s="2">
        <f t="shared" si="143"/>
        <v>10.461233500000006</v>
      </c>
      <c r="I1185" s="2">
        <f t="array" ref="I1185">SUMPRODUCT(B1169:B1188, (ROW(B1169:B1188)-ROW(B1169)+1)) / (20*21/2)</f>
        <v>10.573746666666667</v>
      </c>
      <c r="J1185" s="2">
        <f t="shared" si="146"/>
        <v>10.559004653570183</v>
      </c>
      <c r="K1185" s="2">
        <f t="shared" si="140"/>
        <v>10.52571890779782</v>
      </c>
    </row>
    <row r="1186" spans="1:11" ht="13.5" x14ac:dyDescent="0.25">
      <c r="A1186" s="3">
        <f>TITRES_STAT!B1189</f>
        <v>43738</v>
      </c>
      <c r="B1186" s="6">
        <f>TITRES_STAT!D1189</f>
        <v>10.452999999999999</v>
      </c>
      <c r="C1186" s="2">
        <f t="shared" si="141"/>
        <v>-0.19230000000000125</v>
      </c>
      <c r="D1186" s="2">
        <f t="shared" si="142"/>
        <v>10.580080000000001</v>
      </c>
      <c r="E1186" s="2">
        <f t="shared" si="144"/>
        <v>10.56837</v>
      </c>
      <c r="F1186" s="2">
        <f t="shared" si="145"/>
        <v>10.555399999999999</v>
      </c>
      <c r="G1186" s="2">
        <f t="shared" si="139"/>
        <v>10.527377999999993</v>
      </c>
      <c r="H1186" s="2">
        <f t="shared" si="143"/>
        <v>10.462175000000002</v>
      </c>
      <c r="I1186" s="2">
        <f t="array" ref="I1186">SUMPRODUCT(B1170:B1189, (ROW(B1170:B1189)-ROW(B1170)+1)) / (20*21/2)</f>
        <v>10.585610000000001</v>
      </c>
      <c r="J1186" s="2">
        <f t="shared" si="146"/>
        <v>10.548908972277784</v>
      </c>
      <c r="K1186" s="2">
        <f t="shared" si="140"/>
        <v>10.522867185923397</v>
      </c>
    </row>
    <row r="1187" spans="1:11" ht="13.5" x14ac:dyDescent="0.25">
      <c r="A1187" s="3">
        <f>TITRES_STAT!B1190</f>
        <v>43739</v>
      </c>
      <c r="B1187" s="6">
        <f>TITRES_STAT!D1190</f>
        <v>10.452999999999999</v>
      </c>
      <c r="C1187" s="2">
        <f t="shared" si="141"/>
        <v>0</v>
      </c>
      <c r="D1187" s="2">
        <f t="shared" si="142"/>
        <v>10.54998</v>
      </c>
      <c r="E1187" s="2">
        <f t="shared" si="144"/>
        <v>10.576740000000001</v>
      </c>
      <c r="F1187" s="2">
        <f t="shared" si="145"/>
        <v>10.572545</v>
      </c>
      <c r="G1187" s="2">
        <f t="shared" si="139"/>
        <v>10.520019999999995</v>
      </c>
      <c r="H1187" s="2">
        <f t="shared" si="143"/>
        <v>10.464501500000004</v>
      </c>
      <c r="I1187" s="2">
        <f t="array" ref="I1187">SUMPRODUCT(B1171:B1190, (ROW(B1171:B1190)-ROW(B1171)+1)) / (20*21/2)</f>
        <v>10.612212380952382</v>
      </c>
      <c r="J1187" s="2">
        <f t="shared" si="146"/>
        <v>10.539774784441805</v>
      </c>
      <c r="K1187" s="2">
        <f t="shared" si="140"/>
        <v>10.520127296279343</v>
      </c>
    </row>
    <row r="1188" spans="1:11" ht="13.5" x14ac:dyDescent="0.25">
      <c r="A1188" s="3">
        <f>TITRES_STAT!B1191</f>
        <v>43740</v>
      </c>
      <c r="B1188" s="6">
        <f>TITRES_STAT!D1191</f>
        <v>10.5868</v>
      </c>
      <c r="C1188" s="2">
        <f t="shared" si="141"/>
        <v>0.13380000000000081</v>
      </c>
      <c r="D1188" s="2">
        <f t="shared" si="142"/>
        <v>10.56002</v>
      </c>
      <c r="E1188" s="2">
        <f t="shared" si="144"/>
        <v>10.57507</v>
      </c>
      <c r="F1188" s="2">
        <f t="shared" si="145"/>
        <v>10.579235000000001</v>
      </c>
      <c r="G1188" s="2">
        <f t="shared" si="139"/>
        <v>10.517845999999997</v>
      </c>
      <c r="H1188" s="2">
        <f t="shared" si="143"/>
        <v>10.466112000000003</v>
      </c>
      <c r="I1188" s="2">
        <f t="array" ref="I1188">SUMPRODUCT(B1172:B1191, (ROW(B1172:B1191)-ROW(B1172)+1)) / (20*21/2)</f>
        <v>10.637819047619047</v>
      </c>
      <c r="J1188" s="2">
        <f t="shared" si="146"/>
        <v>10.54425337639973</v>
      </c>
      <c r="K1188" s="2">
        <f t="shared" si="140"/>
        <v>10.522741912111526</v>
      </c>
    </row>
    <row r="1189" spans="1:11" ht="13.5" x14ac:dyDescent="0.25">
      <c r="A1189" s="3">
        <f>TITRES_STAT!B1192</f>
        <v>43741</v>
      </c>
      <c r="B1189" s="6">
        <f>TITRES_STAT!D1192</f>
        <v>10.703799999999999</v>
      </c>
      <c r="C1189" s="2">
        <f t="shared" si="141"/>
        <v>0.1169999999999991</v>
      </c>
      <c r="D1189" s="2">
        <f t="shared" si="142"/>
        <v>10.568380000000001</v>
      </c>
      <c r="E1189" s="2">
        <f t="shared" si="144"/>
        <v>10.585100000000001</v>
      </c>
      <c r="F1189" s="2">
        <f t="shared" si="145"/>
        <v>10.591775</v>
      </c>
      <c r="G1189" s="2">
        <f t="shared" si="139"/>
        <v>10.516173999999994</v>
      </c>
      <c r="H1189" s="2">
        <f t="shared" si="143"/>
        <v>10.468307500000002</v>
      </c>
      <c r="I1189" s="2">
        <f t="array" ref="I1189">SUMPRODUCT(B1173:B1192, (ROW(B1173:B1192)-ROW(B1173)+1)) / (20*21/2)</f>
        <v>10.66163380952381</v>
      </c>
      <c r="J1189" s="2">
        <f t="shared" si="146"/>
        <v>10.559448292933089</v>
      </c>
      <c r="K1189" s="2">
        <f t="shared" si="140"/>
        <v>10.529842229283624</v>
      </c>
    </row>
    <row r="1190" spans="1:11" ht="13.5" x14ac:dyDescent="0.25">
      <c r="A1190" s="3">
        <f>TITRES_STAT!B1193</f>
        <v>43742</v>
      </c>
      <c r="B1190" s="6">
        <f>TITRES_STAT!D1193</f>
        <v>10.8711</v>
      </c>
      <c r="C1190" s="2">
        <f t="shared" si="141"/>
        <v>0.16730000000000089</v>
      </c>
      <c r="D1190" s="2">
        <f t="shared" si="142"/>
        <v>10.613539999999999</v>
      </c>
      <c r="E1190" s="2">
        <f t="shared" si="144"/>
        <v>10.61186</v>
      </c>
      <c r="F1190" s="2">
        <f t="shared" si="145"/>
        <v>10.60223</v>
      </c>
      <c r="G1190" s="2">
        <f t="shared" si="139"/>
        <v>10.518683999999993</v>
      </c>
      <c r="H1190" s="2">
        <f t="shared" si="143"/>
        <v>10.472154</v>
      </c>
      <c r="I1190" s="2">
        <f t="array" ref="I1190">SUMPRODUCT(B1174:B1193, (ROW(B1174:B1193)-ROW(B1174)+1)) / (20*21/2)</f>
        <v>10.68425380952381</v>
      </c>
      <c r="J1190" s="2">
        <f t="shared" si="146"/>
        <v>10.589129407891843</v>
      </c>
      <c r="K1190" s="2">
        <f t="shared" si="140"/>
        <v>10.543224886958775</v>
      </c>
    </row>
    <row r="1191" spans="1:11" ht="13.5" x14ac:dyDescent="0.25">
      <c r="A1191" s="3">
        <f>TITRES_STAT!B1194</f>
        <v>43745</v>
      </c>
      <c r="B1191" s="6">
        <f>TITRES_STAT!D1194</f>
        <v>10.8711</v>
      </c>
      <c r="C1191" s="2">
        <f t="shared" si="141"/>
        <v>0</v>
      </c>
      <c r="D1191" s="2">
        <f t="shared" si="142"/>
        <v>10.69716</v>
      </c>
      <c r="E1191" s="2">
        <f t="shared" si="144"/>
        <v>10.63862</v>
      </c>
      <c r="F1191" s="2">
        <f t="shared" si="145"/>
        <v>10.621045000000002</v>
      </c>
      <c r="G1191" s="2">
        <f t="shared" si="139"/>
        <v>10.523533999999993</v>
      </c>
      <c r="H1191" s="2">
        <f t="shared" si="143"/>
        <v>10.476000499999998</v>
      </c>
      <c r="I1191" s="2">
        <f t="array" ref="I1191">SUMPRODUCT(B1175:B1194, (ROW(B1175:B1194)-ROW(B1175)+1)) / (20*21/2)</f>
        <v>10.697866666666664</v>
      </c>
      <c r="J1191" s="2">
        <f t="shared" si="146"/>
        <v>10.615983749997383</v>
      </c>
      <c r="K1191" s="2">
        <f t="shared" si="140"/>
        <v>10.556082734529019</v>
      </c>
    </row>
    <row r="1192" spans="1:11" ht="13.5" x14ac:dyDescent="0.25">
      <c r="A1192" s="3">
        <f>TITRES_STAT!B1195</f>
        <v>43746</v>
      </c>
      <c r="B1192" s="6">
        <f>TITRES_STAT!D1195</f>
        <v>10.8711</v>
      </c>
      <c r="C1192" s="2">
        <f t="shared" si="141"/>
        <v>0</v>
      </c>
      <c r="D1192" s="2">
        <f t="shared" si="142"/>
        <v>10.780779999999998</v>
      </c>
      <c r="E1192" s="2">
        <f t="shared" si="144"/>
        <v>10.665379999999999</v>
      </c>
      <c r="F1192" s="2">
        <f t="shared" si="145"/>
        <v>10.633590000000002</v>
      </c>
      <c r="G1192" s="2">
        <f t="shared" si="139"/>
        <v>10.530223999999993</v>
      </c>
      <c r="H1192" s="2">
        <f t="shared" si="143"/>
        <v>10.480091499999997</v>
      </c>
      <c r="I1192" s="2">
        <f t="array" ref="I1192">SUMPRODUCT(B1176:B1195, (ROW(B1176:B1195)-ROW(B1176)+1)) / (20*21/2)</f>
        <v>10.710882380952381</v>
      </c>
      <c r="J1192" s="2">
        <f t="shared" si="146"/>
        <v>10.64028053571192</v>
      </c>
      <c r="K1192" s="2">
        <f t="shared" si="140"/>
        <v>10.568436352782783</v>
      </c>
    </row>
    <row r="1193" spans="1:11" ht="13.5" x14ac:dyDescent="0.25">
      <c r="A1193" s="3">
        <f>TITRES_STAT!B1196</f>
        <v>43747</v>
      </c>
      <c r="B1193" s="6">
        <f>TITRES_STAT!D1196</f>
        <v>10.8711</v>
      </c>
      <c r="C1193" s="2">
        <f t="shared" si="141"/>
        <v>0</v>
      </c>
      <c r="D1193" s="2">
        <f t="shared" si="142"/>
        <v>10.837639999999999</v>
      </c>
      <c r="E1193" s="2">
        <f t="shared" si="144"/>
        <v>10.698829999999999</v>
      </c>
      <c r="F1193" s="2">
        <f t="shared" si="145"/>
        <v>10.644465000000002</v>
      </c>
      <c r="G1193" s="2">
        <f t="shared" si="139"/>
        <v>10.532063999999997</v>
      </c>
      <c r="H1193" s="2">
        <f t="shared" si="143"/>
        <v>10.484019499999995</v>
      </c>
      <c r="I1193" s="2">
        <f t="array" ref="I1193">SUMPRODUCT(B1177:B1196, (ROW(B1177:B1196)-ROW(B1177)+1)) / (20*21/2)</f>
        <v>10.723300952380953</v>
      </c>
      <c r="J1193" s="2">
        <f t="shared" si="146"/>
        <v>10.662263341834596</v>
      </c>
      <c r="K1193" s="2">
        <f t="shared" si="140"/>
        <v>10.580305515418752</v>
      </c>
    </row>
    <row r="1194" spans="1:11" ht="13.5" x14ac:dyDescent="0.25">
      <c r="A1194" s="3">
        <f>TITRES_STAT!B1197</f>
        <v>43748</v>
      </c>
      <c r="B1194" s="6">
        <f>TITRES_STAT!D1197</f>
        <v>10.7874</v>
      </c>
      <c r="C1194" s="2">
        <f t="shared" si="141"/>
        <v>-8.370000000000033E-2</v>
      </c>
      <c r="D1194" s="2">
        <f t="shared" si="142"/>
        <v>10.85436</v>
      </c>
      <c r="E1194" s="2">
        <f t="shared" si="144"/>
        <v>10.711370000000001</v>
      </c>
      <c r="F1194" s="2">
        <f t="shared" si="145"/>
        <v>10.650735000000003</v>
      </c>
      <c r="G1194" s="2">
        <f t="shared" si="139"/>
        <v>10.532229999999997</v>
      </c>
      <c r="H1194" s="2">
        <f t="shared" si="143"/>
        <v>10.487650999999996</v>
      </c>
      <c r="I1194" s="2">
        <f t="array" ref="I1194">SUMPRODUCT(B1178:B1197, (ROW(B1178:B1197)-ROW(B1178)+1)) / (20*21/2)</f>
        <v>10.735082380952381</v>
      </c>
      <c r="J1194" s="2">
        <f t="shared" si="146"/>
        <v>10.674181118802728</v>
      </c>
      <c r="K1194" s="2">
        <f t="shared" si="140"/>
        <v>10.58842686775527</v>
      </c>
    </row>
    <row r="1195" spans="1:11" ht="13.5" x14ac:dyDescent="0.25">
      <c r="A1195" s="3">
        <f>TITRES_STAT!B1198</f>
        <v>43749</v>
      </c>
      <c r="B1195" s="6">
        <f>TITRES_STAT!D1198</f>
        <v>10.7874</v>
      </c>
      <c r="C1195" s="2">
        <f t="shared" si="141"/>
        <v>0</v>
      </c>
      <c r="D1195" s="2">
        <f t="shared" si="142"/>
        <v>10.837619999999999</v>
      </c>
      <c r="E1195" s="2">
        <f t="shared" si="144"/>
        <v>10.725580000000001</v>
      </c>
      <c r="F1195" s="2">
        <f t="shared" si="145"/>
        <v>10.657005000000002</v>
      </c>
      <c r="G1195" s="2">
        <f t="shared" si="139"/>
        <v>10.532395999999999</v>
      </c>
      <c r="H1195" s="2">
        <f t="shared" si="143"/>
        <v>10.491486499999999</v>
      </c>
      <c r="I1195" s="2">
        <f t="array" ref="I1195">SUMPRODUCT(B1179:B1198, (ROW(B1179:B1198)-ROW(B1179)+1)) / (20*21/2)</f>
        <v>10.744872857142857</v>
      </c>
      <c r="J1195" s="2">
        <f t="shared" si="146"/>
        <v>10.684963869392945</v>
      </c>
      <c r="K1195" s="2">
        <f t="shared" si="140"/>
        <v>10.596229735686435</v>
      </c>
    </row>
    <row r="1196" spans="1:11" ht="13.5" x14ac:dyDescent="0.25">
      <c r="A1196" s="3">
        <f>TITRES_STAT!B1199</f>
        <v>43752</v>
      </c>
      <c r="B1196" s="6">
        <f>TITRES_STAT!D1199</f>
        <v>10.7874</v>
      </c>
      <c r="C1196" s="2">
        <f t="shared" si="141"/>
        <v>0</v>
      </c>
      <c r="D1196" s="2">
        <f t="shared" si="142"/>
        <v>10.820879999999999</v>
      </c>
      <c r="E1196" s="2">
        <f t="shared" si="144"/>
        <v>10.759020000000001</v>
      </c>
      <c r="F1196" s="2">
        <f t="shared" si="145"/>
        <v>10.663695000000001</v>
      </c>
      <c r="G1196" s="2">
        <f t="shared" si="139"/>
        <v>10.538917999999999</v>
      </c>
      <c r="H1196" s="2">
        <f t="shared" si="143"/>
        <v>10.495769999999998</v>
      </c>
      <c r="I1196" s="2">
        <f t="array" ref="I1196">SUMPRODUCT(B1180:B1199, (ROW(B1180:B1199)-ROW(B1180)+1)) / (20*21/2)</f>
        <v>10.753787619047619</v>
      </c>
      <c r="J1196" s="2">
        <f t="shared" si="146"/>
        <v>10.694719691355523</v>
      </c>
      <c r="K1196" s="2">
        <f t="shared" si="140"/>
        <v>10.603726608796771</v>
      </c>
    </row>
    <row r="1197" spans="1:11" ht="13.5" x14ac:dyDescent="0.25">
      <c r="A1197" s="3">
        <f>TITRES_STAT!B1200</f>
        <v>43754</v>
      </c>
      <c r="B1197" s="6">
        <f>TITRES_STAT!D1200</f>
        <v>10.7874</v>
      </c>
      <c r="C1197" s="2">
        <f t="shared" si="141"/>
        <v>0</v>
      </c>
      <c r="D1197" s="2">
        <f t="shared" si="142"/>
        <v>10.80414</v>
      </c>
      <c r="E1197" s="2">
        <f t="shared" si="144"/>
        <v>10.792460000000002</v>
      </c>
      <c r="F1197" s="2">
        <f t="shared" si="145"/>
        <v>10.6846</v>
      </c>
      <c r="G1197" s="2">
        <f t="shared" si="139"/>
        <v>10.545439999999999</v>
      </c>
      <c r="H1197" s="2">
        <f t="shared" si="143"/>
        <v>10.5000125</v>
      </c>
      <c r="I1197" s="2">
        <f t="array" ref="I1197">SUMPRODUCT(B1181:B1200, (ROW(B1181:B1200)-ROW(B1181)+1)) / (20*21/2)</f>
        <v>10.753864761904762</v>
      </c>
      <c r="J1197" s="2">
        <f t="shared" si="146"/>
        <v>10.703546387416903</v>
      </c>
      <c r="K1197" s="2">
        <f t="shared" si="140"/>
        <v>10.610929486883173</v>
      </c>
    </row>
    <row r="1198" spans="1:11" ht="13.5" x14ac:dyDescent="0.25">
      <c r="A1198" s="3">
        <f>TITRES_STAT!B1201</f>
        <v>43755</v>
      </c>
      <c r="B1198" s="6">
        <f>TITRES_STAT!D1201</f>
        <v>10.7874</v>
      </c>
      <c r="C1198" s="2">
        <f t="shared" si="141"/>
        <v>0</v>
      </c>
      <c r="D1198" s="2">
        <f t="shared" si="142"/>
        <v>10.7874</v>
      </c>
      <c r="E1198" s="2">
        <f t="shared" si="144"/>
        <v>10.812520000000003</v>
      </c>
      <c r="F1198" s="2">
        <f t="shared" si="145"/>
        <v>10.693795</v>
      </c>
      <c r="G1198" s="2">
        <f t="shared" si="139"/>
        <v>10.551961999999998</v>
      </c>
      <c r="H1198" s="2">
        <f t="shared" si="143"/>
        <v>10.503848</v>
      </c>
      <c r="I1198" s="2">
        <f t="array" ref="I1198">SUMPRODUCT(B1182:B1201, (ROW(B1182:B1201)-ROW(B1182)+1)) / (20*21/2)</f>
        <v>10.76142619047619</v>
      </c>
      <c r="J1198" s="2">
        <f t="shared" si="146"/>
        <v>10.711532445758152</v>
      </c>
      <c r="K1198" s="2">
        <f t="shared" si="140"/>
        <v>10.617849899162263</v>
      </c>
    </row>
    <row r="1199" spans="1:11" ht="13.5" x14ac:dyDescent="0.25">
      <c r="A1199" s="3">
        <f>TITRES_STAT!B1202</f>
        <v>43756</v>
      </c>
      <c r="B1199" s="6">
        <f>TITRES_STAT!D1202</f>
        <v>10.7874</v>
      </c>
      <c r="C1199" s="2">
        <f t="shared" si="141"/>
        <v>0</v>
      </c>
      <c r="D1199" s="2">
        <f t="shared" si="142"/>
        <v>10.7874</v>
      </c>
      <c r="E1199" s="2">
        <f t="shared" si="144"/>
        <v>10.820880000000002</v>
      </c>
      <c r="F1199" s="2">
        <f t="shared" si="145"/>
        <v>10.702989999999998</v>
      </c>
      <c r="G1199" s="2">
        <f t="shared" si="139"/>
        <v>10.55865</v>
      </c>
      <c r="H1199" s="2">
        <f t="shared" si="143"/>
        <v>10.508905499999999</v>
      </c>
      <c r="I1199" s="2">
        <f t="array" ref="I1199">SUMPRODUCT(B1183:B1202, (ROW(B1183:B1202)-ROW(B1183)+1)) / (20*21/2)</f>
        <v>10.768111904761904</v>
      </c>
      <c r="J1199" s="2">
        <f t="shared" si="146"/>
        <v>10.71875792711452</v>
      </c>
      <c r="K1199" s="2">
        <f t="shared" si="140"/>
        <v>10.624498922724527</v>
      </c>
    </row>
    <row r="1200" spans="1:11" ht="13.5" x14ac:dyDescent="0.25">
      <c r="A1200" s="3">
        <f>TITRES_STAT!B1203</f>
        <v>43759</v>
      </c>
      <c r="B1200" s="6">
        <f>TITRES_STAT!D1203</f>
        <v>10.703799999999999</v>
      </c>
      <c r="C1200" s="2">
        <f t="shared" si="141"/>
        <v>-8.3600000000000563E-2</v>
      </c>
      <c r="D1200" s="2">
        <f t="shared" si="142"/>
        <v>10.77068</v>
      </c>
      <c r="E1200" s="2">
        <f t="shared" si="144"/>
        <v>10.804150000000002</v>
      </c>
      <c r="F1200" s="2">
        <f t="shared" si="145"/>
        <v>10.708004999999996</v>
      </c>
      <c r="G1200" s="2">
        <f t="shared" si="139"/>
        <v>10.558482</v>
      </c>
      <c r="H1200" s="2">
        <f t="shared" si="143"/>
        <v>10.511955999999998</v>
      </c>
      <c r="I1200" s="2">
        <f t="array" ref="I1200">SUMPRODUCT(B1184:B1203, (ROW(B1184:B1203)-ROW(B1184)+1)) / (20*21/2)</f>
        <v>10.773921904761904</v>
      </c>
      <c r="J1200" s="2">
        <f t="shared" si="146"/>
        <v>10.717333362627423</v>
      </c>
      <c r="K1200" s="2">
        <f t="shared" si="140"/>
        <v>10.627608768892193</v>
      </c>
    </row>
    <row r="1201" spans="1:11" ht="13.5" x14ac:dyDescent="0.25">
      <c r="A1201" s="3">
        <f>TITRES_STAT!B1204</f>
        <v>43760</v>
      </c>
      <c r="B1201" s="6">
        <f>TITRES_STAT!D1204</f>
        <v>10.7874</v>
      </c>
      <c r="C1201" s="2">
        <f t="shared" si="141"/>
        <v>8.3600000000000563E-2</v>
      </c>
      <c r="D1201" s="2">
        <f t="shared" si="142"/>
        <v>10.77068</v>
      </c>
      <c r="E1201" s="2">
        <f t="shared" si="144"/>
        <v>10.795780000000002</v>
      </c>
      <c r="F1201" s="2">
        <f t="shared" si="145"/>
        <v>10.717199999999997</v>
      </c>
      <c r="G1201" s="2">
        <f t="shared" si="139"/>
        <v>10.559652000000002</v>
      </c>
      <c r="H1201" s="2">
        <f t="shared" si="143"/>
        <v>10.515424499999996</v>
      </c>
      <c r="I1201" s="2">
        <f t="array" ref="I1201">SUMPRODUCT(B1185:B1204, (ROW(B1185:B1204)-ROW(B1185)+1)) / (20*21/2)</f>
        <v>10.765794761904761</v>
      </c>
      <c r="J1201" s="2">
        <f t="shared" si="146"/>
        <v>10.724006375710527</v>
      </c>
      <c r="K1201" s="2">
        <f t="shared" si="140"/>
        <v>10.633875091680734</v>
      </c>
    </row>
    <row r="1202" spans="1:11" ht="13.5" x14ac:dyDescent="0.25">
      <c r="A1202" s="3">
        <f>TITRES_STAT!B1205</f>
        <v>43761</v>
      </c>
      <c r="B1202" s="6">
        <f>TITRES_STAT!D1205</f>
        <v>10.7874</v>
      </c>
      <c r="C1202" s="2">
        <f t="shared" si="141"/>
        <v>0</v>
      </c>
      <c r="D1202" s="2">
        <f t="shared" si="142"/>
        <v>10.770679999999999</v>
      </c>
      <c r="E1202" s="2">
        <f t="shared" si="144"/>
        <v>10.787410000000001</v>
      </c>
      <c r="F1202" s="2">
        <f t="shared" si="145"/>
        <v>10.726394999999997</v>
      </c>
      <c r="G1202" s="2">
        <f t="shared" ref="G1202:G1265" si="147">AVERAGE(B1153:B1202)</f>
        <v>10.560822</v>
      </c>
      <c r="H1202" s="2">
        <f t="shared" si="143"/>
        <v>10.518444999999996</v>
      </c>
      <c r="I1202" s="2">
        <f t="array" ref="I1202">SUMPRODUCT(B1186:B1205, (ROW(B1186:B1205)-ROW(B1186)+1)) / (20*21/2)</f>
        <v>10.75770761904762</v>
      </c>
      <c r="J1202" s="2">
        <f t="shared" si="146"/>
        <v>10.730043863738096</v>
      </c>
      <c r="K1202" s="2">
        <f t="shared" si="140"/>
        <v>10.639895676320705</v>
      </c>
    </row>
    <row r="1203" spans="1:11" ht="13.5" x14ac:dyDescent="0.25">
      <c r="A1203" s="3">
        <f>TITRES_STAT!B1206</f>
        <v>43762</v>
      </c>
      <c r="B1203" s="6">
        <f>TITRES_STAT!D1206</f>
        <v>10.7874</v>
      </c>
      <c r="C1203" s="2">
        <f t="shared" si="141"/>
        <v>0</v>
      </c>
      <c r="D1203" s="2">
        <f t="shared" si="142"/>
        <v>10.770679999999999</v>
      </c>
      <c r="E1203" s="2">
        <f t="shared" si="144"/>
        <v>10.779040000000002</v>
      </c>
      <c r="F1203" s="2">
        <f t="shared" si="145"/>
        <v>10.738934999999996</v>
      </c>
      <c r="G1203" s="2">
        <f t="shared" si="147"/>
        <v>10.568348</v>
      </c>
      <c r="H1203" s="2">
        <f t="shared" si="143"/>
        <v>10.521465499999998</v>
      </c>
      <c r="I1203" s="2">
        <f t="array" ref="I1203">SUMPRODUCT(B1187:B1206, (ROW(B1187:B1206)-ROW(B1187)+1)) / (20*21/2)</f>
        <v>10.749580952380951</v>
      </c>
      <c r="J1203" s="2">
        <f t="shared" si="146"/>
        <v>10.735506352905897</v>
      </c>
      <c r="K1203" s="2">
        <f t="shared" ref="K1203:K1266" si="148">$K$4*B1203+(1-$K$4)*K1202</f>
        <v>10.645680159602247</v>
      </c>
    </row>
    <row r="1204" spans="1:11" ht="13.5" x14ac:dyDescent="0.25">
      <c r="A1204" s="3">
        <f>TITRES_STAT!B1207</f>
        <v>43763</v>
      </c>
      <c r="B1204" s="6">
        <f>TITRES_STAT!D1207</f>
        <v>10.653600000000001</v>
      </c>
      <c r="C1204" s="2">
        <f t="shared" si="141"/>
        <v>-0.13379999999999903</v>
      </c>
      <c r="D1204" s="2">
        <f t="shared" si="142"/>
        <v>10.743919999999999</v>
      </c>
      <c r="E1204" s="2">
        <f t="shared" si="144"/>
        <v>10.76566</v>
      </c>
      <c r="F1204" s="2">
        <f t="shared" si="145"/>
        <v>10.738514999999998</v>
      </c>
      <c r="G1204" s="2">
        <f t="shared" si="147"/>
        <v>10.573198</v>
      </c>
      <c r="H1204" s="2">
        <f t="shared" si="143"/>
        <v>10.523816999999998</v>
      </c>
      <c r="I1204" s="2">
        <f t="array" ref="I1204">SUMPRODUCT(B1188:B1207, (ROW(B1188:B1207)-ROW(B1188)+1)) / (20*21/2)</f>
        <v>10.710241904761904</v>
      </c>
      <c r="J1204" s="2">
        <f t="shared" si="146"/>
        <v>10.72770574786724</v>
      </c>
      <c r="K1204" s="2">
        <f t="shared" si="148"/>
        <v>10.645990741578631</v>
      </c>
    </row>
    <row r="1205" spans="1:11" ht="13.5" x14ac:dyDescent="0.25">
      <c r="A1205" s="3">
        <f>TITRES_STAT!B1208</f>
        <v>43766</v>
      </c>
      <c r="B1205" s="6">
        <f>TITRES_STAT!D1208</f>
        <v>10.653600000000001</v>
      </c>
      <c r="C1205" s="2">
        <f t="shared" si="141"/>
        <v>0</v>
      </c>
      <c r="D1205" s="2">
        <f t="shared" si="142"/>
        <v>10.733879999999999</v>
      </c>
      <c r="E1205" s="2">
        <f t="shared" si="144"/>
        <v>10.752280000000001</v>
      </c>
      <c r="F1205" s="2">
        <f t="shared" si="145"/>
        <v>10.73893</v>
      </c>
      <c r="G1205" s="2">
        <f t="shared" si="147"/>
        <v>10.578047999999999</v>
      </c>
      <c r="H1205" s="2">
        <f t="shared" si="143"/>
        <v>10.526168499999997</v>
      </c>
      <c r="I1205" s="2">
        <f t="array" ref="I1205">SUMPRODUCT(B1189:B1208, (ROW(B1189:B1208)-ROW(B1189)+1)) / (20*21/2)</f>
        <v>10.700927142857143</v>
      </c>
      <c r="J1205" s="2">
        <f t="shared" si="146"/>
        <v>10.72064805759417</v>
      </c>
      <c r="K1205" s="2">
        <f t="shared" si="148"/>
        <v>10.646289143869666</v>
      </c>
    </row>
    <row r="1206" spans="1:11" ht="13.5" x14ac:dyDescent="0.25">
      <c r="A1206" s="3">
        <f>TITRES_STAT!B1209</f>
        <v>43767</v>
      </c>
      <c r="B1206" s="6">
        <f>TITRES_STAT!D1209</f>
        <v>10.653600000000001</v>
      </c>
      <c r="C1206" s="2">
        <f t="shared" si="141"/>
        <v>0</v>
      </c>
      <c r="D1206" s="2">
        <f t="shared" si="142"/>
        <v>10.70712</v>
      </c>
      <c r="E1206" s="2">
        <f t="shared" si="144"/>
        <v>10.738899999999999</v>
      </c>
      <c r="F1206" s="2">
        <f t="shared" si="145"/>
        <v>10.74896</v>
      </c>
      <c r="G1206" s="2">
        <f t="shared" si="147"/>
        <v>10.582059999999998</v>
      </c>
      <c r="H1206" s="2">
        <f t="shared" si="143"/>
        <v>10.528560999999998</v>
      </c>
      <c r="I1206" s="2">
        <f t="array" ref="I1206">SUMPRODUCT(B1190:B1209, (ROW(B1190:B1209)-ROW(B1190)+1)) / (20*21/2)</f>
        <v>10.688943333333334</v>
      </c>
      <c r="J1206" s="2">
        <f t="shared" si="146"/>
        <v>10.714262528299487</v>
      </c>
      <c r="K1206" s="2">
        <f t="shared" si="148"/>
        <v>10.646575844110073</v>
      </c>
    </row>
    <row r="1207" spans="1:11" ht="13.5" x14ac:dyDescent="0.25">
      <c r="A1207" s="3">
        <f>TITRES_STAT!B1210</f>
        <v>43768</v>
      </c>
      <c r="B1207" s="6">
        <f>TITRES_STAT!D1210</f>
        <v>10.335900000000001</v>
      </c>
      <c r="C1207" s="2">
        <f t="shared" si="141"/>
        <v>-0.31770000000000032</v>
      </c>
      <c r="D1207" s="2">
        <f t="shared" si="142"/>
        <v>10.616820000000001</v>
      </c>
      <c r="E1207" s="2">
        <f t="shared" si="144"/>
        <v>10.693749999999998</v>
      </c>
      <c r="F1207" s="2">
        <f t="shared" si="145"/>
        <v>10.743105000000002</v>
      </c>
      <c r="G1207" s="2">
        <f t="shared" si="147"/>
        <v>10.580556</v>
      </c>
      <c r="H1207" s="2">
        <f t="shared" si="143"/>
        <v>10.529405499999998</v>
      </c>
      <c r="I1207" s="2">
        <f t="array" ref="I1207">SUMPRODUCT(B1191:B1210, (ROW(B1191:B1210)-ROW(B1191)+1)) / (20*21/2)</f>
        <v>10.685319523809522</v>
      </c>
      <c r="J1207" s="2">
        <f t="shared" si="146"/>
        <v>10.678228001794775</v>
      </c>
      <c r="K1207" s="2">
        <f t="shared" si="148"/>
        <v>10.634392477674384</v>
      </c>
    </row>
    <row r="1208" spans="1:11" ht="13.5" x14ac:dyDescent="0.25">
      <c r="A1208" s="3">
        <f>TITRES_STAT!B1211</f>
        <v>43769</v>
      </c>
      <c r="B1208" s="6">
        <f>TITRES_STAT!D1211</f>
        <v>10.645300000000001</v>
      </c>
      <c r="C1208" s="2">
        <f t="shared" si="141"/>
        <v>0.30940000000000012</v>
      </c>
      <c r="D1208" s="2">
        <f t="shared" si="142"/>
        <v>10.5884</v>
      </c>
      <c r="E1208" s="2">
        <f t="shared" si="144"/>
        <v>10.679539999999999</v>
      </c>
      <c r="F1208" s="2">
        <f t="shared" si="145"/>
        <v>10.746030000000001</v>
      </c>
      <c r="G1208" s="2">
        <f t="shared" si="147"/>
        <v>10.586075999999998</v>
      </c>
      <c r="H1208" s="2">
        <f t="shared" si="143"/>
        <v>10.531919499999997</v>
      </c>
      <c r="I1208" s="2">
        <f t="array" ref="I1208">SUMPRODUCT(B1192:B1211, (ROW(B1192:B1211)-ROW(B1192)+1)) / (20*21/2)</f>
        <v>10.690454285714287</v>
      </c>
      <c r="J1208" s="2">
        <f t="shared" si="146"/>
        <v>10.675092001623844</v>
      </c>
      <c r="K1208" s="2">
        <f t="shared" si="148"/>
        <v>10.634820223647937</v>
      </c>
    </row>
    <row r="1209" spans="1:11" ht="13.5" x14ac:dyDescent="0.25">
      <c r="A1209" s="3">
        <f>TITRES_STAT!B1212</f>
        <v>43770</v>
      </c>
      <c r="B1209" s="6">
        <f>TITRES_STAT!D1212</f>
        <v>10.620200000000001</v>
      </c>
      <c r="C1209" s="2">
        <f t="shared" si="141"/>
        <v>-2.5100000000000122E-2</v>
      </c>
      <c r="D1209" s="2">
        <f t="shared" si="142"/>
        <v>10.581720000000001</v>
      </c>
      <c r="E1209" s="2">
        <f t="shared" si="144"/>
        <v>10.66282</v>
      </c>
      <c r="F1209" s="2">
        <f t="shared" si="145"/>
        <v>10.741850000000003</v>
      </c>
      <c r="G1209" s="2">
        <f t="shared" si="147"/>
        <v>10.591929999999998</v>
      </c>
      <c r="H1209" s="2">
        <f t="shared" si="143"/>
        <v>10.534307999999996</v>
      </c>
      <c r="I1209" s="2">
        <f t="array" ref="I1209">SUMPRODUCT(B1193:B1212, (ROW(B1193:B1212)-ROW(B1193)+1)) / (20*21/2)</f>
        <v>10.688025714285716</v>
      </c>
      <c r="J1209" s="2">
        <f t="shared" si="146"/>
        <v>10.669864191945383</v>
      </c>
      <c r="K1209" s="2">
        <f t="shared" si="148"/>
        <v>10.634246881544097</v>
      </c>
    </row>
    <row r="1210" spans="1:11" ht="13.5" x14ac:dyDescent="0.25">
      <c r="A1210" s="3">
        <f>TITRES_STAT!B1213</f>
        <v>43773</v>
      </c>
      <c r="B1210" s="6">
        <f>TITRES_STAT!D1213</f>
        <v>10.703799999999999</v>
      </c>
      <c r="C1210" s="2">
        <f t="shared" si="141"/>
        <v>8.3599999999998786E-2</v>
      </c>
      <c r="D1210" s="2">
        <f t="shared" si="142"/>
        <v>10.591759999999999</v>
      </c>
      <c r="E1210" s="2">
        <f t="shared" si="144"/>
        <v>10.66282</v>
      </c>
      <c r="F1210" s="2">
        <f t="shared" si="145"/>
        <v>10.733485000000003</v>
      </c>
      <c r="G1210" s="2">
        <f t="shared" si="147"/>
        <v>10.599455999999998</v>
      </c>
      <c r="H1210" s="2">
        <f t="shared" si="143"/>
        <v>10.537114499999994</v>
      </c>
      <c r="I1210" s="2">
        <f t="array" ref="I1210">SUMPRODUCT(B1194:B1213, (ROW(B1194:B1213)-ROW(B1194)+1)) / (20*21/2)</f>
        <v>10.686393809523809</v>
      </c>
      <c r="J1210" s="2">
        <f t="shared" si="146"/>
        <v>10.67309617366487</v>
      </c>
      <c r="K1210" s="2">
        <f t="shared" si="148"/>
        <v>10.636974454816878</v>
      </c>
    </row>
    <row r="1211" spans="1:11" ht="13.5" x14ac:dyDescent="0.25">
      <c r="A1211" s="3">
        <f>TITRES_STAT!B1214</f>
        <v>43774</v>
      </c>
      <c r="B1211" s="6">
        <f>TITRES_STAT!D1214</f>
        <v>10.7874</v>
      </c>
      <c r="C1211" s="2">
        <f t="shared" si="141"/>
        <v>8.3600000000000563E-2</v>
      </c>
      <c r="D1211" s="2">
        <f t="shared" si="142"/>
        <v>10.61852</v>
      </c>
      <c r="E1211" s="2">
        <f t="shared" si="144"/>
        <v>10.66282</v>
      </c>
      <c r="F1211" s="2">
        <f t="shared" si="145"/>
        <v>10.729300000000004</v>
      </c>
      <c r="G1211" s="2">
        <f t="shared" si="147"/>
        <v>10.608654</v>
      </c>
      <c r="H1211" s="2">
        <f t="shared" si="143"/>
        <v>10.540297999999996</v>
      </c>
      <c r="I1211" s="2">
        <f t="array" ref="I1211">SUMPRODUCT(B1195:B1214, (ROW(B1195:B1214)-ROW(B1195)+1)) / (20*21/2)</f>
        <v>10.685558571428571</v>
      </c>
      <c r="J1211" s="2">
        <f t="shared" si="146"/>
        <v>10.683982252363453</v>
      </c>
      <c r="K1211" s="2">
        <f t="shared" si="148"/>
        <v>10.642873495804452</v>
      </c>
    </row>
    <row r="1212" spans="1:11" ht="13.5" x14ac:dyDescent="0.25">
      <c r="A1212" s="3">
        <f>TITRES_STAT!B1215</f>
        <v>43775</v>
      </c>
      <c r="B1212" s="6">
        <f>TITRES_STAT!D1215</f>
        <v>10.703799999999999</v>
      </c>
      <c r="C1212" s="2">
        <f t="shared" si="141"/>
        <v>-8.3600000000000563E-2</v>
      </c>
      <c r="D1212" s="2">
        <f t="shared" si="142"/>
        <v>10.6921</v>
      </c>
      <c r="E1212" s="2">
        <f t="shared" si="144"/>
        <v>10.65446</v>
      </c>
      <c r="F1212" s="2">
        <f t="shared" si="145"/>
        <v>10.720935000000003</v>
      </c>
      <c r="G1212" s="2">
        <f t="shared" si="147"/>
        <v>10.61618</v>
      </c>
      <c r="H1212" s="2">
        <f t="shared" si="143"/>
        <v>10.543022999999994</v>
      </c>
      <c r="I1212" s="2">
        <f t="array" ref="I1212">SUMPRODUCT(B1196:B1215, (ROW(B1196:B1215)-ROW(B1196)+1)) / (20*21/2)</f>
        <v>10.677159523809527</v>
      </c>
      <c r="J1212" s="2">
        <f t="shared" si="146"/>
        <v>10.685869656900266</v>
      </c>
      <c r="K1212" s="2">
        <f t="shared" si="148"/>
        <v>10.645262770478787</v>
      </c>
    </row>
    <row r="1213" spans="1:11" ht="13.5" x14ac:dyDescent="0.25">
      <c r="A1213" s="3">
        <f>TITRES_STAT!B1216</f>
        <v>43776</v>
      </c>
      <c r="B1213" s="6">
        <f>TITRES_STAT!D1216</f>
        <v>10.703799999999999</v>
      </c>
      <c r="C1213" s="2">
        <f t="shared" si="141"/>
        <v>0</v>
      </c>
      <c r="D1213" s="2">
        <f t="shared" si="142"/>
        <v>10.703799999999999</v>
      </c>
      <c r="E1213" s="2">
        <f t="shared" si="144"/>
        <v>10.646100000000001</v>
      </c>
      <c r="F1213" s="2">
        <f t="shared" si="145"/>
        <v>10.712570000000003</v>
      </c>
      <c r="G1213" s="2">
        <f t="shared" si="147"/>
        <v>10.623705999999997</v>
      </c>
      <c r="H1213" s="2">
        <f t="shared" si="143"/>
        <v>10.545747999999993</v>
      </c>
      <c r="I1213" s="2">
        <f t="array" ref="I1213">SUMPRODUCT(B1197:B1216, (ROW(B1197:B1216)-ROW(B1197)+1)) / (20*21/2)</f>
        <v>10.669556666666665</v>
      </c>
      <c r="J1213" s="2">
        <f t="shared" si="146"/>
        <v>10.68757730862405</v>
      </c>
      <c r="K1213" s="2">
        <f t="shared" si="148"/>
        <v>10.64755834810707</v>
      </c>
    </row>
    <row r="1214" spans="1:11" ht="13.5" x14ac:dyDescent="0.25">
      <c r="A1214" s="3">
        <f>TITRES_STAT!B1217</f>
        <v>43777</v>
      </c>
      <c r="B1214" s="6">
        <f>TITRES_STAT!D1217</f>
        <v>10.703799999999999</v>
      </c>
      <c r="C1214" s="2">
        <f t="shared" si="141"/>
        <v>0</v>
      </c>
      <c r="D1214" s="2">
        <f t="shared" si="142"/>
        <v>10.72052</v>
      </c>
      <c r="E1214" s="2">
        <f t="shared" si="144"/>
        <v>10.651120000000002</v>
      </c>
      <c r="F1214" s="2">
        <f t="shared" si="145"/>
        <v>10.708390000000001</v>
      </c>
      <c r="G1214" s="2">
        <f t="shared" si="147"/>
        <v>10.633071999999997</v>
      </c>
      <c r="H1214" s="2">
        <f t="shared" si="143"/>
        <v>10.548350499999993</v>
      </c>
      <c r="I1214" s="2">
        <f t="array" ref="I1214">SUMPRODUCT(B1198:B1217, (ROW(B1198:B1217)-ROW(B1198)+1)) / (20*21/2)</f>
        <v>10.670711904761905</v>
      </c>
      <c r="J1214" s="2">
        <f t="shared" si="146"/>
        <v>10.689122326850331</v>
      </c>
      <c r="K1214" s="2">
        <f t="shared" si="148"/>
        <v>10.649763903083263</v>
      </c>
    </row>
    <row r="1215" spans="1:11" ht="13.5" x14ac:dyDescent="0.25">
      <c r="A1215" s="3">
        <f>TITRES_STAT!B1218</f>
        <v>43780</v>
      </c>
      <c r="B1215" s="6">
        <f>TITRES_STAT!D1218</f>
        <v>10.620200000000001</v>
      </c>
      <c r="C1215" s="2">
        <f t="shared" si="141"/>
        <v>-8.3599999999998786E-2</v>
      </c>
      <c r="D1215" s="2">
        <f t="shared" si="142"/>
        <v>10.703800000000001</v>
      </c>
      <c r="E1215" s="2">
        <f t="shared" si="144"/>
        <v>10.647779999999999</v>
      </c>
      <c r="F1215" s="2">
        <f t="shared" si="145"/>
        <v>10.700030000000002</v>
      </c>
      <c r="G1215" s="2">
        <f t="shared" si="147"/>
        <v>10.641433999999997</v>
      </c>
      <c r="H1215" s="2">
        <f t="shared" si="143"/>
        <v>10.550534999999993</v>
      </c>
      <c r="I1215" s="2">
        <f t="array" ref="I1215">SUMPRODUCT(B1199:B1218, (ROW(B1199:B1218)-ROW(B1199)+1)) / (20*21/2)</f>
        <v>10.672265238095239</v>
      </c>
      <c r="J1215" s="2">
        <f t="shared" si="146"/>
        <v>10.682558295721728</v>
      </c>
      <c r="K1215" s="2">
        <f t="shared" si="148"/>
        <v>10.648604534334901</v>
      </c>
    </row>
    <row r="1216" spans="1:11" ht="13.5" x14ac:dyDescent="0.25">
      <c r="A1216" s="3">
        <f>TITRES_STAT!B1219</f>
        <v>43781</v>
      </c>
      <c r="B1216" s="6">
        <f>TITRES_STAT!D1219</f>
        <v>10.620200000000001</v>
      </c>
      <c r="C1216" s="2">
        <f t="shared" si="141"/>
        <v>0</v>
      </c>
      <c r="D1216" s="2">
        <f t="shared" si="142"/>
        <v>10.670359999999999</v>
      </c>
      <c r="E1216" s="2">
        <f t="shared" si="144"/>
        <v>10.644439999999999</v>
      </c>
      <c r="F1216" s="2">
        <f t="shared" si="145"/>
        <v>10.69167</v>
      </c>
      <c r="G1216" s="2">
        <f t="shared" si="147"/>
        <v>10.650631999999996</v>
      </c>
      <c r="H1216" s="2">
        <f t="shared" si="143"/>
        <v>10.552719499999991</v>
      </c>
      <c r="I1216" s="2">
        <f t="array" ref="I1216">SUMPRODUCT(B1200:B1219, (ROW(B1200:B1219)-ROW(B1200)+1)) / (20*21/2)</f>
        <v>10.687759523809525</v>
      </c>
      <c r="J1216" s="2">
        <f t="shared" si="146"/>
        <v>10.676619410414897</v>
      </c>
      <c r="K1216" s="2">
        <f t="shared" si="148"/>
        <v>10.647490631027651</v>
      </c>
    </row>
    <row r="1217" spans="1:11" ht="13.5" x14ac:dyDescent="0.25">
      <c r="A1217" s="3">
        <f>TITRES_STAT!B1220</f>
        <v>43782</v>
      </c>
      <c r="B1217" s="6">
        <f>TITRES_STAT!D1220</f>
        <v>10.703799999999999</v>
      </c>
      <c r="C1217" s="2">
        <f t="shared" si="141"/>
        <v>8.3599999999998786E-2</v>
      </c>
      <c r="D1217" s="2">
        <f t="shared" si="142"/>
        <v>10.670359999999999</v>
      </c>
      <c r="E1217" s="2">
        <f t="shared" si="144"/>
        <v>10.681229999999999</v>
      </c>
      <c r="F1217" s="2">
        <f t="shared" si="145"/>
        <v>10.68749</v>
      </c>
      <c r="G1217" s="2">
        <f t="shared" si="147"/>
        <v>10.662505999999999</v>
      </c>
      <c r="H1217" s="2">
        <f t="shared" si="143"/>
        <v>10.554792499999989</v>
      </c>
      <c r="I1217" s="2">
        <f t="array" ref="I1217">SUMPRODUCT(B1201:B1220, (ROW(B1201:B1220)-ROW(B1201)+1)) / (20*21/2)</f>
        <v>10.701384285714289</v>
      </c>
      <c r="J1217" s="2">
        <f t="shared" si="146"/>
        <v>10.67920803799443</v>
      </c>
      <c r="K1217" s="2">
        <f t="shared" si="148"/>
        <v>10.649698841575587</v>
      </c>
    </row>
    <row r="1218" spans="1:11" ht="13.5" x14ac:dyDescent="0.25">
      <c r="A1218" s="3">
        <f>TITRES_STAT!B1221</f>
        <v>43783</v>
      </c>
      <c r="B1218" s="6">
        <f>TITRES_STAT!D1221</f>
        <v>10.703799999999999</v>
      </c>
      <c r="C1218" s="2">
        <f t="shared" si="141"/>
        <v>0</v>
      </c>
      <c r="D1218" s="2">
        <f t="shared" si="142"/>
        <v>10.670359999999999</v>
      </c>
      <c r="E1218" s="2">
        <f t="shared" si="144"/>
        <v>10.687079999999998</v>
      </c>
      <c r="F1218" s="2">
        <f t="shared" si="145"/>
        <v>10.683310000000001</v>
      </c>
      <c r="G1218" s="2">
        <f t="shared" si="147"/>
        <v>10.667521999999998</v>
      </c>
      <c r="H1218" s="2">
        <f t="shared" si="143"/>
        <v>10.554258499999989</v>
      </c>
      <c r="I1218" s="2">
        <f t="array" ref="I1218">SUMPRODUCT(B1202:B1221, (ROW(B1202:B1221)-ROW(B1202)+1)) / (20*21/2)</f>
        <v>10.714411428571429</v>
      </c>
      <c r="J1218" s="2">
        <f t="shared" si="146"/>
        <v>10.681550129614008</v>
      </c>
      <c r="K1218" s="2">
        <f t="shared" si="148"/>
        <v>10.651820455631446</v>
      </c>
    </row>
    <row r="1219" spans="1:11" ht="13.5" x14ac:dyDescent="0.25">
      <c r="A1219" s="3">
        <f>TITRES_STAT!B1222</f>
        <v>43784</v>
      </c>
      <c r="B1219" s="6">
        <f>TITRES_STAT!D1222</f>
        <v>10.846</v>
      </c>
      <c r="C1219" s="2">
        <f t="shared" si="141"/>
        <v>0.14220000000000077</v>
      </c>
      <c r="D1219" s="2">
        <f t="shared" si="142"/>
        <v>10.6988</v>
      </c>
      <c r="E1219" s="2">
        <f t="shared" si="144"/>
        <v>10.709660000000001</v>
      </c>
      <c r="F1219" s="2">
        <f t="shared" si="145"/>
        <v>10.686240000000002</v>
      </c>
      <c r="G1219" s="2">
        <f t="shared" si="147"/>
        <v>10.675381999999999</v>
      </c>
      <c r="H1219" s="2">
        <f t="shared" si="143"/>
        <v>10.553294999999991</v>
      </c>
      <c r="I1219" s="2">
        <f t="array" ref="I1219">SUMPRODUCT(B1203:B1222, (ROW(B1203:B1222)-ROW(B1203)+1)) / (20*21/2)</f>
        <v>10.727239047619049</v>
      </c>
      <c r="J1219" s="2">
        <f t="shared" si="146"/>
        <v>10.697212022031721</v>
      </c>
      <c r="K1219" s="2">
        <f t="shared" si="148"/>
        <v>10.659435339724331</v>
      </c>
    </row>
    <row r="1220" spans="1:11" ht="13.5" x14ac:dyDescent="0.25">
      <c r="A1220" s="3">
        <f>TITRES_STAT!B1223</f>
        <v>43787</v>
      </c>
      <c r="B1220" s="6">
        <f>TITRES_STAT!D1223</f>
        <v>10.8293</v>
      </c>
      <c r="C1220" s="2">
        <f t="shared" ref="C1220:C1283" si="149">B1220-B1219</f>
        <v>-1.6700000000000159E-2</v>
      </c>
      <c r="D1220" s="2">
        <f t="shared" si="142"/>
        <v>10.740620000000002</v>
      </c>
      <c r="E1220" s="2">
        <f t="shared" si="144"/>
        <v>10.72221</v>
      </c>
      <c r="F1220" s="2">
        <f t="shared" si="145"/>
        <v>10.692515</v>
      </c>
      <c r="G1220" s="2">
        <f t="shared" si="147"/>
        <v>10.678728</v>
      </c>
      <c r="H1220" s="2">
        <f t="shared" si="143"/>
        <v>10.550618999999992</v>
      </c>
      <c r="I1220" s="2">
        <f t="array" ref="I1220">SUMPRODUCT(B1204:B1223, (ROW(B1204:B1223)-ROW(B1204)+1)) / (20*21/2)</f>
        <v>10.740657619047617</v>
      </c>
      <c r="J1220" s="2">
        <f t="shared" si="146"/>
        <v>10.709791829457272</v>
      </c>
      <c r="K1220" s="2">
        <f t="shared" si="148"/>
        <v>10.666096698950827</v>
      </c>
    </row>
    <row r="1221" spans="1:11" ht="13.5" x14ac:dyDescent="0.25">
      <c r="A1221" s="3">
        <f>TITRES_STAT!B1224</f>
        <v>43788</v>
      </c>
      <c r="B1221" s="6">
        <f>TITRES_STAT!D1224</f>
        <v>10.8293</v>
      </c>
      <c r="C1221" s="2">
        <f t="shared" si="149"/>
        <v>0</v>
      </c>
      <c r="D1221" s="2">
        <f t="shared" si="142"/>
        <v>10.782439999999999</v>
      </c>
      <c r="E1221" s="2">
        <f t="shared" si="144"/>
        <v>10.726400000000002</v>
      </c>
      <c r="F1221" s="2">
        <f t="shared" si="145"/>
        <v>10.694610000000001</v>
      </c>
      <c r="G1221" s="2">
        <f t="shared" si="147"/>
        <v>10.685418</v>
      </c>
      <c r="H1221" s="2">
        <f t="shared" si="143"/>
        <v>10.544561999999992</v>
      </c>
      <c r="I1221" s="2">
        <f t="array" ref="I1221">SUMPRODUCT(B1205:B1224, (ROW(B1205:B1224)-ROW(B1205)+1)) / (20*21/2)</f>
        <v>10.749056190476191</v>
      </c>
      <c r="J1221" s="2">
        <f t="shared" si="146"/>
        <v>10.72117355998515</v>
      </c>
      <c r="K1221" s="2">
        <f t="shared" si="148"/>
        <v>10.672496828403736</v>
      </c>
    </row>
    <row r="1222" spans="1:11" ht="13.5" x14ac:dyDescent="0.25">
      <c r="A1222" s="3">
        <f>TITRES_STAT!B1225</f>
        <v>43789</v>
      </c>
      <c r="B1222" s="6">
        <f>TITRES_STAT!D1225</f>
        <v>10.8293</v>
      </c>
      <c r="C1222" s="2">
        <f t="shared" si="149"/>
        <v>0</v>
      </c>
      <c r="D1222" s="2">
        <f t="shared" ref="D1222:D1285" si="150">AVERAGE(B1218:B1222)</f>
        <v>10.807539999999999</v>
      </c>
      <c r="E1222" s="2">
        <f t="shared" si="144"/>
        <v>10.738950000000001</v>
      </c>
      <c r="F1222" s="2">
        <f t="shared" si="145"/>
        <v>10.696705</v>
      </c>
      <c r="G1222" s="2">
        <f t="shared" si="147"/>
        <v>10.6896</v>
      </c>
      <c r="H1222" s="2">
        <f t="shared" si="143"/>
        <v>10.534879999999994</v>
      </c>
      <c r="I1222" s="2">
        <f t="array" ref="I1222">SUMPRODUCT(B1206:B1225, (ROW(B1206:B1225)-ROW(B1206)+1)) / (20*21/2)</f>
        <v>10.74089380952381</v>
      </c>
      <c r="J1222" s="2">
        <f t="shared" si="146"/>
        <v>10.731471316177041</v>
      </c>
      <c r="K1222" s="2">
        <f t="shared" si="148"/>
        <v>10.678645972387903</v>
      </c>
    </row>
    <row r="1223" spans="1:11" ht="13.5" x14ac:dyDescent="0.25">
      <c r="A1223" s="3">
        <f>TITRES_STAT!B1226</f>
        <v>43790</v>
      </c>
      <c r="B1223" s="6">
        <f>TITRES_STAT!D1226</f>
        <v>10.8376</v>
      </c>
      <c r="C1223" s="2">
        <f t="shared" si="149"/>
        <v>8.3000000000001961E-3</v>
      </c>
      <c r="D1223" s="2">
        <f t="shared" si="150"/>
        <v>10.834300000000001</v>
      </c>
      <c r="E1223" s="2">
        <f t="shared" si="144"/>
        <v>10.752330000000001</v>
      </c>
      <c r="F1223" s="2">
        <f t="shared" si="145"/>
        <v>10.699214999999999</v>
      </c>
      <c r="G1223" s="2">
        <f t="shared" si="147"/>
        <v>10.693279999999998</v>
      </c>
      <c r="H1223" s="2">
        <f t="shared" si="143"/>
        <v>10.521735999999994</v>
      </c>
      <c r="I1223" s="2">
        <f t="array" ref="I1223">SUMPRODUCT(B1207:B1226, (ROW(B1207:B1226)-ROW(B1207)+1)) / (20*21/2)</f>
        <v>10.748814285714284</v>
      </c>
      <c r="J1223" s="2">
        <f t="shared" si="146"/>
        <v>10.741578809874465</v>
      </c>
      <c r="K1223" s="2">
        <f t="shared" si="148"/>
        <v>10.68487946366681</v>
      </c>
    </row>
    <row r="1224" spans="1:11" ht="13.5" x14ac:dyDescent="0.25">
      <c r="A1224" s="3">
        <f>TITRES_STAT!B1227</f>
        <v>43791</v>
      </c>
      <c r="B1224" s="6">
        <f>TITRES_STAT!D1227</f>
        <v>10.7874</v>
      </c>
      <c r="C1224" s="2">
        <f t="shared" si="149"/>
        <v>-5.0200000000000244E-2</v>
      </c>
      <c r="D1224" s="2">
        <f t="shared" si="150"/>
        <v>10.822579999999999</v>
      </c>
      <c r="E1224" s="2">
        <f t="shared" si="144"/>
        <v>10.76069</v>
      </c>
      <c r="F1224" s="2">
        <f t="shared" si="145"/>
        <v>10.705904999999998</v>
      </c>
      <c r="G1224" s="2">
        <f t="shared" si="147"/>
        <v>10.695788</v>
      </c>
      <c r="H1224" s="2">
        <f t="shared" si="143"/>
        <v>10.510540999999995</v>
      </c>
      <c r="I1224" s="2">
        <f t="array" ref="I1224">SUMPRODUCT(B1208:B1227, (ROW(B1208:B1227)-ROW(B1208)+1)) / (20*21/2)</f>
        <v>10.760088095238093</v>
      </c>
      <c r="J1224" s="2">
        <f t="shared" si="146"/>
        <v>10.745942732743565</v>
      </c>
      <c r="K1224" s="2">
        <f t="shared" si="148"/>
        <v>10.688899876856347</v>
      </c>
    </row>
    <row r="1225" spans="1:11" ht="13.5" x14ac:dyDescent="0.25">
      <c r="A1225" s="3">
        <f>TITRES_STAT!B1228</f>
        <v>43794</v>
      </c>
      <c r="B1225" s="6">
        <f>TITRES_STAT!D1228</f>
        <v>10.620200000000001</v>
      </c>
      <c r="C1225" s="2">
        <f t="shared" si="149"/>
        <v>-0.16719999999999935</v>
      </c>
      <c r="D1225" s="2">
        <f t="shared" si="150"/>
        <v>10.780760000000001</v>
      </c>
      <c r="E1225" s="2">
        <f t="shared" si="144"/>
        <v>10.76069</v>
      </c>
      <c r="F1225" s="2">
        <f t="shared" si="145"/>
        <v>10.704234999999999</v>
      </c>
      <c r="G1225" s="2">
        <f t="shared" si="147"/>
        <v>10.694951999999999</v>
      </c>
      <c r="H1225" s="2">
        <f t="shared" si="143"/>
        <v>10.499039499999995</v>
      </c>
      <c r="I1225" s="2">
        <f t="array" ref="I1225">SUMPRODUCT(B1209:B1228, (ROW(B1209:B1228)-ROW(B1209)+1)) / (20*21/2)</f>
        <v>10.757059999999999</v>
      </c>
      <c r="J1225" s="2">
        <f t="shared" si="146"/>
        <v>10.733967234387034</v>
      </c>
      <c r="K1225" s="2">
        <f t="shared" si="148"/>
        <v>10.686205764038451</v>
      </c>
    </row>
    <row r="1226" spans="1:11" ht="13.5" x14ac:dyDescent="0.25">
      <c r="A1226" s="3">
        <f>TITRES_STAT!B1229</f>
        <v>43795</v>
      </c>
      <c r="B1226" s="6">
        <f>TITRES_STAT!D1229</f>
        <v>10.7874</v>
      </c>
      <c r="C1226" s="2">
        <f t="shared" si="149"/>
        <v>0.16719999999999935</v>
      </c>
      <c r="D1226" s="2">
        <f t="shared" si="150"/>
        <v>10.77238</v>
      </c>
      <c r="E1226" s="2">
        <f t="shared" si="144"/>
        <v>10.77741</v>
      </c>
      <c r="F1226" s="2">
        <f t="shared" si="145"/>
        <v>10.710924999999998</v>
      </c>
      <c r="G1226" s="2">
        <f t="shared" si="147"/>
        <v>10.697628</v>
      </c>
      <c r="H1226" s="2">
        <f t="shared" ref="H1226:H1289" si="151">AVERAGE(B1027:B1226)</f>
        <v>10.490369999999999</v>
      </c>
      <c r="I1226" s="2">
        <f t="array" ref="I1226">SUMPRODUCT(B1210:B1229, (ROW(B1210:B1229)-ROW(B1210)+1)) / (20*21/2)</f>
        <v>10.784019999999998</v>
      </c>
      <c r="J1226" s="2">
        <f t="shared" si="146"/>
        <v>10.739056069207315</v>
      </c>
      <c r="K1226" s="2">
        <f t="shared" si="148"/>
        <v>10.690174165448708</v>
      </c>
    </row>
    <row r="1227" spans="1:11" ht="13.5" x14ac:dyDescent="0.25">
      <c r="A1227" s="3">
        <f>TITRES_STAT!B1230</f>
        <v>43796</v>
      </c>
      <c r="B1227" s="6">
        <f>TITRES_STAT!D1230</f>
        <v>10.8293</v>
      </c>
      <c r="C1227" s="2">
        <f t="shared" si="149"/>
        <v>4.1900000000000048E-2</v>
      </c>
      <c r="D1227" s="2">
        <f t="shared" si="150"/>
        <v>10.772379999999998</v>
      </c>
      <c r="E1227" s="2">
        <f t="shared" si="144"/>
        <v>10.789960000000001</v>
      </c>
      <c r="F1227" s="2">
        <f t="shared" si="145"/>
        <v>10.735594999999998</v>
      </c>
      <c r="G1227" s="2">
        <f t="shared" si="147"/>
        <v>10.706827999999998</v>
      </c>
      <c r="H1227" s="2">
        <f t="shared" si="151"/>
        <v>10.483416999999998</v>
      </c>
      <c r="I1227" s="2">
        <f t="array" ref="I1227">SUMPRODUCT(B1211:B1230, (ROW(B1211:B1230)-ROW(B1211)+1)) / (20*21/2)</f>
        <v>10.810659047619046</v>
      </c>
      <c r="J1227" s="2">
        <f t="shared" si="146"/>
        <v>10.747650729282809</v>
      </c>
      <c r="K1227" s="2">
        <f t="shared" si="148"/>
        <v>10.695630080529151</v>
      </c>
    </row>
    <row r="1228" spans="1:11" ht="13.5" x14ac:dyDescent="0.25">
      <c r="A1228" s="3">
        <f>TITRES_STAT!B1231</f>
        <v>43797</v>
      </c>
      <c r="B1228" s="6">
        <f>TITRES_STAT!D1231</f>
        <v>10.703799999999999</v>
      </c>
      <c r="C1228" s="2">
        <f t="shared" si="149"/>
        <v>-0.12550000000000061</v>
      </c>
      <c r="D1228" s="2">
        <f t="shared" si="150"/>
        <v>10.745619999999999</v>
      </c>
      <c r="E1228" s="2">
        <f t="shared" ref="E1228:E1291" si="152">AVERAGE(B1219:B1228)</f>
        <v>10.789960000000001</v>
      </c>
      <c r="F1228" s="2">
        <f t="shared" si="145"/>
        <v>10.738519999999998</v>
      </c>
      <c r="G1228" s="2">
        <f t="shared" si="147"/>
        <v>10.708834</v>
      </c>
      <c r="H1228" s="2">
        <f t="shared" si="151"/>
        <v>10.477261999999998</v>
      </c>
      <c r="I1228" s="2">
        <f t="array" ref="I1228">SUMPRODUCT(B1212:B1231, (ROW(B1212:B1231)-ROW(B1212)+1)) / (20*21/2)</f>
        <v>10.81978142857143</v>
      </c>
      <c r="J1228" s="2">
        <f t="shared" si="146"/>
        <v>10.743474469351112</v>
      </c>
      <c r="K1228" s="2">
        <f t="shared" si="148"/>
        <v>10.695950469528007</v>
      </c>
    </row>
    <row r="1229" spans="1:11" ht="13.5" x14ac:dyDescent="0.25">
      <c r="A1229" s="3">
        <f>TITRES_STAT!B1232</f>
        <v>43798</v>
      </c>
      <c r="B1229" s="6">
        <f>TITRES_STAT!D1232</f>
        <v>11.021599999999999</v>
      </c>
      <c r="C1229" s="2">
        <f t="shared" si="149"/>
        <v>0.31780000000000008</v>
      </c>
      <c r="D1229" s="2">
        <f t="shared" si="150"/>
        <v>10.792460000000002</v>
      </c>
      <c r="E1229" s="2">
        <f t="shared" si="152"/>
        <v>10.80752</v>
      </c>
      <c r="F1229" s="2">
        <f t="shared" si="145"/>
        <v>10.75859</v>
      </c>
      <c r="G1229" s="2">
        <f t="shared" si="147"/>
        <v>10.717196</v>
      </c>
      <c r="H1229" s="2">
        <f t="shared" si="151"/>
        <v>10.474488499999998</v>
      </c>
      <c r="I1229" s="2">
        <f t="array" ref="I1229">SUMPRODUCT(B1213:B1232, (ROW(B1213:B1232)-ROW(B1213)+1)) / (20*21/2)</f>
        <v>10.86593380952381</v>
      </c>
      <c r="J1229" s="2">
        <f t="shared" si="146"/>
        <v>10.769962615127197</v>
      </c>
      <c r="K1229" s="2">
        <f t="shared" si="148"/>
        <v>10.70872103935044</v>
      </c>
    </row>
    <row r="1230" spans="1:11" ht="13.5" x14ac:dyDescent="0.25">
      <c r="A1230" s="3">
        <f>TITRES_STAT!B1233</f>
        <v>43801</v>
      </c>
      <c r="B1230" s="6">
        <f>TITRES_STAT!D1233</f>
        <v>11.0383</v>
      </c>
      <c r="C1230" s="2">
        <f t="shared" si="149"/>
        <v>1.6700000000000159E-2</v>
      </c>
      <c r="D1230" s="2">
        <f t="shared" si="150"/>
        <v>10.87608</v>
      </c>
      <c r="E1230" s="2">
        <f t="shared" si="152"/>
        <v>10.828419999999999</v>
      </c>
      <c r="F1230" s="2">
        <f t="shared" si="145"/>
        <v>10.775315000000001</v>
      </c>
      <c r="G1230" s="2">
        <f t="shared" si="147"/>
        <v>10.725891999999998</v>
      </c>
      <c r="H1230" s="2">
        <f t="shared" si="151"/>
        <v>10.4743645</v>
      </c>
      <c r="I1230" s="2">
        <f t="array" ref="I1230">SUMPRODUCT(B1214:B1233, (ROW(B1214:B1233)-ROW(B1214)+1)) / (20*21/2)</f>
        <v>10.879951428571429</v>
      </c>
      <c r="J1230" s="2">
        <f t="shared" si="146"/>
        <v>10.795518556543655</v>
      </c>
      <c r="K1230" s="2">
        <f t="shared" si="148"/>
        <v>10.721645704473952</v>
      </c>
    </row>
    <row r="1231" spans="1:11" ht="13.5" x14ac:dyDescent="0.25">
      <c r="A1231" s="3">
        <f>TITRES_STAT!B1234</f>
        <v>43802</v>
      </c>
      <c r="B1231" s="6">
        <f>TITRES_STAT!D1234</f>
        <v>10.8711</v>
      </c>
      <c r="C1231" s="2">
        <f t="shared" si="149"/>
        <v>-0.16719999999999935</v>
      </c>
      <c r="D1231" s="2">
        <f t="shared" si="150"/>
        <v>10.892819999999999</v>
      </c>
      <c r="E1231" s="2">
        <f t="shared" si="152"/>
        <v>10.832599999999998</v>
      </c>
      <c r="F1231" s="2">
        <f t="shared" si="145"/>
        <v>10.779500000000001</v>
      </c>
      <c r="G1231" s="2">
        <f t="shared" si="147"/>
        <v>10.731243999999998</v>
      </c>
      <c r="H1231" s="2">
        <f t="shared" si="151"/>
        <v>10.475034000000001</v>
      </c>
      <c r="I1231" s="2">
        <f t="array" ref="I1231">SUMPRODUCT(B1215:B1234, (ROW(B1215:B1234)-ROW(B1215)+1)) / (20*21/2)</f>
        <v>10.915869523809523</v>
      </c>
      <c r="J1231" s="2">
        <f t="shared" si="146"/>
        <v>10.802716789253783</v>
      </c>
      <c r="K1231" s="2">
        <f t="shared" si="148"/>
        <v>10.72750665723968</v>
      </c>
    </row>
    <row r="1232" spans="1:11" ht="13.5" x14ac:dyDescent="0.25">
      <c r="A1232" s="3">
        <f>TITRES_STAT!B1235</f>
        <v>43803</v>
      </c>
      <c r="B1232" s="6">
        <f>TITRES_STAT!D1235</f>
        <v>11.264099999999999</v>
      </c>
      <c r="C1232" s="2">
        <f t="shared" si="149"/>
        <v>0.39299999999999891</v>
      </c>
      <c r="D1232" s="2">
        <f t="shared" si="150"/>
        <v>10.97978</v>
      </c>
      <c r="E1232" s="2">
        <f t="shared" si="152"/>
        <v>10.876079999999998</v>
      </c>
      <c r="F1232" s="2">
        <f t="shared" si="145"/>
        <v>10.807515</v>
      </c>
      <c r="G1232" s="2">
        <f t="shared" si="147"/>
        <v>10.744455999999998</v>
      </c>
      <c r="H1232" s="2">
        <f t="shared" si="151"/>
        <v>10.480071499999999</v>
      </c>
      <c r="I1232" s="2">
        <f t="array" ref="I1232">SUMPRODUCT(B1216:B1235, (ROW(B1216:B1235)-ROW(B1216)+1)) / (20*21/2)</f>
        <v>10.949438095238094</v>
      </c>
      <c r="J1232" s="2">
        <f t="shared" si="146"/>
        <v>10.846658047420089</v>
      </c>
      <c r="K1232" s="2">
        <f t="shared" si="148"/>
        <v>10.74854953342636</v>
      </c>
    </row>
    <row r="1233" spans="1:11" ht="13.5" x14ac:dyDescent="0.25">
      <c r="A1233" s="3">
        <f>TITRES_STAT!B1236</f>
        <v>43804</v>
      </c>
      <c r="B1233" s="6">
        <f>TITRES_STAT!D1236</f>
        <v>10.954700000000001</v>
      </c>
      <c r="C1233" s="2">
        <f t="shared" si="149"/>
        <v>-0.30939999999999834</v>
      </c>
      <c r="D1233" s="2">
        <f t="shared" si="150"/>
        <v>11.029959999999999</v>
      </c>
      <c r="E1233" s="2">
        <f t="shared" si="152"/>
        <v>10.887789999999999</v>
      </c>
      <c r="F1233" s="2">
        <f t="shared" si="145"/>
        <v>10.820060000000002</v>
      </c>
      <c r="G1233" s="2">
        <f t="shared" si="147"/>
        <v>10.752817999999998</v>
      </c>
      <c r="H1233" s="2">
        <f t="shared" si="151"/>
        <v>10.483846999999999</v>
      </c>
      <c r="I1233" s="2">
        <f t="array" ref="I1233">SUMPRODUCT(B1217:B1236, (ROW(B1217:B1236)-ROW(B1217)+1)) / (20*21/2)</f>
        <v>10.980259047619048</v>
      </c>
      <c r="J1233" s="2">
        <f t="shared" si="146"/>
        <v>10.856947757189605</v>
      </c>
      <c r="K1233" s="2">
        <f t="shared" si="148"/>
        <v>10.756633865448855</v>
      </c>
    </row>
    <row r="1234" spans="1:11" ht="13.5" x14ac:dyDescent="0.25">
      <c r="A1234" s="3">
        <f>TITRES_STAT!B1237</f>
        <v>43805</v>
      </c>
      <c r="B1234" s="6">
        <f>TITRES_STAT!D1237</f>
        <v>11.1972</v>
      </c>
      <c r="C1234" s="2">
        <f t="shared" si="149"/>
        <v>0.24249999999999972</v>
      </c>
      <c r="D1234" s="2">
        <f t="shared" si="150"/>
        <v>11.06508</v>
      </c>
      <c r="E1234" s="2">
        <f t="shared" si="152"/>
        <v>10.92877</v>
      </c>
      <c r="F1234" s="2">
        <f t="shared" si="145"/>
        <v>10.844730000000002</v>
      </c>
      <c r="G1234" s="2">
        <f t="shared" si="147"/>
        <v>10.763521999999998</v>
      </c>
      <c r="H1234" s="2">
        <f t="shared" si="151"/>
        <v>10.48578</v>
      </c>
      <c r="I1234" s="2">
        <f t="array" ref="I1234">SUMPRODUCT(B1218:B1237, (ROW(B1218:B1237)-ROW(B1218)+1)) / (20*21/2)</f>
        <v>10.982046666666667</v>
      </c>
      <c r="J1234" s="2">
        <f t="shared" si="146"/>
        <v>10.889352732695357</v>
      </c>
      <c r="K1234" s="2">
        <f t="shared" si="148"/>
        <v>10.773910968764586</v>
      </c>
    </row>
    <row r="1235" spans="1:11" ht="13.5" x14ac:dyDescent="0.25">
      <c r="A1235" s="3">
        <f>TITRES_STAT!B1238</f>
        <v>43808</v>
      </c>
      <c r="B1235" s="6">
        <f>TITRES_STAT!D1238</f>
        <v>11.1972</v>
      </c>
      <c r="C1235" s="2">
        <f t="shared" si="149"/>
        <v>0</v>
      </c>
      <c r="D1235" s="2">
        <f t="shared" si="150"/>
        <v>11.096860000000001</v>
      </c>
      <c r="E1235" s="2">
        <f t="shared" si="152"/>
        <v>10.986470000000001</v>
      </c>
      <c r="F1235" s="2">
        <f t="shared" si="145"/>
        <v>10.87358</v>
      </c>
      <c r="G1235" s="2">
        <f t="shared" si="147"/>
        <v>10.774559999999997</v>
      </c>
      <c r="H1235" s="2">
        <f t="shared" si="151"/>
        <v>10.484495500000001</v>
      </c>
      <c r="I1235" s="2">
        <f t="array" ref="I1235">SUMPRODUCT(B1219:B1238, (ROW(B1219:B1238)-ROW(B1219)+1)) / (20*21/2)</f>
        <v>11.001122857142857</v>
      </c>
      <c r="J1235" s="2">
        <f t="shared" si="146"/>
        <v>10.918671520057703</v>
      </c>
      <c r="K1235" s="2">
        <f t="shared" si="148"/>
        <v>10.790510538616955</v>
      </c>
    </row>
    <row r="1236" spans="1:11" ht="13.5" x14ac:dyDescent="0.25">
      <c r="A1236" s="3">
        <f>TITRES_STAT!B1239</f>
        <v>43809</v>
      </c>
      <c r="B1236" s="6">
        <f>TITRES_STAT!D1239</f>
        <v>11.1972</v>
      </c>
      <c r="C1236" s="2">
        <f t="shared" si="149"/>
        <v>0</v>
      </c>
      <c r="D1236" s="2">
        <f t="shared" si="150"/>
        <v>11.162080000000001</v>
      </c>
      <c r="E1236" s="2">
        <f t="shared" si="152"/>
        <v>11.027449999999998</v>
      </c>
      <c r="F1236" s="2">
        <f t="shared" ref="F1236:F1299" si="153">AVERAGE(B1217:B1236)</f>
        <v>10.902430000000001</v>
      </c>
      <c r="G1236" s="2">
        <f t="shared" si="147"/>
        <v>10.789443999999996</v>
      </c>
      <c r="H1236" s="2">
        <f t="shared" si="151"/>
        <v>10.480033500000001</v>
      </c>
      <c r="I1236" s="2">
        <f t="array" ref="I1236">SUMPRODUCT(B1220:B1239, (ROW(B1220:B1239)-ROW(B1220)+1)) / (20*21/2)</f>
        <v>10.987980952380953</v>
      </c>
      <c r="J1236" s="2">
        <f t="shared" si="146"/>
        <v>10.945198041956969</v>
      </c>
      <c r="K1236" s="2">
        <f t="shared" si="148"/>
        <v>10.806459144945702</v>
      </c>
    </row>
    <row r="1237" spans="1:11" ht="13.5" x14ac:dyDescent="0.25">
      <c r="A1237" s="3">
        <f>TITRES_STAT!B1240</f>
        <v>43810</v>
      </c>
      <c r="B1237" s="6">
        <f>TITRES_STAT!D1240</f>
        <v>10.921200000000001</v>
      </c>
      <c r="C1237" s="2">
        <f t="shared" si="149"/>
        <v>-0.2759999999999998</v>
      </c>
      <c r="D1237" s="2">
        <f t="shared" si="150"/>
        <v>11.093500000000001</v>
      </c>
      <c r="E1237" s="2">
        <f t="shared" si="152"/>
        <v>11.036639999999998</v>
      </c>
      <c r="F1237" s="2">
        <f t="shared" si="153"/>
        <v>10.913300000000001</v>
      </c>
      <c r="G1237" s="2">
        <f t="shared" si="147"/>
        <v>10.798807999999999</v>
      </c>
      <c r="H1237" s="2">
        <f t="shared" si="151"/>
        <v>10.471584500000006</v>
      </c>
      <c r="I1237" s="2">
        <f t="array" ref="I1237">SUMPRODUCT(B1221:B1240, (ROW(B1221:B1240)-ROW(B1221)+1)) / (20*21/2)</f>
        <v>10.997382857142856</v>
      </c>
      <c r="J1237" s="2">
        <f t="shared" ref="J1237:J1300" si="154">$J$4*B1237+J1236*(1-$J$4)</f>
        <v>10.942912514151542</v>
      </c>
      <c r="K1237" s="2">
        <f t="shared" si="148"/>
        <v>10.810958786320381</v>
      </c>
    </row>
    <row r="1238" spans="1:11" ht="13.5" x14ac:dyDescent="0.25">
      <c r="A1238" s="3">
        <f>TITRES_STAT!B1241</f>
        <v>43811</v>
      </c>
      <c r="B1238" s="6">
        <f>TITRES_STAT!D1241</f>
        <v>11.1136</v>
      </c>
      <c r="C1238" s="2">
        <f t="shared" si="149"/>
        <v>0.19239999999999924</v>
      </c>
      <c r="D1238" s="2">
        <f t="shared" si="150"/>
        <v>11.12528</v>
      </c>
      <c r="E1238" s="2">
        <f t="shared" si="152"/>
        <v>11.07762</v>
      </c>
      <c r="F1238" s="2">
        <f t="shared" si="153"/>
        <v>10.93379</v>
      </c>
      <c r="G1238" s="2">
        <f t="shared" si="147"/>
        <v>10.809344000000001</v>
      </c>
      <c r="H1238" s="2">
        <f t="shared" si="151"/>
        <v>10.464423500000004</v>
      </c>
      <c r="I1238" s="2">
        <f t="array" ref="I1238">SUMPRODUCT(B1222:B1241, (ROW(B1222:B1241)-ROW(B1222)+1)) / (20*21/2)</f>
        <v>11.006619523809524</v>
      </c>
      <c r="J1238" s="2">
        <f t="shared" si="154"/>
        <v>10.95916846518473</v>
      </c>
      <c r="K1238" s="2">
        <f t="shared" si="148"/>
        <v>10.822827069209778</v>
      </c>
    </row>
    <row r="1239" spans="1:11" ht="13.5" x14ac:dyDescent="0.25">
      <c r="A1239" s="3">
        <f>TITRES_STAT!B1242</f>
        <v>43812</v>
      </c>
      <c r="B1239" s="6">
        <f>TITRES_STAT!D1242</f>
        <v>10.7958</v>
      </c>
      <c r="C1239" s="2">
        <f t="shared" si="149"/>
        <v>-0.31780000000000008</v>
      </c>
      <c r="D1239" s="2">
        <f t="shared" si="150"/>
        <v>11.045</v>
      </c>
      <c r="E1239" s="2">
        <f t="shared" si="152"/>
        <v>11.05504</v>
      </c>
      <c r="F1239" s="2">
        <f t="shared" si="153"/>
        <v>10.931280000000001</v>
      </c>
      <c r="G1239" s="2">
        <f t="shared" si="147"/>
        <v>10.811184000000001</v>
      </c>
      <c r="H1239" s="2">
        <f t="shared" si="151"/>
        <v>10.456529000000005</v>
      </c>
      <c r="I1239" s="2">
        <f t="array" ref="I1239">SUMPRODUCT(B1223:B1242, (ROW(B1223:B1242)-ROW(B1223)+1)) / (20*21/2)</f>
        <v>11.014070476190476</v>
      </c>
      <c r="J1239" s="2">
        <f t="shared" si="154"/>
        <v>10.943609563738566</v>
      </c>
      <c r="K1239" s="2">
        <f t="shared" si="148"/>
        <v>10.821767184142727</v>
      </c>
    </row>
    <row r="1240" spans="1:11" ht="13.5" x14ac:dyDescent="0.25">
      <c r="A1240" s="3">
        <f>TITRES_STAT!B1243</f>
        <v>43815</v>
      </c>
      <c r="B1240" s="6">
        <f>TITRES_STAT!D1243</f>
        <v>11.03</v>
      </c>
      <c r="C1240" s="2">
        <f t="shared" si="149"/>
        <v>0.23419999999999952</v>
      </c>
      <c r="D1240" s="2">
        <f t="shared" si="150"/>
        <v>11.011559999999999</v>
      </c>
      <c r="E1240" s="2">
        <f t="shared" si="152"/>
        <v>11.054210000000001</v>
      </c>
      <c r="F1240" s="2">
        <f t="shared" si="153"/>
        <v>10.941315000000001</v>
      </c>
      <c r="G1240" s="2">
        <f t="shared" si="147"/>
        <v>10.814361999999999</v>
      </c>
      <c r="H1240" s="2">
        <f t="shared" si="151"/>
        <v>10.449805500000007</v>
      </c>
      <c r="I1240" s="2">
        <f t="array" ref="I1240">SUMPRODUCT(B1224:B1243, (ROW(B1224:B1243)-ROW(B1224)+1)) / (20*21/2)</f>
        <v>11.020565714285715</v>
      </c>
      <c r="J1240" s="2">
        <f t="shared" si="154"/>
        <v>10.951837224334893</v>
      </c>
      <c r="K1240" s="2">
        <f t="shared" si="148"/>
        <v>10.829933176921443</v>
      </c>
    </row>
    <row r="1241" spans="1:11" ht="13.5" x14ac:dyDescent="0.25">
      <c r="A1241" s="3">
        <f>TITRES_STAT!B1244</f>
        <v>43816</v>
      </c>
      <c r="B1241" s="6">
        <f>TITRES_STAT!D1244</f>
        <v>11.0383</v>
      </c>
      <c r="C1241" s="2">
        <f t="shared" si="149"/>
        <v>8.3000000000001961E-3</v>
      </c>
      <c r="D1241" s="2">
        <f t="shared" si="150"/>
        <v>10.979780000000002</v>
      </c>
      <c r="E1241" s="2">
        <f t="shared" si="152"/>
        <v>11.070930000000001</v>
      </c>
      <c r="F1241" s="2">
        <f t="shared" si="153"/>
        <v>10.951764999999998</v>
      </c>
      <c r="G1241" s="2">
        <f t="shared" si="147"/>
        <v>10.817706000000003</v>
      </c>
      <c r="H1241" s="2">
        <f t="shared" si="151"/>
        <v>10.444793500000008</v>
      </c>
      <c r="I1241" s="2">
        <f t="array" ref="I1241">SUMPRODUCT(B1225:B1244, (ROW(B1225:B1244)-ROW(B1225)+1)) / (20*21/2)</f>
        <v>11.024544761904764</v>
      </c>
      <c r="J1241" s="2">
        <f t="shared" si="154"/>
        <v>10.960071774398237</v>
      </c>
      <c r="K1241" s="2">
        <f t="shared" si="148"/>
        <v>10.838104424885309</v>
      </c>
    </row>
    <row r="1242" spans="1:11" ht="13.5" x14ac:dyDescent="0.25">
      <c r="A1242" s="3">
        <f>TITRES_STAT!B1245</f>
        <v>43817</v>
      </c>
      <c r="B1242" s="6">
        <f>TITRES_STAT!D1245</f>
        <v>11.03</v>
      </c>
      <c r="C1242" s="2">
        <f t="shared" si="149"/>
        <v>-8.3000000000001961E-3</v>
      </c>
      <c r="D1242" s="2">
        <f t="shared" si="150"/>
        <v>11.00154</v>
      </c>
      <c r="E1242" s="2">
        <f t="shared" si="152"/>
        <v>11.04752</v>
      </c>
      <c r="F1242" s="2">
        <f t="shared" si="153"/>
        <v>10.9618</v>
      </c>
      <c r="G1242" s="2">
        <f t="shared" si="147"/>
        <v>10.820884000000001</v>
      </c>
      <c r="H1242" s="2">
        <f t="shared" si="151"/>
        <v>10.440880500000009</v>
      </c>
      <c r="I1242" s="2">
        <f t="array" ref="I1242">SUMPRODUCT(B1226:B1245, (ROW(B1226:B1245)-ROW(B1226)+1)) / (20*21/2)</f>
        <v>11.025858095238094</v>
      </c>
      <c r="J1242" s="2">
        <f t="shared" si="154"/>
        <v>10.966731605407929</v>
      </c>
      <c r="K1242" s="2">
        <f t="shared" si="148"/>
        <v>10.845629741556472</v>
      </c>
    </row>
    <row r="1243" spans="1:11" ht="13.5" x14ac:dyDescent="0.25">
      <c r="A1243" s="3">
        <f>TITRES_STAT!B1246</f>
        <v>43818</v>
      </c>
      <c r="B1243" s="6">
        <f>TITRES_STAT!D1246</f>
        <v>11.03</v>
      </c>
      <c r="C1243" s="2">
        <f t="shared" si="149"/>
        <v>0</v>
      </c>
      <c r="D1243" s="2">
        <f t="shared" si="150"/>
        <v>10.984820000000001</v>
      </c>
      <c r="E1243" s="2">
        <f t="shared" si="152"/>
        <v>11.05505</v>
      </c>
      <c r="F1243" s="2">
        <f t="shared" si="153"/>
        <v>10.971419999999998</v>
      </c>
      <c r="G1243" s="2">
        <f t="shared" si="147"/>
        <v>10.824062</v>
      </c>
      <c r="H1243" s="2">
        <f t="shared" si="151"/>
        <v>10.43871900000001</v>
      </c>
      <c r="I1243" s="2">
        <f t="array" ref="I1243">SUMPRODUCT(B1227:B1246, (ROW(B1227:B1246)-ROW(B1227)+1)) / (20*21/2)</f>
        <v>11.026179523809523</v>
      </c>
      <c r="J1243" s="2">
        <f t="shared" si="154"/>
        <v>10.972757166797651</v>
      </c>
      <c r="K1243" s="2">
        <f t="shared" si="148"/>
        <v>10.852859947769943</v>
      </c>
    </row>
    <row r="1244" spans="1:11" ht="13.5" x14ac:dyDescent="0.25">
      <c r="A1244" s="3">
        <f>TITRES_STAT!B1247</f>
        <v>43819</v>
      </c>
      <c r="B1244" s="6">
        <f>TITRES_STAT!D1247</f>
        <v>11.013199999999999</v>
      </c>
      <c r="C1244" s="2">
        <f t="shared" si="149"/>
        <v>-1.6799999999999926E-2</v>
      </c>
      <c r="D1244" s="2">
        <f t="shared" si="150"/>
        <v>11.0283</v>
      </c>
      <c r="E1244" s="2">
        <f t="shared" si="152"/>
        <v>11.036649999999998</v>
      </c>
      <c r="F1244" s="2">
        <f t="shared" si="153"/>
        <v>10.982710000000001</v>
      </c>
      <c r="G1244" s="2">
        <f t="shared" si="147"/>
        <v>10.828577999999998</v>
      </c>
      <c r="H1244" s="2">
        <f t="shared" si="151"/>
        <v>10.434844500000008</v>
      </c>
      <c r="I1244" s="2">
        <f t="array" ref="I1244">SUMPRODUCT(B1228:B1247, (ROW(B1228:B1247)-ROW(B1228)+1)) / (20*21/2)</f>
        <v>11.024665238095237</v>
      </c>
      <c r="J1244" s="2">
        <f t="shared" si="154"/>
        <v>10.976608865197875</v>
      </c>
      <c r="K1244" s="2">
        <f t="shared" si="148"/>
        <v>10.859147792955435</v>
      </c>
    </row>
    <row r="1245" spans="1:11" ht="13.5" x14ac:dyDescent="0.25">
      <c r="A1245" s="3">
        <f>TITRES_STAT!B1248</f>
        <v>43822</v>
      </c>
      <c r="B1245" s="6">
        <f>TITRES_STAT!D1248</f>
        <v>10.996499999999999</v>
      </c>
      <c r="C1245" s="2">
        <f t="shared" si="149"/>
        <v>-1.6700000000000159E-2</v>
      </c>
      <c r="D1245" s="2">
        <f t="shared" si="150"/>
        <v>11.021599999999999</v>
      </c>
      <c r="E1245" s="2">
        <f t="shared" si="152"/>
        <v>11.016580000000001</v>
      </c>
      <c r="F1245" s="2">
        <f t="shared" si="153"/>
        <v>11.001524999999999</v>
      </c>
      <c r="G1245" s="2">
        <f t="shared" si="147"/>
        <v>10.832759999999999</v>
      </c>
      <c r="H1245" s="2">
        <f t="shared" si="151"/>
        <v>10.431986000000009</v>
      </c>
      <c r="I1245" s="2">
        <f t="array" ref="I1245">SUMPRODUCT(B1229:B1248, (ROW(B1229:B1248)-ROW(B1229)+1)) / (20*21/2)</f>
        <v>11.018373809523808</v>
      </c>
      <c r="J1245" s="2">
        <f t="shared" si="154"/>
        <v>10.978503258988553</v>
      </c>
      <c r="K1245" s="2">
        <f t="shared" si="148"/>
        <v>10.864534154016006</v>
      </c>
    </row>
    <row r="1246" spans="1:11" ht="13.5" x14ac:dyDescent="0.25">
      <c r="A1246" s="3">
        <f>TITRES_STAT!B1249</f>
        <v>43823</v>
      </c>
      <c r="B1246" s="6">
        <f>TITRES_STAT!D1249</f>
        <v>11.004899999999999</v>
      </c>
      <c r="C1246" s="2">
        <f t="shared" si="149"/>
        <v>8.3999999999999631E-3</v>
      </c>
      <c r="D1246" s="2">
        <f t="shared" si="150"/>
        <v>11.01492</v>
      </c>
      <c r="E1246" s="2">
        <f t="shared" si="152"/>
        <v>10.997350000000001</v>
      </c>
      <c r="F1246" s="2">
        <f t="shared" si="153"/>
        <v>11.0124</v>
      </c>
      <c r="G1246" s="2">
        <f t="shared" si="147"/>
        <v>10.837109999999997</v>
      </c>
      <c r="H1246" s="2">
        <f t="shared" si="151"/>
        <v>10.429862000000007</v>
      </c>
      <c r="I1246" s="2">
        <f t="array" ref="I1246">SUMPRODUCT(B1230:B1249, (ROW(B1230:B1249)-ROW(B1230)+1)) / (20*21/2)</f>
        <v>11.010087619047619</v>
      </c>
      <c r="J1246" s="2">
        <f t="shared" si="154"/>
        <v>10.981017234322977</v>
      </c>
      <c r="K1246" s="2">
        <f t="shared" si="148"/>
        <v>10.870038696995771</v>
      </c>
    </row>
    <row r="1247" spans="1:11" ht="13.5" x14ac:dyDescent="0.25">
      <c r="A1247" s="3">
        <f>TITRES_STAT!B1250</f>
        <v>43824</v>
      </c>
      <c r="B1247" s="6">
        <f>TITRES_STAT!D1250</f>
        <v>10.996499999999999</v>
      </c>
      <c r="C1247" s="2">
        <f t="shared" si="149"/>
        <v>-8.3999999999999631E-3</v>
      </c>
      <c r="D1247" s="2">
        <f t="shared" si="150"/>
        <v>11.008219999999998</v>
      </c>
      <c r="E1247" s="2">
        <f t="shared" si="152"/>
        <v>11.00488</v>
      </c>
      <c r="F1247" s="2">
        <f t="shared" si="153"/>
        <v>11.020759999999999</v>
      </c>
      <c r="G1247" s="2">
        <f t="shared" si="147"/>
        <v>10.841291999999999</v>
      </c>
      <c r="H1247" s="2">
        <f t="shared" si="151"/>
        <v>10.429407000000008</v>
      </c>
      <c r="I1247" s="2">
        <f t="array" ref="I1247">SUMPRODUCT(B1231:B1250, (ROW(B1231:B1250)-ROW(B1231)+1)) / (20*21/2)</f>
        <v>11.005350476190475</v>
      </c>
      <c r="J1247" s="2">
        <f t="shared" si="154"/>
        <v>10.982491783435073</v>
      </c>
      <c r="K1247" s="2">
        <f t="shared" si="148"/>
        <v>10.874997963780251</v>
      </c>
    </row>
    <row r="1248" spans="1:11" ht="13.5" x14ac:dyDescent="0.25">
      <c r="A1248" s="3">
        <f>TITRES_STAT!B1251</f>
        <v>43825</v>
      </c>
      <c r="B1248" s="6">
        <f>TITRES_STAT!D1251</f>
        <v>10.954700000000001</v>
      </c>
      <c r="C1248" s="2">
        <f t="shared" si="149"/>
        <v>-4.1799999999998505E-2</v>
      </c>
      <c r="D1248" s="2">
        <f t="shared" si="150"/>
        <v>10.99316</v>
      </c>
      <c r="E1248" s="2">
        <f t="shared" si="152"/>
        <v>10.988990000000001</v>
      </c>
      <c r="F1248" s="2">
        <f t="shared" si="153"/>
        <v>11.033304999999999</v>
      </c>
      <c r="G1248" s="2">
        <f t="shared" si="147"/>
        <v>10.844637999999998</v>
      </c>
      <c r="H1248" s="2">
        <f t="shared" si="151"/>
        <v>10.428865000000007</v>
      </c>
      <c r="I1248" s="2">
        <f t="array" ref="I1248">SUMPRODUCT(B1232:B1251, (ROW(B1232:B1251)-ROW(B1232)+1)) / (20*21/2)</f>
        <v>10.998501428571428</v>
      </c>
      <c r="J1248" s="2">
        <f t="shared" si="154"/>
        <v>10.979844946917448</v>
      </c>
      <c r="K1248" s="2">
        <f t="shared" si="148"/>
        <v>10.878123533828084</v>
      </c>
    </row>
    <row r="1249" spans="1:11" ht="13.5" x14ac:dyDescent="0.25">
      <c r="A1249" s="3">
        <f>TITRES_STAT!B1252</f>
        <v>43826</v>
      </c>
      <c r="B1249" s="6">
        <f>TITRES_STAT!D1252</f>
        <v>10.946300000000001</v>
      </c>
      <c r="C1249" s="2">
        <f t="shared" si="149"/>
        <v>-8.3999999999999631E-3</v>
      </c>
      <c r="D1249" s="2">
        <f t="shared" si="150"/>
        <v>10.97978</v>
      </c>
      <c r="E1249" s="2">
        <f t="shared" si="152"/>
        <v>11.00404</v>
      </c>
      <c r="F1249" s="2">
        <f t="shared" si="153"/>
        <v>11.029540000000001</v>
      </c>
      <c r="G1249" s="2">
        <f t="shared" si="147"/>
        <v>10.847815999999998</v>
      </c>
      <c r="H1249" s="2">
        <f t="shared" si="151"/>
        <v>10.430847000000007</v>
      </c>
      <c r="I1249" s="2">
        <f t="array" ref="I1249">SUMPRODUCT(B1233:B1252, (ROW(B1233:B1252)-ROW(B1233)+1)) / (20*21/2)</f>
        <v>10.983292380952381</v>
      </c>
      <c r="J1249" s="2">
        <f t="shared" si="154"/>
        <v>10.976650190068167</v>
      </c>
      <c r="K1249" s="2">
        <f t="shared" si="148"/>
        <v>10.880797120736787</v>
      </c>
    </row>
    <row r="1250" spans="1:11" ht="13.5" x14ac:dyDescent="0.25">
      <c r="A1250" s="3">
        <f>TITRES_STAT!B1253</f>
        <v>43829</v>
      </c>
      <c r="B1250" s="6">
        <f>TITRES_STAT!D1253</f>
        <v>10.979799999999999</v>
      </c>
      <c r="C1250" s="2">
        <f t="shared" si="149"/>
        <v>3.3499999999998309E-2</v>
      </c>
      <c r="D1250" s="2">
        <f t="shared" si="150"/>
        <v>10.97644</v>
      </c>
      <c r="E1250" s="2">
        <f t="shared" si="152"/>
        <v>10.99902</v>
      </c>
      <c r="F1250" s="2">
        <f t="shared" si="153"/>
        <v>11.026615000000001</v>
      </c>
      <c r="G1250" s="2">
        <f t="shared" si="147"/>
        <v>10.853335999999997</v>
      </c>
      <c r="H1250" s="2">
        <f t="shared" si="151"/>
        <v>10.436051500000008</v>
      </c>
      <c r="I1250" s="2">
        <f t="array" ref="I1250">SUMPRODUCT(B1234:B1253, (ROW(B1234:B1253)-ROW(B1234)+1)) / (20*21/2)</f>
        <v>10.968354761904763</v>
      </c>
      <c r="J1250" s="2">
        <f t="shared" si="154"/>
        <v>10.976950171966436</v>
      </c>
      <c r="K1250" s="2">
        <f t="shared" si="148"/>
        <v>10.884679586590247</v>
      </c>
    </row>
    <row r="1251" spans="1:11" ht="13.5" x14ac:dyDescent="0.25">
      <c r="A1251" s="3">
        <f>TITRES_STAT!B1254</f>
        <v>43830</v>
      </c>
      <c r="B1251" s="6">
        <f>TITRES_STAT!D1254</f>
        <v>10.954700000000001</v>
      </c>
      <c r="C1251" s="2">
        <f t="shared" si="149"/>
        <v>-2.5099999999998346E-2</v>
      </c>
      <c r="D1251" s="2">
        <f t="shared" si="150"/>
        <v>10.9664</v>
      </c>
      <c r="E1251" s="2">
        <f t="shared" si="152"/>
        <v>10.990660000000002</v>
      </c>
      <c r="F1251" s="2">
        <f t="shared" si="153"/>
        <v>11.030795000000001</v>
      </c>
      <c r="G1251" s="2">
        <f t="shared" si="147"/>
        <v>10.856681999999999</v>
      </c>
      <c r="H1251" s="2">
        <f t="shared" si="151"/>
        <v>10.444022500000006</v>
      </c>
      <c r="I1251" s="2">
        <f t="array" ref="I1251">SUMPRODUCT(B1235:B1254, (ROW(B1235:B1254)-ROW(B1235)+1)) / (20*21/2)</f>
        <v>10.939561904761904</v>
      </c>
      <c r="J1251" s="2">
        <f t="shared" si="154"/>
        <v>10.974831107969633</v>
      </c>
      <c r="K1251" s="2">
        <f t="shared" si="148"/>
        <v>10.887425485155337</v>
      </c>
    </row>
    <row r="1252" spans="1:11" ht="13.5" x14ac:dyDescent="0.25">
      <c r="A1252" s="3">
        <f>TITRES_STAT!B1255</f>
        <v>43832</v>
      </c>
      <c r="B1252" s="6">
        <f>TITRES_STAT!D1255</f>
        <v>10.8711</v>
      </c>
      <c r="C1252" s="2">
        <f t="shared" si="149"/>
        <v>-8.3600000000000563E-2</v>
      </c>
      <c r="D1252" s="2">
        <f t="shared" si="150"/>
        <v>10.941320000000001</v>
      </c>
      <c r="E1252" s="2">
        <f t="shared" si="152"/>
        <v>10.974769999999998</v>
      </c>
      <c r="F1252" s="2">
        <f t="shared" si="153"/>
        <v>11.011145000000003</v>
      </c>
      <c r="G1252" s="2">
        <f t="shared" si="147"/>
        <v>10.858355999999999</v>
      </c>
      <c r="H1252" s="2">
        <f t="shared" si="151"/>
        <v>10.453164500000005</v>
      </c>
      <c r="I1252" s="2">
        <f t="array" ref="I1252">SUMPRODUCT(B1236:B1255, (ROW(B1236:B1255)-ROW(B1236)+1)) / (20*21/2)</f>
        <v>10.913118571428571</v>
      </c>
      <c r="J1252" s="2">
        <f t="shared" si="154"/>
        <v>10.964951954829669</v>
      </c>
      <c r="K1252" s="2">
        <f t="shared" si="148"/>
        <v>10.886785270051206</v>
      </c>
    </row>
    <row r="1253" spans="1:11" ht="13.5" x14ac:dyDescent="0.25">
      <c r="A1253" s="3">
        <f>TITRES_STAT!B1256</f>
        <v>43833</v>
      </c>
      <c r="B1253" s="6">
        <f>TITRES_STAT!D1256</f>
        <v>10.8543</v>
      </c>
      <c r="C1253" s="2">
        <f t="shared" si="149"/>
        <v>-1.6799999999999926E-2</v>
      </c>
      <c r="D1253" s="2">
        <f t="shared" si="150"/>
        <v>10.921240000000001</v>
      </c>
      <c r="E1253" s="2">
        <f t="shared" si="152"/>
        <v>10.9572</v>
      </c>
      <c r="F1253" s="2">
        <f t="shared" si="153"/>
        <v>11.006125000000001</v>
      </c>
      <c r="G1253" s="2">
        <f t="shared" si="147"/>
        <v>10.859693999999998</v>
      </c>
      <c r="H1253" s="2">
        <f t="shared" si="151"/>
        <v>10.462629500000006</v>
      </c>
      <c r="I1253" s="2">
        <f t="array" ref="I1253">SUMPRODUCT(B1237:B1256, (ROW(B1237:B1256)-ROW(B1237)+1)) / (20*21/2)</f>
        <v>10.881862857142856</v>
      </c>
      <c r="J1253" s="2">
        <f t="shared" si="154"/>
        <v>10.954413673417319</v>
      </c>
      <c r="K1253" s="2">
        <f t="shared" si="148"/>
        <v>10.885511337892336</v>
      </c>
    </row>
    <row r="1254" spans="1:11" ht="13.5" x14ac:dyDescent="0.25">
      <c r="A1254" s="3">
        <f>TITRES_STAT!B1257</f>
        <v>43836</v>
      </c>
      <c r="B1254" s="6">
        <f>TITRES_STAT!D1257</f>
        <v>10.703799999999999</v>
      </c>
      <c r="C1254" s="2">
        <f t="shared" si="149"/>
        <v>-0.15050000000000097</v>
      </c>
      <c r="D1254" s="2">
        <f t="shared" si="150"/>
        <v>10.87274</v>
      </c>
      <c r="E1254" s="2">
        <f t="shared" si="152"/>
        <v>10.926259999999999</v>
      </c>
      <c r="F1254" s="2">
        <f t="shared" si="153"/>
        <v>10.981455</v>
      </c>
      <c r="G1254" s="2">
        <f t="shared" si="147"/>
        <v>10.860697999999998</v>
      </c>
      <c r="H1254" s="2">
        <f t="shared" si="151"/>
        <v>10.471342000000002</v>
      </c>
      <c r="I1254" s="2">
        <f t="array" ref="I1254">SUMPRODUCT(B1238:B1257, (ROW(B1238:B1257)-ROW(B1238)+1)) / (20*21/2)</f>
        <v>10.845343333333334</v>
      </c>
      <c r="J1254" s="2">
        <f t="shared" si="154"/>
        <v>10.930545704520432</v>
      </c>
      <c r="K1254" s="2">
        <f t="shared" si="148"/>
        <v>10.878385403073029</v>
      </c>
    </row>
    <row r="1255" spans="1:11" ht="13.5" x14ac:dyDescent="0.25">
      <c r="A1255" s="3">
        <f>TITRES_STAT!B1258</f>
        <v>43837</v>
      </c>
      <c r="B1255" s="6">
        <f>TITRES_STAT!D1258</f>
        <v>10.703799999999999</v>
      </c>
      <c r="C1255" s="2">
        <f t="shared" si="149"/>
        <v>0</v>
      </c>
      <c r="D1255" s="2">
        <f t="shared" si="150"/>
        <v>10.817540000000001</v>
      </c>
      <c r="E1255" s="2">
        <f t="shared" si="152"/>
        <v>10.896989999999999</v>
      </c>
      <c r="F1255" s="2">
        <f t="shared" si="153"/>
        <v>10.956785000000002</v>
      </c>
      <c r="G1255" s="2">
        <f t="shared" si="147"/>
        <v>10.861702000000001</v>
      </c>
      <c r="H1255" s="2">
        <f t="shared" si="151"/>
        <v>10.480054500000003</v>
      </c>
      <c r="I1255" s="2">
        <f t="array" ref="I1255">SUMPRODUCT(B1239:B1258, (ROW(B1239:B1258)-ROW(B1239)+1)) / (20*21/2)</f>
        <v>10.80982523809524</v>
      </c>
      <c r="J1255" s="2">
        <f t="shared" si="154"/>
        <v>10.908950875518485</v>
      </c>
      <c r="K1255" s="2">
        <f t="shared" si="148"/>
        <v>10.871538916678009</v>
      </c>
    </row>
    <row r="1256" spans="1:11" ht="13.5" x14ac:dyDescent="0.25">
      <c r="A1256" s="3">
        <f>TITRES_STAT!B1259</f>
        <v>43838</v>
      </c>
      <c r="B1256" s="6">
        <f>TITRES_STAT!D1259</f>
        <v>10.6286</v>
      </c>
      <c r="C1256" s="2">
        <f t="shared" si="149"/>
        <v>-7.5199999999998823E-2</v>
      </c>
      <c r="D1256" s="2">
        <f t="shared" si="150"/>
        <v>10.752320000000001</v>
      </c>
      <c r="E1256" s="2">
        <f t="shared" si="152"/>
        <v>10.859360000000001</v>
      </c>
      <c r="F1256" s="2">
        <f t="shared" si="153"/>
        <v>10.928355000000002</v>
      </c>
      <c r="G1256" s="2">
        <f t="shared" si="147"/>
        <v>10.861202</v>
      </c>
      <c r="H1256" s="2">
        <f t="shared" si="151"/>
        <v>10.486639500000003</v>
      </c>
      <c r="I1256" s="2">
        <f t="array" ref="I1256">SUMPRODUCT(B1240:B1259, (ROW(B1240:B1259)-ROW(B1240)+1)) / (20*21/2)</f>
        <v>10.769092857142859</v>
      </c>
      <c r="J1256" s="2">
        <f t="shared" si="154"/>
        <v>10.882250792135773</v>
      </c>
      <c r="K1256" s="2">
        <f t="shared" si="148"/>
        <v>10.862011900337695</v>
      </c>
    </row>
    <row r="1257" spans="1:11" ht="13.5" x14ac:dyDescent="0.25">
      <c r="A1257" s="3">
        <f>TITRES_STAT!B1260</f>
        <v>43839</v>
      </c>
      <c r="B1257" s="6">
        <f>TITRES_STAT!D1260</f>
        <v>10.5449</v>
      </c>
      <c r="C1257" s="2">
        <f t="shared" si="149"/>
        <v>-8.370000000000033E-2</v>
      </c>
      <c r="D1257" s="2">
        <f t="shared" si="150"/>
        <v>10.687079999999998</v>
      </c>
      <c r="E1257" s="2">
        <f t="shared" si="152"/>
        <v>10.814200000000001</v>
      </c>
      <c r="F1257" s="2">
        <f t="shared" si="153"/>
        <v>10.909540000000003</v>
      </c>
      <c r="G1257" s="2">
        <f t="shared" si="147"/>
        <v>10.865382</v>
      </c>
      <c r="H1257" s="2">
        <f t="shared" si="151"/>
        <v>10.492521000000004</v>
      </c>
      <c r="I1257" s="2">
        <f t="array" ref="I1257">SUMPRODUCT(B1241:B1260, (ROW(B1241:B1260)-ROW(B1241)+1)) / (20*21/2)</f>
        <v>10.729992857142859</v>
      </c>
      <c r="J1257" s="2">
        <f t="shared" si="154"/>
        <v>10.850122145265699</v>
      </c>
      <c r="K1257" s="2">
        <f t="shared" si="148"/>
        <v>10.84957613954014</v>
      </c>
    </row>
    <row r="1258" spans="1:11" ht="13.5" x14ac:dyDescent="0.25">
      <c r="A1258" s="3">
        <f>TITRES_STAT!B1261</f>
        <v>43840</v>
      </c>
      <c r="B1258" s="6">
        <f>TITRES_STAT!D1261</f>
        <v>10.5366</v>
      </c>
      <c r="C1258" s="2">
        <f t="shared" si="149"/>
        <v>-8.3000000000001961E-3</v>
      </c>
      <c r="D1258" s="2">
        <f t="shared" si="150"/>
        <v>10.62354</v>
      </c>
      <c r="E1258" s="2">
        <f t="shared" si="152"/>
        <v>10.772390000000001</v>
      </c>
      <c r="F1258" s="2">
        <f t="shared" si="153"/>
        <v>10.880690000000003</v>
      </c>
      <c r="G1258" s="2">
        <f t="shared" si="147"/>
        <v>10.863208</v>
      </c>
      <c r="H1258" s="2">
        <f t="shared" si="151"/>
        <v>10.498361000000004</v>
      </c>
      <c r="I1258" s="2">
        <f t="array" ref="I1258">SUMPRODUCT(B1242:B1261, (ROW(B1242:B1261)-ROW(B1242)+1)) / (20*21/2)</f>
        <v>10.685669047619049</v>
      </c>
      <c r="J1258" s="2">
        <f t="shared" si="154"/>
        <v>10.820262893335633</v>
      </c>
      <c r="K1258" s="2">
        <f t="shared" si="148"/>
        <v>10.837302565440528</v>
      </c>
    </row>
    <row r="1259" spans="1:11" ht="13.5" x14ac:dyDescent="0.25">
      <c r="A1259" s="3">
        <f>TITRES_STAT!B1262</f>
        <v>43843</v>
      </c>
      <c r="B1259" s="6">
        <f>TITRES_STAT!D1262</f>
        <v>10.452999999999999</v>
      </c>
      <c r="C1259" s="2">
        <f t="shared" si="149"/>
        <v>-8.3600000000000563E-2</v>
      </c>
      <c r="D1259" s="2">
        <f t="shared" si="150"/>
        <v>10.57338</v>
      </c>
      <c r="E1259" s="2">
        <f t="shared" si="152"/>
        <v>10.72306</v>
      </c>
      <c r="F1259" s="2">
        <f t="shared" si="153"/>
        <v>10.86355</v>
      </c>
      <c r="G1259" s="2">
        <f t="shared" si="147"/>
        <v>10.859864000000002</v>
      </c>
      <c r="H1259" s="2">
        <f t="shared" si="151"/>
        <v>10.503253500000005</v>
      </c>
      <c r="I1259" s="2">
        <f t="array" ref="I1259">SUMPRODUCT(B1243:B1262, (ROW(B1243:B1262)-ROW(B1243)+1)) / (20*21/2)</f>
        <v>10.650111904761904</v>
      </c>
      <c r="J1259" s="2">
        <f t="shared" si="154"/>
        <v>10.785285474922716</v>
      </c>
      <c r="K1259" s="2">
        <f t="shared" si="148"/>
        <v>10.822231876599723</v>
      </c>
    </row>
    <row r="1260" spans="1:11" ht="13.5" x14ac:dyDescent="0.25">
      <c r="A1260" s="3">
        <f>TITRES_STAT!B1263</f>
        <v>43845</v>
      </c>
      <c r="B1260" s="6">
        <f>TITRES_STAT!D1263</f>
        <v>10.452999999999999</v>
      </c>
      <c r="C1260" s="2">
        <f t="shared" si="149"/>
        <v>0</v>
      </c>
      <c r="D1260" s="2">
        <f t="shared" si="150"/>
        <v>10.52322</v>
      </c>
      <c r="E1260" s="2">
        <f t="shared" si="152"/>
        <v>10.67038</v>
      </c>
      <c r="F1260" s="2">
        <f t="shared" si="153"/>
        <v>10.834700000000002</v>
      </c>
      <c r="G1260" s="2">
        <f t="shared" si="147"/>
        <v>10.854847999999999</v>
      </c>
      <c r="H1260" s="2">
        <f t="shared" si="151"/>
        <v>10.505824000000004</v>
      </c>
      <c r="I1260" s="2">
        <f t="array" ref="I1260">SUMPRODUCT(B1244:B1263, (ROW(B1244:B1263)-ROW(B1244)+1)) / (20*21/2)</f>
        <v>10.618212380952382</v>
      </c>
      <c r="J1260" s="2">
        <f t="shared" si="154"/>
        <v>10.753639239215792</v>
      </c>
      <c r="K1260" s="2">
        <f t="shared" si="148"/>
        <v>10.80775219516444</v>
      </c>
    </row>
    <row r="1261" spans="1:11" ht="13.5" x14ac:dyDescent="0.25">
      <c r="A1261" s="3">
        <f>TITRES_STAT!B1264</f>
        <v>43846</v>
      </c>
      <c r="B1261" s="6">
        <f>TITRES_STAT!D1264</f>
        <v>10.369300000000001</v>
      </c>
      <c r="C1261" s="2">
        <f t="shared" si="149"/>
        <v>-8.3699999999998553E-2</v>
      </c>
      <c r="D1261" s="2">
        <f t="shared" si="150"/>
        <v>10.471360000000001</v>
      </c>
      <c r="E1261" s="2">
        <f t="shared" si="152"/>
        <v>10.611839999999999</v>
      </c>
      <c r="F1261" s="2">
        <f t="shared" si="153"/>
        <v>10.801250000000001</v>
      </c>
      <c r="G1261" s="2">
        <f t="shared" si="147"/>
        <v>10.846486000000001</v>
      </c>
      <c r="H1261" s="2">
        <f t="shared" si="151"/>
        <v>10.507772500000003</v>
      </c>
      <c r="I1261" s="2">
        <f t="array" ref="I1261">SUMPRODUCT(B1245:B1264, (ROW(B1245:B1264)-ROW(B1245)+1)) / (20*21/2)</f>
        <v>10.58835</v>
      </c>
      <c r="J1261" s="2">
        <f t="shared" si="154"/>
        <v>10.717035502147622</v>
      </c>
      <c r="K1261" s="2">
        <f t="shared" si="148"/>
        <v>10.790557991432502</v>
      </c>
    </row>
    <row r="1262" spans="1:11" ht="13.5" x14ac:dyDescent="0.25">
      <c r="A1262" s="3">
        <f>TITRES_STAT!B1265</f>
        <v>43847</v>
      </c>
      <c r="B1262" s="6">
        <f>TITRES_STAT!D1265</f>
        <v>10.427899999999999</v>
      </c>
      <c r="C1262" s="2">
        <f t="shared" si="149"/>
        <v>5.8599999999998431E-2</v>
      </c>
      <c r="D1262" s="2">
        <f t="shared" si="150"/>
        <v>10.44796</v>
      </c>
      <c r="E1262" s="2">
        <f t="shared" si="152"/>
        <v>10.567519999999998</v>
      </c>
      <c r="F1262" s="2">
        <f t="shared" si="153"/>
        <v>10.771145000000001</v>
      </c>
      <c r="G1262" s="2">
        <f t="shared" si="147"/>
        <v>10.840968</v>
      </c>
      <c r="H1262" s="2">
        <f t="shared" si="151"/>
        <v>10.511032500000004</v>
      </c>
      <c r="I1262" s="2">
        <f t="array" ref="I1262">SUMPRODUCT(B1246:B1265, (ROW(B1246:B1265)-ROW(B1246)+1)) / (20*21/2)</f>
        <v>10.559674761904764</v>
      </c>
      <c r="J1262" s="2">
        <f t="shared" si="154"/>
        <v>10.689498787657373</v>
      </c>
      <c r="K1262" s="2">
        <f t="shared" si="148"/>
        <v>10.776336109415542</v>
      </c>
    </row>
    <row r="1263" spans="1:11" ht="13.5" x14ac:dyDescent="0.25">
      <c r="A1263" s="3">
        <f>TITRES_STAT!B1266</f>
        <v>43850</v>
      </c>
      <c r="B1263" s="6">
        <f>TITRES_STAT!D1266</f>
        <v>10.436199999999999</v>
      </c>
      <c r="C1263" s="2">
        <f t="shared" si="149"/>
        <v>8.3000000000001961E-3</v>
      </c>
      <c r="D1263" s="2">
        <f t="shared" si="150"/>
        <v>10.42788</v>
      </c>
      <c r="E1263" s="2">
        <f t="shared" si="152"/>
        <v>10.52571</v>
      </c>
      <c r="F1263" s="2">
        <f t="shared" si="153"/>
        <v>10.741455000000002</v>
      </c>
      <c r="G1263" s="2">
        <f t="shared" si="147"/>
        <v>10.835616</v>
      </c>
      <c r="H1263" s="2">
        <f t="shared" si="151"/>
        <v>10.514374500000004</v>
      </c>
      <c r="I1263" s="2">
        <f t="array" ref="I1263">SUMPRODUCT(B1247:B1266, (ROW(B1247:B1266)-ROW(B1247)+1)) / (20*21/2)</f>
        <v>10.529806190476192</v>
      </c>
      <c r="J1263" s="2">
        <f t="shared" si="154"/>
        <v>10.665375093594765</v>
      </c>
      <c r="K1263" s="2">
        <f t="shared" si="148"/>
        <v>10.76299743845807</v>
      </c>
    </row>
    <row r="1264" spans="1:11" ht="13.5" x14ac:dyDescent="0.25">
      <c r="A1264" s="3">
        <f>TITRES_STAT!B1267</f>
        <v>43851</v>
      </c>
      <c r="B1264" s="6">
        <f>TITRES_STAT!D1267</f>
        <v>10.427899999999999</v>
      </c>
      <c r="C1264" s="2">
        <f t="shared" si="149"/>
        <v>-8.3000000000001961E-3</v>
      </c>
      <c r="D1264" s="2">
        <f t="shared" si="150"/>
        <v>10.42286</v>
      </c>
      <c r="E1264" s="2">
        <f t="shared" si="152"/>
        <v>10.498119999999998</v>
      </c>
      <c r="F1264" s="2">
        <f t="shared" si="153"/>
        <v>10.71219</v>
      </c>
      <c r="G1264" s="2">
        <f t="shared" si="147"/>
        <v>10.830098</v>
      </c>
      <c r="H1264" s="2">
        <f t="shared" si="151"/>
        <v>10.516249500000006</v>
      </c>
      <c r="I1264" s="2">
        <f t="array" ref="I1264">SUMPRODUCT(B1248:B1267, (ROW(B1248:B1267)-ROW(B1248)+1)) / (20*21/2)</f>
        <v>10.532430952380953</v>
      </c>
      <c r="J1264" s="2">
        <f t="shared" si="154"/>
        <v>10.64275841801431</v>
      </c>
      <c r="K1264" s="2">
        <f t="shared" si="148"/>
        <v>10.749856362440108</v>
      </c>
    </row>
    <row r="1265" spans="1:11" ht="13.5" x14ac:dyDescent="0.25">
      <c r="A1265" s="3">
        <f>TITRES_STAT!B1268</f>
        <v>43852</v>
      </c>
      <c r="B1265" s="6">
        <f>TITRES_STAT!D1268</f>
        <v>10.411099999999999</v>
      </c>
      <c r="C1265" s="2">
        <f t="shared" si="149"/>
        <v>-1.6799999999999926E-2</v>
      </c>
      <c r="D1265" s="2">
        <f t="shared" si="150"/>
        <v>10.414479999999999</v>
      </c>
      <c r="E1265" s="2">
        <f t="shared" si="152"/>
        <v>10.46885</v>
      </c>
      <c r="F1265" s="2">
        <f t="shared" si="153"/>
        <v>10.682920000000001</v>
      </c>
      <c r="G1265" s="2">
        <f t="shared" si="147"/>
        <v>10.825916000000001</v>
      </c>
      <c r="H1265" s="2">
        <f t="shared" si="151"/>
        <v>10.518040500000005</v>
      </c>
      <c r="I1265" s="2">
        <f t="array" ref="I1265">SUMPRODUCT(B1249:B1268, (ROW(B1249:B1268)-ROW(B1249)+1)) / (20*21/2)</f>
        <v>10.550911904761904</v>
      </c>
      <c r="J1265" s="2">
        <f t="shared" si="154"/>
        <v>10.620695711536756</v>
      </c>
      <c r="K1265" s="2">
        <f t="shared" si="148"/>
        <v>10.736571799207162</v>
      </c>
    </row>
    <row r="1266" spans="1:11" ht="13.5" x14ac:dyDescent="0.25">
      <c r="A1266" s="3">
        <f>TITRES_STAT!B1269</f>
        <v>43853</v>
      </c>
      <c r="B1266" s="6">
        <f>TITRES_STAT!D1269</f>
        <v>10.369300000000001</v>
      </c>
      <c r="C1266" s="2">
        <f t="shared" si="149"/>
        <v>-4.1799999999998505E-2</v>
      </c>
      <c r="D1266" s="2">
        <f t="shared" si="150"/>
        <v>10.414480000000001</v>
      </c>
      <c r="E1266" s="2">
        <f t="shared" si="152"/>
        <v>10.442919999999999</v>
      </c>
      <c r="F1266" s="2">
        <f t="shared" si="153"/>
        <v>10.651140000000002</v>
      </c>
      <c r="G1266" s="2">
        <f t="shared" ref="G1266:G1329" si="155">AVERAGE(B1217:B1266)</f>
        <v>10.820898</v>
      </c>
      <c r="H1266" s="2">
        <f t="shared" si="151"/>
        <v>10.519663000000003</v>
      </c>
      <c r="I1266" s="2">
        <f t="array" ref="I1266">SUMPRODUCT(B1250:B1269, (ROW(B1250:B1269)-ROW(B1250)+1)) / (20*21/2)</f>
        <v>10.57397095238095</v>
      </c>
      <c r="J1266" s="2">
        <f t="shared" si="154"/>
        <v>10.59675326281897</v>
      </c>
      <c r="K1266" s="2">
        <f t="shared" si="148"/>
        <v>10.722168983551979</v>
      </c>
    </row>
    <row r="1267" spans="1:11" ht="13.5" x14ac:dyDescent="0.25">
      <c r="A1267" s="3">
        <f>TITRES_STAT!B1270</f>
        <v>43854</v>
      </c>
      <c r="B1267" s="6">
        <f>TITRES_STAT!D1270</f>
        <v>10.678699999999999</v>
      </c>
      <c r="C1267" s="2">
        <f t="shared" si="149"/>
        <v>0.30939999999999834</v>
      </c>
      <c r="D1267" s="2">
        <f t="shared" si="150"/>
        <v>10.464639999999999</v>
      </c>
      <c r="E1267" s="2">
        <f t="shared" si="152"/>
        <v>10.456299999999999</v>
      </c>
      <c r="F1267" s="2">
        <f t="shared" si="153"/>
        <v>10.635250000000003</v>
      </c>
      <c r="G1267" s="2">
        <f t="shared" si="155"/>
        <v>10.820396000000002</v>
      </c>
      <c r="H1267" s="2">
        <f t="shared" si="151"/>
        <v>10.522955000000001</v>
      </c>
      <c r="I1267" s="2">
        <f t="array" ref="I1267">SUMPRODUCT(B1251:B1270, (ROW(B1251:B1270)-ROW(B1251)+1)) / (20*21/2)</f>
        <v>10.596588095238095</v>
      </c>
      <c r="J1267" s="2">
        <f t="shared" si="154"/>
        <v>10.604557713979068</v>
      </c>
      <c r="K1267" s="2">
        <f t="shared" ref="K1267:K1330" si="156">$K$4*B1267+(1-$K$4)*K1266</f>
        <v>10.720464317530332</v>
      </c>
    </row>
    <row r="1268" spans="1:11" ht="13.5" x14ac:dyDescent="0.25">
      <c r="A1268" s="3">
        <f>TITRES_STAT!B1271</f>
        <v>43857</v>
      </c>
      <c r="B1268" s="6">
        <f>TITRES_STAT!D1271</f>
        <v>10.8293</v>
      </c>
      <c r="C1268" s="2">
        <f t="shared" si="149"/>
        <v>0.15060000000000073</v>
      </c>
      <c r="D1268" s="2">
        <f t="shared" si="150"/>
        <v>10.54326</v>
      </c>
      <c r="E1268" s="2">
        <f t="shared" si="152"/>
        <v>10.485569999999999</v>
      </c>
      <c r="F1268" s="2">
        <f t="shared" si="153"/>
        <v>10.628980000000002</v>
      </c>
      <c r="G1268" s="2">
        <f t="shared" si="155"/>
        <v>10.822906000000003</v>
      </c>
      <c r="H1268" s="2">
        <f t="shared" si="151"/>
        <v>10.5282625</v>
      </c>
      <c r="I1268" s="2">
        <f t="array" ref="I1268">SUMPRODUCT(B1252:B1271, (ROW(B1252:B1271)-ROW(B1252)+1)) / (20*21/2)</f>
        <v>10.620562857142856</v>
      </c>
      <c r="J1268" s="2">
        <f t="shared" si="154"/>
        <v>10.625961741219157</v>
      </c>
      <c r="K1268" s="2">
        <f t="shared" si="156"/>
        <v>10.724732383509535</v>
      </c>
    </row>
    <row r="1269" spans="1:11" ht="13.5" x14ac:dyDescent="0.25">
      <c r="A1269" s="3">
        <f>TITRES_STAT!B1272</f>
        <v>43858</v>
      </c>
      <c r="B1269" s="6">
        <f>TITRES_STAT!D1272</f>
        <v>10.8711</v>
      </c>
      <c r="C1269" s="2">
        <f t="shared" si="149"/>
        <v>4.1800000000000281E-2</v>
      </c>
      <c r="D1269" s="2">
        <f t="shared" si="150"/>
        <v>10.631899999999998</v>
      </c>
      <c r="E1269" s="2">
        <f t="shared" si="152"/>
        <v>10.527379999999999</v>
      </c>
      <c r="F1269" s="2">
        <f t="shared" si="153"/>
        <v>10.625220000000002</v>
      </c>
      <c r="G1269" s="2">
        <f t="shared" si="155"/>
        <v>10.823408000000002</v>
      </c>
      <c r="H1269" s="2">
        <f t="shared" si="151"/>
        <v>10.534349500000001</v>
      </c>
      <c r="I1269" s="2">
        <f t="array" ref="I1269">SUMPRODUCT(B1253:B1272, (ROW(B1253:B1272)-ROW(B1253)+1)) / (20*21/2)</f>
        <v>10.644935714285714</v>
      </c>
      <c r="J1269" s="2">
        <f t="shared" si="154"/>
        <v>10.649308242055429</v>
      </c>
      <c r="K1269" s="2">
        <f t="shared" si="156"/>
        <v>10.730472290038573</v>
      </c>
    </row>
    <row r="1270" spans="1:11" ht="13.5" x14ac:dyDescent="0.25">
      <c r="A1270" s="3">
        <f>TITRES_STAT!B1273</f>
        <v>43859</v>
      </c>
      <c r="B1270" s="6">
        <f>TITRES_STAT!D1273</f>
        <v>10.8627</v>
      </c>
      <c r="C1270" s="2">
        <f t="shared" si="149"/>
        <v>-8.3999999999999631E-3</v>
      </c>
      <c r="D1270" s="2">
        <f t="shared" si="150"/>
        <v>10.722220000000002</v>
      </c>
      <c r="E1270" s="2">
        <f t="shared" si="152"/>
        <v>10.568349999999999</v>
      </c>
      <c r="F1270" s="2">
        <f t="shared" si="153"/>
        <v>10.619364999999998</v>
      </c>
      <c r="G1270" s="2">
        <f t="shared" si="155"/>
        <v>10.824076000000002</v>
      </c>
      <c r="H1270" s="2">
        <f t="shared" si="151"/>
        <v>10.539987000000002</v>
      </c>
      <c r="I1270" s="2">
        <f t="array" ref="I1270">SUMPRODUCT(B1254:B1273, (ROW(B1254:B1273)-ROW(B1254)+1)) / (20*21/2)</f>
        <v>10.681251428571427</v>
      </c>
      <c r="J1270" s="2">
        <f t="shared" si="154"/>
        <v>10.669631266621579</v>
      </c>
      <c r="K1270" s="2">
        <f t="shared" si="156"/>
        <v>10.735657690429218</v>
      </c>
    </row>
    <row r="1271" spans="1:11" ht="13.5" x14ac:dyDescent="0.25">
      <c r="A1271" s="3">
        <f>TITRES_STAT!B1274</f>
        <v>43860</v>
      </c>
      <c r="B1271" s="6">
        <f>TITRES_STAT!D1274</f>
        <v>10.8711</v>
      </c>
      <c r="C1271" s="2">
        <f t="shared" si="149"/>
        <v>8.3999999999999631E-3</v>
      </c>
      <c r="D1271" s="2">
        <f t="shared" si="150"/>
        <v>10.822579999999999</v>
      </c>
      <c r="E1271" s="2">
        <f t="shared" si="152"/>
        <v>10.61853</v>
      </c>
      <c r="F1271" s="2">
        <f t="shared" si="153"/>
        <v>10.615185</v>
      </c>
      <c r="G1271" s="2">
        <f t="shared" si="155"/>
        <v>10.824912000000001</v>
      </c>
      <c r="H1271" s="2">
        <f t="shared" si="151"/>
        <v>10.546685000000002</v>
      </c>
      <c r="I1271" s="2">
        <f t="array" ref="I1271">SUMPRODUCT(B1255:B1274, (ROW(B1255:B1274)-ROW(B1255)+1)) / (20*21/2)</f>
        <v>10.704947142857144</v>
      </c>
      <c r="J1271" s="2">
        <f t="shared" si="154"/>
        <v>10.688818765038572</v>
      </c>
      <c r="K1271" s="2">
        <f t="shared" si="156"/>
        <v>10.74096915354964</v>
      </c>
    </row>
    <row r="1272" spans="1:11" ht="13.5" x14ac:dyDescent="0.25">
      <c r="A1272" s="3">
        <f>TITRES_STAT!B1275</f>
        <v>43861</v>
      </c>
      <c r="B1272" s="6">
        <f>TITRES_STAT!D1275</f>
        <v>10.8711</v>
      </c>
      <c r="C1272" s="2">
        <f t="shared" si="149"/>
        <v>0</v>
      </c>
      <c r="D1272" s="2">
        <f t="shared" si="150"/>
        <v>10.86106</v>
      </c>
      <c r="E1272" s="2">
        <f t="shared" si="152"/>
        <v>10.662850000000001</v>
      </c>
      <c r="F1272" s="2">
        <f t="shared" si="153"/>
        <v>10.615185</v>
      </c>
      <c r="G1272" s="2">
        <f t="shared" si="155"/>
        <v>10.825747999999999</v>
      </c>
      <c r="H1272" s="2">
        <f t="shared" si="151"/>
        <v>10.552161000000002</v>
      </c>
      <c r="I1272" s="2">
        <f t="array" ref="I1272">SUMPRODUCT(B1256:B1275, (ROW(B1256:B1275)-ROW(B1256)+1)) / (20*21/2)</f>
        <v>10.727846190476189</v>
      </c>
      <c r="J1272" s="2">
        <f t="shared" si="154"/>
        <v>10.706178882653948</v>
      </c>
      <c r="K1272" s="2">
        <f t="shared" si="156"/>
        <v>10.746072323998675</v>
      </c>
    </row>
    <row r="1273" spans="1:11" ht="13.5" x14ac:dyDescent="0.25">
      <c r="A1273" s="3">
        <f>TITRES_STAT!B1276</f>
        <v>43864</v>
      </c>
      <c r="B1273" s="6">
        <f>TITRES_STAT!D1276</f>
        <v>10.996499999999999</v>
      </c>
      <c r="C1273" s="2">
        <f t="shared" si="149"/>
        <v>0.12539999999999907</v>
      </c>
      <c r="D1273" s="2">
        <f t="shared" si="150"/>
        <v>10.894499999999999</v>
      </c>
      <c r="E1273" s="2">
        <f t="shared" si="152"/>
        <v>10.71888</v>
      </c>
      <c r="F1273" s="2">
        <f t="shared" si="153"/>
        <v>10.622294999999999</v>
      </c>
      <c r="G1273" s="2">
        <f t="shared" si="155"/>
        <v>10.828925999999999</v>
      </c>
      <c r="H1273" s="2">
        <f t="shared" si="151"/>
        <v>10.558671000000004</v>
      </c>
      <c r="I1273" s="2">
        <f t="array" ref="I1273">SUMPRODUCT(B1257:B1276, (ROW(B1257:B1276)-ROW(B1257)+1)) / (20*21/2)</f>
        <v>10.74914857142857</v>
      </c>
      <c r="J1273" s="2">
        <f t="shared" si="154"/>
        <v>10.73382851287738</v>
      </c>
      <c r="K1273" s="2">
        <f t="shared" si="156"/>
        <v>10.755893017175197</v>
      </c>
    </row>
    <row r="1274" spans="1:11" ht="13.5" x14ac:dyDescent="0.25">
      <c r="A1274" s="3">
        <f>TITRES_STAT!B1277</f>
        <v>43865</v>
      </c>
      <c r="B1274" s="6">
        <f>TITRES_STAT!D1277</f>
        <v>10.8711</v>
      </c>
      <c r="C1274" s="2">
        <f t="shared" si="149"/>
        <v>-0.12539999999999907</v>
      </c>
      <c r="D1274" s="2">
        <f t="shared" si="150"/>
        <v>10.894499999999999</v>
      </c>
      <c r="E1274" s="2">
        <f t="shared" si="152"/>
        <v>10.763199999999999</v>
      </c>
      <c r="F1274" s="2">
        <f t="shared" si="153"/>
        <v>10.630660000000001</v>
      </c>
      <c r="G1274" s="2">
        <f t="shared" si="155"/>
        <v>10.830599999999999</v>
      </c>
      <c r="H1274" s="2">
        <f t="shared" si="151"/>
        <v>10.564554000000003</v>
      </c>
      <c r="I1274" s="2">
        <f t="array" ref="I1274">SUMPRODUCT(B1258:B1277, (ROW(B1258:B1277)-ROW(B1258)+1)) / (20*21/2)</f>
        <v>10.762164761904762</v>
      </c>
      <c r="J1274" s="2">
        <f t="shared" si="154"/>
        <v>10.74690198784144</v>
      </c>
      <c r="K1274" s="2">
        <f t="shared" si="156"/>
        <v>10.760410938070287</v>
      </c>
    </row>
    <row r="1275" spans="1:11" ht="13.5" x14ac:dyDescent="0.25">
      <c r="A1275" s="3">
        <f>TITRES_STAT!B1278</f>
        <v>43866</v>
      </c>
      <c r="B1275" s="6">
        <f>TITRES_STAT!D1278</f>
        <v>10.8711</v>
      </c>
      <c r="C1275" s="2">
        <f t="shared" si="149"/>
        <v>0</v>
      </c>
      <c r="D1275" s="2">
        <f t="shared" si="150"/>
        <v>10.896179999999999</v>
      </c>
      <c r="E1275" s="2">
        <f t="shared" si="152"/>
        <v>10.809200000000001</v>
      </c>
      <c r="F1275" s="2">
        <f t="shared" si="153"/>
        <v>10.639025000000002</v>
      </c>
      <c r="G1275" s="2">
        <f t="shared" si="155"/>
        <v>10.835618</v>
      </c>
      <c r="H1275" s="2">
        <f t="shared" si="151"/>
        <v>10.570437000000002</v>
      </c>
      <c r="I1275" s="2">
        <f t="array" ref="I1275">SUMPRODUCT(B1259:B1278, (ROW(B1259:B1278)-ROW(B1259)+1)) / (20*21/2)</f>
        <v>10.779607142857143</v>
      </c>
      <c r="J1275" s="2">
        <f t="shared" si="154"/>
        <v>10.758730369951778</v>
      </c>
      <c r="K1275" s="2">
        <f t="shared" si="156"/>
        <v>10.764751685596941</v>
      </c>
    </row>
    <row r="1276" spans="1:11" ht="13.5" x14ac:dyDescent="0.25">
      <c r="A1276" s="3">
        <f>TITRES_STAT!B1279</f>
        <v>43867</v>
      </c>
      <c r="B1276" s="6">
        <f>TITRES_STAT!D1279</f>
        <v>10.8627</v>
      </c>
      <c r="C1276" s="2">
        <f t="shared" si="149"/>
        <v>-8.3999999999999631E-3</v>
      </c>
      <c r="D1276" s="2">
        <f t="shared" si="150"/>
        <v>10.894499999999999</v>
      </c>
      <c r="E1276" s="2">
        <f t="shared" si="152"/>
        <v>10.85854</v>
      </c>
      <c r="F1276" s="2">
        <f t="shared" si="153"/>
        <v>10.650730000000001</v>
      </c>
      <c r="G1276" s="2">
        <f t="shared" si="155"/>
        <v>10.837124000000001</v>
      </c>
      <c r="H1276" s="2">
        <f t="shared" si="151"/>
        <v>10.576319000000003</v>
      </c>
      <c r="I1276" s="2">
        <f t="array" ref="I1276">SUMPRODUCT(B1260:B1279, (ROW(B1260:B1279)-ROW(B1260)+1)) / (20*21/2)</f>
        <v>10.79557619047619</v>
      </c>
      <c r="J1276" s="2">
        <f t="shared" si="154"/>
        <v>10.76863223948018</v>
      </c>
      <c r="K1276" s="2">
        <f t="shared" si="156"/>
        <v>10.768592795965688</v>
      </c>
    </row>
    <row r="1277" spans="1:11" ht="13.5" x14ac:dyDescent="0.25">
      <c r="A1277" s="3">
        <f>TITRES_STAT!B1280</f>
        <v>43868</v>
      </c>
      <c r="B1277" s="6">
        <f>TITRES_STAT!D1280</f>
        <v>10.7874</v>
      </c>
      <c r="C1277" s="2">
        <f t="shared" si="149"/>
        <v>-7.5300000000000367E-2</v>
      </c>
      <c r="D1277" s="2">
        <f t="shared" si="150"/>
        <v>10.877759999999999</v>
      </c>
      <c r="E1277" s="2">
        <f t="shared" si="152"/>
        <v>10.86941</v>
      </c>
      <c r="F1277" s="2">
        <f t="shared" si="153"/>
        <v>10.662855</v>
      </c>
      <c r="G1277" s="2">
        <f t="shared" si="155"/>
        <v>10.836286000000003</v>
      </c>
      <c r="H1277" s="2">
        <f t="shared" si="151"/>
        <v>10.581702000000002</v>
      </c>
      <c r="I1277" s="2">
        <f t="array" ref="I1277">SUMPRODUCT(B1261:B1280, (ROW(B1261:B1280)-ROW(B1261)+1)) / (20*21/2)</f>
        <v>10.811264285714286</v>
      </c>
      <c r="J1277" s="2">
        <f t="shared" si="154"/>
        <v>10.770419645243972</v>
      </c>
      <c r="K1277" s="2">
        <f t="shared" si="156"/>
        <v>10.769330333378798</v>
      </c>
    </row>
    <row r="1278" spans="1:11" ht="13.5" x14ac:dyDescent="0.25">
      <c r="A1278" s="3">
        <f>TITRES_STAT!B1281</f>
        <v>43871</v>
      </c>
      <c r="B1278" s="6">
        <f>TITRES_STAT!D1281</f>
        <v>10.846</v>
      </c>
      <c r="C1278" s="2">
        <f t="shared" si="149"/>
        <v>5.8600000000000207E-2</v>
      </c>
      <c r="D1278" s="2">
        <f t="shared" si="150"/>
        <v>10.847659999999999</v>
      </c>
      <c r="E1278" s="2">
        <f t="shared" si="152"/>
        <v>10.871080000000001</v>
      </c>
      <c r="F1278" s="2">
        <f t="shared" si="153"/>
        <v>10.678325000000001</v>
      </c>
      <c r="G1278" s="2">
        <f t="shared" si="155"/>
        <v>10.839130000000003</v>
      </c>
      <c r="H1278" s="2">
        <f t="shared" si="151"/>
        <v>10.585993500000004</v>
      </c>
      <c r="I1278" s="2">
        <f t="array" ref="I1278">SUMPRODUCT(B1262:B1281, (ROW(B1262:B1281)-ROW(B1262)+1)) / (20*21/2)</f>
        <v>10.824201428571429</v>
      </c>
      <c r="J1278" s="2">
        <f t="shared" si="154"/>
        <v>10.777617774268355</v>
      </c>
      <c r="K1278" s="2">
        <f t="shared" si="156"/>
        <v>10.772336986971787</v>
      </c>
    </row>
    <row r="1279" spans="1:11" ht="13.5" x14ac:dyDescent="0.25">
      <c r="A1279" s="3">
        <f>TITRES_STAT!B1282</f>
        <v>43872</v>
      </c>
      <c r="B1279" s="6">
        <f>TITRES_STAT!D1282</f>
        <v>10.846</v>
      </c>
      <c r="C1279" s="2">
        <f t="shared" si="149"/>
        <v>0</v>
      </c>
      <c r="D1279" s="2">
        <f t="shared" si="150"/>
        <v>10.842639999999999</v>
      </c>
      <c r="E1279" s="2">
        <f t="shared" si="152"/>
        <v>10.868570000000002</v>
      </c>
      <c r="F1279" s="2">
        <f t="shared" si="153"/>
        <v>10.697975000000001</v>
      </c>
      <c r="G1279" s="2">
        <f t="shared" si="155"/>
        <v>10.835618000000004</v>
      </c>
      <c r="H1279" s="2">
        <f t="shared" si="151"/>
        <v>10.590325500000004</v>
      </c>
      <c r="I1279" s="2">
        <f t="array" ref="I1279">SUMPRODUCT(B1263:B1282, (ROW(B1263:B1282)-ROW(B1263)+1)) / (20*21/2)</f>
        <v>10.834829047619046</v>
      </c>
      <c r="J1279" s="2">
        <f t="shared" si="154"/>
        <v>10.784130367195178</v>
      </c>
      <c r="K1279" s="2">
        <f t="shared" si="156"/>
        <v>10.775225732580736</v>
      </c>
    </row>
    <row r="1280" spans="1:11" ht="13.5" x14ac:dyDescent="0.25">
      <c r="A1280" s="3">
        <f>TITRES_STAT!B1283</f>
        <v>43873</v>
      </c>
      <c r="B1280" s="6">
        <f>TITRES_STAT!D1283</f>
        <v>10.8627</v>
      </c>
      <c r="C1280" s="2">
        <f t="shared" si="149"/>
        <v>1.6700000000000159E-2</v>
      </c>
      <c r="D1280" s="2">
        <f t="shared" si="150"/>
        <v>10.840960000000001</v>
      </c>
      <c r="E1280" s="2">
        <f t="shared" si="152"/>
        <v>10.868570000000002</v>
      </c>
      <c r="F1280" s="2">
        <f t="shared" si="153"/>
        <v>10.71846</v>
      </c>
      <c r="G1280" s="2">
        <f t="shared" si="155"/>
        <v>10.832106000000001</v>
      </c>
      <c r="H1280" s="2">
        <f t="shared" si="151"/>
        <v>10.594741000000006</v>
      </c>
      <c r="I1280" s="2">
        <f t="array" ref="I1280">SUMPRODUCT(B1264:B1283, (ROW(B1264:B1283)-ROW(B1264)+1)) / (20*21/2)</f>
        <v>10.843426190476189</v>
      </c>
      <c r="J1280" s="2">
        <f t="shared" si="154"/>
        <v>10.791613189367066</v>
      </c>
      <c r="K1280" s="2">
        <f t="shared" si="156"/>
        <v>10.778656096008943</v>
      </c>
    </row>
    <row r="1281" spans="1:11" ht="13.5" x14ac:dyDescent="0.25">
      <c r="A1281" s="3">
        <f>TITRES_STAT!B1284</f>
        <v>43874</v>
      </c>
      <c r="B1281" s="6">
        <f>TITRES_STAT!D1284</f>
        <v>10.8543</v>
      </c>
      <c r="C1281" s="2">
        <f t="shared" si="149"/>
        <v>-8.3999999999999631E-3</v>
      </c>
      <c r="D1281" s="2">
        <f t="shared" si="150"/>
        <v>10.83928</v>
      </c>
      <c r="E1281" s="2">
        <f t="shared" si="152"/>
        <v>10.866890000000001</v>
      </c>
      <c r="F1281" s="2">
        <f t="shared" si="153"/>
        <v>10.742709999999999</v>
      </c>
      <c r="G1281" s="2">
        <f t="shared" si="155"/>
        <v>10.831770000000001</v>
      </c>
      <c r="H1281" s="2">
        <f t="shared" si="151"/>
        <v>10.599155000000007</v>
      </c>
      <c r="I1281" s="2">
        <f t="array" ref="I1281">SUMPRODUCT(B1265:B1284, (ROW(B1265:B1284)-ROW(B1265)+1)) / (20*21/2)</f>
        <v>10.843660952380954</v>
      </c>
      <c r="J1281" s="2">
        <f t="shared" si="154"/>
        <v>10.797583361808297</v>
      </c>
      <c r="K1281" s="2">
        <f t="shared" si="156"/>
        <v>10.781622523616436</v>
      </c>
    </row>
    <row r="1282" spans="1:11" ht="13.5" x14ac:dyDescent="0.25">
      <c r="A1282" s="3">
        <f>TITRES_STAT!B1285</f>
        <v>43875</v>
      </c>
      <c r="B1282" s="6">
        <f>TITRES_STAT!D1285</f>
        <v>10.8543</v>
      </c>
      <c r="C1282" s="2">
        <f t="shared" si="149"/>
        <v>0</v>
      </c>
      <c r="D1282" s="2">
        <f t="shared" si="150"/>
        <v>10.85266</v>
      </c>
      <c r="E1282" s="2">
        <f t="shared" si="152"/>
        <v>10.865209999999999</v>
      </c>
      <c r="F1282" s="2">
        <f t="shared" si="153"/>
        <v>10.76403</v>
      </c>
      <c r="G1282" s="2">
        <f t="shared" si="155"/>
        <v>10.823574000000001</v>
      </c>
      <c r="H1282" s="2">
        <f t="shared" si="151"/>
        <v>10.603610000000009</v>
      </c>
      <c r="I1282" s="2">
        <f t="array" ref="I1282">SUMPRODUCT(B1266:B1285, (ROW(B1266:B1285)-ROW(B1266)+1)) / (20*21/2)</f>
        <v>10.824669523809524</v>
      </c>
      <c r="J1282" s="2">
        <f t="shared" si="154"/>
        <v>10.802984946397983</v>
      </c>
      <c r="K1282" s="2">
        <f t="shared" si="156"/>
        <v>10.784472620729517</v>
      </c>
    </row>
    <row r="1283" spans="1:11" ht="13.5" x14ac:dyDescent="0.25">
      <c r="A1283" s="3">
        <f>TITRES_STAT!B1286</f>
        <v>43878</v>
      </c>
      <c r="B1283" s="6">
        <f>TITRES_STAT!D1286</f>
        <v>10.8543</v>
      </c>
      <c r="C1283" s="2">
        <f t="shared" si="149"/>
        <v>0</v>
      </c>
      <c r="D1283" s="2">
        <f t="shared" si="150"/>
        <v>10.854320000000001</v>
      </c>
      <c r="E1283" s="2">
        <f t="shared" si="152"/>
        <v>10.850989999999999</v>
      </c>
      <c r="F1283" s="2">
        <f t="shared" si="153"/>
        <v>10.784934999999999</v>
      </c>
      <c r="G1283" s="2">
        <f t="shared" si="155"/>
        <v>10.821566000000002</v>
      </c>
      <c r="H1283" s="2">
        <f t="shared" si="151"/>
        <v>10.609409000000007</v>
      </c>
      <c r="I1283" s="2">
        <f t="array" ref="I1283">SUMPRODUCT(B1267:B1286, (ROW(B1267:B1286)-ROW(B1267)+1)) / (20*21/2)</f>
        <v>10.822276190476192</v>
      </c>
      <c r="J1283" s="2">
        <f t="shared" si="154"/>
        <v>10.807872094360079</v>
      </c>
      <c r="K1283" s="2">
        <f t="shared" si="156"/>
        <v>10.78721094932836</v>
      </c>
    </row>
    <row r="1284" spans="1:11" ht="13.5" x14ac:dyDescent="0.25">
      <c r="A1284" s="3">
        <f>TITRES_STAT!B1287</f>
        <v>43879</v>
      </c>
      <c r="B1284" s="6">
        <f>TITRES_STAT!D1287</f>
        <v>10.7874</v>
      </c>
      <c r="C1284" s="2">
        <f t="shared" ref="C1284:C1347" si="157">B1284-B1283</f>
        <v>-6.6900000000000404E-2</v>
      </c>
      <c r="D1284" s="2">
        <f t="shared" si="150"/>
        <v>10.842600000000001</v>
      </c>
      <c r="E1284" s="2">
        <f t="shared" si="152"/>
        <v>10.84262</v>
      </c>
      <c r="F1284" s="2">
        <f t="shared" si="153"/>
        <v>10.802909999999997</v>
      </c>
      <c r="G1284" s="2">
        <f t="shared" si="155"/>
        <v>10.813370000000004</v>
      </c>
      <c r="H1284" s="2">
        <f t="shared" si="151"/>
        <v>10.615688500000008</v>
      </c>
      <c r="I1284" s="2">
        <f t="array" ref="I1284">SUMPRODUCT(B1268:B1287, (ROW(B1268:B1287)-ROW(B1268)+1)) / (20*21/2)</f>
        <v>10.817891904761906</v>
      </c>
      <c r="J1284" s="2">
        <f t="shared" si="154"/>
        <v>10.805922371087689</v>
      </c>
      <c r="K1284" s="2">
        <f t="shared" si="156"/>
        <v>10.787218363080189</v>
      </c>
    </row>
    <row r="1285" spans="1:11" ht="13.5" x14ac:dyDescent="0.25">
      <c r="A1285" s="3">
        <f>TITRES_STAT!B1288</f>
        <v>43880</v>
      </c>
      <c r="B1285" s="6">
        <f>TITRES_STAT!D1288</f>
        <v>10.6035</v>
      </c>
      <c r="C1285" s="2">
        <f t="shared" si="157"/>
        <v>-0.18389999999999951</v>
      </c>
      <c r="D1285" s="2">
        <f t="shared" si="150"/>
        <v>10.790760000000001</v>
      </c>
      <c r="E1285" s="2">
        <f t="shared" si="152"/>
        <v>10.815859999999999</v>
      </c>
      <c r="F1285" s="2">
        <f t="shared" si="153"/>
        <v>10.812529999999999</v>
      </c>
      <c r="G1285" s="2">
        <f t="shared" si="155"/>
        <v>10.801496000000007</v>
      </c>
      <c r="H1285" s="2">
        <f t="shared" si="151"/>
        <v>10.619826500000009</v>
      </c>
      <c r="I1285" s="2">
        <f t="array" ref="I1285">SUMPRODUCT(B1269:B1288, (ROW(B1269:B1288)-ROW(B1269)+1)) / (20*21/2)</f>
        <v>10.818570952380954</v>
      </c>
      <c r="J1285" s="2">
        <f t="shared" si="154"/>
        <v>10.78664405003172</v>
      </c>
      <c r="K1285" s="2">
        <f t="shared" si="156"/>
        <v>10.78001372139077</v>
      </c>
    </row>
    <row r="1286" spans="1:11" ht="13.5" x14ac:dyDescent="0.25">
      <c r="A1286" s="3">
        <f>TITRES_STAT!B1289</f>
        <v>43881</v>
      </c>
      <c r="B1286" s="6">
        <f>TITRES_STAT!D1289</f>
        <v>10.7874</v>
      </c>
      <c r="C1286" s="2">
        <f t="shared" si="157"/>
        <v>0.18389999999999951</v>
      </c>
      <c r="D1286" s="2">
        <f t="shared" ref="D1286:D1349" si="158">AVERAGE(B1282:B1286)</f>
        <v>10.777380000000001</v>
      </c>
      <c r="E1286" s="2">
        <f t="shared" si="152"/>
        <v>10.808330000000002</v>
      </c>
      <c r="F1286" s="2">
        <f t="shared" si="153"/>
        <v>10.833434999999998</v>
      </c>
      <c r="G1286" s="2">
        <f t="shared" si="155"/>
        <v>10.793300000000009</v>
      </c>
      <c r="H1286" s="2">
        <f t="shared" si="151"/>
        <v>10.625332000000007</v>
      </c>
      <c r="I1286" s="2">
        <f t="array" ref="I1286">SUMPRODUCT(B1270:B1289, (ROW(B1270:B1289)-ROW(B1270)+1)) / (20*21/2)</f>
        <v>10.813589523809522</v>
      </c>
      <c r="J1286" s="2">
        <f t="shared" si="154"/>
        <v>10.786716045266793</v>
      </c>
      <c r="K1286" s="2">
        <f t="shared" si="156"/>
        <v>10.780303379375445</v>
      </c>
    </row>
    <row r="1287" spans="1:11" ht="13.5" x14ac:dyDescent="0.25">
      <c r="A1287" s="3">
        <f>TITRES_STAT!B1290</f>
        <v>43882</v>
      </c>
      <c r="B1287" s="6">
        <f>TITRES_STAT!D1290</f>
        <v>10.7874</v>
      </c>
      <c r="C1287" s="2">
        <f t="shared" si="157"/>
        <v>0</v>
      </c>
      <c r="D1287" s="2">
        <f t="shared" si="158"/>
        <v>10.763999999999999</v>
      </c>
      <c r="E1287" s="2">
        <f t="shared" si="152"/>
        <v>10.808330000000002</v>
      </c>
      <c r="F1287" s="2">
        <f t="shared" si="153"/>
        <v>10.838869999999996</v>
      </c>
      <c r="G1287" s="2">
        <f t="shared" si="155"/>
        <v>10.790624000000006</v>
      </c>
      <c r="H1287" s="2">
        <f t="shared" si="151"/>
        <v>10.630837500000009</v>
      </c>
      <c r="I1287" s="2">
        <f t="array" ref="I1287">SUMPRODUCT(B1271:B1290, (ROW(B1271:B1290)-ROW(B1271)+1)) / (20*21/2)</f>
        <v>10.793082857142856</v>
      </c>
      <c r="J1287" s="2">
        <f t="shared" si="154"/>
        <v>10.786781183812813</v>
      </c>
      <c r="K1287" s="2">
        <f t="shared" si="156"/>
        <v>10.780581678223466</v>
      </c>
    </row>
    <row r="1288" spans="1:11" ht="13.5" x14ac:dyDescent="0.25">
      <c r="A1288" s="3">
        <f>TITRES_STAT!B1291</f>
        <v>43885</v>
      </c>
      <c r="B1288" s="6">
        <f>TITRES_STAT!D1291</f>
        <v>10.846</v>
      </c>
      <c r="C1288" s="2">
        <f t="shared" si="157"/>
        <v>5.8600000000000207E-2</v>
      </c>
      <c r="D1288" s="2">
        <f t="shared" si="158"/>
        <v>10.76234</v>
      </c>
      <c r="E1288" s="2">
        <f t="shared" si="152"/>
        <v>10.808330000000002</v>
      </c>
      <c r="F1288" s="2">
        <f t="shared" si="153"/>
        <v>10.839704999999999</v>
      </c>
      <c r="G1288" s="2">
        <f t="shared" si="155"/>
        <v>10.785272000000006</v>
      </c>
      <c r="H1288" s="2">
        <f t="shared" si="151"/>
        <v>10.63663600000001</v>
      </c>
      <c r="I1288" s="2">
        <f t="array" ref="I1288">SUMPRODUCT(B1272:B1291, (ROW(B1272:B1291)-ROW(B1272)+1)) / (20*21/2)</f>
        <v>10.789654761904764</v>
      </c>
      <c r="J1288" s="2">
        <f t="shared" si="154"/>
        <v>10.792421071068736</v>
      </c>
      <c r="K1288" s="2">
        <f t="shared" si="156"/>
        <v>10.783147102606859</v>
      </c>
    </row>
    <row r="1289" spans="1:11" ht="13.5" x14ac:dyDescent="0.25">
      <c r="A1289" s="3">
        <f>TITRES_STAT!B1292</f>
        <v>43886</v>
      </c>
      <c r="B1289" s="6">
        <f>TITRES_STAT!D1292</f>
        <v>10.7874</v>
      </c>
      <c r="C1289" s="2">
        <f t="shared" si="157"/>
        <v>-5.8600000000000207E-2</v>
      </c>
      <c r="D1289" s="2">
        <f t="shared" si="158"/>
        <v>10.762339999999998</v>
      </c>
      <c r="E1289" s="2">
        <f t="shared" si="152"/>
        <v>10.802470000000003</v>
      </c>
      <c r="F1289" s="2">
        <f t="shared" si="153"/>
        <v>10.835519999999999</v>
      </c>
      <c r="G1289" s="2">
        <f t="shared" si="155"/>
        <v>10.785104000000006</v>
      </c>
      <c r="H1289" s="2">
        <f t="shared" si="151"/>
        <v>10.642141500000012</v>
      </c>
      <c r="I1289" s="2">
        <f t="array" ref="I1289">SUMPRODUCT(B1273:B1292, (ROW(B1273:B1292)-ROW(B1273)+1)) / (20*21/2)</f>
        <v>10.786625238095239</v>
      </c>
      <c r="J1289" s="2">
        <f t="shared" si="154"/>
        <v>10.791942873824095</v>
      </c>
      <c r="K1289" s="2">
        <f t="shared" si="156"/>
        <v>10.783313882896786</v>
      </c>
    </row>
    <row r="1290" spans="1:11" ht="13.5" x14ac:dyDescent="0.25">
      <c r="A1290" s="3">
        <f>TITRES_STAT!B1293</f>
        <v>43887</v>
      </c>
      <c r="B1290" s="6">
        <f>TITRES_STAT!D1293</f>
        <v>10.620200000000001</v>
      </c>
      <c r="C1290" s="2">
        <f t="shared" si="157"/>
        <v>-0.16719999999999935</v>
      </c>
      <c r="D1290" s="2">
        <f t="shared" si="158"/>
        <v>10.76568</v>
      </c>
      <c r="E1290" s="2">
        <f t="shared" si="152"/>
        <v>10.778220000000001</v>
      </c>
      <c r="F1290" s="2">
        <f t="shared" si="153"/>
        <v>10.823395</v>
      </c>
      <c r="G1290" s="2">
        <f t="shared" si="155"/>
        <v>10.776908000000002</v>
      </c>
      <c r="H1290" s="2">
        <f t="shared" ref="H1290:H1353" si="159">AVERAGE(B1091:B1290)</f>
        <v>10.646363000000008</v>
      </c>
      <c r="I1290" s="2">
        <f t="array" ref="I1290">SUMPRODUCT(B1274:B1293, (ROW(B1274:B1293)-ROW(B1274)+1)) / (20*21/2)</f>
        <v>10.783994285714286</v>
      </c>
      <c r="J1290" s="2">
        <f t="shared" si="154"/>
        <v>10.775586409650371</v>
      </c>
      <c r="K1290" s="2">
        <f t="shared" si="156"/>
        <v>10.77691726003809</v>
      </c>
    </row>
    <row r="1291" spans="1:11" ht="13.5" x14ac:dyDescent="0.25">
      <c r="A1291" s="3">
        <f>TITRES_STAT!B1294</f>
        <v>43888</v>
      </c>
      <c r="B1291" s="6">
        <f>TITRES_STAT!D1294</f>
        <v>10.7874</v>
      </c>
      <c r="C1291" s="2">
        <f t="shared" si="157"/>
        <v>0.16719999999999935</v>
      </c>
      <c r="D1291" s="2">
        <f t="shared" si="158"/>
        <v>10.76568</v>
      </c>
      <c r="E1291" s="2">
        <f t="shared" si="152"/>
        <v>10.771530000000002</v>
      </c>
      <c r="F1291" s="2">
        <f t="shared" si="153"/>
        <v>10.819209999999998</v>
      </c>
      <c r="G1291" s="2">
        <f t="shared" si="155"/>
        <v>10.771890000000006</v>
      </c>
      <c r="H1291" s="2">
        <f t="shared" si="159"/>
        <v>10.65150200000001</v>
      </c>
      <c r="I1291" s="2">
        <f t="array" ref="I1291">SUMPRODUCT(B1275:B1294, (ROW(B1275:B1294)-ROW(B1275)+1)) / (20*21/2)</f>
        <v>10.782359047619048</v>
      </c>
      <c r="J1291" s="2">
        <f t="shared" si="154"/>
        <v>10.776711513493193</v>
      </c>
      <c r="K1291" s="2">
        <f t="shared" si="156"/>
        <v>10.777328347879733</v>
      </c>
    </row>
    <row r="1292" spans="1:11" ht="13.5" x14ac:dyDescent="0.25">
      <c r="A1292" s="3">
        <f>TITRES_STAT!B1295</f>
        <v>43889</v>
      </c>
      <c r="B1292" s="6">
        <f>TITRES_STAT!D1295</f>
        <v>10.7874</v>
      </c>
      <c r="C1292" s="2">
        <f t="shared" si="157"/>
        <v>0</v>
      </c>
      <c r="D1292" s="2">
        <f t="shared" si="158"/>
        <v>10.76568</v>
      </c>
      <c r="E1292" s="2">
        <f t="shared" ref="E1292:E1355" si="160">AVERAGE(B1283:B1292)</f>
        <v>10.764840000000001</v>
      </c>
      <c r="F1292" s="2">
        <f t="shared" si="153"/>
        <v>10.815024999999997</v>
      </c>
      <c r="G1292" s="2">
        <f t="shared" si="155"/>
        <v>10.767038000000005</v>
      </c>
      <c r="H1292" s="2">
        <f t="shared" si="159"/>
        <v>10.656600000000008</v>
      </c>
      <c r="I1292" s="2">
        <f t="array" ref="I1292">SUMPRODUCT(B1276:B1295, (ROW(B1276:B1295)-ROW(B1276)+1)) / (20*21/2)</f>
        <v>10.781122380952381</v>
      </c>
      <c r="J1292" s="2">
        <f t="shared" si="154"/>
        <v>10.777729464589079</v>
      </c>
      <c r="K1292" s="2">
        <f t="shared" si="156"/>
        <v>10.777723314629547</v>
      </c>
    </row>
    <row r="1293" spans="1:11" ht="13.5" x14ac:dyDescent="0.25">
      <c r="A1293" s="3">
        <f>TITRES_STAT!B1296</f>
        <v>43892</v>
      </c>
      <c r="B1293" s="6">
        <f>TITRES_STAT!D1296</f>
        <v>10.7874</v>
      </c>
      <c r="C1293" s="2">
        <f t="shared" si="157"/>
        <v>0</v>
      </c>
      <c r="D1293" s="2">
        <f t="shared" si="158"/>
        <v>10.753959999999999</v>
      </c>
      <c r="E1293" s="2">
        <f t="shared" si="160"/>
        <v>10.758150000000002</v>
      </c>
      <c r="F1293" s="2">
        <f t="shared" si="153"/>
        <v>10.804569999999998</v>
      </c>
      <c r="G1293" s="2">
        <f t="shared" si="155"/>
        <v>10.762186000000007</v>
      </c>
      <c r="H1293" s="2">
        <f t="shared" si="159"/>
        <v>10.661698000000008</v>
      </c>
      <c r="I1293" s="2">
        <f t="array" ref="I1293">SUMPRODUCT(B1277:B1296, (ROW(B1277:B1296)-ROW(B1277)+1)) / (20*21/2)</f>
        <v>10.780284285714286</v>
      </c>
      <c r="J1293" s="2">
        <f t="shared" si="154"/>
        <v>10.778650467961548</v>
      </c>
      <c r="K1293" s="2">
        <f t="shared" si="156"/>
        <v>10.778102792487212</v>
      </c>
    </row>
    <row r="1294" spans="1:11" ht="13.5" x14ac:dyDescent="0.25">
      <c r="A1294" s="3">
        <f>TITRES_STAT!B1297</f>
        <v>43893</v>
      </c>
      <c r="B1294" s="6">
        <f>TITRES_STAT!D1297</f>
        <v>10.7874</v>
      </c>
      <c r="C1294" s="2">
        <f t="shared" si="157"/>
        <v>0</v>
      </c>
      <c r="D1294" s="2">
        <f t="shared" si="158"/>
        <v>10.753959999999999</v>
      </c>
      <c r="E1294" s="2">
        <f t="shared" si="160"/>
        <v>10.758150000000002</v>
      </c>
      <c r="F1294" s="2">
        <f t="shared" si="153"/>
        <v>10.800384999999997</v>
      </c>
      <c r="G1294" s="2">
        <f t="shared" si="155"/>
        <v>10.757670000000005</v>
      </c>
      <c r="H1294" s="2">
        <f t="shared" si="159"/>
        <v>10.666796000000007</v>
      </c>
      <c r="I1294" s="2">
        <f t="array" ref="I1294">SUMPRODUCT(B1278:B1297, (ROW(B1278:B1297)-ROW(B1278)+1)) / (20*21/2)</f>
        <v>10.762290476190477</v>
      </c>
      <c r="J1294" s="2">
        <f t="shared" si="154"/>
        <v>10.779483756727114</v>
      </c>
      <c r="K1294" s="2">
        <f t="shared" si="156"/>
        <v>10.778467388860262</v>
      </c>
    </row>
    <row r="1295" spans="1:11" ht="13.5" x14ac:dyDescent="0.25">
      <c r="A1295" s="3">
        <f>TITRES_STAT!B1298</f>
        <v>43894</v>
      </c>
      <c r="B1295" s="6">
        <f>TITRES_STAT!D1298</f>
        <v>10.7874</v>
      </c>
      <c r="C1295" s="2">
        <f t="shared" si="157"/>
        <v>0</v>
      </c>
      <c r="D1295" s="2">
        <f t="shared" si="158"/>
        <v>10.7874</v>
      </c>
      <c r="E1295" s="2">
        <f t="shared" si="160"/>
        <v>10.776540000000002</v>
      </c>
      <c r="F1295" s="2">
        <f t="shared" si="153"/>
        <v>10.796199999999997</v>
      </c>
      <c r="G1295" s="2">
        <f t="shared" si="155"/>
        <v>10.753488000000006</v>
      </c>
      <c r="H1295" s="2">
        <f t="shared" si="159"/>
        <v>10.671853500000006</v>
      </c>
      <c r="I1295" s="2">
        <f t="array" ref="I1295">SUMPRODUCT(B1279:B1298, (ROW(B1279:B1298)-ROW(B1279)+1)) / (20*21/2)</f>
        <v>10.745172380952381</v>
      </c>
      <c r="J1295" s="2">
        <f t="shared" si="154"/>
        <v>10.780237684657866</v>
      </c>
      <c r="K1295" s="2">
        <f t="shared" si="156"/>
        <v>10.77881768733633</v>
      </c>
    </row>
    <row r="1296" spans="1:11" ht="13.5" x14ac:dyDescent="0.25">
      <c r="A1296" s="3">
        <f>TITRES_STAT!B1299</f>
        <v>43895</v>
      </c>
      <c r="B1296" s="6">
        <f>TITRES_STAT!D1299</f>
        <v>10.7874</v>
      </c>
      <c r="C1296" s="2">
        <f t="shared" si="157"/>
        <v>0</v>
      </c>
      <c r="D1296" s="2">
        <f t="shared" si="158"/>
        <v>10.7874</v>
      </c>
      <c r="E1296" s="2">
        <f t="shared" si="160"/>
        <v>10.776540000000001</v>
      </c>
      <c r="F1296" s="2">
        <f t="shared" si="153"/>
        <v>10.792434999999998</v>
      </c>
      <c r="G1296" s="2">
        <f t="shared" si="155"/>
        <v>10.749138000000006</v>
      </c>
      <c r="H1296" s="2">
        <f t="shared" si="159"/>
        <v>10.676911000000008</v>
      </c>
      <c r="I1296" s="2">
        <f t="array" ref="I1296">SUMPRODUCT(B1280:B1299, (ROW(B1280:B1299)-ROW(B1280)+1)) / (20*21/2)</f>
        <v>10.70531380952381</v>
      </c>
      <c r="J1296" s="2">
        <f t="shared" si="154"/>
        <v>10.780919809928545</v>
      </c>
      <c r="K1296" s="2">
        <f t="shared" si="156"/>
        <v>10.779154248617258</v>
      </c>
    </row>
    <row r="1297" spans="1:11" ht="13.5" x14ac:dyDescent="0.25">
      <c r="A1297" s="3">
        <f>TITRES_STAT!B1300</f>
        <v>43896</v>
      </c>
      <c r="B1297" s="6">
        <f>TITRES_STAT!D1300</f>
        <v>10.6035</v>
      </c>
      <c r="C1297" s="2">
        <f t="shared" si="157"/>
        <v>-0.18389999999999951</v>
      </c>
      <c r="D1297" s="2">
        <f t="shared" si="158"/>
        <v>10.750620000000001</v>
      </c>
      <c r="E1297" s="2">
        <f t="shared" si="160"/>
        <v>10.758150000000002</v>
      </c>
      <c r="F1297" s="2">
        <f t="shared" si="153"/>
        <v>10.783239999999997</v>
      </c>
      <c r="G1297" s="2">
        <f t="shared" si="155"/>
        <v>10.741278000000005</v>
      </c>
      <c r="H1297" s="2">
        <f t="shared" si="159"/>
        <v>10.681252500000006</v>
      </c>
      <c r="I1297" s="2">
        <f t="array" ref="I1297">SUMPRODUCT(B1281:B1300, (ROW(B1281:B1300)-ROW(B1281)+1)) / (20*21/2)</f>
        <v>10.69727142857143</v>
      </c>
      <c r="J1297" s="2">
        <f t="shared" si="154"/>
        <v>10.764022685173446</v>
      </c>
      <c r="K1297" s="2">
        <f t="shared" si="156"/>
        <v>10.772265846710699</v>
      </c>
    </row>
    <row r="1298" spans="1:11" ht="13.5" x14ac:dyDescent="0.25">
      <c r="A1298" s="3">
        <f>TITRES_STAT!B1301</f>
        <v>43899</v>
      </c>
      <c r="B1298" s="6">
        <f>TITRES_STAT!D1301</f>
        <v>10.6035</v>
      </c>
      <c r="C1298" s="2">
        <f t="shared" si="157"/>
        <v>0</v>
      </c>
      <c r="D1298" s="2">
        <f t="shared" si="158"/>
        <v>10.713839999999999</v>
      </c>
      <c r="E1298" s="2">
        <f t="shared" si="160"/>
        <v>10.7339</v>
      </c>
      <c r="F1298" s="2">
        <f t="shared" si="153"/>
        <v>10.771114999999998</v>
      </c>
      <c r="G1298" s="2">
        <f t="shared" si="155"/>
        <v>10.734254000000005</v>
      </c>
      <c r="H1298" s="2">
        <f t="shared" si="159"/>
        <v>10.68677500000001</v>
      </c>
      <c r="I1298" s="2">
        <f t="array" ref="I1298">SUMPRODUCT(B1282:B1301, (ROW(B1282:B1301)-ROW(B1282)+1)) / (20*21/2)</f>
        <v>10.685403809523809</v>
      </c>
      <c r="J1298" s="2">
        <f t="shared" si="154"/>
        <v>10.748734810395023</v>
      </c>
      <c r="K1298" s="2">
        <f t="shared" si="156"/>
        <v>10.765647578212242</v>
      </c>
    </row>
    <row r="1299" spans="1:11" ht="13.5" x14ac:dyDescent="0.25">
      <c r="A1299" s="3">
        <f>TITRES_STAT!B1302</f>
        <v>43900</v>
      </c>
      <c r="B1299" s="6">
        <f>TITRES_STAT!D1302</f>
        <v>10.352600000000001</v>
      </c>
      <c r="C1299" s="2">
        <f t="shared" si="157"/>
        <v>-0.25089999999999968</v>
      </c>
      <c r="D1299" s="2">
        <f t="shared" si="158"/>
        <v>10.626880000000002</v>
      </c>
      <c r="E1299" s="2">
        <f t="shared" si="160"/>
        <v>10.69042</v>
      </c>
      <c r="F1299" s="2">
        <f t="shared" si="153"/>
        <v>10.746444999999998</v>
      </c>
      <c r="G1299" s="2">
        <f t="shared" si="155"/>
        <v>10.722380000000005</v>
      </c>
      <c r="H1299" s="2">
        <f t="shared" si="159"/>
        <v>10.689658500000009</v>
      </c>
      <c r="I1299" s="2">
        <f t="array" ref="I1299">SUMPRODUCT(B1283:B1302, (ROW(B1283:B1302)-ROW(B1283)+1)) / (20*21/2)</f>
        <v>10.647614761904762</v>
      </c>
      <c r="J1299" s="2">
        <f t="shared" si="154"/>
        <v>10.711007685595497</v>
      </c>
      <c r="K1299" s="2">
        <f t="shared" si="156"/>
        <v>10.749449633968625</v>
      </c>
    </row>
    <row r="1300" spans="1:11" ht="13.5" x14ac:dyDescent="0.25">
      <c r="A1300" s="3">
        <f>TITRES_STAT!B1303</f>
        <v>43901</v>
      </c>
      <c r="B1300" s="6">
        <f>TITRES_STAT!D1303</f>
        <v>10.662000000000001</v>
      </c>
      <c r="C1300" s="2">
        <f t="shared" si="157"/>
        <v>0.30940000000000012</v>
      </c>
      <c r="D1300" s="2">
        <f t="shared" si="158"/>
        <v>10.601800000000001</v>
      </c>
      <c r="E1300" s="2">
        <f t="shared" si="160"/>
        <v>10.694599999999999</v>
      </c>
      <c r="F1300" s="2">
        <f t="shared" ref="F1300:F1363" si="161">AVERAGE(B1281:B1300)</f>
        <v>10.736409999999999</v>
      </c>
      <c r="G1300" s="2">
        <f t="shared" si="155"/>
        <v>10.716024000000003</v>
      </c>
      <c r="H1300" s="2">
        <f t="shared" si="159"/>
        <v>10.692296500000008</v>
      </c>
      <c r="I1300" s="2">
        <f t="array" ref="I1300">SUMPRODUCT(B1284:B1303, (ROW(B1284:B1303)-ROW(B1284)+1)) / (20*21/2)</f>
        <v>10.568534285714287</v>
      </c>
      <c r="J1300" s="2">
        <f t="shared" si="154"/>
        <v>10.706340286967356</v>
      </c>
      <c r="K1300" s="2">
        <f t="shared" si="156"/>
        <v>10.74602023655809</v>
      </c>
    </row>
    <row r="1301" spans="1:11" ht="13.5" x14ac:dyDescent="0.25">
      <c r="A1301" s="3">
        <f>TITRES_STAT!B1304</f>
        <v>43902</v>
      </c>
      <c r="B1301" s="6">
        <f>TITRES_STAT!D1304</f>
        <v>10.611800000000001</v>
      </c>
      <c r="C1301" s="2">
        <f t="shared" si="157"/>
        <v>-5.0200000000000244E-2</v>
      </c>
      <c r="D1301" s="2">
        <f t="shared" si="158"/>
        <v>10.566680000000002</v>
      </c>
      <c r="E1301" s="2">
        <f t="shared" si="160"/>
        <v>10.67704</v>
      </c>
      <c r="F1301" s="2">
        <f t="shared" si="161"/>
        <v>10.724284999999998</v>
      </c>
      <c r="G1301" s="2">
        <f t="shared" si="155"/>
        <v>10.709166000000003</v>
      </c>
      <c r="H1301" s="2">
        <f t="shared" si="159"/>
        <v>10.692443000000008</v>
      </c>
      <c r="I1301" s="2">
        <f t="array" ref="I1301">SUMPRODUCT(B1285:B1304, (ROW(B1285:B1304)-ROW(B1285)+1)) / (20*21/2)</f>
        <v>10.49415238095238</v>
      </c>
      <c r="J1301" s="2">
        <f t="shared" ref="J1301:J1364" si="162">$J$4*B1301+J1300*(1-$J$4)</f>
        <v>10.697336450113323</v>
      </c>
      <c r="K1301" s="2">
        <f t="shared" si="156"/>
        <v>10.740756697869537</v>
      </c>
    </row>
    <row r="1302" spans="1:11" ht="13.5" x14ac:dyDescent="0.25">
      <c r="A1302" s="3">
        <f>TITRES_STAT!B1305</f>
        <v>43903</v>
      </c>
      <c r="B1302" s="6">
        <f>TITRES_STAT!D1305</f>
        <v>10.327500000000001</v>
      </c>
      <c r="C1302" s="2">
        <f t="shared" si="157"/>
        <v>-0.2843</v>
      </c>
      <c r="D1302" s="2">
        <f t="shared" si="158"/>
        <v>10.511480000000001</v>
      </c>
      <c r="E1302" s="2">
        <f t="shared" si="160"/>
        <v>10.63105</v>
      </c>
      <c r="F1302" s="2">
        <f t="shared" si="161"/>
        <v>10.697944999999999</v>
      </c>
      <c r="G1302" s="2">
        <f t="shared" si="155"/>
        <v>10.698294000000001</v>
      </c>
      <c r="H1302" s="2">
        <f t="shared" si="159"/>
        <v>10.692757000000006</v>
      </c>
      <c r="I1302" s="2">
        <f t="array" ref="I1302">SUMPRODUCT(B1286:B1305, (ROW(B1286:B1305)-ROW(B1286)+1)) / (20*21/2)</f>
        <v>10.452026666666667</v>
      </c>
      <c r="J1302" s="2">
        <f t="shared" si="162"/>
        <v>10.662113931054911</v>
      </c>
      <c r="K1302" s="2">
        <f t="shared" si="156"/>
        <v>10.724550552855046</v>
      </c>
    </row>
    <row r="1303" spans="1:11" ht="13.5" x14ac:dyDescent="0.25">
      <c r="A1303" s="3">
        <f>TITRES_STAT!B1306</f>
        <v>43906</v>
      </c>
      <c r="B1303" s="6">
        <f>TITRES_STAT!D1306</f>
        <v>9.8675999999999995</v>
      </c>
      <c r="C1303" s="2">
        <f t="shared" si="157"/>
        <v>-0.45990000000000109</v>
      </c>
      <c r="D1303" s="2">
        <f t="shared" si="158"/>
        <v>10.3643</v>
      </c>
      <c r="E1303" s="2">
        <f t="shared" si="160"/>
        <v>10.539069999999999</v>
      </c>
      <c r="F1303" s="2">
        <f t="shared" si="161"/>
        <v>10.648610000000001</v>
      </c>
      <c r="G1303" s="2">
        <f t="shared" si="155"/>
        <v>10.678559999999999</v>
      </c>
      <c r="H1303" s="2">
        <f t="shared" si="159"/>
        <v>10.690771500000006</v>
      </c>
      <c r="I1303" s="2">
        <f t="array" ref="I1303">SUMPRODUCT(B1287:B1306, (ROW(B1287:B1306)-ROW(B1287)+1)) / (20*21/2)</f>
        <v>10.439887619047617</v>
      </c>
      <c r="J1303" s="2">
        <f t="shared" si="162"/>
        <v>10.586445937621111</v>
      </c>
      <c r="K1303" s="2">
        <f t="shared" si="156"/>
        <v>10.690944648821514</v>
      </c>
    </row>
    <row r="1304" spans="1:11" ht="13.5" x14ac:dyDescent="0.25">
      <c r="A1304" s="3">
        <f>TITRES_STAT!B1307</f>
        <v>43907</v>
      </c>
      <c r="B1304" s="6">
        <f>TITRES_STAT!D1307</f>
        <v>9.8675999999999995</v>
      </c>
      <c r="C1304" s="2">
        <f t="shared" si="157"/>
        <v>0</v>
      </c>
      <c r="D1304" s="2">
        <f t="shared" si="158"/>
        <v>10.267300000000001</v>
      </c>
      <c r="E1304" s="2">
        <f t="shared" si="160"/>
        <v>10.447089999999999</v>
      </c>
      <c r="F1304" s="2">
        <f t="shared" si="161"/>
        <v>10.602620000000002</v>
      </c>
      <c r="G1304" s="2">
        <f t="shared" si="155"/>
        <v>10.661836000000001</v>
      </c>
      <c r="H1304" s="2">
        <f t="shared" si="159"/>
        <v>10.687156500000006</v>
      </c>
      <c r="I1304" s="2">
        <f t="array" ref="I1304">SUMPRODUCT(B1288:B1307, (ROW(B1288:B1307)-ROW(B1288)+1)) / (20*21/2)</f>
        <v>10.445264761904761</v>
      </c>
      <c r="J1304" s="2">
        <f t="shared" si="162"/>
        <v>10.517984419752434</v>
      </c>
      <c r="K1304" s="2">
        <f t="shared" si="156"/>
        <v>10.658656623377533</v>
      </c>
    </row>
    <row r="1305" spans="1:11" ht="13.5" x14ac:dyDescent="0.25">
      <c r="A1305" s="3">
        <f>TITRES_STAT!B1308</f>
        <v>43908</v>
      </c>
      <c r="B1305" s="6">
        <f>TITRES_STAT!D1308</f>
        <v>10.160299999999999</v>
      </c>
      <c r="C1305" s="2">
        <f t="shared" si="157"/>
        <v>0.29269999999999996</v>
      </c>
      <c r="D1305" s="2">
        <f t="shared" si="158"/>
        <v>10.16696</v>
      </c>
      <c r="E1305" s="2">
        <f t="shared" si="160"/>
        <v>10.384379999999998</v>
      </c>
      <c r="F1305" s="2">
        <f t="shared" si="161"/>
        <v>10.580460000000002</v>
      </c>
      <c r="G1305" s="2">
        <f t="shared" si="155"/>
        <v>10.650966</v>
      </c>
      <c r="H1305" s="2">
        <f t="shared" si="159"/>
        <v>10.685005000000004</v>
      </c>
      <c r="I1305" s="2">
        <f t="array" ref="I1305">SUMPRODUCT(B1289:B1308, (ROW(B1289:B1308)-ROW(B1289)+1)) / (20*21/2)</f>
        <v>10.480904761904759</v>
      </c>
      <c r="J1305" s="2">
        <f t="shared" si="162"/>
        <v>10.483919236918869</v>
      </c>
      <c r="K1305" s="2">
        <f t="shared" si="156"/>
        <v>10.639113226382335</v>
      </c>
    </row>
    <row r="1306" spans="1:11" ht="13.5" x14ac:dyDescent="0.25">
      <c r="A1306" s="3">
        <f>TITRES_STAT!B1309</f>
        <v>43909</v>
      </c>
      <c r="B1306" s="6">
        <f>TITRES_STAT!D1309</f>
        <v>10.452999999999999</v>
      </c>
      <c r="C1306" s="2">
        <f t="shared" si="157"/>
        <v>0.29269999999999996</v>
      </c>
      <c r="D1306" s="2">
        <f t="shared" si="158"/>
        <v>10.135200000000001</v>
      </c>
      <c r="E1306" s="2">
        <f t="shared" si="160"/>
        <v>10.35094</v>
      </c>
      <c r="F1306" s="2">
        <f t="shared" si="161"/>
        <v>10.563740000000003</v>
      </c>
      <c r="G1306" s="2">
        <f t="shared" si="155"/>
        <v>10.647453999999998</v>
      </c>
      <c r="H1306" s="2">
        <f t="shared" si="159"/>
        <v>10.686231500000003</v>
      </c>
      <c r="I1306" s="2">
        <f t="array" ref="I1306">SUMPRODUCT(B1290:B1309, (ROW(B1290:B1309)-ROW(B1290)+1)) / (20*21/2)</f>
        <v>10.513756190476192</v>
      </c>
      <c r="J1306" s="2">
        <f t="shared" si="162"/>
        <v>10.480974547688501</v>
      </c>
      <c r="K1306" s="2">
        <f t="shared" si="156"/>
        <v>10.63181466848499</v>
      </c>
    </row>
    <row r="1307" spans="1:11" ht="13.5" x14ac:dyDescent="0.25">
      <c r="A1307" s="3">
        <f>TITRES_STAT!B1310</f>
        <v>43913</v>
      </c>
      <c r="B1307" s="6">
        <f>TITRES_STAT!D1310</f>
        <v>10.620200000000001</v>
      </c>
      <c r="C1307" s="2">
        <f t="shared" si="157"/>
        <v>0.16720000000000113</v>
      </c>
      <c r="D1307" s="2">
        <f t="shared" si="158"/>
        <v>10.19374</v>
      </c>
      <c r="E1307" s="2">
        <f t="shared" si="160"/>
        <v>10.35261</v>
      </c>
      <c r="F1307" s="2">
        <f t="shared" si="161"/>
        <v>10.555380000000003</v>
      </c>
      <c r="G1307" s="2">
        <f t="shared" si="155"/>
        <v>10.648959999999997</v>
      </c>
      <c r="H1307" s="2">
        <f t="shared" si="159"/>
        <v>10.688334500000002</v>
      </c>
      <c r="I1307" s="2">
        <f t="array" ref="I1307">SUMPRODUCT(B1291:B1310, (ROW(B1291:B1310)-ROW(B1291)+1)) / (20*21/2)</f>
        <v>10.546050000000001</v>
      </c>
      <c r="J1307" s="2">
        <f t="shared" si="162"/>
        <v>10.49423411457531</v>
      </c>
      <c r="K1307" s="2">
        <f t="shared" si="156"/>
        <v>10.631359191289501</v>
      </c>
    </row>
    <row r="1308" spans="1:11" ht="13.5" x14ac:dyDescent="0.25">
      <c r="A1308" s="3">
        <f>TITRES_STAT!B1311</f>
        <v>43914</v>
      </c>
      <c r="B1308" s="6">
        <f>TITRES_STAT!D1311</f>
        <v>10.929600000000001</v>
      </c>
      <c r="C1308" s="2">
        <f t="shared" si="157"/>
        <v>0.30940000000000012</v>
      </c>
      <c r="D1308" s="2">
        <f t="shared" si="158"/>
        <v>10.406140000000001</v>
      </c>
      <c r="E1308" s="2">
        <f t="shared" si="160"/>
        <v>10.38522</v>
      </c>
      <c r="F1308" s="2">
        <f t="shared" si="161"/>
        <v>10.559560000000001</v>
      </c>
      <c r="G1308" s="2">
        <f t="shared" si="155"/>
        <v>10.656819999999998</v>
      </c>
      <c r="H1308" s="2">
        <f t="shared" si="159"/>
        <v>10.690436999999999</v>
      </c>
      <c r="I1308" s="2">
        <f t="array" ref="I1308">SUMPRODUCT(B1292:B1311, (ROW(B1292:B1311)-ROW(B1292)+1)) / (20*21/2)</f>
        <v>10.581770952380953</v>
      </c>
      <c r="J1308" s="2">
        <f t="shared" si="162"/>
        <v>10.535697532234803</v>
      </c>
      <c r="K1308" s="2">
        <f t="shared" si="156"/>
        <v>10.643054909278149</v>
      </c>
    </row>
    <row r="1309" spans="1:11" ht="13.5" x14ac:dyDescent="0.25">
      <c r="A1309" s="3">
        <f>TITRES_STAT!B1312</f>
        <v>43915</v>
      </c>
      <c r="B1309" s="6">
        <f>TITRES_STAT!D1312</f>
        <v>10.904500000000001</v>
      </c>
      <c r="C1309" s="2">
        <f t="shared" si="157"/>
        <v>-2.5100000000000122E-2</v>
      </c>
      <c r="D1309" s="2">
        <f t="shared" si="158"/>
        <v>10.613519999999999</v>
      </c>
      <c r="E1309" s="2">
        <f t="shared" si="160"/>
        <v>10.440409999999998</v>
      </c>
      <c r="F1309" s="2">
        <f t="shared" si="161"/>
        <v>10.565415000000002</v>
      </c>
      <c r="G1309" s="2">
        <f t="shared" si="155"/>
        <v>10.665849999999999</v>
      </c>
      <c r="H1309" s="2">
        <f t="shared" si="159"/>
        <v>10.6920065</v>
      </c>
      <c r="I1309" s="2">
        <f t="array" ref="I1309">SUMPRODUCT(B1293:B1312, (ROW(B1293:B1312)-ROW(B1293)+1)) / (20*21/2)</f>
        <v>10.607933333333332</v>
      </c>
      <c r="J1309" s="2">
        <f t="shared" si="162"/>
        <v>10.570821576783869</v>
      </c>
      <c r="K1309" s="2">
        <f t="shared" si="156"/>
        <v>10.653307657933908</v>
      </c>
    </row>
    <row r="1310" spans="1:11" ht="13.5" x14ac:dyDescent="0.25">
      <c r="A1310" s="3">
        <f>TITRES_STAT!B1313</f>
        <v>43916</v>
      </c>
      <c r="B1310" s="6">
        <f>TITRES_STAT!D1313</f>
        <v>10.904500000000001</v>
      </c>
      <c r="C1310" s="2">
        <f t="shared" si="157"/>
        <v>0</v>
      </c>
      <c r="D1310" s="2">
        <f t="shared" si="158"/>
        <v>10.762359999999999</v>
      </c>
      <c r="E1310" s="2">
        <f t="shared" si="160"/>
        <v>10.46466</v>
      </c>
      <c r="F1310" s="2">
        <f t="shared" si="161"/>
        <v>10.579630000000003</v>
      </c>
      <c r="G1310" s="2">
        <f t="shared" si="155"/>
        <v>10.674879999999996</v>
      </c>
      <c r="H1310" s="2">
        <f t="shared" si="159"/>
        <v>10.693983500000002</v>
      </c>
      <c r="I1310" s="2">
        <f t="array" ref="I1310">SUMPRODUCT(B1294:B1313, (ROW(B1294:B1313)-ROW(B1294)+1)) / (20*21/2)</f>
        <v>10.625775238095239</v>
      </c>
      <c r="J1310" s="2">
        <f t="shared" si="162"/>
        <v>10.602600474233025</v>
      </c>
      <c r="K1310" s="2">
        <f t="shared" si="156"/>
        <v>10.663158338014931</v>
      </c>
    </row>
    <row r="1311" spans="1:11" ht="13.5" x14ac:dyDescent="0.25">
      <c r="A1311" s="3">
        <f>TITRES_STAT!B1314</f>
        <v>43917</v>
      </c>
      <c r="B1311" s="6">
        <f>TITRES_STAT!D1314</f>
        <v>10.954700000000001</v>
      </c>
      <c r="C1311" s="2">
        <f t="shared" si="157"/>
        <v>5.0200000000000244E-2</v>
      </c>
      <c r="D1311" s="2">
        <f t="shared" si="158"/>
        <v>10.8627</v>
      </c>
      <c r="E1311" s="2">
        <f t="shared" si="160"/>
        <v>10.498949999999999</v>
      </c>
      <c r="F1311" s="2">
        <f t="shared" si="161"/>
        <v>10.587995000000003</v>
      </c>
      <c r="G1311" s="2">
        <f t="shared" si="155"/>
        <v>10.686587999999997</v>
      </c>
      <c r="H1311" s="2">
        <f t="shared" si="159"/>
        <v>10.696211499999999</v>
      </c>
      <c r="I1311" s="2">
        <f t="array" ref="I1311">SUMPRODUCT(B1295:B1314, (ROW(B1295:B1314)-ROW(B1295)+1)) / (20*21/2)</f>
        <v>10.630113809523811</v>
      </c>
      <c r="J1311" s="2">
        <f t="shared" si="162"/>
        <v>10.636133762401309</v>
      </c>
      <c r="K1311" s="2">
        <f t="shared" si="156"/>
        <v>10.674591344367286</v>
      </c>
    </row>
    <row r="1312" spans="1:11" ht="13.5" x14ac:dyDescent="0.25">
      <c r="A1312" s="3">
        <f>TITRES_STAT!B1315</f>
        <v>43920</v>
      </c>
      <c r="B1312" s="6">
        <f>TITRES_STAT!D1315</f>
        <v>10.8627</v>
      </c>
      <c r="C1312" s="2">
        <f t="shared" si="157"/>
        <v>-9.2000000000000526E-2</v>
      </c>
      <c r="D1312" s="2">
        <f t="shared" si="158"/>
        <v>10.911199999999999</v>
      </c>
      <c r="E1312" s="2">
        <f t="shared" si="160"/>
        <v>10.552470000000001</v>
      </c>
      <c r="F1312" s="2">
        <f t="shared" si="161"/>
        <v>10.591760000000001</v>
      </c>
      <c r="G1312" s="2">
        <f t="shared" si="155"/>
        <v>10.695283999999997</v>
      </c>
      <c r="H1312" s="2">
        <f t="shared" si="159"/>
        <v>10.6976125</v>
      </c>
      <c r="I1312" s="2">
        <f t="array" ref="I1312">SUMPRODUCT(B1296:B1315, (ROW(B1296:B1315)-ROW(B1296)+1)) / (20*21/2)</f>
        <v>10.617654761904761</v>
      </c>
      <c r="J1312" s="2">
        <f t="shared" si="162"/>
        <v>10.657711499315472</v>
      </c>
      <c r="K1312" s="2">
        <f t="shared" si="156"/>
        <v>10.681968154392099</v>
      </c>
    </row>
    <row r="1313" spans="1:11" ht="13.5" x14ac:dyDescent="0.25">
      <c r="A1313" s="3">
        <f>TITRES_STAT!B1316</f>
        <v>43921</v>
      </c>
      <c r="B1313" s="6">
        <f>TITRES_STAT!D1316</f>
        <v>10.7791</v>
      </c>
      <c r="C1313" s="2">
        <f t="shared" si="157"/>
        <v>-8.3600000000000563E-2</v>
      </c>
      <c r="D1313" s="2">
        <f t="shared" si="158"/>
        <v>10.8811</v>
      </c>
      <c r="E1313" s="2">
        <f t="shared" si="160"/>
        <v>10.643620000000002</v>
      </c>
      <c r="F1313" s="2">
        <f t="shared" si="161"/>
        <v>10.591345</v>
      </c>
      <c r="G1313" s="2">
        <f t="shared" si="155"/>
        <v>10.702141999999995</v>
      </c>
      <c r="H1313" s="2">
        <f t="shared" si="159"/>
        <v>10.698555000000001</v>
      </c>
      <c r="I1313" s="2">
        <f t="array" ref="I1313">SUMPRODUCT(B1297:B1316, (ROW(B1297:B1316)-ROW(B1297)+1)) / (20*21/2)</f>
        <v>10.590854761904763</v>
      </c>
      <c r="J1313" s="2">
        <f t="shared" si="162"/>
        <v>10.669272308904475</v>
      </c>
      <c r="K1313" s="2">
        <f t="shared" si="156"/>
        <v>10.685777246376723</v>
      </c>
    </row>
    <row r="1314" spans="1:11" ht="13.5" x14ac:dyDescent="0.25">
      <c r="A1314" s="3">
        <f>TITRES_STAT!B1317</f>
        <v>43922</v>
      </c>
      <c r="B1314" s="6">
        <f>TITRES_STAT!D1317</f>
        <v>10.636900000000001</v>
      </c>
      <c r="C1314" s="2">
        <f t="shared" si="157"/>
        <v>-0.14219999999999899</v>
      </c>
      <c r="D1314" s="2">
        <f t="shared" si="158"/>
        <v>10.827580000000001</v>
      </c>
      <c r="E1314" s="2">
        <f t="shared" si="160"/>
        <v>10.720549999999999</v>
      </c>
      <c r="F1314" s="2">
        <f t="shared" si="161"/>
        <v>10.583820000000001</v>
      </c>
      <c r="G1314" s="2">
        <f t="shared" si="155"/>
        <v>10.706321999999993</v>
      </c>
      <c r="H1314" s="2">
        <f t="shared" si="159"/>
        <v>10.698786500000004</v>
      </c>
      <c r="I1314" s="2">
        <f t="array" ref="I1314">SUMPRODUCT(B1298:B1317, (ROW(B1298:B1317)-ROW(B1298)+1)) / (20*21/2)</f>
        <v>10.566443809523809</v>
      </c>
      <c r="J1314" s="2">
        <f t="shared" si="162"/>
        <v>10.666189231865953</v>
      </c>
      <c r="K1314" s="2">
        <f t="shared" si="156"/>
        <v>10.683860491616853</v>
      </c>
    </row>
    <row r="1315" spans="1:11" ht="13.5" x14ac:dyDescent="0.25">
      <c r="A1315" s="3">
        <f>TITRES_STAT!B1318</f>
        <v>43923</v>
      </c>
      <c r="B1315" s="6">
        <f>TITRES_STAT!D1318</f>
        <v>10.452999999999999</v>
      </c>
      <c r="C1315" s="2">
        <f t="shared" si="157"/>
        <v>-0.18390000000000128</v>
      </c>
      <c r="D1315" s="2">
        <f t="shared" si="158"/>
        <v>10.737280000000002</v>
      </c>
      <c r="E1315" s="2">
        <f t="shared" si="160"/>
        <v>10.74982</v>
      </c>
      <c r="F1315" s="2">
        <f t="shared" si="161"/>
        <v>10.5671</v>
      </c>
      <c r="G1315" s="2">
        <f t="shared" si="155"/>
        <v>10.707159999999995</v>
      </c>
      <c r="H1315" s="2">
        <f t="shared" si="159"/>
        <v>10.6980985</v>
      </c>
      <c r="I1315" s="2">
        <f t="array" ref="I1315">SUMPRODUCT(B1299:B1318, (ROW(B1299:B1318)-ROW(B1299)+1)) / (20*21/2)</f>
        <v>10.543546190476192</v>
      </c>
      <c r="J1315" s="2">
        <f t="shared" si="162"/>
        <v>10.645885495497767</v>
      </c>
      <c r="K1315" s="2">
        <f t="shared" si="156"/>
        <v>10.674807139004429</v>
      </c>
    </row>
    <row r="1316" spans="1:11" ht="13.5" x14ac:dyDescent="0.25">
      <c r="A1316" s="3">
        <f>TITRES_STAT!B1319</f>
        <v>43924</v>
      </c>
      <c r="B1316" s="6">
        <f>TITRES_STAT!D1319</f>
        <v>10.2857</v>
      </c>
      <c r="C1316" s="2">
        <f t="shared" si="157"/>
        <v>-0.16729999999999912</v>
      </c>
      <c r="D1316" s="2">
        <f t="shared" si="158"/>
        <v>10.603480000000001</v>
      </c>
      <c r="E1316" s="2">
        <f t="shared" si="160"/>
        <v>10.733090000000001</v>
      </c>
      <c r="F1316" s="2">
        <f t="shared" si="161"/>
        <v>10.542015000000001</v>
      </c>
      <c r="G1316" s="2">
        <f t="shared" si="155"/>
        <v>10.705487999999995</v>
      </c>
      <c r="H1316" s="2">
        <f t="shared" si="159"/>
        <v>10.696574000000004</v>
      </c>
      <c r="I1316" s="2">
        <f t="array" ref="I1316">SUMPRODUCT(B1300:B1319, (ROW(B1300:B1319)-ROW(B1300)+1)) / (20*21/2)</f>
        <v>10.498266666666666</v>
      </c>
      <c r="J1316" s="2">
        <f t="shared" si="162"/>
        <v>10.611582114974169</v>
      </c>
      <c r="K1316" s="2">
        <f t="shared" si="156"/>
        <v>10.65954803551406</v>
      </c>
    </row>
    <row r="1317" spans="1:11" ht="13.5" x14ac:dyDescent="0.25">
      <c r="A1317" s="3">
        <f>TITRES_STAT!B1320</f>
        <v>43927</v>
      </c>
      <c r="B1317" s="6">
        <f>TITRES_STAT!D1320</f>
        <v>10.2857</v>
      </c>
      <c r="C1317" s="2">
        <f t="shared" si="157"/>
        <v>0</v>
      </c>
      <c r="D1317" s="2">
        <f t="shared" si="158"/>
        <v>10.48808</v>
      </c>
      <c r="E1317" s="2">
        <f t="shared" si="160"/>
        <v>10.69964</v>
      </c>
      <c r="F1317" s="2">
        <f t="shared" si="161"/>
        <v>10.526124999999999</v>
      </c>
      <c r="G1317" s="2">
        <f t="shared" si="155"/>
        <v>10.697627999999998</v>
      </c>
      <c r="H1317" s="2">
        <f t="shared" si="159"/>
        <v>10.695131000000002</v>
      </c>
      <c r="I1317" s="2">
        <f t="array" ref="I1317">SUMPRODUCT(B1301:B1320, (ROW(B1301:B1320)-ROW(B1301)+1)) / (20*21/2)</f>
        <v>10.454500476190475</v>
      </c>
      <c r="J1317" s="2">
        <f t="shared" si="162"/>
        <v>10.580545723071866</v>
      </c>
      <c r="K1317" s="2">
        <f t="shared" si="156"/>
        <v>10.644887328238999</v>
      </c>
    </row>
    <row r="1318" spans="1:11" ht="13.5" x14ac:dyDescent="0.25">
      <c r="A1318" s="3">
        <f>TITRES_STAT!B1321</f>
        <v>43928</v>
      </c>
      <c r="B1318" s="6">
        <f>TITRES_STAT!D1321</f>
        <v>10.2857</v>
      </c>
      <c r="C1318" s="2">
        <f t="shared" si="157"/>
        <v>0</v>
      </c>
      <c r="D1318" s="2">
        <f t="shared" si="158"/>
        <v>10.389399999999998</v>
      </c>
      <c r="E1318" s="2">
        <f t="shared" si="160"/>
        <v>10.635250000000003</v>
      </c>
      <c r="F1318" s="2">
        <f t="shared" si="161"/>
        <v>10.510234999999998</v>
      </c>
      <c r="G1318" s="2">
        <f t="shared" si="155"/>
        <v>10.686755999999995</v>
      </c>
      <c r="H1318" s="2">
        <f t="shared" si="159"/>
        <v>10.693688000000002</v>
      </c>
      <c r="I1318" s="2">
        <f t="array" ref="I1318">SUMPRODUCT(B1302:B1321, (ROW(B1302:B1321)-ROW(B1302)+1)) / (20*21/2)</f>
        <v>10.385854285714288</v>
      </c>
      <c r="J1318" s="2">
        <f t="shared" si="162"/>
        <v>10.552465178017401</v>
      </c>
      <c r="K1318" s="2">
        <f t="shared" si="156"/>
        <v>10.630801550660999</v>
      </c>
    </row>
    <row r="1319" spans="1:11" ht="13.5" x14ac:dyDescent="0.25">
      <c r="A1319" s="3">
        <f>TITRES_STAT!B1322</f>
        <v>43929</v>
      </c>
      <c r="B1319" s="6">
        <f>TITRES_STAT!D1322</f>
        <v>10.034800000000001</v>
      </c>
      <c r="C1319" s="2">
        <f t="shared" si="157"/>
        <v>-0.25089999999999968</v>
      </c>
      <c r="D1319" s="2">
        <f t="shared" si="158"/>
        <v>10.268979999999999</v>
      </c>
      <c r="E1319" s="2">
        <f t="shared" si="160"/>
        <v>10.548280000000002</v>
      </c>
      <c r="F1319" s="2">
        <f t="shared" si="161"/>
        <v>10.494344999999997</v>
      </c>
      <c r="G1319" s="2">
        <f t="shared" si="155"/>
        <v>10.670029999999997</v>
      </c>
      <c r="H1319" s="2">
        <f t="shared" si="159"/>
        <v>10.690949500000002</v>
      </c>
      <c r="I1319" s="2">
        <f t="array" ref="I1319">SUMPRODUCT(B1303:B1322, (ROW(B1303:B1322)-ROW(B1303)+1)) / (20*21/2)</f>
        <v>10.348425238095238</v>
      </c>
      <c r="J1319" s="2">
        <f t="shared" si="162"/>
        <v>10.503163732491934</v>
      </c>
      <c r="K1319" s="2">
        <f t="shared" si="156"/>
        <v>10.607428940831156</v>
      </c>
    </row>
    <row r="1320" spans="1:11" ht="13.5" x14ac:dyDescent="0.25">
      <c r="A1320" s="3">
        <f>TITRES_STAT!B1323</f>
        <v>43934</v>
      </c>
      <c r="B1320" s="6">
        <f>TITRES_STAT!D1323</f>
        <v>10.034800000000001</v>
      </c>
      <c r="C1320" s="2">
        <f t="shared" si="157"/>
        <v>0</v>
      </c>
      <c r="D1320" s="2">
        <f t="shared" si="158"/>
        <v>10.185340000000002</v>
      </c>
      <c r="E1320" s="2">
        <f t="shared" si="160"/>
        <v>10.461310000000001</v>
      </c>
      <c r="F1320" s="2">
        <f t="shared" si="161"/>
        <v>10.462985</v>
      </c>
      <c r="G1320" s="2">
        <f t="shared" si="155"/>
        <v>10.653471999999997</v>
      </c>
      <c r="H1320" s="2">
        <f t="shared" si="159"/>
        <v>10.689352000000001</v>
      </c>
      <c r="I1320" s="2">
        <f t="array" ref="I1320">SUMPRODUCT(B1304:B1323, (ROW(B1304:B1323)-ROW(B1304)+1)) / (20*21/2)</f>
        <v>10.340305714285716</v>
      </c>
      <c r="J1320" s="2">
        <f t="shared" si="162"/>
        <v>10.458557662730797</v>
      </c>
      <c r="K1320" s="2">
        <f t="shared" si="156"/>
        <v>10.584972903935816</v>
      </c>
    </row>
    <row r="1321" spans="1:11" ht="13.5" x14ac:dyDescent="0.25">
      <c r="A1321" s="3">
        <f>TITRES_STAT!B1324</f>
        <v>43935</v>
      </c>
      <c r="B1321" s="6">
        <f>TITRES_STAT!D1324</f>
        <v>9.7422000000000004</v>
      </c>
      <c r="C1321" s="2">
        <f t="shared" si="157"/>
        <v>-0.29260000000000019</v>
      </c>
      <c r="D1321" s="2">
        <f t="shared" si="158"/>
        <v>10.076640000000001</v>
      </c>
      <c r="E1321" s="2">
        <f t="shared" si="160"/>
        <v>10.340060000000001</v>
      </c>
      <c r="F1321" s="2">
        <f t="shared" si="161"/>
        <v>10.419504999999997</v>
      </c>
      <c r="G1321" s="2">
        <f t="shared" si="155"/>
        <v>10.630893999999998</v>
      </c>
      <c r="H1321" s="2">
        <f t="shared" si="159"/>
        <v>10.68492</v>
      </c>
      <c r="I1321" s="2">
        <f t="array" ref="I1321">SUMPRODUCT(B1305:B1324, (ROW(B1305:B1324)-ROW(B1305)+1)) / (20*21/2)</f>
        <v>10.342778571428573</v>
      </c>
      <c r="J1321" s="2">
        <f t="shared" si="162"/>
        <v>10.390333123423103</v>
      </c>
      <c r="K1321" s="2">
        <f t="shared" si="156"/>
        <v>10.551922986134411</v>
      </c>
    </row>
    <row r="1322" spans="1:11" ht="13.5" x14ac:dyDescent="0.25">
      <c r="A1322" s="3">
        <f>TITRES_STAT!B1325</f>
        <v>43936</v>
      </c>
      <c r="B1322" s="6">
        <f>TITRES_STAT!D1325</f>
        <v>10.0265</v>
      </c>
      <c r="C1322" s="2">
        <f t="shared" si="157"/>
        <v>0.2843</v>
      </c>
      <c r="D1322" s="2">
        <f t="shared" si="158"/>
        <v>10.024800000000001</v>
      </c>
      <c r="E1322" s="2">
        <f t="shared" si="160"/>
        <v>10.25644</v>
      </c>
      <c r="F1322" s="2">
        <f t="shared" si="161"/>
        <v>10.404454999999997</v>
      </c>
      <c r="G1322" s="2">
        <f t="shared" si="155"/>
        <v>10.614001999999997</v>
      </c>
      <c r="H1322" s="2">
        <f t="shared" si="159"/>
        <v>10.6819515</v>
      </c>
      <c r="I1322" s="2">
        <f t="array" ref="I1322">SUMPRODUCT(B1306:B1325, (ROW(B1306:B1325)-ROW(B1306)+1)) / (20*21/2)</f>
        <v>10.358387619047619</v>
      </c>
      <c r="J1322" s="2">
        <f t="shared" si="162"/>
        <v>10.355682349763761</v>
      </c>
      <c r="K1322" s="2">
        <f t="shared" si="156"/>
        <v>10.531318163148748</v>
      </c>
    </row>
    <row r="1323" spans="1:11" ht="13.5" x14ac:dyDescent="0.25">
      <c r="A1323" s="3">
        <f>TITRES_STAT!B1326</f>
        <v>43937</v>
      </c>
      <c r="B1323" s="6">
        <f>TITRES_STAT!D1326</f>
        <v>10.3192</v>
      </c>
      <c r="C1323" s="2">
        <f t="shared" si="157"/>
        <v>0.29269999999999996</v>
      </c>
      <c r="D1323" s="2">
        <f t="shared" si="158"/>
        <v>10.031500000000001</v>
      </c>
      <c r="E1323" s="2">
        <f t="shared" si="160"/>
        <v>10.210449999999998</v>
      </c>
      <c r="F1323" s="2">
        <f t="shared" si="161"/>
        <v>10.427034999999998</v>
      </c>
      <c r="G1323" s="2">
        <f t="shared" si="155"/>
        <v>10.600455999999999</v>
      </c>
      <c r="H1323" s="2">
        <f t="shared" si="159"/>
        <v>10.679191999999999</v>
      </c>
      <c r="I1323" s="2">
        <f t="array" ref="I1323">SUMPRODUCT(B1307:B1326, (ROW(B1307:B1326)-ROW(B1307)+1)) / (20*21/2)</f>
        <v>10.395701904761903</v>
      </c>
      <c r="J1323" s="2">
        <f t="shared" si="162"/>
        <v>10.352207840262452</v>
      </c>
      <c r="K1323" s="2">
        <f t="shared" si="156"/>
        <v>10.522999803809583</v>
      </c>
    </row>
    <row r="1324" spans="1:11" ht="13.5" x14ac:dyDescent="0.25">
      <c r="A1324" s="3">
        <f>TITRES_STAT!B1327</f>
        <v>43938</v>
      </c>
      <c r="B1324" s="6">
        <f>TITRES_STAT!D1327</f>
        <v>10.452999999999999</v>
      </c>
      <c r="C1324" s="2">
        <f t="shared" si="157"/>
        <v>0.13379999999999903</v>
      </c>
      <c r="D1324" s="2">
        <f t="shared" si="158"/>
        <v>10.11514</v>
      </c>
      <c r="E1324" s="2">
        <f t="shared" si="160"/>
        <v>10.19206</v>
      </c>
      <c r="F1324" s="2">
        <f t="shared" si="161"/>
        <v>10.456304999999999</v>
      </c>
      <c r="G1324" s="2">
        <f t="shared" si="155"/>
        <v>10.592093999999999</v>
      </c>
      <c r="H1324" s="2">
        <f t="shared" si="159"/>
        <v>10.676683499999999</v>
      </c>
      <c r="I1324" s="2">
        <f t="array" ref="I1324">SUMPRODUCT(B1308:B1327, (ROW(B1308:B1327)-ROW(B1308)+1)) / (20*21/2)</f>
        <v>10.40713</v>
      </c>
      <c r="J1324" s="2">
        <f t="shared" si="162"/>
        <v>10.361807093570791</v>
      </c>
      <c r="K1324" s="2">
        <f t="shared" si="156"/>
        <v>10.52025471346411</v>
      </c>
    </row>
    <row r="1325" spans="1:11" ht="13.5" x14ac:dyDescent="0.25">
      <c r="A1325" s="3">
        <f>TITRES_STAT!B1328</f>
        <v>43941</v>
      </c>
      <c r="B1325" s="6">
        <f>TITRES_STAT!D1328</f>
        <v>10.620200000000001</v>
      </c>
      <c r="C1325" s="2">
        <f t="shared" si="157"/>
        <v>0.16720000000000113</v>
      </c>
      <c r="D1325" s="2">
        <f t="shared" si="158"/>
        <v>10.232220000000002</v>
      </c>
      <c r="E1325" s="2">
        <f t="shared" si="160"/>
        <v>10.208780000000001</v>
      </c>
      <c r="F1325" s="2">
        <f t="shared" si="161"/>
        <v>10.479299999999999</v>
      </c>
      <c r="G1325" s="2">
        <f t="shared" si="155"/>
        <v>10.587076</v>
      </c>
      <c r="H1325" s="2">
        <f t="shared" si="159"/>
        <v>10.675010999999998</v>
      </c>
      <c r="I1325" s="2">
        <f t="array" ref="I1325">SUMPRODUCT(B1309:B1328, (ROW(B1309:B1328)-ROW(B1309)+1)) / (20*21/2)</f>
        <v>10.429710476190476</v>
      </c>
      <c r="J1325" s="2">
        <f t="shared" si="162"/>
        <v>10.386415941802143</v>
      </c>
      <c r="K1325" s="2">
        <f t="shared" si="156"/>
        <v>10.524174136465518</v>
      </c>
    </row>
    <row r="1326" spans="1:11" ht="13.5" x14ac:dyDescent="0.25">
      <c r="A1326" s="3">
        <f>TITRES_STAT!B1329</f>
        <v>43942</v>
      </c>
      <c r="B1326" s="6">
        <f>TITRES_STAT!D1329</f>
        <v>10.8711</v>
      </c>
      <c r="C1326" s="2">
        <f t="shared" si="157"/>
        <v>0.25089999999999968</v>
      </c>
      <c r="D1326" s="2">
        <f t="shared" si="158"/>
        <v>10.458</v>
      </c>
      <c r="E1326" s="2">
        <f t="shared" si="160"/>
        <v>10.26732</v>
      </c>
      <c r="F1326" s="2">
        <f t="shared" si="161"/>
        <v>10.500205000000001</v>
      </c>
      <c r="G1326" s="2">
        <f t="shared" si="155"/>
        <v>10.587243999999998</v>
      </c>
      <c r="H1326" s="2">
        <f t="shared" si="159"/>
        <v>10.674592999999994</v>
      </c>
      <c r="I1326" s="2">
        <f t="array" ref="I1326">SUMPRODUCT(B1310:B1329, (ROW(B1310:B1329)-ROW(B1310)+1)) / (20*21/2)</f>
        <v>10.462759047619048</v>
      </c>
      <c r="J1326" s="2">
        <f t="shared" si="162"/>
        <v>10.432576328297177</v>
      </c>
      <c r="K1326" s="2">
        <f t="shared" si="156"/>
        <v>10.5377790722904</v>
      </c>
    </row>
    <row r="1327" spans="1:11" ht="13.5" x14ac:dyDescent="0.25">
      <c r="A1327" s="3">
        <f>TITRES_STAT!B1330</f>
        <v>43943</v>
      </c>
      <c r="B1327" s="6">
        <f>TITRES_STAT!D1330</f>
        <v>10.620200000000001</v>
      </c>
      <c r="C1327" s="2">
        <f t="shared" si="157"/>
        <v>-0.25089999999999968</v>
      </c>
      <c r="D1327" s="2">
        <f t="shared" si="158"/>
        <v>10.576740000000001</v>
      </c>
      <c r="E1327" s="2">
        <f t="shared" si="160"/>
        <v>10.30077</v>
      </c>
      <c r="F1327" s="2">
        <f t="shared" si="161"/>
        <v>10.500205000000003</v>
      </c>
      <c r="G1327" s="2">
        <f t="shared" si="155"/>
        <v>10.583899999999998</v>
      </c>
      <c r="H1327" s="2">
        <f t="shared" si="159"/>
        <v>10.674550999999994</v>
      </c>
      <c r="I1327" s="2">
        <f t="array" ref="I1327">SUMPRODUCT(B1311:B1330, (ROW(B1311:B1330)-ROW(B1311)+1)) / (20*21/2)</f>
        <v>10.465869047619048</v>
      </c>
      <c r="J1327" s="2">
        <f t="shared" si="162"/>
        <v>10.450445249411732</v>
      </c>
      <c r="K1327" s="2">
        <f t="shared" si="156"/>
        <v>10.541011265533914</v>
      </c>
    </row>
    <row r="1328" spans="1:11" ht="13.5" x14ac:dyDescent="0.25">
      <c r="A1328" s="3">
        <f>TITRES_STAT!B1331</f>
        <v>43944</v>
      </c>
      <c r="B1328" s="6">
        <f>TITRES_STAT!D1331</f>
        <v>10.737299999999999</v>
      </c>
      <c r="C1328" s="2">
        <f t="shared" si="157"/>
        <v>0.11709999999999887</v>
      </c>
      <c r="D1328" s="2">
        <f t="shared" si="158"/>
        <v>10.660359999999999</v>
      </c>
      <c r="E1328" s="2">
        <f t="shared" si="160"/>
        <v>10.345929999999999</v>
      </c>
      <c r="F1328" s="2">
        <f t="shared" si="161"/>
        <v>10.490590000000003</v>
      </c>
      <c r="G1328" s="2">
        <f t="shared" si="155"/>
        <v>10.581726000000002</v>
      </c>
      <c r="H1328" s="2">
        <f t="shared" si="159"/>
        <v>10.673923999999992</v>
      </c>
      <c r="I1328" s="2">
        <f t="array" ref="I1328">SUMPRODUCT(B1312:B1331, (ROW(B1312:B1331)-ROW(B1312)+1)) / (20*21/2)</f>
        <v>10.470010476190474</v>
      </c>
      <c r="J1328" s="2">
        <f t="shared" si="162"/>
        <v>10.477764749467758</v>
      </c>
      <c r="K1328" s="2">
        <f t="shared" si="156"/>
        <v>10.548708862963956</v>
      </c>
    </row>
    <row r="1329" spans="1:11" ht="13.5" x14ac:dyDescent="0.25">
      <c r="A1329" s="3">
        <f>TITRES_STAT!B1332</f>
        <v>43945</v>
      </c>
      <c r="B1329" s="6">
        <f>TITRES_STAT!D1332</f>
        <v>10.8376</v>
      </c>
      <c r="C1329" s="2">
        <f t="shared" si="157"/>
        <v>0.10030000000000072</v>
      </c>
      <c r="D1329" s="2">
        <f t="shared" si="158"/>
        <v>10.737280000000002</v>
      </c>
      <c r="E1329" s="2">
        <f t="shared" si="160"/>
        <v>10.426209999999999</v>
      </c>
      <c r="F1329" s="2">
        <f t="shared" si="161"/>
        <v>10.487245000000005</v>
      </c>
      <c r="G1329" s="2">
        <f t="shared" si="155"/>
        <v>10.581557999999999</v>
      </c>
      <c r="H1329" s="2">
        <f t="shared" si="159"/>
        <v>10.673798499999991</v>
      </c>
      <c r="I1329" s="2">
        <f t="array" ref="I1329">SUMPRODUCT(B1313:B1332, (ROW(B1313:B1332)-ROW(B1313)+1)) / (20*21/2)</f>
        <v>10.446795714285715</v>
      </c>
      <c r="J1329" s="2">
        <f t="shared" si="162"/>
        <v>10.51203477332797</v>
      </c>
      <c r="K1329" s="2">
        <f t="shared" si="156"/>
        <v>10.560037927161449</v>
      </c>
    </row>
    <row r="1330" spans="1:11" ht="13.5" x14ac:dyDescent="0.25">
      <c r="A1330" s="3">
        <f>TITRES_STAT!B1333</f>
        <v>43948</v>
      </c>
      <c r="B1330" s="6">
        <f>TITRES_STAT!D1333</f>
        <v>10.5199</v>
      </c>
      <c r="C1330" s="2">
        <f t="shared" si="157"/>
        <v>-0.31770000000000032</v>
      </c>
      <c r="D1330" s="2">
        <f t="shared" si="158"/>
        <v>10.717220000000001</v>
      </c>
      <c r="E1330" s="2">
        <f t="shared" si="160"/>
        <v>10.47472</v>
      </c>
      <c r="F1330" s="2">
        <f t="shared" si="161"/>
        <v>10.468015000000005</v>
      </c>
      <c r="G1330" s="2">
        <f t="shared" ref="G1330:G1393" si="163">AVERAGE(B1281:B1330)</f>
        <v>10.574702000000002</v>
      </c>
      <c r="H1330" s="2">
        <f t="shared" si="159"/>
        <v>10.67208449999999</v>
      </c>
      <c r="I1330" s="2">
        <f t="array" ref="I1330">SUMPRODUCT(B1314:B1333, (ROW(B1314:B1333)-ROW(B1314)+1)) / (20*21/2)</f>
        <v>10.455393333333332</v>
      </c>
      <c r="J1330" s="2">
        <f t="shared" si="162"/>
        <v>10.51278384253483</v>
      </c>
      <c r="K1330" s="2">
        <f t="shared" si="156"/>
        <v>10.558463890802177</v>
      </c>
    </row>
    <row r="1331" spans="1:11" ht="13.5" x14ac:dyDescent="0.25">
      <c r="A1331" s="3">
        <f>TITRES_STAT!B1334</f>
        <v>43949</v>
      </c>
      <c r="B1331" s="6">
        <f>TITRES_STAT!D1334</f>
        <v>10.5115</v>
      </c>
      <c r="C1331" s="2">
        <f t="shared" si="157"/>
        <v>-8.3999999999999631E-3</v>
      </c>
      <c r="D1331" s="2">
        <f t="shared" si="158"/>
        <v>10.645300000000001</v>
      </c>
      <c r="E1331" s="2">
        <f t="shared" si="160"/>
        <v>10.551649999999999</v>
      </c>
      <c r="F1331" s="2">
        <f t="shared" si="161"/>
        <v>10.445855000000003</v>
      </c>
      <c r="G1331" s="2">
        <f t="shared" si="163"/>
        <v>10.567846000000001</v>
      </c>
      <c r="H1331" s="2">
        <f t="shared" si="159"/>
        <v>10.67037049999999</v>
      </c>
      <c r="I1331" s="2">
        <f t="array" ref="I1331">SUMPRODUCT(B1315:B1334, (ROW(B1315:B1334)-ROW(B1315)+1)) / (20*21/2)</f>
        <v>10.468495714285716</v>
      </c>
      <c r="J1331" s="2">
        <f t="shared" si="162"/>
        <v>10.512661571817226</v>
      </c>
      <c r="K1331" s="2">
        <f t="shared" ref="K1331:K1394" si="164">$K$4*B1331+(1-$K$4)*K1330</f>
        <v>10.556622169594247</v>
      </c>
    </row>
    <row r="1332" spans="1:11" ht="13.5" x14ac:dyDescent="0.25">
      <c r="A1332" s="3">
        <f>TITRES_STAT!B1335</f>
        <v>43950</v>
      </c>
      <c r="B1332" s="6">
        <f>TITRES_STAT!D1335</f>
        <v>10.2021</v>
      </c>
      <c r="C1332" s="2">
        <f t="shared" si="157"/>
        <v>-0.30940000000000012</v>
      </c>
      <c r="D1332" s="2">
        <f t="shared" si="158"/>
        <v>10.561679999999999</v>
      </c>
      <c r="E1332" s="2">
        <f t="shared" si="160"/>
        <v>10.56921</v>
      </c>
      <c r="F1332" s="2">
        <f t="shared" si="161"/>
        <v>10.412825000000002</v>
      </c>
      <c r="G1332" s="2">
        <f t="shared" si="163"/>
        <v>10.554802000000002</v>
      </c>
      <c r="H1332" s="2">
        <f t="shared" si="159"/>
        <v>10.66715099999999</v>
      </c>
      <c r="I1332" s="2">
        <f t="array" ref="I1332">SUMPRODUCT(B1316:B1335, (ROW(B1316:B1335)-ROW(B1316)+1)) / (20*21/2)</f>
        <v>10.452609047619051</v>
      </c>
      <c r="J1332" s="2">
        <f t="shared" si="162"/>
        <v>10.483084279263204</v>
      </c>
      <c r="K1332" s="2">
        <f t="shared" si="164"/>
        <v>10.542719339414081</v>
      </c>
    </row>
    <row r="1333" spans="1:11" ht="13.5" x14ac:dyDescent="0.25">
      <c r="A1333" s="3">
        <f>TITRES_STAT!B1336</f>
        <v>43951</v>
      </c>
      <c r="B1333" s="6">
        <f>TITRES_STAT!D1336</f>
        <v>10.5031</v>
      </c>
      <c r="C1333" s="2">
        <f t="shared" si="157"/>
        <v>0.30100000000000016</v>
      </c>
      <c r="D1333" s="2">
        <f t="shared" si="158"/>
        <v>10.514840000000001</v>
      </c>
      <c r="E1333" s="2">
        <f t="shared" si="160"/>
        <v>10.5876</v>
      </c>
      <c r="F1333" s="2">
        <f t="shared" si="161"/>
        <v>10.399025000000002</v>
      </c>
      <c r="G1333" s="2">
        <f t="shared" si="163"/>
        <v>10.547778000000005</v>
      </c>
      <c r="H1333" s="2">
        <f t="shared" si="159"/>
        <v>10.66551999999999</v>
      </c>
      <c r="I1333" s="2">
        <f t="array" ref="I1333">SUMPRODUCT(B1317:B1336, (ROW(B1317:B1336)-ROW(B1317)+1)) / (20*21/2)</f>
        <v>10.41947380952381</v>
      </c>
      <c r="J1333" s="2">
        <f t="shared" si="162"/>
        <v>10.484990538380995</v>
      </c>
      <c r="K1333" s="2">
        <f t="shared" si="164"/>
        <v>10.541165639829215</v>
      </c>
    </row>
    <row r="1334" spans="1:11" ht="13.5" x14ac:dyDescent="0.25">
      <c r="A1334" s="3">
        <f>TITRES_STAT!B1337</f>
        <v>43955</v>
      </c>
      <c r="B1334" s="6">
        <f>TITRES_STAT!D1337</f>
        <v>10.5366</v>
      </c>
      <c r="C1334" s="2">
        <f t="shared" si="157"/>
        <v>3.3500000000000085E-2</v>
      </c>
      <c r="D1334" s="2">
        <f t="shared" si="158"/>
        <v>10.454639999999999</v>
      </c>
      <c r="E1334" s="2">
        <f t="shared" si="160"/>
        <v>10.59596</v>
      </c>
      <c r="F1334" s="2">
        <f t="shared" si="161"/>
        <v>10.39401</v>
      </c>
      <c r="G1334" s="2">
        <f t="shared" si="163"/>
        <v>10.542762000000005</v>
      </c>
      <c r="H1334" s="2">
        <f t="shared" si="159"/>
        <v>10.664265999999991</v>
      </c>
      <c r="I1334" s="2">
        <f t="array" ref="I1334">SUMPRODUCT(B1318:B1337, (ROW(B1318:B1337)-ROW(B1318)+1)) / (20*21/2)</f>
        <v>10.415409523809526</v>
      </c>
      <c r="J1334" s="2">
        <f t="shared" si="162"/>
        <v>10.489905725201853</v>
      </c>
      <c r="K1334" s="2">
        <f t="shared" si="164"/>
        <v>10.540986595130031</v>
      </c>
    </row>
    <row r="1335" spans="1:11" ht="13.5" x14ac:dyDescent="0.25">
      <c r="A1335" s="3">
        <f>TITRES_STAT!B1338</f>
        <v>43956</v>
      </c>
      <c r="B1335" s="6">
        <f>TITRES_STAT!D1338</f>
        <v>10.2272</v>
      </c>
      <c r="C1335" s="2">
        <f t="shared" si="157"/>
        <v>-0.30940000000000012</v>
      </c>
      <c r="D1335" s="2">
        <f t="shared" si="158"/>
        <v>10.396099999999999</v>
      </c>
      <c r="E1335" s="2">
        <f t="shared" si="160"/>
        <v>10.556660000000001</v>
      </c>
      <c r="F1335" s="2">
        <f t="shared" si="161"/>
        <v>10.382720000000001</v>
      </c>
      <c r="G1335" s="2">
        <f t="shared" si="163"/>
        <v>10.535236000000005</v>
      </c>
      <c r="H1335" s="2">
        <f t="shared" si="159"/>
        <v>10.661464999999989</v>
      </c>
      <c r="I1335" s="2">
        <f t="array" ref="I1335">SUMPRODUCT(B1319:B1338, (ROW(B1319:B1338)-ROW(B1319)+1)) / (20*21/2)</f>
        <v>10.423098571428573</v>
      </c>
      <c r="J1335" s="2">
        <f t="shared" si="162"/>
        <v>10.464886132325486</v>
      </c>
      <c r="K1335" s="2">
        <f t="shared" si="164"/>
        <v>10.528681238458265</v>
      </c>
    </row>
    <row r="1336" spans="1:11" ht="13.5" x14ac:dyDescent="0.25">
      <c r="A1336" s="3">
        <f>TITRES_STAT!B1339</f>
        <v>43957</v>
      </c>
      <c r="B1336" s="6">
        <f>TITRES_STAT!D1339</f>
        <v>10.034800000000001</v>
      </c>
      <c r="C1336" s="2">
        <f t="shared" si="157"/>
        <v>-0.19239999999999924</v>
      </c>
      <c r="D1336" s="2">
        <f t="shared" si="158"/>
        <v>10.30076</v>
      </c>
      <c r="E1336" s="2">
        <f t="shared" si="160"/>
        <v>10.47303</v>
      </c>
      <c r="F1336" s="2">
        <f t="shared" si="161"/>
        <v>10.370175</v>
      </c>
      <c r="G1336" s="2">
        <f t="shared" si="163"/>
        <v>10.520184000000006</v>
      </c>
      <c r="H1336" s="2">
        <f t="shared" si="159"/>
        <v>10.657576499999989</v>
      </c>
      <c r="I1336" s="2">
        <f t="array" ref="I1336">SUMPRODUCT(B1320:B1339, (ROW(B1320:B1339)-ROW(B1320)+1)) / (20*21/2)</f>
        <v>10.453876666666664</v>
      </c>
      <c r="J1336" s="2">
        <f t="shared" si="162"/>
        <v>10.423925548294488</v>
      </c>
      <c r="K1336" s="2">
        <f t="shared" si="164"/>
        <v>10.50931334675402</v>
      </c>
    </row>
    <row r="1337" spans="1:11" ht="13.5" x14ac:dyDescent="0.25">
      <c r="A1337" s="3">
        <f>TITRES_STAT!B1340</f>
        <v>43958</v>
      </c>
      <c r="B1337" s="6">
        <f>TITRES_STAT!D1340</f>
        <v>10.327500000000001</v>
      </c>
      <c r="C1337" s="2">
        <f t="shared" si="157"/>
        <v>0.29269999999999996</v>
      </c>
      <c r="D1337" s="2">
        <f t="shared" si="158"/>
        <v>10.325839999999999</v>
      </c>
      <c r="E1337" s="2">
        <f t="shared" si="160"/>
        <v>10.443759999999999</v>
      </c>
      <c r="F1337" s="2">
        <f t="shared" si="161"/>
        <v>10.372264999999999</v>
      </c>
      <c r="G1337" s="2">
        <f t="shared" si="163"/>
        <v>10.510986000000004</v>
      </c>
      <c r="H1337" s="2">
        <f t="shared" si="159"/>
        <v>10.655109499999989</v>
      </c>
      <c r="I1337" s="2">
        <f t="array" ref="I1337">SUMPRODUCT(B1321:B1340, (ROW(B1321:B1340)-ROW(B1321)+1)) / (20*21/2)</f>
        <v>10.493421428571429</v>
      </c>
      <c r="J1337" s="2">
        <f t="shared" si="162"/>
        <v>10.414742162742632</v>
      </c>
      <c r="K1337" s="2">
        <f t="shared" si="164"/>
        <v>10.502183411587195</v>
      </c>
    </row>
    <row r="1338" spans="1:11" ht="13.5" x14ac:dyDescent="0.25">
      <c r="A1338" s="3">
        <f>TITRES_STAT!B1341</f>
        <v>43959</v>
      </c>
      <c r="B1338" s="6">
        <f>TITRES_STAT!D1341</f>
        <v>10.452999999999999</v>
      </c>
      <c r="C1338" s="2">
        <f t="shared" si="157"/>
        <v>0.12549999999999883</v>
      </c>
      <c r="D1338" s="2">
        <f t="shared" si="158"/>
        <v>10.315819999999999</v>
      </c>
      <c r="E1338" s="2">
        <f t="shared" si="160"/>
        <v>10.415330000000001</v>
      </c>
      <c r="F1338" s="2">
        <f t="shared" si="161"/>
        <v>10.38063</v>
      </c>
      <c r="G1338" s="2">
        <f t="shared" si="163"/>
        <v>10.503126000000004</v>
      </c>
      <c r="H1338" s="2">
        <f t="shared" si="159"/>
        <v>10.65389699999999</v>
      </c>
      <c r="I1338" s="2">
        <f t="array" ref="I1338">SUMPRODUCT(B1322:B1341, (ROW(B1322:B1341)-ROW(B1322)+1)) / (20*21/2)</f>
        <v>10.505287619047619</v>
      </c>
      <c r="J1338" s="2">
        <f t="shared" si="162"/>
        <v>10.418385766290953</v>
      </c>
      <c r="K1338" s="2">
        <f t="shared" si="164"/>
        <v>10.500254650348483</v>
      </c>
    </row>
    <row r="1339" spans="1:11" ht="13.5" x14ac:dyDescent="0.25">
      <c r="A1339" s="3">
        <f>TITRES_STAT!B1342</f>
        <v>43962</v>
      </c>
      <c r="B1339" s="6">
        <f>TITRES_STAT!D1342</f>
        <v>10.703799999999999</v>
      </c>
      <c r="C1339" s="2">
        <f t="shared" si="157"/>
        <v>0.25079999999999991</v>
      </c>
      <c r="D1339" s="2">
        <f t="shared" si="158"/>
        <v>10.349260000000001</v>
      </c>
      <c r="E1339" s="2">
        <f t="shared" si="160"/>
        <v>10.401950000000001</v>
      </c>
      <c r="F1339" s="2">
        <f t="shared" si="161"/>
        <v>10.414079999999997</v>
      </c>
      <c r="G1339" s="2">
        <f t="shared" si="163"/>
        <v>10.501454000000003</v>
      </c>
      <c r="H1339" s="2">
        <f t="shared" si="159"/>
        <v>10.653478999999988</v>
      </c>
      <c r="I1339" s="2">
        <f t="array" ref="I1339">SUMPRODUCT(B1323:B1342, (ROW(B1323:B1342)-ROW(B1323)+1)) / (20*21/2)</f>
        <v>10.533076666666668</v>
      </c>
      <c r="J1339" s="2">
        <f t="shared" si="162"/>
        <v>10.445568074263242</v>
      </c>
      <c r="K1339" s="2">
        <f t="shared" si="164"/>
        <v>10.508236820923052</v>
      </c>
    </row>
    <row r="1340" spans="1:11" ht="13.5" x14ac:dyDescent="0.25">
      <c r="A1340" s="3">
        <f>TITRES_STAT!B1343</f>
        <v>43963</v>
      </c>
      <c r="B1340" s="6">
        <f>TITRES_STAT!D1343</f>
        <v>10.8293</v>
      </c>
      <c r="C1340" s="2">
        <f t="shared" si="157"/>
        <v>0.12550000000000061</v>
      </c>
      <c r="D1340" s="2">
        <f t="shared" si="158"/>
        <v>10.46968</v>
      </c>
      <c r="E1340" s="2">
        <f t="shared" si="160"/>
        <v>10.43289</v>
      </c>
      <c r="F1340" s="2">
        <f t="shared" si="161"/>
        <v>10.453804999999999</v>
      </c>
      <c r="G1340" s="2">
        <f t="shared" si="163"/>
        <v>10.505636000000004</v>
      </c>
      <c r="H1340" s="2">
        <f t="shared" si="159"/>
        <v>10.653897499999989</v>
      </c>
      <c r="I1340" s="2">
        <f t="array" ref="I1340">SUMPRODUCT(B1324:B1343, (ROW(B1324:B1343)-ROW(B1324)+1)) / (20*21/2)</f>
        <v>10.557242380952381</v>
      </c>
      <c r="J1340" s="2">
        <f t="shared" si="162"/>
        <v>10.482113971952458</v>
      </c>
      <c r="K1340" s="2">
        <f t="shared" si="164"/>
        <v>10.520827533828031</v>
      </c>
    </row>
    <row r="1341" spans="1:11" ht="13.5" x14ac:dyDescent="0.25">
      <c r="A1341" s="3">
        <f>TITRES_STAT!B1344</f>
        <v>43964</v>
      </c>
      <c r="B1341" s="6">
        <f>TITRES_STAT!D1344</f>
        <v>10.5784</v>
      </c>
      <c r="C1341" s="2">
        <f t="shared" si="157"/>
        <v>-0.25089999999999968</v>
      </c>
      <c r="D1341" s="2">
        <f t="shared" si="158"/>
        <v>10.578399999999998</v>
      </c>
      <c r="E1341" s="2">
        <f t="shared" si="160"/>
        <v>10.439580000000001</v>
      </c>
      <c r="F1341" s="2">
        <f t="shared" si="161"/>
        <v>10.495614999999999</v>
      </c>
      <c r="G1341" s="2">
        <f t="shared" si="163"/>
        <v>10.501456000000003</v>
      </c>
      <c r="H1341" s="2">
        <f t="shared" si="159"/>
        <v>10.653646499999988</v>
      </c>
      <c r="I1341" s="2">
        <f t="array" ref="I1341">SUMPRODUCT(B1325:B1344, (ROW(B1325:B1344)-ROW(B1325)+1)) / (20*21/2)</f>
        <v>10.555292857142858</v>
      </c>
      <c r="J1341" s="2">
        <f t="shared" si="162"/>
        <v>10.491284069861749</v>
      </c>
      <c r="K1341" s="2">
        <f t="shared" si="164"/>
        <v>10.523085277599481</v>
      </c>
    </row>
    <row r="1342" spans="1:11" ht="13.5" x14ac:dyDescent="0.25">
      <c r="A1342" s="3">
        <f>TITRES_STAT!B1345</f>
        <v>43965</v>
      </c>
      <c r="B1342" s="6">
        <f>TITRES_STAT!D1345</f>
        <v>10.7874</v>
      </c>
      <c r="C1342" s="2">
        <f t="shared" si="157"/>
        <v>0.20899999999999963</v>
      </c>
      <c r="D1342" s="2">
        <f t="shared" si="158"/>
        <v>10.670379999999998</v>
      </c>
      <c r="E1342" s="2">
        <f t="shared" si="160"/>
        <v>10.49811</v>
      </c>
      <c r="F1342" s="2">
        <f t="shared" si="161"/>
        <v>10.533659999999999</v>
      </c>
      <c r="G1342" s="2">
        <f t="shared" si="163"/>
        <v>10.501456000000003</v>
      </c>
      <c r="H1342" s="2">
        <f t="shared" si="159"/>
        <v>10.654900499999989</v>
      </c>
      <c r="I1342" s="2">
        <f t="array" ref="I1342">SUMPRODUCT(B1326:B1345, (ROW(B1326:B1345)-ROW(B1326)+1)) / (20*21/2)</f>
        <v>10.552945238095239</v>
      </c>
      <c r="J1342" s="2">
        <f t="shared" si="162"/>
        <v>10.519485587017773</v>
      </c>
      <c r="K1342" s="2">
        <f t="shared" si="164"/>
        <v>10.533450560830873</v>
      </c>
    </row>
    <row r="1343" spans="1:11" ht="13.5" x14ac:dyDescent="0.25">
      <c r="A1343" s="3">
        <f>TITRES_STAT!B1346</f>
        <v>43966</v>
      </c>
      <c r="B1343" s="6">
        <f>TITRES_STAT!D1346</f>
        <v>10.7874</v>
      </c>
      <c r="C1343" s="2">
        <f t="shared" si="157"/>
        <v>0</v>
      </c>
      <c r="D1343" s="2">
        <f t="shared" si="158"/>
        <v>10.737259999999999</v>
      </c>
      <c r="E1343" s="2">
        <f t="shared" si="160"/>
        <v>10.526540000000001</v>
      </c>
      <c r="F1343" s="2">
        <f t="shared" si="161"/>
        <v>10.557069999999998</v>
      </c>
      <c r="G1343" s="2">
        <f t="shared" si="163"/>
        <v>10.501456000000003</v>
      </c>
      <c r="H1343" s="2">
        <f t="shared" si="159"/>
        <v>10.654941999999991</v>
      </c>
      <c r="I1343" s="2">
        <f t="array" ref="I1343">SUMPRODUCT(B1327:B1346, (ROW(B1327:B1346)-ROW(B1327)+1)) / (20*21/2)</f>
        <v>10.550995714285714</v>
      </c>
      <c r="J1343" s="2">
        <f t="shared" si="162"/>
        <v>10.545001245397032</v>
      </c>
      <c r="K1343" s="2">
        <f t="shared" si="164"/>
        <v>10.543409362366917</v>
      </c>
    </row>
    <row r="1344" spans="1:11" ht="13.5" x14ac:dyDescent="0.25">
      <c r="A1344" s="3">
        <f>TITRES_STAT!B1347</f>
        <v>43969</v>
      </c>
      <c r="B1344" s="6">
        <f>TITRES_STAT!D1347</f>
        <v>10.5366</v>
      </c>
      <c r="C1344" s="2">
        <f t="shared" si="157"/>
        <v>-0.25079999999999991</v>
      </c>
      <c r="D1344" s="2">
        <f t="shared" si="158"/>
        <v>10.703819999999999</v>
      </c>
      <c r="E1344" s="2">
        <f t="shared" si="160"/>
        <v>10.526540000000002</v>
      </c>
      <c r="F1344" s="2">
        <f t="shared" si="161"/>
        <v>10.561249999999998</v>
      </c>
      <c r="G1344" s="2">
        <f t="shared" si="163"/>
        <v>10.496440000000002</v>
      </c>
      <c r="H1344" s="2">
        <f t="shared" si="159"/>
        <v>10.653729499999992</v>
      </c>
      <c r="I1344" s="2">
        <f t="array" ref="I1344">SUMPRODUCT(B1328:B1347, (ROW(B1328:B1347)-ROW(B1328)+1)) / (20*21/2)</f>
        <v>10.542677142857142</v>
      </c>
      <c r="J1344" s="2">
        <f t="shared" si="162"/>
        <v>10.54420112678779</v>
      </c>
      <c r="K1344" s="2">
        <f t="shared" si="164"/>
        <v>10.543142328548607</v>
      </c>
    </row>
    <row r="1345" spans="1:11" ht="13.5" x14ac:dyDescent="0.25">
      <c r="A1345" s="3">
        <f>TITRES_STAT!B1348</f>
        <v>43970</v>
      </c>
      <c r="B1345" s="6">
        <f>TITRES_STAT!D1348</f>
        <v>10.5366</v>
      </c>
      <c r="C1345" s="2">
        <f t="shared" si="157"/>
        <v>0</v>
      </c>
      <c r="D1345" s="2">
        <f t="shared" si="158"/>
        <v>10.64528</v>
      </c>
      <c r="E1345" s="2">
        <f t="shared" si="160"/>
        <v>10.557480000000002</v>
      </c>
      <c r="F1345" s="2">
        <f t="shared" si="161"/>
        <v>10.557069999999998</v>
      </c>
      <c r="G1345" s="2">
        <f t="shared" si="163"/>
        <v>10.491424</v>
      </c>
      <c r="H1345" s="2">
        <f t="shared" si="159"/>
        <v>10.652516999999994</v>
      </c>
      <c r="I1345" s="2">
        <f t="array" ref="I1345">SUMPRODUCT(B1329:B1348, (ROW(B1329:B1348)-ROW(B1329)+1)) / (20*21/2)</f>
        <v>10.53515476190476</v>
      </c>
      <c r="J1345" s="2">
        <f t="shared" si="162"/>
        <v>10.543477209950858</v>
      </c>
      <c r="K1345" s="2">
        <f t="shared" si="164"/>
        <v>10.542885766644739</v>
      </c>
    </row>
    <row r="1346" spans="1:11" ht="13.5" x14ac:dyDescent="0.25">
      <c r="A1346" s="3">
        <f>TITRES_STAT!B1349</f>
        <v>43971</v>
      </c>
      <c r="B1346" s="6">
        <f>TITRES_STAT!D1349</f>
        <v>10.5366</v>
      </c>
      <c r="C1346" s="2">
        <f t="shared" si="157"/>
        <v>0</v>
      </c>
      <c r="D1346" s="2">
        <f t="shared" si="158"/>
        <v>10.63692</v>
      </c>
      <c r="E1346" s="2">
        <f t="shared" si="160"/>
        <v>10.607659999999999</v>
      </c>
      <c r="F1346" s="2">
        <f t="shared" si="161"/>
        <v>10.540344999999997</v>
      </c>
      <c r="G1346" s="2">
        <f t="shared" si="163"/>
        <v>10.486408000000001</v>
      </c>
      <c r="H1346" s="2">
        <f t="shared" si="159"/>
        <v>10.652893499999994</v>
      </c>
      <c r="I1346" s="2">
        <f t="array" ref="I1346">SUMPRODUCT(B1330:B1349, (ROW(B1330:B1349)-ROW(B1330)+1)) / (20*21/2)</f>
        <v>10.528186190476191</v>
      </c>
      <c r="J1346" s="2">
        <f t="shared" si="162"/>
        <v>10.542822237574587</v>
      </c>
      <c r="K1346" s="2">
        <f t="shared" si="164"/>
        <v>10.542639265992005</v>
      </c>
    </row>
    <row r="1347" spans="1:11" ht="13.5" x14ac:dyDescent="0.25">
      <c r="A1347" s="3">
        <f>TITRES_STAT!B1350</f>
        <v>43972</v>
      </c>
      <c r="B1347" s="6">
        <f>TITRES_STAT!D1350</f>
        <v>10.452999999999999</v>
      </c>
      <c r="C1347" s="2">
        <f t="shared" si="157"/>
        <v>-8.3600000000000563E-2</v>
      </c>
      <c r="D1347" s="2">
        <f t="shared" si="158"/>
        <v>10.570040000000001</v>
      </c>
      <c r="E1347" s="2">
        <f t="shared" si="160"/>
        <v>10.620209999999997</v>
      </c>
      <c r="F1347" s="2">
        <f t="shared" si="161"/>
        <v>10.531984999999997</v>
      </c>
      <c r="G1347" s="2">
        <f t="shared" si="163"/>
        <v>10.483397999999999</v>
      </c>
      <c r="H1347" s="2">
        <f t="shared" si="159"/>
        <v>10.652851999999994</v>
      </c>
      <c r="I1347" s="2">
        <f t="array" ref="I1347">SUMPRODUCT(B1331:B1350, (ROW(B1331:B1350)-ROW(B1331)+1)) / (20*21/2)</f>
        <v>10.493622380952383</v>
      </c>
      <c r="J1347" s="2">
        <f t="shared" si="162"/>
        <v>10.53426773875796</v>
      </c>
      <c r="K1347" s="2">
        <f t="shared" si="164"/>
        <v>10.539124000658985</v>
      </c>
    </row>
    <row r="1348" spans="1:11" ht="13.5" x14ac:dyDescent="0.25">
      <c r="A1348" s="3">
        <f>TITRES_STAT!B1351</f>
        <v>43973</v>
      </c>
      <c r="B1348" s="6">
        <f>TITRES_STAT!D1351</f>
        <v>10.452999999999999</v>
      </c>
      <c r="C1348" s="2">
        <f t="shared" ref="C1348:C1411" si="165">B1348-B1347</f>
        <v>0</v>
      </c>
      <c r="D1348" s="2">
        <f t="shared" si="158"/>
        <v>10.503159999999999</v>
      </c>
      <c r="E1348" s="2">
        <f t="shared" si="160"/>
        <v>10.62021</v>
      </c>
      <c r="F1348" s="2">
        <f t="shared" si="161"/>
        <v>10.517769999999999</v>
      </c>
      <c r="G1348" s="2">
        <f t="shared" si="163"/>
        <v>10.480388</v>
      </c>
      <c r="H1348" s="2">
        <f t="shared" si="159"/>
        <v>10.652810499999994</v>
      </c>
      <c r="I1348" s="2">
        <f t="array" ref="I1348">SUMPRODUCT(B1332:B1351, (ROW(B1332:B1351)-ROW(B1332)+1)) / (20*21/2)</f>
        <v>10.460890476190478</v>
      </c>
      <c r="J1348" s="2">
        <f t="shared" si="162"/>
        <v>10.526527954114345</v>
      </c>
      <c r="K1348" s="2">
        <f t="shared" si="164"/>
        <v>10.535746588868438</v>
      </c>
    </row>
    <row r="1349" spans="1:11" ht="13.5" x14ac:dyDescent="0.25">
      <c r="A1349" s="3">
        <f>TITRES_STAT!B1352</f>
        <v>43977</v>
      </c>
      <c r="B1349" s="6">
        <f>TITRES_STAT!D1352</f>
        <v>10.444599999999999</v>
      </c>
      <c r="C1349" s="2">
        <f t="shared" si="165"/>
        <v>-8.3999999999999631E-3</v>
      </c>
      <c r="D1349" s="2">
        <f t="shared" si="158"/>
        <v>10.48476</v>
      </c>
      <c r="E1349" s="2">
        <f t="shared" si="160"/>
        <v>10.594289999999999</v>
      </c>
      <c r="F1349" s="2">
        <f t="shared" si="161"/>
        <v>10.49812</v>
      </c>
      <c r="G1349" s="2">
        <f t="shared" si="163"/>
        <v>10.482227999999999</v>
      </c>
      <c r="H1349" s="2">
        <f t="shared" si="159"/>
        <v>10.652768499999993</v>
      </c>
      <c r="I1349" s="2">
        <f t="array" ref="I1349">SUMPRODUCT(B1333:B1352, (ROW(B1333:B1352)-ROW(B1333)+1)) / (20*21/2)</f>
        <v>10.429950476190477</v>
      </c>
      <c r="J1349" s="2">
        <f t="shared" si="162"/>
        <v>10.518725291817741</v>
      </c>
      <c r="K1349" s="2">
        <f t="shared" si="164"/>
        <v>10.532172212834382</v>
      </c>
    </row>
    <row r="1350" spans="1:11" ht="13.5" x14ac:dyDescent="0.25">
      <c r="A1350" s="3">
        <f>TITRES_STAT!B1353</f>
        <v>43978</v>
      </c>
      <c r="B1350" s="6">
        <f>TITRES_STAT!D1353</f>
        <v>10.135199999999999</v>
      </c>
      <c r="C1350" s="2">
        <f t="shared" si="165"/>
        <v>-0.30940000000000012</v>
      </c>
      <c r="D1350" s="2">
        <f t="shared" ref="D1350:D1413" si="166">AVERAGE(B1346:B1350)</f>
        <v>10.40448</v>
      </c>
      <c r="E1350" s="2">
        <f t="shared" si="160"/>
        <v>10.52488</v>
      </c>
      <c r="F1350" s="2">
        <f t="shared" si="161"/>
        <v>10.478885</v>
      </c>
      <c r="G1350" s="2">
        <f t="shared" si="163"/>
        <v>10.471692000000001</v>
      </c>
      <c r="H1350" s="2">
        <f t="shared" si="159"/>
        <v>10.649883499999993</v>
      </c>
      <c r="I1350" s="2">
        <f t="array" ref="I1350">SUMPRODUCT(B1334:B1353, (ROW(B1334:B1353)-ROW(B1334)+1)) / (20*21/2)</f>
        <v>10.399329047619048</v>
      </c>
      <c r="J1350" s="2">
        <f t="shared" si="162"/>
        <v>10.482199073549385</v>
      </c>
      <c r="K1350" s="2">
        <f t="shared" si="164"/>
        <v>10.516604675076172</v>
      </c>
    </row>
    <row r="1351" spans="1:11" ht="13.5" x14ac:dyDescent="0.25">
      <c r="A1351" s="3">
        <f>TITRES_STAT!B1354</f>
        <v>43979</v>
      </c>
      <c r="B1351" s="6">
        <f>TITRES_STAT!D1354</f>
        <v>10.135199999999999</v>
      </c>
      <c r="C1351" s="2">
        <f t="shared" si="165"/>
        <v>0</v>
      </c>
      <c r="D1351" s="2">
        <f t="shared" si="166"/>
        <v>10.324199999999999</v>
      </c>
      <c r="E1351" s="2">
        <f t="shared" si="160"/>
        <v>10.480560000000001</v>
      </c>
      <c r="F1351" s="2">
        <f t="shared" si="161"/>
        <v>10.46007</v>
      </c>
      <c r="G1351" s="2">
        <f t="shared" si="163"/>
        <v>10.462160000000001</v>
      </c>
      <c r="H1351" s="2">
        <f t="shared" si="159"/>
        <v>10.646914999999995</v>
      </c>
      <c r="I1351" s="2">
        <f t="array" ref="I1351">SUMPRODUCT(B1335:B1354, (ROW(B1335:B1354)-ROW(B1335)+1)) / (20*21/2)</f>
        <v>10.380811904761904</v>
      </c>
      <c r="J1351" s="2">
        <f t="shared" si="162"/>
        <v>10.449151542735157</v>
      </c>
      <c r="K1351" s="2">
        <f t="shared" si="164"/>
        <v>10.501647628994753</v>
      </c>
    </row>
    <row r="1352" spans="1:11" ht="13.5" x14ac:dyDescent="0.25">
      <c r="A1352" s="3">
        <f>TITRES_STAT!B1355</f>
        <v>43980</v>
      </c>
      <c r="B1352" s="6">
        <f>TITRES_STAT!D1355</f>
        <v>10.135199999999999</v>
      </c>
      <c r="C1352" s="2">
        <f t="shared" si="165"/>
        <v>0</v>
      </c>
      <c r="D1352" s="2">
        <f t="shared" si="166"/>
        <v>10.260639999999999</v>
      </c>
      <c r="E1352" s="2">
        <f t="shared" si="160"/>
        <v>10.415339999999999</v>
      </c>
      <c r="F1352" s="2">
        <f t="shared" si="161"/>
        <v>10.456725</v>
      </c>
      <c r="G1352" s="2">
        <f t="shared" si="163"/>
        <v>10.458314</v>
      </c>
      <c r="H1352" s="2">
        <f t="shared" si="159"/>
        <v>10.643946499999993</v>
      </c>
      <c r="I1352" s="2">
        <f t="array" ref="I1352">SUMPRODUCT(B1336:B1355, (ROW(B1336:B1355)-ROW(B1336)+1)) / (20*21/2)</f>
        <v>10.375631428571428</v>
      </c>
      <c r="J1352" s="2">
        <f t="shared" si="162"/>
        <v>10.419251395807999</v>
      </c>
      <c r="K1352" s="2">
        <f t="shared" si="164"/>
        <v>10.487277133740058</v>
      </c>
    </row>
    <row r="1353" spans="1:11" ht="13.5" x14ac:dyDescent="0.25">
      <c r="A1353" s="3">
        <f>TITRES_STAT!B1356</f>
        <v>43983</v>
      </c>
      <c r="B1353" s="6">
        <f>TITRES_STAT!D1356</f>
        <v>10.135199999999999</v>
      </c>
      <c r="C1353" s="2">
        <f t="shared" si="165"/>
        <v>0</v>
      </c>
      <c r="D1353" s="2">
        <f t="shared" si="166"/>
        <v>10.197079999999998</v>
      </c>
      <c r="E1353" s="2">
        <f t="shared" si="160"/>
        <v>10.35012</v>
      </c>
      <c r="F1353" s="2">
        <f t="shared" si="161"/>
        <v>10.438330000000001</v>
      </c>
      <c r="G1353" s="2">
        <f t="shared" si="163"/>
        <v>10.463666</v>
      </c>
      <c r="H1353" s="2">
        <f t="shared" si="159"/>
        <v>10.642566999999994</v>
      </c>
      <c r="I1353" s="2">
        <f t="array" ref="I1353">SUMPRODUCT(B1337:B1356, (ROW(B1337:B1356)-ROW(B1337)+1)) / (20*21/2)</f>
        <v>10.397650476190474</v>
      </c>
      <c r="J1353" s="2">
        <f t="shared" si="162"/>
        <v>10.392198881921523</v>
      </c>
      <c r="K1353" s="2">
        <f t="shared" si="164"/>
        <v>10.473470187318879</v>
      </c>
    </row>
    <row r="1354" spans="1:11" ht="13.5" x14ac:dyDescent="0.25">
      <c r="A1354" s="3">
        <f>TITRES_STAT!B1357</f>
        <v>43984</v>
      </c>
      <c r="B1354" s="6">
        <f>TITRES_STAT!D1357</f>
        <v>10.2439</v>
      </c>
      <c r="C1354" s="2">
        <f t="shared" si="165"/>
        <v>0.10870000000000068</v>
      </c>
      <c r="D1354" s="2">
        <f t="shared" si="166"/>
        <v>10.156940000000001</v>
      </c>
      <c r="E1354" s="2">
        <f t="shared" si="160"/>
        <v>10.320849999999998</v>
      </c>
      <c r="F1354" s="2">
        <f t="shared" si="161"/>
        <v>10.423695</v>
      </c>
      <c r="G1354" s="2">
        <f t="shared" si="163"/>
        <v>10.471192</v>
      </c>
      <c r="H1354" s="2">
        <f t="shared" ref="H1354:H1417" si="167">AVERAGE(B1155:B1354)</f>
        <v>10.641730999999993</v>
      </c>
      <c r="I1354" s="2">
        <f t="array" ref="I1354">SUMPRODUCT(B1338:B1357, (ROW(B1338:B1357)-ROW(B1338)+1)) / (20*21/2)</f>
        <v>10.415882857142856</v>
      </c>
      <c r="J1354" s="2">
        <f t="shared" si="162"/>
        <v>10.378075178881378</v>
      </c>
      <c r="K1354" s="2">
        <f t="shared" si="164"/>
        <v>10.464467434875003</v>
      </c>
    </row>
    <row r="1355" spans="1:11" ht="13.5" x14ac:dyDescent="0.25">
      <c r="A1355" s="3">
        <f>TITRES_STAT!B1358</f>
        <v>43985</v>
      </c>
      <c r="B1355" s="6">
        <f>TITRES_STAT!D1358</f>
        <v>10.369300000000001</v>
      </c>
      <c r="C1355" s="2">
        <f t="shared" si="165"/>
        <v>0.12540000000000084</v>
      </c>
      <c r="D1355" s="2">
        <f t="shared" si="166"/>
        <v>10.203760000000001</v>
      </c>
      <c r="E1355" s="2">
        <f t="shared" si="160"/>
        <v>10.304119999999999</v>
      </c>
      <c r="F1355" s="2">
        <f t="shared" si="161"/>
        <v>10.430800000000001</v>
      </c>
      <c r="G1355" s="2">
        <f t="shared" si="163"/>
        <v>10.475371999999998</v>
      </c>
      <c r="H1355" s="2">
        <f t="shared" si="167"/>
        <v>10.641521999999991</v>
      </c>
      <c r="I1355" s="2">
        <f t="array" ref="I1355">SUMPRODUCT(B1339:B1358, (ROW(B1339:B1358)-ROW(B1339)+1)) / (20*21/2)</f>
        <v>10.429381428571428</v>
      </c>
      <c r="J1355" s="2">
        <f t="shared" si="162"/>
        <v>10.377239447559344</v>
      </c>
      <c r="K1355" s="2">
        <f t="shared" si="164"/>
        <v>10.460735378605396</v>
      </c>
    </row>
    <row r="1356" spans="1:11" ht="13.5" x14ac:dyDescent="0.25">
      <c r="A1356" s="3">
        <f>TITRES_STAT!B1359</f>
        <v>43986</v>
      </c>
      <c r="B1356" s="6">
        <f>TITRES_STAT!D1359</f>
        <v>10.662000000000001</v>
      </c>
      <c r="C1356" s="2">
        <f t="shared" si="165"/>
        <v>0.29269999999999996</v>
      </c>
      <c r="D1356" s="2">
        <f t="shared" si="166"/>
        <v>10.30912</v>
      </c>
      <c r="E1356" s="2">
        <f t="shared" ref="E1356:E1419" si="168">AVERAGE(B1347:B1356)</f>
        <v>10.316659999999999</v>
      </c>
      <c r="F1356" s="2">
        <f t="shared" si="161"/>
        <v>10.462160000000001</v>
      </c>
      <c r="G1356" s="2">
        <f t="shared" si="163"/>
        <v>10.479551999999998</v>
      </c>
      <c r="H1356" s="2">
        <f t="shared" si="167"/>
        <v>10.642566999999991</v>
      </c>
      <c r="I1356" s="2">
        <f t="array" ref="I1356">SUMPRODUCT(B1340:B1359, (ROW(B1340:B1359)-ROW(B1340)+1)) / (20*21/2)</f>
        <v>10.442083809523808</v>
      </c>
      <c r="J1356" s="2">
        <f t="shared" si="162"/>
        <v>10.40435950017274</v>
      </c>
      <c r="K1356" s="2">
        <f t="shared" si="164"/>
        <v>10.468628108856164</v>
      </c>
    </row>
    <row r="1357" spans="1:11" ht="13.5" x14ac:dyDescent="0.25">
      <c r="A1357" s="3">
        <f>TITRES_STAT!B1360</f>
        <v>43987</v>
      </c>
      <c r="B1357" s="6">
        <f>TITRES_STAT!D1360</f>
        <v>10.653600000000001</v>
      </c>
      <c r="C1357" s="2">
        <f t="shared" si="165"/>
        <v>-8.3999999999999631E-3</v>
      </c>
      <c r="D1357" s="2">
        <f t="shared" si="166"/>
        <v>10.412800000000001</v>
      </c>
      <c r="E1357" s="2">
        <f t="shared" si="168"/>
        <v>10.336719999999998</v>
      </c>
      <c r="F1357" s="2">
        <f t="shared" si="161"/>
        <v>10.478465</v>
      </c>
      <c r="G1357" s="2">
        <f t="shared" si="163"/>
        <v>10.480219999999999</v>
      </c>
      <c r="H1357" s="2">
        <f t="shared" si="167"/>
        <v>10.643779499999992</v>
      </c>
      <c r="I1357" s="2">
        <f t="array" ref="I1357">SUMPRODUCT(B1341:B1360, (ROW(B1341:B1360)-ROW(B1341)+1)) / (20*21/2)</f>
        <v>10.450403333333336</v>
      </c>
      <c r="J1357" s="2">
        <f t="shared" si="162"/>
        <v>10.428096690632479</v>
      </c>
      <c r="K1357" s="2">
        <f t="shared" si="164"/>
        <v>10.475881908508864</v>
      </c>
    </row>
    <row r="1358" spans="1:11" ht="13.5" x14ac:dyDescent="0.25">
      <c r="A1358" s="3">
        <f>TITRES_STAT!B1361</f>
        <v>43990</v>
      </c>
      <c r="B1358" s="6">
        <f>TITRES_STAT!D1361</f>
        <v>10.620200000000001</v>
      </c>
      <c r="C1358" s="2">
        <f t="shared" si="165"/>
        <v>-3.3400000000000318E-2</v>
      </c>
      <c r="D1358" s="2">
        <f t="shared" si="166"/>
        <v>10.509799999999998</v>
      </c>
      <c r="E1358" s="2">
        <f t="shared" si="168"/>
        <v>10.353439999999999</v>
      </c>
      <c r="F1358" s="2">
        <f t="shared" si="161"/>
        <v>10.486825000000001</v>
      </c>
      <c r="G1358" s="2">
        <f t="shared" si="163"/>
        <v>10.474031999999999</v>
      </c>
      <c r="H1358" s="2">
        <f t="shared" si="167"/>
        <v>10.645033999999988</v>
      </c>
      <c r="I1358" s="2">
        <f t="array" ref="I1358">SUMPRODUCT(B1342:B1361, (ROW(B1342:B1361)-ROW(B1342)+1)) / (20*21/2)</f>
        <v>10.45995761904762</v>
      </c>
      <c r="J1358" s="2">
        <f t="shared" si="162"/>
        <v>10.446392243905576</v>
      </c>
      <c r="K1358" s="2">
        <f t="shared" si="164"/>
        <v>10.481541441508517</v>
      </c>
    </row>
    <row r="1359" spans="1:11" ht="13.5" x14ac:dyDescent="0.25">
      <c r="A1359" s="3">
        <f>TITRES_STAT!B1362</f>
        <v>43991</v>
      </c>
      <c r="B1359" s="6">
        <f>TITRES_STAT!D1362</f>
        <v>10.620200000000001</v>
      </c>
      <c r="C1359" s="2">
        <f t="shared" si="165"/>
        <v>0</v>
      </c>
      <c r="D1359" s="2">
        <f t="shared" si="166"/>
        <v>10.585060000000002</v>
      </c>
      <c r="E1359" s="2">
        <f t="shared" si="168"/>
        <v>10.370999999999999</v>
      </c>
      <c r="F1359" s="2">
        <f t="shared" si="161"/>
        <v>10.482645000000002</v>
      </c>
      <c r="G1359" s="2">
        <f t="shared" si="163"/>
        <v>10.468345999999999</v>
      </c>
      <c r="H1359" s="2">
        <f t="shared" si="167"/>
        <v>10.646497499999986</v>
      </c>
      <c r="I1359" s="2">
        <f t="array" ref="I1359">SUMPRODUCT(B1343:B1362, (ROW(B1343:B1362)-ROW(B1343)+1)) / (20*21/2)</f>
        <v>10.458409047619048</v>
      </c>
      <c r="J1359" s="2">
        <f t="shared" si="162"/>
        <v>10.462945363533617</v>
      </c>
      <c r="K1359" s="2">
        <f t="shared" si="164"/>
        <v>10.486979032037596</v>
      </c>
    </row>
    <row r="1360" spans="1:11" ht="13.5" x14ac:dyDescent="0.25">
      <c r="A1360" s="3">
        <f>TITRES_STAT!B1363</f>
        <v>43992</v>
      </c>
      <c r="B1360" s="6">
        <f>TITRES_STAT!D1363</f>
        <v>10.57</v>
      </c>
      <c r="C1360" s="2">
        <f t="shared" si="165"/>
        <v>-5.0200000000000244E-2</v>
      </c>
      <c r="D1360" s="2">
        <f t="shared" si="166"/>
        <v>10.625200000000001</v>
      </c>
      <c r="E1360" s="2">
        <f t="shared" si="168"/>
        <v>10.414480000000001</v>
      </c>
      <c r="F1360" s="2">
        <f t="shared" si="161"/>
        <v>10.46968</v>
      </c>
      <c r="G1360" s="2">
        <f t="shared" si="163"/>
        <v>10.461656</v>
      </c>
      <c r="H1360" s="2">
        <f t="shared" si="167"/>
        <v>10.647709999999986</v>
      </c>
      <c r="I1360" s="2">
        <f t="array" ref="I1360">SUMPRODUCT(B1344:B1363, (ROW(B1344:B1363)-ROW(B1344)+1)) / (20*21/2)</f>
        <v>10.457652857142856</v>
      </c>
      <c r="J1360" s="2">
        <f t="shared" si="162"/>
        <v>10.473141043197082</v>
      </c>
      <c r="K1360" s="2">
        <f t="shared" si="164"/>
        <v>10.490234756271414</v>
      </c>
    </row>
    <row r="1361" spans="1:11" ht="13.5" x14ac:dyDescent="0.25">
      <c r="A1361" s="3">
        <f>TITRES_STAT!B1364</f>
        <v>43993</v>
      </c>
      <c r="B1361" s="6">
        <f>TITRES_STAT!D1364</f>
        <v>10.57</v>
      </c>
      <c r="C1361" s="2">
        <f t="shared" si="165"/>
        <v>0</v>
      </c>
      <c r="D1361" s="2">
        <f t="shared" si="166"/>
        <v>10.6068</v>
      </c>
      <c r="E1361" s="2">
        <f t="shared" si="168"/>
        <v>10.45796</v>
      </c>
      <c r="F1361" s="2">
        <f t="shared" si="161"/>
        <v>10.469260000000002</v>
      </c>
      <c r="G1361" s="2">
        <f t="shared" si="163"/>
        <v>10.453962000000001</v>
      </c>
      <c r="H1361" s="2">
        <f t="shared" si="167"/>
        <v>10.648922499999987</v>
      </c>
      <c r="I1361" s="2">
        <f t="array" ref="I1361">SUMPRODUCT(B1345:B1364, (ROW(B1345:B1364)-ROW(B1345)+1)) / (20*21/2)</f>
        <v>10.457729047619049</v>
      </c>
      <c r="J1361" s="2">
        <f t="shared" si="162"/>
        <v>10.482365705749739</v>
      </c>
      <c r="K1361" s="2">
        <f t="shared" si="164"/>
        <v>10.493362805045084</v>
      </c>
    </row>
    <row r="1362" spans="1:11" ht="13.5" x14ac:dyDescent="0.25">
      <c r="A1362" s="3">
        <f>TITRES_STAT!B1365</f>
        <v>43994</v>
      </c>
      <c r="B1362" s="6">
        <f>TITRES_STAT!D1365</f>
        <v>10.452999999999999</v>
      </c>
      <c r="C1362" s="2">
        <f t="shared" si="165"/>
        <v>-0.11700000000000088</v>
      </c>
      <c r="D1362" s="2">
        <f t="shared" si="166"/>
        <v>10.56668</v>
      </c>
      <c r="E1362" s="2">
        <f t="shared" si="168"/>
        <v>10.489740000000001</v>
      </c>
      <c r="F1362" s="2">
        <f t="shared" si="161"/>
        <v>10.452540000000001</v>
      </c>
      <c r="G1362" s="2">
        <f t="shared" si="163"/>
        <v>10.445767999999997</v>
      </c>
      <c r="H1362" s="2">
        <f t="shared" si="167"/>
        <v>10.649549999999987</v>
      </c>
      <c r="I1362" s="2">
        <f t="array" ref="I1362">SUMPRODUCT(B1346:B1365, (ROW(B1346:B1365)-ROW(B1346)+1)) / (20*21/2)</f>
        <v>10.451911904761905</v>
      </c>
      <c r="J1362" s="2">
        <f t="shared" si="162"/>
        <v>10.479568971868812</v>
      </c>
      <c r="K1362" s="2">
        <f t="shared" si="164"/>
        <v>10.491779949945277</v>
      </c>
    </row>
    <row r="1363" spans="1:11" ht="13.5" x14ac:dyDescent="0.25">
      <c r="A1363" s="3">
        <f>TITRES_STAT!B1366</f>
        <v>43997</v>
      </c>
      <c r="B1363" s="6">
        <f>TITRES_STAT!D1366</f>
        <v>10.444599999999999</v>
      </c>
      <c r="C1363" s="2">
        <f t="shared" si="165"/>
        <v>-8.3999999999999631E-3</v>
      </c>
      <c r="D1363" s="2">
        <f t="shared" si="166"/>
        <v>10.531560000000001</v>
      </c>
      <c r="E1363" s="2">
        <f t="shared" si="168"/>
        <v>10.520679999999997</v>
      </c>
      <c r="F1363" s="2">
        <f t="shared" si="161"/>
        <v>10.435400000000001</v>
      </c>
      <c r="G1363" s="2">
        <f t="shared" si="163"/>
        <v>10.439077999999997</v>
      </c>
      <c r="H1363" s="2">
        <f t="shared" si="167"/>
        <v>10.650135499999987</v>
      </c>
      <c r="I1363" s="2">
        <f t="array" ref="I1363">SUMPRODUCT(B1347:B1366, (ROW(B1347:B1366)-ROW(B1347)+1)) / (20*21/2)</f>
        <v>10.426986666666666</v>
      </c>
      <c r="J1363" s="2">
        <f t="shared" si="162"/>
        <v>10.476238593595593</v>
      </c>
      <c r="K1363" s="2">
        <f t="shared" si="164"/>
        <v>10.489929755829776</v>
      </c>
    </row>
    <row r="1364" spans="1:11" ht="13.5" x14ac:dyDescent="0.25">
      <c r="A1364" s="3">
        <f>TITRES_STAT!B1367</f>
        <v>43998</v>
      </c>
      <c r="B1364" s="6">
        <f>TITRES_STAT!D1367</f>
        <v>10.436199999999999</v>
      </c>
      <c r="C1364" s="2">
        <f t="shared" si="165"/>
        <v>-8.3999999999999631E-3</v>
      </c>
      <c r="D1364" s="2">
        <f t="shared" si="166"/>
        <v>10.494759999999999</v>
      </c>
      <c r="E1364" s="2">
        <f t="shared" si="168"/>
        <v>10.539910000000001</v>
      </c>
      <c r="F1364" s="2">
        <f t="shared" ref="F1364:F1427" si="169">AVERAGE(B1345:B1364)</f>
        <v>10.43038</v>
      </c>
      <c r="G1364" s="2">
        <f t="shared" si="163"/>
        <v>10.435063999999997</v>
      </c>
      <c r="H1364" s="2">
        <f t="shared" si="167"/>
        <v>10.651138999999986</v>
      </c>
      <c r="I1364" s="2">
        <f t="array" ref="I1364">SUMPRODUCT(B1348:B1367, (ROW(B1348:B1367)-ROW(B1348)+1)) / (20*21/2)</f>
        <v>10.42216761904762</v>
      </c>
      <c r="J1364" s="2">
        <f t="shared" si="162"/>
        <v>10.472425394205537</v>
      </c>
      <c r="K1364" s="2">
        <f t="shared" si="164"/>
        <v>10.487822706581548</v>
      </c>
    </row>
    <row r="1365" spans="1:11" ht="13.5" x14ac:dyDescent="0.25">
      <c r="A1365" s="3">
        <f>TITRES_STAT!B1368</f>
        <v>43999</v>
      </c>
      <c r="B1365" s="6">
        <f>TITRES_STAT!D1368</f>
        <v>10.369300000000001</v>
      </c>
      <c r="C1365" s="2">
        <f t="shared" si="165"/>
        <v>-6.6899999999998627E-2</v>
      </c>
      <c r="D1365" s="2">
        <f t="shared" si="166"/>
        <v>10.45462</v>
      </c>
      <c r="E1365" s="2">
        <f t="shared" si="168"/>
        <v>10.539909999999999</v>
      </c>
      <c r="F1365" s="2">
        <f t="shared" si="169"/>
        <v>10.422015000000002</v>
      </c>
      <c r="G1365" s="2">
        <f t="shared" si="163"/>
        <v>10.433389999999997</v>
      </c>
      <c r="H1365" s="2">
        <f t="shared" si="167"/>
        <v>10.651974999999988</v>
      </c>
      <c r="I1365" s="2">
        <f t="array" ref="I1365">SUMPRODUCT(B1349:B1368, (ROW(B1349:B1368)-ROW(B1349)+1)) / (20*21/2)</f>
        <v>10.415436190476189</v>
      </c>
      <c r="J1365" s="2">
        <f t="shared" ref="J1365:J1428" si="170">$J$4*B1365+J1364*(1-$J$4)</f>
        <v>10.462603928090724</v>
      </c>
      <c r="K1365" s="2">
        <f t="shared" si="164"/>
        <v>10.483174757303841</v>
      </c>
    </row>
    <row r="1366" spans="1:11" ht="13.5" x14ac:dyDescent="0.25">
      <c r="A1366" s="3">
        <f>TITRES_STAT!B1369</f>
        <v>44000</v>
      </c>
      <c r="B1366" s="6">
        <f>TITRES_STAT!D1369</f>
        <v>10.160299999999999</v>
      </c>
      <c r="C1366" s="2">
        <f t="shared" si="165"/>
        <v>-0.20900000000000141</v>
      </c>
      <c r="D1366" s="2">
        <f t="shared" si="166"/>
        <v>10.372679999999999</v>
      </c>
      <c r="E1366" s="2">
        <f t="shared" si="168"/>
        <v>10.489739999999998</v>
      </c>
      <c r="F1366" s="2">
        <f t="shared" si="169"/>
        <v>10.403200000000002</v>
      </c>
      <c r="G1366" s="2">
        <f t="shared" si="163"/>
        <v>10.430881999999997</v>
      </c>
      <c r="H1366" s="2">
        <f t="shared" si="167"/>
        <v>10.651974999999988</v>
      </c>
      <c r="I1366" s="2">
        <f t="array" ref="I1366">SUMPRODUCT(B1350:B1369, (ROW(B1350:B1369)-ROW(B1350)+1)) / (20*21/2)</f>
        <v>10.409302380952381</v>
      </c>
      <c r="J1366" s="2">
        <f t="shared" si="170"/>
        <v>10.433813077796371</v>
      </c>
      <c r="K1366" s="2">
        <f t="shared" si="164"/>
        <v>10.470513002115455</v>
      </c>
    </row>
    <row r="1367" spans="1:11" ht="13.5" x14ac:dyDescent="0.25">
      <c r="A1367" s="3">
        <f>TITRES_STAT!B1370</f>
        <v>44001</v>
      </c>
      <c r="B1367" s="6">
        <f>TITRES_STAT!D1370</f>
        <v>10.352600000000001</v>
      </c>
      <c r="C1367" s="2">
        <f t="shared" si="165"/>
        <v>0.19230000000000125</v>
      </c>
      <c r="D1367" s="2">
        <f t="shared" si="166"/>
        <v>10.352600000000001</v>
      </c>
      <c r="E1367" s="2">
        <f t="shared" si="168"/>
        <v>10.459639999999998</v>
      </c>
      <c r="F1367" s="2">
        <f t="shared" si="169"/>
        <v>10.39818</v>
      </c>
      <c r="G1367" s="2">
        <f t="shared" si="163"/>
        <v>10.432219999999997</v>
      </c>
      <c r="H1367" s="2">
        <f t="shared" si="167"/>
        <v>10.653187499999991</v>
      </c>
      <c r="I1367" s="2">
        <f t="array" ref="I1367">SUMPRODUCT(B1351:B1370, (ROW(B1351:B1370)-ROW(B1351)+1)) / (20*21/2)</f>
        <v>10.395764285714288</v>
      </c>
      <c r="J1367" s="2">
        <f t="shared" si="170"/>
        <v>10.426078498958621</v>
      </c>
      <c r="K1367" s="2">
        <f t="shared" si="164"/>
        <v>10.465888962816809</v>
      </c>
    </row>
    <row r="1368" spans="1:11" ht="13.5" x14ac:dyDescent="0.25">
      <c r="A1368" s="3">
        <f>TITRES_STAT!B1371</f>
        <v>44004</v>
      </c>
      <c r="B1368" s="6">
        <f>TITRES_STAT!D1371</f>
        <v>10.327500000000001</v>
      </c>
      <c r="C1368" s="2">
        <f t="shared" si="165"/>
        <v>-2.5100000000000122E-2</v>
      </c>
      <c r="D1368" s="2">
        <f t="shared" si="166"/>
        <v>10.329180000000001</v>
      </c>
      <c r="E1368" s="2">
        <f t="shared" si="168"/>
        <v>10.43037</v>
      </c>
      <c r="F1368" s="2">
        <f t="shared" si="169"/>
        <v>10.391905</v>
      </c>
      <c r="G1368" s="2">
        <f t="shared" si="163"/>
        <v>10.433055999999999</v>
      </c>
      <c r="H1368" s="2">
        <f t="shared" si="167"/>
        <v>10.652559999999989</v>
      </c>
      <c r="I1368" s="2">
        <f t="array" ref="I1368">SUMPRODUCT(B1352:B1371, (ROW(B1352:B1371)-ROW(B1352)+1)) / (20*21/2)</f>
        <v>10.392060952380952</v>
      </c>
      <c r="J1368" s="2">
        <f t="shared" si="170"/>
        <v>10.416690070486371</v>
      </c>
      <c r="K1368" s="2">
        <f t="shared" si="164"/>
        <v>10.460461944667131</v>
      </c>
    </row>
    <row r="1369" spans="1:11" ht="13.5" x14ac:dyDescent="0.25">
      <c r="A1369" s="3">
        <f>TITRES_STAT!B1372</f>
        <v>44005</v>
      </c>
      <c r="B1369" s="6">
        <f>TITRES_STAT!D1372</f>
        <v>10.327500000000001</v>
      </c>
      <c r="C1369" s="2">
        <f t="shared" si="165"/>
        <v>0</v>
      </c>
      <c r="D1369" s="2">
        <f t="shared" si="166"/>
        <v>10.307440000000001</v>
      </c>
      <c r="E1369" s="2">
        <f t="shared" si="168"/>
        <v>10.4011</v>
      </c>
      <c r="F1369" s="2">
        <f t="shared" si="169"/>
        <v>10.386050000000001</v>
      </c>
      <c r="G1369" s="2">
        <f t="shared" si="163"/>
        <v>10.438909999999996</v>
      </c>
      <c r="H1369" s="2">
        <f t="shared" si="167"/>
        <v>10.651932499999988</v>
      </c>
      <c r="I1369" s="2">
        <f t="array" ref="I1369">SUMPRODUCT(B1353:B1372, (ROW(B1353:B1372)-ROW(B1353)+1)) / (20*21/2)</f>
        <v>10.395284285714286</v>
      </c>
      <c r="J1369" s="2">
        <f t="shared" si="170"/>
        <v>10.408195778059097</v>
      </c>
      <c r="K1369" s="2">
        <f t="shared" si="164"/>
        <v>10.455247750758616</v>
      </c>
    </row>
    <row r="1370" spans="1:11" ht="13.5" x14ac:dyDescent="0.25">
      <c r="A1370" s="3">
        <f>TITRES_STAT!B1373</f>
        <v>44006</v>
      </c>
      <c r="B1370" s="6">
        <f>TITRES_STAT!D1373</f>
        <v>10.2439</v>
      </c>
      <c r="C1370" s="2">
        <f t="shared" si="165"/>
        <v>-8.3600000000000563E-2</v>
      </c>
      <c r="D1370" s="2">
        <f t="shared" si="166"/>
        <v>10.282360000000001</v>
      </c>
      <c r="E1370" s="2">
        <f t="shared" si="168"/>
        <v>10.36849</v>
      </c>
      <c r="F1370" s="2">
        <f t="shared" si="169"/>
        <v>10.391484999999999</v>
      </c>
      <c r="G1370" s="2">
        <f t="shared" si="163"/>
        <v>10.443091999999996</v>
      </c>
      <c r="H1370" s="2">
        <f t="shared" si="167"/>
        <v>10.649841999999987</v>
      </c>
      <c r="I1370" s="2">
        <f t="array" ref="I1370">SUMPRODUCT(B1354:B1373, (ROW(B1354:B1373)-ROW(B1354)+1)) / (20*21/2)</f>
        <v>10.390702857142859</v>
      </c>
      <c r="J1370" s="2">
        <f t="shared" si="170"/>
        <v>10.392548561101089</v>
      </c>
      <c r="K1370" s="2">
        <f t="shared" si="164"/>
        <v>10.446959603670043</v>
      </c>
    </row>
    <row r="1371" spans="1:11" ht="13.5" x14ac:dyDescent="0.25">
      <c r="A1371" s="3">
        <f>TITRES_STAT!B1374</f>
        <v>44007</v>
      </c>
      <c r="B1371" s="6">
        <f>TITRES_STAT!D1374</f>
        <v>10.352600000000001</v>
      </c>
      <c r="C1371" s="2">
        <f t="shared" si="165"/>
        <v>0.10870000000000068</v>
      </c>
      <c r="D1371" s="2">
        <f t="shared" si="166"/>
        <v>10.320820000000001</v>
      </c>
      <c r="E1371" s="2">
        <f t="shared" si="168"/>
        <v>10.346749999999998</v>
      </c>
      <c r="F1371" s="2">
        <f t="shared" si="169"/>
        <v>10.402355</v>
      </c>
      <c r="G1371" s="2">
        <f t="shared" si="163"/>
        <v>10.455299999999998</v>
      </c>
      <c r="H1371" s="2">
        <f t="shared" si="167"/>
        <v>10.649130999999988</v>
      </c>
      <c r="I1371" s="2">
        <f t="array" ref="I1371">SUMPRODUCT(B1355:B1374, (ROW(B1355:B1374)-ROW(B1355)+1)) / (20*21/2)</f>
        <v>10.35554</v>
      </c>
      <c r="J1371" s="2">
        <f t="shared" si="170"/>
        <v>10.388743936234318</v>
      </c>
      <c r="K1371" s="2">
        <f t="shared" si="164"/>
        <v>10.443259227055533</v>
      </c>
    </row>
    <row r="1372" spans="1:11" ht="13.5" x14ac:dyDescent="0.25">
      <c r="A1372" s="3">
        <f>TITRES_STAT!B1375</f>
        <v>44008</v>
      </c>
      <c r="B1372" s="6">
        <f>TITRES_STAT!D1375</f>
        <v>10.436199999999999</v>
      </c>
      <c r="C1372" s="2">
        <f t="shared" si="165"/>
        <v>8.3599999999998786E-2</v>
      </c>
      <c r="D1372" s="2">
        <f t="shared" si="166"/>
        <v>10.337540000000001</v>
      </c>
      <c r="E1372" s="2">
        <f t="shared" si="168"/>
        <v>10.34507</v>
      </c>
      <c r="F1372" s="2">
        <f t="shared" si="169"/>
        <v>10.417404999999999</v>
      </c>
      <c r="G1372" s="2">
        <f t="shared" si="163"/>
        <v>10.463493999999995</v>
      </c>
      <c r="H1372" s="2">
        <f t="shared" si="167"/>
        <v>10.648210999999989</v>
      </c>
      <c r="I1372" s="2">
        <f t="array" ref="I1372">SUMPRODUCT(B1356:B1375, (ROW(B1356:B1375)-ROW(B1356)+1)) / (20*21/2)</f>
        <v>10.318862857142856</v>
      </c>
      <c r="J1372" s="2">
        <f t="shared" si="170"/>
        <v>10.393263561354861</v>
      </c>
      <c r="K1372" s="2">
        <f t="shared" si="164"/>
        <v>10.442982394621982</v>
      </c>
    </row>
    <row r="1373" spans="1:11" ht="13.5" x14ac:dyDescent="0.25">
      <c r="A1373" s="3">
        <f>TITRES_STAT!B1376</f>
        <v>44011</v>
      </c>
      <c r="B1373" s="6">
        <f>TITRES_STAT!D1376</f>
        <v>10.369300000000001</v>
      </c>
      <c r="C1373" s="2">
        <f t="shared" si="165"/>
        <v>-6.6899999999998627E-2</v>
      </c>
      <c r="D1373" s="2">
        <f t="shared" si="166"/>
        <v>10.3459</v>
      </c>
      <c r="E1373" s="2">
        <f t="shared" si="168"/>
        <v>10.337540000000001</v>
      </c>
      <c r="F1373" s="2">
        <f t="shared" si="169"/>
        <v>10.429109999999998</v>
      </c>
      <c r="G1373" s="2">
        <f t="shared" si="163"/>
        <v>10.464495999999995</v>
      </c>
      <c r="H1373" s="2">
        <f t="shared" si="167"/>
        <v>10.646789499999988</v>
      </c>
      <c r="I1373" s="2">
        <f t="array" ref="I1373">SUMPRODUCT(B1357:B1376, (ROW(B1357:B1376)-ROW(B1357)+1)) / (20*21/2)</f>
        <v>10.307673809523809</v>
      </c>
      <c r="J1373" s="2">
        <f t="shared" si="170"/>
        <v>10.390981317416303</v>
      </c>
      <c r="K1373" s="2">
        <f t="shared" si="164"/>
        <v>10.440092888950533</v>
      </c>
    </row>
    <row r="1374" spans="1:11" ht="13.5" x14ac:dyDescent="0.25">
      <c r="A1374" s="3">
        <f>TITRES_STAT!B1377</f>
        <v>44012</v>
      </c>
      <c r="B1374" s="6">
        <f>TITRES_STAT!D1377</f>
        <v>10.059900000000001</v>
      </c>
      <c r="C1374" s="2">
        <f t="shared" si="165"/>
        <v>-0.30940000000000012</v>
      </c>
      <c r="D1374" s="2">
        <f t="shared" si="166"/>
        <v>10.29238</v>
      </c>
      <c r="E1374" s="2">
        <f t="shared" si="168"/>
        <v>10.299910000000001</v>
      </c>
      <c r="F1374" s="2">
        <f t="shared" si="169"/>
        <v>10.419909999999998</v>
      </c>
      <c r="G1374" s="2">
        <f t="shared" si="163"/>
        <v>10.456633999999994</v>
      </c>
      <c r="H1374" s="2">
        <f t="shared" si="167"/>
        <v>10.64377899999999</v>
      </c>
      <c r="I1374" s="2">
        <f t="array" ref="I1374">SUMPRODUCT(B1358:B1377, (ROW(B1358:B1377)-ROW(B1358)+1)) / (20*21/2)</f>
        <v>10.298276666666668</v>
      </c>
      <c r="J1374" s="2">
        <f t="shared" si="170"/>
        <v>10.359449763376654</v>
      </c>
      <c r="K1374" s="2">
        <f t="shared" si="164"/>
        <v>10.42518336389365</v>
      </c>
    </row>
    <row r="1375" spans="1:11" ht="13.5" x14ac:dyDescent="0.25">
      <c r="A1375" s="3">
        <f>TITRES_STAT!B1378</f>
        <v>44013</v>
      </c>
      <c r="B1375" s="6">
        <f>TITRES_STAT!D1378</f>
        <v>10.034800000000001</v>
      </c>
      <c r="C1375" s="2">
        <f t="shared" si="165"/>
        <v>-2.5100000000000122E-2</v>
      </c>
      <c r="D1375" s="2">
        <f t="shared" si="166"/>
        <v>10.250560000000002</v>
      </c>
      <c r="E1375" s="2">
        <f t="shared" si="168"/>
        <v>10.26646</v>
      </c>
      <c r="F1375" s="2">
        <f t="shared" si="169"/>
        <v>10.403184999999997</v>
      </c>
      <c r="G1375" s="2">
        <f t="shared" si="163"/>
        <v>10.444925999999999</v>
      </c>
      <c r="H1375" s="2">
        <f t="shared" si="167"/>
        <v>10.640642999999988</v>
      </c>
      <c r="I1375" s="2">
        <f t="array" ref="I1375">SUMPRODUCT(B1359:B1378, (ROW(B1359:B1378)-ROW(B1359)+1)) / (20*21/2)</f>
        <v>10.290631428571428</v>
      </c>
      <c r="J1375" s="2">
        <f t="shared" si="170"/>
        <v>10.328530738293164</v>
      </c>
      <c r="K1375" s="2">
        <f t="shared" si="164"/>
        <v>10.409874212368409</v>
      </c>
    </row>
    <row r="1376" spans="1:11" ht="13.5" x14ac:dyDescent="0.25">
      <c r="A1376" s="3">
        <f>TITRES_STAT!B1379</f>
        <v>44014</v>
      </c>
      <c r="B1376" s="6">
        <f>TITRES_STAT!D1379</f>
        <v>10.2857</v>
      </c>
      <c r="C1376" s="2">
        <f t="shared" si="165"/>
        <v>0.25089999999999968</v>
      </c>
      <c r="D1376" s="2">
        <f t="shared" si="166"/>
        <v>10.237179999999999</v>
      </c>
      <c r="E1376" s="2">
        <f t="shared" si="168"/>
        <v>10.279000000000002</v>
      </c>
      <c r="F1376" s="2">
        <f t="shared" si="169"/>
        <v>10.384369999999997</v>
      </c>
      <c r="G1376" s="2">
        <f t="shared" si="163"/>
        <v>10.433217999999997</v>
      </c>
      <c r="H1376" s="2">
        <f t="shared" si="167"/>
        <v>10.638803499999989</v>
      </c>
      <c r="I1376" s="2">
        <f t="array" ref="I1376">SUMPRODUCT(B1360:B1379, (ROW(B1360:B1379)-ROW(B1360)+1)) / (20*21/2)</f>
        <v>10.260683809523808</v>
      </c>
      <c r="J1376" s="2">
        <f t="shared" si="170"/>
        <v>10.324451620360481</v>
      </c>
      <c r="K1376" s="2">
        <f t="shared" si="164"/>
        <v>10.405004635412787</v>
      </c>
    </row>
    <row r="1377" spans="1:11" ht="13.5" x14ac:dyDescent="0.25">
      <c r="A1377" s="3">
        <f>TITRES_STAT!B1380</f>
        <v>44015</v>
      </c>
      <c r="B1377" s="6">
        <f>TITRES_STAT!D1380</f>
        <v>10.2857</v>
      </c>
      <c r="C1377" s="2">
        <f t="shared" si="165"/>
        <v>0</v>
      </c>
      <c r="D1377" s="2">
        <f t="shared" si="166"/>
        <v>10.207080000000001</v>
      </c>
      <c r="E1377" s="2">
        <f t="shared" si="168"/>
        <v>10.272310000000001</v>
      </c>
      <c r="F1377" s="2">
        <f t="shared" si="169"/>
        <v>10.365974999999997</v>
      </c>
      <c r="G1377" s="2">
        <f t="shared" si="163"/>
        <v>10.426527999999998</v>
      </c>
      <c r="H1377" s="2">
        <f t="shared" si="167"/>
        <v>10.638385499999991</v>
      </c>
      <c r="I1377" s="2">
        <f t="array" ref="I1377">SUMPRODUCT(B1361:B1380, (ROW(B1361:B1380)-ROW(B1361)+1)) / (20*21/2)</f>
        <v>10.257419047619047</v>
      </c>
      <c r="J1377" s="2">
        <f t="shared" si="170"/>
        <v>10.320760989849958</v>
      </c>
      <c r="K1377" s="2">
        <f t="shared" si="164"/>
        <v>10.400326022259346</v>
      </c>
    </row>
    <row r="1378" spans="1:11" ht="13.5" x14ac:dyDescent="0.25">
      <c r="A1378" s="3">
        <f>TITRES_STAT!B1381</f>
        <v>44018</v>
      </c>
      <c r="B1378" s="6">
        <f>TITRES_STAT!D1381</f>
        <v>10.2857</v>
      </c>
      <c r="C1378" s="2">
        <f t="shared" si="165"/>
        <v>0</v>
      </c>
      <c r="D1378" s="2">
        <f t="shared" si="166"/>
        <v>10.19036</v>
      </c>
      <c r="E1378" s="2">
        <f t="shared" si="168"/>
        <v>10.268130000000003</v>
      </c>
      <c r="F1378" s="2">
        <f t="shared" si="169"/>
        <v>10.34925</v>
      </c>
      <c r="G1378" s="2">
        <f t="shared" si="163"/>
        <v>10.417495999999998</v>
      </c>
      <c r="H1378" s="2">
        <f t="shared" si="167"/>
        <v>10.636796499999988</v>
      </c>
      <c r="I1378" s="2">
        <f t="array" ref="I1378">SUMPRODUCT(B1362:B1381, (ROW(B1362:B1381)-ROW(B1362)+1)) / (20*21/2)</f>
        <v>10.255508095238095</v>
      </c>
      <c r="J1378" s="2">
        <f t="shared" si="170"/>
        <v>10.317421847959485</v>
      </c>
      <c r="K1378" s="2">
        <f t="shared" si="164"/>
        <v>10.395830884131529</v>
      </c>
    </row>
    <row r="1379" spans="1:11" ht="13.5" x14ac:dyDescent="0.25">
      <c r="A1379" s="3">
        <f>TITRES_STAT!B1382</f>
        <v>44019</v>
      </c>
      <c r="B1379" s="6">
        <f>TITRES_STAT!D1382</f>
        <v>10.034800000000001</v>
      </c>
      <c r="C1379" s="2">
        <f t="shared" si="165"/>
        <v>-0.25089999999999968</v>
      </c>
      <c r="D1379" s="2">
        <f t="shared" si="166"/>
        <v>10.18534</v>
      </c>
      <c r="E1379" s="2">
        <f t="shared" si="168"/>
        <v>10.238860000000003</v>
      </c>
      <c r="F1379" s="2">
        <f t="shared" si="169"/>
        <v>10.319979999999997</v>
      </c>
      <c r="G1379" s="2">
        <f t="shared" si="163"/>
        <v>10.401440000000001</v>
      </c>
      <c r="H1379" s="2">
        <f t="shared" si="167"/>
        <v>10.633952999999986</v>
      </c>
      <c r="I1379" s="2">
        <f t="array" ref="I1379">SUMPRODUCT(B1363:B1382, (ROW(B1363:B1382)-ROW(B1363)+1)) / (20*21/2)</f>
        <v>10.254950952380954</v>
      </c>
      <c r="J1379" s="2">
        <f t="shared" si="170"/>
        <v>10.290505481487154</v>
      </c>
      <c r="K1379" s="2">
        <f t="shared" si="164"/>
        <v>10.381672810244018</v>
      </c>
    </row>
    <row r="1380" spans="1:11" ht="13.5" x14ac:dyDescent="0.25">
      <c r="A1380" s="3">
        <f>TITRES_STAT!B1383</f>
        <v>44020</v>
      </c>
      <c r="B1380" s="6">
        <f>TITRES_STAT!D1383</f>
        <v>10.2857</v>
      </c>
      <c r="C1380" s="2">
        <f t="shared" si="165"/>
        <v>0.25089999999999968</v>
      </c>
      <c r="D1380" s="2">
        <f t="shared" si="166"/>
        <v>10.235520000000001</v>
      </c>
      <c r="E1380" s="2">
        <f t="shared" si="168"/>
        <v>10.243040000000002</v>
      </c>
      <c r="F1380" s="2">
        <f t="shared" si="169"/>
        <v>10.305764999999997</v>
      </c>
      <c r="G1380" s="2">
        <f t="shared" si="163"/>
        <v>10.396756</v>
      </c>
      <c r="H1380" s="2">
        <f t="shared" si="167"/>
        <v>10.632363999999987</v>
      </c>
      <c r="I1380" s="2">
        <f t="array" ref="I1380">SUMPRODUCT(B1364:B1383, (ROW(B1364:B1383)-ROW(B1364)+1)) / (20*21/2)</f>
        <v>10.231295238095239</v>
      </c>
      <c r="J1380" s="2">
        <f t="shared" si="170"/>
        <v>10.290047816583614</v>
      </c>
      <c r="K1380" s="2">
        <f t="shared" si="164"/>
        <v>10.377909170626607</v>
      </c>
    </row>
    <row r="1381" spans="1:11" ht="13.5" x14ac:dyDescent="0.25">
      <c r="A1381" s="3">
        <f>TITRES_STAT!B1384</f>
        <v>44021</v>
      </c>
      <c r="B1381" s="6">
        <f>TITRES_STAT!D1384</f>
        <v>10.2857</v>
      </c>
      <c r="C1381" s="2">
        <f t="shared" si="165"/>
        <v>0</v>
      </c>
      <c r="D1381" s="2">
        <f t="shared" si="166"/>
        <v>10.235519999999999</v>
      </c>
      <c r="E1381" s="2">
        <f t="shared" si="168"/>
        <v>10.236350000000002</v>
      </c>
      <c r="F1381" s="2">
        <f t="shared" si="169"/>
        <v>10.291549999999997</v>
      </c>
      <c r="G1381" s="2">
        <f t="shared" si="163"/>
        <v>10.392240000000001</v>
      </c>
      <c r="H1381" s="2">
        <f t="shared" si="167"/>
        <v>10.630774999999987</v>
      </c>
      <c r="I1381" s="2">
        <f t="array" ref="I1381">SUMPRODUCT(B1365:B1384, (ROW(B1365:B1384)-ROW(B1365)+1)) / (20*21/2)</f>
        <v>10.23348619047619</v>
      </c>
      <c r="J1381" s="2">
        <f t="shared" si="170"/>
        <v>10.289633738813746</v>
      </c>
      <c r="K1381" s="2">
        <f t="shared" si="164"/>
        <v>10.374293124719681</v>
      </c>
    </row>
    <row r="1382" spans="1:11" ht="13.5" x14ac:dyDescent="0.25">
      <c r="A1382" s="3">
        <f>TITRES_STAT!B1385</f>
        <v>44022</v>
      </c>
      <c r="B1382" s="6">
        <f>TITRES_STAT!D1385</f>
        <v>10.2857</v>
      </c>
      <c r="C1382" s="2">
        <f t="shared" si="165"/>
        <v>0</v>
      </c>
      <c r="D1382" s="2">
        <f t="shared" si="166"/>
        <v>10.235519999999999</v>
      </c>
      <c r="E1382" s="2">
        <f t="shared" si="168"/>
        <v>10.221300000000003</v>
      </c>
      <c r="F1382" s="2">
        <f t="shared" si="169"/>
        <v>10.283184999999996</v>
      </c>
      <c r="G1382" s="2">
        <f t="shared" si="163"/>
        <v>10.393912000000002</v>
      </c>
      <c r="H1382" s="2">
        <f t="shared" si="167"/>
        <v>10.629185999999986</v>
      </c>
      <c r="I1382" s="2">
        <f t="array" ref="I1382">SUMPRODUCT(B1366:B1385, (ROW(B1366:B1385)-ROW(B1366)+1)) / (20*21/2)</f>
        <v>10.224450952380952</v>
      </c>
      <c r="J1382" s="2">
        <f t="shared" si="170"/>
        <v>10.28925909702196</v>
      </c>
      <c r="K1382" s="2">
        <f t="shared" si="164"/>
        <v>10.370818884534597</v>
      </c>
    </row>
    <row r="1383" spans="1:11" ht="13.5" x14ac:dyDescent="0.25">
      <c r="A1383" s="3">
        <f>TITRES_STAT!B1386</f>
        <v>44025</v>
      </c>
      <c r="B1383" s="6">
        <f>TITRES_STAT!D1386</f>
        <v>10.034800000000001</v>
      </c>
      <c r="C1383" s="2">
        <f t="shared" si="165"/>
        <v>-0.25089999999999968</v>
      </c>
      <c r="D1383" s="2">
        <f t="shared" si="166"/>
        <v>10.18534</v>
      </c>
      <c r="E1383" s="2">
        <f t="shared" si="168"/>
        <v>10.187850000000001</v>
      </c>
      <c r="F1383" s="2">
        <f t="shared" si="169"/>
        <v>10.262694999999997</v>
      </c>
      <c r="G1383" s="2">
        <f t="shared" si="163"/>
        <v>10.384546000000002</v>
      </c>
      <c r="H1383" s="2">
        <f t="shared" si="167"/>
        <v>10.626676999999987</v>
      </c>
      <c r="I1383" s="2">
        <f t="array" ref="I1383">SUMPRODUCT(B1367:B1386, (ROW(B1367:B1386)-ROW(B1367)+1)) / (20*21/2)</f>
        <v>10.219591904761906</v>
      </c>
      <c r="J1383" s="2">
        <f t="shared" si="170"/>
        <v>10.265024897305583</v>
      </c>
      <c r="K1383" s="2">
        <f t="shared" si="164"/>
        <v>10.357641673376378</v>
      </c>
    </row>
    <row r="1384" spans="1:11" ht="13.5" x14ac:dyDescent="0.25">
      <c r="A1384" s="3">
        <f>TITRES_STAT!B1387</f>
        <v>44026</v>
      </c>
      <c r="B1384" s="6">
        <f>TITRES_STAT!D1387</f>
        <v>10.2857</v>
      </c>
      <c r="C1384" s="2">
        <f t="shared" si="165"/>
        <v>0.25089999999999968</v>
      </c>
      <c r="D1384" s="2">
        <f t="shared" si="166"/>
        <v>10.235520000000001</v>
      </c>
      <c r="E1384" s="2">
        <f t="shared" si="168"/>
        <v>10.210430000000001</v>
      </c>
      <c r="F1384" s="2">
        <f t="shared" si="169"/>
        <v>10.255169999999996</v>
      </c>
      <c r="G1384" s="2">
        <f t="shared" si="163"/>
        <v>10.379528000000002</v>
      </c>
      <c r="H1384" s="2">
        <f t="shared" si="167"/>
        <v>10.624795499999983</v>
      </c>
      <c r="I1384" s="2">
        <f t="array" ref="I1384">SUMPRODUCT(B1368:B1387, (ROW(B1368:B1387)-ROW(B1368)+1)) / (20*21/2)</f>
        <v>10.214573809523809</v>
      </c>
      <c r="J1384" s="2">
        <f t="shared" si="170"/>
        <v>10.26699395470505</v>
      </c>
      <c r="K1384" s="2">
        <f t="shared" si="164"/>
        <v>10.354820431283187</v>
      </c>
    </row>
    <row r="1385" spans="1:11" ht="13.5" x14ac:dyDescent="0.25">
      <c r="A1385" s="3">
        <f>TITRES_STAT!B1388</f>
        <v>44027</v>
      </c>
      <c r="B1385" s="6">
        <f>TITRES_STAT!D1388</f>
        <v>10.160299999999999</v>
      </c>
      <c r="C1385" s="2">
        <f t="shared" si="165"/>
        <v>-0.12540000000000084</v>
      </c>
      <c r="D1385" s="2">
        <f t="shared" si="166"/>
        <v>10.21044</v>
      </c>
      <c r="E1385" s="2">
        <f t="shared" si="168"/>
        <v>10.222980000000002</v>
      </c>
      <c r="F1385" s="2">
        <f t="shared" si="169"/>
        <v>10.244719999999997</v>
      </c>
      <c r="G1385" s="2">
        <f t="shared" si="163"/>
        <v>10.378190000000004</v>
      </c>
      <c r="H1385" s="2">
        <f t="shared" si="167"/>
        <v>10.622370499999986</v>
      </c>
      <c r="I1385" s="2">
        <f t="array" ref="I1385">SUMPRODUCT(B1369:B1388, (ROW(B1369:B1388)-ROW(B1369)+1)) / (20*21/2)</f>
        <v>10.219074285714285</v>
      </c>
      <c r="J1385" s="2">
        <f t="shared" si="170"/>
        <v>10.256832625685522</v>
      </c>
      <c r="K1385" s="2">
        <f t="shared" si="164"/>
        <v>10.347192179076004</v>
      </c>
    </row>
    <row r="1386" spans="1:11" ht="13.5" x14ac:dyDescent="0.25">
      <c r="A1386" s="3">
        <f>TITRES_STAT!B1389</f>
        <v>44028</v>
      </c>
      <c r="B1386" s="6">
        <f>TITRES_STAT!D1389</f>
        <v>10.1937</v>
      </c>
      <c r="C1386" s="2">
        <f t="shared" si="165"/>
        <v>3.3400000000000318E-2</v>
      </c>
      <c r="D1386" s="2">
        <f t="shared" si="166"/>
        <v>10.19204</v>
      </c>
      <c r="E1386" s="2">
        <f t="shared" si="168"/>
        <v>10.21378</v>
      </c>
      <c r="F1386" s="2">
        <f t="shared" si="169"/>
        <v>10.24639</v>
      </c>
      <c r="G1386" s="2">
        <f t="shared" si="163"/>
        <v>10.381368000000004</v>
      </c>
      <c r="H1386" s="2">
        <f t="shared" si="167"/>
        <v>10.621073999999986</v>
      </c>
      <c r="I1386" s="2">
        <f t="array" ref="I1386">SUMPRODUCT(B1370:B1389, (ROW(B1370:B1389)-ROW(B1370)+1)) / (20*21/2)</f>
        <v>10.223773809523811</v>
      </c>
      <c r="J1386" s="2">
        <f t="shared" si="170"/>
        <v>10.250819994667854</v>
      </c>
      <c r="K1386" s="2">
        <f t="shared" si="164"/>
        <v>10.341172877935769</v>
      </c>
    </row>
    <row r="1387" spans="1:11" ht="13.5" x14ac:dyDescent="0.25">
      <c r="A1387" s="3">
        <f>TITRES_STAT!B1390</f>
        <v>44029</v>
      </c>
      <c r="B1387" s="6">
        <f>TITRES_STAT!D1390</f>
        <v>10.1937</v>
      </c>
      <c r="C1387" s="2">
        <f t="shared" si="165"/>
        <v>0</v>
      </c>
      <c r="D1387" s="2">
        <f t="shared" si="166"/>
        <v>10.173640000000001</v>
      </c>
      <c r="E1387" s="2">
        <f t="shared" si="168"/>
        <v>10.204580000000002</v>
      </c>
      <c r="F1387" s="2">
        <f t="shared" si="169"/>
        <v>10.238445</v>
      </c>
      <c r="G1387" s="2">
        <f t="shared" si="163"/>
        <v>10.378692000000003</v>
      </c>
      <c r="H1387" s="2">
        <f t="shared" si="167"/>
        <v>10.619777499999984</v>
      </c>
      <c r="I1387" s="2">
        <f t="array" ref="I1387">SUMPRODUCT(B1371:B1390, (ROW(B1371:B1390)-ROW(B1371)+1)) / (20*21/2)</f>
        <v>10.224691428571431</v>
      </c>
      <c r="J1387" s="2">
        <f t="shared" si="170"/>
        <v>10.245379995175677</v>
      </c>
      <c r="K1387" s="2">
        <f t="shared" si="164"/>
        <v>10.335389627820641</v>
      </c>
    </row>
    <row r="1388" spans="1:11" ht="13.5" x14ac:dyDescent="0.25">
      <c r="A1388" s="3">
        <f>TITRES_STAT!B1391</f>
        <v>44032</v>
      </c>
      <c r="B1388" s="6">
        <f>TITRES_STAT!D1391</f>
        <v>10.2857</v>
      </c>
      <c r="C1388" s="2">
        <f t="shared" si="165"/>
        <v>9.2000000000000526E-2</v>
      </c>
      <c r="D1388" s="2">
        <f t="shared" si="166"/>
        <v>10.22382</v>
      </c>
      <c r="E1388" s="2">
        <f t="shared" si="168"/>
        <v>10.20458</v>
      </c>
      <c r="F1388" s="2">
        <f t="shared" si="169"/>
        <v>10.236355</v>
      </c>
      <c r="G1388" s="2">
        <f t="shared" si="163"/>
        <v>10.375346000000004</v>
      </c>
      <c r="H1388" s="2">
        <f t="shared" si="167"/>
        <v>10.618271999999985</v>
      </c>
      <c r="I1388" s="2">
        <f t="array" ref="I1388">SUMPRODUCT(B1372:B1391, (ROW(B1372:B1391)-ROW(B1372)+1)) / (20*21/2)</f>
        <v>10.205694761904763</v>
      </c>
      <c r="J1388" s="2">
        <f t="shared" si="170"/>
        <v>10.249219995635135</v>
      </c>
      <c r="K1388" s="2">
        <f t="shared" si="164"/>
        <v>10.333441014964931</v>
      </c>
    </row>
    <row r="1389" spans="1:11" ht="13.5" x14ac:dyDescent="0.25">
      <c r="A1389" s="3">
        <f>TITRES_STAT!B1392</f>
        <v>44033</v>
      </c>
      <c r="B1389" s="6">
        <f>TITRES_STAT!D1392</f>
        <v>10.2857</v>
      </c>
      <c r="C1389" s="2">
        <f t="shared" si="165"/>
        <v>0</v>
      </c>
      <c r="D1389" s="2">
        <f t="shared" si="166"/>
        <v>10.22382</v>
      </c>
      <c r="E1389" s="2">
        <f t="shared" si="168"/>
        <v>10.229670000000002</v>
      </c>
      <c r="F1389" s="2">
        <f t="shared" si="169"/>
        <v>10.234265000000001</v>
      </c>
      <c r="G1389" s="2">
        <f t="shared" si="163"/>
        <v>10.366984000000004</v>
      </c>
      <c r="H1389" s="2">
        <f t="shared" si="167"/>
        <v>10.616181499999984</v>
      </c>
      <c r="I1389" s="2">
        <f t="array" ref="I1389">SUMPRODUCT(B1373:B1392, (ROW(B1373:B1392)-ROW(B1373)+1)) / (20*21/2)</f>
        <v>10.208125714285714</v>
      </c>
      <c r="J1389" s="2">
        <f t="shared" si="170"/>
        <v>10.252694281765121</v>
      </c>
      <c r="K1389" s="2">
        <f t="shared" si="164"/>
        <v>10.33156881829964</v>
      </c>
    </row>
    <row r="1390" spans="1:11" ht="13.5" x14ac:dyDescent="0.25">
      <c r="A1390" s="3">
        <f>TITRES_STAT!B1393</f>
        <v>44034</v>
      </c>
      <c r="B1390" s="6">
        <f>TITRES_STAT!D1393</f>
        <v>10.2439</v>
      </c>
      <c r="C1390" s="2">
        <f t="shared" si="165"/>
        <v>-4.1800000000000281E-2</v>
      </c>
      <c r="D1390" s="2">
        <f t="shared" si="166"/>
        <v>10.240539999999999</v>
      </c>
      <c r="E1390" s="2">
        <f t="shared" si="168"/>
        <v>10.225490000000001</v>
      </c>
      <c r="F1390" s="2">
        <f t="shared" si="169"/>
        <v>10.234265000000001</v>
      </c>
      <c r="G1390" s="2">
        <f t="shared" si="163"/>
        <v>10.355276000000005</v>
      </c>
      <c r="H1390" s="2">
        <f t="shared" si="167"/>
        <v>10.613045499999984</v>
      </c>
      <c r="I1390" s="2">
        <f t="array" ref="I1390">SUMPRODUCT(B1374:B1393, (ROW(B1374:B1393)-ROW(B1374)+1)) / (20*21/2)</f>
        <v>10.222624761904763</v>
      </c>
      <c r="J1390" s="2">
        <f t="shared" si="170"/>
        <v>10.251856731120824</v>
      </c>
      <c r="K1390" s="2">
        <f t="shared" si="164"/>
        <v>10.328130825425145</v>
      </c>
    </row>
    <row r="1391" spans="1:11" ht="13.5" x14ac:dyDescent="0.25">
      <c r="A1391" s="3">
        <f>TITRES_STAT!B1394</f>
        <v>44035</v>
      </c>
      <c r="B1391" s="6">
        <f>TITRES_STAT!D1394</f>
        <v>10.034800000000001</v>
      </c>
      <c r="C1391" s="2">
        <f t="shared" si="165"/>
        <v>-0.2090999999999994</v>
      </c>
      <c r="D1391" s="2">
        <f t="shared" si="166"/>
        <v>10.208760000000002</v>
      </c>
      <c r="E1391" s="2">
        <f t="shared" si="168"/>
        <v>10.2004</v>
      </c>
      <c r="F1391" s="2">
        <f t="shared" si="169"/>
        <v>10.218375</v>
      </c>
      <c r="G1391" s="2">
        <f t="shared" si="163"/>
        <v>10.344404000000004</v>
      </c>
      <c r="H1391" s="2">
        <f t="shared" si="167"/>
        <v>10.608863999999985</v>
      </c>
      <c r="I1391" s="2">
        <f t="array" ref="I1391">SUMPRODUCT(B1375:B1394, (ROW(B1375:B1394)-ROW(B1375)+1)) / (20*21/2)</f>
        <v>10.237163333333333</v>
      </c>
      <c r="J1391" s="2">
        <f t="shared" si="170"/>
        <v>10.23118466149027</v>
      </c>
      <c r="K1391" s="2">
        <f t="shared" si="164"/>
        <v>10.31662765580063</v>
      </c>
    </row>
    <row r="1392" spans="1:11" ht="13.5" x14ac:dyDescent="0.25">
      <c r="A1392" s="3">
        <f>TITRES_STAT!B1395</f>
        <v>44036</v>
      </c>
      <c r="B1392" s="6">
        <f>TITRES_STAT!D1395</f>
        <v>10.2439</v>
      </c>
      <c r="C1392" s="2">
        <f t="shared" si="165"/>
        <v>0.2090999999999994</v>
      </c>
      <c r="D1392" s="2">
        <f t="shared" si="166"/>
        <v>10.218799999999998</v>
      </c>
      <c r="E1392" s="2">
        <f t="shared" si="168"/>
        <v>10.19622</v>
      </c>
      <c r="F1392" s="2">
        <f t="shared" si="169"/>
        <v>10.208760000000002</v>
      </c>
      <c r="G1392" s="2">
        <f t="shared" si="163"/>
        <v>10.333534000000004</v>
      </c>
      <c r="H1392" s="2">
        <f t="shared" si="167"/>
        <v>10.605727999999983</v>
      </c>
      <c r="I1392" s="2">
        <f t="array" ref="I1392">SUMPRODUCT(B1376:B1395, (ROW(B1376:B1395)-ROW(B1376)+1)) / (20*21/2)</f>
        <v>10.247077619047619</v>
      </c>
      <c r="J1392" s="2">
        <f t="shared" si="170"/>
        <v>10.232395646110245</v>
      </c>
      <c r="K1392" s="2">
        <f t="shared" si="164"/>
        <v>10.313775590867273</v>
      </c>
    </row>
    <row r="1393" spans="1:11" ht="13.5" x14ac:dyDescent="0.25">
      <c r="A1393" s="3">
        <f>TITRES_STAT!B1396</f>
        <v>44039</v>
      </c>
      <c r="B1393" s="6">
        <f>TITRES_STAT!D1396</f>
        <v>10.361000000000001</v>
      </c>
      <c r="C1393" s="2">
        <f t="shared" si="165"/>
        <v>0.11710000000000065</v>
      </c>
      <c r="D1393" s="2">
        <f t="shared" si="166"/>
        <v>10.233860000000002</v>
      </c>
      <c r="E1393" s="2">
        <f t="shared" si="168"/>
        <v>10.22884</v>
      </c>
      <c r="F1393" s="2">
        <f t="shared" si="169"/>
        <v>10.208345</v>
      </c>
      <c r="G1393" s="2">
        <f t="shared" si="163"/>
        <v>10.325006000000005</v>
      </c>
      <c r="H1393" s="2">
        <f t="shared" si="167"/>
        <v>10.603177499999983</v>
      </c>
      <c r="I1393" s="2">
        <f t="array" ref="I1393">SUMPRODUCT(B1377:B1396, (ROW(B1377:B1396)-ROW(B1377)+1)) / (20*21/2)</f>
        <v>10.255598095238096</v>
      </c>
      <c r="J1393" s="2">
        <f t="shared" si="170"/>
        <v>10.244643679814031</v>
      </c>
      <c r="K1393" s="2">
        <f t="shared" si="164"/>
        <v>10.315627528480322</v>
      </c>
    </row>
    <row r="1394" spans="1:11" ht="13.5" x14ac:dyDescent="0.25">
      <c r="A1394" s="3">
        <f>TITRES_STAT!B1397</f>
        <v>44040</v>
      </c>
      <c r="B1394" s="6">
        <f>TITRES_STAT!D1397</f>
        <v>10.361000000000001</v>
      </c>
      <c r="C1394" s="2">
        <f t="shared" si="165"/>
        <v>0</v>
      </c>
      <c r="D1394" s="2">
        <f t="shared" si="166"/>
        <v>10.248920000000002</v>
      </c>
      <c r="E1394" s="2">
        <f t="shared" si="168"/>
        <v>10.236370000000001</v>
      </c>
      <c r="F1394" s="2">
        <f t="shared" si="169"/>
        <v>10.223399999999998</v>
      </c>
      <c r="G1394" s="2">
        <f t="shared" ref="G1394:G1457" si="171">AVERAGE(B1345:B1394)</f>
        <v>10.321494000000005</v>
      </c>
      <c r="H1394" s="2">
        <f t="shared" si="167"/>
        <v>10.601045499999984</v>
      </c>
      <c r="I1394" s="2">
        <f t="array" ref="I1394">SUMPRODUCT(B1378:B1397, (ROW(B1378:B1397)-ROW(B1378)+1)) / (20*21/2)</f>
        <v>10.263919523809523</v>
      </c>
      <c r="J1394" s="2">
        <f t="shared" si="170"/>
        <v>10.255725234117456</v>
      </c>
      <c r="K1394" s="2">
        <f t="shared" si="164"/>
        <v>10.317406841088937</v>
      </c>
    </row>
    <row r="1395" spans="1:11" ht="13.5" x14ac:dyDescent="0.25">
      <c r="A1395" s="3">
        <f>TITRES_STAT!B1398</f>
        <v>44041</v>
      </c>
      <c r="B1395" s="6">
        <f>TITRES_STAT!D1398</f>
        <v>10.327500000000001</v>
      </c>
      <c r="C1395" s="2">
        <f t="shared" si="165"/>
        <v>-3.3500000000000085E-2</v>
      </c>
      <c r="D1395" s="2">
        <f t="shared" si="166"/>
        <v>10.265640000000001</v>
      </c>
      <c r="E1395" s="2">
        <f t="shared" si="168"/>
        <v>10.25309</v>
      </c>
      <c r="F1395" s="2">
        <f t="shared" si="169"/>
        <v>10.238035</v>
      </c>
      <c r="G1395" s="2">
        <f t="shared" si="171"/>
        <v>10.317312000000005</v>
      </c>
      <c r="H1395" s="2">
        <f t="shared" si="167"/>
        <v>10.598745999999984</v>
      </c>
      <c r="I1395" s="2">
        <f t="array" ref="I1395">SUMPRODUCT(B1379:B1398, (ROW(B1379:B1398)-ROW(B1379)+1)) / (20*21/2)</f>
        <v>10.272041904761904</v>
      </c>
      <c r="J1395" s="2">
        <f t="shared" si="170"/>
        <v>10.26256092610627</v>
      </c>
      <c r="K1395" s="2">
        <f t="shared" ref="K1395:K1458" si="172">$K$4*B1395+(1-$K$4)*K1394</f>
        <v>10.317802651242312</v>
      </c>
    </row>
    <row r="1396" spans="1:11" ht="13.5" x14ac:dyDescent="0.25">
      <c r="A1396" s="3">
        <f>TITRES_STAT!B1399</f>
        <v>44042</v>
      </c>
      <c r="B1396" s="6">
        <f>TITRES_STAT!D1399</f>
        <v>10.327500000000001</v>
      </c>
      <c r="C1396" s="2">
        <f t="shared" si="165"/>
        <v>0</v>
      </c>
      <c r="D1396" s="2">
        <f t="shared" si="166"/>
        <v>10.324180000000002</v>
      </c>
      <c r="E1396" s="2">
        <f t="shared" si="168"/>
        <v>10.266470000000002</v>
      </c>
      <c r="F1396" s="2">
        <f t="shared" si="169"/>
        <v>10.240124999999997</v>
      </c>
      <c r="G1396" s="2">
        <f t="shared" si="171"/>
        <v>10.313130000000003</v>
      </c>
      <c r="H1396" s="2">
        <f t="shared" si="167"/>
        <v>10.596446499999987</v>
      </c>
      <c r="I1396" s="2">
        <f t="array" ref="I1396">SUMPRODUCT(B1380:B1399, (ROW(B1380:B1399)-ROW(B1380)+1)) / (20*21/2)</f>
        <v>10.279965238095238</v>
      </c>
      <c r="J1396" s="2">
        <f t="shared" si="170"/>
        <v>10.268745599810435</v>
      </c>
      <c r="K1396" s="2">
        <f t="shared" si="172"/>
        <v>10.318182939428887</v>
      </c>
    </row>
    <row r="1397" spans="1:11" ht="13.5" x14ac:dyDescent="0.25">
      <c r="A1397" s="3">
        <f>TITRES_STAT!B1400</f>
        <v>44046</v>
      </c>
      <c r="B1397" s="6">
        <f>TITRES_STAT!D1400</f>
        <v>10.327500000000001</v>
      </c>
      <c r="C1397" s="2">
        <f t="shared" si="165"/>
        <v>0</v>
      </c>
      <c r="D1397" s="2">
        <f t="shared" si="166"/>
        <v>10.340900000000001</v>
      </c>
      <c r="E1397" s="2">
        <f t="shared" si="168"/>
        <v>10.27985</v>
      </c>
      <c r="F1397" s="2">
        <f t="shared" si="169"/>
        <v>10.242214999999998</v>
      </c>
      <c r="G1397" s="2">
        <f t="shared" si="171"/>
        <v>10.310620000000004</v>
      </c>
      <c r="H1397" s="2">
        <f t="shared" si="167"/>
        <v>10.594146999999985</v>
      </c>
      <c r="I1397" s="2">
        <f t="array" ref="I1397">SUMPRODUCT(B1381:B1400, (ROW(B1381:B1400)-ROW(B1381)+1)) / (20*21/2)</f>
        <v>10.282513809523811</v>
      </c>
      <c r="J1397" s="2">
        <f t="shared" si="170"/>
        <v>10.274341256971345</v>
      </c>
      <c r="K1397" s="2">
        <f t="shared" si="172"/>
        <v>10.318548314353244</v>
      </c>
    </row>
    <row r="1398" spans="1:11" ht="13.5" x14ac:dyDescent="0.25">
      <c r="A1398" s="3">
        <f>TITRES_STAT!B1401</f>
        <v>44047</v>
      </c>
      <c r="B1398" s="6">
        <f>TITRES_STAT!D1401</f>
        <v>10.327500000000001</v>
      </c>
      <c r="C1398" s="2">
        <f t="shared" si="165"/>
        <v>0</v>
      </c>
      <c r="D1398" s="2">
        <f t="shared" si="166"/>
        <v>10.334200000000001</v>
      </c>
      <c r="E1398" s="2">
        <f t="shared" si="168"/>
        <v>10.284030000000001</v>
      </c>
      <c r="F1398" s="2">
        <f t="shared" si="169"/>
        <v>10.244304999999997</v>
      </c>
      <c r="G1398" s="2">
        <f t="shared" si="171"/>
        <v>10.308110000000005</v>
      </c>
      <c r="H1398" s="2">
        <f t="shared" si="167"/>
        <v>10.591847499999986</v>
      </c>
      <c r="I1398" s="2">
        <f t="array" ref="I1398">SUMPRODUCT(B1382:B1401, (ROW(B1382:B1401)-ROW(B1382)+1)) / (20*21/2)</f>
        <v>10.285062380952379</v>
      </c>
      <c r="J1398" s="2">
        <f t="shared" si="170"/>
        <v>10.279403994402646</v>
      </c>
      <c r="K1398" s="2">
        <f t="shared" si="172"/>
        <v>10.318899360849194</v>
      </c>
    </row>
    <row r="1399" spans="1:11" ht="13.5" x14ac:dyDescent="0.25">
      <c r="A1399" s="3">
        <f>TITRES_STAT!B1402</f>
        <v>44048</v>
      </c>
      <c r="B1399" s="6">
        <f>TITRES_STAT!D1402</f>
        <v>10.327500000000001</v>
      </c>
      <c r="C1399" s="2">
        <f t="shared" si="165"/>
        <v>0</v>
      </c>
      <c r="D1399" s="2">
        <f t="shared" si="166"/>
        <v>10.327500000000001</v>
      </c>
      <c r="E1399" s="2">
        <f t="shared" si="168"/>
        <v>10.288210000000001</v>
      </c>
      <c r="F1399" s="2">
        <f t="shared" si="169"/>
        <v>10.258939999999999</v>
      </c>
      <c r="G1399" s="2">
        <f t="shared" si="171"/>
        <v>10.305768000000002</v>
      </c>
      <c r="H1399" s="2">
        <f t="shared" si="167"/>
        <v>10.589547999999986</v>
      </c>
      <c r="I1399" s="2">
        <f t="array" ref="I1399">SUMPRODUCT(B1383:B1402, (ROW(B1383:B1402)-ROW(B1383)+1)) / (20*21/2)</f>
        <v>10.287610952380952</v>
      </c>
      <c r="J1399" s="2">
        <f t="shared" si="170"/>
        <v>10.283984566364298</v>
      </c>
      <c r="K1399" s="2">
        <f t="shared" si="172"/>
        <v>10.319236640815893</v>
      </c>
    </row>
    <row r="1400" spans="1:11" ht="13.5" x14ac:dyDescent="0.25">
      <c r="A1400" s="3">
        <f>TITRES_STAT!B1403</f>
        <v>44049</v>
      </c>
      <c r="B1400" s="6">
        <f>TITRES_STAT!D1403</f>
        <v>10.2857</v>
      </c>
      <c r="C1400" s="2">
        <f t="shared" si="165"/>
        <v>-4.1800000000000281E-2</v>
      </c>
      <c r="D1400" s="2">
        <f t="shared" si="166"/>
        <v>10.319140000000001</v>
      </c>
      <c r="E1400" s="2">
        <f t="shared" si="168"/>
        <v>10.292390000000001</v>
      </c>
      <c r="F1400" s="2">
        <f t="shared" si="169"/>
        <v>10.258939999999997</v>
      </c>
      <c r="G1400" s="2">
        <f t="shared" si="171"/>
        <v>10.308778000000002</v>
      </c>
      <c r="H1400" s="2">
        <f t="shared" si="167"/>
        <v>10.587457499999987</v>
      </c>
      <c r="I1400" s="2">
        <f t="array" ref="I1400">SUMPRODUCT(B1384:B1403, (ROW(B1384:B1403)-ROW(B1384)+1)) / (20*21/2)</f>
        <v>10.266264285714286</v>
      </c>
      <c r="J1400" s="2">
        <f t="shared" si="170"/>
        <v>10.284147940996268</v>
      </c>
      <c r="K1400" s="2">
        <f t="shared" si="172"/>
        <v>10.317921478430957</v>
      </c>
    </row>
    <row r="1401" spans="1:11" ht="13.5" x14ac:dyDescent="0.25">
      <c r="A1401" s="3">
        <f>TITRES_STAT!B1404</f>
        <v>44050</v>
      </c>
      <c r="B1401" s="6">
        <f>TITRES_STAT!D1404</f>
        <v>10.2857</v>
      </c>
      <c r="C1401" s="2">
        <f t="shared" si="165"/>
        <v>0</v>
      </c>
      <c r="D1401" s="2">
        <f t="shared" si="166"/>
        <v>10.310779999999999</v>
      </c>
      <c r="E1401" s="2">
        <f t="shared" si="168"/>
        <v>10.317480000000002</v>
      </c>
      <c r="F1401" s="2">
        <f t="shared" si="169"/>
        <v>10.258939999999996</v>
      </c>
      <c r="G1401" s="2">
        <f t="shared" si="171"/>
        <v>10.311788000000002</v>
      </c>
      <c r="H1401" s="2">
        <f t="shared" si="167"/>
        <v>10.584948999999988</v>
      </c>
      <c r="I1401" s="2">
        <f t="array" ref="I1401">SUMPRODUCT(B1385:B1404, (ROW(B1385:B1404)-ROW(B1385)+1)) / (20*21/2)</f>
        <v>10.244127142857145</v>
      </c>
      <c r="J1401" s="2">
        <f t="shared" si="170"/>
        <v>10.28429575613948</v>
      </c>
      <c r="K1401" s="2">
        <f t="shared" si="172"/>
        <v>10.316657891041508</v>
      </c>
    </row>
    <row r="1402" spans="1:11" ht="13.5" x14ac:dyDescent="0.25">
      <c r="A1402" s="3">
        <f>TITRES_STAT!B1405</f>
        <v>44053</v>
      </c>
      <c r="B1402" s="6">
        <f>TITRES_STAT!D1405</f>
        <v>10.2857</v>
      </c>
      <c r="C1402" s="2">
        <f t="shared" si="165"/>
        <v>0</v>
      </c>
      <c r="D1402" s="2">
        <f t="shared" si="166"/>
        <v>10.30242</v>
      </c>
      <c r="E1402" s="2">
        <f t="shared" si="168"/>
        <v>10.321660000000001</v>
      </c>
      <c r="F1402" s="2">
        <f t="shared" si="169"/>
        <v>10.258939999999997</v>
      </c>
      <c r="G1402" s="2">
        <f t="shared" si="171"/>
        <v>10.314798000000001</v>
      </c>
      <c r="H1402" s="2">
        <f t="shared" si="167"/>
        <v>10.582440499999988</v>
      </c>
      <c r="I1402" s="2">
        <f t="array" ref="I1402">SUMPRODUCT(B1386:B1405, (ROW(B1386:B1405)-ROW(B1386)+1)) / (20*21/2)</f>
        <v>10.224014761904764</v>
      </c>
      <c r="J1402" s="2">
        <f t="shared" si="170"/>
        <v>10.284429493650006</v>
      </c>
      <c r="K1402" s="2">
        <f t="shared" si="172"/>
        <v>10.315443856098705</v>
      </c>
    </row>
    <row r="1403" spans="1:11" ht="13.5" x14ac:dyDescent="0.25">
      <c r="A1403" s="3">
        <f>TITRES_STAT!B1406</f>
        <v>44054</v>
      </c>
      <c r="B1403" s="6">
        <f>TITRES_STAT!D1406</f>
        <v>10.034800000000001</v>
      </c>
      <c r="C1403" s="2">
        <f t="shared" si="165"/>
        <v>-0.25089999999999968</v>
      </c>
      <c r="D1403" s="2">
        <f t="shared" si="166"/>
        <v>10.243879999999999</v>
      </c>
      <c r="E1403" s="2">
        <f t="shared" si="168"/>
        <v>10.289040000000004</v>
      </c>
      <c r="F1403" s="2">
        <f t="shared" si="169"/>
        <v>10.258939999999996</v>
      </c>
      <c r="G1403" s="2">
        <f t="shared" si="171"/>
        <v>10.31279</v>
      </c>
      <c r="H1403" s="2">
        <f t="shared" si="167"/>
        <v>10.578677499999991</v>
      </c>
      <c r="I1403" s="2">
        <f t="array" ref="I1403">SUMPRODUCT(B1387:B1406, (ROW(B1387:B1406)-ROW(B1387)+1)) / (20*21/2)</f>
        <v>10.196538095238095</v>
      </c>
      <c r="J1403" s="2">
        <f t="shared" si="170"/>
        <v>10.260655256159529</v>
      </c>
      <c r="K1403" s="2">
        <f t="shared" si="172"/>
        <v>10.304438214683069</v>
      </c>
    </row>
    <row r="1404" spans="1:11" ht="13.5" x14ac:dyDescent="0.25">
      <c r="A1404" s="3">
        <f>TITRES_STAT!B1407</f>
        <v>44055</v>
      </c>
      <c r="B1404" s="6">
        <f>TITRES_STAT!D1407</f>
        <v>10.0265</v>
      </c>
      <c r="C1404" s="2">
        <f t="shared" si="165"/>
        <v>-8.3000000000001961E-3</v>
      </c>
      <c r="D1404" s="2">
        <f t="shared" si="166"/>
        <v>10.183680000000001</v>
      </c>
      <c r="E1404" s="2">
        <f t="shared" si="168"/>
        <v>10.255590000000002</v>
      </c>
      <c r="F1404" s="2">
        <f t="shared" si="169"/>
        <v>10.245979999999998</v>
      </c>
      <c r="G1404" s="2">
        <f t="shared" si="171"/>
        <v>10.308441999999999</v>
      </c>
      <c r="H1404" s="2">
        <f t="shared" si="167"/>
        <v>10.575541999999992</v>
      </c>
      <c r="I1404" s="2">
        <f t="array" ref="I1404">SUMPRODUCT(B1388:B1407, (ROW(B1388:B1407)-ROW(B1388)+1)) / (20*21/2)</f>
        <v>10.17738761904762</v>
      </c>
      <c r="J1404" s="2">
        <f t="shared" si="170"/>
        <v>10.238354755572908</v>
      </c>
      <c r="K1404" s="2">
        <f t="shared" si="172"/>
        <v>10.293538676852361</v>
      </c>
    </row>
    <row r="1405" spans="1:11" ht="13.5" x14ac:dyDescent="0.25">
      <c r="A1405" s="3">
        <f>TITRES_STAT!B1408</f>
        <v>44057</v>
      </c>
      <c r="B1405" s="6">
        <f>TITRES_STAT!D1408</f>
        <v>10.034800000000001</v>
      </c>
      <c r="C1405" s="2">
        <f t="shared" si="165"/>
        <v>8.3000000000001961E-3</v>
      </c>
      <c r="D1405" s="2">
        <f t="shared" si="166"/>
        <v>10.133500000000002</v>
      </c>
      <c r="E1405" s="2">
        <f t="shared" si="168"/>
        <v>10.226320000000001</v>
      </c>
      <c r="F1405" s="2">
        <f t="shared" si="169"/>
        <v>10.239704999999997</v>
      </c>
      <c r="G1405" s="2">
        <f t="shared" si="171"/>
        <v>10.301751999999999</v>
      </c>
      <c r="H1405" s="2">
        <f t="shared" si="167"/>
        <v>10.572447999999993</v>
      </c>
      <c r="I1405" s="2">
        <f t="array" ref="I1405">SUMPRODUCT(B1389:B1408, (ROW(B1389:B1408)-ROW(B1389)+1)) / (20*21/2)</f>
        <v>10.159033333333333</v>
      </c>
      <c r="J1405" s="2">
        <f t="shared" si="170"/>
        <v>10.218968588375489</v>
      </c>
      <c r="K1405" s="2">
        <f t="shared" si="172"/>
        <v>10.283392062073837</v>
      </c>
    </row>
    <row r="1406" spans="1:11" ht="13.5" x14ac:dyDescent="0.25">
      <c r="A1406" s="3">
        <f>TITRES_STAT!B1409</f>
        <v>44060</v>
      </c>
      <c r="B1406" s="6">
        <f>TITRES_STAT!D1409</f>
        <v>9.9512</v>
      </c>
      <c r="C1406" s="2">
        <f t="shared" si="165"/>
        <v>-8.3600000000000563E-2</v>
      </c>
      <c r="D1406" s="2">
        <f t="shared" si="166"/>
        <v>10.066599999999999</v>
      </c>
      <c r="E1406" s="2">
        <f t="shared" si="168"/>
        <v>10.188689999999999</v>
      </c>
      <c r="F1406" s="2">
        <f t="shared" si="169"/>
        <v>10.227579999999998</v>
      </c>
      <c r="G1406" s="2">
        <f t="shared" si="171"/>
        <v>10.287535999999999</v>
      </c>
      <c r="H1406" s="2">
        <f t="shared" si="167"/>
        <v>10.568935999999994</v>
      </c>
      <c r="I1406" s="2">
        <f t="array" ref="I1406">SUMPRODUCT(B1390:B1409, (ROW(B1390:B1409)-ROW(B1390)+1)) / (20*21/2)</f>
        <v>10.141913333333335</v>
      </c>
      <c r="J1406" s="2">
        <f t="shared" si="170"/>
        <v>10.193466818054015</v>
      </c>
      <c r="K1406" s="2">
        <f t="shared" si="172"/>
        <v>10.270364922384667</v>
      </c>
    </row>
    <row r="1407" spans="1:11" ht="13.5" x14ac:dyDescent="0.25">
      <c r="A1407" s="3">
        <f>TITRES_STAT!B1410</f>
        <v>44061</v>
      </c>
      <c r="B1407" s="6">
        <f>TITRES_STAT!D1410</f>
        <v>10.0265</v>
      </c>
      <c r="C1407" s="2">
        <f t="shared" si="165"/>
        <v>7.5300000000000367E-2</v>
      </c>
      <c r="D1407" s="2">
        <f t="shared" si="166"/>
        <v>10.014760000000001</v>
      </c>
      <c r="E1407" s="2">
        <f t="shared" si="168"/>
        <v>10.15859</v>
      </c>
      <c r="F1407" s="2">
        <f t="shared" si="169"/>
        <v>10.219219999999998</v>
      </c>
      <c r="G1407" s="2">
        <f t="shared" si="171"/>
        <v>10.274994000000001</v>
      </c>
      <c r="H1407" s="2">
        <f t="shared" si="167"/>
        <v>10.567388999999993</v>
      </c>
      <c r="I1407" s="2">
        <f t="array" ref="I1407">SUMPRODUCT(B1391:B1410, (ROW(B1391:B1410)-ROW(B1391)+1)) / (20*21/2)</f>
        <v>10.122837142857142</v>
      </c>
      <c r="J1407" s="2">
        <f t="shared" si="170"/>
        <v>10.177565216334585</v>
      </c>
      <c r="K1407" s="2">
        <f t="shared" si="172"/>
        <v>10.260801592095072</v>
      </c>
    </row>
    <row r="1408" spans="1:11" ht="13.5" x14ac:dyDescent="0.25">
      <c r="A1408" s="3">
        <f>TITRES_STAT!B1411</f>
        <v>44062</v>
      </c>
      <c r="B1408" s="6">
        <f>TITRES_STAT!D1411</f>
        <v>10.0265</v>
      </c>
      <c r="C1408" s="2">
        <f t="shared" si="165"/>
        <v>0</v>
      </c>
      <c r="D1408" s="2">
        <f t="shared" si="166"/>
        <v>10.0131</v>
      </c>
      <c r="E1408" s="2">
        <f t="shared" si="168"/>
        <v>10.128489999999999</v>
      </c>
      <c r="F1408" s="2">
        <f t="shared" si="169"/>
        <v>10.206259999999999</v>
      </c>
      <c r="G1408" s="2">
        <f t="shared" si="171"/>
        <v>10.263119999999999</v>
      </c>
      <c r="H1408" s="2">
        <f t="shared" si="167"/>
        <v>10.564294999999992</v>
      </c>
      <c r="I1408" s="2">
        <f t="array" ref="I1408">SUMPRODUCT(B1392:B1411, (ROW(B1392:B1411)-ROW(B1392)+1)) / (20*21/2)</f>
        <v>10.128641428571427</v>
      </c>
      <c r="J1408" s="2">
        <f t="shared" si="170"/>
        <v>10.16317805287415</v>
      </c>
      <c r="K1408" s="2">
        <f t="shared" si="172"/>
        <v>10.251613294365855</v>
      </c>
    </row>
    <row r="1409" spans="1:11" ht="13.5" x14ac:dyDescent="0.25">
      <c r="A1409" s="3">
        <f>TITRES_STAT!B1412</f>
        <v>44064</v>
      </c>
      <c r="B1409" s="6">
        <f>TITRES_STAT!D1412</f>
        <v>10.0265</v>
      </c>
      <c r="C1409" s="2">
        <f t="shared" si="165"/>
        <v>0</v>
      </c>
      <c r="D1409" s="2">
        <f t="shared" si="166"/>
        <v>10.0131</v>
      </c>
      <c r="E1409" s="2">
        <f t="shared" si="168"/>
        <v>10.09839</v>
      </c>
      <c r="F1409" s="2">
        <f t="shared" si="169"/>
        <v>10.193299999999999</v>
      </c>
      <c r="G1409" s="2">
        <f t="shared" si="171"/>
        <v>10.251246000000002</v>
      </c>
      <c r="H1409" s="2">
        <f t="shared" si="167"/>
        <v>10.561326499999993</v>
      </c>
      <c r="I1409" s="2">
        <f t="array" ref="I1409">SUMPRODUCT(B1393:B1412, (ROW(B1393:B1412)-ROW(B1393)+1)) / (20*21/2)</f>
        <v>10.122022380952382</v>
      </c>
      <c r="J1409" s="2">
        <f t="shared" si="170"/>
        <v>10.150161095457564</v>
      </c>
      <c r="K1409" s="2">
        <f t="shared" si="172"/>
        <v>10.242785322037783</v>
      </c>
    </row>
    <row r="1410" spans="1:11" ht="13.5" x14ac:dyDescent="0.25">
      <c r="A1410" s="3">
        <f>TITRES_STAT!B1413</f>
        <v>44067</v>
      </c>
      <c r="B1410" s="6">
        <f>TITRES_STAT!D1413</f>
        <v>9.9930000000000003</v>
      </c>
      <c r="C1410" s="2">
        <f t="shared" si="165"/>
        <v>-3.3500000000000085E-2</v>
      </c>
      <c r="D1410" s="2">
        <f t="shared" si="166"/>
        <v>10.00474</v>
      </c>
      <c r="E1410" s="2">
        <f t="shared" si="168"/>
        <v>10.06912</v>
      </c>
      <c r="F1410" s="2">
        <f t="shared" si="169"/>
        <v>10.180755000000001</v>
      </c>
      <c r="G1410" s="2">
        <f t="shared" si="171"/>
        <v>10.239705999999998</v>
      </c>
      <c r="H1410" s="2">
        <f t="shared" si="167"/>
        <v>10.557772499999993</v>
      </c>
      <c r="I1410" s="2">
        <f t="array" ref="I1410">SUMPRODUCT(B1394:B1413, (ROW(B1394:B1413)-ROW(B1394)+1)) / (20*21/2)</f>
        <v>10.099652380952381</v>
      </c>
      <c r="J1410" s="2">
        <f t="shared" si="170"/>
        <v>10.135193372080654</v>
      </c>
      <c r="K1410" s="2">
        <f t="shared" si="172"/>
        <v>10.23298981921277</v>
      </c>
    </row>
    <row r="1411" spans="1:11" ht="13.5" x14ac:dyDescent="0.25">
      <c r="A1411" s="3">
        <f>TITRES_STAT!B1414</f>
        <v>44068</v>
      </c>
      <c r="B1411" s="6">
        <f>TITRES_STAT!D1414</f>
        <v>10.2417</v>
      </c>
      <c r="C1411" s="2">
        <f t="shared" si="165"/>
        <v>0.24869999999999948</v>
      </c>
      <c r="D1411" s="2">
        <f t="shared" si="166"/>
        <v>10.062840000000001</v>
      </c>
      <c r="E1411" s="2">
        <f t="shared" si="168"/>
        <v>10.064719999999998</v>
      </c>
      <c r="F1411" s="2">
        <f t="shared" si="169"/>
        <v>10.191100000000002</v>
      </c>
      <c r="G1411" s="2">
        <f t="shared" si="171"/>
        <v>10.233139999999997</v>
      </c>
      <c r="H1411" s="2">
        <f t="shared" si="167"/>
        <v>10.555043999999993</v>
      </c>
      <c r="I1411" s="2">
        <f t="array" ref="I1411">SUMPRODUCT(B1395:B1414, (ROW(B1395:B1414)-ROW(B1395)+1)) / (20*21/2)</f>
        <v>10.102924761904761</v>
      </c>
      <c r="J1411" s="2">
        <f t="shared" si="170"/>
        <v>10.145336860453925</v>
      </c>
      <c r="K1411" s="2">
        <f t="shared" si="172"/>
        <v>10.233331394929916</v>
      </c>
    </row>
    <row r="1412" spans="1:11" ht="13.5" x14ac:dyDescent="0.25">
      <c r="A1412" s="3">
        <f>TITRES_STAT!B1415</f>
        <v>44069</v>
      </c>
      <c r="B1412" s="6">
        <f>TITRES_STAT!D1415</f>
        <v>10.121600000000001</v>
      </c>
      <c r="C1412" s="2">
        <f t="shared" ref="C1412:C1475" si="173">B1412-B1411</f>
        <v>-0.12009999999999899</v>
      </c>
      <c r="D1412" s="2">
        <f t="shared" si="166"/>
        <v>10.081860000000001</v>
      </c>
      <c r="E1412" s="2">
        <f t="shared" si="168"/>
        <v>10.048309999999999</v>
      </c>
      <c r="F1412" s="2">
        <f t="shared" si="169"/>
        <v>10.184985000000001</v>
      </c>
      <c r="G1412" s="2">
        <f t="shared" si="171"/>
        <v>10.226511999999998</v>
      </c>
      <c r="H1412" s="2">
        <f t="shared" si="167"/>
        <v>10.552132999999994</v>
      </c>
      <c r="I1412" s="2">
        <f t="array" ref="I1412">SUMPRODUCT(B1396:B1415, (ROW(B1396:B1415)-ROW(B1396)+1)) / (20*21/2)</f>
        <v>10.091455238095238</v>
      </c>
      <c r="J1412" s="2">
        <f t="shared" si="170"/>
        <v>10.14307620707736</v>
      </c>
      <c r="K1412" s="2">
        <f t="shared" si="172"/>
        <v>10.228949771599332</v>
      </c>
    </row>
    <row r="1413" spans="1:11" ht="13.5" x14ac:dyDescent="0.25">
      <c r="A1413" s="3">
        <f>TITRES_STAT!B1416</f>
        <v>44070</v>
      </c>
      <c r="B1413" s="6">
        <f>TITRES_STAT!D1416</f>
        <v>9.9501000000000008</v>
      </c>
      <c r="C1413" s="2">
        <f t="shared" si="173"/>
        <v>-0.17149999999999999</v>
      </c>
      <c r="D1413" s="2">
        <f t="shared" si="166"/>
        <v>10.06658</v>
      </c>
      <c r="E1413" s="2">
        <f t="shared" si="168"/>
        <v>10.03984</v>
      </c>
      <c r="F1413" s="2">
        <f t="shared" si="169"/>
        <v>10.164440000000003</v>
      </c>
      <c r="G1413" s="2">
        <f t="shared" si="171"/>
        <v>10.216621999999999</v>
      </c>
      <c r="H1413" s="2">
        <f t="shared" si="167"/>
        <v>10.548364499999993</v>
      </c>
      <c r="I1413" s="2">
        <f t="array" ref="I1413">SUMPRODUCT(B1397:B1416, (ROW(B1397:B1416)-ROW(B1397)+1)) / (20*21/2)</f>
        <v>10.081374285714286</v>
      </c>
      <c r="J1413" s="2">
        <f t="shared" si="170"/>
        <v>10.124697520689041</v>
      </c>
      <c r="K1413" s="2">
        <f t="shared" si="172"/>
        <v>10.218014486438575</v>
      </c>
    </row>
    <row r="1414" spans="1:11" ht="13.5" x14ac:dyDescent="0.25">
      <c r="A1414" s="3">
        <f>TITRES_STAT!B1417</f>
        <v>44071</v>
      </c>
      <c r="B1414" s="6">
        <f>TITRES_STAT!D1417</f>
        <v>10.1988</v>
      </c>
      <c r="C1414" s="2">
        <f t="shared" si="173"/>
        <v>0.24869999999999948</v>
      </c>
      <c r="D1414" s="2">
        <f t="shared" ref="D1414:D1477" si="174">AVERAGE(B1410:B1414)</f>
        <v>10.101040000000001</v>
      </c>
      <c r="E1414" s="2">
        <f t="shared" si="168"/>
        <v>10.057070000000001</v>
      </c>
      <c r="F1414" s="2">
        <f t="shared" si="169"/>
        <v>10.156330000000001</v>
      </c>
      <c r="G1414" s="2">
        <f t="shared" si="171"/>
        <v>10.211874</v>
      </c>
      <c r="H1414" s="2">
        <f t="shared" si="167"/>
        <v>10.545839499999992</v>
      </c>
      <c r="I1414" s="2">
        <f t="array" ref="I1414">SUMPRODUCT(B1398:B1417, (ROW(B1398:B1417)-ROW(B1398)+1)) / (20*21/2)</f>
        <v>10.044081904761905</v>
      </c>
      <c r="J1414" s="2">
        <f t="shared" si="170"/>
        <v>10.131754899671037</v>
      </c>
      <c r="K1414" s="2">
        <f t="shared" si="172"/>
        <v>10.217260977166475</v>
      </c>
    </row>
    <row r="1415" spans="1:11" ht="13.5" x14ac:dyDescent="0.25">
      <c r="A1415" s="3">
        <f>TITRES_STAT!B1418</f>
        <v>44074</v>
      </c>
      <c r="B1415" s="6">
        <f>TITRES_STAT!D1418</f>
        <v>10.0359</v>
      </c>
      <c r="C1415" s="2">
        <f t="shared" si="173"/>
        <v>-0.16290000000000049</v>
      </c>
      <c r="D1415" s="2">
        <f t="shared" si="174"/>
        <v>10.10962</v>
      </c>
      <c r="E1415" s="2">
        <f t="shared" si="168"/>
        <v>10.057180000000001</v>
      </c>
      <c r="F1415" s="2">
        <f t="shared" si="169"/>
        <v>10.14175</v>
      </c>
      <c r="G1415" s="2">
        <f t="shared" si="171"/>
        <v>10.205205999999999</v>
      </c>
      <c r="H1415" s="2">
        <f t="shared" si="167"/>
        <v>10.542917999999993</v>
      </c>
      <c r="I1415" s="2">
        <f t="array" ref="I1415">SUMPRODUCT(B1399:B1418, (ROW(B1399:B1418)-ROW(B1399)+1)) / (20*21/2)</f>
        <v>10.007979523809524</v>
      </c>
      <c r="J1415" s="2">
        <f t="shared" si="170"/>
        <v>10.122625861607128</v>
      </c>
      <c r="K1415" s="2">
        <f t="shared" si="172"/>
        <v>10.210148781983477</v>
      </c>
    </row>
    <row r="1416" spans="1:11" ht="13.5" x14ac:dyDescent="0.25">
      <c r="A1416" s="3">
        <f>TITRES_STAT!B1419</f>
        <v>44075</v>
      </c>
      <c r="B1416" s="6">
        <f>TITRES_STAT!D1419</f>
        <v>10.0359</v>
      </c>
      <c r="C1416" s="2">
        <f t="shared" si="173"/>
        <v>0</v>
      </c>
      <c r="D1416" s="2">
        <f t="shared" si="174"/>
        <v>10.068459999999998</v>
      </c>
      <c r="E1416" s="2">
        <f t="shared" si="168"/>
        <v>10.065650000000002</v>
      </c>
      <c r="F1416" s="2">
        <f t="shared" si="169"/>
        <v>10.12717</v>
      </c>
      <c r="G1416" s="2">
        <f t="shared" si="171"/>
        <v>10.202717999999999</v>
      </c>
      <c r="H1416" s="2">
        <f t="shared" si="167"/>
        <v>10.53999649999999</v>
      </c>
      <c r="I1416" s="2">
        <f t="array" ref="I1416">SUMPRODUCT(B1400:B1419, (ROW(B1400:B1419)-ROW(B1400)+1)) / (20*21/2)</f>
        <v>9.9706914285714294</v>
      </c>
      <c r="J1416" s="2">
        <f t="shared" si="170"/>
        <v>10.114366255739782</v>
      </c>
      <c r="K1416" s="2">
        <f t="shared" si="172"/>
        <v>10.203315496415499</v>
      </c>
    </row>
    <row r="1417" spans="1:11" ht="13.5" x14ac:dyDescent="0.25">
      <c r="A1417" s="3">
        <f>TITRES_STAT!B1420</f>
        <v>44076</v>
      </c>
      <c r="B1417" s="6">
        <f>TITRES_STAT!D1420</f>
        <v>9.7355999999999998</v>
      </c>
      <c r="C1417" s="2">
        <f t="shared" si="173"/>
        <v>-0.30030000000000001</v>
      </c>
      <c r="D1417" s="2">
        <f t="shared" si="174"/>
        <v>9.9912600000000005</v>
      </c>
      <c r="E1417" s="2">
        <f t="shared" si="168"/>
        <v>10.03656</v>
      </c>
      <c r="F1417" s="2">
        <f t="shared" si="169"/>
        <v>10.097575000000001</v>
      </c>
      <c r="G1417" s="2">
        <f t="shared" si="171"/>
        <v>10.190378000000001</v>
      </c>
      <c r="H1417" s="2">
        <f t="shared" si="167"/>
        <v>10.535155499999995</v>
      </c>
      <c r="I1417" s="2">
        <f t="array" ref="I1417">SUMPRODUCT(B1401:B1420, (ROW(B1401:B1420)-ROW(B1401)+1)) / (20*21/2)</f>
        <v>9.9095457142857146</v>
      </c>
      <c r="J1417" s="2">
        <f t="shared" si="170"/>
        <v>10.07829327900266</v>
      </c>
      <c r="K1417" s="2">
        <f t="shared" si="172"/>
        <v>10.184973712242341</v>
      </c>
    </row>
    <row r="1418" spans="1:11" ht="13.5" x14ac:dyDescent="0.25">
      <c r="A1418" s="3">
        <f>TITRES_STAT!B1421</f>
        <v>44077</v>
      </c>
      <c r="B1418" s="6">
        <f>TITRES_STAT!D1421</f>
        <v>9.7185000000000006</v>
      </c>
      <c r="C1418" s="2">
        <f t="shared" si="173"/>
        <v>-1.7099999999999227E-2</v>
      </c>
      <c r="D1418" s="2">
        <f t="shared" si="174"/>
        <v>9.944939999999999</v>
      </c>
      <c r="E1418" s="2">
        <f t="shared" si="168"/>
        <v>10.00576</v>
      </c>
      <c r="F1418" s="2">
        <f t="shared" si="169"/>
        <v>10.067125000000001</v>
      </c>
      <c r="G1418" s="2">
        <f t="shared" si="171"/>
        <v>10.178198000000002</v>
      </c>
      <c r="H1418" s="2">
        <f t="shared" ref="H1418:H1481" si="175">AVERAGE(B1219:B1418)</f>
        <v>10.530228999999993</v>
      </c>
      <c r="I1418" s="2">
        <f t="array" ref="I1418">SUMPRODUCT(B1402:B1421, (ROW(B1402:B1421)-ROW(B1402)+1)) / (20*21/2)</f>
        <v>9.8485771428571454</v>
      </c>
      <c r="J1418" s="2">
        <f t="shared" si="170"/>
        <v>10.044027252430977</v>
      </c>
      <c r="K1418" s="2">
        <f t="shared" si="172"/>
        <v>10.166680625487739</v>
      </c>
    </row>
    <row r="1419" spans="1:11" ht="13.5" x14ac:dyDescent="0.25">
      <c r="A1419" s="3">
        <f>TITRES_STAT!B1422</f>
        <v>44078</v>
      </c>
      <c r="B1419" s="6">
        <f>TITRES_STAT!D1422</f>
        <v>9.6755999999999993</v>
      </c>
      <c r="C1419" s="2">
        <f t="shared" si="173"/>
        <v>-4.290000000000127E-2</v>
      </c>
      <c r="D1419" s="2">
        <f t="shared" si="174"/>
        <v>9.8402999999999992</v>
      </c>
      <c r="E1419" s="2">
        <f t="shared" si="168"/>
        <v>9.9706700000000019</v>
      </c>
      <c r="F1419" s="2">
        <f t="shared" si="169"/>
        <v>10.03453</v>
      </c>
      <c r="G1419" s="2">
        <f t="shared" si="171"/>
        <v>10.16516</v>
      </c>
      <c r="H1419" s="2">
        <f t="shared" si="175"/>
        <v>10.524376999999992</v>
      </c>
      <c r="I1419" s="2">
        <f t="array" ref="I1419">SUMPRODUCT(B1403:B1422, (ROW(B1403:B1422)-ROW(B1403)+1)) / (20*21/2)</f>
        <v>9.8173895238095241</v>
      </c>
      <c r="J1419" s="2">
        <f t="shared" si="170"/>
        <v>10.008938942675647</v>
      </c>
      <c r="K1419" s="2">
        <f t="shared" si="172"/>
        <v>10.147422561743122</v>
      </c>
    </row>
    <row r="1420" spans="1:11" ht="13.5" x14ac:dyDescent="0.25">
      <c r="A1420" s="3">
        <f>TITRES_STAT!B1423</f>
        <v>44081</v>
      </c>
      <c r="B1420" s="6">
        <f>TITRES_STAT!D1423</f>
        <v>9.3925000000000001</v>
      </c>
      <c r="C1420" s="2">
        <f t="shared" si="173"/>
        <v>-0.28309999999999924</v>
      </c>
      <c r="D1420" s="2">
        <f t="shared" si="174"/>
        <v>9.7116199999999999</v>
      </c>
      <c r="E1420" s="2">
        <f t="shared" ref="E1420:E1483" si="176">AVERAGE(B1411:B1420)</f>
        <v>9.9106199999999998</v>
      </c>
      <c r="F1420" s="2">
        <f t="shared" si="169"/>
        <v>9.9898699999999998</v>
      </c>
      <c r="G1420" s="2">
        <f t="shared" si="171"/>
        <v>10.148131999999999</v>
      </c>
      <c r="H1420" s="2">
        <f t="shared" si="175"/>
        <v>10.51719299999999</v>
      </c>
      <c r="I1420" s="2">
        <f t="array" ref="I1420">SUMPRODUCT(B1404:B1423, (ROW(B1404:B1423)-ROW(B1404)+1)) / (20*21/2)</f>
        <v>9.7722309523809532</v>
      </c>
      <c r="J1420" s="2">
        <f t="shared" si="170"/>
        <v>9.9502304719446322</v>
      </c>
      <c r="K1420" s="2">
        <f t="shared" si="172"/>
        <v>10.117817755400255</v>
      </c>
    </row>
    <row r="1421" spans="1:11" ht="13.5" x14ac:dyDescent="0.25">
      <c r="A1421" s="3">
        <f>TITRES_STAT!B1424</f>
        <v>44082</v>
      </c>
      <c r="B1421" s="6">
        <f>TITRES_STAT!D1424</f>
        <v>9.3497000000000003</v>
      </c>
      <c r="C1421" s="2">
        <f t="shared" si="173"/>
        <v>-4.2799999999999727E-2</v>
      </c>
      <c r="D1421" s="2">
        <f t="shared" si="174"/>
        <v>9.5743799999999997</v>
      </c>
      <c r="E1421" s="2">
        <f t="shared" si="176"/>
        <v>9.8214199999999998</v>
      </c>
      <c r="F1421" s="2">
        <f t="shared" si="169"/>
        <v>9.9430700000000023</v>
      </c>
      <c r="G1421" s="2">
        <f t="shared" si="171"/>
        <v>10.128074</v>
      </c>
      <c r="H1421" s="2">
        <f t="shared" si="175"/>
        <v>10.509794999999995</v>
      </c>
      <c r="I1421" s="2">
        <f t="array" ref="I1421">SUMPRODUCT(B1405:B1424, (ROW(B1405:B1424)-ROW(B1405)+1)) / (20*21/2)</f>
        <v>9.713593333333332</v>
      </c>
      <c r="J1421" s="2">
        <f t="shared" si="170"/>
        <v>9.8930370936641907</v>
      </c>
      <c r="K1421" s="2">
        <f t="shared" si="172"/>
        <v>10.087695490482597</v>
      </c>
    </row>
    <row r="1422" spans="1:11" ht="13.5" x14ac:dyDescent="0.25">
      <c r="A1422" s="3">
        <f>TITRES_STAT!B1425</f>
        <v>44083</v>
      </c>
      <c r="B1422" s="6">
        <f>TITRES_STAT!D1425</f>
        <v>9.6156000000000006</v>
      </c>
      <c r="C1422" s="2">
        <f t="shared" si="173"/>
        <v>0.26590000000000025</v>
      </c>
      <c r="D1422" s="2">
        <f t="shared" si="174"/>
        <v>9.5503800000000005</v>
      </c>
      <c r="E1422" s="2">
        <f t="shared" si="176"/>
        <v>9.7708199999999987</v>
      </c>
      <c r="F1422" s="2">
        <f t="shared" si="169"/>
        <v>9.9095650000000024</v>
      </c>
      <c r="G1422" s="2">
        <f t="shared" si="171"/>
        <v>10.111662000000001</v>
      </c>
      <c r="H1422" s="2">
        <f t="shared" si="175"/>
        <v>10.503726499999996</v>
      </c>
      <c r="I1422" s="2">
        <f t="array" ref="I1422">SUMPRODUCT(B1406:B1425, (ROW(B1406:B1425)-ROW(B1406)+1)) / (20*21/2)</f>
        <v>9.6545014285714306</v>
      </c>
      <c r="J1422" s="2">
        <f t="shared" si="170"/>
        <v>9.8666145133152199</v>
      </c>
      <c r="K1422" s="2">
        <f t="shared" si="172"/>
        <v>10.06918194183622</v>
      </c>
    </row>
    <row r="1423" spans="1:11" ht="13.5" x14ac:dyDescent="0.25">
      <c r="A1423" s="3">
        <f>TITRES_STAT!B1426</f>
        <v>44084</v>
      </c>
      <c r="B1423" s="6">
        <f>TITRES_STAT!D1426</f>
        <v>9.4353999999999996</v>
      </c>
      <c r="C1423" s="2">
        <f t="shared" si="173"/>
        <v>-0.18020000000000103</v>
      </c>
      <c r="D1423" s="2">
        <f t="shared" si="174"/>
        <v>9.49376</v>
      </c>
      <c r="E1423" s="2">
        <f t="shared" si="176"/>
        <v>9.7193500000000004</v>
      </c>
      <c r="F1423" s="2">
        <f t="shared" si="169"/>
        <v>9.8795950000000019</v>
      </c>
      <c r="G1423" s="2">
        <f t="shared" si="171"/>
        <v>10.092984</v>
      </c>
      <c r="H1423" s="2">
        <f t="shared" si="175"/>
        <v>10.496715499999995</v>
      </c>
      <c r="I1423" s="2">
        <f t="array" ref="I1423">SUMPRODUCT(B1407:B1426, (ROW(B1407:B1426)-ROW(B1407)+1)) / (20*21/2)</f>
        <v>9.5951990476190474</v>
      </c>
      <c r="J1423" s="2">
        <f t="shared" si="170"/>
        <v>9.8255464644280561</v>
      </c>
      <c r="K1423" s="2">
        <f t="shared" si="172"/>
        <v>10.044327748038722</v>
      </c>
    </row>
    <row r="1424" spans="1:11" ht="13.5" x14ac:dyDescent="0.25">
      <c r="A1424" s="3">
        <f>TITRES_STAT!B1427</f>
        <v>44085</v>
      </c>
      <c r="B1424" s="6">
        <f>TITRES_STAT!D1427</f>
        <v>9.2638999999999996</v>
      </c>
      <c r="C1424" s="2">
        <f t="shared" si="173"/>
        <v>-0.17149999999999999</v>
      </c>
      <c r="D1424" s="2">
        <f t="shared" si="174"/>
        <v>9.4114199999999997</v>
      </c>
      <c r="E1424" s="2">
        <f t="shared" si="176"/>
        <v>9.6258599999999994</v>
      </c>
      <c r="F1424" s="2">
        <f t="shared" si="169"/>
        <v>9.841465000000003</v>
      </c>
      <c r="G1424" s="2">
        <f t="shared" si="171"/>
        <v>10.077064</v>
      </c>
      <c r="H1424" s="2">
        <f t="shared" si="175"/>
        <v>10.489097999999995</v>
      </c>
      <c r="I1424" s="2">
        <f t="array" ref="I1424">SUMPRODUCT(B1408:B1427, (ROW(B1408:B1427)-ROW(B1408)+1)) / (20*21/2)</f>
        <v>9.5395780952380953</v>
      </c>
      <c r="J1424" s="2">
        <f t="shared" si="170"/>
        <v>9.7720563249587169</v>
      </c>
      <c r="K1424" s="2">
        <f t="shared" si="172"/>
        <v>10.013722738311714</v>
      </c>
    </row>
    <row r="1425" spans="1:11" ht="13.5" x14ac:dyDescent="0.25">
      <c r="A1425" s="3">
        <f>TITRES_STAT!B1428</f>
        <v>44088</v>
      </c>
      <c r="B1425" s="6">
        <f>TITRES_STAT!D1428</f>
        <v>9.2210000000000001</v>
      </c>
      <c r="C1425" s="2">
        <f t="shared" si="173"/>
        <v>-4.2899999999999494E-2</v>
      </c>
      <c r="D1425" s="2">
        <f t="shared" si="174"/>
        <v>9.3771199999999997</v>
      </c>
      <c r="E1425" s="2">
        <f t="shared" si="176"/>
        <v>9.5443700000000007</v>
      </c>
      <c r="F1425" s="2">
        <f t="shared" si="169"/>
        <v>9.8007750000000016</v>
      </c>
      <c r="G1425" s="2">
        <f t="shared" si="171"/>
        <v>10.060788000000001</v>
      </c>
      <c r="H1425" s="2">
        <f t="shared" si="175"/>
        <v>10.482101999999998</v>
      </c>
      <c r="I1425" s="2">
        <f t="array" ref="I1425">SUMPRODUCT(B1409:B1428, (ROW(B1409:B1428)-ROW(B1409)+1)) / (20*21/2)</f>
        <v>9.4692066666666683</v>
      </c>
      <c r="J1425" s="2">
        <f t="shared" si="170"/>
        <v>9.7195747702007438</v>
      </c>
      <c r="K1425" s="2">
        <f t="shared" si="172"/>
        <v>9.9826355721034119</v>
      </c>
    </row>
    <row r="1426" spans="1:11" ht="13.5" x14ac:dyDescent="0.25">
      <c r="A1426" s="3">
        <f>TITRES_STAT!B1429</f>
        <v>44089</v>
      </c>
      <c r="B1426" s="6">
        <f>TITRES_STAT!D1429</f>
        <v>9.1781000000000006</v>
      </c>
      <c r="C1426" s="2">
        <f t="shared" si="173"/>
        <v>-4.2899999999999494E-2</v>
      </c>
      <c r="D1426" s="2">
        <f t="shared" si="174"/>
        <v>9.3428000000000004</v>
      </c>
      <c r="E1426" s="2">
        <f t="shared" si="176"/>
        <v>9.4585900000000009</v>
      </c>
      <c r="F1426" s="2">
        <f t="shared" si="169"/>
        <v>9.7621200000000012</v>
      </c>
      <c r="G1426" s="2">
        <f t="shared" si="171"/>
        <v>10.038635999999999</v>
      </c>
      <c r="H1426" s="2">
        <f t="shared" si="175"/>
        <v>10.474055499999997</v>
      </c>
      <c r="I1426" s="2">
        <f t="array" ref="I1426">SUMPRODUCT(B1410:B1429, (ROW(B1410:B1429)-ROW(B1410)+1)) / (20*21/2)</f>
        <v>9.4062623809523824</v>
      </c>
      <c r="J1426" s="2">
        <f t="shared" si="170"/>
        <v>9.6680057444673402</v>
      </c>
      <c r="K1426" s="2">
        <f t="shared" si="172"/>
        <v>9.9510851575111214</v>
      </c>
    </row>
    <row r="1427" spans="1:11" ht="13.5" x14ac:dyDescent="0.25">
      <c r="A1427" s="3">
        <f>TITRES_STAT!B1430</f>
        <v>44090</v>
      </c>
      <c r="B1427" s="6">
        <f>TITRES_STAT!D1430</f>
        <v>9.1781000000000006</v>
      </c>
      <c r="C1427" s="2">
        <f t="shared" si="173"/>
        <v>0</v>
      </c>
      <c r="D1427" s="2">
        <f t="shared" si="174"/>
        <v>9.2553000000000001</v>
      </c>
      <c r="E1427" s="2">
        <f t="shared" si="176"/>
        <v>9.4028400000000012</v>
      </c>
      <c r="F1427" s="2">
        <f t="shared" si="169"/>
        <v>9.7197000000000013</v>
      </c>
      <c r="G1427" s="2">
        <f t="shared" si="171"/>
        <v>10.016483999999998</v>
      </c>
      <c r="H1427" s="2">
        <f t="shared" si="175"/>
        <v>10.465799499999997</v>
      </c>
      <c r="I1427" s="2">
        <f t="array" ref="I1427">SUMPRODUCT(B1411:B1430, (ROW(B1411:B1430)-ROW(B1411)+1)) / (20*21/2)</f>
        <v>9.3620704761904765</v>
      </c>
      <c r="J1427" s="2">
        <f t="shared" si="170"/>
        <v>9.6213480545180694</v>
      </c>
      <c r="K1427" s="2">
        <f t="shared" si="172"/>
        <v>9.9207720140793132</v>
      </c>
    </row>
    <row r="1428" spans="1:11" ht="13.5" x14ac:dyDescent="0.25">
      <c r="A1428" s="3">
        <f>TITRES_STAT!B1431</f>
        <v>44091</v>
      </c>
      <c r="B1428" s="6">
        <f>TITRES_STAT!D1431</f>
        <v>8.9808000000000003</v>
      </c>
      <c r="C1428" s="2">
        <f t="shared" si="173"/>
        <v>-0.19730000000000025</v>
      </c>
      <c r="D1428" s="2">
        <f t="shared" si="174"/>
        <v>9.1643799999999995</v>
      </c>
      <c r="E1428" s="2">
        <f t="shared" si="176"/>
        <v>9.3290699999999998</v>
      </c>
      <c r="F1428" s="2">
        <f t="shared" ref="F1428:F1491" si="177">AVERAGE(B1409:B1428)</f>
        <v>9.6674150000000001</v>
      </c>
      <c r="G1428" s="2">
        <f t="shared" si="171"/>
        <v>9.9903859999999973</v>
      </c>
      <c r="H1428" s="2">
        <f t="shared" si="175"/>
        <v>10.457184499999999</v>
      </c>
      <c r="I1428" s="2">
        <f t="array" ref="I1428">SUMPRODUCT(B1412:B1431, (ROW(B1412:B1431)-ROW(B1412)+1)) / (20*21/2)</f>
        <v>9.3055385714285705</v>
      </c>
      <c r="J1428" s="2">
        <f t="shared" si="170"/>
        <v>9.5603434778973018</v>
      </c>
      <c r="K1428" s="2">
        <f t="shared" si="172"/>
        <v>9.8839103664683599</v>
      </c>
    </row>
    <row r="1429" spans="1:11" ht="13.5" x14ac:dyDescent="0.25">
      <c r="A1429" s="3">
        <f>TITRES_STAT!B1432</f>
        <v>44092</v>
      </c>
      <c r="B1429" s="6">
        <f>TITRES_STAT!D1432</f>
        <v>9.0065000000000008</v>
      </c>
      <c r="C1429" s="2">
        <f t="shared" si="173"/>
        <v>2.57000000000005E-2</v>
      </c>
      <c r="D1429" s="2">
        <f t="shared" si="174"/>
        <v>9.1128999999999998</v>
      </c>
      <c r="E1429" s="2">
        <f t="shared" si="176"/>
        <v>9.2621599999999997</v>
      </c>
      <c r="F1429" s="2">
        <f t="shared" si="177"/>
        <v>9.6164149999999999</v>
      </c>
      <c r="G1429" s="2">
        <f t="shared" si="171"/>
        <v>9.9698199999999968</v>
      </c>
      <c r="H1429" s="2">
        <f t="shared" si="175"/>
        <v>10.447108999999998</v>
      </c>
      <c r="I1429" s="2">
        <f t="array" ref="I1429">SUMPRODUCT(B1413:B1432, (ROW(B1413:B1432)-ROW(B1413)+1)) / (20*21/2)</f>
        <v>9.2738014285714279</v>
      </c>
      <c r="J1429" s="2">
        <f t="shared" ref="J1429:J1492" si="178">$J$4*B1429+J1428*(1-$J$4)</f>
        <v>9.50759648000232</v>
      </c>
      <c r="K1429" s="2">
        <f t="shared" si="172"/>
        <v>9.8495021168029346</v>
      </c>
    </row>
    <row r="1430" spans="1:11" ht="13.5" x14ac:dyDescent="0.25">
      <c r="A1430" s="3">
        <f>TITRES_STAT!B1433</f>
        <v>44095</v>
      </c>
      <c r="B1430" s="6">
        <f>TITRES_STAT!D1433</f>
        <v>9.1524000000000001</v>
      </c>
      <c r="C1430" s="2">
        <f t="shared" si="173"/>
        <v>0.14589999999999925</v>
      </c>
      <c r="D1430" s="2">
        <f t="shared" si="174"/>
        <v>9.0991800000000005</v>
      </c>
      <c r="E1430" s="2">
        <f t="shared" si="176"/>
        <v>9.238150000000001</v>
      </c>
      <c r="F1430" s="2">
        <f t="shared" si="177"/>
        <v>9.5743849999999995</v>
      </c>
      <c r="G1430" s="2">
        <f t="shared" si="171"/>
        <v>9.9471539999999976</v>
      </c>
      <c r="H1430" s="2">
        <f t="shared" si="175"/>
        <v>10.437679499999996</v>
      </c>
      <c r="I1430" s="2">
        <f t="array" ref="I1430">SUMPRODUCT(B1414:B1433, (ROW(B1414:B1433)-ROW(B1414)+1)) / (20*21/2)</f>
        <v>9.2465571428571423</v>
      </c>
      <c r="J1430" s="2">
        <f t="shared" si="178"/>
        <v>9.4737682438116213</v>
      </c>
      <c r="K1430" s="2">
        <f t="shared" si="172"/>
        <v>9.8221647788890944</v>
      </c>
    </row>
    <row r="1431" spans="1:11" ht="13.5" x14ac:dyDescent="0.25">
      <c r="A1431" s="3">
        <f>TITRES_STAT!B1434</f>
        <v>44096</v>
      </c>
      <c r="B1431" s="6">
        <f>TITRES_STAT!D1434</f>
        <v>8.9808000000000003</v>
      </c>
      <c r="C1431" s="2">
        <f t="shared" si="173"/>
        <v>-0.17159999999999975</v>
      </c>
      <c r="D1431" s="2">
        <f t="shared" si="174"/>
        <v>9.0597200000000022</v>
      </c>
      <c r="E1431" s="2">
        <f t="shared" si="176"/>
        <v>9.2012600000000013</v>
      </c>
      <c r="F1431" s="2">
        <f t="shared" si="177"/>
        <v>9.5113399999999988</v>
      </c>
      <c r="G1431" s="2">
        <f t="shared" si="171"/>
        <v>9.9210559999999965</v>
      </c>
      <c r="H1431" s="2">
        <f t="shared" si="175"/>
        <v>10.428227999999995</v>
      </c>
      <c r="I1431" s="2">
        <f t="array" ref="I1431">SUMPRODUCT(B1415:B1434, (ROW(B1415:B1434)-ROW(B1415)+1)) / (20*21/2)</f>
        <v>9.2229890476190484</v>
      </c>
      <c r="J1431" s="2">
        <f t="shared" si="178"/>
        <v>9.4268188872581344</v>
      </c>
      <c r="K1431" s="2">
        <f t="shared" si="172"/>
        <v>9.7891700816777583</v>
      </c>
    </row>
    <row r="1432" spans="1:11" ht="13.5" x14ac:dyDescent="0.25">
      <c r="A1432" s="3">
        <f>TITRES_STAT!B1435</f>
        <v>44097</v>
      </c>
      <c r="B1432" s="6">
        <f>TITRES_STAT!D1435</f>
        <v>9.1781000000000006</v>
      </c>
      <c r="C1432" s="2">
        <f t="shared" si="173"/>
        <v>0.19730000000000025</v>
      </c>
      <c r="D1432" s="2">
        <f t="shared" si="174"/>
        <v>9.0597200000000004</v>
      </c>
      <c r="E1432" s="2">
        <f t="shared" si="176"/>
        <v>9.1575100000000003</v>
      </c>
      <c r="F1432" s="2">
        <f t="shared" si="177"/>
        <v>9.4641649999999977</v>
      </c>
      <c r="G1432" s="2">
        <f t="shared" si="171"/>
        <v>9.8989039999999946</v>
      </c>
      <c r="H1432" s="2">
        <f t="shared" si="175"/>
        <v>10.417797999999998</v>
      </c>
      <c r="I1432" s="2">
        <f t="array" ref="I1432">SUMPRODUCT(B1416:B1435, (ROW(B1416:B1435)-ROW(B1416)+1)) / (20*21/2)</f>
        <v>9.1961100000000009</v>
      </c>
      <c r="J1432" s="2">
        <f t="shared" si="178"/>
        <v>9.4031313741859321</v>
      </c>
      <c r="K1432" s="2">
        <f t="shared" si="172"/>
        <v>9.7652065490629436</v>
      </c>
    </row>
    <row r="1433" spans="1:11" ht="13.5" x14ac:dyDescent="0.25">
      <c r="A1433" s="3">
        <f>TITRES_STAT!B1436</f>
        <v>44098</v>
      </c>
      <c r="B1433" s="6">
        <f>TITRES_STAT!D1436</f>
        <v>9.1781000000000006</v>
      </c>
      <c r="C1433" s="2">
        <f t="shared" si="173"/>
        <v>0</v>
      </c>
      <c r="D1433" s="2">
        <f t="shared" si="174"/>
        <v>9.0991800000000005</v>
      </c>
      <c r="E1433" s="2">
        <f t="shared" si="176"/>
        <v>9.1317800000000009</v>
      </c>
      <c r="F1433" s="2">
        <f t="shared" si="177"/>
        <v>9.4255649999999989</v>
      </c>
      <c r="G1433" s="2">
        <f t="shared" si="171"/>
        <v>9.8817699999999942</v>
      </c>
      <c r="H1433" s="2">
        <f t="shared" si="175"/>
        <v>10.408914999999997</v>
      </c>
      <c r="I1433" s="2">
        <f t="array" ref="I1433">SUMPRODUCT(B1417:B1436, (ROW(B1417:B1436)-ROW(B1417)+1)) / (20*21/2)</f>
        <v>9.173724285714286</v>
      </c>
      <c r="J1433" s="2">
        <f t="shared" si="178"/>
        <v>9.3816998147396529</v>
      </c>
      <c r="K1433" s="2">
        <f t="shared" si="172"/>
        <v>9.7421827628251805</v>
      </c>
    </row>
    <row r="1434" spans="1:11" ht="13.5" x14ac:dyDescent="0.25">
      <c r="A1434" s="3">
        <f>TITRES_STAT!B1437</f>
        <v>44099</v>
      </c>
      <c r="B1434" s="6">
        <f>TITRES_STAT!D1437</f>
        <v>9.1781000000000006</v>
      </c>
      <c r="C1434" s="2">
        <f t="shared" si="173"/>
        <v>0</v>
      </c>
      <c r="D1434" s="2">
        <f t="shared" si="174"/>
        <v>9.1335000000000015</v>
      </c>
      <c r="E1434" s="2">
        <f t="shared" si="176"/>
        <v>9.1232000000000006</v>
      </c>
      <c r="F1434" s="2">
        <f t="shared" si="177"/>
        <v>9.3745299999999983</v>
      </c>
      <c r="G1434" s="2">
        <f t="shared" si="171"/>
        <v>9.8596179999999958</v>
      </c>
      <c r="H1434" s="2">
        <f t="shared" si="175"/>
        <v>10.398819499999997</v>
      </c>
      <c r="I1434" s="2">
        <f t="array" ref="I1434">SUMPRODUCT(B1418:B1437, (ROW(B1418:B1437)-ROW(B1418)+1)) / (20*21/2)</f>
        <v>9.1313271428571419</v>
      </c>
      <c r="J1434" s="2">
        <f t="shared" si="178"/>
        <v>9.3623093561930197</v>
      </c>
      <c r="K1434" s="2">
        <f t="shared" si="172"/>
        <v>9.7200618701653685</v>
      </c>
    </row>
    <row r="1435" spans="1:11" ht="13.5" x14ac:dyDescent="0.25">
      <c r="A1435" s="3">
        <f>TITRES_STAT!B1438</f>
        <v>44102</v>
      </c>
      <c r="B1435" s="6">
        <f>TITRES_STAT!D1438</f>
        <v>9.0922999999999998</v>
      </c>
      <c r="C1435" s="2">
        <f t="shared" si="173"/>
        <v>-8.5800000000000765E-2</v>
      </c>
      <c r="D1435" s="2">
        <f t="shared" si="174"/>
        <v>9.1214800000000018</v>
      </c>
      <c r="E1435" s="2">
        <f t="shared" si="176"/>
        <v>9.1103300000000011</v>
      </c>
      <c r="F1435" s="2">
        <f t="shared" si="177"/>
        <v>9.3273499999999991</v>
      </c>
      <c r="G1435" s="2">
        <f t="shared" si="171"/>
        <v>9.8382579999999962</v>
      </c>
      <c r="H1435" s="2">
        <f t="shared" si="175"/>
        <v>10.388294999999998</v>
      </c>
      <c r="I1435" s="2">
        <f t="array" ref="I1435">SUMPRODUCT(B1419:B1438, (ROW(B1419:B1438)-ROW(B1419)+1)) / (20*21/2)</f>
        <v>9.0687138095238087</v>
      </c>
      <c r="J1435" s="2">
        <f t="shared" si="178"/>
        <v>9.3365941794127316</v>
      </c>
      <c r="K1435" s="2">
        <f t="shared" si="172"/>
        <v>9.6954437576098638</v>
      </c>
    </row>
    <row r="1436" spans="1:11" ht="13.5" x14ac:dyDescent="0.25">
      <c r="A1436" s="3">
        <f>TITRES_STAT!B1439</f>
        <v>44103</v>
      </c>
      <c r="B1436" s="6">
        <f>TITRES_STAT!D1439</f>
        <v>9.0922999999999998</v>
      </c>
      <c r="C1436" s="2">
        <f t="shared" si="173"/>
        <v>0</v>
      </c>
      <c r="D1436" s="2">
        <f t="shared" si="174"/>
        <v>9.1437800000000014</v>
      </c>
      <c r="E1436" s="2">
        <f t="shared" si="176"/>
        <v>9.1017499999999991</v>
      </c>
      <c r="F1436" s="2">
        <f t="shared" si="177"/>
        <v>9.28017</v>
      </c>
      <c r="G1436" s="2">
        <f t="shared" si="171"/>
        <v>9.8162299999999973</v>
      </c>
      <c r="H1436" s="2">
        <f t="shared" si="175"/>
        <v>10.377770499999997</v>
      </c>
      <c r="I1436" s="2">
        <f t="array" ref="I1436">SUMPRODUCT(B1420:B1439, (ROW(B1420:B1439)-ROW(B1420)+1)) / (20*21/2)</f>
        <v>9.011532857142857</v>
      </c>
      <c r="J1436" s="2">
        <f t="shared" si="178"/>
        <v>9.3133280670877081</v>
      </c>
      <c r="K1436" s="2">
        <f t="shared" si="172"/>
        <v>9.6717910612330069</v>
      </c>
    </row>
    <row r="1437" spans="1:11" ht="13.5" x14ac:dyDescent="0.25">
      <c r="A1437" s="3">
        <f>TITRES_STAT!B1440</f>
        <v>44104</v>
      </c>
      <c r="B1437" s="6">
        <f>TITRES_STAT!D1440</f>
        <v>8.8350000000000009</v>
      </c>
      <c r="C1437" s="2">
        <f t="shared" si="173"/>
        <v>-0.25729999999999897</v>
      </c>
      <c r="D1437" s="2">
        <f t="shared" si="174"/>
        <v>9.0751600000000003</v>
      </c>
      <c r="E1437" s="2">
        <f t="shared" si="176"/>
        <v>9.0674399999999995</v>
      </c>
      <c r="F1437" s="2">
        <f t="shared" si="177"/>
        <v>9.2351399999999995</v>
      </c>
      <c r="G1437" s="2">
        <f t="shared" si="171"/>
        <v>9.7890559999999969</v>
      </c>
      <c r="H1437" s="2">
        <f t="shared" si="175"/>
        <v>10.367339499999998</v>
      </c>
      <c r="I1437" s="2">
        <f t="array" ref="I1437">SUMPRODUCT(B1421:B1440, (ROW(B1421:B1440)-ROW(B1421)+1)) / (20*21/2)</f>
        <v>8.9963419047619055</v>
      </c>
      <c r="J1437" s="2">
        <f t="shared" si="178"/>
        <v>9.2677730130793545</v>
      </c>
      <c r="K1437" s="2">
        <f t="shared" si="172"/>
        <v>9.6389757254983781</v>
      </c>
    </row>
    <row r="1438" spans="1:11" ht="13.5" x14ac:dyDescent="0.25">
      <c r="A1438" s="3">
        <f>TITRES_STAT!B1441</f>
        <v>44105</v>
      </c>
      <c r="B1438" s="6">
        <f>TITRES_STAT!D1441</f>
        <v>8.5777000000000001</v>
      </c>
      <c r="C1438" s="2">
        <f t="shared" si="173"/>
        <v>-0.25730000000000075</v>
      </c>
      <c r="D1438" s="2">
        <f t="shared" si="174"/>
        <v>8.9550800000000006</v>
      </c>
      <c r="E1438" s="2">
        <f t="shared" si="176"/>
        <v>9.0271299999999997</v>
      </c>
      <c r="F1438" s="2">
        <f t="shared" si="177"/>
        <v>9.1780999999999988</v>
      </c>
      <c r="G1438" s="2">
        <f t="shared" si="171"/>
        <v>9.7548959999999969</v>
      </c>
      <c r="H1438" s="2">
        <f t="shared" si="175"/>
        <v>10.354659999999999</v>
      </c>
      <c r="I1438" s="2">
        <f t="array" ref="I1438">SUMPRODUCT(B1422:B1441, (ROW(B1422:B1441)-ROW(B1422)+1)) / (20*21/2)</f>
        <v>8.983192857142857</v>
      </c>
      <c r="J1438" s="2">
        <f t="shared" si="178"/>
        <v>9.2020517737384626</v>
      </c>
      <c r="K1438" s="2">
        <f t="shared" si="172"/>
        <v>9.597357069596482</v>
      </c>
    </row>
    <row r="1439" spans="1:11" ht="13.5" x14ac:dyDescent="0.25">
      <c r="A1439" s="3">
        <f>TITRES_STAT!B1442</f>
        <v>44106</v>
      </c>
      <c r="B1439" s="6">
        <f>TITRES_STAT!D1442</f>
        <v>8.5777000000000001</v>
      </c>
      <c r="C1439" s="2">
        <f t="shared" si="173"/>
        <v>0</v>
      </c>
      <c r="D1439" s="2">
        <f t="shared" si="174"/>
        <v>8.8350000000000009</v>
      </c>
      <c r="E1439" s="2">
        <f t="shared" si="176"/>
        <v>8.9842499999999994</v>
      </c>
      <c r="F1439" s="2">
        <f t="shared" si="177"/>
        <v>9.1232049999999987</v>
      </c>
      <c r="G1439" s="2">
        <f t="shared" si="171"/>
        <v>9.7207359999999952</v>
      </c>
      <c r="H1439" s="2">
        <f t="shared" si="175"/>
        <v>10.343569499999996</v>
      </c>
      <c r="I1439" s="2">
        <f t="array" ref="I1439">SUMPRODUCT(B1423:B1442, (ROW(B1423:B1442)-ROW(B1423)+1)) / (20*21/2)</f>
        <v>8.9718819047619061</v>
      </c>
      <c r="J1439" s="2">
        <f t="shared" si="178"/>
        <v>9.1425897000490846</v>
      </c>
      <c r="K1439" s="2">
        <f t="shared" si="172"/>
        <v>9.5573705178476018</v>
      </c>
    </row>
    <row r="1440" spans="1:11" ht="13.5" x14ac:dyDescent="0.25">
      <c r="A1440" s="3">
        <f>TITRES_STAT!B1443</f>
        <v>44109</v>
      </c>
      <c r="B1440" s="6">
        <f>TITRES_STAT!D1443</f>
        <v>8.9636999999999993</v>
      </c>
      <c r="C1440" s="2">
        <f t="shared" si="173"/>
        <v>0.38599999999999923</v>
      </c>
      <c r="D1440" s="2">
        <f t="shared" si="174"/>
        <v>8.8092800000000011</v>
      </c>
      <c r="E1440" s="2">
        <f t="shared" si="176"/>
        <v>8.9653799999999997</v>
      </c>
      <c r="F1440" s="2">
        <f t="shared" si="177"/>
        <v>9.1017649999999986</v>
      </c>
      <c r="G1440" s="2">
        <f t="shared" si="171"/>
        <v>9.6951319999999974</v>
      </c>
      <c r="H1440" s="2">
        <f t="shared" si="175"/>
        <v>10.333237999999996</v>
      </c>
      <c r="I1440" s="2">
        <f t="array" ref="I1440">SUMPRODUCT(B1424:B1443, (ROW(B1424:B1443)-ROW(B1424)+1)) / (20*21/2)</f>
        <v>8.9628561904761916</v>
      </c>
      <c r="J1440" s="2">
        <f t="shared" si="178"/>
        <v>9.1255525857586957</v>
      </c>
      <c r="K1440" s="2">
        <f t="shared" si="172"/>
        <v>9.5340893210692652</v>
      </c>
    </row>
    <row r="1441" spans="1:11" ht="13.5" x14ac:dyDescent="0.25">
      <c r="A1441" s="3">
        <f>TITRES_STAT!B1444</f>
        <v>44110</v>
      </c>
      <c r="B1441" s="6">
        <f>TITRES_STAT!D1444</f>
        <v>8.9636999999999993</v>
      </c>
      <c r="C1441" s="2">
        <f t="shared" si="173"/>
        <v>0</v>
      </c>
      <c r="D1441" s="2">
        <f t="shared" si="174"/>
        <v>8.7835599999999996</v>
      </c>
      <c r="E1441" s="2">
        <f t="shared" si="176"/>
        <v>8.9636700000000022</v>
      </c>
      <c r="F1441" s="2">
        <f t="shared" si="177"/>
        <v>9.0824649999999991</v>
      </c>
      <c r="G1441" s="2">
        <f t="shared" si="171"/>
        <v>9.673709999999998</v>
      </c>
      <c r="H1441" s="2">
        <f t="shared" si="175"/>
        <v>10.322865</v>
      </c>
      <c r="I1441" s="2">
        <f t="array" ref="I1441">SUMPRODUCT(B1425:B1444, (ROW(B1425:B1444)-ROW(B1425)+1)) / (20*21/2)</f>
        <v>8.9593842857142878</v>
      </c>
      <c r="J1441" s="2">
        <f t="shared" si="178"/>
        <v>9.110138053781677</v>
      </c>
      <c r="K1441" s="2">
        <f t="shared" si="172"/>
        <v>9.5117211123998828</v>
      </c>
    </row>
    <row r="1442" spans="1:11" ht="13.5" x14ac:dyDescent="0.25">
      <c r="A1442" s="3">
        <f>TITRES_STAT!B1445</f>
        <v>44111</v>
      </c>
      <c r="B1442" s="6">
        <f>TITRES_STAT!D1445</f>
        <v>8.9636999999999993</v>
      </c>
      <c r="C1442" s="2">
        <f t="shared" si="173"/>
        <v>0</v>
      </c>
      <c r="D1442" s="2">
        <f t="shared" si="174"/>
        <v>8.8092999999999986</v>
      </c>
      <c r="E1442" s="2">
        <f t="shared" si="176"/>
        <v>8.9422300000000003</v>
      </c>
      <c r="F1442" s="2">
        <f t="shared" si="177"/>
        <v>9.0498699999999985</v>
      </c>
      <c r="G1442" s="2">
        <f t="shared" si="171"/>
        <v>9.6481059999999967</v>
      </c>
      <c r="H1442" s="2">
        <f t="shared" si="175"/>
        <v>10.312533499999997</v>
      </c>
      <c r="I1442" s="2">
        <f t="array" ref="I1442">SUMPRODUCT(B1426:B1445, (ROW(B1426:B1445)-ROW(B1426)+1)) / (20*21/2)</f>
        <v>8.9588480952380962</v>
      </c>
      <c r="J1442" s="2">
        <f t="shared" si="178"/>
        <v>9.0961915724691362</v>
      </c>
      <c r="K1442" s="2">
        <f t="shared" si="172"/>
        <v>9.4902300883842017</v>
      </c>
    </row>
    <row r="1443" spans="1:11" ht="13.5" x14ac:dyDescent="0.25">
      <c r="A1443" s="3">
        <f>TITRES_STAT!B1446</f>
        <v>44112</v>
      </c>
      <c r="B1443" s="6">
        <f>TITRES_STAT!D1446</f>
        <v>8.9550999999999998</v>
      </c>
      <c r="C1443" s="2">
        <f t="shared" si="173"/>
        <v>-8.5999999999994969E-3</v>
      </c>
      <c r="D1443" s="2">
        <f t="shared" si="174"/>
        <v>8.884780000000001</v>
      </c>
      <c r="E1443" s="2">
        <f t="shared" si="176"/>
        <v>8.9199300000000008</v>
      </c>
      <c r="F1443" s="2">
        <f t="shared" si="177"/>
        <v>9.0258549999999964</v>
      </c>
      <c r="G1443" s="2">
        <f t="shared" si="171"/>
        <v>9.6199879999999993</v>
      </c>
      <c r="H1443" s="2">
        <f t="shared" si="175"/>
        <v>10.302159</v>
      </c>
      <c r="I1443" s="2">
        <f t="array" ref="I1443">SUMPRODUCT(B1427:B1446, (ROW(B1427:B1446)-ROW(B1427)+1)) / (20*21/2)</f>
        <v>8.9577047619047612</v>
      </c>
      <c r="J1443" s="2">
        <f t="shared" si="178"/>
        <v>9.0827542798530292</v>
      </c>
      <c r="K1443" s="2">
        <f t="shared" si="172"/>
        <v>9.4692445947220758</v>
      </c>
    </row>
    <row r="1444" spans="1:11" ht="13.5" x14ac:dyDescent="0.25">
      <c r="A1444" s="3">
        <f>TITRES_STAT!B1447</f>
        <v>44113</v>
      </c>
      <c r="B1444" s="6">
        <f>TITRES_STAT!D1447</f>
        <v>8.9893999999999998</v>
      </c>
      <c r="C1444" s="2">
        <f t="shared" si="173"/>
        <v>3.4299999999999997E-2</v>
      </c>
      <c r="D1444" s="2">
        <f t="shared" si="174"/>
        <v>8.9671199999999995</v>
      </c>
      <c r="E1444" s="2">
        <f t="shared" si="176"/>
        <v>8.9010600000000011</v>
      </c>
      <c r="F1444" s="2">
        <f t="shared" si="177"/>
        <v>9.0121299999999955</v>
      </c>
      <c r="G1444" s="2">
        <f t="shared" si="171"/>
        <v>9.5925560000000001</v>
      </c>
      <c r="H1444" s="2">
        <f t="shared" si="175"/>
        <v>10.292039999999997</v>
      </c>
      <c r="I1444" s="2">
        <f t="array" ref="I1444">SUMPRODUCT(B1428:B1447, (ROW(B1428:B1447)-ROW(B1428)+1)) / (20*21/2)</f>
        <v>8.9509266666666676</v>
      </c>
      <c r="J1444" s="2">
        <f t="shared" si="178"/>
        <v>9.0738633960575026</v>
      </c>
      <c r="K1444" s="2">
        <f t="shared" si="172"/>
        <v>9.4504271596349358</v>
      </c>
    </row>
    <row r="1445" spans="1:11" ht="13.5" x14ac:dyDescent="0.25">
      <c r="A1445" s="3">
        <f>TITRES_STAT!B1448</f>
        <v>44116</v>
      </c>
      <c r="B1445" s="6">
        <f>TITRES_STAT!D1448</f>
        <v>9.0065000000000008</v>
      </c>
      <c r="C1445" s="2">
        <f t="shared" si="173"/>
        <v>1.7100000000001003E-2</v>
      </c>
      <c r="D1445" s="2">
        <f t="shared" si="174"/>
        <v>8.9756800000000005</v>
      </c>
      <c r="E1445" s="2">
        <f t="shared" si="176"/>
        <v>8.8924800000000026</v>
      </c>
      <c r="F1445" s="2">
        <f t="shared" si="177"/>
        <v>9.0014049999999948</v>
      </c>
      <c r="G1445" s="2">
        <f t="shared" si="171"/>
        <v>9.5661360000000002</v>
      </c>
      <c r="H1445" s="2">
        <f t="shared" si="175"/>
        <v>10.282089999999998</v>
      </c>
      <c r="I1445" s="2">
        <f t="array" ref="I1445">SUMPRODUCT(B1429:B1448, (ROW(B1429:B1448)-ROW(B1429)+1)) / (20*21/2)</f>
        <v>8.9453738095238098</v>
      </c>
      <c r="J1445" s="2">
        <f t="shared" si="178"/>
        <v>9.0674478345282168</v>
      </c>
      <c r="K1445" s="2">
        <f t="shared" si="172"/>
        <v>9.4330182514139587</v>
      </c>
    </row>
    <row r="1446" spans="1:11" ht="13.5" x14ac:dyDescent="0.25">
      <c r="A1446" s="3">
        <f>TITRES_STAT!B1449</f>
        <v>44117</v>
      </c>
      <c r="B1446" s="6">
        <f>TITRES_STAT!D1449</f>
        <v>8.9893999999999998</v>
      </c>
      <c r="C1446" s="2">
        <f t="shared" si="173"/>
        <v>-1.7100000000001003E-2</v>
      </c>
      <c r="D1446" s="2">
        <f t="shared" si="174"/>
        <v>8.9808199999999996</v>
      </c>
      <c r="E1446" s="2">
        <f t="shared" si="176"/>
        <v>8.8821900000000014</v>
      </c>
      <c r="F1446" s="2">
        <f t="shared" si="177"/>
        <v>8.9919699999999967</v>
      </c>
      <c r="G1446" s="2">
        <f t="shared" si="171"/>
        <v>9.5393740000000005</v>
      </c>
      <c r="H1446" s="2">
        <f t="shared" si="175"/>
        <v>10.272012499999999</v>
      </c>
      <c r="I1446" s="2">
        <f t="array" ref="I1446">SUMPRODUCT(B1430:B1449, (ROW(B1430:B1449)-ROW(B1430)+1)) / (20*21/2)</f>
        <v>8.9401066666666669</v>
      </c>
      <c r="J1446" s="2">
        <f t="shared" si="178"/>
        <v>9.0600147074302928</v>
      </c>
      <c r="K1446" s="2">
        <f t="shared" si="172"/>
        <v>9.4156214572408636</v>
      </c>
    </row>
    <row r="1447" spans="1:11" ht="13.5" x14ac:dyDescent="0.25">
      <c r="A1447" s="3">
        <f>TITRES_STAT!B1450</f>
        <v>44118</v>
      </c>
      <c r="B1447" s="6">
        <f>TITRES_STAT!D1450</f>
        <v>8.9207999999999998</v>
      </c>
      <c r="C1447" s="2">
        <f t="shared" si="173"/>
        <v>-6.8599999999999994E-2</v>
      </c>
      <c r="D1447" s="2">
        <f t="shared" si="174"/>
        <v>8.9722399999999993</v>
      </c>
      <c r="E1447" s="2">
        <f t="shared" si="176"/>
        <v>8.8907699999999998</v>
      </c>
      <c r="F1447" s="2">
        <f t="shared" si="177"/>
        <v>8.9791049999999952</v>
      </c>
      <c r="G1447" s="2">
        <f t="shared" si="171"/>
        <v>9.5112400000000008</v>
      </c>
      <c r="H1447" s="2">
        <f t="shared" si="175"/>
        <v>10.261633999999997</v>
      </c>
      <c r="I1447" s="2">
        <f t="array" ref="I1447">SUMPRODUCT(B1431:B1450, (ROW(B1431:B1450)-ROW(B1431)+1)) / (20*21/2)</f>
        <v>8.9352476190476189</v>
      </c>
      <c r="J1447" s="2">
        <f t="shared" si="178"/>
        <v>9.0467561638655045</v>
      </c>
      <c r="K1447" s="2">
        <f t="shared" si="172"/>
        <v>9.3962166942118106</v>
      </c>
    </row>
    <row r="1448" spans="1:11" ht="13.5" x14ac:dyDescent="0.25">
      <c r="A1448" s="3">
        <f>TITRES_STAT!B1451</f>
        <v>44120</v>
      </c>
      <c r="B1448" s="6">
        <f>TITRES_STAT!D1451</f>
        <v>8.9207999999999998</v>
      </c>
      <c r="C1448" s="2">
        <f t="shared" si="173"/>
        <v>0</v>
      </c>
      <c r="D1448" s="2">
        <f t="shared" si="174"/>
        <v>8.9653799999999997</v>
      </c>
      <c r="E1448" s="2">
        <f t="shared" si="176"/>
        <v>8.9250800000000012</v>
      </c>
      <c r="F1448" s="2">
        <f t="shared" si="177"/>
        <v>8.9761049999999987</v>
      </c>
      <c r="G1448" s="2">
        <f t="shared" si="171"/>
        <v>9.4831059999999976</v>
      </c>
      <c r="H1448" s="2">
        <f t="shared" si="175"/>
        <v>10.251464499999997</v>
      </c>
      <c r="I1448" s="2">
        <f t="array" ref="I1448">SUMPRODUCT(B1432:B1451, (ROW(B1432:B1451)-ROW(B1432)+1)) / (20*21/2)</f>
        <v>8.9314914285714266</v>
      </c>
      <c r="J1448" s="2">
        <f t="shared" si="178"/>
        <v>9.0347603387354578</v>
      </c>
      <c r="K1448" s="2">
        <f t="shared" si="172"/>
        <v>9.3775729022819352</v>
      </c>
    </row>
    <row r="1449" spans="1:11" ht="13.5" x14ac:dyDescent="0.25">
      <c r="A1449" s="3">
        <f>TITRES_STAT!B1452</f>
        <v>44123</v>
      </c>
      <c r="B1449" s="6">
        <f>TITRES_STAT!D1452</f>
        <v>8.9207999999999998</v>
      </c>
      <c r="C1449" s="2">
        <f t="shared" si="173"/>
        <v>0</v>
      </c>
      <c r="D1449" s="2">
        <f t="shared" si="174"/>
        <v>8.9516600000000004</v>
      </c>
      <c r="E1449" s="2">
        <f t="shared" si="176"/>
        <v>8.9593900000000009</v>
      </c>
      <c r="F1449" s="2">
        <f t="shared" si="177"/>
        <v>8.9718199999999975</v>
      </c>
      <c r="G1449" s="2">
        <f t="shared" si="171"/>
        <v>9.4549719999999979</v>
      </c>
      <c r="H1449" s="2">
        <f t="shared" si="175"/>
        <v>10.241336999999998</v>
      </c>
      <c r="I1449" s="2">
        <f t="array" ref="I1449">SUMPRODUCT(B1433:B1452, (ROW(B1433:B1452)-ROW(B1433)+1)) / (20*21/2)</f>
        <v>8.9272019047619047</v>
      </c>
      <c r="J1449" s="2">
        <f t="shared" si="178"/>
        <v>9.0239069731416048</v>
      </c>
      <c r="K1449" s="2">
        <f t="shared" si="172"/>
        <v>9.3596602394473489</v>
      </c>
    </row>
    <row r="1450" spans="1:11" ht="13.5" x14ac:dyDescent="0.25">
      <c r="A1450" s="3">
        <f>TITRES_STAT!B1453</f>
        <v>44124</v>
      </c>
      <c r="B1450" s="6">
        <f>TITRES_STAT!D1453</f>
        <v>8.9207999999999998</v>
      </c>
      <c r="C1450" s="2">
        <f t="shared" si="173"/>
        <v>0</v>
      </c>
      <c r="D1450" s="2">
        <f t="shared" si="174"/>
        <v>8.9345200000000009</v>
      </c>
      <c r="E1450" s="2">
        <f t="shared" si="176"/>
        <v>8.9550999999999998</v>
      </c>
      <c r="F1450" s="2">
        <f t="shared" si="177"/>
        <v>8.9602399999999989</v>
      </c>
      <c r="G1450" s="2">
        <f t="shared" si="171"/>
        <v>9.4276739999999997</v>
      </c>
      <c r="H1450" s="2">
        <f t="shared" si="175"/>
        <v>10.231042</v>
      </c>
      <c r="I1450" s="2">
        <f t="array" ref="I1450">SUMPRODUCT(B1434:B1453, (ROW(B1434:B1453)-ROW(B1434)+1)) / (20*21/2)</f>
        <v>8.9249976190476179</v>
      </c>
      <c r="J1450" s="2">
        <f t="shared" si="178"/>
        <v>9.0140872614138328</v>
      </c>
      <c r="K1450" s="2">
        <f t="shared" si="172"/>
        <v>9.3424500339788246</v>
      </c>
    </row>
    <row r="1451" spans="1:11" ht="13.5" x14ac:dyDescent="0.25">
      <c r="A1451" s="3">
        <f>TITRES_STAT!B1454</f>
        <v>44125</v>
      </c>
      <c r="B1451" s="6">
        <f>TITRES_STAT!D1454</f>
        <v>8.9207999999999998</v>
      </c>
      <c r="C1451" s="2">
        <f t="shared" si="173"/>
        <v>0</v>
      </c>
      <c r="D1451" s="2">
        <f t="shared" si="174"/>
        <v>8.9207999999999998</v>
      </c>
      <c r="E1451" s="2">
        <f t="shared" si="176"/>
        <v>8.9508100000000006</v>
      </c>
      <c r="F1451" s="2">
        <f t="shared" si="177"/>
        <v>8.9572399999999988</v>
      </c>
      <c r="G1451" s="2">
        <f t="shared" si="171"/>
        <v>9.4003759999999996</v>
      </c>
      <c r="H1451" s="2">
        <f t="shared" si="175"/>
        <v>10.2208725</v>
      </c>
      <c r="I1451" s="2">
        <f t="array" ref="I1451">SUMPRODUCT(B1435:B1454, (ROW(B1435:B1454)-ROW(B1435)+1)) / (20*21/2)</f>
        <v>8.9223804761904759</v>
      </c>
      <c r="J1451" s="2">
        <f t="shared" si="178"/>
        <v>9.0052027603268012</v>
      </c>
      <c r="K1451" s="2">
        <f t="shared" si="172"/>
        <v>9.3259147385286738</v>
      </c>
    </row>
    <row r="1452" spans="1:11" ht="13.5" x14ac:dyDescent="0.25">
      <c r="A1452" s="3">
        <f>TITRES_STAT!B1455</f>
        <v>44126</v>
      </c>
      <c r="B1452" s="6">
        <f>TITRES_STAT!D1455</f>
        <v>8.9122000000000003</v>
      </c>
      <c r="C1452" s="2">
        <f t="shared" si="173"/>
        <v>-8.5999999999994969E-3</v>
      </c>
      <c r="D1452" s="2">
        <f t="shared" si="174"/>
        <v>8.9190799999999992</v>
      </c>
      <c r="E1452" s="2">
        <f t="shared" si="176"/>
        <v>8.9456600000000002</v>
      </c>
      <c r="F1452" s="2">
        <f t="shared" si="177"/>
        <v>8.9439449999999976</v>
      </c>
      <c r="G1452" s="2">
        <f t="shared" si="171"/>
        <v>9.3729059999999986</v>
      </c>
      <c r="H1452" s="2">
        <f t="shared" si="175"/>
        <v>10.211077999999999</v>
      </c>
      <c r="I1452" s="2">
        <f t="array" ref="I1452">SUMPRODUCT(B1436:B1455, (ROW(B1436:B1455)-ROW(B1436)+1)) / (20*21/2)</f>
        <v>8.9186228571428572</v>
      </c>
      <c r="J1452" s="2">
        <f t="shared" si="178"/>
        <v>8.9963453545813916</v>
      </c>
      <c r="K1452" s="2">
        <f t="shared" si="172"/>
        <v>9.3096906311353926</v>
      </c>
    </row>
    <row r="1453" spans="1:11" ht="13.5" x14ac:dyDescent="0.25">
      <c r="A1453" s="3">
        <f>TITRES_STAT!B1456</f>
        <v>44127</v>
      </c>
      <c r="B1453" s="6">
        <f>TITRES_STAT!D1456</f>
        <v>8.9207999999999998</v>
      </c>
      <c r="C1453" s="2">
        <f t="shared" si="173"/>
        <v>8.5999999999994969E-3</v>
      </c>
      <c r="D1453" s="2">
        <f t="shared" si="174"/>
        <v>8.9190799999999992</v>
      </c>
      <c r="E1453" s="2">
        <f t="shared" si="176"/>
        <v>8.9422299999999986</v>
      </c>
      <c r="F1453" s="2">
        <f t="shared" si="177"/>
        <v>8.9310799999999997</v>
      </c>
      <c r="G1453" s="2">
        <f t="shared" si="171"/>
        <v>9.3506260000000001</v>
      </c>
      <c r="H1453" s="2">
        <f t="shared" si="175"/>
        <v>10.2014105</v>
      </c>
      <c r="I1453" s="2">
        <f t="array" ref="I1453">SUMPRODUCT(B1437:B1456, (ROW(B1437:B1456)-ROW(B1437)+1)) / (20*21/2)</f>
        <v>8.9199719047619048</v>
      </c>
      <c r="J1453" s="2">
        <f t="shared" si="178"/>
        <v>8.9891505589069745</v>
      </c>
      <c r="K1453" s="2">
        <f t="shared" si="172"/>
        <v>9.2944400181496913</v>
      </c>
    </row>
    <row r="1454" spans="1:11" ht="13.5" x14ac:dyDescent="0.25">
      <c r="A1454" s="3">
        <f>TITRES_STAT!B1457</f>
        <v>44130</v>
      </c>
      <c r="B1454" s="6">
        <f>TITRES_STAT!D1457</f>
        <v>8.9036000000000008</v>
      </c>
      <c r="C1454" s="2">
        <f t="shared" si="173"/>
        <v>-1.7199999999998994E-2</v>
      </c>
      <c r="D1454" s="2">
        <f t="shared" si="174"/>
        <v>8.9156399999999998</v>
      </c>
      <c r="E1454" s="2">
        <f t="shared" si="176"/>
        <v>8.9336500000000001</v>
      </c>
      <c r="F1454" s="2">
        <f t="shared" si="177"/>
        <v>8.9173550000000024</v>
      </c>
      <c r="G1454" s="2">
        <f t="shared" si="171"/>
        <v>9.328167999999998</v>
      </c>
      <c r="H1454" s="2">
        <f t="shared" si="175"/>
        <v>10.192409500000002</v>
      </c>
      <c r="I1454" s="2">
        <f t="array" ref="I1454">SUMPRODUCT(B1438:B1457, (ROW(B1438:B1457)-ROW(B1438)+1)) / (20*21/2)</f>
        <v>8.9213185714285714</v>
      </c>
      <c r="J1454" s="2">
        <f t="shared" si="178"/>
        <v>8.9810028866301188</v>
      </c>
      <c r="K1454" s="2">
        <f t="shared" si="172"/>
        <v>9.2791129586144105</v>
      </c>
    </row>
    <row r="1455" spans="1:11" ht="13.5" x14ac:dyDescent="0.25">
      <c r="A1455" s="3">
        <f>TITRES_STAT!B1458</f>
        <v>44131</v>
      </c>
      <c r="B1455" s="6">
        <f>TITRES_STAT!D1458</f>
        <v>8.8779000000000003</v>
      </c>
      <c r="C1455" s="2">
        <f t="shared" si="173"/>
        <v>-2.57000000000005E-2</v>
      </c>
      <c r="D1455" s="2">
        <f t="shared" si="174"/>
        <v>8.9070599999999978</v>
      </c>
      <c r="E1455" s="2">
        <f t="shared" si="176"/>
        <v>8.9207900000000002</v>
      </c>
      <c r="F1455" s="2">
        <f t="shared" si="177"/>
        <v>8.906635000000005</v>
      </c>
      <c r="G1455" s="2">
        <f t="shared" si="171"/>
        <v>9.3050299999999986</v>
      </c>
      <c r="H1455" s="2">
        <f t="shared" si="175"/>
        <v>10.183280000000002</v>
      </c>
      <c r="I1455" s="2">
        <f t="array" ref="I1455">SUMPRODUCT(B1439:B1458, (ROW(B1439:B1458)-ROW(B1439)+1)) / (20*21/2)</f>
        <v>8.9222976190476171</v>
      </c>
      <c r="J1455" s="2">
        <f t="shared" si="178"/>
        <v>8.9711835640939164</v>
      </c>
      <c r="K1455" s="2">
        <f t="shared" si="172"/>
        <v>9.2633791171001203</v>
      </c>
    </row>
    <row r="1456" spans="1:11" ht="13.5" x14ac:dyDescent="0.25">
      <c r="A1456" s="3">
        <f>TITRES_STAT!B1459</f>
        <v>44132</v>
      </c>
      <c r="B1456" s="6">
        <f>TITRES_STAT!D1459</f>
        <v>8.9207999999999998</v>
      </c>
      <c r="C1456" s="2">
        <f t="shared" si="173"/>
        <v>4.2899999999999494E-2</v>
      </c>
      <c r="D1456" s="2">
        <f t="shared" si="174"/>
        <v>8.9070599999999995</v>
      </c>
      <c r="E1456" s="2">
        <f t="shared" si="176"/>
        <v>8.9139299999999988</v>
      </c>
      <c r="F1456" s="2">
        <f t="shared" si="177"/>
        <v>8.8980600000000045</v>
      </c>
      <c r="G1456" s="2">
        <f t="shared" si="171"/>
        <v>9.2844219999999993</v>
      </c>
      <c r="H1456" s="2">
        <f t="shared" si="175"/>
        <v>10.174741000000001</v>
      </c>
      <c r="I1456" s="2">
        <f t="array" ref="I1456">SUMPRODUCT(B1440:B1459, (ROW(B1440:B1459)-ROW(B1440)+1)) / (20*21/2)</f>
        <v>8.922502857142856</v>
      </c>
      <c r="J1456" s="2">
        <f t="shared" si="178"/>
        <v>8.9663851294183061</v>
      </c>
      <c r="K1456" s="2">
        <f t="shared" si="172"/>
        <v>9.2499446419197238</v>
      </c>
    </row>
    <row r="1457" spans="1:11" ht="13.5" x14ac:dyDescent="0.25">
      <c r="A1457" s="3">
        <f>TITRES_STAT!B1460</f>
        <v>44134</v>
      </c>
      <c r="B1457" s="6">
        <f>TITRES_STAT!D1460</f>
        <v>8.9122000000000003</v>
      </c>
      <c r="C1457" s="2">
        <f t="shared" si="173"/>
        <v>-8.5999999999994969E-3</v>
      </c>
      <c r="D1457" s="2">
        <f t="shared" si="174"/>
        <v>8.9070599999999995</v>
      </c>
      <c r="E1457" s="2">
        <f t="shared" si="176"/>
        <v>8.9130699999999994</v>
      </c>
      <c r="F1457" s="2">
        <f t="shared" si="177"/>
        <v>8.9019200000000023</v>
      </c>
      <c r="G1457" s="2">
        <f t="shared" si="171"/>
        <v>9.2621359999999999</v>
      </c>
      <c r="H1457" s="2">
        <f t="shared" si="175"/>
        <v>10.166577500000002</v>
      </c>
      <c r="I1457" s="2">
        <f t="array" ref="I1457">SUMPRODUCT(B1441:B1460, (ROW(B1441:B1460)-ROW(B1441)+1)) / (20*21/2)</f>
        <v>8.9210742857142851</v>
      </c>
      <c r="J1457" s="2">
        <f t="shared" si="178"/>
        <v>8.9612246409022767</v>
      </c>
      <c r="K1457" s="2">
        <f t="shared" si="172"/>
        <v>9.2366997540013021</v>
      </c>
    </row>
    <row r="1458" spans="1:11" ht="13.5" x14ac:dyDescent="0.25">
      <c r="A1458" s="3">
        <f>TITRES_STAT!B1461</f>
        <v>44137</v>
      </c>
      <c r="B1458" s="6">
        <f>TITRES_STAT!D1461</f>
        <v>8.9122000000000003</v>
      </c>
      <c r="C1458" s="2">
        <f t="shared" si="173"/>
        <v>0</v>
      </c>
      <c r="D1458" s="2">
        <f t="shared" si="174"/>
        <v>8.9053399999999989</v>
      </c>
      <c r="E1458" s="2">
        <f t="shared" si="176"/>
        <v>8.9122099999999982</v>
      </c>
      <c r="F1458" s="2">
        <f t="shared" si="177"/>
        <v>8.9186450000000033</v>
      </c>
      <c r="G1458" s="2">
        <f t="shared" ref="G1458:G1521" si="179">AVERAGE(B1409:B1458)</f>
        <v>9.239849999999997</v>
      </c>
      <c r="H1458" s="2">
        <f t="shared" si="175"/>
        <v>10.158455500000002</v>
      </c>
      <c r="I1458" s="2">
        <f t="array" ref="I1458">SUMPRODUCT(B1442:B1461, (ROW(B1442:B1461)-ROW(B1442)+1)) / (20*21/2)</f>
        <v>8.9198500000000003</v>
      </c>
      <c r="J1458" s="2">
        <f t="shared" si="178"/>
        <v>8.9565556274830129</v>
      </c>
      <c r="K1458" s="2">
        <f t="shared" si="172"/>
        <v>9.2239742734522316</v>
      </c>
    </row>
    <row r="1459" spans="1:11" ht="13.5" x14ac:dyDescent="0.25">
      <c r="A1459" s="3">
        <f>TITRES_STAT!B1462</f>
        <v>44138</v>
      </c>
      <c r="B1459" s="6">
        <f>TITRES_STAT!D1462</f>
        <v>8.9207999999999998</v>
      </c>
      <c r="C1459" s="2">
        <f t="shared" si="173"/>
        <v>8.5999999999994969E-3</v>
      </c>
      <c r="D1459" s="2">
        <f t="shared" si="174"/>
        <v>8.9087800000000001</v>
      </c>
      <c r="E1459" s="2">
        <f t="shared" si="176"/>
        <v>8.9122099999999982</v>
      </c>
      <c r="F1459" s="2">
        <f t="shared" si="177"/>
        <v>8.9358000000000004</v>
      </c>
      <c r="G1459" s="2">
        <f t="shared" si="179"/>
        <v>9.2177359999999968</v>
      </c>
      <c r="H1459" s="2">
        <f t="shared" si="175"/>
        <v>10.150794500000002</v>
      </c>
      <c r="I1459" s="2">
        <f t="array" ref="I1459">SUMPRODUCT(B1443:B1462, (ROW(B1443:B1462)-ROW(B1443)+1)) / (20*21/2)</f>
        <v>8.9188299999999998</v>
      </c>
      <c r="J1459" s="2">
        <f t="shared" si="178"/>
        <v>8.9531503296274888</v>
      </c>
      <c r="K1459" s="2">
        <f t="shared" ref="K1459:K1522" si="180">$K$4*B1459+(1-$K$4)*K1458</f>
        <v>9.2120850862580266</v>
      </c>
    </row>
    <row r="1460" spans="1:11" ht="13.5" x14ac:dyDescent="0.25">
      <c r="A1460" s="3">
        <f>TITRES_STAT!B1463</f>
        <v>44139</v>
      </c>
      <c r="B1460" s="6">
        <f>TITRES_STAT!D1463</f>
        <v>8.9207999999999998</v>
      </c>
      <c r="C1460" s="2">
        <f t="shared" si="173"/>
        <v>0</v>
      </c>
      <c r="D1460" s="2">
        <f t="shared" si="174"/>
        <v>8.9173599999999986</v>
      </c>
      <c r="E1460" s="2">
        <f t="shared" si="176"/>
        <v>8.9122099999999982</v>
      </c>
      <c r="F1460" s="2">
        <f t="shared" si="177"/>
        <v>8.9336549999999981</v>
      </c>
      <c r="G1460" s="2">
        <f t="shared" si="179"/>
        <v>9.1962919999999979</v>
      </c>
      <c r="H1460" s="2">
        <f t="shared" si="175"/>
        <v>10.143133500000003</v>
      </c>
      <c r="I1460" s="2">
        <f t="array" ref="I1460">SUMPRODUCT(B1444:B1463, (ROW(B1444:B1463)-ROW(B1444)+1)) / (20*21/2)</f>
        <v>8.9171952380952373</v>
      </c>
      <c r="J1460" s="2">
        <f t="shared" si="178"/>
        <v>8.9500693458534428</v>
      </c>
      <c r="K1460" s="2">
        <f t="shared" si="180"/>
        <v>9.2006621416988885</v>
      </c>
    </row>
    <row r="1461" spans="1:11" ht="13.5" x14ac:dyDescent="0.25">
      <c r="A1461" s="3">
        <f>TITRES_STAT!B1464</f>
        <v>44140</v>
      </c>
      <c r="B1461" s="6">
        <f>TITRES_STAT!D1464</f>
        <v>8.9207999999999998</v>
      </c>
      <c r="C1461" s="2">
        <f t="shared" si="173"/>
        <v>0</v>
      </c>
      <c r="D1461" s="2">
        <f t="shared" si="174"/>
        <v>8.9173599999999986</v>
      </c>
      <c r="E1461" s="2">
        <f t="shared" si="176"/>
        <v>8.9122099999999982</v>
      </c>
      <c r="F1461" s="2">
        <f t="shared" si="177"/>
        <v>8.9315099999999994</v>
      </c>
      <c r="G1461" s="2">
        <f t="shared" si="179"/>
        <v>9.1698739999999965</v>
      </c>
      <c r="H1461" s="2">
        <f t="shared" si="175"/>
        <v>10.135891000000003</v>
      </c>
      <c r="I1461" s="2">
        <f t="array" ref="I1461">SUMPRODUCT(B1445:B1464, (ROW(B1445:B1464)-ROW(B1445)+1)) / (20*21/2)</f>
        <v>8.9157647619047591</v>
      </c>
      <c r="J1461" s="2">
        <f t="shared" si="178"/>
        <v>8.9472817891054959</v>
      </c>
      <c r="K1461" s="2">
        <f t="shared" si="180"/>
        <v>9.1896871557499118</v>
      </c>
    </row>
    <row r="1462" spans="1:11" ht="13.5" x14ac:dyDescent="0.25">
      <c r="A1462" s="3">
        <f>TITRES_STAT!B1465</f>
        <v>44141</v>
      </c>
      <c r="B1462" s="6">
        <f>TITRES_STAT!D1465</f>
        <v>8.9207999999999998</v>
      </c>
      <c r="C1462" s="2">
        <f t="shared" si="173"/>
        <v>0</v>
      </c>
      <c r="D1462" s="2">
        <f t="shared" si="174"/>
        <v>8.9190799999999992</v>
      </c>
      <c r="E1462" s="2">
        <f t="shared" si="176"/>
        <v>8.9130699999999994</v>
      </c>
      <c r="F1462" s="2">
        <f t="shared" si="177"/>
        <v>8.9293649999999989</v>
      </c>
      <c r="G1462" s="2">
        <f t="shared" si="179"/>
        <v>9.1458579999999969</v>
      </c>
      <c r="H1462" s="2">
        <f t="shared" si="175"/>
        <v>10.128355500000003</v>
      </c>
      <c r="I1462" s="2">
        <f t="array" ref="I1462">SUMPRODUCT(B1446:B1465, (ROW(B1446:B1465)-ROW(B1446)+1)) / (20*21/2)</f>
        <v>8.9155209523809518</v>
      </c>
      <c r="J1462" s="2">
        <f t="shared" si="178"/>
        <v>8.9447597139525925</v>
      </c>
      <c r="K1462" s="2">
        <f t="shared" si="180"/>
        <v>9.1791425614067776</v>
      </c>
    </row>
    <row r="1463" spans="1:11" ht="13.5" x14ac:dyDescent="0.25">
      <c r="A1463" s="3">
        <f>TITRES_STAT!B1466</f>
        <v>44144</v>
      </c>
      <c r="B1463" s="6">
        <f>TITRES_STAT!D1466</f>
        <v>8.9122000000000003</v>
      </c>
      <c r="C1463" s="2">
        <f t="shared" si="173"/>
        <v>-8.5999999999994969E-3</v>
      </c>
      <c r="D1463" s="2">
        <f t="shared" si="174"/>
        <v>8.9190799999999992</v>
      </c>
      <c r="E1463" s="2">
        <f t="shared" si="176"/>
        <v>8.9122099999999982</v>
      </c>
      <c r="F1463" s="2">
        <f t="shared" si="177"/>
        <v>8.9272199999999984</v>
      </c>
      <c r="G1463" s="2">
        <f t="shared" si="179"/>
        <v>9.1250999999999962</v>
      </c>
      <c r="H1463" s="2">
        <f t="shared" si="175"/>
        <v>10.120735500000002</v>
      </c>
      <c r="I1463" s="2">
        <f t="array" ref="I1463">SUMPRODUCT(B1447:B1466, (ROW(B1447:B1466)-ROW(B1447)+1)) / (20*21/2)</f>
        <v>8.9156852380952394</v>
      </c>
      <c r="J1463" s="2">
        <f t="shared" si="178"/>
        <v>8.9416587888142498</v>
      </c>
      <c r="K1463" s="2">
        <f t="shared" si="180"/>
        <v>9.1686742256653346</v>
      </c>
    </row>
    <row r="1464" spans="1:11" ht="13.5" x14ac:dyDescent="0.25">
      <c r="A1464" s="3">
        <f>TITRES_STAT!B1467</f>
        <v>44145</v>
      </c>
      <c r="B1464" s="6">
        <f>TITRES_STAT!D1467</f>
        <v>8.9122000000000003</v>
      </c>
      <c r="C1464" s="2">
        <f t="shared" si="173"/>
        <v>0</v>
      </c>
      <c r="D1464" s="2">
        <f t="shared" si="174"/>
        <v>8.9173599999999986</v>
      </c>
      <c r="E1464" s="2">
        <f t="shared" si="176"/>
        <v>8.9130699999999994</v>
      </c>
      <c r="F1464" s="2">
        <f t="shared" si="177"/>
        <v>8.9233599999999988</v>
      </c>
      <c r="G1464" s="2">
        <f t="shared" si="179"/>
        <v>9.099367999999993</v>
      </c>
      <c r="H1464" s="2">
        <f t="shared" si="175"/>
        <v>10.113157000000003</v>
      </c>
      <c r="I1464" s="2">
        <f t="array" ref="I1464">SUMPRODUCT(B1448:B1467, (ROW(B1448:B1467)-ROW(B1448)+1)) / (20*21/2)</f>
        <v>8.9161761904761896</v>
      </c>
      <c r="J1464" s="2">
        <f t="shared" si="178"/>
        <v>8.9388531898795591</v>
      </c>
      <c r="K1464" s="2">
        <f t="shared" si="180"/>
        <v>9.1586164128941441</v>
      </c>
    </row>
    <row r="1465" spans="1:11" ht="13.5" x14ac:dyDescent="0.25">
      <c r="A1465" s="3">
        <f>TITRES_STAT!B1468</f>
        <v>44146</v>
      </c>
      <c r="B1465" s="6">
        <f>TITRES_STAT!D1468</f>
        <v>8.9207999999999998</v>
      </c>
      <c r="C1465" s="2">
        <f t="shared" si="173"/>
        <v>8.5999999999994969E-3</v>
      </c>
      <c r="D1465" s="2">
        <f t="shared" si="174"/>
        <v>8.9173599999999986</v>
      </c>
      <c r="E1465" s="2">
        <f t="shared" si="176"/>
        <v>8.9173599999999986</v>
      </c>
      <c r="F1465" s="2">
        <f t="shared" si="177"/>
        <v>8.9190749999999976</v>
      </c>
      <c r="G1465" s="2">
        <f t="shared" si="179"/>
        <v>9.077065999999995</v>
      </c>
      <c r="H1465" s="2">
        <f t="shared" si="175"/>
        <v>10.105705500000004</v>
      </c>
      <c r="I1465" s="2">
        <f t="array" ref="I1465">SUMPRODUCT(B1449:B1468, (ROW(B1449:B1468)-ROW(B1449)+1)) / (20*21/2)</f>
        <v>8.9093147619047617</v>
      </c>
      <c r="J1465" s="2">
        <f t="shared" si="178"/>
        <v>8.9371338384624597</v>
      </c>
      <c r="K1465" s="2">
        <f t="shared" si="180"/>
        <v>9.1492902790551582</v>
      </c>
    </row>
    <row r="1466" spans="1:11" ht="13.5" x14ac:dyDescent="0.25">
      <c r="A1466" s="3">
        <f>TITRES_STAT!B1469</f>
        <v>44147</v>
      </c>
      <c r="B1466" s="6">
        <f>TITRES_STAT!D1469</f>
        <v>8.9207999999999998</v>
      </c>
      <c r="C1466" s="2">
        <f t="shared" si="173"/>
        <v>0</v>
      </c>
      <c r="D1466" s="2">
        <f t="shared" si="174"/>
        <v>8.9173599999999986</v>
      </c>
      <c r="E1466" s="2">
        <f t="shared" si="176"/>
        <v>8.9173599999999986</v>
      </c>
      <c r="F1466" s="2">
        <f t="shared" si="177"/>
        <v>8.9156449999999978</v>
      </c>
      <c r="G1466" s="2">
        <f t="shared" si="179"/>
        <v>9.0547639999999934</v>
      </c>
      <c r="H1466" s="2">
        <f t="shared" si="175"/>
        <v>10.098463000000004</v>
      </c>
      <c r="I1466" s="2">
        <f t="array" ref="I1466">SUMPRODUCT(B1450:B1469, (ROW(B1450:B1469)-ROW(B1450)+1)) / (20*21/2)</f>
        <v>8.9093542857142847</v>
      </c>
      <c r="J1466" s="2">
        <f t="shared" si="178"/>
        <v>8.9355782347993689</v>
      </c>
      <c r="K1466" s="2">
        <f t="shared" si="180"/>
        <v>9.1403298759549561</v>
      </c>
    </row>
    <row r="1467" spans="1:11" ht="13.5" x14ac:dyDescent="0.25">
      <c r="A1467" s="3">
        <f>TITRES_STAT!B1470</f>
        <v>44148</v>
      </c>
      <c r="B1467" s="6">
        <f>TITRES_STAT!D1470</f>
        <v>8.9207999999999998</v>
      </c>
      <c r="C1467" s="2">
        <f t="shared" si="173"/>
        <v>0</v>
      </c>
      <c r="D1467" s="2">
        <f t="shared" si="174"/>
        <v>8.9173599999999986</v>
      </c>
      <c r="E1467" s="2">
        <f t="shared" si="176"/>
        <v>8.9182199999999998</v>
      </c>
      <c r="F1467" s="2">
        <f t="shared" si="177"/>
        <v>8.9156449999999978</v>
      </c>
      <c r="G1467" s="2">
        <f t="shared" si="179"/>
        <v>9.0384679999999928</v>
      </c>
      <c r="H1467" s="2">
        <f t="shared" si="175"/>
        <v>10.089673500000005</v>
      </c>
      <c r="I1467" s="2">
        <f t="array" ref="I1467">SUMPRODUCT(B1451:B1470, (ROW(B1451:B1470)-ROW(B1451)+1)) / (20*21/2)</f>
        <v>8.9094347619047607</v>
      </c>
      <c r="J1467" s="2">
        <f t="shared" si="178"/>
        <v>8.9341707838660955</v>
      </c>
      <c r="K1467" s="2">
        <f t="shared" si="180"/>
        <v>9.1317208612116243</v>
      </c>
    </row>
    <row r="1468" spans="1:11" ht="13.5" x14ac:dyDescent="0.25">
      <c r="A1468" s="3">
        <f>TITRES_STAT!B1471</f>
        <v>44151</v>
      </c>
      <c r="B1468" s="6">
        <f>TITRES_STAT!D1471</f>
        <v>8.8436000000000003</v>
      </c>
      <c r="C1468" s="2">
        <f t="shared" si="173"/>
        <v>-7.7199999999999491E-2</v>
      </c>
      <c r="D1468" s="2">
        <f t="shared" si="174"/>
        <v>8.9036399999999993</v>
      </c>
      <c r="E1468" s="2">
        <f t="shared" si="176"/>
        <v>8.9113599999999984</v>
      </c>
      <c r="F1468" s="2">
        <f t="shared" si="177"/>
        <v>8.9117849999999983</v>
      </c>
      <c r="G1468" s="2">
        <f t="shared" si="179"/>
        <v>9.0209699999999913</v>
      </c>
      <c r="H1468" s="2">
        <f t="shared" si="175"/>
        <v>10.079745000000003</v>
      </c>
      <c r="I1468" s="2">
        <f t="array" ref="I1468">SUMPRODUCT(B1452:B1471, (ROW(B1452:B1471)-ROW(B1452)+1)) / (20*21/2)</f>
        <v>8.9087371428571434</v>
      </c>
      <c r="J1468" s="2">
        <f t="shared" si="178"/>
        <v>8.9255449949264669</v>
      </c>
      <c r="K1468" s="2">
        <f t="shared" si="180"/>
        <v>9.1204220039092068</v>
      </c>
    </row>
    <row r="1469" spans="1:11" ht="13.5" x14ac:dyDescent="0.25">
      <c r="A1469" s="3">
        <f>TITRES_STAT!B1472</f>
        <v>44152</v>
      </c>
      <c r="B1469" s="6">
        <f>TITRES_STAT!D1472</f>
        <v>8.9122000000000003</v>
      </c>
      <c r="C1469" s="2">
        <f t="shared" si="173"/>
        <v>6.8599999999999994E-2</v>
      </c>
      <c r="D1469" s="2">
        <f t="shared" si="174"/>
        <v>8.9036399999999993</v>
      </c>
      <c r="E1469" s="2">
        <f t="shared" si="176"/>
        <v>8.910499999999999</v>
      </c>
      <c r="F1469" s="2">
        <f t="shared" si="177"/>
        <v>8.9113550000000004</v>
      </c>
      <c r="G1469" s="2">
        <f t="shared" si="179"/>
        <v>9.0057019999999923</v>
      </c>
      <c r="H1469" s="2">
        <f t="shared" si="175"/>
        <v>10.069950500000003</v>
      </c>
      <c r="I1469" s="2">
        <f t="array" ref="I1469">SUMPRODUCT(B1453:B1472, (ROW(B1453:B1472)-ROW(B1453)+1)) / (20*21/2)</f>
        <v>8.9089404761904749</v>
      </c>
      <c r="J1469" s="2">
        <f t="shared" si="178"/>
        <v>8.9242740430287082</v>
      </c>
      <c r="K1469" s="2">
        <f t="shared" si="180"/>
        <v>9.1122564351284527</v>
      </c>
    </row>
    <row r="1470" spans="1:11" ht="13.5" x14ac:dyDescent="0.25">
      <c r="A1470" s="3">
        <f>TITRES_STAT!B1473</f>
        <v>44153</v>
      </c>
      <c r="B1470" s="6">
        <f>TITRES_STAT!D1473</f>
        <v>8.9122000000000003</v>
      </c>
      <c r="C1470" s="2">
        <f t="shared" si="173"/>
        <v>0</v>
      </c>
      <c r="D1470" s="2">
        <f t="shared" si="174"/>
        <v>8.9019200000000005</v>
      </c>
      <c r="E1470" s="2">
        <f t="shared" si="176"/>
        <v>8.9096399999999996</v>
      </c>
      <c r="F1470" s="2">
        <f t="shared" si="177"/>
        <v>8.9109249999999989</v>
      </c>
      <c r="G1470" s="2">
        <f t="shared" si="179"/>
        <v>8.9960959999999925</v>
      </c>
      <c r="H1470" s="2">
        <f t="shared" si="175"/>
        <v>10.060198000000003</v>
      </c>
      <c r="I1470" s="2">
        <f t="array" ref="I1470">SUMPRODUCT(B1454:B1473, (ROW(B1454:B1473)-ROW(B1454)+1)) / (20*21/2)</f>
        <v>8.90914380952381</v>
      </c>
      <c r="J1470" s="2">
        <f t="shared" si="178"/>
        <v>8.9231241341688321</v>
      </c>
      <c r="K1470" s="2">
        <f t="shared" si="180"/>
        <v>9.1044110847312574</v>
      </c>
    </row>
    <row r="1471" spans="1:11" ht="13.5" x14ac:dyDescent="0.25">
      <c r="A1471" s="3">
        <f>TITRES_STAT!B1474</f>
        <v>44154</v>
      </c>
      <c r="B1471" s="6">
        <f>TITRES_STAT!D1474</f>
        <v>8.9036000000000008</v>
      </c>
      <c r="C1471" s="2">
        <f t="shared" si="173"/>
        <v>-8.5999999999994969E-3</v>
      </c>
      <c r="D1471" s="2">
        <f t="shared" si="174"/>
        <v>8.8984800000000011</v>
      </c>
      <c r="E1471" s="2">
        <f t="shared" si="176"/>
        <v>8.9079200000000007</v>
      </c>
      <c r="F1471" s="2">
        <f t="shared" si="177"/>
        <v>8.9100649999999995</v>
      </c>
      <c r="G1471" s="2">
        <f t="shared" si="179"/>
        <v>8.9871739999999924</v>
      </c>
      <c r="H1471" s="2">
        <f t="shared" si="175"/>
        <v>10.050360500000004</v>
      </c>
      <c r="I1471" s="2">
        <f t="array" ref="I1471">SUMPRODUCT(B1455:B1474, (ROW(B1455:B1474)-ROW(B1455)+1)) / (20*21/2)</f>
        <v>8.9093880952380946</v>
      </c>
      <c r="J1471" s="2">
        <f t="shared" si="178"/>
        <v>8.9212646928194186</v>
      </c>
      <c r="K1471" s="2">
        <f t="shared" si="180"/>
        <v>9.0965361402319935</v>
      </c>
    </row>
    <row r="1472" spans="1:11" ht="13.5" x14ac:dyDescent="0.25">
      <c r="A1472" s="3">
        <f>TITRES_STAT!B1475</f>
        <v>44155</v>
      </c>
      <c r="B1472" s="6">
        <f>TITRES_STAT!D1475</f>
        <v>8.9122000000000003</v>
      </c>
      <c r="C1472" s="2">
        <f t="shared" si="173"/>
        <v>8.5999999999994969E-3</v>
      </c>
      <c r="D1472" s="2">
        <f t="shared" si="174"/>
        <v>8.8967600000000004</v>
      </c>
      <c r="E1472" s="2">
        <f t="shared" si="176"/>
        <v>8.9070599999999995</v>
      </c>
      <c r="F1472" s="2">
        <f t="shared" si="177"/>
        <v>8.9100650000000012</v>
      </c>
      <c r="G1472" s="2">
        <f t="shared" si="179"/>
        <v>8.9731059999999907</v>
      </c>
      <c r="H1472" s="2">
        <f t="shared" si="175"/>
        <v>10.040566000000002</v>
      </c>
      <c r="I1472" s="2">
        <f t="array" ref="I1472">SUMPRODUCT(B1456:B1475, (ROW(B1456:B1475)-ROW(B1456)+1)) / (20*21/2)</f>
        <v>8.9095914285714279</v>
      </c>
      <c r="J1472" s="2">
        <f t="shared" si="178"/>
        <v>8.9204013887413787</v>
      </c>
      <c r="K1472" s="2">
        <f t="shared" si="180"/>
        <v>9.0893072719876002</v>
      </c>
    </row>
    <row r="1473" spans="1:11" ht="13.5" x14ac:dyDescent="0.25">
      <c r="A1473" s="3">
        <f>TITRES_STAT!B1476</f>
        <v>44158</v>
      </c>
      <c r="B1473" s="6">
        <f>TITRES_STAT!D1476</f>
        <v>8.9122000000000003</v>
      </c>
      <c r="C1473" s="2">
        <f t="shared" si="173"/>
        <v>0</v>
      </c>
      <c r="D1473" s="2">
        <f t="shared" si="174"/>
        <v>8.9104799999999997</v>
      </c>
      <c r="E1473" s="2">
        <f t="shared" si="176"/>
        <v>8.9070599999999995</v>
      </c>
      <c r="F1473" s="2">
        <f t="shared" si="177"/>
        <v>8.9096350000000033</v>
      </c>
      <c r="G1473" s="2">
        <f t="shared" si="179"/>
        <v>8.96264199999999</v>
      </c>
      <c r="H1473" s="2">
        <f t="shared" si="175"/>
        <v>10.030144500000004</v>
      </c>
      <c r="I1473" s="2">
        <f t="array" ref="I1473">SUMPRODUCT(B1457:B1476, (ROW(B1457:B1476)-ROW(B1457)+1)) / (20*21/2)</f>
        <v>8.9096314285714282</v>
      </c>
      <c r="J1473" s="2">
        <f t="shared" si="178"/>
        <v>8.9196203040993431</v>
      </c>
      <c r="K1473" s="2">
        <f t="shared" si="180"/>
        <v>9.0823618887724002</v>
      </c>
    </row>
    <row r="1474" spans="1:11" ht="13.5" x14ac:dyDescent="0.25">
      <c r="A1474" s="3">
        <f>TITRES_STAT!B1477</f>
        <v>44159</v>
      </c>
      <c r="B1474" s="6">
        <f>TITRES_STAT!D1477</f>
        <v>8.9122000000000003</v>
      </c>
      <c r="C1474" s="2">
        <f t="shared" si="173"/>
        <v>0</v>
      </c>
      <c r="D1474" s="2">
        <f t="shared" si="174"/>
        <v>8.9104799999999997</v>
      </c>
      <c r="E1474" s="2">
        <f t="shared" si="176"/>
        <v>8.9070599999999995</v>
      </c>
      <c r="F1474" s="2">
        <f t="shared" si="177"/>
        <v>8.910065000000003</v>
      </c>
      <c r="G1474" s="2">
        <f t="shared" si="179"/>
        <v>8.9556079999999909</v>
      </c>
      <c r="H1474" s="2">
        <f t="shared" si="175"/>
        <v>10.020350000000002</v>
      </c>
      <c r="I1474" s="2">
        <f t="array" ref="I1474">SUMPRODUCT(B1458:B1477, (ROW(B1458:B1477)-ROW(B1458)+1)) / (20*21/2)</f>
        <v>8.8982742857142867</v>
      </c>
      <c r="J1474" s="2">
        <f t="shared" si="178"/>
        <v>8.9189136084708345</v>
      </c>
      <c r="K1474" s="2">
        <f t="shared" si="180"/>
        <v>9.0756888735264241</v>
      </c>
    </row>
    <row r="1475" spans="1:11" ht="13.5" x14ac:dyDescent="0.25">
      <c r="A1475" s="3">
        <f>TITRES_STAT!B1478</f>
        <v>44160</v>
      </c>
      <c r="B1475" s="6">
        <f>TITRES_STAT!D1478</f>
        <v>8.9122000000000003</v>
      </c>
      <c r="C1475" s="2">
        <f t="shared" si="173"/>
        <v>0</v>
      </c>
      <c r="D1475" s="2">
        <f t="shared" si="174"/>
        <v>8.9104799999999997</v>
      </c>
      <c r="E1475" s="2">
        <f t="shared" si="176"/>
        <v>8.9062000000000001</v>
      </c>
      <c r="F1475" s="2">
        <f t="shared" si="177"/>
        <v>8.9117800000000038</v>
      </c>
      <c r="G1475" s="2">
        <f t="shared" si="179"/>
        <v>8.9494319999999909</v>
      </c>
      <c r="H1475" s="2">
        <f t="shared" si="175"/>
        <v>10.010555500000002</v>
      </c>
      <c r="I1475" s="2">
        <f t="array" ref="I1475">SUMPRODUCT(B1459:B1478, (ROW(B1459:B1478)-ROW(B1459)+1)) / (20*21/2)</f>
        <v>8.8915747619047618</v>
      </c>
      <c r="J1475" s="2">
        <f t="shared" si="178"/>
        <v>8.9182742171878981</v>
      </c>
      <c r="K1475" s="2">
        <f t="shared" si="180"/>
        <v>9.069277545152838</v>
      </c>
    </row>
    <row r="1476" spans="1:11" ht="13.5" x14ac:dyDescent="0.25">
      <c r="A1476" s="3">
        <f>TITRES_STAT!B1479</f>
        <v>44161</v>
      </c>
      <c r="B1476" s="6">
        <f>TITRES_STAT!D1479</f>
        <v>8.9122000000000003</v>
      </c>
      <c r="C1476" s="2">
        <f t="shared" ref="C1476:C1539" si="181">B1476-B1475</f>
        <v>0</v>
      </c>
      <c r="D1476" s="2">
        <f t="shared" si="174"/>
        <v>8.9122000000000003</v>
      </c>
      <c r="E1476" s="2">
        <f t="shared" si="176"/>
        <v>8.9053399999999989</v>
      </c>
      <c r="F1476" s="2">
        <f t="shared" si="177"/>
        <v>8.9113500000000023</v>
      </c>
      <c r="G1476" s="2">
        <f t="shared" si="179"/>
        <v>8.9441139999999919</v>
      </c>
      <c r="H1476" s="2">
        <f t="shared" si="175"/>
        <v>10.000803000000003</v>
      </c>
      <c r="I1476" s="2">
        <f t="array" ref="I1476">SUMPRODUCT(B1460:B1479, (ROW(B1460:B1479)-ROW(B1460)+1)) / (20*21/2)</f>
        <v>8.8917761904761914</v>
      </c>
      <c r="J1476" s="2">
        <f t="shared" si="178"/>
        <v>8.9176957203128602</v>
      </c>
      <c r="K1476" s="2">
        <f t="shared" si="180"/>
        <v>9.0631176414213535</v>
      </c>
    </row>
    <row r="1477" spans="1:11" ht="13.5" x14ac:dyDescent="0.25">
      <c r="A1477" s="3">
        <f>TITRES_STAT!B1480</f>
        <v>44162</v>
      </c>
      <c r="B1477" s="6">
        <f>TITRES_STAT!D1480</f>
        <v>8.7920999999999996</v>
      </c>
      <c r="C1477" s="2">
        <f t="shared" si="181"/>
        <v>-0.12010000000000076</v>
      </c>
      <c r="D1477" s="2">
        <f t="shared" si="174"/>
        <v>8.8881800000000002</v>
      </c>
      <c r="E1477" s="2">
        <f t="shared" si="176"/>
        <v>8.8924699999999994</v>
      </c>
      <c r="F1477" s="2">
        <f t="shared" si="177"/>
        <v>8.9053450000000023</v>
      </c>
      <c r="G1477" s="2">
        <f t="shared" si="179"/>
        <v>8.9363939999999928</v>
      </c>
      <c r="H1477" s="2">
        <f t="shared" si="175"/>
        <v>9.9908265000000025</v>
      </c>
      <c r="I1477" s="2">
        <f t="array" ref="I1477">SUMPRODUCT(B1461:B1480, (ROW(B1461:B1480)-ROW(B1461)+1)) / (20*21/2)</f>
        <v>8.8912404761904753</v>
      </c>
      <c r="J1477" s="2">
        <f t="shared" si="178"/>
        <v>8.9057342231402075</v>
      </c>
      <c r="K1477" s="2">
        <f t="shared" si="180"/>
        <v>9.0524894986205169</v>
      </c>
    </row>
    <row r="1478" spans="1:11" ht="13.5" x14ac:dyDescent="0.25">
      <c r="A1478" s="3">
        <f>TITRES_STAT!B1481</f>
        <v>44165</v>
      </c>
      <c r="B1478" s="6">
        <f>TITRES_STAT!D1481</f>
        <v>8.8350000000000009</v>
      </c>
      <c r="C1478" s="2">
        <f t="shared" si="181"/>
        <v>4.290000000000127E-2</v>
      </c>
      <c r="D1478" s="2">
        <f t="shared" ref="D1478:D1541" si="182">AVERAGE(B1474:B1478)</f>
        <v>8.8727400000000003</v>
      </c>
      <c r="E1478" s="2">
        <f t="shared" si="176"/>
        <v>8.89161</v>
      </c>
      <c r="F1478" s="2">
        <f t="shared" si="177"/>
        <v>8.9014850000000028</v>
      </c>
      <c r="G1478" s="2">
        <f t="shared" si="179"/>
        <v>8.9334779999999938</v>
      </c>
      <c r="H1478" s="2">
        <f t="shared" si="175"/>
        <v>9.9807715000000048</v>
      </c>
      <c r="I1478" s="2">
        <f t="array" ref="I1478">SUMPRODUCT(B1462:B1481, (ROW(B1462:B1481)-ROW(B1462)+1)) / (20*21/2)</f>
        <v>8.8924657142857146</v>
      </c>
      <c r="J1478" s="2">
        <f t="shared" si="178"/>
        <v>8.8989976304601868</v>
      </c>
      <c r="K1478" s="2">
        <f t="shared" si="180"/>
        <v>9.0439604986746129</v>
      </c>
    </row>
    <row r="1479" spans="1:11" ht="13.5" x14ac:dyDescent="0.25">
      <c r="A1479" s="3">
        <f>TITRES_STAT!B1482</f>
        <v>44166</v>
      </c>
      <c r="B1479" s="6">
        <f>TITRES_STAT!D1482</f>
        <v>8.9036000000000008</v>
      </c>
      <c r="C1479" s="2">
        <f t="shared" si="181"/>
        <v>6.8599999999999994E-2</v>
      </c>
      <c r="D1479" s="2">
        <f t="shared" si="182"/>
        <v>8.8710200000000015</v>
      </c>
      <c r="E1479" s="2">
        <f t="shared" si="176"/>
        <v>8.8907499999999988</v>
      </c>
      <c r="F1479" s="2">
        <f t="shared" si="177"/>
        <v>8.9006250000000016</v>
      </c>
      <c r="G1479" s="2">
        <f t="shared" si="179"/>
        <v>8.9314199999999939</v>
      </c>
      <c r="H1479" s="2">
        <f t="shared" si="175"/>
        <v>9.9710595000000044</v>
      </c>
      <c r="I1479" s="2">
        <f t="array" ref="I1479">SUMPRODUCT(B1463:B1482, (ROW(B1463:B1482)-ROW(B1463)+1)) / (20*21/2)</f>
        <v>8.8888271428571421</v>
      </c>
      <c r="J1479" s="2">
        <f t="shared" si="178"/>
        <v>8.8994359513687407</v>
      </c>
      <c r="K1479" s="2">
        <f t="shared" si="180"/>
        <v>9.0384561653932565</v>
      </c>
    </row>
    <row r="1480" spans="1:11" ht="13.5" x14ac:dyDescent="0.25">
      <c r="A1480" s="3">
        <f>TITRES_STAT!B1483</f>
        <v>44167</v>
      </c>
      <c r="B1480" s="6">
        <f>TITRES_STAT!D1483</f>
        <v>8.8949999999999996</v>
      </c>
      <c r="C1480" s="2">
        <f t="shared" si="181"/>
        <v>-8.6000000000012733E-3</v>
      </c>
      <c r="D1480" s="2">
        <f t="shared" si="182"/>
        <v>8.8675800000000002</v>
      </c>
      <c r="E1480" s="2">
        <f t="shared" si="176"/>
        <v>8.88903</v>
      </c>
      <c r="F1480" s="2">
        <f t="shared" si="177"/>
        <v>8.8993350000000024</v>
      </c>
      <c r="G1480" s="2">
        <f t="shared" si="179"/>
        <v>8.9262719999999938</v>
      </c>
      <c r="H1480" s="2">
        <f t="shared" si="175"/>
        <v>9.9612210000000054</v>
      </c>
      <c r="I1480" s="2">
        <f t="array" ref="I1480">SUMPRODUCT(B1464:B1483, (ROW(B1464:B1483)-ROW(B1464)+1)) / (20*21/2)</f>
        <v>8.8911985714285713</v>
      </c>
      <c r="J1480" s="2">
        <f t="shared" si="178"/>
        <v>8.8990134798098133</v>
      </c>
      <c r="K1480" s="2">
        <f t="shared" si="180"/>
        <v>9.0328304334170522</v>
      </c>
    </row>
    <row r="1481" spans="1:11" ht="13.5" x14ac:dyDescent="0.25">
      <c r="A1481" s="3">
        <f>TITRES_STAT!B1484</f>
        <v>44168</v>
      </c>
      <c r="B1481" s="6">
        <f>TITRES_STAT!D1484</f>
        <v>8.9122000000000003</v>
      </c>
      <c r="C1481" s="2">
        <f t="shared" si="181"/>
        <v>1.720000000000077E-2</v>
      </c>
      <c r="D1481" s="2">
        <f t="shared" si="182"/>
        <v>8.8675800000000002</v>
      </c>
      <c r="E1481" s="2">
        <f t="shared" si="176"/>
        <v>8.8898899999999994</v>
      </c>
      <c r="F1481" s="2">
        <f t="shared" si="177"/>
        <v>8.8989050000000027</v>
      </c>
      <c r="G1481" s="2">
        <f t="shared" si="179"/>
        <v>8.9248999999999938</v>
      </c>
      <c r="H1481" s="2">
        <f t="shared" si="175"/>
        <v>9.9515105000000066</v>
      </c>
      <c r="I1481" s="2">
        <f t="array" ref="I1481">SUMPRODUCT(B1465:B1484, (ROW(B1465:B1484)-ROW(B1465)+1)) / (20*21/2)</f>
        <v>8.892710000000001</v>
      </c>
      <c r="J1481" s="2">
        <f t="shared" si="178"/>
        <v>8.9002693388755461</v>
      </c>
      <c r="K1481" s="2">
        <f t="shared" si="180"/>
        <v>9.0280998281850096</v>
      </c>
    </row>
    <row r="1482" spans="1:11" ht="13.5" x14ac:dyDescent="0.25">
      <c r="A1482" s="3">
        <f>TITRES_STAT!B1485</f>
        <v>44169</v>
      </c>
      <c r="B1482" s="6">
        <f>TITRES_STAT!D1485</f>
        <v>8.8606999999999996</v>
      </c>
      <c r="C1482" s="2">
        <f t="shared" si="181"/>
        <v>-5.1500000000000767E-2</v>
      </c>
      <c r="D1482" s="2">
        <f t="shared" si="182"/>
        <v>8.8812999999999995</v>
      </c>
      <c r="E1482" s="2">
        <f t="shared" si="176"/>
        <v>8.884739999999999</v>
      </c>
      <c r="F1482" s="2">
        <f t="shared" si="177"/>
        <v>8.895900000000001</v>
      </c>
      <c r="G1482" s="2">
        <f t="shared" si="179"/>
        <v>8.9185519999999947</v>
      </c>
      <c r="H1482" s="2">
        <f t="shared" ref="H1482:H1545" si="183">AVERAGE(B1283:B1482)</f>
        <v>9.9415425000000077</v>
      </c>
      <c r="I1482" s="2">
        <f t="array" ref="I1482">SUMPRODUCT(B1466:B1485, (ROW(B1466:B1485)-ROW(B1466)+1)) / (20*21/2)</f>
        <v>8.8942214285714289</v>
      </c>
      <c r="J1482" s="2">
        <f t="shared" si="178"/>
        <v>8.8965008304112096</v>
      </c>
      <c r="K1482" s="2">
        <f t="shared" si="180"/>
        <v>9.0215351290404993</v>
      </c>
    </row>
    <row r="1483" spans="1:11" ht="13.5" x14ac:dyDescent="0.25">
      <c r="A1483" s="3">
        <f>TITRES_STAT!B1486</f>
        <v>44172</v>
      </c>
      <c r="B1483" s="6">
        <f>TITRES_STAT!D1486</f>
        <v>8.9207999999999998</v>
      </c>
      <c r="C1483" s="2">
        <f t="shared" si="181"/>
        <v>6.0100000000000264E-2</v>
      </c>
      <c r="D1483" s="2">
        <f t="shared" si="182"/>
        <v>8.89846</v>
      </c>
      <c r="E1483" s="2">
        <f t="shared" si="176"/>
        <v>8.8856000000000002</v>
      </c>
      <c r="F1483" s="2">
        <f t="shared" si="177"/>
        <v>8.8963300000000025</v>
      </c>
      <c r="G1483" s="2">
        <f t="shared" si="179"/>
        <v>8.9134059999999948</v>
      </c>
      <c r="H1483" s="2">
        <f t="shared" si="183"/>
        <v>9.9318750000000087</v>
      </c>
      <c r="I1483" s="2">
        <f t="array" ref="I1483">SUMPRODUCT(B1467:B1486, (ROW(B1467:B1486)-ROW(B1467)+1)) / (20*21/2)</f>
        <v>8.8965928571428563</v>
      </c>
      <c r="J1483" s="2">
        <f t="shared" si="178"/>
        <v>8.8988150370387142</v>
      </c>
      <c r="K1483" s="2">
        <f t="shared" si="180"/>
        <v>9.0175847318232236</v>
      </c>
    </row>
    <row r="1484" spans="1:11" ht="13.5" x14ac:dyDescent="0.25">
      <c r="A1484" s="3">
        <f>TITRES_STAT!B1487</f>
        <v>44173</v>
      </c>
      <c r="B1484" s="6">
        <f>TITRES_STAT!D1487</f>
        <v>8.9122000000000003</v>
      </c>
      <c r="C1484" s="2">
        <f t="shared" si="181"/>
        <v>-8.5999999999994969E-3</v>
      </c>
      <c r="D1484" s="2">
        <f t="shared" si="182"/>
        <v>8.9001800000000006</v>
      </c>
      <c r="E1484" s="2">
        <f t="shared" ref="E1484:E1547" si="184">AVERAGE(B1475:B1484)</f>
        <v>8.8856000000000002</v>
      </c>
      <c r="F1484" s="2">
        <f t="shared" si="177"/>
        <v>8.8963300000000025</v>
      </c>
      <c r="G1484" s="2">
        <f t="shared" si="179"/>
        <v>8.908087999999994</v>
      </c>
      <c r="H1484" s="2">
        <f t="shared" si="183"/>
        <v>9.9224990000000091</v>
      </c>
      <c r="I1484" s="2">
        <f t="array" ref="I1484">SUMPRODUCT(B1468:B1487, (ROW(B1468:B1487)-ROW(B1468)+1)) / (20*21/2)</f>
        <v>8.8989642857142854</v>
      </c>
      <c r="J1484" s="2">
        <f t="shared" si="178"/>
        <v>8.9000897954159797</v>
      </c>
      <c r="K1484" s="2">
        <f t="shared" si="180"/>
        <v>9.0134519972419209</v>
      </c>
    </row>
    <row r="1485" spans="1:11" ht="13.5" x14ac:dyDescent="0.25">
      <c r="A1485" s="3">
        <f>TITRES_STAT!B1488</f>
        <v>44174</v>
      </c>
      <c r="B1485" s="6">
        <f>TITRES_STAT!D1488</f>
        <v>8.9122000000000003</v>
      </c>
      <c r="C1485" s="2">
        <f t="shared" si="181"/>
        <v>0</v>
      </c>
      <c r="D1485" s="2">
        <f t="shared" si="182"/>
        <v>8.9036200000000001</v>
      </c>
      <c r="E1485" s="2">
        <f t="shared" si="184"/>
        <v>8.8856000000000002</v>
      </c>
      <c r="F1485" s="2">
        <f t="shared" si="177"/>
        <v>8.8959000000000028</v>
      </c>
      <c r="G1485" s="2">
        <f t="shared" si="179"/>
        <v>8.9044859999999968</v>
      </c>
      <c r="H1485" s="2">
        <f t="shared" si="183"/>
        <v>9.9140425000000096</v>
      </c>
      <c r="I1485" s="2">
        <f t="array" ref="I1485">SUMPRODUCT(B1469:B1488, (ROW(B1469:B1488)-ROW(B1469)+1)) / (20*21/2)</f>
        <v>8.8972500000000014</v>
      </c>
      <c r="J1485" s="2">
        <f t="shared" si="178"/>
        <v>8.9012431482335064</v>
      </c>
      <c r="K1485" s="2">
        <f t="shared" si="180"/>
        <v>9.0094813306834141</v>
      </c>
    </row>
    <row r="1486" spans="1:11" ht="13.5" x14ac:dyDescent="0.25">
      <c r="A1486" s="3">
        <f>TITRES_STAT!B1489</f>
        <v>44175</v>
      </c>
      <c r="B1486" s="6">
        <f>TITRES_STAT!D1489</f>
        <v>8.9207999999999998</v>
      </c>
      <c r="C1486" s="2">
        <f t="shared" si="181"/>
        <v>8.5999999999994969E-3</v>
      </c>
      <c r="D1486" s="2">
        <f t="shared" si="182"/>
        <v>8.9053399999999989</v>
      </c>
      <c r="E1486" s="2">
        <f t="shared" si="184"/>
        <v>8.8864599999999996</v>
      </c>
      <c r="F1486" s="2">
        <f t="shared" si="177"/>
        <v>8.895900000000001</v>
      </c>
      <c r="G1486" s="2">
        <f t="shared" si="179"/>
        <v>8.9010559999999952</v>
      </c>
      <c r="H1486" s="2">
        <f t="shared" si="183"/>
        <v>9.9047095000000098</v>
      </c>
      <c r="I1486" s="2">
        <f t="array" ref="I1486">SUMPRODUCT(B1470:B1489, (ROW(B1470:B1489)-ROW(B1470)+1)) / (20*21/2)</f>
        <v>8.8994580952380957</v>
      </c>
      <c r="J1486" s="2">
        <f t="shared" si="178"/>
        <v>8.9031057055446023</v>
      </c>
      <c r="K1486" s="2">
        <f t="shared" si="180"/>
        <v>9.006003631440926</v>
      </c>
    </row>
    <row r="1487" spans="1:11" ht="13.5" x14ac:dyDescent="0.25">
      <c r="A1487" s="3">
        <f>TITRES_STAT!B1490</f>
        <v>44176</v>
      </c>
      <c r="B1487" s="6">
        <f>TITRES_STAT!D1490</f>
        <v>8.9207999999999998</v>
      </c>
      <c r="C1487" s="2">
        <f t="shared" si="181"/>
        <v>0</v>
      </c>
      <c r="D1487" s="2">
        <f t="shared" si="182"/>
        <v>8.9173599999999986</v>
      </c>
      <c r="E1487" s="2">
        <f t="shared" si="184"/>
        <v>8.8993300000000009</v>
      </c>
      <c r="F1487" s="2">
        <f t="shared" si="177"/>
        <v>8.895900000000001</v>
      </c>
      <c r="G1487" s="2">
        <f t="shared" si="179"/>
        <v>8.9027719999999935</v>
      </c>
      <c r="H1487" s="2">
        <f t="shared" si="183"/>
        <v>9.8953765000000118</v>
      </c>
      <c r="I1487" s="2">
        <f t="array" ref="I1487">SUMPRODUCT(B1471:B1490, (ROW(B1471:B1490)-ROW(B1471)+1)) / (20*21/2)</f>
        <v>8.8852823809523809</v>
      </c>
      <c r="J1487" s="2">
        <f t="shared" si="178"/>
        <v>8.9047908764451176</v>
      </c>
      <c r="K1487" s="2">
        <f t="shared" si="180"/>
        <v>9.00266231256089</v>
      </c>
    </row>
    <row r="1488" spans="1:11" ht="13.5" x14ac:dyDescent="0.25">
      <c r="A1488" s="3">
        <f>TITRES_STAT!B1491</f>
        <v>44179</v>
      </c>
      <c r="B1488" s="6">
        <f>TITRES_STAT!D1491</f>
        <v>8.8779000000000003</v>
      </c>
      <c r="C1488" s="2">
        <f t="shared" si="181"/>
        <v>-4.2899999999999494E-2</v>
      </c>
      <c r="D1488" s="2">
        <f t="shared" si="182"/>
        <v>8.9087799999999984</v>
      </c>
      <c r="E1488" s="2">
        <f t="shared" si="184"/>
        <v>8.9036200000000001</v>
      </c>
      <c r="F1488" s="2">
        <f t="shared" si="177"/>
        <v>8.8976149999999983</v>
      </c>
      <c r="G1488" s="2">
        <f t="shared" si="179"/>
        <v>8.9087759999999943</v>
      </c>
      <c r="H1488" s="2">
        <f t="shared" si="183"/>
        <v>9.8855360000000108</v>
      </c>
      <c r="I1488" s="2">
        <f t="array" ref="I1488">SUMPRODUCT(B1472:B1491, (ROW(B1472:B1491)-ROW(B1472)+1)) / (20*21/2)</f>
        <v>8.8718828571428574</v>
      </c>
      <c r="J1488" s="2">
        <f t="shared" si="178"/>
        <v>8.9022298405932023</v>
      </c>
      <c r="K1488" s="2">
        <f t="shared" si="180"/>
        <v>8.9977696728526197</v>
      </c>
    </row>
    <row r="1489" spans="1:11" ht="13.5" x14ac:dyDescent="0.25">
      <c r="A1489" s="3">
        <f>TITRES_STAT!B1492</f>
        <v>44180</v>
      </c>
      <c r="B1489" s="6">
        <f>TITRES_STAT!D1492</f>
        <v>8.9207999999999998</v>
      </c>
      <c r="C1489" s="2">
        <f t="shared" si="181"/>
        <v>4.2899999999999494E-2</v>
      </c>
      <c r="D1489" s="2">
        <f t="shared" si="182"/>
        <v>8.910499999999999</v>
      </c>
      <c r="E1489" s="2">
        <f t="shared" si="184"/>
        <v>8.9053399999999989</v>
      </c>
      <c r="F1489" s="2">
        <f t="shared" si="177"/>
        <v>8.8980449999999998</v>
      </c>
      <c r="G1489" s="2">
        <f t="shared" si="179"/>
        <v>8.9156379999999942</v>
      </c>
      <c r="H1489" s="2">
        <f t="shared" si="183"/>
        <v>9.8762030000000109</v>
      </c>
      <c r="I1489" s="2">
        <f t="array" ref="I1489">SUMPRODUCT(B1473:B1492, (ROW(B1473:B1492)-ROW(B1473)+1)) / (20*21/2)</f>
        <v>8.8739233333333321</v>
      </c>
      <c r="J1489" s="2">
        <f t="shared" si="178"/>
        <v>8.9039984272033745</v>
      </c>
      <c r="K1489" s="2">
        <f t="shared" si="180"/>
        <v>8.9947512543093797</v>
      </c>
    </row>
    <row r="1490" spans="1:11" ht="13.5" x14ac:dyDescent="0.25">
      <c r="A1490" s="3">
        <f>TITRES_STAT!B1493</f>
        <v>44181</v>
      </c>
      <c r="B1490" s="6">
        <f>TITRES_STAT!D1493</f>
        <v>8.7492000000000001</v>
      </c>
      <c r="C1490" s="2">
        <f t="shared" si="181"/>
        <v>-0.17159999999999975</v>
      </c>
      <c r="D1490" s="2">
        <f t="shared" si="182"/>
        <v>8.8779000000000003</v>
      </c>
      <c r="E1490" s="2">
        <f t="shared" si="184"/>
        <v>8.8907600000000002</v>
      </c>
      <c r="F1490" s="2">
        <f t="shared" si="177"/>
        <v>8.8898949999999992</v>
      </c>
      <c r="G1490" s="2">
        <f t="shared" si="179"/>
        <v>8.9113479999999932</v>
      </c>
      <c r="H1490" s="2">
        <f t="shared" si="183"/>
        <v>9.8668480000000116</v>
      </c>
      <c r="I1490" s="2">
        <f t="array" ref="I1490">SUMPRODUCT(B1474:B1493, (ROW(B1474:B1493)-ROW(B1474)+1)) / (20*21/2)</f>
        <v>8.8735571428571429</v>
      </c>
      <c r="J1490" s="2">
        <f t="shared" si="178"/>
        <v>8.8892557198506719</v>
      </c>
      <c r="K1490" s="2">
        <f t="shared" si="180"/>
        <v>8.9851217933560701</v>
      </c>
    </row>
    <row r="1491" spans="1:11" ht="13.5" x14ac:dyDescent="0.25">
      <c r="A1491" s="3">
        <f>TITRES_STAT!B1494</f>
        <v>44182</v>
      </c>
      <c r="B1491" s="6">
        <f>TITRES_STAT!D1494</f>
        <v>8.7492000000000001</v>
      </c>
      <c r="C1491" s="2">
        <f t="shared" si="181"/>
        <v>0</v>
      </c>
      <c r="D1491" s="2">
        <f t="shared" si="182"/>
        <v>8.8435799999999993</v>
      </c>
      <c r="E1491" s="2">
        <f t="shared" si="184"/>
        <v>8.8744600000000009</v>
      </c>
      <c r="F1491" s="2">
        <f t="shared" si="177"/>
        <v>8.8821749999999984</v>
      </c>
      <c r="G1491" s="2">
        <f t="shared" si="179"/>
        <v>8.9070579999999939</v>
      </c>
      <c r="H1491" s="2">
        <f t="shared" si="183"/>
        <v>9.8566570000000127</v>
      </c>
      <c r="I1491" s="2">
        <f t="array" ref="I1491">SUMPRODUCT(B1475:B1494, (ROW(B1475:B1494)-ROW(B1475)+1)) / (20*21/2)</f>
        <v>8.8610971428571439</v>
      </c>
      <c r="J1491" s="2">
        <f t="shared" si="178"/>
        <v>8.8759170798648928</v>
      </c>
      <c r="K1491" s="2">
        <f t="shared" si="180"/>
        <v>8.9758699583224981</v>
      </c>
    </row>
    <row r="1492" spans="1:11" ht="13.5" x14ac:dyDescent="0.25">
      <c r="A1492" s="3">
        <f>TITRES_STAT!B1495</f>
        <v>44183</v>
      </c>
      <c r="B1492" s="6">
        <f>TITRES_STAT!D1495</f>
        <v>8.9036000000000008</v>
      </c>
      <c r="C1492" s="2">
        <f t="shared" si="181"/>
        <v>0.15440000000000076</v>
      </c>
      <c r="D1492" s="2">
        <f t="shared" si="182"/>
        <v>8.8401399999999999</v>
      </c>
      <c r="E1492" s="2">
        <f t="shared" si="184"/>
        <v>8.8787500000000001</v>
      </c>
      <c r="F1492" s="2">
        <f t="shared" ref="F1492:F1555" si="185">AVERAGE(B1473:B1492)</f>
        <v>8.8817449999999987</v>
      </c>
      <c r="G1492" s="2">
        <f t="shared" si="179"/>
        <v>8.9058559999999947</v>
      </c>
      <c r="H1492" s="2">
        <f t="shared" si="183"/>
        <v>9.8472380000000133</v>
      </c>
      <c r="I1492" s="2">
        <f t="array" ref="I1492">SUMPRODUCT(B1476:B1495, (ROW(B1476:B1495)-ROW(B1476)+1)) / (20*21/2)</f>
        <v>8.8575847619047625</v>
      </c>
      <c r="J1492" s="2">
        <f t="shared" si="178"/>
        <v>8.8785535484491884</v>
      </c>
      <c r="K1492" s="2">
        <f t="shared" si="180"/>
        <v>8.9730358423098515</v>
      </c>
    </row>
    <row r="1493" spans="1:11" ht="13.5" x14ac:dyDescent="0.25">
      <c r="A1493" s="3">
        <f>TITRES_STAT!B1496</f>
        <v>44186</v>
      </c>
      <c r="B1493" s="6">
        <f>TITRES_STAT!D1496</f>
        <v>8.8779000000000003</v>
      </c>
      <c r="C1493" s="2">
        <f t="shared" si="181"/>
        <v>-2.57000000000005E-2</v>
      </c>
      <c r="D1493" s="2">
        <f t="shared" si="182"/>
        <v>8.8401399999999999</v>
      </c>
      <c r="E1493" s="2">
        <f t="shared" si="184"/>
        <v>8.8744599999999991</v>
      </c>
      <c r="F1493" s="2">
        <f t="shared" si="185"/>
        <v>8.8800300000000014</v>
      </c>
      <c r="G1493" s="2">
        <f t="shared" si="179"/>
        <v>8.9043119999999938</v>
      </c>
      <c r="H1493" s="2">
        <f t="shared" si="183"/>
        <v>9.8376905000000132</v>
      </c>
      <c r="I1493" s="2">
        <f t="array" ref="I1493">SUMPRODUCT(B1477:B1496, (ROW(B1477:B1496)-ROW(B1477)+1)) / (20*21/2)</f>
        <v>8.8544400000000003</v>
      </c>
      <c r="J1493" s="2">
        <f t="shared" ref="J1493:J1556" si="186">$J$4*B1493+J1492*(1-$J$4)</f>
        <v>8.8784913057397414</v>
      </c>
      <c r="K1493" s="2">
        <f t="shared" si="180"/>
        <v>8.9693050249643669</v>
      </c>
    </row>
    <row r="1494" spans="1:11" ht="13.5" x14ac:dyDescent="0.25">
      <c r="A1494" s="3">
        <f>TITRES_STAT!B1497</f>
        <v>44187</v>
      </c>
      <c r="B1494" s="6">
        <f>TITRES_STAT!D1497</f>
        <v>8.7492000000000001</v>
      </c>
      <c r="C1494" s="2">
        <f t="shared" si="181"/>
        <v>-0.12870000000000026</v>
      </c>
      <c r="D1494" s="2">
        <f t="shared" si="182"/>
        <v>8.8058200000000006</v>
      </c>
      <c r="E1494" s="2">
        <f t="shared" si="184"/>
        <v>8.8581599999999998</v>
      </c>
      <c r="F1494" s="2">
        <f t="shared" si="185"/>
        <v>8.8718800000000009</v>
      </c>
      <c r="G1494" s="2">
        <f t="shared" si="179"/>
        <v>8.8995079999999955</v>
      </c>
      <c r="H1494" s="2">
        <f t="shared" si="183"/>
        <v>9.8274995000000125</v>
      </c>
      <c r="I1494" s="2">
        <f t="array" ref="I1494">SUMPRODUCT(B1478:B1497, (ROW(B1478:B1497)-ROW(B1478)+1)) / (20*21/2)</f>
        <v>8.8590152380952372</v>
      </c>
      <c r="J1494" s="2">
        <f t="shared" si="186"/>
        <v>8.866177848050242</v>
      </c>
      <c r="K1494" s="2">
        <f t="shared" si="180"/>
        <v>8.9606734553579201</v>
      </c>
    </row>
    <row r="1495" spans="1:11" ht="13.5" x14ac:dyDescent="0.25">
      <c r="A1495" s="3">
        <f>TITRES_STAT!B1498</f>
        <v>44188</v>
      </c>
      <c r="B1495" s="6">
        <f>TITRES_STAT!D1498</f>
        <v>8.8350000000000009</v>
      </c>
      <c r="C1495" s="2">
        <f t="shared" si="181"/>
        <v>8.5800000000000765E-2</v>
      </c>
      <c r="D1495" s="2">
        <f t="shared" si="182"/>
        <v>8.8229799999999994</v>
      </c>
      <c r="E1495" s="2">
        <f t="shared" si="184"/>
        <v>8.8504400000000008</v>
      </c>
      <c r="F1495" s="2">
        <f t="shared" si="185"/>
        <v>8.8680200000000013</v>
      </c>
      <c r="G1495" s="2">
        <f t="shared" si="179"/>
        <v>8.8960779999999939</v>
      </c>
      <c r="H1495" s="2">
        <f t="shared" si="183"/>
        <v>9.8177375000000122</v>
      </c>
      <c r="I1495" s="2">
        <f t="array" ref="I1495">SUMPRODUCT(B1479:B1498, (ROW(B1479:B1498)-ROW(B1479)+1)) / (20*21/2)</f>
        <v>8.8605709523809519</v>
      </c>
      <c r="J1495" s="2">
        <f t="shared" si="186"/>
        <v>8.8632085291883129</v>
      </c>
      <c r="K1495" s="2">
        <f t="shared" si="180"/>
        <v>8.9557450845595703</v>
      </c>
    </row>
    <row r="1496" spans="1:11" ht="13.5" x14ac:dyDescent="0.25">
      <c r="A1496" s="3">
        <f>TITRES_STAT!B1499</f>
        <v>44189</v>
      </c>
      <c r="B1496" s="6">
        <f>TITRES_STAT!D1499</f>
        <v>8.8350000000000009</v>
      </c>
      <c r="C1496" s="2">
        <f t="shared" si="181"/>
        <v>0</v>
      </c>
      <c r="D1496" s="2">
        <f t="shared" si="182"/>
        <v>8.8401400000000017</v>
      </c>
      <c r="E1496" s="2">
        <f t="shared" si="184"/>
        <v>8.8418600000000005</v>
      </c>
      <c r="F1496" s="2">
        <f t="shared" si="185"/>
        <v>8.8641600000000018</v>
      </c>
      <c r="G1496" s="2">
        <f t="shared" si="179"/>
        <v>8.8929899999999957</v>
      </c>
      <c r="H1496" s="2">
        <f t="shared" si="183"/>
        <v>9.8079755000000119</v>
      </c>
      <c r="I1496" s="2">
        <f t="array" ref="I1496">SUMPRODUCT(B1480:B1499, (ROW(B1480:B1499)-ROW(B1480)+1)) / (20*21/2)</f>
        <v>8.860243333333333</v>
      </c>
      <c r="J1496" s="2">
        <f t="shared" si="186"/>
        <v>8.86052200259895</v>
      </c>
      <c r="K1496" s="2">
        <f t="shared" si="180"/>
        <v>8.9510099832042922</v>
      </c>
    </row>
    <row r="1497" spans="1:11" ht="13.5" x14ac:dyDescent="0.25">
      <c r="A1497" s="3">
        <f>TITRES_STAT!B1500</f>
        <v>44190</v>
      </c>
      <c r="B1497" s="6">
        <f>TITRES_STAT!D1500</f>
        <v>8.9122000000000003</v>
      </c>
      <c r="C1497" s="2">
        <f t="shared" si="181"/>
        <v>7.7199999999999491E-2</v>
      </c>
      <c r="D1497" s="2">
        <f t="shared" si="182"/>
        <v>8.8418600000000005</v>
      </c>
      <c r="E1497" s="2">
        <f t="shared" si="184"/>
        <v>8.8410000000000011</v>
      </c>
      <c r="F1497" s="2">
        <f t="shared" si="185"/>
        <v>8.8701650000000036</v>
      </c>
      <c r="G1497" s="2">
        <f t="shared" si="179"/>
        <v>8.8928179999999948</v>
      </c>
      <c r="H1497" s="2">
        <f t="shared" si="183"/>
        <v>9.7995190000000107</v>
      </c>
      <c r="I1497" s="2">
        <f t="array" ref="I1497">SUMPRODUCT(B1481:B1500, (ROW(B1481:B1500)-ROW(B1481)+1)) / (20*21/2)</f>
        <v>8.8568123809523804</v>
      </c>
      <c r="J1497" s="2">
        <f t="shared" si="186"/>
        <v>8.8654437166371451</v>
      </c>
      <c r="K1497" s="2">
        <f t="shared" si="180"/>
        <v>8.9494880230786329</v>
      </c>
    </row>
    <row r="1498" spans="1:11" ht="13.5" x14ac:dyDescent="0.25">
      <c r="A1498" s="3">
        <f>TITRES_STAT!B1501</f>
        <v>44193</v>
      </c>
      <c r="B1498" s="6">
        <f>TITRES_STAT!D1501</f>
        <v>8.8864999999999998</v>
      </c>
      <c r="C1498" s="2">
        <f t="shared" si="181"/>
        <v>-2.57000000000005E-2</v>
      </c>
      <c r="D1498" s="2">
        <f t="shared" si="182"/>
        <v>8.8435799999999993</v>
      </c>
      <c r="E1498" s="2">
        <f t="shared" si="184"/>
        <v>8.8418600000000005</v>
      </c>
      <c r="F1498" s="2">
        <f t="shared" si="185"/>
        <v>8.8727400000000021</v>
      </c>
      <c r="G1498" s="2">
        <f t="shared" si="179"/>
        <v>8.8921319999999966</v>
      </c>
      <c r="H1498" s="2">
        <f t="shared" si="183"/>
        <v>9.7909340000000107</v>
      </c>
      <c r="I1498" s="2">
        <f t="array" ref="I1498">SUMPRODUCT(B1482:B1501, (ROW(B1482:B1501)-ROW(B1482)+1)) / (20*21/2)</f>
        <v>8.8610195238095244</v>
      </c>
      <c r="J1498" s="2">
        <f t="shared" si="186"/>
        <v>8.867449076957417</v>
      </c>
      <c r="K1498" s="2">
        <f t="shared" si="180"/>
        <v>8.9470179045265308</v>
      </c>
    </row>
    <row r="1499" spans="1:11" ht="13.5" x14ac:dyDescent="0.25">
      <c r="A1499" s="3">
        <f>TITRES_STAT!B1502</f>
        <v>44194</v>
      </c>
      <c r="B1499" s="6">
        <f>TITRES_STAT!D1502</f>
        <v>8.8693000000000008</v>
      </c>
      <c r="C1499" s="2">
        <f t="shared" si="181"/>
        <v>-1.7199999999998994E-2</v>
      </c>
      <c r="D1499" s="2">
        <f t="shared" si="182"/>
        <v>8.8675999999999995</v>
      </c>
      <c r="E1499" s="2">
        <f t="shared" si="184"/>
        <v>8.8367100000000001</v>
      </c>
      <c r="F1499" s="2">
        <f t="shared" si="185"/>
        <v>8.8710250000000013</v>
      </c>
      <c r="G1499" s="2">
        <f t="shared" si="179"/>
        <v>8.8911019999999965</v>
      </c>
      <c r="H1499" s="2">
        <f t="shared" si="183"/>
        <v>9.783517500000011</v>
      </c>
      <c r="I1499" s="2">
        <f t="array" ref="I1499">SUMPRODUCT(B1483:B1502, (ROW(B1483:B1502)-ROW(B1483)+1)) / (20*21/2)</f>
        <v>8.8488838095238087</v>
      </c>
      <c r="J1499" s="2">
        <f t="shared" si="186"/>
        <v>8.8676253553424242</v>
      </c>
      <c r="K1499" s="2">
        <f t="shared" si="180"/>
        <v>8.943970143564707</v>
      </c>
    </row>
    <row r="1500" spans="1:11" ht="13.5" x14ac:dyDescent="0.25">
      <c r="A1500" s="3">
        <f>TITRES_STAT!B1503</f>
        <v>44195</v>
      </c>
      <c r="B1500" s="6">
        <f>TITRES_STAT!D1503</f>
        <v>8.8350000000000009</v>
      </c>
      <c r="C1500" s="2">
        <f t="shared" si="181"/>
        <v>-3.4299999999999997E-2</v>
      </c>
      <c r="D1500" s="2">
        <f t="shared" si="182"/>
        <v>8.8675999999999995</v>
      </c>
      <c r="E1500" s="2">
        <f t="shared" si="184"/>
        <v>8.8452900000000003</v>
      </c>
      <c r="F1500" s="2">
        <f t="shared" si="185"/>
        <v>8.8680250000000029</v>
      </c>
      <c r="G1500" s="2">
        <f t="shared" si="179"/>
        <v>8.8893859999999965</v>
      </c>
      <c r="H1500" s="2">
        <f t="shared" si="183"/>
        <v>9.7743825000000086</v>
      </c>
      <c r="I1500" s="2">
        <f t="array" ref="I1500">SUMPRODUCT(B1484:B1503, (ROW(B1484:B1503)-ROW(B1484)+1)) / (20*21/2)</f>
        <v>8.8299676190476184</v>
      </c>
      <c r="J1500" s="2">
        <f t="shared" si="186"/>
        <v>8.8645181786431451</v>
      </c>
      <c r="K1500" s="2">
        <f t="shared" si="180"/>
        <v>8.9396968046013843</v>
      </c>
    </row>
    <row r="1501" spans="1:11" ht="13.5" x14ac:dyDescent="0.25">
      <c r="A1501" s="3">
        <f>TITRES_STAT!B1504</f>
        <v>44196</v>
      </c>
      <c r="B1501" s="6">
        <f>TITRES_STAT!D1504</f>
        <v>8.9122000000000003</v>
      </c>
      <c r="C1501" s="2">
        <f t="shared" si="181"/>
        <v>7.7199999999999491E-2</v>
      </c>
      <c r="D1501" s="2">
        <f t="shared" si="182"/>
        <v>8.8830399999999994</v>
      </c>
      <c r="E1501" s="2">
        <f t="shared" si="184"/>
        <v>8.8615899999999996</v>
      </c>
      <c r="F1501" s="2">
        <f t="shared" si="185"/>
        <v>8.8680250000000029</v>
      </c>
      <c r="G1501" s="2">
        <f t="shared" si="179"/>
        <v>8.8892139999999973</v>
      </c>
      <c r="H1501" s="2">
        <f t="shared" si="183"/>
        <v>9.7658845000000092</v>
      </c>
      <c r="I1501" s="2">
        <f t="array" ref="I1501">SUMPRODUCT(B1485:B1504, (ROW(B1485:B1504)-ROW(B1485)+1)) / (20*21/2)</f>
        <v>8.8041152380952372</v>
      </c>
      <c r="J1501" s="2">
        <f t="shared" si="186"/>
        <v>8.8690593044866546</v>
      </c>
      <c r="K1501" s="2">
        <f t="shared" si="180"/>
        <v>8.9386184985385846</v>
      </c>
    </row>
    <row r="1502" spans="1:11" ht="13.5" x14ac:dyDescent="0.25">
      <c r="A1502" s="3">
        <f>TITRES_STAT!B1505</f>
        <v>44200</v>
      </c>
      <c r="B1502" s="6">
        <f>TITRES_STAT!D1505</f>
        <v>8.7406000000000006</v>
      </c>
      <c r="C1502" s="2">
        <f t="shared" si="181"/>
        <v>-0.17159999999999975</v>
      </c>
      <c r="D1502" s="2">
        <f t="shared" si="182"/>
        <v>8.8487200000000001</v>
      </c>
      <c r="E1502" s="2">
        <f t="shared" si="184"/>
        <v>8.8452900000000003</v>
      </c>
      <c r="F1502" s="2">
        <f t="shared" si="185"/>
        <v>8.8620200000000029</v>
      </c>
      <c r="G1502" s="2">
        <f t="shared" si="179"/>
        <v>8.8857819999999972</v>
      </c>
      <c r="H1502" s="2">
        <f t="shared" si="183"/>
        <v>9.7579500000000099</v>
      </c>
      <c r="I1502" s="2">
        <f t="array" ref="I1502">SUMPRODUCT(B1486:B1505, (ROW(B1486:B1505)-ROW(B1486)+1)) / (20*21/2)</f>
        <v>8.7798557142857163</v>
      </c>
      <c r="J1502" s="2">
        <f t="shared" si="186"/>
        <v>8.8568250850117352</v>
      </c>
      <c r="K1502" s="2">
        <f t="shared" si="180"/>
        <v>8.9308530672233459</v>
      </c>
    </row>
    <row r="1503" spans="1:11" ht="13.5" x14ac:dyDescent="0.25">
      <c r="A1503" s="3">
        <f>TITRES_STAT!B1506</f>
        <v>44201</v>
      </c>
      <c r="B1503" s="6">
        <f>TITRES_STAT!D1506</f>
        <v>8.6633999999999993</v>
      </c>
      <c r="C1503" s="2">
        <f t="shared" si="181"/>
        <v>-7.7200000000001268E-2</v>
      </c>
      <c r="D1503" s="2">
        <f t="shared" si="182"/>
        <v>8.8041</v>
      </c>
      <c r="E1503" s="2">
        <f t="shared" si="184"/>
        <v>8.8238400000000006</v>
      </c>
      <c r="F1503" s="2">
        <f t="shared" si="185"/>
        <v>8.8491500000000016</v>
      </c>
      <c r="G1503" s="2">
        <f t="shared" si="179"/>
        <v>8.880633999999997</v>
      </c>
      <c r="H1503" s="2">
        <f t="shared" si="183"/>
        <v>9.7519290000000112</v>
      </c>
      <c r="I1503" s="2">
        <f t="array" ref="I1503">SUMPRODUCT(B1487:B1506, (ROW(B1487:B1506)-ROW(B1487)+1)) / (20*21/2)</f>
        <v>8.7571890476190504</v>
      </c>
      <c r="J1503" s="2">
        <f t="shared" si="186"/>
        <v>8.8384036483439505</v>
      </c>
      <c r="K1503" s="2">
        <f t="shared" si="180"/>
        <v>8.9203647116459592</v>
      </c>
    </row>
    <row r="1504" spans="1:11" ht="13.5" x14ac:dyDescent="0.25">
      <c r="A1504" s="3">
        <f>TITRES_STAT!B1507</f>
        <v>44202</v>
      </c>
      <c r="B1504" s="6">
        <f>TITRES_STAT!D1507</f>
        <v>8.5777000000000001</v>
      </c>
      <c r="C1504" s="2">
        <f t="shared" si="181"/>
        <v>-8.5699999999999221E-2</v>
      </c>
      <c r="D1504" s="2">
        <f t="shared" si="182"/>
        <v>8.7457799999999999</v>
      </c>
      <c r="E1504" s="2">
        <f t="shared" si="184"/>
        <v>8.8066899999999997</v>
      </c>
      <c r="F1504" s="2">
        <f t="shared" si="185"/>
        <v>8.8324250000000006</v>
      </c>
      <c r="G1504" s="2">
        <f t="shared" si="179"/>
        <v>8.8741159999999972</v>
      </c>
      <c r="H1504" s="2">
        <f t="shared" si="183"/>
        <v>9.7454795000000107</v>
      </c>
      <c r="I1504" s="2">
        <f t="array" ref="I1504">SUMPRODUCT(B1488:B1507, (ROW(B1488:B1507)-ROW(B1488)+1)) / (20*21/2)</f>
        <v>8.7606609523809524</v>
      </c>
      <c r="J1504" s="2">
        <f t="shared" si="186"/>
        <v>8.8135747294540501</v>
      </c>
      <c r="K1504" s="2">
        <f t="shared" si="180"/>
        <v>8.9069268798167069</v>
      </c>
    </row>
    <row r="1505" spans="1:11" ht="13.5" x14ac:dyDescent="0.25">
      <c r="A1505" s="3">
        <f>TITRES_STAT!B1508</f>
        <v>44203</v>
      </c>
      <c r="B1505" s="6">
        <f>TITRES_STAT!D1508</f>
        <v>8.5777000000000001</v>
      </c>
      <c r="C1505" s="2">
        <f t="shared" si="181"/>
        <v>0</v>
      </c>
      <c r="D1505" s="2">
        <f t="shared" si="182"/>
        <v>8.6943200000000012</v>
      </c>
      <c r="E1505" s="2">
        <f t="shared" si="184"/>
        <v>8.7809599999999985</v>
      </c>
      <c r="F1505" s="2">
        <f t="shared" si="185"/>
        <v>8.8156999999999996</v>
      </c>
      <c r="G1505" s="2">
        <f t="shared" si="179"/>
        <v>8.8681119999999982</v>
      </c>
      <c r="H1505" s="2">
        <f t="shared" si="183"/>
        <v>9.7375665000000104</v>
      </c>
      <c r="I1505" s="2">
        <f t="array" ref="I1505">SUMPRODUCT(B1489:B1508, (ROW(B1489:B1508)-ROW(B1489)+1)) / (20*21/2)</f>
        <v>8.7645414285714285</v>
      </c>
      <c r="J1505" s="2">
        <f t="shared" si="186"/>
        <v>8.7911104695060445</v>
      </c>
      <c r="K1505" s="2">
        <f t="shared" si="180"/>
        <v>8.8940160217846795</v>
      </c>
    </row>
    <row r="1506" spans="1:11" ht="13.5" x14ac:dyDescent="0.25">
      <c r="A1506" s="3">
        <f>TITRES_STAT!B1509</f>
        <v>44204</v>
      </c>
      <c r="B1506" s="6">
        <f>TITRES_STAT!D1509</f>
        <v>8.5777000000000001</v>
      </c>
      <c r="C1506" s="2">
        <f t="shared" si="181"/>
        <v>0</v>
      </c>
      <c r="D1506" s="2">
        <f t="shared" si="182"/>
        <v>8.627419999999999</v>
      </c>
      <c r="E1506" s="2">
        <f t="shared" si="184"/>
        <v>8.7552299999999974</v>
      </c>
      <c r="F1506" s="2">
        <f t="shared" si="185"/>
        <v>8.798544999999999</v>
      </c>
      <c r="G1506" s="2">
        <f t="shared" si="179"/>
        <v>8.8612499999999983</v>
      </c>
      <c r="H1506" s="2">
        <f t="shared" si="183"/>
        <v>9.7281900000000121</v>
      </c>
      <c r="I1506" s="2">
        <f t="array" ref="I1506">SUMPRODUCT(B1490:B1509, (ROW(B1490:B1509)-ROW(B1490)+1)) / (20*21/2)</f>
        <v>8.7645404761904757</v>
      </c>
      <c r="J1506" s="2">
        <f t="shared" si="186"/>
        <v>8.7707856628864214</v>
      </c>
      <c r="K1506" s="2">
        <f t="shared" si="180"/>
        <v>8.8816114719107713</v>
      </c>
    </row>
    <row r="1507" spans="1:11" ht="13.5" x14ac:dyDescent="0.25">
      <c r="A1507" s="3">
        <f>TITRES_STAT!B1510</f>
        <v>44207</v>
      </c>
      <c r="B1507" s="6">
        <f>TITRES_STAT!D1510</f>
        <v>8.8350000000000009</v>
      </c>
      <c r="C1507" s="2">
        <f t="shared" si="181"/>
        <v>0.25730000000000075</v>
      </c>
      <c r="D1507" s="2">
        <f t="shared" si="182"/>
        <v>8.6463000000000001</v>
      </c>
      <c r="E1507" s="2">
        <f t="shared" si="184"/>
        <v>8.7475100000000001</v>
      </c>
      <c r="F1507" s="2">
        <f t="shared" si="185"/>
        <v>8.7942549999999979</v>
      </c>
      <c r="G1507" s="2">
        <f t="shared" si="179"/>
        <v>8.8597059999999992</v>
      </c>
      <c r="H1507" s="2">
        <f t="shared" si="183"/>
        <v>9.7192640000000132</v>
      </c>
      <c r="I1507" s="2">
        <f t="array" ref="I1507">SUMPRODUCT(B1491:B1510, (ROW(B1491:B1510)-ROW(B1491)+1)) / (20*21/2)</f>
        <v>8.7675999999999981</v>
      </c>
      <c r="J1507" s="2">
        <f t="shared" si="186"/>
        <v>8.7769013140400958</v>
      </c>
      <c r="K1507" s="2">
        <f t="shared" si="180"/>
        <v>8.879783571051524</v>
      </c>
    </row>
    <row r="1508" spans="1:11" ht="13.5" x14ac:dyDescent="0.25">
      <c r="A1508" s="3">
        <f>TITRES_STAT!B1511</f>
        <v>44208</v>
      </c>
      <c r="B1508" s="6">
        <f>TITRES_STAT!D1511</f>
        <v>8.8350000000000009</v>
      </c>
      <c r="C1508" s="2">
        <f t="shared" si="181"/>
        <v>0</v>
      </c>
      <c r="D1508" s="2">
        <f t="shared" si="182"/>
        <v>8.6806200000000011</v>
      </c>
      <c r="E1508" s="2">
        <f t="shared" si="184"/>
        <v>8.7423600000000015</v>
      </c>
      <c r="F1508" s="2">
        <f t="shared" si="185"/>
        <v>8.7921099999999992</v>
      </c>
      <c r="G1508" s="2">
        <f t="shared" si="179"/>
        <v>8.8581619999999983</v>
      </c>
      <c r="H1508" s="2">
        <f t="shared" si="183"/>
        <v>9.7087910000000139</v>
      </c>
      <c r="I1508" s="2">
        <f t="array" ref="I1508">SUMPRODUCT(B1492:B1511, (ROW(B1492:B1511)-ROW(B1492)+1)) / (20*21/2)</f>
        <v>8.7883042857142861</v>
      </c>
      <c r="J1508" s="2">
        <f t="shared" si="186"/>
        <v>8.7824345222267528</v>
      </c>
      <c r="K1508" s="2">
        <f t="shared" si="180"/>
        <v>8.8780273525789148</v>
      </c>
    </row>
    <row r="1509" spans="1:11" ht="13.5" x14ac:dyDescent="0.25">
      <c r="A1509" s="3">
        <f>TITRES_STAT!B1512</f>
        <v>44209</v>
      </c>
      <c r="B1509" s="6">
        <f>TITRES_STAT!D1512</f>
        <v>8.7920999999999996</v>
      </c>
      <c r="C1509" s="2">
        <f t="shared" si="181"/>
        <v>-4.290000000000127E-2</v>
      </c>
      <c r="D1509" s="2">
        <f t="shared" si="182"/>
        <v>8.7234999999999996</v>
      </c>
      <c r="E1509" s="2">
        <f t="shared" si="184"/>
        <v>8.7346400000000024</v>
      </c>
      <c r="F1509" s="2">
        <f t="shared" si="185"/>
        <v>8.7856750000000012</v>
      </c>
      <c r="G1509" s="2">
        <f t="shared" si="179"/>
        <v>8.8555879999999974</v>
      </c>
      <c r="H1509" s="2">
        <f t="shared" si="183"/>
        <v>9.6982290000000138</v>
      </c>
      <c r="I1509" s="2">
        <f t="array" ref="I1509">SUMPRODUCT(B1493:B1512, (ROW(B1493:B1512)-ROW(B1493)+1)) / (20*21/2)</f>
        <v>8.7914499999999993</v>
      </c>
      <c r="J1509" s="2">
        <f t="shared" si="186"/>
        <v>8.7833550439194426</v>
      </c>
      <c r="K1509" s="2">
        <f t="shared" si="180"/>
        <v>8.8746576524777812</v>
      </c>
    </row>
    <row r="1510" spans="1:11" ht="13.5" x14ac:dyDescent="0.25">
      <c r="A1510" s="3">
        <f>TITRES_STAT!B1513</f>
        <v>44211</v>
      </c>
      <c r="B1510" s="6">
        <f>TITRES_STAT!D1513</f>
        <v>8.8178000000000001</v>
      </c>
      <c r="C1510" s="2">
        <f t="shared" si="181"/>
        <v>2.57000000000005E-2</v>
      </c>
      <c r="D1510" s="2">
        <f t="shared" si="182"/>
        <v>8.7715199999999989</v>
      </c>
      <c r="E1510" s="2">
        <f t="shared" si="184"/>
        <v>8.7329200000000018</v>
      </c>
      <c r="F1510" s="2">
        <f t="shared" si="185"/>
        <v>8.7891050000000011</v>
      </c>
      <c r="G1510" s="2">
        <f t="shared" si="179"/>
        <v>8.8535279999999972</v>
      </c>
      <c r="H1510" s="2">
        <f t="shared" si="183"/>
        <v>9.6877955000000142</v>
      </c>
      <c r="I1510" s="2">
        <f t="array" ref="I1510">SUMPRODUCT(B1494:B1513, (ROW(B1494:B1513)-ROW(B1494)+1)) / (20*21/2)</f>
        <v>8.7949223809523822</v>
      </c>
      <c r="J1510" s="2">
        <f t="shared" si="186"/>
        <v>8.7866355159271148</v>
      </c>
      <c r="K1510" s="2">
        <f t="shared" si="180"/>
        <v>8.8724279406159088</v>
      </c>
    </row>
    <row r="1511" spans="1:11" ht="13.5" x14ac:dyDescent="0.25">
      <c r="A1511" s="3">
        <f>TITRES_STAT!B1514</f>
        <v>44214</v>
      </c>
      <c r="B1511" s="6">
        <f>TITRES_STAT!D1514</f>
        <v>9.0065000000000008</v>
      </c>
      <c r="C1511" s="2">
        <f t="shared" si="181"/>
        <v>0.18870000000000076</v>
      </c>
      <c r="D1511" s="2">
        <f t="shared" si="182"/>
        <v>8.8572799999999994</v>
      </c>
      <c r="E1511" s="2">
        <f t="shared" si="184"/>
        <v>8.7423500000000001</v>
      </c>
      <c r="F1511" s="2">
        <f t="shared" si="185"/>
        <v>8.8019700000000007</v>
      </c>
      <c r="G1511" s="2">
        <f t="shared" si="179"/>
        <v>8.8552419999999969</v>
      </c>
      <c r="H1511" s="2">
        <f t="shared" si="183"/>
        <v>9.6780545000000142</v>
      </c>
      <c r="I1511" s="2">
        <f t="array" ref="I1511">SUMPRODUCT(B1495:B1514, (ROW(B1495:B1514)-ROW(B1495)+1)) / (20*21/2)</f>
        <v>8.7904276190476196</v>
      </c>
      <c r="J1511" s="2">
        <f t="shared" si="186"/>
        <v>8.8075749906007239</v>
      </c>
      <c r="K1511" s="2">
        <f t="shared" si="180"/>
        <v>8.8776856684348928</v>
      </c>
    </row>
    <row r="1512" spans="1:11" ht="13.5" x14ac:dyDescent="0.25">
      <c r="A1512" s="3">
        <f>TITRES_STAT!B1515</f>
        <v>44215</v>
      </c>
      <c r="B1512" s="6">
        <f>TITRES_STAT!D1515</f>
        <v>8.8350000000000009</v>
      </c>
      <c r="C1512" s="2">
        <f t="shared" si="181"/>
        <v>-0.17149999999999999</v>
      </c>
      <c r="D1512" s="2">
        <f t="shared" si="182"/>
        <v>8.8572799999999994</v>
      </c>
      <c r="E1512" s="2">
        <f t="shared" si="184"/>
        <v>8.7517899999999997</v>
      </c>
      <c r="F1512" s="2">
        <f t="shared" si="185"/>
        <v>8.7985399999999991</v>
      </c>
      <c r="G1512" s="2">
        <f t="shared" si="179"/>
        <v>8.8535259999999969</v>
      </c>
      <c r="H1512" s="2">
        <f t="shared" si="183"/>
        <v>9.6679160000000142</v>
      </c>
      <c r="I1512" s="2">
        <f t="array" ref="I1512">SUMPRODUCT(B1496:B1515, (ROW(B1496:B1515)-ROW(B1496)+1)) / (20*21/2)</f>
        <v>8.7712280952380954</v>
      </c>
      <c r="J1512" s="2">
        <f t="shared" si="186"/>
        <v>8.8101868962577985</v>
      </c>
      <c r="K1512" s="2">
        <f t="shared" si="180"/>
        <v>8.8760117206531319</v>
      </c>
    </row>
    <row r="1513" spans="1:11" ht="13.5" x14ac:dyDescent="0.25">
      <c r="A1513" s="3">
        <f>TITRES_STAT!B1516</f>
        <v>44216</v>
      </c>
      <c r="B1513" s="6">
        <f>TITRES_STAT!D1516</f>
        <v>8.8350000000000009</v>
      </c>
      <c r="C1513" s="2">
        <f t="shared" si="181"/>
        <v>0</v>
      </c>
      <c r="D1513" s="2">
        <f t="shared" si="182"/>
        <v>8.8572799999999994</v>
      </c>
      <c r="E1513" s="2">
        <f t="shared" si="184"/>
        <v>8.7689500000000002</v>
      </c>
      <c r="F1513" s="2">
        <f t="shared" si="185"/>
        <v>8.7963950000000004</v>
      </c>
      <c r="G1513" s="2">
        <f t="shared" si="179"/>
        <v>8.8519819999999978</v>
      </c>
      <c r="H1513" s="2">
        <f t="shared" si="183"/>
        <v>9.6581955000000139</v>
      </c>
      <c r="I1513" s="2">
        <f t="array" ref="I1513">SUMPRODUCT(B1497:B1516, (ROW(B1497:B1516)-ROW(B1497)+1)) / (20*21/2)</f>
        <v>8.7760485714285714</v>
      </c>
      <c r="J1513" s="2">
        <f t="shared" si="186"/>
        <v>8.8125500489951509</v>
      </c>
      <c r="K1513" s="2">
        <f t="shared" si="180"/>
        <v>8.8744034178824212</v>
      </c>
    </row>
    <row r="1514" spans="1:11" ht="13.5" x14ac:dyDescent="0.25">
      <c r="A1514" s="3">
        <f>TITRES_STAT!B1517</f>
        <v>44217</v>
      </c>
      <c r="B1514" s="6">
        <f>TITRES_STAT!D1517</f>
        <v>8.7492000000000001</v>
      </c>
      <c r="C1514" s="2">
        <f t="shared" si="181"/>
        <v>-8.5800000000000765E-2</v>
      </c>
      <c r="D1514" s="2">
        <f t="shared" si="182"/>
        <v>8.8487000000000009</v>
      </c>
      <c r="E1514" s="2">
        <f t="shared" si="184"/>
        <v>8.7861000000000011</v>
      </c>
      <c r="F1514" s="2">
        <f t="shared" si="185"/>
        <v>8.7963950000000004</v>
      </c>
      <c r="G1514" s="2">
        <f t="shared" si="179"/>
        <v>8.8487219999999969</v>
      </c>
      <c r="H1514" s="2">
        <f t="shared" si="183"/>
        <v>9.648757000000014</v>
      </c>
      <c r="I1514" s="2">
        <f t="array" ref="I1514">SUMPRODUCT(B1498:B1517, (ROW(B1498:B1517)-ROW(B1498)+1)) / (20*21/2)</f>
        <v>8.7808690476190492</v>
      </c>
      <c r="J1514" s="2">
        <f t="shared" si="186"/>
        <v>8.8065167109956128</v>
      </c>
      <c r="K1514" s="2">
        <f t="shared" si="180"/>
        <v>8.8694934799262466</v>
      </c>
    </row>
    <row r="1515" spans="1:11" ht="13.5" x14ac:dyDescent="0.25">
      <c r="A1515" s="3">
        <f>TITRES_STAT!B1518</f>
        <v>44218</v>
      </c>
      <c r="B1515" s="6">
        <f>TITRES_STAT!D1518</f>
        <v>8.5947999999999993</v>
      </c>
      <c r="C1515" s="2">
        <f t="shared" si="181"/>
        <v>-0.15440000000000076</v>
      </c>
      <c r="D1515" s="2">
        <f t="shared" si="182"/>
        <v>8.8041000000000018</v>
      </c>
      <c r="E1515" s="2">
        <f t="shared" si="184"/>
        <v>8.7878099999999986</v>
      </c>
      <c r="F1515" s="2">
        <f t="shared" si="185"/>
        <v>8.7843850000000003</v>
      </c>
      <c r="G1515" s="2">
        <f t="shared" si="179"/>
        <v>8.8422019999999968</v>
      </c>
      <c r="H1515" s="2">
        <f t="shared" si="183"/>
        <v>9.6394660000000147</v>
      </c>
      <c r="I1515" s="2">
        <f t="array" ref="I1515">SUMPRODUCT(B1499:B1518, (ROW(B1499:B1518)-ROW(B1499)+1)) / (20*21/2)</f>
        <v>8.7860571428571426</v>
      </c>
      <c r="J1515" s="2">
        <f t="shared" si="186"/>
        <v>8.7863532147103154</v>
      </c>
      <c r="K1515" s="2">
        <f t="shared" si="180"/>
        <v>8.8587211865958047</v>
      </c>
    </row>
    <row r="1516" spans="1:11" ht="13.5" x14ac:dyDescent="0.25">
      <c r="A1516" s="3">
        <f>TITRES_STAT!B1519</f>
        <v>44221</v>
      </c>
      <c r="B1516" s="6">
        <f>TITRES_STAT!D1519</f>
        <v>8.8350000000000009</v>
      </c>
      <c r="C1516" s="2">
        <f t="shared" si="181"/>
        <v>0.24020000000000152</v>
      </c>
      <c r="D1516" s="2">
        <f t="shared" si="182"/>
        <v>8.7698</v>
      </c>
      <c r="E1516" s="2">
        <f t="shared" si="184"/>
        <v>8.8135399999999997</v>
      </c>
      <c r="F1516" s="2">
        <f t="shared" si="185"/>
        <v>8.7843850000000003</v>
      </c>
      <c r="G1516" s="2">
        <f t="shared" si="179"/>
        <v>8.8404859999999967</v>
      </c>
      <c r="H1516" s="2">
        <f t="shared" si="183"/>
        <v>9.6322125000000156</v>
      </c>
      <c r="I1516" s="2">
        <f t="array" ref="I1516">SUMPRODUCT(B1500:B1519, (ROW(B1500:B1519)-ROW(B1500)+1)) / (20*21/2)</f>
        <v>8.766985714285715</v>
      </c>
      <c r="J1516" s="2">
        <f t="shared" si="186"/>
        <v>8.7909862418807609</v>
      </c>
      <c r="K1516" s="2">
        <f t="shared" si="180"/>
        <v>8.8577909439842042</v>
      </c>
    </row>
    <row r="1517" spans="1:11" ht="13.5" x14ac:dyDescent="0.25">
      <c r="A1517" s="3">
        <f>TITRES_STAT!B1520</f>
        <v>44222</v>
      </c>
      <c r="B1517" s="6">
        <f>TITRES_STAT!D1520</f>
        <v>8.8350000000000009</v>
      </c>
      <c r="C1517" s="2">
        <f t="shared" si="181"/>
        <v>0</v>
      </c>
      <c r="D1517" s="2">
        <f t="shared" si="182"/>
        <v>8.7698</v>
      </c>
      <c r="E1517" s="2">
        <f t="shared" si="184"/>
        <v>8.8135399999999997</v>
      </c>
      <c r="F1517" s="2">
        <f t="shared" si="185"/>
        <v>8.7805250000000008</v>
      </c>
      <c r="G1517" s="2">
        <f t="shared" si="179"/>
        <v>8.8387699999999967</v>
      </c>
      <c r="H1517" s="2">
        <f t="shared" si="183"/>
        <v>9.6249590000000147</v>
      </c>
      <c r="I1517" s="2">
        <f t="array" ref="I1517">SUMPRODUCT(B1501:B1520, (ROW(B1501:B1520)-ROW(B1501)+1)) / (20*21/2)</f>
        <v>8.7493028571428582</v>
      </c>
      <c r="J1517" s="2">
        <f t="shared" si="186"/>
        <v>8.7951780283683068</v>
      </c>
      <c r="K1517" s="2">
        <f t="shared" si="180"/>
        <v>8.8568971814750199</v>
      </c>
    </row>
    <row r="1518" spans="1:11" ht="13.5" x14ac:dyDescent="0.25">
      <c r="A1518" s="3">
        <f>TITRES_STAT!B1521</f>
        <v>44223</v>
      </c>
      <c r="B1518" s="6">
        <f>TITRES_STAT!D1521</f>
        <v>8.8350000000000009</v>
      </c>
      <c r="C1518" s="2">
        <f t="shared" si="181"/>
        <v>0</v>
      </c>
      <c r="D1518" s="2">
        <f t="shared" si="182"/>
        <v>8.7698</v>
      </c>
      <c r="E1518" s="2">
        <f t="shared" si="184"/>
        <v>8.8135399999999997</v>
      </c>
      <c r="F1518" s="2">
        <f t="shared" si="185"/>
        <v>8.7779500000000024</v>
      </c>
      <c r="G1518" s="2">
        <f t="shared" si="179"/>
        <v>8.8385979999999957</v>
      </c>
      <c r="H1518" s="2">
        <f t="shared" si="183"/>
        <v>9.6177055000000156</v>
      </c>
      <c r="I1518" s="2">
        <f t="array" ref="I1518">SUMPRODUCT(B1502:B1521, (ROW(B1502:B1521)-ROW(B1502)+1)) / (20*21/2)</f>
        <v>8.7328452380952388</v>
      </c>
      <c r="J1518" s="2">
        <f t="shared" si="186"/>
        <v>8.7989705970951348</v>
      </c>
      <c r="K1518" s="2">
        <f t="shared" si="180"/>
        <v>8.8560384684759992</v>
      </c>
    </row>
    <row r="1519" spans="1:11" ht="13.5" x14ac:dyDescent="0.25">
      <c r="A1519" s="3">
        <f>TITRES_STAT!B1522</f>
        <v>44224</v>
      </c>
      <c r="B1519" s="6">
        <f>TITRES_STAT!D1522</f>
        <v>8.5777000000000001</v>
      </c>
      <c r="C1519" s="2">
        <f t="shared" si="181"/>
        <v>-0.25730000000000075</v>
      </c>
      <c r="D1519" s="2">
        <f t="shared" si="182"/>
        <v>8.7355</v>
      </c>
      <c r="E1519" s="2">
        <f t="shared" si="184"/>
        <v>8.7920999999999996</v>
      </c>
      <c r="F1519" s="2">
        <f t="shared" si="185"/>
        <v>8.7633700000000019</v>
      </c>
      <c r="G1519" s="2">
        <f t="shared" si="179"/>
        <v>8.8319079999999968</v>
      </c>
      <c r="H1519" s="2">
        <f t="shared" si="183"/>
        <v>9.6104200000000137</v>
      </c>
      <c r="I1519" s="2">
        <f t="array" ref="I1519">SUMPRODUCT(B1503:B1522, (ROW(B1503:B1522)-ROW(B1503)+1)) / (20*21/2)</f>
        <v>8.7032757142857147</v>
      </c>
      <c r="J1519" s="2">
        <f t="shared" si="186"/>
        <v>8.7778972068955987</v>
      </c>
      <c r="K1519" s="2">
        <f t="shared" si="180"/>
        <v>8.8451232344181179</v>
      </c>
    </row>
    <row r="1520" spans="1:11" ht="13.5" x14ac:dyDescent="0.25">
      <c r="A1520" s="3">
        <f>TITRES_STAT!B1523</f>
        <v>44225</v>
      </c>
      <c r="B1520" s="6">
        <f>TITRES_STAT!D1523</f>
        <v>8.5777000000000001</v>
      </c>
      <c r="C1520" s="2">
        <f t="shared" si="181"/>
        <v>0</v>
      </c>
      <c r="D1520" s="2">
        <f t="shared" si="182"/>
        <v>8.7320799999999998</v>
      </c>
      <c r="E1520" s="2">
        <f t="shared" si="184"/>
        <v>8.7680900000000008</v>
      </c>
      <c r="F1520" s="2">
        <f t="shared" si="185"/>
        <v>8.7505050000000004</v>
      </c>
      <c r="G1520" s="2">
        <f t="shared" si="179"/>
        <v>8.825217999999996</v>
      </c>
      <c r="H1520" s="2">
        <f t="shared" si="183"/>
        <v>9.6031345000000154</v>
      </c>
      <c r="I1520" s="2">
        <f t="array" ref="I1520">SUMPRODUCT(B1504:B1523, (ROW(B1504:B1523)-ROW(B1504)+1)) / (20*21/2)</f>
        <v>8.6654076190476204</v>
      </c>
      <c r="J1520" s="2">
        <f t="shared" si="186"/>
        <v>8.7588308062388744</v>
      </c>
      <c r="K1520" s="2">
        <f t="shared" si="180"/>
        <v>8.834636048754664</v>
      </c>
    </row>
    <row r="1521" spans="1:11" ht="13.5" x14ac:dyDescent="0.25">
      <c r="A1521" s="3">
        <f>TITRES_STAT!B1524</f>
        <v>44228</v>
      </c>
      <c r="B1521" s="6">
        <f>TITRES_STAT!D1524</f>
        <v>8.5777000000000001</v>
      </c>
      <c r="C1521" s="2">
        <f t="shared" si="181"/>
        <v>0</v>
      </c>
      <c r="D1521" s="2">
        <f t="shared" si="182"/>
        <v>8.6806200000000011</v>
      </c>
      <c r="E1521" s="2">
        <f t="shared" si="184"/>
        <v>8.7252099999999988</v>
      </c>
      <c r="F1521" s="2">
        <f t="shared" si="185"/>
        <v>8.7337799999999994</v>
      </c>
      <c r="G1521" s="2">
        <f t="shared" si="179"/>
        <v>8.8186999999999962</v>
      </c>
      <c r="H1521" s="2">
        <f t="shared" si="183"/>
        <v>9.5973120000000147</v>
      </c>
      <c r="I1521" s="2">
        <f t="array" ref="I1521">SUMPRODUCT(B1505:B1524, (ROW(B1505:B1524)-ROW(B1505)+1)) / (20*21/2)</f>
        <v>8.6332590476190489</v>
      </c>
      <c r="J1521" s="2">
        <f t="shared" si="186"/>
        <v>8.7415802532637432</v>
      </c>
      <c r="K1521" s="2">
        <f t="shared" si="180"/>
        <v>8.8245601252740897</v>
      </c>
    </row>
    <row r="1522" spans="1:11" ht="13.5" x14ac:dyDescent="0.25">
      <c r="A1522" s="3">
        <f>TITRES_STAT!B1525</f>
        <v>44229</v>
      </c>
      <c r="B1522" s="6">
        <f>TITRES_STAT!D1525</f>
        <v>8.4232999999999993</v>
      </c>
      <c r="C1522" s="2">
        <f t="shared" si="181"/>
        <v>-0.15440000000000076</v>
      </c>
      <c r="D1522" s="2">
        <f t="shared" si="182"/>
        <v>8.598279999999999</v>
      </c>
      <c r="E1522" s="2">
        <f t="shared" si="184"/>
        <v>8.6840399999999995</v>
      </c>
      <c r="F1522" s="2">
        <f t="shared" si="185"/>
        <v>8.7179150000000014</v>
      </c>
      <c r="G1522" s="2">
        <f t="shared" ref="G1522:G1585" si="187">AVERAGE(B1473:B1522)</f>
        <v>8.8089219999999973</v>
      </c>
      <c r="H1522" s="2">
        <f t="shared" si="183"/>
        <v>9.5892960000000151</v>
      </c>
      <c r="I1522" s="2">
        <f t="array" ref="I1522">SUMPRODUCT(B1506:B1525, (ROW(B1506:B1525)-ROW(B1506)+1)) / (20*21/2)</f>
        <v>8.6217414285714309</v>
      </c>
      <c r="J1522" s="2">
        <f t="shared" si="186"/>
        <v>8.7112678481910066</v>
      </c>
      <c r="K1522" s="2">
        <f t="shared" si="180"/>
        <v>8.8088244340868709</v>
      </c>
    </row>
    <row r="1523" spans="1:11" ht="13.5" x14ac:dyDescent="0.25">
      <c r="A1523" s="3">
        <f>TITRES_STAT!B1526</f>
        <v>44230</v>
      </c>
      <c r="B1523" s="6">
        <f>TITRES_STAT!D1526</f>
        <v>8.3202999999999996</v>
      </c>
      <c r="C1523" s="2">
        <f t="shared" si="181"/>
        <v>-0.10299999999999976</v>
      </c>
      <c r="D1523" s="2">
        <f t="shared" si="182"/>
        <v>8.4953399999999988</v>
      </c>
      <c r="E1523" s="2">
        <f t="shared" si="184"/>
        <v>8.6325699999999994</v>
      </c>
      <c r="F1523" s="2">
        <f t="shared" si="185"/>
        <v>8.7007600000000007</v>
      </c>
      <c r="G1523" s="2">
        <f t="shared" si="187"/>
        <v>8.7970839999999981</v>
      </c>
      <c r="H1523" s="2">
        <f t="shared" si="183"/>
        <v>9.5793015000000139</v>
      </c>
      <c r="I1523" s="2">
        <f t="array" ref="I1523">SUMPRODUCT(B1507:B1526, (ROW(B1507:B1526)-ROW(B1507)+1)) / (20*21/2)</f>
        <v>8.6094457142857141</v>
      </c>
      <c r="J1523" s="2">
        <f t="shared" si="186"/>
        <v>8.6740328150299586</v>
      </c>
      <c r="K1523" s="2">
        <f t="shared" ref="K1523:K1586" si="188">$K$4*B1523+(1-$K$4)*K1522</f>
        <v>8.7896666131422894</v>
      </c>
    </row>
    <row r="1524" spans="1:11" ht="13.5" x14ac:dyDescent="0.25">
      <c r="A1524" s="3">
        <f>TITRES_STAT!B1527</f>
        <v>44231</v>
      </c>
      <c r="B1524" s="6">
        <f>TITRES_STAT!D1527</f>
        <v>8.3632000000000009</v>
      </c>
      <c r="C1524" s="2">
        <f t="shared" si="181"/>
        <v>4.290000000000127E-2</v>
      </c>
      <c r="D1524" s="2">
        <f t="shared" si="182"/>
        <v>8.4524399999999993</v>
      </c>
      <c r="E1524" s="2">
        <f t="shared" si="184"/>
        <v>8.5939700000000023</v>
      </c>
      <c r="F1524" s="2">
        <f t="shared" si="185"/>
        <v>8.6900350000000017</v>
      </c>
      <c r="G1524" s="2">
        <f t="shared" si="187"/>
        <v>8.7861039999999981</v>
      </c>
      <c r="H1524" s="2">
        <f t="shared" si="183"/>
        <v>9.5688525000000144</v>
      </c>
      <c r="I1524" s="2">
        <f t="array" ref="I1524">SUMPRODUCT(B1508:B1527, (ROW(B1508:B1527)-ROW(B1508)+1)) / (20*21/2)</f>
        <v>8.5972319047619052</v>
      </c>
      <c r="J1524" s="2">
        <f t="shared" si="186"/>
        <v>8.6444296897890105</v>
      </c>
      <c r="K1524" s="2">
        <f t="shared" si="188"/>
        <v>8.772942432234748</v>
      </c>
    </row>
    <row r="1525" spans="1:11" ht="13.5" x14ac:dyDescent="0.25">
      <c r="A1525" s="3">
        <f>TITRES_STAT!B1528</f>
        <v>44232</v>
      </c>
      <c r="B1525" s="6">
        <f>TITRES_STAT!D1528</f>
        <v>8.5691000000000006</v>
      </c>
      <c r="C1525" s="2">
        <f t="shared" si="181"/>
        <v>0.20589999999999975</v>
      </c>
      <c r="D1525" s="2">
        <f t="shared" si="182"/>
        <v>8.4507200000000005</v>
      </c>
      <c r="E1525" s="2">
        <f t="shared" si="184"/>
        <v>8.5914000000000019</v>
      </c>
      <c r="F1525" s="2">
        <f t="shared" si="185"/>
        <v>8.6896050000000002</v>
      </c>
      <c r="G1525" s="2">
        <f t="shared" si="187"/>
        <v>8.7792419999999964</v>
      </c>
      <c r="H1525" s="2">
        <f t="shared" si="183"/>
        <v>9.5585970000000149</v>
      </c>
      <c r="I1525" s="2">
        <f t="array" ref="I1525">SUMPRODUCT(B1509:B1528, (ROW(B1509:B1528)-ROW(B1509)+1)) / (20*21/2)</f>
        <v>8.5863252380952382</v>
      </c>
      <c r="J1525" s="2">
        <f t="shared" si="186"/>
        <v>8.6372554336186287</v>
      </c>
      <c r="K1525" s="2">
        <f t="shared" si="188"/>
        <v>8.7649486113627972</v>
      </c>
    </row>
    <row r="1526" spans="1:11" ht="13.5" x14ac:dyDescent="0.25">
      <c r="A1526" s="3">
        <f>TITRES_STAT!B1529</f>
        <v>44235</v>
      </c>
      <c r="B1526" s="6">
        <f>TITRES_STAT!D1529</f>
        <v>8.5604999999999993</v>
      </c>
      <c r="C1526" s="2">
        <f t="shared" si="181"/>
        <v>-8.6000000000012733E-3</v>
      </c>
      <c r="D1526" s="2">
        <f t="shared" si="182"/>
        <v>8.4472799999999992</v>
      </c>
      <c r="E1526" s="2">
        <f t="shared" si="184"/>
        <v>8.5639500000000019</v>
      </c>
      <c r="F1526" s="2">
        <f t="shared" si="185"/>
        <v>8.6887450000000008</v>
      </c>
      <c r="G1526" s="2">
        <f t="shared" si="187"/>
        <v>8.7722079999999973</v>
      </c>
      <c r="H1526" s="2">
        <f t="shared" si="183"/>
        <v>9.5470440000000139</v>
      </c>
      <c r="I1526" s="2">
        <f t="array" ref="I1526">SUMPRODUCT(B1510:B1529, (ROW(B1510:B1529)-ROW(B1510)+1)) / (20*21/2)</f>
        <v>8.5767257142857147</v>
      </c>
      <c r="J1526" s="2">
        <f t="shared" si="186"/>
        <v>8.6299453923216163</v>
      </c>
      <c r="K1526" s="2">
        <f t="shared" si="188"/>
        <v>8.7569310187603353</v>
      </c>
    </row>
    <row r="1527" spans="1:11" ht="13.5" x14ac:dyDescent="0.25">
      <c r="A1527" s="3">
        <f>TITRES_STAT!B1530</f>
        <v>44236</v>
      </c>
      <c r="B1527" s="6">
        <f>TITRES_STAT!D1530</f>
        <v>8.5604999999999993</v>
      </c>
      <c r="C1527" s="2">
        <f t="shared" si="181"/>
        <v>0</v>
      </c>
      <c r="D1527" s="2">
        <f t="shared" si="182"/>
        <v>8.4747199999999996</v>
      </c>
      <c r="E1527" s="2">
        <f t="shared" si="184"/>
        <v>8.5365000000000002</v>
      </c>
      <c r="F1527" s="2">
        <f t="shared" si="185"/>
        <v>8.67502</v>
      </c>
      <c r="G1527" s="2">
        <f t="shared" si="187"/>
        <v>8.7675759999999965</v>
      </c>
      <c r="H1527" s="2">
        <f t="shared" si="183"/>
        <v>9.5367455000000145</v>
      </c>
      <c r="I1527" s="2">
        <f t="array" ref="I1527">SUMPRODUCT(B1511:B1530, (ROW(B1511:B1530)-ROW(B1511)+1)) / (20*21/2)</f>
        <v>8.568229047619047</v>
      </c>
      <c r="J1527" s="2">
        <f t="shared" si="186"/>
        <v>8.6233315454338424</v>
      </c>
      <c r="K1527" s="2">
        <f t="shared" si="188"/>
        <v>8.749227841554049</v>
      </c>
    </row>
    <row r="1528" spans="1:11" ht="13.5" x14ac:dyDescent="0.25">
      <c r="A1528" s="3">
        <f>TITRES_STAT!B1531</f>
        <v>44237</v>
      </c>
      <c r="B1528" s="6">
        <f>TITRES_STAT!D1531</f>
        <v>8.5604999999999993</v>
      </c>
      <c r="C1528" s="2">
        <f t="shared" si="181"/>
        <v>0</v>
      </c>
      <c r="D1528" s="2">
        <f t="shared" si="182"/>
        <v>8.5227599999999999</v>
      </c>
      <c r="E1528" s="2">
        <f t="shared" si="184"/>
        <v>8.5090500000000002</v>
      </c>
      <c r="F1528" s="2">
        <f t="shared" si="185"/>
        <v>8.6612949999999973</v>
      </c>
      <c r="G1528" s="2">
        <f t="shared" si="187"/>
        <v>8.7620859999999965</v>
      </c>
      <c r="H1528" s="2">
        <f t="shared" si="183"/>
        <v>9.5258615000000155</v>
      </c>
      <c r="I1528" s="2">
        <f t="array" ref="I1528">SUMPRODUCT(B1512:B1531, (ROW(B1512:B1531)-ROW(B1512)+1)) / (20*21/2)</f>
        <v>8.5609576190476186</v>
      </c>
      <c r="J1528" s="2">
        <f t="shared" si="186"/>
        <v>8.6173475887258579</v>
      </c>
      <c r="K1528" s="2">
        <f t="shared" si="188"/>
        <v>8.7418267497284017</v>
      </c>
    </row>
    <row r="1529" spans="1:11" ht="13.5" x14ac:dyDescent="0.25">
      <c r="A1529" s="3">
        <f>TITRES_STAT!B1532</f>
        <v>44238</v>
      </c>
      <c r="B1529" s="6">
        <f>TITRES_STAT!D1532</f>
        <v>8.5604999999999993</v>
      </c>
      <c r="C1529" s="2">
        <f t="shared" si="181"/>
        <v>0</v>
      </c>
      <c r="D1529" s="2">
        <f t="shared" si="182"/>
        <v>8.5622199999999999</v>
      </c>
      <c r="E1529" s="2">
        <f t="shared" si="184"/>
        <v>8.5073299999999996</v>
      </c>
      <c r="F1529" s="2">
        <f t="shared" si="185"/>
        <v>8.6497149999999969</v>
      </c>
      <c r="G1529" s="2">
        <f t="shared" si="187"/>
        <v>8.7552239999999966</v>
      </c>
      <c r="H1529" s="2">
        <f t="shared" si="183"/>
        <v>9.5144760000000161</v>
      </c>
      <c r="I1529" s="2">
        <f t="array" ref="I1529">SUMPRODUCT(B1513:B1532, (ROW(B1513:B1532)-ROW(B1513)+1)) / (20*21/2)</f>
        <v>8.5558099999999992</v>
      </c>
      <c r="J1529" s="2">
        <f t="shared" si="186"/>
        <v>8.6119335326567281</v>
      </c>
      <c r="K1529" s="2">
        <f t="shared" si="188"/>
        <v>8.7347158967978764</v>
      </c>
    </row>
    <row r="1530" spans="1:11" ht="13.5" x14ac:dyDescent="0.25">
      <c r="A1530" s="3">
        <f>TITRES_STAT!B1533</f>
        <v>44239</v>
      </c>
      <c r="B1530" s="6">
        <f>TITRES_STAT!D1533</f>
        <v>8.5604999999999993</v>
      </c>
      <c r="C1530" s="2">
        <f t="shared" si="181"/>
        <v>0</v>
      </c>
      <c r="D1530" s="2">
        <f t="shared" si="182"/>
        <v>8.5604999999999993</v>
      </c>
      <c r="E1530" s="2">
        <f t="shared" si="184"/>
        <v>8.5056100000000008</v>
      </c>
      <c r="F1530" s="2">
        <f t="shared" si="185"/>
        <v>8.636849999999999</v>
      </c>
      <c r="G1530" s="2">
        <f t="shared" si="187"/>
        <v>8.7485339999999976</v>
      </c>
      <c r="H1530" s="2">
        <f t="shared" si="183"/>
        <v>9.5046790000000154</v>
      </c>
      <c r="I1530" s="2">
        <f t="array" ref="I1530">SUMPRODUCT(B1514:B1533, (ROW(B1514:B1533)-ROW(B1514)+1)) / (20*21/2)</f>
        <v>8.5519695238095235</v>
      </c>
      <c r="J1530" s="2">
        <f t="shared" si="186"/>
        <v>8.6070351009751338</v>
      </c>
      <c r="K1530" s="2">
        <f t="shared" si="188"/>
        <v>8.7278839008450202</v>
      </c>
    </row>
    <row r="1531" spans="1:11" ht="13.5" x14ac:dyDescent="0.25">
      <c r="A1531" s="3">
        <f>TITRES_STAT!B1534</f>
        <v>44242</v>
      </c>
      <c r="B1531" s="6">
        <f>TITRES_STAT!D1534</f>
        <v>8.5604999999999993</v>
      </c>
      <c r="C1531" s="2">
        <f t="shared" si="181"/>
        <v>0</v>
      </c>
      <c r="D1531" s="2">
        <f t="shared" si="182"/>
        <v>8.5604999999999993</v>
      </c>
      <c r="E1531" s="2">
        <f t="shared" si="184"/>
        <v>8.5038900000000002</v>
      </c>
      <c r="F1531" s="2">
        <f t="shared" si="185"/>
        <v>8.6145499999999977</v>
      </c>
      <c r="G1531" s="2">
        <f t="shared" si="187"/>
        <v>8.7414999999999967</v>
      </c>
      <c r="H1531" s="2">
        <f t="shared" si="183"/>
        <v>9.494924000000017</v>
      </c>
      <c r="I1531" s="2">
        <f t="array" ref="I1531">SUMPRODUCT(B1515:B1534, (ROW(B1515:B1534)-ROW(B1515)+1)) / (20*21/2)</f>
        <v>8.5494361904761895</v>
      </c>
      <c r="J1531" s="2">
        <f t="shared" si="186"/>
        <v>8.60260318659655</v>
      </c>
      <c r="K1531" s="2">
        <f t="shared" si="188"/>
        <v>8.7213198263020786</v>
      </c>
    </row>
    <row r="1532" spans="1:11" ht="13.5" x14ac:dyDescent="0.25">
      <c r="A1532" s="3">
        <f>TITRES_STAT!B1535</f>
        <v>44243</v>
      </c>
      <c r="B1532" s="6">
        <f>TITRES_STAT!D1535</f>
        <v>8.5604999999999993</v>
      </c>
      <c r="C1532" s="2">
        <f t="shared" si="181"/>
        <v>0</v>
      </c>
      <c r="D1532" s="2">
        <f t="shared" si="182"/>
        <v>8.5604999999999993</v>
      </c>
      <c r="E1532" s="2">
        <f t="shared" si="184"/>
        <v>8.5176100000000012</v>
      </c>
      <c r="F1532" s="2">
        <f t="shared" si="185"/>
        <v>8.6008249999999986</v>
      </c>
      <c r="G1532" s="2">
        <f t="shared" si="187"/>
        <v>8.7354959999999959</v>
      </c>
      <c r="H1532" s="2">
        <f t="shared" si="183"/>
        <v>9.4867160000000155</v>
      </c>
      <c r="I1532" s="2">
        <f t="array" ref="I1532">SUMPRODUCT(B1516:B1535, (ROW(B1516:B1535)-ROW(B1516)+1)) / (20*21/2)</f>
        <v>8.5478014285714288</v>
      </c>
      <c r="J1532" s="2">
        <f t="shared" si="186"/>
        <v>8.5985933593016401</v>
      </c>
      <c r="K1532" s="2">
        <f t="shared" si="188"/>
        <v>8.7150131664470951</v>
      </c>
    </row>
    <row r="1533" spans="1:11" ht="13.5" x14ac:dyDescent="0.25">
      <c r="A1533" s="3">
        <f>TITRES_STAT!B1536</f>
        <v>44244</v>
      </c>
      <c r="B1533" s="6">
        <f>TITRES_STAT!D1536</f>
        <v>8.5604999999999993</v>
      </c>
      <c r="C1533" s="2">
        <f t="shared" si="181"/>
        <v>0</v>
      </c>
      <c r="D1533" s="2">
        <f t="shared" si="182"/>
        <v>8.5604999999999993</v>
      </c>
      <c r="E1533" s="2">
        <f t="shared" si="184"/>
        <v>8.5416300000000014</v>
      </c>
      <c r="F1533" s="2">
        <f t="shared" si="185"/>
        <v>8.5870999999999977</v>
      </c>
      <c r="G1533" s="2">
        <f t="shared" si="187"/>
        <v>8.7282899999999959</v>
      </c>
      <c r="H1533" s="2">
        <f t="shared" si="183"/>
        <v>9.4770030000000141</v>
      </c>
      <c r="I1533" s="2">
        <f t="array" ref="I1533">SUMPRODUCT(B1517:B1536, (ROW(B1517:B1536)-ROW(B1517)+1)) / (20*21/2)</f>
        <v>8.5340728571428563</v>
      </c>
      <c r="J1533" s="2">
        <f t="shared" si="186"/>
        <v>8.5949654203205306</v>
      </c>
      <c r="K1533" s="2">
        <f t="shared" si="188"/>
        <v>8.7089538265864253</v>
      </c>
    </row>
    <row r="1534" spans="1:11" ht="13.5" x14ac:dyDescent="0.25">
      <c r="A1534" s="3">
        <f>TITRES_STAT!B1537</f>
        <v>44245</v>
      </c>
      <c r="B1534" s="6">
        <f>TITRES_STAT!D1537</f>
        <v>8.5604999999999993</v>
      </c>
      <c r="C1534" s="2">
        <f t="shared" si="181"/>
        <v>0</v>
      </c>
      <c r="D1534" s="2">
        <f t="shared" si="182"/>
        <v>8.5604999999999993</v>
      </c>
      <c r="E1534" s="2">
        <f t="shared" si="184"/>
        <v>8.5613600000000005</v>
      </c>
      <c r="F1534" s="2">
        <f t="shared" si="185"/>
        <v>8.5776649999999997</v>
      </c>
      <c r="G1534" s="2">
        <f t="shared" si="187"/>
        <v>8.7212559999999968</v>
      </c>
      <c r="H1534" s="2">
        <f t="shared" si="183"/>
        <v>9.4671225000000145</v>
      </c>
      <c r="I1534" s="2">
        <f t="array" ref="I1534">SUMPRODUCT(B1518:B1537, (ROW(B1518:B1537)-ROW(B1518)+1)) / (20*21/2)</f>
        <v>8.5328928571428566</v>
      </c>
      <c r="J1534" s="2">
        <f t="shared" si="186"/>
        <v>8.5916829993376229</v>
      </c>
      <c r="K1534" s="2">
        <f t="shared" si="188"/>
        <v>8.7031321078967618</v>
      </c>
    </row>
    <row r="1535" spans="1:11" ht="13.5" x14ac:dyDescent="0.25">
      <c r="A1535" s="3">
        <f>TITRES_STAT!B1538</f>
        <v>44246</v>
      </c>
      <c r="B1535" s="6">
        <f>TITRES_STAT!D1538</f>
        <v>8.5604999999999993</v>
      </c>
      <c r="C1535" s="2">
        <f t="shared" si="181"/>
        <v>0</v>
      </c>
      <c r="D1535" s="2">
        <f t="shared" si="182"/>
        <v>8.5604999999999993</v>
      </c>
      <c r="E1535" s="2">
        <f t="shared" si="184"/>
        <v>8.5605000000000011</v>
      </c>
      <c r="F1535" s="2">
        <f t="shared" si="185"/>
        <v>8.5759499999999989</v>
      </c>
      <c r="G1535" s="2">
        <f t="shared" si="187"/>
        <v>8.7142219999999959</v>
      </c>
      <c r="H1535" s="2">
        <f t="shared" si="183"/>
        <v>9.4587890000000154</v>
      </c>
      <c r="I1535" s="2">
        <f t="array" ref="I1535">SUMPRODUCT(B1519:B1538, (ROW(B1519:B1538)-ROW(B1519)+1)) / (20*21/2)</f>
        <v>8.5200252380952382</v>
      </c>
      <c r="J1535" s="2">
        <f t="shared" si="186"/>
        <v>8.5887131898768967</v>
      </c>
      <c r="K1535" s="2">
        <f t="shared" si="188"/>
        <v>8.697538691900812</v>
      </c>
    </row>
    <row r="1536" spans="1:11" ht="13.5" x14ac:dyDescent="0.25">
      <c r="A1536" s="3">
        <f>TITRES_STAT!B1539</f>
        <v>44249</v>
      </c>
      <c r="B1536" s="6">
        <f>TITRES_STAT!D1539</f>
        <v>8.4318000000000008</v>
      </c>
      <c r="C1536" s="2">
        <f t="shared" si="181"/>
        <v>-0.12869999999999848</v>
      </c>
      <c r="D1536" s="2">
        <f t="shared" si="182"/>
        <v>8.5347600000000003</v>
      </c>
      <c r="E1536" s="2">
        <f t="shared" si="184"/>
        <v>8.5476299999999998</v>
      </c>
      <c r="F1536" s="2">
        <f t="shared" si="185"/>
        <v>8.55579</v>
      </c>
      <c r="G1536" s="2">
        <f t="shared" si="187"/>
        <v>8.7044419999999949</v>
      </c>
      <c r="H1536" s="2">
        <f t="shared" si="183"/>
        <v>9.4507740000000169</v>
      </c>
      <c r="I1536" s="2">
        <f t="array" ref="I1536">SUMPRODUCT(B1520:B1539, (ROW(B1520:B1539)-ROW(B1520)+1)) / (20*21/2)</f>
        <v>8.4855142857142862</v>
      </c>
      <c r="J1536" s="2">
        <f t="shared" si="186"/>
        <v>8.573769076555287</v>
      </c>
      <c r="K1536" s="2">
        <f t="shared" si="188"/>
        <v>8.6871175667282312</v>
      </c>
    </row>
    <row r="1537" spans="1:11" ht="13.5" x14ac:dyDescent="0.25">
      <c r="A1537" s="3">
        <f>TITRES_STAT!B1540</f>
        <v>44250</v>
      </c>
      <c r="B1537" s="6">
        <f>TITRES_STAT!D1540</f>
        <v>8.5434000000000001</v>
      </c>
      <c r="C1537" s="2">
        <f t="shared" si="181"/>
        <v>0.11159999999999926</v>
      </c>
      <c r="D1537" s="2">
        <f t="shared" si="182"/>
        <v>8.5313400000000001</v>
      </c>
      <c r="E1537" s="2">
        <f t="shared" si="184"/>
        <v>8.5459199999999989</v>
      </c>
      <c r="F1537" s="2">
        <f t="shared" si="185"/>
        <v>8.5412099999999995</v>
      </c>
      <c r="G1537" s="2">
        <f t="shared" si="187"/>
        <v>8.6968939999999968</v>
      </c>
      <c r="H1537" s="2">
        <f t="shared" si="183"/>
        <v>9.4418535000000148</v>
      </c>
      <c r="I1537" s="2">
        <f t="array" ref="I1537">SUMPRODUCT(B1521:B1540, (ROW(B1521:B1540)-ROW(B1521)+1)) / (20*21/2)</f>
        <v>8.4521857142857133</v>
      </c>
      <c r="J1537" s="2">
        <f t="shared" si="186"/>
        <v>8.5708767835500215</v>
      </c>
      <c r="K1537" s="2">
        <f t="shared" si="188"/>
        <v>8.6814815837192807</v>
      </c>
    </row>
    <row r="1538" spans="1:11" ht="13.5" x14ac:dyDescent="0.25">
      <c r="A1538" s="3">
        <f>TITRES_STAT!B1541</f>
        <v>44251</v>
      </c>
      <c r="B1538" s="6">
        <f>TITRES_STAT!D1541</f>
        <v>8.4061000000000003</v>
      </c>
      <c r="C1538" s="2">
        <f t="shared" si="181"/>
        <v>-0.13729999999999976</v>
      </c>
      <c r="D1538" s="2">
        <f t="shared" si="182"/>
        <v>8.5004600000000003</v>
      </c>
      <c r="E1538" s="2">
        <f t="shared" si="184"/>
        <v>8.530479999999999</v>
      </c>
      <c r="F1538" s="2">
        <f t="shared" si="185"/>
        <v>8.5197650000000014</v>
      </c>
      <c r="G1538" s="2">
        <f t="shared" si="187"/>
        <v>8.6874579999999977</v>
      </c>
      <c r="H1538" s="2">
        <f t="shared" si="183"/>
        <v>9.4316190000000155</v>
      </c>
      <c r="I1538" s="2">
        <f t="array" ref="I1538">SUMPRODUCT(B1522:B1541, (ROW(B1522:B1541)-ROW(B1522)+1)) / (20*21/2)</f>
        <v>8.404556666666668</v>
      </c>
      <c r="J1538" s="2">
        <f t="shared" si="186"/>
        <v>8.555183756545258</v>
      </c>
      <c r="K1538" s="2">
        <f t="shared" si="188"/>
        <v>8.670682305926368</v>
      </c>
    </row>
    <row r="1539" spans="1:11" ht="13.5" x14ac:dyDescent="0.25">
      <c r="A1539" s="3">
        <f>TITRES_STAT!B1542</f>
        <v>44252</v>
      </c>
      <c r="B1539" s="6">
        <f>TITRES_STAT!D1542</f>
        <v>8.1574000000000009</v>
      </c>
      <c r="C1539" s="2">
        <f t="shared" si="181"/>
        <v>-0.24869999999999948</v>
      </c>
      <c r="D1539" s="2">
        <f t="shared" si="182"/>
        <v>8.4198400000000007</v>
      </c>
      <c r="E1539" s="2">
        <f t="shared" si="184"/>
        <v>8.4901699999999991</v>
      </c>
      <c r="F1539" s="2">
        <f t="shared" si="185"/>
        <v>8.4987500000000011</v>
      </c>
      <c r="G1539" s="2">
        <f t="shared" si="187"/>
        <v>8.6721899999999987</v>
      </c>
      <c r="H1539" s="2">
        <f t="shared" si="183"/>
        <v>9.4188870000000158</v>
      </c>
      <c r="I1539" s="2">
        <f t="array" ref="I1539">SUMPRODUCT(B1523:B1542, (ROW(B1523:B1542)-ROW(B1523)+1)) / (20*21/2)</f>
        <v>8.3818442857142852</v>
      </c>
      <c r="J1539" s="2">
        <f t="shared" si="186"/>
        <v>8.5172995892552326</v>
      </c>
      <c r="K1539" s="2">
        <f t="shared" si="188"/>
        <v>8.650553588046904</v>
      </c>
    </row>
    <row r="1540" spans="1:11" ht="13.5" x14ac:dyDescent="0.25">
      <c r="A1540" s="3">
        <f>TITRES_STAT!B1543</f>
        <v>44253</v>
      </c>
      <c r="B1540" s="6">
        <f>TITRES_STAT!D1543</f>
        <v>8.1487999999999996</v>
      </c>
      <c r="C1540" s="2">
        <f t="shared" ref="C1540:C1603" si="189">B1540-B1539</f>
        <v>-8.6000000000012733E-3</v>
      </c>
      <c r="D1540" s="2">
        <f t="shared" si="182"/>
        <v>8.3375000000000021</v>
      </c>
      <c r="E1540" s="2">
        <f t="shared" si="184"/>
        <v>8.4489999999999981</v>
      </c>
      <c r="F1540" s="2">
        <f t="shared" si="185"/>
        <v>8.4773050000000012</v>
      </c>
      <c r="G1540" s="2">
        <f t="shared" si="187"/>
        <v>8.6601819999999972</v>
      </c>
      <c r="H1540" s="2">
        <f t="shared" si="183"/>
        <v>9.405484500000016</v>
      </c>
      <c r="I1540" s="2">
        <f t="array" ref="I1540">SUMPRODUCT(B1524:B1543, (ROW(B1524:B1543)-ROW(B1524)+1)) / (20*21/2)</f>
        <v>8.3699628571428573</v>
      </c>
      <c r="J1540" s="2">
        <f t="shared" si="186"/>
        <v>8.4822043902785431</v>
      </c>
      <c r="K1540" s="2">
        <f t="shared" si="188"/>
        <v>8.6308769767509474</v>
      </c>
    </row>
    <row r="1541" spans="1:11" ht="13.5" x14ac:dyDescent="0.25">
      <c r="A1541" s="3">
        <f>TITRES_STAT!B1544</f>
        <v>44256</v>
      </c>
      <c r="B1541" s="6">
        <f>TITRES_STAT!D1544</f>
        <v>7.9771999999999998</v>
      </c>
      <c r="C1541" s="2">
        <f t="shared" si="189"/>
        <v>-0.17159999999999975</v>
      </c>
      <c r="D1541" s="2">
        <f t="shared" si="182"/>
        <v>8.2465799999999998</v>
      </c>
      <c r="E1541" s="2">
        <f t="shared" si="184"/>
        <v>8.3906699999999983</v>
      </c>
      <c r="F1541" s="2">
        <f t="shared" si="185"/>
        <v>8.447280000000001</v>
      </c>
      <c r="G1541" s="2">
        <f t="shared" si="187"/>
        <v>8.6447419999999973</v>
      </c>
      <c r="H1541" s="2">
        <f t="shared" si="183"/>
        <v>9.3924785000000153</v>
      </c>
      <c r="I1541" s="2">
        <f t="array" ref="I1541">SUMPRODUCT(B1525:B1544, (ROW(B1525:B1544)-ROW(B1525)+1)) / (20*21/2)</f>
        <v>8.3589314285714273</v>
      </c>
      <c r="J1541" s="2">
        <f t="shared" si="186"/>
        <v>8.4341087340615388</v>
      </c>
      <c r="K1541" s="2">
        <f t="shared" si="188"/>
        <v>8.6052425855058132</v>
      </c>
    </row>
    <row r="1542" spans="1:11" ht="13.5" x14ac:dyDescent="0.25">
      <c r="A1542" s="3">
        <f>TITRES_STAT!B1545</f>
        <v>44257</v>
      </c>
      <c r="B1542" s="6">
        <f>TITRES_STAT!D1545</f>
        <v>8.2088000000000001</v>
      </c>
      <c r="C1542" s="2">
        <f t="shared" si="189"/>
        <v>0.23160000000000025</v>
      </c>
      <c r="D1542" s="2">
        <f t="shared" ref="D1542:D1605" si="190">AVERAGE(B1538:B1542)</f>
        <v>8.1796599999999984</v>
      </c>
      <c r="E1542" s="2">
        <f t="shared" si="184"/>
        <v>8.3554999999999993</v>
      </c>
      <c r="F1542" s="2">
        <f t="shared" si="185"/>
        <v>8.436555000000002</v>
      </c>
      <c r="G1542" s="2">
        <f t="shared" si="187"/>
        <v>8.6308459999999965</v>
      </c>
      <c r="H1542" s="2">
        <f t="shared" si="183"/>
        <v>9.379585500000017</v>
      </c>
      <c r="I1542" s="2">
        <f t="array" ref="I1542">SUMPRODUCT(B1526:B1545, (ROW(B1526:B1545)-ROW(B1526)+1)) / (20*21/2)</f>
        <v>8.3546471428571429</v>
      </c>
      <c r="J1542" s="2">
        <f t="shared" si="186"/>
        <v>8.4126507593890114</v>
      </c>
      <c r="K1542" s="2">
        <f t="shared" si="188"/>
        <v>8.5896958174467617</v>
      </c>
    </row>
    <row r="1543" spans="1:11" ht="13.5" x14ac:dyDescent="0.25">
      <c r="A1543" s="3">
        <f>TITRES_STAT!B1546</f>
        <v>44258</v>
      </c>
      <c r="B1543" s="6">
        <f>TITRES_STAT!D1546</f>
        <v>8.3117999999999999</v>
      </c>
      <c r="C1543" s="2">
        <f t="shared" si="189"/>
        <v>0.10299999999999976</v>
      </c>
      <c r="D1543" s="2">
        <f t="shared" si="190"/>
        <v>8.1607999999999983</v>
      </c>
      <c r="E1543" s="2">
        <f t="shared" si="184"/>
        <v>8.3306300000000011</v>
      </c>
      <c r="F1543" s="2">
        <f t="shared" si="185"/>
        <v>8.4361300000000021</v>
      </c>
      <c r="G1543" s="2">
        <f t="shared" si="187"/>
        <v>8.6195239999999984</v>
      </c>
      <c r="H1543" s="2">
        <f t="shared" si="183"/>
        <v>9.367207500000017</v>
      </c>
      <c r="I1543" s="2">
        <f t="array" ref="I1543">SUMPRODUCT(B1527:B1546, (ROW(B1527:B1546)-ROW(B1527)+1)) / (20*21/2)</f>
        <v>8.3512204761904769</v>
      </c>
      <c r="J1543" s="2">
        <f t="shared" si="186"/>
        <v>8.4030459251614875</v>
      </c>
      <c r="K1543" s="2">
        <f t="shared" si="188"/>
        <v>8.5787979422527716</v>
      </c>
    </row>
    <row r="1544" spans="1:11" ht="13.5" x14ac:dyDescent="0.25">
      <c r="A1544" s="3">
        <f>TITRES_STAT!B1547</f>
        <v>44259</v>
      </c>
      <c r="B1544" s="6">
        <f>TITRES_STAT!D1547</f>
        <v>8.3202999999999996</v>
      </c>
      <c r="C1544" s="2">
        <f t="shared" si="189"/>
        <v>8.49999999999973E-3</v>
      </c>
      <c r="D1544" s="2">
        <f t="shared" si="190"/>
        <v>8.1933799999999994</v>
      </c>
      <c r="E1544" s="2">
        <f t="shared" si="184"/>
        <v>8.3066100000000009</v>
      </c>
      <c r="F1544" s="2">
        <f t="shared" si="185"/>
        <v>8.4339850000000016</v>
      </c>
      <c r="G1544" s="2">
        <f t="shared" si="187"/>
        <v>8.6109459999999984</v>
      </c>
      <c r="H1544" s="2">
        <f t="shared" si="183"/>
        <v>9.3561260000000157</v>
      </c>
      <c r="I1544" s="2">
        <f t="array" ref="I1544">SUMPRODUCT(B1528:B1547, (ROW(B1528:B1547)-ROW(B1528)+1)) / (20*21/2)</f>
        <v>8.3486104761904745</v>
      </c>
      <c r="J1544" s="2">
        <f t="shared" si="186"/>
        <v>8.3951653608603927</v>
      </c>
      <c r="K1544" s="2">
        <f t="shared" si="188"/>
        <v>8.5686607680467812</v>
      </c>
    </row>
    <row r="1545" spans="1:11" ht="13.5" x14ac:dyDescent="0.25">
      <c r="A1545" s="3">
        <f>TITRES_STAT!B1548</f>
        <v>44260</v>
      </c>
      <c r="B1545" s="6">
        <f>TITRES_STAT!D1548</f>
        <v>8.3889999999999993</v>
      </c>
      <c r="C1545" s="2">
        <f t="shared" si="189"/>
        <v>6.8699999999999761E-2</v>
      </c>
      <c r="D1545" s="2">
        <f t="shared" si="190"/>
        <v>8.2414199999999997</v>
      </c>
      <c r="E1545" s="2">
        <f t="shared" si="184"/>
        <v>8.2894600000000018</v>
      </c>
      <c r="F1545" s="2">
        <f t="shared" si="185"/>
        <v>8.4249800000000015</v>
      </c>
      <c r="G1545" s="2">
        <f t="shared" si="187"/>
        <v>8.6020259999999986</v>
      </c>
      <c r="H1545" s="2">
        <f t="shared" si="183"/>
        <v>9.3453880000000158</v>
      </c>
      <c r="I1545" s="2">
        <f t="array" ref="I1545">SUMPRODUCT(B1529:B1548, (ROW(B1529:B1548)-ROW(B1529)+1)) / (20*21/2)</f>
        <v>8.3484457142857149</v>
      </c>
      <c r="J1545" s="2">
        <f t="shared" si="186"/>
        <v>8.394578183635593</v>
      </c>
      <c r="K1545" s="2">
        <f t="shared" si="188"/>
        <v>8.561615247731222</v>
      </c>
    </row>
    <row r="1546" spans="1:11" ht="13.5" x14ac:dyDescent="0.25">
      <c r="A1546" s="3">
        <f>TITRES_STAT!B1549</f>
        <v>44263</v>
      </c>
      <c r="B1546" s="6">
        <f>TITRES_STAT!D1549</f>
        <v>8.3889999999999993</v>
      </c>
      <c r="C1546" s="2">
        <f t="shared" si="189"/>
        <v>0</v>
      </c>
      <c r="D1546" s="2">
        <f t="shared" si="190"/>
        <v>8.3237799999999993</v>
      </c>
      <c r="E1546" s="2">
        <f t="shared" si="184"/>
        <v>8.2851799999999987</v>
      </c>
      <c r="F1546" s="2">
        <f t="shared" si="185"/>
        <v>8.416405000000001</v>
      </c>
      <c r="G1546" s="2">
        <f t="shared" si="187"/>
        <v>8.5931059999999988</v>
      </c>
      <c r="H1546" s="2">
        <f t="shared" ref="H1546:H1609" si="191">AVERAGE(B1347:B1546)</f>
        <v>9.3346500000000141</v>
      </c>
      <c r="I1546" s="2">
        <f t="array" ref="I1546">SUMPRODUCT(B1530:B1549, (ROW(B1530:B1549)-ROW(B1530)+1)) / (20*21/2)</f>
        <v>8.3718923809523798</v>
      </c>
      <c r="J1546" s="2">
        <f t="shared" si="186"/>
        <v>8.3940469280512513</v>
      </c>
      <c r="K1546" s="2">
        <f t="shared" si="188"/>
        <v>8.5548460223299987</v>
      </c>
    </row>
    <row r="1547" spans="1:11" ht="13.5" x14ac:dyDescent="0.25">
      <c r="A1547" s="3">
        <f>TITRES_STAT!B1550</f>
        <v>44264</v>
      </c>
      <c r="B1547" s="6">
        <f>TITRES_STAT!D1550</f>
        <v>8.3889999999999993</v>
      </c>
      <c r="C1547" s="2">
        <f t="shared" si="189"/>
        <v>0</v>
      </c>
      <c r="D1547" s="2">
        <f t="shared" si="190"/>
        <v>8.3598199999999991</v>
      </c>
      <c r="E1547" s="2">
        <f t="shared" si="184"/>
        <v>8.269739999999997</v>
      </c>
      <c r="F1547" s="2">
        <f t="shared" si="185"/>
        <v>8.4078300000000006</v>
      </c>
      <c r="G1547" s="2">
        <f t="shared" si="187"/>
        <v>8.5826419999999981</v>
      </c>
      <c r="H1547" s="2">
        <f t="shared" si="191"/>
        <v>9.324330000000014</v>
      </c>
      <c r="I1547" s="2">
        <f t="array" ref="I1547">SUMPRODUCT(B1531:B1550, (ROW(B1531:B1550)-ROW(B1531)+1)) / (20*21/2)</f>
        <v>8.3949304761904759</v>
      </c>
      <c r="J1547" s="2">
        <f t="shared" si="186"/>
        <v>8.3935662682368459</v>
      </c>
      <c r="K1547" s="2">
        <f t="shared" si="188"/>
        <v>8.5483422567484304</v>
      </c>
    </row>
    <row r="1548" spans="1:11" ht="13.5" x14ac:dyDescent="0.25">
      <c r="A1548" s="3">
        <f>TITRES_STAT!B1551</f>
        <v>44265</v>
      </c>
      <c r="B1548" s="6">
        <f>TITRES_STAT!D1551</f>
        <v>8.4061000000000003</v>
      </c>
      <c r="C1548" s="2">
        <f t="shared" si="189"/>
        <v>1.7100000000001003E-2</v>
      </c>
      <c r="D1548" s="2">
        <f t="shared" si="190"/>
        <v>8.3786799999999992</v>
      </c>
      <c r="E1548" s="2">
        <f t="shared" ref="E1548:E1611" si="192">AVERAGE(B1539:B1548)</f>
        <v>8.269739999999997</v>
      </c>
      <c r="F1548" s="2">
        <f t="shared" si="185"/>
        <v>8.4001100000000015</v>
      </c>
      <c r="G1548" s="2">
        <f t="shared" si="187"/>
        <v>8.5730339999999998</v>
      </c>
      <c r="H1548" s="2">
        <f t="shared" si="191"/>
        <v>9.314095500000013</v>
      </c>
      <c r="I1548" s="2">
        <f t="array" ref="I1548">SUMPRODUCT(B1532:B1551, (ROW(B1532:B1551)-ROW(B1532)+1)) / (20*21/2)</f>
        <v>8.4175600000000017</v>
      </c>
      <c r="J1548" s="2">
        <f t="shared" si="186"/>
        <v>8.3947599569761948</v>
      </c>
      <c r="K1548" s="2">
        <f t="shared" si="188"/>
        <v>8.5427641290328076</v>
      </c>
    </row>
    <row r="1549" spans="1:11" ht="13.5" x14ac:dyDescent="0.25">
      <c r="A1549" s="3">
        <f>TITRES_STAT!B1552</f>
        <v>44266</v>
      </c>
      <c r="B1549" s="6">
        <f>TITRES_STAT!D1552</f>
        <v>8.6463000000000001</v>
      </c>
      <c r="C1549" s="2">
        <f t="shared" si="189"/>
        <v>0.24019999999999975</v>
      </c>
      <c r="D1549" s="2">
        <f t="shared" si="190"/>
        <v>8.4438799999999983</v>
      </c>
      <c r="E1549" s="2">
        <f t="shared" si="192"/>
        <v>8.3186299999999971</v>
      </c>
      <c r="F1549" s="2">
        <f t="shared" si="185"/>
        <v>8.4044000000000008</v>
      </c>
      <c r="G1549" s="2">
        <f t="shared" si="187"/>
        <v>8.5685739999999981</v>
      </c>
      <c r="H1549" s="2">
        <f t="shared" si="191"/>
        <v>9.3051040000000125</v>
      </c>
      <c r="I1549" s="2">
        <f t="array" ref="I1549">SUMPRODUCT(B1533:B1552, (ROW(B1533:B1552)-ROW(B1533)+1)) / (20*21/2)</f>
        <v>8.43324761904762</v>
      </c>
      <c r="J1549" s="2">
        <f t="shared" si="186"/>
        <v>8.4187161515498907</v>
      </c>
      <c r="K1549" s="2">
        <f t="shared" si="188"/>
        <v>8.5468243592668163</v>
      </c>
    </row>
    <row r="1550" spans="1:11" ht="13.5" x14ac:dyDescent="0.25">
      <c r="A1550" s="3">
        <f>TITRES_STAT!B1553</f>
        <v>44267</v>
      </c>
      <c r="B1550" s="6">
        <f>TITRES_STAT!D1553</f>
        <v>8.6463000000000001</v>
      </c>
      <c r="C1550" s="2">
        <f t="shared" si="189"/>
        <v>0</v>
      </c>
      <c r="D1550" s="2">
        <f t="shared" si="190"/>
        <v>8.4953399999999988</v>
      </c>
      <c r="E1550" s="2">
        <f t="shared" si="192"/>
        <v>8.3683799999999984</v>
      </c>
      <c r="F1550" s="2">
        <f t="shared" si="185"/>
        <v>8.40869</v>
      </c>
      <c r="G1550" s="2">
        <f t="shared" si="187"/>
        <v>8.5647999999999982</v>
      </c>
      <c r="H1550" s="2">
        <f t="shared" si="191"/>
        <v>9.2976595000000142</v>
      </c>
      <c r="I1550" s="2">
        <f t="array" ref="I1550">SUMPRODUCT(B1534:B1553, (ROW(B1534:B1553)-ROW(B1534)+1)) / (20*21/2)</f>
        <v>8.4562057142857139</v>
      </c>
      <c r="J1550" s="2">
        <f t="shared" si="186"/>
        <v>8.4403908037832345</v>
      </c>
      <c r="K1550" s="2">
        <f t="shared" si="188"/>
        <v>8.5507253647857659</v>
      </c>
    </row>
    <row r="1551" spans="1:11" ht="13.5" x14ac:dyDescent="0.25">
      <c r="A1551" s="3">
        <f>TITRES_STAT!B1554</f>
        <v>44270</v>
      </c>
      <c r="B1551" s="6">
        <f>TITRES_STAT!D1554</f>
        <v>8.6463000000000001</v>
      </c>
      <c r="C1551" s="2">
        <f t="shared" si="189"/>
        <v>0</v>
      </c>
      <c r="D1551" s="2">
        <f t="shared" si="190"/>
        <v>8.5467999999999993</v>
      </c>
      <c r="E1551" s="2">
        <f t="shared" si="192"/>
        <v>8.4352899999999984</v>
      </c>
      <c r="F1551" s="2">
        <f t="shared" si="185"/>
        <v>8.4129799999999992</v>
      </c>
      <c r="G1551" s="2">
        <f t="shared" si="187"/>
        <v>8.5594819999999974</v>
      </c>
      <c r="H1551" s="2">
        <f t="shared" si="191"/>
        <v>9.2902150000000123</v>
      </c>
      <c r="I1551" s="2">
        <f t="array" ref="I1551">SUMPRODUCT(B1535:B1554, (ROW(B1535:B1554)-ROW(B1535)+1)) / (20*21/2)</f>
        <v>8.5023999999999997</v>
      </c>
      <c r="J1551" s="2">
        <f t="shared" si="186"/>
        <v>8.4600012034229266</v>
      </c>
      <c r="K1551" s="2">
        <f t="shared" si="188"/>
        <v>8.5544733896961294</v>
      </c>
    </row>
    <row r="1552" spans="1:11" ht="13.5" x14ac:dyDescent="0.25">
      <c r="A1552" s="3">
        <f>TITRES_STAT!B1555</f>
        <v>44271</v>
      </c>
      <c r="B1552" s="6">
        <f>TITRES_STAT!D1555</f>
        <v>8.5777000000000001</v>
      </c>
      <c r="C1552" s="2">
        <f t="shared" si="189"/>
        <v>-6.8599999999999994E-2</v>
      </c>
      <c r="D1552" s="2">
        <f t="shared" si="190"/>
        <v>8.5845400000000005</v>
      </c>
      <c r="E1552" s="2">
        <f t="shared" si="192"/>
        <v>8.4721799999999998</v>
      </c>
      <c r="F1552" s="2">
        <f t="shared" si="185"/>
        <v>8.4138399999999987</v>
      </c>
      <c r="G1552" s="2">
        <f t="shared" si="187"/>
        <v>8.5562239999999967</v>
      </c>
      <c r="H1552" s="2">
        <f t="shared" si="191"/>
        <v>9.2824275000000132</v>
      </c>
      <c r="I1552" s="2">
        <f t="array" ref="I1552">SUMPRODUCT(B1536:B1555, (ROW(B1536:B1555)-ROW(B1536)+1)) / (20*21/2)</f>
        <v>8.569017619047619</v>
      </c>
      <c r="J1552" s="2">
        <f t="shared" si="186"/>
        <v>8.4712106126207427</v>
      </c>
      <c r="K1552" s="2">
        <f t="shared" si="188"/>
        <v>8.5553842371590267</v>
      </c>
    </row>
    <row r="1553" spans="1:11" ht="13.5" x14ac:dyDescent="0.25">
      <c r="A1553" s="3">
        <f>TITRES_STAT!B1556</f>
        <v>44272</v>
      </c>
      <c r="B1553" s="6">
        <f>TITRES_STAT!D1556</f>
        <v>8.6548999999999996</v>
      </c>
      <c r="C1553" s="2">
        <f t="shared" si="189"/>
        <v>7.7199999999999491E-2</v>
      </c>
      <c r="D1553" s="2">
        <f t="shared" si="190"/>
        <v>8.6342999999999996</v>
      </c>
      <c r="E1553" s="2">
        <f t="shared" si="192"/>
        <v>8.5064899999999994</v>
      </c>
      <c r="F1553" s="2">
        <f t="shared" si="185"/>
        <v>8.4185599999999994</v>
      </c>
      <c r="G1553" s="2">
        <f t="shared" si="187"/>
        <v>8.5560539999999978</v>
      </c>
      <c r="H1553" s="2">
        <f t="shared" si="191"/>
        <v>9.2750260000000111</v>
      </c>
      <c r="I1553" s="2">
        <f t="array" ref="I1553">SUMPRODUCT(B1537:B1556, (ROW(B1537:B1556)-ROW(B1537)+1)) / (20*21/2)</f>
        <v>8.6574033333333311</v>
      </c>
      <c r="J1553" s="2">
        <f t="shared" si="186"/>
        <v>8.488704839990195</v>
      </c>
      <c r="K1553" s="2">
        <f t="shared" si="188"/>
        <v>8.5592868160939677</v>
      </c>
    </row>
    <row r="1554" spans="1:11" ht="13.5" x14ac:dyDescent="0.25">
      <c r="A1554" s="3">
        <f>TITRES_STAT!B1557</f>
        <v>44273</v>
      </c>
      <c r="B1554" s="6">
        <f>TITRES_STAT!D1557</f>
        <v>8.9036000000000008</v>
      </c>
      <c r="C1554" s="2">
        <f t="shared" si="189"/>
        <v>0.24870000000000125</v>
      </c>
      <c r="D1554" s="2">
        <f t="shared" si="190"/>
        <v>8.6857599999999984</v>
      </c>
      <c r="E1554" s="2">
        <f t="shared" si="192"/>
        <v>8.5648199999999992</v>
      </c>
      <c r="F1554" s="2">
        <f t="shared" si="185"/>
        <v>8.4357149999999983</v>
      </c>
      <c r="G1554" s="2">
        <f t="shared" si="187"/>
        <v>8.5625719999999976</v>
      </c>
      <c r="H1554" s="2">
        <f t="shared" si="191"/>
        <v>9.2683245000000127</v>
      </c>
      <c r="I1554" s="2">
        <f t="array" ref="I1554">SUMPRODUCT(B1538:B1557, (ROW(B1538:B1557)-ROW(B1538)+1)) / (20*21/2)</f>
        <v>8.7779761904761902</v>
      </c>
      <c r="J1554" s="2">
        <f t="shared" si="186"/>
        <v>8.5282186647530338</v>
      </c>
      <c r="K1554" s="2">
        <f t="shared" si="188"/>
        <v>8.5727892938942052</v>
      </c>
    </row>
    <row r="1555" spans="1:11" ht="13.5" x14ac:dyDescent="0.25">
      <c r="A1555" s="3">
        <f>TITRES_STAT!B1558</f>
        <v>44274</v>
      </c>
      <c r="B1555" s="6">
        <f>TITRES_STAT!D1558</f>
        <v>9.1351999999999993</v>
      </c>
      <c r="C1555" s="2">
        <f t="shared" si="189"/>
        <v>0.23159999999999847</v>
      </c>
      <c r="D1555" s="2">
        <f t="shared" si="190"/>
        <v>8.7835399999999986</v>
      </c>
      <c r="E1555" s="2">
        <f t="shared" si="192"/>
        <v>8.6394399999999987</v>
      </c>
      <c r="F1555" s="2">
        <f t="shared" si="185"/>
        <v>8.4644499999999994</v>
      </c>
      <c r="G1555" s="2">
        <f t="shared" si="187"/>
        <v>8.5737219999999965</v>
      </c>
      <c r="H1555" s="2">
        <f t="shared" si="191"/>
        <v>9.2621540000000113</v>
      </c>
      <c r="I1555" s="2">
        <f t="array" ref="I1555">SUMPRODUCT(B1539:B1558, (ROW(B1539:B1558)-ROW(B1539)+1)) / (20*21/2)</f>
        <v>8.884505714285714</v>
      </c>
      <c r="J1555" s="2">
        <f t="shared" si="186"/>
        <v>8.5860264109670297</v>
      </c>
      <c r="K1555" s="2">
        <f t="shared" si="188"/>
        <v>8.5948446157022769</v>
      </c>
    </row>
    <row r="1556" spans="1:11" ht="13.5" x14ac:dyDescent="0.25">
      <c r="A1556" s="3">
        <f>TITRES_STAT!B1559</f>
        <v>44277</v>
      </c>
      <c r="B1556" s="6">
        <f>TITRES_STAT!D1559</f>
        <v>9.3925000000000001</v>
      </c>
      <c r="C1556" s="2">
        <f t="shared" si="189"/>
        <v>0.25730000000000075</v>
      </c>
      <c r="D1556" s="2">
        <f t="shared" si="190"/>
        <v>8.9327799999999993</v>
      </c>
      <c r="E1556" s="2">
        <f t="shared" si="192"/>
        <v>8.7397899999999993</v>
      </c>
      <c r="F1556" s="2">
        <f t="shared" ref="F1556:F1619" si="193">AVERAGE(B1537:B1556)</f>
        <v>8.5124849999999999</v>
      </c>
      <c r="G1556" s="2">
        <f t="shared" si="187"/>
        <v>8.590017999999997</v>
      </c>
      <c r="H1556" s="2">
        <f t="shared" si="191"/>
        <v>9.2558065000000092</v>
      </c>
      <c r="I1556" s="2">
        <f t="array" ref="I1556">SUMPRODUCT(B1540:B1559, (ROW(B1540:B1559)-ROW(B1540)+1)) / (20*21/2)</f>
        <v>9.0012414285714275</v>
      </c>
      <c r="J1556" s="2">
        <f t="shared" si="186"/>
        <v>8.6628334194463612</v>
      </c>
      <c r="K1556" s="2">
        <f t="shared" si="188"/>
        <v>8.6261252190080704</v>
      </c>
    </row>
    <row r="1557" spans="1:11" ht="13.5" x14ac:dyDescent="0.25">
      <c r="A1557" s="3">
        <f>TITRES_STAT!B1560</f>
        <v>44278</v>
      </c>
      <c r="B1557" s="6">
        <f>TITRES_STAT!D1560</f>
        <v>9.7784999999999993</v>
      </c>
      <c r="C1557" s="2">
        <f t="shared" si="189"/>
        <v>0.38599999999999923</v>
      </c>
      <c r="D1557" s="2">
        <f t="shared" si="190"/>
        <v>9.1729400000000005</v>
      </c>
      <c r="E1557" s="2">
        <f t="shared" si="192"/>
        <v>8.8787399999999987</v>
      </c>
      <c r="F1557" s="2">
        <f t="shared" si="193"/>
        <v>8.5742399999999996</v>
      </c>
      <c r="G1557" s="2">
        <f t="shared" si="187"/>
        <v>8.6088879999999968</v>
      </c>
      <c r="H1557" s="2">
        <f t="shared" si="191"/>
        <v>9.2514310000000091</v>
      </c>
      <c r="I1557" s="2">
        <f t="array" ref="I1557">SUMPRODUCT(B1541:B1560, (ROW(B1541:B1560)-ROW(B1541)+1)) / (20*21/2)</f>
        <v>9.1237347619047604</v>
      </c>
      <c r="J1557" s="2">
        <f t="shared" ref="J1557:J1620" si="194">$J$4*B1557+J1556*(1-$J$4)</f>
        <v>8.7690873794990889</v>
      </c>
      <c r="K1557" s="2">
        <f t="shared" si="188"/>
        <v>8.6713163868901066</v>
      </c>
    </row>
    <row r="1558" spans="1:11" ht="13.5" x14ac:dyDescent="0.25">
      <c r="A1558" s="3">
        <f>TITRES_STAT!B1561</f>
        <v>44279</v>
      </c>
      <c r="B1558" s="6">
        <f>TITRES_STAT!D1561</f>
        <v>9.6928000000000001</v>
      </c>
      <c r="C1558" s="2">
        <f t="shared" si="189"/>
        <v>-8.5699999999999221E-2</v>
      </c>
      <c r="D1558" s="2">
        <f t="shared" si="190"/>
        <v>9.3805200000000006</v>
      </c>
      <c r="E1558" s="2">
        <f t="shared" si="192"/>
        <v>9.0074099999999984</v>
      </c>
      <c r="F1558" s="2">
        <f t="shared" si="193"/>
        <v>8.6385749999999994</v>
      </c>
      <c r="G1558" s="2">
        <f t="shared" si="187"/>
        <v>8.6260439999999949</v>
      </c>
      <c r="H1558" s="2">
        <f t="shared" si="191"/>
        <v>9.2467940000000084</v>
      </c>
      <c r="I1558" s="2">
        <f t="array" ref="I1558">SUMPRODUCT(B1542:B1561, (ROW(B1542:B1561)-ROW(B1542)+1)) / (20*21/2)</f>
        <v>9.2218504761904736</v>
      </c>
      <c r="J1558" s="2">
        <f t="shared" si="194"/>
        <v>8.8570600100229857</v>
      </c>
      <c r="K1558" s="2">
        <f t="shared" si="188"/>
        <v>8.7113745677963763</v>
      </c>
    </row>
    <row r="1559" spans="1:11" ht="13.5" x14ac:dyDescent="0.25">
      <c r="A1559" s="3">
        <f>TITRES_STAT!B1562</f>
        <v>44280</v>
      </c>
      <c r="B1559" s="6">
        <f>TITRES_STAT!D1562</f>
        <v>9.8643000000000001</v>
      </c>
      <c r="C1559" s="2">
        <f t="shared" si="189"/>
        <v>0.17149999999999999</v>
      </c>
      <c r="D1559" s="2">
        <f t="shared" si="190"/>
        <v>9.5726599999999991</v>
      </c>
      <c r="E1559" s="2">
        <f t="shared" si="192"/>
        <v>9.1292099999999987</v>
      </c>
      <c r="F1559" s="2">
        <f t="shared" si="193"/>
        <v>8.7239200000000015</v>
      </c>
      <c r="G1559" s="2">
        <f t="shared" si="187"/>
        <v>8.6474879999999956</v>
      </c>
      <c r="H1559" s="2">
        <f t="shared" si="191"/>
        <v>9.2430145000000081</v>
      </c>
      <c r="I1559" s="2">
        <f t="array" ref="I1559">SUMPRODUCT(B1543:B1562, (ROW(B1543:B1562)-ROW(B1543)+1)) / (20*21/2)</f>
        <v>9.3371947619047635</v>
      </c>
      <c r="J1559" s="2">
        <f t="shared" si="194"/>
        <v>8.9529876281160341</v>
      </c>
      <c r="K1559" s="2">
        <f t="shared" si="188"/>
        <v>8.7565873298435779</v>
      </c>
    </row>
    <row r="1560" spans="1:11" ht="13.5" x14ac:dyDescent="0.25">
      <c r="A1560" s="3">
        <f>TITRES_STAT!B1563</f>
        <v>44281</v>
      </c>
      <c r="B1560" s="6">
        <f>TITRES_STAT!D1563</f>
        <v>10.0101</v>
      </c>
      <c r="C1560" s="2">
        <f t="shared" si="189"/>
        <v>0.14579999999999949</v>
      </c>
      <c r="D1560" s="2">
        <f t="shared" si="190"/>
        <v>9.7476400000000005</v>
      </c>
      <c r="E1560" s="2">
        <f t="shared" si="192"/>
        <v>9.2655899999999995</v>
      </c>
      <c r="F1560" s="2">
        <f t="shared" si="193"/>
        <v>8.816984999999999</v>
      </c>
      <c r="G1560" s="2">
        <f t="shared" si="187"/>
        <v>8.6713339999999963</v>
      </c>
      <c r="H1560" s="2">
        <f t="shared" si="191"/>
        <v>9.2402150000000063</v>
      </c>
      <c r="I1560" s="2">
        <f t="array" ref="I1560">SUMPRODUCT(B1544:B1563, (ROW(B1544:B1563)-ROW(B1544)+1)) / (20*21/2)</f>
        <v>9.4720304761904774</v>
      </c>
      <c r="J1560" s="2">
        <f t="shared" si="194"/>
        <v>9.053664996866889</v>
      </c>
      <c r="K1560" s="2">
        <f t="shared" si="188"/>
        <v>8.8057446894575548</v>
      </c>
    </row>
    <row r="1561" spans="1:11" ht="13.5" x14ac:dyDescent="0.25">
      <c r="A1561" s="3">
        <f>TITRES_STAT!B1564</f>
        <v>44284</v>
      </c>
      <c r="B1561" s="6">
        <f>TITRES_STAT!D1564</f>
        <v>9.8472000000000008</v>
      </c>
      <c r="C1561" s="2">
        <f t="shared" si="189"/>
        <v>-0.16289999999999871</v>
      </c>
      <c r="D1561" s="2">
        <f t="shared" si="190"/>
        <v>9.8385800000000003</v>
      </c>
      <c r="E1561" s="2">
        <f t="shared" si="192"/>
        <v>9.3856799999999989</v>
      </c>
      <c r="F1561" s="2">
        <f t="shared" si="193"/>
        <v>8.9104849999999995</v>
      </c>
      <c r="G1561" s="2">
        <f t="shared" si="187"/>
        <v>8.6881479999999964</v>
      </c>
      <c r="H1561" s="2">
        <f t="shared" si="191"/>
        <v>9.2366010000000056</v>
      </c>
      <c r="I1561" s="2">
        <f t="array" ref="I1561">SUMPRODUCT(B1545:B1564, (ROW(B1545:B1564)-ROW(B1545)+1)) / (20*21/2)</f>
        <v>9.6409323809523819</v>
      </c>
      <c r="J1561" s="2">
        <f t="shared" si="194"/>
        <v>9.1292397590700425</v>
      </c>
      <c r="K1561" s="2">
        <f t="shared" si="188"/>
        <v>8.8465860741847102</v>
      </c>
    </row>
    <row r="1562" spans="1:11" ht="13.5" x14ac:dyDescent="0.25">
      <c r="A1562" s="3">
        <f>TITRES_STAT!B1565</f>
        <v>44285</v>
      </c>
      <c r="B1562" s="6">
        <f>TITRES_STAT!D1565</f>
        <v>10.121600000000001</v>
      </c>
      <c r="C1562" s="2">
        <f t="shared" si="189"/>
        <v>0.27439999999999998</v>
      </c>
      <c r="D1562" s="2">
        <f t="shared" si="190"/>
        <v>9.9071999999999996</v>
      </c>
      <c r="E1562" s="2">
        <f t="shared" si="192"/>
        <v>9.5400699999999983</v>
      </c>
      <c r="F1562" s="2">
        <f t="shared" si="193"/>
        <v>9.0061250000000008</v>
      </c>
      <c r="G1562" s="2">
        <f t="shared" si="187"/>
        <v>8.7138799999999978</v>
      </c>
      <c r="H1562" s="2">
        <f t="shared" si="191"/>
        <v>9.2349440000000058</v>
      </c>
      <c r="I1562" s="2">
        <f t="array" ref="I1562">SUMPRODUCT(B1546:B1565, (ROW(B1546:B1565)-ROW(B1546)+1)) / (20*21/2)</f>
        <v>9.8392780952380949</v>
      </c>
      <c r="J1562" s="2">
        <f t="shared" si="194"/>
        <v>9.2237502582062305</v>
      </c>
      <c r="K1562" s="2">
        <f t="shared" si="188"/>
        <v>8.896586620295114</v>
      </c>
    </row>
    <row r="1563" spans="1:11" ht="13.5" x14ac:dyDescent="0.25">
      <c r="A1563" s="3">
        <f>TITRES_STAT!B1566</f>
        <v>44286</v>
      </c>
      <c r="B1563" s="6">
        <f>TITRES_STAT!D1566</f>
        <v>10.421900000000001</v>
      </c>
      <c r="C1563" s="2">
        <f t="shared" si="189"/>
        <v>0.30030000000000001</v>
      </c>
      <c r="D1563" s="2">
        <f t="shared" si="190"/>
        <v>10.05302</v>
      </c>
      <c r="E1563" s="2">
        <f t="shared" si="192"/>
        <v>9.7167700000000004</v>
      </c>
      <c r="F1563" s="2">
        <f t="shared" si="193"/>
        <v>9.1116299999999999</v>
      </c>
      <c r="G1563" s="2">
        <f t="shared" si="187"/>
        <v>8.7456179999999986</v>
      </c>
      <c r="H1563" s="2">
        <f t="shared" si="191"/>
        <v>9.2348305000000046</v>
      </c>
      <c r="I1563" s="2">
        <f t="array" ref="I1563">SUMPRODUCT(B1547:B1566, (ROW(B1547:B1566)-ROW(B1547)+1)) / (20*21/2)</f>
        <v>10.035092857142857</v>
      </c>
      <c r="J1563" s="2">
        <f t="shared" si="194"/>
        <v>9.3378597574246847</v>
      </c>
      <c r="K1563" s="2">
        <f t="shared" si="188"/>
        <v>8.956402831263933</v>
      </c>
    </row>
    <row r="1564" spans="1:11" ht="13.5" x14ac:dyDescent="0.25">
      <c r="A1564" s="3">
        <f>TITRES_STAT!B1567</f>
        <v>44287</v>
      </c>
      <c r="B1564" s="6">
        <f>TITRES_STAT!D1567</f>
        <v>10.8851</v>
      </c>
      <c r="C1564" s="2">
        <f t="shared" si="189"/>
        <v>0.46319999999999872</v>
      </c>
      <c r="D1564" s="2">
        <f t="shared" si="190"/>
        <v>10.257180000000002</v>
      </c>
      <c r="E1564" s="2">
        <f t="shared" si="192"/>
        <v>9.9149199999999986</v>
      </c>
      <c r="F1564" s="2">
        <f t="shared" si="193"/>
        <v>9.239869999999998</v>
      </c>
      <c r="G1564" s="2">
        <f t="shared" si="187"/>
        <v>8.7883359999999993</v>
      </c>
      <c r="H1564" s="2">
        <f t="shared" si="191"/>
        <v>9.2370750000000061</v>
      </c>
      <c r="I1564" s="2">
        <f t="array" ref="I1564">SUMPRODUCT(B1548:B1567, (ROW(B1548:B1567)-ROW(B1548)+1)) / (20*21/2)</f>
        <v>10.175519047619048</v>
      </c>
      <c r="J1564" s="2">
        <f t="shared" si="194"/>
        <v>9.4852159710032851</v>
      </c>
      <c r="K1564" s="2">
        <f t="shared" si="188"/>
        <v>9.0320380143516221</v>
      </c>
    </row>
    <row r="1565" spans="1:11" ht="13.5" x14ac:dyDescent="0.25">
      <c r="A1565" s="3">
        <f>TITRES_STAT!B1568</f>
        <v>44288</v>
      </c>
      <c r="B1565" s="6">
        <f>TITRES_STAT!D1568</f>
        <v>11.3225</v>
      </c>
      <c r="C1565" s="2">
        <f t="shared" si="189"/>
        <v>0.43740000000000023</v>
      </c>
      <c r="D1565" s="2">
        <f t="shared" si="190"/>
        <v>10.51966</v>
      </c>
      <c r="E1565" s="2">
        <f t="shared" si="192"/>
        <v>10.133649999999999</v>
      </c>
      <c r="F1565" s="2">
        <f t="shared" si="193"/>
        <v>9.3865449999999999</v>
      </c>
      <c r="G1565" s="2">
        <f t="shared" si="187"/>
        <v>8.8428899999999988</v>
      </c>
      <c r="H1565" s="2">
        <f t="shared" si="191"/>
        <v>9.2418410000000044</v>
      </c>
      <c r="I1565" s="2">
        <f t="array" ref="I1565">SUMPRODUCT(B1549:B1568, (ROW(B1549:B1568)-ROW(B1549)+1)) / (20*21/2)</f>
        <v>10.300179999999997</v>
      </c>
      <c r="J1565" s="2">
        <f t="shared" si="194"/>
        <v>9.6601954023363046</v>
      </c>
      <c r="K1565" s="2">
        <f t="shared" si="188"/>
        <v>9.1218600530045002</v>
      </c>
    </row>
    <row r="1566" spans="1:11" ht="13.5" x14ac:dyDescent="0.25">
      <c r="A1566" s="3">
        <f>TITRES_STAT!B1569</f>
        <v>44291</v>
      </c>
      <c r="B1566" s="6">
        <f>TITRES_STAT!D1569</f>
        <v>11.442600000000001</v>
      </c>
      <c r="C1566" s="2">
        <f t="shared" si="189"/>
        <v>0.12010000000000076</v>
      </c>
      <c r="D1566" s="2">
        <f t="shared" si="190"/>
        <v>10.83874</v>
      </c>
      <c r="E1566" s="2">
        <f t="shared" si="192"/>
        <v>10.338660000000001</v>
      </c>
      <c r="F1566" s="2">
        <f t="shared" si="193"/>
        <v>9.5392249999999983</v>
      </c>
      <c r="G1566" s="2">
        <f t="shared" si="187"/>
        <v>8.8950420000000001</v>
      </c>
      <c r="H1566" s="2">
        <f t="shared" si="191"/>
        <v>9.2482525000000049</v>
      </c>
      <c r="I1566" s="2">
        <f t="array" ref="I1566">SUMPRODUCT(B1550:B1569, (ROW(B1550:B1569)-ROW(B1550)+1)) / (20*21/2)</f>
        <v>10.461606190476191</v>
      </c>
      <c r="J1566" s="2">
        <f t="shared" si="194"/>
        <v>9.829948221161418</v>
      </c>
      <c r="K1566" s="2">
        <f t="shared" si="188"/>
        <v>9.2128694626905983</v>
      </c>
    </row>
    <row r="1567" spans="1:11" ht="13.5" x14ac:dyDescent="0.25">
      <c r="A1567" s="3">
        <f>TITRES_STAT!B1570</f>
        <v>44292</v>
      </c>
      <c r="B1567" s="6">
        <f>TITRES_STAT!D1570</f>
        <v>11.0137</v>
      </c>
      <c r="C1567" s="2">
        <f t="shared" si="189"/>
        <v>-0.4289000000000005</v>
      </c>
      <c r="D1567" s="2">
        <f t="shared" si="190"/>
        <v>11.017160000000001</v>
      </c>
      <c r="E1567" s="2">
        <f t="shared" si="192"/>
        <v>10.46218</v>
      </c>
      <c r="F1567" s="2">
        <f t="shared" si="193"/>
        <v>9.6704599999999985</v>
      </c>
      <c r="G1567" s="2">
        <f t="shared" si="187"/>
        <v>8.9386159999999997</v>
      </c>
      <c r="H1567" s="2">
        <f t="shared" si="191"/>
        <v>9.2515580000000064</v>
      </c>
      <c r="I1567" s="2">
        <f t="array" ref="I1567">SUMPRODUCT(B1551:B1570, (ROW(B1551:B1570)-ROW(B1551)+1)) / (20*21/2)</f>
        <v>10.6013</v>
      </c>
      <c r="J1567" s="2">
        <f t="shared" si="194"/>
        <v>9.9426864858127129</v>
      </c>
      <c r="K1567" s="2">
        <f t="shared" si="188"/>
        <v>9.2834902680752815</v>
      </c>
    </row>
    <row r="1568" spans="1:11" ht="13.5" x14ac:dyDescent="0.25">
      <c r="A1568" s="3">
        <f>TITRES_STAT!B1571</f>
        <v>44293</v>
      </c>
      <c r="B1568" s="6">
        <f>TITRES_STAT!D1571</f>
        <v>10.9794</v>
      </c>
      <c r="C1568" s="2">
        <f t="shared" si="189"/>
        <v>-3.4299999999999997E-2</v>
      </c>
      <c r="D1568" s="2">
        <f t="shared" si="190"/>
        <v>11.12866</v>
      </c>
      <c r="E1568" s="2">
        <f t="shared" si="192"/>
        <v>10.59084</v>
      </c>
      <c r="F1568" s="2">
        <f t="shared" si="193"/>
        <v>9.7991249999999983</v>
      </c>
      <c r="G1568" s="2">
        <f t="shared" si="187"/>
        <v>8.981504000000001</v>
      </c>
      <c r="H1568" s="2">
        <f t="shared" si="191"/>
        <v>9.2548175000000068</v>
      </c>
      <c r="I1568" s="2">
        <f t="array" ref="I1568">SUMPRODUCT(B1552:B1571, (ROW(B1552:B1571)-ROW(B1552)+1)) / (20*21/2)</f>
        <v>10.734374761904762</v>
      </c>
      <c r="J1568" s="2">
        <f t="shared" si="194"/>
        <v>10.041421106211503</v>
      </c>
      <c r="K1568" s="2">
        <f t="shared" si="188"/>
        <v>9.3499965320723284</v>
      </c>
    </row>
    <row r="1569" spans="1:11" ht="13.5" x14ac:dyDescent="0.25">
      <c r="A1569" s="3">
        <f>TITRES_STAT!B1572</f>
        <v>44294</v>
      </c>
      <c r="B1569" s="6">
        <f>TITRES_STAT!D1572</f>
        <v>11.4941</v>
      </c>
      <c r="C1569" s="2">
        <f t="shared" si="189"/>
        <v>0.51469999999999949</v>
      </c>
      <c r="D1569" s="2">
        <f t="shared" si="190"/>
        <v>11.25046</v>
      </c>
      <c r="E1569" s="2">
        <f t="shared" si="192"/>
        <v>10.753820000000001</v>
      </c>
      <c r="F1569" s="2">
        <f t="shared" si="193"/>
        <v>9.941514999999999</v>
      </c>
      <c r="G1569" s="2">
        <f t="shared" si="187"/>
        <v>9.0398320000000023</v>
      </c>
      <c r="H1569" s="2">
        <f t="shared" si="191"/>
        <v>9.2606505000000041</v>
      </c>
      <c r="I1569" s="2">
        <f t="array" ref="I1569">SUMPRODUCT(B1553:B1572, (ROW(B1553:B1572)-ROW(B1553)+1)) / (20*21/2)</f>
        <v>10.880113333333334</v>
      </c>
      <c r="J1569" s="2">
        <f t="shared" si="194"/>
        <v>10.179771477048504</v>
      </c>
      <c r="K1569" s="2">
        <f t="shared" si="188"/>
        <v>9.4340790210106675</v>
      </c>
    </row>
    <row r="1570" spans="1:11" ht="13.5" x14ac:dyDescent="0.25">
      <c r="A1570" s="3">
        <f>TITRES_STAT!B1573</f>
        <v>44298</v>
      </c>
      <c r="B1570" s="6">
        <f>TITRES_STAT!D1573</f>
        <v>11.408300000000001</v>
      </c>
      <c r="C1570" s="2">
        <f t="shared" si="189"/>
        <v>-8.5799999999998988E-2</v>
      </c>
      <c r="D1570" s="2">
        <f t="shared" si="190"/>
        <v>11.267619999999999</v>
      </c>
      <c r="E1570" s="2">
        <f t="shared" si="192"/>
        <v>10.893640000000001</v>
      </c>
      <c r="F1570" s="2">
        <f t="shared" si="193"/>
        <v>10.079614999999999</v>
      </c>
      <c r="G1570" s="2">
        <f t="shared" si="187"/>
        <v>9.0964440000000018</v>
      </c>
      <c r="H1570" s="2">
        <f t="shared" si="191"/>
        <v>9.2664725000000061</v>
      </c>
      <c r="I1570" s="2">
        <f t="array" ref="I1570">SUMPRODUCT(B1554:B1573, (ROW(B1554:B1573)-ROW(B1554)+1)) / (20*21/2)</f>
        <v>11.008291428571431</v>
      </c>
      <c r="J1570" s="2">
        <f t="shared" si="194"/>
        <v>10.296774193520076</v>
      </c>
      <c r="K1570" s="2">
        <f t="shared" si="188"/>
        <v>9.5114994515592688</v>
      </c>
    </row>
    <row r="1571" spans="1:11" ht="13.5" x14ac:dyDescent="0.25">
      <c r="A1571" s="3">
        <f>TITRES_STAT!B1574</f>
        <v>44299</v>
      </c>
      <c r="B1571" s="6">
        <f>TITRES_STAT!D1574</f>
        <v>11.476900000000001</v>
      </c>
      <c r="C1571" s="2">
        <f t="shared" si="189"/>
        <v>6.8599999999999994E-2</v>
      </c>
      <c r="D1571" s="2">
        <f t="shared" si="190"/>
        <v>11.274480000000001</v>
      </c>
      <c r="E1571" s="2">
        <f t="shared" si="192"/>
        <v>11.056610000000001</v>
      </c>
      <c r="F1571" s="2">
        <f t="shared" si="193"/>
        <v>10.221144999999998</v>
      </c>
      <c r="G1571" s="2">
        <f t="shared" si="187"/>
        <v>9.1544280000000011</v>
      </c>
      <c r="H1571" s="2">
        <f t="shared" si="191"/>
        <v>9.2720940000000063</v>
      </c>
      <c r="I1571" s="2">
        <f t="array" ref="I1571">SUMPRODUCT(B1555:B1574, (ROW(B1555:B1574)-ROW(B1555)+1)) / (20*21/2)</f>
        <v>11.107951428571429</v>
      </c>
      <c r="J1571" s="2">
        <f t="shared" si="194"/>
        <v>10.409167127470544</v>
      </c>
      <c r="K1571" s="2">
        <f t="shared" si="188"/>
        <v>9.5885739828706704</v>
      </c>
    </row>
    <row r="1572" spans="1:11" ht="13.5" x14ac:dyDescent="0.25">
      <c r="A1572" s="3">
        <f>TITRES_STAT!B1575</f>
        <v>44300</v>
      </c>
      <c r="B1572" s="6">
        <f>TITRES_STAT!D1575</f>
        <v>11.7514</v>
      </c>
      <c r="C1572" s="2">
        <f t="shared" si="189"/>
        <v>0.27449999999999974</v>
      </c>
      <c r="D1572" s="2">
        <f t="shared" si="190"/>
        <v>11.42202</v>
      </c>
      <c r="E1572" s="2">
        <f t="shared" si="192"/>
        <v>11.21959</v>
      </c>
      <c r="F1572" s="2">
        <f t="shared" si="193"/>
        <v>10.379829999999998</v>
      </c>
      <c r="G1572" s="2">
        <f t="shared" si="187"/>
        <v>9.2209900000000022</v>
      </c>
      <c r="H1572" s="2">
        <f t="shared" si="191"/>
        <v>9.2786700000000071</v>
      </c>
      <c r="I1572" s="2">
        <f t="array" ref="I1572">SUMPRODUCT(B1556:B1575, (ROW(B1556:B1575)-ROW(B1556)+1)) / (20*21/2)</f>
        <v>11.18262</v>
      </c>
      <c r="J1572" s="2">
        <f t="shared" si="194"/>
        <v>10.536998829616207</v>
      </c>
      <c r="K1572" s="2">
        <f t="shared" si="188"/>
        <v>9.6733906894247621</v>
      </c>
    </row>
    <row r="1573" spans="1:11" ht="13.5" x14ac:dyDescent="0.25">
      <c r="A1573" s="3">
        <f>TITRES_STAT!B1576</f>
        <v>44301</v>
      </c>
      <c r="B1573" s="6">
        <f>TITRES_STAT!D1576</f>
        <v>11.7257</v>
      </c>
      <c r="C1573" s="2">
        <f t="shared" si="189"/>
        <v>-2.57000000000005E-2</v>
      </c>
      <c r="D1573" s="2">
        <f t="shared" si="190"/>
        <v>11.571280000000002</v>
      </c>
      <c r="E1573" s="2">
        <f t="shared" si="192"/>
        <v>11.349970000000001</v>
      </c>
      <c r="F1573" s="2">
        <f t="shared" si="193"/>
        <v>10.53337</v>
      </c>
      <c r="G1573" s="2">
        <f t="shared" si="187"/>
        <v>9.2890980000000027</v>
      </c>
      <c r="H1573" s="2">
        <f t="shared" si="191"/>
        <v>9.2854520000000047</v>
      </c>
      <c r="I1573" s="2">
        <f t="array" ref="I1573">SUMPRODUCT(B1557:B1576, (ROW(B1557:B1576)-ROW(B1557)+1)) / (20*21/2)</f>
        <v>11.240536190476194</v>
      </c>
      <c r="J1573" s="2">
        <f t="shared" si="194"/>
        <v>10.650208464890856</v>
      </c>
      <c r="K1573" s="2">
        <f t="shared" si="188"/>
        <v>9.7538734074865374</v>
      </c>
    </row>
    <row r="1574" spans="1:11" ht="13.5" x14ac:dyDescent="0.25">
      <c r="A1574" s="3">
        <f>TITRES_STAT!B1577</f>
        <v>44302</v>
      </c>
      <c r="B1574" s="6">
        <f>TITRES_STAT!D1577</f>
        <v>11.579800000000001</v>
      </c>
      <c r="C1574" s="2">
        <f t="shared" si="189"/>
        <v>-0.14589999999999925</v>
      </c>
      <c r="D1574" s="2">
        <f t="shared" si="190"/>
        <v>11.588420000000001</v>
      </c>
      <c r="E1574" s="2">
        <f t="shared" si="192"/>
        <v>11.419440000000002</v>
      </c>
      <c r="F1574" s="2">
        <f t="shared" si="193"/>
        <v>10.667179999999998</v>
      </c>
      <c r="G1574" s="2">
        <f t="shared" si="187"/>
        <v>9.3534300000000012</v>
      </c>
      <c r="H1574" s="2">
        <f t="shared" si="191"/>
        <v>9.2930515000000042</v>
      </c>
      <c r="I1574" s="2">
        <f t="array" ref="I1574">SUMPRODUCT(B1558:B1577, (ROW(B1558:B1577)-ROW(B1558)+1)) / (20*21/2)</f>
        <v>11.301192380952383</v>
      </c>
      <c r="J1574" s="2">
        <f t="shared" si="194"/>
        <v>10.738740992044107</v>
      </c>
      <c r="K1574" s="2">
        <f t="shared" si="188"/>
        <v>9.8254783718988303</v>
      </c>
    </row>
    <row r="1575" spans="1:11" ht="13.5" x14ac:dyDescent="0.25">
      <c r="A1575" s="3">
        <f>TITRES_STAT!B1578</f>
        <v>44305</v>
      </c>
      <c r="B1575" s="6">
        <f>TITRES_STAT!D1578</f>
        <v>11.4512</v>
      </c>
      <c r="C1575" s="2">
        <f t="shared" si="189"/>
        <v>-0.12860000000000049</v>
      </c>
      <c r="D1575" s="2">
        <f t="shared" si="190"/>
        <v>11.597</v>
      </c>
      <c r="E1575" s="2">
        <f t="shared" si="192"/>
        <v>11.432310000000001</v>
      </c>
      <c r="F1575" s="2">
        <f t="shared" si="193"/>
        <v>10.782979999999998</v>
      </c>
      <c r="G1575" s="2">
        <f t="shared" si="187"/>
        <v>9.4110720000000008</v>
      </c>
      <c r="H1575" s="2">
        <f t="shared" si="191"/>
        <v>9.3001335000000047</v>
      </c>
      <c r="I1575" s="2">
        <f t="array" ref="I1575">SUMPRODUCT(B1559:B1578, (ROW(B1559:B1578)-ROW(B1559)+1)) / (20*21/2)</f>
        <v>11.366623333333335</v>
      </c>
      <c r="J1575" s="2">
        <f t="shared" si="194"/>
        <v>10.80659423089705</v>
      </c>
      <c r="K1575" s="2">
        <f t="shared" si="188"/>
        <v>9.8892321612361318</v>
      </c>
    </row>
    <row r="1576" spans="1:11" ht="13.5" x14ac:dyDescent="0.25">
      <c r="A1576" s="3">
        <f>TITRES_STAT!B1579</f>
        <v>44306</v>
      </c>
      <c r="B1576" s="6">
        <f>TITRES_STAT!D1579</f>
        <v>11.3911</v>
      </c>
      <c r="C1576" s="2">
        <f t="shared" si="189"/>
        <v>-6.0100000000000264E-2</v>
      </c>
      <c r="D1576" s="2">
        <f t="shared" si="190"/>
        <v>11.579840000000001</v>
      </c>
      <c r="E1576" s="2">
        <f t="shared" si="192"/>
        <v>11.427160000000001</v>
      </c>
      <c r="F1576" s="2">
        <f t="shared" si="193"/>
        <v>10.882909999999999</v>
      </c>
      <c r="G1576" s="2">
        <f t="shared" si="187"/>
        <v>9.4676840000000002</v>
      </c>
      <c r="H1576" s="2">
        <f t="shared" si="191"/>
        <v>9.3056605000000054</v>
      </c>
      <c r="I1576" s="2">
        <f t="array" ref="I1576">SUMPRODUCT(B1560:B1579, (ROW(B1560:B1579)-ROW(B1560)+1)) / (20*21/2)</f>
        <v>11.421891428571428</v>
      </c>
      <c r="J1576" s="2">
        <f t="shared" si="194"/>
        <v>10.862261447002092</v>
      </c>
      <c r="K1576" s="2">
        <f t="shared" si="188"/>
        <v>9.948128939226871</v>
      </c>
    </row>
    <row r="1577" spans="1:11" ht="13.5" x14ac:dyDescent="0.25">
      <c r="A1577" s="3">
        <f>TITRES_STAT!B1580</f>
        <v>44307</v>
      </c>
      <c r="B1577" s="6">
        <f>TITRES_STAT!D1580</f>
        <v>11.5198</v>
      </c>
      <c r="C1577" s="2">
        <f t="shared" si="189"/>
        <v>0.12870000000000026</v>
      </c>
      <c r="D1577" s="2">
        <f t="shared" si="190"/>
        <v>11.533520000000001</v>
      </c>
      <c r="E1577" s="2">
        <f t="shared" si="192"/>
        <v>11.477770000000001</v>
      </c>
      <c r="F1577" s="2">
        <f t="shared" si="193"/>
        <v>10.969975</v>
      </c>
      <c r="G1577" s="2">
        <f t="shared" si="187"/>
        <v>9.5268700000000006</v>
      </c>
      <c r="H1577" s="2">
        <f t="shared" si="191"/>
        <v>9.3118310000000051</v>
      </c>
      <c r="I1577" s="2">
        <f t="array" ref="I1577">SUMPRODUCT(B1561:B1580, (ROW(B1561:B1580)-ROW(B1561)+1)) / (20*21/2)</f>
        <v>11.435987142857146</v>
      </c>
      <c r="J1577" s="2">
        <f t="shared" si="194"/>
        <v>10.924884166335227</v>
      </c>
      <c r="K1577" s="2">
        <f t="shared" si="188"/>
        <v>10.009763098472876</v>
      </c>
    </row>
    <row r="1578" spans="1:11" ht="13.5" x14ac:dyDescent="0.25">
      <c r="A1578" s="3">
        <f>TITRES_STAT!B1581</f>
        <v>44308</v>
      </c>
      <c r="B1578" s="6">
        <f>TITRES_STAT!D1581</f>
        <v>11.657</v>
      </c>
      <c r="C1578" s="2">
        <f t="shared" si="189"/>
        <v>0.13719999999999999</v>
      </c>
      <c r="D1578" s="2">
        <f t="shared" si="190"/>
        <v>11.519780000000001</v>
      </c>
      <c r="E1578" s="2">
        <f t="shared" si="192"/>
        <v>11.545530000000001</v>
      </c>
      <c r="F1578" s="2">
        <f t="shared" si="193"/>
        <v>11.068185</v>
      </c>
      <c r="G1578" s="2">
        <f t="shared" si="187"/>
        <v>9.5887999999999991</v>
      </c>
      <c r="H1578" s="2">
        <f t="shared" si="191"/>
        <v>9.3186875000000029</v>
      </c>
      <c r="I1578" s="2">
        <f t="array" ref="I1578">SUMPRODUCT(B1562:B1581, (ROW(B1562:B1581)-ROW(B1562)+1)) / (20*21/2)</f>
        <v>11.440638571428574</v>
      </c>
      <c r="J1578" s="2">
        <f t="shared" si="194"/>
        <v>10.99460948382711</v>
      </c>
      <c r="K1578" s="2">
        <f t="shared" si="188"/>
        <v>10.074360624022958</v>
      </c>
    </row>
    <row r="1579" spans="1:11" ht="13.5" x14ac:dyDescent="0.25">
      <c r="A1579" s="3">
        <f>TITRES_STAT!B1582</f>
        <v>44309</v>
      </c>
      <c r="B1579" s="6">
        <f>TITRES_STAT!D1582</f>
        <v>11.6485</v>
      </c>
      <c r="C1579" s="2">
        <f t="shared" si="189"/>
        <v>-8.49999999999973E-3</v>
      </c>
      <c r="D1579" s="2">
        <f t="shared" si="190"/>
        <v>11.533519999999999</v>
      </c>
      <c r="E1579" s="2">
        <f t="shared" si="192"/>
        <v>11.560970000000001</v>
      </c>
      <c r="F1579" s="2">
        <f t="shared" si="193"/>
        <v>11.157395000000001</v>
      </c>
      <c r="G1579" s="2">
        <f t="shared" si="187"/>
        <v>9.6505600000000022</v>
      </c>
      <c r="H1579" s="2">
        <f t="shared" si="191"/>
        <v>9.3267560000000032</v>
      </c>
      <c r="I1579" s="2">
        <f t="array" ref="I1579">SUMPRODUCT(B1563:B1582, (ROW(B1563:B1582)-ROW(B1563)+1)) / (20*21/2)</f>
        <v>11.440967142857144</v>
      </c>
      <c r="J1579" s="2">
        <f t="shared" si="194"/>
        <v>11.056884771081672</v>
      </c>
      <c r="K1579" s="2">
        <f t="shared" si="188"/>
        <v>10.136091579943628</v>
      </c>
    </row>
    <row r="1580" spans="1:11" ht="13.5" x14ac:dyDescent="0.25">
      <c r="A1580" s="3">
        <f>TITRES_STAT!B1583</f>
        <v>44312</v>
      </c>
      <c r="B1580" s="6">
        <f>TITRES_STAT!D1583</f>
        <v>11.305400000000001</v>
      </c>
      <c r="C1580" s="2">
        <f t="shared" si="189"/>
        <v>-0.34309999999999974</v>
      </c>
      <c r="D1580" s="2">
        <f t="shared" si="190"/>
        <v>11.504359999999998</v>
      </c>
      <c r="E1580" s="2">
        <f t="shared" si="192"/>
        <v>11.55068</v>
      </c>
      <c r="F1580" s="2">
        <f t="shared" si="193"/>
        <v>11.222160000000001</v>
      </c>
      <c r="G1580" s="2">
        <f t="shared" si="187"/>
        <v>9.7054580000000001</v>
      </c>
      <c r="H1580" s="2">
        <f t="shared" si="191"/>
        <v>9.3318545000000022</v>
      </c>
      <c r="I1580" s="2">
        <f t="array" ref="I1580">SUMPRODUCT(B1564:B1583, (ROW(B1564:B1583)-ROW(B1564)+1)) / (20*21/2)</f>
        <v>11.429975714285714</v>
      </c>
      <c r="J1580" s="2">
        <f t="shared" si="194"/>
        <v>11.080552888121513</v>
      </c>
      <c r="K1580" s="2">
        <f t="shared" si="188"/>
        <v>10.181946812102701</v>
      </c>
    </row>
    <row r="1581" spans="1:11" ht="13.5" x14ac:dyDescent="0.25">
      <c r="A1581" s="3">
        <f>TITRES_STAT!B1584</f>
        <v>44313</v>
      </c>
      <c r="B1581" s="6">
        <f>TITRES_STAT!D1584</f>
        <v>11.271000000000001</v>
      </c>
      <c r="C1581" s="2">
        <f t="shared" si="189"/>
        <v>-3.4399999999999764E-2</v>
      </c>
      <c r="D1581" s="2">
        <f t="shared" si="190"/>
        <v>11.48034</v>
      </c>
      <c r="E1581" s="2">
        <f t="shared" si="192"/>
        <v>11.53009</v>
      </c>
      <c r="F1581" s="2">
        <f t="shared" si="193"/>
        <v>11.29335</v>
      </c>
      <c r="G1581" s="2">
        <f t="shared" si="187"/>
        <v>9.7596679999999996</v>
      </c>
      <c r="H1581" s="2">
        <f t="shared" si="191"/>
        <v>9.336781000000002</v>
      </c>
      <c r="I1581" s="2">
        <f t="array" ref="I1581">SUMPRODUCT(B1565:B1584, (ROW(B1565:B1584)-ROW(B1565)+1)) / (20*21/2)</f>
        <v>11.415104285714287</v>
      </c>
      <c r="J1581" s="2">
        <f t="shared" si="194"/>
        <v>11.098690708300417</v>
      </c>
      <c r="K1581" s="2">
        <f t="shared" si="188"/>
        <v>10.224654780255538</v>
      </c>
    </row>
    <row r="1582" spans="1:11" ht="13.5" x14ac:dyDescent="0.25">
      <c r="A1582" s="3">
        <f>TITRES_STAT!B1585</f>
        <v>44314</v>
      </c>
      <c r="B1582" s="6">
        <f>TITRES_STAT!D1585</f>
        <v>11.296799999999999</v>
      </c>
      <c r="C1582" s="2">
        <f t="shared" si="189"/>
        <v>2.5799999999998491E-2</v>
      </c>
      <c r="D1582" s="2">
        <f t="shared" si="190"/>
        <v>11.435739999999999</v>
      </c>
      <c r="E1582" s="2">
        <f t="shared" si="192"/>
        <v>11.484630000000001</v>
      </c>
      <c r="F1582" s="2">
        <f t="shared" si="193"/>
        <v>11.35211</v>
      </c>
      <c r="G1582" s="2">
        <f t="shared" si="187"/>
        <v>9.8143940000000018</v>
      </c>
      <c r="H1582" s="2">
        <f t="shared" si="191"/>
        <v>9.3418365000000012</v>
      </c>
      <c r="I1582" s="2">
        <f t="array" ref="I1582">SUMPRODUCT(B1566:B1585, (ROW(B1566:B1585)-ROW(B1566)+1)) / (20*21/2)</f>
        <v>11.398558571428573</v>
      </c>
      <c r="J1582" s="2">
        <f t="shared" si="194"/>
        <v>11.117558259890854</v>
      </c>
      <c r="K1582" s="2">
        <f t="shared" si="188"/>
        <v>10.266699690833752</v>
      </c>
    </row>
    <row r="1583" spans="1:11" ht="13.5" x14ac:dyDescent="0.25">
      <c r="A1583" s="3">
        <f>TITRES_STAT!B1586</f>
        <v>44315</v>
      </c>
      <c r="B1583" s="6">
        <f>TITRES_STAT!D1586</f>
        <v>11.236700000000001</v>
      </c>
      <c r="C1583" s="2">
        <f t="shared" si="189"/>
        <v>-6.0099999999998488E-2</v>
      </c>
      <c r="D1583" s="2">
        <f t="shared" si="190"/>
        <v>11.35168</v>
      </c>
      <c r="E1583" s="2">
        <f t="shared" si="192"/>
        <v>11.435730000000001</v>
      </c>
      <c r="F1583" s="2">
        <f t="shared" si="193"/>
        <v>11.392850000000001</v>
      </c>
      <c r="G1583" s="2">
        <f t="shared" si="187"/>
        <v>9.8679180000000013</v>
      </c>
      <c r="H1583" s="2">
        <f t="shared" si="191"/>
        <v>9.3478460000000005</v>
      </c>
      <c r="I1583" s="2">
        <f t="array" ref="I1583">SUMPRODUCT(B1567:B1586, (ROW(B1567:B1586)-ROW(B1567)+1)) / (20*21/2)</f>
        <v>11.371802380952381</v>
      </c>
      <c r="J1583" s="2">
        <f t="shared" si="194"/>
        <v>11.128905092282203</v>
      </c>
      <c r="K1583" s="2">
        <f t="shared" si="188"/>
        <v>10.304738918644192</v>
      </c>
    </row>
    <row r="1584" spans="1:11" ht="13.5" x14ac:dyDescent="0.25">
      <c r="A1584" s="3">
        <f>TITRES_STAT!B1587</f>
        <v>44316</v>
      </c>
      <c r="B1584" s="6">
        <f>TITRES_STAT!D1587</f>
        <v>11.236700000000001</v>
      </c>
      <c r="C1584" s="2">
        <f t="shared" si="189"/>
        <v>0</v>
      </c>
      <c r="D1584" s="2">
        <f t="shared" si="190"/>
        <v>11.269319999999999</v>
      </c>
      <c r="E1584" s="2">
        <f t="shared" si="192"/>
        <v>11.40142</v>
      </c>
      <c r="F1584" s="2">
        <f t="shared" si="193"/>
        <v>11.410430000000003</v>
      </c>
      <c r="G1584" s="2">
        <f t="shared" si="187"/>
        <v>9.9214420000000025</v>
      </c>
      <c r="H1584" s="2">
        <f t="shared" si="191"/>
        <v>9.3526009999999999</v>
      </c>
      <c r="I1584" s="2">
        <f t="array" ref="I1584">SUMPRODUCT(B1568:B1587, (ROW(B1568:B1587)-ROW(B1568)+1)) / (20*21/2)</f>
        <v>11.340843333333336</v>
      </c>
      <c r="J1584" s="2">
        <f t="shared" si="194"/>
        <v>11.139171273969612</v>
      </c>
      <c r="K1584" s="2">
        <f t="shared" si="188"/>
        <v>10.341286412030694</v>
      </c>
    </row>
    <row r="1585" spans="1:11" ht="13.5" x14ac:dyDescent="0.25">
      <c r="A1585" s="3">
        <f>TITRES_STAT!B1588</f>
        <v>44319</v>
      </c>
      <c r="B1585" s="6">
        <f>TITRES_STAT!D1588</f>
        <v>11.236700000000001</v>
      </c>
      <c r="C1585" s="2">
        <f t="shared" si="189"/>
        <v>0</v>
      </c>
      <c r="D1585" s="2">
        <f t="shared" si="190"/>
        <v>11.255579999999998</v>
      </c>
      <c r="E1585" s="2">
        <f t="shared" si="192"/>
        <v>11.37997</v>
      </c>
      <c r="F1585" s="2">
        <f t="shared" si="193"/>
        <v>11.406140000000002</v>
      </c>
      <c r="G1585" s="2">
        <f t="shared" si="187"/>
        <v>9.9749660000000002</v>
      </c>
      <c r="H1585" s="2">
        <f t="shared" si="191"/>
        <v>9.3579830000000008</v>
      </c>
      <c r="I1585" s="2">
        <f t="array" ref="I1585">SUMPRODUCT(B1569:B1588, (ROW(B1569:B1588)-ROW(B1569)+1)) / (20*21/2)</f>
        <v>11.307191428571429</v>
      </c>
      <c r="J1585" s="2">
        <f t="shared" si="194"/>
        <v>11.148459724067745</v>
      </c>
      <c r="K1585" s="2">
        <f t="shared" si="188"/>
        <v>10.376400670382431</v>
      </c>
    </row>
    <row r="1586" spans="1:11" ht="13.5" x14ac:dyDescent="0.25">
      <c r="A1586" s="3">
        <f>TITRES_STAT!B1589</f>
        <v>44320</v>
      </c>
      <c r="B1586" s="6">
        <f>TITRES_STAT!D1589</f>
        <v>11.1252</v>
      </c>
      <c r="C1586" s="2">
        <f t="shared" si="189"/>
        <v>-0.11150000000000126</v>
      </c>
      <c r="D1586" s="2">
        <f t="shared" si="190"/>
        <v>11.226420000000001</v>
      </c>
      <c r="E1586" s="2">
        <f t="shared" si="192"/>
        <v>11.353379999999998</v>
      </c>
      <c r="F1586" s="2">
        <f t="shared" si="193"/>
        <v>11.390270000000005</v>
      </c>
      <c r="G1586" s="2">
        <f t="shared" ref="G1586:G1649" si="195">AVERAGE(B1537:B1586)</f>
        <v>10.028834000000002</v>
      </c>
      <c r="H1586" s="2">
        <f t="shared" si="191"/>
        <v>9.3626404999999995</v>
      </c>
      <c r="I1586" s="2">
        <f t="array" ref="I1586">SUMPRODUCT(B1570:B1589, (ROW(B1570:B1589)-ROW(B1570)+1)) / (20*21/2)</f>
        <v>11.273253333333335</v>
      </c>
      <c r="J1586" s="2">
        <f t="shared" si="194"/>
        <v>11.146244512251769</v>
      </c>
      <c r="K1586" s="2">
        <f t="shared" si="188"/>
        <v>10.405765349975278</v>
      </c>
    </row>
    <row r="1587" spans="1:11" ht="13.5" x14ac:dyDescent="0.25">
      <c r="A1587" s="3">
        <f>TITRES_STAT!B1590</f>
        <v>44321</v>
      </c>
      <c r="B1587" s="6">
        <f>TITRES_STAT!D1590</f>
        <v>11.065200000000001</v>
      </c>
      <c r="C1587" s="2">
        <f t="shared" si="189"/>
        <v>-5.9999999999998721E-2</v>
      </c>
      <c r="D1587" s="2">
        <f t="shared" si="190"/>
        <v>11.180100000000001</v>
      </c>
      <c r="E1587" s="2">
        <f t="shared" si="192"/>
        <v>11.307920000000001</v>
      </c>
      <c r="F1587" s="2">
        <f t="shared" si="193"/>
        <v>11.392845000000003</v>
      </c>
      <c r="G1587" s="2">
        <f t="shared" si="195"/>
        <v>10.079269999999999</v>
      </c>
      <c r="H1587" s="2">
        <f t="shared" si="191"/>
        <v>9.3669980000000006</v>
      </c>
      <c r="I1587" s="2">
        <f t="array" ref="I1587">SUMPRODUCT(B1571:B1590, (ROW(B1571:B1590)-ROW(B1571)+1)) / (20*21/2)</f>
        <v>11.241479999999999</v>
      </c>
      <c r="J1587" s="2">
        <f t="shared" si="194"/>
        <v>11.138525987275409</v>
      </c>
      <c r="K1587" s="2">
        <f t="shared" ref="K1587:K1650" si="196">$K$4*B1587+(1-$K$4)*K1586</f>
        <v>10.431625532329189</v>
      </c>
    </row>
    <row r="1588" spans="1:11" ht="13.5" x14ac:dyDescent="0.25">
      <c r="A1588" s="3">
        <f>TITRES_STAT!B1591</f>
        <v>44322</v>
      </c>
      <c r="B1588" s="6">
        <f>TITRES_STAT!D1591</f>
        <v>11.0395</v>
      </c>
      <c r="C1588" s="2">
        <f t="shared" si="189"/>
        <v>-2.57000000000005E-2</v>
      </c>
      <c r="D1588" s="2">
        <f t="shared" si="190"/>
        <v>11.140660000000002</v>
      </c>
      <c r="E1588" s="2">
        <f t="shared" si="192"/>
        <v>11.246170000000001</v>
      </c>
      <c r="F1588" s="2">
        <f t="shared" si="193"/>
        <v>11.395850000000003</v>
      </c>
      <c r="G1588" s="2">
        <f t="shared" si="195"/>
        <v>10.131938</v>
      </c>
      <c r="H1588" s="2">
        <f t="shared" si="191"/>
        <v>9.370766999999999</v>
      </c>
      <c r="I1588" s="2">
        <f t="array" ref="I1588">SUMPRODUCT(B1572:B1591, (ROW(B1572:B1591)-ROW(B1572)+1)) / (20*21/2)</f>
        <v>11.204920000000001</v>
      </c>
      <c r="J1588" s="2">
        <f t="shared" si="194"/>
        <v>11.129094940868228</v>
      </c>
      <c r="K1588" s="2">
        <f t="shared" si="196"/>
        <v>10.455463746747652</v>
      </c>
    </row>
    <row r="1589" spans="1:11" ht="13.5" x14ac:dyDescent="0.25">
      <c r="A1589" s="3">
        <f>TITRES_STAT!B1592</f>
        <v>44323</v>
      </c>
      <c r="B1589" s="6">
        <f>TITRES_STAT!D1592</f>
        <v>11.0395</v>
      </c>
      <c r="C1589" s="2">
        <f t="shared" si="189"/>
        <v>0</v>
      </c>
      <c r="D1589" s="2">
        <f t="shared" si="190"/>
        <v>11.101220000000001</v>
      </c>
      <c r="E1589" s="2">
        <f t="shared" si="192"/>
        <v>11.185269999999999</v>
      </c>
      <c r="F1589" s="2">
        <f t="shared" si="193"/>
        <v>11.373120000000004</v>
      </c>
      <c r="G1589" s="2">
        <f t="shared" si="195"/>
        <v>10.189579999999999</v>
      </c>
      <c r="H1589" s="2">
        <f t="shared" si="191"/>
        <v>9.3745359999999991</v>
      </c>
      <c r="I1589" s="2">
        <f t="array" ref="I1589">SUMPRODUCT(B1573:B1592, (ROW(B1573:B1592)-ROW(B1573)+1)) / (20*21/2)</f>
        <v>11.170770000000001</v>
      </c>
      <c r="J1589" s="2">
        <f t="shared" si="194"/>
        <v>11.120562089356969</v>
      </c>
      <c r="K1589" s="2">
        <f t="shared" si="196"/>
        <v>10.478367129228136</v>
      </c>
    </row>
    <row r="1590" spans="1:11" ht="13.5" x14ac:dyDescent="0.25">
      <c r="A1590" s="3">
        <f>TITRES_STAT!B1593</f>
        <v>44326</v>
      </c>
      <c r="B1590" s="6">
        <f>TITRES_STAT!D1593</f>
        <v>11.0395</v>
      </c>
      <c r="C1590" s="2">
        <f t="shared" si="189"/>
        <v>0</v>
      </c>
      <c r="D1590" s="2">
        <f t="shared" si="190"/>
        <v>11.061780000000002</v>
      </c>
      <c r="E1590" s="2">
        <f t="shared" si="192"/>
        <v>11.15868</v>
      </c>
      <c r="F1590" s="2">
        <f t="shared" si="193"/>
        <v>11.354680000000004</v>
      </c>
      <c r="G1590" s="2">
        <f t="shared" si="195"/>
        <v>10.247393999999996</v>
      </c>
      <c r="H1590" s="2">
        <f t="shared" si="191"/>
        <v>9.3785140000000009</v>
      </c>
      <c r="I1590" s="2">
        <f t="array" ref="I1590">SUMPRODUCT(B1574:B1593, (ROW(B1574:B1593)-ROW(B1574)+1)) / (20*21/2)</f>
        <v>11.140337142857144</v>
      </c>
      <c r="J1590" s="2">
        <f t="shared" si="194"/>
        <v>11.112841890370591</v>
      </c>
      <c r="K1590" s="2">
        <f t="shared" si="196"/>
        <v>10.500372339846642</v>
      </c>
    </row>
    <row r="1591" spans="1:11" ht="13.5" x14ac:dyDescent="0.25">
      <c r="A1591" s="3">
        <f>TITRES_STAT!B1594</f>
        <v>44327</v>
      </c>
      <c r="B1591" s="6">
        <f>TITRES_STAT!D1594</f>
        <v>10.970800000000001</v>
      </c>
      <c r="C1591" s="2">
        <f t="shared" si="189"/>
        <v>-6.8699999999999761E-2</v>
      </c>
      <c r="D1591" s="2">
        <f t="shared" si="190"/>
        <v>11.030899999999999</v>
      </c>
      <c r="E1591" s="2">
        <f t="shared" si="192"/>
        <v>11.12866</v>
      </c>
      <c r="F1591" s="2">
        <f t="shared" si="193"/>
        <v>11.329375000000002</v>
      </c>
      <c r="G1591" s="2">
        <f t="shared" si="195"/>
        <v>10.307265999999997</v>
      </c>
      <c r="H1591" s="2">
        <f t="shared" si="191"/>
        <v>9.3831939999999978</v>
      </c>
      <c r="I1591" s="2">
        <f t="array" ref="I1591">SUMPRODUCT(B1575:B1594, (ROW(B1575:B1594)-ROW(B1575)+1)) / (20*21/2)</f>
        <v>11.113499047619047</v>
      </c>
      <c r="J1591" s="2">
        <f t="shared" si="194"/>
        <v>11.099314091287678</v>
      </c>
      <c r="K1591" s="2">
        <f t="shared" si="196"/>
        <v>10.518820483382068</v>
      </c>
    </row>
    <row r="1592" spans="1:11" ht="13.5" x14ac:dyDescent="0.25">
      <c r="A1592" s="3">
        <f>TITRES_STAT!B1595</f>
        <v>44333</v>
      </c>
      <c r="B1592" s="6">
        <f>TITRES_STAT!D1595</f>
        <v>10.970800000000001</v>
      </c>
      <c r="C1592" s="2">
        <f t="shared" si="189"/>
        <v>0</v>
      </c>
      <c r="D1592" s="2">
        <f t="shared" si="190"/>
        <v>11.012019999999998</v>
      </c>
      <c r="E1592" s="2">
        <f t="shared" si="192"/>
        <v>11.096060000000001</v>
      </c>
      <c r="F1592" s="2">
        <f t="shared" si="193"/>
        <v>11.290345000000002</v>
      </c>
      <c r="G1592" s="2">
        <f t="shared" si="195"/>
        <v>10.362505999999996</v>
      </c>
      <c r="H1592" s="2">
        <f t="shared" si="191"/>
        <v>9.3868285</v>
      </c>
      <c r="I1592" s="2">
        <f t="array" ref="I1592">SUMPRODUCT(B1576:B1595, (ROW(B1576:B1595)-ROW(B1576)+1)) / (20*21/2)</f>
        <v>11.086294285714285</v>
      </c>
      <c r="J1592" s="2">
        <f t="shared" si="194"/>
        <v>11.087074654022185</v>
      </c>
      <c r="K1592" s="2">
        <f t="shared" si="196"/>
        <v>10.536545170308264</v>
      </c>
    </row>
    <row r="1593" spans="1:11" ht="13.5" x14ac:dyDescent="0.25">
      <c r="A1593" s="3">
        <f>TITRES_STAT!B1596</f>
        <v>44334</v>
      </c>
      <c r="B1593" s="6">
        <f>TITRES_STAT!D1596</f>
        <v>10.970800000000001</v>
      </c>
      <c r="C1593" s="2">
        <f t="shared" si="189"/>
        <v>0</v>
      </c>
      <c r="D1593" s="2">
        <f t="shared" si="190"/>
        <v>10.998279999999999</v>
      </c>
      <c r="E1593" s="2">
        <f t="shared" si="192"/>
        <v>11.069470000000001</v>
      </c>
      <c r="F1593" s="2">
        <f t="shared" si="193"/>
        <v>11.252600000000001</v>
      </c>
      <c r="G1593" s="2">
        <f t="shared" si="195"/>
        <v>10.415685999999999</v>
      </c>
      <c r="H1593" s="2">
        <f t="shared" si="191"/>
        <v>9.3898775000000008</v>
      </c>
      <c r="I1593" s="2">
        <f t="array" ref="I1593">SUMPRODUCT(B1577:B1596, (ROW(B1577:B1596)-ROW(B1577)+1)) / (20*21/2)</f>
        <v>11.064807142857145</v>
      </c>
      <c r="J1593" s="2">
        <f t="shared" si="194"/>
        <v>11.076000877448644</v>
      </c>
      <c r="K1593" s="2">
        <f t="shared" si="196"/>
        <v>10.553574771472647</v>
      </c>
    </row>
    <row r="1594" spans="1:11" ht="13.5" x14ac:dyDescent="0.25">
      <c r="A1594" s="3">
        <f>TITRES_STAT!B1597</f>
        <v>44335</v>
      </c>
      <c r="B1594" s="6">
        <f>TITRES_STAT!D1597</f>
        <v>10.970800000000001</v>
      </c>
      <c r="C1594" s="2">
        <f t="shared" si="189"/>
        <v>0</v>
      </c>
      <c r="D1594" s="2">
        <f t="shared" si="190"/>
        <v>10.984539999999999</v>
      </c>
      <c r="E1594" s="2">
        <f t="shared" si="192"/>
        <v>11.04288</v>
      </c>
      <c r="F1594" s="2">
        <f t="shared" si="193"/>
        <v>11.222150000000001</v>
      </c>
      <c r="G1594" s="2">
        <f t="shared" si="195"/>
        <v>10.468696</v>
      </c>
      <c r="H1594" s="2">
        <f t="shared" si="191"/>
        <v>9.3929265000000015</v>
      </c>
      <c r="I1594" s="2">
        <f t="array" ref="I1594">SUMPRODUCT(B1578:B1597, (ROW(B1578:B1597)-ROW(B1578)+1)) / (20*21/2)</f>
        <v>11.04532142857143</v>
      </c>
      <c r="J1594" s="2">
        <f t="shared" si="194"/>
        <v>11.065981746263059</v>
      </c>
      <c r="K1594" s="2">
        <f t="shared" si="196"/>
        <v>10.569936545140388</v>
      </c>
    </row>
    <row r="1595" spans="1:11" ht="13.5" x14ac:dyDescent="0.25">
      <c r="A1595" s="3">
        <f>TITRES_STAT!B1598</f>
        <v>44336</v>
      </c>
      <c r="B1595" s="6">
        <f>TITRES_STAT!D1598</f>
        <v>10.936500000000001</v>
      </c>
      <c r="C1595" s="2">
        <f t="shared" si="189"/>
        <v>-3.4299999999999997E-2</v>
      </c>
      <c r="D1595" s="2">
        <f t="shared" si="190"/>
        <v>10.963940000000001</v>
      </c>
      <c r="E1595" s="2">
        <f t="shared" si="192"/>
        <v>11.01286</v>
      </c>
      <c r="F1595" s="2">
        <f t="shared" si="193"/>
        <v>11.196415</v>
      </c>
      <c r="G1595" s="2">
        <f t="shared" si="195"/>
        <v>10.519645999999998</v>
      </c>
      <c r="H1595" s="2">
        <f t="shared" si="191"/>
        <v>9.3959715000000017</v>
      </c>
      <c r="I1595" s="2">
        <f t="array" ref="I1595">SUMPRODUCT(B1579:B1598, (ROW(B1579:B1598)-ROW(B1579)+1)) / (20*21/2)</f>
        <v>11.012935714285714</v>
      </c>
      <c r="J1595" s="2">
        <f t="shared" si="194"/>
        <v>11.053650151380863</v>
      </c>
      <c r="K1595" s="2">
        <f t="shared" si="196"/>
        <v>10.584311582585864</v>
      </c>
    </row>
    <row r="1596" spans="1:11" ht="13.5" x14ac:dyDescent="0.25">
      <c r="A1596" s="3">
        <f>TITRES_STAT!B1599</f>
        <v>44337</v>
      </c>
      <c r="B1596" s="6">
        <f>TITRES_STAT!D1599</f>
        <v>10.970800000000001</v>
      </c>
      <c r="C1596" s="2">
        <f t="shared" si="189"/>
        <v>3.4299999999999997E-2</v>
      </c>
      <c r="D1596" s="2">
        <f t="shared" si="190"/>
        <v>10.963940000000003</v>
      </c>
      <c r="E1596" s="2">
        <f t="shared" si="192"/>
        <v>10.997419999999998</v>
      </c>
      <c r="F1596" s="2">
        <f t="shared" si="193"/>
        <v>11.1754</v>
      </c>
      <c r="G1596" s="2">
        <f t="shared" si="195"/>
        <v>10.571281999999998</v>
      </c>
      <c r="H1596" s="2">
        <f t="shared" si="191"/>
        <v>9.3991880000000005</v>
      </c>
      <c r="I1596" s="2">
        <f t="array" ref="I1596">SUMPRODUCT(B1580:B1599, (ROW(B1580:B1599)-ROW(B1580)+1)) / (20*21/2)</f>
        <v>10.976421904761905</v>
      </c>
      <c r="J1596" s="2">
        <f t="shared" si="194"/>
        <v>11.045759660773161</v>
      </c>
      <c r="K1596" s="2">
        <f t="shared" si="196"/>
        <v>10.59946799111191</v>
      </c>
    </row>
    <row r="1597" spans="1:11" ht="13.5" x14ac:dyDescent="0.25">
      <c r="A1597" s="3">
        <f>TITRES_STAT!B1600</f>
        <v>44340</v>
      </c>
      <c r="B1597" s="6">
        <f>TITRES_STAT!D1600</f>
        <v>10.970800000000001</v>
      </c>
      <c r="C1597" s="2">
        <f t="shared" si="189"/>
        <v>0</v>
      </c>
      <c r="D1597" s="2">
        <f t="shared" si="190"/>
        <v>10.963939999999999</v>
      </c>
      <c r="E1597" s="2">
        <f t="shared" si="192"/>
        <v>10.987979999999997</v>
      </c>
      <c r="F1597" s="2">
        <f t="shared" si="193"/>
        <v>11.14795</v>
      </c>
      <c r="G1597" s="2">
        <f t="shared" si="195"/>
        <v>10.622918</v>
      </c>
      <c r="H1597" s="2">
        <f t="shared" si="191"/>
        <v>9.4024045000000012</v>
      </c>
      <c r="I1597" s="2">
        <f t="array" ref="I1597">SUMPRODUCT(B1581:B1600, (ROW(B1581:B1600)-ROW(B1581)+1)) / (20*21/2)</f>
        <v>10.944319523809524</v>
      </c>
      <c r="J1597" s="2">
        <f t="shared" si="194"/>
        <v>11.038620645461432</v>
      </c>
      <c r="K1597" s="2">
        <f t="shared" si="196"/>
        <v>10.614030030676149</v>
      </c>
    </row>
    <row r="1598" spans="1:11" ht="13.5" x14ac:dyDescent="0.25">
      <c r="A1598" s="3">
        <f>TITRES_STAT!B1601</f>
        <v>44341</v>
      </c>
      <c r="B1598" s="6">
        <f>TITRES_STAT!D1601</f>
        <v>10.8079</v>
      </c>
      <c r="C1598" s="2">
        <f t="shared" si="189"/>
        <v>-0.16290000000000049</v>
      </c>
      <c r="D1598" s="2">
        <f t="shared" si="190"/>
        <v>10.931360000000002</v>
      </c>
      <c r="E1598" s="2">
        <f t="shared" si="192"/>
        <v>10.96482</v>
      </c>
      <c r="F1598" s="2">
        <f t="shared" si="193"/>
        <v>11.105494999999999</v>
      </c>
      <c r="G1598" s="2">
        <f t="shared" si="195"/>
        <v>10.670953999999996</v>
      </c>
      <c r="H1598" s="2">
        <f t="shared" si="191"/>
        <v>9.4048065000000012</v>
      </c>
      <c r="I1598" s="2">
        <f t="array" ref="I1598">SUMPRODUCT(B1582:B1601, (ROW(B1582:B1601)-ROW(B1582)+1)) / (20*21/2)</f>
        <v>10.938680476190477</v>
      </c>
      <c r="J1598" s="2">
        <f t="shared" si="194"/>
        <v>11.016647250655581</v>
      </c>
      <c r="K1598" s="2">
        <f t="shared" si="196"/>
        <v>10.621632774571204</v>
      </c>
    </row>
    <row r="1599" spans="1:11" ht="13.5" x14ac:dyDescent="0.25">
      <c r="A1599" s="3">
        <f>TITRES_STAT!B1602</f>
        <v>44342</v>
      </c>
      <c r="B1599" s="6">
        <f>TITRES_STAT!D1602</f>
        <v>10.722099999999999</v>
      </c>
      <c r="C1599" s="2">
        <f t="shared" si="189"/>
        <v>-8.5800000000000765E-2</v>
      </c>
      <c r="D1599" s="2">
        <f t="shared" si="190"/>
        <v>10.881620000000002</v>
      </c>
      <c r="E1599" s="2">
        <f t="shared" si="192"/>
        <v>10.933079999999999</v>
      </c>
      <c r="F1599" s="2">
        <f t="shared" si="193"/>
        <v>11.059175</v>
      </c>
      <c r="G1599" s="2">
        <f t="shared" si="195"/>
        <v>10.712469999999996</v>
      </c>
      <c r="H1599" s="2">
        <f t="shared" si="191"/>
        <v>9.4067795000000025</v>
      </c>
      <c r="I1599" s="2">
        <f t="array" ref="I1599">SUMPRODUCT(B1583:B1602, (ROW(B1583:B1602)-ROW(B1583)+1)) / (20*21/2)</f>
        <v>10.934470952380954</v>
      </c>
      <c r="J1599" s="2">
        <f t="shared" si="194"/>
        <v>10.988595131545527</v>
      </c>
      <c r="K1599" s="2">
        <f t="shared" si="196"/>
        <v>10.625572665764491</v>
      </c>
    </row>
    <row r="1600" spans="1:11" ht="13.5" x14ac:dyDescent="0.25">
      <c r="A1600" s="3">
        <f>TITRES_STAT!B1603</f>
        <v>44343</v>
      </c>
      <c r="B1600" s="6">
        <f>TITRES_STAT!D1603</f>
        <v>10.722099999999999</v>
      </c>
      <c r="C1600" s="2">
        <f t="shared" si="189"/>
        <v>0</v>
      </c>
      <c r="D1600" s="2">
        <f t="shared" si="190"/>
        <v>10.838739999999998</v>
      </c>
      <c r="E1600" s="2">
        <f t="shared" si="192"/>
        <v>10.901340000000001</v>
      </c>
      <c r="F1600" s="2">
        <f t="shared" si="193"/>
        <v>11.030010000000001</v>
      </c>
      <c r="G1600" s="2">
        <f t="shared" si="195"/>
        <v>10.753985999999996</v>
      </c>
      <c r="H1600" s="2">
        <f t="shared" si="191"/>
        <v>9.408961500000002</v>
      </c>
      <c r="I1600" s="2">
        <f t="array" ref="I1600">SUMPRODUCT(B1584:B1603, (ROW(B1584:B1603)-ROW(B1584)+1)) / (20*21/2)</f>
        <v>10.931813809523812</v>
      </c>
      <c r="J1600" s="2">
        <f t="shared" si="194"/>
        <v>10.963214642826905</v>
      </c>
      <c r="K1600" s="2">
        <f t="shared" si="196"/>
        <v>10.629358051420786</v>
      </c>
    </row>
    <row r="1601" spans="1:11" ht="13.5" x14ac:dyDescent="0.25">
      <c r="A1601" s="3">
        <f>TITRES_STAT!B1604</f>
        <v>44344</v>
      </c>
      <c r="B1601" s="6">
        <f>TITRES_STAT!D1604</f>
        <v>10.970800000000001</v>
      </c>
      <c r="C1601" s="2">
        <f t="shared" si="189"/>
        <v>0.24870000000000125</v>
      </c>
      <c r="D1601" s="2">
        <f t="shared" si="190"/>
        <v>10.838739999999998</v>
      </c>
      <c r="E1601" s="2">
        <f t="shared" si="192"/>
        <v>10.901340000000001</v>
      </c>
      <c r="F1601" s="2">
        <f t="shared" si="193"/>
        <v>11.015000000000001</v>
      </c>
      <c r="G1601" s="2">
        <f t="shared" si="195"/>
        <v>10.800475999999998</v>
      </c>
      <c r="H1601" s="2">
        <f t="shared" si="191"/>
        <v>9.4123870000000025</v>
      </c>
      <c r="I1601" s="2">
        <f t="array" ref="I1601">SUMPRODUCT(B1585:B1604, (ROW(B1585:B1604)-ROW(B1585)+1)) / (20*21/2)</f>
        <v>10.930422857142858</v>
      </c>
      <c r="J1601" s="2">
        <f t="shared" si="194"/>
        <v>10.963937057795771</v>
      </c>
      <c r="K1601" s="2">
        <f t="shared" si="196"/>
        <v>10.642747931757226</v>
      </c>
    </row>
    <row r="1602" spans="1:11" ht="13.5" x14ac:dyDescent="0.25">
      <c r="A1602" s="3">
        <f>TITRES_STAT!B1605</f>
        <v>44347</v>
      </c>
      <c r="B1602" s="6">
        <f>TITRES_STAT!D1605</f>
        <v>10.970800000000001</v>
      </c>
      <c r="C1602" s="2">
        <f t="shared" si="189"/>
        <v>0</v>
      </c>
      <c r="D1602" s="2">
        <f t="shared" si="190"/>
        <v>10.838739999999998</v>
      </c>
      <c r="E1602" s="2">
        <f t="shared" si="192"/>
        <v>10.901339999999999</v>
      </c>
      <c r="F1602" s="2">
        <f t="shared" si="193"/>
        <v>10.998700000000001</v>
      </c>
      <c r="G1602" s="2">
        <f t="shared" si="195"/>
        <v>10.848338000000002</v>
      </c>
      <c r="H1602" s="2">
        <f t="shared" si="191"/>
        <v>9.4158125000000013</v>
      </c>
      <c r="I1602" s="2">
        <f t="array" ref="I1602">SUMPRODUCT(B1586:B1605, (ROW(B1586:B1605)-ROW(B1586)+1)) / (20*21/2)</f>
        <v>10.922945714285715</v>
      </c>
      <c r="J1602" s="2">
        <f t="shared" si="194"/>
        <v>10.964590671339032</v>
      </c>
      <c r="K1602" s="2">
        <f t="shared" si="196"/>
        <v>10.65561271874714</v>
      </c>
    </row>
    <row r="1603" spans="1:11" ht="13.5" x14ac:dyDescent="0.25">
      <c r="A1603" s="3">
        <f>TITRES_STAT!B1606</f>
        <v>44348</v>
      </c>
      <c r="B1603" s="6">
        <f>TITRES_STAT!D1606</f>
        <v>10.970800000000001</v>
      </c>
      <c r="C1603" s="2">
        <f t="shared" si="189"/>
        <v>0</v>
      </c>
      <c r="D1603" s="2">
        <f t="shared" si="190"/>
        <v>10.871320000000001</v>
      </c>
      <c r="E1603" s="2">
        <f t="shared" si="192"/>
        <v>10.901339999999999</v>
      </c>
      <c r="F1603" s="2">
        <f t="shared" si="193"/>
        <v>10.985405</v>
      </c>
      <c r="G1603" s="2">
        <f t="shared" si="195"/>
        <v>10.894656000000003</v>
      </c>
      <c r="H1603" s="2">
        <f t="shared" si="191"/>
        <v>9.4204925000000017</v>
      </c>
      <c r="I1603" s="2">
        <f t="array" ref="I1603">SUMPRODUCT(B1587:B1606, (ROW(B1587:B1606)-ROW(B1587)+1)) / (20*21/2)</f>
        <v>10.913016666666667</v>
      </c>
      <c r="J1603" s="2">
        <f t="shared" si="194"/>
        <v>10.96518203597341</v>
      </c>
      <c r="K1603" s="2">
        <f t="shared" si="196"/>
        <v>10.667973004286468</v>
      </c>
    </row>
    <row r="1604" spans="1:11" ht="13.5" x14ac:dyDescent="0.25">
      <c r="A1604" s="3">
        <f>TITRES_STAT!B1607</f>
        <v>44349</v>
      </c>
      <c r="B1604" s="6">
        <f>TITRES_STAT!D1607</f>
        <v>10.970800000000001</v>
      </c>
      <c r="C1604" s="2">
        <f t="shared" ref="C1604:C1667" si="197">B1604-B1603</f>
        <v>0</v>
      </c>
      <c r="D1604" s="2">
        <f t="shared" si="190"/>
        <v>10.921060000000001</v>
      </c>
      <c r="E1604" s="2">
        <f t="shared" si="192"/>
        <v>10.901339999999999</v>
      </c>
      <c r="F1604" s="2">
        <f t="shared" si="193"/>
        <v>10.972109999999999</v>
      </c>
      <c r="G1604" s="2">
        <f t="shared" si="195"/>
        <v>10.936000000000003</v>
      </c>
      <c r="H1604" s="2">
        <f t="shared" si="191"/>
        <v>9.425214000000004</v>
      </c>
      <c r="I1604" s="2">
        <f t="array" ref="I1604">SUMPRODUCT(B1588:B1607, (ROW(B1588:B1607)-ROW(B1588)+1)) / (20*21/2)</f>
        <v>10.896232857142859</v>
      </c>
      <c r="J1604" s="2">
        <f t="shared" si="194"/>
        <v>10.965717080166419</v>
      </c>
      <c r="K1604" s="2">
        <f t="shared" si="196"/>
        <v>10.679848572745824</v>
      </c>
    </row>
    <row r="1605" spans="1:11" ht="13.5" x14ac:dyDescent="0.25">
      <c r="A1605" s="3">
        <f>TITRES_STAT!B1608</f>
        <v>44350</v>
      </c>
      <c r="B1605" s="6">
        <f>TITRES_STAT!D1608</f>
        <v>10.893599999999999</v>
      </c>
      <c r="C1605" s="2">
        <f t="shared" si="197"/>
        <v>-7.7200000000001268E-2</v>
      </c>
      <c r="D1605" s="2">
        <f t="shared" si="190"/>
        <v>10.955360000000001</v>
      </c>
      <c r="E1605" s="2">
        <f t="shared" si="192"/>
        <v>10.897049999999998</v>
      </c>
      <c r="F1605" s="2">
        <f t="shared" si="193"/>
        <v>10.954955</v>
      </c>
      <c r="G1605" s="2">
        <f t="shared" si="195"/>
        <v>10.971168000000002</v>
      </c>
      <c r="H1605" s="2">
        <f t="shared" si="191"/>
        <v>9.4295080000000038</v>
      </c>
      <c r="I1605" s="2">
        <f t="array" ref="I1605">SUMPRODUCT(B1589:B1608, (ROW(B1589:B1608)-ROW(B1589)+1)) / (20*21/2)</f>
        <v>10.880878571428571</v>
      </c>
      <c r="J1605" s="2">
        <f t="shared" si="194"/>
        <v>10.958848786817235</v>
      </c>
      <c r="K1605" s="2">
        <f t="shared" si="196"/>
        <v>10.688230981657751</v>
      </c>
    </row>
    <row r="1606" spans="1:11" ht="13.5" x14ac:dyDescent="0.25">
      <c r="A1606" s="3">
        <f>TITRES_STAT!B1609</f>
        <v>44351</v>
      </c>
      <c r="B1606" s="6">
        <f>TITRES_STAT!D1609</f>
        <v>10.8507</v>
      </c>
      <c r="C1606" s="2">
        <f t="shared" si="197"/>
        <v>-4.2899999999999494E-2</v>
      </c>
      <c r="D1606" s="2">
        <f t="shared" ref="D1606:D1669" si="198">AVERAGE(B1602:B1606)</f>
        <v>10.931340000000001</v>
      </c>
      <c r="E1606" s="2">
        <f t="shared" si="192"/>
        <v>10.88504</v>
      </c>
      <c r="F1606" s="2">
        <f t="shared" si="193"/>
        <v>10.941229999999999</v>
      </c>
      <c r="G1606" s="2">
        <f t="shared" si="195"/>
        <v>11.000332</v>
      </c>
      <c r="H1606" s="2">
        <f t="shared" si="191"/>
        <v>9.4340055000000049</v>
      </c>
      <c r="I1606" s="2">
        <f t="array" ref="I1606">SUMPRODUCT(B1590:B1609, (ROW(B1590:B1609)-ROW(B1590)+1)) / (20*21/2)</f>
        <v>10.862745714285714</v>
      </c>
      <c r="J1606" s="2">
        <f t="shared" si="194"/>
        <v>10.948548902358452</v>
      </c>
      <c r="K1606" s="2">
        <f t="shared" si="196"/>
        <v>10.694602315710389</v>
      </c>
    </row>
    <row r="1607" spans="1:11" ht="13.5" x14ac:dyDescent="0.25">
      <c r="A1607" s="3">
        <f>TITRES_STAT!B1610</f>
        <v>44354</v>
      </c>
      <c r="B1607" s="6">
        <f>TITRES_STAT!D1610</f>
        <v>10.765000000000001</v>
      </c>
      <c r="C1607" s="2">
        <f t="shared" si="197"/>
        <v>-8.5699999999999221E-2</v>
      </c>
      <c r="D1607" s="2">
        <f t="shared" si="198"/>
        <v>10.890180000000001</v>
      </c>
      <c r="E1607" s="2">
        <f t="shared" si="192"/>
        <v>10.864459999999999</v>
      </c>
      <c r="F1607" s="2">
        <f t="shared" si="193"/>
        <v>10.926219999999997</v>
      </c>
      <c r="G1607" s="2">
        <f t="shared" si="195"/>
        <v>11.020061999999998</v>
      </c>
      <c r="H1607" s="2">
        <f t="shared" si="191"/>
        <v>9.4376980000000046</v>
      </c>
      <c r="I1607" s="2">
        <f t="array" ref="I1607">SUMPRODUCT(B1591:B1610, (ROW(B1591:B1610)-ROW(B1591)+1)) / (20*21/2)</f>
        <v>10.846124285714287</v>
      </c>
      <c r="J1607" s="2">
        <f t="shared" si="194"/>
        <v>10.931068054514789</v>
      </c>
      <c r="K1607" s="2">
        <f t="shared" si="196"/>
        <v>10.697363009211942</v>
      </c>
    </row>
    <row r="1608" spans="1:11" ht="13.5" x14ac:dyDescent="0.25">
      <c r="A1608" s="3">
        <f>TITRES_STAT!B1611</f>
        <v>44355</v>
      </c>
      <c r="B1608" s="6">
        <f>TITRES_STAT!D1611</f>
        <v>10.765000000000001</v>
      </c>
      <c r="C1608" s="2">
        <f t="shared" si="197"/>
        <v>0</v>
      </c>
      <c r="D1608" s="2">
        <f t="shared" si="198"/>
        <v>10.849019999999999</v>
      </c>
      <c r="E1608" s="2">
        <f t="shared" si="192"/>
        <v>10.86017</v>
      </c>
      <c r="F1608" s="2">
        <f t="shared" si="193"/>
        <v>10.912494999999998</v>
      </c>
      <c r="G1608" s="2">
        <f t="shared" si="195"/>
        <v>11.041505999999996</v>
      </c>
      <c r="H1608" s="2">
        <f t="shared" si="191"/>
        <v>9.441390500000006</v>
      </c>
      <c r="I1608" s="2">
        <f t="array" ref="I1608">SUMPRODUCT(B1592:B1611, (ROW(B1592:B1611)-ROW(B1592)+1)) / (20*21/2)</f>
        <v>10.806500000000002</v>
      </c>
      <c r="J1608" s="2">
        <f t="shared" si="194"/>
        <v>10.915252049322904</v>
      </c>
      <c r="K1608" s="2">
        <f t="shared" si="196"/>
        <v>10.70001544022324</v>
      </c>
    </row>
    <row r="1609" spans="1:11" ht="13.5" x14ac:dyDescent="0.25">
      <c r="A1609" s="3">
        <f>TITRES_STAT!B1612</f>
        <v>44356</v>
      </c>
      <c r="B1609" s="6">
        <f>TITRES_STAT!D1612</f>
        <v>10.722099999999999</v>
      </c>
      <c r="C1609" s="2">
        <f t="shared" si="197"/>
        <v>-4.290000000000127E-2</v>
      </c>
      <c r="D1609" s="2">
        <f t="shared" si="198"/>
        <v>10.79928</v>
      </c>
      <c r="E1609" s="2">
        <f t="shared" si="192"/>
        <v>10.86017</v>
      </c>
      <c r="F1609" s="2">
        <f t="shared" si="193"/>
        <v>10.896624999999997</v>
      </c>
      <c r="G1609" s="2">
        <f t="shared" si="195"/>
        <v>11.058661999999996</v>
      </c>
      <c r="H1609" s="2">
        <f t="shared" si="191"/>
        <v>9.4448685000000037</v>
      </c>
      <c r="I1609" s="2">
        <f t="array" ref="I1609">SUMPRODUCT(B1593:B1612, (ROW(B1593:B1612)-ROW(B1593)+1)) / (20*21/2)</f>
        <v>10.789714285714284</v>
      </c>
      <c r="J1609" s="2">
        <f t="shared" si="194"/>
        <v>10.896856616054057</v>
      </c>
      <c r="K1609" s="2">
        <f t="shared" si="196"/>
        <v>10.700881501390956</v>
      </c>
    </row>
    <row r="1610" spans="1:11" ht="13.5" x14ac:dyDescent="0.25">
      <c r="A1610" s="3">
        <f>TITRES_STAT!B1613</f>
        <v>44357</v>
      </c>
      <c r="B1610" s="6">
        <f>TITRES_STAT!D1613</f>
        <v>10.722099999999999</v>
      </c>
      <c r="C1610" s="2">
        <f t="shared" si="197"/>
        <v>0</v>
      </c>
      <c r="D1610" s="2">
        <f t="shared" si="198"/>
        <v>10.76498</v>
      </c>
      <c r="E1610" s="2">
        <f t="shared" si="192"/>
        <v>10.86017</v>
      </c>
      <c r="F1610" s="2">
        <f t="shared" si="193"/>
        <v>10.880754999999999</v>
      </c>
      <c r="G1610" s="2">
        <f t="shared" si="195"/>
        <v>11.072901999999997</v>
      </c>
      <c r="H1610" s="2">
        <f t="shared" ref="H1610:H1673" si="199">AVERAGE(B1411:B1610)</f>
        <v>9.448514000000003</v>
      </c>
      <c r="I1610" s="2">
        <f t="array" ref="I1610">SUMPRODUCT(B1594:B1613, (ROW(B1594:B1613)-ROW(B1594)+1)) / (20*21/2)</f>
        <v>10.774317142857141</v>
      </c>
      <c r="J1610" s="2">
        <f t="shared" si="194"/>
        <v>10.880213128810814</v>
      </c>
      <c r="K1610" s="2">
        <f t="shared" si="196"/>
        <v>10.701713599375626</v>
      </c>
    </row>
    <row r="1611" spans="1:11" ht="13.5" x14ac:dyDescent="0.25">
      <c r="A1611" s="3">
        <f>TITRES_STAT!B1614</f>
        <v>44358</v>
      </c>
      <c r="B1611" s="6">
        <f>TITRES_STAT!D1614</f>
        <v>10.464700000000001</v>
      </c>
      <c r="C1611" s="2">
        <f t="shared" si="197"/>
        <v>-0.25739999999999874</v>
      </c>
      <c r="D1611" s="2">
        <f t="shared" si="198"/>
        <v>10.68778</v>
      </c>
      <c r="E1611" s="2">
        <f t="shared" si="192"/>
        <v>10.809559999999999</v>
      </c>
      <c r="F1611" s="2">
        <f t="shared" si="193"/>
        <v>10.855449999999999</v>
      </c>
      <c r="G1611" s="2">
        <f t="shared" si="195"/>
        <v>11.085251999999999</v>
      </c>
      <c r="H1611" s="2">
        <f t="shared" si="199"/>
        <v>9.4496290000000034</v>
      </c>
      <c r="I1611" s="2">
        <f t="array" ref="I1611">SUMPRODUCT(B1595:B1614, (ROW(B1595:B1614)-ROW(B1595)+1)) / (20*21/2)</f>
        <v>10.739879999999999</v>
      </c>
      <c r="J1611" s="2">
        <f t="shared" si="194"/>
        <v>10.840640449876451</v>
      </c>
      <c r="K1611" s="2">
        <f t="shared" si="196"/>
        <v>10.69241894841972</v>
      </c>
    </row>
    <row r="1612" spans="1:11" ht="13.5" x14ac:dyDescent="0.25">
      <c r="A1612" s="3">
        <f>TITRES_STAT!B1615</f>
        <v>44361</v>
      </c>
      <c r="B1612" s="6">
        <f>TITRES_STAT!D1615</f>
        <v>10.6792</v>
      </c>
      <c r="C1612" s="2">
        <f t="shared" si="197"/>
        <v>0.21449999999999925</v>
      </c>
      <c r="D1612" s="2">
        <f t="shared" si="198"/>
        <v>10.67062</v>
      </c>
      <c r="E1612" s="2">
        <f t="shared" ref="E1612:E1675" si="200">AVERAGE(B1603:B1612)</f>
        <v>10.780399999999998</v>
      </c>
      <c r="F1612" s="2">
        <f t="shared" si="193"/>
        <v>10.840869999999999</v>
      </c>
      <c r="G1612" s="2">
        <f t="shared" si="195"/>
        <v>11.096404</v>
      </c>
      <c r="H1612" s="2">
        <f t="shared" si="199"/>
        <v>9.4524170000000041</v>
      </c>
      <c r="I1612" s="2">
        <f t="array" ref="I1612">SUMPRODUCT(B1596:B1615, (ROW(B1596:B1615)-ROW(B1596)+1)) / (20*21/2)</f>
        <v>10.724195714285713</v>
      </c>
      <c r="J1612" s="2">
        <f t="shared" si="194"/>
        <v>10.825265168935838</v>
      </c>
      <c r="K1612" s="2">
        <f t="shared" si="196"/>
        <v>10.691900558285614</v>
      </c>
    </row>
    <row r="1613" spans="1:11" ht="13.5" x14ac:dyDescent="0.25">
      <c r="A1613" s="3">
        <f>TITRES_STAT!B1616</f>
        <v>44362</v>
      </c>
      <c r="B1613" s="6">
        <f>TITRES_STAT!D1616</f>
        <v>10.6792</v>
      </c>
      <c r="C1613" s="2">
        <f t="shared" si="197"/>
        <v>0</v>
      </c>
      <c r="D1613" s="2">
        <f t="shared" si="198"/>
        <v>10.653459999999999</v>
      </c>
      <c r="E1613" s="2">
        <f t="shared" si="200"/>
        <v>10.751239999999999</v>
      </c>
      <c r="F1613" s="2">
        <f t="shared" si="193"/>
        <v>10.82629</v>
      </c>
      <c r="G1613" s="2">
        <f t="shared" si="195"/>
        <v>11.10155</v>
      </c>
      <c r="H1613" s="2">
        <f t="shared" si="199"/>
        <v>9.4560625000000034</v>
      </c>
      <c r="I1613" s="2">
        <f t="array" ref="I1613">SUMPRODUCT(B1597:B1616, (ROW(B1597:B1616)-ROW(B1597)+1)) / (20*21/2)</f>
        <v>10.709940952380952</v>
      </c>
      <c r="J1613" s="2">
        <f t="shared" si="194"/>
        <v>10.811354200465757</v>
      </c>
      <c r="K1613" s="2">
        <f t="shared" si="196"/>
        <v>10.691402497176375</v>
      </c>
    </row>
    <row r="1614" spans="1:11" ht="13.5" x14ac:dyDescent="0.25">
      <c r="A1614" s="3">
        <f>TITRES_STAT!B1617</f>
        <v>44363</v>
      </c>
      <c r="B1614" s="6">
        <f>TITRES_STAT!D1617</f>
        <v>10.464700000000001</v>
      </c>
      <c r="C1614" s="2">
        <f t="shared" si="197"/>
        <v>-0.21449999999999925</v>
      </c>
      <c r="D1614" s="2">
        <f t="shared" si="198"/>
        <v>10.601980000000001</v>
      </c>
      <c r="E1614" s="2">
        <f t="shared" si="200"/>
        <v>10.700629999999999</v>
      </c>
      <c r="F1614" s="2">
        <f t="shared" si="193"/>
        <v>10.800985000000001</v>
      </c>
      <c r="G1614" s="2">
        <f t="shared" si="195"/>
        <v>11.093142000000002</v>
      </c>
      <c r="H1614" s="2">
        <f t="shared" si="199"/>
        <v>9.457392000000004</v>
      </c>
      <c r="I1614" s="2">
        <f t="array" ref="I1614">SUMPRODUCT(B1598:B1617, (ROW(B1598:B1617)-ROW(B1598)+1)) / (20*21/2)</f>
        <v>10.697279047619048</v>
      </c>
      <c r="J1614" s="2">
        <f t="shared" si="194"/>
        <v>10.778339514707115</v>
      </c>
      <c r="K1614" s="2">
        <f t="shared" si="196"/>
        <v>10.682512203169459</v>
      </c>
    </row>
    <row r="1615" spans="1:11" ht="13.5" x14ac:dyDescent="0.25">
      <c r="A1615" s="3">
        <f>TITRES_STAT!B1618</f>
        <v>44364</v>
      </c>
      <c r="B1615" s="6">
        <f>TITRES_STAT!D1618</f>
        <v>10.6363</v>
      </c>
      <c r="C1615" s="2">
        <f t="shared" si="197"/>
        <v>0.17159999999999975</v>
      </c>
      <c r="D1615" s="2">
        <f t="shared" si="198"/>
        <v>10.584820000000001</v>
      </c>
      <c r="E1615" s="2">
        <f t="shared" si="200"/>
        <v>10.674899999999999</v>
      </c>
      <c r="F1615" s="2">
        <f t="shared" si="193"/>
        <v>10.785975000000002</v>
      </c>
      <c r="G1615" s="2">
        <f t="shared" si="195"/>
        <v>11.079418</v>
      </c>
      <c r="H1615" s="2">
        <f t="shared" si="199"/>
        <v>9.4603940000000026</v>
      </c>
      <c r="I1615" s="2">
        <f t="array" ref="I1615">SUMPRODUCT(B1599:B1618, (ROW(B1599:B1618)-ROW(B1599)+1)) / (20*21/2)</f>
        <v>10.686210000000001</v>
      </c>
      <c r="J1615" s="2">
        <f t="shared" si="194"/>
        <v>10.764811941877864</v>
      </c>
      <c r="K1615" s="2">
        <f t="shared" si="196"/>
        <v>10.680699959907912</v>
      </c>
    </row>
    <row r="1616" spans="1:11" ht="13.5" x14ac:dyDescent="0.25">
      <c r="A1616" s="3">
        <f>TITRES_STAT!B1619</f>
        <v>44365</v>
      </c>
      <c r="B1616" s="6">
        <f>TITRES_STAT!D1619</f>
        <v>10.6363</v>
      </c>
      <c r="C1616" s="2">
        <f t="shared" si="197"/>
        <v>0</v>
      </c>
      <c r="D1616" s="2">
        <f t="shared" si="198"/>
        <v>10.61914</v>
      </c>
      <c r="E1616" s="2">
        <f t="shared" si="200"/>
        <v>10.653460000000001</v>
      </c>
      <c r="F1616" s="2">
        <f t="shared" si="193"/>
        <v>10.769250000000003</v>
      </c>
      <c r="G1616" s="2">
        <f t="shared" si="195"/>
        <v>11.063292000000001</v>
      </c>
      <c r="H1616" s="2">
        <f t="shared" si="199"/>
        <v>9.463396000000003</v>
      </c>
      <c r="I1616" s="2">
        <f t="array" ref="I1616">SUMPRODUCT(B1600:B1619, (ROW(B1600:B1619)-ROW(B1600)+1)) / (20*21/2)</f>
        <v>10.67513904761905</v>
      </c>
      <c r="J1616" s="2">
        <f t="shared" si="194"/>
        <v>10.752572709318068</v>
      </c>
      <c r="K1616" s="2">
        <f t="shared" si="196"/>
        <v>10.678958785009563</v>
      </c>
    </row>
    <row r="1617" spans="1:11" ht="13.5" x14ac:dyDescent="0.25">
      <c r="A1617" s="3">
        <f>TITRES_STAT!B1620</f>
        <v>44368</v>
      </c>
      <c r="B1617" s="6">
        <f>TITRES_STAT!D1620</f>
        <v>10.6363</v>
      </c>
      <c r="C1617" s="2">
        <f t="shared" si="197"/>
        <v>0</v>
      </c>
      <c r="D1617" s="2">
        <f t="shared" si="198"/>
        <v>10.61056</v>
      </c>
      <c r="E1617" s="2">
        <f t="shared" si="200"/>
        <v>10.64059</v>
      </c>
      <c r="F1617" s="2">
        <f t="shared" si="193"/>
        <v>10.752525000000002</v>
      </c>
      <c r="G1617" s="2">
        <f t="shared" si="195"/>
        <v>11.055744000000002</v>
      </c>
      <c r="H1617" s="2">
        <f t="shared" si="199"/>
        <v>9.4678995000000015</v>
      </c>
      <c r="I1617" s="2">
        <f t="array" ref="I1617">SUMPRODUCT(B1601:B1620, (ROW(B1601:B1620)-ROW(B1601)+1)) / (20*21/2)</f>
        <v>10.66451761904762</v>
      </c>
      <c r="J1617" s="2">
        <f t="shared" si="194"/>
        <v>10.741499117954442</v>
      </c>
      <c r="K1617" s="2">
        <f t="shared" si="196"/>
        <v>10.677285891479777</v>
      </c>
    </row>
    <row r="1618" spans="1:11" ht="13.5" x14ac:dyDescent="0.25">
      <c r="A1618" s="3">
        <f>TITRES_STAT!B1621</f>
        <v>44369</v>
      </c>
      <c r="B1618" s="6">
        <f>TITRES_STAT!D1621</f>
        <v>10.6363</v>
      </c>
      <c r="C1618" s="2">
        <f t="shared" si="197"/>
        <v>0</v>
      </c>
      <c r="D1618" s="2">
        <f t="shared" si="198"/>
        <v>10.601979999999999</v>
      </c>
      <c r="E1618" s="2">
        <f t="shared" si="200"/>
        <v>10.627720000000002</v>
      </c>
      <c r="F1618" s="2">
        <f t="shared" si="193"/>
        <v>10.743945000000002</v>
      </c>
      <c r="G1618" s="2">
        <f t="shared" si="195"/>
        <v>11.048882000000001</v>
      </c>
      <c r="H1618" s="2">
        <f t="shared" si="199"/>
        <v>9.4724885000000008</v>
      </c>
      <c r="I1618" s="2">
        <f t="array" ref="I1618">SUMPRODUCT(B1602:B1621, (ROW(B1602:B1621)-ROW(B1602)+1)) / (20*21/2)</f>
        <v>10.654345714285714</v>
      </c>
      <c r="J1618" s="2">
        <f t="shared" si="194"/>
        <v>10.731480154339733</v>
      </c>
      <c r="K1618" s="2">
        <f t="shared" si="196"/>
        <v>10.675678601617825</v>
      </c>
    </row>
    <row r="1619" spans="1:11" ht="13.5" x14ac:dyDescent="0.25">
      <c r="A1619" s="3">
        <f>TITRES_STAT!B1622</f>
        <v>44370</v>
      </c>
      <c r="B1619" s="6">
        <f>TITRES_STAT!D1622</f>
        <v>10.627700000000001</v>
      </c>
      <c r="C1619" s="2">
        <f t="shared" si="197"/>
        <v>-8.5999999999994969E-3</v>
      </c>
      <c r="D1619" s="2">
        <f t="shared" si="198"/>
        <v>10.63458</v>
      </c>
      <c r="E1619" s="2">
        <f t="shared" si="200"/>
        <v>10.618280000000002</v>
      </c>
      <c r="F1619" s="2">
        <f t="shared" si="193"/>
        <v>10.739225000000001</v>
      </c>
      <c r="G1619" s="2">
        <f t="shared" si="195"/>
        <v>11.031554000000002</v>
      </c>
      <c r="H1619" s="2">
        <f t="shared" si="199"/>
        <v>9.4772490000000005</v>
      </c>
      <c r="I1619" s="2">
        <f t="array" ref="I1619">SUMPRODUCT(B1603:B1622, (ROW(B1603:B1622)-ROW(B1603)+1)) / (20*21/2)</f>
        <v>10.645807619047622</v>
      </c>
      <c r="J1619" s="2">
        <f t="shared" si="194"/>
        <v>10.721596330116903</v>
      </c>
      <c r="K1619" s="2">
        <f t="shared" si="196"/>
        <v>10.673797087828891</v>
      </c>
    </row>
    <row r="1620" spans="1:11" ht="13.5" x14ac:dyDescent="0.25">
      <c r="A1620" s="3">
        <f>TITRES_STAT!B1623</f>
        <v>44371</v>
      </c>
      <c r="B1620" s="6">
        <f>TITRES_STAT!D1623</f>
        <v>10.627700000000001</v>
      </c>
      <c r="C1620" s="2">
        <f t="shared" si="197"/>
        <v>0</v>
      </c>
      <c r="D1620" s="2">
        <f t="shared" si="198"/>
        <v>10.632860000000003</v>
      </c>
      <c r="E1620" s="2">
        <f t="shared" si="200"/>
        <v>10.608840000000002</v>
      </c>
      <c r="F1620" s="2">
        <f t="shared" ref="F1620:F1683" si="201">AVERAGE(B1601:B1620)</f>
        <v>10.734505000000002</v>
      </c>
      <c r="G1620" s="2">
        <f t="shared" si="195"/>
        <v>11.015942000000003</v>
      </c>
      <c r="H1620" s="2">
        <f t="shared" si="199"/>
        <v>9.4834250000000004</v>
      </c>
      <c r="I1620" s="2">
        <f t="array" ref="I1620">SUMPRODUCT(B1604:B1623, (ROW(B1604:B1623)-ROW(B1604)+1)) / (20*21/2)</f>
        <v>10.659779523809526</v>
      </c>
      <c r="J1620" s="2">
        <f t="shared" si="194"/>
        <v>10.712653822486722</v>
      </c>
      <c r="K1620" s="2">
        <f t="shared" si="196"/>
        <v>10.671989358894425</v>
      </c>
    </row>
    <row r="1621" spans="1:11" ht="13.5" x14ac:dyDescent="0.25">
      <c r="A1621" s="3">
        <f>TITRES_STAT!B1624</f>
        <v>44372</v>
      </c>
      <c r="B1621" s="6">
        <f>TITRES_STAT!D1624</f>
        <v>10.627700000000001</v>
      </c>
      <c r="C1621" s="2">
        <f t="shared" si="197"/>
        <v>0</v>
      </c>
      <c r="D1621" s="2">
        <f t="shared" si="198"/>
        <v>10.631140000000002</v>
      </c>
      <c r="E1621" s="2">
        <f t="shared" si="200"/>
        <v>10.625140000000002</v>
      </c>
      <c r="F1621" s="2">
        <f t="shared" si="201"/>
        <v>10.71735</v>
      </c>
      <c r="G1621" s="2">
        <f t="shared" si="195"/>
        <v>10.998958000000002</v>
      </c>
      <c r="H1621" s="2">
        <f t="shared" si="199"/>
        <v>9.4898150000000001</v>
      </c>
      <c r="I1621" s="2">
        <f t="array" ref="I1621">SUMPRODUCT(B1605:B1624, (ROW(B1605:B1624)-ROW(B1605)+1)) / (20*21/2)</f>
        <v>10.667665238095239</v>
      </c>
      <c r="J1621" s="2">
        <f t="shared" ref="J1621:J1684" si="202">$J$4*B1621+J1620*(1-$J$4)</f>
        <v>10.704562982249891</v>
      </c>
      <c r="K1621" s="2">
        <f t="shared" si="196"/>
        <v>10.670252521290724</v>
      </c>
    </row>
    <row r="1622" spans="1:11" ht="13.5" x14ac:dyDescent="0.25">
      <c r="A1622" s="3">
        <f>TITRES_STAT!B1625</f>
        <v>44375</v>
      </c>
      <c r="B1622" s="6">
        <f>TITRES_STAT!D1625</f>
        <v>10.627700000000001</v>
      </c>
      <c r="C1622" s="2">
        <f t="shared" si="197"/>
        <v>0</v>
      </c>
      <c r="D1622" s="2">
        <f t="shared" si="198"/>
        <v>10.629420000000001</v>
      </c>
      <c r="E1622" s="2">
        <f t="shared" si="200"/>
        <v>10.619990000000001</v>
      </c>
      <c r="F1622" s="2">
        <f t="shared" si="201"/>
        <v>10.700195000000001</v>
      </c>
      <c r="G1622" s="2">
        <f t="shared" si="195"/>
        <v>10.976484000000001</v>
      </c>
      <c r="H1622" s="2">
        <f t="shared" si="199"/>
        <v>9.4948755000000009</v>
      </c>
      <c r="I1622" s="2">
        <f t="array" ref="I1622">SUMPRODUCT(B1606:B1625, (ROW(B1606:B1625)-ROW(B1606)+1)) / (20*21/2)</f>
        <v>10.672303333333335</v>
      </c>
      <c r="J1622" s="2">
        <f t="shared" si="202"/>
        <v>10.697242698226093</v>
      </c>
      <c r="K1622" s="2">
        <f t="shared" si="196"/>
        <v>10.668583794965599</v>
      </c>
    </row>
    <row r="1623" spans="1:11" ht="13.5" x14ac:dyDescent="0.25">
      <c r="A1623" s="3">
        <f>TITRES_STAT!B1626</f>
        <v>44376</v>
      </c>
      <c r="B1623" s="6">
        <f>TITRES_STAT!D1626</f>
        <v>10.8469</v>
      </c>
      <c r="C1623" s="2">
        <f t="shared" si="197"/>
        <v>0.21919999999999895</v>
      </c>
      <c r="D1623" s="2">
        <f t="shared" si="198"/>
        <v>10.67154</v>
      </c>
      <c r="E1623" s="2">
        <f t="shared" si="200"/>
        <v>10.636760000000001</v>
      </c>
      <c r="F1623" s="2">
        <f t="shared" si="201"/>
        <v>10.694000000000001</v>
      </c>
      <c r="G1623" s="2">
        <f t="shared" si="195"/>
        <v>10.958908000000001</v>
      </c>
      <c r="H1623" s="2">
        <f t="shared" si="199"/>
        <v>9.5019330000000011</v>
      </c>
      <c r="I1623" s="2">
        <f t="array" ref="I1623">SUMPRODUCT(B1607:B1626, (ROW(B1607:B1626)-ROW(B1607)+1)) / (20*21/2)</f>
        <v>10.677706190476192</v>
      </c>
      <c r="J1623" s="2">
        <f t="shared" si="202"/>
        <v>10.711495774585511</v>
      </c>
      <c r="K1623" s="2">
        <f t="shared" si="196"/>
        <v>10.67557658731989</v>
      </c>
    </row>
    <row r="1624" spans="1:11" ht="13.5" x14ac:dyDescent="0.25">
      <c r="A1624" s="3">
        <f>TITRES_STAT!B1627</f>
        <v>44377</v>
      </c>
      <c r="B1624" s="6">
        <f>TITRES_STAT!D1627</f>
        <v>10.7768</v>
      </c>
      <c r="C1624" s="2">
        <f t="shared" si="197"/>
        <v>-7.0100000000000051E-2</v>
      </c>
      <c r="D1624" s="2">
        <f t="shared" si="198"/>
        <v>10.701360000000001</v>
      </c>
      <c r="E1624" s="2">
        <f t="shared" si="200"/>
        <v>10.66797</v>
      </c>
      <c r="F1624" s="2">
        <f t="shared" si="201"/>
        <v>10.684300000000002</v>
      </c>
      <c r="G1624" s="2">
        <f t="shared" si="195"/>
        <v>10.942848</v>
      </c>
      <c r="H1624" s="2">
        <f t="shared" si="199"/>
        <v>9.5094975000000037</v>
      </c>
      <c r="I1624" s="2">
        <f t="array" ref="I1624">SUMPRODUCT(B1608:B1627, (ROW(B1608:B1627)-ROW(B1608)+1)) / (20*21/2)</f>
        <v>10.683669523809524</v>
      </c>
      <c r="J1624" s="2">
        <f t="shared" si="202"/>
        <v>10.717715224624985</v>
      </c>
      <c r="K1624" s="2">
        <f t="shared" si="196"/>
        <v>10.679546132915188</v>
      </c>
    </row>
    <row r="1625" spans="1:11" ht="13.5" x14ac:dyDescent="0.25">
      <c r="A1625" s="3">
        <f>TITRES_STAT!B1628</f>
        <v>44378</v>
      </c>
      <c r="B1625" s="6">
        <f>TITRES_STAT!D1628</f>
        <v>10.733000000000001</v>
      </c>
      <c r="C1625" s="2">
        <f t="shared" si="197"/>
        <v>-4.3799999999999173E-2</v>
      </c>
      <c r="D1625" s="2">
        <f t="shared" si="198"/>
        <v>10.72242</v>
      </c>
      <c r="E1625" s="2">
        <f t="shared" si="200"/>
        <v>10.677640000000002</v>
      </c>
      <c r="F1625" s="2">
        <f t="shared" si="201"/>
        <v>10.676270000000002</v>
      </c>
      <c r="G1625" s="2">
        <f t="shared" si="195"/>
        <v>10.928483999999999</v>
      </c>
      <c r="H1625" s="2">
        <f t="shared" si="199"/>
        <v>9.5170575000000035</v>
      </c>
      <c r="I1625" s="2">
        <f t="array" ref="I1625">SUMPRODUCT(B1609:B1628, (ROW(B1609:B1628)-ROW(B1609)+1)) / (20*21/2)</f>
        <v>10.689785238095237</v>
      </c>
      <c r="J1625" s="2">
        <f t="shared" si="202"/>
        <v>10.719170917517843</v>
      </c>
      <c r="K1625" s="2">
        <f t="shared" si="196"/>
        <v>10.681642362996946</v>
      </c>
    </row>
    <row r="1626" spans="1:11" ht="13.5" x14ac:dyDescent="0.25">
      <c r="A1626" s="3">
        <f>TITRES_STAT!B1629</f>
        <v>44379</v>
      </c>
      <c r="B1626" s="6">
        <f>TITRES_STAT!D1629</f>
        <v>10.733000000000001</v>
      </c>
      <c r="C1626" s="2">
        <f t="shared" si="197"/>
        <v>0</v>
      </c>
      <c r="D1626" s="2">
        <f t="shared" si="198"/>
        <v>10.743480000000002</v>
      </c>
      <c r="E1626" s="2">
        <f t="shared" si="200"/>
        <v>10.687310000000002</v>
      </c>
      <c r="F1626" s="2">
        <f t="shared" si="201"/>
        <v>10.670385000000003</v>
      </c>
      <c r="G1626" s="2">
        <f t="shared" si="195"/>
        <v>10.915321999999996</v>
      </c>
      <c r="H1626" s="2">
        <f t="shared" si="199"/>
        <v>9.5248320000000017</v>
      </c>
      <c r="I1626" s="2">
        <f t="array" ref="I1626">SUMPRODUCT(B1610:B1629, (ROW(B1610:B1629)-ROW(B1610)+1)) / (20*21/2)</f>
        <v>10.696053333333335</v>
      </c>
      <c r="J1626" s="2">
        <f t="shared" si="202"/>
        <v>10.720487972992334</v>
      </c>
      <c r="K1626" s="2">
        <f t="shared" si="196"/>
        <v>10.683656387977457</v>
      </c>
    </row>
    <row r="1627" spans="1:11" ht="13.5" x14ac:dyDescent="0.25">
      <c r="A1627" s="3">
        <f>TITRES_STAT!B1630</f>
        <v>44382</v>
      </c>
      <c r="B1627" s="6">
        <f>TITRES_STAT!D1630</f>
        <v>10.733000000000001</v>
      </c>
      <c r="C1627" s="2">
        <f t="shared" si="197"/>
        <v>0</v>
      </c>
      <c r="D1627" s="2">
        <f t="shared" si="198"/>
        <v>10.764540000000002</v>
      </c>
      <c r="E1627" s="2">
        <f t="shared" si="200"/>
        <v>10.696980000000002</v>
      </c>
      <c r="F1627" s="2">
        <f t="shared" si="201"/>
        <v>10.668785000000003</v>
      </c>
      <c r="G1627" s="2">
        <f t="shared" si="195"/>
        <v>10.899585999999998</v>
      </c>
      <c r="H1627" s="2">
        <f t="shared" si="199"/>
        <v>9.5326065000000018</v>
      </c>
      <c r="I1627" s="2">
        <f t="array" ref="I1627">SUMPRODUCT(B1611:B1630, (ROW(B1611:B1630)-ROW(B1611)+1)) / (20*21/2)</f>
        <v>10.701440952380953</v>
      </c>
      <c r="J1627" s="2">
        <f t="shared" si="202"/>
        <v>10.721679594612111</v>
      </c>
      <c r="K1627" s="2">
        <f t="shared" si="196"/>
        <v>10.685591431586184</v>
      </c>
    </row>
    <row r="1628" spans="1:11" ht="13.5" x14ac:dyDescent="0.25">
      <c r="A1628" s="3">
        <f>TITRES_STAT!B1631</f>
        <v>44383</v>
      </c>
      <c r="B1628" s="6">
        <f>TITRES_STAT!D1631</f>
        <v>10.733000000000001</v>
      </c>
      <c r="C1628" s="2">
        <f t="shared" si="197"/>
        <v>0</v>
      </c>
      <c r="D1628" s="2">
        <f t="shared" si="198"/>
        <v>10.741760000000003</v>
      </c>
      <c r="E1628" s="2">
        <f t="shared" si="200"/>
        <v>10.706650000000002</v>
      </c>
      <c r="F1628" s="2">
        <f t="shared" si="201"/>
        <v>10.667185000000003</v>
      </c>
      <c r="G1628" s="2">
        <f t="shared" si="195"/>
        <v>10.881105999999997</v>
      </c>
      <c r="H1628" s="2">
        <f t="shared" si="199"/>
        <v>9.5413675000000016</v>
      </c>
      <c r="I1628" s="2">
        <f t="array" ref="I1628">SUMPRODUCT(B1612:B1631, (ROW(B1612:B1631)-ROW(B1612)+1)) / (20*21/2)</f>
        <v>10.706818095238097</v>
      </c>
      <c r="J1628" s="2">
        <f t="shared" si="202"/>
        <v>10.722757728458577</v>
      </c>
      <c r="K1628" s="2">
        <f t="shared" si="196"/>
        <v>10.687450591131824</v>
      </c>
    </row>
    <row r="1629" spans="1:11" ht="13.5" x14ac:dyDescent="0.25">
      <c r="A1629" s="3">
        <f>TITRES_STAT!B1632</f>
        <v>44384</v>
      </c>
      <c r="B1629" s="6">
        <f>TITRES_STAT!D1632</f>
        <v>10.733000000000001</v>
      </c>
      <c r="C1629" s="2">
        <f t="shared" si="197"/>
        <v>0</v>
      </c>
      <c r="D1629" s="2">
        <f t="shared" si="198"/>
        <v>10.733000000000001</v>
      </c>
      <c r="E1629" s="2">
        <f t="shared" si="200"/>
        <v>10.717180000000003</v>
      </c>
      <c r="F1629" s="2">
        <f t="shared" si="201"/>
        <v>10.667730000000002</v>
      </c>
      <c r="G1629" s="2">
        <f t="shared" si="195"/>
        <v>10.862795999999996</v>
      </c>
      <c r="H1629" s="2">
        <f t="shared" si="199"/>
        <v>9.5500000000000025</v>
      </c>
      <c r="I1629" s="2">
        <f t="array" ref="I1629">SUMPRODUCT(B1613:B1632, (ROW(B1613:B1632)-ROW(B1613)+1)) / (20*21/2)</f>
        <v>10.710959047619047</v>
      </c>
      <c r="J1629" s="2">
        <f t="shared" si="202"/>
        <v>10.723733182891094</v>
      </c>
      <c r="K1629" s="2">
        <f t="shared" si="196"/>
        <v>10.689236842459987</v>
      </c>
    </row>
    <row r="1630" spans="1:11" ht="13.5" x14ac:dyDescent="0.25">
      <c r="A1630" s="3">
        <f>TITRES_STAT!B1633</f>
        <v>44385</v>
      </c>
      <c r="B1630" s="6">
        <f>TITRES_STAT!D1633</f>
        <v>10.724299999999999</v>
      </c>
      <c r="C1630" s="2">
        <f t="shared" si="197"/>
        <v>-8.7000000000010402E-3</v>
      </c>
      <c r="D1630" s="2">
        <f t="shared" si="198"/>
        <v>10.731260000000001</v>
      </c>
      <c r="E1630" s="2">
        <f t="shared" si="200"/>
        <v>10.726840000000001</v>
      </c>
      <c r="F1630" s="2">
        <f t="shared" si="201"/>
        <v>10.667840000000002</v>
      </c>
      <c r="G1630" s="2">
        <f t="shared" si="195"/>
        <v>10.851173999999999</v>
      </c>
      <c r="H1630" s="2">
        <f t="shared" si="199"/>
        <v>9.5578595000000028</v>
      </c>
      <c r="I1630" s="2">
        <f t="array" ref="I1630">SUMPRODUCT(B1614:B1633, (ROW(B1614:B1633)-ROW(B1614)+1)) / (20*21/2)</f>
        <v>10.714885238095238</v>
      </c>
      <c r="J1630" s="2">
        <f t="shared" si="202"/>
        <v>10.723787165472894</v>
      </c>
      <c r="K1630" s="2">
        <f t="shared" si="196"/>
        <v>10.69061186824587</v>
      </c>
    </row>
    <row r="1631" spans="1:11" ht="13.5" x14ac:dyDescent="0.25">
      <c r="A1631" s="3">
        <f>TITRES_STAT!B1634</f>
        <v>44386</v>
      </c>
      <c r="B1631" s="6">
        <f>TITRES_STAT!D1634</f>
        <v>10.724299999999999</v>
      </c>
      <c r="C1631" s="2">
        <f t="shared" si="197"/>
        <v>0</v>
      </c>
      <c r="D1631" s="2">
        <f t="shared" si="198"/>
        <v>10.729519999999999</v>
      </c>
      <c r="E1631" s="2">
        <f t="shared" si="200"/>
        <v>10.736500000000003</v>
      </c>
      <c r="F1631" s="2">
        <f t="shared" si="201"/>
        <v>10.680820000000002</v>
      </c>
      <c r="G1631" s="2">
        <f t="shared" si="195"/>
        <v>10.84024</v>
      </c>
      <c r="H1631" s="2">
        <f t="shared" si="199"/>
        <v>9.5665770000000041</v>
      </c>
      <c r="I1631" s="2">
        <f t="array" ref="I1631">SUMPRODUCT(B1615:B1634, (ROW(B1615:B1634)-ROW(B1615)+1)) / (20*21/2)</f>
        <v>10.714425238095238</v>
      </c>
      <c r="J1631" s="2">
        <f t="shared" si="202"/>
        <v>10.723836006856429</v>
      </c>
      <c r="K1631" s="2">
        <f t="shared" si="196"/>
        <v>10.691932971451914</v>
      </c>
    </row>
    <row r="1632" spans="1:11" ht="13.5" x14ac:dyDescent="0.25">
      <c r="A1632" s="3">
        <f>TITRES_STAT!B1635</f>
        <v>44389</v>
      </c>
      <c r="B1632" s="6">
        <f>TITRES_STAT!D1635</f>
        <v>10.724299999999999</v>
      </c>
      <c r="C1632" s="2">
        <f t="shared" si="197"/>
        <v>0</v>
      </c>
      <c r="D1632" s="2">
        <f t="shared" si="198"/>
        <v>10.727779999999999</v>
      </c>
      <c r="E1632" s="2">
        <f t="shared" si="200"/>
        <v>10.746160000000001</v>
      </c>
      <c r="F1632" s="2">
        <f t="shared" si="201"/>
        <v>10.683075000000001</v>
      </c>
      <c r="G1632" s="2">
        <f t="shared" si="195"/>
        <v>10.82879</v>
      </c>
      <c r="H1632" s="2">
        <f t="shared" si="199"/>
        <v>9.5743080000000038</v>
      </c>
      <c r="I1632" s="2">
        <f t="array" ref="I1632">SUMPRODUCT(B1616:B1635, (ROW(B1616:B1635)-ROW(B1616)+1)) / (20*21/2)</f>
        <v>10.712937619047619</v>
      </c>
      <c r="J1632" s="2">
        <f t="shared" si="202"/>
        <v>10.723880196679627</v>
      </c>
      <c r="K1632" s="2">
        <f t="shared" si="196"/>
        <v>10.693202266689093</v>
      </c>
    </row>
    <row r="1633" spans="1:11" ht="13.5" x14ac:dyDescent="0.25">
      <c r="A1633" s="3">
        <f>TITRES_STAT!B1636</f>
        <v>44390</v>
      </c>
      <c r="B1633" s="6">
        <f>TITRES_STAT!D1636</f>
        <v>10.724299999999999</v>
      </c>
      <c r="C1633" s="2">
        <f t="shared" si="197"/>
        <v>0</v>
      </c>
      <c r="D1633" s="2">
        <f t="shared" si="198"/>
        <v>10.726040000000001</v>
      </c>
      <c r="E1633" s="2">
        <f t="shared" si="200"/>
        <v>10.733900000000002</v>
      </c>
      <c r="F1633" s="2">
        <f t="shared" si="201"/>
        <v>10.68533</v>
      </c>
      <c r="G1633" s="2">
        <f t="shared" si="195"/>
        <v>10.818541999999997</v>
      </c>
      <c r="H1633" s="2">
        <f t="shared" si="199"/>
        <v>9.5820390000000035</v>
      </c>
      <c r="I1633" s="2">
        <f t="array" ref="I1633">SUMPRODUCT(B1617:B1636, (ROW(B1617:B1636)-ROW(B1617)+1)) / (20*21/2)</f>
        <v>10.711239523809525</v>
      </c>
      <c r="J1633" s="2">
        <f t="shared" si="202"/>
        <v>10.723920177948234</v>
      </c>
      <c r="K1633" s="2">
        <f t="shared" si="196"/>
        <v>10.694421785642461</v>
      </c>
    </row>
    <row r="1634" spans="1:11" ht="13.5" x14ac:dyDescent="0.25">
      <c r="A1634" s="3">
        <f>TITRES_STAT!B1637</f>
        <v>44391</v>
      </c>
      <c r="B1634" s="6">
        <f>TITRES_STAT!D1637</f>
        <v>10.6805</v>
      </c>
      <c r="C1634" s="2">
        <f t="shared" si="197"/>
        <v>-4.3799999999999173E-2</v>
      </c>
      <c r="D1634" s="2">
        <f t="shared" si="198"/>
        <v>10.715540000000001</v>
      </c>
      <c r="E1634" s="2">
        <f t="shared" si="200"/>
        <v>10.724270000000001</v>
      </c>
      <c r="F1634" s="2">
        <f t="shared" si="201"/>
        <v>10.696120000000001</v>
      </c>
      <c r="G1634" s="2">
        <f t="shared" si="195"/>
        <v>10.807417999999998</v>
      </c>
      <c r="H1634" s="2">
        <f t="shared" si="199"/>
        <v>9.5895510000000037</v>
      </c>
      <c r="I1634" s="2">
        <f t="array" ref="I1634">SUMPRODUCT(B1618:B1637, (ROW(B1618:B1637)-ROW(B1618)+1)) / (20*21/2)</f>
        <v>10.709330952380952</v>
      </c>
      <c r="J1634" s="2">
        <f t="shared" si="202"/>
        <v>10.719784922905545</v>
      </c>
      <c r="K1634" s="2">
        <f t="shared" si="196"/>
        <v>10.693875833264325</v>
      </c>
    </row>
    <row r="1635" spans="1:11" ht="13.5" x14ac:dyDescent="0.25">
      <c r="A1635" s="3">
        <f>TITRES_STAT!B1638</f>
        <v>44392</v>
      </c>
      <c r="B1635" s="6">
        <f>TITRES_STAT!D1638</f>
        <v>10.6805</v>
      </c>
      <c r="C1635" s="2">
        <f t="shared" si="197"/>
        <v>0</v>
      </c>
      <c r="D1635" s="2">
        <f t="shared" si="198"/>
        <v>10.70678</v>
      </c>
      <c r="E1635" s="2">
        <f t="shared" si="200"/>
        <v>10.719019999999999</v>
      </c>
      <c r="F1635" s="2">
        <f t="shared" si="201"/>
        <v>10.698330000000002</v>
      </c>
      <c r="G1635" s="2">
        <f t="shared" si="195"/>
        <v>10.796294</v>
      </c>
      <c r="H1635" s="2">
        <f t="shared" si="199"/>
        <v>9.5974920000000044</v>
      </c>
      <c r="I1635" s="2">
        <f t="array" ref="I1635">SUMPRODUCT(B1619:B1638, (ROW(B1619:B1638)-ROW(B1619)+1)) / (20*21/2)</f>
        <v>10.733078571428571</v>
      </c>
      <c r="J1635" s="2">
        <f t="shared" si="202"/>
        <v>10.716043501676445</v>
      </c>
      <c r="K1635" s="2">
        <f t="shared" si="196"/>
        <v>10.693351290783371</v>
      </c>
    </row>
    <row r="1636" spans="1:11" ht="13.5" x14ac:dyDescent="0.25">
      <c r="A1636" s="3">
        <f>TITRES_STAT!B1639</f>
        <v>44393</v>
      </c>
      <c r="B1636" s="6">
        <f>TITRES_STAT!D1639</f>
        <v>10.6805</v>
      </c>
      <c r="C1636" s="2">
        <f t="shared" si="197"/>
        <v>0</v>
      </c>
      <c r="D1636" s="2">
        <f t="shared" si="198"/>
        <v>10.698020000000001</v>
      </c>
      <c r="E1636" s="2">
        <f t="shared" si="200"/>
        <v>10.713769999999998</v>
      </c>
      <c r="F1636" s="2">
        <f t="shared" si="201"/>
        <v>10.70054</v>
      </c>
      <c r="G1636" s="2">
        <f t="shared" si="195"/>
        <v>10.7874</v>
      </c>
      <c r="H1636" s="2">
        <f t="shared" si="199"/>
        <v>9.605433000000005</v>
      </c>
      <c r="I1636" s="2">
        <f t="array" ref="I1636">SUMPRODUCT(B1620:B1639, (ROW(B1620:B1639)-ROW(B1620)+1)) / (20*21/2)</f>
        <v>10.75532238095238</v>
      </c>
      <c r="J1636" s="2">
        <f t="shared" si="202"/>
        <v>10.712658406278688</v>
      </c>
      <c r="K1636" s="2">
        <f t="shared" si="196"/>
        <v>10.692847318595787</v>
      </c>
    </row>
    <row r="1637" spans="1:11" ht="13.5" x14ac:dyDescent="0.25">
      <c r="A1637" s="3">
        <f>TITRES_STAT!B1640</f>
        <v>44396</v>
      </c>
      <c r="B1637" s="6">
        <f>TITRES_STAT!D1640</f>
        <v>10.6805</v>
      </c>
      <c r="C1637" s="2">
        <f t="shared" si="197"/>
        <v>0</v>
      </c>
      <c r="D1637" s="2">
        <f t="shared" si="198"/>
        <v>10.689260000000001</v>
      </c>
      <c r="E1637" s="2">
        <f t="shared" si="200"/>
        <v>10.708519999999998</v>
      </c>
      <c r="F1637" s="2">
        <f t="shared" si="201"/>
        <v>10.70275</v>
      </c>
      <c r="G1637" s="2">
        <f t="shared" si="195"/>
        <v>10.779705999999999</v>
      </c>
      <c r="H1637" s="2">
        <f t="shared" si="199"/>
        <v>9.6146605000000029</v>
      </c>
      <c r="I1637" s="2">
        <f t="array" ref="I1637">SUMPRODUCT(B1621:B1640, (ROW(B1621:B1640)-ROW(B1621)+1)) / (20*21/2)</f>
        <v>10.776021428571429</v>
      </c>
      <c r="J1637" s="2">
        <f t="shared" si="202"/>
        <v>10.709595700918813</v>
      </c>
      <c r="K1637" s="2">
        <f t="shared" si="196"/>
        <v>10.692363110023402</v>
      </c>
    </row>
    <row r="1638" spans="1:11" ht="13.5" x14ac:dyDescent="0.25">
      <c r="A1638" s="3">
        <f>TITRES_STAT!B1641</f>
        <v>44399</v>
      </c>
      <c r="B1638" s="6">
        <f>TITRES_STAT!D1641</f>
        <v>10.9521</v>
      </c>
      <c r="C1638" s="2">
        <f t="shared" si="197"/>
        <v>0.2715999999999994</v>
      </c>
      <c r="D1638" s="2">
        <f t="shared" si="198"/>
        <v>10.734820000000001</v>
      </c>
      <c r="E1638" s="2">
        <f t="shared" si="200"/>
        <v>10.730429999999998</v>
      </c>
      <c r="F1638" s="2">
        <f t="shared" si="201"/>
        <v>10.718540000000001</v>
      </c>
      <c r="G1638" s="2">
        <f t="shared" si="195"/>
        <v>10.777957999999998</v>
      </c>
      <c r="H1638" s="2">
        <f t="shared" si="199"/>
        <v>9.6265325000000033</v>
      </c>
      <c r="I1638" s="2">
        <f t="array" ref="I1638">SUMPRODUCT(B1622:B1641, (ROW(B1622:B1641)-ROW(B1622)+1)) / (20*21/2)</f>
        <v>10.786832857142857</v>
      </c>
      <c r="J1638" s="2">
        <f t="shared" si="202"/>
        <v>10.732691348450354</v>
      </c>
      <c r="K1638" s="2">
        <f t="shared" si="196"/>
        <v>10.702548870414642</v>
      </c>
    </row>
    <row r="1639" spans="1:11" ht="13.5" x14ac:dyDescent="0.25">
      <c r="A1639" s="3">
        <f>TITRES_STAT!B1642</f>
        <v>44400</v>
      </c>
      <c r="B1639" s="6">
        <f>TITRES_STAT!D1642</f>
        <v>10.9521</v>
      </c>
      <c r="C1639" s="2">
        <f t="shared" si="197"/>
        <v>0</v>
      </c>
      <c r="D1639" s="2">
        <f t="shared" si="198"/>
        <v>10.78914</v>
      </c>
      <c r="E1639" s="2">
        <f t="shared" si="200"/>
        <v>10.75234</v>
      </c>
      <c r="F1639" s="2">
        <f t="shared" si="201"/>
        <v>10.73476</v>
      </c>
      <c r="G1639" s="2">
        <f t="shared" si="195"/>
        <v>10.776209999999997</v>
      </c>
      <c r="H1639" s="2">
        <f t="shared" si="199"/>
        <v>9.6384045000000036</v>
      </c>
      <c r="I1639" s="2">
        <f t="array" ref="I1639">SUMPRODUCT(B1623:B1642, (ROW(B1623:B1642)-ROW(B1623)+1)) / (20*21/2)</f>
        <v>10.796516666666665</v>
      </c>
      <c r="J1639" s="2">
        <f t="shared" si="202"/>
        <v>10.7535874105027</v>
      </c>
      <c r="K1639" s="2">
        <f t="shared" si="196"/>
        <v>10.712335189221911</v>
      </c>
    </row>
    <row r="1640" spans="1:11" ht="13.5" x14ac:dyDescent="0.25">
      <c r="A1640" s="3">
        <f>TITRES_STAT!B1643</f>
        <v>44403</v>
      </c>
      <c r="B1640" s="6">
        <f>TITRES_STAT!D1643</f>
        <v>10.9521</v>
      </c>
      <c r="C1640" s="2">
        <f t="shared" si="197"/>
        <v>0</v>
      </c>
      <c r="D1640" s="2">
        <f t="shared" si="198"/>
        <v>10.84346</v>
      </c>
      <c r="E1640" s="2">
        <f t="shared" si="200"/>
        <v>10.775119999999999</v>
      </c>
      <c r="F1640" s="2">
        <f t="shared" si="201"/>
        <v>10.75098</v>
      </c>
      <c r="G1640" s="2">
        <f t="shared" si="195"/>
        <v>10.774461999999996</v>
      </c>
      <c r="H1640" s="2">
        <f t="shared" si="199"/>
        <v>9.6483465000000042</v>
      </c>
      <c r="I1640" s="2">
        <f t="array" ref="I1640">SUMPRODUCT(B1624:B1643, (ROW(B1624:B1643)-ROW(B1624)+1)) / (20*21/2)</f>
        <v>10.805072857142855</v>
      </c>
      <c r="J1640" s="2">
        <f t="shared" si="202"/>
        <v>10.772493371407204</v>
      </c>
      <c r="K1640" s="2">
        <f t="shared" si="196"/>
        <v>10.721737730821051</v>
      </c>
    </row>
    <row r="1641" spans="1:11" ht="13.5" x14ac:dyDescent="0.25">
      <c r="A1641" s="3">
        <f>TITRES_STAT!B1644</f>
        <v>44404</v>
      </c>
      <c r="B1641" s="6">
        <f>TITRES_STAT!D1644</f>
        <v>10.8645</v>
      </c>
      <c r="C1641" s="2">
        <f t="shared" si="197"/>
        <v>-8.7600000000000122E-2</v>
      </c>
      <c r="D1641" s="2">
        <f t="shared" si="198"/>
        <v>10.88026</v>
      </c>
      <c r="E1641" s="2">
        <f t="shared" si="200"/>
        <v>10.78914</v>
      </c>
      <c r="F1641" s="2">
        <f t="shared" si="201"/>
        <v>10.76282</v>
      </c>
      <c r="G1641" s="2">
        <f t="shared" si="195"/>
        <v>10.772335999999997</v>
      </c>
      <c r="H1641" s="2">
        <f t="shared" si="199"/>
        <v>9.6578505000000021</v>
      </c>
      <c r="I1641" s="2">
        <f t="array" ref="I1641">SUMPRODUCT(B1625:B1644, (ROW(B1625:B1644)-ROW(B1625)+1)) / (20*21/2)</f>
        <v>10.813545238095237</v>
      </c>
      <c r="J1641" s="2">
        <f t="shared" si="202"/>
        <v>10.781255907463661</v>
      </c>
      <c r="K1641" s="2">
        <f t="shared" si="196"/>
        <v>10.72733625118101</v>
      </c>
    </row>
    <row r="1642" spans="1:11" ht="13.5" x14ac:dyDescent="0.25">
      <c r="A1642" s="3">
        <f>TITRES_STAT!B1645</f>
        <v>44405</v>
      </c>
      <c r="B1642" s="6">
        <f>TITRES_STAT!D1645</f>
        <v>10.8645</v>
      </c>
      <c r="C1642" s="2">
        <f t="shared" si="197"/>
        <v>0</v>
      </c>
      <c r="D1642" s="2">
        <f t="shared" si="198"/>
        <v>10.917059999999999</v>
      </c>
      <c r="E1642" s="2">
        <f t="shared" si="200"/>
        <v>10.80316</v>
      </c>
      <c r="F1642" s="2">
        <f t="shared" si="201"/>
        <v>10.774660000000001</v>
      </c>
      <c r="G1642" s="2">
        <f t="shared" si="195"/>
        <v>10.770209999999997</v>
      </c>
      <c r="H1642" s="2">
        <f t="shared" si="199"/>
        <v>9.6673545000000036</v>
      </c>
      <c r="I1642" s="2">
        <f t="array" ref="I1642">SUMPRODUCT(B1626:B1645, (ROW(B1626:B1645)-ROW(B1626)+1)) / (20*21/2)</f>
        <v>10.8216</v>
      </c>
      <c r="J1642" s="2">
        <f t="shared" si="202"/>
        <v>10.789183916276645</v>
      </c>
      <c r="K1642" s="2">
        <f t="shared" si="196"/>
        <v>10.73271522172293</v>
      </c>
    </row>
    <row r="1643" spans="1:11" ht="13.5" x14ac:dyDescent="0.25">
      <c r="A1643" s="3">
        <f>TITRES_STAT!B1646</f>
        <v>44406</v>
      </c>
      <c r="B1643" s="6">
        <f>TITRES_STAT!D1646</f>
        <v>10.8645</v>
      </c>
      <c r="C1643" s="2">
        <f t="shared" si="197"/>
        <v>0</v>
      </c>
      <c r="D1643" s="2">
        <f t="shared" si="198"/>
        <v>10.899539999999998</v>
      </c>
      <c r="E1643" s="2">
        <f t="shared" si="200"/>
        <v>10.817179999999999</v>
      </c>
      <c r="F1643" s="2">
        <f t="shared" si="201"/>
        <v>10.775539999999999</v>
      </c>
      <c r="G1643" s="2">
        <f t="shared" si="195"/>
        <v>10.768083999999998</v>
      </c>
      <c r="H1643" s="2">
        <f t="shared" si="199"/>
        <v>9.6769015000000032</v>
      </c>
      <c r="I1643" s="2">
        <f t="array" ref="I1643">SUMPRODUCT(B1627:B1646, (ROW(B1627:B1646)-ROW(B1627)+1)) / (20*21/2)</f>
        <v>10.829028571428571</v>
      </c>
      <c r="J1643" s="2">
        <f t="shared" si="202"/>
        <v>10.796356876631251</v>
      </c>
      <c r="K1643" s="2">
        <f t="shared" si="196"/>
        <v>10.7378832522436</v>
      </c>
    </row>
    <row r="1644" spans="1:11" ht="13.5" x14ac:dyDescent="0.25">
      <c r="A1644" s="3">
        <f>TITRES_STAT!B1647</f>
        <v>44407</v>
      </c>
      <c r="B1644" s="6">
        <f>TITRES_STAT!D1647</f>
        <v>10.8645</v>
      </c>
      <c r="C1644" s="2">
        <f t="shared" si="197"/>
        <v>0</v>
      </c>
      <c r="D1644" s="2">
        <f t="shared" si="198"/>
        <v>10.882020000000001</v>
      </c>
      <c r="E1644" s="2">
        <f t="shared" si="200"/>
        <v>10.835579999999998</v>
      </c>
      <c r="F1644" s="2">
        <f t="shared" si="201"/>
        <v>10.779924999999999</v>
      </c>
      <c r="G1644" s="2">
        <f t="shared" si="195"/>
        <v>10.765957999999998</v>
      </c>
      <c r="H1644" s="2">
        <f t="shared" si="199"/>
        <v>9.6862770000000022</v>
      </c>
      <c r="I1644" s="2">
        <f t="array" ref="I1644">SUMPRODUCT(B1628:B1647, (ROW(B1628:B1647)-ROW(B1628)+1)) / (20*21/2)</f>
        <v>10.835830952380952</v>
      </c>
      <c r="J1644" s="2">
        <f t="shared" si="202"/>
        <v>10.802846697904464</v>
      </c>
      <c r="K1644" s="2">
        <f t="shared" si="196"/>
        <v>10.742848614900714</v>
      </c>
    </row>
    <row r="1645" spans="1:11" ht="13.5" x14ac:dyDescent="0.25">
      <c r="A1645" s="3">
        <f>TITRES_STAT!B1648</f>
        <v>44410</v>
      </c>
      <c r="B1645" s="6">
        <f>TITRES_STAT!D1648</f>
        <v>10.8645</v>
      </c>
      <c r="C1645" s="2">
        <f t="shared" si="197"/>
        <v>0</v>
      </c>
      <c r="D1645" s="2">
        <f t="shared" si="198"/>
        <v>10.8645</v>
      </c>
      <c r="E1645" s="2">
        <f t="shared" si="200"/>
        <v>10.853979999999998</v>
      </c>
      <c r="F1645" s="2">
        <f t="shared" si="201"/>
        <v>10.786499999999998</v>
      </c>
      <c r="G1645" s="2">
        <f t="shared" si="195"/>
        <v>10.764518000000001</v>
      </c>
      <c r="H1645" s="2">
        <f t="shared" si="199"/>
        <v>9.695567000000004</v>
      </c>
      <c r="I1645" s="2">
        <f t="array" ref="I1645">SUMPRODUCT(B1629:B1648, (ROW(B1629:B1648)-ROW(B1629)+1)) / (20*21/2)</f>
        <v>10.840330952380953</v>
      </c>
      <c r="J1645" s="2">
        <f t="shared" si="202"/>
        <v>10.808718440961181</v>
      </c>
      <c r="K1645" s="2">
        <f t="shared" si="196"/>
        <v>10.747619257453627</v>
      </c>
    </row>
    <row r="1646" spans="1:11" ht="13.5" x14ac:dyDescent="0.25">
      <c r="A1646" s="3">
        <f>TITRES_STAT!B1649</f>
        <v>44411</v>
      </c>
      <c r="B1646" s="6">
        <f>TITRES_STAT!D1649</f>
        <v>10.8645</v>
      </c>
      <c r="C1646" s="2">
        <f t="shared" si="197"/>
        <v>0</v>
      </c>
      <c r="D1646" s="2">
        <f t="shared" si="198"/>
        <v>10.8645</v>
      </c>
      <c r="E1646" s="2">
        <f t="shared" si="200"/>
        <v>10.872379999999998</v>
      </c>
      <c r="F1646" s="2">
        <f t="shared" si="201"/>
        <v>10.793074999999996</v>
      </c>
      <c r="G1646" s="2">
        <f t="shared" si="195"/>
        <v>10.762392</v>
      </c>
      <c r="H1646" s="2">
        <f t="shared" si="199"/>
        <v>9.7049425000000049</v>
      </c>
      <c r="I1646" s="2">
        <f t="array" ref="I1646">SUMPRODUCT(B1630:B1649, (ROW(B1630:B1649)-ROW(B1630)+1)) / (20*21/2)</f>
        <v>10.844288571428571</v>
      </c>
      <c r="J1646" s="2">
        <f t="shared" si="202"/>
        <v>10.81403097039345</v>
      </c>
      <c r="K1646" s="2">
        <f t="shared" si="196"/>
        <v>10.752202815984857</v>
      </c>
    </row>
    <row r="1647" spans="1:11" ht="13.5" x14ac:dyDescent="0.25">
      <c r="A1647" s="3">
        <f>TITRES_STAT!B1650</f>
        <v>44412</v>
      </c>
      <c r="B1647" s="6">
        <f>TITRES_STAT!D1650</f>
        <v>10.8645</v>
      </c>
      <c r="C1647" s="2">
        <f t="shared" si="197"/>
        <v>0</v>
      </c>
      <c r="D1647" s="2">
        <f t="shared" si="198"/>
        <v>10.8645</v>
      </c>
      <c r="E1647" s="2">
        <f t="shared" si="200"/>
        <v>10.890779999999998</v>
      </c>
      <c r="F1647" s="2">
        <f t="shared" si="201"/>
        <v>10.799649999999996</v>
      </c>
      <c r="G1647" s="2">
        <f t="shared" si="195"/>
        <v>10.760266</v>
      </c>
      <c r="H1647" s="2">
        <f t="shared" si="199"/>
        <v>9.7146610000000013</v>
      </c>
      <c r="I1647" s="2">
        <f t="array" ref="I1647">SUMPRODUCT(B1631:B1650, (ROW(B1631:B1650)-ROW(B1631)+1)) / (20*21/2)</f>
        <v>10.832684761904764</v>
      </c>
      <c r="J1647" s="2">
        <f t="shared" si="202"/>
        <v>10.818837544641692</v>
      </c>
      <c r="K1647" s="2">
        <f t="shared" si="196"/>
        <v>10.756606627122705</v>
      </c>
    </row>
    <row r="1648" spans="1:11" ht="13.5" x14ac:dyDescent="0.25">
      <c r="A1648" s="3">
        <f>TITRES_STAT!B1651</f>
        <v>44413</v>
      </c>
      <c r="B1648" s="6">
        <f>TITRES_STAT!D1651</f>
        <v>10.8469</v>
      </c>
      <c r="C1648" s="2">
        <f t="shared" si="197"/>
        <v>-1.7599999999999838E-2</v>
      </c>
      <c r="D1648" s="2">
        <f t="shared" si="198"/>
        <v>10.86098</v>
      </c>
      <c r="E1648" s="2">
        <f t="shared" si="200"/>
        <v>10.880259999999998</v>
      </c>
      <c r="F1648" s="2">
        <f t="shared" si="201"/>
        <v>10.805344999999997</v>
      </c>
      <c r="G1648" s="2">
        <f t="shared" si="195"/>
        <v>10.761046</v>
      </c>
      <c r="H1648" s="2">
        <f t="shared" si="199"/>
        <v>9.7242915000000032</v>
      </c>
      <c r="I1648" s="2">
        <f t="array" ref="I1648">SUMPRODUCT(B1632:B1651, (ROW(B1632:B1651)-ROW(B1632)+1)) / (20*21/2)</f>
        <v>10.821248095238095</v>
      </c>
      <c r="J1648" s="2">
        <f t="shared" si="202"/>
        <v>10.821510159437722</v>
      </c>
      <c r="K1648" s="2">
        <f t="shared" si="196"/>
        <v>10.760147543706129</v>
      </c>
    </row>
    <row r="1649" spans="1:11" ht="13.5" x14ac:dyDescent="0.25">
      <c r="A1649" s="3">
        <f>TITRES_STAT!B1652</f>
        <v>44414</v>
      </c>
      <c r="B1649" s="6">
        <f>TITRES_STAT!D1652</f>
        <v>10.8469</v>
      </c>
      <c r="C1649" s="2">
        <f t="shared" si="197"/>
        <v>0</v>
      </c>
      <c r="D1649" s="2">
        <f t="shared" si="198"/>
        <v>10.85746</v>
      </c>
      <c r="E1649" s="2">
        <f t="shared" si="200"/>
        <v>10.869739999999998</v>
      </c>
      <c r="F1649" s="2">
        <f t="shared" si="201"/>
        <v>10.811039999999998</v>
      </c>
      <c r="G1649" s="2">
        <f t="shared" si="195"/>
        <v>10.763541999999999</v>
      </c>
      <c r="H1649" s="2">
        <f t="shared" si="199"/>
        <v>9.7339220000000015</v>
      </c>
      <c r="I1649" s="2">
        <f t="array" ref="I1649">SUMPRODUCT(B1633:B1652, (ROW(B1633:B1652)-ROW(B1633)+1)) / (20*21/2)</f>
        <v>10.793292857142859</v>
      </c>
      <c r="J1649" s="2">
        <f t="shared" si="202"/>
        <v>10.823928239491273</v>
      </c>
      <c r="K1649" s="2">
        <f t="shared" si="196"/>
        <v>10.763549600815693</v>
      </c>
    </row>
    <row r="1650" spans="1:11" ht="13.5" x14ac:dyDescent="0.25">
      <c r="A1650" s="3">
        <f>TITRES_STAT!B1653</f>
        <v>44417</v>
      </c>
      <c r="B1650" s="6">
        <f>TITRES_STAT!D1653</f>
        <v>10.6892</v>
      </c>
      <c r="C1650" s="2">
        <f t="shared" si="197"/>
        <v>-0.15770000000000017</v>
      </c>
      <c r="D1650" s="2">
        <f t="shared" si="198"/>
        <v>10.822399999999998</v>
      </c>
      <c r="E1650" s="2">
        <f t="shared" si="200"/>
        <v>10.843450000000001</v>
      </c>
      <c r="F1650" s="2">
        <f t="shared" si="201"/>
        <v>10.809284999999999</v>
      </c>
      <c r="G1650" s="2">
        <f t="shared" ref="G1650:G1713" si="203">AVERAGE(B1601:B1650)</f>
        <v>10.762884000000001</v>
      </c>
      <c r="H1650" s="2">
        <f t="shared" si="199"/>
        <v>9.7427640000000011</v>
      </c>
      <c r="I1650" s="2">
        <f t="array" ref="I1650">SUMPRODUCT(B1634:B1653, (ROW(B1634:B1653)-ROW(B1634)+1)) / (20*21/2)</f>
        <v>10.766339047619047</v>
      </c>
      <c r="J1650" s="2">
        <f t="shared" si="202"/>
        <v>10.811096978587342</v>
      </c>
      <c r="K1650" s="2">
        <f t="shared" si="196"/>
        <v>10.760633930195469</v>
      </c>
    </row>
    <row r="1651" spans="1:11" ht="13.5" x14ac:dyDescent="0.25">
      <c r="A1651" s="3">
        <f>TITRES_STAT!B1654</f>
        <v>44419</v>
      </c>
      <c r="B1651" s="6">
        <f>TITRES_STAT!D1654</f>
        <v>10.6892</v>
      </c>
      <c r="C1651" s="2">
        <f t="shared" si="197"/>
        <v>0</v>
      </c>
      <c r="D1651" s="2">
        <f t="shared" si="198"/>
        <v>10.787339999999999</v>
      </c>
      <c r="E1651" s="2">
        <f t="shared" si="200"/>
        <v>10.82592</v>
      </c>
      <c r="F1651" s="2">
        <f t="shared" si="201"/>
        <v>10.807529999999998</v>
      </c>
      <c r="G1651" s="2">
        <f t="shared" si="203"/>
        <v>10.757252000000001</v>
      </c>
      <c r="H1651" s="2">
        <f t="shared" si="199"/>
        <v>9.7516060000000024</v>
      </c>
      <c r="I1651" s="2">
        <f t="array" ref="I1651">SUMPRODUCT(B1635:B1654, (ROW(B1635:B1654)-ROW(B1635)+1)) / (20*21/2)</f>
        <v>10.740386666666668</v>
      </c>
      <c r="J1651" s="2">
        <f t="shared" si="202"/>
        <v>10.799487742531404</v>
      </c>
      <c r="K1651" s="2">
        <f t="shared" ref="K1651:K1714" si="204">$K$4*B1651+(1-$K$4)*K1650</f>
        <v>10.757832599599569</v>
      </c>
    </row>
    <row r="1652" spans="1:11" ht="13.5" x14ac:dyDescent="0.25">
      <c r="A1652" s="3">
        <f>TITRES_STAT!B1655</f>
        <v>44420</v>
      </c>
      <c r="B1652" s="6">
        <f>TITRES_STAT!D1655</f>
        <v>10.513999999999999</v>
      </c>
      <c r="C1652" s="2">
        <f t="shared" si="197"/>
        <v>-0.17520000000000024</v>
      </c>
      <c r="D1652" s="2">
        <f t="shared" si="198"/>
        <v>10.717239999999999</v>
      </c>
      <c r="E1652" s="2">
        <f t="shared" si="200"/>
        <v>10.79087</v>
      </c>
      <c r="F1652" s="2">
        <f t="shared" si="201"/>
        <v>10.797014999999998</v>
      </c>
      <c r="G1652" s="2">
        <f t="shared" si="203"/>
        <v>10.748116000000003</v>
      </c>
      <c r="H1652" s="2">
        <f t="shared" si="199"/>
        <v>9.7596150000000019</v>
      </c>
      <c r="I1652" s="2">
        <f t="array" ref="I1652">SUMPRODUCT(B1636:B1655, (ROW(B1636:B1655)-ROW(B1636)+1)) / (20*21/2)</f>
        <v>10.706884285714287</v>
      </c>
      <c r="J1652" s="2">
        <f t="shared" si="202"/>
        <v>10.772298433718889</v>
      </c>
      <c r="K1652" s="2">
        <f t="shared" si="204"/>
        <v>10.748270536870173</v>
      </c>
    </row>
    <row r="1653" spans="1:11" ht="13.5" x14ac:dyDescent="0.25">
      <c r="A1653" s="3">
        <f>TITRES_STAT!B1656</f>
        <v>44424</v>
      </c>
      <c r="B1653" s="6">
        <f>TITRES_STAT!D1656</f>
        <v>10.513999999999999</v>
      </c>
      <c r="C1653" s="2">
        <f t="shared" si="197"/>
        <v>0</v>
      </c>
      <c r="D1653" s="2">
        <f t="shared" si="198"/>
        <v>10.650659999999998</v>
      </c>
      <c r="E1653" s="2">
        <f t="shared" si="200"/>
        <v>10.755819999999998</v>
      </c>
      <c r="F1653" s="2">
        <f t="shared" si="201"/>
        <v>10.7865</v>
      </c>
      <c r="G1653" s="2">
        <f t="shared" si="203"/>
        <v>10.738980000000002</v>
      </c>
      <c r="H1653" s="2">
        <f t="shared" si="199"/>
        <v>9.7675810000000016</v>
      </c>
      <c r="I1653" s="2">
        <f t="array" ref="I1653">SUMPRODUCT(B1637:B1656, (ROW(B1637:B1656)-ROW(B1637)+1)) / (20*21/2)</f>
        <v>10.674591904761904</v>
      </c>
      <c r="J1653" s="2">
        <f t="shared" si="202"/>
        <v>10.747698582888519</v>
      </c>
      <c r="K1653" s="2">
        <f t="shared" si="204"/>
        <v>10.739083456992912</v>
      </c>
    </row>
    <row r="1654" spans="1:11" ht="13.5" x14ac:dyDescent="0.25">
      <c r="A1654" s="3">
        <f>TITRES_STAT!B1657</f>
        <v>44425</v>
      </c>
      <c r="B1654" s="6">
        <f>TITRES_STAT!D1657</f>
        <v>10.513999999999999</v>
      </c>
      <c r="C1654" s="2">
        <f t="shared" si="197"/>
        <v>0</v>
      </c>
      <c r="D1654" s="2">
        <f t="shared" si="198"/>
        <v>10.58408</v>
      </c>
      <c r="E1654" s="2">
        <f t="shared" si="200"/>
        <v>10.720769999999998</v>
      </c>
      <c r="F1654" s="2">
        <f t="shared" si="201"/>
        <v>10.778175000000001</v>
      </c>
      <c r="G1654" s="2">
        <f t="shared" si="203"/>
        <v>10.729844000000003</v>
      </c>
      <c r="H1654" s="2">
        <f t="shared" si="199"/>
        <v>9.7756330000000009</v>
      </c>
      <c r="I1654" s="2">
        <f t="array" ref="I1654">SUMPRODUCT(B1638:B1657, (ROW(B1638:B1657)-ROW(B1638)+1)) / (20*21/2)</f>
        <v>10.668538095238095</v>
      </c>
      <c r="J1654" s="2">
        <f t="shared" si="202"/>
        <v>10.725441574994374</v>
      </c>
      <c r="K1654" s="2">
        <f t="shared" si="204"/>
        <v>10.730256654757895</v>
      </c>
    </row>
    <row r="1655" spans="1:11" ht="13.5" x14ac:dyDescent="0.25">
      <c r="A1655" s="3">
        <f>TITRES_STAT!B1658</f>
        <v>44426</v>
      </c>
      <c r="B1655" s="6">
        <f>TITRES_STAT!D1658</f>
        <v>10.426399999999999</v>
      </c>
      <c r="C1655" s="2">
        <f t="shared" si="197"/>
        <v>-8.7600000000000122E-2</v>
      </c>
      <c r="D1655" s="2">
        <f t="shared" si="198"/>
        <v>10.53152</v>
      </c>
      <c r="E1655" s="2">
        <f t="shared" si="200"/>
        <v>10.676959999999998</v>
      </c>
      <c r="F1655" s="2">
        <f t="shared" si="201"/>
        <v>10.765470000000001</v>
      </c>
      <c r="G1655" s="2">
        <f t="shared" si="203"/>
        <v>10.720500000000001</v>
      </c>
      <c r="H1655" s="2">
        <f t="shared" si="199"/>
        <v>9.7833755</v>
      </c>
      <c r="I1655" s="2">
        <f t="array" ref="I1655">SUMPRODUCT(B1639:B1658, (ROW(B1639:B1658)-ROW(B1639)+1)) / (20*21/2)</f>
        <v>10.662442857142857</v>
      </c>
      <c r="J1655" s="2">
        <f t="shared" si="202"/>
        <v>10.69696142499491</v>
      </c>
      <c r="K1655" s="2">
        <f t="shared" si="204"/>
        <v>10.718340707512489</v>
      </c>
    </row>
    <row r="1656" spans="1:11" ht="13.5" x14ac:dyDescent="0.25">
      <c r="A1656" s="3">
        <f>TITRES_STAT!B1659</f>
        <v>44427</v>
      </c>
      <c r="B1656" s="6">
        <f>TITRES_STAT!D1659</f>
        <v>10.426399999999999</v>
      </c>
      <c r="C1656" s="2">
        <f t="shared" si="197"/>
        <v>0</v>
      </c>
      <c r="D1656" s="2">
        <f t="shared" si="198"/>
        <v>10.478959999999999</v>
      </c>
      <c r="E1656" s="2">
        <f t="shared" si="200"/>
        <v>10.633149999999999</v>
      </c>
      <c r="F1656" s="2">
        <f t="shared" si="201"/>
        <v>10.752765</v>
      </c>
      <c r="G1656" s="2">
        <f t="shared" si="203"/>
        <v>10.712014000000002</v>
      </c>
      <c r="H1656" s="2">
        <f t="shared" si="199"/>
        <v>9.7909035000000024</v>
      </c>
      <c r="I1656" s="2">
        <f t="array" ref="I1656">SUMPRODUCT(B1640:B1659, (ROW(B1640:B1659)-ROW(B1640)+1)) / (20*21/2)</f>
        <v>10.673456666666668</v>
      </c>
      <c r="J1656" s="2">
        <f t="shared" si="202"/>
        <v>10.671193670233491</v>
      </c>
      <c r="K1656" s="2">
        <f t="shared" si="204"/>
        <v>10.706892052315922</v>
      </c>
    </row>
    <row r="1657" spans="1:11" ht="13.5" x14ac:dyDescent="0.25">
      <c r="A1657" s="3">
        <f>TITRES_STAT!B1660</f>
        <v>44428</v>
      </c>
      <c r="B1657" s="6">
        <f>TITRES_STAT!D1660</f>
        <v>10.6892</v>
      </c>
      <c r="C1657" s="2">
        <f t="shared" si="197"/>
        <v>0.26280000000000037</v>
      </c>
      <c r="D1657" s="2">
        <f t="shared" si="198"/>
        <v>10.513999999999999</v>
      </c>
      <c r="E1657" s="2">
        <f t="shared" si="200"/>
        <v>10.615619999999998</v>
      </c>
      <c r="F1657" s="2">
        <f t="shared" si="201"/>
        <v>10.753200000000001</v>
      </c>
      <c r="G1657" s="2">
        <f t="shared" si="203"/>
        <v>10.710498000000003</v>
      </c>
      <c r="H1657" s="2">
        <f t="shared" si="199"/>
        <v>9.7997885000000018</v>
      </c>
      <c r="I1657" s="2">
        <f t="array" ref="I1657">SUMPRODUCT(B1641:B1660, (ROW(B1641:B1660)-ROW(B1641)+1)) / (20*21/2)</f>
        <v>10.693272380952381</v>
      </c>
      <c r="J1657" s="2">
        <f t="shared" si="202"/>
        <v>10.672908558782682</v>
      </c>
      <c r="K1657" s="2">
        <f t="shared" si="204"/>
        <v>10.706198246342748</v>
      </c>
    </row>
    <row r="1658" spans="1:11" ht="13.5" x14ac:dyDescent="0.25">
      <c r="A1658" s="3">
        <f>TITRES_STAT!B1661</f>
        <v>44431</v>
      </c>
      <c r="B1658" s="6">
        <f>TITRES_STAT!D1661</f>
        <v>10.6892</v>
      </c>
      <c r="C1658" s="2">
        <f t="shared" si="197"/>
        <v>0</v>
      </c>
      <c r="D1658" s="2">
        <f t="shared" si="198"/>
        <v>10.54904</v>
      </c>
      <c r="E1658" s="2">
        <f t="shared" si="200"/>
        <v>10.59985</v>
      </c>
      <c r="F1658" s="2">
        <f t="shared" si="201"/>
        <v>10.740055000000002</v>
      </c>
      <c r="G1658" s="2">
        <f t="shared" si="203"/>
        <v>10.708982000000006</v>
      </c>
      <c r="H1658" s="2">
        <f t="shared" si="199"/>
        <v>9.8086735000000029</v>
      </c>
      <c r="I1658" s="2">
        <f t="array" ref="I1658">SUMPRODUCT(B1642:B1661, (ROW(B1642:B1661)-ROW(B1642)+1)) / (20*21/2)</f>
        <v>10.713130000000001</v>
      </c>
      <c r="J1658" s="2">
        <f t="shared" si="202"/>
        <v>10.674460124612903</v>
      </c>
      <c r="K1658" s="2">
        <f t="shared" si="204"/>
        <v>10.705531648446954</v>
      </c>
    </row>
    <row r="1659" spans="1:11" ht="13.5" x14ac:dyDescent="0.25">
      <c r="A1659" s="3">
        <f>TITRES_STAT!B1662</f>
        <v>44432</v>
      </c>
      <c r="B1659" s="6">
        <f>TITRES_STAT!D1662</f>
        <v>10.855700000000001</v>
      </c>
      <c r="C1659" s="2">
        <f t="shared" si="197"/>
        <v>0.16650000000000098</v>
      </c>
      <c r="D1659" s="2">
        <f t="shared" si="198"/>
        <v>10.617380000000001</v>
      </c>
      <c r="E1659" s="2">
        <f t="shared" si="200"/>
        <v>10.60073</v>
      </c>
      <c r="F1659" s="2">
        <f t="shared" si="201"/>
        <v>10.735235000000001</v>
      </c>
      <c r="G1659" s="2">
        <f t="shared" si="203"/>
        <v>10.711654000000003</v>
      </c>
      <c r="H1659" s="2">
        <f t="shared" si="199"/>
        <v>9.8183480000000021</v>
      </c>
      <c r="I1659" s="2">
        <f t="array" ref="I1659">SUMPRODUCT(B1643:B1662, (ROW(B1643:B1662)-ROW(B1643)+1)) / (20*21/2)</f>
        <v>10.725107619047618</v>
      </c>
      <c r="J1659" s="2">
        <f t="shared" si="202"/>
        <v>10.691721065125961</v>
      </c>
      <c r="K1659" s="2">
        <f t="shared" si="204"/>
        <v>10.711420603409818</v>
      </c>
    </row>
    <row r="1660" spans="1:11" ht="13.5" x14ac:dyDescent="0.25">
      <c r="A1660" s="3">
        <f>TITRES_STAT!B1663</f>
        <v>44433</v>
      </c>
      <c r="B1660" s="6">
        <f>TITRES_STAT!D1663</f>
        <v>10.943300000000001</v>
      </c>
      <c r="C1660" s="2">
        <f t="shared" si="197"/>
        <v>8.7600000000000122E-2</v>
      </c>
      <c r="D1660" s="2">
        <f t="shared" si="198"/>
        <v>10.72076</v>
      </c>
      <c r="E1660" s="2">
        <f t="shared" si="200"/>
        <v>10.626140000000001</v>
      </c>
      <c r="F1660" s="2">
        <f t="shared" si="201"/>
        <v>10.734795000000002</v>
      </c>
      <c r="G1660" s="2">
        <f t="shared" si="203"/>
        <v>10.716078000000005</v>
      </c>
      <c r="H1660" s="2">
        <f t="shared" si="199"/>
        <v>9.8284605000000003</v>
      </c>
      <c r="I1660" s="2">
        <f t="array" ref="I1660">SUMPRODUCT(B1644:B1663, (ROW(B1644:B1663)-ROW(B1644)+1)) / (20*21/2)</f>
        <v>10.757104285714286</v>
      </c>
      <c r="J1660" s="2">
        <f t="shared" si="202"/>
        <v>10.715680963685394</v>
      </c>
      <c r="K1660" s="2">
        <f t="shared" si="204"/>
        <v>10.720513913080023</v>
      </c>
    </row>
    <row r="1661" spans="1:11" ht="13.5" x14ac:dyDescent="0.25">
      <c r="A1661" s="3">
        <f>TITRES_STAT!B1664</f>
        <v>44434</v>
      </c>
      <c r="B1661" s="6">
        <f>TITRES_STAT!D1664</f>
        <v>10.943300000000001</v>
      </c>
      <c r="C1661" s="2">
        <f t="shared" si="197"/>
        <v>0</v>
      </c>
      <c r="D1661" s="2">
        <f t="shared" si="198"/>
        <v>10.82414</v>
      </c>
      <c r="E1661" s="2">
        <f t="shared" si="200"/>
        <v>10.65155</v>
      </c>
      <c r="F1661" s="2">
        <f t="shared" si="201"/>
        <v>10.738735000000002</v>
      </c>
      <c r="G1661" s="2">
        <f t="shared" si="203"/>
        <v>10.725650000000005</v>
      </c>
      <c r="H1661" s="2">
        <f t="shared" si="199"/>
        <v>9.8385730000000002</v>
      </c>
      <c r="I1661" s="2">
        <f t="array" ref="I1661">SUMPRODUCT(B1645:B1664, (ROW(B1645:B1664)-ROW(B1645)+1)) / (20*21/2)</f>
        <v>10.788099999999998</v>
      </c>
      <c r="J1661" s="2">
        <f t="shared" si="202"/>
        <v>10.737358967143928</v>
      </c>
      <c r="K1661" s="2">
        <f t="shared" si="204"/>
        <v>10.729250622371003</v>
      </c>
    </row>
    <row r="1662" spans="1:11" ht="13.5" x14ac:dyDescent="0.25">
      <c r="A1662" s="3">
        <f>TITRES_STAT!B1665</f>
        <v>44435</v>
      </c>
      <c r="B1662" s="6">
        <f>TITRES_STAT!D1665</f>
        <v>10.8645</v>
      </c>
      <c r="C1662" s="2">
        <f t="shared" si="197"/>
        <v>-7.8800000000001091E-2</v>
      </c>
      <c r="D1662" s="2">
        <f t="shared" si="198"/>
        <v>10.8592</v>
      </c>
      <c r="E1662" s="2">
        <f t="shared" si="200"/>
        <v>10.686599999999999</v>
      </c>
      <c r="F1662" s="2">
        <f t="shared" si="201"/>
        <v>10.738735</v>
      </c>
      <c r="G1662" s="2">
        <f t="shared" si="203"/>
        <v>10.729356000000005</v>
      </c>
      <c r="H1662" s="2">
        <f t="shared" si="199"/>
        <v>9.8482915000000002</v>
      </c>
      <c r="I1662" s="2">
        <f t="array" ref="I1662">SUMPRODUCT(B1646:B1665, (ROW(B1646:B1665)-ROW(B1646)+1)) / (20*21/2)</f>
        <v>10.818094761904762</v>
      </c>
      <c r="J1662" s="2">
        <f t="shared" si="202"/>
        <v>10.749467636939745</v>
      </c>
      <c r="K1662" s="2">
        <f t="shared" si="204"/>
        <v>10.734554519532924</v>
      </c>
    </row>
    <row r="1663" spans="1:11" ht="13.5" x14ac:dyDescent="0.25">
      <c r="A1663" s="3">
        <f>TITRES_STAT!B1666</f>
        <v>44438</v>
      </c>
      <c r="B1663" s="6">
        <f>TITRES_STAT!D1666</f>
        <v>11.0747</v>
      </c>
      <c r="C1663" s="2">
        <f t="shared" si="197"/>
        <v>0.21020000000000039</v>
      </c>
      <c r="D1663" s="2">
        <f t="shared" si="198"/>
        <v>10.936299999999999</v>
      </c>
      <c r="E1663" s="2">
        <f t="shared" si="200"/>
        <v>10.742669999999999</v>
      </c>
      <c r="F1663" s="2">
        <f t="shared" si="201"/>
        <v>10.749244999999998</v>
      </c>
      <c r="G1663" s="2">
        <f t="shared" si="203"/>
        <v>10.737266000000004</v>
      </c>
      <c r="H1663" s="2">
        <f t="shared" si="199"/>
        <v>9.8591039999999968</v>
      </c>
      <c r="I1663" s="2">
        <f t="array" ref="I1663">SUMPRODUCT(B1647:B1666, (ROW(B1647:B1666)-ROW(B1647)+1)) / (20*21/2)</f>
        <v>10.847088571428573</v>
      </c>
      <c r="J1663" s="2">
        <f t="shared" si="202"/>
        <v>10.780442147707388</v>
      </c>
      <c r="K1663" s="2">
        <f t="shared" si="204"/>
        <v>10.747893557982614</v>
      </c>
    </row>
    <row r="1664" spans="1:11" ht="13.5" x14ac:dyDescent="0.25">
      <c r="A1664" s="3">
        <f>TITRES_STAT!B1667</f>
        <v>44439</v>
      </c>
      <c r="B1664" s="6">
        <f>TITRES_STAT!D1667</f>
        <v>11.0747</v>
      </c>
      <c r="C1664" s="2">
        <f t="shared" si="197"/>
        <v>0</v>
      </c>
      <c r="D1664" s="2">
        <f t="shared" si="198"/>
        <v>10.9801</v>
      </c>
      <c r="E1664" s="2">
        <f t="shared" si="200"/>
        <v>10.79874</v>
      </c>
      <c r="F1664" s="2">
        <f t="shared" si="201"/>
        <v>10.759754999999998</v>
      </c>
      <c r="G1664" s="2">
        <f t="shared" si="203"/>
        <v>10.749466000000005</v>
      </c>
      <c r="H1664" s="2">
        <f t="shared" si="199"/>
        <v>9.8699164999999969</v>
      </c>
      <c r="I1664" s="2">
        <f t="array" ref="I1664">SUMPRODUCT(B1648:B1667, (ROW(B1648:B1667)-ROW(B1648)+1)) / (20*21/2)</f>
        <v>10.887605238095238</v>
      </c>
      <c r="J1664" s="2">
        <f t="shared" si="202"/>
        <v>10.808466705068589</v>
      </c>
      <c r="K1664" s="2">
        <f t="shared" si="204"/>
        <v>10.760709496885257</v>
      </c>
    </row>
    <row r="1665" spans="1:11" ht="13.5" x14ac:dyDescent="0.25">
      <c r="A1665" s="3">
        <f>TITRES_STAT!B1668</f>
        <v>44440</v>
      </c>
      <c r="B1665" s="6">
        <f>TITRES_STAT!D1668</f>
        <v>11.0747</v>
      </c>
      <c r="C1665" s="2">
        <f t="shared" si="197"/>
        <v>0</v>
      </c>
      <c r="D1665" s="2">
        <f t="shared" si="198"/>
        <v>11.00638</v>
      </c>
      <c r="E1665" s="2">
        <f t="shared" si="200"/>
        <v>10.863570000000001</v>
      </c>
      <c r="F1665" s="2">
        <f t="shared" si="201"/>
        <v>10.770264999999998</v>
      </c>
      <c r="G1665" s="2">
        <f t="shared" si="203"/>
        <v>10.758234000000007</v>
      </c>
      <c r="H1665" s="2">
        <f t="shared" si="199"/>
        <v>9.8806859999999972</v>
      </c>
      <c r="I1665" s="2">
        <f t="array" ref="I1665">SUMPRODUCT(B1649:B1668, (ROW(B1649:B1668)-ROW(B1649)+1)) / (20*21/2)</f>
        <v>10.920647142857145</v>
      </c>
      <c r="J1665" s="2">
        <f t="shared" si="202"/>
        <v>10.833822256966819</v>
      </c>
      <c r="K1665" s="2">
        <f t="shared" si="204"/>
        <v>10.77302284994858</v>
      </c>
    </row>
    <row r="1666" spans="1:11" ht="13.5" x14ac:dyDescent="0.25">
      <c r="A1666" s="3">
        <f>TITRES_STAT!B1669</f>
        <v>44441</v>
      </c>
      <c r="B1666" s="6">
        <f>TITRES_STAT!D1669</f>
        <v>11.0747</v>
      </c>
      <c r="C1666" s="2">
        <f t="shared" si="197"/>
        <v>0</v>
      </c>
      <c r="D1666" s="2">
        <f t="shared" si="198"/>
        <v>11.03266</v>
      </c>
      <c r="E1666" s="2">
        <f t="shared" si="200"/>
        <v>10.928400000000002</v>
      </c>
      <c r="F1666" s="2">
        <f t="shared" si="201"/>
        <v>10.780775</v>
      </c>
      <c r="G1666" s="2">
        <f t="shared" si="203"/>
        <v>10.767002000000007</v>
      </c>
      <c r="H1666" s="2">
        <f t="shared" si="199"/>
        <v>9.8914554999999975</v>
      </c>
      <c r="I1666" s="2">
        <f t="array" ref="I1666">SUMPRODUCT(B1650:B1669, (ROW(B1650:B1669)-ROW(B1650)+1)) / (20*21/2)</f>
        <v>10.952270476190478</v>
      </c>
      <c r="J1666" s="2">
        <f t="shared" si="202"/>
        <v>10.856762994398551</v>
      </c>
      <c r="K1666" s="2">
        <f t="shared" si="204"/>
        <v>10.784853326421185</v>
      </c>
    </row>
    <row r="1667" spans="1:11" ht="13.5" x14ac:dyDescent="0.25">
      <c r="A1667" s="3">
        <f>TITRES_STAT!B1670</f>
        <v>44442</v>
      </c>
      <c r="B1667" s="6">
        <f>TITRES_STAT!D1670</f>
        <v>11.206200000000001</v>
      </c>
      <c r="C1667" s="2">
        <f t="shared" si="197"/>
        <v>0.13150000000000084</v>
      </c>
      <c r="D1667" s="2">
        <f t="shared" si="198"/>
        <v>11.101000000000001</v>
      </c>
      <c r="E1667" s="2">
        <f t="shared" si="200"/>
        <v>10.980100000000002</v>
      </c>
      <c r="F1667" s="2">
        <f t="shared" si="201"/>
        <v>10.79786</v>
      </c>
      <c r="G1667" s="2">
        <f t="shared" si="203"/>
        <v>10.778400000000007</v>
      </c>
      <c r="H1667" s="2">
        <f t="shared" si="199"/>
        <v>9.9028824999999969</v>
      </c>
      <c r="I1667" s="2">
        <f t="array" ref="I1667">SUMPRODUCT(B1651:B1670, (ROW(B1651:B1670)-ROW(B1651)+1)) / (20*21/2)</f>
        <v>10.98247523809524</v>
      </c>
      <c r="J1667" s="2">
        <f t="shared" si="202"/>
        <v>10.890042709217736</v>
      </c>
      <c r="K1667" s="2">
        <f t="shared" si="204"/>
        <v>10.80137672538506</v>
      </c>
    </row>
    <row r="1668" spans="1:11" ht="13.5" x14ac:dyDescent="0.25">
      <c r="A1668" s="3">
        <f>TITRES_STAT!B1671</f>
        <v>44445</v>
      </c>
      <c r="B1668" s="6">
        <f>TITRES_STAT!D1671</f>
        <v>11.1448</v>
      </c>
      <c r="C1668" s="2">
        <f t="shared" ref="C1668:C1731" si="205">B1668-B1667</f>
        <v>-6.1400000000000787E-2</v>
      </c>
      <c r="D1668" s="2">
        <f t="shared" si="198"/>
        <v>11.115020000000001</v>
      </c>
      <c r="E1668" s="2">
        <f t="shared" si="200"/>
        <v>11.025660000000002</v>
      </c>
      <c r="F1668" s="2">
        <f t="shared" si="201"/>
        <v>10.812754999999999</v>
      </c>
      <c r="G1668" s="2">
        <f t="shared" si="203"/>
        <v>10.788570000000007</v>
      </c>
      <c r="H1668" s="2">
        <f t="shared" si="199"/>
        <v>9.9143884999999958</v>
      </c>
      <c r="I1668" s="2">
        <f t="array" ref="I1668">SUMPRODUCT(B1652:B1671, (ROW(B1652:B1671)-ROW(B1652)+1)) / (20*21/2)</f>
        <v>11.010510476190477</v>
      </c>
      <c r="J1668" s="2">
        <f t="shared" si="202"/>
        <v>10.914305308339856</v>
      </c>
      <c r="K1668" s="2">
        <f t="shared" si="204"/>
        <v>10.814844304781724</v>
      </c>
    </row>
    <row r="1669" spans="1:11" ht="13.5" x14ac:dyDescent="0.25">
      <c r="A1669" s="3">
        <f>TITRES_STAT!B1672</f>
        <v>44446</v>
      </c>
      <c r="B1669" s="6">
        <f>TITRES_STAT!D1672</f>
        <v>11.1448</v>
      </c>
      <c r="C1669" s="2">
        <f t="shared" si="205"/>
        <v>0</v>
      </c>
      <c r="D1669" s="2">
        <f t="shared" si="198"/>
        <v>11.12904</v>
      </c>
      <c r="E1669" s="2">
        <f t="shared" si="200"/>
        <v>11.054570000000002</v>
      </c>
      <c r="F1669" s="2">
        <f t="shared" si="201"/>
        <v>10.827650000000002</v>
      </c>
      <c r="G1669" s="2">
        <f t="shared" si="203"/>
        <v>10.798912000000007</v>
      </c>
      <c r="H1669" s="2">
        <f t="shared" si="199"/>
        <v>9.9255514999999974</v>
      </c>
      <c r="I1669" s="2">
        <f t="array" ref="I1669">SUMPRODUCT(B1653:B1672, (ROW(B1653:B1672)-ROW(B1653)+1)) / (20*21/2)</f>
        <v>11.036376190476194</v>
      </c>
      <c r="J1669" s="2">
        <f t="shared" si="202"/>
        <v>10.936257183736059</v>
      </c>
      <c r="K1669" s="2">
        <f t="shared" si="204"/>
        <v>10.827783743809892</v>
      </c>
    </row>
    <row r="1670" spans="1:11" ht="13.5" x14ac:dyDescent="0.25">
      <c r="A1670" s="3">
        <f>TITRES_STAT!B1673</f>
        <v>44447</v>
      </c>
      <c r="B1670" s="6">
        <f>TITRES_STAT!D1673</f>
        <v>11.1448</v>
      </c>
      <c r="C1670" s="2">
        <f t="shared" si="205"/>
        <v>0</v>
      </c>
      <c r="D1670" s="2">
        <f t="shared" ref="D1670:D1733" si="206">AVERAGE(B1666:B1670)</f>
        <v>11.143060000000002</v>
      </c>
      <c r="E1670" s="2">
        <f t="shared" si="200"/>
        <v>11.074720000000001</v>
      </c>
      <c r="F1670" s="2">
        <f t="shared" si="201"/>
        <v>10.850430000000001</v>
      </c>
      <c r="G1670" s="2">
        <f t="shared" si="203"/>
        <v>10.809254000000008</v>
      </c>
      <c r="H1670" s="2">
        <f t="shared" si="199"/>
        <v>9.9367144999999972</v>
      </c>
      <c r="I1670" s="2">
        <f t="array" ref="I1670">SUMPRODUCT(B1654:B1673, (ROW(B1654:B1673)-ROW(B1654)+1)) / (20*21/2)</f>
        <v>11.059238095238097</v>
      </c>
      <c r="J1670" s="2">
        <f t="shared" si="202"/>
        <v>10.956118404332624</v>
      </c>
      <c r="K1670" s="2">
        <f t="shared" si="204"/>
        <v>10.840215753856562</v>
      </c>
    </row>
    <row r="1671" spans="1:11" ht="13.5" x14ac:dyDescent="0.25">
      <c r="A1671" s="3">
        <f>TITRES_STAT!B1674</f>
        <v>44448</v>
      </c>
      <c r="B1671" s="6">
        <f>TITRES_STAT!D1674</f>
        <v>11.1448</v>
      </c>
      <c r="C1671" s="2">
        <f t="shared" si="205"/>
        <v>0</v>
      </c>
      <c r="D1671" s="2">
        <f t="shared" si="206"/>
        <v>11.157080000000002</v>
      </c>
      <c r="E1671" s="2">
        <f t="shared" si="200"/>
        <v>11.094870000000002</v>
      </c>
      <c r="F1671" s="2">
        <f t="shared" si="201"/>
        <v>10.873210000000002</v>
      </c>
      <c r="G1671" s="2">
        <f t="shared" si="203"/>
        <v>10.819596000000006</v>
      </c>
      <c r="H1671" s="2">
        <f t="shared" si="199"/>
        <v>9.9479204999999968</v>
      </c>
      <c r="I1671" s="2">
        <f t="array" ref="I1671">SUMPRODUCT(B1655:B1674, (ROW(B1655:B1674)-ROW(B1655)+1)) / (20*21/2)</f>
        <v>11.039877142857144</v>
      </c>
      <c r="J1671" s="2">
        <f t="shared" si="202"/>
        <v>10.974088080110469</v>
      </c>
      <c r="K1671" s="2">
        <f t="shared" si="204"/>
        <v>10.852160234097481</v>
      </c>
    </row>
    <row r="1672" spans="1:11" ht="13.5" x14ac:dyDescent="0.25">
      <c r="A1672" s="3">
        <f>TITRES_STAT!B1675</f>
        <v>44449</v>
      </c>
      <c r="B1672" s="6">
        <f>TITRES_STAT!D1675</f>
        <v>11.1448</v>
      </c>
      <c r="C1672" s="2">
        <f t="shared" si="205"/>
        <v>0</v>
      </c>
      <c r="D1672" s="2">
        <f t="shared" si="206"/>
        <v>11.1448</v>
      </c>
      <c r="E1672" s="2">
        <f t="shared" si="200"/>
        <v>11.122900000000001</v>
      </c>
      <c r="F1672" s="2">
        <f t="shared" si="201"/>
        <v>10.904750000000002</v>
      </c>
      <c r="G1672" s="2">
        <f t="shared" si="203"/>
        <v>10.829938000000006</v>
      </c>
      <c r="H1672" s="2">
        <f t="shared" si="199"/>
        <v>9.9590834999999966</v>
      </c>
      <c r="I1672" s="2">
        <f t="array" ref="I1672">SUMPRODUCT(B1656:B1675, (ROW(B1656:B1675)-ROW(B1656)+1)) / (20*21/2)</f>
        <v>11.013635238095238</v>
      </c>
      <c r="J1672" s="2">
        <f t="shared" si="202"/>
        <v>10.990346358195186</v>
      </c>
      <c r="K1672" s="2">
        <f t="shared" si="204"/>
        <v>10.86363630334856</v>
      </c>
    </row>
    <row r="1673" spans="1:11" ht="13.5" x14ac:dyDescent="0.25">
      <c r="A1673" s="3">
        <f>TITRES_STAT!B1676</f>
        <v>44452</v>
      </c>
      <c r="B1673" s="6">
        <f>TITRES_STAT!D1676</f>
        <v>11.1448</v>
      </c>
      <c r="C1673" s="2">
        <f t="shared" si="205"/>
        <v>0</v>
      </c>
      <c r="D1673" s="2">
        <f t="shared" si="206"/>
        <v>11.1448</v>
      </c>
      <c r="E1673" s="2">
        <f t="shared" si="200"/>
        <v>11.129910000000002</v>
      </c>
      <c r="F1673" s="2">
        <f t="shared" si="201"/>
        <v>10.936290000000001</v>
      </c>
      <c r="G1673" s="2">
        <f t="shared" si="203"/>
        <v>10.835896000000005</v>
      </c>
      <c r="H1673" s="2">
        <f t="shared" si="199"/>
        <v>9.9702464999999965</v>
      </c>
      <c r="I1673" s="2">
        <f t="array" ref="I1673">SUMPRODUCT(B1657:B1676, (ROW(B1657:B1676)-ROW(B1657)+1)) / (20*21/2)</f>
        <v>11.003749047619047</v>
      </c>
      <c r="J1673" s="2">
        <f t="shared" si="202"/>
        <v>11.005056228843262</v>
      </c>
      <c r="K1673" s="2">
        <f t="shared" si="204"/>
        <v>10.874662330668224</v>
      </c>
    </row>
    <row r="1674" spans="1:11" ht="13.5" x14ac:dyDescent="0.25">
      <c r="A1674" s="3">
        <f>TITRES_STAT!B1677</f>
        <v>44453</v>
      </c>
      <c r="B1674" s="6">
        <f>TITRES_STAT!D1677</f>
        <v>10.733000000000001</v>
      </c>
      <c r="C1674" s="2">
        <f t="shared" si="205"/>
        <v>-0.4117999999999995</v>
      </c>
      <c r="D1674" s="2">
        <f t="shared" si="206"/>
        <v>11.06244</v>
      </c>
      <c r="E1674" s="2">
        <f t="shared" si="200"/>
        <v>11.095740000000003</v>
      </c>
      <c r="F1674" s="2">
        <f t="shared" si="201"/>
        <v>10.947240000000003</v>
      </c>
      <c r="G1674" s="2">
        <f t="shared" si="203"/>
        <v>10.835020000000002</v>
      </c>
      <c r="H1674" s="2">
        <f t="shared" ref="H1674:H1737" si="207">AVERAGE(B1475:B1674)</f>
        <v>9.9793504999999989</v>
      </c>
      <c r="I1674" s="2">
        <f t="array" ref="I1674">SUMPRODUCT(B1658:B1677, (ROW(B1658:B1677)-ROW(B1658)+1)) / (20*21/2)</f>
        <v>10.98180904761905</v>
      </c>
      <c r="J1674" s="2">
        <f t="shared" si="202"/>
        <v>10.97914611181057</v>
      </c>
      <c r="K1674" s="2">
        <f t="shared" si="204"/>
        <v>10.869106945151824</v>
      </c>
    </row>
    <row r="1675" spans="1:11" ht="13.5" x14ac:dyDescent="0.25">
      <c r="A1675" s="3">
        <f>TITRES_STAT!B1678</f>
        <v>44454</v>
      </c>
      <c r="B1675" s="6">
        <f>TITRES_STAT!D1678</f>
        <v>10.6717</v>
      </c>
      <c r="C1675" s="2">
        <f t="shared" si="205"/>
        <v>-6.130000000000102E-2</v>
      </c>
      <c r="D1675" s="2">
        <f t="shared" si="206"/>
        <v>10.96782</v>
      </c>
      <c r="E1675" s="2">
        <f t="shared" si="200"/>
        <v>11.055440000000003</v>
      </c>
      <c r="F1675" s="2">
        <f t="shared" si="201"/>
        <v>10.959505000000002</v>
      </c>
      <c r="G1675" s="2">
        <f t="shared" si="203"/>
        <v>10.833794000000001</v>
      </c>
      <c r="H1675" s="2">
        <f t="shared" si="207"/>
        <v>9.9881479999999971</v>
      </c>
      <c r="I1675" s="2">
        <f t="array" ref="I1675">SUMPRODUCT(B1659:B1678, (ROW(B1659:B1678)-ROW(B1659)+1)) / (20*21/2)</f>
        <v>10.957071904761904</v>
      </c>
      <c r="J1675" s="2">
        <f t="shared" si="202"/>
        <v>10.949865529733373</v>
      </c>
      <c r="K1675" s="2">
        <f t="shared" si="204"/>
        <v>10.861365496322341</v>
      </c>
    </row>
    <row r="1676" spans="1:11" ht="13.5" x14ac:dyDescent="0.25">
      <c r="A1676" s="3">
        <f>TITRES_STAT!B1679</f>
        <v>44455</v>
      </c>
      <c r="B1676" s="6">
        <f>TITRES_STAT!D1679</f>
        <v>10.855700000000001</v>
      </c>
      <c r="C1676" s="2">
        <f t="shared" si="205"/>
        <v>0.18400000000000105</v>
      </c>
      <c r="D1676" s="2">
        <f t="shared" si="206"/>
        <v>10.91</v>
      </c>
      <c r="E1676" s="2">
        <f t="shared" ref="E1676:E1739" si="208">AVERAGE(B1667:B1676)</f>
        <v>11.033540000000002</v>
      </c>
      <c r="F1676" s="2">
        <f t="shared" si="201"/>
        <v>10.980970000000003</v>
      </c>
      <c r="G1676" s="2">
        <f t="shared" si="203"/>
        <v>10.836247999999998</v>
      </c>
      <c r="H1676" s="2">
        <f t="shared" si="207"/>
        <v>9.9978654999999979</v>
      </c>
      <c r="I1676" s="2">
        <f t="array" ref="I1676">SUMPRODUCT(B1660:B1679, (ROW(B1660:B1679)-ROW(B1660)+1)) / (20*21/2)</f>
        <v>10.93216761904762</v>
      </c>
      <c r="J1676" s="2">
        <f t="shared" si="202"/>
        <v>10.940897384044479</v>
      </c>
      <c r="K1676" s="2">
        <f t="shared" si="204"/>
        <v>10.861143319995975</v>
      </c>
    </row>
    <row r="1677" spans="1:11" ht="13.5" x14ac:dyDescent="0.25">
      <c r="A1677" s="3">
        <f>TITRES_STAT!B1680</f>
        <v>44456</v>
      </c>
      <c r="B1677" s="6">
        <f>TITRES_STAT!D1680</f>
        <v>10.7506</v>
      </c>
      <c r="C1677" s="2">
        <f t="shared" si="205"/>
        <v>-0.10510000000000019</v>
      </c>
      <c r="D1677" s="2">
        <f t="shared" si="206"/>
        <v>10.831160000000001</v>
      </c>
      <c r="E1677" s="2">
        <f t="shared" si="208"/>
        <v>10.987980000000002</v>
      </c>
      <c r="F1677" s="2">
        <f t="shared" si="201"/>
        <v>10.984040000000002</v>
      </c>
      <c r="G1677" s="2">
        <f t="shared" si="203"/>
        <v>10.836599999999999</v>
      </c>
      <c r="H1677" s="2">
        <f t="shared" si="207"/>
        <v>10.007657999999998</v>
      </c>
      <c r="I1677" s="2">
        <f t="array" ref="I1677">SUMPRODUCT(B1661:B1680, (ROW(B1661:B1680)-ROW(B1661)+1)) / (20*21/2)</f>
        <v>10.907889047619046</v>
      </c>
      <c r="J1677" s="2">
        <f t="shared" si="202"/>
        <v>10.922773823659291</v>
      </c>
      <c r="K1677" s="2">
        <f t="shared" si="204"/>
        <v>10.85680828783927</v>
      </c>
    </row>
    <row r="1678" spans="1:11" ht="13.5" x14ac:dyDescent="0.25">
      <c r="A1678" s="3">
        <f>TITRES_STAT!B1681</f>
        <v>44459</v>
      </c>
      <c r="B1678" s="6">
        <f>TITRES_STAT!D1681</f>
        <v>10.724299999999999</v>
      </c>
      <c r="C1678" s="2">
        <f t="shared" si="205"/>
        <v>-2.6300000000000878E-2</v>
      </c>
      <c r="D1678" s="2">
        <f t="shared" si="206"/>
        <v>10.747059999999999</v>
      </c>
      <c r="E1678" s="2">
        <f t="shared" si="208"/>
        <v>10.945930000000001</v>
      </c>
      <c r="F1678" s="2">
        <f t="shared" si="201"/>
        <v>10.985795000000001</v>
      </c>
      <c r="G1678" s="2">
        <f t="shared" si="203"/>
        <v>10.836425999999999</v>
      </c>
      <c r="H1678" s="2">
        <f t="shared" si="207"/>
        <v>10.017104499999999</v>
      </c>
      <c r="I1678" s="2">
        <f t="array" ref="I1678">SUMPRODUCT(B1662:B1681, (ROW(B1662:B1681)-ROW(B1662)+1)) / (20*21/2)</f>
        <v>10.884653333333333</v>
      </c>
      <c r="J1678" s="2">
        <f t="shared" si="202"/>
        <v>10.903871554739359</v>
      </c>
      <c r="K1678" s="2">
        <f t="shared" si="204"/>
        <v>10.851611884394593</v>
      </c>
    </row>
    <row r="1679" spans="1:11" ht="13.5" x14ac:dyDescent="0.25">
      <c r="A1679" s="3">
        <f>TITRES_STAT!B1682</f>
        <v>44460</v>
      </c>
      <c r="B1679" s="6">
        <f>TITRES_STAT!D1682</f>
        <v>10.724299999999999</v>
      </c>
      <c r="C1679" s="2">
        <f t="shared" si="205"/>
        <v>0</v>
      </c>
      <c r="D1679" s="2">
        <f t="shared" si="206"/>
        <v>10.74532</v>
      </c>
      <c r="E1679" s="2">
        <f t="shared" si="208"/>
        <v>10.903880000000001</v>
      </c>
      <c r="F1679" s="2">
        <f t="shared" si="201"/>
        <v>10.979225000000001</v>
      </c>
      <c r="G1679" s="2">
        <f t="shared" si="203"/>
        <v>10.836251999999996</v>
      </c>
      <c r="H1679" s="2">
        <f t="shared" si="207"/>
        <v>10.026207999999999</v>
      </c>
      <c r="I1679" s="2">
        <f t="array" ref="I1679">SUMPRODUCT(B1663:B1682, (ROW(B1663:B1682)-ROW(B1663)+1)) / (20*21/2)</f>
        <v>10.862460476190476</v>
      </c>
      <c r="J1679" s="2">
        <f t="shared" si="202"/>
        <v>10.88676950190704</v>
      </c>
      <c r="K1679" s="2">
        <f t="shared" si="204"/>
        <v>10.846619261477159</v>
      </c>
    </row>
    <row r="1680" spans="1:11" ht="13.5" x14ac:dyDescent="0.25">
      <c r="A1680" s="3">
        <f>TITRES_STAT!B1683</f>
        <v>44461</v>
      </c>
      <c r="B1680" s="6">
        <f>TITRES_STAT!D1683</f>
        <v>10.724299999999999</v>
      </c>
      <c r="C1680" s="2">
        <f t="shared" si="205"/>
        <v>0</v>
      </c>
      <c r="D1680" s="2">
        <f t="shared" si="206"/>
        <v>10.755840000000001</v>
      </c>
      <c r="E1680" s="2">
        <f t="shared" si="208"/>
        <v>10.861830000000001</v>
      </c>
      <c r="F1680" s="2">
        <f t="shared" si="201"/>
        <v>10.968275</v>
      </c>
      <c r="G1680" s="2">
        <f t="shared" si="203"/>
        <v>10.836252</v>
      </c>
      <c r="H1680" s="2">
        <f t="shared" si="207"/>
        <v>10.035354499999999</v>
      </c>
      <c r="I1680" s="2">
        <f t="array" ref="I1680">SUMPRODUCT(B1664:B1683, (ROW(B1664:B1683)-ROW(B1664)+1)) / (20*21/2)</f>
        <v>10.840935238095238</v>
      </c>
      <c r="J1680" s="2">
        <f t="shared" si="202"/>
        <v>10.871296216011132</v>
      </c>
      <c r="K1680" s="2">
        <f t="shared" si="204"/>
        <v>10.84182242769374</v>
      </c>
    </row>
    <row r="1681" spans="1:11" ht="13.5" x14ac:dyDescent="0.25">
      <c r="A1681" s="3">
        <f>TITRES_STAT!B1684</f>
        <v>44462</v>
      </c>
      <c r="B1681" s="6">
        <f>TITRES_STAT!D1684</f>
        <v>10.724299999999999</v>
      </c>
      <c r="C1681" s="2">
        <f t="shared" si="205"/>
        <v>0</v>
      </c>
      <c r="D1681" s="2">
        <f t="shared" si="206"/>
        <v>10.729559999999999</v>
      </c>
      <c r="E1681" s="2">
        <f t="shared" si="208"/>
        <v>10.81978</v>
      </c>
      <c r="F1681" s="2">
        <f t="shared" si="201"/>
        <v>10.957325000000001</v>
      </c>
      <c r="G1681" s="2">
        <f t="shared" si="203"/>
        <v>10.836252</v>
      </c>
      <c r="H1681" s="2">
        <f t="shared" si="207"/>
        <v>10.044414999999997</v>
      </c>
      <c r="I1681" s="2">
        <f t="array" ref="I1681">SUMPRODUCT(B1665:B1684, (ROW(B1665:B1684)-ROW(B1665)+1)) / (20*21/2)</f>
        <v>10.816069047619047</v>
      </c>
      <c r="J1681" s="2">
        <f t="shared" si="202"/>
        <v>10.857296576391024</v>
      </c>
      <c r="K1681" s="2">
        <f t="shared" si="204"/>
        <v>10.837213705039083</v>
      </c>
    </row>
    <row r="1682" spans="1:11" ht="13.5" x14ac:dyDescent="0.25">
      <c r="A1682" s="3">
        <f>TITRES_STAT!B1685</f>
        <v>44463</v>
      </c>
      <c r="B1682" s="6">
        <f>TITRES_STAT!D1685</f>
        <v>10.724299999999999</v>
      </c>
      <c r="C1682" s="2">
        <f t="shared" si="205"/>
        <v>0</v>
      </c>
      <c r="D1682" s="2">
        <f t="shared" si="206"/>
        <v>10.724299999999999</v>
      </c>
      <c r="E1682" s="2">
        <f t="shared" si="208"/>
        <v>10.77773</v>
      </c>
      <c r="F1682" s="2">
        <f t="shared" si="201"/>
        <v>10.950315</v>
      </c>
      <c r="G1682" s="2">
        <f t="shared" si="203"/>
        <v>10.836252</v>
      </c>
      <c r="H1682" s="2">
        <f t="shared" si="207"/>
        <v>10.053732999999998</v>
      </c>
      <c r="I1682" s="2">
        <f t="array" ref="I1682">SUMPRODUCT(B1666:B1685, (ROW(B1666:B1685)-ROW(B1666)+1)) / (20*21/2)</f>
        <v>10.79396</v>
      </c>
      <c r="J1682" s="2">
        <f t="shared" si="202"/>
        <v>10.844630235782356</v>
      </c>
      <c r="K1682" s="2">
        <f t="shared" si="204"/>
        <v>10.832785716606178</v>
      </c>
    </row>
    <row r="1683" spans="1:11" ht="13.5" x14ac:dyDescent="0.25">
      <c r="A1683" s="3">
        <f>TITRES_STAT!B1686</f>
        <v>44466</v>
      </c>
      <c r="B1683" s="6">
        <f>TITRES_STAT!D1686</f>
        <v>10.724299999999999</v>
      </c>
      <c r="C1683" s="2">
        <f t="shared" si="205"/>
        <v>0</v>
      </c>
      <c r="D1683" s="2">
        <f t="shared" si="206"/>
        <v>10.724299999999999</v>
      </c>
      <c r="E1683" s="2">
        <f t="shared" si="208"/>
        <v>10.735679999999999</v>
      </c>
      <c r="F1683" s="2">
        <f t="shared" si="201"/>
        <v>10.932795000000002</v>
      </c>
      <c r="G1683" s="2">
        <f t="shared" si="203"/>
        <v>10.836251999999996</v>
      </c>
      <c r="H1683" s="2">
        <f t="shared" si="207"/>
        <v>10.062750499999998</v>
      </c>
      <c r="I1683" s="2">
        <f t="array" ref="I1683">SUMPRODUCT(B1667:B1686, (ROW(B1667:B1686)-ROW(B1667)+1)) / (20*21/2)</f>
        <v>10.771223333333333</v>
      </c>
      <c r="J1683" s="2">
        <f t="shared" si="202"/>
        <v>10.833170213326893</v>
      </c>
      <c r="K1683" s="2">
        <f t="shared" si="204"/>
        <v>10.828531374778485</v>
      </c>
    </row>
    <row r="1684" spans="1:11" ht="13.5" x14ac:dyDescent="0.25">
      <c r="A1684" s="3">
        <f>TITRES_STAT!B1687</f>
        <v>44467</v>
      </c>
      <c r="B1684" s="6">
        <f>TITRES_STAT!D1687</f>
        <v>10.6717</v>
      </c>
      <c r="C1684" s="2">
        <f t="shared" si="205"/>
        <v>-5.259999999999998E-2</v>
      </c>
      <c r="D1684" s="2">
        <f t="shared" si="206"/>
        <v>10.71378</v>
      </c>
      <c r="E1684" s="2">
        <f t="shared" si="208"/>
        <v>10.72955</v>
      </c>
      <c r="F1684" s="2">
        <f t="shared" ref="F1684:F1747" si="209">AVERAGE(B1665:B1684)</f>
        <v>10.912645000000001</v>
      </c>
      <c r="G1684" s="2">
        <f t="shared" si="203"/>
        <v>10.836075999999998</v>
      </c>
      <c r="H1684" s="2">
        <f t="shared" si="207"/>
        <v>10.071548</v>
      </c>
      <c r="I1684" s="2">
        <f t="array" ref="I1684">SUMPRODUCT(B1668:B1687, (ROW(B1668:B1687)-ROW(B1668)+1)) / (20*21/2)</f>
        <v>10.757165238095237</v>
      </c>
      <c r="J1684" s="2">
        <f t="shared" si="202"/>
        <v>10.817792097771949</v>
      </c>
      <c r="K1684" s="2">
        <f t="shared" si="204"/>
        <v>10.822381124787173</v>
      </c>
    </row>
    <row r="1685" spans="1:11" ht="13.5" x14ac:dyDescent="0.25">
      <c r="A1685" s="3">
        <f>TITRES_STAT!B1688</f>
        <v>44468</v>
      </c>
      <c r="B1685" s="6">
        <f>TITRES_STAT!D1688</f>
        <v>10.6805</v>
      </c>
      <c r="C1685" s="2">
        <f t="shared" si="205"/>
        <v>8.8000000000008072E-3</v>
      </c>
      <c r="D1685" s="2">
        <f t="shared" si="206"/>
        <v>10.705020000000001</v>
      </c>
      <c r="E1685" s="2">
        <f t="shared" si="208"/>
        <v>10.73043</v>
      </c>
      <c r="F1685" s="2">
        <f t="shared" si="209"/>
        <v>10.892935</v>
      </c>
      <c r="G1685" s="2">
        <f t="shared" si="203"/>
        <v>10.836075999999998</v>
      </c>
      <c r="H1685" s="2">
        <f t="shared" si="207"/>
        <v>10.080389499999997</v>
      </c>
      <c r="I1685" s="2">
        <f t="array" ref="I1685">SUMPRODUCT(B1669:B1688, (ROW(B1669:B1688)-ROW(B1669)+1)) / (20*21/2)</f>
        <v>10.742059047619046</v>
      </c>
      <c r="J1685" s="2">
        <f t="shared" ref="J1685:J1748" si="210">$J$4*B1685+J1684*(1-$J$4)</f>
        <v>10.804716659888907</v>
      </c>
      <c r="K1685" s="2">
        <f t="shared" si="204"/>
        <v>10.816817159109243</v>
      </c>
    </row>
    <row r="1686" spans="1:11" ht="13.5" x14ac:dyDescent="0.25">
      <c r="A1686" s="3">
        <f>TITRES_STAT!B1689</f>
        <v>44469</v>
      </c>
      <c r="B1686" s="6">
        <f>TITRES_STAT!D1689</f>
        <v>10.654199999999999</v>
      </c>
      <c r="C1686" s="2">
        <f t="shared" si="205"/>
        <v>-2.6300000000000878E-2</v>
      </c>
      <c r="D1686" s="2">
        <f t="shared" si="206"/>
        <v>10.690999999999999</v>
      </c>
      <c r="E1686" s="2">
        <f t="shared" si="208"/>
        <v>10.710279999999999</v>
      </c>
      <c r="F1686" s="2">
        <f t="shared" si="209"/>
        <v>10.871910000000002</v>
      </c>
      <c r="G1686" s="2">
        <f t="shared" si="203"/>
        <v>10.835549999999996</v>
      </c>
      <c r="H1686" s="2">
        <f t="shared" si="207"/>
        <v>10.089056499999998</v>
      </c>
      <c r="I1686" s="2">
        <f t="array" ref="I1686">SUMPRODUCT(B1670:B1689, (ROW(B1670:B1689)-ROW(B1670)+1)) / (20*21/2)</f>
        <v>10.724122380952378</v>
      </c>
      <c r="J1686" s="2">
        <f t="shared" si="210"/>
        <v>10.790381739899487</v>
      </c>
      <c r="K1686" s="2">
        <f t="shared" si="204"/>
        <v>10.810440015614764</v>
      </c>
    </row>
    <row r="1687" spans="1:11" ht="13.5" x14ac:dyDescent="0.25">
      <c r="A1687" s="3">
        <f>TITRES_STAT!B1690</f>
        <v>44470</v>
      </c>
      <c r="B1687" s="6">
        <f>TITRES_STAT!D1690</f>
        <v>10.724299999999999</v>
      </c>
      <c r="C1687" s="2">
        <f t="shared" si="205"/>
        <v>7.0100000000000051E-2</v>
      </c>
      <c r="D1687" s="2">
        <f t="shared" si="206"/>
        <v>10.690999999999999</v>
      </c>
      <c r="E1687" s="2">
        <f t="shared" si="208"/>
        <v>10.707649999999999</v>
      </c>
      <c r="F1687" s="2">
        <f t="shared" si="209"/>
        <v>10.847815000000001</v>
      </c>
      <c r="G1687" s="2">
        <f t="shared" si="203"/>
        <v>10.836425999999996</v>
      </c>
      <c r="H1687" s="2">
        <f t="shared" si="207"/>
        <v>10.098073999999999</v>
      </c>
      <c r="I1687" s="2">
        <f t="array" ref="I1687">SUMPRODUCT(B1671:B1690, (ROW(B1671:B1690)-ROW(B1671)+1)) / (20*21/2)</f>
        <v>10.706100476190475</v>
      </c>
      <c r="J1687" s="2">
        <f t="shared" si="210"/>
        <v>10.784088240861442</v>
      </c>
      <c r="K1687" s="2">
        <f t="shared" si="204"/>
        <v>10.807061975786734</v>
      </c>
    </row>
    <row r="1688" spans="1:11" ht="13.5" x14ac:dyDescent="0.25">
      <c r="A1688" s="3">
        <f>TITRES_STAT!B1691</f>
        <v>44473</v>
      </c>
      <c r="B1688" s="6">
        <f>TITRES_STAT!D1691</f>
        <v>10.6892</v>
      </c>
      <c r="C1688" s="2">
        <f t="shared" si="205"/>
        <v>-3.5099999999999909E-2</v>
      </c>
      <c r="D1688" s="2">
        <f t="shared" si="206"/>
        <v>10.68398</v>
      </c>
      <c r="E1688" s="2">
        <f t="shared" si="208"/>
        <v>10.704139999999999</v>
      </c>
      <c r="F1688" s="2">
        <f t="shared" si="209"/>
        <v>10.825035</v>
      </c>
      <c r="G1688" s="2">
        <f t="shared" si="203"/>
        <v>10.831167999999996</v>
      </c>
      <c r="H1688" s="2">
        <f t="shared" si="207"/>
        <v>10.107130499999998</v>
      </c>
      <c r="I1688" s="2">
        <f t="array" ref="I1688">SUMPRODUCT(B1672:B1691, (ROW(B1672:B1691)-ROW(B1672)+1)) / (20*21/2)</f>
        <v>10.68561380952381</v>
      </c>
      <c r="J1688" s="2">
        <f t="shared" si="210"/>
        <v>10.775051265541304</v>
      </c>
      <c r="K1688" s="2">
        <f t="shared" si="204"/>
        <v>10.802439937520587</v>
      </c>
    </row>
    <row r="1689" spans="1:11" ht="13.5" x14ac:dyDescent="0.25">
      <c r="A1689" s="3">
        <f>TITRES_STAT!B1692</f>
        <v>44474</v>
      </c>
      <c r="B1689" s="6">
        <f>TITRES_STAT!D1692</f>
        <v>10.636699999999999</v>
      </c>
      <c r="C1689" s="2">
        <f t="shared" si="205"/>
        <v>-5.2500000000000213E-2</v>
      </c>
      <c r="D1689" s="2">
        <f t="shared" si="206"/>
        <v>10.676979999999999</v>
      </c>
      <c r="E1689" s="2">
        <f t="shared" si="208"/>
        <v>10.69538</v>
      </c>
      <c r="F1689" s="2">
        <f t="shared" si="209"/>
        <v>10.799629999999999</v>
      </c>
      <c r="G1689" s="2">
        <f t="shared" si="203"/>
        <v>10.824859999999996</v>
      </c>
      <c r="H1689" s="2">
        <f t="shared" si="207"/>
        <v>10.11571</v>
      </c>
      <c r="I1689" s="2">
        <f t="array" ref="I1689">SUMPRODUCT(B1673:B1692, (ROW(B1673:B1692)-ROW(B1673)+1)) / (20*21/2)</f>
        <v>10.662084285714283</v>
      </c>
      <c r="J1689" s="2">
        <f t="shared" si="210"/>
        <v>10.761874954537371</v>
      </c>
      <c r="K1689" s="2">
        <f t="shared" si="204"/>
        <v>10.795940332127623</v>
      </c>
    </row>
    <row r="1690" spans="1:11" ht="13.5" x14ac:dyDescent="0.25">
      <c r="A1690" s="3">
        <f>TITRES_STAT!B1693</f>
        <v>44475</v>
      </c>
      <c r="B1690" s="6">
        <f>TITRES_STAT!D1693</f>
        <v>10.6104</v>
      </c>
      <c r="C1690" s="2">
        <f t="shared" si="205"/>
        <v>-2.6299999999999102E-2</v>
      </c>
      <c r="D1690" s="2">
        <f t="shared" si="206"/>
        <v>10.66296</v>
      </c>
      <c r="E1690" s="2">
        <f t="shared" si="208"/>
        <v>10.68399</v>
      </c>
      <c r="F1690" s="2">
        <f t="shared" si="209"/>
        <v>10.77291</v>
      </c>
      <c r="G1690" s="2">
        <f t="shared" si="203"/>
        <v>10.818025999999998</v>
      </c>
      <c r="H1690" s="2">
        <f t="shared" si="207"/>
        <v>10.125015999999999</v>
      </c>
      <c r="I1690" s="2">
        <f t="array" ref="I1690">SUMPRODUCT(B1674:B1693, (ROW(B1674:B1693)-ROW(B1674)+1)) / (20*21/2)</f>
        <v>10.662499047619049</v>
      </c>
      <c r="J1690" s="2">
        <f t="shared" si="210"/>
        <v>10.747448768390953</v>
      </c>
      <c r="K1690" s="2">
        <f t="shared" si="204"/>
        <v>10.788664240671638</v>
      </c>
    </row>
    <row r="1691" spans="1:11" ht="13.5" x14ac:dyDescent="0.25">
      <c r="A1691" s="3">
        <f>TITRES_STAT!B1694</f>
        <v>44476</v>
      </c>
      <c r="B1691" s="6">
        <f>TITRES_STAT!D1694</f>
        <v>10.5578</v>
      </c>
      <c r="C1691" s="2">
        <f t="shared" si="205"/>
        <v>-5.259999999999998E-2</v>
      </c>
      <c r="D1691" s="2">
        <f t="shared" si="206"/>
        <v>10.64368</v>
      </c>
      <c r="E1691" s="2">
        <f t="shared" si="208"/>
        <v>10.667339999999999</v>
      </c>
      <c r="F1691" s="2">
        <f t="shared" si="209"/>
        <v>10.743559999999999</v>
      </c>
      <c r="G1691" s="2">
        <f t="shared" si="203"/>
        <v>10.811891999999999</v>
      </c>
      <c r="H1691" s="2">
        <f t="shared" si="207"/>
        <v>10.134059000000001</v>
      </c>
      <c r="I1691" s="2">
        <f t="array" ref="I1691">SUMPRODUCT(B1675:B1694, (ROW(B1675:B1694)-ROW(B1675)+1)) / (20*21/2)</f>
        <v>10.636586666666666</v>
      </c>
      <c r="J1691" s="2">
        <f t="shared" si="210"/>
        <v>10.729386980925147</v>
      </c>
      <c r="K1691" s="2">
        <f t="shared" si="204"/>
        <v>10.779610741037455</v>
      </c>
    </row>
    <row r="1692" spans="1:11" ht="13.5" x14ac:dyDescent="0.25">
      <c r="A1692" s="3">
        <f>TITRES_STAT!B1695</f>
        <v>44477</v>
      </c>
      <c r="B1692" s="6">
        <f>TITRES_STAT!D1695</f>
        <v>10.496499999999999</v>
      </c>
      <c r="C1692" s="2">
        <f t="shared" si="205"/>
        <v>-6.130000000000102E-2</v>
      </c>
      <c r="D1692" s="2">
        <f t="shared" si="206"/>
        <v>10.598119999999998</v>
      </c>
      <c r="E1692" s="2">
        <f t="shared" si="208"/>
        <v>10.64456</v>
      </c>
      <c r="F1692" s="2">
        <f t="shared" si="209"/>
        <v>10.711144999999998</v>
      </c>
      <c r="G1692" s="2">
        <f t="shared" si="203"/>
        <v>10.804531999999996</v>
      </c>
      <c r="H1692" s="2">
        <f t="shared" si="207"/>
        <v>10.142023500000001</v>
      </c>
      <c r="I1692" s="2">
        <f t="array" ref="I1692">SUMPRODUCT(B1676:B1695, (ROW(B1676:B1695)-ROW(B1676)+1)) / (20*21/2)</f>
        <v>10.604671428571427</v>
      </c>
      <c r="J1692" s="2">
        <f t="shared" si="210"/>
        <v>10.707207268456084</v>
      </c>
      <c r="K1692" s="2">
        <f t="shared" si="204"/>
        <v>10.768508359035987</v>
      </c>
    </row>
    <row r="1693" spans="1:11" ht="13.5" x14ac:dyDescent="0.25">
      <c r="A1693" s="3">
        <f>TITRES_STAT!B1696</f>
        <v>44480</v>
      </c>
      <c r="B1693" s="6">
        <f>TITRES_STAT!D1696</f>
        <v>10.7155</v>
      </c>
      <c r="C1693" s="2">
        <f t="shared" si="205"/>
        <v>0.21900000000000119</v>
      </c>
      <c r="D1693" s="2">
        <f t="shared" si="206"/>
        <v>10.60338</v>
      </c>
      <c r="E1693" s="2">
        <f t="shared" si="208"/>
        <v>10.64368</v>
      </c>
      <c r="F1693" s="2">
        <f t="shared" si="209"/>
        <v>10.689679999999999</v>
      </c>
      <c r="G1693" s="2">
        <f t="shared" si="203"/>
        <v>10.801551999999997</v>
      </c>
      <c r="H1693" s="2">
        <f t="shared" si="207"/>
        <v>10.1512115</v>
      </c>
      <c r="I1693" s="2">
        <f t="array" ref="I1693">SUMPRODUCT(B1677:B1696, (ROW(B1677:B1696)-ROW(B1677)+1)) / (20*21/2)</f>
        <v>10.581008095238095</v>
      </c>
      <c r="J1693" s="2">
        <f t="shared" si="210"/>
        <v>10.707997052412647</v>
      </c>
      <c r="K1693" s="2">
        <f t="shared" si="204"/>
        <v>10.766429599858107</v>
      </c>
    </row>
    <row r="1694" spans="1:11" ht="13.5" x14ac:dyDescent="0.25">
      <c r="A1694" s="3">
        <f>TITRES_STAT!B1697</f>
        <v>44481</v>
      </c>
      <c r="B1694" s="6">
        <f>TITRES_STAT!D1697</f>
        <v>10.4176</v>
      </c>
      <c r="C1694" s="2">
        <f t="shared" si="205"/>
        <v>-0.29790000000000028</v>
      </c>
      <c r="D1694" s="2">
        <f t="shared" si="206"/>
        <v>10.559559999999999</v>
      </c>
      <c r="E1694" s="2">
        <f t="shared" si="208"/>
        <v>10.618270000000001</v>
      </c>
      <c r="F1694" s="2">
        <f t="shared" si="209"/>
        <v>10.673909999999998</v>
      </c>
      <c r="G1694" s="2">
        <f t="shared" si="203"/>
        <v>10.792613999999997</v>
      </c>
      <c r="H1694" s="2">
        <f t="shared" si="207"/>
        <v>10.159553499999999</v>
      </c>
      <c r="I1694" s="2">
        <f t="array" ref="I1694">SUMPRODUCT(B1678:B1697, (ROW(B1678:B1697)-ROW(B1678)+1)) / (20*21/2)</f>
        <v>10.561149047619049</v>
      </c>
      <c r="J1694" s="2">
        <f t="shared" si="210"/>
        <v>10.680340190278111</v>
      </c>
      <c r="K1694" s="2">
        <f t="shared" si="204"/>
        <v>10.752750007706808</v>
      </c>
    </row>
    <row r="1695" spans="1:11" ht="13.5" x14ac:dyDescent="0.25">
      <c r="A1695" s="3">
        <f>TITRES_STAT!B1698</f>
        <v>44482</v>
      </c>
      <c r="B1695" s="6">
        <f>TITRES_STAT!D1698</f>
        <v>10.338800000000001</v>
      </c>
      <c r="C1695" s="2">
        <f t="shared" si="205"/>
        <v>-7.8799999999999315E-2</v>
      </c>
      <c r="D1695" s="2">
        <f t="shared" si="206"/>
        <v>10.505239999999999</v>
      </c>
      <c r="E1695" s="2">
        <f t="shared" si="208"/>
        <v>10.584100000000003</v>
      </c>
      <c r="F1695" s="2">
        <f t="shared" si="209"/>
        <v>10.657264999999999</v>
      </c>
      <c r="G1695" s="2">
        <f t="shared" si="203"/>
        <v>10.782099999999996</v>
      </c>
      <c r="H1695" s="2">
        <f t="shared" si="207"/>
        <v>10.1670725</v>
      </c>
      <c r="I1695" s="2">
        <f t="array" ref="I1695">SUMPRODUCT(B1679:B1698, (ROW(B1679:B1698)-ROW(B1679)+1)) / (20*21/2)</f>
        <v>10.54283380952381</v>
      </c>
      <c r="J1695" s="2">
        <f t="shared" si="210"/>
        <v>10.647812553108768</v>
      </c>
      <c r="K1695" s="2">
        <f t="shared" si="204"/>
        <v>10.736516674071249</v>
      </c>
    </row>
    <row r="1696" spans="1:11" ht="13.5" x14ac:dyDescent="0.25">
      <c r="A1696" s="3">
        <f>TITRES_STAT!B1699</f>
        <v>44483</v>
      </c>
      <c r="B1696" s="6">
        <f>TITRES_STAT!D1699</f>
        <v>10.408799999999999</v>
      </c>
      <c r="C1696" s="2">
        <f t="shared" si="205"/>
        <v>6.9999999999998508E-2</v>
      </c>
      <c r="D1696" s="2">
        <f t="shared" si="206"/>
        <v>10.475440000000001</v>
      </c>
      <c r="E1696" s="2">
        <f t="shared" si="208"/>
        <v>10.559559999999999</v>
      </c>
      <c r="F1696" s="2">
        <f t="shared" si="209"/>
        <v>10.634919999999997</v>
      </c>
      <c r="G1696" s="2">
        <f t="shared" si="203"/>
        <v>10.772985999999998</v>
      </c>
      <c r="H1696" s="2">
        <f t="shared" si="207"/>
        <v>10.174941499999997</v>
      </c>
      <c r="I1696" s="2">
        <f t="array" ref="I1696">SUMPRODUCT(B1680:B1699, (ROW(B1680:B1699)-ROW(B1680)+1)) / (20*21/2)</f>
        <v>10.525937142857142</v>
      </c>
      <c r="J1696" s="2">
        <f t="shared" si="210"/>
        <v>10.625049452812695</v>
      </c>
      <c r="K1696" s="2">
        <f t="shared" si="204"/>
        <v>10.723665039793945</v>
      </c>
    </row>
    <row r="1697" spans="1:11" ht="13.5" x14ac:dyDescent="0.25">
      <c r="A1697" s="3">
        <f>TITRES_STAT!B1700</f>
        <v>44488</v>
      </c>
      <c r="B1697" s="6">
        <f>TITRES_STAT!D1700</f>
        <v>10.426399999999999</v>
      </c>
      <c r="C1697" s="2">
        <f t="shared" si="205"/>
        <v>1.7599999999999838E-2</v>
      </c>
      <c r="D1697" s="2">
        <f t="shared" si="206"/>
        <v>10.46142</v>
      </c>
      <c r="E1697" s="2">
        <f t="shared" si="208"/>
        <v>10.529769999999999</v>
      </c>
      <c r="F1697" s="2">
        <f t="shared" si="209"/>
        <v>10.618709999999998</v>
      </c>
      <c r="G1697" s="2">
        <f t="shared" si="203"/>
        <v>10.764223999999997</v>
      </c>
      <c r="H1697" s="2">
        <f t="shared" si="207"/>
        <v>10.182512499999998</v>
      </c>
      <c r="I1697" s="2">
        <f t="array" ref="I1697">SUMPRODUCT(B1681:B1700, (ROW(B1681:B1700)-ROW(B1681)+1)) / (20*21/2)</f>
        <v>10.510459047619047</v>
      </c>
      <c r="J1697" s="2">
        <f t="shared" si="210"/>
        <v>10.606130457306724</v>
      </c>
      <c r="K1697" s="2">
        <f t="shared" si="204"/>
        <v>10.712007587253007</v>
      </c>
    </row>
    <row r="1698" spans="1:11" ht="13.5" x14ac:dyDescent="0.25">
      <c r="A1698" s="3">
        <f>TITRES_STAT!B1701</f>
        <v>44489</v>
      </c>
      <c r="B1698" s="6">
        <f>TITRES_STAT!D1701</f>
        <v>10.426399999999999</v>
      </c>
      <c r="C1698" s="2">
        <f t="shared" si="205"/>
        <v>0</v>
      </c>
      <c r="D1698" s="2">
        <f t="shared" si="206"/>
        <v>10.403600000000001</v>
      </c>
      <c r="E1698" s="2">
        <f t="shared" si="208"/>
        <v>10.503490000000001</v>
      </c>
      <c r="F1698" s="2">
        <f t="shared" si="209"/>
        <v>10.603814999999997</v>
      </c>
      <c r="G1698" s="2">
        <f t="shared" si="203"/>
        <v>10.755813999999996</v>
      </c>
      <c r="H1698" s="2">
        <f t="shared" si="207"/>
        <v>10.190211999999999</v>
      </c>
      <c r="I1698" s="2">
        <f t="array" ref="I1698">SUMPRODUCT(B1682:B1701, (ROW(B1682:B1701)-ROW(B1682)+1)) / (20*21/2)</f>
        <v>10.496399523809524</v>
      </c>
      <c r="J1698" s="2">
        <f t="shared" si="210"/>
        <v>10.58901327089656</v>
      </c>
      <c r="K1698" s="2">
        <f t="shared" si="204"/>
        <v>10.700807289713675</v>
      </c>
    </row>
    <row r="1699" spans="1:11" ht="13.5" x14ac:dyDescent="0.25">
      <c r="A1699" s="3">
        <f>TITRES_STAT!B1702</f>
        <v>44490</v>
      </c>
      <c r="B1699" s="6">
        <f>TITRES_STAT!D1702</f>
        <v>10.426399999999999</v>
      </c>
      <c r="C1699" s="2">
        <f t="shared" si="205"/>
        <v>0</v>
      </c>
      <c r="D1699" s="2">
        <f t="shared" si="206"/>
        <v>10.40536</v>
      </c>
      <c r="E1699" s="2">
        <f t="shared" si="208"/>
        <v>10.48246</v>
      </c>
      <c r="F1699" s="2">
        <f t="shared" si="209"/>
        <v>10.588919999999998</v>
      </c>
      <c r="G1699" s="2">
        <f t="shared" si="203"/>
        <v>10.747403999999996</v>
      </c>
      <c r="H1699" s="2">
        <f t="shared" si="207"/>
        <v>10.1979975</v>
      </c>
      <c r="I1699" s="2">
        <f t="array" ref="I1699">SUMPRODUCT(B1683:B1702, (ROW(B1683:B1702)-ROW(B1683)+1)) / (20*21/2)</f>
        <v>10.48375857142857</v>
      </c>
      <c r="J1699" s="2">
        <f t="shared" si="210"/>
        <v>10.573526292715934</v>
      </c>
      <c r="K1699" s="2">
        <f t="shared" si="204"/>
        <v>10.690046219528826</v>
      </c>
    </row>
    <row r="1700" spans="1:11" ht="13.5" x14ac:dyDescent="0.25">
      <c r="A1700" s="3">
        <f>TITRES_STAT!B1703</f>
        <v>44491</v>
      </c>
      <c r="B1700" s="6">
        <f>TITRES_STAT!D1703</f>
        <v>10.426399999999999</v>
      </c>
      <c r="C1700" s="2">
        <f t="shared" si="205"/>
        <v>0</v>
      </c>
      <c r="D1700" s="2">
        <f t="shared" si="206"/>
        <v>10.422880000000001</v>
      </c>
      <c r="E1700" s="2">
        <f t="shared" si="208"/>
        <v>10.46406</v>
      </c>
      <c r="F1700" s="2">
        <f t="shared" si="209"/>
        <v>10.574025000000001</v>
      </c>
      <c r="G1700" s="2">
        <f t="shared" si="203"/>
        <v>10.742147999999995</v>
      </c>
      <c r="H1700" s="2">
        <f t="shared" si="207"/>
        <v>10.205954499999999</v>
      </c>
      <c r="I1700" s="2">
        <f t="array" ref="I1700">SUMPRODUCT(B1684:B1703, (ROW(B1684:B1703)-ROW(B1684)+1)) / (20*21/2)</f>
        <v>10.472536190476189</v>
      </c>
      <c r="J1700" s="2">
        <f t="shared" si="210"/>
        <v>10.559514264838226</v>
      </c>
      <c r="K1700" s="2">
        <f t="shared" si="204"/>
        <v>10.679707152096324</v>
      </c>
    </row>
    <row r="1701" spans="1:11" ht="13.5" x14ac:dyDescent="0.25">
      <c r="A1701" s="3">
        <f>TITRES_STAT!B1704</f>
        <v>44494</v>
      </c>
      <c r="B1701" s="6">
        <f>TITRES_STAT!D1704</f>
        <v>10.426399999999999</v>
      </c>
      <c r="C1701" s="2">
        <f t="shared" si="205"/>
        <v>0</v>
      </c>
      <c r="D1701" s="2">
        <f t="shared" si="206"/>
        <v>10.426399999999999</v>
      </c>
      <c r="E1701" s="2">
        <f t="shared" si="208"/>
        <v>10.45092</v>
      </c>
      <c r="F1701" s="2">
        <f t="shared" si="209"/>
        <v>10.55913</v>
      </c>
      <c r="G1701" s="2">
        <f t="shared" si="203"/>
        <v>10.736891999999997</v>
      </c>
      <c r="H1701" s="2">
        <f t="shared" si="207"/>
        <v>10.213525499999999</v>
      </c>
      <c r="I1701" s="2">
        <f t="array" ref="I1701">SUMPRODUCT(B1685:B1704, (ROW(B1685:B1704)-ROW(B1685)+1)) / (20*21/2)</f>
        <v>10.462732380952382</v>
      </c>
      <c r="J1701" s="2">
        <f t="shared" si="210"/>
        <v>10.546836715806014</v>
      </c>
      <c r="K1701" s="2">
        <f t="shared" si="204"/>
        <v>10.669773538288625</v>
      </c>
    </row>
    <row r="1702" spans="1:11" ht="13.5" x14ac:dyDescent="0.25">
      <c r="A1702" s="3">
        <f>TITRES_STAT!B1705</f>
        <v>44495</v>
      </c>
      <c r="B1702" s="6">
        <f>TITRES_STAT!D1705</f>
        <v>10.426399999999999</v>
      </c>
      <c r="C1702" s="2">
        <f t="shared" si="205"/>
        <v>0</v>
      </c>
      <c r="D1702" s="2">
        <f t="shared" si="206"/>
        <v>10.426399999999999</v>
      </c>
      <c r="E1702" s="2">
        <f t="shared" si="208"/>
        <v>10.443909999999999</v>
      </c>
      <c r="F1702" s="2">
        <f t="shared" si="209"/>
        <v>10.544235</v>
      </c>
      <c r="G1702" s="2">
        <f t="shared" si="203"/>
        <v>10.735139999999994</v>
      </c>
      <c r="H1702" s="2">
        <f t="shared" si="207"/>
        <v>10.221954499999999</v>
      </c>
      <c r="I1702" s="2">
        <f t="array" ref="I1702">SUMPRODUCT(B1686:B1705, (ROW(B1686:B1705)-ROW(B1686)+1)) / (20*21/2)</f>
        <v>10.454096666666667</v>
      </c>
      <c r="J1702" s="2">
        <f t="shared" si="210"/>
        <v>10.535366552395917</v>
      </c>
      <c r="K1702" s="2">
        <f t="shared" si="204"/>
        <v>10.660229477963583</v>
      </c>
    </row>
    <row r="1703" spans="1:11" ht="13.5" x14ac:dyDescent="0.25">
      <c r="A1703" s="3">
        <f>TITRES_STAT!B1706</f>
        <v>44496</v>
      </c>
      <c r="B1703" s="6">
        <f>TITRES_STAT!D1706</f>
        <v>10.426399999999999</v>
      </c>
      <c r="C1703" s="2">
        <f t="shared" si="205"/>
        <v>0</v>
      </c>
      <c r="D1703" s="2">
        <f t="shared" si="206"/>
        <v>10.426399999999999</v>
      </c>
      <c r="E1703" s="2">
        <f t="shared" si="208"/>
        <v>10.415000000000001</v>
      </c>
      <c r="F1703" s="2">
        <f t="shared" si="209"/>
        <v>10.529340000000001</v>
      </c>
      <c r="G1703" s="2">
        <f t="shared" si="203"/>
        <v>10.733387999999996</v>
      </c>
      <c r="H1703" s="2">
        <f t="shared" si="207"/>
        <v>10.230769499999999</v>
      </c>
      <c r="I1703" s="2">
        <f t="array" ref="I1703">SUMPRODUCT(B1687:B1706, (ROW(B1687:B1706)-ROW(B1687)+1)) / (20*21/2)</f>
        <v>10.471699523809521</v>
      </c>
      <c r="J1703" s="2">
        <f t="shared" si="210"/>
        <v>10.524988785501067</v>
      </c>
      <c r="K1703" s="2">
        <f t="shared" si="204"/>
        <v>10.651059694514032</v>
      </c>
    </row>
    <row r="1704" spans="1:11" ht="13.5" x14ac:dyDescent="0.25">
      <c r="A1704" s="3">
        <f>TITRES_STAT!B1707</f>
        <v>44497</v>
      </c>
      <c r="B1704" s="6">
        <f>TITRES_STAT!D1707</f>
        <v>10.426399999999999</v>
      </c>
      <c r="C1704" s="2">
        <f t="shared" si="205"/>
        <v>0</v>
      </c>
      <c r="D1704" s="2">
        <f t="shared" si="206"/>
        <v>10.426399999999999</v>
      </c>
      <c r="E1704" s="2">
        <f t="shared" si="208"/>
        <v>10.41588</v>
      </c>
      <c r="F1704" s="2">
        <f t="shared" si="209"/>
        <v>10.517075000000002</v>
      </c>
      <c r="G1704" s="2">
        <f t="shared" si="203"/>
        <v>10.731635999999996</v>
      </c>
      <c r="H1704" s="2">
        <f t="shared" si="207"/>
        <v>10.240012999999999</v>
      </c>
      <c r="I1704" s="2">
        <f t="array" ref="I1704">SUMPRODUCT(B1688:B1707, (ROW(B1688:B1707)-ROW(B1688)+1)) / (20*21/2)</f>
        <v>10.489135714285714</v>
      </c>
      <c r="J1704" s="2">
        <f t="shared" si="210"/>
        <v>10.515599377358109</v>
      </c>
      <c r="K1704" s="2">
        <f t="shared" si="204"/>
        <v>10.642249510415443</v>
      </c>
    </row>
    <row r="1705" spans="1:11" ht="13.5" x14ac:dyDescent="0.25">
      <c r="A1705" s="3">
        <f>TITRES_STAT!B1708</f>
        <v>44498</v>
      </c>
      <c r="B1705" s="6">
        <f>TITRES_STAT!D1708</f>
        <v>10.426399999999999</v>
      </c>
      <c r="C1705" s="2">
        <f t="shared" si="205"/>
        <v>0</v>
      </c>
      <c r="D1705" s="2">
        <f t="shared" si="206"/>
        <v>10.426399999999999</v>
      </c>
      <c r="E1705" s="2">
        <f t="shared" si="208"/>
        <v>10.42464</v>
      </c>
      <c r="F1705" s="2">
        <f t="shared" si="209"/>
        <v>10.504370000000002</v>
      </c>
      <c r="G1705" s="2">
        <f t="shared" si="203"/>
        <v>10.731635999999996</v>
      </c>
      <c r="H1705" s="2">
        <f t="shared" si="207"/>
        <v>10.2492565</v>
      </c>
      <c r="I1705" s="2">
        <f t="array" ref="I1705">SUMPRODUCT(B1689:B1708, (ROW(B1689:B1708)-ROW(B1689)+1)) / (20*21/2)</f>
        <v>10.506739047619048</v>
      </c>
      <c r="J1705" s="2">
        <f t="shared" si="210"/>
        <v>10.507104198562098</v>
      </c>
      <c r="K1705" s="2">
        <f t="shared" si="204"/>
        <v>10.633784823732485</v>
      </c>
    </row>
    <row r="1706" spans="1:11" ht="13.5" x14ac:dyDescent="0.25">
      <c r="A1706" s="3">
        <f>TITRES_STAT!B1709</f>
        <v>44501</v>
      </c>
      <c r="B1706" s="6">
        <f>TITRES_STAT!D1709</f>
        <v>10.6892</v>
      </c>
      <c r="C1706" s="2">
        <f t="shared" si="205"/>
        <v>0.26280000000000037</v>
      </c>
      <c r="D1706" s="2">
        <f t="shared" si="206"/>
        <v>10.478959999999999</v>
      </c>
      <c r="E1706" s="2">
        <f t="shared" si="208"/>
        <v>10.452679999999999</v>
      </c>
      <c r="F1706" s="2">
        <f t="shared" si="209"/>
        <v>10.506119999999999</v>
      </c>
      <c r="G1706" s="2">
        <f t="shared" si="203"/>
        <v>10.736891999999997</v>
      </c>
      <c r="H1706" s="2">
        <f t="shared" si="207"/>
        <v>10.259813999999999</v>
      </c>
      <c r="I1706" s="2">
        <f t="array" ref="I1706">SUMPRODUCT(B1690:B1709, (ROW(B1690:B1709)-ROW(B1690)+1)) / (20*21/2)</f>
        <v>10.52434238095238</v>
      </c>
      <c r="J1706" s="2">
        <f t="shared" si="210"/>
        <v>10.524446655841897</v>
      </c>
      <c r="K1706" s="2">
        <f t="shared" si="204"/>
        <v>10.635957967899838</v>
      </c>
    </row>
    <row r="1707" spans="1:11" ht="13.5" x14ac:dyDescent="0.25">
      <c r="A1707" s="3">
        <f>TITRES_STAT!B1710</f>
        <v>44502</v>
      </c>
      <c r="B1707" s="6">
        <f>TITRES_STAT!D1710</f>
        <v>10.6892</v>
      </c>
      <c r="C1707" s="2">
        <f t="shared" si="205"/>
        <v>0</v>
      </c>
      <c r="D1707" s="2">
        <f t="shared" si="206"/>
        <v>10.531519999999999</v>
      </c>
      <c r="E1707" s="2">
        <f t="shared" si="208"/>
        <v>10.478959999999999</v>
      </c>
      <c r="F1707" s="2">
        <f t="shared" si="209"/>
        <v>10.504365</v>
      </c>
      <c r="G1707" s="2">
        <f t="shared" si="203"/>
        <v>10.736892000000003</v>
      </c>
      <c r="H1707" s="2">
        <f t="shared" si="207"/>
        <v>10.269085</v>
      </c>
      <c r="I1707" s="2">
        <f t="array" ref="I1707">SUMPRODUCT(B1691:B1710, (ROW(B1691:B1710)-ROW(B1691)+1)) / (20*21/2)</f>
        <v>10.541695714285714</v>
      </c>
      <c r="J1707" s="2">
        <f t="shared" si="210"/>
        <v>10.540137450523622</v>
      </c>
      <c r="K1707" s="2">
        <f t="shared" si="204"/>
        <v>10.638045890727295</v>
      </c>
    </row>
    <row r="1708" spans="1:11" ht="13.5" x14ac:dyDescent="0.25">
      <c r="A1708" s="3">
        <f>TITRES_STAT!B1711</f>
        <v>44503</v>
      </c>
      <c r="B1708" s="6">
        <f>TITRES_STAT!D1711</f>
        <v>10.6892</v>
      </c>
      <c r="C1708" s="2">
        <f t="shared" si="205"/>
        <v>0</v>
      </c>
      <c r="D1708" s="2">
        <f t="shared" si="206"/>
        <v>10.58408</v>
      </c>
      <c r="E1708" s="2">
        <f t="shared" si="208"/>
        <v>10.505239999999999</v>
      </c>
      <c r="F1708" s="2">
        <f t="shared" si="209"/>
        <v>10.504365</v>
      </c>
      <c r="G1708" s="2">
        <f t="shared" si="203"/>
        <v>10.736892000000003</v>
      </c>
      <c r="H1708" s="2">
        <f t="shared" si="207"/>
        <v>10.278355999999999</v>
      </c>
      <c r="I1708" s="2">
        <f t="array" ref="I1708">SUMPRODUCT(B1692:B1711, (ROW(B1692:B1711)-ROW(B1692)+1)) / (20*21/2)</f>
        <v>10.55867380952381</v>
      </c>
      <c r="J1708" s="2">
        <f t="shared" si="210"/>
        <v>10.554333883807086</v>
      </c>
      <c r="K1708" s="2">
        <f t="shared" si="204"/>
        <v>10.640051934228184</v>
      </c>
    </row>
    <row r="1709" spans="1:11" ht="13.5" x14ac:dyDescent="0.25">
      <c r="A1709" s="3">
        <f>TITRES_STAT!B1712</f>
        <v>44504</v>
      </c>
      <c r="B1709" s="6">
        <f>TITRES_STAT!D1712</f>
        <v>10.6892</v>
      </c>
      <c r="C1709" s="2">
        <f t="shared" si="205"/>
        <v>0</v>
      </c>
      <c r="D1709" s="2">
        <f t="shared" si="206"/>
        <v>10.63664</v>
      </c>
      <c r="E1709" s="2">
        <f t="shared" si="208"/>
        <v>10.53152</v>
      </c>
      <c r="F1709" s="2">
        <f t="shared" si="209"/>
        <v>10.50699</v>
      </c>
      <c r="G1709" s="2">
        <f t="shared" si="203"/>
        <v>10.733562000000004</v>
      </c>
      <c r="H1709" s="2">
        <f t="shared" si="207"/>
        <v>10.287841499999999</v>
      </c>
      <c r="I1709" s="2">
        <f t="array" ref="I1709">SUMPRODUCT(B1693:B1712, (ROW(B1693:B1712)-ROW(B1693)+1)) / (20*21/2)</f>
        <v>10.558340476190478</v>
      </c>
      <c r="J1709" s="2">
        <f t="shared" si="210"/>
        <v>10.567178275825459</v>
      </c>
      <c r="K1709" s="2">
        <f t="shared" si="204"/>
        <v>10.64197930935649</v>
      </c>
    </row>
    <row r="1710" spans="1:11" ht="13.5" x14ac:dyDescent="0.25">
      <c r="A1710" s="3">
        <f>TITRES_STAT!B1713</f>
        <v>44505</v>
      </c>
      <c r="B1710" s="6">
        <f>TITRES_STAT!D1713</f>
        <v>10.6892</v>
      </c>
      <c r="C1710" s="2">
        <f t="shared" si="205"/>
        <v>0</v>
      </c>
      <c r="D1710" s="2">
        <f t="shared" si="206"/>
        <v>10.6892</v>
      </c>
      <c r="E1710" s="2">
        <f t="shared" si="208"/>
        <v>10.5578</v>
      </c>
      <c r="F1710" s="2">
        <f t="shared" si="209"/>
        <v>10.510929999999998</v>
      </c>
      <c r="G1710" s="2">
        <f t="shared" si="203"/>
        <v>10.728480000000005</v>
      </c>
      <c r="H1710" s="2">
        <f t="shared" si="207"/>
        <v>10.2971985</v>
      </c>
      <c r="I1710" s="2">
        <f t="array" ref="I1710">SUMPRODUCT(B1694:B1713, (ROW(B1694:B1713)-ROW(B1694)+1)) / (20*21/2)</f>
        <v>10.557923809523809</v>
      </c>
      <c r="J1710" s="2">
        <f t="shared" si="210"/>
        <v>10.57879939241351</v>
      </c>
      <c r="K1710" s="2">
        <f t="shared" si="204"/>
        <v>10.64383110114643</v>
      </c>
    </row>
    <row r="1711" spans="1:11" ht="13.5" x14ac:dyDescent="0.25">
      <c r="A1711" s="3">
        <f>TITRES_STAT!B1714</f>
        <v>44508</v>
      </c>
      <c r="B1711" s="6">
        <f>TITRES_STAT!D1714</f>
        <v>10.6892</v>
      </c>
      <c r="C1711" s="2">
        <f t="shared" si="205"/>
        <v>0</v>
      </c>
      <c r="D1711" s="2">
        <f t="shared" si="206"/>
        <v>10.6892</v>
      </c>
      <c r="E1711" s="2">
        <f t="shared" si="208"/>
        <v>10.58408</v>
      </c>
      <c r="F1711" s="2">
        <f t="shared" si="209"/>
        <v>10.5175</v>
      </c>
      <c r="G1711" s="2">
        <f t="shared" si="203"/>
        <v>10.723398000000005</v>
      </c>
      <c r="H1711" s="2">
        <f t="shared" si="207"/>
        <v>10.305611999999998</v>
      </c>
      <c r="I1711" s="2">
        <f t="array" ref="I1711">SUMPRODUCT(B1695:B1714, (ROW(B1695:B1714)-ROW(B1695)+1)) / (20*21/2)</f>
        <v>10.556799999999999</v>
      </c>
      <c r="J1711" s="2">
        <f t="shared" si="210"/>
        <v>10.589313735993175</v>
      </c>
      <c r="K1711" s="2">
        <f t="shared" si="204"/>
        <v>10.645610273650492</v>
      </c>
    </row>
    <row r="1712" spans="1:11" ht="13.5" x14ac:dyDescent="0.25">
      <c r="A1712" s="3">
        <f>TITRES_STAT!B1715</f>
        <v>44509</v>
      </c>
      <c r="B1712" s="6">
        <f>TITRES_STAT!D1715</f>
        <v>10.513999999999999</v>
      </c>
      <c r="C1712" s="2">
        <f t="shared" si="205"/>
        <v>-0.17520000000000024</v>
      </c>
      <c r="D1712" s="2">
        <f t="shared" si="206"/>
        <v>10.654159999999999</v>
      </c>
      <c r="E1712" s="2">
        <f t="shared" si="208"/>
        <v>10.592839999999999</v>
      </c>
      <c r="F1712" s="2">
        <f t="shared" si="209"/>
        <v>10.518375000000001</v>
      </c>
      <c r="G1712" s="2">
        <f t="shared" si="203"/>
        <v>10.716388000000004</v>
      </c>
      <c r="H1712" s="2">
        <f t="shared" si="207"/>
        <v>10.314007000000002</v>
      </c>
      <c r="I1712" s="2">
        <f t="array" ref="I1712">SUMPRODUCT(B1696:B1715, (ROW(B1696:B1715)-ROW(B1696)+1)) / (20*21/2)</f>
        <v>10.573652857142857</v>
      </c>
      <c r="J1712" s="2">
        <f t="shared" si="210"/>
        <v>10.582140999231919</v>
      </c>
      <c r="K1712" s="2">
        <f t="shared" si="204"/>
        <v>10.640449086448513</v>
      </c>
    </row>
    <row r="1713" spans="1:11" ht="13.5" x14ac:dyDescent="0.25">
      <c r="A1713" s="3">
        <f>TITRES_STAT!B1716</f>
        <v>44510</v>
      </c>
      <c r="B1713" s="6">
        <f>TITRES_STAT!D1716</f>
        <v>10.513999999999999</v>
      </c>
      <c r="C1713" s="2">
        <f t="shared" si="205"/>
        <v>0</v>
      </c>
      <c r="D1713" s="2">
        <f t="shared" si="206"/>
        <v>10.619119999999999</v>
      </c>
      <c r="E1713" s="2">
        <f t="shared" si="208"/>
        <v>10.601599999999999</v>
      </c>
      <c r="F1713" s="2">
        <f t="shared" si="209"/>
        <v>10.508300000000002</v>
      </c>
      <c r="G1713" s="2">
        <f t="shared" si="203"/>
        <v>10.705174000000007</v>
      </c>
      <c r="H1713" s="2">
        <f t="shared" si="207"/>
        <v>10.322402000000002</v>
      </c>
      <c r="I1713" s="2">
        <f t="array" ref="I1713">SUMPRODUCT(B1697:B1716, (ROW(B1697:B1716)-ROW(B1697)+1)) / (20*21/2)</f>
        <v>10.588837142857143</v>
      </c>
      <c r="J1713" s="2">
        <f t="shared" si="210"/>
        <v>10.575651380257451</v>
      </c>
      <c r="K1713" s="2">
        <f t="shared" si="204"/>
        <v>10.635490298744649</v>
      </c>
    </row>
    <row r="1714" spans="1:11" ht="13.5" x14ac:dyDescent="0.25">
      <c r="A1714" s="3">
        <f>TITRES_STAT!B1717</f>
        <v>44511</v>
      </c>
      <c r="B1714" s="6">
        <f>TITRES_STAT!D1717</f>
        <v>10.496499999999999</v>
      </c>
      <c r="C1714" s="2">
        <f t="shared" si="205"/>
        <v>-1.7500000000000071E-2</v>
      </c>
      <c r="D1714" s="2">
        <f t="shared" si="206"/>
        <v>10.580579999999999</v>
      </c>
      <c r="E1714" s="2">
        <f t="shared" si="208"/>
        <v>10.608609999999999</v>
      </c>
      <c r="F1714" s="2">
        <f t="shared" si="209"/>
        <v>10.512245</v>
      </c>
      <c r="G1714" s="2">
        <f t="shared" ref="G1714:G1777" si="211">AVERAGE(B1665:B1714)</f>
        <v>10.693610000000003</v>
      </c>
      <c r="H1714" s="2">
        <f t="shared" si="207"/>
        <v>10.331138500000002</v>
      </c>
      <c r="I1714" s="2">
        <f t="array" ref="I1714">SUMPRODUCT(B1698:B1717, (ROW(B1698:B1717)-ROW(B1698)+1)) / (20*21/2)</f>
        <v>10.602686190476192</v>
      </c>
      <c r="J1714" s="2">
        <f t="shared" si="210"/>
        <v>10.568113153566264</v>
      </c>
      <c r="K1714" s="2">
        <f t="shared" si="204"/>
        <v>10.63003969879388</v>
      </c>
    </row>
    <row r="1715" spans="1:11" ht="13.5" x14ac:dyDescent="0.25">
      <c r="A1715" s="3">
        <f>TITRES_STAT!B1718</f>
        <v>44512</v>
      </c>
      <c r="B1715" s="6">
        <f>TITRES_STAT!D1718</f>
        <v>10.6892</v>
      </c>
      <c r="C1715" s="2">
        <f t="shared" si="205"/>
        <v>0.19270000000000032</v>
      </c>
      <c r="D1715" s="2">
        <f t="shared" si="206"/>
        <v>10.580579999999999</v>
      </c>
      <c r="E1715" s="2">
        <f t="shared" si="208"/>
        <v>10.634889999999999</v>
      </c>
      <c r="F1715" s="2">
        <f t="shared" si="209"/>
        <v>10.529765000000001</v>
      </c>
      <c r="G1715" s="2">
        <f t="shared" si="211"/>
        <v>10.685900000000004</v>
      </c>
      <c r="H1715" s="2">
        <f t="shared" si="207"/>
        <v>10.341610500000002</v>
      </c>
      <c r="I1715" s="2">
        <f t="array" ref="I1715">SUMPRODUCT(B1699:B1718, (ROW(B1699:B1718)-ROW(B1699)+1)) / (20*21/2)</f>
        <v>10.596931428571429</v>
      </c>
      <c r="J1715" s="2">
        <f t="shared" si="210"/>
        <v>10.579645234179001</v>
      </c>
      <c r="K1715" s="2">
        <f t="shared" ref="K1715:K1778" si="212">$K$4*B1715+(1-$K$4)*K1714</f>
        <v>10.632359710605884</v>
      </c>
    </row>
    <row r="1716" spans="1:11" ht="13.5" x14ac:dyDescent="0.25">
      <c r="A1716" s="3">
        <f>TITRES_STAT!B1719</f>
        <v>44515</v>
      </c>
      <c r="B1716" s="6">
        <f>TITRES_STAT!D1719</f>
        <v>10.6892</v>
      </c>
      <c r="C1716" s="2">
        <f t="shared" si="205"/>
        <v>0</v>
      </c>
      <c r="D1716" s="2">
        <f t="shared" si="206"/>
        <v>10.580579999999999</v>
      </c>
      <c r="E1716" s="2">
        <f t="shared" si="208"/>
        <v>10.634889999999999</v>
      </c>
      <c r="F1716" s="2">
        <f t="shared" si="209"/>
        <v>10.543785000000002</v>
      </c>
      <c r="G1716" s="2">
        <f t="shared" si="211"/>
        <v>10.678190000000004</v>
      </c>
      <c r="H1716" s="2">
        <f t="shared" si="207"/>
        <v>10.3508815</v>
      </c>
      <c r="I1716" s="2">
        <f t="array" ref="I1716">SUMPRODUCT(B1700:B1719, (ROW(B1700:B1719)-ROW(B1700)+1)) / (20*21/2)</f>
        <v>10.590842857142857</v>
      </c>
      <c r="J1716" s="2">
        <f t="shared" si="210"/>
        <v>10.590079021400047</v>
      </c>
      <c r="K1716" s="2">
        <f t="shared" si="212"/>
        <v>10.634588741562515</v>
      </c>
    </row>
    <row r="1717" spans="1:11" ht="13.5" x14ac:dyDescent="0.25">
      <c r="A1717" s="3">
        <f>TITRES_STAT!B1720</f>
        <v>44516</v>
      </c>
      <c r="B1717" s="6">
        <f>TITRES_STAT!D1720</f>
        <v>10.6892</v>
      </c>
      <c r="C1717" s="2">
        <f t="shared" si="205"/>
        <v>0</v>
      </c>
      <c r="D1717" s="2">
        <f t="shared" si="206"/>
        <v>10.61562</v>
      </c>
      <c r="E1717" s="2">
        <f t="shared" si="208"/>
        <v>10.634889999999999</v>
      </c>
      <c r="F1717" s="2">
        <f t="shared" si="209"/>
        <v>10.556925</v>
      </c>
      <c r="G1717" s="2">
        <f t="shared" si="211"/>
        <v>10.667850000000005</v>
      </c>
      <c r="H1717" s="2">
        <f t="shared" si="207"/>
        <v>10.3601525</v>
      </c>
      <c r="I1717" s="2">
        <f t="array" ref="I1717">SUMPRODUCT(B1701:B1720, (ROW(B1701:B1720)-ROW(B1701)+1)) / (20*21/2)</f>
        <v>10.584420476190475</v>
      </c>
      <c r="J1717" s="2">
        <f t="shared" si="210"/>
        <v>10.599519114600042</v>
      </c>
      <c r="K1717" s="2">
        <f t="shared" si="212"/>
        <v>10.636730359540456</v>
      </c>
    </row>
    <row r="1718" spans="1:11" ht="13.5" x14ac:dyDescent="0.25">
      <c r="A1718" s="3">
        <f>TITRES_STAT!B1721</f>
        <v>44517</v>
      </c>
      <c r="B1718" s="6">
        <f>TITRES_STAT!D1721</f>
        <v>10.496499999999999</v>
      </c>
      <c r="C1718" s="2">
        <f t="shared" si="205"/>
        <v>-0.19270000000000032</v>
      </c>
      <c r="D1718" s="2">
        <f t="shared" si="206"/>
        <v>10.612119999999999</v>
      </c>
      <c r="E1718" s="2">
        <f t="shared" si="208"/>
        <v>10.615619999999998</v>
      </c>
      <c r="F1718" s="2">
        <f t="shared" si="209"/>
        <v>10.56043</v>
      </c>
      <c r="G1718" s="2">
        <f t="shared" si="211"/>
        <v>10.654884000000004</v>
      </c>
      <c r="H1718" s="2">
        <f t="shared" si="207"/>
        <v>10.368460000000002</v>
      </c>
      <c r="I1718" s="2">
        <f t="array" ref="I1718">SUMPRODUCT(B1702:B1721, (ROW(B1702:B1721)-ROW(B1702)+1)) / (20*21/2)</f>
        <v>10.576826190476188</v>
      </c>
      <c r="J1718" s="2">
        <f t="shared" si="210"/>
        <v>10.589707770352419</v>
      </c>
      <c r="K1718" s="2">
        <f t="shared" si="212"/>
        <v>10.631231129754555</v>
      </c>
    </row>
    <row r="1719" spans="1:11" ht="13.5" x14ac:dyDescent="0.25">
      <c r="A1719" s="3">
        <f>TITRES_STAT!B1722</f>
        <v>44518</v>
      </c>
      <c r="B1719" s="6">
        <f>TITRES_STAT!D1722</f>
        <v>10.496499999999999</v>
      </c>
      <c r="C1719" s="2">
        <f t="shared" si="205"/>
        <v>0</v>
      </c>
      <c r="D1719" s="2">
        <f t="shared" si="206"/>
        <v>10.612119999999999</v>
      </c>
      <c r="E1719" s="2">
        <f t="shared" si="208"/>
        <v>10.596349999999997</v>
      </c>
      <c r="F1719" s="2">
        <f t="shared" si="209"/>
        <v>10.563935000000001</v>
      </c>
      <c r="G1719" s="2">
        <f t="shared" si="211"/>
        <v>10.641918000000002</v>
      </c>
      <c r="H1719" s="2">
        <f t="shared" si="207"/>
        <v>10.378054000000004</v>
      </c>
      <c r="I1719" s="2">
        <f t="array" ref="I1719">SUMPRODUCT(B1703:B1722, (ROW(B1703:B1722)-ROW(B1703)+1)) / (20*21/2)</f>
        <v>10.56894</v>
      </c>
      <c r="J1719" s="2">
        <f t="shared" si="210"/>
        <v>10.580830839842664</v>
      </c>
      <c r="K1719" s="2">
        <f t="shared" si="212"/>
        <v>10.625947556038691</v>
      </c>
    </row>
    <row r="1720" spans="1:11" ht="13.5" x14ac:dyDescent="0.25">
      <c r="A1720" s="3">
        <f>TITRES_STAT!B1723</f>
        <v>44519</v>
      </c>
      <c r="B1720" s="6">
        <f>TITRES_STAT!D1723</f>
        <v>10.496499999999999</v>
      </c>
      <c r="C1720" s="2">
        <f t="shared" si="205"/>
        <v>0</v>
      </c>
      <c r="D1720" s="2">
        <f t="shared" si="206"/>
        <v>10.573579999999998</v>
      </c>
      <c r="E1720" s="2">
        <f t="shared" si="208"/>
        <v>10.577079999999999</v>
      </c>
      <c r="F1720" s="2">
        <f t="shared" si="209"/>
        <v>10.56744</v>
      </c>
      <c r="G1720" s="2">
        <f t="shared" si="211"/>
        <v>10.628952000000004</v>
      </c>
      <c r="H1720" s="2">
        <f t="shared" si="207"/>
        <v>10.387648000000006</v>
      </c>
      <c r="I1720" s="2">
        <f t="array" ref="I1720">SUMPRODUCT(B1704:B1723, (ROW(B1704:B1723)-ROW(B1704)+1)) / (20*21/2)</f>
        <v>10.560761904761904</v>
      </c>
      <c r="J1720" s="2">
        <f t="shared" si="210"/>
        <v>10.57279933128622</v>
      </c>
      <c r="K1720" s="2">
        <f t="shared" si="212"/>
        <v>10.620871181292076</v>
      </c>
    </row>
    <row r="1721" spans="1:11" ht="13.5" x14ac:dyDescent="0.25">
      <c r="A1721" s="3">
        <f>TITRES_STAT!B1724</f>
        <v>44522</v>
      </c>
      <c r="B1721" s="6">
        <f>TITRES_STAT!D1724</f>
        <v>10.4877</v>
      </c>
      <c r="C1721" s="2">
        <f t="shared" si="205"/>
        <v>-8.7999999999990308E-3</v>
      </c>
      <c r="D1721" s="2">
        <f t="shared" si="206"/>
        <v>10.53328</v>
      </c>
      <c r="E1721" s="2">
        <f t="shared" si="208"/>
        <v>10.556929999999999</v>
      </c>
      <c r="F1721" s="2">
        <f t="shared" si="209"/>
        <v>10.570504999999999</v>
      </c>
      <c r="G1721" s="2">
        <f t="shared" si="211"/>
        <v>10.615810000000003</v>
      </c>
      <c r="H1721" s="2">
        <f t="shared" si="207"/>
        <v>10.397198000000005</v>
      </c>
      <c r="I1721" s="2">
        <f t="array" ref="I1721">SUMPRODUCT(B1705:B1724, (ROW(B1705:B1724)-ROW(B1705)+1)) / (20*21/2)</f>
        <v>10.552291904761905</v>
      </c>
      <c r="J1721" s="2">
        <f t="shared" si="210"/>
        <v>10.564694633068484</v>
      </c>
      <c r="K1721" s="2">
        <f t="shared" si="212"/>
        <v>10.615648782025721</v>
      </c>
    </row>
    <row r="1722" spans="1:11" ht="13.5" x14ac:dyDescent="0.25">
      <c r="A1722" s="3">
        <f>TITRES_STAT!B1725</f>
        <v>44523</v>
      </c>
      <c r="B1722" s="6">
        <f>TITRES_STAT!D1725</f>
        <v>10.4877</v>
      </c>
      <c r="C1722" s="2">
        <f t="shared" si="205"/>
        <v>0</v>
      </c>
      <c r="D1722" s="2">
        <f t="shared" si="206"/>
        <v>10.492979999999999</v>
      </c>
      <c r="E1722" s="2">
        <f t="shared" si="208"/>
        <v>10.554300000000001</v>
      </c>
      <c r="F1722" s="2">
        <f t="shared" si="209"/>
        <v>10.573569999999998</v>
      </c>
      <c r="G1722" s="2">
        <f t="shared" si="211"/>
        <v>10.602668000000003</v>
      </c>
      <c r="H1722" s="2">
        <f t="shared" si="207"/>
        <v>10.407520000000003</v>
      </c>
      <c r="I1722" s="2">
        <f t="array" ref="I1722">SUMPRODUCT(B1706:B1725, (ROW(B1706:B1725)-ROW(B1706)+1)) / (20*21/2)</f>
        <v>10.545196666666667</v>
      </c>
      <c r="J1722" s="2">
        <f t="shared" si="210"/>
        <v>10.557361810871486</v>
      </c>
      <c r="K1722" s="2">
        <f t="shared" si="212"/>
        <v>10.610631182730595</v>
      </c>
    </row>
    <row r="1723" spans="1:11" ht="13.5" x14ac:dyDescent="0.25">
      <c r="A1723" s="3">
        <f>TITRES_STAT!B1726</f>
        <v>44524</v>
      </c>
      <c r="B1723" s="6">
        <f>TITRES_STAT!D1726</f>
        <v>10.4877</v>
      </c>
      <c r="C1723" s="2">
        <f t="shared" si="205"/>
        <v>0</v>
      </c>
      <c r="D1723" s="2">
        <f t="shared" si="206"/>
        <v>10.491220000000002</v>
      </c>
      <c r="E1723" s="2">
        <f t="shared" si="208"/>
        <v>10.55167</v>
      </c>
      <c r="F1723" s="2">
        <f t="shared" si="209"/>
        <v>10.576634999999998</v>
      </c>
      <c r="G1723" s="2">
        <f t="shared" si="211"/>
        <v>10.589526000000005</v>
      </c>
      <c r="H1723" s="2">
        <f t="shared" si="207"/>
        <v>10.418357000000006</v>
      </c>
      <c r="I1723" s="2">
        <f t="array" ref="I1723">SUMPRODUCT(B1707:B1726, (ROW(B1707:B1726)-ROW(B1707)+1)) / (20*21/2)</f>
        <v>10.537726190476191</v>
      </c>
      <c r="J1723" s="2">
        <f t="shared" si="210"/>
        <v>10.550727352693249</v>
      </c>
      <c r="K1723" s="2">
        <f t="shared" si="212"/>
        <v>10.605810352035277</v>
      </c>
    </row>
    <row r="1724" spans="1:11" ht="13.5" x14ac:dyDescent="0.25">
      <c r="A1724" s="3">
        <f>TITRES_STAT!B1727</f>
        <v>44525</v>
      </c>
      <c r="B1724" s="6">
        <f>TITRES_STAT!D1727</f>
        <v>10.4877</v>
      </c>
      <c r="C1724" s="2">
        <f t="shared" si="205"/>
        <v>0</v>
      </c>
      <c r="D1724" s="2">
        <f t="shared" si="206"/>
        <v>10.489459999999999</v>
      </c>
      <c r="E1724" s="2">
        <f t="shared" si="208"/>
        <v>10.550790000000001</v>
      </c>
      <c r="F1724" s="2">
        <f t="shared" si="209"/>
        <v>10.579699999999997</v>
      </c>
      <c r="G1724" s="2">
        <f t="shared" si="211"/>
        <v>10.584620000000005</v>
      </c>
      <c r="H1724" s="2">
        <f t="shared" si="207"/>
        <v>10.428979500000004</v>
      </c>
      <c r="I1724" s="2">
        <f t="array" ref="I1724">SUMPRODUCT(B1708:B1727, (ROW(B1708:B1727)-ROW(B1708)+1)) / (20*21/2)</f>
        <v>10.531131904761905</v>
      </c>
      <c r="J1724" s="2">
        <f t="shared" si="210"/>
        <v>10.544724747674845</v>
      </c>
      <c r="K1724" s="2">
        <f t="shared" si="212"/>
        <v>10.601178573524091</v>
      </c>
    </row>
    <row r="1725" spans="1:11" ht="13.5" x14ac:dyDescent="0.25">
      <c r="A1725" s="3">
        <f>TITRES_STAT!B1728</f>
        <v>44526</v>
      </c>
      <c r="B1725" s="6">
        <f>TITRES_STAT!D1728</f>
        <v>10.5052</v>
      </c>
      <c r="C1725" s="2">
        <f t="shared" si="205"/>
        <v>1.7500000000000071E-2</v>
      </c>
      <c r="D1725" s="2">
        <f t="shared" si="206"/>
        <v>10.491200000000001</v>
      </c>
      <c r="E1725" s="2">
        <f t="shared" si="208"/>
        <v>10.532390000000001</v>
      </c>
      <c r="F1725" s="2">
        <f t="shared" si="209"/>
        <v>10.583639999999997</v>
      </c>
      <c r="G1725" s="2">
        <f t="shared" si="211"/>
        <v>10.581290000000003</v>
      </c>
      <c r="H1725" s="2">
        <f t="shared" si="207"/>
        <v>10.438660000000002</v>
      </c>
      <c r="I1725" s="2">
        <f t="array" ref="I1725">SUMPRODUCT(B1709:B1728, (ROW(B1709:B1728)-ROW(B1709)+1)) / (20*21/2)</f>
        <v>10.517909047619046</v>
      </c>
      <c r="J1725" s="2">
        <f t="shared" si="210"/>
        <v>10.540960485991526</v>
      </c>
      <c r="K1725" s="2">
        <f t="shared" si="212"/>
        <v>10.597414707895695</v>
      </c>
    </row>
    <row r="1726" spans="1:11" ht="13.5" x14ac:dyDescent="0.25">
      <c r="A1726" s="3">
        <f>TITRES_STAT!B1729</f>
        <v>44529</v>
      </c>
      <c r="B1726" s="6">
        <f>TITRES_STAT!D1729</f>
        <v>10.5052</v>
      </c>
      <c r="C1726" s="2">
        <f t="shared" si="205"/>
        <v>0</v>
      </c>
      <c r="D1726" s="2">
        <f t="shared" si="206"/>
        <v>10.4947</v>
      </c>
      <c r="E1726" s="2">
        <f t="shared" si="208"/>
        <v>10.513990000000002</v>
      </c>
      <c r="F1726" s="2">
        <f t="shared" si="209"/>
        <v>10.574439999999997</v>
      </c>
      <c r="G1726" s="2">
        <f t="shared" si="211"/>
        <v>10.574280000000005</v>
      </c>
      <c r="H1726" s="2">
        <f t="shared" si="207"/>
        <v>10.448383500000002</v>
      </c>
      <c r="I1726" s="2">
        <f t="array" ref="I1726">SUMPRODUCT(B1710:B1729, (ROW(B1710:B1729)-ROW(B1710)+1)) / (20*21/2)</f>
        <v>10.505937619047618</v>
      </c>
      <c r="J1726" s="2">
        <f t="shared" si="210"/>
        <v>10.537554725420906</v>
      </c>
      <c r="K1726" s="2">
        <f t="shared" si="212"/>
        <v>10.593798444840962</v>
      </c>
    </row>
    <row r="1727" spans="1:11" ht="13.5" x14ac:dyDescent="0.25">
      <c r="A1727" s="3">
        <f>TITRES_STAT!B1730</f>
        <v>44530</v>
      </c>
      <c r="B1727" s="6">
        <f>TITRES_STAT!D1730</f>
        <v>10.5052</v>
      </c>
      <c r="C1727" s="2">
        <f t="shared" si="205"/>
        <v>0</v>
      </c>
      <c r="D1727" s="2">
        <f t="shared" si="206"/>
        <v>10.498200000000001</v>
      </c>
      <c r="E1727" s="2">
        <f t="shared" si="208"/>
        <v>10.495590000000002</v>
      </c>
      <c r="F1727" s="2">
        <f t="shared" si="209"/>
        <v>10.565239999999998</v>
      </c>
      <c r="G1727" s="2">
        <f t="shared" si="211"/>
        <v>10.569372000000005</v>
      </c>
      <c r="H1727" s="2">
        <f t="shared" si="207"/>
        <v>10.458107000000002</v>
      </c>
      <c r="I1727" s="2">
        <f t="array" ref="I1727">SUMPRODUCT(B1711:B1730, (ROW(B1711:B1730)-ROW(B1711)+1)) / (20*21/2)</f>
        <v>10.478522380952381</v>
      </c>
      <c r="J1727" s="2">
        <f t="shared" si="210"/>
        <v>10.534473322999867</v>
      </c>
      <c r="K1727" s="2">
        <f t="shared" si="212"/>
        <v>10.590323996023669</v>
      </c>
    </row>
    <row r="1728" spans="1:11" ht="13.5" x14ac:dyDescent="0.25">
      <c r="A1728" s="3">
        <f>TITRES_STAT!B1731</f>
        <v>44531</v>
      </c>
      <c r="B1728" s="6">
        <f>TITRES_STAT!D1731</f>
        <v>10.426399999999999</v>
      </c>
      <c r="C1728" s="2">
        <f t="shared" si="205"/>
        <v>-7.8800000000001091E-2</v>
      </c>
      <c r="D1728" s="2">
        <f t="shared" si="206"/>
        <v>10.485940000000001</v>
      </c>
      <c r="E1728" s="2">
        <f t="shared" si="208"/>
        <v>10.488580000000002</v>
      </c>
      <c r="F1728" s="2">
        <f t="shared" si="209"/>
        <v>10.552099999999998</v>
      </c>
      <c r="G1728" s="2">
        <f t="shared" si="211"/>
        <v>10.563414000000005</v>
      </c>
      <c r="H1728" s="2">
        <f t="shared" si="207"/>
        <v>10.467436500000002</v>
      </c>
      <c r="I1728" s="2">
        <f t="array" ref="I1728">SUMPRODUCT(B1712:B1731, (ROW(B1712:B1731)-ROW(B1712)+1)) / (20*21/2)</f>
        <v>10.453193333333333</v>
      </c>
      <c r="J1728" s="2">
        <f t="shared" si="210"/>
        <v>10.524180625571308</v>
      </c>
      <c r="K1728" s="2">
        <f t="shared" si="212"/>
        <v>10.583895604022741</v>
      </c>
    </row>
    <row r="1729" spans="1:11" ht="13.5" x14ac:dyDescent="0.25">
      <c r="A1729" s="3">
        <f>TITRES_STAT!B1732</f>
        <v>44532</v>
      </c>
      <c r="B1729" s="6">
        <f>TITRES_STAT!D1732</f>
        <v>10.426399999999999</v>
      </c>
      <c r="C1729" s="2">
        <f t="shared" si="205"/>
        <v>0</v>
      </c>
      <c r="D1729" s="2">
        <f t="shared" si="206"/>
        <v>10.47368</v>
      </c>
      <c r="E1729" s="2">
        <f t="shared" si="208"/>
        <v>10.481570000000001</v>
      </c>
      <c r="F1729" s="2">
        <f t="shared" si="209"/>
        <v>10.538959999999999</v>
      </c>
      <c r="G1729" s="2">
        <f t="shared" si="211"/>
        <v>10.557456000000004</v>
      </c>
      <c r="H1729" s="2">
        <f t="shared" si="207"/>
        <v>10.476766</v>
      </c>
      <c r="I1729" s="2">
        <f t="array" ref="I1729">SUMPRODUCT(B1713:B1732, (ROW(B1713:B1732)-ROW(B1713)+1)) / (20*21/2)</f>
        <v>10.426617142857141</v>
      </c>
      <c r="J1729" s="2">
        <f t="shared" si="210"/>
        <v>10.514868185040708</v>
      </c>
      <c r="K1729" s="2">
        <f t="shared" si="212"/>
        <v>10.577719305825772</v>
      </c>
    </row>
    <row r="1730" spans="1:11" ht="13.5" x14ac:dyDescent="0.25">
      <c r="A1730" s="3">
        <f>TITRES_STAT!B1733</f>
        <v>44533</v>
      </c>
      <c r="B1730" s="6">
        <f>TITRES_STAT!D1733</f>
        <v>10.251099999999999</v>
      </c>
      <c r="C1730" s="2">
        <f t="shared" si="205"/>
        <v>-0.17530000000000001</v>
      </c>
      <c r="D1730" s="2">
        <f t="shared" si="206"/>
        <v>10.42286</v>
      </c>
      <c r="E1730" s="2">
        <f t="shared" si="208"/>
        <v>10.45703</v>
      </c>
      <c r="F1730" s="2">
        <f t="shared" si="209"/>
        <v>10.517054999999999</v>
      </c>
      <c r="G1730" s="2">
        <f t="shared" si="211"/>
        <v>10.547992000000006</v>
      </c>
      <c r="H1730" s="2">
        <f t="shared" si="207"/>
        <v>10.485218999999997</v>
      </c>
      <c r="I1730" s="2">
        <f t="array" ref="I1730">SUMPRODUCT(B1714:B1733, (ROW(B1714:B1733)-ROW(B1714)+1)) / (20*21/2)</f>
        <v>10.39645</v>
      </c>
      <c r="J1730" s="2">
        <f t="shared" si="210"/>
        <v>10.489747405513022</v>
      </c>
      <c r="K1730" s="2">
        <f t="shared" si="212"/>
        <v>10.564910705597311</v>
      </c>
    </row>
    <row r="1731" spans="1:11" ht="13.5" x14ac:dyDescent="0.25">
      <c r="A1731" s="3">
        <f>TITRES_STAT!B1734</f>
        <v>44536</v>
      </c>
      <c r="B1731" s="6">
        <f>TITRES_STAT!D1734</f>
        <v>10.251099999999999</v>
      </c>
      <c r="C1731" s="2">
        <f t="shared" si="205"/>
        <v>0</v>
      </c>
      <c r="D1731" s="2">
        <f t="shared" si="206"/>
        <v>10.37204</v>
      </c>
      <c r="E1731" s="2">
        <f t="shared" si="208"/>
        <v>10.43337</v>
      </c>
      <c r="F1731" s="2">
        <f t="shared" si="209"/>
        <v>10.495150000000001</v>
      </c>
      <c r="G1731" s="2">
        <f t="shared" si="211"/>
        <v>10.538528000000007</v>
      </c>
      <c r="H1731" s="2">
        <f t="shared" si="207"/>
        <v>10.493671999999997</v>
      </c>
      <c r="I1731" s="2">
        <f t="array" ref="I1731">SUMPRODUCT(B1715:B1734, (ROW(B1715:B1734)-ROW(B1715)+1)) / (20*21/2)</f>
        <v>10.367951904761904</v>
      </c>
      <c r="J1731" s="2">
        <f t="shared" si="210"/>
        <v>10.467019081178448</v>
      </c>
      <c r="K1731" s="2">
        <f t="shared" si="212"/>
        <v>10.552604403417027</v>
      </c>
    </row>
    <row r="1732" spans="1:11" ht="13.5" x14ac:dyDescent="0.25">
      <c r="A1732" s="3">
        <f>TITRES_STAT!B1735</f>
        <v>44537</v>
      </c>
      <c r="B1732" s="6">
        <f>TITRES_STAT!D1735</f>
        <v>10.216100000000001</v>
      </c>
      <c r="C1732" s="2">
        <f t="shared" ref="C1732:C1795" si="213">B1732-B1731</f>
        <v>-3.4999999999998366E-2</v>
      </c>
      <c r="D1732" s="2">
        <f t="shared" si="206"/>
        <v>10.314220000000001</v>
      </c>
      <c r="E1732" s="2">
        <f t="shared" si="208"/>
        <v>10.406209999999998</v>
      </c>
      <c r="F1732" s="2">
        <f t="shared" si="209"/>
        <v>10.480255000000003</v>
      </c>
      <c r="G1732" s="2">
        <f t="shared" si="211"/>
        <v>10.528364000000005</v>
      </c>
      <c r="H1732" s="2">
        <f t="shared" si="207"/>
        <v>10.501949999999997</v>
      </c>
      <c r="I1732" s="2">
        <f t="array" ref="I1732">SUMPRODUCT(B1716:B1735, (ROW(B1716:B1735)-ROW(B1716)+1)) / (20*21/2)</f>
        <v>10.321849047619047</v>
      </c>
      <c r="J1732" s="2">
        <f t="shared" si="210"/>
        <v>10.443122025828119</v>
      </c>
      <c r="K1732" s="2">
        <f t="shared" si="212"/>
        <v>10.539408152302634</v>
      </c>
    </row>
    <row r="1733" spans="1:11" ht="13.5" x14ac:dyDescent="0.25">
      <c r="A1733" s="3">
        <f>TITRES_STAT!B1736</f>
        <v>44538</v>
      </c>
      <c r="B1733" s="6">
        <f>TITRES_STAT!D1736</f>
        <v>10.163500000000001</v>
      </c>
      <c r="C1733" s="2">
        <f t="shared" si="213"/>
        <v>-5.259999999999998E-2</v>
      </c>
      <c r="D1733" s="2">
        <f t="shared" si="206"/>
        <v>10.26164</v>
      </c>
      <c r="E1733" s="2">
        <f t="shared" si="208"/>
        <v>10.37379</v>
      </c>
      <c r="F1733" s="2">
        <f t="shared" si="209"/>
        <v>10.462730000000002</v>
      </c>
      <c r="G1733" s="2">
        <f t="shared" si="211"/>
        <v>10.517148000000006</v>
      </c>
      <c r="H1733" s="2">
        <f t="shared" si="207"/>
        <v>10.509964999999998</v>
      </c>
      <c r="I1733" s="2">
        <f t="array" ref="I1733">SUMPRODUCT(B1717:B1736, (ROW(B1717:B1736)-ROW(B1717)+1)) / (20*21/2)</f>
        <v>10.304247142857143</v>
      </c>
      <c r="J1733" s="2">
        <f t="shared" si="210"/>
        <v>10.416491356701632</v>
      </c>
      <c r="K1733" s="2">
        <f t="shared" si="212"/>
        <v>10.524666656133904</v>
      </c>
    </row>
    <row r="1734" spans="1:11" ht="13.5" x14ac:dyDescent="0.25">
      <c r="A1734" s="3">
        <f>TITRES_STAT!B1737</f>
        <v>44539</v>
      </c>
      <c r="B1734" s="6">
        <f>TITRES_STAT!D1737</f>
        <v>10.163500000000001</v>
      </c>
      <c r="C1734" s="2">
        <f t="shared" si="213"/>
        <v>0</v>
      </c>
      <c r="D1734" s="2">
        <f t="shared" ref="D1734:D1797" si="214">AVERAGE(B1730:B1734)</f>
        <v>10.209059999999999</v>
      </c>
      <c r="E1734" s="2">
        <f t="shared" si="208"/>
        <v>10.34137</v>
      </c>
      <c r="F1734" s="2">
        <f t="shared" si="209"/>
        <v>10.446080000000002</v>
      </c>
      <c r="G1734" s="2">
        <f t="shared" si="211"/>
        <v>10.506984000000006</v>
      </c>
      <c r="H1734" s="2">
        <f t="shared" si="207"/>
        <v>10.51798</v>
      </c>
      <c r="I1734" s="2">
        <f t="array" ref="I1734">SUMPRODUCT(B1718:B1737, (ROW(B1718:B1737)-ROW(B1718)+1)) / (20*21/2)</f>
        <v>10.29135142857143</v>
      </c>
      <c r="J1734" s="2">
        <f t="shared" si="210"/>
        <v>10.392396941777667</v>
      </c>
      <c r="K1734" s="2">
        <f t="shared" si="212"/>
        <v>10.510503257854145</v>
      </c>
    </row>
    <row r="1735" spans="1:11" ht="13.5" x14ac:dyDescent="0.25">
      <c r="A1735" s="3">
        <f>TITRES_STAT!B1738</f>
        <v>44540</v>
      </c>
      <c r="B1735" s="6">
        <f>TITRES_STAT!D1738</f>
        <v>9.9619999999999997</v>
      </c>
      <c r="C1735" s="2">
        <f t="shared" si="213"/>
        <v>-0.20150000000000112</v>
      </c>
      <c r="D1735" s="2">
        <f t="shared" si="214"/>
        <v>10.151239999999998</v>
      </c>
      <c r="E1735" s="2">
        <f t="shared" si="208"/>
        <v>10.287050000000001</v>
      </c>
      <c r="F1735" s="2">
        <f t="shared" si="209"/>
        <v>10.409720000000002</v>
      </c>
      <c r="G1735" s="2">
        <f t="shared" si="211"/>
        <v>10.492614000000005</v>
      </c>
      <c r="H1735" s="2">
        <f t="shared" si="207"/>
        <v>10.5249875</v>
      </c>
      <c r="I1735" s="2">
        <f t="array" ref="I1735">SUMPRODUCT(B1719:B1738, (ROW(B1719:B1738)-ROW(B1719)+1)) / (20*21/2)</f>
        <v>10.278046666666667</v>
      </c>
      <c r="J1735" s="2">
        <f t="shared" si="210"/>
        <v>10.351406756846462</v>
      </c>
      <c r="K1735" s="2">
        <f t="shared" si="212"/>
        <v>10.48899332617359</v>
      </c>
    </row>
    <row r="1736" spans="1:11" ht="13.5" x14ac:dyDescent="0.25">
      <c r="A1736" s="3">
        <f>TITRES_STAT!B1739</f>
        <v>44543</v>
      </c>
      <c r="B1736" s="6">
        <f>TITRES_STAT!D1739</f>
        <v>10.2249</v>
      </c>
      <c r="C1736" s="2">
        <f t="shared" si="213"/>
        <v>0.26290000000000013</v>
      </c>
      <c r="D1736" s="2">
        <f t="shared" si="214"/>
        <v>10.145999999999999</v>
      </c>
      <c r="E1736" s="2">
        <f t="shared" si="208"/>
        <v>10.259020000000001</v>
      </c>
      <c r="F1736" s="2">
        <f t="shared" si="209"/>
        <v>10.386505000000001</v>
      </c>
      <c r="G1736" s="2">
        <f t="shared" si="211"/>
        <v>10.484028000000006</v>
      </c>
      <c r="H1736" s="2">
        <f t="shared" si="207"/>
        <v>10.533953000000002</v>
      </c>
      <c r="I1736" s="2">
        <f t="array" ref="I1736">SUMPRODUCT(B1720:B1739, (ROW(B1720:B1739)-ROW(B1720)+1)) / (20*21/2)</f>
        <v>10.26603523809524</v>
      </c>
      <c r="J1736" s="2">
        <f t="shared" si="210"/>
        <v>10.339358494289657</v>
      </c>
      <c r="K1736" s="2">
        <f t="shared" si="212"/>
        <v>10.478636725147174</v>
      </c>
    </row>
    <row r="1737" spans="1:11" ht="13.5" x14ac:dyDescent="0.25">
      <c r="A1737" s="3">
        <f>TITRES_STAT!B1740</f>
        <v>44544</v>
      </c>
      <c r="B1737" s="6">
        <f>TITRES_STAT!D1740</f>
        <v>10.251099999999999</v>
      </c>
      <c r="C1737" s="2">
        <f t="shared" si="213"/>
        <v>2.6199999999999335E-2</v>
      </c>
      <c r="D1737" s="2">
        <f t="shared" si="214"/>
        <v>10.153</v>
      </c>
      <c r="E1737" s="2">
        <f t="shared" si="208"/>
        <v>10.233610000000001</v>
      </c>
      <c r="F1737" s="2">
        <f t="shared" si="209"/>
        <v>10.364600000000001</v>
      </c>
      <c r="G1737" s="2">
        <f t="shared" si="211"/>
        <v>10.474564000000004</v>
      </c>
      <c r="H1737" s="2">
        <f t="shared" si="207"/>
        <v>10.542491500000001</v>
      </c>
      <c r="I1737" s="2">
        <f t="array" ref="I1737">SUMPRODUCT(B1721:B1740, (ROW(B1721:B1740)-ROW(B1721)+1)) / (20*21/2)</f>
        <v>10.255317142857145</v>
      </c>
      <c r="J1737" s="2">
        <f t="shared" si="210"/>
        <v>10.330952923404928</v>
      </c>
      <c r="K1737" s="2">
        <f t="shared" si="212"/>
        <v>10.469713716317875</v>
      </c>
    </row>
    <row r="1738" spans="1:11" ht="13.5" x14ac:dyDescent="0.25">
      <c r="A1738" s="3">
        <f>TITRES_STAT!B1741</f>
        <v>44545</v>
      </c>
      <c r="B1738" s="6">
        <f>TITRES_STAT!D1741</f>
        <v>10.2249</v>
      </c>
      <c r="C1738" s="2">
        <f t="shared" si="213"/>
        <v>-2.6199999999999335E-2</v>
      </c>
      <c r="D1738" s="2">
        <f t="shared" si="214"/>
        <v>10.165279999999999</v>
      </c>
      <c r="E1738" s="2">
        <f t="shared" si="208"/>
        <v>10.213460000000001</v>
      </c>
      <c r="F1738" s="2">
        <f t="shared" si="209"/>
        <v>10.35102</v>
      </c>
      <c r="G1738" s="2">
        <f t="shared" si="211"/>
        <v>10.465278000000005</v>
      </c>
      <c r="H1738" s="2">
        <f t="shared" ref="H1738:H1801" si="215">AVERAGE(B1539:B1738)</f>
        <v>10.551585500000003</v>
      </c>
      <c r="I1738" s="2">
        <f t="array" ref="I1738">SUMPRODUCT(B1722:B1741, (ROW(B1722:B1741)-ROW(B1722)+1)) / (20*21/2)</f>
        <v>10.235873333333334</v>
      </c>
      <c r="J1738" s="2">
        <f t="shared" si="210"/>
        <v>10.320852644985411</v>
      </c>
      <c r="K1738" s="2">
        <f t="shared" si="212"/>
        <v>10.460113178423056</v>
      </c>
    </row>
    <row r="1739" spans="1:11" ht="13.5" x14ac:dyDescent="0.25">
      <c r="A1739" s="3">
        <f>TITRES_STAT!B1742</f>
        <v>44546</v>
      </c>
      <c r="B1739" s="6">
        <f>TITRES_STAT!D1742</f>
        <v>10.2249</v>
      </c>
      <c r="C1739" s="2">
        <f t="shared" si="213"/>
        <v>0</v>
      </c>
      <c r="D1739" s="2">
        <f t="shared" si="214"/>
        <v>10.17756</v>
      </c>
      <c r="E1739" s="2">
        <f t="shared" si="208"/>
        <v>10.19331</v>
      </c>
      <c r="F1739" s="2">
        <f t="shared" si="209"/>
        <v>10.337439999999997</v>
      </c>
      <c r="G1739" s="2">
        <f t="shared" si="211"/>
        <v>10.457042000000007</v>
      </c>
      <c r="H1739" s="2">
        <f t="shared" si="215"/>
        <v>10.561923000000004</v>
      </c>
      <c r="I1739" s="2">
        <f t="array" ref="I1739">SUMPRODUCT(B1723:B1742, (ROW(B1723:B1742)-ROW(B1723)+1)) / (20*21/2)</f>
        <v>10.180629523809522</v>
      </c>
      <c r="J1739" s="2">
        <f t="shared" si="210"/>
        <v>10.311714297843944</v>
      </c>
      <c r="K1739" s="2">
        <f t="shared" si="212"/>
        <v>10.450889132210387</v>
      </c>
    </row>
    <row r="1740" spans="1:11" ht="13.5" x14ac:dyDescent="0.25">
      <c r="A1740" s="3">
        <f>TITRES_STAT!B1743</f>
        <v>44550</v>
      </c>
      <c r="B1740" s="6">
        <f>TITRES_STAT!D1743</f>
        <v>10.2249</v>
      </c>
      <c r="C1740" s="2">
        <f t="shared" si="213"/>
        <v>0</v>
      </c>
      <c r="D1740" s="2">
        <f t="shared" si="214"/>
        <v>10.230139999999999</v>
      </c>
      <c r="E1740" s="2">
        <f t="shared" ref="E1740:E1803" si="216">AVERAGE(B1731:B1740)</f>
        <v>10.19069</v>
      </c>
      <c r="F1740" s="2">
        <f t="shared" si="209"/>
        <v>10.323859999999998</v>
      </c>
      <c r="G1740" s="2">
        <f t="shared" si="211"/>
        <v>10.449332000000004</v>
      </c>
      <c r="H1740" s="2">
        <f t="shared" si="215"/>
        <v>10.572303500000006</v>
      </c>
      <c r="I1740" s="2">
        <f t="array" ref="I1740">SUMPRODUCT(B1724:B1743, (ROW(B1724:B1743)-ROW(B1724)+1)) / (20*21/2)</f>
        <v>10.161558571428573</v>
      </c>
      <c r="J1740" s="2">
        <f t="shared" si="210"/>
        <v>10.303446269477854</v>
      </c>
      <c r="K1740" s="2">
        <f t="shared" si="212"/>
        <v>10.442026813300176</v>
      </c>
    </row>
    <row r="1741" spans="1:11" ht="13.5" x14ac:dyDescent="0.25">
      <c r="A1741" s="3">
        <f>TITRES_STAT!B1744</f>
        <v>44551</v>
      </c>
      <c r="B1741" s="6">
        <f>TITRES_STAT!D1744</f>
        <v>10.1197</v>
      </c>
      <c r="C1741" s="2">
        <f t="shared" si="213"/>
        <v>-0.10519999999999996</v>
      </c>
      <c r="D1741" s="2">
        <f t="shared" si="214"/>
        <v>10.209099999999999</v>
      </c>
      <c r="E1741" s="2">
        <f t="shared" si="216"/>
        <v>10.17755</v>
      </c>
      <c r="F1741" s="2">
        <f t="shared" si="209"/>
        <v>10.305459999999998</v>
      </c>
      <c r="G1741" s="2">
        <f t="shared" si="211"/>
        <v>10.440570000000003</v>
      </c>
      <c r="H1741" s="2">
        <f t="shared" si="215"/>
        <v>10.583016000000008</v>
      </c>
      <c r="I1741" s="2">
        <f t="array" ref="I1741">SUMPRODUCT(B1725:B1744, (ROW(B1725:B1744)-ROW(B1725)+1)) / (20*21/2)</f>
        <v>10.145328571428573</v>
      </c>
      <c r="J1741" s="2">
        <f t="shared" si="210"/>
        <v>10.285946624765678</v>
      </c>
      <c r="K1741" s="2">
        <f t="shared" si="212"/>
        <v>10.429386546111935</v>
      </c>
    </row>
    <row r="1742" spans="1:11" ht="13.5" x14ac:dyDescent="0.25">
      <c r="A1742" s="3">
        <f>TITRES_STAT!B1745</f>
        <v>44552</v>
      </c>
      <c r="B1742" s="6">
        <f>TITRES_STAT!D1745</f>
        <v>9.7254000000000005</v>
      </c>
      <c r="C1742" s="2">
        <f t="shared" si="213"/>
        <v>-0.39429999999999943</v>
      </c>
      <c r="D1742" s="2">
        <f t="shared" si="214"/>
        <v>10.103960000000001</v>
      </c>
      <c r="E1742" s="2">
        <f t="shared" si="216"/>
        <v>10.12848</v>
      </c>
      <c r="F1742" s="2">
        <f t="shared" si="209"/>
        <v>10.267344999999997</v>
      </c>
      <c r="G1742" s="2">
        <f t="shared" si="211"/>
        <v>10.425148000000004</v>
      </c>
      <c r="H1742" s="2">
        <f t="shared" si="215"/>
        <v>10.590599000000005</v>
      </c>
      <c r="I1742" s="2">
        <f t="array" ref="I1742">SUMPRODUCT(B1726:B1745, (ROW(B1726:B1745)-ROW(B1726)+1)) / (20*21/2)</f>
        <v>10.130221428571426</v>
      </c>
      <c r="J1742" s="2">
        <f t="shared" si="210"/>
        <v>10.232561231930852</v>
      </c>
      <c r="K1742" s="2">
        <f t="shared" si="212"/>
        <v>10.401779230578134</v>
      </c>
    </row>
    <row r="1743" spans="1:11" ht="13.5" x14ac:dyDescent="0.25">
      <c r="A1743" s="3">
        <f>TITRES_STAT!B1746</f>
        <v>44553</v>
      </c>
      <c r="B1743" s="6">
        <f>TITRES_STAT!D1746</f>
        <v>10.0671</v>
      </c>
      <c r="C1743" s="2">
        <f t="shared" si="213"/>
        <v>0.34169999999999945</v>
      </c>
      <c r="D1743" s="2">
        <f t="shared" si="214"/>
        <v>10.072399999999998</v>
      </c>
      <c r="E1743" s="2">
        <f t="shared" si="216"/>
        <v>10.118839999999999</v>
      </c>
      <c r="F1743" s="2">
        <f t="shared" si="209"/>
        <v>10.246314999999999</v>
      </c>
      <c r="G1743" s="2">
        <f t="shared" si="211"/>
        <v>10.412180000000003</v>
      </c>
      <c r="H1743" s="2">
        <f t="shared" si="215"/>
        <v>10.599375500000006</v>
      </c>
      <c r="I1743" s="2">
        <f t="array" ref="I1743">SUMPRODUCT(B1727:B1746, (ROW(B1727:B1746)-ROW(B1727)+1)) / (20*21/2)</f>
        <v>10.117200476190476</v>
      </c>
      <c r="J1743" s="2">
        <f t="shared" si="210"/>
        <v>10.216803019366008</v>
      </c>
      <c r="K1743" s="2">
        <f t="shared" si="212"/>
        <v>10.388654554869188</v>
      </c>
    </row>
    <row r="1744" spans="1:11" ht="13.5" x14ac:dyDescent="0.25">
      <c r="A1744" s="3">
        <f>TITRES_STAT!B1747</f>
        <v>44554</v>
      </c>
      <c r="B1744" s="6">
        <f>TITRES_STAT!D1747</f>
        <v>10.075900000000001</v>
      </c>
      <c r="C1744" s="2">
        <f t="shared" si="213"/>
        <v>8.8000000000008072E-3</v>
      </c>
      <c r="D1744" s="2">
        <f t="shared" si="214"/>
        <v>10.042600000000002</v>
      </c>
      <c r="E1744" s="2">
        <f t="shared" si="216"/>
        <v>10.11008</v>
      </c>
      <c r="F1744" s="2">
        <f t="shared" si="209"/>
        <v>10.225724999999999</v>
      </c>
      <c r="G1744" s="2">
        <f t="shared" si="211"/>
        <v>10.405346000000002</v>
      </c>
      <c r="H1744" s="2">
        <f t="shared" si="215"/>
        <v>10.608153500000004</v>
      </c>
      <c r="I1744" s="2">
        <f t="array" ref="I1744">SUMPRODUCT(B1728:B1747, (ROW(B1728:B1747)-ROW(B1728)+1)) / (20*21/2)</f>
        <v>10.098760952380951</v>
      </c>
      <c r="J1744" s="2">
        <f t="shared" si="210"/>
        <v>10.203383684188294</v>
      </c>
      <c r="K1744" s="2">
        <f t="shared" si="212"/>
        <v>10.376389670364514</v>
      </c>
    </row>
    <row r="1745" spans="1:11" ht="13.5" x14ac:dyDescent="0.25">
      <c r="A1745" s="3">
        <f>TITRES_STAT!B1748</f>
        <v>44557</v>
      </c>
      <c r="B1745" s="6">
        <f>TITRES_STAT!D1748</f>
        <v>10.0671</v>
      </c>
      <c r="C1745" s="2">
        <f t="shared" si="213"/>
        <v>-8.8000000000008072E-3</v>
      </c>
      <c r="D1745" s="2">
        <f t="shared" si="214"/>
        <v>10.011039999999999</v>
      </c>
      <c r="E1745" s="2">
        <f t="shared" si="216"/>
        <v>10.12059</v>
      </c>
      <c r="F1745" s="2">
        <f t="shared" si="209"/>
        <v>10.20382</v>
      </c>
      <c r="G1745" s="2">
        <f t="shared" si="211"/>
        <v>10.399912000000002</v>
      </c>
      <c r="H1745" s="2">
        <f t="shared" si="215"/>
        <v>10.616544000000003</v>
      </c>
      <c r="I1745" s="2">
        <f t="array" ref="I1745">SUMPRODUCT(B1729:B1748, (ROW(B1729:B1748)-ROW(B1729)+1)) / (20*21/2)</f>
        <v>10.082782857142856</v>
      </c>
      <c r="J1745" s="2">
        <f t="shared" si="210"/>
        <v>10.19040428569417</v>
      </c>
      <c r="K1745" s="2">
        <f t="shared" si="212"/>
        <v>10.364260663683552</v>
      </c>
    </row>
    <row r="1746" spans="1:11" ht="13.5" x14ac:dyDescent="0.25">
      <c r="A1746" s="3">
        <f>TITRES_STAT!B1749</f>
        <v>44558</v>
      </c>
      <c r="B1746" s="6">
        <f>TITRES_STAT!D1749</f>
        <v>10.0671</v>
      </c>
      <c r="C1746" s="2">
        <f t="shared" si="213"/>
        <v>0</v>
      </c>
      <c r="D1746" s="2">
        <f t="shared" si="214"/>
        <v>10.00052</v>
      </c>
      <c r="E1746" s="2">
        <f t="shared" si="216"/>
        <v>10.104809999999999</v>
      </c>
      <c r="F1746" s="2">
        <f t="shared" si="209"/>
        <v>10.181915</v>
      </c>
      <c r="G1746" s="2">
        <f t="shared" si="211"/>
        <v>10.393078000000001</v>
      </c>
      <c r="H1746" s="2">
        <f t="shared" si="215"/>
        <v>10.624934500000004</v>
      </c>
      <c r="I1746" s="2">
        <f t="array" ref="I1746">SUMPRODUCT(B1730:B1749, (ROW(B1730:B1749)-ROW(B1730)+1)) / (20*21/2)</f>
        <v>10.068890952380952</v>
      </c>
      <c r="J1746" s="2">
        <f t="shared" si="210"/>
        <v>10.178661020389962</v>
      </c>
      <c r="K1746" s="2">
        <f t="shared" si="212"/>
        <v>10.352607304323413</v>
      </c>
    </row>
    <row r="1747" spans="1:11" ht="13.5" x14ac:dyDescent="0.25">
      <c r="A1747" s="3">
        <f>TITRES_STAT!B1750</f>
        <v>44559</v>
      </c>
      <c r="B1747" s="6">
        <f>TITRES_STAT!D1750</f>
        <v>9.9883000000000006</v>
      </c>
      <c r="C1747" s="2">
        <f t="shared" si="213"/>
        <v>-7.8799999999999315E-2</v>
      </c>
      <c r="D1747" s="2">
        <f t="shared" si="214"/>
        <v>10.053100000000001</v>
      </c>
      <c r="E1747" s="2">
        <f t="shared" si="216"/>
        <v>10.078529999999999</v>
      </c>
      <c r="F1747" s="2">
        <f t="shared" si="209"/>
        <v>10.156070000000003</v>
      </c>
      <c r="G1747" s="2">
        <f t="shared" si="211"/>
        <v>10.384315999999998</v>
      </c>
      <c r="H1747" s="2">
        <f t="shared" si="215"/>
        <v>10.632931000000003</v>
      </c>
      <c r="I1747" s="2">
        <f t="array" ref="I1747">SUMPRODUCT(B1731:B1750, (ROW(B1731:B1750)-ROW(B1731)+1)) / (20*21/2)</f>
        <v>10.023704285714285</v>
      </c>
      <c r="J1747" s="2">
        <f t="shared" si="210"/>
        <v>10.160531399400442</v>
      </c>
      <c r="K1747" s="2">
        <f t="shared" si="212"/>
        <v>10.338320743369554</v>
      </c>
    </row>
    <row r="1748" spans="1:11" ht="13.5" x14ac:dyDescent="0.25">
      <c r="A1748" s="3">
        <f>TITRES_STAT!B1751</f>
        <v>44560</v>
      </c>
      <c r="B1748" s="6">
        <f>TITRES_STAT!D1751</f>
        <v>9.9883000000000006</v>
      </c>
      <c r="C1748" s="2">
        <f t="shared" si="213"/>
        <v>0</v>
      </c>
      <c r="D1748" s="2">
        <f t="shared" si="214"/>
        <v>10.03734</v>
      </c>
      <c r="E1748" s="2">
        <f t="shared" si="216"/>
        <v>10.054869999999998</v>
      </c>
      <c r="F1748" s="2">
        <f t="shared" ref="F1748:F1811" si="217">AVERAGE(B1729:B1748)</f>
        <v>10.134165000000003</v>
      </c>
      <c r="G1748" s="2">
        <f t="shared" si="211"/>
        <v>10.375553999999998</v>
      </c>
      <c r="H1748" s="2">
        <f t="shared" si="215"/>
        <v>10.640842000000003</v>
      </c>
      <c r="I1748" s="2">
        <f t="array" ref="I1748">SUMPRODUCT(B1732:B1751, (ROW(B1732:B1751)-ROW(B1732)+1)) / (20*21/2)</f>
        <v>9.9814380952380954</v>
      </c>
      <c r="J1748" s="2">
        <f t="shared" si="210"/>
        <v>10.144128408981354</v>
      </c>
      <c r="K1748" s="2">
        <f t="shared" si="212"/>
        <v>10.324594439708003</v>
      </c>
    </row>
    <row r="1749" spans="1:11" ht="13.5" x14ac:dyDescent="0.25">
      <c r="A1749" s="3">
        <f>TITRES_STAT!B1752</f>
        <v>44561</v>
      </c>
      <c r="B1749" s="6">
        <f>TITRES_STAT!D1752</f>
        <v>9.9883000000000006</v>
      </c>
      <c r="C1749" s="2">
        <f t="shared" si="213"/>
        <v>0</v>
      </c>
      <c r="D1749" s="2">
        <f t="shared" si="214"/>
        <v>10.019820000000001</v>
      </c>
      <c r="E1749" s="2">
        <f t="shared" si="216"/>
        <v>10.031209999999998</v>
      </c>
      <c r="F1749" s="2">
        <f t="shared" si="217"/>
        <v>10.112260000000003</v>
      </c>
      <c r="G1749" s="2">
        <f t="shared" si="211"/>
        <v>10.366791999999998</v>
      </c>
      <c r="H1749" s="2">
        <f t="shared" si="215"/>
        <v>10.647552000000003</v>
      </c>
      <c r="I1749" s="2">
        <f t="array" ref="I1749">SUMPRODUCT(B1733:B1752, (ROW(B1733:B1752)-ROW(B1733)+1)) / (20*21/2)</f>
        <v>9.9704638095238067</v>
      </c>
      <c r="J1749" s="2">
        <f t="shared" ref="J1749:J1812" si="218">$J$4*B1749+J1748*(1-$J$4)</f>
        <v>10.129287608125987</v>
      </c>
      <c r="K1749" s="2">
        <f t="shared" si="212"/>
        <v>10.311406422464552</v>
      </c>
    </row>
    <row r="1750" spans="1:11" ht="13.5" x14ac:dyDescent="0.25">
      <c r="A1750" s="3">
        <f>TITRES_STAT!B1753</f>
        <v>44564</v>
      </c>
      <c r="B1750" s="6">
        <f>TITRES_STAT!D1753</f>
        <v>9.6378000000000004</v>
      </c>
      <c r="C1750" s="2">
        <f t="shared" si="213"/>
        <v>-0.35050000000000026</v>
      </c>
      <c r="D1750" s="2">
        <f t="shared" si="214"/>
        <v>9.9339600000000008</v>
      </c>
      <c r="E1750" s="2">
        <f t="shared" si="216"/>
        <v>9.9724999999999984</v>
      </c>
      <c r="F1750" s="2">
        <f t="shared" si="217"/>
        <v>10.081595000000004</v>
      </c>
      <c r="G1750" s="2">
        <f t="shared" si="211"/>
        <v>10.351019999999997</v>
      </c>
      <c r="H1750" s="2">
        <f t="shared" si="215"/>
        <v>10.652509500000003</v>
      </c>
      <c r="I1750" s="2">
        <f t="array" ref="I1750">SUMPRODUCT(B1734:B1753, (ROW(B1734:B1753)-ROW(B1734)+1)) / (20*21/2)</f>
        <v>9.9574914285714282</v>
      </c>
      <c r="J1750" s="2">
        <f t="shared" si="218"/>
        <v>10.082479264494941</v>
      </c>
      <c r="K1750" s="2">
        <f t="shared" si="212"/>
        <v>10.284990484328688</v>
      </c>
    </row>
    <row r="1751" spans="1:11" ht="13.5" x14ac:dyDescent="0.25">
      <c r="A1751" s="3">
        <f>TITRES_STAT!B1754</f>
        <v>44565</v>
      </c>
      <c r="B1751" s="6">
        <f>TITRES_STAT!D1754</f>
        <v>9.6378000000000004</v>
      </c>
      <c r="C1751" s="2">
        <f t="shared" si="213"/>
        <v>0</v>
      </c>
      <c r="D1751" s="2">
        <f t="shared" si="214"/>
        <v>9.8480999999999987</v>
      </c>
      <c r="E1751" s="2">
        <f t="shared" si="216"/>
        <v>9.9243100000000002</v>
      </c>
      <c r="F1751" s="2">
        <f t="shared" si="217"/>
        <v>10.050930000000003</v>
      </c>
      <c r="G1751" s="2">
        <f t="shared" si="211"/>
        <v>10.335247999999996</v>
      </c>
      <c r="H1751" s="2">
        <f t="shared" si="215"/>
        <v>10.657467000000004</v>
      </c>
      <c r="I1751" s="2">
        <f t="array" ref="I1751">SUMPRODUCT(B1735:B1754, (ROW(B1735:B1754)-ROW(B1735)+1)) / (20*21/2)</f>
        <v>9.9499419047619035</v>
      </c>
      <c r="J1751" s="2">
        <f t="shared" si="218"/>
        <v>10.040128858352567</v>
      </c>
      <c r="K1751" s="2">
        <f t="shared" si="212"/>
        <v>10.259610465335406</v>
      </c>
    </row>
    <row r="1752" spans="1:11" ht="13.5" x14ac:dyDescent="0.25">
      <c r="A1752" s="3">
        <f>TITRES_STAT!B1755</f>
        <v>44566</v>
      </c>
      <c r="B1752" s="6">
        <f>TITRES_STAT!D1755</f>
        <v>9.9357000000000006</v>
      </c>
      <c r="C1752" s="2">
        <f t="shared" si="213"/>
        <v>0.29790000000000028</v>
      </c>
      <c r="D1752" s="2">
        <f t="shared" si="214"/>
        <v>9.8375799999999991</v>
      </c>
      <c r="E1752" s="2">
        <f t="shared" si="216"/>
        <v>9.9453399999999998</v>
      </c>
      <c r="F1752" s="2">
        <f t="shared" si="217"/>
        <v>10.036910000000002</v>
      </c>
      <c r="G1752" s="2">
        <f t="shared" si="211"/>
        <v>10.325433999999998</v>
      </c>
      <c r="H1752" s="2">
        <f t="shared" si="215"/>
        <v>10.664257000000005</v>
      </c>
      <c r="I1752" s="2">
        <f t="array" ref="I1752">SUMPRODUCT(B1736:B1755, (ROW(B1736:B1755)-ROW(B1736)+1)) / (20*21/2)</f>
        <v>9.9434352380952387</v>
      </c>
      <c r="J1752" s="2">
        <f t="shared" si="218"/>
        <v>10.03018325279518</v>
      </c>
      <c r="K1752" s="2">
        <f t="shared" si="212"/>
        <v>10.246908094145784</v>
      </c>
    </row>
    <row r="1753" spans="1:11" ht="13.5" x14ac:dyDescent="0.25">
      <c r="A1753" s="3">
        <f>TITRES_STAT!B1756</f>
        <v>44567</v>
      </c>
      <c r="B1753" s="6">
        <f>TITRES_STAT!D1756</f>
        <v>9.9007000000000005</v>
      </c>
      <c r="C1753" s="2">
        <f t="shared" si="213"/>
        <v>-3.5000000000000142E-2</v>
      </c>
      <c r="D1753" s="2">
        <f t="shared" si="214"/>
        <v>9.8200600000000016</v>
      </c>
      <c r="E1753" s="2">
        <f t="shared" si="216"/>
        <v>9.928700000000001</v>
      </c>
      <c r="F1753" s="2">
        <f t="shared" si="217"/>
        <v>10.023770000000001</v>
      </c>
      <c r="G1753" s="2">
        <f t="shared" si="211"/>
        <v>10.314919999999997</v>
      </c>
      <c r="H1753" s="2">
        <f t="shared" si="215"/>
        <v>10.670486000000006</v>
      </c>
      <c r="I1753" s="2">
        <f t="array" ref="I1753">SUMPRODUCT(B1737:B1756, (ROW(B1737:B1756)-ROW(B1737)+1)) / (20*21/2)</f>
        <v>9.907802380952381</v>
      </c>
      <c r="J1753" s="2">
        <f t="shared" si="218"/>
        <v>10.017851514433735</v>
      </c>
      <c r="K1753" s="2">
        <f t="shared" si="212"/>
        <v>10.233331306140068</v>
      </c>
    </row>
    <row r="1754" spans="1:11" ht="13.5" x14ac:dyDescent="0.25">
      <c r="A1754" s="3">
        <f>TITRES_STAT!B1757</f>
        <v>44568</v>
      </c>
      <c r="B1754" s="6">
        <f>TITRES_STAT!D1757</f>
        <v>9.9444999999999997</v>
      </c>
      <c r="C1754" s="2">
        <f t="shared" si="213"/>
        <v>4.3799999999999173E-2</v>
      </c>
      <c r="D1754" s="2">
        <f t="shared" si="214"/>
        <v>9.8112999999999992</v>
      </c>
      <c r="E1754" s="2">
        <f t="shared" si="216"/>
        <v>9.915560000000001</v>
      </c>
      <c r="F1754" s="2">
        <f t="shared" si="217"/>
        <v>10.012820000000001</v>
      </c>
      <c r="G1754" s="2">
        <f t="shared" si="211"/>
        <v>10.305281999999995</v>
      </c>
      <c r="H1754" s="2">
        <f t="shared" si="215"/>
        <v>10.675690500000004</v>
      </c>
      <c r="I1754" s="2">
        <f t="array" ref="I1754">SUMPRODUCT(B1738:B1757, (ROW(B1738:B1757)-ROW(B1738)+1)) / (20*21/2)</f>
        <v>9.8666223809523803</v>
      </c>
      <c r="J1754" s="2">
        <f t="shared" si="218"/>
        <v>10.010865655916238</v>
      </c>
      <c r="K1754" s="2">
        <f t="shared" si="212"/>
        <v>10.222004588252222</v>
      </c>
    </row>
    <row r="1755" spans="1:11" ht="13.5" x14ac:dyDescent="0.25">
      <c r="A1755" s="3">
        <f>TITRES_STAT!B1758</f>
        <v>44571</v>
      </c>
      <c r="B1755" s="6">
        <f>TITRES_STAT!D1758</f>
        <v>9.9444999999999997</v>
      </c>
      <c r="C1755" s="2">
        <f t="shared" si="213"/>
        <v>0</v>
      </c>
      <c r="D1755" s="2">
        <f t="shared" si="214"/>
        <v>9.8726400000000005</v>
      </c>
      <c r="E1755" s="2">
        <f t="shared" si="216"/>
        <v>9.9033000000000015</v>
      </c>
      <c r="F1755" s="2">
        <f t="shared" si="217"/>
        <v>10.011945000000001</v>
      </c>
      <c r="G1755" s="2">
        <f t="shared" si="211"/>
        <v>10.295643999999998</v>
      </c>
      <c r="H1755" s="2">
        <f t="shared" si="215"/>
        <v>10.679737000000005</v>
      </c>
      <c r="I1755" s="2">
        <f t="array" ref="I1755">SUMPRODUCT(B1739:B1758, (ROW(B1739:B1758)-ROW(B1739)+1)) / (20*21/2)</f>
        <v>9.8638276190476191</v>
      </c>
      <c r="J1755" s="2">
        <f t="shared" si="218"/>
        <v>10.00454511725755</v>
      </c>
      <c r="K1755" s="2">
        <f t="shared" si="212"/>
        <v>10.211122055379587</v>
      </c>
    </row>
    <row r="1756" spans="1:11" ht="13.5" x14ac:dyDescent="0.25">
      <c r="A1756" s="3">
        <f>TITRES_STAT!B1759</f>
        <v>44572</v>
      </c>
      <c r="B1756" s="6">
        <f>TITRES_STAT!D1759</f>
        <v>9.6378000000000004</v>
      </c>
      <c r="C1756" s="2">
        <f t="shared" si="213"/>
        <v>-0.30669999999999931</v>
      </c>
      <c r="D1756" s="2">
        <f t="shared" si="214"/>
        <v>9.8726400000000005</v>
      </c>
      <c r="E1756" s="2">
        <f t="shared" si="216"/>
        <v>9.8603699999999996</v>
      </c>
      <c r="F1756" s="2">
        <f t="shared" si="217"/>
        <v>9.9825899999999983</v>
      </c>
      <c r="G1756" s="2">
        <f t="shared" si="211"/>
        <v>10.274615999999996</v>
      </c>
      <c r="H1756" s="2">
        <f t="shared" si="215"/>
        <v>10.680963500000002</v>
      </c>
      <c r="I1756" s="2">
        <f t="array" ref="I1756">SUMPRODUCT(B1740:B1759, (ROW(B1740:B1759)-ROW(B1740)+1)) / (20*21/2)</f>
        <v>9.8624933333333331</v>
      </c>
      <c r="J1756" s="2">
        <f t="shared" si="218"/>
        <v>9.969617010852069</v>
      </c>
      <c r="K1756" s="2">
        <f t="shared" si="212"/>
        <v>10.188638837521564</v>
      </c>
    </row>
    <row r="1757" spans="1:11" ht="13.5" x14ac:dyDescent="0.25">
      <c r="A1757" s="3">
        <f>TITRES_STAT!B1760</f>
        <v>44573</v>
      </c>
      <c r="B1757" s="6">
        <f>TITRES_STAT!D1760</f>
        <v>9.5502000000000002</v>
      </c>
      <c r="C1757" s="2">
        <f t="shared" si="213"/>
        <v>-8.7600000000000122E-2</v>
      </c>
      <c r="D1757" s="2">
        <f t="shared" si="214"/>
        <v>9.795539999999999</v>
      </c>
      <c r="E1757" s="2">
        <f t="shared" si="216"/>
        <v>9.8165600000000008</v>
      </c>
      <c r="F1757" s="2">
        <f t="shared" si="217"/>
        <v>9.9475449999999999</v>
      </c>
      <c r="G1757" s="2">
        <f t="shared" si="211"/>
        <v>10.251835999999996</v>
      </c>
      <c r="H1757" s="2">
        <f t="shared" si="215"/>
        <v>10.679822000000003</v>
      </c>
      <c r="I1757" s="2">
        <f t="array" ref="I1757">SUMPRODUCT(B1741:B1760, (ROW(B1741:B1760)-ROW(B1741)+1)) / (20*21/2)</f>
        <v>9.8601147619047627</v>
      </c>
      <c r="J1757" s="2">
        <f t="shared" si="218"/>
        <v>9.9296725336280609</v>
      </c>
      <c r="K1757" s="2">
        <f t="shared" si="212"/>
        <v>10.163602020363856</v>
      </c>
    </row>
    <row r="1758" spans="1:11" ht="13.5" x14ac:dyDescent="0.25">
      <c r="A1758" s="3">
        <f>TITRES_STAT!B1761</f>
        <v>44574</v>
      </c>
      <c r="B1758" s="6">
        <f>TITRES_STAT!D1761</f>
        <v>9.9182000000000006</v>
      </c>
      <c r="C1758" s="2">
        <f t="shared" si="213"/>
        <v>0.36800000000000033</v>
      </c>
      <c r="D1758" s="2">
        <f t="shared" si="214"/>
        <v>9.7990399999999998</v>
      </c>
      <c r="E1758" s="2">
        <f t="shared" si="216"/>
        <v>9.8095499999999998</v>
      </c>
      <c r="F1758" s="2">
        <f t="shared" si="217"/>
        <v>9.9322099999999995</v>
      </c>
      <c r="G1758" s="2">
        <f t="shared" si="211"/>
        <v>10.236415999999998</v>
      </c>
      <c r="H1758" s="2">
        <f t="shared" si="215"/>
        <v>10.680949000000005</v>
      </c>
      <c r="I1758" s="2">
        <f t="array" ref="I1758">SUMPRODUCT(B1742:B1761, (ROW(B1742:B1761)-ROW(B1742)+1)) / (20*21/2)</f>
        <v>9.8593219047619076</v>
      </c>
      <c r="J1758" s="2">
        <f t="shared" si="218"/>
        <v>9.9285799113777706</v>
      </c>
      <c r="K1758" s="2">
        <f t="shared" si="212"/>
        <v>10.153978411722136</v>
      </c>
    </row>
    <row r="1759" spans="1:11" ht="13.5" x14ac:dyDescent="0.25">
      <c r="A1759" s="3">
        <f>TITRES_STAT!B1762</f>
        <v>44575</v>
      </c>
      <c r="B1759" s="6">
        <f>TITRES_STAT!D1762</f>
        <v>9.9182000000000006</v>
      </c>
      <c r="C1759" s="2">
        <f t="shared" si="213"/>
        <v>0</v>
      </c>
      <c r="D1759" s="2">
        <f t="shared" si="214"/>
        <v>9.7937799999999999</v>
      </c>
      <c r="E1759" s="2">
        <f t="shared" si="216"/>
        <v>9.8025400000000005</v>
      </c>
      <c r="F1759" s="2">
        <f t="shared" si="217"/>
        <v>9.916875000000001</v>
      </c>
      <c r="G1759" s="2">
        <f t="shared" si="211"/>
        <v>10.220996</v>
      </c>
      <c r="H1759" s="2">
        <f t="shared" si="215"/>
        <v>10.681218500000005</v>
      </c>
      <c r="I1759" s="2">
        <f t="array" ref="I1759">SUMPRODUCT(B1743:B1762, (ROW(B1743:B1762)-ROW(B1743)+1)) / (20*21/2)</f>
        <v>9.8596138095238093</v>
      </c>
      <c r="J1759" s="2">
        <f t="shared" si="218"/>
        <v>9.9275913483894129</v>
      </c>
      <c r="K1759" s="2">
        <f t="shared" si="212"/>
        <v>10.144732199497739</v>
      </c>
    </row>
    <row r="1760" spans="1:11" ht="13.5" x14ac:dyDescent="0.25">
      <c r="A1760" s="3">
        <f>TITRES_STAT!B1763</f>
        <v>44578</v>
      </c>
      <c r="B1760" s="6">
        <f>TITRES_STAT!D1763</f>
        <v>9.8918999999999997</v>
      </c>
      <c r="C1760" s="2">
        <f t="shared" si="213"/>
        <v>-2.6300000000000878E-2</v>
      </c>
      <c r="D1760" s="2">
        <f t="shared" si="214"/>
        <v>9.7832600000000003</v>
      </c>
      <c r="E1760" s="2">
        <f t="shared" si="216"/>
        <v>9.8279499999999977</v>
      </c>
      <c r="F1760" s="2">
        <f t="shared" si="217"/>
        <v>9.9002249999999989</v>
      </c>
      <c r="G1760" s="2">
        <f t="shared" si="211"/>
        <v>10.205050000000002</v>
      </c>
      <c r="H1760" s="2">
        <f t="shared" si="215"/>
        <v>10.680627500000007</v>
      </c>
      <c r="I1760" s="2">
        <f t="array" ref="I1760">SUMPRODUCT(B1744:B1763, (ROW(B1744:B1763)-ROW(B1744)+1)) / (20*21/2)</f>
        <v>9.857446190476189</v>
      </c>
      <c r="J1760" s="2">
        <f t="shared" si="218"/>
        <v>9.9241921723523259</v>
      </c>
      <c r="K1760" s="2">
        <f t="shared" si="212"/>
        <v>10.134817211282142</v>
      </c>
    </row>
    <row r="1761" spans="1:11" ht="13.5" x14ac:dyDescent="0.25">
      <c r="A1761" s="3">
        <f>TITRES_STAT!B1764</f>
        <v>44579</v>
      </c>
      <c r="B1761" s="6">
        <f>TITRES_STAT!D1764</f>
        <v>9.8918999999999997</v>
      </c>
      <c r="C1761" s="2">
        <f t="shared" si="213"/>
        <v>0</v>
      </c>
      <c r="D1761" s="2">
        <f t="shared" si="214"/>
        <v>9.8340800000000002</v>
      </c>
      <c r="E1761" s="2">
        <f t="shared" si="216"/>
        <v>9.8533599999999986</v>
      </c>
      <c r="F1761" s="2">
        <f t="shared" si="217"/>
        <v>9.8888350000000003</v>
      </c>
      <c r="G1761" s="2">
        <f t="shared" si="211"/>
        <v>10.189104</v>
      </c>
      <c r="H1761" s="2">
        <f t="shared" si="215"/>
        <v>10.680851000000008</v>
      </c>
      <c r="I1761" s="2">
        <f t="array" ref="I1761">SUMPRODUCT(B1745:B1764, (ROW(B1745:B1764)-ROW(B1745)+1)) / (20*21/2)</f>
        <v>9.8169771428571426</v>
      </c>
      <c r="J1761" s="2">
        <f t="shared" si="218"/>
        <v>9.9211167273663889</v>
      </c>
      <c r="K1761" s="2">
        <f t="shared" si="212"/>
        <v>10.125291046133823</v>
      </c>
    </row>
    <row r="1762" spans="1:11" ht="13.5" x14ac:dyDescent="0.25">
      <c r="A1762" s="3">
        <f>TITRES_STAT!B1765</f>
        <v>44580</v>
      </c>
      <c r="B1762" s="6">
        <f>TITRES_STAT!D1765</f>
        <v>9.8918999999999997</v>
      </c>
      <c r="C1762" s="2">
        <f t="shared" si="213"/>
        <v>0</v>
      </c>
      <c r="D1762" s="2">
        <f t="shared" si="214"/>
        <v>9.9024199999999993</v>
      </c>
      <c r="E1762" s="2">
        <f t="shared" si="216"/>
        <v>9.8489799999999974</v>
      </c>
      <c r="F1762" s="2">
        <f t="shared" si="217"/>
        <v>9.8971599999999995</v>
      </c>
      <c r="G1762" s="2">
        <f t="shared" si="211"/>
        <v>10.176662</v>
      </c>
      <c r="H1762" s="2">
        <f t="shared" si="215"/>
        <v>10.679702500000005</v>
      </c>
      <c r="I1762" s="2">
        <f t="array" ref="I1762">SUMPRODUCT(B1746:B1765, (ROW(B1746:B1765)-ROW(B1746)+1)) / (20*21/2)</f>
        <v>9.7752571428571429</v>
      </c>
      <c r="J1762" s="2">
        <f t="shared" si="218"/>
        <v>9.9183341819029227</v>
      </c>
      <c r="K1762" s="2">
        <f t="shared" si="212"/>
        <v>10.116138456089359</v>
      </c>
    </row>
    <row r="1763" spans="1:11" ht="13.5" x14ac:dyDescent="0.25">
      <c r="A1763" s="3">
        <f>TITRES_STAT!B1766</f>
        <v>44581</v>
      </c>
      <c r="B1763" s="6">
        <f>TITRES_STAT!D1766</f>
        <v>9.8743999999999996</v>
      </c>
      <c r="C1763" s="2">
        <f t="shared" si="213"/>
        <v>-1.7500000000000071E-2</v>
      </c>
      <c r="D1763" s="2">
        <f t="shared" si="214"/>
        <v>9.8936600000000006</v>
      </c>
      <c r="E1763" s="2">
        <f t="shared" si="216"/>
        <v>9.8463499999999975</v>
      </c>
      <c r="F1763" s="2">
        <f t="shared" si="217"/>
        <v>9.8875250000000001</v>
      </c>
      <c r="G1763" s="2">
        <f t="shared" si="211"/>
        <v>10.163870000000001</v>
      </c>
      <c r="H1763" s="2">
        <f t="shared" si="215"/>
        <v>10.676965000000004</v>
      </c>
      <c r="I1763" s="2">
        <f t="array" ref="I1763">SUMPRODUCT(B1747:B1766, (ROW(B1747:B1766)-ROW(B1747)+1)) / (20*21/2)</f>
        <v>9.7241099999999996</v>
      </c>
      <c r="J1763" s="2">
        <f t="shared" si="218"/>
        <v>9.914149974102644</v>
      </c>
      <c r="K1763" s="2">
        <f t="shared" si="212"/>
        <v>10.106658516634875</v>
      </c>
    </row>
    <row r="1764" spans="1:11" ht="13.5" x14ac:dyDescent="0.25">
      <c r="A1764" s="3">
        <f>TITRES_STAT!B1767</f>
        <v>44582</v>
      </c>
      <c r="B1764" s="6">
        <f>TITRES_STAT!D1767</f>
        <v>9.4626000000000001</v>
      </c>
      <c r="C1764" s="2">
        <f t="shared" si="213"/>
        <v>-0.4117999999999995</v>
      </c>
      <c r="D1764" s="2">
        <f t="shared" si="214"/>
        <v>9.8025400000000005</v>
      </c>
      <c r="E1764" s="2">
        <f t="shared" si="216"/>
        <v>9.7981599999999993</v>
      </c>
      <c r="F1764" s="2">
        <f t="shared" si="217"/>
        <v>9.8568600000000011</v>
      </c>
      <c r="G1764" s="2">
        <f t="shared" si="211"/>
        <v>10.143192000000001</v>
      </c>
      <c r="H1764" s="2">
        <f t="shared" si="215"/>
        <v>10.669852500000006</v>
      </c>
      <c r="I1764" s="2">
        <f t="array" ref="I1764">SUMPRODUCT(B1748:B1767, (ROW(B1748:B1767)-ROW(B1748)+1)) / (20*21/2)</f>
        <v>9.7100471428571442</v>
      </c>
      <c r="J1764" s="2">
        <f t="shared" si="218"/>
        <v>9.8711452146642955</v>
      </c>
      <c r="K1764" s="2">
        <f t="shared" si="212"/>
        <v>10.081401319904096</v>
      </c>
    </row>
    <row r="1765" spans="1:11" ht="13.5" x14ac:dyDescent="0.25">
      <c r="A1765" s="3">
        <f>TITRES_STAT!B1768</f>
        <v>44585</v>
      </c>
      <c r="B1765" s="6">
        <f>TITRES_STAT!D1768</f>
        <v>9.4187999999999992</v>
      </c>
      <c r="C1765" s="2">
        <f t="shared" si="213"/>
        <v>-4.3800000000000949E-2</v>
      </c>
      <c r="D1765" s="2">
        <f t="shared" si="214"/>
        <v>9.7079199999999997</v>
      </c>
      <c r="E1765" s="2">
        <f t="shared" si="216"/>
        <v>9.7455899999999982</v>
      </c>
      <c r="F1765" s="2">
        <f t="shared" si="217"/>
        <v>9.8244450000000008</v>
      </c>
      <c r="G1765" s="2">
        <f t="shared" si="211"/>
        <v>10.117784</v>
      </c>
      <c r="H1765" s="2">
        <f t="shared" si="215"/>
        <v>10.660334000000004</v>
      </c>
      <c r="I1765" s="2">
        <f t="array" ref="I1765">SUMPRODUCT(B1749:B1768, (ROW(B1749:B1768)-ROW(B1749)+1)) / (20*21/2)</f>
        <v>9.7143485714285696</v>
      </c>
      <c r="J1765" s="2">
        <f t="shared" si="218"/>
        <v>9.8280647180295997</v>
      </c>
      <c r="K1765" s="2">
        <f t="shared" si="212"/>
        <v>10.055416954417661</v>
      </c>
    </row>
    <row r="1766" spans="1:11" ht="13.5" x14ac:dyDescent="0.25">
      <c r="A1766" s="3">
        <f>TITRES_STAT!B1769</f>
        <v>44586</v>
      </c>
      <c r="B1766" s="6">
        <f>TITRES_STAT!D1769</f>
        <v>9.2873999999999999</v>
      </c>
      <c r="C1766" s="2">
        <f t="shared" si="213"/>
        <v>-0.1313999999999993</v>
      </c>
      <c r="D1766" s="2">
        <f t="shared" si="214"/>
        <v>9.587019999999999</v>
      </c>
      <c r="E1766" s="2">
        <f t="shared" si="216"/>
        <v>9.7105500000000013</v>
      </c>
      <c r="F1766" s="2">
        <f t="shared" si="217"/>
        <v>9.7854600000000005</v>
      </c>
      <c r="G1766" s="2">
        <f t="shared" si="211"/>
        <v>10.089748</v>
      </c>
      <c r="H1766" s="2">
        <f t="shared" si="215"/>
        <v>10.649558000000004</v>
      </c>
      <c r="I1766" s="2">
        <f t="array" ref="I1766">SUMPRODUCT(B1750:B1769, (ROW(B1750:B1769)-ROW(B1750)+1)) / (20*21/2)</f>
        <v>9.7178080952380963</v>
      </c>
      <c r="J1766" s="2">
        <f t="shared" si="218"/>
        <v>9.776572840122018</v>
      </c>
      <c r="K1766" s="2">
        <f t="shared" si="212"/>
        <v>10.025298642479713</v>
      </c>
    </row>
    <row r="1767" spans="1:11" ht="13.5" x14ac:dyDescent="0.25">
      <c r="A1767" s="3">
        <f>TITRES_STAT!B1770</f>
        <v>44587</v>
      </c>
      <c r="B1767" s="6">
        <f>TITRES_STAT!D1770</f>
        <v>9.6378000000000004</v>
      </c>
      <c r="C1767" s="2">
        <f t="shared" si="213"/>
        <v>0.35040000000000049</v>
      </c>
      <c r="D1767" s="2">
        <f t="shared" si="214"/>
        <v>9.5361999999999991</v>
      </c>
      <c r="E1767" s="2">
        <f t="shared" si="216"/>
        <v>9.7193100000000001</v>
      </c>
      <c r="F1767" s="2">
        <f t="shared" si="217"/>
        <v>9.7679349999999996</v>
      </c>
      <c r="G1767" s="2">
        <f t="shared" si="211"/>
        <v>10.068720000000003</v>
      </c>
      <c r="H1767" s="2">
        <f t="shared" si="215"/>
        <v>10.642678500000004</v>
      </c>
      <c r="I1767" s="2">
        <f t="array" ref="I1767">SUMPRODUCT(B1751:B1770, (ROW(B1751:B1770)-ROW(B1751)+1)) / (20*21/2)</f>
        <v>9.7238619047619057</v>
      </c>
      <c r="J1767" s="2">
        <f t="shared" si="218"/>
        <v>9.7633563791580169</v>
      </c>
      <c r="K1767" s="2">
        <f t="shared" si="212"/>
        <v>10.010102617284431</v>
      </c>
    </row>
    <row r="1768" spans="1:11" ht="13.5" x14ac:dyDescent="0.25">
      <c r="A1768" s="3">
        <f>TITRES_STAT!B1771</f>
        <v>44588</v>
      </c>
      <c r="B1768" s="6">
        <f>TITRES_STAT!D1771</f>
        <v>9.8131000000000004</v>
      </c>
      <c r="C1768" s="2">
        <f t="shared" si="213"/>
        <v>0.17530000000000001</v>
      </c>
      <c r="D1768" s="2">
        <f t="shared" si="214"/>
        <v>9.5239399999999996</v>
      </c>
      <c r="E1768" s="2">
        <f t="shared" si="216"/>
        <v>9.7088000000000001</v>
      </c>
      <c r="F1768" s="2">
        <f t="shared" si="217"/>
        <v>9.759174999999999</v>
      </c>
      <c r="G1768" s="2">
        <f t="shared" si="211"/>
        <v>10.055052</v>
      </c>
      <c r="H1768" s="2">
        <f t="shared" si="215"/>
        <v>10.636847000000005</v>
      </c>
      <c r="I1768" s="2">
        <f t="array" ref="I1768">SUMPRODUCT(B1752:B1771, (ROW(B1752:B1771)-ROW(B1752)+1)) / (20*21/2)</f>
        <v>9.7357476190476184</v>
      </c>
      <c r="J1768" s="2">
        <f t="shared" si="218"/>
        <v>9.7680938668572548</v>
      </c>
      <c r="K1768" s="2">
        <f t="shared" si="212"/>
        <v>10.002377024449748</v>
      </c>
    </row>
    <row r="1769" spans="1:11" ht="13.5" x14ac:dyDescent="0.25">
      <c r="A1769" s="3">
        <f>TITRES_STAT!B1772</f>
        <v>44589</v>
      </c>
      <c r="B1769" s="6">
        <f>TITRES_STAT!D1772</f>
        <v>9.7955000000000005</v>
      </c>
      <c r="C1769" s="2">
        <f t="shared" si="213"/>
        <v>-1.7599999999999838E-2</v>
      </c>
      <c r="D1769" s="2">
        <f t="shared" si="214"/>
        <v>9.5905200000000015</v>
      </c>
      <c r="E1769" s="2">
        <f t="shared" si="216"/>
        <v>9.696530000000001</v>
      </c>
      <c r="F1769" s="2">
        <f t="shared" si="217"/>
        <v>9.7495349999999998</v>
      </c>
      <c r="G1769" s="2">
        <f t="shared" si="211"/>
        <v>10.041032000000001</v>
      </c>
      <c r="H1769" s="2">
        <f t="shared" si="215"/>
        <v>10.628354000000007</v>
      </c>
      <c r="I1769" s="2">
        <f t="array" ref="I1769">SUMPRODUCT(B1753:B1772, (ROW(B1753:B1772)-ROW(B1753)+1)) / (20*21/2)</f>
        <v>9.7464652380952383</v>
      </c>
      <c r="J1769" s="2">
        <f t="shared" si="218"/>
        <v>9.7707039747756124</v>
      </c>
      <c r="K1769" s="2">
        <f t="shared" si="212"/>
        <v>9.994264199961524</v>
      </c>
    </row>
    <row r="1770" spans="1:11" ht="13.5" x14ac:dyDescent="0.25">
      <c r="A1770" s="3">
        <f>TITRES_STAT!B1773</f>
        <v>44592</v>
      </c>
      <c r="B1770" s="6">
        <f>TITRES_STAT!D1773</f>
        <v>9.8131000000000004</v>
      </c>
      <c r="C1770" s="2">
        <f t="shared" si="213"/>
        <v>1.7599999999999838E-2</v>
      </c>
      <c r="D1770" s="2">
        <f t="shared" si="214"/>
        <v>9.6693800000000003</v>
      </c>
      <c r="E1770" s="2">
        <f t="shared" si="216"/>
        <v>9.6886500000000009</v>
      </c>
      <c r="F1770" s="2">
        <f t="shared" si="217"/>
        <v>9.7582999999999966</v>
      </c>
      <c r="G1770" s="2">
        <f t="shared" si="211"/>
        <v>10.027364000000002</v>
      </c>
      <c r="H1770" s="2">
        <f t="shared" si="215"/>
        <v>10.620378000000006</v>
      </c>
      <c r="I1770" s="2">
        <f t="array" ref="I1770">SUMPRODUCT(B1754:B1773, (ROW(B1754:B1773)-ROW(B1754)+1)) / (20*21/2)</f>
        <v>9.755766666666668</v>
      </c>
      <c r="J1770" s="2">
        <f t="shared" si="218"/>
        <v>9.7747416914636496</v>
      </c>
      <c r="K1770" s="2">
        <f t="shared" si="212"/>
        <v>9.9871597215316612</v>
      </c>
    </row>
    <row r="1771" spans="1:11" ht="13.5" x14ac:dyDescent="0.25">
      <c r="A1771" s="3">
        <f>TITRES_STAT!B1774</f>
        <v>44593</v>
      </c>
      <c r="B1771" s="6">
        <f>TITRES_STAT!D1774</f>
        <v>9.8831000000000007</v>
      </c>
      <c r="C1771" s="2">
        <f t="shared" si="213"/>
        <v>7.0000000000000284E-2</v>
      </c>
      <c r="D1771" s="2">
        <f t="shared" si="214"/>
        <v>9.7885200000000001</v>
      </c>
      <c r="E1771" s="2">
        <f t="shared" si="216"/>
        <v>9.6877700000000004</v>
      </c>
      <c r="F1771" s="2">
        <f t="shared" si="217"/>
        <v>9.7705649999999977</v>
      </c>
      <c r="G1771" s="2">
        <f t="shared" si="211"/>
        <v>10.015272000000003</v>
      </c>
      <c r="H1771" s="2">
        <f t="shared" si="215"/>
        <v>10.612409000000007</v>
      </c>
      <c r="I1771" s="2">
        <f t="array" ref="I1771">SUMPRODUCT(B1755:B1774, (ROW(B1755:B1774)-ROW(B1755)+1)) / (20*21/2)</f>
        <v>9.7435400000000012</v>
      </c>
      <c r="J1771" s="2">
        <f t="shared" si="218"/>
        <v>9.7850615303718733</v>
      </c>
      <c r="K1771" s="2">
        <f t="shared" si="212"/>
        <v>9.983078948138262</v>
      </c>
    </row>
    <row r="1772" spans="1:11" ht="13.5" x14ac:dyDescent="0.25">
      <c r="A1772" s="3">
        <f>TITRES_STAT!B1775</f>
        <v>44594</v>
      </c>
      <c r="B1772" s="6">
        <f>TITRES_STAT!D1775</f>
        <v>9.8831000000000007</v>
      </c>
      <c r="C1772" s="2">
        <f t="shared" si="213"/>
        <v>0</v>
      </c>
      <c r="D1772" s="2">
        <f t="shared" si="214"/>
        <v>9.8375799999999991</v>
      </c>
      <c r="E1772" s="2">
        <f t="shared" si="216"/>
        <v>9.68689</v>
      </c>
      <c r="F1772" s="2">
        <f t="shared" si="217"/>
        <v>9.7679349999999978</v>
      </c>
      <c r="G1772" s="2">
        <f t="shared" si="211"/>
        <v>10.003180000000004</v>
      </c>
      <c r="H1772" s="2">
        <f t="shared" si="215"/>
        <v>10.603067500000007</v>
      </c>
      <c r="I1772" s="2">
        <f t="array" ref="I1772">SUMPRODUCT(B1756:B1775, (ROW(B1756:B1775)-ROW(B1756)+1)) / (20*21/2)</f>
        <v>9.7160880952380939</v>
      </c>
      <c r="J1772" s="2">
        <f t="shared" si="218"/>
        <v>9.7943985274793146</v>
      </c>
      <c r="K1772" s="2">
        <f t="shared" si="212"/>
        <v>9.9791582050740164</v>
      </c>
    </row>
    <row r="1773" spans="1:11" ht="13.5" x14ac:dyDescent="0.25">
      <c r="A1773" s="3">
        <f>TITRES_STAT!B1776</f>
        <v>44595</v>
      </c>
      <c r="B1773" s="6">
        <f>TITRES_STAT!D1776</f>
        <v>9.8656000000000006</v>
      </c>
      <c r="C1773" s="2">
        <f t="shared" si="213"/>
        <v>-1.7500000000000071E-2</v>
      </c>
      <c r="D1773" s="2">
        <f t="shared" si="214"/>
        <v>9.8480799999999995</v>
      </c>
      <c r="E1773" s="2">
        <f t="shared" si="216"/>
        <v>9.6860099999999996</v>
      </c>
      <c r="F1773" s="2">
        <f t="shared" si="217"/>
        <v>9.7661800000000003</v>
      </c>
      <c r="G1773" s="2">
        <f t="shared" si="211"/>
        <v>9.9907380000000057</v>
      </c>
      <c r="H1773" s="2">
        <f t="shared" si="215"/>
        <v>10.593767000000007</v>
      </c>
      <c r="I1773" s="2">
        <f t="array" ref="I1773">SUMPRODUCT(B1757:B1776, (ROW(B1757:B1776)-ROW(B1757)+1)) / (20*21/2)</f>
        <v>9.7076166666666666</v>
      </c>
      <c r="J1773" s="2">
        <f t="shared" si="218"/>
        <v>9.8011796201003314</v>
      </c>
      <c r="K1773" s="2">
        <f t="shared" si="212"/>
        <v>9.9747049421299376</v>
      </c>
    </row>
    <row r="1774" spans="1:11" ht="13.5" x14ac:dyDescent="0.25">
      <c r="A1774" s="3">
        <f>TITRES_STAT!B1777</f>
        <v>44596</v>
      </c>
      <c r="B1774" s="6">
        <f>TITRES_STAT!D1777</f>
        <v>9.6378000000000004</v>
      </c>
      <c r="C1774" s="2">
        <f t="shared" si="213"/>
        <v>-0.22780000000000022</v>
      </c>
      <c r="D1774" s="2">
        <f t="shared" si="214"/>
        <v>9.8165399999999998</v>
      </c>
      <c r="E1774" s="2">
        <f t="shared" si="216"/>
        <v>9.7035300000000007</v>
      </c>
      <c r="F1774" s="2">
        <f t="shared" si="217"/>
        <v>9.7508450000000018</v>
      </c>
      <c r="G1774" s="2">
        <f t="shared" si="211"/>
        <v>9.9737400000000065</v>
      </c>
      <c r="H1774" s="2">
        <f t="shared" si="215"/>
        <v>10.584057000000005</v>
      </c>
      <c r="I1774" s="2">
        <f t="array" ref="I1774">SUMPRODUCT(B1758:B1777, (ROW(B1758:B1777)-ROW(B1758)+1)) / (20*21/2)</f>
        <v>9.7141642857142863</v>
      </c>
      <c r="J1774" s="2">
        <f t="shared" si="218"/>
        <v>9.7856196562812539</v>
      </c>
      <c r="K1774" s="2">
        <f t="shared" si="212"/>
        <v>9.9614929836150381</v>
      </c>
    </row>
    <row r="1775" spans="1:11" ht="13.5" x14ac:dyDescent="0.25">
      <c r="A1775" s="3">
        <f>TITRES_STAT!B1778</f>
        <v>44599</v>
      </c>
      <c r="B1775" s="6">
        <f>TITRES_STAT!D1778</f>
        <v>9.4626000000000001</v>
      </c>
      <c r="C1775" s="2">
        <f t="shared" si="213"/>
        <v>-0.17520000000000024</v>
      </c>
      <c r="D1775" s="2">
        <f t="shared" si="214"/>
        <v>9.7464400000000015</v>
      </c>
      <c r="E1775" s="2">
        <f t="shared" si="216"/>
        <v>9.70791</v>
      </c>
      <c r="F1775" s="2">
        <f t="shared" si="217"/>
        <v>9.7267500000000009</v>
      </c>
      <c r="G1775" s="2">
        <f t="shared" si="211"/>
        <v>9.9528880000000051</v>
      </c>
      <c r="H1775" s="2">
        <f t="shared" si="215"/>
        <v>10.574114000000003</v>
      </c>
      <c r="I1775" s="2">
        <f t="array" ref="I1775">SUMPRODUCT(B1759:B1778, (ROW(B1759:B1778)-ROW(B1759)+1)) / (20*21/2)</f>
        <v>9.7195438095238096</v>
      </c>
      <c r="J1775" s="2">
        <f t="shared" si="218"/>
        <v>9.7548558794925633</v>
      </c>
      <c r="K1775" s="2">
        <f t="shared" si="212"/>
        <v>9.9419285528850363</v>
      </c>
    </row>
    <row r="1776" spans="1:11" ht="13.5" x14ac:dyDescent="0.25">
      <c r="A1776" s="3">
        <f>TITRES_STAT!B1779</f>
        <v>44600</v>
      </c>
      <c r="B1776" s="6">
        <f>TITRES_STAT!D1779</f>
        <v>9.6378000000000004</v>
      </c>
      <c r="C1776" s="2">
        <f t="shared" si="213"/>
        <v>0.17520000000000024</v>
      </c>
      <c r="D1776" s="2">
        <f t="shared" si="214"/>
        <v>9.697379999999999</v>
      </c>
      <c r="E1776" s="2">
        <f t="shared" si="216"/>
        <v>9.7429499999999987</v>
      </c>
      <c r="F1776" s="2">
        <f t="shared" si="217"/>
        <v>9.7267500000000027</v>
      </c>
      <c r="G1776" s="2">
        <f t="shared" si="211"/>
        <v>9.9355400000000067</v>
      </c>
      <c r="H1776" s="2">
        <f t="shared" si="215"/>
        <v>10.565347500000005</v>
      </c>
      <c r="I1776" s="2">
        <f t="array" ref="I1776">SUMPRODUCT(B1760:B1779, (ROW(B1760:B1779)-ROW(B1760)+1)) / (20*21/2)</f>
        <v>9.7255076190476206</v>
      </c>
      <c r="J1776" s="2">
        <f t="shared" si="218"/>
        <v>9.7437077004932728</v>
      </c>
      <c r="K1776" s="2">
        <f t="shared" si="212"/>
        <v>9.9300019429679764</v>
      </c>
    </row>
    <row r="1777" spans="1:11" ht="13.5" x14ac:dyDescent="0.25">
      <c r="A1777" s="3">
        <f>TITRES_STAT!B1780</f>
        <v>44601</v>
      </c>
      <c r="B1777" s="6">
        <f>TITRES_STAT!D1780</f>
        <v>9.7955000000000005</v>
      </c>
      <c r="C1777" s="2">
        <f t="shared" si="213"/>
        <v>0.15770000000000017</v>
      </c>
      <c r="D1777" s="2">
        <f t="shared" si="214"/>
        <v>9.6798599999999997</v>
      </c>
      <c r="E1777" s="2">
        <f t="shared" si="216"/>
        <v>9.7587200000000003</v>
      </c>
      <c r="F1777" s="2">
        <f t="shared" si="217"/>
        <v>9.739015000000002</v>
      </c>
      <c r="G1777" s="2">
        <f t="shared" si="211"/>
        <v>9.9213460000000051</v>
      </c>
      <c r="H1777" s="2">
        <f t="shared" si="215"/>
        <v>10.556726000000005</v>
      </c>
      <c r="I1777" s="2">
        <f t="array" ref="I1777">SUMPRODUCT(B1761:B1780, (ROW(B1761:B1780)-ROW(B1761)+1)) / (20*21/2)</f>
        <v>9.732055714285714</v>
      </c>
      <c r="J1777" s="2">
        <f t="shared" si="218"/>
        <v>9.7486403004462954</v>
      </c>
      <c r="K1777" s="2">
        <f t="shared" si="212"/>
        <v>9.9247273569692318</v>
      </c>
    </row>
    <row r="1778" spans="1:11" ht="13.5" x14ac:dyDescent="0.25">
      <c r="A1778" s="3">
        <f>TITRES_STAT!B1781</f>
        <v>44602</v>
      </c>
      <c r="B1778" s="6">
        <f>TITRES_STAT!D1781</f>
        <v>9.7955000000000005</v>
      </c>
      <c r="C1778" s="2">
        <f t="shared" si="213"/>
        <v>0</v>
      </c>
      <c r="D1778" s="2">
        <f t="shared" si="214"/>
        <v>9.6658399999999993</v>
      </c>
      <c r="E1778" s="2">
        <f t="shared" si="216"/>
        <v>9.7569600000000012</v>
      </c>
      <c r="F1778" s="2">
        <f t="shared" si="217"/>
        <v>9.7328800000000015</v>
      </c>
      <c r="G1778" s="2">
        <f t="shared" ref="G1778:G1841" si="219">AVERAGE(B1729:B1778)</f>
        <v>9.9087280000000071</v>
      </c>
      <c r="H1778" s="2">
        <f t="shared" si="215"/>
        <v>10.547418500000008</v>
      </c>
      <c r="I1778" s="2">
        <f t="array" ref="I1778">SUMPRODUCT(B1762:B1781, (ROW(B1762:B1781)-ROW(B1762)+1)) / (20*21/2)</f>
        <v>9.7240438095238098</v>
      </c>
      <c r="J1778" s="2">
        <f t="shared" si="218"/>
        <v>9.7531031289752192</v>
      </c>
      <c r="K1778" s="2">
        <f t="shared" si="212"/>
        <v>9.9196596174802423</v>
      </c>
    </row>
    <row r="1779" spans="1:11" ht="13.5" x14ac:dyDescent="0.25">
      <c r="A1779" s="3">
        <f>TITRES_STAT!B1782</f>
        <v>44603</v>
      </c>
      <c r="B1779" s="6">
        <f>TITRES_STAT!D1782</f>
        <v>9.7955000000000005</v>
      </c>
      <c r="C1779" s="2">
        <f t="shared" si="213"/>
        <v>0</v>
      </c>
      <c r="D1779" s="2">
        <f t="shared" si="214"/>
        <v>9.6973800000000008</v>
      </c>
      <c r="E1779" s="2">
        <f t="shared" si="216"/>
        <v>9.756960000000003</v>
      </c>
      <c r="F1779" s="2">
        <f t="shared" si="217"/>
        <v>9.7267450000000029</v>
      </c>
      <c r="G1779" s="2">
        <f t="shared" si="219"/>
        <v>9.8961100000000055</v>
      </c>
      <c r="H1779" s="2">
        <f t="shared" si="215"/>
        <v>10.538153500000007</v>
      </c>
      <c r="I1779" s="2">
        <f t="array" ref="I1779">SUMPRODUCT(B1763:B1782, (ROW(B1763:B1782)-ROW(B1763)+1)) / (20*21/2)</f>
        <v>9.7322609523809547</v>
      </c>
      <c r="J1779" s="2">
        <f t="shared" si="218"/>
        <v>9.7571409262156745</v>
      </c>
      <c r="K1779" s="2">
        <f t="shared" ref="K1779:K1842" si="220">$K$4*B1779+(1-$K$4)*K1778</f>
        <v>9.9147906128731726</v>
      </c>
    </row>
    <row r="1780" spans="1:11" ht="13.5" x14ac:dyDescent="0.25">
      <c r="A1780" s="3">
        <f>TITRES_STAT!B1783</f>
        <v>44606</v>
      </c>
      <c r="B1780" s="6">
        <f>TITRES_STAT!D1783</f>
        <v>9.7955000000000005</v>
      </c>
      <c r="C1780" s="2">
        <f t="shared" si="213"/>
        <v>0</v>
      </c>
      <c r="D1780" s="2">
        <f t="shared" si="214"/>
        <v>9.7639600000000009</v>
      </c>
      <c r="E1780" s="2">
        <f t="shared" si="216"/>
        <v>9.7552000000000021</v>
      </c>
      <c r="F1780" s="2">
        <f t="shared" si="217"/>
        <v>9.7219250000000024</v>
      </c>
      <c r="G1780" s="2">
        <f t="shared" si="219"/>
        <v>9.8869980000000073</v>
      </c>
      <c r="H1780" s="2">
        <f t="shared" si="215"/>
        <v>10.530604000000009</v>
      </c>
      <c r="I1780" s="2">
        <f t="array" ref="I1780">SUMPRODUCT(B1764:B1783, (ROW(B1764:B1783)-ROW(B1764)+1)) / (20*21/2)</f>
        <v>9.7409371428571436</v>
      </c>
      <c r="J1780" s="2">
        <f t="shared" si="218"/>
        <v>9.7607941713379915</v>
      </c>
      <c r="K1780" s="2">
        <f t="shared" si="220"/>
        <v>9.9101125496232463</v>
      </c>
    </row>
    <row r="1781" spans="1:11" ht="13.5" x14ac:dyDescent="0.25">
      <c r="A1781" s="3">
        <f>TITRES_STAT!B1784</f>
        <v>44607</v>
      </c>
      <c r="B1781" s="6">
        <f>TITRES_STAT!D1784</f>
        <v>9.6378000000000004</v>
      </c>
      <c r="C1781" s="2">
        <f t="shared" si="213"/>
        <v>-0.15770000000000017</v>
      </c>
      <c r="D1781" s="2">
        <f t="shared" si="214"/>
        <v>9.7639600000000009</v>
      </c>
      <c r="E1781" s="2">
        <f t="shared" si="216"/>
        <v>9.7306699999999999</v>
      </c>
      <c r="F1781" s="2">
        <f t="shared" si="217"/>
        <v>9.7092200000000002</v>
      </c>
      <c r="G1781" s="2">
        <f t="shared" si="219"/>
        <v>9.8747320000000052</v>
      </c>
      <c r="H1781" s="2">
        <f t="shared" si="215"/>
        <v>10.522438000000012</v>
      </c>
      <c r="I1781" s="2">
        <f t="array" ref="I1781">SUMPRODUCT(B1765:B1784, (ROW(B1765:B1784)-ROW(B1765)+1)) / (20*21/2)</f>
        <v>9.7349700000000006</v>
      </c>
      <c r="J1781" s="2">
        <f t="shared" si="218"/>
        <v>9.7490804407343745</v>
      </c>
      <c r="K1781" s="2">
        <f t="shared" si="220"/>
        <v>9.8994336261086087</v>
      </c>
    </row>
    <row r="1782" spans="1:11" ht="13.5" x14ac:dyDescent="0.25">
      <c r="A1782" s="3">
        <f>TITRES_STAT!B1785</f>
        <v>44608</v>
      </c>
      <c r="B1782" s="6">
        <f>TITRES_STAT!D1785</f>
        <v>9.7955000000000005</v>
      </c>
      <c r="C1782" s="2">
        <f t="shared" si="213"/>
        <v>0.15770000000000017</v>
      </c>
      <c r="D1782" s="2">
        <f t="shared" si="214"/>
        <v>9.7639600000000009</v>
      </c>
      <c r="E1782" s="2">
        <f t="shared" si="216"/>
        <v>9.7219100000000012</v>
      </c>
      <c r="F1782" s="2">
        <f t="shared" si="217"/>
        <v>9.7044000000000015</v>
      </c>
      <c r="G1782" s="2">
        <f t="shared" si="219"/>
        <v>9.8663200000000071</v>
      </c>
      <c r="H1782" s="2">
        <f t="shared" si="215"/>
        <v>10.514931500000012</v>
      </c>
      <c r="I1782" s="2">
        <f t="array" ref="I1782">SUMPRODUCT(B1766:B1785, (ROW(B1766:B1785)-ROW(B1766)+1)) / (20*21/2)</f>
        <v>9.7356828571428569</v>
      </c>
      <c r="J1782" s="2">
        <f t="shared" si="218"/>
        <v>9.7535013511406241</v>
      </c>
      <c r="K1782" s="2">
        <f t="shared" si="220"/>
        <v>9.8953577976337606</v>
      </c>
    </row>
    <row r="1783" spans="1:11" ht="13.5" x14ac:dyDescent="0.25">
      <c r="A1783" s="3">
        <f>TITRES_STAT!B1786</f>
        <v>44609</v>
      </c>
      <c r="B1783" s="6">
        <f>TITRES_STAT!D1786</f>
        <v>9.7955000000000005</v>
      </c>
      <c r="C1783" s="2">
        <f t="shared" si="213"/>
        <v>0</v>
      </c>
      <c r="D1783" s="2">
        <f t="shared" si="214"/>
        <v>9.7639600000000009</v>
      </c>
      <c r="E1783" s="2">
        <f t="shared" si="216"/>
        <v>9.7149000000000019</v>
      </c>
      <c r="F1783" s="2">
        <f t="shared" si="217"/>
        <v>9.7004550000000016</v>
      </c>
      <c r="G1783" s="2">
        <f t="shared" si="219"/>
        <v>9.8589600000000033</v>
      </c>
      <c r="H1783" s="2">
        <f t="shared" si="215"/>
        <v>10.50772550000001</v>
      </c>
      <c r="I1783" s="2">
        <f t="array" ref="I1783">SUMPRODUCT(B1767:B1786, (ROW(B1767:B1786)-ROW(B1767)+1)) / (20*21/2)</f>
        <v>9.7349771428571419</v>
      </c>
      <c r="J1783" s="2">
        <f t="shared" si="218"/>
        <v>9.7575012224605651</v>
      </c>
      <c r="K1783" s="2">
        <f t="shared" si="220"/>
        <v>9.8914418055696913</v>
      </c>
    </row>
    <row r="1784" spans="1:11" ht="13.5" x14ac:dyDescent="0.25">
      <c r="A1784" s="3">
        <f>TITRES_STAT!B1787</f>
        <v>44610</v>
      </c>
      <c r="B1784" s="6">
        <f>TITRES_STAT!D1787</f>
        <v>9.6378000000000004</v>
      </c>
      <c r="C1784" s="2">
        <f t="shared" si="213"/>
        <v>-0.15770000000000017</v>
      </c>
      <c r="D1784" s="2">
        <f t="shared" si="214"/>
        <v>9.7324200000000012</v>
      </c>
      <c r="E1784" s="2">
        <f t="shared" si="216"/>
        <v>9.7149000000000019</v>
      </c>
      <c r="F1784" s="2">
        <f t="shared" si="217"/>
        <v>9.7092150000000004</v>
      </c>
      <c r="G1784" s="2">
        <f t="shared" si="219"/>
        <v>9.8484460000000045</v>
      </c>
      <c r="H1784" s="2">
        <f t="shared" si="215"/>
        <v>10.499731000000008</v>
      </c>
      <c r="I1784" s="2">
        <f t="array" ref="I1784">SUMPRODUCT(B1768:B1787, (ROW(B1768:B1787)-ROW(B1768)+1)) / (20*21/2)</f>
        <v>9.7172080952380959</v>
      </c>
      <c r="J1784" s="2">
        <f t="shared" si="218"/>
        <v>9.7461011060357503</v>
      </c>
      <c r="K1784" s="2">
        <f t="shared" si="220"/>
        <v>9.8814950680963705</v>
      </c>
    </row>
    <row r="1785" spans="1:11" ht="13.5" x14ac:dyDescent="0.25">
      <c r="A1785" s="3">
        <f>TITRES_STAT!B1788</f>
        <v>44613</v>
      </c>
      <c r="B1785" s="6">
        <f>TITRES_STAT!D1788</f>
        <v>9.7166999999999994</v>
      </c>
      <c r="C1785" s="2">
        <f t="shared" si="213"/>
        <v>7.8899999999999082E-2</v>
      </c>
      <c r="D1785" s="2">
        <f t="shared" si="214"/>
        <v>9.716660000000001</v>
      </c>
      <c r="E1785" s="2">
        <f t="shared" si="216"/>
        <v>9.7403100000000009</v>
      </c>
      <c r="F1785" s="2">
        <f t="shared" si="217"/>
        <v>9.7241099999999996</v>
      </c>
      <c r="G1785" s="2">
        <f t="shared" si="219"/>
        <v>9.8435400000000044</v>
      </c>
      <c r="H1785" s="2">
        <f t="shared" si="215"/>
        <v>10.492131000000006</v>
      </c>
      <c r="I1785" s="2">
        <f t="array" ref="I1785">SUMPRODUCT(B1769:B1788, (ROW(B1769:B1788)-ROW(B1769)+1)) / (20*21/2)</f>
        <v>9.6897952380952379</v>
      </c>
      <c r="J1785" s="2">
        <f t="shared" si="218"/>
        <v>9.7433010006990113</v>
      </c>
      <c r="K1785" s="2">
        <f t="shared" si="220"/>
        <v>9.8750325164063177</v>
      </c>
    </row>
    <row r="1786" spans="1:11" ht="13.5" x14ac:dyDescent="0.25">
      <c r="A1786" s="3">
        <f>TITRES_STAT!B1789</f>
        <v>44614</v>
      </c>
      <c r="B1786" s="6">
        <f>TITRES_STAT!D1789</f>
        <v>9.7166999999999994</v>
      </c>
      <c r="C1786" s="2">
        <f t="shared" si="213"/>
        <v>0</v>
      </c>
      <c r="D1786" s="2">
        <f t="shared" si="214"/>
        <v>9.7324400000000004</v>
      </c>
      <c r="E1786" s="2">
        <f t="shared" si="216"/>
        <v>9.7482000000000006</v>
      </c>
      <c r="F1786" s="2">
        <f t="shared" si="217"/>
        <v>9.7455750000000005</v>
      </c>
      <c r="G1786" s="2">
        <f t="shared" si="219"/>
        <v>9.8333760000000048</v>
      </c>
      <c r="H1786" s="2">
        <f t="shared" si="215"/>
        <v>10.485088500000003</v>
      </c>
      <c r="I1786" s="2">
        <f t="array" ref="I1786">SUMPRODUCT(B1770:B1789, (ROW(B1770:B1789)-ROW(B1770)+1)) / (20*21/2)</f>
        <v>9.6640933333333336</v>
      </c>
      <c r="J1786" s="2">
        <f t="shared" si="218"/>
        <v>9.7407675720610101</v>
      </c>
      <c r="K1786" s="2">
        <f t="shared" si="220"/>
        <v>9.8688233981158753</v>
      </c>
    </row>
    <row r="1787" spans="1:11" ht="13.5" x14ac:dyDescent="0.25">
      <c r="A1787" s="3">
        <f>TITRES_STAT!B1790</f>
        <v>44615</v>
      </c>
      <c r="B1787" s="6">
        <f>TITRES_STAT!D1790</f>
        <v>9.5589999999999993</v>
      </c>
      <c r="C1787" s="2">
        <f t="shared" si="213"/>
        <v>-0.15770000000000017</v>
      </c>
      <c r="D1787" s="2">
        <f t="shared" si="214"/>
        <v>9.6851400000000005</v>
      </c>
      <c r="E1787" s="2">
        <f t="shared" si="216"/>
        <v>9.7245500000000007</v>
      </c>
      <c r="F1787" s="2">
        <f t="shared" si="217"/>
        <v>9.7416350000000005</v>
      </c>
      <c r="G1787" s="2">
        <f t="shared" si="219"/>
        <v>9.8195340000000062</v>
      </c>
      <c r="H1787" s="2">
        <f t="shared" si="215"/>
        <v>10.477557500000003</v>
      </c>
      <c r="I1787" s="2">
        <f t="array" ref="I1787">SUMPRODUCT(B1771:B1790, (ROW(B1771:B1790)-ROW(B1771)+1)) / (20*21/2)</f>
        <v>9.6575423809523819</v>
      </c>
      <c r="J1787" s="2">
        <f t="shared" si="218"/>
        <v>9.7234563747218665</v>
      </c>
      <c r="K1787" s="2">
        <f t="shared" si="220"/>
        <v>9.8566734609348607</v>
      </c>
    </row>
    <row r="1788" spans="1:11" ht="13.5" x14ac:dyDescent="0.25">
      <c r="A1788" s="3">
        <f>TITRES_STAT!B1791</f>
        <v>44616</v>
      </c>
      <c r="B1788" s="6">
        <f>TITRES_STAT!D1791</f>
        <v>9.4537999999999993</v>
      </c>
      <c r="C1788" s="2">
        <f t="shared" si="213"/>
        <v>-0.10519999999999996</v>
      </c>
      <c r="D1788" s="2">
        <f t="shared" si="214"/>
        <v>9.6168000000000013</v>
      </c>
      <c r="E1788" s="2">
        <f t="shared" si="216"/>
        <v>9.6903800000000011</v>
      </c>
      <c r="F1788" s="2">
        <f t="shared" si="217"/>
        <v>9.723670000000002</v>
      </c>
      <c r="G1788" s="2">
        <f t="shared" si="219"/>
        <v>9.8041120000000053</v>
      </c>
      <c r="H1788" s="2">
        <f t="shared" si="215"/>
        <v>10.469628999999999</v>
      </c>
      <c r="I1788" s="2">
        <f t="array" ref="I1788">SUMPRODUCT(B1772:B1791, (ROW(B1772:B1791)-ROW(B1772)+1)) / (20*21/2)</f>
        <v>9.6351404761904771</v>
      </c>
      <c r="J1788" s="2">
        <f t="shared" si="218"/>
        <v>9.6977748152245464</v>
      </c>
      <c r="K1788" s="2">
        <f t="shared" si="220"/>
        <v>9.8408745016825137</v>
      </c>
    </row>
    <row r="1789" spans="1:11" ht="13.5" x14ac:dyDescent="0.25">
      <c r="A1789" s="3">
        <f>TITRES_STAT!B1792</f>
        <v>44617</v>
      </c>
      <c r="B1789" s="6">
        <f>TITRES_STAT!D1792</f>
        <v>9.4537999999999993</v>
      </c>
      <c r="C1789" s="2">
        <f t="shared" si="213"/>
        <v>0</v>
      </c>
      <c r="D1789" s="2">
        <f t="shared" si="214"/>
        <v>9.58</v>
      </c>
      <c r="E1789" s="2">
        <f t="shared" si="216"/>
        <v>9.6562099999999997</v>
      </c>
      <c r="F1789" s="2">
        <f t="shared" si="217"/>
        <v>9.7065850000000005</v>
      </c>
      <c r="G1789" s="2">
        <f t="shared" si="219"/>
        <v>9.7886900000000061</v>
      </c>
      <c r="H1789" s="2">
        <f t="shared" si="215"/>
        <v>10.461700499999999</v>
      </c>
      <c r="I1789" s="2">
        <f t="array" ref="I1789">SUMPRODUCT(B1773:B1792, (ROW(B1773:B1792)-ROW(B1773)+1)) / (20*21/2)</f>
        <v>9.6230838095238074</v>
      </c>
      <c r="J1789" s="2">
        <f t="shared" si="218"/>
        <v>9.6745391185364937</v>
      </c>
      <c r="K1789" s="2">
        <f t="shared" si="220"/>
        <v>9.8256951094596712</v>
      </c>
    </row>
    <row r="1790" spans="1:11" ht="13.5" x14ac:dyDescent="0.25">
      <c r="A1790" s="3">
        <f>TITRES_STAT!B1793</f>
        <v>44620</v>
      </c>
      <c r="B1790" s="6">
        <f>TITRES_STAT!D1793</f>
        <v>9.6378000000000004</v>
      </c>
      <c r="C1790" s="2">
        <f t="shared" si="213"/>
        <v>0.18400000000000105</v>
      </c>
      <c r="D1790" s="2">
        <f t="shared" si="214"/>
        <v>9.5642200000000006</v>
      </c>
      <c r="E1790" s="2">
        <f t="shared" si="216"/>
        <v>9.6404400000000017</v>
      </c>
      <c r="F1790" s="2">
        <f t="shared" si="217"/>
        <v>9.6978200000000019</v>
      </c>
      <c r="G1790" s="2">
        <f t="shared" si="219"/>
        <v>9.7769480000000062</v>
      </c>
      <c r="H1790" s="2">
        <f t="shared" si="215"/>
        <v>10.454691999999998</v>
      </c>
      <c r="I1790" s="2">
        <f t="array" ref="I1790">SUMPRODUCT(B1774:B1793, (ROW(B1774:B1793)-ROW(B1774)+1)) / (20*21/2)</f>
        <v>9.6109457142857142</v>
      </c>
      <c r="J1790" s="2">
        <f t="shared" si="218"/>
        <v>9.6710401548663523</v>
      </c>
      <c r="K1790" s="2">
        <f t="shared" si="220"/>
        <v>9.8183266737945871</v>
      </c>
    </row>
    <row r="1791" spans="1:11" ht="13.5" x14ac:dyDescent="0.25">
      <c r="A1791" s="3">
        <f>TITRES_STAT!B1794</f>
        <v>44621</v>
      </c>
      <c r="B1791" s="6">
        <f>TITRES_STAT!D1794</f>
        <v>9.4626000000000001</v>
      </c>
      <c r="C1791" s="2">
        <f t="shared" si="213"/>
        <v>-0.17520000000000024</v>
      </c>
      <c r="D1791" s="2">
        <f t="shared" si="214"/>
        <v>9.5134000000000007</v>
      </c>
      <c r="E1791" s="2">
        <f t="shared" si="216"/>
        <v>9.6229199999999988</v>
      </c>
      <c r="F1791" s="2">
        <f t="shared" si="217"/>
        <v>9.676795000000002</v>
      </c>
      <c r="G1791" s="2">
        <f t="shared" si="219"/>
        <v>9.763806000000006</v>
      </c>
      <c r="H1791" s="2">
        <f t="shared" si="215"/>
        <v>10.447150999999996</v>
      </c>
      <c r="I1791" s="2">
        <f t="array" ref="I1791">SUMPRODUCT(B1775:B1794, (ROW(B1775:B1794)-ROW(B1775)+1)) / (20*21/2)</f>
        <v>9.6003928571428574</v>
      </c>
      <c r="J1791" s="2">
        <f t="shared" si="218"/>
        <v>9.6511887115457462</v>
      </c>
      <c r="K1791" s="2">
        <f t="shared" si="220"/>
        <v>9.8043766081555841</v>
      </c>
    </row>
    <row r="1792" spans="1:11" ht="13.5" x14ac:dyDescent="0.25">
      <c r="A1792" s="3">
        <f>TITRES_STAT!B1795</f>
        <v>44622</v>
      </c>
      <c r="B1792" s="6">
        <f>TITRES_STAT!D1795</f>
        <v>9.5502000000000002</v>
      </c>
      <c r="C1792" s="2">
        <f t="shared" si="213"/>
        <v>8.7600000000000122E-2</v>
      </c>
      <c r="D1792" s="2">
        <f t="shared" si="214"/>
        <v>9.5116399999999999</v>
      </c>
      <c r="E1792" s="2">
        <f t="shared" si="216"/>
        <v>9.5983899999999984</v>
      </c>
      <c r="F1792" s="2">
        <f t="shared" si="217"/>
        <v>9.6601499999999998</v>
      </c>
      <c r="G1792" s="2">
        <f t="shared" si="219"/>
        <v>9.7603020000000065</v>
      </c>
      <c r="H1792" s="2">
        <f t="shared" si="215"/>
        <v>10.440047999999997</v>
      </c>
      <c r="I1792" s="2">
        <f t="array" ref="I1792">SUMPRODUCT(B1776:B1795, (ROW(B1776:B1795)-ROW(B1776)+1)) / (20*21/2)</f>
        <v>9.5836642857142866</v>
      </c>
      <c r="J1792" s="2">
        <f t="shared" si="218"/>
        <v>9.6415707390175793</v>
      </c>
      <c r="K1792" s="2">
        <f t="shared" si="220"/>
        <v>9.7944088980318362</v>
      </c>
    </row>
    <row r="1793" spans="1:11" ht="13.5" x14ac:dyDescent="0.25">
      <c r="A1793" s="3">
        <f>TITRES_STAT!B1796</f>
        <v>44623</v>
      </c>
      <c r="B1793" s="6">
        <f>TITRES_STAT!D1796</f>
        <v>9.5327000000000002</v>
      </c>
      <c r="C1793" s="2">
        <f t="shared" si="213"/>
        <v>-1.7500000000000071E-2</v>
      </c>
      <c r="D1793" s="2">
        <f t="shared" si="214"/>
        <v>9.5274199999999993</v>
      </c>
      <c r="E1793" s="2">
        <f t="shared" si="216"/>
        <v>9.5721100000000003</v>
      </c>
      <c r="F1793" s="2">
        <f t="shared" si="217"/>
        <v>9.6435050000000011</v>
      </c>
      <c r="G1793" s="2">
        <f t="shared" si="219"/>
        <v>9.7496140000000064</v>
      </c>
      <c r="H1793" s="2">
        <f t="shared" si="215"/>
        <v>10.432857500000001</v>
      </c>
      <c r="I1793" s="2">
        <f t="array" ref="I1793">SUMPRODUCT(B1777:B1796, (ROW(B1777:B1796)-ROW(B1777)+1)) / (20*21/2)</f>
        <v>9.5660976190476195</v>
      </c>
      <c r="J1793" s="2">
        <f t="shared" si="218"/>
        <v>9.6312020972063817</v>
      </c>
      <c r="K1793" s="2">
        <f t="shared" si="220"/>
        <v>9.7841458039913736</v>
      </c>
    </row>
    <row r="1794" spans="1:11" ht="13.5" x14ac:dyDescent="0.25">
      <c r="A1794" s="3">
        <f>TITRES_STAT!B1797</f>
        <v>44624</v>
      </c>
      <c r="B1794" s="6">
        <f>TITRES_STAT!D1797</f>
        <v>9.5327000000000002</v>
      </c>
      <c r="C1794" s="2">
        <f t="shared" si="213"/>
        <v>0</v>
      </c>
      <c r="D1794" s="2">
        <f t="shared" si="214"/>
        <v>9.5432000000000006</v>
      </c>
      <c r="E1794" s="2">
        <f t="shared" si="216"/>
        <v>9.5616000000000021</v>
      </c>
      <c r="F1794" s="2">
        <f t="shared" si="217"/>
        <v>9.6382500000000011</v>
      </c>
      <c r="G1794" s="2">
        <f t="shared" si="219"/>
        <v>9.7387500000000049</v>
      </c>
      <c r="H1794" s="2">
        <f t="shared" si="215"/>
        <v>10.425667000000001</v>
      </c>
      <c r="I1794" s="2">
        <f t="array" ref="I1794">SUMPRODUCT(B1778:B1797, (ROW(B1778:B1797)-ROW(B1778)+1)) / (20*21/2)</f>
        <v>9.5252071428571448</v>
      </c>
      <c r="J1794" s="2">
        <f t="shared" si="218"/>
        <v>9.6218209450914891</v>
      </c>
      <c r="K1794" s="2">
        <f t="shared" si="220"/>
        <v>9.774285184227006</v>
      </c>
    </row>
    <row r="1795" spans="1:11" ht="13.5" x14ac:dyDescent="0.25">
      <c r="A1795" s="3">
        <f>TITRES_STAT!B1798</f>
        <v>44627</v>
      </c>
      <c r="B1795" s="6">
        <f>TITRES_STAT!D1798</f>
        <v>9.4626000000000001</v>
      </c>
      <c r="C1795" s="2">
        <f t="shared" si="213"/>
        <v>-7.0100000000000051E-2</v>
      </c>
      <c r="D1795" s="2">
        <f t="shared" si="214"/>
        <v>9.5081600000000002</v>
      </c>
      <c r="E1795" s="2">
        <f t="shared" si="216"/>
        <v>9.5361900000000013</v>
      </c>
      <c r="F1795" s="2">
        <f t="shared" si="217"/>
        <v>9.6382500000000011</v>
      </c>
      <c r="G1795" s="2">
        <f t="shared" si="219"/>
        <v>9.7266600000000043</v>
      </c>
      <c r="H1795" s="2">
        <f t="shared" si="215"/>
        <v>10.418297500000001</v>
      </c>
      <c r="I1795" s="2">
        <f t="array" ref="I1795">SUMPRODUCT(B1779:B1798, (ROW(B1779:B1798)-ROW(B1779)+1)) / (20*21/2)</f>
        <v>9.4788109523809521</v>
      </c>
      <c r="J1795" s="2">
        <f t="shared" si="218"/>
        <v>9.6066570455589666</v>
      </c>
      <c r="K1795" s="2">
        <f t="shared" si="220"/>
        <v>9.7620622358259475</v>
      </c>
    </row>
    <row r="1796" spans="1:11" ht="13.5" x14ac:dyDescent="0.25">
      <c r="A1796" s="3">
        <f>TITRES_STAT!B1799</f>
        <v>44628</v>
      </c>
      <c r="B1796" s="6">
        <f>TITRES_STAT!D1799</f>
        <v>9.4537999999999993</v>
      </c>
      <c r="C1796" s="2">
        <f t="shared" ref="C1796:C1859" si="221">B1796-B1795</f>
        <v>-8.8000000000008072E-3</v>
      </c>
      <c r="D1796" s="2">
        <f t="shared" si="214"/>
        <v>9.5064000000000011</v>
      </c>
      <c r="E1796" s="2">
        <f t="shared" si="216"/>
        <v>9.5099</v>
      </c>
      <c r="F1796" s="2">
        <f t="shared" si="217"/>
        <v>9.629050000000003</v>
      </c>
      <c r="G1796" s="2">
        <f t="shared" si="219"/>
        <v>9.714394000000004</v>
      </c>
      <c r="H1796" s="2">
        <f t="shared" si="215"/>
        <v>10.410712499999997</v>
      </c>
      <c r="I1796" s="2">
        <f t="array" ref="I1796">SUMPRODUCT(B1780:B1799, (ROW(B1780:B1799)-ROW(B1780)+1)) / (20*21/2)</f>
        <v>9.414811904761903</v>
      </c>
      <c r="J1796" s="2">
        <f t="shared" si="218"/>
        <v>9.5920992316962082</v>
      </c>
      <c r="K1796" s="2">
        <f t="shared" si="220"/>
        <v>9.7499735206955194</v>
      </c>
    </row>
    <row r="1797" spans="1:11" ht="13.5" x14ac:dyDescent="0.25">
      <c r="A1797" s="3">
        <f>TITRES_STAT!B1800</f>
        <v>44629</v>
      </c>
      <c r="B1797" s="6">
        <f>TITRES_STAT!D1800</f>
        <v>9.1997</v>
      </c>
      <c r="C1797" s="2">
        <f t="shared" si="221"/>
        <v>-0.25409999999999933</v>
      </c>
      <c r="D1797" s="2">
        <f t="shared" si="214"/>
        <v>9.4362999999999992</v>
      </c>
      <c r="E1797" s="2">
        <f t="shared" si="216"/>
        <v>9.4739699999999996</v>
      </c>
      <c r="F1797" s="2">
        <f t="shared" si="217"/>
        <v>9.599260000000001</v>
      </c>
      <c r="G1797" s="2">
        <f t="shared" si="219"/>
        <v>9.6986220000000039</v>
      </c>
      <c r="H1797" s="2">
        <f t="shared" si="215"/>
        <v>10.401856999999998</v>
      </c>
      <c r="I1797" s="2">
        <f t="array" ref="I1797">SUMPRODUCT(B1781:B1800, (ROW(B1781:B1800)-ROW(B1781)+1)) / (20*21/2)</f>
        <v>9.3551100000000016</v>
      </c>
      <c r="J1797" s="2">
        <f t="shared" si="218"/>
        <v>9.5547278762965693</v>
      </c>
      <c r="K1797" s="2">
        <f t="shared" si="220"/>
        <v>9.7283941669427545</v>
      </c>
    </row>
    <row r="1798" spans="1:11" ht="13.5" x14ac:dyDescent="0.25">
      <c r="A1798" s="3">
        <f>TITRES_STAT!B1801</f>
        <v>44630</v>
      </c>
      <c r="B1798" s="6">
        <f>TITRES_STAT!D1801</f>
        <v>9.1120999999999999</v>
      </c>
      <c r="C1798" s="2">
        <f t="shared" si="221"/>
        <v>-8.7600000000000122E-2</v>
      </c>
      <c r="D1798" s="2">
        <f t="shared" ref="D1798:D1861" si="222">AVERAGE(B1794:B1798)</f>
        <v>9.3521800000000006</v>
      </c>
      <c r="E1798" s="2">
        <f t="shared" si="216"/>
        <v>9.4398</v>
      </c>
      <c r="F1798" s="2">
        <f t="shared" si="217"/>
        <v>9.5650900000000014</v>
      </c>
      <c r="G1798" s="2">
        <f t="shared" si="219"/>
        <v>9.6810980000000022</v>
      </c>
      <c r="H1798" s="2">
        <f t="shared" si="215"/>
        <v>10.393377999999998</v>
      </c>
      <c r="I1798" s="2">
        <f t="array" ref="I1798">SUMPRODUCT(B1782:B1801, (ROW(B1782:B1801)-ROW(B1782)+1)) / (20*21/2)</f>
        <v>9.2871909523809535</v>
      </c>
      <c r="J1798" s="2">
        <f t="shared" si="218"/>
        <v>9.5125728404587999</v>
      </c>
      <c r="K1798" s="2">
        <f t="shared" si="220"/>
        <v>9.704225768239116</v>
      </c>
    </row>
    <row r="1799" spans="1:11" ht="13.5" x14ac:dyDescent="0.25">
      <c r="A1799" s="3">
        <f>TITRES_STAT!B1802</f>
        <v>44631</v>
      </c>
      <c r="B1799" s="6">
        <f>TITRES_STAT!D1802</f>
        <v>8.8931000000000004</v>
      </c>
      <c r="C1799" s="2">
        <f t="shared" si="221"/>
        <v>-0.21899999999999942</v>
      </c>
      <c r="D1799" s="2">
        <f t="shared" si="222"/>
        <v>9.224260000000001</v>
      </c>
      <c r="E1799" s="2">
        <f t="shared" si="216"/>
        <v>9.3837299999999999</v>
      </c>
      <c r="F1799" s="2">
        <f t="shared" si="217"/>
        <v>9.5199700000000007</v>
      </c>
      <c r="G1799" s="2">
        <f t="shared" si="219"/>
        <v>9.6591940000000029</v>
      </c>
      <c r="H1799" s="2">
        <f t="shared" si="215"/>
        <v>10.384232999999996</v>
      </c>
      <c r="I1799" s="2">
        <f t="array" ref="I1799">SUMPRODUCT(B1783:B1802, (ROW(B1783:B1802)-ROW(B1783)+1)) / (20*21/2)</f>
        <v>9.2317866666666646</v>
      </c>
      <c r="J1799" s="2">
        <f t="shared" si="218"/>
        <v>9.4535754270817716</v>
      </c>
      <c r="K1799" s="2">
        <f t="shared" si="220"/>
        <v>9.6724169145826817</v>
      </c>
    </row>
    <row r="1800" spans="1:11" ht="13.5" x14ac:dyDescent="0.25">
      <c r="A1800" s="3">
        <f>TITRES_STAT!B1803</f>
        <v>44634</v>
      </c>
      <c r="B1800" s="6">
        <f>TITRES_STAT!D1803</f>
        <v>8.8931000000000004</v>
      </c>
      <c r="C1800" s="2">
        <f t="shared" si="221"/>
        <v>0</v>
      </c>
      <c r="D1800" s="2">
        <f t="shared" si="222"/>
        <v>9.11036</v>
      </c>
      <c r="E1800" s="2">
        <f t="shared" si="216"/>
        <v>9.3092600000000001</v>
      </c>
      <c r="F1800" s="2">
        <f t="shared" si="217"/>
        <v>9.4748500000000018</v>
      </c>
      <c r="G1800" s="2">
        <f t="shared" si="219"/>
        <v>9.6443000000000012</v>
      </c>
      <c r="H1800" s="2">
        <f t="shared" si="215"/>
        <v>10.375087999999996</v>
      </c>
      <c r="I1800" s="2">
        <f t="array" ref="I1800">SUMPRODUCT(B1784:B1803, (ROW(B1784:B1803)-ROW(B1784)+1)) / (20*21/2)</f>
        <v>9.180888095238096</v>
      </c>
      <c r="J1800" s="2">
        <f t="shared" si="218"/>
        <v>9.4001968149787452</v>
      </c>
      <c r="K1800" s="2">
        <f t="shared" si="220"/>
        <v>9.6418554669519896</v>
      </c>
    </row>
    <row r="1801" spans="1:11" ht="13.5" x14ac:dyDescent="0.25">
      <c r="A1801" s="3">
        <f>TITRES_STAT!B1804</f>
        <v>44635</v>
      </c>
      <c r="B1801" s="6">
        <f>TITRES_STAT!D1804</f>
        <v>8.7616999999999994</v>
      </c>
      <c r="C1801" s="2">
        <f t="shared" si="221"/>
        <v>-0.13140000000000107</v>
      </c>
      <c r="D1801" s="2">
        <f t="shared" si="222"/>
        <v>8.97194</v>
      </c>
      <c r="E1801" s="2">
        <f t="shared" si="216"/>
        <v>9.2391700000000014</v>
      </c>
      <c r="F1801" s="2">
        <f t="shared" si="217"/>
        <v>9.431045000000001</v>
      </c>
      <c r="G1801" s="2">
        <f t="shared" si="219"/>
        <v>9.6267780000000034</v>
      </c>
      <c r="H1801" s="2">
        <f t="shared" si="215"/>
        <v>10.364042499999998</v>
      </c>
      <c r="I1801" s="2">
        <f t="array" ref="I1801">SUMPRODUCT(B1785:B1804, (ROW(B1785:B1804)-ROW(B1785)+1)) / (20*21/2)</f>
        <v>9.1344952380952389</v>
      </c>
      <c r="J1801" s="2">
        <f t="shared" si="218"/>
        <v>9.3393875945045792</v>
      </c>
      <c r="K1801" s="2">
        <f t="shared" si="220"/>
        <v>9.607339566287207</v>
      </c>
    </row>
    <row r="1802" spans="1:11" ht="13.5" x14ac:dyDescent="0.25">
      <c r="A1802" s="3">
        <f>TITRES_STAT!B1805</f>
        <v>44636</v>
      </c>
      <c r="B1802" s="6">
        <f>TITRES_STAT!D1805</f>
        <v>8.8492999999999995</v>
      </c>
      <c r="C1802" s="2">
        <f t="shared" si="221"/>
        <v>8.7600000000000122E-2</v>
      </c>
      <c r="D1802" s="2">
        <f t="shared" si="222"/>
        <v>8.901860000000001</v>
      </c>
      <c r="E1802" s="2">
        <f t="shared" si="216"/>
        <v>9.169080000000001</v>
      </c>
      <c r="F1802" s="2">
        <f t="shared" si="217"/>
        <v>9.3837349999999997</v>
      </c>
      <c r="G1802" s="2">
        <f t="shared" si="219"/>
        <v>9.6050500000000039</v>
      </c>
      <c r="H1802" s="2">
        <f t="shared" ref="H1802:H1865" si="223">AVERAGE(B1603:B1802)</f>
        <v>10.353434999999998</v>
      </c>
      <c r="I1802" s="2">
        <f t="array" ref="I1802">SUMPRODUCT(B1786:B1805, (ROW(B1786:B1805)-ROW(B1786)+1)) / (20*21/2)</f>
        <v>9.0843428571428575</v>
      </c>
      <c r="J1802" s="2">
        <f t="shared" si="218"/>
        <v>9.2927125855041428</v>
      </c>
      <c r="K1802" s="2">
        <f t="shared" si="220"/>
        <v>9.5776125244720234</v>
      </c>
    </row>
    <row r="1803" spans="1:11" ht="13.5" x14ac:dyDescent="0.25">
      <c r="A1803" s="3">
        <f>TITRES_STAT!B1806</f>
        <v>44637</v>
      </c>
      <c r="B1803" s="6">
        <f>TITRES_STAT!D1806</f>
        <v>8.8492999999999995</v>
      </c>
      <c r="C1803" s="2">
        <f t="shared" si="221"/>
        <v>0</v>
      </c>
      <c r="D1803" s="2">
        <f t="shared" si="222"/>
        <v>8.8492999999999995</v>
      </c>
      <c r="E1803" s="2">
        <f t="shared" si="216"/>
        <v>9.1007400000000001</v>
      </c>
      <c r="F1803" s="2">
        <f t="shared" si="217"/>
        <v>9.3364250000000002</v>
      </c>
      <c r="G1803" s="2">
        <f t="shared" si="219"/>
        <v>9.5840220000000027</v>
      </c>
      <c r="H1803" s="2">
        <f t="shared" si="223"/>
        <v>10.342827499999997</v>
      </c>
      <c r="I1803" s="2">
        <f t="array" ref="I1803">SUMPRODUCT(B1787:B1806, (ROW(B1787:B1806)-ROW(B1787)+1)) / (20*21/2)</f>
        <v>9.0386966666666666</v>
      </c>
      <c r="J1803" s="2">
        <f t="shared" si="218"/>
        <v>9.2504828154561292</v>
      </c>
      <c r="K1803" s="2">
        <f t="shared" si="220"/>
        <v>9.5490512490025328</v>
      </c>
    </row>
    <row r="1804" spans="1:11" ht="13.5" x14ac:dyDescent="0.25">
      <c r="A1804" s="3">
        <f>TITRES_STAT!B1807</f>
        <v>44638</v>
      </c>
      <c r="B1804" s="6">
        <f>TITRES_STAT!D1807</f>
        <v>8.8492999999999995</v>
      </c>
      <c r="C1804" s="2">
        <f t="shared" si="221"/>
        <v>0</v>
      </c>
      <c r="D1804" s="2">
        <f t="shared" si="222"/>
        <v>8.8405400000000007</v>
      </c>
      <c r="E1804" s="2">
        <f t="shared" ref="E1804:E1867" si="224">AVERAGE(B1795:B1804)</f>
        <v>9.0324000000000009</v>
      </c>
      <c r="F1804" s="2">
        <f t="shared" si="217"/>
        <v>9.2970000000000006</v>
      </c>
      <c r="G1804" s="2">
        <f t="shared" si="219"/>
        <v>9.5621180000000034</v>
      </c>
      <c r="H1804" s="2">
        <f t="shared" si="223"/>
        <v>10.332219999999996</v>
      </c>
      <c r="I1804" s="2">
        <f t="array" ref="I1804">SUMPRODUCT(B1788:B1807, (ROW(B1788:B1807)-ROW(B1788)+1)) / (20*21/2)</f>
        <v>8.997556666666668</v>
      </c>
      <c r="J1804" s="2">
        <f t="shared" si="218"/>
        <v>9.2122749282698315</v>
      </c>
      <c r="K1804" s="2">
        <f t="shared" si="220"/>
        <v>9.5216100235514549</v>
      </c>
    </row>
    <row r="1805" spans="1:11" ht="13.5" x14ac:dyDescent="0.25">
      <c r="A1805" s="3">
        <f>TITRES_STAT!B1808</f>
        <v>44641</v>
      </c>
      <c r="B1805" s="6">
        <f>TITRES_STAT!D1808</f>
        <v>8.7704000000000004</v>
      </c>
      <c r="C1805" s="2">
        <f t="shared" si="221"/>
        <v>-7.8899999999999082E-2</v>
      </c>
      <c r="D1805" s="2">
        <f t="shared" si="222"/>
        <v>8.8159999999999989</v>
      </c>
      <c r="E1805" s="2">
        <f t="shared" si="224"/>
        <v>8.9631799999999995</v>
      </c>
      <c r="F1805" s="2">
        <f t="shared" si="217"/>
        <v>9.2496849999999995</v>
      </c>
      <c r="G1805" s="2">
        <f t="shared" si="219"/>
        <v>9.5386360000000021</v>
      </c>
      <c r="H1805" s="2">
        <f t="shared" si="223"/>
        <v>10.321603999999997</v>
      </c>
      <c r="I1805" s="2">
        <f t="array" ref="I1805">SUMPRODUCT(B1789:B1808, (ROW(B1789:B1808)-ROW(B1789)+1)) / (20*21/2)</f>
        <v>8.9601719047619053</v>
      </c>
      <c r="J1805" s="2">
        <f t="shared" si="218"/>
        <v>9.170191601767943</v>
      </c>
      <c r="K1805" s="2">
        <f t="shared" si="220"/>
        <v>9.492150806941595</v>
      </c>
    </row>
    <row r="1806" spans="1:11" ht="13.5" x14ac:dyDescent="0.25">
      <c r="A1806" s="3">
        <f>TITRES_STAT!B1809</f>
        <v>44642</v>
      </c>
      <c r="B1806" s="6">
        <f>TITRES_STAT!D1809</f>
        <v>8.7704000000000004</v>
      </c>
      <c r="C1806" s="2">
        <f t="shared" si="221"/>
        <v>0</v>
      </c>
      <c r="D1806" s="2">
        <f t="shared" si="222"/>
        <v>8.8177400000000006</v>
      </c>
      <c r="E1806" s="2">
        <f t="shared" si="224"/>
        <v>8.8948399999999985</v>
      </c>
      <c r="F1806" s="2">
        <f t="shared" si="217"/>
        <v>9.2023699999999984</v>
      </c>
      <c r="G1806" s="2">
        <f t="shared" si="219"/>
        <v>9.521288000000002</v>
      </c>
      <c r="H1806" s="2">
        <f t="shared" si="223"/>
        <v>10.311202499999997</v>
      </c>
      <c r="I1806" s="2">
        <f t="array" ref="I1806">SUMPRODUCT(B1790:B1809, (ROW(B1790:B1809)-ROW(B1790)+1)) / (20*21/2)</f>
        <v>8.9168604761904753</v>
      </c>
      <c r="J1806" s="2">
        <f t="shared" si="218"/>
        <v>9.1321162111233765</v>
      </c>
      <c r="K1806" s="2">
        <f t="shared" si="220"/>
        <v>9.4638468537281994</v>
      </c>
    </row>
    <row r="1807" spans="1:11" ht="13.5" x14ac:dyDescent="0.25">
      <c r="A1807" s="3">
        <f>TITRES_STAT!B1810</f>
        <v>44643</v>
      </c>
      <c r="B1807" s="6">
        <f>TITRES_STAT!D1810</f>
        <v>8.7704000000000004</v>
      </c>
      <c r="C1807" s="2">
        <f t="shared" si="221"/>
        <v>0</v>
      </c>
      <c r="D1807" s="2">
        <f t="shared" si="222"/>
        <v>8.8019600000000011</v>
      </c>
      <c r="E1807" s="2">
        <f t="shared" si="224"/>
        <v>8.8519100000000002</v>
      </c>
      <c r="F1807" s="2">
        <f t="shared" si="217"/>
        <v>9.162939999999999</v>
      </c>
      <c r="G1807" s="2">
        <f t="shared" si="219"/>
        <v>9.5056920000000016</v>
      </c>
      <c r="H1807" s="2">
        <f t="shared" si="223"/>
        <v>10.301229499999998</v>
      </c>
      <c r="I1807" s="2">
        <f t="array" ref="I1807">SUMPRODUCT(B1791:B1810, (ROW(B1791:B1810)-ROW(B1791)+1)) / (20*21/2)</f>
        <v>8.8463957142857144</v>
      </c>
      <c r="J1807" s="2">
        <f t="shared" si="218"/>
        <v>9.097667048159245</v>
      </c>
      <c r="K1807" s="2">
        <f t="shared" si="220"/>
        <v>9.4366528594643491</v>
      </c>
    </row>
    <row r="1808" spans="1:11" ht="13.5" x14ac:dyDescent="0.25">
      <c r="A1808" s="3">
        <f>TITRES_STAT!B1811</f>
        <v>44644</v>
      </c>
      <c r="B1808" s="6">
        <f>TITRES_STAT!D1811</f>
        <v>8.7704000000000004</v>
      </c>
      <c r="C1808" s="2">
        <f t="shared" si="221"/>
        <v>0</v>
      </c>
      <c r="D1808" s="2">
        <f t="shared" si="222"/>
        <v>8.7861800000000017</v>
      </c>
      <c r="E1808" s="2">
        <f t="shared" si="224"/>
        <v>8.8177399999999988</v>
      </c>
      <c r="F1808" s="2">
        <f t="shared" si="217"/>
        <v>9.1287699999999994</v>
      </c>
      <c r="G1808" s="2">
        <f t="shared" si="219"/>
        <v>9.4827359999999992</v>
      </c>
      <c r="H1808" s="2">
        <f t="shared" si="223"/>
        <v>10.291256499999998</v>
      </c>
      <c r="I1808" s="2">
        <f t="array" ref="I1808">SUMPRODUCT(B1792:B1811, (ROW(B1792:B1811)-ROW(B1792)+1)) / (20*21/2)</f>
        <v>8.827949523809524</v>
      </c>
      <c r="J1808" s="2">
        <f t="shared" si="218"/>
        <v>9.0664987578583638</v>
      </c>
      <c r="K1808" s="2">
        <f t="shared" si="220"/>
        <v>9.4105252963481014</v>
      </c>
    </row>
    <row r="1809" spans="1:11" ht="13.5" x14ac:dyDescent="0.25">
      <c r="A1809" s="3">
        <f>TITRES_STAT!B1812</f>
        <v>44645</v>
      </c>
      <c r="B1809" s="6">
        <f>TITRES_STAT!D1812</f>
        <v>8.6739999999999995</v>
      </c>
      <c r="C1809" s="2">
        <f t="shared" si="221"/>
        <v>-9.6400000000000929E-2</v>
      </c>
      <c r="D1809" s="2">
        <f t="shared" si="222"/>
        <v>8.7511200000000002</v>
      </c>
      <c r="E1809" s="2">
        <f t="shared" si="224"/>
        <v>8.7958300000000005</v>
      </c>
      <c r="F1809" s="2">
        <f t="shared" si="217"/>
        <v>9.0897799999999993</v>
      </c>
      <c r="G1809" s="2">
        <f t="shared" si="219"/>
        <v>9.4578520000000008</v>
      </c>
      <c r="H1809" s="2">
        <f t="shared" si="223"/>
        <v>10.281015999999999</v>
      </c>
      <c r="I1809" s="2">
        <f t="array" ref="I1809">SUMPRODUCT(B1793:B1812, (ROW(B1793:B1812)-ROW(B1793)+1)) / (20*21/2)</f>
        <v>8.8125076190476186</v>
      </c>
      <c r="J1809" s="2">
        <f t="shared" si="218"/>
        <v>9.0291179237766155</v>
      </c>
      <c r="K1809" s="2">
        <f t="shared" si="220"/>
        <v>9.3816419513932754</v>
      </c>
    </row>
    <row r="1810" spans="1:11" ht="13.5" x14ac:dyDescent="0.25">
      <c r="A1810" s="3">
        <f>TITRES_STAT!B1813</f>
        <v>44648</v>
      </c>
      <c r="B1810" s="6">
        <f>TITRES_STAT!D1813</f>
        <v>8.3498999999999999</v>
      </c>
      <c r="C1810" s="2">
        <f t="shared" si="221"/>
        <v>-0.32409999999999961</v>
      </c>
      <c r="D1810" s="2">
        <f t="shared" si="222"/>
        <v>8.6670199999999991</v>
      </c>
      <c r="E1810" s="2">
        <f t="shared" si="224"/>
        <v>8.7415100000000017</v>
      </c>
      <c r="F1810" s="2">
        <f t="shared" si="217"/>
        <v>9.0253849999999982</v>
      </c>
      <c r="G1810" s="2">
        <f t="shared" si="219"/>
        <v>9.4270120000000013</v>
      </c>
      <c r="H1810" s="2">
        <f t="shared" si="223"/>
        <v>10.269154999999998</v>
      </c>
      <c r="I1810" s="2">
        <f t="array" ref="I1810">SUMPRODUCT(B1794:B1813, (ROW(B1794:B1813)-ROW(B1794)+1)) / (20*21/2)</f>
        <v>8.8004871428571434</v>
      </c>
      <c r="J1810" s="2">
        <f t="shared" si="218"/>
        <v>8.9644305024645572</v>
      </c>
      <c r="K1810" s="2">
        <f t="shared" si="220"/>
        <v>9.3411814827111854</v>
      </c>
    </row>
    <row r="1811" spans="1:11" ht="13.5" x14ac:dyDescent="0.25">
      <c r="A1811" s="3">
        <f>TITRES_STAT!B1814</f>
        <v>44649</v>
      </c>
      <c r="B1811" s="6">
        <f>TITRES_STAT!D1814</f>
        <v>8.8316999999999997</v>
      </c>
      <c r="C1811" s="2">
        <f t="shared" si="221"/>
        <v>0.48179999999999978</v>
      </c>
      <c r="D1811" s="2">
        <f t="shared" si="222"/>
        <v>8.6792800000000003</v>
      </c>
      <c r="E1811" s="2">
        <f t="shared" si="224"/>
        <v>8.7485100000000013</v>
      </c>
      <c r="F1811" s="2">
        <f t="shared" si="217"/>
        <v>8.9938400000000005</v>
      </c>
      <c r="G1811" s="2">
        <f t="shared" si="219"/>
        <v>9.4058080000000004</v>
      </c>
      <c r="H1811" s="2">
        <f t="shared" si="223"/>
        <v>10.26099</v>
      </c>
      <c r="I1811" s="2">
        <f t="array" ref="I1811">SUMPRODUCT(B1795:B1814, (ROW(B1795:B1814)-ROW(B1795)+1)) / (20*21/2)</f>
        <v>8.7918047619047623</v>
      </c>
      <c r="J1811" s="2">
        <f t="shared" si="218"/>
        <v>8.9517895022298379</v>
      </c>
      <c r="K1811" s="2">
        <f t="shared" si="220"/>
        <v>9.3212018167225121</v>
      </c>
    </row>
    <row r="1812" spans="1:11" ht="13.5" x14ac:dyDescent="0.25">
      <c r="A1812" s="3">
        <f>TITRES_STAT!B1815</f>
        <v>44650</v>
      </c>
      <c r="B1812" s="6">
        <f>TITRES_STAT!D1815</f>
        <v>8.8316999999999997</v>
      </c>
      <c r="C1812" s="2">
        <f t="shared" si="221"/>
        <v>0</v>
      </c>
      <c r="D1812" s="2">
        <f t="shared" si="222"/>
        <v>8.6915399999999998</v>
      </c>
      <c r="E1812" s="2">
        <f t="shared" si="224"/>
        <v>8.7467500000000005</v>
      </c>
      <c r="F1812" s="2">
        <f t="shared" ref="F1812:F1875" si="225">AVERAGE(B1793:B1812)</f>
        <v>8.9579150000000016</v>
      </c>
      <c r="G1812" s="2">
        <f t="shared" si="219"/>
        <v>9.3846040000000013</v>
      </c>
      <c r="H1812" s="2">
        <f t="shared" si="223"/>
        <v>10.251752499999998</v>
      </c>
      <c r="I1812" s="2">
        <f t="array" ref="I1812">SUMPRODUCT(B1796:B1815, (ROW(B1796:B1815)-ROW(B1796)+1)) / (20*21/2)</f>
        <v>8.7797938095238095</v>
      </c>
      <c r="J1812" s="2">
        <f t="shared" si="218"/>
        <v>8.9403524067793771</v>
      </c>
      <c r="K1812" s="2">
        <f t="shared" si="220"/>
        <v>9.3020056670471192</v>
      </c>
    </row>
    <row r="1813" spans="1:11" ht="13.5" x14ac:dyDescent="0.25">
      <c r="A1813" s="3">
        <f>TITRES_STAT!B1816</f>
        <v>44651</v>
      </c>
      <c r="B1813" s="6">
        <f>TITRES_STAT!D1816</f>
        <v>8.8316999999999997</v>
      </c>
      <c r="C1813" s="2">
        <f t="shared" si="221"/>
        <v>0</v>
      </c>
      <c r="D1813" s="2">
        <f t="shared" si="222"/>
        <v>8.7037999999999975</v>
      </c>
      <c r="E1813" s="2">
        <f t="shared" si="224"/>
        <v>8.7449899999999996</v>
      </c>
      <c r="F1813" s="2">
        <f t="shared" si="225"/>
        <v>8.9228650000000016</v>
      </c>
      <c r="G1813" s="2">
        <f t="shared" si="219"/>
        <v>9.3637499999999996</v>
      </c>
      <c r="H1813" s="2">
        <f t="shared" si="223"/>
        <v>10.242514999999999</v>
      </c>
      <c r="I1813" s="2">
        <f t="array" ref="I1813">SUMPRODUCT(B1797:B1816, (ROW(B1797:B1816)-ROW(B1797)+1)) / (20*21/2)</f>
        <v>8.7769585714285707</v>
      </c>
      <c r="J1813" s="2">
        <f t="shared" ref="J1813:J1876" si="226">$J$4*B1813+J1812*(1-$J$4)</f>
        <v>8.9300045585146748</v>
      </c>
      <c r="K1813" s="2">
        <f t="shared" si="220"/>
        <v>9.2835623075550746</v>
      </c>
    </row>
    <row r="1814" spans="1:11" ht="13.5" x14ac:dyDescent="0.25">
      <c r="A1814" s="3">
        <f>TITRES_STAT!B1817</f>
        <v>44652</v>
      </c>
      <c r="B1814" s="6">
        <f>TITRES_STAT!D1817</f>
        <v>8.8316999999999997</v>
      </c>
      <c r="C1814" s="2">
        <f t="shared" si="221"/>
        <v>0</v>
      </c>
      <c r="D1814" s="2">
        <f t="shared" si="222"/>
        <v>8.735339999999999</v>
      </c>
      <c r="E1814" s="2">
        <f t="shared" si="224"/>
        <v>8.7432300000000005</v>
      </c>
      <c r="F1814" s="2">
        <f t="shared" si="225"/>
        <v>8.8878150000000016</v>
      </c>
      <c r="G1814" s="2">
        <f t="shared" si="219"/>
        <v>9.3511319999999998</v>
      </c>
      <c r="H1814" s="2">
        <f t="shared" si="223"/>
        <v>10.234349999999997</v>
      </c>
      <c r="I1814" s="2">
        <f t="array" ref="I1814">SUMPRODUCT(B1798:B1817, (ROW(B1798:B1817)-ROW(B1798)+1)) / (20*21/2)</f>
        <v>8.7771271428571414</v>
      </c>
      <c r="J1814" s="2">
        <f t="shared" si="226"/>
        <v>8.9206422196085153</v>
      </c>
      <c r="K1814" s="2">
        <f t="shared" si="220"/>
        <v>9.265842217062719</v>
      </c>
    </row>
    <row r="1815" spans="1:11" ht="13.5" x14ac:dyDescent="0.25">
      <c r="A1815" s="3">
        <f>TITRES_STAT!B1818</f>
        <v>44655</v>
      </c>
      <c r="B1815" s="6">
        <f>TITRES_STAT!D1818</f>
        <v>8.7616999999999994</v>
      </c>
      <c r="C1815" s="2">
        <f t="shared" si="221"/>
        <v>-7.0000000000000284E-2</v>
      </c>
      <c r="D1815" s="2">
        <f t="shared" si="222"/>
        <v>8.8176999999999985</v>
      </c>
      <c r="E1815" s="2">
        <f t="shared" si="224"/>
        <v>8.7423599999999997</v>
      </c>
      <c r="F1815" s="2">
        <f t="shared" si="225"/>
        <v>8.8527700000000014</v>
      </c>
      <c r="G1815" s="2">
        <f t="shared" si="219"/>
        <v>9.3379899999999978</v>
      </c>
      <c r="H1815" s="2">
        <f t="shared" si="223"/>
        <v>10.224976999999997</v>
      </c>
      <c r="I1815" s="2">
        <f t="array" ref="I1815">SUMPRODUCT(B1799:B1818, (ROW(B1799:B1818)-ROW(B1799)+1)) / (20*21/2)</f>
        <v>8.7790895238095246</v>
      </c>
      <c r="J1815" s="2">
        <f t="shared" si="226"/>
        <v>8.9055048653600863</v>
      </c>
      <c r="K1815" s="2">
        <f t="shared" si="220"/>
        <v>9.2460719340406534</v>
      </c>
    </row>
    <row r="1816" spans="1:11" ht="13.5" x14ac:dyDescent="0.25">
      <c r="A1816" s="3">
        <f>TITRES_STAT!B1819</f>
        <v>44656</v>
      </c>
      <c r="B1816" s="6">
        <f>TITRES_STAT!D1819</f>
        <v>8.8230000000000004</v>
      </c>
      <c r="C1816" s="2">
        <f t="shared" si="221"/>
        <v>6.130000000000102E-2</v>
      </c>
      <c r="D1816" s="2">
        <f t="shared" si="222"/>
        <v>8.8159600000000005</v>
      </c>
      <c r="E1816" s="2">
        <f t="shared" si="224"/>
        <v>8.7476200000000013</v>
      </c>
      <c r="F1816" s="2">
        <f t="shared" si="225"/>
        <v>8.8212300000000017</v>
      </c>
      <c r="G1816" s="2">
        <f t="shared" si="219"/>
        <v>9.3287019999999998</v>
      </c>
      <c r="H1816" s="2">
        <f t="shared" si="223"/>
        <v>10.2159105</v>
      </c>
      <c r="I1816" s="2">
        <f t="array" ref="I1816">SUMPRODUCT(B1800:B1819, (ROW(B1800:B1819)-ROW(B1800)+1)) / (20*21/2)</f>
        <v>8.7765904761904761</v>
      </c>
      <c r="J1816" s="2">
        <f t="shared" si="226"/>
        <v>8.8976472591353168</v>
      </c>
      <c r="K1816" s="2">
        <f t="shared" si="220"/>
        <v>9.2294808778037662</v>
      </c>
    </row>
    <row r="1817" spans="1:11" ht="13.5" x14ac:dyDescent="0.25">
      <c r="A1817" s="3">
        <f>TITRES_STAT!B1820</f>
        <v>44657</v>
      </c>
      <c r="B1817" s="6">
        <f>TITRES_STAT!D1820</f>
        <v>8.8230000000000004</v>
      </c>
      <c r="C1817" s="2">
        <f t="shared" si="221"/>
        <v>0</v>
      </c>
      <c r="D1817" s="2">
        <f t="shared" si="222"/>
        <v>8.8142200000000006</v>
      </c>
      <c r="E1817" s="2">
        <f t="shared" si="224"/>
        <v>8.7528799999999993</v>
      </c>
      <c r="F1817" s="2">
        <f t="shared" si="225"/>
        <v>8.8023950000000006</v>
      </c>
      <c r="G1817" s="2">
        <f t="shared" si="219"/>
        <v>9.3124059999999993</v>
      </c>
      <c r="H1817" s="2">
        <f t="shared" si="223"/>
        <v>10.206844</v>
      </c>
      <c r="I1817" s="2">
        <f t="array" ref="I1817">SUMPRODUCT(B1801:B1820, (ROW(B1801:B1820)-ROW(B1801)+1)) / (20*21/2)</f>
        <v>8.7747171428571438</v>
      </c>
      <c r="J1817" s="2">
        <f t="shared" si="226"/>
        <v>8.8905379963605249</v>
      </c>
      <c r="K1817" s="2">
        <f t="shared" si="220"/>
        <v>9.213540451223226</v>
      </c>
    </row>
    <row r="1818" spans="1:11" ht="13.5" x14ac:dyDescent="0.25">
      <c r="A1818" s="3">
        <f>TITRES_STAT!B1821</f>
        <v>44658</v>
      </c>
      <c r="B1818" s="6">
        <f>TITRES_STAT!D1821</f>
        <v>8.8230000000000004</v>
      </c>
      <c r="C1818" s="2">
        <f t="shared" si="221"/>
        <v>0</v>
      </c>
      <c r="D1818" s="2">
        <f t="shared" si="222"/>
        <v>8.8124800000000008</v>
      </c>
      <c r="E1818" s="2">
        <f t="shared" si="224"/>
        <v>8.7581400000000009</v>
      </c>
      <c r="F1818" s="2">
        <f t="shared" si="225"/>
        <v>8.7879400000000008</v>
      </c>
      <c r="G1818" s="2">
        <f t="shared" si="219"/>
        <v>9.2926040000000008</v>
      </c>
      <c r="H1818" s="2">
        <f t="shared" si="223"/>
        <v>10.197777500000001</v>
      </c>
      <c r="I1818" s="2">
        <f t="array" ref="I1818">SUMPRODUCT(B1802:B1821, (ROW(B1802:B1821)-ROW(B1802)+1)) / (20*21/2)</f>
        <v>8.7726314285714277</v>
      </c>
      <c r="J1818" s="2">
        <f t="shared" si="226"/>
        <v>8.8841058062309521</v>
      </c>
      <c r="K1818" s="2">
        <f t="shared" si="220"/>
        <v>9.1982251394105514</v>
      </c>
    </row>
    <row r="1819" spans="1:11" ht="13.5" x14ac:dyDescent="0.25">
      <c r="A1819" s="3">
        <f>TITRES_STAT!B1822</f>
        <v>44659</v>
      </c>
      <c r="B1819" s="6">
        <f>TITRES_STAT!D1822</f>
        <v>8.7616999999999994</v>
      </c>
      <c r="C1819" s="2">
        <f t="shared" si="221"/>
        <v>-6.130000000000102E-2</v>
      </c>
      <c r="D1819" s="2">
        <f t="shared" si="222"/>
        <v>8.7984799999999996</v>
      </c>
      <c r="E1819" s="2">
        <f t="shared" si="224"/>
        <v>8.7669099999999993</v>
      </c>
      <c r="F1819" s="2">
        <f t="shared" si="225"/>
        <v>8.7813700000000008</v>
      </c>
      <c r="G1819" s="2">
        <f t="shared" si="219"/>
        <v>9.2719279999999991</v>
      </c>
      <c r="H1819" s="2">
        <f t="shared" si="223"/>
        <v>10.188447500000001</v>
      </c>
      <c r="I1819" s="2">
        <f t="array" ref="I1819">SUMPRODUCT(B1803:B1822, (ROW(B1803:B1822)-ROW(B1803)+1)) / (20*21/2)</f>
        <v>8.7697495238095229</v>
      </c>
      <c r="J1819" s="2">
        <f t="shared" si="226"/>
        <v>8.8724481103994339</v>
      </c>
      <c r="K1819" s="2">
        <f t="shared" si="220"/>
        <v>9.1811065064924922</v>
      </c>
    </row>
    <row r="1820" spans="1:11" ht="13.5" x14ac:dyDescent="0.25">
      <c r="A1820" s="3">
        <f>TITRES_STAT!B1823</f>
        <v>44662</v>
      </c>
      <c r="B1820" s="6">
        <f>TITRES_STAT!D1823</f>
        <v>8.7616999999999994</v>
      </c>
      <c r="C1820" s="2">
        <f t="shared" si="221"/>
        <v>0</v>
      </c>
      <c r="D1820" s="2">
        <f t="shared" si="222"/>
        <v>8.7984799999999996</v>
      </c>
      <c r="E1820" s="2">
        <f t="shared" si="224"/>
        <v>8.8080900000000018</v>
      </c>
      <c r="F1820" s="2">
        <f t="shared" si="225"/>
        <v>8.7748000000000008</v>
      </c>
      <c r="G1820" s="2">
        <f t="shared" si="219"/>
        <v>9.2508999999999997</v>
      </c>
      <c r="H1820" s="2">
        <f t="shared" si="223"/>
        <v>10.1791175</v>
      </c>
      <c r="I1820" s="2">
        <f t="array" ref="I1820">SUMPRODUCT(B1804:B1823, (ROW(B1804:B1823)-ROW(B1804)+1)) / (20*21/2)</f>
        <v>8.7673685714285714</v>
      </c>
      <c r="J1820" s="2">
        <f t="shared" si="226"/>
        <v>8.8619006713137747</v>
      </c>
      <c r="K1820" s="2">
        <f t="shared" si="220"/>
        <v>9.1646591925123957</v>
      </c>
    </row>
    <row r="1821" spans="1:11" ht="13.5" x14ac:dyDescent="0.25">
      <c r="A1821" s="3">
        <f>TITRES_STAT!B1824</f>
        <v>44663</v>
      </c>
      <c r="B1821" s="6">
        <f>TITRES_STAT!D1824</f>
        <v>8.7529000000000003</v>
      </c>
      <c r="C1821" s="2">
        <f t="shared" si="221"/>
        <v>-8.7999999999990308E-3</v>
      </c>
      <c r="D1821" s="2">
        <f t="shared" si="222"/>
        <v>8.7844599999999993</v>
      </c>
      <c r="E1821" s="2">
        <f t="shared" si="224"/>
        <v>8.8002099999999999</v>
      </c>
      <c r="F1821" s="2">
        <f t="shared" si="225"/>
        <v>8.7743600000000015</v>
      </c>
      <c r="G1821" s="2">
        <f t="shared" si="219"/>
        <v>9.2282960000000003</v>
      </c>
      <c r="H1821" s="2">
        <f t="shared" si="223"/>
        <v>10.169743499999999</v>
      </c>
      <c r="I1821" s="2">
        <f t="array" ref="I1821">SUMPRODUCT(B1805:B1824, (ROW(B1805:B1824)-ROW(B1805)+1)) / (20*21/2)</f>
        <v>8.7654885714285733</v>
      </c>
      <c r="J1821" s="2">
        <f t="shared" si="226"/>
        <v>8.8515196549981781</v>
      </c>
      <c r="K1821" s="2">
        <f t="shared" si="220"/>
        <v>9.1485117731981838</v>
      </c>
    </row>
    <row r="1822" spans="1:11" ht="13.5" x14ac:dyDescent="0.25">
      <c r="A1822" s="3">
        <f>TITRES_STAT!B1825</f>
        <v>44664</v>
      </c>
      <c r="B1822" s="6">
        <f>TITRES_STAT!D1825</f>
        <v>8.7440999999999995</v>
      </c>
      <c r="C1822" s="2">
        <f t="shared" si="221"/>
        <v>-8.8000000000008072E-3</v>
      </c>
      <c r="D1822" s="2">
        <f t="shared" si="222"/>
        <v>8.7686799999999998</v>
      </c>
      <c r="E1822" s="2">
        <f t="shared" si="224"/>
        <v>8.7914500000000011</v>
      </c>
      <c r="F1822" s="2">
        <f t="shared" si="225"/>
        <v>8.7690999999999999</v>
      </c>
      <c r="G1822" s="2">
        <f t="shared" si="219"/>
        <v>9.2055159999999994</v>
      </c>
      <c r="H1822" s="2">
        <f t="shared" si="223"/>
        <v>10.160325499999999</v>
      </c>
      <c r="I1822" s="2">
        <f t="array" ref="I1822">SUMPRODUCT(B1806:B1825, (ROW(B1806:B1825)-ROW(B1806)+1)) / (20*21/2)</f>
        <v>8.7657857142857143</v>
      </c>
      <c r="J1822" s="2">
        <f t="shared" si="226"/>
        <v>8.8412892116650177</v>
      </c>
      <c r="K1822" s="2">
        <f t="shared" si="220"/>
        <v>9.1326524879747257</v>
      </c>
    </row>
    <row r="1823" spans="1:11" ht="13.5" x14ac:dyDescent="0.25">
      <c r="A1823" s="3">
        <f>TITRES_STAT!B1826</f>
        <v>44665</v>
      </c>
      <c r="B1823" s="6">
        <f>TITRES_STAT!D1826</f>
        <v>8.7440999999999995</v>
      </c>
      <c r="C1823" s="2">
        <f t="shared" si="221"/>
        <v>0</v>
      </c>
      <c r="D1823" s="2">
        <f t="shared" si="222"/>
        <v>8.7529000000000003</v>
      </c>
      <c r="E1823" s="2">
        <f t="shared" si="224"/>
        <v>8.7826900000000006</v>
      </c>
      <c r="F1823" s="2">
        <f t="shared" si="225"/>
        <v>8.7638400000000001</v>
      </c>
      <c r="G1823" s="2">
        <f t="shared" si="219"/>
        <v>9.1830860000000012</v>
      </c>
      <c r="H1823" s="2">
        <f t="shared" si="223"/>
        <v>10.149811499999998</v>
      </c>
      <c r="I1823" s="2">
        <f t="array" ref="I1823">SUMPRODUCT(B1807:B1826, (ROW(B1807:B1826)-ROW(B1807)+1)) / (20*21/2)</f>
        <v>8.7494290476190475</v>
      </c>
      <c r="J1823" s="2">
        <f t="shared" si="226"/>
        <v>8.8320330962683489</v>
      </c>
      <c r="K1823" s="2">
        <f t="shared" si="220"/>
        <v>9.1174151355051283</v>
      </c>
    </row>
    <row r="1824" spans="1:11" ht="13.5" x14ac:dyDescent="0.25">
      <c r="A1824" s="3">
        <f>TITRES_STAT!B1827</f>
        <v>44666</v>
      </c>
      <c r="B1824" s="6">
        <f>TITRES_STAT!D1827</f>
        <v>8.7440999999999995</v>
      </c>
      <c r="C1824" s="2">
        <f t="shared" si="221"/>
        <v>0</v>
      </c>
      <c r="D1824" s="2">
        <f t="shared" si="222"/>
        <v>8.7493799999999986</v>
      </c>
      <c r="E1824" s="2">
        <f t="shared" si="224"/>
        <v>8.77393</v>
      </c>
      <c r="F1824" s="2">
        <f t="shared" si="225"/>
        <v>8.7585800000000003</v>
      </c>
      <c r="G1824" s="2">
        <f t="shared" si="219"/>
        <v>9.1652119999999986</v>
      </c>
      <c r="H1824" s="2">
        <f t="shared" si="223"/>
        <v>10.139647999999998</v>
      </c>
      <c r="I1824" s="2">
        <f t="array" ref="I1824">SUMPRODUCT(B1808:B1827, (ROW(B1808:B1827)-ROW(B1808)+1)) / (20*21/2)</f>
        <v>8.7339485714285701</v>
      </c>
      <c r="J1824" s="2">
        <f t="shared" si="226"/>
        <v>8.8236585156713634</v>
      </c>
      <c r="K1824" s="2">
        <f t="shared" si="220"/>
        <v>9.1027753262696329</v>
      </c>
    </row>
    <row r="1825" spans="1:11" ht="13.5" x14ac:dyDescent="0.25">
      <c r="A1825" s="3">
        <f>TITRES_STAT!B1828</f>
        <v>44669</v>
      </c>
      <c r="B1825" s="6">
        <f>TITRES_STAT!D1828</f>
        <v>8.7616999999999994</v>
      </c>
      <c r="C1825" s="2">
        <f t="shared" si="221"/>
        <v>1.7599999999999838E-2</v>
      </c>
      <c r="D1825" s="2">
        <f t="shared" si="222"/>
        <v>8.7493799999999986</v>
      </c>
      <c r="E1825" s="2">
        <f t="shared" si="224"/>
        <v>8.7739300000000018</v>
      </c>
      <c r="F1825" s="2">
        <f t="shared" si="225"/>
        <v>8.7581450000000025</v>
      </c>
      <c r="G1825" s="2">
        <f t="shared" si="219"/>
        <v>9.1511940000000003</v>
      </c>
      <c r="H1825" s="2">
        <f t="shared" si="223"/>
        <v>10.129791499999996</v>
      </c>
      <c r="I1825" s="2">
        <f t="array" ref="I1825">SUMPRODUCT(B1809:B1828, (ROW(B1809:B1828)-ROW(B1809)+1)) / (20*21/2)</f>
        <v>8.7360395238095219</v>
      </c>
      <c r="J1825" s="2">
        <f t="shared" si="226"/>
        <v>8.8177577046550422</v>
      </c>
      <c r="K1825" s="2">
        <f t="shared" si="220"/>
        <v>9.0893998232786686</v>
      </c>
    </row>
    <row r="1826" spans="1:11" ht="13.5" x14ac:dyDescent="0.25">
      <c r="A1826" s="3">
        <f>TITRES_STAT!B1829</f>
        <v>44670</v>
      </c>
      <c r="B1826" s="6">
        <f>TITRES_STAT!D1829</f>
        <v>8.5863999999999994</v>
      </c>
      <c r="C1826" s="2">
        <f t="shared" si="221"/>
        <v>-0.17530000000000001</v>
      </c>
      <c r="D1826" s="2">
        <f t="shared" si="222"/>
        <v>8.7160799999999998</v>
      </c>
      <c r="E1826" s="2">
        <f t="shared" si="224"/>
        <v>8.7502700000000004</v>
      </c>
      <c r="F1826" s="2">
        <f t="shared" si="225"/>
        <v>8.7489450000000026</v>
      </c>
      <c r="G1826" s="2">
        <f t="shared" si="219"/>
        <v>9.1301660000000009</v>
      </c>
      <c r="H1826" s="2">
        <f t="shared" si="223"/>
        <v>10.119058499999996</v>
      </c>
      <c r="I1826" s="2">
        <f t="array" ref="I1826">SUMPRODUCT(B1810:B1829, (ROW(B1810:B1829)-ROW(B1810)+1)) / (20*21/2)</f>
        <v>8.7381719047619058</v>
      </c>
      <c r="J1826" s="2">
        <f t="shared" si="226"/>
        <v>8.7957236375450378</v>
      </c>
      <c r="K1826" s="2">
        <f t="shared" si="220"/>
        <v>9.0696743400128401</v>
      </c>
    </row>
    <row r="1827" spans="1:11" ht="13.5" x14ac:dyDescent="0.25">
      <c r="A1827" s="3">
        <f>TITRES_STAT!B1830</f>
        <v>44671</v>
      </c>
      <c r="B1827" s="6">
        <f>TITRES_STAT!D1830</f>
        <v>8.5863999999999994</v>
      </c>
      <c r="C1827" s="2">
        <f t="shared" si="221"/>
        <v>0</v>
      </c>
      <c r="D1827" s="2">
        <f t="shared" si="222"/>
        <v>8.6845399999999984</v>
      </c>
      <c r="E1827" s="2">
        <f t="shared" si="224"/>
        <v>8.7266100000000009</v>
      </c>
      <c r="F1827" s="2">
        <f t="shared" si="225"/>
        <v>8.7397449999999992</v>
      </c>
      <c r="G1827" s="2">
        <f t="shared" si="219"/>
        <v>9.1059840000000012</v>
      </c>
      <c r="H1827" s="2">
        <f t="shared" si="223"/>
        <v>10.108325499999998</v>
      </c>
      <c r="I1827" s="2">
        <f t="array" ref="I1827">SUMPRODUCT(B1811:B1830, (ROW(B1811:B1830)-ROW(B1811)+1)) / (20*21/2)</f>
        <v>8.7398866666666652</v>
      </c>
      <c r="J1827" s="2">
        <f t="shared" si="226"/>
        <v>8.7757880530169388</v>
      </c>
      <c r="K1827" s="2">
        <f t="shared" si="220"/>
        <v>9.0507224051103758</v>
      </c>
    </row>
    <row r="1828" spans="1:11" ht="13.5" x14ac:dyDescent="0.25">
      <c r="A1828" s="3">
        <f>TITRES_STAT!B1831</f>
        <v>44672</v>
      </c>
      <c r="B1828" s="6">
        <f>TITRES_STAT!D1831</f>
        <v>8.7616999999999994</v>
      </c>
      <c r="C1828" s="2">
        <f t="shared" si="221"/>
        <v>0.17530000000000001</v>
      </c>
      <c r="D1828" s="2">
        <f t="shared" si="222"/>
        <v>8.6880599999999983</v>
      </c>
      <c r="E1828" s="2">
        <f t="shared" si="224"/>
        <v>8.7204800000000002</v>
      </c>
      <c r="F1828" s="2">
        <f t="shared" si="225"/>
        <v>8.7393099999999997</v>
      </c>
      <c r="G1828" s="2">
        <f t="shared" si="219"/>
        <v>9.085308000000003</v>
      </c>
      <c r="H1828" s="2">
        <f t="shared" si="223"/>
        <v>10.098468999999998</v>
      </c>
      <c r="I1828" s="2">
        <f t="array" ref="I1828">SUMPRODUCT(B1812:B1831, (ROW(B1812:B1831)-ROW(B1812)+1)) / (20*21/2)</f>
        <v>8.7454785714285705</v>
      </c>
      <c r="J1828" s="2">
        <f t="shared" si="226"/>
        <v>8.7744463336819916</v>
      </c>
      <c r="K1828" s="2">
        <f t="shared" si="220"/>
        <v>9.039388193145264</v>
      </c>
    </row>
    <row r="1829" spans="1:11" ht="13.5" x14ac:dyDescent="0.25">
      <c r="A1829" s="3">
        <f>TITRES_STAT!B1832</f>
        <v>44673</v>
      </c>
      <c r="B1829" s="6">
        <f>TITRES_STAT!D1832</f>
        <v>8.7616999999999994</v>
      </c>
      <c r="C1829" s="2">
        <f t="shared" si="221"/>
        <v>0</v>
      </c>
      <c r="D1829" s="2">
        <f t="shared" si="222"/>
        <v>8.6915799999999983</v>
      </c>
      <c r="E1829" s="2">
        <f t="shared" si="224"/>
        <v>8.7204800000000002</v>
      </c>
      <c r="F1829" s="2">
        <f t="shared" si="225"/>
        <v>8.7436949999999989</v>
      </c>
      <c r="G1829" s="2">
        <f t="shared" si="219"/>
        <v>9.0646320000000031</v>
      </c>
      <c r="H1829" s="2">
        <f t="shared" si="223"/>
        <v>10.088612499999998</v>
      </c>
      <c r="I1829" s="2">
        <f t="array" ref="I1829">SUMPRODUCT(B1813:B1832, (ROW(B1813:B1832)-ROW(B1813)+1)) / (20*21/2)</f>
        <v>8.7452738095238089</v>
      </c>
      <c r="J1829" s="2">
        <f t="shared" si="226"/>
        <v>8.7732323971408501</v>
      </c>
      <c r="K1829" s="2">
        <f t="shared" si="220"/>
        <v>9.0284984600807441</v>
      </c>
    </row>
    <row r="1830" spans="1:11" ht="13.5" x14ac:dyDescent="0.25">
      <c r="A1830" s="3">
        <f>TITRES_STAT!B1833</f>
        <v>44676</v>
      </c>
      <c r="B1830" s="6">
        <f>TITRES_STAT!D1833</f>
        <v>8.7616999999999994</v>
      </c>
      <c r="C1830" s="2">
        <f t="shared" si="221"/>
        <v>0</v>
      </c>
      <c r="D1830" s="2">
        <f t="shared" si="222"/>
        <v>8.6915799999999983</v>
      </c>
      <c r="E1830" s="2">
        <f t="shared" si="224"/>
        <v>8.7204800000000002</v>
      </c>
      <c r="F1830" s="2">
        <f t="shared" si="225"/>
        <v>8.7642849999999992</v>
      </c>
      <c r="G1830" s="2">
        <f t="shared" si="219"/>
        <v>9.0439560000000032</v>
      </c>
      <c r="H1830" s="2">
        <f t="shared" si="223"/>
        <v>10.078799499999997</v>
      </c>
      <c r="I1830" s="2">
        <f t="array" ref="I1830">SUMPRODUCT(B1814:B1833, (ROW(B1814:B1833)-ROW(B1814)+1)) / (20*21/2)</f>
        <v>8.7212023809523807</v>
      </c>
      <c r="J1830" s="2">
        <f t="shared" si="226"/>
        <v>8.7721340736036257</v>
      </c>
      <c r="K1830" s="2">
        <f t="shared" si="220"/>
        <v>9.0180357753716969</v>
      </c>
    </row>
    <row r="1831" spans="1:11" ht="13.5" x14ac:dyDescent="0.25">
      <c r="A1831" s="3">
        <f>TITRES_STAT!B1834</f>
        <v>44677</v>
      </c>
      <c r="B1831" s="6">
        <f>TITRES_STAT!D1834</f>
        <v>8.8230000000000004</v>
      </c>
      <c r="C1831" s="2">
        <f t="shared" si="221"/>
        <v>6.130000000000102E-2</v>
      </c>
      <c r="D1831" s="2">
        <f t="shared" si="222"/>
        <v>8.7388999999999992</v>
      </c>
      <c r="E1831" s="2">
        <f t="shared" si="224"/>
        <v>8.7274899999999995</v>
      </c>
      <c r="F1831" s="2">
        <f t="shared" si="225"/>
        <v>8.7638499999999997</v>
      </c>
      <c r="G1831" s="2">
        <f t="shared" si="219"/>
        <v>9.0276600000000027</v>
      </c>
      <c r="H1831" s="2">
        <f t="shared" si="223"/>
        <v>10.069292999999998</v>
      </c>
      <c r="I1831" s="2">
        <f t="array" ref="I1831">SUMPRODUCT(B1815:B1834, (ROW(B1815:B1834)-ROW(B1815)+1)) / (20*21/2)</f>
        <v>8.7228742857142851</v>
      </c>
      <c r="J1831" s="2">
        <f t="shared" si="226"/>
        <v>8.7769784475461368</v>
      </c>
      <c r="K1831" s="2">
        <f t="shared" si="220"/>
        <v>9.0103873135924157</v>
      </c>
    </row>
    <row r="1832" spans="1:11" ht="13.5" x14ac:dyDescent="0.25">
      <c r="A1832" s="3">
        <f>TITRES_STAT!B1835</f>
        <v>44678</v>
      </c>
      <c r="B1832" s="6">
        <f>TITRES_STAT!D1835</f>
        <v>8.7616999999999994</v>
      </c>
      <c r="C1832" s="2">
        <f t="shared" si="221"/>
        <v>-6.130000000000102E-2</v>
      </c>
      <c r="D1832" s="2">
        <f t="shared" si="222"/>
        <v>8.7739599999999989</v>
      </c>
      <c r="E1832" s="2">
        <f t="shared" si="224"/>
        <v>8.7292500000000004</v>
      </c>
      <c r="F1832" s="2">
        <f t="shared" si="225"/>
        <v>8.760349999999999</v>
      </c>
      <c r="G1832" s="2">
        <f t="shared" si="219"/>
        <v>9.0069840000000028</v>
      </c>
      <c r="H1832" s="2">
        <f t="shared" si="223"/>
        <v>10.059479999999997</v>
      </c>
      <c r="I1832" s="2">
        <f t="array" ref="I1832">SUMPRODUCT(B1816:B1835, (ROW(B1816:B1835)-ROW(B1816)+1)) / (20*21/2)</f>
        <v>8.7749461904761894</v>
      </c>
      <c r="J1832" s="2">
        <f t="shared" si="226"/>
        <v>8.7755233573036477</v>
      </c>
      <c r="K1832" s="2">
        <f t="shared" si="220"/>
        <v>9.0006348699221252</v>
      </c>
    </row>
    <row r="1833" spans="1:11" ht="13.5" x14ac:dyDescent="0.25">
      <c r="A1833" s="3">
        <f>TITRES_STAT!B1836</f>
        <v>44679</v>
      </c>
      <c r="B1833" s="6">
        <f>TITRES_STAT!D1836</f>
        <v>8.5076000000000001</v>
      </c>
      <c r="C1833" s="2">
        <f t="shared" si="221"/>
        <v>-0.25409999999999933</v>
      </c>
      <c r="D1833" s="2">
        <f t="shared" si="222"/>
        <v>8.7231400000000008</v>
      </c>
      <c r="E1833" s="2">
        <f t="shared" si="224"/>
        <v>8.7056000000000004</v>
      </c>
      <c r="F1833" s="2">
        <f t="shared" si="225"/>
        <v>8.7441449999999996</v>
      </c>
      <c r="G1833" s="2">
        <f t="shared" si="219"/>
        <v>8.981226000000003</v>
      </c>
      <c r="H1833" s="2">
        <f t="shared" si="223"/>
        <v>10.048396499999997</v>
      </c>
      <c r="I1833" s="2">
        <f t="array" ref="I1833">SUMPRODUCT(B1817:B1836, (ROW(B1817:B1836)-ROW(B1817)+1)) / (20*21/2)</f>
        <v>8.8328576190476191</v>
      </c>
      <c r="J1833" s="2">
        <f t="shared" si="226"/>
        <v>8.7500068470842525</v>
      </c>
      <c r="K1833" s="2">
        <f t="shared" si="220"/>
        <v>8.9813001691408658</v>
      </c>
    </row>
    <row r="1834" spans="1:11" ht="13.5" x14ac:dyDescent="0.25">
      <c r="A1834" s="3">
        <f>TITRES_STAT!B1837</f>
        <v>44680</v>
      </c>
      <c r="B1834" s="6">
        <f>TITRES_STAT!D1837</f>
        <v>8.7616999999999994</v>
      </c>
      <c r="C1834" s="2">
        <f t="shared" si="221"/>
        <v>0.25409999999999933</v>
      </c>
      <c r="D1834" s="2">
        <f t="shared" si="222"/>
        <v>8.723139999999999</v>
      </c>
      <c r="E1834" s="2">
        <f t="shared" si="224"/>
        <v>8.7073599999999995</v>
      </c>
      <c r="F1834" s="2">
        <f t="shared" si="225"/>
        <v>8.7406449999999989</v>
      </c>
      <c r="G1834" s="2">
        <f t="shared" si="219"/>
        <v>8.9637040000000034</v>
      </c>
      <c r="H1834" s="2">
        <f t="shared" si="223"/>
        <v>10.038802499999997</v>
      </c>
      <c r="I1834" s="2">
        <f t="array" ref="I1834">SUMPRODUCT(B1818:B1837, (ROW(B1818:B1837)-ROW(B1818)+1)) / (20*21/2)</f>
        <v>8.8781214285714274</v>
      </c>
      <c r="J1834" s="2">
        <f t="shared" si="226"/>
        <v>8.7511204806952758</v>
      </c>
      <c r="K1834" s="2">
        <f t="shared" si="220"/>
        <v>8.9726883978020098</v>
      </c>
    </row>
    <row r="1835" spans="1:11" ht="13.5" x14ac:dyDescent="0.25">
      <c r="A1835" s="3">
        <f>TITRES_STAT!B1838</f>
        <v>44685</v>
      </c>
      <c r="B1835" s="6">
        <f>TITRES_STAT!D1838</f>
        <v>9.2873999999999999</v>
      </c>
      <c r="C1835" s="2">
        <f t="shared" si="221"/>
        <v>0.5257000000000005</v>
      </c>
      <c r="D1835" s="2">
        <f t="shared" si="222"/>
        <v>8.8282799999999995</v>
      </c>
      <c r="E1835" s="2">
        <f t="shared" si="224"/>
        <v>8.7599300000000007</v>
      </c>
      <c r="F1835" s="2">
        <f t="shared" si="225"/>
        <v>8.7669299999999986</v>
      </c>
      <c r="G1835" s="2">
        <f t="shared" si="219"/>
        <v>8.9551180000000041</v>
      </c>
      <c r="H1835" s="2">
        <f t="shared" si="223"/>
        <v>10.031836999999996</v>
      </c>
      <c r="I1835" s="2">
        <f t="array" ref="I1835">SUMPRODUCT(B1819:B1838, (ROW(B1819:B1838)-ROW(B1819)+1)) / (20*21/2)</f>
        <v>8.9212576190476192</v>
      </c>
      <c r="J1835" s="2">
        <f t="shared" si="226"/>
        <v>8.8021947206290587</v>
      </c>
      <c r="K1835" s="2">
        <f t="shared" si="220"/>
        <v>8.9850300292607539</v>
      </c>
    </row>
    <row r="1836" spans="1:11" ht="13.5" x14ac:dyDescent="0.25">
      <c r="A1836" s="3">
        <f>TITRES_STAT!B1839</f>
        <v>44686</v>
      </c>
      <c r="B1836" s="6">
        <f>TITRES_STAT!D1839</f>
        <v>9.375</v>
      </c>
      <c r="C1836" s="2">
        <f t="shared" si="221"/>
        <v>8.7600000000000122E-2</v>
      </c>
      <c r="D1836" s="2">
        <f t="shared" si="222"/>
        <v>8.9386799999999997</v>
      </c>
      <c r="E1836" s="2">
        <f t="shared" si="224"/>
        <v>8.8387899999999995</v>
      </c>
      <c r="F1836" s="2">
        <f t="shared" si="225"/>
        <v>8.7945299999999982</v>
      </c>
      <c r="G1836" s="2">
        <f t="shared" si="219"/>
        <v>8.9482840000000028</v>
      </c>
      <c r="H1836" s="2">
        <f t="shared" si="223"/>
        <v>10.025309499999995</v>
      </c>
      <c r="I1836" s="2">
        <f t="array" ref="I1836">SUMPRODUCT(B1820:B1839, (ROW(B1820:B1839)-ROW(B1820)+1)) / (20*21/2)</f>
        <v>8.9622661904761891</v>
      </c>
      <c r="J1836" s="2">
        <f t="shared" si="226"/>
        <v>8.8567476043786719</v>
      </c>
      <c r="K1836" s="2">
        <f t="shared" si="220"/>
        <v>9.0003229692897442</v>
      </c>
    </row>
    <row r="1837" spans="1:11" ht="13.5" x14ac:dyDescent="0.25">
      <c r="A1837" s="3">
        <f>TITRES_STAT!B1840</f>
        <v>44687</v>
      </c>
      <c r="B1837" s="6">
        <f>TITRES_STAT!D1840</f>
        <v>9.2698</v>
      </c>
      <c r="C1837" s="2">
        <f t="shared" si="221"/>
        <v>-0.10519999999999996</v>
      </c>
      <c r="D1837" s="2">
        <f t="shared" si="222"/>
        <v>9.0402999999999984</v>
      </c>
      <c r="E1837" s="2">
        <f t="shared" si="224"/>
        <v>8.9071299999999987</v>
      </c>
      <c r="F1837" s="2">
        <f t="shared" si="225"/>
        <v>8.8168699999999998</v>
      </c>
      <c r="G1837" s="2">
        <f t="shared" si="219"/>
        <v>8.9425000000000026</v>
      </c>
      <c r="H1837" s="2">
        <f t="shared" si="223"/>
        <v>10.018255999999996</v>
      </c>
      <c r="I1837" s="2">
        <f t="array" ref="I1837">SUMPRODUCT(B1821:B1840, (ROW(B1821:B1840)-ROW(B1821)+1)) / (20*21/2)</f>
        <v>9.0008552380952374</v>
      </c>
      <c r="J1837" s="2">
        <f t="shared" si="226"/>
        <v>8.8960859277711783</v>
      </c>
      <c r="K1837" s="2">
        <f t="shared" si="220"/>
        <v>9.0108906959842638</v>
      </c>
    </row>
    <row r="1838" spans="1:11" ht="13.5" x14ac:dyDescent="0.25">
      <c r="A1838" s="3">
        <f>TITRES_STAT!B1841</f>
        <v>44690</v>
      </c>
      <c r="B1838" s="6">
        <f>TITRES_STAT!D1841</f>
        <v>9.2698</v>
      </c>
      <c r="C1838" s="2">
        <f t="shared" si="221"/>
        <v>0</v>
      </c>
      <c r="D1838" s="2">
        <f t="shared" si="222"/>
        <v>9.1927400000000006</v>
      </c>
      <c r="E1838" s="2">
        <f t="shared" si="224"/>
        <v>8.9579400000000007</v>
      </c>
      <c r="F1838" s="2">
        <f t="shared" si="225"/>
        <v>8.8392100000000013</v>
      </c>
      <c r="G1838" s="2">
        <f t="shared" si="219"/>
        <v>8.9388200000000033</v>
      </c>
      <c r="H1838" s="2">
        <f t="shared" si="223"/>
        <v>10.009844499999994</v>
      </c>
      <c r="I1838" s="2">
        <f t="array" ref="I1838">SUMPRODUCT(B1822:B1841, (ROW(B1822:B1841)-ROW(B1822)+1)) / (20*21/2)</f>
        <v>9.0370247619047621</v>
      </c>
      <c r="J1838" s="2">
        <f t="shared" si="226"/>
        <v>8.9316777441739248</v>
      </c>
      <c r="K1838" s="2">
        <f t="shared" si="220"/>
        <v>9.0210440020240981</v>
      </c>
    </row>
    <row r="1839" spans="1:11" ht="13.5" x14ac:dyDescent="0.25">
      <c r="A1839" s="3">
        <f>TITRES_STAT!B1842</f>
        <v>44691</v>
      </c>
      <c r="B1839" s="6">
        <f>TITRES_STAT!D1842</f>
        <v>9.2698</v>
      </c>
      <c r="C1839" s="2">
        <f t="shared" si="221"/>
        <v>0</v>
      </c>
      <c r="D1839" s="2">
        <f t="shared" si="222"/>
        <v>9.2943600000000011</v>
      </c>
      <c r="E1839" s="2">
        <f t="shared" si="224"/>
        <v>9.0087500000000009</v>
      </c>
      <c r="F1839" s="2">
        <f t="shared" si="225"/>
        <v>8.8646150000000006</v>
      </c>
      <c r="G1839" s="2">
        <f t="shared" si="219"/>
        <v>8.9351400000000041</v>
      </c>
      <c r="H1839" s="2">
        <f t="shared" si="223"/>
        <v>10.001432999999995</v>
      </c>
      <c r="I1839" s="2">
        <f t="array" ref="I1839">SUMPRODUCT(B1823:B1842, (ROW(B1823:B1842)-ROW(B1823)+1)) / (20*21/2)</f>
        <v>9.0707328571428576</v>
      </c>
      <c r="J1839" s="2">
        <f t="shared" si="226"/>
        <v>8.963879863776409</v>
      </c>
      <c r="K1839" s="2">
        <f t="shared" si="220"/>
        <v>9.0307991391996243</v>
      </c>
    </row>
    <row r="1840" spans="1:11" ht="13.5" x14ac:dyDescent="0.25">
      <c r="A1840" s="3">
        <f>TITRES_STAT!B1843</f>
        <v>44692</v>
      </c>
      <c r="B1840" s="6">
        <f>TITRES_STAT!D1843</f>
        <v>9.2698</v>
      </c>
      <c r="C1840" s="2">
        <f t="shared" si="221"/>
        <v>0</v>
      </c>
      <c r="D1840" s="2">
        <f t="shared" si="222"/>
        <v>9.2908399999999993</v>
      </c>
      <c r="E1840" s="2">
        <f t="shared" si="224"/>
        <v>9.0595600000000012</v>
      </c>
      <c r="F1840" s="2">
        <f t="shared" si="225"/>
        <v>8.8900200000000016</v>
      </c>
      <c r="G1840" s="2">
        <f t="shared" si="219"/>
        <v>8.927780000000002</v>
      </c>
      <c r="H1840" s="2">
        <f t="shared" si="223"/>
        <v>9.9930214999999958</v>
      </c>
      <c r="I1840" s="2">
        <f t="array" ref="I1840">SUMPRODUCT(B1824:B1843, (ROW(B1824:B1843)-ROW(B1824)+1)) / (20*21/2)</f>
        <v>9.0977661904761895</v>
      </c>
      <c r="J1840" s="2">
        <f t="shared" si="226"/>
        <v>8.9930151148453241</v>
      </c>
      <c r="K1840" s="2">
        <f t="shared" si="220"/>
        <v>9.04017172197611</v>
      </c>
    </row>
    <row r="1841" spans="1:11" ht="13.5" x14ac:dyDescent="0.25">
      <c r="A1841" s="3">
        <f>TITRES_STAT!B1844</f>
        <v>44693</v>
      </c>
      <c r="B1841" s="6">
        <f>TITRES_STAT!D1844</f>
        <v>9.2698</v>
      </c>
      <c r="C1841" s="2">
        <f t="shared" si="221"/>
        <v>0</v>
      </c>
      <c r="D1841" s="2">
        <f t="shared" si="222"/>
        <v>9.2698</v>
      </c>
      <c r="E1841" s="2">
        <f t="shared" si="224"/>
        <v>9.1042400000000008</v>
      </c>
      <c r="F1841" s="2">
        <f t="shared" si="225"/>
        <v>8.9158650000000002</v>
      </c>
      <c r="G1841" s="2">
        <f t="shared" si="219"/>
        <v>8.9239240000000013</v>
      </c>
      <c r="H1841" s="2">
        <f t="shared" si="223"/>
        <v>9.9850479999999955</v>
      </c>
      <c r="I1841" s="2">
        <f t="array" ref="I1841">SUMPRODUCT(B1825:B1844, (ROW(B1825:B1844)-ROW(B1825)+1)) / (20*21/2)</f>
        <v>9.1250095238095241</v>
      </c>
      <c r="J1841" s="2">
        <f t="shared" si="226"/>
        <v>9.0193755800981492</v>
      </c>
      <c r="K1841" s="2">
        <f t="shared" si="220"/>
        <v>9.0491767524868507</v>
      </c>
    </row>
    <row r="1842" spans="1:11" ht="13.5" x14ac:dyDescent="0.25">
      <c r="A1842" s="3">
        <f>TITRES_STAT!B1845</f>
        <v>44694</v>
      </c>
      <c r="B1842" s="6">
        <f>TITRES_STAT!D1845</f>
        <v>9.2698</v>
      </c>
      <c r="C1842" s="2">
        <f t="shared" si="221"/>
        <v>0</v>
      </c>
      <c r="D1842" s="2">
        <f t="shared" si="222"/>
        <v>9.2698</v>
      </c>
      <c r="E1842" s="2">
        <f t="shared" si="224"/>
        <v>9.155050000000001</v>
      </c>
      <c r="F1842" s="2">
        <f t="shared" si="225"/>
        <v>8.9421500000000016</v>
      </c>
      <c r="G1842" s="2">
        <f t="shared" ref="G1842:G1905" si="227">AVERAGE(B1793:B1842)</f>
        <v>8.9183160000000008</v>
      </c>
      <c r="H1842" s="2">
        <f t="shared" si="223"/>
        <v>9.977074499999997</v>
      </c>
      <c r="I1842" s="2">
        <f t="array" ref="I1842">SUMPRODUCT(B1826:B1845, (ROW(B1826:B1845)-ROW(B1826)+1)) / (20*21/2)</f>
        <v>9.149832857142858</v>
      </c>
      <c r="J1842" s="2">
        <f t="shared" si="226"/>
        <v>9.0432255248507047</v>
      </c>
      <c r="K1842" s="2">
        <f t="shared" si="220"/>
        <v>9.0578286445461913</v>
      </c>
    </row>
    <row r="1843" spans="1:11" ht="13.5" x14ac:dyDescent="0.25">
      <c r="A1843" s="3">
        <f>TITRES_STAT!B1846</f>
        <v>44697</v>
      </c>
      <c r="B1843" s="6">
        <f>TITRES_STAT!D1846</f>
        <v>9.2260000000000009</v>
      </c>
      <c r="C1843" s="2">
        <f t="shared" si="221"/>
        <v>-4.3799999999999173E-2</v>
      </c>
      <c r="D1843" s="2">
        <f t="shared" si="222"/>
        <v>9.2610399999999995</v>
      </c>
      <c r="E1843" s="2">
        <f t="shared" si="224"/>
        <v>9.2268900000000009</v>
      </c>
      <c r="F1843" s="2">
        <f t="shared" si="225"/>
        <v>8.9662450000000007</v>
      </c>
      <c r="G1843" s="2">
        <f t="shared" si="227"/>
        <v>8.9121820000000014</v>
      </c>
      <c r="H1843" s="2">
        <f t="shared" si="223"/>
        <v>9.9688819999999971</v>
      </c>
      <c r="I1843" s="2">
        <f t="array" ref="I1843">SUMPRODUCT(B1827:B1846, (ROW(B1827:B1846)-ROW(B1827)+1)) / (20*21/2)</f>
        <v>9.1673104761904778</v>
      </c>
      <c r="J1843" s="2">
        <f t="shared" si="226"/>
        <v>9.0606326177220673</v>
      </c>
      <c r="K1843" s="2">
        <f t="shared" ref="K1843:K1906" si="228">$K$4*B1843+(1-$K$4)*K1842</f>
        <v>9.0644235996620282</v>
      </c>
    </row>
    <row r="1844" spans="1:11" ht="13.5" x14ac:dyDescent="0.25">
      <c r="A1844" s="3">
        <f>TITRES_STAT!B1847</f>
        <v>44698</v>
      </c>
      <c r="B1844" s="6">
        <f>TITRES_STAT!D1847</f>
        <v>9.2523</v>
      </c>
      <c r="C1844" s="2">
        <f t="shared" si="221"/>
        <v>2.6299999999999102E-2</v>
      </c>
      <c r="D1844" s="2">
        <f t="shared" si="222"/>
        <v>9.2575400000000005</v>
      </c>
      <c r="E1844" s="2">
        <f t="shared" si="224"/>
        <v>9.2759500000000017</v>
      </c>
      <c r="F1844" s="2">
        <f t="shared" si="225"/>
        <v>8.9916549999999997</v>
      </c>
      <c r="G1844" s="2">
        <f t="shared" si="227"/>
        <v>8.9065740000000009</v>
      </c>
      <c r="H1844" s="2">
        <f t="shared" si="223"/>
        <v>9.9608209999999993</v>
      </c>
      <c r="I1844" s="2">
        <f t="array" ref="I1844">SUMPRODUCT(B1828:B1847, (ROW(B1828:B1847)-ROW(B1828)+1)) / (20*21/2)</f>
        <v>9.1818676190476189</v>
      </c>
      <c r="J1844" s="2">
        <f t="shared" si="226"/>
        <v>9.0788866541294908</v>
      </c>
      <c r="K1844" s="2">
        <f t="shared" si="228"/>
        <v>9.0717913016360665</v>
      </c>
    </row>
    <row r="1845" spans="1:11" ht="13.5" x14ac:dyDescent="0.25">
      <c r="A1845" s="3">
        <f>TITRES_STAT!B1848</f>
        <v>44699</v>
      </c>
      <c r="B1845" s="6">
        <f>TITRES_STAT!D1848</f>
        <v>9.2523</v>
      </c>
      <c r="C1845" s="2">
        <f t="shared" si="221"/>
        <v>0</v>
      </c>
      <c r="D1845" s="2">
        <f t="shared" si="222"/>
        <v>9.2540399999999998</v>
      </c>
      <c r="E1845" s="2">
        <f t="shared" si="224"/>
        <v>9.2724400000000013</v>
      </c>
      <c r="F1845" s="2">
        <f t="shared" si="225"/>
        <v>9.0161850000000001</v>
      </c>
      <c r="G1845" s="2">
        <f t="shared" si="227"/>
        <v>8.9023680000000009</v>
      </c>
      <c r="H1845" s="2">
        <f t="shared" si="223"/>
        <v>9.9527599999999978</v>
      </c>
      <c r="I1845" s="2">
        <f t="array" ref="I1845">SUMPRODUCT(B1829:B1848, (ROW(B1829:B1848)-ROW(B1829)+1)) / (20*21/2)</f>
        <v>9.193504285714285</v>
      </c>
      <c r="J1845" s="2">
        <f t="shared" si="226"/>
        <v>9.0954022108790635</v>
      </c>
      <c r="K1845" s="2">
        <f t="shared" si="228"/>
        <v>9.0788700741209265</v>
      </c>
    </row>
    <row r="1846" spans="1:11" ht="13.5" x14ac:dyDescent="0.25">
      <c r="A1846" s="3">
        <f>TITRES_STAT!B1849</f>
        <v>44700</v>
      </c>
      <c r="B1846" s="6">
        <f>TITRES_STAT!D1849</f>
        <v>9.1997</v>
      </c>
      <c r="C1846" s="2">
        <f t="shared" si="221"/>
        <v>-5.259999999999998E-2</v>
      </c>
      <c r="D1846" s="2">
        <f t="shared" si="222"/>
        <v>9.2400199999999995</v>
      </c>
      <c r="E1846" s="2">
        <f t="shared" si="224"/>
        <v>9.2549100000000006</v>
      </c>
      <c r="F1846" s="2">
        <f t="shared" si="225"/>
        <v>9.0468500000000009</v>
      </c>
      <c r="G1846" s="2">
        <f t="shared" si="227"/>
        <v>8.8972860000000011</v>
      </c>
      <c r="H1846" s="2">
        <f t="shared" si="223"/>
        <v>9.9444359999999978</v>
      </c>
      <c r="I1846" s="2">
        <f t="array" ref="I1846">SUMPRODUCT(B1830:B1849, (ROW(B1830:B1849)-ROW(B1830)+1)) / (20*21/2)</f>
        <v>9.2030552380952386</v>
      </c>
      <c r="J1846" s="2">
        <f t="shared" si="226"/>
        <v>9.1053353336524854</v>
      </c>
      <c r="K1846" s="2">
        <f t="shared" si="228"/>
        <v>9.0836085025867721</v>
      </c>
    </row>
    <row r="1847" spans="1:11" ht="13.5" x14ac:dyDescent="0.25">
      <c r="A1847" s="3">
        <f>TITRES_STAT!B1850</f>
        <v>44701</v>
      </c>
      <c r="B1847" s="6">
        <f>TITRES_STAT!D1850</f>
        <v>9.1997</v>
      </c>
      <c r="C1847" s="2">
        <f t="shared" si="221"/>
        <v>0</v>
      </c>
      <c r="D1847" s="2">
        <f t="shared" si="222"/>
        <v>9.2260000000000009</v>
      </c>
      <c r="E1847" s="2">
        <f t="shared" si="224"/>
        <v>9.2479000000000013</v>
      </c>
      <c r="F1847" s="2">
        <f t="shared" si="225"/>
        <v>9.077515</v>
      </c>
      <c r="G1847" s="2">
        <f t="shared" si="227"/>
        <v>8.8972859999999994</v>
      </c>
      <c r="H1847" s="2">
        <f t="shared" si="223"/>
        <v>9.9361119999999978</v>
      </c>
      <c r="I1847" s="2">
        <f t="array" ref="I1847">SUMPRODUCT(B1831:B1850, (ROW(B1831:B1850)-ROW(B1831)+1)) / (20*21/2)</f>
        <v>9.2088538095238111</v>
      </c>
      <c r="J1847" s="2">
        <f t="shared" si="226"/>
        <v>9.114322444733201</v>
      </c>
      <c r="K1847" s="2">
        <f t="shared" si="228"/>
        <v>9.0881611103284676</v>
      </c>
    </row>
    <row r="1848" spans="1:11" ht="13.5" x14ac:dyDescent="0.25">
      <c r="A1848" s="3">
        <f>TITRES_STAT!B1851</f>
        <v>44704</v>
      </c>
      <c r="B1848" s="6">
        <f>TITRES_STAT!D1851</f>
        <v>9.1997</v>
      </c>
      <c r="C1848" s="2">
        <f t="shared" si="221"/>
        <v>0</v>
      </c>
      <c r="D1848" s="2">
        <f t="shared" si="222"/>
        <v>9.2207399999999993</v>
      </c>
      <c r="E1848" s="2">
        <f t="shared" si="224"/>
        <v>9.240890000000002</v>
      </c>
      <c r="F1848" s="2">
        <f t="shared" si="225"/>
        <v>9.0994150000000023</v>
      </c>
      <c r="G1848" s="2">
        <f t="shared" si="227"/>
        <v>8.8990379999999973</v>
      </c>
      <c r="H1848" s="2">
        <f t="shared" si="223"/>
        <v>9.9278759999999977</v>
      </c>
      <c r="I1848" s="2">
        <f t="array" ref="I1848">SUMPRODUCT(B1832:B1851, (ROW(B1832:B1851)-ROW(B1832)+1)) / (20*21/2)</f>
        <v>9.2126500000000018</v>
      </c>
      <c r="J1848" s="2">
        <f t="shared" si="226"/>
        <v>9.1224536404728962</v>
      </c>
      <c r="K1848" s="2">
        <f t="shared" si="228"/>
        <v>9.0925351844332329</v>
      </c>
    </row>
    <row r="1849" spans="1:11" ht="13.5" x14ac:dyDescent="0.25">
      <c r="A1849" s="3">
        <f>TITRES_STAT!B1852</f>
        <v>44705</v>
      </c>
      <c r="B1849" s="6">
        <f>TITRES_STAT!D1852</f>
        <v>9.1997</v>
      </c>
      <c r="C1849" s="2">
        <f t="shared" si="221"/>
        <v>0</v>
      </c>
      <c r="D1849" s="2">
        <f t="shared" si="222"/>
        <v>9.2102199999999996</v>
      </c>
      <c r="E1849" s="2">
        <f t="shared" si="224"/>
        <v>9.2338800000000028</v>
      </c>
      <c r="F1849" s="2">
        <f t="shared" si="225"/>
        <v>9.1213150000000009</v>
      </c>
      <c r="G1849" s="2">
        <f t="shared" si="227"/>
        <v>8.9051699999999983</v>
      </c>
      <c r="H1849" s="2">
        <f t="shared" si="223"/>
        <v>9.9196399999999976</v>
      </c>
      <c r="I1849" s="2">
        <f t="array" ref="I1849">SUMPRODUCT(B1833:B1852, (ROW(B1833:B1852)-ROW(B1833)+1)) / (20*21/2)</f>
        <v>9.199716666666669</v>
      </c>
      <c r="J1849" s="2">
        <f t="shared" si="226"/>
        <v>9.1298104366183335</v>
      </c>
      <c r="K1849" s="2">
        <f t="shared" si="228"/>
        <v>9.0967377262201641</v>
      </c>
    </row>
    <row r="1850" spans="1:11" ht="13.5" x14ac:dyDescent="0.25">
      <c r="A1850" s="3">
        <f>TITRES_STAT!B1853</f>
        <v>44706</v>
      </c>
      <c r="B1850" s="6">
        <f>TITRES_STAT!D1853</f>
        <v>9.1821999999999999</v>
      </c>
      <c r="C1850" s="2">
        <f t="shared" si="221"/>
        <v>-1.7500000000000071E-2</v>
      </c>
      <c r="D1850" s="2">
        <f t="shared" si="222"/>
        <v>9.196200000000001</v>
      </c>
      <c r="E1850" s="2">
        <f t="shared" si="224"/>
        <v>9.2251200000000004</v>
      </c>
      <c r="F1850" s="2">
        <f t="shared" si="225"/>
        <v>9.1423400000000008</v>
      </c>
      <c r="G1850" s="2">
        <f t="shared" si="227"/>
        <v>8.9109519999999982</v>
      </c>
      <c r="H1850" s="2">
        <f t="shared" si="223"/>
        <v>9.9121049999999968</v>
      </c>
      <c r="I1850" s="2">
        <f t="array" ref="I1850">SUMPRODUCT(B1834:B1853, (ROW(B1834:B1853)-ROW(B1834)+1)) / (20*21/2)</f>
        <v>9.1688461904761898</v>
      </c>
      <c r="J1850" s="2">
        <f t="shared" si="226"/>
        <v>9.1347999188451574</v>
      </c>
      <c r="K1850" s="2">
        <f t="shared" si="228"/>
        <v>9.1000891879370212</v>
      </c>
    </row>
    <row r="1851" spans="1:11" ht="13.5" x14ac:dyDescent="0.25">
      <c r="A1851" s="3">
        <f>TITRES_STAT!B1854</f>
        <v>44707</v>
      </c>
      <c r="B1851" s="6">
        <f>TITRES_STAT!D1854</f>
        <v>9.1821999999999999</v>
      </c>
      <c r="C1851" s="2">
        <f t="shared" si="221"/>
        <v>0</v>
      </c>
      <c r="D1851" s="2">
        <f t="shared" si="222"/>
        <v>9.1927000000000003</v>
      </c>
      <c r="E1851" s="2">
        <f t="shared" si="224"/>
        <v>9.2163599999999999</v>
      </c>
      <c r="F1851" s="2">
        <f t="shared" si="225"/>
        <v>9.160300000000003</v>
      </c>
      <c r="G1851" s="2">
        <f t="shared" si="227"/>
        <v>8.9193619999999996</v>
      </c>
      <c r="H1851" s="2">
        <f t="shared" si="223"/>
        <v>9.9045699999999979</v>
      </c>
      <c r="I1851" s="2">
        <f t="array" ref="I1851">SUMPRODUCT(B1835:B1854, (ROW(B1835:B1854)-ROW(B1835)+1)) / (20*21/2)</f>
        <v>9.1363485714285719</v>
      </c>
      <c r="J1851" s="2">
        <f t="shared" si="226"/>
        <v>9.1393142122884754</v>
      </c>
      <c r="K1851" s="2">
        <f t="shared" si="228"/>
        <v>9.1033092197826289</v>
      </c>
    </row>
    <row r="1852" spans="1:11" ht="13.5" x14ac:dyDescent="0.25">
      <c r="A1852" s="3">
        <f>TITRES_STAT!B1855</f>
        <v>44708</v>
      </c>
      <c r="B1852" s="6">
        <f>TITRES_STAT!D1855</f>
        <v>9.0244999999999997</v>
      </c>
      <c r="C1852" s="2">
        <f t="shared" si="221"/>
        <v>-0.15770000000000017</v>
      </c>
      <c r="D1852" s="2">
        <f t="shared" si="222"/>
        <v>9.1576600000000017</v>
      </c>
      <c r="E1852" s="2">
        <f t="shared" si="224"/>
        <v>9.1918299999999995</v>
      </c>
      <c r="F1852" s="2">
        <f t="shared" si="225"/>
        <v>9.1734400000000011</v>
      </c>
      <c r="G1852" s="2">
        <f t="shared" si="227"/>
        <v>8.9228659999999973</v>
      </c>
      <c r="H1852" s="2">
        <f t="shared" si="223"/>
        <v>9.8971224999999965</v>
      </c>
      <c r="I1852" s="2">
        <f t="array" ref="I1852">SUMPRODUCT(B1836:B1855, (ROW(B1836:B1855)-ROW(B1836)+1)) / (20*21/2)</f>
        <v>9.0950909523809518</v>
      </c>
      <c r="J1852" s="2">
        <f t="shared" si="226"/>
        <v>9.128379525403858</v>
      </c>
      <c r="K1852" s="2">
        <f t="shared" si="228"/>
        <v>9.1002186621440941</v>
      </c>
    </row>
    <row r="1853" spans="1:11" ht="13.5" x14ac:dyDescent="0.25">
      <c r="A1853" s="3">
        <f>TITRES_STAT!B1856</f>
        <v>44711</v>
      </c>
      <c r="B1853" s="6">
        <f>TITRES_STAT!D1856</f>
        <v>8.8492999999999995</v>
      </c>
      <c r="C1853" s="2">
        <f t="shared" si="221"/>
        <v>-0.17520000000000024</v>
      </c>
      <c r="D1853" s="2">
        <f t="shared" si="222"/>
        <v>9.0875799999999991</v>
      </c>
      <c r="E1853" s="2">
        <f t="shared" si="224"/>
        <v>9.1541599999999992</v>
      </c>
      <c r="F1853" s="2">
        <f t="shared" si="225"/>
        <v>9.1905250000000009</v>
      </c>
      <c r="G1853" s="2">
        <f t="shared" si="227"/>
        <v>8.9228659999999973</v>
      </c>
      <c r="H1853" s="2">
        <f t="shared" si="223"/>
        <v>9.8887989999999988</v>
      </c>
      <c r="I1853" s="2">
        <f t="array" ref="I1853">SUMPRODUCT(B1837:B1856, (ROW(B1837:B1856)-ROW(B1837)+1)) / (20*21/2)</f>
        <v>9.0730223809523807</v>
      </c>
      <c r="J1853" s="2">
        <f t="shared" si="226"/>
        <v>9.1018005229844423</v>
      </c>
      <c r="K1853" s="2">
        <f t="shared" si="228"/>
        <v>9.0903787146090327</v>
      </c>
    </row>
    <row r="1854" spans="1:11" ht="13.5" x14ac:dyDescent="0.25">
      <c r="A1854" s="3">
        <f>TITRES_STAT!B1857</f>
        <v>44712</v>
      </c>
      <c r="B1854" s="6">
        <f>TITRES_STAT!D1857</f>
        <v>8.8492999999999995</v>
      </c>
      <c r="C1854" s="2">
        <f t="shared" si="221"/>
        <v>0</v>
      </c>
      <c r="D1854" s="2">
        <f t="shared" si="222"/>
        <v>9.0175000000000001</v>
      </c>
      <c r="E1854" s="2">
        <f t="shared" si="224"/>
        <v>9.113859999999999</v>
      </c>
      <c r="F1854" s="2">
        <f t="shared" si="225"/>
        <v>9.1949050000000021</v>
      </c>
      <c r="G1854" s="2">
        <f t="shared" si="227"/>
        <v>8.9228659999999973</v>
      </c>
      <c r="H1854" s="2">
        <f t="shared" si="223"/>
        <v>9.8804754999999993</v>
      </c>
      <c r="I1854" s="2">
        <f t="array" ref="I1854">SUMPRODUCT(B1838:B1857, (ROW(B1838:B1857)-ROW(B1838)+1)) / (20*21/2)</f>
        <v>9.0446971428571423</v>
      </c>
      <c r="J1854" s="2">
        <f t="shared" si="226"/>
        <v>9.0777528541287822</v>
      </c>
      <c r="K1854" s="2">
        <f t="shared" si="228"/>
        <v>9.0809246473694643</v>
      </c>
    </row>
    <row r="1855" spans="1:11" ht="13.5" x14ac:dyDescent="0.25">
      <c r="A1855" s="3">
        <f>TITRES_STAT!B1858</f>
        <v>44713</v>
      </c>
      <c r="B1855" s="6">
        <f>TITRES_STAT!D1858</f>
        <v>8.7616999999999994</v>
      </c>
      <c r="C1855" s="2">
        <f t="shared" si="221"/>
        <v>-8.7600000000000122E-2</v>
      </c>
      <c r="D1855" s="2">
        <f t="shared" si="222"/>
        <v>8.9333999999999989</v>
      </c>
      <c r="E1855" s="2">
        <f t="shared" si="224"/>
        <v>9.0648000000000017</v>
      </c>
      <c r="F1855" s="2">
        <f t="shared" si="225"/>
        <v>9.1686200000000007</v>
      </c>
      <c r="G1855" s="2">
        <f t="shared" si="227"/>
        <v>8.9226919999999978</v>
      </c>
      <c r="H1855" s="2">
        <f t="shared" si="223"/>
        <v>9.8721519999999998</v>
      </c>
      <c r="I1855" s="2">
        <f t="array" ref="I1855">SUMPRODUCT(B1839:B1858, (ROW(B1839:B1858)-ROW(B1839)+1)) / (20*21/2)</f>
        <v>9.0350600000000014</v>
      </c>
      <c r="J1855" s="2">
        <f t="shared" si="226"/>
        <v>9.0476525823069931</v>
      </c>
      <c r="K1855" s="2">
        <f t="shared" si="228"/>
        <v>9.0684060337471326</v>
      </c>
    </row>
    <row r="1856" spans="1:11" ht="13.5" x14ac:dyDescent="0.25">
      <c r="A1856" s="3">
        <f>TITRES_STAT!B1859</f>
        <v>44714</v>
      </c>
      <c r="B1856" s="6">
        <f>TITRES_STAT!D1859</f>
        <v>8.9368999999999996</v>
      </c>
      <c r="C1856" s="2">
        <f t="shared" si="221"/>
        <v>0.17520000000000024</v>
      </c>
      <c r="D1856" s="2">
        <f t="shared" si="222"/>
        <v>8.8843399999999999</v>
      </c>
      <c r="E1856" s="2">
        <f t="shared" si="224"/>
        <v>9.0385200000000001</v>
      </c>
      <c r="F1856" s="2">
        <f t="shared" si="225"/>
        <v>9.1467150000000004</v>
      </c>
      <c r="G1856" s="2">
        <f t="shared" si="227"/>
        <v>8.9260219999999961</v>
      </c>
      <c r="H1856" s="2">
        <f t="shared" si="223"/>
        <v>9.8647044999999984</v>
      </c>
      <c r="I1856" s="2">
        <f t="array" ref="I1856">SUMPRODUCT(B1840:B1859, (ROW(B1840:B1859)-ROW(B1840)+1)) / (20*21/2)</f>
        <v>9.0015623809523806</v>
      </c>
      <c r="J1856" s="2">
        <f t="shared" si="226"/>
        <v>9.0371047173253753</v>
      </c>
      <c r="K1856" s="2">
        <f t="shared" si="228"/>
        <v>9.0632489343845002</v>
      </c>
    </row>
    <row r="1857" spans="1:11" ht="13.5" x14ac:dyDescent="0.25">
      <c r="A1857" s="3">
        <f>TITRES_STAT!B1860</f>
        <v>44715</v>
      </c>
      <c r="B1857" s="6">
        <f>TITRES_STAT!D1860</f>
        <v>8.8492999999999995</v>
      </c>
      <c r="C1857" s="2">
        <f t="shared" si="221"/>
        <v>-8.7600000000000122E-2</v>
      </c>
      <c r="D1857" s="2">
        <f t="shared" si="222"/>
        <v>8.8492999999999995</v>
      </c>
      <c r="E1857" s="2">
        <f t="shared" si="224"/>
        <v>9.0034799999999997</v>
      </c>
      <c r="F1857" s="2">
        <f t="shared" si="225"/>
        <v>9.1256900000000005</v>
      </c>
      <c r="G1857" s="2">
        <f t="shared" si="227"/>
        <v>8.9275999999999982</v>
      </c>
      <c r="H1857" s="2">
        <f t="shared" si="223"/>
        <v>9.8555050000000008</v>
      </c>
      <c r="I1857" s="2">
        <f t="array" ref="I1857">SUMPRODUCT(B1841:B1860, (ROW(B1841:B1860)-ROW(B1841)+1)) / (20*21/2)</f>
        <v>8.9621319047619039</v>
      </c>
      <c r="J1857" s="2">
        <f t="shared" si="226"/>
        <v>9.0192185537705782</v>
      </c>
      <c r="K1857" s="2">
        <f t="shared" si="228"/>
        <v>9.0548587800949125</v>
      </c>
    </row>
    <row r="1858" spans="1:11" ht="13.5" x14ac:dyDescent="0.25">
      <c r="A1858" s="3">
        <f>TITRES_STAT!B1861</f>
        <v>44718</v>
      </c>
      <c r="B1858" s="6">
        <f>TITRES_STAT!D1861</f>
        <v>9.0244999999999997</v>
      </c>
      <c r="C1858" s="2">
        <f t="shared" si="221"/>
        <v>0.17520000000000024</v>
      </c>
      <c r="D1858" s="2">
        <f t="shared" si="222"/>
        <v>8.8843399999999999</v>
      </c>
      <c r="E1858" s="2">
        <f t="shared" si="224"/>
        <v>8.9859600000000004</v>
      </c>
      <c r="F1858" s="2">
        <f t="shared" si="225"/>
        <v>9.1134249999999994</v>
      </c>
      <c r="G1858" s="2">
        <f t="shared" si="227"/>
        <v>8.932681999999998</v>
      </c>
      <c r="H1858" s="2">
        <f t="shared" si="223"/>
        <v>9.8471814999999996</v>
      </c>
      <c r="I1858" s="2">
        <f t="array" ref="I1858">SUMPRODUCT(B1842:B1861, (ROW(B1842:B1861)-ROW(B1842)+1)) / (20*21/2)</f>
        <v>8.9338909523809527</v>
      </c>
      <c r="J1858" s="2">
        <f t="shared" si="226"/>
        <v>9.0197215486495708</v>
      </c>
      <c r="K1858" s="2">
        <f t="shared" si="228"/>
        <v>9.053668239699034</v>
      </c>
    </row>
    <row r="1859" spans="1:11" ht="13.5" x14ac:dyDescent="0.25">
      <c r="A1859" s="3">
        <f>TITRES_STAT!B1862</f>
        <v>44719</v>
      </c>
      <c r="B1859" s="6">
        <f>TITRES_STAT!D1862</f>
        <v>8.7616999999999994</v>
      </c>
      <c r="C1859" s="2">
        <f t="shared" si="221"/>
        <v>-0.26280000000000037</v>
      </c>
      <c r="D1859" s="2">
        <f t="shared" si="222"/>
        <v>8.8668200000000006</v>
      </c>
      <c r="E1859" s="2">
        <f t="shared" si="224"/>
        <v>8.9421600000000012</v>
      </c>
      <c r="F1859" s="2">
        <f t="shared" si="225"/>
        <v>9.0880199999999984</v>
      </c>
      <c r="G1859" s="2">
        <f t="shared" si="227"/>
        <v>8.934435999999998</v>
      </c>
      <c r="H1859" s="2">
        <f t="shared" si="223"/>
        <v>9.8367114999999998</v>
      </c>
      <c r="I1859" s="2">
        <f t="array" ref="I1859">SUMPRODUCT(B1843:B1862, (ROW(B1843:B1862)-ROW(B1843)+1)) / (20*21/2)</f>
        <v>8.899717142857142</v>
      </c>
      <c r="J1859" s="2">
        <f t="shared" si="226"/>
        <v>8.9951480678258022</v>
      </c>
      <c r="K1859" s="2">
        <f t="shared" si="228"/>
        <v>9.0422185048088775</v>
      </c>
    </row>
    <row r="1860" spans="1:11" ht="13.5" x14ac:dyDescent="0.25">
      <c r="A1860" s="3">
        <f>TITRES_STAT!B1863</f>
        <v>44720</v>
      </c>
      <c r="B1860" s="6">
        <f>TITRES_STAT!D1863</f>
        <v>8.6739999999999995</v>
      </c>
      <c r="C1860" s="2">
        <f t="shared" ref="C1860:C1923" si="229">B1860-B1859</f>
        <v>-8.7699999999999889E-2</v>
      </c>
      <c r="D1860" s="2">
        <f t="shared" si="222"/>
        <v>8.8492800000000003</v>
      </c>
      <c r="E1860" s="2">
        <f t="shared" si="224"/>
        <v>8.8913399999999996</v>
      </c>
      <c r="F1860" s="2">
        <f t="shared" si="225"/>
        <v>9.0582299999999982</v>
      </c>
      <c r="G1860" s="2">
        <f t="shared" si="227"/>
        <v>8.9409179999999999</v>
      </c>
      <c r="H1860" s="2">
        <f t="shared" si="223"/>
        <v>9.8253649999999997</v>
      </c>
      <c r="I1860" s="2">
        <f t="array" ref="I1860">SUMPRODUCT(B1844:B1863, (ROW(B1844:B1863)-ROW(B1844)+1)) / (20*21/2)</f>
        <v>8.86588523809524</v>
      </c>
      <c r="J1860" s="2">
        <f t="shared" si="226"/>
        <v>8.9645625375566791</v>
      </c>
      <c r="K1860" s="2">
        <f t="shared" si="228"/>
        <v>9.0277785634438246</v>
      </c>
    </row>
    <row r="1861" spans="1:11" ht="13.5" x14ac:dyDescent="0.25">
      <c r="A1861" s="3">
        <f>TITRES_STAT!B1864</f>
        <v>44721</v>
      </c>
      <c r="B1861" s="6">
        <f>TITRES_STAT!D1864</f>
        <v>8.7616999999999994</v>
      </c>
      <c r="C1861" s="2">
        <f t="shared" si="229"/>
        <v>8.7699999999999889E-2</v>
      </c>
      <c r="D1861" s="2">
        <f t="shared" si="222"/>
        <v>8.8142399999999999</v>
      </c>
      <c r="E1861" s="2">
        <f t="shared" si="224"/>
        <v>8.8492899999999999</v>
      </c>
      <c r="F1861" s="2">
        <f t="shared" si="225"/>
        <v>9.032824999999999</v>
      </c>
      <c r="G1861" s="2">
        <f t="shared" si="227"/>
        <v>8.9395179999999979</v>
      </c>
      <c r="H1861" s="2">
        <f t="shared" si="223"/>
        <v>9.8144569999999991</v>
      </c>
      <c r="I1861" s="2">
        <f t="array" ref="I1861">SUMPRODUCT(B1845:B1864, (ROW(B1845:B1864)-ROW(B1845)+1)) / (20*21/2)</f>
        <v>8.8356352380952377</v>
      </c>
      <c r="J1861" s="2">
        <f t="shared" si="226"/>
        <v>8.9452422958846149</v>
      </c>
      <c r="K1861" s="2">
        <f t="shared" si="228"/>
        <v>9.0173441099754399</v>
      </c>
    </row>
    <row r="1862" spans="1:11" ht="13.5" x14ac:dyDescent="0.25">
      <c r="A1862" s="3">
        <f>TITRES_STAT!B1865</f>
        <v>44722</v>
      </c>
      <c r="B1862" s="6">
        <f>TITRES_STAT!D1865</f>
        <v>8.6739999999999995</v>
      </c>
      <c r="C1862" s="2">
        <f t="shared" si="229"/>
        <v>-8.7699999999999889E-2</v>
      </c>
      <c r="D1862" s="2">
        <f t="shared" ref="D1862:D1925" si="230">AVERAGE(B1858:B1862)</f>
        <v>8.7791800000000002</v>
      </c>
      <c r="E1862" s="2">
        <f t="shared" si="224"/>
        <v>8.8142400000000016</v>
      </c>
      <c r="F1862" s="2">
        <f t="shared" si="225"/>
        <v>9.0030350000000006</v>
      </c>
      <c r="G1862" s="2">
        <f t="shared" si="227"/>
        <v>8.9363639999999993</v>
      </c>
      <c r="H1862" s="2">
        <f t="shared" si="223"/>
        <v>9.803504499999999</v>
      </c>
      <c r="I1862" s="2">
        <f t="array" ref="I1862">SUMPRODUCT(B1846:B1865, (ROW(B1846:B1865)-ROW(B1846)+1)) / (20*21/2)</f>
        <v>8.8082223809523814</v>
      </c>
      <c r="J1862" s="2">
        <f t="shared" si="226"/>
        <v>8.9194096962765563</v>
      </c>
      <c r="K1862" s="2">
        <f t="shared" si="228"/>
        <v>9.0038796350744441</v>
      </c>
    </row>
    <row r="1863" spans="1:11" ht="13.5" x14ac:dyDescent="0.25">
      <c r="A1863" s="3">
        <f>TITRES_STAT!B1866</f>
        <v>44725</v>
      </c>
      <c r="B1863" s="6">
        <f>TITRES_STAT!D1866</f>
        <v>8.6478000000000002</v>
      </c>
      <c r="C1863" s="2">
        <f t="shared" si="229"/>
        <v>-2.6199999999999335E-2</v>
      </c>
      <c r="D1863" s="2">
        <f t="shared" si="230"/>
        <v>8.7038399999999996</v>
      </c>
      <c r="E1863" s="2">
        <f t="shared" si="224"/>
        <v>8.7940900000000006</v>
      </c>
      <c r="F1863" s="2">
        <f t="shared" si="225"/>
        <v>8.9741249999999972</v>
      </c>
      <c r="G1863" s="2">
        <f t="shared" si="227"/>
        <v>8.9326860000000003</v>
      </c>
      <c r="H1863" s="2">
        <f t="shared" si="223"/>
        <v>9.7913699999999988</v>
      </c>
      <c r="I1863" s="2">
        <f t="array" ref="I1863">SUMPRODUCT(B1847:B1866, (ROW(B1847:B1866)-ROW(B1847)+1)) / (20*21/2)</f>
        <v>8.7836466666666677</v>
      </c>
      <c r="J1863" s="2">
        <f t="shared" si="226"/>
        <v>8.89354210615498</v>
      </c>
      <c r="K1863" s="2">
        <f t="shared" si="228"/>
        <v>8.9899157278166228</v>
      </c>
    </row>
    <row r="1864" spans="1:11" ht="13.5" x14ac:dyDescent="0.25">
      <c r="A1864" s="3">
        <f>TITRES_STAT!B1867</f>
        <v>44726</v>
      </c>
      <c r="B1864" s="6">
        <f>TITRES_STAT!D1867</f>
        <v>8.6564999999999994</v>
      </c>
      <c r="C1864" s="2">
        <f t="shared" si="229"/>
        <v>8.6999999999992639E-3</v>
      </c>
      <c r="D1864" s="2">
        <f t="shared" si="230"/>
        <v>8.6827999999999985</v>
      </c>
      <c r="E1864" s="2">
        <f t="shared" si="224"/>
        <v>8.7748099999999987</v>
      </c>
      <c r="F1864" s="2">
        <f t="shared" si="225"/>
        <v>8.9443349999999988</v>
      </c>
      <c r="G1864" s="2">
        <f t="shared" si="227"/>
        <v>8.9291820000000008</v>
      </c>
      <c r="H1864" s="2">
        <f t="shared" si="223"/>
        <v>9.7792789999999972</v>
      </c>
      <c r="I1864" s="2">
        <f t="array" ref="I1864">SUMPRODUCT(B1848:B1867, (ROW(B1848:B1867)-ROW(B1848)+1)) / (20*21/2)</f>
        <v>8.758324285714286</v>
      </c>
      <c r="J1864" s="2">
        <f t="shared" si="226"/>
        <v>8.870966667473553</v>
      </c>
      <c r="K1864" s="2">
        <f t="shared" si="228"/>
        <v>8.9768406012355779</v>
      </c>
    </row>
    <row r="1865" spans="1:11" ht="13.5" x14ac:dyDescent="0.25">
      <c r="A1865" s="3">
        <f>TITRES_STAT!B1868</f>
        <v>44727</v>
      </c>
      <c r="B1865" s="6">
        <f>TITRES_STAT!D1868</f>
        <v>8.6564999999999994</v>
      </c>
      <c r="C1865" s="2">
        <f t="shared" si="229"/>
        <v>0</v>
      </c>
      <c r="D1865" s="2">
        <f t="shared" si="230"/>
        <v>8.6792999999999996</v>
      </c>
      <c r="E1865" s="2">
        <f t="shared" si="224"/>
        <v>8.764289999999999</v>
      </c>
      <c r="F1865" s="2">
        <f t="shared" si="225"/>
        <v>8.9145450000000004</v>
      </c>
      <c r="G1865" s="2">
        <f t="shared" si="227"/>
        <v>8.9270779999999998</v>
      </c>
      <c r="H1865" s="2">
        <f t="shared" si="223"/>
        <v>9.7671879999999973</v>
      </c>
      <c r="I1865" s="2">
        <f t="array" ref="I1865">SUMPRODUCT(B1849:B1868, (ROW(B1849:B1868)-ROW(B1849)+1)) / (20*21/2)</f>
        <v>8.735755238095237</v>
      </c>
      <c r="J1865" s="2">
        <f t="shared" si="226"/>
        <v>8.8505412705713091</v>
      </c>
      <c r="K1865" s="2">
        <f t="shared" si="228"/>
        <v>8.9642782247165353</v>
      </c>
    </row>
    <row r="1866" spans="1:11" ht="13.5" x14ac:dyDescent="0.25">
      <c r="A1866" s="3">
        <f>TITRES_STAT!B1869</f>
        <v>44728</v>
      </c>
      <c r="B1866" s="6">
        <f>TITRES_STAT!D1869</f>
        <v>8.6564999999999994</v>
      </c>
      <c r="C1866" s="2">
        <f t="shared" si="229"/>
        <v>0</v>
      </c>
      <c r="D1866" s="2">
        <f t="shared" si="230"/>
        <v>8.6582600000000003</v>
      </c>
      <c r="E1866" s="2">
        <f t="shared" si="224"/>
        <v>8.7362499999999983</v>
      </c>
      <c r="F1866" s="2">
        <f t="shared" si="225"/>
        <v>8.8873849999999983</v>
      </c>
      <c r="G1866" s="2">
        <f t="shared" si="227"/>
        <v>8.9237479999999998</v>
      </c>
      <c r="H1866" s="2">
        <f t="shared" ref="H1866:H1929" si="231">AVERAGE(B1667:B1866)</f>
        <v>9.7550969999999992</v>
      </c>
      <c r="I1866" s="2">
        <f t="array" ref="I1866">SUMPRODUCT(B1850:B1869, (ROW(B1850:B1869)-ROW(B1850)+1)) / (20*21/2)</f>
        <v>8.7125966666666645</v>
      </c>
      <c r="J1866" s="2">
        <f t="shared" si="226"/>
        <v>8.8320611495645185</v>
      </c>
      <c r="K1866" s="2">
        <f t="shared" si="228"/>
        <v>8.9522084904139252</v>
      </c>
    </row>
    <row r="1867" spans="1:11" ht="13.5" x14ac:dyDescent="0.25">
      <c r="A1867" s="3">
        <f>TITRES_STAT!B1870</f>
        <v>44729</v>
      </c>
      <c r="B1867" s="6">
        <f>TITRES_STAT!D1870</f>
        <v>8.6214999999999993</v>
      </c>
      <c r="C1867" s="2">
        <f t="shared" si="229"/>
        <v>-3.5000000000000142E-2</v>
      </c>
      <c r="D1867" s="2">
        <f t="shared" si="230"/>
        <v>8.6477599999999999</v>
      </c>
      <c r="E1867" s="2">
        <f t="shared" si="224"/>
        <v>8.7134699999999992</v>
      </c>
      <c r="F1867" s="2">
        <f t="shared" si="225"/>
        <v>8.8584749999999985</v>
      </c>
      <c r="G1867" s="2">
        <f t="shared" si="227"/>
        <v>8.9197180000000014</v>
      </c>
      <c r="H1867" s="2">
        <f t="shared" si="231"/>
        <v>9.7421734999999998</v>
      </c>
      <c r="I1867" s="2">
        <f t="array" ref="I1867">SUMPRODUCT(B1851:B1870, (ROW(B1851:B1870)-ROW(B1851)+1)) / (20*21/2)</f>
        <v>8.6923585714285707</v>
      </c>
      <c r="J1867" s="2">
        <f t="shared" si="226"/>
        <v>8.8120077067488491</v>
      </c>
      <c r="K1867" s="2">
        <f t="shared" si="228"/>
        <v>8.9392395300055369</v>
      </c>
    </row>
    <row r="1868" spans="1:11" ht="13.5" x14ac:dyDescent="0.25">
      <c r="A1868" s="3">
        <f>TITRES_STAT!B1871</f>
        <v>44732</v>
      </c>
      <c r="B1868" s="6">
        <f>TITRES_STAT!D1871</f>
        <v>8.6214999999999993</v>
      </c>
      <c r="C1868" s="2">
        <f t="shared" si="229"/>
        <v>0</v>
      </c>
      <c r="D1868" s="2">
        <f t="shared" si="230"/>
        <v>8.6424999999999983</v>
      </c>
      <c r="E1868" s="2">
        <f t="shared" ref="E1868:E1931" si="232">AVERAGE(B1859:B1868)</f>
        <v>8.6731699999999989</v>
      </c>
      <c r="F1868" s="2">
        <f t="shared" si="225"/>
        <v>8.8295649999999988</v>
      </c>
      <c r="G1868" s="2">
        <f t="shared" si="227"/>
        <v>8.9156880000000029</v>
      </c>
      <c r="H1868" s="2">
        <f t="shared" si="231"/>
        <v>9.729556999999998</v>
      </c>
      <c r="I1868" s="2">
        <f t="array" ref="I1868">SUMPRODUCT(B1852:B1871, (ROW(B1852:B1871)-ROW(B1852)+1)) / (20*21/2)</f>
        <v>8.6574338095238073</v>
      </c>
      <c r="J1868" s="2">
        <f t="shared" si="226"/>
        <v>8.7938641156299102</v>
      </c>
      <c r="K1868" s="2">
        <f t="shared" si="228"/>
        <v>8.9267791562798315</v>
      </c>
    </row>
    <row r="1869" spans="1:11" ht="13.5" x14ac:dyDescent="0.25">
      <c r="A1869" s="3">
        <f>TITRES_STAT!B1872</f>
        <v>44733</v>
      </c>
      <c r="B1869" s="6">
        <f>TITRES_STAT!D1872</f>
        <v>8.5863999999999994</v>
      </c>
      <c r="C1869" s="2">
        <f t="shared" si="229"/>
        <v>-3.5099999999999909E-2</v>
      </c>
      <c r="D1869" s="2">
        <f t="shared" si="230"/>
        <v>8.6284799999999997</v>
      </c>
      <c r="E1869" s="2">
        <f t="shared" si="232"/>
        <v>8.65564</v>
      </c>
      <c r="F1869" s="2">
        <f t="shared" si="225"/>
        <v>8.7988999999999997</v>
      </c>
      <c r="G1869" s="2">
        <f t="shared" si="227"/>
        <v>8.9121820000000032</v>
      </c>
      <c r="H1869" s="2">
        <f t="shared" si="231"/>
        <v>9.7167649999999988</v>
      </c>
      <c r="I1869" s="2">
        <f t="array" ref="I1869">SUMPRODUCT(B1853:B1872, (ROW(B1853:B1872)-ROW(B1853)+1)) / (20*21/2)</f>
        <v>8.6270604761904757</v>
      </c>
      <c r="J1869" s="2">
        <f t="shared" si="226"/>
        <v>8.774105628427062</v>
      </c>
      <c r="K1869" s="2">
        <f t="shared" si="228"/>
        <v>8.9134309540727799</v>
      </c>
    </row>
    <row r="1870" spans="1:11" ht="13.5" x14ac:dyDescent="0.25">
      <c r="A1870" s="3">
        <f>TITRES_STAT!B1873</f>
        <v>44734</v>
      </c>
      <c r="B1870" s="6">
        <f>TITRES_STAT!D1873</f>
        <v>8.5863999999999994</v>
      </c>
      <c r="C1870" s="2">
        <f t="shared" si="229"/>
        <v>0</v>
      </c>
      <c r="D1870" s="2">
        <f t="shared" si="230"/>
        <v>8.6144599999999976</v>
      </c>
      <c r="E1870" s="2">
        <f t="shared" si="232"/>
        <v>8.6468799999999995</v>
      </c>
      <c r="F1870" s="2">
        <f t="shared" si="225"/>
        <v>8.7691099999999995</v>
      </c>
      <c r="G1870" s="2">
        <f t="shared" si="227"/>
        <v>8.9086760000000034</v>
      </c>
      <c r="H1870" s="2">
        <f t="shared" si="231"/>
        <v>9.7039729999999977</v>
      </c>
      <c r="I1870" s="2">
        <f t="array" ref="I1870">SUMPRODUCT(B1854:B1873, (ROW(B1854:B1873)-ROW(B1854)+1)) / (20*21/2)</f>
        <v>8.5996076190476174</v>
      </c>
      <c r="J1870" s="2">
        <f t="shared" si="226"/>
        <v>8.7562289019101982</v>
      </c>
      <c r="K1870" s="2">
        <f t="shared" si="228"/>
        <v>8.900606210775809</v>
      </c>
    </row>
    <row r="1871" spans="1:11" ht="13.5" x14ac:dyDescent="0.25">
      <c r="A1871" s="3">
        <f>TITRES_STAT!B1874</f>
        <v>44735</v>
      </c>
      <c r="B1871" s="6">
        <f>TITRES_STAT!D1874</f>
        <v>8.4024000000000001</v>
      </c>
      <c r="C1871" s="2">
        <f t="shared" si="229"/>
        <v>-0.18399999999999928</v>
      </c>
      <c r="D1871" s="2">
        <f t="shared" si="230"/>
        <v>8.5636399999999995</v>
      </c>
      <c r="E1871" s="2">
        <f t="shared" si="232"/>
        <v>8.610949999999999</v>
      </c>
      <c r="F1871" s="2">
        <f t="shared" si="225"/>
        <v>8.7301199999999994</v>
      </c>
      <c r="G1871" s="2">
        <f t="shared" si="227"/>
        <v>8.9016660000000041</v>
      </c>
      <c r="H1871" s="2">
        <f t="shared" si="231"/>
        <v>9.690260999999996</v>
      </c>
      <c r="I1871" s="2">
        <f t="array" ref="I1871">SUMPRODUCT(B1855:B1874, (ROW(B1855:B1874)-ROW(B1855)+1)) / (20*21/2)</f>
        <v>8.5742790476190471</v>
      </c>
      <c r="J1871" s="2">
        <f t="shared" si="226"/>
        <v>8.7225309112520844</v>
      </c>
      <c r="K1871" s="2">
        <f t="shared" si="228"/>
        <v>8.8810687123140131</v>
      </c>
    </row>
    <row r="1872" spans="1:11" ht="13.5" x14ac:dyDescent="0.25">
      <c r="A1872" s="3">
        <f>TITRES_STAT!B1875</f>
        <v>44736</v>
      </c>
      <c r="B1872" s="6">
        <f>TITRES_STAT!D1875</f>
        <v>8.4111999999999991</v>
      </c>
      <c r="C1872" s="2">
        <f t="shared" si="229"/>
        <v>8.7999999999990308E-3</v>
      </c>
      <c r="D1872" s="2">
        <f t="shared" si="230"/>
        <v>8.5215800000000002</v>
      </c>
      <c r="E1872" s="2">
        <f t="shared" si="232"/>
        <v>8.5846699999999991</v>
      </c>
      <c r="F1872" s="2">
        <f t="shared" si="225"/>
        <v>8.6994550000000004</v>
      </c>
      <c r="G1872" s="2">
        <f t="shared" si="227"/>
        <v>8.8950080000000007</v>
      </c>
      <c r="H1872" s="2">
        <f t="shared" si="231"/>
        <v>9.6765929999999951</v>
      </c>
      <c r="I1872" s="2">
        <f t="array" ref="I1872">SUMPRODUCT(B1856:B1875, (ROW(B1856:B1875)-ROW(B1856)+1)) / (20*21/2)</f>
        <v>8.5510347619047611</v>
      </c>
      <c r="J1872" s="2">
        <f t="shared" si="226"/>
        <v>8.6928803482756951</v>
      </c>
      <c r="K1872" s="2">
        <f t="shared" si="228"/>
        <v>8.8626424883016988</v>
      </c>
    </row>
    <row r="1873" spans="1:11" ht="13.5" x14ac:dyDescent="0.25">
      <c r="A1873" s="3">
        <f>TITRES_STAT!B1876</f>
        <v>44739</v>
      </c>
      <c r="B1873" s="6">
        <f>TITRES_STAT!D1876</f>
        <v>8.4111999999999991</v>
      </c>
      <c r="C1873" s="2">
        <f t="shared" si="229"/>
        <v>0</v>
      </c>
      <c r="D1873" s="2">
        <f t="shared" si="230"/>
        <v>8.4795199999999991</v>
      </c>
      <c r="E1873" s="2">
        <f t="shared" si="232"/>
        <v>8.5610099999999978</v>
      </c>
      <c r="F1873" s="2">
        <f t="shared" si="225"/>
        <v>8.6775500000000001</v>
      </c>
      <c r="G1873" s="2">
        <f t="shared" si="227"/>
        <v>8.8883500000000009</v>
      </c>
      <c r="H1873" s="2">
        <f t="shared" si="231"/>
        <v>9.662924999999996</v>
      </c>
      <c r="I1873" s="2">
        <f t="array" ref="I1873">SUMPRODUCT(B1857:B1876, (ROW(B1857:B1876)-ROW(B1857)+1)) / (20*21/2)</f>
        <v>8.5036195238095225</v>
      </c>
      <c r="J1873" s="2">
        <f t="shared" si="226"/>
        <v>8.6660536484399149</v>
      </c>
      <c r="K1873" s="2">
        <f t="shared" si="228"/>
        <v>8.8449388613094762</v>
      </c>
    </row>
    <row r="1874" spans="1:11" ht="13.5" x14ac:dyDescent="0.25">
      <c r="A1874" s="3">
        <f>TITRES_STAT!B1877</f>
        <v>44740</v>
      </c>
      <c r="B1874" s="6">
        <f>TITRES_STAT!D1877</f>
        <v>8.4116</v>
      </c>
      <c r="C1874" s="2">
        <f t="shared" si="229"/>
        <v>4.0000000000084412E-4</v>
      </c>
      <c r="D1874" s="2">
        <f t="shared" si="230"/>
        <v>8.4445599999999992</v>
      </c>
      <c r="E1874" s="2">
        <f t="shared" si="232"/>
        <v>8.5365199999999994</v>
      </c>
      <c r="F1874" s="2">
        <f t="shared" si="225"/>
        <v>8.6556649999999991</v>
      </c>
      <c r="G1874" s="2">
        <f t="shared" si="227"/>
        <v>8.8817000000000021</v>
      </c>
      <c r="H1874" s="2">
        <f t="shared" si="231"/>
        <v>9.6513179999999963</v>
      </c>
      <c r="I1874" s="2">
        <f t="array" ref="I1874">SUMPRODUCT(B1858:B1877, (ROW(B1858:B1877)-ROW(B1858)+1)) / (20*21/2)</f>
        <v>8.4686071428571417</v>
      </c>
      <c r="J1874" s="2">
        <f t="shared" si="226"/>
        <v>8.6418199676361134</v>
      </c>
      <c r="K1874" s="2">
        <f t="shared" si="228"/>
        <v>8.8279451804738098</v>
      </c>
    </row>
    <row r="1875" spans="1:11" ht="13.5" x14ac:dyDescent="0.25">
      <c r="A1875" s="3">
        <f>TITRES_STAT!B1878</f>
        <v>44741</v>
      </c>
      <c r="B1875" s="6">
        <f>TITRES_STAT!D1878</f>
        <v>8.4116</v>
      </c>
      <c r="C1875" s="2">
        <f t="shared" si="229"/>
        <v>0</v>
      </c>
      <c r="D1875" s="2">
        <f t="shared" si="230"/>
        <v>8.4096000000000011</v>
      </c>
      <c r="E1875" s="2">
        <f t="shared" si="232"/>
        <v>8.5120299999999993</v>
      </c>
      <c r="F1875" s="2">
        <f t="shared" si="225"/>
        <v>8.6381599999999992</v>
      </c>
      <c r="G1875" s="2">
        <f t="shared" si="227"/>
        <v>8.874698000000004</v>
      </c>
      <c r="H1875" s="2">
        <f t="shared" si="231"/>
        <v>9.6400174999999937</v>
      </c>
      <c r="I1875" s="2">
        <f t="array" ref="I1875">SUMPRODUCT(B1859:B1878, (ROW(B1859:B1878)-ROW(B1859)+1)) / (20*21/2)</f>
        <v>8.4451595238095241</v>
      </c>
      <c r="J1875" s="2">
        <f t="shared" si="226"/>
        <v>8.6198942564326728</v>
      </c>
      <c r="K1875" s="2">
        <f t="shared" si="228"/>
        <v>8.811617918494445</v>
      </c>
    </row>
    <row r="1876" spans="1:11" ht="13.5" x14ac:dyDescent="0.25">
      <c r="A1876" s="3">
        <f>TITRES_STAT!B1879</f>
        <v>44742</v>
      </c>
      <c r="B1876" s="6">
        <f>TITRES_STAT!D1879</f>
        <v>8.1402999999999999</v>
      </c>
      <c r="C1876" s="2">
        <f t="shared" si="229"/>
        <v>-0.2713000000000001</v>
      </c>
      <c r="D1876" s="2">
        <f t="shared" si="230"/>
        <v>8.3571799999999996</v>
      </c>
      <c r="E1876" s="2">
        <f t="shared" si="232"/>
        <v>8.4604099999999995</v>
      </c>
      <c r="F1876" s="2">
        <f t="shared" ref="F1876:F1939" si="233">AVERAGE(B1857:B1876)</f>
        <v>8.5983299999999989</v>
      </c>
      <c r="G1876" s="2">
        <f t="shared" si="227"/>
        <v>8.8657760000000039</v>
      </c>
      <c r="H1876" s="2">
        <f t="shared" si="231"/>
        <v>9.6264404999999957</v>
      </c>
      <c r="I1876" s="2">
        <f t="array" ref="I1876">SUMPRODUCT(B1860:B1879, (ROW(B1860:B1879)-ROW(B1860)+1)) / (20*21/2)</f>
        <v>8.4250609523809512</v>
      </c>
      <c r="J1876" s="2">
        <f t="shared" si="226"/>
        <v>8.5742186129628948</v>
      </c>
      <c r="K1876" s="2">
        <f t="shared" si="228"/>
        <v>8.7852917256123106</v>
      </c>
    </row>
    <row r="1877" spans="1:11" ht="13.5" x14ac:dyDescent="0.25">
      <c r="A1877" s="3">
        <f>TITRES_STAT!B1880</f>
        <v>44743</v>
      </c>
      <c r="B1877" s="6">
        <f>TITRES_STAT!D1880</f>
        <v>8.2307000000000006</v>
      </c>
      <c r="C1877" s="2">
        <f t="shared" si="229"/>
        <v>9.0400000000000702E-2</v>
      </c>
      <c r="D1877" s="2">
        <f t="shared" si="230"/>
        <v>8.3210800000000003</v>
      </c>
      <c r="E1877" s="2">
        <f t="shared" si="232"/>
        <v>8.4213299999999993</v>
      </c>
      <c r="F1877" s="2">
        <f t="shared" si="233"/>
        <v>8.5673999999999992</v>
      </c>
      <c r="G1877" s="2">
        <f t="shared" si="227"/>
        <v>8.8586620000000043</v>
      </c>
      <c r="H1877" s="2">
        <f t="shared" si="231"/>
        <v>9.6138409999999972</v>
      </c>
      <c r="I1877" s="2">
        <f t="array" ref="I1877">SUMPRODUCT(B1861:B1880, (ROW(B1861:B1880)-ROW(B1861)+1)) / (20*21/2)</f>
        <v>8.4070599999999995</v>
      </c>
      <c r="J1877" s="2">
        <f t="shared" ref="J1877:J1940" si="234">$J$4*B1877+J1876*(1-$J$4)</f>
        <v>8.5415025545854757</v>
      </c>
      <c r="K1877" s="2">
        <f t="shared" si="228"/>
        <v>8.7635430304902595</v>
      </c>
    </row>
    <row r="1878" spans="1:11" ht="13.5" x14ac:dyDescent="0.25">
      <c r="A1878" s="3">
        <f>TITRES_STAT!B1881</f>
        <v>44746</v>
      </c>
      <c r="B1878" s="6">
        <f>TITRES_STAT!D1881</f>
        <v>8.3211999999999993</v>
      </c>
      <c r="C1878" s="2">
        <f t="shared" si="229"/>
        <v>9.0499999999998693E-2</v>
      </c>
      <c r="D1878" s="2">
        <f t="shared" si="230"/>
        <v>8.3030799999999996</v>
      </c>
      <c r="E1878" s="2">
        <f t="shared" si="232"/>
        <v>8.3912999999999993</v>
      </c>
      <c r="F1878" s="2">
        <f t="shared" si="233"/>
        <v>8.5322349999999982</v>
      </c>
      <c r="G1878" s="2">
        <f t="shared" si="227"/>
        <v>8.8498520000000038</v>
      </c>
      <c r="H1878" s="2">
        <f t="shared" si="231"/>
        <v>9.6018254999999968</v>
      </c>
      <c r="I1878" s="2">
        <f t="array" ref="I1878">SUMPRODUCT(B1862:B1881, (ROW(B1862:B1881)-ROW(B1862)+1)) / (20*21/2)</f>
        <v>8.3907390476190464</v>
      </c>
      <c r="J1878" s="2">
        <f t="shared" si="234"/>
        <v>8.5205213589106688</v>
      </c>
      <c r="K1878" s="2">
        <f t="shared" si="228"/>
        <v>8.7461962449808386</v>
      </c>
    </row>
    <row r="1879" spans="1:11" ht="13.5" x14ac:dyDescent="0.25">
      <c r="A1879" s="3">
        <f>TITRES_STAT!B1882</f>
        <v>44747</v>
      </c>
      <c r="B1879" s="6">
        <f>TITRES_STAT!D1882</f>
        <v>8.3211999999999993</v>
      </c>
      <c r="C1879" s="2">
        <f t="shared" si="229"/>
        <v>0</v>
      </c>
      <c r="D1879" s="2">
        <f t="shared" si="230"/>
        <v>8.2850000000000001</v>
      </c>
      <c r="E1879" s="2">
        <f t="shared" si="232"/>
        <v>8.3647799999999997</v>
      </c>
      <c r="F1879" s="2">
        <f t="shared" si="233"/>
        <v>8.5102099999999989</v>
      </c>
      <c r="G1879" s="2">
        <f t="shared" si="227"/>
        <v>8.8410420000000034</v>
      </c>
      <c r="H1879" s="2">
        <f t="shared" si="231"/>
        <v>9.5898099999999982</v>
      </c>
      <c r="I1879" s="2">
        <f t="array" ref="I1879">SUMPRODUCT(B1863:B1882, (ROW(B1863:B1882)-ROW(B1863)+1)) / (20*21/2)</f>
        <v>8.3765157142857145</v>
      </c>
      <c r="J1879" s="2">
        <f t="shared" si="234"/>
        <v>8.5015383723477473</v>
      </c>
      <c r="K1879" s="2">
        <f t="shared" si="228"/>
        <v>8.7295297255698259</v>
      </c>
    </row>
    <row r="1880" spans="1:11" ht="13.5" x14ac:dyDescent="0.25">
      <c r="A1880" s="3">
        <f>TITRES_STAT!B1883</f>
        <v>44748</v>
      </c>
      <c r="B1880" s="6">
        <f>TITRES_STAT!D1883</f>
        <v>8.3211999999999993</v>
      </c>
      <c r="C1880" s="2">
        <f t="shared" si="229"/>
        <v>0</v>
      </c>
      <c r="D1880" s="2">
        <f t="shared" si="230"/>
        <v>8.2669199999999989</v>
      </c>
      <c r="E1880" s="2">
        <f t="shared" si="232"/>
        <v>8.3382600000000018</v>
      </c>
      <c r="F1880" s="2">
        <f t="shared" si="233"/>
        <v>8.4925699999999988</v>
      </c>
      <c r="G1880" s="2">
        <f t="shared" si="227"/>
        <v>8.832232000000003</v>
      </c>
      <c r="H1880" s="2">
        <f t="shared" si="231"/>
        <v>9.5777944999999995</v>
      </c>
      <c r="I1880" s="2">
        <f t="array" ref="I1880">SUMPRODUCT(B1864:B1883, (ROW(B1864:B1883)-ROW(B1864)+1)) / (20*21/2)</f>
        <v>8.3639723809523812</v>
      </c>
      <c r="J1880" s="2">
        <f t="shared" si="234"/>
        <v>8.4843632892670087</v>
      </c>
      <c r="K1880" s="2">
        <f t="shared" si="228"/>
        <v>8.7135167951553232</v>
      </c>
    </row>
    <row r="1881" spans="1:11" ht="13.5" x14ac:dyDescent="0.25">
      <c r="A1881" s="3">
        <f>TITRES_STAT!B1884</f>
        <v>44749</v>
      </c>
      <c r="B1881" s="6">
        <f>TITRES_STAT!D1884</f>
        <v>8.3211999999999993</v>
      </c>
      <c r="C1881" s="2">
        <f t="shared" si="229"/>
        <v>0</v>
      </c>
      <c r="D1881" s="2">
        <f t="shared" si="230"/>
        <v>8.3030999999999988</v>
      </c>
      <c r="E1881" s="2">
        <f t="shared" si="232"/>
        <v>8.3301400000000001</v>
      </c>
      <c r="F1881" s="2">
        <f t="shared" si="233"/>
        <v>8.4705449999999995</v>
      </c>
      <c r="G1881" s="2">
        <f t="shared" si="227"/>
        <v>8.8221960000000017</v>
      </c>
      <c r="H1881" s="2">
        <f t="shared" si="231"/>
        <v>9.5657789999999991</v>
      </c>
      <c r="I1881" s="2">
        <f t="array" ref="I1881">SUMPRODUCT(B1865:B1884, (ROW(B1865:B1884)-ROW(B1865)+1)) / (20*21/2)</f>
        <v>8.3357557142857139</v>
      </c>
      <c r="J1881" s="2">
        <f t="shared" si="234"/>
        <v>8.4688239283844364</v>
      </c>
      <c r="K1881" s="2">
        <f t="shared" si="228"/>
        <v>8.6981318227962916</v>
      </c>
    </row>
    <row r="1882" spans="1:11" ht="13.5" x14ac:dyDescent="0.25">
      <c r="A1882" s="3">
        <f>TITRES_STAT!B1885</f>
        <v>44750</v>
      </c>
      <c r="B1882" s="6">
        <f>TITRES_STAT!D1885</f>
        <v>8.3211999999999993</v>
      </c>
      <c r="C1882" s="2">
        <f t="shared" si="229"/>
        <v>0</v>
      </c>
      <c r="D1882" s="2">
        <f t="shared" si="230"/>
        <v>8.3211999999999993</v>
      </c>
      <c r="E1882" s="2">
        <f t="shared" si="232"/>
        <v>8.3211400000000015</v>
      </c>
      <c r="F1882" s="2">
        <f t="shared" si="233"/>
        <v>8.4529049999999977</v>
      </c>
      <c r="G1882" s="2">
        <f t="shared" si="227"/>
        <v>8.8133860000000013</v>
      </c>
      <c r="H1882" s="2">
        <f t="shared" si="231"/>
        <v>9.5537635000000005</v>
      </c>
      <c r="I1882" s="2">
        <f t="array" ref="I1882">SUMPRODUCT(B1866:B1885, (ROW(B1866:B1885)-ROW(B1866)+1)) / (20*21/2)</f>
        <v>8.3255019047619037</v>
      </c>
      <c r="J1882" s="2">
        <f t="shared" si="234"/>
        <v>8.4547645066335377</v>
      </c>
      <c r="K1882" s="2">
        <f t="shared" si="228"/>
        <v>8.6833501826866328</v>
      </c>
    </row>
    <row r="1883" spans="1:11" ht="13.5" x14ac:dyDescent="0.25">
      <c r="A1883" s="3">
        <f>TITRES_STAT!B1886</f>
        <v>44753</v>
      </c>
      <c r="B1883" s="6">
        <f>TITRES_STAT!D1886</f>
        <v>8.3211999999999993</v>
      </c>
      <c r="C1883" s="2">
        <f t="shared" si="229"/>
        <v>0</v>
      </c>
      <c r="D1883" s="2">
        <f t="shared" si="230"/>
        <v>8.3211999999999993</v>
      </c>
      <c r="E1883" s="2">
        <f t="shared" si="232"/>
        <v>8.3121400000000012</v>
      </c>
      <c r="F1883" s="2">
        <f t="shared" si="233"/>
        <v>8.4365749999999995</v>
      </c>
      <c r="G1883" s="2">
        <f t="shared" si="227"/>
        <v>8.8096580000000007</v>
      </c>
      <c r="H1883" s="2">
        <f t="shared" si="231"/>
        <v>9.5417480000000001</v>
      </c>
      <c r="I1883" s="2">
        <f t="array" ref="I1883">SUMPRODUCT(B1867:B1886, (ROW(B1867:B1886)-ROW(B1867)+1)) / (20*21/2)</f>
        <v>8.3143499999999992</v>
      </c>
      <c r="J1883" s="2">
        <f t="shared" si="234"/>
        <v>8.442044077430344</v>
      </c>
      <c r="K1883" s="2">
        <f t="shared" si="228"/>
        <v>8.6691482147381382</v>
      </c>
    </row>
    <row r="1884" spans="1:11" ht="13.5" x14ac:dyDescent="0.25">
      <c r="A1884" s="3">
        <f>TITRES_STAT!B1887</f>
        <v>44754</v>
      </c>
      <c r="B1884" s="6">
        <f>TITRES_STAT!D1887</f>
        <v>8.1402999999999999</v>
      </c>
      <c r="C1884" s="2">
        <f t="shared" si="229"/>
        <v>-0.18089999999999939</v>
      </c>
      <c r="D1884" s="2">
        <f t="shared" si="230"/>
        <v>8.2850199999999994</v>
      </c>
      <c r="E1884" s="2">
        <f t="shared" si="232"/>
        <v>8.2850099999999998</v>
      </c>
      <c r="F1884" s="2">
        <f t="shared" si="233"/>
        <v>8.4107649999999996</v>
      </c>
      <c r="G1884" s="2">
        <f t="shared" si="227"/>
        <v>8.7972300000000025</v>
      </c>
      <c r="H1884" s="2">
        <f t="shared" si="231"/>
        <v>9.5290910000000011</v>
      </c>
      <c r="I1884" s="2">
        <f t="array" ref="I1884">SUMPRODUCT(B1868:B1887, (ROW(B1868:B1887)-ROW(B1868)+1)) / (20*21/2)</f>
        <v>8.3050099999999993</v>
      </c>
      <c r="J1884" s="2">
        <f t="shared" si="234"/>
        <v>8.4133065462465009</v>
      </c>
      <c r="K1884" s="2">
        <f t="shared" si="228"/>
        <v>8.6484090690621329</v>
      </c>
    </row>
    <row r="1885" spans="1:11" ht="13.5" x14ac:dyDescent="0.25">
      <c r="A1885" s="3">
        <f>TITRES_STAT!B1888</f>
        <v>44755</v>
      </c>
      <c r="B1885" s="6">
        <f>TITRES_STAT!D1888</f>
        <v>8.3031000000000006</v>
      </c>
      <c r="C1885" s="2">
        <f t="shared" si="229"/>
        <v>0.16280000000000072</v>
      </c>
      <c r="D1885" s="2">
        <f t="shared" si="230"/>
        <v>8.2813999999999997</v>
      </c>
      <c r="E1885" s="2">
        <f t="shared" si="232"/>
        <v>8.2741599999999984</v>
      </c>
      <c r="F1885" s="2">
        <f t="shared" si="233"/>
        <v>8.3930949999999989</v>
      </c>
      <c r="G1885" s="2">
        <f t="shared" si="227"/>
        <v>8.7775440000000007</v>
      </c>
      <c r="H1885" s="2">
        <f t="shared" si="231"/>
        <v>9.5172039999999996</v>
      </c>
      <c r="I1885" s="2">
        <f t="array" ref="I1885">SUMPRODUCT(B1869:B1888, (ROW(B1869:B1888)-ROW(B1869)+1)) / (20*21/2)</f>
        <v>8.2930009523809538</v>
      </c>
      <c r="J1885" s="2">
        <f t="shared" si="234"/>
        <v>8.4028106846992152</v>
      </c>
      <c r="K1885" s="2">
        <f t="shared" si="228"/>
        <v>8.6348675369420498</v>
      </c>
    </row>
    <row r="1886" spans="1:11" ht="13.5" x14ac:dyDescent="0.25">
      <c r="A1886" s="3">
        <f>TITRES_STAT!B1889</f>
        <v>44756</v>
      </c>
      <c r="B1886" s="6">
        <f>TITRES_STAT!D1889</f>
        <v>8.2759999999999998</v>
      </c>
      <c r="C1886" s="2">
        <f t="shared" si="229"/>
        <v>-2.710000000000079E-2</v>
      </c>
      <c r="D1886" s="2">
        <f t="shared" si="230"/>
        <v>8.2723600000000008</v>
      </c>
      <c r="E1886" s="2">
        <f t="shared" si="232"/>
        <v>8.2877299999999998</v>
      </c>
      <c r="F1886" s="2">
        <f t="shared" si="233"/>
        <v>8.3740699999999997</v>
      </c>
      <c r="G1886" s="2">
        <f t="shared" si="227"/>
        <v>8.7555639999999997</v>
      </c>
      <c r="H1886" s="2">
        <f t="shared" si="231"/>
        <v>9.505313000000001</v>
      </c>
      <c r="I1886" s="2">
        <f t="array" ref="I1886">SUMPRODUCT(B1870:B1889, (ROW(B1870:B1889)-ROW(B1870)+1)) / (20*21/2)</f>
        <v>8.2742433333333345</v>
      </c>
      <c r="J1886" s="2">
        <f t="shared" si="234"/>
        <v>8.390733476632624</v>
      </c>
      <c r="K1886" s="2">
        <f t="shared" si="228"/>
        <v>8.6207943001992255</v>
      </c>
    </row>
    <row r="1887" spans="1:11" ht="13.5" x14ac:dyDescent="0.25">
      <c r="A1887" s="3">
        <f>TITRES_STAT!B1890</f>
        <v>44757</v>
      </c>
      <c r="B1887" s="6">
        <f>TITRES_STAT!D1890</f>
        <v>8.2759999999999998</v>
      </c>
      <c r="C1887" s="2">
        <f t="shared" si="229"/>
        <v>0</v>
      </c>
      <c r="D1887" s="2">
        <f t="shared" si="230"/>
        <v>8.2633199999999984</v>
      </c>
      <c r="E1887" s="2">
        <f t="shared" si="232"/>
        <v>8.2922599999999989</v>
      </c>
      <c r="F1887" s="2">
        <f t="shared" si="233"/>
        <v>8.3567950000000017</v>
      </c>
      <c r="G1887" s="2">
        <f t="shared" si="227"/>
        <v>8.7356880000000032</v>
      </c>
      <c r="H1887" s="2">
        <f t="shared" si="231"/>
        <v>9.493071500000001</v>
      </c>
      <c r="I1887" s="2">
        <f t="array" ref="I1887">SUMPRODUCT(B1871:B1890, (ROW(B1871:B1890)-ROW(B1871)+1)) / (20*21/2)</f>
        <v>8.2576100000000014</v>
      </c>
      <c r="J1887" s="2">
        <f t="shared" si="234"/>
        <v>8.3798064788580877</v>
      </c>
      <c r="K1887" s="2">
        <f t="shared" si="228"/>
        <v>8.6072729550933751</v>
      </c>
    </row>
    <row r="1888" spans="1:11" ht="13.5" x14ac:dyDescent="0.25">
      <c r="A1888" s="3">
        <f>TITRES_STAT!B1891</f>
        <v>44760</v>
      </c>
      <c r="B1888" s="6">
        <f>TITRES_STAT!D1891</f>
        <v>8.2307000000000006</v>
      </c>
      <c r="C1888" s="2">
        <f t="shared" si="229"/>
        <v>-4.529999999999923E-2</v>
      </c>
      <c r="D1888" s="2">
        <f t="shared" si="230"/>
        <v>8.2452199999999998</v>
      </c>
      <c r="E1888" s="2">
        <f t="shared" si="232"/>
        <v>8.2832099999999986</v>
      </c>
      <c r="F1888" s="2">
        <f t="shared" si="233"/>
        <v>8.3372550000000025</v>
      </c>
      <c r="G1888" s="2">
        <f t="shared" si="227"/>
        <v>8.7149060000000027</v>
      </c>
      <c r="H1888" s="2">
        <f t="shared" si="231"/>
        <v>9.4807790000000018</v>
      </c>
      <c r="I1888" s="2">
        <f t="array" ref="I1888">SUMPRODUCT(B1872:B1891, (ROW(B1872:B1891)-ROW(B1872)+1)) / (20*21/2)</f>
        <v>8.2431009523809529</v>
      </c>
      <c r="J1888" s="2">
        <f t="shared" si="234"/>
        <v>8.3656058618239832</v>
      </c>
      <c r="K1888" s="2">
        <f t="shared" si="228"/>
        <v>8.592505388226968</v>
      </c>
    </row>
    <row r="1889" spans="1:11" ht="13.5" x14ac:dyDescent="0.25">
      <c r="A1889" s="3">
        <f>TITRES_STAT!B1892</f>
        <v>44761</v>
      </c>
      <c r="B1889" s="6">
        <f>TITRES_STAT!D1892</f>
        <v>8.1402999999999999</v>
      </c>
      <c r="C1889" s="2">
        <f t="shared" si="229"/>
        <v>-9.0400000000000702E-2</v>
      </c>
      <c r="D1889" s="2">
        <f t="shared" si="230"/>
        <v>8.2452199999999998</v>
      </c>
      <c r="E1889" s="2">
        <f t="shared" si="232"/>
        <v>8.2651199999999996</v>
      </c>
      <c r="F1889" s="2">
        <f t="shared" si="233"/>
        <v>8.3149500000000032</v>
      </c>
      <c r="G1889" s="2">
        <f t="shared" si="227"/>
        <v>8.6923160000000017</v>
      </c>
      <c r="H1889" s="2">
        <f t="shared" si="231"/>
        <v>9.4682970000000015</v>
      </c>
      <c r="I1889" s="2">
        <f t="array" ref="I1889">SUMPRODUCT(B1873:B1892, (ROW(B1873:B1892)-ROW(B1873)+1)) / (20*21/2)</f>
        <v>8.2298399999999994</v>
      </c>
      <c r="J1889" s="2">
        <f t="shared" si="234"/>
        <v>8.3441481606978893</v>
      </c>
      <c r="K1889" s="2">
        <f t="shared" si="228"/>
        <v>8.5747718435906162</v>
      </c>
    </row>
    <row r="1890" spans="1:11" ht="13.5" x14ac:dyDescent="0.25">
      <c r="A1890" s="3">
        <f>TITRES_STAT!B1893</f>
        <v>44762</v>
      </c>
      <c r="B1890" s="6">
        <f>TITRES_STAT!D1893</f>
        <v>8.1402999999999999</v>
      </c>
      <c r="C1890" s="2">
        <f t="shared" si="229"/>
        <v>0</v>
      </c>
      <c r="D1890" s="2">
        <f t="shared" si="230"/>
        <v>8.2126599999999996</v>
      </c>
      <c r="E1890" s="2">
        <f t="shared" si="232"/>
        <v>8.2470299999999988</v>
      </c>
      <c r="F1890" s="2">
        <f t="shared" si="233"/>
        <v>8.292645000000002</v>
      </c>
      <c r="G1890" s="2">
        <f t="shared" si="227"/>
        <v>8.6697260000000025</v>
      </c>
      <c r="H1890" s="2">
        <f t="shared" si="231"/>
        <v>9.4559464999999996</v>
      </c>
      <c r="I1890" s="2">
        <f t="array" ref="I1890">SUMPRODUCT(B1874:B1893, (ROW(B1874:B1893)-ROW(B1874)+1)) / (20*21/2)</f>
        <v>8.2178690476190486</v>
      </c>
      <c r="J1890" s="2">
        <f t="shared" si="234"/>
        <v>8.3247340501552323</v>
      </c>
      <c r="K1890" s="2">
        <f t="shared" si="228"/>
        <v>8.5577337320772582</v>
      </c>
    </row>
    <row r="1891" spans="1:11" ht="13.5" x14ac:dyDescent="0.25">
      <c r="A1891" s="3">
        <f>TITRES_STAT!B1894</f>
        <v>44763</v>
      </c>
      <c r="B1891" s="6">
        <f>TITRES_STAT!D1894</f>
        <v>8.1402999999999999</v>
      </c>
      <c r="C1891" s="2">
        <f t="shared" si="229"/>
        <v>0</v>
      </c>
      <c r="D1891" s="2">
        <f t="shared" si="230"/>
        <v>8.1855200000000004</v>
      </c>
      <c r="E1891" s="2">
        <f t="shared" si="232"/>
        <v>8.2289399999999979</v>
      </c>
      <c r="F1891" s="2">
        <f t="shared" si="233"/>
        <v>8.2795400000000008</v>
      </c>
      <c r="G1891" s="2">
        <f t="shared" si="227"/>
        <v>8.6471360000000015</v>
      </c>
      <c r="H1891" s="2">
        <f t="shared" si="231"/>
        <v>9.4438590000000016</v>
      </c>
      <c r="I1891" s="2">
        <f t="array" ref="I1891">SUMPRODUCT(B1875:B1894, (ROW(B1875:B1894)-ROW(B1875)+1)) / (20*21/2)</f>
        <v>8.2071880952380951</v>
      </c>
      <c r="J1891" s="2">
        <f t="shared" si="234"/>
        <v>8.3071689025214006</v>
      </c>
      <c r="K1891" s="2">
        <f t="shared" si="228"/>
        <v>8.5413637817997188</v>
      </c>
    </row>
    <row r="1892" spans="1:11" ht="13.5" x14ac:dyDescent="0.25">
      <c r="A1892" s="3">
        <f>TITRES_STAT!B1895</f>
        <v>44764</v>
      </c>
      <c r="B1892" s="6">
        <f>TITRES_STAT!D1895</f>
        <v>8.1402999999999999</v>
      </c>
      <c r="C1892" s="2">
        <f t="shared" si="229"/>
        <v>0</v>
      </c>
      <c r="D1892" s="2">
        <f t="shared" si="230"/>
        <v>8.1583799999999993</v>
      </c>
      <c r="E1892" s="2">
        <f t="shared" si="232"/>
        <v>8.2108499999999971</v>
      </c>
      <c r="F1892" s="2">
        <f t="shared" si="233"/>
        <v>8.2659950000000002</v>
      </c>
      <c r="G1892" s="2">
        <f t="shared" si="227"/>
        <v>8.6245460000000023</v>
      </c>
      <c r="H1892" s="2">
        <f t="shared" si="231"/>
        <v>9.4320780000000006</v>
      </c>
      <c r="I1892" s="2">
        <f t="array" ref="I1892">SUMPRODUCT(B1876:B1895, (ROW(B1876:B1895)-ROW(B1876)+1)) / (20*21/2)</f>
        <v>8.1977990476190481</v>
      </c>
      <c r="J1892" s="2">
        <f t="shared" si="234"/>
        <v>8.2912766260907915</v>
      </c>
      <c r="K1892" s="2">
        <f t="shared" si="228"/>
        <v>8.5256357903565938</v>
      </c>
    </row>
    <row r="1893" spans="1:11" ht="13.5" x14ac:dyDescent="0.25">
      <c r="A1893" s="3">
        <f>TITRES_STAT!B1896</f>
        <v>44768</v>
      </c>
      <c r="B1893" s="6">
        <f>TITRES_STAT!D1896</f>
        <v>8.1402999999999999</v>
      </c>
      <c r="C1893" s="2">
        <f t="shared" si="229"/>
        <v>0</v>
      </c>
      <c r="D1893" s="2">
        <f t="shared" si="230"/>
        <v>8.1402999999999999</v>
      </c>
      <c r="E1893" s="2">
        <f t="shared" si="232"/>
        <v>8.192759999999998</v>
      </c>
      <c r="F1893" s="2">
        <f t="shared" si="233"/>
        <v>8.2524499999999996</v>
      </c>
      <c r="G1893" s="2">
        <f t="shared" si="227"/>
        <v>8.6028320000000011</v>
      </c>
      <c r="H1893" s="2">
        <f t="shared" si="231"/>
        <v>9.4192020000000003</v>
      </c>
      <c r="I1893" s="2">
        <f t="array" ref="I1893">SUMPRODUCT(B1877:B1896, (ROW(B1877:B1896)-ROW(B1877)+1)) / (20*21/2)</f>
        <v>8.189701904761904</v>
      </c>
      <c r="J1893" s="2">
        <f t="shared" si="234"/>
        <v>8.2768978997964311</v>
      </c>
      <c r="K1893" s="2">
        <f t="shared" si="228"/>
        <v>8.5105245828916303</v>
      </c>
    </row>
    <row r="1894" spans="1:11" ht="13.5" x14ac:dyDescent="0.25">
      <c r="A1894" s="3">
        <f>TITRES_STAT!B1897</f>
        <v>44769</v>
      </c>
      <c r="B1894" s="6">
        <f>TITRES_STAT!D1897</f>
        <v>8.1402999999999999</v>
      </c>
      <c r="C1894" s="2">
        <f t="shared" si="229"/>
        <v>0</v>
      </c>
      <c r="D1894" s="2">
        <f t="shared" si="230"/>
        <v>8.1402999999999999</v>
      </c>
      <c r="E1894" s="2">
        <f t="shared" si="232"/>
        <v>8.192759999999998</v>
      </c>
      <c r="F1894" s="2">
        <f t="shared" si="233"/>
        <v>8.2388849999999998</v>
      </c>
      <c r="G1894" s="2">
        <f t="shared" si="227"/>
        <v>8.5805920000000029</v>
      </c>
      <c r="H1894" s="2">
        <f t="shared" si="231"/>
        <v>9.4078154999999999</v>
      </c>
      <c r="I1894" s="2">
        <f t="array" ref="I1894">SUMPRODUCT(B1878:B1897, (ROW(B1878:B1897)-ROW(B1878)+1)) / (20*21/2)</f>
        <v>8.2281190476190478</v>
      </c>
      <c r="J1894" s="2">
        <f t="shared" si="234"/>
        <v>8.2638885760062948</v>
      </c>
      <c r="K1894" s="2">
        <f t="shared" si="228"/>
        <v>8.4960059717978407</v>
      </c>
    </row>
    <row r="1895" spans="1:11" ht="13.5" x14ac:dyDescent="0.25">
      <c r="A1895" s="3">
        <f>TITRES_STAT!B1898</f>
        <v>44770</v>
      </c>
      <c r="B1895" s="6">
        <f>TITRES_STAT!D1898</f>
        <v>8.1402999999999999</v>
      </c>
      <c r="C1895" s="2">
        <f t="shared" si="229"/>
        <v>0</v>
      </c>
      <c r="D1895" s="2">
        <f t="shared" si="230"/>
        <v>8.1402999999999999</v>
      </c>
      <c r="E1895" s="2">
        <f t="shared" si="232"/>
        <v>8.176479999999998</v>
      </c>
      <c r="F1895" s="2">
        <f t="shared" si="233"/>
        <v>8.2253199999999982</v>
      </c>
      <c r="G1895" s="2">
        <f t="shared" si="227"/>
        <v>8.5583520000000028</v>
      </c>
      <c r="H1895" s="2">
        <f t="shared" si="231"/>
        <v>9.3968230000000013</v>
      </c>
      <c r="I1895" s="2">
        <f t="array" ref="I1895">SUMPRODUCT(B1879:B1898, (ROW(B1879:B1898)-ROW(B1879)+1)) / (20*21/2)</f>
        <v>8.2611933333333329</v>
      </c>
      <c r="J1895" s="2">
        <f t="shared" si="234"/>
        <v>8.252118235434267</v>
      </c>
      <c r="K1895" s="2">
        <f t="shared" si="228"/>
        <v>8.4820567180018465</v>
      </c>
    </row>
    <row r="1896" spans="1:11" ht="13.5" x14ac:dyDescent="0.25">
      <c r="A1896" s="3">
        <f>TITRES_STAT!B1899</f>
        <v>44771</v>
      </c>
      <c r="B1896" s="6">
        <f>TITRES_STAT!D1899</f>
        <v>8.1402999999999999</v>
      </c>
      <c r="C1896" s="2">
        <f t="shared" si="229"/>
        <v>0</v>
      </c>
      <c r="D1896" s="2">
        <f t="shared" si="230"/>
        <v>8.1402999999999999</v>
      </c>
      <c r="E1896" s="2">
        <f t="shared" si="232"/>
        <v>8.1629099999999983</v>
      </c>
      <c r="F1896" s="2">
        <f t="shared" si="233"/>
        <v>8.2253199999999982</v>
      </c>
      <c r="G1896" s="2">
        <f t="shared" si="227"/>
        <v>8.5371640000000006</v>
      </c>
      <c r="H1896" s="2">
        <f t="shared" si="231"/>
        <v>9.3854804999999999</v>
      </c>
      <c r="I1896" s="2">
        <f t="array" ref="I1896">SUMPRODUCT(B1880:B1899, (ROW(B1880:B1899)-ROW(B1880)+1)) / (20*21/2)</f>
        <v>8.3257090476190463</v>
      </c>
      <c r="J1896" s="2">
        <f t="shared" si="234"/>
        <v>8.2414688796786226</v>
      </c>
      <c r="K1896" s="2">
        <f t="shared" si="228"/>
        <v>8.4686544937664809</v>
      </c>
    </row>
    <row r="1897" spans="1:11" ht="13.5" x14ac:dyDescent="0.25">
      <c r="A1897" s="3">
        <f>TITRES_STAT!B1900</f>
        <v>44774</v>
      </c>
      <c r="B1897" s="6">
        <f>TITRES_STAT!D1900</f>
        <v>8.6287000000000003</v>
      </c>
      <c r="C1897" s="2">
        <f t="shared" si="229"/>
        <v>0.48840000000000039</v>
      </c>
      <c r="D1897" s="2">
        <f t="shared" si="230"/>
        <v>8.2379800000000003</v>
      </c>
      <c r="E1897" s="2">
        <f t="shared" si="232"/>
        <v>8.1981799999999971</v>
      </c>
      <c r="F1897" s="2">
        <f t="shared" si="233"/>
        <v>8.2452199999999998</v>
      </c>
      <c r="G1897" s="2">
        <f t="shared" si="227"/>
        <v>8.5257440000000013</v>
      </c>
      <c r="H1897" s="2">
        <f t="shared" si="231"/>
        <v>9.3764919999999989</v>
      </c>
      <c r="I1897" s="2">
        <f t="array" ref="I1897">SUMPRODUCT(B1881:B1900, (ROW(B1881:B1900)-ROW(B1881)+1)) / (20*21/2)</f>
        <v>8.3795438095238097</v>
      </c>
      <c r="J1897" s="2">
        <f t="shared" si="234"/>
        <v>8.2783480339949449</v>
      </c>
      <c r="K1897" s="2">
        <f t="shared" si="228"/>
        <v>8.4749307881285798</v>
      </c>
    </row>
    <row r="1898" spans="1:11" ht="13.5" x14ac:dyDescent="0.25">
      <c r="A1898" s="3">
        <f>TITRES_STAT!B1901</f>
        <v>44775</v>
      </c>
      <c r="B1898" s="6">
        <f>TITRES_STAT!D1901</f>
        <v>8.5924999999999994</v>
      </c>
      <c r="C1898" s="2">
        <f t="shared" si="229"/>
        <v>-3.6200000000000898E-2</v>
      </c>
      <c r="D1898" s="2">
        <f t="shared" si="230"/>
        <v>8.3284199999999995</v>
      </c>
      <c r="E1898" s="2">
        <f t="shared" si="232"/>
        <v>8.2343599999999988</v>
      </c>
      <c r="F1898" s="2">
        <f t="shared" si="233"/>
        <v>8.2587849999999996</v>
      </c>
      <c r="G1898" s="2">
        <f t="shared" si="227"/>
        <v>8.5136000000000003</v>
      </c>
      <c r="H1898" s="2">
        <f t="shared" si="231"/>
        <v>9.3673224999999984</v>
      </c>
      <c r="I1898" s="2">
        <f t="array" ref="I1898">SUMPRODUCT(B1882:B1901, (ROW(B1882:B1901)-ROW(B1882)+1)) / (20*21/2)</f>
        <v>8.4308376190476189</v>
      </c>
      <c r="J1898" s="2">
        <f t="shared" si="234"/>
        <v>8.3082672688525694</v>
      </c>
      <c r="K1898" s="2">
        <f t="shared" si="228"/>
        <v>8.4795413454568695</v>
      </c>
    </row>
    <row r="1899" spans="1:11" ht="13.5" x14ac:dyDescent="0.25">
      <c r="A1899" s="3">
        <f>TITRES_STAT!B1902</f>
        <v>44776</v>
      </c>
      <c r="B1899" s="6">
        <f>TITRES_STAT!D1902</f>
        <v>8.9361999999999995</v>
      </c>
      <c r="C1899" s="2">
        <f t="shared" si="229"/>
        <v>0.34370000000000012</v>
      </c>
      <c r="D1899" s="2">
        <f t="shared" si="230"/>
        <v>8.4876000000000005</v>
      </c>
      <c r="E1899" s="2">
        <f t="shared" si="232"/>
        <v>8.3139499999999984</v>
      </c>
      <c r="F1899" s="2">
        <f t="shared" si="233"/>
        <v>8.2895349999999972</v>
      </c>
      <c r="G1899" s="2">
        <f t="shared" si="227"/>
        <v>8.5083300000000026</v>
      </c>
      <c r="H1899" s="2">
        <f t="shared" si="231"/>
        <v>9.3598715000000006</v>
      </c>
      <c r="I1899" s="2">
        <f t="array" ref="I1899">SUMPRODUCT(B1883:B1902, (ROW(B1883:B1902)-ROW(B1883)+1)) / (20*21/2)</f>
        <v>8.4795904761904755</v>
      </c>
      <c r="J1899" s="2">
        <f t="shared" si="234"/>
        <v>8.368070386104705</v>
      </c>
      <c r="K1899" s="2">
        <f t="shared" si="228"/>
        <v>8.4974495279879729</v>
      </c>
    </row>
    <row r="1900" spans="1:11" ht="13.5" x14ac:dyDescent="0.25">
      <c r="A1900" s="3">
        <f>TITRES_STAT!B1903</f>
        <v>44777</v>
      </c>
      <c r="B1900" s="6">
        <f>TITRES_STAT!D1903</f>
        <v>8.8547999999999991</v>
      </c>
      <c r="C1900" s="2">
        <f t="shared" si="229"/>
        <v>-8.1400000000000361E-2</v>
      </c>
      <c r="D1900" s="2">
        <f t="shared" si="230"/>
        <v>8.6304999999999996</v>
      </c>
      <c r="E1900" s="2">
        <f t="shared" si="232"/>
        <v>8.3853999999999989</v>
      </c>
      <c r="F1900" s="2">
        <f t="shared" si="233"/>
        <v>8.3162149999999997</v>
      </c>
      <c r="G1900" s="2">
        <f t="shared" si="227"/>
        <v>8.5017820000000022</v>
      </c>
      <c r="H1900" s="2">
        <f t="shared" si="231"/>
        <v>9.3520135</v>
      </c>
      <c r="I1900" s="2">
        <f t="array" ref="I1900">SUMPRODUCT(B1884:B1903, (ROW(B1884:B1903)-ROW(B1884)+1)) / (20*21/2)</f>
        <v>8.5258023809523795</v>
      </c>
      <c r="J1900" s="2">
        <f t="shared" si="234"/>
        <v>8.4144255874280667</v>
      </c>
      <c r="K1900" s="2">
        <f t="shared" si="228"/>
        <v>8.5114632719884433</v>
      </c>
    </row>
    <row r="1901" spans="1:11" ht="13.5" x14ac:dyDescent="0.25">
      <c r="A1901" s="3">
        <f>TITRES_STAT!B1904</f>
        <v>44778</v>
      </c>
      <c r="B1901" s="6">
        <f>TITRES_STAT!D1904</f>
        <v>8.8547999999999991</v>
      </c>
      <c r="C1901" s="2">
        <f t="shared" si="229"/>
        <v>0</v>
      </c>
      <c r="D1901" s="2">
        <f t="shared" si="230"/>
        <v>8.7733999999999988</v>
      </c>
      <c r="E1901" s="2">
        <f t="shared" si="232"/>
        <v>8.4568499999999993</v>
      </c>
      <c r="F1901" s="2">
        <f t="shared" si="233"/>
        <v>8.3428949999999986</v>
      </c>
      <c r="G1901" s="2">
        <f t="shared" si="227"/>
        <v>8.4952340000000035</v>
      </c>
      <c r="H1901" s="2">
        <f t="shared" si="231"/>
        <v>9.3441554999999994</v>
      </c>
      <c r="I1901" s="2">
        <f t="array" ref="I1901">SUMPRODUCT(B1885:B1904, (ROW(B1885:B1904)-ROW(B1885)+1)) / (20*21/2)</f>
        <v>8.5694733333333328</v>
      </c>
      <c r="J1901" s="2">
        <f t="shared" si="234"/>
        <v>8.4563660076730134</v>
      </c>
      <c r="K1901" s="2">
        <f t="shared" si="228"/>
        <v>8.5249274574006613</v>
      </c>
    </row>
    <row r="1902" spans="1:11" ht="13.5" x14ac:dyDescent="0.25">
      <c r="A1902" s="3">
        <f>TITRES_STAT!B1905</f>
        <v>44781</v>
      </c>
      <c r="B1902" s="6">
        <f>TITRES_STAT!D1905</f>
        <v>8.8547999999999991</v>
      </c>
      <c r="C1902" s="2">
        <f t="shared" si="229"/>
        <v>0</v>
      </c>
      <c r="D1902" s="2">
        <f t="shared" si="230"/>
        <v>8.8186199999999992</v>
      </c>
      <c r="E1902" s="2">
        <f t="shared" si="232"/>
        <v>8.5282999999999998</v>
      </c>
      <c r="F1902" s="2">
        <f t="shared" si="233"/>
        <v>8.3695750000000011</v>
      </c>
      <c r="G1902" s="2">
        <f t="shared" si="227"/>
        <v>8.4918400000000034</v>
      </c>
      <c r="H1902" s="2">
        <f t="shared" si="231"/>
        <v>9.3362974999999988</v>
      </c>
      <c r="I1902" s="2">
        <f t="array" ref="I1902">SUMPRODUCT(B1886:B1905, (ROW(B1886:B1905)-ROW(B1886)+1)) / (20*21/2)</f>
        <v>8.6088847619047613</v>
      </c>
      <c r="J1902" s="2">
        <f t="shared" si="234"/>
        <v>8.4943121021803449</v>
      </c>
      <c r="K1902" s="2">
        <f t="shared" si="228"/>
        <v>8.5378636355418109</v>
      </c>
    </row>
    <row r="1903" spans="1:11" ht="13.5" x14ac:dyDescent="0.25">
      <c r="A1903" s="3">
        <f>TITRES_STAT!B1906</f>
        <v>44782</v>
      </c>
      <c r="B1903" s="6">
        <f>TITRES_STAT!D1906</f>
        <v>8.8547999999999991</v>
      </c>
      <c r="C1903" s="2">
        <f t="shared" si="229"/>
        <v>0</v>
      </c>
      <c r="D1903" s="2">
        <f t="shared" si="230"/>
        <v>8.8710799999999974</v>
      </c>
      <c r="E1903" s="2">
        <f t="shared" si="232"/>
        <v>8.5997499999999985</v>
      </c>
      <c r="F1903" s="2">
        <f t="shared" si="233"/>
        <v>8.396255</v>
      </c>
      <c r="G1903" s="2">
        <f t="shared" si="227"/>
        <v>8.4919500000000046</v>
      </c>
      <c r="H1903" s="2">
        <f t="shared" si="231"/>
        <v>9.3284394999999982</v>
      </c>
      <c r="I1903" s="2">
        <f t="array" ref="I1903">SUMPRODUCT(B1887:B1906, (ROW(B1887:B1906)-ROW(B1887)+1)) / (20*21/2)</f>
        <v>8.6457119047619049</v>
      </c>
      <c r="J1903" s="2">
        <f t="shared" si="234"/>
        <v>8.5286442829250735</v>
      </c>
      <c r="K1903" s="2">
        <f t="shared" si="228"/>
        <v>8.5502925125793858</v>
      </c>
    </row>
    <row r="1904" spans="1:11" ht="13.5" x14ac:dyDescent="0.25">
      <c r="A1904" s="3">
        <f>TITRES_STAT!B1907</f>
        <v>44783</v>
      </c>
      <c r="B1904" s="6">
        <f>TITRES_STAT!D1907</f>
        <v>8.8547999999999991</v>
      </c>
      <c r="C1904" s="2">
        <f t="shared" si="229"/>
        <v>0</v>
      </c>
      <c r="D1904" s="2">
        <f t="shared" si="230"/>
        <v>8.8547999999999991</v>
      </c>
      <c r="E1904" s="2">
        <f t="shared" si="232"/>
        <v>8.6711999999999989</v>
      </c>
      <c r="F1904" s="2">
        <f t="shared" si="233"/>
        <v>8.4319800000000011</v>
      </c>
      <c r="G1904" s="2">
        <f t="shared" si="227"/>
        <v>8.4920600000000039</v>
      </c>
      <c r="H1904" s="2">
        <f t="shared" si="231"/>
        <v>9.3205814999999976</v>
      </c>
      <c r="I1904" s="2">
        <f t="array" ref="I1904">SUMPRODUCT(B1888:B1907, (ROW(B1888:B1907)-ROW(B1888)+1)) / (20*21/2)</f>
        <v>8.6798257142857143</v>
      </c>
      <c r="J1904" s="2">
        <f t="shared" si="234"/>
        <v>8.5597067321703051</v>
      </c>
      <c r="K1904" s="2">
        <f t="shared" si="228"/>
        <v>8.5622339826743108</v>
      </c>
    </row>
    <row r="1905" spans="1:11" ht="13.5" x14ac:dyDescent="0.25">
      <c r="A1905" s="3">
        <f>TITRES_STAT!B1908</f>
        <v>44784</v>
      </c>
      <c r="B1905" s="6">
        <f>TITRES_STAT!D1908</f>
        <v>8.8458000000000006</v>
      </c>
      <c r="C1905" s="2">
        <f t="shared" si="229"/>
        <v>-8.9999999999985647E-3</v>
      </c>
      <c r="D1905" s="2">
        <f t="shared" si="230"/>
        <v>8.8529999999999998</v>
      </c>
      <c r="E1905" s="2">
        <f t="shared" si="232"/>
        <v>8.7417499999999997</v>
      </c>
      <c r="F1905" s="2">
        <f t="shared" si="233"/>
        <v>8.4591150000000006</v>
      </c>
      <c r="G1905" s="2">
        <f t="shared" si="227"/>
        <v>8.4937420000000046</v>
      </c>
      <c r="H1905" s="2">
        <f t="shared" si="231"/>
        <v>9.3126784999999987</v>
      </c>
      <c r="I1905" s="2">
        <f t="array" ref="I1905">SUMPRODUCT(B1889:B1908, (ROW(B1889:B1908)-ROW(B1889)+1)) / (20*21/2)</f>
        <v>8.7120833333333323</v>
      </c>
      <c r="J1905" s="2">
        <f t="shared" si="234"/>
        <v>8.5869537100588484</v>
      </c>
      <c r="K1905" s="2">
        <f t="shared" si="228"/>
        <v>8.573354218647868</v>
      </c>
    </row>
    <row r="1906" spans="1:11" ht="13.5" x14ac:dyDescent="0.25">
      <c r="A1906" s="3">
        <f>TITRES_STAT!B1909</f>
        <v>44785</v>
      </c>
      <c r="B1906" s="6">
        <f>TITRES_STAT!D1909</f>
        <v>8.8458000000000006</v>
      </c>
      <c r="C1906" s="2">
        <f t="shared" si="229"/>
        <v>0</v>
      </c>
      <c r="D1906" s="2">
        <f t="shared" si="230"/>
        <v>8.8512000000000004</v>
      </c>
      <c r="E1906" s="2">
        <f t="shared" si="232"/>
        <v>8.8122999999999987</v>
      </c>
      <c r="F1906" s="2">
        <f t="shared" si="233"/>
        <v>8.4876049999999985</v>
      </c>
      <c r="G1906" s="2">
        <f t="shared" ref="G1906:G1969" si="235">AVERAGE(B1857:B1906)</f>
        <v>8.4919200000000039</v>
      </c>
      <c r="H1906" s="2">
        <f t="shared" si="231"/>
        <v>9.3034614999999992</v>
      </c>
      <c r="I1906" s="2">
        <f t="array" ref="I1906">SUMPRODUCT(B1890:B1909, (ROW(B1890:B1909)-ROW(B1890)+1)) / (20*21/2)</f>
        <v>8.7766928571428551</v>
      </c>
      <c r="J1906" s="2">
        <f t="shared" si="234"/>
        <v>8.6116057376722921</v>
      </c>
      <c r="K1906" s="2">
        <f t="shared" si="228"/>
        <v>8.5840383669361877</v>
      </c>
    </row>
    <row r="1907" spans="1:11" ht="13.5" x14ac:dyDescent="0.25">
      <c r="A1907" s="3">
        <f>TITRES_STAT!B1910</f>
        <v>44788</v>
      </c>
      <c r="B1907" s="6">
        <f>TITRES_STAT!D1910</f>
        <v>8.8458000000000006</v>
      </c>
      <c r="C1907" s="2">
        <f t="shared" si="229"/>
        <v>0</v>
      </c>
      <c r="D1907" s="2">
        <f t="shared" si="230"/>
        <v>8.8493999999999993</v>
      </c>
      <c r="E1907" s="2">
        <f t="shared" si="232"/>
        <v>8.8340099999999975</v>
      </c>
      <c r="F1907" s="2">
        <f t="shared" si="233"/>
        <v>8.5160949999999982</v>
      </c>
      <c r="G1907" s="2">
        <f t="shared" si="235"/>
        <v>8.4918500000000048</v>
      </c>
      <c r="H1907" s="2">
        <f t="shared" si="231"/>
        <v>9.2942444999999996</v>
      </c>
      <c r="I1907" s="2">
        <f t="array" ref="I1907">SUMPRODUCT(B1891:B1910, (ROW(B1891:B1910)-ROW(B1891)+1)) / (20*21/2)</f>
        <v>8.8835052380952355</v>
      </c>
      <c r="J1907" s="2">
        <f t="shared" si="234"/>
        <v>8.6339099531320738</v>
      </c>
      <c r="K1907" s="2">
        <f t="shared" ref="K1907:K1970" si="236">$K$4*B1907+(1-$K$4)*K1906</f>
        <v>8.5943035290171217</v>
      </c>
    </row>
    <row r="1908" spans="1:11" ht="13.5" x14ac:dyDescent="0.25">
      <c r="A1908" s="3">
        <f>TITRES_STAT!B1911</f>
        <v>44789</v>
      </c>
      <c r="B1908" s="6">
        <f>TITRES_STAT!D1911</f>
        <v>8.8547999999999991</v>
      </c>
      <c r="C1908" s="2">
        <f t="shared" si="229"/>
        <v>8.9999999999985647E-3</v>
      </c>
      <c r="D1908" s="2">
        <f t="shared" si="230"/>
        <v>8.8493999999999993</v>
      </c>
      <c r="E1908" s="2">
        <f t="shared" si="232"/>
        <v>8.8602399999999975</v>
      </c>
      <c r="F1908" s="2">
        <f t="shared" si="233"/>
        <v>8.5472999999999981</v>
      </c>
      <c r="G1908" s="2">
        <f t="shared" si="235"/>
        <v>8.4884560000000047</v>
      </c>
      <c r="H1908" s="2">
        <f t="shared" si="231"/>
        <v>9.2850725000000018</v>
      </c>
      <c r="I1908" s="2">
        <f t="array" ref="I1908">SUMPRODUCT(B1892:B1911, (ROW(B1892:B1911)-ROW(B1892)+1)) / (20*21/2)</f>
        <v>8.9827804761904773</v>
      </c>
      <c r="J1908" s="2">
        <f t="shared" si="234"/>
        <v>8.6549471004528282</v>
      </c>
      <c r="K1908" s="2">
        <f t="shared" si="236"/>
        <v>8.6045190768988018</v>
      </c>
    </row>
    <row r="1909" spans="1:11" ht="13.5" x14ac:dyDescent="0.25">
      <c r="A1909" s="3">
        <f>TITRES_STAT!B1912</f>
        <v>44790</v>
      </c>
      <c r="B1909" s="6">
        <f>TITRES_STAT!D1912</f>
        <v>9.2256999999999998</v>
      </c>
      <c r="C1909" s="2">
        <f t="shared" si="229"/>
        <v>0.37090000000000067</v>
      </c>
      <c r="D1909" s="2">
        <f t="shared" si="230"/>
        <v>8.9235800000000012</v>
      </c>
      <c r="E1909" s="2">
        <f t="shared" si="232"/>
        <v>8.8891899999999993</v>
      </c>
      <c r="F1909" s="2">
        <f t="shared" si="233"/>
        <v>8.6015699999999988</v>
      </c>
      <c r="G1909" s="2">
        <f t="shared" si="235"/>
        <v>8.4977360000000051</v>
      </c>
      <c r="H1909" s="2">
        <f t="shared" si="231"/>
        <v>9.2777550000000026</v>
      </c>
      <c r="I1909" s="2">
        <f t="array" ref="I1909">SUMPRODUCT(B1893:B1912, (ROW(B1893:B1912)-ROW(B1893)+1)) / (20*21/2)</f>
        <v>9.0745185714285732</v>
      </c>
      <c r="J1909" s="2">
        <f t="shared" si="234"/>
        <v>8.7093045194573211</v>
      </c>
      <c r="K1909" s="2">
        <f t="shared" si="236"/>
        <v>8.6288791130988489</v>
      </c>
    </row>
    <row r="1910" spans="1:11" ht="13.5" x14ac:dyDescent="0.25">
      <c r="A1910" s="3">
        <f>TITRES_STAT!B1913</f>
        <v>44791</v>
      </c>
      <c r="B1910" s="6">
        <f>TITRES_STAT!D1913</f>
        <v>9.7231000000000005</v>
      </c>
      <c r="C1910" s="2">
        <f t="shared" si="229"/>
        <v>0.49740000000000073</v>
      </c>
      <c r="D1910" s="2">
        <f t="shared" si="230"/>
        <v>9.0990399999999987</v>
      </c>
      <c r="E1910" s="2">
        <f t="shared" si="232"/>
        <v>8.9760200000000001</v>
      </c>
      <c r="F1910" s="2">
        <f t="shared" si="233"/>
        <v>8.6807099999999977</v>
      </c>
      <c r="G1910" s="2">
        <f t="shared" si="235"/>
        <v>8.5187180000000033</v>
      </c>
      <c r="H1910" s="2">
        <f t="shared" si="231"/>
        <v>9.272924500000002</v>
      </c>
      <c r="I1910" s="2">
        <f t="array" ref="I1910">SUMPRODUCT(B1894:B1913, (ROW(B1894:B1913)-ROW(B1894)+1)) / (20*21/2)</f>
        <v>9.1544147619047624</v>
      </c>
      <c r="J1910" s="2">
        <f t="shared" si="234"/>
        <v>8.805856469985196</v>
      </c>
      <c r="K1910" s="2">
        <f t="shared" si="236"/>
        <v>8.6717897361145795</v>
      </c>
    </row>
    <row r="1911" spans="1:11" ht="13.5" x14ac:dyDescent="0.25">
      <c r="A1911" s="3">
        <f>TITRES_STAT!B1914</f>
        <v>44792</v>
      </c>
      <c r="B1911" s="6">
        <f>TITRES_STAT!D1914</f>
        <v>9.7231000000000005</v>
      </c>
      <c r="C1911" s="2">
        <f t="shared" si="229"/>
        <v>0</v>
      </c>
      <c r="D1911" s="2">
        <f t="shared" si="230"/>
        <v>9.2744999999999997</v>
      </c>
      <c r="E1911" s="2">
        <f t="shared" si="232"/>
        <v>9.062850000000001</v>
      </c>
      <c r="F1911" s="2">
        <f t="shared" si="233"/>
        <v>8.7598499999999984</v>
      </c>
      <c r="G1911" s="2">
        <f t="shared" si="235"/>
        <v>8.5379460000000034</v>
      </c>
      <c r="H1911" s="2">
        <f t="shared" si="231"/>
        <v>9.2680940000000014</v>
      </c>
      <c r="I1911" s="2">
        <f t="array" ref="I1911">SUMPRODUCT(B1895:B1914, (ROW(B1895:B1914)-ROW(B1895)+1)) / (20*21/2)</f>
        <v>9.22181761904762</v>
      </c>
      <c r="J1911" s="2">
        <f t="shared" si="234"/>
        <v>8.893212996653272</v>
      </c>
      <c r="K1911" s="2">
        <f t="shared" si="236"/>
        <v>8.7130175896002822</v>
      </c>
    </row>
    <row r="1912" spans="1:11" ht="13.5" x14ac:dyDescent="0.25">
      <c r="A1912" s="3">
        <f>TITRES_STAT!B1915</f>
        <v>44795</v>
      </c>
      <c r="B1912" s="6">
        <f>TITRES_STAT!D1915</f>
        <v>9.7231000000000005</v>
      </c>
      <c r="C1912" s="2">
        <f t="shared" si="229"/>
        <v>0</v>
      </c>
      <c r="D1912" s="2">
        <f t="shared" si="230"/>
        <v>9.4499600000000008</v>
      </c>
      <c r="E1912" s="2">
        <f t="shared" si="232"/>
        <v>9.14968</v>
      </c>
      <c r="F1912" s="2">
        <f t="shared" si="233"/>
        <v>8.838989999999999</v>
      </c>
      <c r="G1912" s="2">
        <f t="shared" si="235"/>
        <v>8.5589280000000016</v>
      </c>
      <c r="H1912" s="2">
        <f t="shared" si="231"/>
        <v>9.2641395000000006</v>
      </c>
      <c r="I1912" s="2">
        <f t="array" ref="I1912">SUMPRODUCT(B1896:B1915, (ROW(B1896:B1915)-ROW(B1896)+1)) / (20*21/2)</f>
        <v>9.2821571428571428</v>
      </c>
      <c r="J1912" s="2">
        <f t="shared" si="234"/>
        <v>8.9722498541148656</v>
      </c>
      <c r="K1912" s="2">
        <f t="shared" si="236"/>
        <v>8.7526286645179177</v>
      </c>
    </row>
    <row r="1913" spans="1:11" ht="13.5" x14ac:dyDescent="0.25">
      <c r="A1913" s="3">
        <f>TITRES_STAT!B1916</f>
        <v>44796</v>
      </c>
      <c r="B1913" s="6">
        <f>TITRES_STAT!D1916</f>
        <v>9.6778999999999993</v>
      </c>
      <c r="C1913" s="2">
        <f t="shared" si="229"/>
        <v>-4.5200000000001239E-2</v>
      </c>
      <c r="D1913" s="2">
        <f t="shared" si="230"/>
        <v>9.6145800000000001</v>
      </c>
      <c r="E1913" s="2">
        <f t="shared" si="232"/>
        <v>9.2319899999999997</v>
      </c>
      <c r="F1913" s="2">
        <f t="shared" si="233"/>
        <v>8.9158699999999964</v>
      </c>
      <c r="G1913" s="2">
        <f t="shared" si="235"/>
        <v>8.5795300000000001</v>
      </c>
      <c r="H1913" s="2">
        <f t="shared" si="231"/>
        <v>9.2599589999999985</v>
      </c>
      <c r="I1913" s="2">
        <f t="array" ref="I1913">SUMPRODUCT(B1897:B1916, (ROW(B1897:B1916)-ROW(B1897)+1)) / (20*21/2)</f>
        <v>9.3233761904761927</v>
      </c>
      <c r="J1913" s="2">
        <f t="shared" si="234"/>
        <v>9.0394546299134504</v>
      </c>
      <c r="K1913" s="2">
        <f t="shared" si="236"/>
        <v>8.7889138149289803</v>
      </c>
    </row>
    <row r="1914" spans="1:11" ht="13.5" x14ac:dyDescent="0.25">
      <c r="A1914" s="3">
        <f>TITRES_STAT!B1917</f>
        <v>44797</v>
      </c>
      <c r="B1914" s="6">
        <f>TITRES_STAT!D1917</f>
        <v>9.6235999999999997</v>
      </c>
      <c r="C1914" s="2">
        <f t="shared" si="229"/>
        <v>-5.4299999999999571E-2</v>
      </c>
      <c r="D1914" s="2">
        <f t="shared" si="230"/>
        <v>9.6941600000000001</v>
      </c>
      <c r="E1914" s="2">
        <f t="shared" si="232"/>
        <v>9.3088700000000006</v>
      </c>
      <c r="F1914" s="2">
        <f t="shared" si="233"/>
        <v>8.9900349999999971</v>
      </c>
      <c r="G1914" s="2">
        <f t="shared" si="235"/>
        <v>8.5988720000000018</v>
      </c>
      <c r="H1914" s="2">
        <f t="shared" si="231"/>
        <v>9.2555944999999991</v>
      </c>
      <c r="I1914" s="2">
        <f t="array" ref="I1914">SUMPRODUCT(B1898:B1917, (ROW(B1898:B1917)-ROW(B1898)+1)) / (20*21/2)</f>
        <v>9.3581347619047612</v>
      </c>
      <c r="J1914" s="2">
        <f t="shared" si="234"/>
        <v>9.0950875223026468</v>
      </c>
      <c r="K1914" s="2">
        <f t="shared" si="236"/>
        <v>8.8216466065003925</v>
      </c>
    </row>
    <row r="1915" spans="1:11" ht="13.5" x14ac:dyDescent="0.25">
      <c r="A1915" s="3">
        <f>TITRES_STAT!B1918</f>
        <v>44798</v>
      </c>
      <c r="B1915" s="6">
        <f>TITRES_STAT!D1918</f>
        <v>9.6235999999999997</v>
      </c>
      <c r="C1915" s="2">
        <f t="shared" si="229"/>
        <v>0</v>
      </c>
      <c r="D1915" s="2">
        <f t="shared" si="230"/>
        <v>9.6742599999999985</v>
      </c>
      <c r="E1915" s="2">
        <f t="shared" si="232"/>
        <v>9.3866499999999995</v>
      </c>
      <c r="F1915" s="2">
        <f t="shared" si="233"/>
        <v>9.0641999999999978</v>
      </c>
      <c r="G1915" s="2">
        <f t="shared" si="235"/>
        <v>8.618214</v>
      </c>
      <c r="H1915" s="2">
        <f t="shared" si="231"/>
        <v>9.2502664999999986</v>
      </c>
      <c r="I1915" s="2">
        <f t="array" ref="I1915">SUMPRODUCT(B1899:B1918, (ROW(B1899:B1918)-ROW(B1899)+1)) / (20*21/2)</f>
        <v>9.3887585714285713</v>
      </c>
      <c r="J1915" s="2">
        <f t="shared" si="234"/>
        <v>9.1454220439881091</v>
      </c>
      <c r="K1915" s="2">
        <f t="shared" si="236"/>
        <v>8.853095759186651</v>
      </c>
    </row>
    <row r="1916" spans="1:11" ht="13.5" x14ac:dyDescent="0.25">
      <c r="A1916" s="3">
        <f>TITRES_STAT!B1919</f>
        <v>44799</v>
      </c>
      <c r="B1916" s="6">
        <f>TITRES_STAT!D1919</f>
        <v>9.4969999999999999</v>
      </c>
      <c r="C1916" s="2">
        <f t="shared" si="229"/>
        <v>-0.12659999999999982</v>
      </c>
      <c r="D1916" s="2">
        <f t="shared" si="230"/>
        <v>9.6290399999999998</v>
      </c>
      <c r="E1916" s="2">
        <f t="shared" si="232"/>
        <v>9.4517699999999998</v>
      </c>
      <c r="F1916" s="2">
        <f t="shared" si="233"/>
        <v>9.1320349999999983</v>
      </c>
      <c r="G1916" s="2">
        <f t="shared" si="235"/>
        <v>8.6350240000000014</v>
      </c>
      <c r="H1916" s="2">
        <f t="shared" si="231"/>
        <v>9.2443054999999976</v>
      </c>
      <c r="I1916" s="2">
        <f t="array" ref="I1916">SUMPRODUCT(B1900:B1919, (ROW(B1900:B1919)-ROW(B1900)+1)) / (20*21/2)</f>
        <v>9.4150752380952376</v>
      </c>
      <c r="J1916" s="2">
        <f t="shared" si="234"/>
        <v>9.178905658846384</v>
      </c>
      <c r="K1916" s="2">
        <f t="shared" si="236"/>
        <v>8.8783469058852145</v>
      </c>
    </row>
    <row r="1917" spans="1:11" ht="13.5" x14ac:dyDescent="0.25">
      <c r="A1917" s="3">
        <f>TITRES_STAT!B1920</f>
        <v>44802</v>
      </c>
      <c r="B1917" s="6">
        <f>TITRES_STAT!D1920</f>
        <v>9.4969999999999999</v>
      </c>
      <c r="C1917" s="2">
        <f t="shared" si="229"/>
        <v>0</v>
      </c>
      <c r="D1917" s="2">
        <f t="shared" si="230"/>
        <v>9.5838199999999993</v>
      </c>
      <c r="E1917" s="2">
        <f t="shared" si="232"/>
        <v>9.5168900000000001</v>
      </c>
      <c r="F1917" s="2">
        <f t="shared" si="233"/>
        <v>9.1754500000000014</v>
      </c>
      <c r="G1917" s="2">
        <f t="shared" si="235"/>
        <v>8.6525340000000011</v>
      </c>
      <c r="H1917" s="2">
        <f t="shared" si="231"/>
        <v>9.2383445000000002</v>
      </c>
      <c r="I1917" s="2">
        <f t="array" ref="I1917">SUMPRODUCT(B1901:B1920, (ROW(B1901:B1920)-ROW(B1901)+1)) / (20*21/2)</f>
        <v>9.4378642857142854</v>
      </c>
      <c r="J1917" s="2">
        <f t="shared" si="234"/>
        <v>9.209200358003871</v>
      </c>
      <c r="K1917" s="2">
        <f t="shared" si="236"/>
        <v>8.9026078115367753</v>
      </c>
    </row>
    <row r="1918" spans="1:11" ht="13.5" x14ac:dyDescent="0.25">
      <c r="A1918" s="3">
        <f>TITRES_STAT!B1921</f>
        <v>44803</v>
      </c>
      <c r="B1918" s="6">
        <f>TITRES_STAT!D1921</f>
        <v>9.4969999999999999</v>
      </c>
      <c r="C1918" s="2">
        <f t="shared" si="229"/>
        <v>0</v>
      </c>
      <c r="D1918" s="2">
        <f t="shared" si="230"/>
        <v>9.5476399999999995</v>
      </c>
      <c r="E1918" s="2">
        <f t="shared" si="232"/>
        <v>9.5811099999999989</v>
      </c>
      <c r="F1918" s="2">
        <f t="shared" si="233"/>
        <v>9.2206750000000035</v>
      </c>
      <c r="G1918" s="2">
        <f t="shared" si="235"/>
        <v>8.6700440000000043</v>
      </c>
      <c r="H1918" s="2">
        <f t="shared" si="231"/>
        <v>9.2333470000000002</v>
      </c>
      <c r="I1918" s="2">
        <f t="array" ref="I1918">SUMPRODUCT(B1902:B1921, (ROW(B1902:B1921)-ROW(B1902)+1)) / (20*21/2)</f>
        <v>9.4455714285714301</v>
      </c>
      <c r="J1918" s="2">
        <f t="shared" si="234"/>
        <v>9.2366098477177871</v>
      </c>
      <c r="K1918" s="2">
        <f t="shared" si="236"/>
        <v>8.9259173091235695</v>
      </c>
    </row>
    <row r="1919" spans="1:11" ht="13.5" x14ac:dyDescent="0.25">
      <c r="A1919" s="3">
        <f>TITRES_STAT!B1922</f>
        <v>44804</v>
      </c>
      <c r="B1919" s="6">
        <f>TITRES_STAT!D1922</f>
        <v>9.4969999999999999</v>
      </c>
      <c r="C1919" s="2">
        <f t="shared" si="229"/>
        <v>0</v>
      </c>
      <c r="D1919" s="2">
        <f t="shared" si="230"/>
        <v>9.5223199999999988</v>
      </c>
      <c r="E1919" s="2">
        <f t="shared" si="232"/>
        <v>9.6082399999999986</v>
      </c>
      <c r="F1919" s="2">
        <f t="shared" si="233"/>
        <v>9.2487150000000007</v>
      </c>
      <c r="G1919" s="2">
        <f t="shared" si="235"/>
        <v>8.6882560000000026</v>
      </c>
      <c r="H1919" s="2">
        <f t="shared" si="231"/>
        <v>9.228349500000002</v>
      </c>
      <c r="I1919" s="2">
        <f t="array" ref="I1919">SUMPRODUCT(B1903:B1922, (ROW(B1903:B1922)-ROW(B1903)+1)) / (20*21/2)</f>
        <v>9.4508666666666681</v>
      </c>
      <c r="J1919" s="2">
        <f t="shared" si="234"/>
        <v>9.2614089098399024</v>
      </c>
      <c r="K1919" s="2">
        <f t="shared" si="236"/>
        <v>8.9483127087657834</v>
      </c>
    </row>
    <row r="1920" spans="1:11" ht="13.5" x14ac:dyDescent="0.25">
      <c r="A1920" s="3">
        <f>TITRES_STAT!B1923</f>
        <v>44805</v>
      </c>
      <c r="B1920" s="6">
        <f>TITRES_STAT!D1923</f>
        <v>9.4879999999999995</v>
      </c>
      <c r="C1920" s="2">
        <f t="shared" si="229"/>
        <v>-9.0000000000003411E-3</v>
      </c>
      <c r="D1920" s="2">
        <f t="shared" si="230"/>
        <v>9.4952000000000005</v>
      </c>
      <c r="E1920" s="2">
        <f t="shared" si="232"/>
        <v>9.5847299999999986</v>
      </c>
      <c r="F1920" s="2">
        <f t="shared" si="233"/>
        <v>9.2803750000000029</v>
      </c>
      <c r="G1920" s="2">
        <f t="shared" si="235"/>
        <v>8.7062880000000025</v>
      </c>
      <c r="H1920" s="2">
        <f t="shared" si="231"/>
        <v>9.2233070000000037</v>
      </c>
      <c r="I1920" s="2">
        <f t="array" ref="I1920">SUMPRODUCT(B1904:B1923, (ROW(B1904:B1923)-ROW(B1904)+1)) / (20*21/2)</f>
        <v>9.4537499999999994</v>
      </c>
      <c r="J1920" s="2">
        <f t="shared" si="234"/>
        <v>9.2829890136646735</v>
      </c>
      <c r="K1920" s="2">
        <f t="shared" si="236"/>
        <v>8.9694769162651635</v>
      </c>
    </row>
    <row r="1921" spans="1:11" ht="13.5" x14ac:dyDescent="0.25">
      <c r="A1921" s="3">
        <f>TITRES_STAT!B1924</f>
        <v>44806</v>
      </c>
      <c r="B1921" s="6">
        <f>TITRES_STAT!D1924</f>
        <v>9.3613</v>
      </c>
      <c r="C1921" s="2">
        <f t="shared" si="229"/>
        <v>-0.12669999999999959</v>
      </c>
      <c r="D1921" s="2">
        <f t="shared" si="230"/>
        <v>9.4680599999999995</v>
      </c>
      <c r="E1921" s="2">
        <f t="shared" si="232"/>
        <v>9.5485500000000005</v>
      </c>
      <c r="F1921" s="2">
        <f t="shared" si="233"/>
        <v>9.3057000000000034</v>
      </c>
      <c r="G1921" s="2">
        <f t="shared" si="235"/>
        <v>8.7254660000000044</v>
      </c>
      <c r="H1921" s="2">
        <f t="shared" si="231"/>
        <v>9.2176750000000034</v>
      </c>
      <c r="I1921" s="2">
        <f t="array" ref="I1921">SUMPRODUCT(B1905:B1924, (ROW(B1905:B1924)-ROW(B1905)+1)) / (20*21/2)</f>
        <v>9.4542214285714294</v>
      </c>
      <c r="J1921" s="2">
        <f t="shared" si="234"/>
        <v>9.2904472028394665</v>
      </c>
      <c r="K1921" s="2">
        <f t="shared" si="236"/>
        <v>8.9848425273920203</v>
      </c>
    </row>
    <row r="1922" spans="1:11" ht="13.5" x14ac:dyDescent="0.25">
      <c r="A1922" s="3">
        <f>TITRES_STAT!B1925</f>
        <v>44809</v>
      </c>
      <c r="B1922" s="6">
        <f>TITRES_STAT!D1925</f>
        <v>9.3613</v>
      </c>
      <c r="C1922" s="2">
        <f t="shared" si="229"/>
        <v>0</v>
      </c>
      <c r="D1922" s="2">
        <f t="shared" si="230"/>
        <v>9.4409200000000002</v>
      </c>
      <c r="E1922" s="2">
        <f t="shared" si="232"/>
        <v>9.5123700000000007</v>
      </c>
      <c r="F1922" s="2">
        <f t="shared" si="233"/>
        <v>9.3310250000000021</v>
      </c>
      <c r="G1922" s="2">
        <f t="shared" si="235"/>
        <v>8.7444680000000048</v>
      </c>
      <c r="H1922" s="2">
        <f t="shared" si="231"/>
        <v>9.2120430000000031</v>
      </c>
      <c r="I1922" s="2">
        <f t="array" ref="I1922">SUMPRODUCT(B1906:B1925, (ROW(B1906:B1925)-ROW(B1906)+1)) / (20*21/2)</f>
        <v>9.4350523809523814</v>
      </c>
      <c r="J1922" s="2">
        <f t="shared" si="234"/>
        <v>9.2971950882833276</v>
      </c>
      <c r="K1922" s="2">
        <f t="shared" si="236"/>
        <v>8.9996055655335105</v>
      </c>
    </row>
    <row r="1923" spans="1:11" ht="13.5" x14ac:dyDescent="0.25">
      <c r="A1923" s="3">
        <f>TITRES_STAT!B1926</f>
        <v>44810</v>
      </c>
      <c r="B1923" s="6">
        <f>TITRES_STAT!D1926</f>
        <v>9.3613</v>
      </c>
      <c r="C1923" s="2">
        <f t="shared" si="229"/>
        <v>0</v>
      </c>
      <c r="D1923" s="2">
        <f t="shared" si="230"/>
        <v>9.4137799999999991</v>
      </c>
      <c r="E1923" s="2">
        <f t="shared" si="232"/>
        <v>9.4807099999999984</v>
      </c>
      <c r="F1923" s="2">
        <f t="shared" si="233"/>
        <v>9.3563500000000026</v>
      </c>
      <c r="G1923" s="2">
        <f t="shared" si="235"/>
        <v>8.7634700000000052</v>
      </c>
      <c r="H1923" s="2">
        <f t="shared" si="231"/>
        <v>9.2064110000000046</v>
      </c>
      <c r="I1923" s="2">
        <f t="array" ref="I1923">SUMPRODUCT(B1907:B1926, (ROW(B1907:B1926)-ROW(B1907)+1)) / (20*21/2)</f>
        <v>9.4099852380952385</v>
      </c>
      <c r="J1923" s="2">
        <f t="shared" si="234"/>
        <v>9.3033003179706313</v>
      </c>
      <c r="K1923" s="2">
        <f t="shared" si="236"/>
        <v>9.0137896610027841</v>
      </c>
    </row>
    <row r="1924" spans="1:11" ht="13.5" x14ac:dyDescent="0.25">
      <c r="A1924" s="3">
        <f>TITRES_STAT!B1927</f>
        <v>44811</v>
      </c>
      <c r="B1924" s="6">
        <f>TITRES_STAT!D1927</f>
        <v>9.3613</v>
      </c>
      <c r="C1924" s="2">
        <f t="shared" ref="C1924:C1987" si="237">B1924-B1923</f>
        <v>0</v>
      </c>
      <c r="D1924" s="2">
        <f t="shared" si="230"/>
        <v>9.3866399999999999</v>
      </c>
      <c r="E1924" s="2">
        <f t="shared" si="232"/>
        <v>9.4544800000000002</v>
      </c>
      <c r="F1924" s="2">
        <f t="shared" si="233"/>
        <v>9.3816750000000013</v>
      </c>
      <c r="G1924" s="2">
        <f t="shared" si="235"/>
        <v>8.7824640000000045</v>
      </c>
      <c r="H1924" s="2">
        <f t="shared" si="231"/>
        <v>9.2007790000000043</v>
      </c>
      <c r="I1924" s="2">
        <f t="array" ref="I1924">SUMPRODUCT(B1908:B1927, (ROW(B1908:B1927)-ROW(B1908)+1)) / (20*21/2)</f>
        <v>9.3318542857142859</v>
      </c>
      <c r="J1924" s="2">
        <f t="shared" si="234"/>
        <v>9.3088240972115237</v>
      </c>
      <c r="K1924" s="2">
        <f t="shared" si="236"/>
        <v>9.0274175174340474</v>
      </c>
    </row>
    <row r="1925" spans="1:11" ht="13.5" x14ac:dyDescent="0.25">
      <c r="A1925" s="3">
        <f>TITRES_STAT!B1928</f>
        <v>44812</v>
      </c>
      <c r="B1925" s="6">
        <f>TITRES_STAT!D1928</f>
        <v>9.1804000000000006</v>
      </c>
      <c r="C1925" s="2">
        <f t="shared" si="237"/>
        <v>-0.18089999999999939</v>
      </c>
      <c r="D1925" s="2">
        <f t="shared" si="230"/>
        <v>9.3251200000000001</v>
      </c>
      <c r="E1925" s="2">
        <f t="shared" si="232"/>
        <v>9.4101600000000012</v>
      </c>
      <c r="F1925" s="2">
        <f t="shared" si="233"/>
        <v>9.3984049999999986</v>
      </c>
      <c r="G1925" s="2">
        <f t="shared" si="235"/>
        <v>8.7978400000000043</v>
      </c>
      <c r="H1925" s="2">
        <f t="shared" si="231"/>
        <v>9.1941550000000056</v>
      </c>
      <c r="I1925" s="2">
        <f t="array" ref="I1925">SUMPRODUCT(B1909:B1928, (ROW(B1909:B1928)-ROW(B1909)+1)) / (20*21/2)</f>
        <v>9.2333961904761903</v>
      </c>
      <c r="J1925" s="2">
        <f t="shared" si="234"/>
        <v>9.2965932308104264</v>
      </c>
      <c r="K1925" s="2">
        <f t="shared" si="236"/>
        <v>9.0334168304758506</v>
      </c>
    </row>
    <row r="1926" spans="1:11" ht="13.5" x14ac:dyDescent="0.25">
      <c r="A1926" s="3">
        <f>TITRES_STAT!B1929</f>
        <v>44813</v>
      </c>
      <c r="B1926" s="6">
        <f>TITRES_STAT!D1929</f>
        <v>9.1351999999999993</v>
      </c>
      <c r="C1926" s="2">
        <f t="shared" si="237"/>
        <v>-4.5200000000001239E-2</v>
      </c>
      <c r="D1926" s="2">
        <f t="shared" ref="D1926:D1989" si="238">AVERAGE(B1922:B1926)</f>
        <v>9.2798999999999996</v>
      </c>
      <c r="E1926" s="2">
        <f t="shared" si="232"/>
        <v>9.3739799999999995</v>
      </c>
      <c r="F1926" s="2">
        <f t="shared" si="233"/>
        <v>9.4128749999999979</v>
      </c>
      <c r="G1926" s="2">
        <f t="shared" si="235"/>
        <v>8.8177380000000039</v>
      </c>
      <c r="H1926" s="2">
        <f t="shared" si="231"/>
        <v>9.1873050000000056</v>
      </c>
      <c r="I1926" s="2">
        <f t="array" ref="I1926">SUMPRODUCT(B1910:B1929, (ROW(B1910:B1929)-ROW(B1910)+1)) / (20*21/2)</f>
        <v>9.183778095238095</v>
      </c>
      <c r="J1926" s="2">
        <f t="shared" si="234"/>
        <v>9.281222446923719</v>
      </c>
      <c r="K1926" s="2">
        <f t="shared" si="236"/>
        <v>9.0374083273199357</v>
      </c>
    </row>
    <row r="1927" spans="1:11" ht="13.5" x14ac:dyDescent="0.25">
      <c r="A1927" s="3">
        <f>TITRES_STAT!B1930</f>
        <v>44816</v>
      </c>
      <c r="B1927" s="6">
        <f>TITRES_STAT!D1930</f>
        <v>8.5924999999999994</v>
      </c>
      <c r="C1927" s="2">
        <f t="shared" si="237"/>
        <v>-0.54269999999999996</v>
      </c>
      <c r="D1927" s="2">
        <f t="shared" si="238"/>
        <v>9.1261399999999995</v>
      </c>
      <c r="E1927" s="2">
        <f t="shared" si="232"/>
        <v>9.2835300000000007</v>
      </c>
      <c r="F1927" s="2">
        <f t="shared" si="233"/>
        <v>9.4002099999999995</v>
      </c>
      <c r="G1927" s="2">
        <f t="shared" si="235"/>
        <v>8.8249740000000045</v>
      </c>
      <c r="H1927" s="2">
        <f t="shared" si="231"/>
        <v>9.1777415000000051</v>
      </c>
      <c r="I1927" s="2">
        <f t="array" ref="I1927">SUMPRODUCT(B1911:B1930, (ROW(B1911:B1930)-ROW(B1911)+1)) / (20*21/2)</f>
        <v>9.1350690476190479</v>
      </c>
      <c r="J1927" s="2">
        <f t="shared" si="234"/>
        <v>9.2156298329309845</v>
      </c>
      <c r="K1927" s="2">
        <f t="shared" si="236"/>
        <v>9.0199609419348405</v>
      </c>
    </row>
    <row r="1928" spans="1:11" ht="13.5" x14ac:dyDescent="0.25">
      <c r="A1928" s="3">
        <f>TITRES_STAT!B1931</f>
        <v>44817</v>
      </c>
      <c r="B1928" s="6">
        <f>TITRES_STAT!D1931</f>
        <v>8.3664000000000005</v>
      </c>
      <c r="C1928" s="2">
        <f t="shared" si="237"/>
        <v>-0.22609999999999886</v>
      </c>
      <c r="D1928" s="2">
        <f t="shared" si="238"/>
        <v>8.9271599999999989</v>
      </c>
      <c r="E1928" s="2">
        <f t="shared" si="232"/>
        <v>9.1704699999999999</v>
      </c>
      <c r="F1928" s="2">
        <f t="shared" si="233"/>
        <v>9.3757899999999985</v>
      </c>
      <c r="G1928" s="2">
        <f t="shared" si="235"/>
        <v>8.8258780000000048</v>
      </c>
      <c r="H1928" s="2">
        <f t="shared" si="231"/>
        <v>9.167441500000006</v>
      </c>
      <c r="I1928" s="2">
        <f t="array" ref="I1928">SUMPRODUCT(B1912:B1931, (ROW(B1912:B1931)-ROW(B1912)+1)) / (20*21/2)</f>
        <v>9.0431566666666683</v>
      </c>
      <c r="J1928" s="2">
        <f t="shared" si="234"/>
        <v>9.1347508012232712</v>
      </c>
      <c r="K1928" s="2">
        <f t="shared" si="236"/>
        <v>8.9943311010746498</v>
      </c>
    </row>
    <row r="1929" spans="1:11" ht="13.5" x14ac:dyDescent="0.25">
      <c r="A1929" s="3">
        <f>TITRES_STAT!B1932</f>
        <v>44818</v>
      </c>
      <c r="B1929" s="6">
        <f>TITRES_STAT!D1932</f>
        <v>8.8547999999999991</v>
      </c>
      <c r="C1929" s="2">
        <f t="shared" si="237"/>
        <v>0.48839999999999861</v>
      </c>
      <c r="D1929" s="2">
        <f t="shared" si="238"/>
        <v>8.8258599999999987</v>
      </c>
      <c r="E1929" s="2">
        <f t="shared" si="232"/>
        <v>9.1062499999999993</v>
      </c>
      <c r="F1929" s="2">
        <f t="shared" si="233"/>
        <v>9.3572449999999989</v>
      </c>
      <c r="G1929" s="2">
        <f t="shared" si="235"/>
        <v>8.8365500000000026</v>
      </c>
      <c r="H1929" s="2">
        <f t="shared" si="231"/>
        <v>9.1595835000000072</v>
      </c>
      <c r="I1929" s="2">
        <f t="array" ref="I1929">SUMPRODUCT(B1913:B1932, (ROW(B1913:B1932)-ROW(B1913)+1)) / (20*21/2)</f>
        <v>9.0017242857142854</v>
      </c>
      <c r="J1929" s="2">
        <f t="shared" si="234"/>
        <v>9.1080888201543875</v>
      </c>
      <c r="K1929" s="2">
        <f t="shared" si="236"/>
        <v>8.9888592931893694</v>
      </c>
    </row>
    <row r="1930" spans="1:11" ht="13.5" x14ac:dyDescent="0.25">
      <c r="A1930" s="3">
        <f>TITRES_STAT!B1933</f>
        <v>44819</v>
      </c>
      <c r="B1930" s="6">
        <f>TITRES_STAT!D1933</f>
        <v>8.8458000000000006</v>
      </c>
      <c r="C1930" s="2">
        <f t="shared" si="237"/>
        <v>-8.9999999999985647E-3</v>
      </c>
      <c r="D1930" s="2">
        <f t="shared" si="238"/>
        <v>8.7589399999999991</v>
      </c>
      <c r="E1930" s="2">
        <f t="shared" si="232"/>
        <v>9.0420299999999987</v>
      </c>
      <c r="F1930" s="2">
        <f t="shared" si="233"/>
        <v>9.3133799999999987</v>
      </c>
      <c r="G1930" s="2">
        <f t="shared" si="235"/>
        <v>8.8470420000000036</v>
      </c>
      <c r="H1930" s="2">
        <f t="shared" ref="H1930:H1993" si="239">AVERAGE(B1731:B1930)</f>
        <v>9.1525570000000069</v>
      </c>
      <c r="I1930" s="2">
        <f t="array" ref="I1930">SUMPRODUCT(B1914:B1933, (ROW(B1914:B1933)-ROW(B1914)+1)) / (20*21/2)</f>
        <v>8.9594704761904751</v>
      </c>
      <c r="J1930" s="2">
        <f t="shared" si="234"/>
        <v>9.083108932520636</v>
      </c>
      <c r="K1930" s="2">
        <f t="shared" si="236"/>
        <v>8.983249124829003</v>
      </c>
    </row>
    <row r="1931" spans="1:11" ht="13.5" x14ac:dyDescent="0.25">
      <c r="A1931" s="3">
        <f>TITRES_STAT!B1934</f>
        <v>44820</v>
      </c>
      <c r="B1931" s="6">
        <f>TITRES_STAT!D1934</f>
        <v>8.3483000000000001</v>
      </c>
      <c r="C1931" s="2">
        <f t="shared" si="237"/>
        <v>-0.4975000000000005</v>
      </c>
      <c r="D1931" s="2">
        <f t="shared" si="238"/>
        <v>8.6015599999999992</v>
      </c>
      <c r="E1931" s="2">
        <f t="shared" si="232"/>
        <v>8.9407299999999985</v>
      </c>
      <c r="F1931" s="2">
        <f t="shared" si="233"/>
        <v>9.2446400000000004</v>
      </c>
      <c r="G1931" s="2">
        <f t="shared" si="235"/>
        <v>8.8475840000000048</v>
      </c>
      <c r="H1931" s="2">
        <f t="shared" si="239"/>
        <v>9.1430430000000076</v>
      </c>
      <c r="I1931" s="2">
        <f t="array" ref="I1931">SUMPRODUCT(B1915:B1934, (ROW(B1915:B1934)-ROW(B1915)+1)) / (20*21/2)</f>
        <v>8.9207528571428565</v>
      </c>
      <c r="J1931" s="2">
        <f t="shared" si="234"/>
        <v>9.0131271294234327</v>
      </c>
      <c r="K1931" s="2">
        <f t="shared" si="236"/>
        <v>8.9583491591494351</v>
      </c>
    </row>
    <row r="1932" spans="1:11" ht="13.5" x14ac:dyDescent="0.25">
      <c r="A1932" s="3">
        <f>TITRES_STAT!B1935</f>
        <v>44823</v>
      </c>
      <c r="B1932" s="6">
        <f>TITRES_STAT!D1935</f>
        <v>8.8095999999999997</v>
      </c>
      <c r="C1932" s="2">
        <f t="shared" si="237"/>
        <v>0.4612999999999996</v>
      </c>
      <c r="D1932" s="2">
        <f t="shared" si="238"/>
        <v>8.6449800000000003</v>
      </c>
      <c r="E1932" s="2">
        <f t="shared" ref="E1932:E1995" si="240">AVERAGE(B1923:B1932)</f>
        <v>8.8855599999999999</v>
      </c>
      <c r="F1932" s="2">
        <f t="shared" si="233"/>
        <v>9.1989649999999994</v>
      </c>
      <c r="G1932" s="2">
        <f t="shared" si="235"/>
        <v>8.8573520000000041</v>
      </c>
      <c r="H1932" s="2">
        <f t="shared" si="239"/>
        <v>9.1360105000000082</v>
      </c>
      <c r="I1932" s="2">
        <f t="array" ref="I1932">SUMPRODUCT(B1916:B1935, (ROW(B1916:B1935)-ROW(B1916)+1)) / (20*21/2)</f>
        <v>8.8870699999999978</v>
      </c>
      <c r="J1932" s="2">
        <f t="shared" si="234"/>
        <v>8.9937435932878689</v>
      </c>
      <c r="K1932" s="2">
        <f t="shared" si="236"/>
        <v>8.9525158587906333</v>
      </c>
    </row>
    <row r="1933" spans="1:11" ht="13.5" x14ac:dyDescent="0.25">
      <c r="A1933" s="3">
        <f>TITRES_STAT!B1936</f>
        <v>44824</v>
      </c>
      <c r="B1933" s="6">
        <f>TITRES_STAT!D1936</f>
        <v>8.7553000000000001</v>
      </c>
      <c r="C1933" s="2">
        <f t="shared" si="237"/>
        <v>-5.4299999999999571E-2</v>
      </c>
      <c r="D1933" s="2">
        <f t="shared" si="238"/>
        <v>8.722760000000001</v>
      </c>
      <c r="E1933" s="2">
        <f t="shared" si="240"/>
        <v>8.8249600000000008</v>
      </c>
      <c r="F1933" s="2">
        <f t="shared" si="233"/>
        <v>9.1528349999999996</v>
      </c>
      <c r="G1933" s="2">
        <f t="shared" si="235"/>
        <v>8.8660340000000026</v>
      </c>
      <c r="H1933" s="2">
        <f t="shared" si="239"/>
        <v>9.1289695000000091</v>
      </c>
      <c r="I1933" s="2">
        <f t="array" ref="I1933">SUMPRODUCT(B1917:B1936, (ROW(B1917:B1936)-ROW(B1917)+1)) / (20*21/2)</f>
        <v>8.8230647619047602</v>
      </c>
      <c r="J1933" s="2">
        <f t="shared" si="234"/>
        <v>8.971034679641404</v>
      </c>
      <c r="K1933" s="2">
        <f t="shared" si="236"/>
        <v>8.9447819035439409</v>
      </c>
    </row>
    <row r="1934" spans="1:11" ht="13.5" x14ac:dyDescent="0.25">
      <c r="A1934" s="3">
        <f>TITRES_STAT!B1937</f>
        <v>44825</v>
      </c>
      <c r="B1934" s="6">
        <f>TITRES_STAT!D1937</f>
        <v>8.7462999999999997</v>
      </c>
      <c r="C1934" s="2">
        <f t="shared" si="237"/>
        <v>-9.0000000000003411E-3</v>
      </c>
      <c r="D1934" s="2">
        <f t="shared" si="238"/>
        <v>8.70106</v>
      </c>
      <c r="E1934" s="2">
        <f t="shared" si="240"/>
        <v>8.7634600000000002</v>
      </c>
      <c r="F1934" s="2">
        <f t="shared" si="233"/>
        <v>9.1089699999999993</v>
      </c>
      <c r="G1934" s="2">
        <f t="shared" si="235"/>
        <v>8.8781540000000021</v>
      </c>
      <c r="H1934" s="2">
        <f t="shared" si="239"/>
        <v>9.1218835000000098</v>
      </c>
      <c r="I1934" s="2">
        <f t="array" ref="I1934">SUMPRODUCT(B1918:B1937, (ROW(B1918:B1937)-ROW(B1918)+1)) / (20*21/2)</f>
        <v>8.7755142857142854</v>
      </c>
      <c r="J1934" s="2">
        <f t="shared" si="234"/>
        <v>8.949631376818413</v>
      </c>
      <c r="K1934" s="2">
        <f t="shared" si="236"/>
        <v>8.9369982994833954</v>
      </c>
    </row>
    <row r="1935" spans="1:11" ht="13.5" x14ac:dyDescent="0.25">
      <c r="A1935" s="3">
        <f>TITRES_STAT!B1938</f>
        <v>44826</v>
      </c>
      <c r="B1935" s="6">
        <f>TITRES_STAT!D1938</f>
        <v>8.7553000000000001</v>
      </c>
      <c r="C1935" s="2">
        <f t="shared" si="237"/>
        <v>9.0000000000003411E-3</v>
      </c>
      <c r="D1935" s="2">
        <f t="shared" si="238"/>
        <v>8.6829599999999978</v>
      </c>
      <c r="E1935" s="2">
        <f t="shared" si="240"/>
        <v>8.7209500000000002</v>
      </c>
      <c r="F1935" s="2">
        <f t="shared" si="233"/>
        <v>9.0655549999999998</v>
      </c>
      <c r="G1935" s="2">
        <f t="shared" si="235"/>
        <v>8.8871980000000015</v>
      </c>
      <c r="H1935" s="2">
        <f t="shared" si="239"/>
        <v>9.1158500000000089</v>
      </c>
      <c r="I1935" s="2">
        <f t="array" ref="I1935">SUMPRODUCT(B1919:B1938, (ROW(B1919:B1938)-ROW(B1919)+1)) / (20*21/2)</f>
        <v>8.731801428571428</v>
      </c>
      <c r="J1935" s="2">
        <f t="shared" si="234"/>
        <v>8.9311236266452312</v>
      </c>
      <c r="K1935" s="2">
        <f t="shared" si="236"/>
        <v>8.9298728759742421</v>
      </c>
    </row>
    <row r="1936" spans="1:11" ht="13.5" x14ac:dyDescent="0.25">
      <c r="A1936" s="3">
        <f>TITRES_STAT!B1939</f>
        <v>44827</v>
      </c>
      <c r="B1936" s="6">
        <f>TITRES_STAT!D1939</f>
        <v>8.3934999999999995</v>
      </c>
      <c r="C1936" s="2">
        <f t="shared" si="237"/>
        <v>-0.36180000000000057</v>
      </c>
      <c r="D1936" s="2">
        <f t="shared" si="238"/>
        <v>8.6919999999999984</v>
      </c>
      <c r="E1936" s="2">
        <f t="shared" si="240"/>
        <v>8.6467799999999997</v>
      </c>
      <c r="F1936" s="2">
        <f t="shared" si="233"/>
        <v>9.0103799999999996</v>
      </c>
      <c r="G1936" s="2">
        <f t="shared" si="235"/>
        <v>8.8895480000000013</v>
      </c>
      <c r="H1936" s="2">
        <f t="shared" si="239"/>
        <v>9.1066930000000088</v>
      </c>
      <c r="I1936" s="2">
        <f t="array" ref="I1936">SUMPRODUCT(B1920:B1939, (ROW(B1920:B1939)-ROW(B1920)+1)) / (20*21/2)</f>
        <v>8.7169404761904765</v>
      </c>
      <c r="J1936" s="2">
        <f t="shared" si="234"/>
        <v>8.879921376488543</v>
      </c>
      <c r="K1936" s="2">
        <f t="shared" si="236"/>
        <v>8.9088386455438791</v>
      </c>
    </row>
    <row r="1937" spans="1:11" ht="13.5" x14ac:dyDescent="0.25">
      <c r="A1937" s="3">
        <f>TITRES_STAT!B1940</f>
        <v>44830</v>
      </c>
      <c r="B1937" s="6">
        <f>TITRES_STAT!D1940</f>
        <v>8.5111000000000008</v>
      </c>
      <c r="C1937" s="2">
        <f t="shared" si="237"/>
        <v>0.11760000000000126</v>
      </c>
      <c r="D1937" s="2">
        <f t="shared" si="238"/>
        <v>8.6323000000000008</v>
      </c>
      <c r="E1937" s="2">
        <f t="shared" si="240"/>
        <v>8.6386400000000005</v>
      </c>
      <c r="F1937" s="2">
        <f t="shared" si="233"/>
        <v>8.9610849999999989</v>
      </c>
      <c r="G1937" s="2">
        <f t="shared" si="235"/>
        <v>8.8942500000000013</v>
      </c>
      <c r="H1937" s="2">
        <f t="shared" si="239"/>
        <v>9.0979930000000078</v>
      </c>
      <c r="I1937" s="2">
        <f t="array" ref="I1937">SUMPRODUCT(B1921:B1940, (ROW(B1921:B1940)-ROW(B1921)+1)) / (20*21/2)</f>
        <v>8.7047542857142837</v>
      </c>
      <c r="J1937" s="2">
        <f t="shared" si="234"/>
        <v>8.8447955311086819</v>
      </c>
      <c r="K1937" s="2">
        <f t="shared" si="236"/>
        <v>8.8932410516009828</v>
      </c>
    </row>
    <row r="1938" spans="1:11" ht="13.5" x14ac:dyDescent="0.25">
      <c r="A1938" s="3">
        <f>TITRES_STAT!B1941</f>
        <v>44831</v>
      </c>
      <c r="B1938" s="6">
        <f>TITRES_STAT!D1941</f>
        <v>8.5021000000000004</v>
      </c>
      <c r="C1938" s="2">
        <f t="shared" si="237"/>
        <v>-9.0000000000003411E-3</v>
      </c>
      <c r="D1938" s="2">
        <f t="shared" si="238"/>
        <v>8.5816599999999994</v>
      </c>
      <c r="E1938" s="2">
        <f t="shared" si="240"/>
        <v>8.6522100000000002</v>
      </c>
      <c r="F1938" s="2">
        <f t="shared" si="233"/>
        <v>8.9113399999999992</v>
      </c>
      <c r="G1938" s="2">
        <f t="shared" si="235"/>
        <v>8.8996779999999998</v>
      </c>
      <c r="H1938" s="2">
        <f t="shared" si="239"/>
        <v>9.0893790000000099</v>
      </c>
      <c r="I1938" s="2">
        <f t="array" ref="I1938">SUMPRODUCT(B1922:B1941, (ROW(B1922:B1941)-ROW(B1922)+1)) / (20*21/2)</f>
        <v>8.6797285714285692</v>
      </c>
      <c r="J1938" s="2">
        <f t="shared" si="234"/>
        <v>8.8121578614792835</v>
      </c>
      <c r="K1938" s="2">
        <f t="shared" si="236"/>
        <v>8.8779021868323174</v>
      </c>
    </row>
    <row r="1939" spans="1:11" ht="13.5" x14ac:dyDescent="0.25">
      <c r="A1939" s="3">
        <f>TITRES_STAT!B1942</f>
        <v>44832</v>
      </c>
      <c r="B1939" s="6">
        <f>TITRES_STAT!D1942</f>
        <v>8.7553000000000001</v>
      </c>
      <c r="C1939" s="2">
        <f t="shared" si="237"/>
        <v>0.25319999999999965</v>
      </c>
      <c r="D1939" s="2">
        <f t="shared" si="238"/>
        <v>8.5834599999999988</v>
      </c>
      <c r="E1939" s="2">
        <f t="shared" si="240"/>
        <v>8.6422600000000003</v>
      </c>
      <c r="F1939" s="2">
        <f t="shared" si="233"/>
        <v>8.8742550000000016</v>
      </c>
      <c r="G1939" s="2">
        <f t="shared" si="235"/>
        <v>8.9119779999999995</v>
      </c>
      <c r="H1939" s="2">
        <f t="shared" si="239"/>
        <v>9.0820310000000095</v>
      </c>
      <c r="I1939" s="2">
        <f t="array" ref="I1939">SUMPRODUCT(B1923:B1942, (ROW(B1923:B1942)-ROW(B1923)+1)) / (20*21/2)</f>
        <v>8.6601738095238083</v>
      </c>
      <c r="J1939" s="2">
        <f t="shared" si="234"/>
        <v>8.8067428270526857</v>
      </c>
      <c r="K1939" s="2">
        <f t="shared" si="236"/>
        <v>8.8730942579369323</v>
      </c>
    </row>
    <row r="1940" spans="1:11" ht="13.5" x14ac:dyDescent="0.25">
      <c r="A1940" s="3">
        <f>TITRES_STAT!B1943</f>
        <v>44833</v>
      </c>
      <c r="B1940" s="6">
        <f>TITRES_STAT!D1943</f>
        <v>8.7462999999999997</v>
      </c>
      <c r="C1940" s="2">
        <f t="shared" si="237"/>
        <v>-9.0000000000003411E-3</v>
      </c>
      <c r="D1940" s="2">
        <f t="shared" si="238"/>
        <v>8.5816599999999994</v>
      </c>
      <c r="E1940" s="2">
        <f t="shared" si="240"/>
        <v>8.6323100000000004</v>
      </c>
      <c r="F1940" s="2">
        <f t="shared" ref="F1940:F2003" si="241">AVERAGE(B1921:B1940)</f>
        <v>8.8371699999999986</v>
      </c>
      <c r="G1940" s="2">
        <f t="shared" si="235"/>
        <v>8.9240980000000008</v>
      </c>
      <c r="H1940" s="2">
        <f t="shared" si="239"/>
        <v>9.0746380000000109</v>
      </c>
      <c r="I1940" s="2">
        <f t="array" ref="I1940">SUMPRODUCT(B1924:B1943, (ROW(B1924:B1943)-ROW(B1924)+1)) / (20*21/2)</f>
        <v>8.6313561904761897</v>
      </c>
      <c r="J1940" s="2">
        <f t="shared" si="234"/>
        <v>8.8009863673333832</v>
      </c>
      <c r="K1940" s="2">
        <f t="shared" si="236"/>
        <v>8.8681219340962691</v>
      </c>
    </row>
    <row r="1941" spans="1:11" ht="13.5" x14ac:dyDescent="0.25">
      <c r="A1941" s="3">
        <f>TITRES_STAT!B1944</f>
        <v>44834</v>
      </c>
      <c r="B1941" s="6">
        <f>TITRES_STAT!D1944</f>
        <v>8.5744000000000007</v>
      </c>
      <c r="C1941" s="2">
        <f t="shared" si="237"/>
        <v>-0.17189999999999905</v>
      </c>
      <c r="D1941" s="2">
        <f t="shared" si="238"/>
        <v>8.6178400000000011</v>
      </c>
      <c r="E1941" s="2">
        <f t="shared" si="240"/>
        <v>8.6549200000000006</v>
      </c>
      <c r="F1941" s="2">
        <f t="shared" si="241"/>
        <v>8.7978249999999996</v>
      </c>
      <c r="G1941" s="2">
        <f t="shared" si="235"/>
        <v>8.9327800000000011</v>
      </c>
      <c r="H1941" s="2">
        <f t="shared" si="239"/>
        <v>9.0669115000000104</v>
      </c>
      <c r="I1941" s="2">
        <f t="array" ref="I1941">SUMPRODUCT(B1925:B1944, (ROW(B1925:B1944)-ROW(B1925)+1)) / (20*21/2)</f>
        <v>8.6283885714285713</v>
      </c>
      <c r="J1941" s="2">
        <f t="shared" ref="J1941:J2004" si="242">$J$4*B1941+J1940*(1-$J$4)</f>
        <v>8.7794067133016327</v>
      </c>
      <c r="K1941" s="2">
        <f t="shared" si="236"/>
        <v>8.8566034268768075</v>
      </c>
    </row>
    <row r="1942" spans="1:11" ht="13.5" x14ac:dyDescent="0.25">
      <c r="A1942" s="3">
        <f>TITRES_STAT!B1945</f>
        <v>44837</v>
      </c>
      <c r="B1942" s="6">
        <f>TITRES_STAT!D1945</f>
        <v>8.5924999999999994</v>
      </c>
      <c r="C1942" s="2">
        <f t="shared" si="237"/>
        <v>1.8099999999998673E-2</v>
      </c>
      <c r="D1942" s="2">
        <f t="shared" si="238"/>
        <v>8.6341200000000011</v>
      </c>
      <c r="E1942" s="2">
        <f t="shared" si="240"/>
        <v>8.6332100000000001</v>
      </c>
      <c r="F1942" s="2">
        <f t="shared" si="241"/>
        <v>8.7593850000000018</v>
      </c>
      <c r="G1942" s="2">
        <f t="shared" si="235"/>
        <v>8.9418240000000004</v>
      </c>
      <c r="H1942" s="2">
        <f t="shared" si="239"/>
        <v>9.0612470000000105</v>
      </c>
      <c r="I1942" s="2">
        <f t="array" ref="I1942">SUMPRODUCT(B1926:B1945, (ROW(B1926:B1945)-ROW(B1926)+1)) / (20*21/2)</f>
        <v>8.6286509523809531</v>
      </c>
      <c r="J1942" s="2">
        <f t="shared" si="242"/>
        <v>8.7616060739395714</v>
      </c>
      <c r="K1942" s="2">
        <f t="shared" si="236"/>
        <v>8.846246429744383</v>
      </c>
    </row>
    <row r="1943" spans="1:11" ht="13.5" x14ac:dyDescent="0.25">
      <c r="A1943" s="3">
        <f>TITRES_STAT!B1946</f>
        <v>44838</v>
      </c>
      <c r="B1943" s="6">
        <f>TITRES_STAT!D1946</f>
        <v>8.4567999999999994</v>
      </c>
      <c r="C1943" s="2">
        <f t="shared" si="237"/>
        <v>-0.13569999999999993</v>
      </c>
      <c r="D1943" s="2">
        <f t="shared" si="238"/>
        <v>8.6250600000000013</v>
      </c>
      <c r="E1943" s="2">
        <f t="shared" si="240"/>
        <v>8.6033599999999986</v>
      </c>
      <c r="F1943" s="2">
        <f t="shared" si="241"/>
        <v>8.7141599999999997</v>
      </c>
      <c r="G1943" s="2">
        <f t="shared" si="235"/>
        <v>8.9481539999999988</v>
      </c>
      <c r="H1943" s="2">
        <f t="shared" si="239"/>
        <v>9.0531955000000099</v>
      </c>
      <c r="I1943" s="2">
        <f t="array" ref="I1943">SUMPRODUCT(B1927:B1946, (ROW(B1927:B1946)-ROW(B1927)+1)) / (20*21/2)</f>
        <v>8.5968247619047631</v>
      </c>
      <c r="J1943" s="2">
        <f t="shared" si="242"/>
        <v>8.7325769240405648</v>
      </c>
      <c r="K1943" s="2">
        <f t="shared" si="236"/>
        <v>8.8309740207348</v>
      </c>
    </row>
    <row r="1944" spans="1:11" ht="13.5" x14ac:dyDescent="0.25">
      <c r="A1944" s="3">
        <f>TITRES_STAT!B1947</f>
        <v>44839</v>
      </c>
      <c r="B1944" s="6">
        <f>TITRES_STAT!D1947</f>
        <v>8.6829999999999998</v>
      </c>
      <c r="C1944" s="2">
        <f t="shared" si="237"/>
        <v>0.2262000000000004</v>
      </c>
      <c r="D1944" s="2">
        <f t="shared" si="238"/>
        <v>8.6106000000000016</v>
      </c>
      <c r="E1944" s="2">
        <f t="shared" si="240"/>
        <v>8.5970300000000002</v>
      </c>
      <c r="F1944" s="2">
        <f t="shared" si="241"/>
        <v>8.6802449999999993</v>
      </c>
      <c r="G1944" s="2">
        <f t="shared" si="235"/>
        <v>8.959007999999999</v>
      </c>
      <c r="H1944" s="2">
        <f t="shared" si="239"/>
        <v>9.0462310000000077</v>
      </c>
      <c r="I1944" s="2">
        <f t="array" ref="I1944">SUMPRODUCT(B1928:B1947, (ROW(B1928:B1947)-ROW(B1928)+1)) / (20*21/2)</f>
        <v>8.5688747619047589</v>
      </c>
      <c r="J1944" s="2">
        <f t="shared" si="242"/>
        <v>8.7278553122271774</v>
      </c>
      <c r="K1944" s="2">
        <f t="shared" si="236"/>
        <v>8.8251711179608865</v>
      </c>
    </row>
    <row r="1945" spans="1:11" ht="13.5" x14ac:dyDescent="0.25">
      <c r="A1945" s="3">
        <f>TITRES_STAT!B1948</f>
        <v>44840</v>
      </c>
      <c r="B1945" s="6">
        <f>TITRES_STAT!D1948</f>
        <v>8.6829999999999998</v>
      </c>
      <c r="C1945" s="2">
        <f t="shared" si="237"/>
        <v>0</v>
      </c>
      <c r="D1945" s="2">
        <f t="shared" si="238"/>
        <v>8.5979399999999995</v>
      </c>
      <c r="E1945" s="2">
        <f t="shared" si="240"/>
        <v>8.5898000000000003</v>
      </c>
      <c r="F1945" s="2">
        <f t="shared" si="241"/>
        <v>8.6553749999999994</v>
      </c>
      <c r="G1945" s="2">
        <f t="shared" si="235"/>
        <v>8.9698619999999991</v>
      </c>
      <c r="H1945" s="2">
        <f t="shared" si="239"/>
        <v>9.039310500000008</v>
      </c>
      <c r="I1945" s="2">
        <f t="array" ref="I1945">SUMPRODUCT(B1929:B1948, (ROW(B1929:B1948)-ROW(B1929)+1)) / (20*21/2)</f>
        <v>8.5551309523809511</v>
      </c>
      <c r="J1945" s="2">
        <f t="shared" si="242"/>
        <v>8.7235833777293514</v>
      </c>
      <c r="K1945" s="2">
        <f t="shared" si="236"/>
        <v>8.8195957800016362</v>
      </c>
    </row>
    <row r="1946" spans="1:11" ht="13.5" x14ac:dyDescent="0.25">
      <c r="A1946" s="3">
        <f>TITRES_STAT!B1949</f>
        <v>44841</v>
      </c>
      <c r="B1946" s="6">
        <f>TITRES_STAT!D1949</f>
        <v>8.3211999999999993</v>
      </c>
      <c r="C1946" s="2">
        <f t="shared" si="237"/>
        <v>-0.36180000000000057</v>
      </c>
      <c r="D1946" s="2">
        <f t="shared" si="238"/>
        <v>8.5472999999999999</v>
      </c>
      <c r="E1946" s="2">
        <f t="shared" si="240"/>
        <v>8.5825700000000005</v>
      </c>
      <c r="F1946" s="2">
        <f t="shared" si="241"/>
        <v>8.6146750000000001</v>
      </c>
      <c r="G1946" s="2">
        <f t="shared" si="235"/>
        <v>8.9734799999999986</v>
      </c>
      <c r="H1946" s="2">
        <f t="shared" si="239"/>
        <v>9.0305810000000086</v>
      </c>
      <c r="I1946" s="2">
        <f t="array" ref="I1946">SUMPRODUCT(B1930:B1949, (ROW(B1930:B1949)-ROW(B1930)+1)) / (20*21/2)</f>
        <v>8.5108138095238086</v>
      </c>
      <c r="J1946" s="2">
        <f t="shared" si="242"/>
        <v>8.6852611512789366</v>
      </c>
      <c r="K1946" s="2">
        <f t="shared" si="236"/>
        <v>8.8000508474525532</v>
      </c>
    </row>
    <row r="1947" spans="1:11" ht="13.5" x14ac:dyDescent="0.25">
      <c r="A1947" s="3">
        <f>TITRES_STAT!B1950</f>
        <v>44844</v>
      </c>
      <c r="B1947" s="6">
        <f>TITRES_STAT!D1950</f>
        <v>8.3211999999999993</v>
      </c>
      <c r="C1947" s="2">
        <f t="shared" si="237"/>
        <v>0</v>
      </c>
      <c r="D1947" s="2">
        <f t="shared" si="238"/>
        <v>8.4930399999999988</v>
      </c>
      <c r="E1947" s="2">
        <f t="shared" si="240"/>
        <v>8.5635800000000017</v>
      </c>
      <c r="F1947" s="2">
        <f t="shared" si="241"/>
        <v>8.6011100000000003</v>
      </c>
      <c r="G1947" s="2">
        <f t="shared" si="235"/>
        <v>8.9673299999999987</v>
      </c>
      <c r="H1947" s="2">
        <f t="shared" si="239"/>
        <v>9.0222455000000092</v>
      </c>
      <c r="I1947" s="2">
        <f t="array" ref="I1947">SUMPRODUCT(B1931:B1950, (ROW(B1931:B1950)-ROW(B1931)+1)) / (20*21/2)</f>
        <v>8.4871276190476195</v>
      </c>
      <c r="J1947" s="2">
        <f t="shared" si="242"/>
        <v>8.6505886606809419</v>
      </c>
      <c r="K1947" s="2">
        <f t="shared" si="236"/>
        <v>8.7812723828465717</v>
      </c>
    </row>
    <row r="1948" spans="1:11" ht="13.5" x14ac:dyDescent="0.25">
      <c r="A1948" s="3">
        <f>TITRES_STAT!B1951</f>
        <v>44845</v>
      </c>
      <c r="B1948" s="6">
        <f>TITRES_STAT!D1951</f>
        <v>8.4567999999999994</v>
      </c>
      <c r="C1948" s="2">
        <f t="shared" si="237"/>
        <v>0.13560000000000016</v>
      </c>
      <c r="D1948" s="2">
        <f t="shared" si="238"/>
        <v>8.4930399999999988</v>
      </c>
      <c r="E1948" s="2">
        <f t="shared" si="240"/>
        <v>8.5590500000000009</v>
      </c>
      <c r="F1948" s="2">
        <f t="shared" si="241"/>
        <v>8.6056299999999997</v>
      </c>
      <c r="G1948" s="2">
        <f t="shared" si="235"/>
        <v>8.9646159999999995</v>
      </c>
      <c r="H1948" s="2">
        <f t="shared" si="239"/>
        <v>9.0145880000000087</v>
      </c>
      <c r="I1948" s="2">
        <f t="array" ref="I1948">SUMPRODUCT(B1932:B1951, (ROW(B1932:B1951)-ROW(B1932)+1)) / (20*21/2)</f>
        <v>8.4891966666666665</v>
      </c>
      <c r="J1948" s="2">
        <f t="shared" si="242"/>
        <v>8.6321325977589467</v>
      </c>
      <c r="K1948" s="2">
        <f t="shared" si="236"/>
        <v>8.7685479756761193</v>
      </c>
    </row>
    <row r="1949" spans="1:11" ht="13.5" x14ac:dyDescent="0.25">
      <c r="A1949" s="3">
        <f>TITRES_STAT!B1952</f>
        <v>44846</v>
      </c>
      <c r="B1949" s="6">
        <f>TITRES_STAT!D1952</f>
        <v>8.1402999999999999</v>
      </c>
      <c r="C1949" s="2">
        <f t="shared" si="237"/>
        <v>-0.31649999999999956</v>
      </c>
      <c r="D1949" s="2">
        <f t="shared" si="238"/>
        <v>8.3844999999999992</v>
      </c>
      <c r="E1949" s="2">
        <f t="shared" si="240"/>
        <v>8.4975500000000004</v>
      </c>
      <c r="F1949" s="2">
        <f t="shared" si="241"/>
        <v>8.5699050000000003</v>
      </c>
      <c r="G1949" s="2">
        <f t="shared" si="235"/>
        <v>8.9486979999999985</v>
      </c>
      <c r="H1949" s="2">
        <f t="shared" si="239"/>
        <v>9.0053480000000086</v>
      </c>
      <c r="I1949" s="2">
        <f t="array" ref="I1949">SUMPRODUCT(B1933:B1952, (ROW(B1933:B1952)-ROW(B1933)+1)) / (20*21/2)</f>
        <v>8.4902319047619059</v>
      </c>
      <c r="J1949" s="2">
        <f t="shared" si="242"/>
        <v>8.5852913979723802</v>
      </c>
      <c r="K1949" s="2">
        <f t="shared" si="236"/>
        <v>8.7439108001594086</v>
      </c>
    </row>
    <row r="1950" spans="1:11" ht="13.5" x14ac:dyDescent="0.25">
      <c r="A1950" s="3">
        <f>TITRES_STAT!B1953</f>
        <v>44847</v>
      </c>
      <c r="B1950" s="6">
        <f>TITRES_STAT!D1953</f>
        <v>8.3211999999999993</v>
      </c>
      <c r="C1950" s="2">
        <f t="shared" si="237"/>
        <v>0.18089999999999939</v>
      </c>
      <c r="D1950" s="2">
        <f t="shared" si="238"/>
        <v>8.3121399999999976</v>
      </c>
      <c r="E1950" s="2">
        <f t="shared" si="240"/>
        <v>8.4550400000000003</v>
      </c>
      <c r="F1950" s="2">
        <f t="shared" si="241"/>
        <v>8.5436749999999986</v>
      </c>
      <c r="G1950" s="2">
        <f t="shared" si="235"/>
        <v>8.9380259999999989</v>
      </c>
      <c r="H1950" s="2">
        <f t="shared" si="239"/>
        <v>8.9987650000000095</v>
      </c>
      <c r="I1950" s="2">
        <f t="array" ref="I1950">SUMPRODUCT(B1934:B1953, (ROW(B1934:B1953)-ROW(B1934)+1)) / (20*21/2)</f>
        <v>8.4648680952380957</v>
      </c>
      <c r="J1950" s="2">
        <f t="shared" si="242"/>
        <v>8.5601398362607242</v>
      </c>
      <c r="K1950" s="2">
        <f t="shared" si="236"/>
        <v>8.7273339060355113</v>
      </c>
    </row>
    <row r="1951" spans="1:11" ht="13.5" x14ac:dyDescent="0.25">
      <c r="A1951" s="3">
        <f>TITRES_STAT!B1954</f>
        <v>44848</v>
      </c>
      <c r="B1951" s="6">
        <f>TITRES_STAT!D1954</f>
        <v>8.5654000000000003</v>
      </c>
      <c r="C1951" s="2">
        <f t="shared" si="237"/>
        <v>0.24420000000000108</v>
      </c>
      <c r="D1951" s="2">
        <f t="shared" si="238"/>
        <v>8.3609800000000014</v>
      </c>
      <c r="E1951" s="2">
        <f t="shared" si="240"/>
        <v>8.4541399999999989</v>
      </c>
      <c r="F1951" s="2">
        <f t="shared" si="241"/>
        <v>8.5545299999999997</v>
      </c>
      <c r="G1951" s="2">
        <f t="shared" si="235"/>
        <v>8.9322379999999981</v>
      </c>
      <c r="H1951" s="2">
        <f t="shared" si="239"/>
        <v>8.9934030000000078</v>
      </c>
      <c r="I1951" s="2">
        <f t="array" ref="I1951">SUMPRODUCT(B1935:B1954, (ROW(B1935:B1954)-ROW(B1935)+1)) / (20*21/2)</f>
        <v>8.4400628571428555</v>
      </c>
      <c r="J1951" s="2">
        <f t="shared" si="242"/>
        <v>8.5606408042358932</v>
      </c>
      <c r="K1951" s="2">
        <f t="shared" si="236"/>
        <v>8.7209835567792169</v>
      </c>
    </row>
    <row r="1952" spans="1:11" ht="13.5" x14ac:dyDescent="0.25">
      <c r="A1952" s="3">
        <f>TITRES_STAT!B1955</f>
        <v>44851</v>
      </c>
      <c r="B1952" s="6">
        <f>TITRES_STAT!D1955</f>
        <v>8.5654000000000003</v>
      </c>
      <c r="C1952" s="2">
        <f t="shared" si="237"/>
        <v>0</v>
      </c>
      <c r="D1952" s="2">
        <f t="shared" si="238"/>
        <v>8.4098199999999999</v>
      </c>
      <c r="E1952" s="2">
        <f t="shared" si="240"/>
        <v>8.4514299999999984</v>
      </c>
      <c r="F1952" s="2">
        <f t="shared" si="241"/>
        <v>8.5423200000000001</v>
      </c>
      <c r="G1952" s="2">
        <f t="shared" si="235"/>
        <v>8.9264499999999991</v>
      </c>
      <c r="H1952" s="2">
        <f t="shared" si="239"/>
        <v>8.986551500000008</v>
      </c>
      <c r="I1952" s="2">
        <f t="array" ref="I1952">SUMPRODUCT(B1936:B1955, (ROW(B1936:B1955)-ROW(B1936)+1)) / (20*21/2)</f>
        <v>8.3977642857142865</v>
      </c>
      <c r="J1952" s="2">
        <f t="shared" si="242"/>
        <v>8.5610940609753321</v>
      </c>
      <c r="K1952" s="2">
        <f t="shared" si="236"/>
        <v>8.714882240827091</v>
      </c>
    </row>
    <row r="1953" spans="1:11" ht="13.5" x14ac:dyDescent="0.25">
      <c r="A1953" s="3">
        <f>TITRES_STAT!B1956</f>
        <v>44852</v>
      </c>
      <c r="B1953" s="6">
        <f>TITRES_STAT!D1956</f>
        <v>8.2759999999999998</v>
      </c>
      <c r="C1953" s="2">
        <f t="shared" si="237"/>
        <v>-0.28940000000000055</v>
      </c>
      <c r="D1953" s="2">
        <f t="shared" si="238"/>
        <v>8.373660000000001</v>
      </c>
      <c r="E1953" s="2">
        <f t="shared" si="240"/>
        <v>8.433349999999999</v>
      </c>
      <c r="F1953" s="2">
        <f t="shared" si="241"/>
        <v>8.5183550000000015</v>
      </c>
      <c r="G1953" s="2">
        <f t="shared" si="235"/>
        <v>8.9148739999999993</v>
      </c>
      <c r="H1953" s="2">
        <f t="shared" si="239"/>
        <v>8.9784280000000081</v>
      </c>
      <c r="I1953" s="2">
        <f t="array" ref="I1953">SUMPRODUCT(B1937:B1956, (ROW(B1937:B1956)-ROW(B1937)+1)) / (20*21/2)</f>
        <v>8.3553871428571433</v>
      </c>
      <c r="J1953" s="2">
        <f t="shared" si="242"/>
        <v>8.5339422456443472</v>
      </c>
      <c r="K1953" s="2">
        <f t="shared" si="236"/>
        <v>8.6976711725593621</v>
      </c>
    </row>
    <row r="1954" spans="1:11" ht="13.5" x14ac:dyDescent="0.25">
      <c r="A1954" s="3">
        <f>TITRES_STAT!B1957</f>
        <v>44853</v>
      </c>
      <c r="B1954" s="6">
        <f>TITRES_STAT!D1957</f>
        <v>8.2578999999999994</v>
      </c>
      <c r="C1954" s="2">
        <f t="shared" si="237"/>
        <v>-1.8100000000000449E-2</v>
      </c>
      <c r="D1954" s="2">
        <f t="shared" si="238"/>
        <v>8.3971800000000005</v>
      </c>
      <c r="E1954" s="2">
        <f t="shared" si="240"/>
        <v>8.3908400000000007</v>
      </c>
      <c r="F1954" s="2">
        <f t="shared" si="241"/>
        <v>8.4939350000000022</v>
      </c>
      <c r="G1954" s="2">
        <f t="shared" si="235"/>
        <v>8.9029359999999986</v>
      </c>
      <c r="H1954" s="2">
        <f t="shared" si="239"/>
        <v>8.9699950000000097</v>
      </c>
      <c r="I1954" s="2">
        <f t="array" ref="I1954">SUMPRODUCT(B1938:B1957, (ROW(B1938:B1957)-ROW(B1938)+1)) / (20*21/2)</f>
        <v>8.3380757142857131</v>
      </c>
      <c r="J1954" s="2">
        <f t="shared" si="242"/>
        <v>8.5076525079639325</v>
      </c>
      <c r="K1954" s="2">
        <f t="shared" si="236"/>
        <v>8.6804252442237004</v>
      </c>
    </row>
    <row r="1955" spans="1:11" ht="13.5" x14ac:dyDescent="0.25">
      <c r="A1955" s="3">
        <f>TITRES_STAT!B1958</f>
        <v>44854</v>
      </c>
      <c r="B1955" s="6">
        <f>TITRES_STAT!D1958</f>
        <v>8.0497999999999994</v>
      </c>
      <c r="C1955" s="2">
        <f t="shared" si="237"/>
        <v>-0.20809999999999995</v>
      </c>
      <c r="D1955" s="2">
        <f t="shared" si="238"/>
        <v>8.3428999999999984</v>
      </c>
      <c r="E1955" s="2">
        <f t="shared" si="240"/>
        <v>8.327519999999998</v>
      </c>
      <c r="F1955" s="2">
        <f t="shared" si="241"/>
        <v>8.4586600000000018</v>
      </c>
      <c r="G1955" s="2">
        <f t="shared" si="235"/>
        <v>8.8870159999999974</v>
      </c>
      <c r="H1955" s="2">
        <f t="shared" si="239"/>
        <v>8.9605215000000094</v>
      </c>
      <c r="I1955" s="2">
        <f t="array" ref="I1955">SUMPRODUCT(B1939:B1958, (ROW(B1939:B1958)-ROW(B1939)+1)) / (20*21/2)</f>
        <v>8.3219700000000003</v>
      </c>
      <c r="J1955" s="2">
        <f t="shared" si="242"/>
        <v>8.4640475072054624</v>
      </c>
      <c r="K1955" s="2">
        <f t="shared" si="236"/>
        <v>8.6556948424894369</v>
      </c>
    </row>
    <row r="1956" spans="1:11" ht="13.5" x14ac:dyDescent="0.25">
      <c r="A1956" s="3">
        <f>TITRES_STAT!B1959</f>
        <v>44855</v>
      </c>
      <c r="B1956" s="6">
        <f>TITRES_STAT!D1959</f>
        <v>8.0137</v>
      </c>
      <c r="C1956" s="2">
        <f t="shared" si="237"/>
        <v>-3.6099999999999355E-2</v>
      </c>
      <c r="D1956" s="2">
        <f t="shared" si="238"/>
        <v>8.2325599999999994</v>
      </c>
      <c r="E1956" s="2">
        <f t="shared" si="240"/>
        <v>8.2967700000000004</v>
      </c>
      <c r="F1956" s="2">
        <f t="shared" si="241"/>
        <v>8.4396700000000031</v>
      </c>
      <c r="G1956" s="2">
        <f t="shared" si="235"/>
        <v>8.8703739999999964</v>
      </c>
      <c r="H1956" s="2">
        <f t="shared" si="239"/>
        <v>8.9524010000000089</v>
      </c>
      <c r="I1956" s="2">
        <f t="array" ref="I1956">SUMPRODUCT(B1940:B1959, (ROW(B1940:B1959)-ROW(B1940)+1)) / (20*21/2)</f>
        <v>8.3044366666666676</v>
      </c>
      <c r="J1956" s="2">
        <f t="shared" si="242"/>
        <v>8.4211572684239897</v>
      </c>
      <c r="K1956" s="2">
        <f t="shared" si="236"/>
        <v>8.6305185741565182</v>
      </c>
    </row>
    <row r="1957" spans="1:11" ht="13.5" x14ac:dyDescent="0.25">
      <c r="A1957" s="3">
        <f>TITRES_STAT!B1960</f>
        <v>44858</v>
      </c>
      <c r="B1957" s="6">
        <f>TITRES_STAT!D1960</f>
        <v>8.2578999999999994</v>
      </c>
      <c r="C1957" s="2">
        <f t="shared" si="237"/>
        <v>0.24419999999999931</v>
      </c>
      <c r="D1957" s="2">
        <f t="shared" si="238"/>
        <v>8.1710600000000007</v>
      </c>
      <c r="E1957" s="2">
        <f t="shared" si="240"/>
        <v>8.2904399999999985</v>
      </c>
      <c r="F1957" s="2">
        <f t="shared" si="241"/>
        <v>8.427010000000001</v>
      </c>
      <c r="G1957" s="2">
        <f t="shared" si="235"/>
        <v>8.8586159999999978</v>
      </c>
      <c r="H1957" s="2">
        <f t="shared" si="239"/>
        <v>8.9459395000000104</v>
      </c>
      <c r="I1957" s="2">
        <f t="array" ref="I1957">SUMPRODUCT(B1941:B1960, (ROW(B1941:B1960)-ROW(B1941)+1)) / (20*21/2)</f>
        <v>8.2807919047619034</v>
      </c>
      <c r="J1957" s="2">
        <f t="shared" si="242"/>
        <v>8.4056089571455139</v>
      </c>
      <c r="K1957" s="2">
        <f t="shared" si="236"/>
        <v>8.6159060810523407</v>
      </c>
    </row>
    <row r="1958" spans="1:11" ht="13.5" x14ac:dyDescent="0.25">
      <c r="A1958" s="3">
        <f>TITRES_STAT!B1961</f>
        <v>44859</v>
      </c>
      <c r="B1958" s="6">
        <f>TITRES_STAT!D1961</f>
        <v>8.2578999999999994</v>
      </c>
      <c r="C1958" s="2">
        <f t="shared" si="237"/>
        <v>0</v>
      </c>
      <c r="D1958" s="2">
        <f t="shared" si="238"/>
        <v>8.1674399999999991</v>
      </c>
      <c r="E1958" s="2">
        <f t="shared" si="240"/>
        <v>8.2705500000000001</v>
      </c>
      <c r="F1958" s="2">
        <f t="shared" si="241"/>
        <v>8.4148000000000014</v>
      </c>
      <c r="G1958" s="2">
        <f t="shared" si="235"/>
        <v>8.8466779999999989</v>
      </c>
      <c r="H1958" s="2">
        <f t="shared" si="239"/>
        <v>8.9376380000000104</v>
      </c>
      <c r="I1958" s="2">
        <f t="array" ref="I1958">SUMPRODUCT(B1942:B1961, (ROW(B1942:B1961)-ROW(B1942)+1)) / (20*21/2)</f>
        <v>8.251413809523811</v>
      </c>
      <c r="J1958" s="2">
        <f t="shared" si="242"/>
        <v>8.39154143741737</v>
      </c>
      <c r="K1958" s="2">
        <f t="shared" si="236"/>
        <v>8.6018666268934254</v>
      </c>
    </row>
    <row r="1959" spans="1:11" ht="13.5" x14ac:dyDescent="0.25">
      <c r="A1959" s="3">
        <f>TITRES_STAT!B1962</f>
        <v>44860</v>
      </c>
      <c r="B1959" s="6">
        <f>TITRES_STAT!D1962</f>
        <v>8.2307000000000006</v>
      </c>
      <c r="C1959" s="2">
        <f t="shared" si="237"/>
        <v>-2.7199999999998781E-2</v>
      </c>
      <c r="D1959" s="2">
        <f t="shared" si="238"/>
        <v>8.161999999999999</v>
      </c>
      <c r="E1959" s="2">
        <f t="shared" si="240"/>
        <v>8.2795900000000007</v>
      </c>
      <c r="F1959" s="2">
        <f t="shared" si="241"/>
        <v>8.3885700000000014</v>
      </c>
      <c r="G1959" s="2">
        <f t="shared" si="235"/>
        <v>8.8267779999999973</v>
      </c>
      <c r="H1959" s="2">
        <f t="shared" si="239"/>
        <v>8.9292005000000128</v>
      </c>
      <c r="I1959" s="2">
        <f t="array" ref="I1959">SUMPRODUCT(B1943:B1962, (ROW(B1943:B1962)-ROW(B1943)+1)) / (20*21/2)</f>
        <v>8.198695714285714</v>
      </c>
      <c r="J1959" s="2">
        <f t="shared" si="242"/>
        <v>8.3762232052823826</v>
      </c>
      <c r="K1959" s="2">
        <f t="shared" si="236"/>
        <v>8.5873110728976041</v>
      </c>
    </row>
    <row r="1960" spans="1:11" ht="13.5" x14ac:dyDescent="0.25">
      <c r="A1960" s="3">
        <f>TITRES_STAT!B1963</f>
        <v>44861</v>
      </c>
      <c r="B1960" s="6">
        <f>TITRES_STAT!D1963</f>
        <v>8.1402999999999999</v>
      </c>
      <c r="C1960" s="2">
        <f t="shared" si="237"/>
        <v>-9.0400000000000702E-2</v>
      </c>
      <c r="D1960" s="2">
        <f t="shared" si="238"/>
        <v>8.1800999999999995</v>
      </c>
      <c r="E1960" s="2">
        <f t="shared" si="240"/>
        <v>8.2614999999999998</v>
      </c>
      <c r="F1960" s="2">
        <f t="shared" si="241"/>
        <v>8.358270000000001</v>
      </c>
      <c r="G1960" s="2">
        <f t="shared" si="235"/>
        <v>8.7951219999999992</v>
      </c>
      <c r="H1960" s="2">
        <f t="shared" si="239"/>
        <v>8.9204425000000125</v>
      </c>
      <c r="I1960" s="2">
        <f t="array" ref="I1960">SUMPRODUCT(B1944:B1963, (ROW(B1944:B1963)-ROW(B1944)+1)) / (20*21/2)</f>
        <v>8.1455490476190473</v>
      </c>
      <c r="J1960" s="2">
        <f t="shared" si="242"/>
        <v>8.3537543285888223</v>
      </c>
      <c r="K1960" s="2">
        <f t="shared" si="236"/>
        <v>8.56978122690162</v>
      </c>
    </row>
    <row r="1961" spans="1:11" ht="13.5" x14ac:dyDescent="0.25">
      <c r="A1961" s="3">
        <f>TITRES_STAT!B1964</f>
        <v>44862</v>
      </c>
      <c r="B1961" s="6">
        <f>TITRES_STAT!D1964</f>
        <v>8.0497999999999994</v>
      </c>
      <c r="C1961" s="2">
        <f t="shared" si="237"/>
        <v>-9.0500000000000469E-2</v>
      </c>
      <c r="D1961" s="2">
        <f t="shared" si="238"/>
        <v>8.1873199999999979</v>
      </c>
      <c r="E1961" s="2">
        <f t="shared" si="240"/>
        <v>8.2099399999999996</v>
      </c>
      <c r="F1961" s="2">
        <f t="shared" si="241"/>
        <v>8.332040000000001</v>
      </c>
      <c r="G1961" s="2">
        <f t="shared" si="235"/>
        <v>8.7616559999999986</v>
      </c>
      <c r="H1961" s="2">
        <f t="shared" si="239"/>
        <v>8.9112320000000125</v>
      </c>
      <c r="I1961" s="2">
        <f t="array" ref="I1961">SUMPRODUCT(B1945:B1964, (ROW(B1945:B1964)-ROW(B1945)+1)) / (20*21/2)</f>
        <v>8.0958476190476194</v>
      </c>
      <c r="J1961" s="2">
        <f t="shared" si="242"/>
        <v>8.3248062972946482</v>
      </c>
      <c r="K1961" s="2">
        <f t="shared" si="236"/>
        <v>8.5493898062388105</v>
      </c>
    </row>
    <row r="1962" spans="1:11" ht="13.5" x14ac:dyDescent="0.25">
      <c r="A1962" s="3">
        <f>TITRES_STAT!B1965</f>
        <v>44865</v>
      </c>
      <c r="B1962" s="6">
        <f>TITRES_STAT!D1965</f>
        <v>7.7785000000000002</v>
      </c>
      <c r="C1962" s="2">
        <f t="shared" si="237"/>
        <v>-0.27129999999999921</v>
      </c>
      <c r="D1962" s="2">
        <f t="shared" si="238"/>
        <v>8.0914400000000004</v>
      </c>
      <c r="E1962" s="2">
        <f t="shared" si="240"/>
        <v>8.1312499999999996</v>
      </c>
      <c r="F1962" s="2">
        <f t="shared" si="241"/>
        <v>8.2913400000000017</v>
      </c>
      <c r="G1962" s="2">
        <f t="shared" si="235"/>
        <v>8.7227640000000015</v>
      </c>
      <c r="H1962" s="2">
        <f t="shared" si="239"/>
        <v>8.9006650000000125</v>
      </c>
      <c r="I1962" s="2">
        <f t="array" ref="I1962">SUMPRODUCT(B1946:B1965, (ROW(B1946:B1965)-ROW(B1946)+1)) / (20*21/2)</f>
        <v>8.072201904761906</v>
      </c>
      <c r="J1962" s="2">
        <f t="shared" si="242"/>
        <v>8.2727771261237297</v>
      </c>
      <c r="K1962" s="2">
        <f t="shared" si="236"/>
        <v>8.5191588334451325</v>
      </c>
    </row>
    <row r="1963" spans="1:11" ht="13.5" x14ac:dyDescent="0.25">
      <c r="A1963" s="3">
        <f>TITRES_STAT!B1966</f>
        <v>44866</v>
      </c>
      <c r="B1963" s="6">
        <f>TITRES_STAT!D1966</f>
        <v>7.7332999999999998</v>
      </c>
      <c r="C1963" s="2">
        <f t="shared" si="237"/>
        <v>-4.5200000000000351E-2</v>
      </c>
      <c r="D1963" s="2">
        <f t="shared" si="238"/>
        <v>7.9865200000000005</v>
      </c>
      <c r="E1963" s="2">
        <f t="shared" si="240"/>
        <v>8.0769799999999989</v>
      </c>
      <c r="F1963" s="2">
        <f t="shared" si="241"/>
        <v>8.2551650000000016</v>
      </c>
      <c r="G1963" s="2">
        <f t="shared" si="235"/>
        <v>8.6838720000000009</v>
      </c>
      <c r="H1963" s="2">
        <f t="shared" si="239"/>
        <v>8.889959500000014</v>
      </c>
      <c r="I1963" s="2">
        <f t="array" ref="I1963">SUMPRODUCT(B1947:B1966, (ROW(B1947:B1966)-ROW(B1947)+1)) / (20*21/2)</f>
        <v>8.0666399999999996</v>
      </c>
      <c r="J1963" s="2">
        <f t="shared" si="242"/>
        <v>8.221398352207185</v>
      </c>
      <c r="K1963" s="2">
        <f t="shared" si="236"/>
        <v>8.4883408399766971</v>
      </c>
    </row>
    <row r="1964" spans="1:11" ht="13.5" x14ac:dyDescent="0.25">
      <c r="A1964" s="3">
        <f>TITRES_STAT!B1967</f>
        <v>44867</v>
      </c>
      <c r="B1964" s="6">
        <f>TITRES_STAT!D1967</f>
        <v>7.7332999999999998</v>
      </c>
      <c r="C1964" s="2">
        <f t="shared" si="237"/>
        <v>0</v>
      </c>
      <c r="D1964" s="2">
        <f t="shared" si="238"/>
        <v>7.8870400000000007</v>
      </c>
      <c r="E1964" s="2">
        <f t="shared" si="240"/>
        <v>8.024519999999999</v>
      </c>
      <c r="F1964" s="2">
        <f t="shared" si="241"/>
        <v>8.2076800000000016</v>
      </c>
      <c r="G1964" s="2">
        <f t="shared" si="235"/>
        <v>8.6460659999999994</v>
      </c>
      <c r="H1964" s="2">
        <f t="shared" si="239"/>
        <v>8.8813130000000129</v>
      </c>
      <c r="I1964" s="2">
        <f t="array" ref="I1964">SUMPRODUCT(B1948:B1967, (ROW(B1948:B1967)-ROW(B1948)+1)) / (20*21/2)</f>
        <v>8.0594880952380947</v>
      </c>
      <c r="J1964" s="2">
        <f t="shared" si="242"/>
        <v>8.1749127948541194</v>
      </c>
      <c r="K1964" s="2">
        <f t="shared" si="236"/>
        <v>8.4587313952717302</v>
      </c>
    </row>
    <row r="1965" spans="1:11" ht="13.5" x14ac:dyDescent="0.25">
      <c r="A1965" s="3">
        <f>TITRES_STAT!B1968</f>
        <v>44868</v>
      </c>
      <c r="B1965" s="6">
        <f>TITRES_STAT!D1968</f>
        <v>7.9593999999999996</v>
      </c>
      <c r="C1965" s="2">
        <f t="shared" si="237"/>
        <v>0.22609999999999975</v>
      </c>
      <c r="D1965" s="2">
        <f t="shared" si="238"/>
        <v>7.8508599999999999</v>
      </c>
      <c r="E1965" s="2">
        <f t="shared" si="240"/>
        <v>8.0154800000000002</v>
      </c>
      <c r="F1965" s="2">
        <f t="shared" si="241"/>
        <v>8.1714999999999982</v>
      </c>
      <c r="G1965" s="2">
        <f t="shared" si="235"/>
        <v>8.6127819999999993</v>
      </c>
      <c r="H1965" s="2">
        <f t="shared" si="239"/>
        <v>8.8740160000000117</v>
      </c>
      <c r="I1965" s="2">
        <f t="array" ref="I1965">SUMPRODUCT(B1949:B1968, (ROW(B1949:B1968)-ROW(B1949)+1)) / (20*21/2)</f>
        <v>8.058627619047618</v>
      </c>
      <c r="J1965" s="2">
        <f t="shared" si="242"/>
        <v>8.1543877667727749</v>
      </c>
      <c r="K1965" s="2">
        <f t="shared" si="236"/>
        <v>8.4391497719277417</v>
      </c>
    </row>
    <row r="1966" spans="1:11" ht="13.5" x14ac:dyDescent="0.25">
      <c r="A1966" s="3">
        <f>TITRES_STAT!B1969</f>
        <v>44869</v>
      </c>
      <c r="B1966" s="6">
        <f>TITRES_STAT!D1969</f>
        <v>8.1130999999999993</v>
      </c>
      <c r="C1966" s="2">
        <f t="shared" si="237"/>
        <v>0.15369999999999973</v>
      </c>
      <c r="D1966" s="2">
        <f t="shared" si="238"/>
        <v>7.8635199999999994</v>
      </c>
      <c r="E1966" s="2">
        <f t="shared" si="240"/>
        <v>8.0254200000000004</v>
      </c>
      <c r="F1966" s="2">
        <f t="shared" si="241"/>
        <v>8.1610949999999995</v>
      </c>
      <c r="G1966" s="2">
        <f t="shared" si="235"/>
        <v>8.5851039999999994</v>
      </c>
      <c r="H1966" s="2">
        <f t="shared" si="239"/>
        <v>8.8681445000000103</v>
      </c>
      <c r="I1966" s="2">
        <f t="array" ref="I1966">SUMPRODUCT(B1950:B1969, (ROW(B1950:B1969)-ROW(B1950)+1)) / (20*21/2)</f>
        <v>8.0541028571428583</v>
      </c>
      <c r="J1966" s="2">
        <f t="shared" si="242"/>
        <v>8.1504555985087013</v>
      </c>
      <c r="K1966" s="2">
        <f t="shared" si="236"/>
        <v>8.4263635063619482</v>
      </c>
    </row>
    <row r="1967" spans="1:11" ht="13.5" x14ac:dyDescent="0.25">
      <c r="A1967" s="3">
        <f>TITRES_STAT!B1970</f>
        <v>44872</v>
      </c>
      <c r="B1967" s="6">
        <f>TITRES_STAT!D1970</f>
        <v>8.0860000000000003</v>
      </c>
      <c r="C1967" s="2">
        <f t="shared" si="237"/>
        <v>-2.7099999999999014E-2</v>
      </c>
      <c r="D1967" s="2">
        <f t="shared" si="238"/>
        <v>7.9250199999999991</v>
      </c>
      <c r="E1967" s="2">
        <f t="shared" si="240"/>
        <v>8.0082300000000011</v>
      </c>
      <c r="F1967" s="2">
        <f t="shared" si="241"/>
        <v>8.1493349999999989</v>
      </c>
      <c r="G1967" s="2">
        <f t="shared" si="235"/>
        <v>8.5568839999999984</v>
      </c>
      <c r="H1967" s="2">
        <f t="shared" si="239"/>
        <v>8.860385500000012</v>
      </c>
      <c r="I1967" s="2">
        <f t="array" ref="I1967">SUMPRODUCT(B1951:B1970, (ROW(B1951:B1970)-ROW(B1951)+1)) / (20*21/2)</f>
        <v>8.0498366666666659</v>
      </c>
      <c r="J1967" s="2">
        <f t="shared" si="242"/>
        <v>8.1443169700793003</v>
      </c>
      <c r="K1967" s="2">
        <f t="shared" si="236"/>
        <v>8.413015917877166</v>
      </c>
    </row>
    <row r="1968" spans="1:11" ht="13.5" x14ac:dyDescent="0.25">
      <c r="A1968" s="3">
        <f>TITRES_STAT!B1971</f>
        <v>44873</v>
      </c>
      <c r="B1968" s="6">
        <f>TITRES_STAT!D1971</f>
        <v>8.1402999999999999</v>
      </c>
      <c r="C1968" s="2">
        <f t="shared" si="237"/>
        <v>5.4299999999999571E-2</v>
      </c>
      <c r="D1968" s="2">
        <f t="shared" si="238"/>
        <v>8.0064200000000003</v>
      </c>
      <c r="E1968" s="2">
        <f t="shared" si="240"/>
        <v>7.9964699999999995</v>
      </c>
      <c r="F1968" s="2">
        <f t="shared" si="241"/>
        <v>8.1335099999999994</v>
      </c>
      <c r="G1968" s="2">
        <f t="shared" si="235"/>
        <v>8.5297500000000017</v>
      </c>
      <c r="H1968" s="2">
        <f t="shared" si="239"/>
        <v>8.8520215000000118</v>
      </c>
      <c r="I1968" s="2">
        <f t="array" ref="I1968">SUMPRODUCT(B1952:B1971, (ROW(B1952:B1971)-ROW(B1952)+1)) / (20*21/2)</f>
        <v>8.0087857142857146</v>
      </c>
      <c r="J1968" s="2">
        <f t="shared" si="242"/>
        <v>8.143934401500319</v>
      </c>
      <c r="K1968" s="2">
        <f t="shared" si="236"/>
        <v>8.4023211759996297</v>
      </c>
    </row>
    <row r="1969" spans="1:11" ht="13.5" x14ac:dyDescent="0.25">
      <c r="A1969" s="3">
        <f>TITRES_STAT!B1972</f>
        <v>44874</v>
      </c>
      <c r="B1969" s="6">
        <f>TITRES_STAT!D1972</f>
        <v>8.0860000000000003</v>
      </c>
      <c r="C1969" s="2">
        <f t="shared" si="237"/>
        <v>-5.4299999999999571E-2</v>
      </c>
      <c r="D1969" s="2">
        <f t="shared" si="238"/>
        <v>8.0769599999999997</v>
      </c>
      <c r="E1969" s="2">
        <f t="shared" si="240"/>
        <v>7.9819999999999993</v>
      </c>
      <c r="F1969" s="2">
        <f t="shared" si="241"/>
        <v>8.1307950000000009</v>
      </c>
      <c r="G1969" s="2">
        <f t="shared" si="235"/>
        <v>8.5015300000000007</v>
      </c>
      <c r="H1969" s="2">
        <f t="shared" si="239"/>
        <v>8.8434740000000094</v>
      </c>
      <c r="I1969" s="2">
        <f t="array" ref="I1969">SUMPRODUCT(B1953:B1972, (ROW(B1953:B1972)-ROW(B1953)+1)) / (20*21/2)</f>
        <v>7.9701985714285719</v>
      </c>
      <c r="J1969" s="2">
        <f t="shared" si="242"/>
        <v>8.1384168394526686</v>
      </c>
      <c r="K1969" s="2">
        <f t="shared" si="236"/>
        <v>8.3899164239996438</v>
      </c>
    </row>
    <row r="1970" spans="1:11" ht="13.5" x14ac:dyDescent="0.25">
      <c r="A1970" s="3">
        <f>TITRES_STAT!B1973</f>
        <v>44875</v>
      </c>
      <c r="B1970" s="6">
        <f>TITRES_STAT!D1973</f>
        <v>8.0860000000000003</v>
      </c>
      <c r="C1970" s="2">
        <f t="shared" si="237"/>
        <v>0</v>
      </c>
      <c r="D1970" s="2">
        <f t="shared" si="238"/>
        <v>8.1022800000000004</v>
      </c>
      <c r="E1970" s="2">
        <f t="shared" si="240"/>
        <v>7.9765699999999997</v>
      </c>
      <c r="F1970" s="2">
        <f t="shared" si="241"/>
        <v>8.1190350000000002</v>
      </c>
      <c r="G1970" s="2">
        <f t="shared" ref="G1970:G2033" si="243">AVERAGE(B1921:B1970)</f>
        <v>8.47349</v>
      </c>
      <c r="H1970" s="2">
        <f t="shared" si="239"/>
        <v>8.8348385000000107</v>
      </c>
      <c r="I1970" s="2">
        <f t="array" ref="I1970">SUMPRODUCT(B1954:B1973, (ROW(B1954:B1973)-ROW(B1954)+1)) / (20*21/2)</f>
        <v>7.9289800000000001</v>
      </c>
      <c r="J1970" s="2">
        <f t="shared" si="242"/>
        <v>8.1334247595047948</v>
      </c>
      <c r="K1970" s="2">
        <f t="shared" si="236"/>
        <v>8.3779981328624036</v>
      </c>
    </row>
    <row r="1971" spans="1:11" ht="13.5" x14ac:dyDescent="0.25">
      <c r="A1971" s="3">
        <f>TITRES_STAT!B1974</f>
        <v>44876</v>
      </c>
      <c r="B1971" s="6">
        <f>TITRES_STAT!D1974</f>
        <v>7.6879999999999997</v>
      </c>
      <c r="C1971" s="2">
        <f t="shared" si="237"/>
        <v>-0.39800000000000058</v>
      </c>
      <c r="D1971" s="2">
        <f t="shared" si="238"/>
        <v>8.0172600000000003</v>
      </c>
      <c r="E1971" s="2">
        <f t="shared" si="240"/>
        <v>7.9403899999999989</v>
      </c>
      <c r="F1971" s="2">
        <f t="shared" si="241"/>
        <v>8.0751650000000019</v>
      </c>
      <c r="G1971" s="2">
        <f t="shared" si="243"/>
        <v>8.4400240000000011</v>
      </c>
      <c r="H1971" s="2">
        <f t="shared" si="239"/>
        <v>8.82386300000001</v>
      </c>
      <c r="I1971" s="2">
        <f t="array" ref="I1971">SUMPRODUCT(B1955:B1974, (ROW(B1955:B1974)-ROW(B1955)+1)) / (20*21/2)</f>
        <v>7.9168299999999991</v>
      </c>
      <c r="J1971" s="2">
        <f t="shared" si="242"/>
        <v>8.0910033538376709</v>
      </c>
      <c r="K1971" s="2">
        <f t="shared" ref="K1971:K2034" si="244">$K$4*B1971+(1-$K$4)*K1970</f>
        <v>8.3509393825540741</v>
      </c>
    </row>
    <row r="1972" spans="1:11" ht="13.5" x14ac:dyDescent="0.25">
      <c r="A1972" s="3">
        <f>TITRES_STAT!B1975</f>
        <v>44879</v>
      </c>
      <c r="B1972" s="6">
        <f>TITRES_STAT!D1975</f>
        <v>7.67</v>
      </c>
      <c r="C1972" s="2">
        <f t="shared" si="237"/>
        <v>-1.7999999999999794E-2</v>
      </c>
      <c r="D1972" s="2">
        <f t="shared" si="238"/>
        <v>7.9340600000000006</v>
      </c>
      <c r="E1972" s="2">
        <f t="shared" si="240"/>
        <v>7.9295400000000003</v>
      </c>
      <c r="F1972" s="2">
        <f t="shared" si="241"/>
        <v>8.0303950000000004</v>
      </c>
      <c r="G1972" s="2">
        <f t="shared" si="243"/>
        <v>8.4061980000000016</v>
      </c>
      <c r="H1972" s="2">
        <f t="shared" si="239"/>
        <v>8.8127975000000092</v>
      </c>
      <c r="I1972" s="2">
        <f t="array" ref="I1972">SUMPRODUCT(B1956:B1975, (ROW(B1956:B1975)-ROW(B1956)+1)) / (20*21/2)</f>
        <v>7.9065323809523802</v>
      </c>
      <c r="J1972" s="2">
        <f t="shared" si="242"/>
        <v>8.0509077963293212</v>
      </c>
      <c r="K1972" s="2">
        <f t="shared" si="244"/>
        <v>8.3242358773558749</v>
      </c>
    </row>
    <row r="1973" spans="1:11" ht="13.5" x14ac:dyDescent="0.25">
      <c r="A1973" s="3">
        <f>TITRES_STAT!B1976</f>
        <v>44880</v>
      </c>
      <c r="B1973" s="6">
        <f>TITRES_STAT!D1976</f>
        <v>7.5975999999999999</v>
      </c>
      <c r="C1973" s="2">
        <f t="shared" si="237"/>
        <v>-7.240000000000002E-2</v>
      </c>
      <c r="D1973" s="2">
        <f t="shared" si="238"/>
        <v>7.82552</v>
      </c>
      <c r="E1973" s="2">
        <f t="shared" si="240"/>
        <v>7.9159699999999997</v>
      </c>
      <c r="F1973" s="2">
        <f t="shared" si="241"/>
        <v>7.9964749999999993</v>
      </c>
      <c r="G1973" s="2">
        <f t="shared" si="243"/>
        <v>8.3709240000000005</v>
      </c>
      <c r="H1973" s="2">
        <f t="shared" si="239"/>
        <v>8.8014575000000086</v>
      </c>
      <c r="I1973" s="2">
        <f t="array" ref="I1973">SUMPRODUCT(B1957:B1976, (ROW(B1957:B1976)-ROW(B1957)+1)) / (20*21/2)</f>
        <v>7.9229438095238107</v>
      </c>
      <c r="J1973" s="2">
        <f t="shared" si="242"/>
        <v>8.0077356252503389</v>
      </c>
      <c r="K1973" s="2">
        <f t="shared" si="244"/>
        <v>8.2957403527536844</v>
      </c>
    </row>
    <row r="1974" spans="1:11" ht="13.5" x14ac:dyDescent="0.25">
      <c r="A1974" s="3">
        <f>TITRES_STAT!B1977</f>
        <v>44881</v>
      </c>
      <c r="B1974" s="6">
        <f>TITRES_STAT!D1977</f>
        <v>7.8689</v>
      </c>
      <c r="C1974" s="2">
        <f t="shared" si="237"/>
        <v>0.2713000000000001</v>
      </c>
      <c r="D1974" s="2">
        <f t="shared" si="238"/>
        <v>7.7820999999999998</v>
      </c>
      <c r="E1974" s="2">
        <f t="shared" si="240"/>
        <v>7.9295299999999997</v>
      </c>
      <c r="F1974" s="2">
        <f t="shared" si="241"/>
        <v>7.9770249999999994</v>
      </c>
      <c r="G1974" s="2">
        <f t="shared" si="243"/>
        <v>8.3410760000000028</v>
      </c>
      <c r="H1974" s="2">
        <f t="shared" si="239"/>
        <v>8.7926130000000082</v>
      </c>
      <c r="I1974" s="2">
        <f t="array" ref="I1974">SUMPRODUCT(B1958:B1977, (ROW(B1958:B1977)-ROW(B1958)+1)) / (20*21/2)</f>
        <v>7.9370285714285718</v>
      </c>
      <c r="J1974" s="2">
        <f t="shared" si="242"/>
        <v>7.994513184750307</v>
      </c>
      <c r="K1974" s="2">
        <f t="shared" si="244"/>
        <v>8.2790015153907959</v>
      </c>
    </row>
    <row r="1975" spans="1:11" ht="13.5" x14ac:dyDescent="0.25">
      <c r="A1975" s="3">
        <f>TITRES_STAT!B1978</f>
        <v>44882</v>
      </c>
      <c r="B1975" s="6">
        <f>TITRES_STAT!D1978</f>
        <v>7.8689</v>
      </c>
      <c r="C1975" s="2">
        <f t="shared" si="237"/>
        <v>0</v>
      </c>
      <c r="D1975" s="2">
        <f t="shared" si="238"/>
        <v>7.7386799999999996</v>
      </c>
      <c r="E1975" s="2">
        <f t="shared" si="240"/>
        <v>7.9204800000000004</v>
      </c>
      <c r="F1975" s="2">
        <f t="shared" si="241"/>
        <v>7.967979999999999</v>
      </c>
      <c r="G1975" s="2">
        <f t="shared" si="243"/>
        <v>8.3148460000000011</v>
      </c>
      <c r="H1975" s="2">
        <f t="shared" si="239"/>
        <v>8.7846445000000077</v>
      </c>
      <c r="I1975" s="2">
        <f t="array" ref="I1975">SUMPRODUCT(B1959:B1978, (ROW(B1959:B1978)-ROW(B1959)+1)) / (20*21/2)</f>
        <v>7.9173023809523819</v>
      </c>
      <c r="J1975" s="2">
        <f t="shared" si="242"/>
        <v>7.9825500242978968</v>
      </c>
      <c r="K1975" s="2">
        <f t="shared" si="244"/>
        <v>8.2629191030225293</v>
      </c>
    </row>
    <row r="1976" spans="1:11" ht="13.5" x14ac:dyDescent="0.25">
      <c r="A1976" s="3">
        <f>TITRES_STAT!B1979</f>
        <v>44883</v>
      </c>
      <c r="B1976" s="6">
        <f>TITRES_STAT!D1979</f>
        <v>8.1402999999999999</v>
      </c>
      <c r="C1976" s="2">
        <f t="shared" si="237"/>
        <v>0.27139999999999986</v>
      </c>
      <c r="D1976" s="2">
        <f t="shared" si="238"/>
        <v>7.8291399999999998</v>
      </c>
      <c r="E1976" s="2">
        <f t="shared" si="240"/>
        <v>7.9231999999999996</v>
      </c>
      <c r="F1976" s="2">
        <f t="shared" si="241"/>
        <v>7.9743099999999982</v>
      </c>
      <c r="G1976" s="2">
        <f t="shared" si="243"/>
        <v>8.2949480000000033</v>
      </c>
      <c r="H1976" s="2">
        <f t="shared" si="239"/>
        <v>8.7771570000000079</v>
      </c>
      <c r="I1976" s="2">
        <f t="array" ref="I1976">SUMPRODUCT(B1960:B1979, (ROW(B1960:B1979)-ROW(B1960)+1)) / (20*21/2)</f>
        <v>7.8801357142857134</v>
      </c>
      <c r="J1976" s="2">
        <f t="shared" si="242"/>
        <v>7.997573831507621</v>
      </c>
      <c r="K1976" s="2">
        <f t="shared" si="244"/>
        <v>8.2581105107471355</v>
      </c>
    </row>
    <row r="1977" spans="1:11" ht="13.5" x14ac:dyDescent="0.25">
      <c r="A1977" s="3">
        <f>TITRES_STAT!B1980</f>
        <v>44886</v>
      </c>
      <c r="B1977" s="6">
        <f>TITRES_STAT!D1980</f>
        <v>8.1221999999999994</v>
      </c>
      <c r="C1977" s="2">
        <f t="shared" si="237"/>
        <v>-1.8100000000000449E-2</v>
      </c>
      <c r="D1977" s="2">
        <f t="shared" si="238"/>
        <v>7.919579999999999</v>
      </c>
      <c r="E1977" s="2">
        <f t="shared" si="240"/>
        <v>7.9268200000000011</v>
      </c>
      <c r="F1977" s="2">
        <f t="shared" si="241"/>
        <v>7.9675249999999993</v>
      </c>
      <c r="G1977" s="2">
        <f t="shared" si="243"/>
        <v>8.2855420000000031</v>
      </c>
      <c r="H1977" s="2">
        <f t="shared" si="239"/>
        <v>8.7687905000000086</v>
      </c>
      <c r="I1977" s="2">
        <f t="array" ref="I1977">SUMPRODUCT(B1961:B1980, (ROW(B1961:B1980)-ROW(B1961)+1)) / (20*21/2)</f>
        <v>7.8582561904761894</v>
      </c>
      <c r="J1977" s="2">
        <f t="shared" si="242"/>
        <v>8.0094429904116566</v>
      </c>
      <c r="K1977" s="2">
        <f t="shared" si="244"/>
        <v>8.2527806867962674</v>
      </c>
    </row>
    <row r="1978" spans="1:11" ht="13.5" x14ac:dyDescent="0.25">
      <c r="A1978" s="3">
        <f>TITRES_STAT!B1981</f>
        <v>44887</v>
      </c>
      <c r="B1978" s="6">
        <f>TITRES_STAT!D1981</f>
        <v>7.7603999999999997</v>
      </c>
      <c r="C1978" s="2">
        <f t="shared" si="237"/>
        <v>-0.36179999999999968</v>
      </c>
      <c r="D1978" s="2">
        <f t="shared" si="238"/>
        <v>7.9521399999999982</v>
      </c>
      <c r="E1978" s="2">
        <f t="shared" si="240"/>
        <v>7.8888299999999987</v>
      </c>
      <c r="F1978" s="2">
        <f t="shared" si="241"/>
        <v>7.9426499999999987</v>
      </c>
      <c r="G1978" s="2">
        <f t="shared" si="243"/>
        <v>8.2734220000000036</v>
      </c>
      <c r="H1978" s="2">
        <f t="shared" si="239"/>
        <v>8.7586150000000078</v>
      </c>
      <c r="I1978" s="2">
        <f t="array" ref="I1978">SUMPRODUCT(B1962:B1981, (ROW(B1962:B1981)-ROW(B1962)+1)) / (20*21/2)</f>
        <v>7.8540780952380951</v>
      </c>
      <c r="J1978" s="2">
        <f t="shared" si="242"/>
        <v>7.9857246103724515</v>
      </c>
      <c r="K1978" s="2">
        <f t="shared" si="244"/>
        <v>8.233471640255237</v>
      </c>
    </row>
    <row r="1979" spans="1:11" ht="13.5" x14ac:dyDescent="0.25">
      <c r="A1979" s="3">
        <f>TITRES_STAT!B1982</f>
        <v>44888</v>
      </c>
      <c r="B1979" s="6">
        <f>TITRES_STAT!D1982</f>
        <v>7.5523999999999996</v>
      </c>
      <c r="C1979" s="2">
        <f t="shared" si="237"/>
        <v>-0.20800000000000018</v>
      </c>
      <c r="D1979" s="2">
        <f t="shared" si="238"/>
        <v>7.8888400000000001</v>
      </c>
      <c r="E1979" s="2">
        <f t="shared" si="240"/>
        <v>7.835469999999999</v>
      </c>
      <c r="F1979" s="2">
        <f t="shared" si="241"/>
        <v>7.9087350000000001</v>
      </c>
      <c r="G1979" s="2">
        <f t="shared" si="243"/>
        <v>8.2473740000000024</v>
      </c>
      <c r="H1979" s="2">
        <f t="shared" si="239"/>
        <v>8.7473995000000073</v>
      </c>
      <c r="I1979" s="2">
        <f t="array" ref="I1979">SUMPRODUCT(B1963:B1982, (ROW(B1963:B1982)-ROW(B1963)+1)) / (20*21/2)</f>
        <v>7.8775952380952372</v>
      </c>
      <c r="J1979" s="2">
        <f t="shared" si="242"/>
        <v>7.9444555998607891</v>
      </c>
      <c r="K1979" s="2">
        <f t="shared" si="244"/>
        <v>8.206762948480522</v>
      </c>
    </row>
    <row r="1980" spans="1:11" ht="13.5" x14ac:dyDescent="0.25">
      <c r="A1980" s="3">
        <f>TITRES_STAT!B1983</f>
        <v>44889</v>
      </c>
      <c r="B1980" s="6">
        <f>TITRES_STAT!D1983</f>
        <v>7.6790000000000003</v>
      </c>
      <c r="C1980" s="2">
        <f t="shared" si="237"/>
        <v>0.12660000000000071</v>
      </c>
      <c r="D1980" s="2">
        <f t="shared" si="238"/>
        <v>7.8508599999999999</v>
      </c>
      <c r="E1980" s="2">
        <f t="shared" si="240"/>
        <v>7.7947699999999998</v>
      </c>
      <c r="F1980" s="2">
        <f t="shared" si="241"/>
        <v>7.8856700000000002</v>
      </c>
      <c r="G1980" s="2">
        <f t="shared" si="243"/>
        <v>8.224038000000002</v>
      </c>
      <c r="H1980" s="2">
        <f t="shared" si="239"/>
        <v>8.7368170000000074</v>
      </c>
      <c r="I1980" s="2">
        <f t="array" ref="I1980">SUMPRODUCT(B1964:B1983, (ROW(B1964:B1983)-ROW(B1964)+1)) / (20*21/2)</f>
        <v>7.8994757142857139</v>
      </c>
      <c r="J1980" s="2">
        <f t="shared" si="242"/>
        <v>7.9191741141597616</v>
      </c>
      <c r="K1980" s="2">
        <f t="shared" si="244"/>
        <v>8.1860663622656009</v>
      </c>
    </row>
    <row r="1981" spans="1:11" ht="13.5" x14ac:dyDescent="0.25">
      <c r="A1981" s="3">
        <f>TITRES_STAT!B1984</f>
        <v>44890</v>
      </c>
      <c r="B1981" s="6">
        <f>TITRES_STAT!D1984</f>
        <v>7.8418000000000001</v>
      </c>
      <c r="C1981" s="2">
        <f t="shared" si="237"/>
        <v>0.16279999999999983</v>
      </c>
      <c r="D1981" s="2">
        <f t="shared" si="238"/>
        <v>7.7911599999999996</v>
      </c>
      <c r="E1981" s="2">
        <f t="shared" si="240"/>
        <v>7.8101500000000001</v>
      </c>
      <c r="F1981" s="2">
        <f t="shared" si="241"/>
        <v>7.8752700000000004</v>
      </c>
      <c r="G1981" s="2">
        <f t="shared" si="243"/>
        <v>8.2139080000000018</v>
      </c>
      <c r="H1981" s="2">
        <f t="shared" si="239"/>
        <v>8.7278370000000081</v>
      </c>
      <c r="I1981" s="2">
        <f t="array" ref="I1981">SUMPRODUCT(B1965:B1984, (ROW(B1965:B1984)-ROW(B1965)+1)) / (20*21/2)</f>
        <v>7.8755709523809516</v>
      </c>
      <c r="J1981" s="2">
        <f t="shared" si="242"/>
        <v>7.9118051509064511</v>
      </c>
      <c r="K1981" s="2">
        <f t="shared" si="244"/>
        <v>8.1725657206081266</v>
      </c>
    </row>
    <row r="1982" spans="1:11" ht="13.5" x14ac:dyDescent="0.25">
      <c r="A1982" s="3">
        <f>TITRES_STAT!B1985</f>
        <v>44893</v>
      </c>
      <c r="B1982" s="6">
        <f>TITRES_STAT!D1985</f>
        <v>8.1221999999999994</v>
      </c>
      <c r="C1982" s="2">
        <f t="shared" si="237"/>
        <v>0.28039999999999932</v>
      </c>
      <c r="D1982" s="2">
        <f t="shared" si="238"/>
        <v>7.7911599999999996</v>
      </c>
      <c r="E1982" s="2">
        <f t="shared" si="240"/>
        <v>7.8553699999999989</v>
      </c>
      <c r="F1982" s="2">
        <f t="shared" si="241"/>
        <v>7.892455</v>
      </c>
      <c r="G1982" s="2">
        <f t="shared" si="243"/>
        <v>8.2001600000000021</v>
      </c>
      <c r="H1982" s="2">
        <f t="shared" si="239"/>
        <v>8.719470500000007</v>
      </c>
      <c r="I1982" s="2">
        <f t="array" ref="I1982">SUMPRODUCT(B1966:B1985, (ROW(B1966:B1985)-ROW(B1966)+1)) / (20*21/2)</f>
        <v>7.8502871428571419</v>
      </c>
      <c r="J1982" s="2">
        <f t="shared" si="242"/>
        <v>7.9318427555820268</v>
      </c>
      <c r="K1982" s="2">
        <f t="shared" si="244"/>
        <v>8.1705905943097683</v>
      </c>
    </row>
    <row r="1983" spans="1:11" ht="13.5" x14ac:dyDescent="0.25">
      <c r="A1983" s="3">
        <f>TITRES_STAT!B1986</f>
        <v>44894</v>
      </c>
      <c r="B1983" s="6">
        <f>TITRES_STAT!D1986</f>
        <v>8.1221999999999994</v>
      </c>
      <c r="C1983" s="2">
        <f t="shared" si="237"/>
        <v>0</v>
      </c>
      <c r="D1983" s="2">
        <f t="shared" si="238"/>
        <v>7.8635199999999994</v>
      </c>
      <c r="E1983" s="2">
        <f t="shared" si="240"/>
        <v>7.9078299999999988</v>
      </c>
      <c r="F1983" s="2">
        <f t="shared" si="241"/>
        <v>7.9119000000000002</v>
      </c>
      <c r="G1983" s="2">
        <f t="shared" si="243"/>
        <v>8.1874980000000033</v>
      </c>
      <c r="H1983" s="2">
        <f t="shared" si="239"/>
        <v>8.7111040000000077</v>
      </c>
      <c r="I1983" s="2">
        <f t="array" ref="I1983">SUMPRODUCT(B1967:B1986, (ROW(B1967:B1986)-ROW(B1967)+1)) / (20*21/2)</f>
        <v>7.8282347619047608</v>
      </c>
      <c r="J1983" s="2">
        <f t="shared" si="242"/>
        <v>7.9499720169551669</v>
      </c>
      <c r="K1983" s="2">
        <f t="shared" si="244"/>
        <v>8.1686929239446791</v>
      </c>
    </row>
    <row r="1984" spans="1:11" ht="13.5" x14ac:dyDescent="0.25">
      <c r="A1984" s="3">
        <f>TITRES_STAT!B1987</f>
        <v>44895</v>
      </c>
      <c r="B1984" s="6">
        <f>TITRES_STAT!D1987</f>
        <v>7.6608999999999998</v>
      </c>
      <c r="C1984" s="2">
        <f t="shared" si="237"/>
        <v>-0.4612999999999996</v>
      </c>
      <c r="D1984" s="2">
        <f t="shared" si="238"/>
        <v>7.8852199999999995</v>
      </c>
      <c r="E1984" s="2">
        <f t="shared" si="240"/>
        <v>7.8870300000000002</v>
      </c>
      <c r="F1984" s="2">
        <f t="shared" si="241"/>
        <v>7.9082799999999995</v>
      </c>
      <c r="G1984" s="2">
        <f t="shared" si="243"/>
        <v>8.165790000000003</v>
      </c>
      <c r="H1984" s="2">
        <f t="shared" si="239"/>
        <v>8.7012195000000059</v>
      </c>
      <c r="I1984" s="2">
        <f t="array" ref="I1984">SUMPRODUCT(B1968:B1987, (ROW(B1968:B1987)-ROW(B1968)+1)) / (20*21/2)</f>
        <v>7.850545238095239</v>
      </c>
      <c r="J1984" s="2">
        <f t="shared" si="242"/>
        <v>7.922441348673722</v>
      </c>
      <c r="K1984" s="2">
        <f t="shared" si="244"/>
        <v>8.1487794759468493</v>
      </c>
    </row>
    <row r="1985" spans="1:11" ht="13.5" x14ac:dyDescent="0.25">
      <c r="A1985" s="3">
        <f>TITRES_STAT!B1988</f>
        <v>44896</v>
      </c>
      <c r="B1985" s="6">
        <f>TITRES_STAT!D1988</f>
        <v>7.6428000000000003</v>
      </c>
      <c r="C1985" s="2">
        <f t="shared" si="237"/>
        <v>-1.8099999999999561E-2</v>
      </c>
      <c r="D1985" s="2">
        <f t="shared" si="238"/>
        <v>7.8779799999999991</v>
      </c>
      <c r="E1985" s="2">
        <f t="shared" si="240"/>
        <v>7.86442</v>
      </c>
      <c r="F1985" s="2">
        <f t="shared" si="241"/>
        <v>7.8924499999999993</v>
      </c>
      <c r="G1985" s="2">
        <f t="shared" si="243"/>
        <v>8.1435400000000033</v>
      </c>
      <c r="H1985" s="2">
        <f t="shared" si="239"/>
        <v>8.6908500000000064</v>
      </c>
      <c r="I1985" s="2">
        <f t="array" ref="I1985">SUMPRODUCT(B1969:B1988, (ROW(B1969:B1988)-ROW(B1969)+1)) / (20*21/2)</f>
        <v>7.8288361904761903</v>
      </c>
      <c r="J1985" s="2">
        <f t="shared" si="242"/>
        <v>7.8958088392762242</v>
      </c>
      <c r="K1985" s="2">
        <f t="shared" si="244"/>
        <v>8.1289371435567759</v>
      </c>
    </row>
    <row r="1986" spans="1:11" ht="13.5" x14ac:dyDescent="0.25">
      <c r="A1986" s="3">
        <f>TITRES_STAT!B1989</f>
        <v>44897</v>
      </c>
      <c r="B1986" s="6">
        <f>TITRES_STAT!D1989</f>
        <v>7.6608999999999998</v>
      </c>
      <c r="C1986" s="2">
        <f t="shared" si="237"/>
        <v>1.8099999999999561E-2</v>
      </c>
      <c r="D1986" s="2">
        <f t="shared" si="238"/>
        <v>7.8417999999999992</v>
      </c>
      <c r="E1986" s="2">
        <f t="shared" si="240"/>
        <v>7.8164799999999985</v>
      </c>
      <c r="F1986" s="2">
        <f t="shared" si="241"/>
        <v>7.8698399999999991</v>
      </c>
      <c r="G1986" s="2">
        <f t="shared" si="243"/>
        <v>8.1288880000000034</v>
      </c>
      <c r="H1986" s="2">
        <f t="shared" si="239"/>
        <v>8.680571000000004</v>
      </c>
      <c r="I1986" s="2">
        <f t="array" ref="I1986">SUMPRODUCT(B1970:B1989, (ROW(B1970:B1989)-ROW(B1970)+1)) / (20*21/2)</f>
        <v>7.8138009523809515</v>
      </c>
      <c r="J1986" s="2">
        <f t="shared" si="242"/>
        <v>7.8734365688689651</v>
      </c>
      <c r="K1986" s="2">
        <f t="shared" si="244"/>
        <v>8.1105827457702357</v>
      </c>
    </row>
    <row r="1987" spans="1:11" ht="13.5" x14ac:dyDescent="0.25">
      <c r="A1987" s="3">
        <f>TITRES_STAT!B1990</f>
        <v>44900</v>
      </c>
      <c r="B1987" s="6">
        <f>TITRES_STAT!D1990</f>
        <v>8.1041000000000007</v>
      </c>
      <c r="C1987" s="2">
        <f t="shared" si="237"/>
        <v>0.44320000000000093</v>
      </c>
      <c r="D1987" s="2">
        <f t="shared" si="238"/>
        <v>7.8381799999999995</v>
      </c>
      <c r="E1987" s="2">
        <f t="shared" si="240"/>
        <v>7.8146699999999996</v>
      </c>
      <c r="F1987" s="2">
        <f t="shared" si="241"/>
        <v>7.8707449999999994</v>
      </c>
      <c r="G1987" s="2">
        <f t="shared" si="243"/>
        <v>8.1207480000000043</v>
      </c>
      <c r="H1987" s="2">
        <f t="shared" si="239"/>
        <v>8.6732965000000046</v>
      </c>
      <c r="I1987" s="2">
        <f t="array" ref="I1987">SUMPRODUCT(B1971:B1990, (ROW(B1971:B1990)-ROW(B1971)+1)) / (20*21/2)</f>
        <v>7.8006609523809525</v>
      </c>
      <c r="J1987" s="2">
        <f t="shared" si="242"/>
        <v>7.8954045146909682</v>
      </c>
      <c r="K1987" s="2">
        <f t="shared" si="244"/>
        <v>8.110328520445913</v>
      </c>
    </row>
    <row r="1988" spans="1:11" ht="13.5" x14ac:dyDescent="0.25">
      <c r="A1988" s="3">
        <f>TITRES_STAT!B1991</f>
        <v>44901</v>
      </c>
      <c r="B1988" s="6">
        <f>TITRES_STAT!D1991</f>
        <v>7.6428000000000003</v>
      </c>
      <c r="C1988" s="2">
        <f t="shared" ref="C1988:C2051" si="245">B1988-B1987</f>
        <v>-0.46130000000000049</v>
      </c>
      <c r="D1988" s="2">
        <f t="shared" si="238"/>
        <v>7.7423000000000002</v>
      </c>
      <c r="E1988" s="2">
        <f t="shared" si="240"/>
        <v>7.8029099999999989</v>
      </c>
      <c r="F1988" s="2">
        <f t="shared" si="241"/>
        <v>7.8458699999999979</v>
      </c>
      <c r="G1988" s="2">
        <f t="shared" si="243"/>
        <v>8.1035620000000037</v>
      </c>
      <c r="H1988" s="2">
        <f t="shared" si="239"/>
        <v>8.6642415000000046</v>
      </c>
      <c r="I1988" s="2">
        <f t="array" ref="I1988">SUMPRODUCT(B1972:B1991, (ROW(B1972:B1991)-ROW(B1972)+1)) / (20*21/2)</f>
        <v>7.7808066666666651</v>
      </c>
      <c r="J1988" s="2">
        <f t="shared" si="242"/>
        <v>7.8713469418632567</v>
      </c>
      <c r="K1988" s="2">
        <f t="shared" si="244"/>
        <v>8.0919940686637197</v>
      </c>
    </row>
    <row r="1989" spans="1:11" ht="13.5" x14ac:dyDescent="0.25">
      <c r="A1989" s="3">
        <f>TITRES_STAT!B1992</f>
        <v>44902</v>
      </c>
      <c r="B1989" s="6">
        <f>TITRES_STAT!D1992</f>
        <v>7.6879999999999997</v>
      </c>
      <c r="C1989" s="2">
        <f t="shared" si="245"/>
        <v>4.5199999999999463E-2</v>
      </c>
      <c r="D1989" s="2">
        <f t="shared" si="238"/>
        <v>7.7477200000000011</v>
      </c>
      <c r="E1989" s="2">
        <f t="shared" si="240"/>
        <v>7.8164699999999998</v>
      </c>
      <c r="F1989" s="2">
        <f t="shared" si="241"/>
        <v>7.8259699999999981</v>
      </c>
      <c r="G1989" s="2">
        <f t="shared" si="243"/>
        <v>8.0822160000000043</v>
      </c>
      <c r="H1989" s="2">
        <f t="shared" si="239"/>
        <v>8.6554125000000042</v>
      </c>
      <c r="I1989" s="2">
        <f t="array" ref="I1989">SUMPRODUCT(B1973:B1992, (ROW(B1973:B1992)-ROW(B1973)+1)) / (20*21/2)</f>
        <v>7.7863638095238086</v>
      </c>
      <c r="J1989" s="2">
        <f t="shared" si="242"/>
        <v>7.8538853283524706</v>
      </c>
      <c r="K1989" s="2">
        <f t="shared" si="244"/>
        <v>8.0761511640102412</v>
      </c>
    </row>
    <row r="1990" spans="1:11" ht="13.5" x14ac:dyDescent="0.25">
      <c r="A1990" s="3">
        <f>TITRES_STAT!B1993</f>
        <v>44903</v>
      </c>
      <c r="B1990" s="6">
        <f>TITRES_STAT!D1993</f>
        <v>7.6879999999999997</v>
      </c>
      <c r="C1990" s="2">
        <f t="shared" si="245"/>
        <v>0</v>
      </c>
      <c r="D1990" s="2">
        <f t="shared" ref="D1990:D2053" si="246">AVERAGE(B1986:B1990)</f>
        <v>7.7567599999999999</v>
      </c>
      <c r="E1990" s="2">
        <f t="shared" si="240"/>
        <v>7.8173699999999995</v>
      </c>
      <c r="F1990" s="2">
        <f t="shared" si="241"/>
        <v>7.8060699999999965</v>
      </c>
      <c r="G1990" s="2">
        <f t="shared" si="243"/>
        <v>8.0610500000000016</v>
      </c>
      <c r="H1990" s="2">
        <f t="shared" si="239"/>
        <v>8.6456635000000048</v>
      </c>
      <c r="I1990" s="2">
        <f t="array" ref="I1990">SUMPRODUCT(B1974:B1993, (ROW(B1974:B1993)-ROW(B1974)+1)) / (20*21/2)</f>
        <v>7.7660357142857146</v>
      </c>
      <c r="J1990" s="2">
        <f t="shared" si="242"/>
        <v>7.8380867256522357</v>
      </c>
      <c r="K1990" s="2">
        <f t="shared" si="244"/>
        <v>8.0609295497353308</v>
      </c>
    </row>
    <row r="1991" spans="1:11" ht="13.5" x14ac:dyDescent="0.25">
      <c r="A1991" s="3">
        <f>TITRES_STAT!B1994</f>
        <v>44904</v>
      </c>
      <c r="B1991" s="6">
        <f>TITRES_STAT!D1994</f>
        <v>7.5975999999999999</v>
      </c>
      <c r="C1991" s="2">
        <f t="shared" si="245"/>
        <v>-9.0399999999999814E-2</v>
      </c>
      <c r="D1991" s="2">
        <f t="shared" si="246"/>
        <v>7.7441000000000004</v>
      </c>
      <c r="E1991" s="2">
        <f t="shared" si="240"/>
        <v>7.7929500000000003</v>
      </c>
      <c r="F1991" s="2">
        <f t="shared" si="241"/>
        <v>7.8015499999999989</v>
      </c>
      <c r="G1991" s="2">
        <f t="shared" si="243"/>
        <v>8.0415140000000012</v>
      </c>
      <c r="H1991" s="2">
        <f t="shared" si="239"/>
        <v>8.6363385000000044</v>
      </c>
      <c r="I1991" s="2">
        <f t="array" ref="I1991">SUMPRODUCT(B1975:B1994, (ROW(B1975:B1994)-ROW(B1975)+1)) / (20*21/2)</f>
        <v>7.7457076190476188</v>
      </c>
      <c r="J1991" s="2">
        <f t="shared" si="242"/>
        <v>7.8151832279710698</v>
      </c>
      <c r="K1991" s="2">
        <f t="shared" si="244"/>
        <v>8.0427597634712011</v>
      </c>
    </row>
    <row r="1992" spans="1:11" ht="13.5" x14ac:dyDescent="0.25">
      <c r="A1992" s="3">
        <f>TITRES_STAT!B1995</f>
        <v>44907</v>
      </c>
      <c r="B1992" s="6">
        <f>TITRES_STAT!D1995</f>
        <v>7.8598999999999997</v>
      </c>
      <c r="C1992" s="2">
        <f t="shared" si="245"/>
        <v>0.26229999999999976</v>
      </c>
      <c r="D1992" s="2">
        <f t="shared" si="246"/>
        <v>7.6952599999999993</v>
      </c>
      <c r="E1992" s="2">
        <f t="shared" si="240"/>
        <v>7.7667199999999994</v>
      </c>
      <c r="F1992" s="2">
        <f t="shared" si="241"/>
        <v>7.8110449999999982</v>
      </c>
      <c r="G1992" s="2">
        <f t="shared" si="243"/>
        <v>8.0268620000000013</v>
      </c>
      <c r="H1992" s="2">
        <f t="shared" si="239"/>
        <v>8.6278870000000047</v>
      </c>
      <c r="I1992" s="2">
        <f t="array" ref="I1992">SUMPRODUCT(B1976:B1995, (ROW(B1976:B1995)-ROW(B1976)+1)) / (20*21/2)</f>
        <v>7.7258142857142857</v>
      </c>
      <c r="J1992" s="2">
        <f t="shared" si="242"/>
        <v>7.8194419681643019</v>
      </c>
      <c r="K1992" s="2">
        <f t="shared" si="244"/>
        <v>8.0355887923546838</v>
      </c>
    </row>
    <row r="1993" spans="1:11" ht="13.5" x14ac:dyDescent="0.25">
      <c r="A1993" s="3">
        <f>TITRES_STAT!B1996</f>
        <v>44908</v>
      </c>
      <c r="B1993" s="6">
        <f>TITRES_STAT!D1996</f>
        <v>7.5975999999999999</v>
      </c>
      <c r="C1993" s="2">
        <f t="shared" si="245"/>
        <v>-0.26229999999999976</v>
      </c>
      <c r="D1993" s="2">
        <f t="shared" si="246"/>
        <v>7.6862200000000005</v>
      </c>
      <c r="E1993" s="2">
        <f t="shared" si="240"/>
        <v>7.7142600000000003</v>
      </c>
      <c r="F1993" s="2">
        <f t="shared" si="241"/>
        <v>7.8110449999999982</v>
      </c>
      <c r="G1993" s="2">
        <f t="shared" si="243"/>
        <v>8.0096780000000027</v>
      </c>
      <c r="H1993" s="2">
        <f t="shared" si="239"/>
        <v>8.6182115000000064</v>
      </c>
      <c r="I1993" s="2">
        <f t="array" ref="I1993">SUMPRODUCT(B1977:B1996, (ROW(B1977:B1996)-ROW(B1977)+1)) / (20*21/2)</f>
        <v>7.7210366666666657</v>
      </c>
      <c r="J1993" s="2">
        <f t="shared" si="242"/>
        <v>7.7983141616724634</v>
      </c>
      <c r="K1993" s="2">
        <f t="shared" si="244"/>
        <v>8.0184127612819509</v>
      </c>
    </row>
    <row r="1994" spans="1:11" ht="13.5" x14ac:dyDescent="0.25">
      <c r="A1994" s="3">
        <f>TITRES_STAT!B1997</f>
        <v>44909</v>
      </c>
      <c r="B1994" s="6">
        <f>TITRES_STAT!D1997</f>
        <v>7.5975999999999999</v>
      </c>
      <c r="C1994" s="2">
        <f t="shared" si="245"/>
        <v>0</v>
      </c>
      <c r="D1994" s="2">
        <f t="shared" si="246"/>
        <v>7.6681399999999993</v>
      </c>
      <c r="E1994" s="2">
        <f t="shared" si="240"/>
        <v>7.7079300000000002</v>
      </c>
      <c r="F1994" s="2">
        <f t="shared" si="241"/>
        <v>7.7974800000000002</v>
      </c>
      <c r="G1994" s="2">
        <f t="shared" si="243"/>
        <v>7.9879700000000025</v>
      </c>
      <c r="H1994" s="2">
        <f t="shared" ref="H1994:H2057" si="247">AVERAGE(B1795:B1994)</f>
        <v>8.608536000000008</v>
      </c>
      <c r="I1994" s="2">
        <f t="array" ref="I1994">SUMPRODUCT(B1978:B1997, (ROW(B1978:B1997)-ROW(B1978)+1)) / (20*21/2)</f>
        <v>7.7052733333333334</v>
      </c>
      <c r="J1994" s="2">
        <f t="shared" si="242"/>
        <v>7.7791985272274662</v>
      </c>
      <c r="K1994" s="2">
        <f t="shared" si="244"/>
        <v>8.0019103000552079</v>
      </c>
    </row>
    <row r="1995" spans="1:11" ht="13.5" x14ac:dyDescent="0.25">
      <c r="A1995" s="3">
        <f>TITRES_STAT!B1998</f>
        <v>44910</v>
      </c>
      <c r="B1995" s="6">
        <f>TITRES_STAT!D1998</f>
        <v>7.5885999999999996</v>
      </c>
      <c r="C1995" s="2">
        <f t="shared" si="245"/>
        <v>-9.0000000000003411E-3</v>
      </c>
      <c r="D1995" s="2">
        <f t="shared" si="246"/>
        <v>7.6482599999999987</v>
      </c>
      <c r="E1995" s="2">
        <f t="shared" si="240"/>
        <v>7.7025099999999993</v>
      </c>
      <c r="F1995" s="2">
        <f t="shared" si="241"/>
        <v>7.7834650000000014</v>
      </c>
      <c r="G1995" s="2">
        <f t="shared" si="243"/>
        <v>7.9660820000000001</v>
      </c>
      <c r="H1995" s="2">
        <f t="shared" si="247"/>
        <v>8.5991660000000074</v>
      </c>
      <c r="I1995" s="2">
        <f t="array" ref="I1995">SUMPRODUCT(B1979:B1998, (ROW(B1979:B1998)-ROW(B1979)+1)) / (20*21/2)</f>
        <v>7.7049319047619047</v>
      </c>
      <c r="J1995" s="2">
        <f t="shared" si="242"/>
        <v>7.7610462865391359</v>
      </c>
      <c r="K1995" s="2">
        <f t="shared" si="244"/>
        <v>7.9857020529942195</v>
      </c>
    </row>
    <row r="1996" spans="1:11" ht="13.5" x14ac:dyDescent="0.25">
      <c r="A1996" s="3">
        <f>TITRES_STAT!B1999</f>
        <v>44911</v>
      </c>
      <c r="B1996" s="6">
        <f>TITRES_STAT!D1999</f>
        <v>7.7332999999999998</v>
      </c>
      <c r="C1996" s="2">
        <f t="shared" si="245"/>
        <v>0.14470000000000027</v>
      </c>
      <c r="D1996" s="2">
        <f t="shared" si="246"/>
        <v>7.6753999999999989</v>
      </c>
      <c r="E1996" s="2">
        <f t="shared" ref="E1996:E2059" si="248">AVERAGE(B1987:B1996)</f>
        <v>7.7097499999999997</v>
      </c>
      <c r="F1996" s="2">
        <f t="shared" si="241"/>
        <v>7.7631149999999991</v>
      </c>
      <c r="G1996" s="2">
        <f t="shared" si="243"/>
        <v>7.9543240000000006</v>
      </c>
      <c r="H1996" s="2">
        <f t="shared" si="247"/>
        <v>8.5905635000000089</v>
      </c>
      <c r="I1996" s="2">
        <f t="array" ref="I1996">SUMPRODUCT(B1980:B1999, (ROW(B1980:B1999)-ROW(B1980)+1)) / (20*21/2)</f>
        <v>7.7038528571428584</v>
      </c>
      <c r="J1996" s="2">
        <f t="shared" si="242"/>
        <v>7.7584037830592179</v>
      </c>
      <c r="K1996" s="2">
        <f t="shared" si="244"/>
        <v>7.9758039332689563</v>
      </c>
    </row>
    <row r="1997" spans="1:11" ht="13.5" x14ac:dyDescent="0.25">
      <c r="A1997" s="3">
        <f>TITRES_STAT!B2000</f>
        <v>44914</v>
      </c>
      <c r="B1997" s="6">
        <f>TITRES_STAT!D2000</f>
        <v>7.5975999999999999</v>
      </c>
      <c r="C1997" s="2">
        <f t="shared" si="245"/>
        <v>-0.13569999999999993</v>
      </c>
      <c r="D1997" s="2">
        <f t="shared" si="246"/>
        <v>7.6229399999999998</v>
      </c>
      <c r="E1997" s="2">
        <f t="shared" si="248"/>
        <v>7.6590999999999996</v>
      </c>
      <c r="F1997" s="2">
        <f t="shared" si="241"/>
        <v>7.7368849999999982</v>
      </c>
      <c r="G1997" s="2">
        <f t="shared" si="243"/>
        <v>7.9398519999999992</v>
      </c>
      <c r="H1997" s="2">
        <f t="shared" si="247"/>
        <v>8.5825530000000096</v>
      </c>
      <c r="I1997" s="2">
        <f t="array" ref="I1997">SUMPRODUCT(B1981:B2000, (ROW(B1981:B2000)-ROW(B1981)+1)) / (20*21/2)</f>
        <v>7.7200509523809524</v>
      </c>
      <c r="J1997" s="2">
        <f t="shared" si="242"/>
        <v>7.7430891370535777</v>
      </c>
      <c r="K1997" s="2">
        <f t="shared" si="244"/>
        <v>7.9609724064740952</v>
      </c>
    </row>
    <row r="1998" spans="1:11" ht="13.5" x14ac:dyDescent="0.25">
      <c r="A1998" s="3">
        <f>TITRES_STAT!B2001</f>
        <v>44915</v>
      </c>
      <c r="B1998" s="6">
        <f>TITRES_STAT!D2001</f>
        <v>7.7332999999999998</v>
      </c>
      <c r="C1998" s="2">
        <f t="shared" si="245"/>
        <v>0.13569999999999993</v>
      </c>
      <c r="D1998" s="2">
        <f t="shared" si="246"/>
        <v>7.65008</v>
      </c>
      <c r="E1998" s="2">
        <f t="shared" si="248"/>
        <v>7.6681499999999998</v>
      </c>
      <c r="F1998" s="2">
        <f t="shared" si="241"/>
        <v>7.7355299999999971</v>
      </c>
      <c r="G1998" s="2">
        <f t="shared" si="243"/>
        <v>7.9253820000000008</v>
      </c>
      <c r="H1998" s="2">
        <f t="shared" si="247"/>
        <v>8.5756590000000106</v>
      </c>
      <c r="I1998" s="2">
        <f t="array" ref="I1998">SUMPRODUCT(B1982:B2001, (ROW(B1982:B2001)-ROW(B1982)+1)) / (20*21/2)</f>
        <v>7.7351290476190462</v>
      </c>
      <c r="J1998" s="2">
        <f t="shared" si="242"/>
        <v>7.7421568382865704</v>
      </c>
      <c r="K1998" s="2">
        <f t="shared" si="244"/>
        <v>7.9520440768084448</v>
      </c>
    </row>
    <row r="1999" spans="1:11" ht="13.5" x14ac:dyDescent="0.25">
      <c r="A1999" s="3">
        <f>TITRES_STAT!B2002</f>
        <v>44916</v>
      </c>
      <c r="B1999" s="6">
        <f>TITRES_STAT!D2002</f>
        <v>7.7241999999999997</v>
      </c>
      <c r="C1999" s="2">
        <f t="shared" si="245"/>
        <v>-9.100000000000108E-3</v>
      </c>
      <c r="D1999" s="2">
        <f t="shared" si="246"/>
        <v>7.6753999999999989</v>
      </c>
      <c r="E1999" s="2">
        <f t="shared" si="248"/>
        <v>7.6717699999999995</v>
      </c>
      <c r="F1999" s="2">
        <f t="shared" si="241"/>
        <v>7.7441199999999979</v>
      </c>
      <c r="G1999" s="2">
        <f t="shared" si="243"/>
        <v>7.9170600000000011</v>
      </c>
      <c r="H1999" s="2">
        <f t="shared" si="247"/>
        <v>8.5698145000000121</v>
      </c>
      <c r="I1999" s="2">
        <f t="array" ref="I1999">SUMPRODUCT(B1983:B2002, (ROW(B1983:B2002)-ROW(B1983)+1)) / (20*21/2)</f>
        <v>7.7584719047619055</v>
      </c>
      <c r="J1999" s="2">
        <f t="shared" si="242"/>
        <v>7.7404466632116593</v>
      </c>
      <c r="K1999" s="2">
        <f t="shared" si="244"/>
        <v>7.9431090149728201</v>
      </c>
    </row>
    <row r="2000" spans="1:11" ht="13.5" x14ac:dyDescent="0.25">
      <c r="A2000" s="3">
        <f>TITRES_STAT!B2003</f>
        <v>44917</v>
      </c>
      <c r="B2000" s="6">
        <f>TITRES_STAT!D2003</f>
        <v>7.9142000000000001</v>
      </c>
      <c r="C2000" s="2">
        <f t="shared" si="245"/>
        <v>0.19000000000000039</v>
      </c>
      <c r="D2000" s="2">
        <f t="shared" si="246"/>
        <v>7.7405199999999992</v>
      </c>
      <c r="E2000" s="2">
        <f t="shared" si="248"/>
        <v>7.6943899999999985</v>
      </c>
      <c r="F2000" s="2">
        <f t="shared" si="241"/>
        <v>7.7558799999999994</v>
      </c>
      <c r="G2000" s="2">
        <f t="shared" si="243"/>
        <v>7.9089200000000002</v>
      </c>
      <c r="H2000" s="2">
        <f t="shared" si="247"/>
        <v>8.5649200000000096</v>
      </c>
      <c r="I2000" s="2">
        <f t="array" ref="I2000">SUMPRODUCT(B1984:B2003, (ROW(B1984:B2003)-ROW(B1984)+1)) / (20*21/2)</f>
        <v>7.7806509523809533</v>
      </c>
      <c r="J2000" s="2">
        <f t="shared" si="242"/>
        <v>7.7569946000486434</v>
      </c>
      <c r="K2000" s="2">
        <f t="shared" si="244"/>
        <v>7.9419753281111412</v>
      </c>
    </row>
    <row r="2001" spans="1:11" ht="13.5" x14ac:dyDescent="0.25">
      <c r="A2001" s="3">
        <f>TITRES_STAT!B2004</f>
        <v>44918</v>
      </c>
      <c r="B2001" s="6">
        <f>TITRES_STAT!D2004</f>
        <v>7.9142000000000001</v>
      </c>
      <c r="C2001" s="2">
        <f t="shared" si="245"/>
        <v>0</v>
      </c>
      <c r="D2001" s="2">
        <f t="shared" si="246"/>
        <v>7.7766999999999999</v>
      </c>
      <c r="E2001" s="2">
        <f t="shared" si="248"/>
        <v>7.7260499999999981</v>
      </c>
      <c r="F2001" s="2">
        <f t="shared" si="241"/>
        <v>7.7595000000000001</v>
      </c>
      <c r="G2001" s="2">
        <f t="shared" si="243"/>
        <v>7.8958960000000005</v>
      </c>
      <c r="H2001" s="2">
        <f t="shared" si="247"/>
        <v>8.5606825000000093</v>
      </c>
      <c r="I2001" s="2">
        <f t="array" ref="I2001">SUMPRODUCT(B1985:B2004, (ROW(B1985:B2004)-ROW(B1985)+1)) / (20*21/2)</f>
        <v>7.807780952380952</v>
      </c>
      <c r="J2001" s="2">
        <f t="shared" si="242"/>
        <v>7.7719665429011533</v>
      </c>
      <c r="K2001" s="2">
        <f t="shared" si="244"/>
        <v>7.9408860995577628</v>
      </c>
    </row>
    <row r="2002" spans="1:11" ht="13.5" x14ac:dyDescent="0.25">
      <c r="A2002" s="3">
        <f>TITRES_STAT!B2005</f>
        <v>44921</v>
      </c>
      <c r="B2002" s="6">
        <f>TITRES_STAT!D2005</f>
        <v>8.0045999999999999</v>
      </c>
      <c r="C2002" s="2">
        <f t="shared" si="245"/>
        <v>9.0399999999999814E-2</v>
      </c>
      <c r="D2002" s="2">
        <f t="shared" si="246"/>
        <v>7.8581000000000003</v>
      </c>
      <c r="E2002" s="2">
        <f t="shared" si="248"/>
        <v>7.7405199999999992</v>
      </c>
      <c r="F2002" s="2">
        <f t="shared" si="241"/>
        <v>7.7536199999999997</v>
      </c>
      <c r="G2002" s="2">
        <f t="shared" si="243"/>
        <v>7.8846799999999986</v>
      </c>
      <c r="H2002" s="2">
        <f t="shared" si="247"/>
        <v>8.5564590000000074</v>
      </c>
      <c r="I2002" s="2">
        <f t="array" ref="I2002">SUMPRODUCT(B1986:B2005, (ROW(B1986:B2005)-ROW(B1986)+1)) / (20*21/2)</f>
        <v>7.8245357142857141</v>
      </c>
      <c r="J2002" s="2">
        <f t="shared" si="242"/>
        <v>7.7941221102439009</v>
      </c>
      <c r="K2002" s="2">
        <f t="shared" si="244"/>
        <v>7.9433846838888309</v>
      </c>
    </row>
    <row r="2003" spans="1:11" ht="13.5" x14ac:dyDescent="0.25">
      <c r="A2003" s="3">
        <f>TITRES_STAT!B2006</f>
        <v>44922</v>
      </c>
      <c r="B2003" s="6">
        <f>TITRES_STAT!D2006</f>
        <v>7.9865000000000004</v>
      </c>
      <c r="C2003" s="2">
        <f t="shared" si="245"/>
        <v>-1.8099999999999561E-2</v>
      </c>
      <c r="D2003" s="2">
        <f t="shared" si="246"/>
        <v>7.9087399999999999</v>
      </c>
      <c r="E2003" s="2">
        <f t="shared" si="248"/>
        <v>7.7794100000000004</v>
      </c>
      <c r="F2003" s="2">
        <f t="shared" si="241"/>
        <v>7.7468349999999999</v>
      </c>
      <c r="G2003" s="2">
        <f t="shared" si="243"/>
        <v>7.8788899999999975</v>
      </c>
      <c r="H2003" s="2">
        <f t="shared" si="247"/>
        <v>8.5521450000000065</v>
      </c>
      <c r="I2003" s="2">
        <f t="array" ref="I2003">SUMPRODUCT(B1987:B2006, (ROW(B1987:B2006)-ROW(B1987)+1)) / (20*21/2)</f>
        <v>7.8398690476190485</v>
      </c>
      <c r="J2003" s="2">
        <f t="shared" si="242"/>
        <v>7.8124438140301962</v>
      </c>
      <c r="K2003" s="2">
        <f t="shared" si="244"/>
        <v>7.9450754805990726</v>
      </c>
    </row>
    <row r="2004" spans="1:11" ht="13.5" x14ac:dyDescent="0.25">
      <c r="A2004" s="3">
        <f>TITRES_STAT!B2007</f>
        <v>44923</v>
      </c>
      <c r="B2004" s="6">
        <f>TITRES_STAT!D2007</f>
        <v>8.0317000000000007</v>
      </c>
      <c r="C2004" s="2">
        <f t="shared" si="245"/>
        <v>4.5200000000000351E-2</v>
      </c>
      <c r="D2004" s="2">
        <f t="shared" si="246"/>
        <v>7.9702399999999995</v>
      </c>
      <c r="E2004" s="2">
        <f t="shared" si="248"/>
        <v>7.8228200000000001</v>
      </c>
      <c r="F2004" s="2">
        <f t="shared" ref="F2004:F2067" si="249">AVERAGE(B1985:B2004)</f>
        <v>7.7653750000000006</v>
      </c>
      <c r="G2004" s="2">
        <f t="shared" si="243"/>
        <v>7.8743659999999966</v>
      </c>
      <c r="H2004" s="2">
        <f t="shared" si="247"/>
        <v>8.5480570000000071</v>
      </c>
      <c r="I2004" s="2">
        <f t="array" ref="I2004">SUMPRODUCT(B1988:B2007, (ROW(B1988:B2007)-ROW(B1988)+1)) / (20*21/2)</f>
        <v>7.8090766666666678</v>
      </c>
      <c r="J2004" s="2">
        <f t="shared" si="242"/>
        <v>7.8333253555511293</v>
      </c>
      <c r="K2004" s="2">
        <f t="shared" si="244"/>
        <v>7.9484725205755797</v>
      </c>
    </row>
    <row r="2005" spans="1:11" ht="13.5" x14ac:dyDescent="0.25">
      <c r="A2005" s="3">
        <f>TITRES_STAT!B2008</f>
        <v>44924</v>
      </c>
      <c r="B2005" s="6">
        <f>TITRES_STAT!D2008</f>
        <v>7.9413</v>
      </c>
      <c r="C2005" s="2">
        <f t="shared" si="245"/>
        <v>-9.0400000000000702E-2</v>
      </c>
      <c r="D2005" s="2">
        <f t="shared" si="246"/>
        <v>7.9756600000000004</v>
      </c>
      <c r="E2005" s="2">
        <f t="shared" si="248"/>
        <v>7.8580899999999998</v>
      </c>
      <c r="F2005" s="2">
        <f t="shared" si="249"/>
        <v>7.7802999999999995</v>
      </c>
      <c r="G2005" s="2">
        <f t="shared" si="243"/>
        <v>7.8721959999999971</v>
      </c>
      <c r="H2005" s="2">
        <f t="shared" si="247"/>
        <v>8.5439115000000072</v>
      </c>
      <c r="I2005" s="2">
        <f t="array" ref="I2005">SUMPRODUCT(B1989:B2008, (ROW(B1989:B2008)-ROW(B1989)+1)) / (20*21/2)</f>
        <v>7.7735466666666655</v>
      </c>
      <c r="J2005" s="2">
        <f t="shared" ref="J2005:J2068" si="250">$J$4*B2005+J2004*(1-$J$4)</f>
        <v>7.8436086550224502</v>
      </c>
      <c r="K2005" s="2">
        <f t="shared" si="244"/>
        <v>7.9481912452588901</v>
      </c>
    </row>
    <row r="2006" spans="1:11" ht="13.5" x14ac:dyDescent="0.25">
      <c r="A2006" s="3">
        <f>TITRES_STAT!B2009</f>
        <v>44925</v>
      </c>
      <c r="B2006" s="6">
        <f>TITRES_STAT!D2009</f>
        <v>7.9413</v>
      </c>
      <c r="C2006" s="2">
        <f t="shared" si="245"/>
        <v>0</v>
      </c>
      <c r="D2006" s="2">
        <f t="shared" si="246"/>
        <v>7.9810800000000004</v>
      </c>
      <c r="E2006" s="2">
        <f t="shared" si="248"/>
        <v>7.8788900000000002</v>
      </c>
      <c r="F2006" s="2">
        <f t="shared" si="249"/>
        <v>7.7943200000000008</v>
      </c>
      <c r="G2006" s="2">
        <f t="shared" si="243"/>
        <v>7.8707479999999963</v>
      </c>
      <c r="H2006" s="2">
        <f t="shared" si="247"/>
        <v>8.5397660000000073</v>
      </c>
      <c r="I2006" s="2">
        <f t="array" ref="I2006">SUMPRODUCT(B1990:B2009, (ROW(B1990:B2009)-ROW(B1990)+1)) / (20*21/2)</f>
        <v>7.7245747619047611</v>
      </c>
      <c r="J2006" s="2">
        <f t="shared" si="250"/>
        <v>7.8529125926393597</v>
      </c>
      <c r="K2006" s="2">
        <f t="shared" si="244"/>
        <v>7.9479210003467768</v>
      </c>
    </row>
    <row r="2007" spans="1:11" ht="13.5" x14ac:dyDescent="0.25">
      <c r="A2007" s="3">
        <f>TITRES_STAT!B2010</f>
        <v>44928</v>
      </c>
      <c r="B2007" s="6">
        <f>TITRES_STAT!D2010</f>
        <v>7.4710000000000001</v>
      </c>
      <c r="C2007" s="2">
        <f t="shared" si="245"/>
        <v>-0.47029999999999994</v>
      </c>
      <c r="D2007" s="2">
        <f t="shared" si="246"/>
        <v>7.8743599999999985</v>
      </c>
      <c r="E2007" s="2">
        <f t="shared" si="248"/>
        <v>7.8662299999999998</v>
      </c>
      <c r="F2007" s="2">
        <f t="shared" si="249"/>
        <v>7.762665000000001</v>
      </c>
      <c r="G2007" s="2">
        <f t="shared" si="243"/>
        <v>7.8550099999999974</v>
      </c>
      <c r="H2007" s="2">
        <f t="shared" si="247"/>
        <v>8.5332690000000078</v>
      </c>
      <c r="I2007" s="2">
        <f t="array" ref="I2007">SUMPRODUCT(B1991:B2010, (ROW(B1991:B2010)-ROW(B1991)+1)) / (20*21/2)</f>
        <v>7.6777561904761891</v>
      </c>
      <c r="J2007" s="2">
        <f t="shared" si="250"/>
        <v>7.8165399647689444</v>
      </c>
      <c r="K2007" s="2">
        <f t="shared" si="244"/>
        <v>7.9292182160194526</v>
      </c>
    </row>
    <row r="2008" spans="1:11" ht="13.5" x14ac:dyDescent="0.25">
      <c r="A2008" s="3">
        <f>TITRES_STAT!B2011</f>
        <v>44929</v>
      </c>
      <c r="B2008" s="6">
        <f>TITRES_STAT!D2011</f>
        <v>7.3895999999999997</v>
      </c>
      <c r="C2008" s="2">
        <f t="shared" si="245"/>
        <v>-8.1400000000000361E-2</v>
      </c>
      <c r="D2008" s="2">
        <f t="shared" si="246"/>
        <v>7.7549800000000007</v>
      </c>
      <c r="E2008" s="2">
        <f t="shared" si="248"/>
        <v>7.8318600000000007</v>
      </c>
      <c r="F2008" s="2">
        <f t="shared" si="249"/>
        <v>7.7500049999999998</v>
      </c>
      <c r="G2008" s="2">
        <f t="shared" si="243"/>
        <v>7.8376439999999965</v>
      </c>
      <c r="H2008" s="2">
        <f t="shared" si="247"/>
        <v>8.5263650000000055</v>
      </c>
      <c r="I2008" s="2">
        <f t="array" ref="I2008">SUMPRODUCT(B1992:B2011, (ROW(B1992:B2011)-ROW(B1992)+1)) / (20*21/2)</f>
        <v>7.6330909523809511</v>
      </c>
      <c r="J2008" s="2">
        <f t="shared" si="250"/>
        <v>7.7758790157433308</v>
      </c>
      <c r="K2008" s="2">
        <f t="shared" si="244"/>
        <v>7.9080567173520233</v>
      </c>
    </row>
    <row r="2009" spans="1:11" ht="13.5" x14ac:dyDescent="0.25">
      <c r="A2009" s="3">
        <f>TITRES_STAT!B2012</f>
        <v>44930</v>
      </c>
      <c r="B2009" s="6">
        <f>TITRES_STAT!D2012</f>
        <v>7.2358000000000002</v>
      </c>
      <c r="C2009" s="2">
        <f t="shared" si="245"/>
        <v>-0.15379999999999949</v>
      </c>
      <c r="D2009" s="2">
        <f t="shared" si="246"/>
        <v>7.5957999999999997</v>
      </c>
      <c r="E2009" s="2">
        <f t="shared" si="248"/>
        <v>7.7830199999999987</v>
      </c>
      <c r="F2009" s="2">
        <f t="shared" si="249"/>
        <v>7.7273949999999996</v>
      </c>
      <c r="G2009" s="2">
        <f t="shared" si="243"/>
        <v>7.8177459999999961</v>
      </c>
      <c r="H2009" s="2">
        <f t="shared" si="247"/>
        <v>8.5191740000000067</v>
      </c>
      <c r="I2009" s="2">
        <f t="array" ref="I2009">SUMPRODUCT(B1993:B2012, (ROW(B1993:B2012)-ROW(B1993)+1)) / (20*21/2)</f>
        <v>7.5729199999999999</v>
      </c>
      <c r="J2009" s="2">
        <f t="shared" si="250"/>
        <v>7.7244429190058703</v>
      </c>
      <c r="K2009" s="2">
        <f t="shared" si="244"/>
        <v>7.8816937088284149</v>
      </c>
    </row>
    <row r="2010" spans="1:11" ht="13.5" x14ac:dyDescent="0.25">
      <c r="A2010" s="3">
        <f>TITRES_STAT!B2013</f>
        <v>44931</v>
      </c>
      <c r="B2010" s="6">
        <f>TITRES_STAT!D2013</f>
        <v>7.2358000000000002</v>
      </c>
      <c r="C2010" s="2">
        <f t="shared" si="245"/>
        <v>0</v>
      </c>
      <c r="D2010" s="2">
        <f t="shared" si="246"/>
        <v>7.4546999999999999</v>
      </c>
      <c r="E2010" s="2">
        <f t="shared" si="248"/>
        <v>7.7151799999999993</v>
      </c>
      <c r="F2010" s="2">
        <f t="shared" si="249"/>
        <v>7.7047849999999993</v>
      </c>
      <c r="G2010" s="2">
        <f t="shared" si="243"/>
        <v>7.7996559999999961</v>
      </c>
      <c r="H2010" s="2">
        <f t="shared" si="247"/>
        <v>8.5136035000000074</v>
      </c>
      <c r="I2010" s="2">
        <f t="array" ref="I2010">SUMPRODUCT(B1994:B2013, (ROW(B1994:B2013)-ROW(B1994)+1)) / (20*21/2)</f>
        <v>7.5122776190476204</v>
      </c>
      <c r="J2010" s="2">
        <f t="shared" si="250"/>
        <v>7.677905498148168</v>
      </c>
      <c r="K2010" s="2">
        <f t="shared" si="244"/>
        <v>7.8563645437763201</v>
      </c>
    </row>
    <row r="2011" spans="1:11" ht="13.5" x14ac:dyDescent="0.25">
      <c r="A2011" s="3">
        <f>TITRES_STAT!B2014</f>
        <v>44932</v>
      </c>
      <c r="B2011" s="6">
        <f>TITRES_STAT!D2014</f>
        <v>7.2358000000000002</v>
      </c>
      <c r="C2011" s="2">
        <f t="shared" si="245"/>
        <v>0</v>
      </c>
      <c r="D2011" s="2">
        <f t="shared" si="246"/>
        <v>7.3135999999999992</v>
      </c>
      <c r="E2011" s="2">
        <f t="shared" si="248"/>
        <v>7.6473399999999998</v>
      </c>
      <c r="F2011" s="2">
        <f t="shared" si="249"/>
        <v>7.6866950000000003</v>
      </c>
      <c r="G2011" s="2">
        <f t="shared" si="243"/>
        <v>7.7833759999999961</v>
      </c>
      <c r="H2011" s="2">
        <f t="shared" si="247"/>
        <v>8.5056240000000063</v>
      </c>
      <c r="I2011" s="2">
        <f t="array" ref="I2011">SUMPRODUCT(B1995:B2014, (ROW(B1995:B2014)-ROW(B1995)+1)) / (20*21/2)</f>
        <v>7.437206190476191</v>
      </c>
      <c r="J2011" s="2">
        <f t="shared" si="250"/>
        <v>7.6358002126102473</v>
      </c>
      <c r="K2011" s="2">
        <f t="shared" si="244"/>
        <v>7.8320286793145035</v>
      </c>
    </row>
    <row r="2012" spans="1:11" ht="13.5" x14ac:dyDescent="0.25">
      <c r="A2012" s="3">
        <f>TITRES_STAT!B2015</f>
        <v>44935</v>
      </c>
      <c r="B2012" s="6">
        <f>TITRES_STAT!D2015</f>
        <v>7.0548999999999999</v>
      </c>
      <c r="C2012" s="2">
        <f t="shared" si="245"/>
        <v>-0.18090000000000028</v>
      </c>
      <c r="D2012" s="2">
        <f t="shared" si="246"/>
        <v>7.2303799999999994</v>
      </c>
      <c r="E2012" s="2">
        <f t="shared" si="248"/>
        <v>7.5523699999999989</v>
      </c>
      <c r="F2012" s="2">
        <f t="shared" si="249"/>
        <v>7.6464450000000017</v>
      </c>
      <c r="G2012" s="2">
        <f t="shared" si="243"/>
        <v>7.7689039999999956</v>
      </c>
      <c r="H2012" s="2">
        <f t="shared" si="247"/>
        <v>8.4967400000000062</v>
      </c>
      <c r="I2012" s="2">
        <f t="array" ref="I2012">SUMPRODUCT(B1996:B2015, (ROW(B1996:B2015)-ROW(B1996)+1)) / (20*21/2)</f>
        <v>7.3916338095238103</v>
      </c>
      <c r="J2012" s="2">
        <f t="shared" si="250"/>
        <v>7.5804763828378423</v>
      </c>
      <c r="K2012" s="2">
        <f t="shared" si="244"/>
        <v>7.8015530448315822</v>
      </c>
    </row>
    <row r="2013" spans="1:11" ht="13.5" x14ac:dyDescent="0.25">
      <c r="A2013" s="3">
        <f>TITRES_STAT!B2016</f>
        <v>44936</v>
      </c>
      <c r="B2013" s="6">
        <f>TITRES_STAT!D2016</f>
        <v>7.0096999999999996</v>
      </c>
      <c r="C2013" s="2">
        <f t="shared" si="245"/>
        <v>-4.5200000000000351E-2</v>
      </c>
      <c r="D2013" s="2">
        <f t="shared" si="246"/>
        <v>7.1543999999999999</v>
      </c>
      <c r="E2013" s="2">
        <f t="shared" si="248"/>
        <v>7.4546899999999994</v>
      </c>
      <c r="F2013" s="2">
        <f t="shared" si="249"/>
        <v>7.6170500000000017</v>
      </c>
      <c r="G2013" s="2">
        <f t="shared" si="243"/>
        <v>7.754431999999996</v>
      </c>
      <c r="H2013" s="2">
        <f t="shared" si="247"/>
        <v>8.4876300000000064</v>
      </c>
      <c r="I2013" s="2">
        <f t="array" ref="I2013">SUMPRODUCT(B1997:B2016, (ROW(B1997:B2016)-ROW(B1997)+1)) / (20*21/2)</f>
        <v>7.3862923809523808</v>
      </c>
      <c r="J2013" s="2">
        <f t="shared" si="250"/>
        <v>7.5261167273294767</v>
      </c>
      <c r="K2013" s="2">
        <f t="shared" si="244"/>
        <v>7.7704999842499518</v>
      </c>
    </row>
    <row r="2014" spans="1:11" ht="13.5" x14ac:dyDescent="0.25">
      <c r="A2014" s="3">
        <f>TITRES_STAT!B2017</f>
        <v>44937</v>
      </c>
      <c r="B2014" s="6">
        <f>TITRES_STAT!D2017</f>
        <v>6.8288000000000002</v>
      </c>
      <c r="C2014" s="2">
        <f t="shared" si="245"/>
        <v>-0.18089999999999939</v>
      </c>
      <c r="D2014" s="2">
        <f t="shared" si="246"/>
        <v>7.0729999999999986</v>
      </c>
      <c r="E2014" s="2">
        <f t="shared" si="248"/>
        <v>7.3343999999999996</v>
      </c>
      <c r="F2014" s="2">
        <f t="shared" si="249"/>
        <v>7.5786100000000003</v>
      </c>
      <c r="G2014" s="2">
        <f t="shared" si="243"/>
        <v>7.7363419999999961</v>
      </c>
      <c r="H2014" s="2">
        <f t="shared" si="247"/>
        <v>8.477615500000006</v>
      </c>
      <c r="I2014" s="2">
        <f t="array" ref="I2014">SUMPRODUCT(B1998:B2017, (ROW(B1998:B2017)-ROW(B1998)+1)) / (20*21/2)</f>
        <v>7.366566190476191</v>
      </c>
      <c r="J2014" s="2">
        <f t="shared" si="250"/>
        <v>7.4597056104409551</v>
      </c>
      <c r="K2014" s="2">
        <f t="shared" si="244"/>
        <v>7.7335705731028952</v>
      </c>
    </row>
    <row r="2015" spans="1:11" ht="13.5" x14ac:dyDescent="0.25">
      <c r="A2015" s="3">
        <f>TITRES_STAT!B2018</f>
        <v>44938</v>
      </c>
      <c r="B2015" s="6">
        <f>TITRES_STAT!D2018</f>
        <v>7.1001000000000003</v>
      </c>
      <c r="C2015" s="2">
        <f t="shared" si="245"/>
        <v>0.2713000000000001</v>
      </c>
      <c r="D2015" s="2">
        <f t="shared" si="246"/>
        <v>7.0458600000000002</v>
      </c>
      <c r="E2015" s="2">
        <f t="shared" si="248"/>
        <v>7.2502799999999992</v>
      </c>
      <c r="F2015" s="2">
        <f t="shared" si="249"/>
        <v>7.5541849999999995</v>
      </c>
      <c r="G2015" s="2">
        <f t="shared" si="243"/>
        <v>7.7191559999999955</v>
      </c>
      <c r="H2015" s="2">
        <f t="shared" si="247"/>
        <v>8.4693075000000064</v>
      </c>
      <c r="I2015" s="2">
        <f t="array" ref="I2015">SUMPRODUCT(B1999:B2018, (ROW(B1999:B2018)-ROW(B1999)+1)) / (20*21/2)</f>
        <v>7.3541176190476181</v>
      </c>
      <c r="J2015" s="2">
        <f t="shared" si="250"/>
        <v>7.425457457065626</v>
      </c>
      <c r="K2015" s="2">
        <f t="shared" si="244"/>
        <v>7.7087285898439584</v>
      </c>
    </row>
    <row r="2016" spans="1:11" ht="13.5" x14ac:dyDescent="0.25">
      <c r="A2016" s="3">
        <f>TITRES_STAT!B2019</f>
        <v>44939</v>
      </c>
      <c r="B2016" s="6">
        <f>TITRES_STAT!D2019</f>
        <v>7.4981</v>
      </c>
      <c r="C2016" s="2">
        <f t="shared" si="245"/>
        <v>0.39799999999999969</v>
      </c>
      <c r="D2016" s="2">
        <f t="shared" si="246"/>
        <v>7.0983199999999993</v>
      </c>
      <c r="E2016" s="2">
        <f t="shared" si="248"/>
        <v>7.2059600000000001</v>
      </c>
      <c r="F2016" s="2">
        <f t="shared" si="249"/>
        <v>7.5424249999999997</v>
      </c>
      <c r="G2016" s="2">
        <f t="shared" si="243"/>
        <v>7.7068559999999966</v>
      </c>
      <c r="H2016" s="2">
        <f t="shared" si="247"/>
        <v>8.4626830000000055</v>
      </c>
      <c r="I2016" s="2">
        <f t="array" ref="I2016">SUMPRODUCT(B2000:B2019, (ROW(B2000:B2019)-ROW(B2000)+1)) / (20*21/2)</f>
        <v>7.3062247619047618</v>
      </c>
      <c r="J2016" s="2">
        <f t="shared" si="250"/>
        <v>7.4323757944879478</v>
      </c>
      <c r="K2016" s="2">
        <f t="shared" si="244"/>
        <v>7.7004686451441957</v>
      </c>
    </row>
    <row r="2017" spans="1:11" ht="13.5" x14ac:dyDescent="0.25">
      <c r="A2017" s="3">
        <f>TITRES_STAT!B2020</f>
        <v>44942</v>
      </c>
      <c r="B2017" s="6">
        <f>TITRES_STAT!D2020</f>
        <v>7.3353000000000002</v>
      </c>
      <c r="C2017" s="2">
        <f t="shared" si="245"/>
        <v>-0.16279999999999983</v>
      </c>
      <c r="D2017" s="2">
        <f t="shared" si="246"/>
        <v>7.1544000000000008</v>
      </c>
      <c r="E2017" s="2">
        <f t="shared" si="248"/>
        <v>7.1923900000000005</v>
      </c>
      <c r="F2017" s="2">
        <f t="shared" si="249"/>
        <v>7.5293099999999979</v>
      </c>
      <c r="G2017" s="2">
        <f t="shared" si="243"/>
        <v>7.6918419999999967</v>
      </c>
      <c r="H2017" s="2">
        <f t="shared" si="247"/>
        <v>8.4552445000000063</v>
      </c>
      <c r="I2017" s="2">
        <f t="array" ref="I2017">SUMPRODUCT(B2001:B2020, (ROW(B2001:B2020)-ROW(B2001)+1)) / (20*21/2)</f>
        <v>7.283267619047618</v>
      </c>
      <c r="J2017" s="2">
        <f t="shared" si="250"/>
        <v>7.4231304807271909</v>
      </c>
      <c r="K2017" s="2">
        <f t="shared" si="244"/>
        <v>7.686148306118934</v>
      </c>
    </row>
    <row r="2018" spans="1:11" ht="13.5" x14ac:dyDescent="0.25">
      <c r="A2018" s="3">
        <f>TITRES_STAT!B2021</f>
        <v>44943</v>
      </c>
      <c r="B2018" s="6">
        <f>TITRES_STAT!D2021</f>
        <v>7.3986000000000001</v>
      </c>
      <c r="C2018" s="2">
        <f t="shared" si="245"/>
        <v>6.3299999999999912E-2</v>
      </c>
      <c r="D2018" s="2">
        <f t="shared" si="246"/>
        <v>7.2321799999999996</v>
      </c>
      <c r="E2018" s="2">
        <f t="shared" si="248"/>
        <v>7.1932900000000002</v>
      </c>
      <c r="F2018" s="2">
        <f t="shared" si="249"/>
        <v>7.5125749999999982</v>
      </c>
      <c r="G2018" s="2">
        <f t="shared" si="243"/>
        <v>7.6770079999999963</v>
      </c>
      <c r="H2018" s="2">
        <f t="shared" si="247"/>
        <v>8.4481225000000055</v>
      </c>
      <c r="I2018" s="2">
        <f t="array" ref="I2018">SUMPRODUCT(B2002:B2021, (ROW(B2002:B2021)-ROW(B2002)+1)) / (20*21/2)</f>
        <v>7.2730171428571424</v>
      </c>
      <c r="J2018" s="2">
        <f t="shared" si="250"/>
        <v>7.4207942444674586</v>
      </c>
      <c r="K2018" s="2">
        <f t="shared" si="244"/>
        <v>7.6748719019574079</v>
      </c>
    </row>
    <row r="2019" spans="1:11" ht="13.5" x14ac:dyDescent="0.25">
      <c r="A2019" s="3">
        <f>TITRES_STAT!B2022</f>
        <v>44944</v>
      </c>
      <c r="B2019" s="6">
        <f>TITRES_STAT!D2022</f>
        <v>7.0096999999999996</v>
      </c>
      <c r="C2019" s="2">
        <f t="shared" si="245"/>
        <v>-0.38890000000000047</v>
      </c>
      <c r="D2019" s="2">
        <f t="shared" si="246"/>
        <v>7.2683600000000013</v>
      </c>
      <c r="E2019" s="2">
        <f t="shared" si="248"/>
        <v>7.1706799999999991</v>
      </c>
      <c r="F2019" s="2">
        <f t="shared" si="249"/>
        <v>7.4768499999999989</v>
      </c>
      <c r="G2019" s="2">
        <f t="shared" si="243"/>
        <v>7.6554819999999975</v>
      </c>
      <c r="H2019" s="2">
        <f t="shared" si="247"/>
        <v>8.4393625000000085</v>
      </c>
      <c r="I2019" s="2">
        <f t="array" ref="I2019">SUMPRODUCT(B2003:B2022, (ROW(B2003:B2022)-ROW(B2003)+1)) / (20*21/2)</f>
        <v>7.2646661904761904</v>
      </c>
      <c r="J2019" s="2">
        <f t="shared" si="250"/>
        <v>7.3816424116610335</v>
      </c>
      <c r="K2019" s="2">
        <f t="shared" si="244"/>
        <v>7.6487867293316274</v>
      </c>
    </row>
    <row r="2020" spans="1:11" ht="13.5" x14ac:dyDescent="0.25">
      <c r="A2020" s="3">
        <f>TITRES_STAT!B2023</f>
        <v>44945</v>
      </c>
      <c r="B2020" s="6">
        <f>TITRES_STAT!D2023</f>
        <v>7.2358000000000002</v>
      </c>
      <c r="C2020" s="2">
        <f t="shared" si="245"/>
        <v>0.22610000000000063</v>
      </c>
      <c r="D2020" s="2">
        <f t="shared" si="246"/>
        <v>7.2954999999999997</v>
      </c>
      <c r="E2020" s="2">
        <f t="shared" si="248"/>
        <v>7.1706799999999999</v>
      </c>
      <c r="F2020" s="2">
        <f t="shared" si="249"/>
        <v>7.4429299999999996</v>
      </c>
      <c r="G2020" s="2">
        <f t="shared" si="243"/>
        <v>7.6384779999999974</v>
      </c>
      <c r="H2020" s="2">
        <f t="shared" si="247"/>
        <v>8.4317330000000084</v>
      </c>
      <c r="I2020" s="2">
        <f t="array" ref="I2020">SUMPRODUCT(B2004:B2023, (ROW(B2004:B2023)-ROW(B2004)+1)) / (20*21/2)</f>
        <v>7.250926190476191</v>
      </c>
      <c r="J2020" s="2">
        <f t="shared" si="250"/>
        <v>7.3677526581695059</v>
      </c>
      <c r="K2020" s="2">
        <f t="shared" si="244"/>
        <v>7.6325911713186221</v>
      </c>
    </row>
    <row r="2021" spans="1:11" ht="13.5" x14ac:dyDescent="0.25">
      <c r="A2021" s="3">
        <f>TITRES_STAT!B2024</f>
        <v>44946</v>
      </c>
      <c r="B2021" s="6">
        <f>TITRES_STAT!D2024</f>
        <v>7.3353000000000002</v>
      </c>
      <c r="C2021" s="2">
        <f t="shared" si="245"/>
        <v>9.9499999999999922E-2</v>
      </c>
      <c r="D2021" s="2">
        <f t="shared" si="246"/>
        <v>7.2629400000000004</v>
      </c>
      <c r="E2021" s="2">
        <f t="shared" si="248"/>
        <v>7.1806300000000007</v>
      </c>
      <c r="F2021" s="2">
        <f t="shared" si="249"/>
        <v>7.4139849999999994</v>
      </c>
      <c r="G2021" s="2">
        <f t="shared" si="243"/>
        <v>7.6314239999999982</v>
      </c>
      <c r="H2021" s="2">
        <f t="shared" si="247"/>
        <v>8.4246450000000088</v>
      </c>
      <c r="I2021" s="2">
        <f t="array" ref="I2021">SUMPRODUCT(B2005:B2024, (ROW(B2005:B2024)-ROW(B2005)+1)) / (20*21/2)</f>
        <v>7.2252561904761903</v>
      </c>
      <c r="J2021" s="2">
        <f t="shared" si="250"/>
        <v>7.3646619288200288</v>
      </c>
      <c r="K2021" s="2">
        <f t="shared" si="244"/>
        <v>7.6209326940120103</v>
      </c>
    </row>
    <row r="2022" spans="1:11" ht="13.5" x14ac:dyDescent="0.25">
      <c r="A2022" s="3">
        <f>TITRES_STAT!B2025</f>
        <v>44949</v>
      </c>
      <c r="B2022" s="6">
        <f>TITRES_STAT!D2025</f>
        <v>7.3262999999999998</v>
      </c>
      <c r="C2022" s="2">
        <f t="shared" si="245"/>
        <v>-9.0000000000003411E-3</v>
      </c>
      <c r="D2022" s="2">
        <f t="shared" si="246"/>
        <v>7.2611400000000001</v>
      </c>
      <c r="E2022" s="2">
        <f t="shared" si="248"/>
        <v>7.2077700000000009</v>
      </c>
      <c r="F2022" s="2">
        <f t="shared" si="249"/>
        <v>7.380069999999999</v>
      </c>
      <c r="G2022" s="2">
        <f t="shared" si="243"/>
        <v>7.6245499999999984</v>
      </c>
      <c r="H2022" s="2">
        <f t="shared" si="247"/>
        <v>8.4175560000000083</v>
      </c>
      <c r="I2022" s="2">
        <f t="array" ref="I2022">SUMPRODUCT(B2006:B2025, (ROW(B2006:B2025)-ROW(B2006)+1)) / (20*21/2)</f>
        <v>7.2024276190476195</v>
      </c>
      <c r="J2022" s="2">
        <f t="shared" si="250"/>
        <v>7.36100841178955</v>
      </c>
      <c r="K2022" s="2">
        <f t="shared" si="244"/>
        <v>7.6093784707174219</v>
      </c>
    </row>
    <row r="2023" spans="1:11" ht="13.5" x14ac:dyDescent="0.25">
      <c r="A2023" s="3">
        <f>TITRES_STAT!B2026</f>
        <v>44950</v>
      </c>
      <c r="B2023" s="6">
        <f>TITRES_STAT!D2026</f>
        <v>7.2358000000000002</v>
      </c>
      <c r="C2023" s="2">
        <f t="shared" si="245"/>
        <v>-9.0499999999999581E-2</v>
      </c>
      <c r="D2023" s="2">
        <f t="shared" si="246"/>
        <v>7.2285799999999991</v>
      </c>
      <c r="E2023" s="2">
        <f t="shared" si="248"/>
        <v>7.2303799999999994</v>
      </c>
      <c r="F2023" s="2">
        <f t="shared" si="249"/>
        <v>7.3425349999999998</v>
      </c>
      <c r="G2023" s="2">
        <f t="shared" si="243"/>
        <v>7.6173139999999977</v>
      </c>
      <c r="H2023" s="2">
        <f t="shared" si="247"/>
        <v>8.4100145000000062</v>
      </c>
      <c r="I2023" s="2">
        <f t="array" ref="I2023">SUMPRODUCT(B2007:B2026, (ROW(B2007:B2026)-ROW(B2007)+1)) / (20*21/2)</f>
        <v>7.183819999999999</v>
      </c>
      <c r="J2023" s="2">
        <f t="shared" si="250"/>
        <v>7.3490838011429256</v>
      </c>
      <c r="K2023" s="2">
        <f t="shared" si="244"/>
        <v>7.5947283346108563</v>
      </c>
    </row>
    <row r="2024" spans="1:11" ht="13.5" x14ac:dyDescent="0.25">
      <c r="A2024" s="3">
        <f>TITRES_STAT!B2027</f>
        <v>44951</v>
      </c>
      <c r="B2024" s="6">
        <f>TITRES_STAT!D2027</f>
        <v>7.0730000000000004</v>
      </c>
      <c r="C2024" s="2">
        <f t="shared" si="245"/>
        <v>-0.16279999999999983</v>
      </c>
      <c r="D2024" s="2">
        <f t="shared" si="246"/>
        <v>7.2412400000000003</v>
      </c>
      <c r="E2024" s="2">
        <f t="shared" si="248"/>
        <v>7.2548000000000004</v>
      </c>
      <c r="F2024" s="2">
        <f t="shared" si="249"/>
        <v>7.2946</v>
      </c>
      <c r="G2024" s="2">
        <f t="shared" si="243"/>
        <v>7.6013959999999985</v>
      </c>
      <c r="H2024" s="2">
        <f t="shared" si="247"/>
        <v>8.4016590000000093</v>
      </c>
      <c r="I2024" s="2">
        <f t="array" ref="I2024">SUMPRODUCT(B2008:B2027, (ROW(B2008:B2027)-ROW(B2008)+1)) / (20*21/2)</f>
        <v>7.167709523809525</v>
      </c>
      <c r="J2024" s="2">
        <f t="shared" si="250"/>
        <v>7.3227901057959803</v>
      </c>
      <c r="K2024" s="2">
        <f t="shared" si="244"/>
        <v>7.5742683999202347</v>
      </c>
    </row>
    <row r="2025" spans="1:11" ht="13.5" x14ac:dyDescent="0.25">
      <c r="A2025" s="3">
        <f>TITRES_STAT!B2028</f>
        <v>44952</v>
      </c>
      <c r="B2025" s="6">
        <f>TITRES_STAT!D2028</f>
        <v>7.0548999999999999</v>
      </c>
      <c r="C2025" s="2">
        <f t="shared" si="245"/>
        <v>-1.8100000000000449E-2</v>
      </c>
      <c r="D2025" s="2">
        <f t="shared" si="246"/>
        <v>7.2050600000000005</v>
      </c>
      <c r="E2025" s="2">
        <f t="shared" si="248"/>
        <v>7.2502800000000009</v>
      </c>
      <c r="F2025" s="2">
        <f t="shared" si="249"/>
        <v>7.2502800000000009</v>
      </c>
      <c r="G2025" s="2">
        <f t="shared" si="243"/>
        <v>7.5851159999999984</v>
      </c>
      <c r="H2025" s="2">
        <f t="shared" si="247"/>
        <v>8.3931250000000084</v>
      </c>
      <c r="I2025" s="2">
        <f t="array" ref="I2025">SUMPRODUCT(B2009:B2028, (ROW(B2009:B2028)-ROW(B2009)+1)) / (20*21/2)</f>
        <v>7.153666666666668</v>
      </c>
      <c r="J2025" s="2">
        <f t="shared" si="250"/>
        <v>7.2972767623868391</v>
      </c>
      <c r="K2025" s="2">
        <f t="shared" si="244"/>
        <v>7.5539010116880689</v>
      </c>
    </row>
    <row r="2026" spans="1:11" ht="13.5" x14ac:dyDescent="0.25">
      <c r="A2026" s="3">
        <f>TITRES_STAT!B2029</f>
        <v>44953</v>
      </c>
      <c r="B2026" s="6">
        <f>TITRES_STAT!D2029</f>
        <v>7.0548999999999999</v>
      </c>
      <c r="C2026" s="2">
        <f t="shared" si="245"/>
        <v>0</v>
      </c>
      <c r="D2026" s="2">
        <f t="shared" si="246"/>
        <v>7.1489799999999999</v>
      </c>
      <c r="E2026" s="2">
        <f t="shared" si="248"/>
        <v>7.2059600000000001</v>
      </c>
      <c r="F2026" s="2">
        <f t="shared" si="249"/>
        <v>7.2059600000000001</v>
      </c>
      <c r="G2026" s="2">
        <f t="shared" si="243"/>
        <v>7.5634079999999981</v>
      </c>
      <c r="H2026" s="2">
        <f t="shared" si="247"/>
        <v>8.3854675000000096</v>
      </c>
      <c r="I2026" s="2">
        <f t="array" ref="I2026">SUMPRODUCT(B2010:B2029, (ROW(B2010:B2029)-ROW(B2010)+1)) / (20*21/2)</f>
        <v>7.1413038095238095</v>
      </c>
      <c r="J2026" s="2">
        <f t="shared" si="250"/>
        <v>7.2741932612071398</v>
      </c>
      <c r="K2026" s="2">
        <f t="shared" si="244"/>
        <v>7.5343323445630466</v>
      </c>
    </row>
    <row r="2027" spans="1:11" ht="13.5" x14ac:dyDescent="0.25">
      <c r="A2027" s="3">
        <f>TITRES_STAT!B2030</f>
        <v>44956</v>
      </c>
      <c r="B2027" s="6">
        <f>TITRES_STAT!D2030</f>
        <v>7.0368000000000004</v>
      </c>
      <c r="C2027" s="2">
        <f t="shared" si="245"/>
        <v>-1.8099999999999561E-2</v>
      </c>
      <c r="D2027" s="2">
        <f t="shared" si="246"/>
        <v>7.0910800000000007</v>
      </c>
      <c r="E2027" s="2">
        <f t="shared" si="248"/>
        <v>7.1761099999999995</v>
      </c>
      <c r="F2027" s="2">
        <f t="shared" si="249"/>
        <v>7.1842500000000005</v>
      </c>
      <c r="G2027" s="2">
        <f t="shared" si="243"/>
        <v>7.5416999999999996</v>
      </c>
      <c r="H2027" s="2">
        <f t="shared" si="247"/>
        <v>8.3777195000000102</v>
      </c>
      <c r="I2027" s="2">
        <f t="array" ref="I2027">SUMPRODUCT(B2011:B2030, (ROW(B2011:B2030)-ROW(B2011)+1)) / (20*21/2)</f>
        <v>7.1273076190476194</v>
      </c>
      <c r="J2027" s="2">
        <f t="shared" si="250"/>
        <v>7.2515843791874124</v>
      </c>
      <c r="K2027" s="2">
        <f t="shared" si="244"/>
        <v>7.5148212722272412</v>
      </c>
    </row>
    <row r="2028" spans="1:11" ht="13.5" x14ac:dyDescent="0.25">
      <c r="A2028" s="3">
        <f>TITRES_STAT!B2031</f>
        <v>44957</v>
      </c>
      <c r="B2028" s="6">
        <f>TITRES_STAT!D2031</f>
        <v>7.0368000000000004</v>
      </c>
      <c r="C2028" s="2">
        <f t="shared" si="245"/>
        <v>0</v>
      </c>
      <c r="D2028" s="2">
        <f t="shared" si="246"/>
        <v>7.0512800000000002</v>
      </c>
      <c r="E2028" s="2">
        <f t="shared" si="248"/>
        <v>7.1399299999999997</v>
      </c>
      <c r="F2028" s="2">
        <f t="shared" si="249"/>
        <v>7.1666100000000004</v>
      </c>
      <c r="G2028" s="2">
        <f t="shared" si="243"/>
        <v>7.527228</v>
      </c>
      <c r="H2028" s="2">
        <f t="shared" si="247"/>
        <v>8.3690950000000104</v>
      </c>
      <c r="I2028" s="2">
        <f t="array" ref="I2028">SUMPRODUCT(B2012:B2031, (ROW(B2012:B2031)-ROW(B2012)+1)) / (20*21/2)</f>
        <v>7.1324738095238089</v>
      </c>
      <c r="J2028" s="2">
        <f t="shared" si="250"/>
        <v>7.231128724026707</v>
      </c>
      <c r="K2028" s="2">
        <f t="shared" si="244"/>
        <v>7.4960753399830358</v>
      </c>
    </row>
    <row r="2029" spans="1:11" ht="13.5" x14ac:dyDescent="0.25">
      <c r="A2029" s="3">
        <f>TITRES_STAT!B2032</f>
        <v>44958</v>
      </c>
      <c r="B2029" s="6">
        <f>TITRES_STAT!D2032</f>
        <v>7.0368000000000004</v>
      </c>
      <c r="C2029" s="2">
        <f t="shared" si="245"/>
        <v>0</v>
      </c>
      <c r="D2029" s="2">
        <f t="shared" si="246"/>
        <v>7.0440399999999999</v>
      </c>
      <c r="E2029" s="2">
        <f t="shared" si="248"/>
        <v>7.1426400000000001</v>
      </c>
      <c r="F2029" s="2">
        <f t="shared" si="249"/>
        <v>7.1566599999999996</v>
      </c>
      <c r="G2029" s="2">
        <f t="shared" si="243"/>
        <v>7.516916000000001</v>
      </c>
      <c r="H2029" s="2">
        <f t="shared" si="247"/>
        <v>8.3604705000000124</v>
      </c>
      <c r="I2029" s="2">
        <f t="array" ref="I2029">SUMPRODUCT(B2013:B2032, (ROW(B2013:B2032)-ROW(B2013)+1)) / (20*21/2)</f>
        <v>7.1369552380952381</v>
      </c>
      <c r="J2029" s="2">
        <f t="shared" si="250"/>
        <v>7.212621226500354</v>
      </c>
      <c r="K2029" s="2">
        <f t="shared" si="244"/>
        <v>7.4780645423366421</v>
      </c>
    </row>
    <row r="2030" spans="1:11" ht="13.5" x14ac:dyDescent="0.25">
      <c r="A2030" s="3">
        <f>TITRES_STAT!B2033</f>
        <v>44959</v>
      </c>
      <c r="B2030" s="6">
        <f>TITRES_STAT!D2033</f>
        <v>7.0096999999999996</v>
      </c>
      <c r="C2030" s="2">
        <f t="shared" si="245"/>
        <v>-2.710000000000079E-2</v>
      </c>
      <c r="D2030" s="2">
        <f t="shared" si="246"/>
        <v>7.0349999999999993</v>
      </c>
      <c r="E2030" s="2">
        <f t="shared" si="248"/>
        <v>7.1200299999999999</v>
      </c>
      <c r="F2030" s="2">
        <f t="shared" si="249"/>
        <v>7.1453550000000003</v>
      </c>
      <c r="G2030" s="2">
        <f t="shared" si="243"/>
        <v>7.5035300000000014</v>
      </c>
      <c r="H2030" s="2">
        <f t="shared" si="247"/>
        <v>8.35171050000001</v>
      </c>
      <c r="I2030" s="2">
        <f t="array" ref="I2030">SUMPRODUCT(B2014:B2033, (ROW(B2014:B2033)-ROW(B2014)+1)) / (20*21/2)</f>
        <v>7.1381999999999994</v>
      </c>
      <c r="J2030" s="2">
        <f t="shared" si="250"/>
        <v>7.193295395405082</v>
      </c>
      <c r="K2030" s="2">
        <f t="shared" si="244"/>
        <v>7.4596973053822637</v>
      </c>
    </row>
    <row r="2031" spans="1:11" ht="13.5" x14ac:dyDescent="0.25">
      <c r="A2031" s="3">
        <f>TITRES_STAT!B2034</f>
        <v>44960</v>
      </c>
      <c r="B2031" s="6">
        <f>TITRES_STAT!D2034</f>
        <v>7.1996000000000002</v>
      </c>
      <c r="C2031" s="2">
        <f t="shared" si="245"/>
        <v>0.18990000000000062</v>
      </c>
      <c r="D2031" s="2">
        <f t="shared" si="246"/>
        <v>7.0639399999999997</v>
      </c>
      <c r="E2031" s="2">
        <f t="shared" si="248"/>
        <v>7.1064600000000002</v>
      </c>
      <c r="F2031" s="2">
        <f t="shared" si="249"/>
        <v>7.1435450000000014</v>
      </c>
      <c r="G2031" s="2">
        <f t="shared" si="243"/>
        <v>7.4906860000000028</v>
      </c>
      <c r="H2031" s="2">
        <f t="shared" si="247"/>
        <v>8.3435935000000114</v>
      </c>
      <c r="I2031" s="2">
        <f t="array" ref="I2031">SUMPRODUCT(B2015:B2034, (ROW(B2015:B2034)-ROW(B2015)+1)) / (20*21/2)</f>
        <v>7.1413033333333349</v>
      </c>
      <c r="J2031" s="2">
        <f t="shared" si="250"/>
        <v>7.1938958339379315</v>
      </c>
      <c r="K2031" s="2">
        <f t="shared" si="244"/>
        <v>7.4494974110535477</v>
      </c>
    </row>
    <row r="2032" spans="1:11" ht="13.5" x14ac:dyDescent="0.25">
      <c r="A2032" s="3">
        <f>TITRES_STAT!B2035</f>
        <v>44963</v>
      </c>
      <c r="B2032" s="6">
        <f>TITRES_STAT!D2035</f>
        <v>7.1905999999999999</v>
      </c>
      <c r="C2032" s="2">
        <f t="shared" si="245"/>
        <v>-9.0000000000003411E-3</v>
      </c>
      <c r="D2032" s="2">
        <f t="shared" si="246"/>
        <v>7.0947000000000005</v>
      </c>
      <c r="E2032" s="2">
        <f t="shared" si="248"/>
        <v>7.0928900000000015</v>
      </c>
      <c r="F2032" s="2">
        <f t="shared" si="249"/>
        <v>7.1503300000000012</v>
      </c>
      <c r="G2032" s="2">
        <f t="shared" si="243"/>
        <v>7.4720540000000017</v>
      </c>
      <c r="H2032" s="2">
        <f t="shared" si="247"/>
        <v>8.3357380000000099</v>
      </c>
      <c r="I2032" s="2">
        <f t="array" ref="I2032">SUMPRODUCT(B2016:B2035, (ROW(B2016:B2035)-ROW(B2016)+1)) / (20*21/2)</f>
        <v>7.1211504761904756</v>
      </c>
      <c r="J2032" s="2">
        <f t="shared" si="250"/>
        <v>7.193581944991462</v>
      </c>
      <c r="K2032" s="2">
        <f t="shared" si="244"/>
        <v>7.4393445714043898</v>
      </c>
    </row>
    <row r="2033" spans="1:11" ht="13.5" x14ac:dyDescent="0.25">
      <c r="A2033" s="3">
        <f>TITRES_STAT!B2036</f>
        <v>44964</v>
      </c>
      <c r="B2033" s="6">
        <f>TITRES_STAT!D2036</f>
        <v>7.1634000000000002</v>
      </c>
      <c r="C2033" s="2">
        <f t="shared" si="245"/>
        <v>-2.7199999999999669E-2</v>
      </c>
      <c r="D2033" s="2">
        <f t="shared" si="246"/>
        <v>7.1200199999999993</v>
      </c>
      <c r="E2033" s="2">
        <f t="shared" si="248"/>
        <v>7.0856499999999993</v>
      </c>
      <c r="F2033" s="2">
        <f t="shared" si="249"/>
        <v>7.1580149999999989</v>
      </c>
      <c r="G2033" s="2">
        <f t="shared" si="243"/>
        <v>7.4528780000000019</v>
      </c>
      <c r="H2033" s="2">
        <f t="shared" si="247"/>
        <v>8.3290170000000092</v>
      </c>
      <c r="I2033" s="2">
        <f t="array" ref="I2033">SUMPRODUCT(B2017:B2036, (ROW(B2017:B2036)-ROW(B2017)+1)) / (20*21/2)</f>
        <v>7.113700476190477</v>
      </c>
      <c r="J2033" s="2">
        <f t="shared" si="250"/>
        <v>7.1907074740398942</v>
      </c>
      <c r="K2033" s="2">
        <f t="shared" si="244"/>
        <v>7.4285232156630414</v>
      </c>
    </row>
    <row r="2034" spans="1:11" ht="13.5" x14ac:dyDescent="0.25">
      <c r="A2034" s="3">
        <f>TITRES_STAT!B2037</f>
        <v>44965</v>
      </c>
      <c r="B2034" s="6">
        <f>TITRES_STAT!D2037</f>
        <v>7.1905999999999999</v>
      </c>
      <c r="C2034" s="2">
        <f t="shared" si="245"/>
        <v>2.7199999999999669E-2</v>
      </c>
      <c r="D2034" s="2">
        <f t="shared" si="246"/>
        <v>7.1507800000000001</v>
      </c>
      <c r="E2034" s="2">
        <f t="shared" si="248"/>
        <v>7.0974100000000009</v>
      </c>
      <c r="F2034" s="2">
        <f t="shared" si="249"/>
        <v>7.1761049999999997</v>
      </c>
      <c r="G2034" s="2">
        <f t="shared" ref="G2034:G2097" si="251">AVERAGE(B1985:B2034)</f>
        <v>7.4434720000000025</v>
      </c>
      <c r="H2034" s="2">
        <f t="shared" si="247"/>
        <v>8.3211615000000094</v>
      </c>
      <c r="I2034" s="2">
        <f t="array" ref="I2034">SUMPRODUCT(B2018:B2037, (ROW(B2018:B2037)-ROW(B2018)+1)) / (20*21/2)</f>
        <v>7.1090457142857151</v>
      </c>
      <c r="J2034" s="2">
        <f t="shared" si="250"/>
        <v>7.1906972384170471</v>
      </c>
      <c r="K2034" s="2">
        <f t="shared" si="244"/>
        <v>7.4191928934801776</v>
      </c>
    </row>
    <row r="2035" spans="1:11" ht="13.5" x14ac:dyDescent="0.25">
      <c r="A2035" s="3">
        <f>TITRES_STAT!B2038</f>
        <v>44966</v>
      </c>
      <c r="B2035" s="6">
        <f>TITRES_STAT!D2038</f>
        <v>6.9645000000000001</v>
      </c>
      <c r="C2035" s="2">
        <f t="shared" si="245"/>
        <v>-0.22609999999999975</v>
      </c>
      <c r="D2035" s="2">
        <f t="shared" si="246"/>
        <v>7.1417400000000004</v>
      </c>
      <c r="E2035" s="2">
        <f t="shared" si="248"/>
        <v>7.0883700000000003</v>
      </c>
      <c r="F2035" s="2">
        <f t="shared" si="249"/>
        <v>7.1693249999999988</v>
      </c>
      <c r="G2035" s="2">
        <f t="shared" si="251"/>
        <v>7.4299060000000008</v>
      </c>
      <c r="H2035" s="2">
        <f t="shared" si="247"/>
        <v>8.3095470000000091</v>
      </c>
      <c r="I2035" s="2">
        <f t="array" ref="I2035">SUMPRODUCT(B2019:B2038, (ROW(B2019:B2038)-ROW(B2019)+1)) / (20*21/2)</f>
        <v>7.0882823809523821</v>
      </c>
      <c r="J2035" s="2">
        <f t="shared" si="250"/>
        <v>7.1691546442820906</v>
      </c>
      <c r="K2035" s="2">
        <f t="shared" ref="K2035:K2098" si="252">$K$4*B2035+(1-$K$4)*K2034</f>
        <v>7.4013617996182104</v>
      </c>
    </row>
    <row r="2036" spans="1:11" ht="13.5" x14ac:dyDescent="0.25">
      <c r="A2036" s="3">
        <f>TITRES_STAT!B2039</f>
        <v>44967</v>
      </c>
      <c r="B2036" s="6">
        <f>TITRES_STAT!D2039</f>
        <v>7.0911</v>
      </c>
      <c r="C2036" s="2">
        <f t="shared" si="245"/>
        <v>0.12659999999999982</v>
      </c>
      <c r="D2036" s="2">
        <f t="shared" si="246"/>
        <v>7.1200400000000004</v>
      </c>
      <c r="E2036" s="2">
        <f t="shared" si="248"/>
        <v>7.09199</v>
      </c>
      <c r="F2036" s="2">
        <f t="shared" si="249"/>
        <v>7.1489750000000001</v>
      </c>
      <c r="G2036" s="2">
        <f t="shared" si="251"/>
        <v>7.4185100000000013</v>
      </c>
      <c r="H2036" s="2">
        <f t="shared" si="247"/>
        <v>8.2981275000000103</v>
      </c>
      <c r="I2036" s="2">
        <f t="array" ref="I2036">SUMPRODUCT(B2020:B2039, (ROW(B2020:B2039)-ROW(B2020)+1)) / (20*21/2)</f>
        <v>7.0698019047619045</v>
      </c>
      <c r="J2036" s="2">
        <f t="shared" si="250"/>
        <v>7.1617208686361771</v>
      </c>
      <c r="K2036" s="2">
        <f t="shared" si="252"/>
        <v>7.3891946702214177</v>
      </c>
    </row>
    <row r="2037" spans="1:11" ht="13.5" x14ac:dyDescent="0.25">
      <c r="A2037" s="3">
        <f>TITRES_STAT!B2040</f>
        <v>44970</v>
      </c>
      <c r="B2037" s="6">
        <f>TITRES_STAT!D2040</f>
        <v>7.1001000000000003</v>
      </c>
      <c r="C2037" s="2">
        <f t="shared" si="245"/>
        <v>9.0000000000003411E-3</v>
      </c>
      <c r="D2037" s="2">
        <f t="shared" si="246"/>
        <v>7.1019400000000008</v>
      </c>
      <c r="E2037" s="2">
        <f t="shared" si="248"/>
        <v>7.0983199999999993</v>
      </c>
      <c r="F2037" s="2">
        <f t="shared" si="249"/>
        <v>7.1372150000000003</v>
      </c>
      <c r="G2037" s="2">
        <f t="shared" si="251"/>
        <v>7.3984300000000021</v>
      </c>
      <c r="H2037" s="2">
        <f t="shared" si="247"/>
        <v>8.2872790000000105</v>
      </c>
      <c r="I2037" s="2">
        <f t="array" ref="I2037">SUMPRODUCT(B2021:B2040, (ROW(B2021:B2040)-ROW(B2021)+1)) / (20*21/2)</f>
        <v>7.0560666666666663</v>
      </c>
      <c r="J2037" s="2">
        <f t="shared" si="250"/>
        <v>7.1558522144803502</v>
      </c>
      <c r="K2037" s="2">
        <f t="shared" si="252"/>
        <v>7.3778576243303817</v>
      </c>
    </row>
    <row r="2038" spans="1:11" ht="13.5" x14ac:dyDescent="0.25">
      <c r="A2038" s="3">
        <f>TITRES_STAT!B2041</f>
        <v>44971</v>
      </c>
      <c r="B2038" s="6">
        <f>TITRES_STAT!D2041</f>
        <v>6.9192</v>
      </c>
      <c r="C2038" s="2">
        <f t="shared" si="245"/>
        <v>-0.18090000000000028</v>
      </c>
      <c r="D2038" s="2">
        <f t="shared" si="246"/>
        <v>7.0531000000000006</v>
      </c>
      <c r="E2038" s="2">
        <f t="shared" si="248"/>
        <v>7.0865600000000004</v>
      </c>
      <c r="F2038" s="2">
        <f t="shared" si="249"/>
        <v>7.1132449999999992</v>
      </c>
      <c r="G2038" s="2">
        <f t="shared" si="251"/>
        <v>7.3839580000000016</v>
      </c>
      <c r="H2038" s="2">
        <f t="shared" si="247"/>
        <v>8.2755260000000099</v>
      </c>
      <c r="I2038" s="2">
        <f t="array" ref="I2038">SUMPRODUCT(B2022:B2041, (ROW(B2022:B2041)-ROW(B2022)+1)) / (20*21/2)</f>
        <v>7.0565376190476181</v>
      </c>
      <c r="J2038" s="2">
        <f t="shared" si="250"/>
        <v>7.133313908339364</v>
      </c>
      <c r="K2038" s="2">
        <f t="shared" si="252"/>
        <v>7.3598710508272296</v>
      </c>
    </row>
    <row r="2039" spans="1:11" ht="13.5" x14ac:dyDescent="0.25">
      <c r="A2039" s="3">
        <f>TITRES_STAT!B2042</f>
        <v>44972</v>
      </c>
      <c r="B2039" s="6">
        <f>TITRES_STAT!D2042</f>
        <v>6.9192</v>
      </c>
      <c r="C2039" s="2">
        <f t="shared" si="245"/>
        <v>0</v>
      </c>
      <c r="D2039" s="2">
        <f t="shared" si="246"/>
        <v>6.9988200000000003</v>
      </c>
      <c r="E2039" s="2">
        <f t="shared" si="248"/>
        <v>7.0748000000000006</v>
      </c>
      <c r="F2039" s="2">
        <f t="shared" si="249"/>
        <v>7.1087199999999999</v>
      </c>
      <c r="G2039" s="2">
        <f t="shared" si="251"/>
        <v>7.3685820000000009</v>
      </c>
      <c r="H2039" s="2">
        <f t="shared" si="247"/>
        <v>8.2637730000000094</v>
      </c>
      <c r="I2039" s="2">
        <f t="array" ref="I2039">SUMPRODUCT(B2023:B2042, (ROW(B2023:B2042)-ROW(B2023)+1)) / (20*21/2)</f>
        <v>7.0365952380952388</v>
      </c>
      <c r="J2039" s="2">
        <f t="shared" si="250"/>
        <v>7.1129221075451383</v>
      </c>
      <c r="K2039" s="2">
        <f t="shared" si="252"/>
        <v>7.3425898331477306</v>
      </c>
    </row>
    <row r="2040" spans="1:11" ht="13.5" x14ac:dyDescent="0.25">
      <c r="A2040" s="3">
        <f>TITRES_STAT!B2043</f>
        <v>44973</v>
      </c>
      <c r="B2040" s="6">
        <f>TITRES_STAT!D2043</f>
        <v>6.9645000000000001</v>
      </c>
      <c r="C2040" s="2">
        <f t="shared" si="245"/>
        <v>4.5300000000000118E-2</v>
      </c>
      <c r="D2040" s="2">
        <f t="shared" si="246"/>
        <v>6.9988199999999994</v>
      </c>
      <c r="E2040" s="2">
        <f t="shared" si="248"/>
        <v>7.0702799999999995</v>
      </c>
      <c r="F2040" s="2">
        <f t="shared" si="249"/>
        <v>7.0951549999999983</v>
      </c>
      <c r="G2040" s="2">
        <f t="shared" si="251"/>
        <v>7.3541120000000015</v>
      </c>
      <c r="H2040" s="2">
        <f t="shared" si="247"/>
        <v>8.2522465000000089</v>
      </c>
      <c r="I2040" s="2">
        <f t="array" ref="I2040">SUMPRODUCT(B2024:B2043, (ROW(B2024:B2043)-ROW(B2024)+1)) / (20*21/2)</f>
        <v>7.0274257142857142</v>
      </c>
      <c r="J2040" s="2">
        <f t="shared" si="250"/>
        <v>7.0987866687313153</v>
      </c>
      <c r="K2040" s="2">
        <f t="shared" si="252"/>
        <v>7.3277627808674275</v>
      </c>
    </row>
    <row r="2041" spans="1:11" ht="13.5" x14ac:dyDescent="0.25">
      <c r="A2041" s="3">
        <f>TITRES_STAT!B2044</f>
        <v>44974</v>
      </c>
      <c r="B2041" s="6">
        <f>TITRES_STAT!D2044</f>
        <v>7.1001000000000003</v>
      </c>
      <c r="C2041" s="2">
        <f t="shared" si="245"/>
        <v>0.13560000000000016</v>
      </c>
      <c r="D2041" s="2">
        <f t="shared" si="246"/>
        <v>7.0006200000000005</v>
      </c>
      <c r="E2041" s="2">
        <f t="shared" si="248"/>
        <v>7.0603300000000004</v>
      </c>
      <c r="F2041" s="2">
        <f t="shared" si="249"/>
        <v>7.0833950000000003</v>
      </c>
      <c r="G2041" s="2">
        <f t="shared" si="251"/>
        <v>7.3441620000000007</v>
      </c>
      <c r="H2041" s="2">
        <f t="shared" si="247"/>
        <v>8.2413980000000091</v>
      </c>
      <c r="I2041" s="2">
        <f t="array" ref="I2041">SUMPRODUCT(B2025:B2044, (ROW(B2025:B2044)-ROW(B2025)+1)) / (20*21/2)</f>
        <v>7.0195480952380942</v>
      </c>
      <c r="J2041" s="2">
        <f t="shared" si="250"/>
        <v>7.098911747899761</v>
      </c>
      <c r="K2041" s="2">
        <f t="shared" si="252"/>
        <v>7.3188348286765477</v>
      </c>
    </row>
    <row r="2042" spans="1:11" ht="13.5" x14ac:dyDescent="0.25">
      <c r="A2042" s="3">
        <f>TITRES_STAT!B2045</f>
        <v>44977</v>
      </c>
      <c r="B2042" s="6">
        <f>TITRES_STAT!D2045</f>
        <v>6.8739999999999997</v>
      </c>
      <c r="C2042" s="2">
        <f t="shared" si="245"/>
        <v>-0.22610000000000063</v>
      </c>
      <c r="D2042" s="2">
        <f t="shared" si="246"/>
        <v>6.9554</v>
      </c>
      <c r="E2042" s="2">
        <f t="shared" si="248"/>
        <v>7.02867</v>
      </c>
      <c r="F2042" s="2">
        <f t="shared" si="249"/>
        <v>7.0607800000000012</v>
      </c>
      <c r="G2042" s="2">
        <f t="shared" si="251"/>
        <v>7.3244440000000024</v>
      </c>
      <c r="H2042" s="2">
        <f t="shared" si="247"/>
        <v>8.2294190000000089</v>
      </c>
      <c r="I2042" s="2">
        <f t="array" ref="I2042">SUMPRODUCT(B2026:B2045, (ROW(B2026:B2045)-ROW(B2026)+1)) / (20*21/2)</f>
        <v>7.0449204761904758</v>
      </c>
      <c r="J2042" s="2">
        <f t="shared" si="250"/>
        <v>7.077491581433117</v>
      </c>
      <c r="K2042" s="2">
        <f t="shared" si="252"/>
        <v>7.3013903255911936</v>
      </c>
    </row>
    <row r="2043" spans="1:11" ht="13.5" x14ac:dyDescent="0.25">
      <c r="A2043" s="3">
        <f>TITRES_STAT!B2046</f>
        <v>44978</v>
      </c>
      <c r="B2043" s="6">
        <f>TITRES_STAT!D2046</f>
        <v>6.9645000000000001</v>
      </c>
      <c r="C2043" s="2">
        <f t="shared" si="245"/>
        <v>9.0500000000000469E-2</v>
      </c>
      <c r="D2043" s="2">
        <f t="shared" si="246"/>
        <v>6.9644599999999999</v>
      </c>
      <c r="E2043" s="2">
        <f t="shared" si="248"/>
        <v>7.0087799999999998</v>
      </c>
      <c r="F2043" s="2">
        <f t="shared" si="249"/>
        <v>7.0472149999999996</v>
      </c>
      <c r="G2043" s="2">
        <f t="shared" si="251"/>
        <v>7.3117820000000018</v>
      </c>
      <c r="H2043" s="2">
        <f t="shared" si="247"/>
        <v>8.2181115000000098</v>
      </c>
      <c r="I2043" s="2">
        <f t="array" ref="I2043">SUMPRODUCT(B2027:B2046, (ROW(B2027:B2046)-ROW(B2027)+1)) / (20*21/2)</f>
        <v>7.0621914285714302</v>
      </c>
      <c r="J2043" s="2">
        <f t="shared" si="250"/>
        <v>7.0667304784394869</v>
      </c>
      <c r="K2043" s="2">
        <f t="shared" si="252"/>
        <v>7.2881789402738919</v>
      </c>
    </row>
    <row r="2044" spans="1:11" ht="13.5" x14ac:dyDescent="0.25">
      <c r="A2044" s="3">
        <f>TITRES_STAT!B2047</f>
        <v>44979</v>
      </c>
      <c r="B2044" s="6">
        <f>TITRES_STAT!D2047</f>
        <v>6.9645000000000001</v>
      </c>
      <c r="C2044" s="2">
        <f t="shared" si="245"/>
        <v>0</v>
      </c>
      <c r="D2044" s="2">
        <f t="shared" si="246"/>
        <v>6.9735200000000006</v>
      </c>
      <c r="E2044" s="2">
        <f t="shared" si="248"/>
        <v>6.9861699999999995</v>
      </c>
      <c r="F2044" s="2">
        <f t="shared" si="249"/>
        <v>7.0417899999999989</v>
      </c>
      <c r="G2044" s="2">
        <f t="shared" si="251"/>
        <v>7.2991200000000003</v>
      </c>
      <c r="H2044" s="2">
        <f t="shared" si="247"/>
        <v>8.2066725000000105</v>
      </c>
      <c r="I2044" s="2">
        <f t="array" ref="I2044">SUMPRODUCT(B2028:B2047, (ROW(B2028:B2047)-ROW(B2028)+1)) / (20*21/2)</f>
        <v>7.0742961904761916</v>
      </c>
      <c r="J2044" s="2">
        <f t="shared" si="250"/>
        <v>7.0569942423976313</v>
      </c>
      <c r="K2044" s="2">
        <f t="shared" si="252"/>
        <v>7.2754856484984449</v>
      </c>
    </row>
    <row r="2045" spans="1:11" ht="13.5" x14ac:dyDescent="0.25">
      <c r="A2045" s="3">
        <f>TITRES_STAT!B2048</f>
        <v>44980</v>
      </c>
      <c r="B2045" s="6">
        <f>TITRES_STAT!D2048</f>
        <v>7.3082000000000003</v>
      </c>
      <c r="C2045" s="2">
        <f t="shared" si="245"/>
        <v>0.34370000000000012</v>
      </c>
      <c r="D2045" s="2">
        <f t="shared" si="246"/>
        <v>7.0422600000000006</v>
      </c>
      <c r="E2045" s="2">
        <f t="shared" si="248"/>
        <v>7.0205399999999996</v>
      </c>
      <c r="F2045" s="2">
        <f t="shared" si="249"/>
        <v>7.0544549999999999</v>
      </c>
      <c r="G2045" s="2">
        <f t="shared" si="251"/>
        <v>7.2935119999999998</v>
      </c>
      <c r="H2045" s="2">
        <f t="shared" si="247"/>
        <v>8.1969520000000102</v>
      </c>
      <c r="I2045" s="2">
        <f t="array" ref="I2045">SUMPRODUCT(B2029:B2048, (ROW(B2029:B2048)-ROW(B2029)+1)) / (20*21/2)</f>
        <v>7.0899733333333339</v>
      </c>
      <c r="J2045" s="2">
        <f t="shared" si="250"/>
        <v>7.0809186002645239</v>
      </c>
      <c r="K2045" s="2">
        <f t="shared" si="252"/>
        <v>7.2767685642436044</v>
      </c>
    </row>
    <row r="2046" spans="1:11" ht="13.5" x14ac:dyDescent="0.25">
      <c r="A2046" s="3">
        <f>TITRES_STAT!B2049</f>
        <v>44981</v>
      </c>
      <c r="B2046" s="6">
        <f>TITRES_STAT!D2049</f>
        <v>7.2358000000000002</v>
      </c>
      <c r="C2046" s="2">
        <f t="shared" si="245"/>
        <v>-7.240000000000002E-2</v>
      </c>
      <c r="D2046" s="2">
        <f t="shared" si="246"/>
        <v>7.0693999999999999</v>
      </c>
      <c r="E2046" s="2">
        <f t="shared" si="248"/>
        <v>7.0350100000000015</v>
      </c>
      <c r="F2046" s="2">
        <f t="shared" si="249"/>
        <v>7.0635000000000003</v>
      </c>
      <c r="G2046" s="2">
        <f t="shared" si="251"/>
        <v>7.2835619999999999</v>
      </c>
      <c r="H2046" s="2">
        <f t="shared" si="247"/>
        <v>8.1871325000000077</v>
      </c>
      <c r="I2046" s="2">
        <f t="array" ref="I2046">SUMPRODUCT(B2030:B2049, (ROW(B2030:B2049)-ROW(B2030)+1)) / (20*21/2)</f>
        <v>7.0960933333333331</v>
      </c>
      <c r="J2046" s="2">
        <f t="shared" si="250"/>
        <v>7.0956692097631402</v>
      </c>
      <c r="K2046" s="2">
        <f t="shared" si="252"/>
        <v>7.2751619538811099</v>
      </c>
    </row>
    <row r="2047" spans="1:11" ht="13.5" x14ac:dyDescent="0.25">
      <c r="A2047" s="3">
        <f>TITRES_STAT!B2050</f>
        <v>44984</v>
      </c>
      <c r="B2047" s="6">
        <f>TITRES_STAT!D2050</f>
        <v>7.1905999999999999</v>
      </c>
      <c r="C2047" s="2">
        <f t="shared" si="245"/>
        <v>-4.5200000000000351E-2</v>
      </c>
      <c r="D2047" s="2">
        <f t="shared" si="246"/>
        <v>7.1327200000000008</v>
      </c>
      <c r="E2047" s="2">
        <f t="shared" si="248"/>
        <v>7.04406</v>
      </c>
      <c r="F2047" s="2">
        <f t="shared" si="249"/>
        <v>7.0711899999999996</v>
      </c>
      <c r="G2047" s="2">
        <f t="shared" si="251"/>
        <v>7.2754219999999998</v>
      </c>
      <c r="H2047" s="2">
        <f t="shared" si="247"/>
        <v>8.1770870000000073</v>
      </c>
      <c r="I2047" s="2">
        <f t="array" ref="I2047">SUMPRODUCT(B2031:B2050, (ROW(B2031:B2050)-ROW(B2031)+1)) / (20*21/2)</f>
        <v>7.1103057142857153</v>
      </c>
      <c r="J2047" s="2">
        <f t="shared" si="250"/>
        <v>7.1047102374047455</v>
      </c>
      <c r="K2047" s="2">
        <f t="shared" si="252"/>
        <v>7.2718457988269494</v>
      </c>
    </row>
    <row r="2048" spans="1:11" ht="13.5" x14ac:dyDescent="0.25">
      <c r="A2048" s="3">
        <f>TITRES_STAT!B2051</f>
        <v>44985</v>
      </c>
      <c r="B2048" s="6">
        <f>TITRES_STAT!D2051</f>
        <v>7.2358000000000002</v>
      </c>
      <c r="C2048" s="2">
        <f t="shared" si="245"/>
        <v>4.5200000000000351E-2</v>
      </c>
      <c r="D2048" s="2">
        <f t="shared" si="246"/>
        <v>7.1869800000000001</v>
      </c>
      <c r="E2048" s="2">
        <f t="shared" si="248"/>
        <v>7.0757199999999996</v>
      </c>
      <c r="F2048" s="2">
        <f t="shared" si="249"/>
        <v>7.0811400000000004</v>
      </c>
      <c r="G2048" s="2">
        <f t="shared" si="251"/>
        <v>7.265471999999999</v>
      </c>
      <c r="H2048" s="2">
        <f t="shared" si="247"/>
        <v>8.1672675000000066</v>
      </c>
      <c r="I2048" s="2">
        <f t="array" ref="I2048">SUMPRODUCT(B2032:B2051, (ROW(B2032:B2051)-ROW(B2032)+1)) / (20*21/2)</f>
        <v>7.1062128571428564</v>
      </c>
      <c r="J2048" s="2">
        <f t="shared" si="250"/>
        <v>7.1171949766995315</v>
      </c>
      <c r="K2048" s="2">
        <f t="shared" si="252"/>
        <v>7.2704322380886381</v>
      </c>
    </row>
    <row r="2049" spans="1:11" ht="13.5" x14ac:dyDescent="0.25">
      <c r="A2049" s="3">
        <f>TITRES_STAT!B2052</f>
        <v>44986</v>
      </c>
      <c r="B2049" s="6">
        <f>TITRES_STAT!D2052</f>
        <v>7.1454000000000004</v>
      </c>
      <c r="C2049" s="2">
        <f t="shared" si="245"/>
        <v>-9.0399999999999814E-2</v>
      </c>
      <c r="D2049" s="2">
        <f t="shared" si="246"/>
        <v>7.22316</v>
      </c>
      <c r="E2049" s="2">
        <f t="shared" si="248"/>
        <v>7.0983399999999985</v>
      </c>
      <c r="F2049" s="2">
        <f t="shared" si="249"/>
        <v>7.08657</v>
      </c>
      <c r="G2049" s="2">
        <f t="shared" si="251"/>
        <v>7.2538959999999983</v>
      </c>
      <c r="H2049" s="2">
        <f t="shared" si="247"/>
        <v>8.1569960000000084</v>
      </c>
      <c r="I2049" s="2">
        <f t="array" ref="I2049">SUMPRODUCT(B2033:B2052, (ROW(B2033:B2052)-ROW(B2033)+1)) / (20*21/2)</f>
        <v>7.1355423809523808</v>
      </c>
      <c r="J2049" s="2">
        <f t="shared" si="250"/>
        <v>7.1198811693948141</v>
      </c>
      <c r="K2049" s="2">
        <f t="shared" si="252"/>
        <v>7.2655290130655539</v>
      </c>
    </row>
    <row r="2050" spans="1:11" ht="13.5" x14ac:dyDescent="0.25">
      <c r="A2050" s="3">
        <f>TITRES_STAT!B2053</f>
        <v>44987</v>
      </c>
      <c r="B2050" s="6">
        <f>TITRES_STAT!D2053</f>
        <v>7.2358000000000002</v>
      </c>
      <c r="C2050" s="2">
        <f t="shared" si="245"/>
        <v>9.0399999999999814E-2</v>
      </c>
      <c r="D2050" s="2">
        <f t="shared" si="246"/>
        <v>7.2086799999999993</v>
      </c>
      <c r="E2050" s="2">
        <f t="shared" si="248"/>
        <v>7.1254699999999982</v>
      </c>
      <c r="F2050" s="2">
        <f t="shared" si="249"/>
        <v>7.0978750000000002</v>
      </c>
      <c r="G2050" s="2">
        <f t="shared" si="251"/>
        <v>7.2403279999999981</v>
      </c>
      <c r="H2050" s="2">
        <f t="shared" si="247"/>
        <v>8.1472640000000087</v>
      </c>
      <c r="I2050" s="2">
        <f t="array" ref="I2050">SUMPRODUCT(B2034:B2053, (ROW(B2034:B2053)-ROW(B2034)+1)) / (20*21/2)</f>
        <v>7.1638814285714281</v>
      </c>
      <c r="J2050" s="2">
        <f t="shared" si="250"/>
        <v>7.1309210580238789</v>
      </c>
      <c r="K2050" s="2">
        <f t="shared" si="252"/>
        <v>7.2643631694159243</v>
      </c>
    </row>
    <row r="2051" spans="1:11" ht="13.5" x14ac:dyDescent="0.25">
      <c r="A2051" s="3">
        <f>TITRES_STAT!B2054</f>
        <v>44988</v>
      </c>
      <c r="B2051" s="6">
        <f>TITRES_STAT!D2054</f>
        <v>7.0548999999999999</v>
      </c>
      <c r="C2051" s="2">
        <f t="shared" si="245"/>
        <v>-0.18090000000000028</v>
      </c>
      <c r="D2051" s="2">
        <f t="shared" si="246"/>
        <v>7.1725000000000012</v>
      </c>
      <c r="E2051" s="2">
        <f t="shared" si="248"/>
        <v>7.1209500000000006</v>
      </c>
      <c r="F2051" s="2">
        <f t="shared" si="249"/>
        <v>7.0906400000000005</v>
      </c>
      <c r="G2051" s="2">
        <f t="shared" si="251"/>
        <v>7.2231419999999984</v>
      </c>
      <c r="H2051" s="2">
        <f t="shared" si="247"/>
        <v>8.1366275000000083</v>
      </c>
      <c r="I2051" s="2">
        <f t="array" ref="I2051">SUMPRODUCT(B2035:B2054, (ROW(B2035:B2054)-ROW(B2035)+1)) / (20*21/2)</f>
        <v>7.1911004761904751</v>
      </c>
      <c r="J2051" s="2">
        <f t="shared" si="250"/>
        <v>7.1236809572597002</v>
      </c>
      <c r="K2051" s="2">
        <f t="shared" si="252"/>
        <v>7.2561489274780451</v>
      </c>
    </row>
    <row r="2052" spans="1:11" ht="13.5" x14ac:dyDescent="0.25">
      <c r="A2052" s="3">
        <f>TITRES_STAT!B2055</f>
        <v>44991</v>
      </c>
      <c r="B2052" s="6">
        <f>TITRES_STAT!D2055</f>
        <v>7.3986000000000001</v>
      </c>
      <c r="C2052" s="2">
        <f t="shared" ref="C2052:C2115" si="253">B2052-B2051</f>
        <v>0.34370000000000012</v>
      </c>
      <c r="D2052" s="2">
        <f t="shared" si="246"/>
        <v>7.2141000000000002</v>
      </c>
      <c r="E2052" s="2">
        <f t="shared" si="248"/>
        <v>7.1734099999999996</v>
      </c>
      <c r="F2052" s="2">
        <f t="shared" si="249"/>
        <v>7.1010399999999994</v>
      </c>
      <c r="G2052" s="2">
        <f t="shared" si="251"/>
        <v>7.211021999999998</v>
      </c>
      <c r="H2052" s="2">
        <f t="shared" si="247"/>
        <v>8.1284980000000058</v>
      </c>
      <c r="I2052" s="2">
        <f t="array" ref="I2052">SUMPRODUCT(B2036:B2055, (ROW(B2036:B2055)-ROW(B2036)+1)) / (20*21/2)</f>
        <v>7.2087195238095241</v>
      </c>
      <c r="J2052" s="2">
        <f t="shared" si="250"/>
        <v>7.1498637232349669</v>
      </c>
      <c r="K2052" s="2">
        <f t="shared" si="252"/>
        <v>7.261735244047534</v>
      </c>
    </row>
    <row r="2053" spans="1:11" ht="13.5" x14ac:dyDescent="0.25">
      <c r="A2053" s="3">
        <f>TITRES_STAT!B2056</f>
        <v>44992</v>
      </c>
      <c r="B2053" s="6">
        <f>TITRES_STAT!D2056</f>
        <v>7.3986000000000001</v>
      </c>
      <c r="C2053" s="2">
        <f t="shared" si="253"/>
        <v>0</v>
      </c>
      <c r="D2053" s="2">
        <f t="shared" si="246"/>
        <v>7.2466600000000003</v>
      </c>
      <c r="E2053" s="2">
        <f t="shared" si="248"/>
        <v>7.2168200000000002</v>
      </c>
      <c r="F2053" s="2">
        <f t="shared" si="249"/>
        <v>7.1127999999999982</v>
      </c>
      <c r="G2053" s="2">
        <f t="shared" si="251"/>
        <v>7.1992639999999968</v>
      </c>
      <c r="H2053" s="2">
        <f t="shared" si="247"/>
        <v>8.1212445000000066</v>
      </c>
      <c r="I2053" s="2">
        <f t="array" ref="I2053">SUMPRODUCT(B2037:B2056, (ROW(B2037:B2056)-ROW(B2037)+1)) / (20*21/2)</f>
        <v>7.1919685714285713</v>
      </c>
      <c r="J2053" s="2">
        <f t="shared" si="250"/>
        <v>7.1735528924506848</v>
      </c>
      <c r="K2053" s="2">
        <f t="shared" si="252"/>
        <v>7.2671024893790035</v>
      </c>
    </row>
    <row r="2054" spans="1:11" ht="13.5" x14ac:dyDescent="0.25">
      <c r="A2054" s="3">
        <f>TITRES_STAT!B2057</f>
        <v>44993</v>
      </c>
      <c r="B2054" s="6">
        <f>TITRES_STAT!D2057</f>
        <v>7.3986000000000001</v>
      </c>
      <c r="C2054" s="2">
        <f t="shared" si="253"/>
        <v>0</v>
      </c>
      <c r="D2054" s="2">
        <f t="shared" ref="D2054:D2117" si="254">AVERAGE(B2050:B2054)</f>
        <v>7.2973000000000017</v>
      </c>
      <c r="E2054" s="2">
        <f t="shared" si="248"/>
        <v>7.26023</v>
      </c>
      <c r="F2054" s="2">
        <f t="shared" si="249"/>
        <v>7.1231999999999989</v>
      </c>
      <c r="G2054" s="2">
        <f t="shared" si="251"/>
        <v>7.186601999999997</v>
      </c>
      <c r="H2054" s="2">
        <f t="shared" si="247"/>
        <v>8.1139910000000057</v>
      </c>
      <c r="I2054" s="2">
        <f t="array" ref="I2054">SUMPRODUCT(B2038:B2057, (ROW(B2038:B2057)-ROW(B2038)+1)) / (20*21/2)</f>
        <v>7.2085538095238091</v>
      </c>
      <c r="J2054" s="2">
        <f t="shared" si="250"/>
        <v>7.1949859503125246</v>
      </c>
      <c r="K2054" s="2">
        <f t="shared" si="252"/>
        <v>7.272259254501396</v>
      </c>
    </row>
    <row r="2055" spans="1:11" ht="13.5" x14ac:dyDescent="0.25">
      <c r="A2055" s="3">
        <f>TITRES_STAT!B2058</f>
        <v>44994</v>
      </c>
      <c r="B2055" s="6">
        <f>TITRES_STAT!D2058</f>
        <v>7.3082000000000003</v>
      </c>
      <c r="C2055" s="2">
        <f t="shared" si="253"/>
        <v>-9.0399999999999814E-2</v>
      </c>
      <c r="D2055" s="2">
        <f t="shared" si="254"/>
        <v>7.3117800000000006</v>
      </c>
      <c r="E2055" s="2">
        <f t="shared" si="248"/>
        <v>7.26023</v>
      </c>
      <c r="F2055" s="2">
        <f t="shared" si="249"/>
        <v>7.1403849999999993</v>
      </c>
      <c r="G2055" s="2">
        <f t="shared" si="251"/>
        <v>7.1739399999999982</v>
      </c>
      <c r="H2055" s="2">
        <f t="shared" si="247"/>
        <v>8.1067235000000082</v>
      </c>
      <c r="I2055" s="2">
        <f t="array" ref="I2055">SUMPRODUCT(B2039:B2058, (ROW(B2039:B2058)-ROW(B2039)+1)) / (20*21/2)</f>
        <v>7.2172528571428582</v>
      </c>
      <c r="J2055" s="2">
        <f t="shared" si="250"/>
        <v>7.2057682407589514</v>
      </c>
      <c r="K2055" s="2">
        <f t="shared" si="252"/>
        <v>7.2736686955013417</v>
      </c>
    </row>
    <row r="2056" spans="1:11" ht="13.5" x14ac:dyDescent="0.25">
      <c r="A2056" s="3">
        <f>TITRES_STAT!B2059</f>
        <v>44995</v>
      </c>
      <c r="B2056" s="6">
        <f>TITRES_STAT!D2059</f>
        <v>6.9645000000000001</v>
      </c>
      <c r="C2056" s="2">
        <f t="shared" si="253"/>
        <v>-0.34370000000000012</v>
      </c>
      <c r="D2056" s="2">
        <f t="shared" si="254"/>
        <v>7.2936999999999994</v>
      </c>
      <c r="E2056" s="2">
        <f t="shared" si="248"/>
        <v>7.2331000000000021</v>
      </c>
      <c r="F2056" s="2">
        <f t="shared" si="249"/>
        <v>7.1340549999999991</v>
      </c>
      <c r="G2056" s="2">
        <f t="shared" si="251"/>
        <v>7.154403999999996</v>
      </c>
      <c r="H2056" s="2">
        <f t="shared" si="247"/>
        <v>8.0968615000000081</v>
      </c>
      <c r="I2056" s="2">
        <f t="array" ref="I2056">SUMPRODUCT(B2040:B2059, (ROW(B2040:B2059)-ROW(B2040)+1)) / (20*21/2)</f>
        <v>7.2235871428571432</v>
      </c>
      <c r="J2056" s="2">
        <f t="shared" si="250"/>
        <v>7.1827903130676223</v>
      </c>
      <c r="K2056" s="2">
        <f t="shared" si="252"/>
        <v>7.2615444329326619</v>
      </c>
    </row>
    <row r="2057" spans="1:11" ht="13.5" x14ac:dyDescent="0.25">
      <c r="A2057" s="3">
        <f>TITRES_STAT!B2060</f>
        <v>44998</v>
      </c>
      <c r="B2057" s="6">
        <f>TITRES_STAT!D2060</f>
        <v>7.3082000000000003</v>
      </c>
      <c r="C2057" s="2">
        <f t="shared" si="253"/>
        <v>0.34370000000000012</v>
      </c>
      <c r="D2057" s="2">
        <f t="shared" si="254"/>
        <v>7.2756200000000009</v>
      </c>
      <c r="E2057" s="2">
        <f t="shared" si="248"/>
        <v>7.2448600000000001</v>
      </c>
      <c r="F2057" s="2">
        <f t="shared" si="249"/>
        <v>7.1444599999999996</v>
      </c>
      <c r="G2057" s="2">
        <f t="shared" si="251"/>
        <v>7.1511479999999956</v>
      </c>
      <c r="H2057" s="2">
        <f t="shared" si="247"/>
        <v>8.089156000000008</v>
      </c>
      <c r="I2057" s="2">
        <f t="array" ref="I2057">SUMPRODUCT(B2041:B2060, (ROW(B2041:B2060)-ROW(B2041)+1)) / (20*21/2)</f>
        <v>7.2284566666666663</v>
      </c>
      <c r="J2057" s="2">
        <f t="shared" si="250"/>
        <v>7.1947340927754686</v>
      </c>
      <c r="K2057" s="2">
        <f t="shared" si="252"/>
        <v>7.2633740630137344</v>
      </c>
    </row>
    <row r="2058" spans="1:11" ht="13.5" x14ac:dyDescent="0.25">
      <c r="A2058" s="3">
        <f>TITRES_STAT!B2061</f>
        <v>44999</v>
      </c>
      <c r="B2058" s="6">
        <f>TITRES_STAT!D2061</f>
        <v>7.2358000000000002</v>
      </c>
      <c r="C2058" s="2">
        <f t="shared" si="253"/>
        <v>-7.240000000000002E-2</v>
      </c>
      <c r="D2058" s="2">
        <f t="shared" si="254"/>
        <v>7.2430599999999998</v>
      </c>
      <c r="E2058" s="2">
        <f t="shared" si="248"/>
        <v>7.2448600000000001</v>
      </c>
      <c r="F2058" s="2">
        <f t="shared" si="249"/>
        <v>7.1602900000000007</v>
      </c>
      <c r="G2058" s="2">
        <f t="shared" si="251"/>
        <v>7.1480719999999964</v>
      </c>
      <c r="H2058" s="2">
        <f t="shared" ref="H2058:H2121" si="255">AVERAGE(B1859:B2058)</f>
        <v>8.0802125000000089</v>
      </c>
      <c r="I2058" s="2">
        <f t="array" ref="I2058">SUMPRODUCT(B2042:B2061, (ROW(B2042:B2061)-ROW(B2042)+1)) / (20*21/2)</f>
        <v>7.2312104761904754</v>
      </c>
      <c r="J2058" s="2">
        <f t="shared" si="250"/>
        <v>7.1986451315587567</v>
      </c>
      <c r="K2058" s="2">
        <f t="shared" si="252"/>
        <v>7.2622927272092745</v>
      </c>
    </row>
    <row r="2059" spans="1:11" ht="13.5" x14ac:dyDescent="0.25">
      <c r="A2059" s="3">
        <f>TITRES_STAT!B2062</f>
        <v>45000</v>
      </c>
      <c r="B2059" s="6">
        <f>TITRES_STAT!D2062</f>
        <v>7.2267999999999999</v>
      </c>
      <c r="C2059" s="2">
        <f t="shared" si="253"/>
        <v>-9.0000000000003411E-3</v>
      </c>
      <c r="D2059" s="2">
        <f t="shared" si="254"/>
        <v>7.2087000000000003</v>
      </c>
      <c r="E2059" s="2">
        <f t="shared" si="248"/>
        <v>7.2530000000000001</v>
      </c>
      <c r="F2059" s="2">
        <f t="shared" si="249"/>
        <v>7.1756700000000011</v>
      </c>
      <c r="G2059" s="2">
        <f t="shared" si="251"/>
        <v>7.1478919999999961</v>
      </c>
      <c r="H2059" s="2">
        <f t="shared" si="255"/>
        <v>8.0725380000000069</v>
      </c>
      <c r="I2059" s="2">
        <f t="array" ref="I2059">SUMPRODUCT(B2043:B2062, (ROW(B2043:B2062)-ROW(B2043)+1)) / (20*21/2)</f>
        <v>7.2308233333333343</v>
      </c>
      <c r="J2059" s="2">
        <f t="shared" si="250"/>
        <v>7.2013265476007797</v>
      </c>
      <c r="K2059" s="2">
        <f t="shared" si="252"/>
        <v>7.2609008555540093</v>
      </c>
    </row>
    <row r="2060" spans="1:11" ht="13.5" x14ac:dyDescent="0.25">
      <c r="A2060" s="3">
        <f>TITRES_STAT!B2063</f>
        <v>45001</v>
      </c>
      <c r="B2060" s="6">
        <f>TITRES_STAT!D2063</f>
        <v>7.2267999999999999</v>
      </c>
      <c r="C2060" s="2">
        <f t="shared" si="253"/>
        <v>0</v>
      </c>
      <c r="D2060" s="2">
        <f t="shared" si="254"/>
        <v>7.1924200000000003</v>
      </c>
      <c r="E2060" s="2">
        <f t="shared" ref="E2060:E2123" si="256">AVERAGE(B2051:B2060)</f>
        <v>7.2521000000000004</v>
      </c>
      <c r="F2060" s="2">
        <f t="shared" si="249"/>
        <v>7.1887850000000002</v>
      </c>
      <c r="G2060" s="2">
        <f t="shared" si="251"/>
        <v>7.1477119999999967</v>
      </c>
      <c r="H2060" s="2">
        <f t="shared" si="255"/>
        <v>8.065302000000008</v>
      </c>
      <c r="I2060" s="2">
        <f t="array" ref="I2060">SUMPRODUCT(B2044:B2063, (ROW(B2044:B2063)-ROW(B2044)+1)) / (20*21/2)</f>
        <v>7.223757142857143</v>
      </c>
      <c r="J2060" s="2">
        <f t="shared" si="250"/>
        <v>7.2037525906864195</v>
      </c>
      <c r="K2060" s="2">
        <f t="shared" si="252"/>
        <v>7.2595635671009111</v>
      </c>
    </row>
    <row r="2061" spans="1:11" ht="13.5" x14ac:dyDescent="0.25">
      <c r="A2061" s="3">
        <f>TITRES_STAT!B2064</f>
        <v>45002</v>
      </c>
      <c r="B2061" s="6">
        <f>TITRES_STAT!D2064</f>
        <v>7.2176999999999998</v>
      </c>
      <c r="C2061" s="2">
        <f t="shared" si="253"/>
        <v>-9.100000000000108E-3</v>
      </c>
      <c r="D2061" s="2">
        <f t="shared" si="254"/>
        <v>7.2430599999999998</v>
      </c>
      <c r="E2061" s="2">
        <f t="shared" si="256"/>
        <v>7.2683799999999987</v>
      </c>
      <c r="F2061" s="2">
        <f t="shared" si="249"/>
        <v>7.1946650000000005</v>
      </c>
      <c r="G2061" s="2">
        <f t="shared" si="251"/>
        <v>7.1473499999999968</v>
      </c>
      <c r="H2061" s="2">
        <f t="shared" si="255"/>
        <v>8.0575820000000071</v>
      </c>
      <c r="I2061" s="2">
        <f t="array" ref="I2061">SUMPRODUCT(B2045:B2064, (ROW(B2045:B2064)-ROW(B2045)+1)) / (20*21/2)</f>
        <v>7.2158728571428581</v>
      </c>
      <c r="J2061" s="2">
        <f t="shared" si="250"/>
        <v>7.2050809153829514</v>
      </c>
      <c r="K2061" s="2">
        <f t="shared" si="252"/>
        <v>7.2579218585871494</v>
      </c>
    </row>
    <row r="2062" spans="1:11" ht="13.5" x14ac:dyDescent="0.25">
      <c r="A2062" s="3">
        <f>TITRES_STAT!B2065</f>
        <v>45006</v>
      </c>
      <c r="B2062" s="6">
        <f>TITRES_STAT!D2065</f>
        <v>7.1905999999999999</v>
      </c>
      <c r="C2062" s="2">
        <f t="shared" si="253"/>
        <v>-2.7099999999999902E-2</v>
      </c>
      <c r="D2062" s="2">
        <f t="shared" si="254"/>
        <v>7.2195400000000003</v>
      </c>
      <c r="E2062" s="2">
        <f t="shared" si="256"/>
        <v>7.2475799999999992</v>
      </c>
      <c r="F2062" s="2">
        <f t="shared" si="249"/>
        <v>7.2104949999999999</v>
      </c>
      <c r="G2062" s="2">
        <f t="shared" si="251"/>
        <v>7.1500639999999978</v>
      </c>
      <c r="H2062" s="2">
        <f t="shared" si="255"/>
        <v>8.0501650000000051</v>
      </c>
      <c r="I2062" s="2">
        <f t="array" ref="I2062">SUMPRODUCT(B2046:B2065, (ROW(B2046:B2065)-ROW(B2046)+1)) / (20*21/2)</f>
        <v>7.2123419047619057</v>
      </c>
      <c r="J2062" s="2">
        <f t="shared" si="250"/>
        <v>7.2037017805845753</v>
      </c>
      <c r="K2062" s="2">
        <f t="shared" si="252"/>
        <v>7.2552817857013796</v>
      </c>
    </row>
    <row r="2063" spans="1:11" ht="13.5" x14ac:dyDescent="0.25">
      <c r="A2063" s="3">
        <f>TITRES_STAT!B2066</f>
        <v>45007</v>
      </c>
      <c r="B2063" s="6">
        <f>TITRES_STAT!D2066</f>
        <v>7.1363000000000003</v>
      </c>
      <c r="C2063" s="2">
        <f t="shared" si="253"/>
        <v>-5.4299999999999571E-2</v>
      </c>
      <c r="D2063" s="2">
        <f t="shared" si="254"/>
        <v>7.1996399999999996</v>
      </c>
      <c r="E2063" s="2">
        <f t="shared" si="256"/>
        <v>7.2213499999999993</v>
      </c>
      <c r="F2063" s="2">
        <f t="shared" si="249"/>
        <v>7.2190849999999998</v>
      </c>
      <c r="G2063" s="2">
        <f t="shared" si="251"/>
        <v>7.1525959999999973</v>
      </c>
      <c r="H2063" s="2">
        <f t="shared" si="255"/>
        <v>8.0426075000000044</v>
      </c>
      <c r="I2063" s="2">
        <f t="array" ref="I2063">SUMPRODUCT(B2047:B2066, (ROW(B2047:B2066)-ROW(B2047)+1)) / (20*21/2)</f>
        <v>7.2119519047619045</v>
      </c>
      <c r="J2063" s="2">
        <f t="shared" si="250"/>
        <v>7.1972825633860449</v>
      </c>
      <c r="K2063" s="2">
        <f t="shared" si="252"/>
        <v>7.2506158333209338</v>
      </c>
    </row>
    <row r="2064" spans="1:11" ht="13.5" x14ac:dyDescent="0.25">
      <c r="A2064" s="3">
        <f>TITRES_STAT!B2067</f>
        <v>45008</v>
      </c>
      <c r="B2064" s="6">
        <f>TITRES_STAT!D2067</f>
        <v>7.1363000000000003</v>
      </c>
      <c r="C2064" s="2">
        <f t="shared" si="253"/>
        <v>0</v>
      </c>
      <c r="D2064" s="2">
        <f t="shared" si="254"/>
        <v>7.18154</v>
      </c>
      <c r="E2064" s="2">
        <f t="shared" si="256"/>
        <v>7.1951200000000011</v>
      </c>
      <c r="F2064" s="2">
        <f t="shared" si="249"/>
        <v>7.2276749999999996</v>
      </c>
      <c r="G2064" s="2">
        <f t="shared" si="251"/>
        <v>7.1587459999999972</v>
      </c>
      <c r="H2064" s="2">
        <f t="shared" si="255"/>
        <v>8.0350065000000033</v>
      </c>
      <c r="I2064" s="2">
        <f t="array" ref="I2064">SUMPRODUCT(B2048:B2067, (ROW(B2048:B2067)-ROW(B2048)+1)) / (20*21/2)</f>
        <v>7.211648095238095</v>
      </c>
      <c r="J2064" s="2">
        <f t="shared" si="250"/>
        <v>7.1914747002064221</v>
      </c>
      <c r="K2064" s="2">
        <f t="shared" si="252"/>
        <v>7.2461328594652112</v>
      </c>
    </row>
    <row r="2065" spans="1:11" ht="13.5" x14ac:dyDescent="0.25">
      <c r="A2065" s="3">
        <f>TITRES_STAT!B2068</f>
        <v>45009</v>
      </c>
      <c r="B2065" s="6">
        <f>TITRES_STAT!D2068</f>
        <v>7.1905999999999999</v>
      </c>
      <c r="C2065" s="2">
        <f t="shared" si="253"/>
        <v>5.4299999999999571E-2</v>
      </c>
      <c r="D2065" s="2">
        <f t="shared" si="254"/>
        <v>7.1742999999999997</v>
      </c>
      <c r="E2065" s="2">
        <f t="shared" si="256"/>
        <v>7.1833600000000004</v>
      </c>
      <c r="F2065" s="2">
        <f t="shared" si="249"/>
        <v>7.2217949999999984</v>
      </c>
      <c r="G2065" s="2">
        <f t="shared" si="251"/>
        <v>7.1605559999999988</v>
      </c>
      <c r="H2065" s="2">
        <f t="shared" si="255"/>
        <v>8.0276770000000024</v>
      </c>
      <c r="I2065" s="2">
        <f t="array" ref="I2065">SUMPRODUCT(B2049:B2068, (ROW(B2049:B2068)-ROW(B2049)+1)) / (20*21/2)</f>
        <v>7.2043295238095242</v>
      </c>
      <c r="J2065" s="2">
        <f t="shared" si="250"/>
        <v>7.1913913954248576</v>
      </c>
      <c r="K2065" s="2">
        <f t="shared" si="252"/>
        <v>7.2439551002704974</v>
      </c>
    </row>
    <row r="2066" spans="1:11" ht="13.5" x14ac:dyDescent="0.25">
      <c r="A2066" s="3">
        <f>TITRES_STAT!B2069</f>
        <v>45012</v>
      </c>
      <c r="B2066" s="6">
        <f>TITRES_STAT!D2069</f>
        <v>7.2176999999999998</v>
      </c>
      <c r="C2066" s="2">
        <f t="shared" si="253"/>
        <v>2.7099999999999902E-2</v>
      </c>
      <c r="D2066" s="2">
        <f t="shared" si="254"/>
        <v>7.1742999999999997</v>
      </c>
      <c r="E2066" s="2">
        <f t="shared" si="256"/>
        <v>7.2086799999999993</v>
      </c>
      <c r="F2066" s="2">
        <f t="shared" si="249"/>
        <v>7.2208899999999998</v>
      </c>
      <c r="G2066" s="2">
        <f t="shared" si="251"/>
        <v>7.1549479999999992</v>
      </c>
      <c r="H2066" s="2">
        <f t="shared" si="255"/>
        <v>8.0204830000000022</v>
      </c>
      <c r="I2066" s="2">
        <f t="array" ref="I2066">SUMPRODUCT(B2050:B2069, (ROW(B2050:B2069)-ROW(B2050)+1)) / (20*21/2)</f>
        <v>7.2043271428571423</v>
      </c>
      <c r="J2066" s="2">
        <f t="shared" si="250"/>
        <v>7.193896976812967</v>
      </c>
      <c r="K2066" s="2">
        <f t="shared" si="252"/>
        <v>7.2429254884951835</v>
      </c>
    </row>
    <row r="2067" spans="1:11" ht="13.5" x14ac:dyDescent="0.25">
      <c r="A2067" s="3">
        <f>TITRES_STAT!B2070</f>
        <v>45013</v>
      </c>
      <c r="B2067" s="6">
        <f>TITRES_STAT!D2070</f>
        <v>7.2176999999999998</v>
      </c>
      <c r="C2067" s="2">
        <f t="shared" si="253"/>
        <v>0</v>
      </c>
      <c r="D2067" s="2">
        <f t="shared" si="254"/>
        <v>7.1797200000000005</v>
      </c>
      <c r="E2067" s="2">
        <f t="shared" si="256"/>
        <v>7.1996299999999991</v>
      </c>
      <c r="F2067" s="2">
        <f t="shared" si="249"/>
        <v>7.2222450000000009</v>
      </c>
      <c r="G2067" s="2">
        <f t="shared" si="251"/>
        <v>7.1525959999999991</v>
      </c>
      <c r="H2067" s="2">
        <f t="shared" si="255"/>
        <v>8.0134640000000008</v>
      </c>
      <c r="I2067" s="2">
        <f t="array" ref="I2067">SUMPRODUCT(B2051:B2070, (ROW(B2051:B2070)-ROW(B2051)+1)) / (20*21/2)</f>
        <v>7.1910566666666647</v>
      </c>
      <c r="J2067" s="2">
        <f t="shared" si="250"/>
        <v>7.1961639314022081</v>
      </c>
      <c r="K2067" s="2">
        <f t="shared" si="252"/>
        <v>7.2419362536522351</v>
      </c>
    </row>
    <row r="2068" spans="1:11" ht="13.5" x14ac:dyDescent="0.25">
      <c r="A2068" s="3">
        <f>TITRES_STAT!B2071</f>
        <v>45014</v>
      </c>
      <c r="B2068" s="6">
        <f>TITRES_STAT!D2071</f>
        <v>7.1454000000000004</v>
      </c>
      <c r="C2068" s="2">
        <f t="shared" si="253"/>
        <v>-7.2299999999999365E-2</v>
      </c>
      <c r="D2068" s="2">
        <f t="shared" si="254"/>
        <v>7.18154</v>
      </c>
      <c r="E2068" s="2">
        <f t="shared" si="256"/>
        <v>7.1905899999999985</v>
      </c>
      <c r="F2068" s="2">
        <f t="shared" ref="F2068:F2131" si="257">AVERAGE(B2049:B2068)</f>
        <v>7.2177249999999997</v>
      </c>
      <c r="G2068" s="2">
        <f t="shared" si="251"/>
        <v>7.1475319999999991</v>
      </c>
      <c r="H2068" s="2">
        <f t="shared" si="255"/>
        <v>8.0060835000000008</v>
      </c>
      <c r="I2068" s="2">
        <f t="array" ref="I2068">SUMPRODUCT(B2052:B2071, (ROW(B2052:B2071)-ROW(B2052)+1)) / (20*21/2)</f>
        <v>7.1414804761904751</v>
      </c>
      <c r="J2068" s="2">
        <f t="shared" si="250"/>
        <v>7.1913292712686641</v>
      </c>
      <c r="K2068" s="2">
        <f t="shared" si="252"/>
        <v>7.2381505182148924</v>
      </c>
    </row>
    <row r="2069" spans="1:11" ht="13.5" x14ac:dyDescent="0.25">
      <c r="A2069" s="3">
        <f>TITRES_STAT!B2072</f>
        <v>45015</v>
      </c>
      <c r="B2069" s="6">
        <f>TITRES_STAT!D2072</f>
        <v>7.2176999999999998</v>
      </c>
      <c r="C2069" s="2">
        <f t="shared" si="253"/>
        <v>7.2299999999999365E-2</v>
      </c>
      <c r="D2069" s="2">
        <f t="shared" si="254"/>
        <v>7.1978200000000001</v>
      </c>
      <c r="E2069" s="2">
        <f t="shared" si="256"/>
        <v>7.1896799999999983</v>
      </c>
      <c r="F2069" s="2">
        <f t="shared" si="257"/>
        <v>7.2213400000000005</v>
      </c>
      <c r="G2069" s="2">
        <f t="shared" si="251"/>
        <v>7.1516919999999979</v>
      </c>
      <c r="H2069" s="2">
        <f t="shared" si="255"/>
        <v>7.9992399999999995</v>
      </c>
      <c r="I2069" s="2">
        <f t="array" ref="I2069">SUMPRODUCT(B2053:B2072, (ROW(B2053:B2072)-ROW(B2053)+1)) / (20*21/2)</f>
        <v>7.1272271428571434</v>
      </c>
      <c r="J2069" s="2">
        <f t="shared" ref="J2069:J2132" si="258">$J$4*B2069+J2068*(1-$J$4)</f>
        <v>7.193840769243077</v>
      </c>
      <c r="K2069" s="2">
        <f t="shared" si="252"/>
        <v>7.2373485371084261</v>
      </c>
    </row>
    <row r="2070" spans="1:11" ht="13.5" x14ac:dyDescent="0.25">
      <c r="A2070" s="3">
        <f>TITRES_STAT!B2073</f>
        <v>45016</v>
      </c>
      <c r="B2070" s="6">
        <f>TITRES_STAT!D2073</f>
        <v>7.0819999999999999</v>
      </c>
      <c r="C2070" s="2">
        <f t="shared" si="253"/>
        <v>-0.13569999999999993</v>
      </c>
      <c r="D2070" s="2">
        <f t="shared" si="254"/>
        <v>7.1760999999999999</v>
      </c>
      <c r="E2070" s="2">
        <f t="shared" si="256"/>
        <v>7.1751999999999994</v>
      </c>
      <c r="F2070" s="2">
        <f t="shared" si="257"/>
        <v>7.2136499999999995</v>
      </c>
      <c r="G2070" s="2">
        <f t="shared" si="251"/>
        <v>7.1486159999999987</v>
      </c>
      <c r="H2070" s="2">
        <f t="shared" si="255"/>
        <v>7.9917179999999997</v>
      </c>
      <c r="I2070" s="2">
        <f t="array" ref="I2070">SUMPRODUCT(B2054:B2073, (ROW(B2054:B2073)-ROW(B2054)+1)) / (20*21/2)</f>
        <v>7.0853580952380959</v>
      </c>
      <c r="J2070" s="2">
        <f t="shared" si="258"/>
        <v>7.1831892674104036</v>
      </c>
      <c r="K2070" s="2">
        <f t="shared" si="252"/>
        <v>7.2312564376139781</v>
      </c>
    </row>
    <row r="2071" spans="1:11" ht="13.5" x14ac:dyDescent="0.25">
      <c r="A2071" s="3">
        <f>TITRES_STAT!B2074</f>
        <v>45019</v>
      </c>
      <c r="B2071" s="6">
        <f>TITRES_STAT!D2074</f>
        <v>6.6931000000000003</v>
      </c>
      <c r="C2071" s="2">
        <f t="shared" si="253"/>
        <v>-0.38889999999999958</v>
      </c>
      <c r="D2071" s="2">
        <f t="shared" si="254"/>
        <v>7.07118</v>
      </c>
      <c r="E2071" s="2">
        <f t="shared" si="256"/>
        <v>7.1227400000000003</v>
      </c>
      <c r="F2071" s="2">
        <f t="shared" si="257"/>
        <v>7.1955599999999986</v>
      </c>
      <c r="G2071" s="2">
        <f t="shared" si="251"/>
        <v>7.1357719999999993</v>
      </c>
      <c r="H2071" s="2">
        <f t="shared" si="255"/>
        <v>7.9831715000000001</v>
      </c>
      <c r="I2071" s="2">
        <f t="array" ref="I2071">SUMPRODUCT(B2055:B2074, (ROW(B2055:B2074)-ROW(B2055)+1)) / (20*21/2)</f>
        <v>7.0638619047619047</v>
      </c>
      <c r="J2071" s="2">
        <f t="shared" si="258"/>
        <v>7.1365140990856029</v>
      </c>
      <c r="K2071" s="2">
        <f t="shared" si="252"/>
        <v>7.2101522635899009</v>
      </c>
    </row>
    <row r="2072" spans="1:11" ht="13.5" x14ac:dyDescent="0.25">
      <c r="A2072" s="3">
        <f>TITRES_STAT!B2075</f>
        <v>45020</v>
      </c>
      <c r="B2072" s="6">
        <f>TITRES_STAT!D2075</f>
        <v>7.0458999999999996</v>
      </c>
      <c r="C2072" s="2">
        <f t="shared" si="253"/>
        <v>0.35279999999999934</v>
      </c>
      <c r="D2072" s="2">
        <f t="shared" si="254"/>
        <v>7.0368200000000005</v>
      </c>
      <c r="E2072" s="2">
        <f t="shared" si="256"/>
        <v>7.1082700000000001</v>
      </c>
      <c r="F2072" s="2">
        <f t="shared" si="257"/>
        <v>7.1779249999999974</v>
      </c>
      <c r="G2072" s="2">
        <f t="shared" si="251"/>
        <v>7.1301639999999997</v>
      </c>
      <c r="H2072" s="2">
        <f t="shared" si="255"/>
        <v>7.9763450000000002</v>
      </c>
      <c r="I2072" s="2">
        <f t="array" ref="I2072">SUMPRODUCT(B2056:B2075, (ROW(B2056:B2075)-ROW(B2056)+1)) / (20*21/2)</f>
        <v>7.0575723809523803</v>
      </c>
      <c r="J2072" s="2">
        <f t="shared" si="258"/>
        <v>7.1278841848869741</v>
      </c>
      <c r="K2072" s="2">
        <f t="shared" si="252"/>
        <v>7.2037109983510819</v>
      </c>
    </row>
    <row r="2073" spans="1:11" ht="13.5" x14ac:dyDescent="0.25">
      <c r="A2073" s="3">
        <f>TITRES_STAT!B2076</f>
        <v>45021</v>
      </c>
      <c r="B2073" s="6">
        <f>TITRES_STAT!D2076</f>
        <v>6.7382999999999997</v>
      </c>
      <c r="C2073" s="2">
        <f t="shared" si="253"/>
        <v>-0.30759999999999987</v>
      </c>
      <c r="D2073" s="2">
        <f t="shared" si="254"/>
        <v>6.9554</v>
      </c>
      <c r="E2073" s="2">
        <f t="shared" si="256"/>
        <v>7.0684699999999996</v>
      </c>
      <c r="F2073" s="2">
        <f t="shared" si="257"/>
        <v>7.1449099999999985</v>
      </c>
      <c r="G2073" s="2">
        <f t="shared" si="251"/>
        <v>7.1202139999999998</v>
      </c>
      <c r="H2073" s="2">
        <f t="shared" si="255"/>
        <v>7.9679804999999995</v>
      </c>
      <c r="I2073" s="2">
        <f t="array" ref="I2073">SUMPRODUCT(B2057:B2076, (ROW(B2057:B2076)-ROW(B2057)+1)) / (20*21/2)</f>
        <v>7.0180319047619051</v>
      </c>
      <c r="J2073" s="2">
        <f t="shared" si="258"/>
        <v>7.0907809291834525</v>
      </c>
      <c r="K2073" s="2">
        <f t="shared" si="252"/>
        <v>7.1854595866510396</v>
      </c>
    </row>
    <row r="2074" spans="1:11" ht="13.5" x14ac:dyDescent="0.25">
      <c r="A2074" s="3">
        <f>TITRES_STAT!B2077</f>
        <v>45022</v>
      </c>
      <c r="B2074" s="6">
        <f>TITRES_STAT!D2077</f>
        <v>6.9192</v>
      </c>
      <c r="C2074" s="2">
        <f t="shared" si="253"/>
        <v>0.18090000000000028</v>
      </c>
      <c r="D2074" s="2">
        <f t="shared" si="254"/>
        <v>6.8956999999999997</v>
      </c>
      <c r="E2074" s="2">
        <f t="shared" si="256"/>
        <v>7.0467600000000008</v>
      </c>
      <c r="F2074" s="2">
        <f t="shared" si="257"/>
        <v>7.1209399999999992</v>
      </c>
      <c r="G2074" s="2">
        <f t="shared" si="251"/>
        <v>7.1171379999999989</v>
      </c>
      <c r="H2074" s="2">
        <f t="shared" si="255"/>
        <v>7.9605184999999992</v>
      </c>
      <c r="I2074" s="2">
        <f t="array" ref="I2074">SUMPRODUCT(B2058:B2077, (ROW(B2058:B2077)-ROW(B2058)+1)) / (20*21/2)</f>
        <v>7.0013171428571432</v>
      </c>
      <c r="J2074" s="2">
        <f t="shared" si="258"/>
        <v>7.074439888308838</v>
      </c>
      <c r="K2074" s="2">
        <f t="shared" si="252"/>
        <v>7.1750180342333518</v>
      </c>
    </row>
    <row r="2075" spans="1:11" ht="13.5" x14ac:dyDescent="0.25">
      <c r="A2075" s="3">
        <f>TITRES_STAT!B2078</f>
        <v>45023</v>
      </c>
      <c r="B2075" s="6">
        <f>TITRES_STAT!D2078</f>
        <v>7.0548999999999999</v>
      </c>
      <c r="C2075" s="2">
        <f t="shared" si="253"/>
        <v>0.13569999999999993</v>
      </c>
      <c r="D2075" s="2">
        <f t="shared" si="254"/>
        <v>6.8902799999999997</v>
      </c>
      <c r="E2075" s="2">
        <f t="shared" si="256"/>
        <v>7.0331900000000003</v>
      </c>
      <c r="F2075" s="2">
        <f t="shared" si="257"/>
        <v>7.108274999999999</v>
      </c>
      <c r="G2075" s="2">
        <f t="shared" si="251"/>
        <v>7.1171379999999989</v>
      </c>
      <c r="H2075" s="2">
        <f t="shared" si="255"/>
        <v>7.9537349999999991</v>
      </c>
      <c r="I2075" s="2">
        <f t="array" ref="I2075">SUMPRODUCT(B2059:B2078, (ROW(B2059:B2078)-ROW(B2059)+1)) / (20*21/2)</f>
        <v>6.9649214285714285</v>
      </c>
      <c r="J2075" s="2">
        <f t="shared" si="258"/>
        <v>7.0725789465651392</v>
      </c>
      <c r="K2075" s="2">
        <f t="shared" si="252"/>
        <v>7.1703075230869464</v>
      </c>
    </row>
    <row r="2076" spans="1:11" ht="13.5" x14ac:dyDescent="0.25">
      <c r="A2076" s="3">
        <f>TITRES_STAT!B2079</f>
        <v>45026</v>
      </c>
      <c r="B2076" s="6">
        <f>TITRES_STAT!D2079</f>
        <v>6.6931000000000003</v>
      </c>
      <c r="C2076" s="2">
        <f t="shared" si="253"/>
        <v>-0.36179999999999968</v>
      </c>
      <c r="D2076" s="2">
        <f t="shared" si="254"/>
        <v>6.8902799999999997</v>
      </c>
      <c r="E2076" s="2">
        <f t="shared" si="256"/>
        <v>6.9807299999999994</v>
      </c>
      <c r="F2076" s="2">
        <f t="shared" si="257"/>
        <v>7.0947049999999976</v>
      </c>
      <c r="G2076" s="2">
        <f t="shared" si="251"/>
        <v>7.1099019999999982</v>
      </c>
      <c r="H2076" s="2">
        <f t="shared" si="255"/>
        <v>7.9464989999999993</v>
      </c>
      <c r="I2076" s="2">
        <f t="array" ref="I2076">SUMPRODUCT(B2060:B2079, (ROW(B2060:B2079)-ROW(B2060)+1)) / (20*21/2)</f>
        <v>6.9311100000000003</v>
      </c>
      <c r="J2076" s="2">
        <f t="shared" si="258"/>
        <v>7.0364380945113165</v>
      </c>
      <c r="K2076" s="2">
        <f t="shared" si="252"/>
        <v>7.1515935025737329</v>
      </c>
    </row>
    <row r="2077" spans="1:11" ht="13.5" x14ac:dyDescent="0.25">
      <c r="A2077" s="3">
        <f>TITRES_STAT!B2080</f>
        <v>45027</v>
      </c>
      <c r="B2077" s="6">
        <f>TITRES_STAT!D2080</f>
        <v>6.9192</v>
      </c>
      <c r="C2077" s="2">
        <f t="shared" si="253"/>
        <v>0.22609999999999975</v>
      </c>
      <c r="D2077" s="2">
        <f t="shared" si="254"/>
        <v>6.8649399999999998</v>
      </c>
      <c r="E2077" s="2">
        <f t="shared" si="256"/>
        <v>6.9508800000000006</v>
      </c>
      <c r="F2077" s="2">
        <f t="shared" si="257"/>
        <v>7.0752549999999985</v>
      </c>
      <c r="G2077" s="2">
        <f t="shared" si="251"/>
        <v>7.107549999999998</v>
      </c>
      <c r="H2077" s="2">
        <f t="shared" si="255"/>
        <v>7.939941499999998</v>
      </c>
      <c r="I2077" s="2">
        <f t="array" ref="I2077">SUMPRODUCT(B2061:B2080, (ROW(B2061:B2080)-ROW(B2061)+1)) / (20*21/2)</f>
        <v>6.9213733333333316</v>
      </c>
      <c r="J2077" s="2">
        <f t="shared" si="258"/>
        <v>7.0252725617007146</v>
      </c>
      <c r="K2077" s="2">
        <f t="shared" si="252"/>
        <v>7.1424800318845669</v>
      </c>
    </row>
    <row r="2078" spans="1:11" ht="13.5" x14ac:dyDescent="0.25">
      <c r="A2078" s="3">
        <f>TITRES_STAT!B2081</f>
        <v>45028</v>
      </c>
      <c r="B2078" s="6">
        <f>TITRES_STAT!D2081</f>
        <v>6.6931000000000003</v>
      </c>
      <c r="C2078" s="2">
        <f t="shared" si="253"/>
        <v>-0.22609999999999975</v>
      </c>
      <c r="D2078" s="2">
        <f t="shared" si="254"/>
        <v>6.8559000000000001</v>
      </c>
      <c r="E2078" s="2">
        <f t="shared" si="256"/>
        <v>6.9056500000000014</v>
      </c>
      <c r="F2078" s="2">
        <f t="shared" si="257"/>
        <v>7.0481199999999991</v>
      </c>
      <c r="G2078" s="2">
        <f t="shared" si="251"/>
        <v>7.1006759999999982</v>
      </c>
      <c r="H2078" s="2">
        <f t="shared" si="255"/>
        <v>7.9318009999999965</v>
      </c>
      <c r="I2078" s="2">
        <f t="array" ref="I2078">SUMPRODUCT(B2062:B2081, (ROW(B2062:B2081)-ROW(B2062)+1)) / (20*21/2)</f>
        <v>6.8915680952380951</v>
      </c>
      <c r="J2078" s="2">
        <f t="shared" si="258"/>
        <v>6.99363707963398</v>
      </c>
      <c r="K2078" s="2">
        <f t="shared" si="252"/>
        <v>7.1248572855361534</v>
      </c>
    </row>
    <row r="2079" spans="1:11" ht="13.5" x14ac:dyDescent="0.25">
      <c r="A2079" s="3">
        <f>TITRES_STAT!B2082</f>
        <v>45029</v>
      </c>
      <c r="B2079" s="6">
        <f>TITRES_STAT!D2082</f>
        <v>6.6931000000000003</v>
      </c>
      <c r="C2079" s="2">
        <f t="shared" si="253"/>
        <v>0</v>
      </c>
      <c r="D2079" s="2">
        <f t="shared" si="254"/>
        <v>6.8106800000000005</v>
      </c>
      <c r="E2079" s="2">
        <f t="shared" si="256"/>
        <v>6.8531900000000006</v>
      </c>
      <c r="F2079" s="2">
        <f t="shared" si="257"/>
        <v>7.0214349999999985</v>
      </c>
      <c r="G2079" s="2">
        <f t="shared" si="251"/>
        <v>7.0938019999999984</v>
      </c>
      <c r="H2079" s="2">
        <f t="shared" si="255"/>
        <v>7.9236604999999978</v>
      </c>
      <c r="I2079" s="2">
        <f t="array" ref="I2079">SUMPRODUCT(B2063:B2082, (ROW(B2063:B2082)-ROW(B2063)+1)) / (20*21/2)</f>
        <v>6.8634038095238088</v>
      </c>
      <c r="J2079" s="2">
        <f t="shared" si="258"/>
        <v>6.9650145006212201</v>
      </c>
      <c r="K2079" s="2">
        <f t="shared" si="252"/>
        <v>7.1079256272798341</v>
      </c>
    </row>
    <row r="2080" spans="1:11" ht="13.5" x14ac:dyDescent="0.25">
      <c r="A2080" s="3">
        <f>TITRES_STAT!B2083</f>
        <v>45030</v>
      </c>
      <c r="B2080" s="6">
        <f>TITRES_STAT!D2083</f>
        <v>6.9192</v>
      </c>
      <c r="C2080" s="2">
        <f t="shared" si="253"/>
        <v>0.22609999999999975</v>
      </c>
      <c r="D2080" s="2">
        <f t="shared" si="254"/>
        <v>6.7835400000000003</v>
      </c>
      <c r="E2080" s="2">
        <f t="shared" si="256"/>
        <v>6.8369100000000005</v>
      </c>
      <c r="F2080" s="2">
        <f t="shared" si="257"/>
        <v>7.006054999999999</v>
      </c>
      <c r="G2080" s="2">
        <f t="shared" si="251"/>
        <v>7.0919919999999976</v>
      </c>
      <c r="H2080" s="2">
        <f t="shared" si="255"/>
        <v>7.9166504999999976</v>
      </c>
      <c r="I2080" s="2">
        <f t="array" ref="I2080">SUMPRODUCT(B2064:B2083, (ROW(B2064:B2083)-ROW(B2064)+1)) / (20*21/2)</f>
        <v>6.8316228571428574</v>
      </c>
      <c r="J2080" s="2">
        <f t="shared" si="258"/>
        <v>6.9606512148477702</v>
      </c>
      <c r="K2080" s="2">
        <f t="shared" si="252"/>
        <v>7.1005246222884679</v>
      </c>
    </row>
    <row r="2081" spans="1:11" ht="13.5" x14ac:dyDescent="0.25">
      <c r="A2081" s="3">
        <f>TITRES_STAT!B2084</f>
        <v>45033</v>
      </c>
      <c r="B2081" s="6">
        <f>TITRES_STAT!D2084</f>
        <v>6.6931000000000003</v>
      </c>
      <c r="C2081" s="2">
        <f t="shared" si="253"/>
        <v>-0.22609999999999975</v>
      </c>
      <c r="D2081" s="2">
        <f t="shared" si="254"/>
        <v>6.7835400000000003</v>
      </c>
      <c r="E2081" s="2">
        <f t="shared" si="256"/>
        <v>6.8369100000000005</v>
      </c>
      <c r="F2081" s="2">
        <f t="shared" si="257"/>
        <v>6.9798249999999999</v>
      </c>
      <c r="G2081" s="2">
        <f t="shared" si="251"/>
        <v>7.0818619999999983</v>
      </c>
      <c r="H2081" s="2">
        <f t="shared" si="255"/>
        <v>7.9085099999999979</v>
      </c>
      <c r="I2081" s="2">
        <f t="array" ref="I2081">SUMPRODUCT(B2065:B2084, (ROW(B2065:B2084)-ROW(B2065)+1)) / (20*21/2)</f>
        <v>6.8178014285714283</v>
      </c>
      <c r="J2081" s="2">
        <f t="shared" si="258"/>
        <v>6.9351701467670299</v>
      </c>
      <c r="K2081" s="2">
        <f t="shared" si="252"/>
        <v>7.0845471861202931</v>
      </c>
    </row>
    <row r="2082" spans="1:11" ht="13.5" x14ac:dyDescent="0.25">
      <c r="A2082" s="3">
        <f>TITRES_STAT!B2085</f>
        <v>45034</v>
      </c>
      <c r="B2082" s="6">
        <f>TITRES_STAT!D2085</f>
        <v>6.6840999999999999</v>
      </c>
      <c r="C2082" s="2">
        <f t="shared" si="253"/>
        <v>-9.0000000000003411E-3</v>
      </c>
      <c r="D2082" s="2">
        <f t="shared" si="254"/>
        <v>6.7365200000000005</v>
      </c>
      <c r="E2082" s="2">
        <f t="shared" si="256"/>
        <v>6.8007299999999997</v>
      </c>
      <c r="F2082" s="2">
        <f t="shared" si="257"/>
        <v>6.9545000000000003</v>
      </c>
      <c r="G2082" s="2">
        <f t="shared" si="251"/>
        <v>7.0717319999999999</v>
      </c>
      <c r="H2082" s="2">
        <f t="shared" si="255"/>
        <v>7.9003244999999973</v>
      </c>
      <c r="I2082" s="2">
        <f t="array" ref="I2082">SUMPRODUCT(B2066:B2085, (ROW(B2066:B2085)-ROW(B2066)+1)) / (20*21/2)</f>
        <v>6.805659523809525</v>
      </c>
      <c r="J2082" s="2">
        <f t="shared" si="258"/>
        <v>6.9112587042177891</v>
      </c>
      <c r="K2082" s="2">
        <f t="shared" si="252"/>
        <v>7.06884337489989</v>
      </c>
    </row>
    <row r="2083" spans="1:11" ht="13.5" x14ac:dyDescent="0.25">
      <c r="A2083" s="3">
        <f>TITRES_STAT!B2086</f>
        <v>45035</v>
      </c>
      <c r="B2083" s="6">
        <f>TITRES_STAT!D2086</f>
        <v>6.6208</v>
      </c>
      <c r="C2083" s="2">
        <f t="shared" si="253"/>
        <v>-6.3299999999999912E-2</v>
      </c>
      <c r="D2083" s="2">
        <f t="shared" si="254"/>
        <v>6.7220600000000008</v>
      </c>
      <c r="E2083" s="2">
        <f t="shared" si="256"/>
        <v>6.7889800000000005</v>
      </c>
      <c r="F2083" s="2">
        <f t="shared" si="257"/>
        <v>6.928725</v>
      </c>
      <c r="G2083" s="2">
        <f t="shared" si="251"/>
        <v>7.0608799999999983</v>
      </c>
      <c r="H2083" s="2">
        <f t="shared" si="255"/>
        <v>7.8918224999999964</v>
      </c>
      <c r="I2083" s="2">
        <f t="array" ref="I2083">SUMPRODUCT(B2067:B2086, (ROW(B2067:B2086)-ROW(B2067)+1)) / (20*21/2)</f>
        <v>6.7954557142857146</v>
      </c>
      <c r="J2083" s="2">
        <f t="shared" si="258"/>
        <v>6.8835959704827614</v>
      </c>
      <c r="K2083" s="2">
        <f t="shared" si="252"/>
        <v>7.0512730464724429</v>
      </c>
    </row>
    <row r="2084" spans="1:11" ht="13.5" x14ac:dyDescent="0.25">
      <c r="A2084" s="3">
        <f>TITRES_STAT!B2087</f>
        <v>45036</v>
      </c>
      <c r="B2084" s="6">
        <f>TITRES_STAT!D2087</f>
        <v>6.7835999999999999</v>
      </c>
      <c r="C2084" s="2">
        <f t="shared" si="253"/>
        <v>0.16279999999999983</v>
      </c>
      <c r="D2084" s="2">
        <f t="shared" si="254"/>
        <v>6.7401600000000004</v>
      </c>
      <c r="E2084" s="2">
        <f t="shared" si="256"/>
        <v>6.7754199999999996</v>
      </c>
      <c r="F2084" s="2">
        <f t="shared" si="257"/>
        <v>6.9110900000000015</v>
      </c>
      <c r="G2084" s="2">
        <f t="shared" si="251"/>
        <v>7.0527399999999991</v>
      </c>
      <c r="H2084" s="2">
        <f t="shared" si="255"/>
        <v>7.8850389999999972</v>
      </c>
      <c r="I2084" s="2">
        <f t="array" ref="I2084">SUMPRODUCT(B2068:B2087, (ROW(B2068:B2087)-ROW(B2068)+1)) / (20*21/2)</f>
        <v>6.7743952380952397</v>
      </c>
      <c r="J2084" s="2">
        <f t="shared" si="258"/>
        <v>6.8740725447224982</v>
      </c>
      <c r="K2084" s="2">
        <f t="shared" si="252"/>
        <v>7.0407760642578374</v>
      </c>
    </row>
    <row r="2085" spans="1:11" ht="13.5" x14ac:dyDescent="0.25">
      <c r="A2085" s="3">
        <f>TITRES_STAT!B2088</f>
        <v>45040</v>
      </c>
      <c r="B2085" s="6">
        <f>TITRES_STAT!D2088</f>
        <v>6.7835999999999999</v>
      </c>
      <c r="C2085" s="2">
        <f t="shared" si="253"/>
        <v>0</v>
      </c>
      <c r="D2085" s="2">
        <f t="shared" si="254"/>
        <v>6.7130400000000012</v>
      </c>
      <c r="E2085" s="2">
        <f t="shared" si="256"/>
        <v>6.7482899999999999</v>
      </c>
      <c r="F2085" s="2">
        <f t="shared" si="257"/>
        <v>6.890740000000001</v>
      </c>
      <c r="G2085" s="2">
        <f t="shared" si="251"/>
        <v>7.0491219999999988</v>
      </c>
      <c r="H2085" s="2">
        <f t="shared" si="255"/>
        <v>7.8774414999999962</v>
      </c>
      <c r="I2085" s="2">
        <f t="array" ref="I2085">SUMPRODUCT(B2069:B2088, (ROW(B2069:B2088)-ROW(B2069)+1)) / (20*21/2)</f>
        <v>6.76465761904762</v>
      </c>
      <c r="J2085" s="2">
        <f t="shared" si="258"/>
        <v>6.8654561118917838</v>
      </c>
      <c r="K2085" s="2">
        <f t="shared" si="252"/>
        <v>7.030690728404589</v>
      </c>
    </row>
    <row r="2086" spans="1:11" ht="13.5" x14ac:dyDescent="0.25">
      <c r="A2086" s="3">
        <f>TITRES_STAT!B2089</f>
        <v>45041</v>
      </c>
      <c r="B2086" s="6">
        <f>TITRES_STAT!D2089</f>
        <v>6.7835999999999999</v>
      </c>
      <c r="C2086" s="2">
        <f t="shared" si="253"/>
        <v>0</v>
      </c>
      <c r="D2086" s="2">
        <f t="shared" si="254"/>
        <v>6.731139999999999</v>
      </c>
      <c r="E2086" s="2">
        <f t="shared" si="256"/>
        <v>6.757340000000001</v>
      </c>
      <c r="F2086" s="2">
        <f t="shared" si="257"/>
        <v>6.8690350000000011</v>
      </c>
      <c r="G2086" s="2">
        <f t="shared" si="251"/>
        <v>7.0429719999999971</v>
      </c>
      <c r="H2086" s="2">
        <f t="shared" si="255"/>
        <v>7.8699794999999959</v>
      </c>
      <c r="I2086" s="2">
        <f t="array" ref="I2086">SUMPRODUCT(B2070:B2089, (ROW(B2070:B2089)-ROW(B2070)+1)) / (20*21/2)</f>
        <v>6.7594490476190483</v>
      </c>
      <c r="J2086" s="2">
        <f t="shared" si="258"/>
        <v>6.8576602917116141</v>
      </c>
      <c r="K2086" s="2">
        <f t="shared" si="252"/>
        <v>7.0210008959181351</v>
      </c>
    </row>
    <row r="2087" spans="1:11" ht="13.5" x14ac:dyDescent="0.25">
      <c r="A2087" s="3">
        <f>TITRES_STAT!B2090</f>
        <v>45042</v>
      </c>
      <c r="B2087" s="6">
        <f>TITRES_STAT!D2090</f>
        <v>6.6478999999999999</v>
      </c>
      <c r="C2087" s="2">
        <f t="shared" si="253"/>
        <v>-0.13569999999999993</v>
      </c>
      <c r="D2087" s="2">
        <f t="shared" si="254"/>
        <v>6.7239000000000004</v>
      </c>
      <c r="E2087" s="2">
        <f t="shared" si="256"/>
        <v>6.7302099999999996</v>
      </c>
      <c r="F2087" s="2">
        <f t="shared" si="257"/>
        <v>6.8405450000000014</v>
      </c>
      <c r="G2087" s="2">
        <f t="shared" si="251"/>
        <v>7.0339279999999977</v>
      </c>
      <c r="H2087" s="2">
        <f t="shared" si="255"/>
        <v>7.8618389999999962</v>
      </c>
      <c r="I2087" s="2">
        <f t="array" ref="I2087">SUMPRODUCT(B2071:B2090, (ROW(B2071:B2090)-ROW(B2071)+1)) / (20*21/2)</f>
        <v>6.7538033333333347</v>
      </c>
      <c r="J2087" s="2">
        <f t="shared" si="258"/>
        <v>6.8376831210724127</v>
      </c>
      <c r="K2087" s="2">
        <f t="shared" si="252"/>
        <v>7.0063694882350713</v>
      </c>
    </row>
    <row r="2088" spans="1:11" ht="13.5" x14ac:dyDescent="0.25">
      <c r="A2088" s="3">
        <f>TITRES_STAT!B2091</f>
        <v>45043</v>
      </c>
      <c r="B2088" s="6">
        <f>TITRES_STAT!D2091</f>
        <v>6.7382999999999997</v>
      </c>
      <c r="C2088" s="2">
        <f t="shared" si="253"/>
        <v>9.0399999999999814E-2</v>
      </c>
      <c r="D2088" s="2">
        <f t="shared" si="254"/>
        <v>6.7474000000000007</v>
      </c>
      <c r="E2088" s="2">
        <f t="shared" si="256"/>
        <v>6.7347300000000008</v>
      </c>
      <c r="F2088" s="2">
        <f t="shared" si="257"/>
        <v>6.820190000000002</v>
      </c>
      <c r="G2088" s="2">
        <f t="shared" si="251"/>
        <v>7.0303099999999983</v>
      </c>
      <c r="H2088" s="2">
        <f t="shared" si="255"/>
        <v>7.8543769999999959</v>
      </c>
      <c r="I2088" s="2">
        <f t="array" ref="I2088">SUMPRODUCT(B2072:B2091, (ROW(B2072:B2091)-ROW(B2072)+1)) / (20*21/2)</f>
        <v>6.7454895238095238</v>
      </c>
      <c r="J2088" s="2">
        <f t="shared" si="258"/>
        <v>6.8282180619226587</v>
      </c>
      <c r="K2088" s="2">
        <f t="shared" si="252"/>
        <v>6.9958569592846764</v>
      </c>
    </row>
    <row r="2089" spans="1:11" ht="13.5" x14ac:dyDescent="0.25">
      <c r="A2089" s="3">
        <f>TITRES_STAT!B2092</f>
        <v>45044</v>
      </c>
      <c r="B2089" s="6">
        <f>TITRES_STAT!D2092</f>
        <v>6.7655000000000003</v>
      </c>
      <c r="C2089" s="2">
        <f t="shared" si="253"/>
        <v>2.7200000000000557E-2</v>
      </c>
      <c r="D2089" s="2">
        <f t="shared" si="254"/>
        <v>6.7437799999999992</v>
      </c>
      <c r="E2089" s="2">
        <f t="shared" si="256"/>
        <v>6.7419700000000002</v>
      </c>
      <c r="F2089" s="2">
        <f t="shared" si="257"/>
        <v>6.7975800000000017</v>
      </c>
      <c r="G2089" s="2">
        <f t="shared" si="251"/>
        <v>7.0272359999999985</v>
      </c>
      <c r="H2089" s="2">
        <f t="shared" si="255"/>
        <v>7.8475029999999961</v>
      </c>
      <c r="I2089" s="2">
        <f t="array" ref="I2089">SUMPRODUCT(B2073:B2092, (ROW(B2073:B2092)-ROW(B2073)+1)) / (20*21/2)</f>
        <v>6.7414804761904783</v>
      </c>
      <c r="J2089" s="2">
        <f t="shared" si="258"/>
        <v>6.8222449131681193</v>
      </c>
      <c r="K2089" s="2">
        <f t="shared" si="252"/>
        <v>6.9868233530382184</v>
      </c>
    </row>
    <row r="2090" spans="1:11" ht="13.5" x14ac:dyDescent="0.25">
      <c r="A2090" s="3">
        <f>TITRES_STAT!B2093</f>
        <v>45048</v>
      </c>
      <c r="B2090" s="6">
        <f>TITRES_STAT!D2093</f>
        <v>6.7382999999999997</v>
      </c>
      <c r="C2090" s="2">
        <f t="shared" si="253"/>
        <v>-2.7200000000000557E-2</v>
      </c>
      <c r="D2090" s="2">
        <f t="shared" si="254"/>
        <v>6.7347200000000003</v>
      </c>
      <c r="E2090" s="2">
        <f t="shared" si="256"/>
        <v>6.7238800000000012</v>
      </c>
      <c r="F2090" s="2">
        <f t="shared" si="257"/>
        <v>6.7803950000000004</v>
      </c>
      <c r="G2090" s="2">
        <f t="shared" si="251"/>
        <v>7.0227119999999967</v>
      </c>
      <c r="H2090" s="2">
        <f t="shared" si="255"/>
        <v>7.8404929999999968</v>
      </c>
      <c r="I2090" s="2">
        <f t="array" ref="I2090">SUMPRODUCT(B2074:B2093, (ROW(B2074:B2093)-ROW(B2074)+1)) / (20*21/2)</f>
        <v>6.7346314285714275</v>
      </c>
      <c r="J2090" s="2">
        <f t="shared" si="258"/>
        <v>6.81425015953306</v>
      </c>
      <c r="K2090" s="2">
        <f t="shared" si="252"/>
        <v>6.9770773391935821</v>
      </c>
    </row>
    <row r="2091" spans="1:11" ht="13.5" x14ac:dyDescent="0.25">
      <c r="A2091" s="3">
        <f>TITRES_STAT!B2094</f>
        <v>45049</v>
      </c>
      <c r="B2091" s="6">
        <f>TITRES_STAT!D2094</f>
        <v>6.6931000000000003</v>
      </c>
      <c r="C2091" s="2">
        <f t="shared" si="253"/>
        <v>-4.5199999999999463E-2</v>
      </c>
      <c r="D2091" s="2">
        <f t="shared" si="254"/>
        <v>6.7166199999999989</v>
      </c>
      <c r="E2091" s="2">
        <f t="shared" si="256"/>
        <v>6.7238799999999994</v>
      </c>
      <c r="F2091" s="2">
        <f t="shared" si="257"/>
        <v>6.7803950000000004</v>
      </c>
      <c r="G2091" s="2">
        <f t="shared" si="251"/>
        <v>7.0145719999999976</v>
      </c>
      <c r="H2091" s="2">
        <f t="shared" si="255"/>
        <v>7.8332569999999944</v>
      </c>
      <c r="I2091" s="2">
        <f t="array" ref="I2091">SUMPRODUCT(B2075:B2094, (ROW(B2075:B2094)-ROW(B2075)+1)) / (20*21/2)</f>
        <v>6.7279976190476187</v>
      </c>
      <c r="J2091" s="2">
        <f t="shared" si="258"/>
        <v>6.8027120491013395</v>
      </c>
      <c r="K2091" s="2">
        <f t="shared" si="252"/>
        <v>6.9659409729506967</v>
      </c>
    </row>
    <row r="2092" spans="1:11" ht="13.5" x14ac:dyDescent="0.25">
      <c r="A2092" s="3">
        <f>TITRES_STAT!B2095</f>
        <v>45050</v>
      </c>
      <c r="B2092" s="6">
        <f>TITRES_STAT!D2095</f>
        <v>6.7382999999999997</v>
      </c>
      <c r="C2092" s="2">
        <f t="shared" si="253"/>
        <v>4.5199999999999463E-2</v>
      </c>
      <c r="D2092" s="2">
        <f t="shared" si="254"/>
        <v>6.734700000000001</v>
      </c>
      <c r="E2092" s="2">
        <f t="shared" si="256"/>
        <v>6.7293000000000003</v>
      </c>
      <c r="F2092" s="2">
        <f t="shared" si="257"/>
        <v>6.765015</v>
      </c>
      <c r="G2092" s="2">
        <f t="shared" si="251"/>
        <v>7.0118579999999966</v>
      </c>
      <c r="H2092" s="2">
        <f t="shared" si="255"/>
        <v>7.8262469999999951</v>
      </c>
      <c r="I2092" s="2">
        <f t="array" ref="I2092">SUMPRODUCT(B2076:B2095, (ROW(B2076:B2095)-ROW(B2076)+1)) / (20*21/2)</f>
        <v>6.7215833333333332</v>
      </c>
      <c r="J2092" s="2">
        <f t="shared" si="258"/>
        <v>6.7965775682345448</v>
      </c>
      <c r="K2092" s="2">
        <f t="shared" si="252"/>
        <v>6.9570138759722377</v>
      </c>
    </row>
    <row r="2093" spans="1:11" ht="13.5" x14ac:dyDescent="0.25">
      <c r="A2093" s="3">
        <f>TITRES_STAT!B2096</f>
        <v>45051</v>
      </c>
      <c r="B2093" s="6">
        <f>TITRES_STAT!D2096</f>
        <v>6.6931000000000003</v>
      </c>
      <c r="C2093" s="2">
        <f t="shared" si="253"/>
        <v>-4.5199999999999463E-2</v>
      </c>
      <c r="D2093" s="2">
        <f t="shared" si="254"/>
        <v>6.7256599999999995</v>
      </c>
      <c r="E2093" s="2">
        <f t="shared" si="256"/>
        <v>6.7365300000000001</v>
      </c>
      <c r="F2093" s="2">
        <f t="shared" si="257"/>
        <v>6.7627550000000003</v>
      </c>
      <c r="G2093" s="2">
        <f t="shared" si="251"/>
        <v>7.0064299999999955</v>
      </c>
      <c r="H2093" s="2">
        <f t="shared" si="255"/>
        <v>7.8190109999999944</v>
      </c>
      <c r="I2093" s="2">
        <f t="array" ref="I2093">SUMPRODUCT(B2077:B2096, (ROW(B2077:B2096)-ROW(B2077)+1)) / (20*21/2)</f>
        <v>6.7169347619047626</v>
      </c>
      <c r="J2093" s="2">
        <f t="shared" si="258"/>
        <v>6.786722561736017</v>
      </c>
      <c r="K2093" s="2">
        <f t="shared" si="252"/>
        <v>6.9466643122086209</v>
      </c>
    </row>
    <row r="2094" spans="1:11" ht="13.5" x14ac:dyDescent="0.25">
      <c r="A2094" s="3">
        <f>TITRES_STAT!B2097</f>
        <v>45054</v>
      </c>
      <c r="B2094" s="6">
        <f>TITRES_STAT!D2097</f>
        <v>6.6931000000000003</v>
      </c>
      <c r="C2094" s="2">
        <f t="shared" si="253"/>
        <v>0</v>
      </c>
      <c r="D2094" s="2">
        <f t="shared" si="254"/>
        <v>6.7111800000000006</v>
      </c>
      <c r="E2094" s="2">
        <f t="shared" si="256"/>
        <v>6.7274799999999999</v>
      </c>
      <c r="F2094" s="2">
        <f t="shared" si="257"/>
        <v>6.7514499999999984</v>
      </c>
      <c r="G2094" s="2">
        <f t="shared" si="251"/>
        <v>7.0010019999999953</v>
      </c>
      <c r="H2094" s="2">
        <f t="shared" si="255"/>
        <v>7.8117749999999946</v>
      </c>
      <c r="I2094" s="2">
        <f t="array" ref="I2094">SUMPRODUCT(B2078:B2097, (ROW(B2078:B2097)-ROW(B2078)+1)) / (20*21/2)</f>
        <v>6.7088814285714289</v>
      </c>
      <c r="J2094" s="2">
        <f t="shared" si="258"/>
        <v>6.7778061272849675</v>
      </c>
      <c r="K2094" s="2">
        <f t="shared" si="252"/>
        <v>6.9367206136906363</v>
      </c>
    </row>
    <row r="2095" spans="1:11" ht="13.5" x14ac:dyDescent="0.25">
      <c r="A2095" s="3">
        <f>TITRES_STAT!B2098</f>
        <v>45055</v>
      </c>
      <c r="B2095" s="6">
        <f>TITRES_STAT!D2098</f>
        <v>6.6840999999999999</v>
      </c>
      <c r="C2095" s="2">
        <f t="shared" si="253"/>
        <v>-9.0000000000003411E-3</v>
      </c>
      <c r="D2095" s="2">
        <f t="shared" si="254"/>
        <v>6.7003399999999997</v>
      </c>
      <c r="E2095" s="2">
        <f t="shared" si="256"/>
        <v>6.7175300000000009</v>
      </c>
      <c r="F2095" s="2">
        <f t="shared" si="257"/>
        <v>6.7329099999999995</v>
      </c>
      <c r="G2095" s="2">
        <f t="shared" si="251"/>
        <v>6.988519999999995</v>
      </c>
      <c r="H2095" s="2">
        <f t="shared" si="255"/>
        <v>7.8044939999999938</v>
      </c>
      <c r="I2095" s="2">
        <f t="array" ref="I2095">SUMPRODUCT(B2079:B2098, (ROW(B2079:B2098)-ROW(B2079)+1)) / (20*21/2)</f>
        <v>6.7055676190476179</v>
      </c>
      <c r="J2095" s="2">
        <f t="shared" si="258"/>
        <v>6.7688817342102086</v>
      </c>
      <c r="K2095" s="2">
        <f t="shared" si="252"/>
        <v>6.9268139229576704</v>
      </c>
    </row>
    <row r="2096" spans="1:11" ht="13.5" x14ac:dyDescent="0.25">
      <c r="A2096" s="3">
        <f>TITRES_STAT!B2099</f>
        <v>45056</v>
      </c>
      <c r="B2096" s="6">
        <f>TITRES_STAT!D2099</f>
        <v>6.6840999999999999</v>
      </c>
      <c r="C2096" s="2">
        <f t="shared" si="253"/>
        <v>0</v>
      </c>
      <c r="D2096" s="2">
        <f t="shared" si="254"/>
        <v>6.6985399999999995</v>
      </c>
      <c r="E2096" s="2">
        <f t="shared" si="256"/>
        <v>6.7075800000000001</v>
      </c>
      <c r="F2096" s="2">
        <f t="shared" si="257"/>
        <v>6.7324600000000006</v>
      </c>
      <c r="G2096" s="2">
        <f t="shared" si="251"/>
        <v>6.9774859999999954</v>
      </c>
      <c r="H2096" s="2">
        <f t="shared" si="255"/>
        <v>7.7972129999999948</v>
      </c>
      <c r="I2096" s="2">
        <f t="array" ref="I2096">SUMPRODUCT(B2080:B2099, (ROW(B2080:B2099)-ROW(B2080)+1)) / (20*21/2)</f>
        <v>6.6945442857142856</v>
      </c>
      <c r="J2096" s="2">
        <f t="shared" si="258"/>
        <v>6.7608072833330457</v>
      </c>
      <c r="K2096" s="2">
        <f t="shared" si="252"/>
        <v>6.9172957299005073</v>
      </c>
    </row>
    <row r="2097" spans="1:11" ht="13.5" x14ac:dyDescent="0.25">
      <c r="A2097" s="3">
        <f>TITRES_STAT!B2100</f>
        <v>45057</v>
      </c>
      <c r="B2097" s="6">
        <f>TITRES_STAT!D2100</f>
        <v>6.6478999999999999</v>
      </c>
      <c r="C2097" s="2">
        <f t="shared" si="253"/>
        <v>-3.620000000000001E-2</v>
      </c>
      <c r="D2097" s="2">
        <f t="shared" si="254"/>
        <v>6.6804599999999992</v>
      </c>
      <c r="E2097" s="2">
        <f t="shared" si="256"/>
        <v>6.7075800000000019</v>
      </c>
      <c r="F2097" s="2">
        <f t="shared" si="257"/>
        <v>6.718894999999999</v>
      </c>
      <c r="G2097" s="2">
        <f t="shared" si="251"/>
        <v>6.9666319999999962</v>
      </c>
      <c r="H2097" s="2">
        <f t="shared" si="255"/>
        <v>7.7873089999999943</v>
      </c>
      <c r="I2097" s="2">
        <f t="array" ref="I2097">SUMPRODUCT(B2081:B2100, (ROW(B2081:B2100)-ROW(B2081)+1)) / (20*21/2)</f>
        <v>6.6908371428571423</v>
      </c>
      <c r="J2097" s="2">
        <f t="shared" si="258"/>
        <v>6.7500542087298987</v>
      </c>
      <c r="K2097" s="2">
        <f t="shared" si="252"/>
        <v>6.9067311914730363</v>
      </c>
    </row>
    <row r="2098" spans="1:11" ht="13.5" x14ac:dyDescent="0.25">
      <c r="A2098" s="3">
        <f>TITRES_STAT!B2101</f>
        <v>45058</v>
      </c>
      <c r="B2098" s="6">
        <f>TITRES_STAT!D2101</f>
        <v>6.6840999999999999</v>
      </c>
      <c r="C2098" s="2">
        <f t="shared" si="253"/>
        <v>3.620000000000001E-2</v>
      </c>
      <c r="D2098" s="2">
        <f t="shared" si="254"/>
        <v>6.6786599999999989</v>
      </c>
      <c r="E2098" s="2">
        <f t="shared" si="256"/>
        <v>6.7021599999999992</v>
      </c>
      <c r="F2098" s="2">
        <f t="shared" si="257"/>
        <v>6.718445</v>
      </c>
      <c r="G2098" s="2">
        <f t="shared" ref="G2098:G2161" si="259">AVERAGE(B2049:B2098)</f>
        <v>6.9555979999999966</v>
      </c>
      <c r="H2098" s="2">
        <f t="shared" si="255"/>
        <v>7.7777669999999945</v>
      </c>
      <c r="I2098" s="2">
        <f t="array" ref="I2098">SUMPRODUCT(B2082:B2101, (ROW(B2082:B2101)-ROW(B2082)+1)) / (20*21/2)</f>
        <v>6.6882928571428577</v>
      </c>
      <c r="J2098" s="2">
        <f t="shared" si="258"/>
        <v>6.7437728555175269</v>
      </c>
      <c r="K2098" s="2">
        <f t="shared" si="252"/>
        <v>6.8980005565133098</v>
      </c>
    </row>
    <row r="2099" spans="1:11" ht="13.5" x14ac:dyDescent="0.25">
      <c r="A2099" s="3">
        <f>TITRES_STAT!B2102</f>
        <v>45061</v>
      </c>
      <c r="B2099" s="6">
        <f>TITRES_STAT!D2102</f>
        <v>6.6026999999999996</v>
      </c>
      <c r="C2099" s="2">
        <f t="shared" si="253"/>
        <v>-8.1400000000000361E-2</v>
      </c>
      <c r="D2099" s="2">
        <f t="shared" si="254"/>
        <v>6.6605800000000004</v>
      </c>
      <c r="E2099" s="2">
        <f t="shared" si="256"/>
        <v>6.68588</v>
      </c>
      <c r="F2099" s="2">
        <f t="shared" si="257"/>
        <v>6.7139250000000006</v>
      </c>
      <c r="G2099" s="2">
        <f t="shared" si="259"/>
        <v>6.9447439999999983</v>
      </c>
      <c r="H2099" s="2">
        <f t="shared" si="255"/>
        <v>7.766099499999993</v>
      </c>
      <c r="I2099" s="2">
        <f t="array" ref="I2099">SUMPRODUCT(B2083:B2102, (ROW(B2083:B2102)-ROW(B2083)+1)) / (20*21/2)</f>
        <v>6.6832538095238103</v>
      </c>
      <c r="J2099" s="2">
        <f t="shared" si="258"/>
        <v>6.7303373454682385</v>
      </c>
      <c r="K2099" s="2">
        <f t="shared" ref="K2099:K2162" si="260">$K$4*B2099+(1-$K$4)*K2098</f>
        <v>6.8864201425323959</v>
      </c>
    </row>
    <row r="2100" spans="1:11" ht="13.5" x14ac:dyDescent="0.25">
      <c r="A2100" s="3">
        <f>TITRES_STAT!B2103</f>
        <v>45062</v>
      </c>
      <c r="B2100" s="6">
        <f>TITRES_STAT!D2103</f>
        <v>6.6749999999999998</v>
      </c>
      <c r="C2100" s="2">
        <f t="shared" si="253"/>
        <v>7.2300000000000253E-2</v>
      </c>
      <c r="D2100" s="2">
        <f t="shared" si="254"/>
        <v>6.6587599999999991</v>
      </c>
      <c r="E2100" s="2">
        <f t="shared" si="256"/>
        <v>6.6795500000000008</v>
      </c>
      <c r="F2100" s="2">
        <f t="shared" si="257"/>
        <v>6.7017150000000019</v>
      </c>
      <c r="G2100" s="2">
        <f t="shared" si="259"/>
        <v>6.933527999999999</v>
      </c>
      <c r="H2100" s="2">
        <f t="shared" si="255"/>
        <v>7.7552004999999937</v>
      </c>
      <c r="I2100" s="2">
        <f t="array" ref="I2100">SUMPRODUCT(B2084:B2103, (ROW(B2084:B2103)-ROW(B2084)+1)) / (20*21/2)</f>
        <v>6.673215714285714</v>
      </c>
      <c r="J2100" s="2">
        <f t="shared" si="258"/>
        <v>6.7250671220903104</v>
      </c>
      <c r="K2100" s="2">
        <f t="shared" si="260"/>
        <v>6.8781291565507336</v>
      </c>
    </row>
    <row r="2101" spans="1:11" ht="13.5" x14ac:dyDescent="0.25">
      <c r="A2101" s="3">
        <f>TITRES_STAT!B2104</f>
        <v>45063</v>
      </c>
      <c r="B2101" s="6">
        <f>TITRES_STAT!D2104</f>
        <v>6.6749999999999998</v>
      </c>
      <c r="C2101" s="2">
        <f t="shared" si="253"/>
        <v>0</v>
      </c>
      <c r="D2101" s="2">
        <f t="shared" si="254"/>
        <v>6.6569400000000005</v>
      </c>
      <c r="E2101" s="2">
        <f t="shared" si="256"/>
        <v>6.67774</v>
      </c>
      <c r="F2101" s="2">
        <f t="shared" si="257"/>
        <v>6.7008099999999997</v>
      </c>
      <c r="G2101" s="2">
        <f t="shared" si="259"/>
        <v>6.9259299999999984</v>
      </c>
      <c r="H2101" s="2">
        <f t="shared" si="255"/>
        <v>7.7443014999999926</v>
      </c>
      <c r="I2101" s="2">
        <f t="array" ref="I2101">SUMPRODUCT(B2085:B2104, (ROW(B2085:B2104)-ROW(B2085)+1)) / (20*21/2)</f>
        <v>6.6684785714285715</v>
      </c>
      <c r="J2101" s="2">
        <f t="shared" si="258"/>
        <v>6.7202988247483759</v>
      </c>
      <c r="K2101" s="2">
        <f t="shared" si="260"/>
        <v>6.8701633072742343</v>
      </c>
    </row>
    <row r="2102" spans="1:11" ht="13.5" x14ac:dyDescent="0.25">
      <c r="A2102" s="3">
        <f>TITRES_STAT!B2105</f>
        <v>45064</v>
      </c>
      <c r="B2102" s="6">
        <f>TITRES_STAT!D2105</f>
        <v>6.6478999999999999</v>
      </c>
      <c r="C2102" s="2">
        <f t="shared" si="253"/>
        <v>-2.7099999999999902E-2</v>
      </c>
      <c r="D2102" s="2">
        <f t="shared" si="254"/>
        <v>6.6569400000000005</v>
      </c>
      <c r="E2102" s="2">
        <f t="shared" si="256"/>
        <v>6.6686999999999985</v>
      </c>
      <c r="F2102" s="2">
        <f t="shared" si="257"/>
        <v>6.6989999999999998</v>
      </c>
      <c r="G2102" s="2">
        <f t="shared" si="259"/>
        <v>6.9109159999999985</v>
      </c>
      <c r="H2102" s="2">
        <f t="shared" si="255"/>
        <v>7.7332669999999917</v>
      </c>
      <c r="I2102" s="2">
        <f t="array" ref="I2102">SUMPRODUCT(B2086:B2105, (ROW(B2086:B2105)-ROW(B2086)+1)) / (20*21/2)</f>
        <v>6.6635304761904761</v>
      </c>
      <c r="J2102" s="2">
        <f t="shared" si="258"/>
        <v>6.7134036985818639</v>
      </c>
      <c r="K2102" s="2">
        <f t="shared" si="260"/>
        <v>6.861447099145833</v>
      </c>
    </row>
    <row r="2103" spans="1:11" ht="13.5" x14ac:dyDescent="0.25">
      <c r="A2103" s="3">
        <f>TITRES_STAT!B2106</f>
        <v>45065</v>
      </c>
      <c r="B2103" s="6">
        <f>TITRES_STAT!D2106</f>
        <v>6.5936000000000003</v>
      </c>
      <c r="C2103" s="2">
        <f t="shared" si="253"/>
        <v>-5.4299999999999571E-2</v>
      </c>
      <c r="D2103" s="2">
        <f t="shared" si="254"/>
        <v>6.6388400000000001</v>
      </c>
      <c r="E2103" s="2">
        <f t="shared" si="256"/>
        <v>6.6587499999999995</v>
      </c>
      <c r="F2103" s="2">
        <f t="shared" si="257"/>
        <v>6.6976399999999998</v>
      </c>
      <c r="G2103" s="2">
        <f t="shared" si="259"/>
        <v>6.8948159999999996</v>
      </c>
      <c r="H2103" s="2">
        <f t="shared" si="255"/>
        <v>7.7219609999999905</v>
      </c>
      <c r="I2103" s="2">
        <f t="array" ref="I2103">SUMPRODUCT(B2087:B2106, (ROW(B2087:B2106)-ROW(B2087)+1)) / (20*21/2)</f>
        <v>6.6592714285714276</v>
      </c>
      <c r="J2103" s="2">
        <f t="shared" si="258"/>
        <v>6.7019938225264477</v>
      </c>
      <c r="K2103" s="2">
        <f t="shared" si="260"/>
        <v>6.8509432913361925</v>
      </c>
    </row>
    <row r="2104" spans="1:11" ht="13.5" x14ac:dyDescent="0.25">
      <c r="A2104" s="3">
        <f>TITRES_STAT!B2107</f>
        <v>45068</v>
      </c>
      <c r="B2104" s="6">
        <f>TITRES_STAT!D2107</f>
        <v>6.6478999999999999</v>
      </c>
      <c r="C2104" s="2">
        <f t="shared" si="253"/>
        <v>5.4299999999999571E-2</v>
      </c>
      <c r="D2104" s="2">
        <f t="shared" si="254"/>
        <v>6.6478800000000007</v>
      </c>
      <c r="E2104" s="2">
        <f t="shared" si="256"/>
        <v>6.6542300000000001</v>
      </c>
      <c r="F2104" s="2">
        <f t="shared" si="257"/>
        <v>6.6908549999999991</v>
      </c>
      <c r="G2104" s="2">
        <f t="shared" si="259"/>
        <v>6.8798019999999998</v>
      </c>
      <c r="H2104" s="2">
        <f t="shared" si="255"/>
        <v>7.7109264999999905</v>
      </c>
      <c r="I2104" s="2">
        <f t="array" ref="I2104">SUMPRODUCT(B2088:B2107, (ROW(B2088:B2107)-ROW(B2088)+1)) / (20*21/2)</f>
        <v>6.6565585714285715</v>
      </c>
      <c r="J2104" s="2">
        <f t="shared" si="258"/>
        <v>6.6968420299048814</v>
      </c>
      <c r="K2104" s="2">
        <f t="shared" si="260"/>
        <v>6.8429808093230085</v>
      </c>
    </row>
    <row r="2105" spans="1:11" ht="13.5" x14ac:dyDescent="0.25">
      <c r="A2105" s="3">
        <f>TITRES_STAT!B2108</f>
        <v>45069</v>
      </c>
      <c r="B2105" s="6">
        <f>TITRES_STAT!D2108</f>
        <v>6.6388999999999996</v>
      </c>
      <c r="C2105" s="2">
        <f t="shared" si="253"/>
        <v>-9.0000000000003411E-3</v>
      </c>
      <c r="D2105" s="2">
        <f t="shared" si="254"/>
        <v>6.6406599999999996</v>
      </c>
      <c r="E2105" s="2">
        <f t="shared" si="256"/>
        <v>6.6497099999999989</v>
      </c>
      <c r="F2105" s="2">
        <f t="shared" si="257"/>
        <v>6.6836200000000003</v>
      </c>
      <c r="G2105" s="2">
        <f t="shared" si="259"/>
        <v>6.8664159999999992</v>
      </c>
      <c r="H2105" s="2">
        <f t="shared" si="255"/>
        <v>7.6998919999999895</v>
      </c>
      <c r="I2105" s="2">
        <f t="array" ref="I2105">SUMPRODUCT(B2089:B2108, (ROW(B2089:B2108)-ROW(B2089)+1)) / (20*21/2)</f>
        <v>6.6581504761904764</v>
      </c>
      <c r="J2105" s="2">
        <f t="shared" si="258"/>
        <v>6.6913237413425115</v>
      </c>
      <c r="K2105" s="2">
        <f t="shared" si="260"/>
        <v>6.8349776403299494</v>
      </c>
    </row>
    <row r="2106" spans="1:11" ht="13.5" x14ac:dyDescent="0.25">
      <c r="A2106" s="3">
        <f>TITRES_STAT!B2109</f>
        <v>45070</v>
      </c>
      <c r="B2106" s="6">
        <f>TITRES_STAT!D2109</f>
        <v>6.6388999999999996</v>
      </c>
      <c r="C2106" s="2">
        <f t="shared" si="253"/>
        <v>0</v>
      </c>
      <c r="D2106" s="2">
        <f t="shared" si="254"/>
        <v>6.6334400000000002</v>
      </c>
      <c r="E2106" s="2">
        <f t="shared" si="256"/>
        <v>6.6451899999999995</v>
      </c>
      <c r="F2106" s="2">
        <f t="shared" si="257"/>
        <v>6.6763850000000007</v>
      </c>
      <c r="G2106" s="2">
        <f t="shared" si="259"/>
        <v>6.8599039999999976</v>
      </c>
      <c r="H2106" s="2">
        <f t="shared" si="255"/>
        <v>7.6888574999999904</v>
      </c>
      <c r="I2106" s="2">
        <f t="array" ref="I2106">SUMPRODUCT(B2090:B2109, (ROW(B2090:B2109)-ROW(B2090)+1)) / (20*21/2)</f>
        <v>6.6935576190476196</v>
      </c>
      <c r="J2106" s="2">
        <f t="shared" si="258"/>
        <v>6.6863310040717963</v>
      </c>
      <c r="K2106" s="2">
        <f t="shared" si="260"/>
        <v>6.8272883211013244</v>
      </c>
    </row>
    <row r="2107" spans="1:11" ht="13.5" x14ac:dyDescent="0.25">
      <c r="A2107" s="3">
        <f>TITRES_STAT!B2110</f>
        <v>45071</v>
      </c>
      <c r="B2107" s="6">
        <f>TITRES_STAT!D2110</f>
        <v>6.6478999999999999</v>
      </c>
      <c r="C2107" s="2">
        <f t="shared" si="253"/>
        <v>9.0000000000003411E-3</v>
      </c>
      <c r="D2107" s="2">
        <f t="shared" si="254"/>
        <v>6.6334400000000002</v>
      </c>
      <c r="E2107" s="2">
        <f t="shared" si="256"/>
        <v>6.6451899999999995</v>
      </c>
      <c r="F2107" s="2">
        <f t="shared" si="257"/>
        <v>6.6763850000000007</v>
      </c>
      <c r="G2107" s="2">
        <f t="shared" si="259"/>
        <v>6.8466979999999982</v>
      </c>
      <c r="H2107" s="2">
        <f t="shared" si="255"/>
        <v>7.6778679999999904</v>
      </c>
      <c r="I2107" s="2">
        <f t="array" ref="I2107">SUMPRODUCT(B2091:B2110, (ROW(B2091:B2110)-ROW(B2091)+1)) / (20*21/2)</f>
        <v>6.7284866666666661</v>
      </c>
      <c r="J2107" s="2">
        <f t="shared" si="258"/>
        <v>6.6826709084459113</v>
      </c>
      <c r="K2107" s="2">
        <f t="shared" si="260"/>
        <v>6.8202534849797036</v>
      </c>
    </row>
    <row r="2108" spans="1:11" ht="13.5" x14ac:dyDescent="0.25">
      <c r="A2108" s="3">
        <f>TITRES_STAT!B2111</f>
        <v>45072</v>
      </c>
      <c r="B2108" s="6">
        <f>TITRES_STAT!D2111</f>
        <v>6.6931000000000003</v>
      </c>
      <c r="C2108" s="2">
        <f t="shared" si="253"/>
        <v>4.5200000000000351E-2</v>
      </c>
      <c r="D2108" s="2">
        <f t="shared" si="254"/>
        <v>6.65334</v>
      </c>
      <c r="E2108" s="2">
        <f t="shared" si="256"/>
        <v>6.6460899999999992</v>
      </c>
      <c r="F2108" s="2">
        <f t="shared" si="257"/>
        <v>6.6741249999999992</v>
      </c>
      <c r="G2108" s="2">
        <f t="shared" si="259"/>
        <v>6.835843999999998</v>
      </c>
      <c r="H2108" s="2">
        <f t="shared" si="255"/>
        <v>7.6670594999999899</v>
      </c>
      <c r="I2108" s="2">
        <f t="array" ref="I2108">SUMPRODUCT(B2092:B2111, (ROW(B2092:B2111)-ROW(B2092)+1)) / (20*21/2)</f>
        <v>6.7619080952380957</v>
      </c>
      <c r="J2108" s="2">
        <f t="shared" si="258"/>
        <v>6.683664155260586</v>
      </c>
      <c r="K2108" s="2">
        <f t="shared" si="260"/>
        <v>6.8152670738040291</v>
      </c>
    </row>
    <row r="2109" spans="1:11" ht="13.5" x14ac:dyDescent="0.25">
      <c r="A2109" s="3">
        <f>TITRES_STAT!B2112</f>
        <v>45075</v>
      </c>
      <c r="B2109" s="6">
        <f>TITRES_STAT!D2112</f>
        <v>7.0458999999999996</v>
      </c>
      <c r="C2109" s="2">
        <f t="shared" si="253"/>
        <v>0.35279999999999934</v>
      </c>
      <c r="D2109" s="2">
        <f t="shared" si="254"/>
        <v>6.7329399999999993</v>
      </c>
      <c r="E2109" s="2">
        <f t="shared" si="256"/>
        <v>6.69041</v>
      </c>
      <c r="F2109" s="2">
        <f t="shared" si="257"/>
        <v>6.6881450000000005</v>
      </c>
      <c r="G2109" s="2">
        <f t="shared" si="259"/>
        <v>6.8322259999999995</v>
      </c>
      <c r="H2109" s="2">
        <f t="shared" si="255"/>
        <v>7.6561604999999906</v>
      </c>
      <c r="I2109" s="2">
        <f t="array" ref="I2109">SUMPRODUCT(B2093:B2112, (ROW(B2093:B2112)-ROW(B2093)+1)) / (20*21/2)</f>
        <v>6.7763780952380959</v>
      </c>
      <c r="J2109" s="2">
        <f t="shared" si="258"/>
        <v>6.7181628071405299</v>
      </c>
      <c r="K2109" s="2">
        <f t="shared" si="260"/>
        <v>6.8243115022823027</v>
      </c>
    </row>
    <row r="2110" spans="1:11" ht="13.5" x14ac:dyDescent="0.25">
      <c r="A2110" s="3">
        <f>TITRES_STAT!B2113</f>
        <v>45076</v>
      </c>
      <c r="B2110" s="6">
        <f>TITRES_STAT!D2113</f>
        <v>7.0548999999999999</v>
      </c>
      <c r="C2110" s="2">
        <f t="shared" si="253"/>
        <v>9.0000000000003411E-3</v>
      </c>
      <c r="D2110" s="2">
        <f t="shared" si="254"/>
        <v>6.8161399999999999</v>
      </c>
      <c r="E2110" s="2">
        <f t="shared" si="256"/>
        <v>6.7284000000000006</v>
      </c>
      <c r="F2110" s="2">
        <f t="shared" si="257"/>
        <v>6.7039750000000016</v>
      </c>
      <c r="G2110" s="2">
        <f t="shared" si="259"/>
        <v>6.8287879999999985</v>
      </c>
      <c r="H2110" s="2">
        <f t="shared" si="255"/>
        <v>7.6428194999999901</v>
      </c>
      <c r="I2110" s="2">
        <f t="array" ref="I2110">SUMPRODUCT(B2094:B2113, (ROW(B2094:B2113)-ROW(B2094)+1)) / (20*21/2)</f>
        <v>6.798820952380952</v>
      </c>
      <c r="J2110" s="2">
        <f t="shared" si="258"/>
        <v>6.7502330159842892</v>
      </c>
      <c r="K2110" s="2">
        <f t="shared" si="260"/>
        <v>6.833354188467311</v>
      </c>
    </row>
    <row r="2111" spans="1:11" ht="13.5" x14ac:dyDescent="0.25">
      <c r="A2111" s="3">
        <f>TITRES_STAT!B2114</f>
        <v>45077</v>
      </c>
      <c r="B2111" s="6">
        <f>TITRES_STAT!D2114</f>
        <v>7.0548999999999999</v>
      </c>
      <c r="C2111" s="2">
        <f t="shared" si="253"/>
        <v>0</v>
      </c>
      <c r="D2111" s="2">
        <f t="shared" si="254"/>
        <v>6.8993400000000005</v>
      </c>
      <c r="E2111" s="2">
        <f t="shared" si="256"/>
        <v>6.7663900000000012</v>
      </c>
      <c r="F2111" s="2">
        <f t="shared" si="257"/>
        <v>6.7220650000000006</v>
      </c>
      <c r="G2111" s="2">
        <f t="shared" si="259"/>
        <v>6.8255319999999982</v>
      </c>
      <c r="H2111" s="2">
        <f t="shared" si="255"/>
        <v>7.6294784999999914</v>
      </c>
      <c r="I2111" s="2">
        <f t="array" ref="I2111">SUMPRODUCT(B2095:B2114, (ROW(B2095:B2114)-ROW(B2095)+1)) / (20*21/2)</f>
        <v>6.819971428571427</v>
      </c>
      <c r="J2111" s="2">
        <f t="shared" si="258"/>
        <v>6.7792489192238801</v>
      </c>
      <c r="K2111" s="2">
        <f t="shared" si="260"/>
        <v>6.8420422595078092</v>
      </c>
    </row>
    <row r="2112" spans="1:11" ht="13.5" x14ac:dyDescent="0.25">
      <c r="A2112" s="3">
        <f>TITRES_STAT!B2115</f>
        <v>45078</v>
      </c>
      <c r="B2112" s="6">
        <f>TITRES_STAT!D2115</f>
        <v>6.8739999999999997</v>
      </c>
      <c r="C2112" s="2">
        <f t="shared" si="253"/>
        <v>-0.18090000000000028</v>
      </c>
      <c r="D2112" s="2">
        <f t="shared" si="254"/>
        <v>6.9445600000000001</v>
      </c>
      <c r="E2112" s="2">
        <f t="shared" si="256"/>
        <v>6.7889999999999997</v>
      </c>
      <c r="F2112" s="2">
        <f t="shared" si="257"/>
        <v>6.7288499999999996</v>
      </c>
      <c r="G2112" s="2">
        <f t="shared" si="259"/>
        <v>6.8191999999999986</v>
      </c>
      <c r="H2112" s="2">
        <f t="shared" si="255"/>
        <v>7.6152329999999919</v>
      </c>
      <c r="I2112" s="2">
        <f t="array" ref="I2112">SUMPRODUCT(B2096:B2115, (ROW(B2096:B2115)-ROW(B2096)+1)) / (20*21/2)</f>
        <v>6.8355152380952386</v>
      </c>
      <c r="J2112" s="2">
        <f t="shared" si="258"/>
        <v>6.7882728316787482</v>
      </c>
      <c r="K2112" s="2">
        <f t="shared" si="260"/>
        <v>6.8432955042329935</v>
      </c>
    </row>
    <row r="2113" spans="1:11" ht="13.5" x14ac:dyDescent="0.25">
      <c r="A2113" s="3">
        <f>TITRES_STAT!B2116</f>
        <v>45079</v>
      </c>
      <c r="B2113" s="6">
        <f>TITRES_STAT!D2116</f>
        <v>6.9645000000000001</v>
      </c>
      <c r="C2113" s="2">
        <f t="shared" si="253"/>
        <v>9.0500000000000469E-2</v>
      </c>
      <c r="D2113" s="2">
        <f t="shared" si="254"/>
        <v>6.9988399999999995</v>
      </c>
      <c r="E2113" s="2">
        <f t="shared" si="256"/>
        <v>6.8260900000000007</v>
      </c>
      <c r="F2113" s="2">
        <f t="shared" si="257"/>
        <v>6.7424200000000001</v>
      </c>
      <c r="G2113" s="2">
        <f t="shared" si="259"/>
        <v>6.8157639999999979</v>
      </c>
      <c r="H2113" s="2">
        <f t="shared" si="255"/>
        <v>7.60166599999999</v>
      </c>
      <c r="I2113" s="2">
        <f t="array" ref="I2113">SUMPRODUCT(B2097:B2116, (ROW(B2097:B2116)-ROW(B2097)+1)) / (20*21/2)</f>
        <v>6.8542538095238106</v>
      </c>
      <c r="J2113" s="2">
        <f t="shared" si="258"/>
        <v>6.8050563715188677</v>
      </c>
      <c r="K2113" s="2">
        <f t="shared" si="260"/>
        <v>6.848048621714053</v>
      </c>
    </row>
    <row r="2114" spans="1:11" ht="13.5" x14ac:dyDescent="0.25">
      <c r="A2114" s="3">
        <f>TITRES_STAT!B2117</f>
        <v>45082</v>
      </c>
      <c r="B2114" s="6">
        <f>TITRES_STAT!D2117</f>
        <v>6.9645000000000001</v>
      </c>
      <c r="C2114" s="2">
        <f t="shared" si="253"/>
        <v>0</v>
      </c>
      <c r="D2114" s="2">
        <f t="shared" si="254"/>
        <v>6.9825599999999994</v>
      </c>
      <c r="E2114" s="2">
        <f t="shared" si="256"/>
        <v>6.8577500000000002</v>
      </c>
      <c r="F2114" s="2">
        <f t="shared" si="257"/>
        <v>6.7559899999999988</v>
      </c>
      <c r="G2114" s="2">
        <f t="shared" si="259"/>
        <v>6.8123279999999991</v>
      </c>
      <c r="H2114" s="2">
        <f t="shared" si="255"/>
        <v>7.588370499999991</v>
      </c>
      <c r="I2114" s="2">
        <f t="array" ref="I2114">SUMPRODUCT(B2098:B2117, (ROW(B2098:B2117)-ROW(B2098)+1)) / (20*21/2)</f>
        <v>6.8544285714285706</v>
      </c>
      <c r="J2114" s="2">
        <f t="shared" si="258"/>
        <v>6.8202414789932613</v>
      </c>
      <c r="K2114" s="2">
        <f t="shared" si="260"/>
        <v>6.8526153424311493</v>
      </c>
    </row>
    <row r="2115" spans="1:11" ht="13.5" x14ac:dyDescent="0.25">
      <c r="A2115" s="3">
        <f>TITRES_STAT!B2118</f>
        <v>45083</v>
      </c>
      <c r="B2115" s="6">
        <f>TITRES_STAT!D2118</f>
        <v>6.9192</v>
      </c>
      <c r="C2115" s="2">
        <f t="shared" si="253"/>
        <v>-4.5300000000000118E-2</v>
      </c>
      <c r="D2115" s="2">
        <f t="shared" si="254"/>
        <v>6.955420000000001</v>
      </c>
      <c r="E2115" s="2">
        <f t="shared" si="256"/>
        <v>6.8857799999999996</v>
      </c>
      <c r="F2115" s="2">
        <f t="shared" si="257"/>
        <v>6.7677449999999997</v>
      </c>
      <c r="G2115" s="2">
        <f t="shared" si="259"/>
        <v>6.806899999999998</v>
      </c>
      <c r="H2115" s="2">
        <f t="shared" si="255"/>
        <v>7.574848499999991</v>
      </c>
      <c r="I2115" s="2">
        <f t="array" ref="I2115">SUMPRODUCT(B2099:B2118, (ROW(B2099:B2118)-ROW(B2099)+1)) / (20*21/2)</f>
        <v>6.8711857142857147</v>
      </c>
      <c r="J2115" s="2">
        <f t="shared" si="258"/>
        <v>6.8296661000415222</v>
      </c>
      <c r="K2115" s="2">
        <f t="shared" si="260"/>
        <v>6.8552265054730652</v>
      </c>
    </row>
    <row r="2116" spans="1:11" ht="13.5" x14ac:dyDescent="0.25">
      <c r="A2116" s="3">
        <f>TITRES_STAT!B2119</f>
        <v>45084</v>
      </c>
      <c r="B2116" s="6">
        <f>TITRES_STAT!D2119</f>
        <v>6.9645000000000001</v>
      </c>
      <c r="C2116" s="2">
        <f t="shared" ref="C2116:C2179" si="261">B2116-B2115</f>
        <v>4.5300000000000118E-2</v>
      </c>
      <c r="D2116" s="2">
        <f t="shared" si="254"/>
        <v>6.9373400000000007</v>
      </c>
      <c r="E2116" s="2">
        <f t="shared" si="256"/>
        <v>6.9183400000000006</v>
      </c>
      <c r="F2116" s="2">
        <f t="shared" si="257"/>
        <v>6.7817649999999983</v>
      </c>
      <c r="G2116" s="2">
        <f t="shared" si="259"/>
        <v>6.801835999999998</v>
      </c>
      <c r="H2116" s="2">
        <f t="shared" si="255"/>
        <v>7.5621859999999916</v>
      </c>
      <c r="I2116" s="2">
        <f t="array" ref="I2116">SUMPRODUCT(B2100:B2119, (ROW(B2100:B2119)-ROW(B2100)+1)) / (20*21/2)</f>
        <v>6.8866076190476191</v>
      </c>
      <c r="J2116" s="2">
        <f t="shared" si="258"/>
        <v>6.8425074238470911</v>
      </c>
      <c r="K2116" s="2">
        <f t="shared" si="260"/>
        <v>6.859511740552553</v>
      </c>
    </row>
    <row r="2117" spans="1:11" ht="13.5" x14ac:dyDescent="0.25">
      <c r="A2117" s="3">
        <f>TITRES_STAT!B2120</f>
        <v>45085</v>
      </c>
      <c r="B2117" s="6">
        <f>TITRES_STAT!D2120</f>
        <v>6.7835999999999999</v>
      </c>
      <c r="C2117" s="2">
        <f t="shared" si="261"/>
        <v>-0.18090000000000028</v>
      </c>
      <c r="D2117" s="2">
        <f t="shared" si="254"/>
        <v>6.9192599999999995</v>
      </c>
      <c r="E2117" s="2">
        <f t="shared" si="256"/>
        <v>6.9319099999999993</v>
      </c>
      <c r="F2117" s="2">
        <f t="shared" si="257"/>
        <v>6.7885500000000008</v>
      </c>
      <c r="G2117" s="2">
        <f t="shared" si="259"/>
        <v>6.7931539999999986</v>
      </c>
      <c r="H2117" s="2">
        <f t="shared" si="255"/>
        <v>7.5486189999999915</v>
      </c>
      <c r="I2117" s="2">
        <f t="array" ref="I2117">SUMPRODUCT(B2101:B2120, (ROW(B2101:B2120)-ROW(B2101)+1)) / (20*21/2)</f>
        <v>6.9003066666666673</v>
      </c>
      <c r="J2117" s="2">
        <f t="shared" si="258"/>
        <v>6.8368971930045115</v>
      </c>
      <c r="K2117" s="2">
        <f t="shared" si="260"/>
        <v>6.8565348095504923</v>
      </c>
    </row>
    <row r="2118" spans="1:11" ht="13.5" x14ac:dyDescent="0.25">
      <c r="A2118" s="3">
        <f>TITRES_STAT!B2121</f>
        <v>45086</v>
      </c>
      <c r="B2118" s="6">
        <f>TITRES_STAT!D2121</f>
        <v>6.9645000000000001</v>
      </c>
      <c r="C2118" s="2">
        <f t="shared" si="261"/>
        <v>0.18090000000000028</v>
      </c>
      <c r="D2118" s="2">
        <f t="shared" ref="D2118:D2181" si="262">AVERAGE(B2114:B2118)</f>
        <v>6.9192599999999995</v>
      </c>
      <c r="E2118" s="2">
        <f t="shared" si="256"/>
        <v>6.9590499999999995</v>
      </c>
      <c r="F2118" s="2">
        <f t="shared" si="257"/>
        <v>6.8025700000000002</v>
      </c>
      <c r="G2118" s="2">
        <f t="shared" si="259"/>
        <v>6.7895359999999991</v>
      </c>
      <c r="H2118" s="2">
        <f t="shared" si="255"/>
        <v>7.5359564999999931</v>
      </c>
      <c r="I2118" s="2">
        <f t="array" ref="I2118">SUMPRODUCT(B2102:B2121, (ROW(B2102:B2121)-ROW(B2102)+1)) / (20*21/2)</f>
        <v>6.8953985714285713</v>
      </c>
      <c r="J2118" s="2">
        <f t="shared" si="258"/>
        <v>6.849049841289796</v>
      </c>
      <c r="K2118" s="2">
        <f t="shared" si="260"/>
        <v>6.8607687385877281</v>
      </c>
    </row>
    <row r="2119" spans="1:11" ht="13.5" x14ac:dyDescent="0.25">
      <c r="A2119" s="3">
        <f>TITRES_STAT!B2122</f>
        <v>45089</v>
      </c>
      <c r="B2119" s="6">
        <f>TITRES_STAT!D2122</f>
        <v>6.9645000000000001</v>
      </c>
      <c r="C2119" s="2">
        <f t="shared" si="261"/>
        <v>0</v>
      </c>
      <c r="D2119" s="2">
        <f t="shared" si="262"/>
        <v>6.9192599999999995</v>
      </c>
      <c r="E2119" s="2">
        <f t="shared" si="256"/>
        <v>6.9509099999999986</v>
      </c>
      <c r="F2119" s="2">
        <f t="shared" si="257"/>
        <v>6.8206599999999993</v>
      </c>
      <c r="G2119" s="2">
        <f t="shared" si="259"/>
        <v>6.7844719999999983</v>
      </c>
      <c r="H2119" s="2">
        <f t="shared" si="255"/>
        <v>7.5232939999999928</v>
      </c>
      <c r="I2119" s="2">
        <f t="array" ref="I2119">SUMPRODUCT(B2103:B2122, (ROW(B2103:B2122)-ROW(B2103)+1)) / (20*21/2)</f>
        <v>6.9063352380952399</v>
      </c>
      <c r="J2119" s="2">
        <f t="shared" si="258"/>
        <v>6.8600450945002915</v>
      </c>
      <c r="K2119" s="2">
        <f t="shared" si="260"/>
        <v>6.8648366311921309</v>
      </c>
    </row>
    <row r="2120" spans="1:11" ht="13.5" x14ac:dyDescent="0.25">
      <c r="A2120" s="3">
        <f>TITRES_STAT!B2123</f>
        <v>45090</v>
      </c>
      <c r="B2120" s="6">
        <f>TITRES_STAT!D2123</f>
        <v>6.9645000000000001</v>
      </c>
      <c r="C2120" s="2">
        <f t="shared" si="261"/>
        <v>0</v>
      </c>
      <c r="D2120" s="2">
        <f t="shared" si="262"/>
        <v>6.9283200000000011</v>
      </c>
      <c r="E2120" s="2">
        <f t="shared" si="256"/>
        <v>6.9418699999999998</v>
      </c>
      <c r="F2120" s="2">
        <f t="shared" si="257"/>
        <v>6.8351349999999993</v>
      </c>
      <c r="G2120" s="2">
        <f t="shared" si="259"/>
        <v>6.7821219999999975</v>
      </c>
      <c r="H2120" s="2">
        <f t="shared" si="255"/>
        <v>7.5106764999999927</v>
      </c>
      <c r="I2120" s="2">
        <f t="array" ref="I2120">SUMPRODUCT(B2104:B2123, (ROW(B2104:B2123)-ROW(B2104)+1)) / (20*21/2)</f>
        <v>6.8994457142857151</v>
      </c>
      <c r="J2120" s="2">
        <f t="shared" si="258"/>
        <v>6.8699931807383594</v>
      </c>
      <c r="K2120" s="2">
        <f t="shared" si="260"/>
        <v>6.8687449985963616</v>
      </c>
    </row>
    <row r="2121" spans="1:11" ht="13.5" x14ac:dyDescent="0.25">
      <c r="A2121" s="3">
        <f>TITRES_STAT!B2124</f>
        <v>45091</v>
      </c>
      <c r="B2121" s="6">
        <f>TITRES_STAT!D2124</f>
        <v>6.7835999999999999</v>
      </c>
      <c r="C2121" s="2">
        <f t="shared" si="261"/>
        <v>-0.18090000000000028</v>
      </c>
      <c r="D2121" s="2">
        <f t="shared" si="262"/>
        <v>6.8921400000000004</v>
      </c>
      <c r="E2121" s="2">
        <f t="shared" si="256"/>
        <v>6.9147400000000001</v>
      </c>
      <c r="F2121" s="2">
        <f t="shared" si="257"/>
        <v>6.8405650000000007</v>
      </c>
      <c r="G2121" s="2">
        <f t="shared" si="259"/>
        <v>6.7839319999999965</v>
      </c>
      <c r="H2121" s="2">
        <f t="shared" si="255"/>
        <v>7.4977879999999928</v>
      </c>
      <c r="I2121" s="2">
        <f t="array" ref="I2121">SUMPRODUCT(B2105:B2124, (ROW(B2105:B2124)-ROW(B2105)+1)) / (20*21/2)</f>
        <v>6.8614990476190476</v>
      </c>
      <c r="J2121" s="2">
        <f t="shared" si="258"/>
        <v>6.8617652587632776</v>
      </c>
      <c r="K2121" s="2">
        <f t="shared" si="260"/>
        <v>6.8654059790435635</v>
      </c>
    </row>
    <row r="2122" spans="1:11" ht="13.5" x14ac:dyDescent="0.25">
      <c r="A2122" s="3">
        <f>TITRES_STAT!B2125</f>
        <v>45092</v>
      </c>
      <c r="B2122" s="6">
        <f>TITRES_STAT!D2125</f>
        <v>6.9554</v>
      </c>
      <c r="C2122" s="2">
        <f t="shared" si="261"/>
        <v>0.17180000000000017</v>
      </c>
      <c r="D2122" s="2">
        <f t="shared" si="262"/>
        <v>6.9264999999999999</v>
      </c>
      <c r="E2122" s="2">
        <f t="shared" si="256"/>
        <v>6.922880000000001</v>
      </c>
      <c r="F2122" s="2">
        <f t="shared" si="257"/>
        <v>6.8559399999999995</v>
      </c>
      <c r="G2122" s="2">
        <f t="shared" si="259"/>
        <v>6.7821219999999975</v>
      </c>
      <c r="H2122" s="2">
        <f t="shared" ref="H2122:H2185" si="263">AVERAGE(B1923:B2122)</f>
        <v>7.485758499999994</v>
      </c>
      <c r="I2122" s="2">
        <f t="array" ref="I2122">SUMPRODUCT(B2106:B2125, (ROW(B2106:B2125)-ROW(B2106)+1)) / (20*21/2)</f>
        <v>6.8407852380952381</v>
      </c>
      <c r="J2122" s="2">
        <f t="shared" si="258"/>
        <v>6.870682853166775</v>
      </c>
      <c r="K2122" s="2">
        <f t="shared" si="260"/>
        <v>6.8689351563359731</v>
      </c>
    </row>
    <row r="2123" spans="1:11" ht="13.5" x14ac:dyDescent="0.25">
      <c r="A2123" s="3">
        <f>TITRES_STAT!B2126</f>
        <v>45093</v>
      </c>
      <c r="B2123" s="6">
        <f>TITRES_STAT!D2126</f>
        <v>6.7835999999999999</v>
      </c>
      <c r="C2123" s="2">
        <f t="shared" si="261"/>
        <v>-0.17180000000000017</v>
      </c>
      <c r="D2123" s="2">
        <f t="shared" si="262"/>
        <v>6.89032</v>
      </c>
      <c r="E2123" s="2">
        <f t="shared" si="256"/>
        <v>6.9047900000000002</v>
      </c>
      <c r="F2123" s="2">
        <f t="shared" si="257"/>
        <v>6.8654400000000013</v>
      </c>
      <c r="G2123" s="2">
        <f t="shared" si="259"/>
        <v>6.7830279999999972</v>
      </c>
      <c r="H2123" s="2">
        <f t="shared" si="263"/>
        <v>7.4728699999999932</v>
      </c>
      <c r="I2123" s="2">
        <f t="array" ref="I2123">SUMPRODUCT(B2107:B2126, (ROW(B2107:B2126)-ROW(B2107)+1)) / (20*21/2)</f>
        <v>6.8467666666666664</v>
      </c>
      <c r="J2123" s="2">
        <f t="shared" si="258"/>
        <v>6.8623892481032724</v>
      </c>
      <c r="K2123" s="2">
        <f t="shared" si="260"/>
        <v>6.8655886796169154</v>
      </c>
    </row>
    <row r="2124" spans="1:11" ht="13.5" x14ac:dyDescent="0.25">
      <c r="A2124" s="3">
        <f>TITRES_STAT!B2127</f>
        <v>45096</v>
      </c>
      <c r="B2124" s="6">
        <f>TITRES_STAT!D2127</f>
        <v>6.4669999999999996</v>
      </c>
      <c r="C2124" s="2">
        <f t="shared" si="261"/>
        <v>-0.31660000000000021</v>
      </c>
      <c r="D2124" s="2">
        <f t="shared" si="262"/>
        <v>6.790820000000001</v>
      </c>
      <c r="E2124" s="2">
        <f t="shared" ref="E2124:E2187" si="264">AVERAGE(B2115:B2124)</f>
        <v>6.8550399999999998</v>
      </c>
      <c r="F2124" s="2">
        <f t="shared" si="257"/>
        <v>6.8563950000000009</v>
      </c>
      <c r="G2124" s="2">
        <f t="shared" si="259"/>
        <v>6.773983999999996</v>
      </c>
      <c r="H2124" s="2">
        <f t="shared" si="263"/>
        <v>7.458398499999995</v>
      </c>
      <c r="I2124" s="2">
        <f t="array" ref="I2124">SUMPRODUCT(B2108:B2127, (ROW(B2108:B2127)-ROW(B2108)+1)) / (20*21/2)</f>
        <v>6.8514133333333334</v>
      </c>
      <c r="J2124" s="2">
        <f t="shared" si="258"/>
        <v>6.8247331292362938</v>
      </c>
      <c r="K2124" s="2">
        <f t="shared" si="260"/>
        <v>6.8499577510044878</v>
      </c>
    </row>
    <row r="2125" spans="1:11" ht="13.5" x14ac:dyDescent="0.25">
      <c r="A2125" s="3">
        <f>TITRES_STAT!B2128</f>
        <v>45097</v>
      </c>
      <c r="B2125" s="6">
        <f>TITRES_STAT!D2128</f>
        <v>6.6388999999999996</v>
      </c>
      <c r="C2125" s="2">
        <f t="shared" si="261"/>
        <v>0.17189999999999994</v>
      </c>
      <c r="D2125" s="2">
        <f t="shared" si="262"/>
        <v>6.7257000000000007</v>
      </c>
      <c r="E2125" s="2">
        <f t="shared" si="264"/>
        <v>6.8270099999999996</v>
      </c>
      <c r="F2125" s="2">
        <f t="shared" si="257"/>
        <v>6.8563950000000009</v>
      </c>
      <c r="G2125" s="2">
        <f t="shared" si="259"/>
        <v>6.7656639999999957</v>
      </c>
      <c r="H2125" s="2">
        <f t="shared" si="263"/>
        <v>7.4456909999999947</v>
      </c>
      <c r="I2125" s="2">
        <f t="array" ref="I2125">SUMPRODUCT(B2109:B2128, (ROW(B2109:B2128)-ROW(B2109)+1)) / (20*21/2)</f>
        <v>6.8504633333333329</v>
      </c>
      <c r="J2125" s="2">
        <f t="shared" si="258"/>
        <v>6.8070347359756944</v>
      </c>
      <c r="K2125" s="2">
        <f t="shared" si="260"/>
        <v>6.8416809764552919</v>
      </c>
    </row>
    <row r="2126" spans="1:11" ht="13.5" x14ac:dyDescent="0.25">
      <c r="A2126" s="3">
        <f>TITRES_STAT!B2129</f>
        <v>45098</v>
      </c>
      <c r="B2126" s="6">
        <f>TITRES_STAT!D2129</f>
        <v>6.9192</v>
      </c>
      <c r="C2126" s="2">
        <f t="shared" si="261"/>
        <v>0.28030000000000044</v>
      </c>
      <c r="D2126" s="2">
        <f t="shared" si="262"/>
        <v>6.7528199999999998</v>
      </c>
      <c r="E2126" s="2">
        <f t="shared" si="264"/>
        <v>6.8224800000000005</v>
      </c>
      <c r="F2126" s="2">
        <f t="shared" si="257"/>
        <v>6.8704099999999997</v>
      </c>
      <c r="G2126" s="2">
        <f t="shared" si="259"/>
        <v>6.7701859999999963</v>
      </c>
      <c r="H2126" s="2">
        <f t="shared" si="263"/>
        <v>7.4346109999999976</v>
      </c>
      <c r="I2126" s="2">
        <f t="array" ref="I2126">SUMPRODUCT(B2110:B2129, (ROW(B2110:B2129)-ROW(B2110)+1)) / (20*21/2)</f>
        <v>6.8262614285714278</v>
      </c>
      <c r="J2126" s="2">
        <f t="shared" si="258"/>
        <v>6.8177171420732474</v>
      </c>
      <c r="K2126" s="2">
        <f t="shared" si="260"/>
        <v>6.8447209381629275</v>
      </c>
    </row>
    <row r="2127" spans="1:11" ht="13.5" x14ac:dyDescent="0.25">
      <c r="A2127" s="3">
        <f>TITRES_STAT!B2130</f>
        <v>45099</v>
      </c>
      <c r="B2127" s="6">
        <f>TITRES_STAT!D2130</f>
        <v>6.9192</v>
      </c>
      <c r="C2127" s="2">
        <f t="shared" si="261"/>
        <v>0</v>
      </c>
      <c r="D2127" s="2">
        <f t="shared" si="262"/>
        <v>6.7455799999999995</v>
      </c>
      <c r="E2127" s="2">
        <f t="shared" si="264"/>
        <v>6.8360399999999997</v>
      </c>
      <c r="F2127" s="2">
        <f t="shared" si="257"/>
        <v>6.8839749999999977</v>
      </c>
      <c r="G2127" s="2">
        <f t="shared" si="259"/>
        <v>6.7701859999999954</v>
      </c>
      <c r="H2127" s="2">
        <f t="shared" si="263"/>
        <v>7.4262444999999966</v>
      </c>
      <c r="I2127" s="2">
        <f t="array" ref="I2127">SUMPRODUCT(B2111:B2130, (ROW(B2111:B2130)-ROW(B2111)+1)) / (20*21/2)</f>
        <v>6.8298357142857151</v>
      </c>
      <c r="J2127" s="2">
        <f t="shared" si="258"/>
        <v>6.8273821761615094</v>
      </c>
      <c r="K2127" s="2">
        <f t="shared" si="260"/>
        <v>6.8476416856859501</v>
      </c>
    </row>
    <row r="2128" spans="1:11" ht="13.5" x14ac:dyDescent="0.25">
      <c r="A2128" s="3">
        <f>TITRES_STAT!B2131</f>
        <v>45100</v>
      </c>
      <c r="B2128" s="6">
        <f>TITRES_STAT!D2131</f>
        <v>6.8739999999999997</v>
      </c>
      <c r="C2128" s="2">
        <f t="shared" si="261"/>
        <v>-4.5200000000000351E-2</v>
      </c>
      <c r="D2128" s="2">
        <f t="shared" si="262"/>
        <v>6.7636599999999998</v>
      </c>
      <c r="E2128" s="2">
        <f t="shared" si="264"/>
        <v>6.8269899999999994</v>
      </c>
      <c r="F2128" s="2">
        <f t="shared" si="257"/>
        <v>6.8930199999999999</v>
      </c>
      <c r="G2128" s="2">
        <f t="shared" si="259"/>
        <v>6.7738039999999966</v>
      </c>
      <c r="H2128" s="2">
        <f t="shared" si="263"/>
        <v>7.4187824999999989</v>
      </c>
      <c r="I2128" s="2">
        <f t="array" ref="I2128">SUMPRODUCT(B2112:B2131, (ROW(B2112:B2131)-ROW(B2112)+1)) / (20*21/2)</f>
        <v>6.8142895238095242</v>
      </c>
      <c r="J2128" s="2">
        <f t="shared" si="258"/>
        <v>6.8318219689080326</v>
      </c>
      <c r="K2128" s="2">
        <f t="shared" si="260"/>
        <v>6.8486753450708155</v>
      </c>
    </row>
    <row r="2129" spans="1:11" ht="13.5" x14ac:dyDescent="0.25">
      <c r="A2129" s="3">
        <f>TITRES_STAT!B2132</f>
        <v>45103</v>
      </c>
      <c r="B2129" s="6">
        <f>TITRES_STAT!D2132</f>
        <v>6.6388999999999996</v>
      </c>
      <c r="C2129" s="2">
        <f t="shared" si="261"/>
        <v>-0.23510000000000009</v>
      </c>
      <c r="D2129" s="2">
        <f t="shared" si="262"/>
        <v>6.7980400000000003</v>
      </c>
      <c r="E2129" s="2">
        <f t="shared" si="264"/>
        <v>6.7944300000000011</v>
      </c>
      <c r="F2129" s="2">
        <f t="shared" si="257"/>
        <v>6.8726699999999994</v>
      </c>
      <c r="G2129" s="2">
        <f t="shared" si="259"/>
        <v>6.7727199999999961</v>
      </c>
      <c r="H2129" s="2">
        <f t="shared" si="263"/>
        <v>7.4077029999999979</v>
      </c>
      <c r="I2129" s="2">
        <f t="array" ref="I2129">SUMPRODUCT(B2113:B2132, (ROW(B2113:B2132)-ROW(B2113)+1)) / (20*21/2)</f>
        <v>6.8004228571428573</v>
      </c>
      <c r="J2129" s="2">
        <f t="shared" si="258"/>
        <v>6.8134484480596482</v>
      </c>
      <c r="K2129" s="2">
        <f t="shared" si="260"/>
        <v>6.8404488609503913</v>
      </c>
    </row>
    <row r="2130" spans="1:11" ht="13.5" x14ac:dyDescent="0.25">
      <c r="A2130" s="3">
        <f>TITRES_STAT!B2133</f>
        <v>45104</v>
      </c>
      <c r="B2130" s="6">
        <f>TITRES_STAT!D2133</f>
        <v>6.9101999999999997</v>
      </c>
      <c r="C2130" s="2">
        <f t="shared" si="261"/>
        <v>0.2713000000000001</v>
      </c>
      <c r="D2130" s="2">
        <f t="shared" si="262"/>
        <v>6.8522999999999996</v>
      </c>
      <c r="E2130" s="2">
        <f t="shared" si="264"/>
        <v>6.7890000000000015</v>
      </c>
      <c r="F2130" s="2">
        <f t="shared" si="257"/>
        <v>6.8654350000000006</v>
      </c>
      <c r="G2130" s="2">
        <f t="shared" si="259"/>
        <v>6.7725399999999967</v>
      </c>
      <c r="H2130" s="2">
        <f t="shared" si="263"/>
        <v>7.3980249999999987</v>
      </c>
      <c r="I2130" s="2">
        <f t="array" ref="I2130">SUMPRODUCT(B2114:B2133, (ROW(B2114:B2133)-ROW(B2114)+1)) / (20*21/2)</f>
        <v>6.8028790476190473</v>
      </c>
      <c r="J2130" s="2">
        <f t="shared" si="258"/>
        <v>6.8226628815777763</v>
      </c>
      <c r="K2130" s="2">
        <f t="shared" si="260"/>
        <v>6.8431841997366503</v>
      </c>
    </row>
    <row r="2131" spans="1:11" ht="13.5" x14ac:dyDescent="0.25">
      <c r="A2131" s="3">
        <f>TITRES_STAT!B2134</f>
        <v>45107</v>
      </c>
      <c r="B2131" s="6">
        <f>TITRES_STAT!D2134</f>
        <v>6.7022000000000004</v>
      </c>
      <c r="C2131" s="2">
        <f t="shared" si="261"/>
        <v>-0.2079999999999993</v>
      </c>
      <c r="D2131" s="2">
        <f t="shared" si="262"/>
        <v>6.8088999999999995</v>
      </c>
      <c r="E2131" s="2">
        <f t="shared" si="264"/>
        <v>6.7808600000000014</v>
      </c>
      <c r="F2131" s="2">
        <f t="shared" si="257"/>
        <v>6.8478000000000012</v>
      </c>
      <c r="G2131" s="2">
        <f t="shared" si="259"/>
        <v>6.7727219999999955</v>
      </c>
      <c r="H2131" s="2">
        <f t="shared" si="263"/>
        <v>7.3897945000000007</v>
      </c>
      <c r="I2131" s="2">
        <f t="array" ref="I2131">SUMPRODUCT(B2115:B2134, (ROW(B2115:B2134)-ROW(B2115)+1)) / (20*21/2)</f>
        <v>6.8092471428571422</v>
      </c>
      <c r="J2131" s="2">
        <f t="shared" si="258"/>
        <v>6.8111902261894173</v>
      </c>
      <c r="K2131" s="2">
        <f t="shared" si="260"/>
        <v>6.8376554075901153</v>
      </c>
    </row>
    <row r="2132" spans="1:11" ht="13.5" x14ac:dyDescent="0.25">
      <c r="A2132" s="3">
        <f>TITRES_STAT!B2135</f>
        <v>45110</v>
      </c>
      <c r="B2132" s="6">
        <f>TITRES_STAT!D2135</f>
        <v>6.7022000000000004</v>
      </c>
      <c r="C2132" s="2">
        <f t="shared" si="261"/>
        <v>0</v>
      </c>
      <c r="D2132" s="2">
        <f t="shared" si="262"/>
        <v>6.7655000000000003</v>
      </c>
      <c r="E2132" s="2">
        <f t="shared" si="264"/>
        <v>6.755539999999999</v>
      </c>
      <c r="F2132" s="2">
        <f t="shared" ref="F2132:F2195" si="265">AVERAGE(B2113:B2132)</f>
        <v>6.8392100000000013</v>
      </c>
      <c r="G2132" s="2">
        <f t="shared" si="259"/>
        <v>6.7730839999999954</v>
      </c>
      <c r="H2132" s="2">
        <f t="shared" si="263"/>
        <v>7.3792574999999996</v>
      </c>
      <c r="I2132" s="2">
        <f t="array" ref="I2132">SUMPRODUCT(B2116:B2135, (ROW(B2116:B2135)-ROW(B2116)+1)) / (20*21/2)</f>
        <v>6.8038600000000002</v>
      </c>
      <c r="J2132" s="2">
        <f t="shared" si="258"/>
        <v>6.8008102046475685</v>
      </c>
      <c r="K2132" s="2">
        <f t="shared" si="260"/>
        <v>6.8323434308218758</v>
      </c>
    </row>
    <row r="2133" spans="1:11" ht="13.5" x14ac:dyDescent="0.25">
      <c r="A2133" s="3">
        <f>TITRES_STAT!B2136</f>
        <v>45111</v>
      </c>
      <c r="B2133" s="6">
        <f>TITRES_STAT!D2136</f>
        <v>6.8650000000000002</v>
      </c>
      <c r="C2133" s="2">
        <f t="shared" si="261"/>
        <v>0.16279999999999983</v>
      </c>
      <c r="D2133" s="2">
        <f t="shared" si="262"/>
        <v>6.7637</v>
      </c>
      <c r="E2133" s="2">
        <f t="shared" si="264"/>
        <v>6.763679999999999</v>
      </c>
      <c r="F2133" s="2">
        <f t="shared" si="265"/>
        <v>6.8342350000000014</v>
      </c>
      <c r="G2133" s="2">
        <f t="shared" si="259"/>
        <v>6.777967999999996</v>
      </c>
      <c r="H2133" s="2">
        <f t="shared" si="263"/>
        <v>7.3698060000000005</v>
      </c>
      <c r="I2133" s="2">
        <f t="array" ref="I2133">SUMPRODUCT(B2117:B2136, (ROW(B2117:B2136)-ROW(B2117)+1)) / (20*21/2)</f>
        <v>6.7991619047619052</v>
      </c>
      <c r="J2133" s="2">
        <f t="shared" ref="J2133:J2196" si="266">$J$4*B2133+J2132*(1-$J$4)</f>
        <v>6.8069235184906569</v>
      </c>
      <c r="K2133" s="2">
        <f t="shared" si="260"/>
        <v>6.8336240805935677</v>
      </c>
    </row>
    <row r="2134" spans="1:11" ht="13.5" x14ac:dyDescent="0.25">
      <c r="A2134" s="3">
        <f>TITRES_STAT!B2137</f>
        <v>45112</v>
      </c>
      <c r="B2134" s="6">
        <f>TITRES_STAT!D2137</f>
        <v>6.9010999999999996</v>
      </c>
      <c r="C2134" s="2">
        <f t="shared" si="261"/>
        <v>3.6099999999999355E-2</v>
      </c>
      <c r="D2134" s="2">
        <f t="shared" si="262"/>
        <v>6.8161399999999999</v>
      </c>
      <c r="E2134" s="2">
        <f t="shared" si="264"/>
        <v>6.8070899999999996</v>
      </c>
      <c r="F2134" s="2">
        <f t="shared" si="265"/>
        <v>6.8310650000000006</v>
      </c>
      <c r="G2134" s="2">
        <f t="shared" si="259"/>
        <v>6.7803179999999967</v>
      </c>
      <c r="H2134" s="2">
        <f t="shared" si="263"/>
        <v>7.3605800000000015</v>
      </c>
      <c r="I2134" s="2">
        <f t="array" ref="I2134">SUMPRODUCT(B2118:B2137, (ROW(B2118:B2137)-ROW(B2118)+1)) / (20*21/2)</f>
        <v>6.794511428571429</v>
      </c>
      <c r="J2134" s="2">
        <f t="shared" si="266"/>
        <v>6.8158927072058324</v>
      </c>
      <c r="K2134" s="2">
        <f t="shared" si="260"/>
        <v>6.836270195080095</v>
      </c>
    </row>
    <row r="2135" spans="1:11" ht="13.5" x14ac:dyDescent="0.25">
      <c r="A2135" s="3">
        <f>TITRES_STAT!B2138</f>
        <v>45113</v>
      </c>
      <c r="B2135" s="6">
        <f>TITRES_STAT!D2138</f>
        <v>6.7744999999999997</v>
      </c>
      <c r="C2135" s="2">
        <f t="shared" si="261"/>
        <v>-0.12659999999999982</v>
      </c>
      <c r="D2135" s="2">
        <f t="shared" si="262"/>
        <v>6.7889999999999997</v>
      </c>
      <c r="E2135" s="2">
        <f t="shared" si="264"/>
        <v>6.8206499999999988</v>
      </c>
      <c r="F2135" s="2">
        <f t="shared" si="265"/>
        <v>6.8238299999999992</v>
      </c>
      <c r="G2135" s="2">
        <f t="shared" si="259"/>
        <v>6.7801359999999962</v>
      </c>
      <c r="H2135" s="2">
        <f t="shared" si="263"/>
        <v>7.3506760000000009</v>
      </c>
      <c r="I2135" s="2">
        <f t="array" ref="I2135">SUMPRODUCT(B2119:B2138, (ROW(B2119:B2138)-ROW(B2119)+1)) / (20*21/2)</f>
        <v>6.8090519047619056</v>
      </c>
      <c r="J2135" s="2">
        <f t="shared" si="266"/>
        <v>6.8119505446148008</v>
      </c>
      <c r="K2135" s="2">
        <f t="shared" si="260"/>
        <v>6.8338478344887186</v>
      </c>
    </row>
    <row r="2136" spans="1:11" ht="13.5" x14ac:dyDescent="0.25">
      <c r="A2136" s="3">
        <f>TITRES_STAT!B2139</f>
        <v>45114</v>
      </c>
      <c r="B2136" s="6">
        <f>TITRES_STAT!D2139</f>
        <v>6.7744999999999997</v>
      </c>
      <c r="C2136" s="2">
        <f t="shared" si="261"/>
        <v>0</v>
      </c>
      <c r="D2136" s="2">
        <f t="shared" si="262"/>
        <v>6.8034599999999994</v>
      </c>
      <c r="E2136" s="2">
        <f t="shared" si="264"/>
        <v>6.8061800000000003</v>
      </c>
      <c r="F2136" s="2">
        <f t="shared" si="265"/>
        <v>6.81433</v>
      </c>
      <c r="G2136" s="2">
        <f t="shared" si="259"/>
        <v>6.7799539999999965</v>
      </c>
      <c r="H2136" s="2">
        <f t="shared" si="263"/>
        <v>7.342581</v>
      </c>
      <c r="I2136" s="2">
        <f t="array" ref="I2136">SUMPRODUCT(B2120:B2139, (ROW(B2120:B2139)-ROW(B2120)+1)) / (20*21/2)</f>
        <v>6.8226990476190474</v>
      </c>
      <c r="J2136" s="2">
        <f t="shared" si="266"/>
        <v>6.8083838260800578</v>
      </c>
      <c r="K2136" s="2">
        <f t="shared" si="260"/>
        <v>6.8315204684303374</v>
      </c>
    </row>
    <row r="2137" spans="1:11" ht="13.5" x14ac:dyDescent="0.25">
      <c r="A2137" s="3">
        <f>TITRES_STAT!B2140</f>
        <v>45117</v>
      </c>
      <c r="B2137" s="6">
        <f>TITRES_STAT!D2140</f>
        <v>6.7655000000000003</v>
      </c>
      <c r="C2137" s="2">
        <f t="shared" si="261"/>
        <v>-8.9999999999994529E-3</v>
      </c>
      <c r="D2137" s="2">
        <f t="shared" si="262"/>
        <v>6.8161199999999997</v>
      </c>
      <c r="E2137" s="2">
        <f t="shared" si="264"/>
        <v>6.7908100000000005</v>
      </c>
      <c r="F2137" s="2">
        <f t="shared" si="265"/>
        <v>6.8134250000000005</v>
      </c>
      <c r="G2137" s="2">
        <f t="shared" si="259"/>
        <v>6.7823059999999966</v>
      </c>
      <c r="H2137" s="2">
        <f t="shared" si="263"/>
        <v>7.3338529999999995</v>
      </c>
      <c r="I2137" s="2">
        <f t="array" ref="I2137">SUMPRODUCT(B2121:B2140, (ROW(B2121:B2140)-ROW(B2121)+1)) / (20*21/2)</f>
        <v>6.8363828571428558</v>
      </c>
      <c r="J2137" s="2">
        <f t="shared" si="266"/>
        <v>6.8042996521676713</v>
      </c>
      <c r="K2137" s="2">
        <f t="shared" si="260"/>
        <v>6.8289314304526769</v>
      </c>
    </row>
    <row r="2138" spans="1:11" ht="13.5" x14ac:dyDescent="0.25">
      <c r="A2138" s="3">
        <f>TITRES_STAT!B2141</f>
        <v>45118</v>
      </c>
      <c r="B2138" s="6">
        <f>TITRES_STAT!D2141</f>
        <v>6.9661</v>
      </c>
      <c r="C2138" s="2">
        <f t="shared" si="261"/>
        <v>0.20059999999999967</v>
      </c>
      <c r="D2138" s="2">
        <f t="shared" si="262"/>
        <v>6.8363399999999999</v>
      </c>
      <c r="E2138" s="2">
        <f t="shared" si="264"/>
        <v>6.8000200000000008</v>
      </c>
      <c r="F2138" s="2">
        <f t="shared" si="265"/>
        <v>6.813505000000001</v>
      </c>
      <c r="G2138" s="2">
        <f t="shared" si="259"/>
        <v>6.7868619999999966</v>
      </c>
      <c r="H2138" s="2">
        <f t="shared" si="263"/>
        <v>7.3261729999999998</v>
      </c>
      <c r="I2138" s="2">
        <f t="array" ref="I2138">SUMPRODUCT(B2122:B2141, (ROW(B2122:B2141)-ROW(B2122)+1)) / (20*21/2)</f>
        <v>6.8501033333333332</v>
      </c>
      <c r="J2138" s="2">
        <f t="shared" si="266"/>
        <v>6.819709209104083</v>
      </c>
      <c r="K2138" s="2">
        <f t="shared" si="260"/>
        <v>6.8343105900427679</v>
      </c>
    </row>
    <row r="2139" spans="1:11" ht="13.5" x14ac:dyDescent="0.25">
      <c r="A2139" s="3">
        <f>TITRES_STAT!B2142</f>
        <v>45119</v>
      </c>
      <c r="B2139" s="6">
        <f>TITRES_STAT!D2142</f>
        <v>6.9568000000000003</v>
      </c>
      <c r="C2139" s="2">
        <f t="shared" si="261"/>
        <v>-9.2999999999996419E-3</v>
      </c>
      <c r="D2139" s="2">
        <f t="shared" si="262"/>
        <v>6.84748</v>
      </c>
      <c r="E2139" s="2">
        <f t="shared" si="264"/>
        <v>6.8318099999999999</v>
      </c>
      <c r="F2139" s="2">
        <f t="shared" si="265"/>
        <v>6.8131200000000005</v>
      </c>
      <c r="G2139" s="2">
        <f t="shared" si="259"/>
        <v>6.7906879999999967</v>
      </c>
      <c r="H2139" s="2">
        <f t="shared" si="263"/>
        <v>7.3171804999999992</v>
      </c>
      <c r="I2139" s="2">
        <f t="array" ref="I2139">SUMPRODUCT(B2123:B2142, (ROW(B2123:B2142)-ROW(B2123)+1)) / (20*21/2)</f>
        <v>6.875446666666666</v>
      </c>
      <c r="J2139" s="2">
        <f t="shared" si="266"/>
        <v>6.8327654749036935</v>
      </c>
      <c r="K2139" s="2">
        <f t="shared" si="260"/>
        <v>6.8391140963156003</v>
      </c>
    </row>
    <row r="2140" spans="1:11" ht="13.5" x14ac:dyDescent="0.25">
      <c r="A2140" s="3">
        <f>TITRES_STAT!B2143</f>
        <v>45120</v>
      </c>
      <c r="B2140" s="6">
        <f>TITRES_STAT!D2143</f>
        <v>6.9568000000000003</v>
      </c>
      <c r="C2140" s="2">
        <f t="shared" si="261"/>
        <v>0</v>
      </c>
      <c r="D2140" s="2">
        <f t="shared" si="262"/>
        <v>6.8839399999999999</v>
      </c>
      <c r="E2140" s="2">
        <f t="shared" si="264"/>
        <v>6.8364700000000003</v>
      </c>
      <c r="F2140" s="2">
        <f t="shared" si="265"/>
        <v>6.8127350000000009</v>
      </c>
      <c r="G2140" s="2">
        <f t="shared" si="259"/>
        <v>6.7950579999999965</v>
      </c>
      <c r="H2140" s="2">
        <f t="shared" si="263"/>
        <v>7.3082329999999978</v>
      </c>
      <c r="I2140" s="2">
        <f t="array" ref="I2140">SUMPRODUCT(B2124:B2143, (ROW(B2124:B2143)-ROW(B2124)+1)) / (20*21/2)</f>
        <v>6.8841514285714283</v>
      </c>
      <c r="J2140" s="2">
        <f t="shared" si="266"/>
        <v>6.8445782868176268</v>
      </c>
      <c r="K2140" s="2">
        <f t="shared" si="260"/>
        <v>6.8437292297934196</v>
      </c>
    </row>
    <row r="2141" spans="1:11" ht="13.5" x14ac:dyDescent="0.25">
      <c r="A2141" s="3">
        <f>TITRES_STAT!B2144</f>
        <v>45121</v>
      </c>
      <c r="B2141" s="6">
        <f>TITRES_STAT!D2144</f>
        <v>6.9568000000000003</v>
      </c>
      <c r="C2141" s="2">
        <f t="shared" si="261"/>
        <v>0</v>
      </c>
      <c r="D2141" s="2">
        <f t="shared" si="262"/>
        <v>6.9204000000000008</v>
      </c>
      <c r="E2141" s="2">
        <f t="shared" si="264"/>
        <v>6.8619299999999992</v>
      </c>
      <c r="F2141" s="2">
        <f t="shared" si="265"/>
        <v>6.8213949999999999</v>
      </c>
      <c r="G2141" s="2">
        <f t="shared" si="259"/>
        <v>6.8003319999999965</v>
      </c>
      <c r="H2141" s="2">
        <f t="shared" si="263"/>
        <v>7.3001449999999979</v>
      </c>
      <c r="I2141" s="2">
        <f t="array" ref="I2141">SUMPRODUCT(B2125:B2144, (ROW(B2125:B2144)-ROW(B2125)+1)) / (20*21/2)</f>
        <v>6.8913238095238087</v>
      </c>
      <c r="J2141" s="2">
        <f t="shared" si="266"/>
        <v>6.8552660690254719</v>
      </c>
      <c r="K2141" s="2">
        <f t="shared" si="260"/>
        <v>6.8481633776446582</v>
      </c>
    </row>
    <row r="2142" spans="1:11" ht="13.5" x14ac:dyDescent="0.25">
      <c r="A2142" s="3">
        <f>TITRES_STAT!B2145</f>
        <v>45124</v>
      </c>
      <c r="B2142" s="6">
        <f>TITRES_STAT!D2145</f>
        <v>7.0875000000000004</v>
      </c>
      <c r="C2142" s="2">
        <f t="shared" si="261"/>
        <v>0.13070000000000004</v>
      </c>
      <c r="D2142" s="2">
        <f t="shared" si="262"/>
        <v>6.9847999999999999</v>
      </c>
      <c r="E2142" s="2">
        <f t="shared" si="264"/>
        <v>6.9004599999999998</v>
      </c>
      <c r="F2142" s="2">
        <f t="shared" si="265"/>
        <v>6.8280000000000003</v>
      </c>
      <c r="G2142" s="2">
        <f t="shared" si="259"/>
        <v>6.8073159999999966</v>
      </c>
      <c r="H2142" s="2">
        <f t="shared" si="263"/>
        <v>7.2926199999999985</v>
      </c>
      <c r="I2142" s="2">
        <f t="array" ref="I2142">SUMPRODUCT(B2126:B2145, (ROW(B2126:B2145)-ROW(B2126)+1)) / (20*21/2)</f>
        <v>6.904386190476191</v>
      </c>
      <c r="J2142" s="2">
        <f t="shared" si="266"/>
        <v>6.877383586261141</v>
      </c>
      <c r="K2142" s="2">
        <f t="shared" si="260"/>
        <v>6.8575491275409464</v>
      </c>
    </row>
    <row r="2143" spans="1:11" ht="13.5" x14ac:dyDescent="0.25">
      <c r="A2143" s="3">
        <f>TITRES_STAT!B2146</f>
        <v>45125</v>
      </c>
      <c r="B2143" s="6">
        <f>TITRES_STAT!D2146</f>
        <v>6.9194000000000004</v>
      </c>
      <c r="C2143" s="2">
        <f t="shared" si="261"/>
        <v>-0.16809999999999992</v>
      </c>
      <c r="D2143" s="2">
        <f t="shared" si="262"/>
        <v>6.9754600000000009</v>
      </c>
      <c r="E2143" s="2">
        <f t="shared" si="264"/>
        <v>6.9058999999999999</v>
      </c>
      <c r="F2143" s="2">
        <f t="shared" si="265"/>
        <v>6.8347899999999999</v>
      </c>
      <c r="G2143" s="2">
        <f t="shared" si="259"/>
        <v>6.811841999999996</v>
      </c>
      <c r="H2143" s="2">
        <f t="shared" si="263"/>
        <v>7.2849329999999988</v>
      </c>
      <c r="I2143" s="2">
        <f t="array" ref="I2143">SUMPRODUCT(B2127:B2146, (ROW(B2127:B2146)-ROW(B2127)+1)) / (20*21/2)</f>
        <v>6.9139857142857135</v>
      </c>
      <c r="J2143" s="2">
        <f t="shared" si="266"/>
        <v>6.8813851494743661</v>
      </c>
      <c r="K2143" s="2">
        <f t="shared" si="260"/>
        <v>6.8599746519511058</v>
      </c>
    </row>
    <row r="2144" spans="1:11" ht="13.5" x14ac:dyDescent="0.25">
      <c r="A2144" s="3">
        <f>TITRES_STAT!B2147</f>
        <v>45127</v>
      </c>
      <c r="B2144" s="6">
        <f>TITRES_STAT!D2147</f>
        <v>6.9100999999999999</v>
      </c>
      <c r="C2144" s="2">
        <f t="shared" si="261"/>
        <v>-9.3000000000005301E-3</v>
      </c>
      <c r="D2144" s="2">
        <f t="shared" si="262"/>
        <v>6.966120000000001</v>
      </c>
      <c r="E2144" s="2">
        <f t="shared" si="264"/>
        <v>6.9068000000000014</v>
      </c>
      <c r="F2144" s="2">
        <f t="shared" si="265"/>
        <v>6.8569450000000005</v>
      </c>
      <c r="G2144" s="2">
        <f t="shared" si="259"/>
        <v>6.8161819999999951</v>
      </c>
      <c r="H2144" s="2">
        <f t="shared" si="263"/>
        <v>7.2760684999999992</v>
      </c>
      <c r="I2144" s="2">
        <f t="array" ref="I2144">SUMPRODUCT(B2128:B2147, (ROW(B2128:B2147)-ROW(B2128)+1)) / (20*21/2)</f>
        <v>6.9170885714285717</v>
      </c>
      <c r="J2144" s="2">
        <f t="shared" si="266"/>
        <v>6.8841198971434743</v>
      </c>
      <c r="K2144" s="2">
        <f t="shared" si="260"/>
        <v>6.8619403518745923</v>
      </c>
    </row>
    <row r="2145" spans="1:11" ht="13.5" x14ac:dyDescent="0.25">
      <c r="A2145" s="3">
        <f>TITRES_STAT!B2148</f>
        <v>45128</v>
      </c>
      <c r="B2145" s="6">
        <f>TITRES_STAT!D2148</f>
        <v>6.9941000000000004</v>
      </c>
      <c r="C2145" s="2">
        <f t="shared" si="261"/>
        <v>8.4000000000000519E-2</v>
      </c>
      <c r="D2145" s="2">
        <f t="shared" si="262"/>
        <v>6.9735800000000001</v>
      </c>
      <c r="E2145" s="2">
        <f t="shared" si="264"/>
        <v>6.9287599999999996</v>
      </c>
      <c r="F2145" s="2">
        <f t="shared" si="265"/>
        <v>6.8747050000000005</v>
      </c>
      <c r="G2145" s="2">
        <f t="shared" si="259"/>
        <v>6.8223819999999966</v>
      </c>
      <c r="H2145" s="2">
        <f t="shared" si="263"/>
        <v>7.267623999999997</v>
      </c>
      <c r="I2145" s="2">
        <f t="array" ref="I2145">SUMPRODUCT(B2129:B2148, (ROW(B2129:B2148)-ROW(B2129)+1)) / (20*21/2)</f>
        <v>6.9255680952380949</v>
      </c>
      <c r="J2145" s="2">
        <f t="shared" si="266"/>
        <v>6.8945941926536198</v>
      </c>
      <c r="K2145" s="2">
        <f t="shared" si="260"/>
        <v>6.8671230831736283</v>
      </c>
    </row>
    <row r="2146" spans="1:11" ht="13.5" x14ac:dyDescent="0.25">
      <c r="A2146" s="3">
        <f>TITRES_STAT!B2149</f>
        <v>45131</v>
      </c>
      <c r="B2146" s="6">
        <f>TITRES_STAT!D2149</f>
        <v>6.9755000000000003</v>
      </c>
      <c r="C2146" s="2">
        <f t="shared" si="261"/>
        <v>-1.8600000000000172E-2</v>
      </c>
      <c r="D2146" s="2">
        <f t="shared" si="262"/>
        <v>6.9773200000000006</v>
      </c>
      <c r="E2146" s="2">
        <f t="shared" si="264"/>
        <v>6.9488600000000007</v>
      </c>
      <c r="F2146" s="2">
        <f t="shared" si="265"/>
        <v>6.8775200000000014</v>
      </c>
      <c r="G2146" s="2">
        <f t="shared" si="259"/>
        <v>6.8282099999999968</v>
      </c>
      <c r="H2146" s="2">
        <f t="shared" si="263"/>
        <v>7.2608954999999984</v>
      </c>
      <c r="I2146" s="2">
        <f t="array" ref="I2146">SUMPRODUCT(B2130:B2149, (ROW(B2130:B2149)-ROW(B2130)+1)) / (20*21/2)</f>
        <v>6.9309423809523816</v>
      </c>
      <c r="J2146" s="2">
        <f t="shared" si="266"/>
        <v>6.9022995076389897</v>
      </c>
      <c r="K2146" s="2">
        <f t="shared" si="260"/>
        <v>6.8713731583432907</v>
      </c>
    </row>
    <row r="2147" spans="1:11" ht="13.5" x14ac:dyDescent="0.25">
      <c r="A2147" s="3">
        <f>TITRES_STAT!B2150</f>
        <v>45133</v>
      </c>
      <c r="B2147" s="6">
        <f>TITRES_STAT!D2150</f>
        <v>6.9100999999999999</v>
      </c>
      <c r="C2147" s="2">
        <f t="shared" si="261"/>
        <v>-6.5400000000000347E-2</v>
      </c>
      <c r="D2147" s="2">
        <f t="shared" si="262"/>
        <v>6.9418399999999991</v>
      </c>
      <c r="E2147" s="2">
        <f t="shared" si="264"/>
        <v>6.9633200000000004</v>
      </c>
      <c r="F2147" s="2">
        <f t="shared" si="265"/>
        <v>6.877065</v>
      </c>
      <c r="G2147" s="2">
        <f t="shared" si="259"/>
        <v>6.8334539999999979</v>
      </c>
      <c r="H2147" s="2">
        <f t="shared" si="263"/>
        <v>7.2538399999999976</v>
      </c>
      <c r="I2147" s="2">
        <f t="array" ref="I2147">SUMPRODUCT(B2131:B2150, (ROW(B2131:B2150)-ROW(B2131)+1)) / (20*21/2)</f>
        <v>6.9375585714285712</v>
      </c>
      <c r="J2147" s="2">
        <f t="shared" si="266"/>
        <v>6.903042411673372</v>
      </c>
      <c r="K2147" s="2">
        <f t="shared" si="260"/>
        <v>6.8728918580161036</v>
      </c>
    </row>
    <row r="2148" spans="1:11" ht="13.5" x14ac:dyDescent="0.25">
      <c r="A2148" s="3">
        <f>TITRES_STAT!B2151</f>
        <v>45134</v>
      </c>
      <c r="B2148" s="6">
        <f>TITRES_STAT!D2151</f>
        <v>6.9661</v>
      </c>
      <c r="C2148" s="2">
        <f t="shared" si="261"/>
        <v>5.600000000000005E-2</v>
      </c>
      <c r="D2148" s="2">
        <f t="shared" si="262"/>
        <v>6.951179999999999</v>
      </c>
      <c r="E2148" s="2">
        <f t="shared" si="264"/>
        <v>6.9633200000000004</v>
      </c>
      <c r="F2148" s="2">
        <f t="shared" si="265"/>
        <v>6.8816700000000015</v>
      </c>
      <c r="G2148" s="2">
        <f t="shared" si="259"/>
        <v>6.8390939999999976</v>
      </c>
      <c r="H2148" s="2">
        <f t="shared" si="263"/>
        <v>7.246386499999999</v>
      </c>
      <c r="I2148" s="2">
        <f t="array" ref="I2148">SUMPRODUCT(B2132:B2151, (ROW(B2132:B2151)-ROW(B2132)+1)) / (20*21/2)</f>
        <v>6.9439085714285715</v>
      </c>
      <c r="J2148" s="2">
        <f t="shared" si="266"/>
        <v>6.9090478962759079</v>
      </c>
      <c r="K2148" s="2">
        <f t="shared" si="260"/>
        <v>6.8765470792703738</v>
      </c>
    </row>
    <row r="2149" spans="1:11" ht="13.5" x14ac:dyDescent="0.25">
      <c r="A2149" s="3">
        <f>TITRES_STAT!B2152</f>
        <v>45135</v>
      </c>
      <c r="B2149" s="6">
        <f>TITRES_STAT!D2152</f>
        <v>6.9381000000000004</v>
      </c>
      <c r="C2149" s="2">
        <f t="shared" si="261"/>
        <v>-2.7999999999999581E-2</v>
      </c>
      <c r="D2149" s="2">
        <f t="shared" si="262"/>
        <v>6.9567800000000002</v>
      </c>
      <c r="E2149" s="2">
        <f t="shared" si="264"/>
        <v>6.961450000000001</v>
      </c>
      <c r="F2149" s="2">
        <f t="shared" si="265"/>
        <v>6.89663</v>
      </c>
      <c r="G2149" s="2">
        <f t="shared" si="259"/>
        <v>6.8458019999999973</v>
      </c>
      <c r="H2149" s="2">
        <f t="shared" si="263"/>
        <v>7.2403754999999999</v>
      </c>
      <c r="I2149" s="2">
        <f t="array" ref="I2149">SUMPRODUCT(B2133:B2152, (ROW(B2133:B2152)-ROW(B2133)+1)) / (20*21/2)</f>
        <v>6.9490019047619045</v>
      </c>
      <c r="J2149" s="2">
        <f t="shared" si="266"/>
        <v>6.91181476329725</v>
      </c>
      <c r="K2149" s="2">
        <f t="shared" si="260"/>
        <v>6.8789609192989873</v>
      </c>
    </row>
    <row r="2150" spans="1:11" ht="13.5" x14ac:dyDescent="0.25">
      <c r="A2150" s="3">
        <f>TITRES_STAT!B2153</f>
        <v>45138</v>
      </c>
      <c r="B2150" s="6">
        <f>TITRES_STAT!D2153</f>
        <v>6.9661</v>
      </c>
      <c r="C2150" s="2">
        <f t="shared" si="261"/>
        <v>2.7999999999999581E-2</v>
      </c>
      <c r="D2150" s="2">
        <f t="shared" si="262"/>
        <v>6.951179999999999</v>
      </c>
      <c r="E2150" s="2">
        <f t="shared" si="264"/>
        <v>6.9623800000000005</v>
      </c>
      <c r="F2150" s="2">
        <f t="shared" si="265"/>
        <v>6.8994250000000008</v>
      </c>
      <c r="G2150" s="2">
        <f t="shared" si="259"/>
        <v>6.8516239999999993</v>
      </c>
      <c r="H2150" s="2">
        <f t="shared" si="263"/>
        <v>7.2336</v>
      </c>
      <c r="I2150" s="2">
        <f t="array" ref="I2150">SUMPRODUCT(B2134:B2153, (ROW(B2134:B2153)-ROW(B2134)+1)) / (20*21/2)</f>
        <v>6.9519528571428566</v>
      </c>
      <c r="J2150" s="2">
        <f t="shared" si="266"/>
        <v>6.916984785840369</v>
      </c>
      <c r="K2150" s="2">
        <f t="shared" si="260"/>
        <v>6.8823781381500071</v>
      </c>
    </row>
    <row r="2151" spans="1:11" ht="13.5" x14ac:dyDescent="0.25">
      <c r="A2151" s="3">
        <f>TITRES_STAT!B2154</f>
        <v>45139</v>
      </c>
      <c r="B2151" s="6">
        <f>TITRES_STAT!D2154</f>
        <v>6.9661</v>
      </c>
      <c r="C2151" s="2">
        <f t="shared" si="261"/>
        <v>0</v>
      </c>
      <c r="D2151" s="2">
        <f t="shared" si="262"/>
        <v>6.9493000000000009</v>
      </c>
      <c r="E2151" s="2">
        <f t="shared" si="264"/>
        <v>6.9633099999999999</v>
      </c>
      <c r="F2151" s="2">
        <f t="shared" si="265"/>
        <v>6.9126200000000013</v>
      </c>
      <c r="G2151" s="2">
        <f t="shared" si="259"/>
        <v>6.8574459999999986</v>
      </c>
      <c r="H2151" s="2">
        <f t="shared" si="263"/>
        <v>7.225603500000001</v>
      </c>
      <c r="I2151" s="2">
        <f t="array" ref="I2151">SUMPRODUCT(B2135:B2154, (ROW(B2135:B2154)-ROW(B2135)+1)) / (20*21/2)</f>
        <v>6.9455714285714292</v>
      </c>
      <c r="J2151" s="2">
        <f t="shared" si="266"/>
        <v>6.9216624252841434</v>
      </c>
      <c r="K2151" s="2">
        <f t="shared" si="260"/>
        <v>6.8856613484186342</v>
      </c>
    </row>
    <row r="2152" spans="1:11" ht="13.5" x14ac:dyDescent="0.25">
      <c r="A2152" s="3">
        <f>TITRES_STAT!B2155</f>
        <v>45140</v>
      </c>
      <c r="B2152" s="6">
        <f>TITRES_STAT!D2155</f>
        <v>6.9661</v>
      </c>
      <c r="C2152" s="2">
        <f t="shared" si="261"/>
        <v>0</v>
      </c>
      <c r="D2152" s="2">
        <f t="shared" si="262"/>
        <v>6.9605000000000006</v>
      </c>
      <c r="E2152" s="2">
        <f t="shared" si="264"/>
        <v>6.9511699999999994</v>
      </c>
      <c r="F2152" s="2">
        <f t="shared" si="265"/>
        <v>6.9258150000000001</v>
      </c>
      <c r="G2152" s="2">
        <f t="shared" si="259"/>
        <v>6.8638099999999982</v>
      </c>
      <c r="H2152" s="2">
        <f t="shared" si="263"/>
        <v>7.2176070000000019</v>
      </c>
      <c r="I2152" s="2">
        <f t="array" ref="I2152">SUMPRODUCT(B2136:B2155, (ROW(B2136:B2155)-ROW(B2136)+1)) / (20*21/2)</f>
        <v>6.9384838095238095</v>
      </c>
      <c r="J2152" s="2">
        <f t="shared" si="266"/>
        <v>6.9258945752570815</v>
      </c>
      <c r="K2152" s="2">
        <f t="shared" si="260"/>
        <v>6.8888158053433939</v>
      </c>
    </row>
    <row r="2153" spans="1:11" ht="13.5" x14ac:dyDescent="0.25">
      <c r="A2153" s="3">
        <f>TITRES_STAT!B2156</f>
        <v>45141</v>
      </c>
      <c r="B2153" s="6">
        <f>TITRES_STAT!D2156</f>
        <v>6.9568000000000003</v>
      </c>
      <c r="C2153" s="2">
        <f t="shared" si="261"/>
        <v>-9.2999999999996419E-3</v>
      </c>
      <c r="D2153" s="2">
        <f t="shared" si="262"/>
        <v>6.9586399999999999</v>
      </c>
      <c r="E2153" s="2">
        <f t="shared" si="264"/>
        <v>6.9549099999999981</v>
      </c>
      <c r="F2153" s="2">
        <f t="shared" si="265"/>
        <v>6.9304049999999986</v>
      </c>
      <c r="G2153" s="2">
        <f t="shared" si="259"/>
        <v>6.8710739999999983</v>
      </c>
      <c r="H2153" s="2">
        <f t="shared" si="263"/>
        <v>7.2110110000000009</v>
      </c>
      <c r="I2153" s="2">
        <f t="array" ref="I2153">SUMPRODUCT(B2137:B2156, (ROW(B2137:B2156)-ROW(B2137)+1)) / (20*21/2)</f>
        <v>6.9310171428571437</v>
      </c>
      <c r="J2153" s="2">
        <f t="shared" si="266"/>
        <v>6.928837949042121</v>
      </c>
      <c r="K2153" s="2">
        <f t="shared" si="260"/>
        <v>6.8914818521926726</v>
      </c>
    </row>
    <row r="2154" spans="1:11" ht="13.5" x14ac:dyDescent="0.25">
      <c r="A2154" s="3">
        <f>TITRES_STAT!B2157</f>
        <v>45142</v>
      </c>
      <c r="B2154" s="6">
        <f>TITRES_STAT!D2157</f>
        <v>6.8634000000000004</v>
      </c>
      <c r="C2154" s="2">
        <f t="shared" si="261"/>
        <v>-9.3399999999999928E-2</v>
      </c>
      <c r="D2154" s="2">
        <f t="shared" si="262"/>
        <v>6.9436999999999998</v>
      </c>
      <c r="E2154" s="2">
        <f t="shared" si="264"/>
        <v>6.9502399999999991</v>
      </c>
      <c r="F2154" s="2">
        <f t="shared" si="265"/>
        <v>6.9285200000000007</v>
      </c>
      <c r="G2154" s="2">
        <f t="shared" si="259"/>
        <v>6.8753839999999977</v>
      </c>
      <c r="H2154" s="2">
        <f t="shared" si="263"/>
        <v>7.2040385000000002</v>
      </c>
      <c r="I2154" s="2">
        <f t="array" ref="I2154">SUMPRODUCT(B2138:B2157, (ROW(B2138:B2157)-ROW(B2138)+1)) / (20*21/2)</f>
        <v>6.919609523809525</v>
      </c>
      <c r="J2154" s="2">
        <f t="shared" si="266"/>
        <v>6.9226057634190621</v>
      </c>
      <c r="K2154" s="2">
        <f t="shared" si="260"/>
        <v>6.8903806030870776</v>
      </c>
    </row>
    <row r="2155" spans="1:11" ht="13.5" x14ac:dyDescent="0.25">
      <c r="A2155" s="3">
        <f>TITRES_STAT!B2158</f>
        <v>45145</v>
      </c>
      <c r="B2155" s="6">
        <f>TITRES_STAT!D2158</f>
        <v>6.8540999999999999</v>
      </c>
      <c r="C2155" s="2">
        <f t="shared" si="261"/>
        <v>-9.3000000000005301E-3</v>
      </c>
      <c r="D2155" s="2">
        <f t="shared" si="262"/>
        <v>6.9213000000000005</v>
      </c>
      <c r="E2155" s="2">
        <f t="shared" si="264"/>
        <v>6.9362399999999997</v>
      </c>
      <c r="F2155" s="2">
        <f t="shared" si="265"/>
        <v>6.9324999999999992</v>
      </c>
      <c r="G2155" s="2">
        <f t="shared" si="259"/>
        <v>6.8796879999999998</v>
      </c>
      <c r="H2155" s="2">
        <f t="shared" si="263"/>
        <v>7.1980600000000017</v>
      </c>
      <c r="I2155" s="2">
        <f t="array" ref="I2155">SUMPRODUCT(B2139:B2158, (ROW(B2139:B2158)-ROW(B2139)+1)) / (20*21/2)</f>
        <v>6.9026247619047609</v>
      </c>
      <c r="J2155" s="2">
        <f t="shared" si="266"/>
        <v>6.9160814049981987</v>
      </c>
      <c r="K2155" s="2">
        <f t="shared" si="260"/>
        <v>6.8889578343385649</v>
      </c>
    </row>
    <row r="2156" spans="1:11" ht="13.5" x14ac:dyDescent="0.25">
      <c r="A2156" s="3">
        <f>TITRES_STAT!B2159</f>
        <v>45146</v>
      </c>
      <c r="B2156" s="6">
        <f>TITRES_STAT!D2159</f>
        <v>6.8540999999999999</v>
      </c>
      <c r="C2156" s="2">
        <f t="shared" si="261"/>
        <v>0</v>
      </c>
      <c r="D2156" s="2">
        <f t="shared" si="262"/>
        <v>6.8989000000000003</v>
      </c>
      <c r="E2156" s="2">
        <f t="shared" si="264"/>
        <v>6.9241000000000001</v>
      </c>
      <c r="F2156" s="2">
        <f t="shared" si="265"/>
        <v>6.9364799999999986</v>
      </c>
      <c r="G2156" s="2">
        <f t="shared" si="259"/>
        <v>6.8839919999999983</v>
      </c>
      <c r="H2156" s="2">
        <f t="shared" si="263"/>
        <v>7.1922620000000004</v>
      </c>
      <c r="I2156" s="2">
        <f t="array" ref="I2156">SUMPRODUCT(B2140:B2159, (ROW(B2140:B2159)-ROW(B2140)+1)) / (20*21/2)</f>
        <v>6.8830561904761911</v>
      </c>
      <c r="J2156" s="2">
        <f t="shared" si="266"/>
        <v>6.9101784140459896</v>
      </c>
      <c r="K2156" s="2">
        <f t="shared" si="260"/>
        <v>6.887590860442935</v>
      </c>
    </row>
    <row r="2157" spans="1:11" ht="13.5" x14ac:dyDescent="0.25">
      <c r="A2157" s="3">
        <f>TITRES_STAT!B2160</f>
        <v>45147</v>
      </c>
      <c r="B2157" s="6">
        <f>TITRES_STAT!D2160</f>
        <v>6.8167</v>
      </c>
      <c r="C2157" s="2">
        <f t="shared" si="261"/>
        <v>-3.7399999999999878E-2</v>
      </c>
      <c r="D2157" s="2">
        <f t="shared" si="262"/>
        <v>6.869019999999999</v>
      </c>
      <c r="E2157" s="2">
        <f t="shared" si="264"/>
        <v>6.9147600000000011</v>
      </c>
      <c r="F2157" s="2">
        <f t="shared" si="265"/>
        <v>6.9390400000000003</v>
      </c>
      <c r="G2157" s="2">
        <f t="shared" si="259"/>
        <v>6.8873679999999986</v>
      </c>
      <c r="H2157" s="2">
        <f t="shared" si="263"/>
        <v>7.1850560000000021</v>
      </c>
      <c r="I2157" s="2">
        <f t="array" ref="I2157">SUMPRODUCT(B2141:B2160, (ROW(B2141:B2160)-ROW(B2141)+1)) / (20*21/2)</f>
        <v>6.8645995238095239</v>
      </c>
      <c r="J2157" s="2">
        <f t="shared" si="266"/>
        <v>6.9012757079463718</v>
      </c>
      <c r="K2157" s="2">
        <f t="shared" si="260"/>
        <v>6.8848108267000745</v>
      </c>
    </row>
    <row r="2158" spans="1:11" ht="13.5" x14ac:dyDescent="0.25">
      <c r="A2158" s="3">
        <f>TITRES_STAT!B2161</f>
        <v>45148</v>
      </c>
      <c r="B2158" s="6">
        <f>TITRES_STAT!D2161</f>
        <v>6.7606999999999999</v>
      </c>
      <c r="C2158" s="2">
        <f t="shared" si="261"/>
        <v>-5.600000000000005E-2</v>
      </c>
      <c r="D2158" s="2">
        <f t="shared" si="262"/>
        <v>6.8298000000000005</v>
      </c>
      <c r="E2158" s="2">
        <f t="shared" si="264"/>
        <v>6.8942199999999998</v>
      </c>
      <c r="F2158" s="2">
        <f t="shared" si="265"/>
        <v>6.9287700000000001</v>
      </c>
      <c r="G2158" s="2">
        <f t="shared" si="259"/>
        <v>6.8887199999999993</v>
      </c>
      <c r="H2158" s="2">
        <f t="shared" si="263"/>
        <v>7.1775700000000029</v>
      </c>
      <c r="I2158" s="2">
        <f t="array" ref="I2158">SUMPRODUCT(B2142:B2161, (ROW(B2142:B2161)-ROW(B2142)+1)) / (20*21/2)</f>
        <v>6.8561499999999995</v>
      </c>
      <c r="J2158" s="2">
        <f t="shared" si="266"/>
        <v>6.8878875452848121</v>
      </c>
      <c r="K2158" s="2">
        <f t="shared" si="260"/>
        <v>6.8799437354569344</v>
      </c>
    </row>
    <row r="2159" spans="1:11" ht="13.5" x14ac:dyDescent="0.25">
      <c r="A2159" s="3">
        <f>TITRES_STAT!B2162</f>
        <v>45149</v>
      </c>
      <c r="B2159" s="6">
        <f>TITRES_STAT!D2162</f>
        <v>6.7233000000000001</v>
      </c>
      <c r="C2159" s="2">
        <f t="shared" si="261"/>
        <v>-3.7399999999999878E-2</v>
      </c>
      <c r="D2159" s="2">
        <f t="shared" si="262"/>
        <v>6.801779999999999</v>
      </c>
      <c r="E2159" s="2">
        <f t="shared" si="264"/>
        <v>6.8727400000000003</v>
      </c>
      <c r="F2159" s="2">
        <f t="shared" si="265"/>
        <v>6.9170950000000007</v>
      </c>
      <c r="G2159" s="2">
        <f t="shared" si="259"/>
        <v>6.8822679999999998</v>
      </c>
      <c r="H2159" s="2">
        <f t="shared" si="263"/>
        <v>7.1700330000000028</v>
      </c>
      <c r="I2159" s="2">
        <f t="array" ref="I2159">SUMPRODUCT(B2143:B2162, (ROW(B2143:B2162)-ROW(B2143)+1)) / (20*21/2)</f>
        <v>6.8483676190476181</v>
      </c>
      <c r="J2159" s="2">
        <f t="shared" si="266"/>
        <v>6.8722125409719732</v>
      </c>
      <c r="K2159" s="2">
        <f t="shared" si="260"/>
        <v>6.8738008438703888</v>
      </c>
    </row>
    <row r="2160" spans="1:11" ht="13.5" x14ac:dyDescent="0.25">
      <c r="A2160" s="3">
        <f>TITRES_STAT!B2163</f>
        <v>45152</v>
      </c>
      <c r="B2160" s="6">
        <f>TITRES_STAT!D2163</f>
        <v>6.7233000000000001</v>
      </c>
      <c r="C2160" s="2">
        <f t="shared" si="261"/>
        <v>0</v>
      </c>
      <c r="D2160" s="2">
        <f t="shared" si="262"/>
        <v>6.7756200000000009</v>
      </c>
      <c r="E2160" s="2">
        <f t="shared" si="264"/>
        <v>6.8484600000000002</v>
      </c>
      <c r="F2160" s="2">
        <f t="shared" si="265"/>
        <v>6.9054199999999994</v>
      </c>
      <c r="G2160" s="2">
        <f t="shared" si="259"/>
        <v>6.875636000000001</v>
      </c>
      <c r="H2160" s="2">
        <f t="shared" si="263"/>
        <v>7.1629480000000045</v>
      </c>
      <c r="I2160" s="2">
        <f t="array" ref="I2160">SUMPRODUCT(B2144:B2163, (ROW(B2144:B2163)-ROW(B2144)+1)) / (20*21/2)</f>
        <v>6.8329795238095228</v>
      </c>
      <c r="J2160" s="2">
        <f t="shared" si="266"/>
        <v>6.8580303942127383</v>
      </c>
      <c r="K2160" s="2">
        <f t="shared" si="260"/>
        <v>6.8678988499931188</v>
      </c>
    </row>
    <row r="2161" spans="1:11" ht="13.5" x14ac:dyDescent="0.25">
      <c r="A2161" s="3">
        <f>TITRES_STAT!B2164</f>
        <v>45153</v>
      </c>
      <c r="B2161" s="6">
        <f>TITRES_STAT!D2164</f>
        <v>6.8167</v>
      </c>
      <c r="C2161" s="2">
        <f t="shared" si="261"/>
        <v>9.3399999999999928E-2</v>
      </c>
      <c r="D2161" s="2">
        <f t="shared" si="262"/>
        <v>6.7681399999999998</v>
      </c>
      <c r="E2161" s="2">
        <f t="shared" si="264"/>
        <v>6.83352</v>
      </c>
      <c r="F2161" s="2">
        <f t="shared" si="265"/>
        <v>6.898415</v>
      </c>
      <c r="G2161" s="2">
        <f t="shared" si="259"/>
        <v>6.8708720000000003</v>
      </c>
      <c r="H2161" s="2">
        <f t="shared" si="263"/>
        <v>7.1567825000000047</v>
      </c>
      <c r="I2161" s="2">
        <f t="array" ref="I2161">SUMPRODUCT(B2145:B2164, (ROW(B2145:B2164)-ROW(B2145)+1)) / (20*21/2)</f>
        <v>6.826534761904762</v>
      </c>
      <c r="J2161" s="2">
        <f t="shared" si="266"/>
        <v>6.8540941661924775</v>
      </c>
      <c r="K2161" s="2">
        <f t="shared" si="260"/>
        <v>6.8658910519541729</v>
      </c>
    </row>
    <row r="2162" spans="1:11" ht="13.5" x14ac:dyDescent="0.25">
      <c r="A2162" s="3">
        <f>TITRES_STAT!B2165</f>
        <v>45154</v>
      </c>
      <c r="B2162" s="6">
        <f>TITRES_STAT!D2165</f>
        <v>6.8167</v>
      </c>
      <c r="C2162" s="2">
        <f t="shared" si="261"/>
        <v>0</v>
      </c>
      <c r="D2162" s="2">
        <f t="shared" si="262"/>
        <v>6.7681399999999998</v>
      </c>
      <c r="E2162" s="2">
        <f t="shared" si="264"/>
        <v>6.8185799999999999</v>
      </c>
      <c r="F2162" s="2">
        <f t="shared" si="265"/>
        <v>6.8848749999999992</v>
      </c>
      <c r="G2162" s="2">
        <f t="shared" ref="G2162:G2225" si="267">AVERAGE(B2113:B2162)</f>
        <v>6.8697260000000018</v>
      </c>
      <c r="H2162" s="2">
        <f t="shared" si="263"/>
        <v>7.1519735000000058</v>
      </c>
      <c r="I2162" s="2">
        <f t="array" ref="I2162">SUMPRODUCT(B2146:B2165, (ROW(B2146:B2165)-ROW(B2146)+1)) / (20*21/2)</f>
        <v>6.8205790476190469</v>
      </c>
      <c r="J2162" s="2">
        <f t="shared" si="266"/>
        <v>6.8505328170312891</v>
      </c>
      <c r="K2162" s="2">
        <f t="shared" si="260"/>
        <v>6.863961991093225</v>
      </c>
    </row>
    <row r="2163" spans="1:11" ht="13.5" x14ac:dyDescent="0.25">
      <c r="A2163" s="3">
        <f>TITRES_STAT!B2166</f>
        <v>45155</v>
      </c>
      <c r="B2163" s="6">
        <f>TITRES_STAT!D2166</f>
        <v>6.7233000000000001</v>
      </c>
      <c r="C2163" s="2">
        <f t="shared" si="261"/>
        <v>-9.3399999999999928E-2</v>
      </c>
      <c r="D2163" s="2">
        <f t="shared" si="262"/>
        <v>6.7606599999999997</v>
      </c>
      <c r="E2163" s="2">
        <f t="shared" si="264"/>
        <v>6.7952299999999992</v>
      </c>
      <c r="F2163" s="2">
        <f t="shared" si="265"/>
        <v>6.8750699999999982</v>
      </c>
      <c r="G2163" s="2">
        <f t="shared" si="267"/>
        <v>6.8649020000000007</v>
      </c>
      <c r="H2163" s="2">
        <f t="shared" si="263"/>
        <v>7.1469235000000069</v>
      </c>
      <c r="I2163" s="2">
        <f t="array" ref="I2163">SUMPRODUCT(B2147:B2166, (ROW(B2147:B2166)-ROW(B2147)+1)) / (20*21/2)</f>
        <v>6.8155123809523808</v>
      </c>
      <c r="J2163" s="2">
        <f t="shared" si="266"/>
        <v>6.8384154058854527</v>
      </c>
      <c r="K2163" s="2">
        <f t="shared" ref="K2163:K2226" si="268">$K$4*B2163+(1-$K$4)*K2162</f>
        <v>6.8584458345797659</v>
      </c>
    </row>
    <row r="2164" spans="1:11" ht="13.5" x14ac:dyDescent="0.25">
      <c r="A2164" s="3">
        <f>TITRES_STAT!B2167</f>
        <v>45156</v>
      </c>
      <c r="B2164" s="6">
        <f>TITRES_STAT!D2167</f>
        <v>6.8074000000000003</v>
      </c>
      <c r="C2164" s="2">
        <f t="shared" si="261"/>
        <v>8.4100000000000286E-2</v>
      </c>
      <c r="D2164" s="2">
        <f t="shared" si="262"/>
        <v>6.7774799999999997</v>
      </c>
      <c r="E2164" s="2">
        <f t="shared" si="264"/>
        <v>6.7896299999999998</v>
      </c>
      <c r="F2164" s="2">
        <f t="shared" si="265"/>
        <v>6.8699349999999999</v>
      </c>
      <c r="G2164" s="2">
        <f t="shared" si="267"/>
        <v>6.8617600000000012</v>
      </c>
      <c r="H2164" s="2">
        <f t="shared" si="263"/>
        <v>7.1422940000000086</v>
      </c>
      <c r="I2164" s="2">
        <f t="array" ref="I2164">SUMPRODUCT(B2148:B2167, (ROW(B2148:B2167)-ROW(B2148)+1)) / (20*21/2)</f>
        <v>6.8103509523809524</v>
      </c>
      <c r="J2164" s="2">
        <f t="shared" si="266"/>
        <v>6.8354615577058855</v>
      </c>
      <c r="K2164" s="2">
        <f t="shared" si="268"/>
        <v>6.8564440371452653</v>
      </c>
    </row>
    <row r="2165" spans="1:11" ht="13.5" x14ac:dyDescent="0.25">
      <c r="A2165" s="3">
        <f>TITRES_STAT!B2168</f>
        <v>45159</v>
      </c>
      <c r="B2165" s="6">
        <f>TITRES_STAT!D2168</f>
        <v>6.8074000000000003</v>
      </c>
      <c r="C2165" s="2">
        <f t="shared" si="261"/>
        <v>0</v>
      </c>
      <c r="D2165" s="2">
        <f t="shared" si="262"/>
        <v>6.7942999999999998</v>
      </c>
      <c r="E2165" s="2">
        <f t="shared" si="264"/>
        <v>6.7849599999999999</v>
      </c>
      <c r="F2165" s="2">
        <f t="shared" si="265"/>
        <v>6.860599999999998</v>
      </c>
      <c r="G2165" s="2">
        <f t="shared" si="267"/>
        <v>6.8595240000000013</v>
      </c>
      <c r="H2165" s="2">
        <f t="shared" si="263"/>
        <v>7.1365340000000081</v>
      </c>
      <c r="I2165" s="2">
        <f t="array" ref="I2165">SUMPRODUCT(B2149:B2168, (ROW(B2149:B2168)-ROW(B2149)+1)) / (20*21/2)</f>
        <v>6.8075042857142858</v>
      </c>
      <c r="J2165" s="2">
        <f t="shared" si="266"/>
        <v>6.8327890284005628</v>
      </c>
      <c r="K2165" s="2">
        <f t="shared" si="268"/>
        <v>6.8545207415709415</v>
      </c>
    </row>
    <row r="2166" spans="1:11" ht="13.5" x14ac:dyDescent="0.25">
      <c r="A2166" s="3">
        <f>TITRES_STAT!B2169</f>
        <v>45160</v>
      </c>
      <c r="B2166" s="6">
        <f>TITRES_STAT!D2169</f>
        <v>6.8074000000000003</v>
      </c>
      <c r="C2166" s="2">
        <f t="shared" si="261"/>
        <v>0</v>
      </c>
      <c r="D2166" s="2">
        <f t="shared" si="262"/>
        <v>6.7924400000000009</v>
      </c>
      <c r="E2166" s="2">
        <f t="shared" si="264"/>
        <v>6.780289999999999</v>
      </c>
      <c r="F2166" s="2">
        <f t="shared" si="265"/>
        <v>6.8521949999999991</v>
      </c>
      <c r="G2166" s="2">
        <f t="shared" si="267"/>
        <v>6.856382</v>
      </c>
      <c r="H2166" s="2">
        <f t="shared" si="263"/>
        <v>7.1300055000000091</v>
      </c>
      <c r="I2166" s="2">
        <f t="array" ref="I2166">SUMPRODUCT(B2150:B2169, (ROW(B2150:B2169)-ROW(B2150)+1)) / (20*21/2)</f>
        <v>6.805369047619048</v>
      </c>
      <c r="J2166" s="2">
        <f t="shared" si="266"/>
        <v>6.8303710256957473</v>
      </c>
      <c r="K2166" s="2">
        <f t="shared" si="268"/>
        <v>6.8526728693524737</v>
      </c>
    </row>
    <row r="2167" spans="1:11" ht="13.5" x14ac:dyDescent="0.25">
      <c r="A2167" s="3">
        <f>TITRES_STAT!B2170</f>
        <v>45161</v>
      </c>
      <c r="B2167" s="6">
        <f>TITRES_STAT!D2170</f>
        <v>6.798</v>
      </c>
      <c r="C2167" s="2">
        <f t="shared" si="261"/>
        <v>-9.400000000000297E-3</v>
      </c>
      <c r="D2167" s="2">
        <f t="shared" si="262"/>
        <v>6.7887000000000004</v>
      </c>
      <c r="E2167" s="2">
        <f t="shared" si="264"/>
        <v>6.7784199999999997</v>
      </c>
      <c r="F2167" s="2">
        <f t="shared" si="265"/>
        <v>6.8465899999999991</v>
      </c>
      <c r="G2167" s="2">
        <f t="shared" si="267"/>
        <v>6.8566700000000003</v>
      </c>
      <c r="H2167" s="2">
        <f t="shared" si="263"/>
        <v>7.1235655000000078</v>
      </c>
      <c r="I2167" s="2">
        <f t="array" ref="I2167">SUMPRODUCT(B2151:B2170, (ROW(B2151:B2170)-ROW(B2151)+1)) / (20*21/2)</f>
        <v>6.8038119047619041</v>
      </c>
      <c r="J2167" s="2">
        <f t="shared" si="266"/>
        <v>6.8272880708675814</v>
      </c>
      <c r="K2167" s="2">
        <f t="shared" si="268"/>
        <v>6.8505288352602207</v>
      </c>
    </row>
    <row r="2168" spans="1:11" ht="13.5" x14ac:dyDescent="0.25">
      <c r="A2168" s="3">
        <f>TITRES_STAT!B2171</f>
        <v>45162</v>
      </c>
      <c r="B2168" s="6">
        <f>TITRES_STAT!D2171</f>
        <v>6.8167</v>
      </c>
      <c r="C2168" s="2">
        <f t="shared" si="261"/>
        <v>1.8699999999999939E-2</v>
      </c>
      <c r="D2168" s="2">
        <f t="shared" si="262"/>
        <v>6.8073799999999993</v>
      </c>
      <c r="E2168" s="2">
        <f t="shared" si="264"/>
        <v>6.7840200000000008</v>
      </c>
      <c r="F2168" s="2">
        <f t="shared" si="265"/>
        <v>6.8391199999999985</v>
      </c>
      <c r="G2168" s="2">
        <f t="shared" si="267"/>
        <v>6.8537140000000001</v>
      </c>
      <c r="H2168" s="2">
        <f t="shared" si="263"/>
        <v>7.1169475000000082</v>
      </c>
      <c r="I2168" s="2">
        <f t="array" ref="I2168">SUMPRODUCT(B2152:B2171, (ROW(B2152:B2171)-ROW(B2152)+1)) / (20*21/2)</f>
        <v>6.80296619047619</v>
      </c>
      <c r="J2168" s="2">
        <f t="shared" si="266"/>
        <v>6.8262796831659065</v>
      </c>
      <c r="K2168" s="2">
        <f t="shared" si="268"/>
        <v>6.8492022142696243</v>
      </c>
    </row>
    <row r="2169" spans="1:11" ht="13.5" x14ac:dyDescent="0.25">
      <c r="A2169" s="3">
        <f>TITRES_STAT!B2172</f>
        <v>45163</v>
      </c>
      <c r="B2169" s="6">
        <f>TITRES_STAT!D2172</f>
        <v>6.8167</v>
      </c>
      <c r="C2169" s="2">
        <f t="shared" si="261"/>
        <v>0</v>
      </c>
      <c r="D2169" s="2">
        <f t="shared" si="262"/>
        <v>6.80924</v>
      </c>
      <c r="E2169" s="2">
        <f t="shared" si="264"/>
        <v>6.7933599999999998</v>
      </c>
      <c r="F2169" s="2">
        <f t="shared" si="265"/>
        <v>6.8330500000000001</v>
      </c>
      <c r="G2169" s="2">
        <f t="shared" si="267"/>
        <v>6.8507580000000008</v>
      </c>
      <c r="H2169" s="2">
        <f t="shared" si="263"/>
        <v>7.1106010000000071</v>
      </c>
      <c r="I2169" s="2">
        <f t="array" ref="I2169">SUMPRODUCT(B2153:B2172, (ROW(B2153:B2172)-ROW(B2153)+1)) / (20*21/2)</f>
        <v>6.8090604761904752</v>
      </c>
      <c r="J2169" s="2">
        <f t="shared" si="266"/>
        <v>6.8253673323882014</v>
      </c>
      <c r="K2169" s="2">
        <f t="shared" si="268"/>
        <v>6.8479276176315995</v>
      </c>
    </row>
    <row r="2170" spans="1:11" ht="13.5" x14ac:dyDescent="0.25">
      <c r="A2170" s="3">
        <f>TITRES_STAT!B2173</f>
        <v>45166</v>
      </c>
      <c r="B2170" s="6">
        <f>TITRES_STAT!D2173</f>
        <v>6.8167</v>
      </c>
      <c r="C2170" s="2">
        <f t="shared" si="261"/>
        <v>0</v>
      </c>
      <c r="D2170" s="2">
        <f t="shared" si="262"/>
        <v>6.8111000000000006</v>
      </c>
      <c r="E2170" s="2">
        <f t="shared" si="264"/>
        <v>6.8026999999999997</v>
      </c>
      <c r="F2170" s="2">
        <f t="shared" si="265"/>
        <v>6.8255799999999995</v>
      </c>
      <c r="G2170" s="2">
        <f t="shared" si="267"/>
        <v>6.8478020000000015</v>
      </c>
      <c r="H2170" s="2">
        <f t="shared" si="263"/>
        <v>7.1042545000000077</v>
      </c>
      <c r="I2170" s="2">
        <f t="array" ref="I2170">SUMPRODUCT(B2154:B2173, (ROW(B2154:B2173)-ROW(B2154)+1)) / (20*21/2)</f>
        <v>6.8093261904761899</v>
      </c>
      <c r="J2170" s="2">
        <f t="shared" si="266"/>
        <v>6.8245418721607534</v>
      </c>
      <c r="K2170" s="2">
        <f t="shared" si="268"/>
        <v>6.846703005175458</v>
      </c>
    </row>
    <row r="2171" spans="1:11" ht="13.5" x14ac:dyDescent="0.25">
      <c r="A2171" s="3">
        <f>TITRES_STAT!B2174</f>
        <v>45167</v>
      </c>
      <c r="B2171" s="6">
        <f>TITRES_STAT!D2174</f>
        <v>6.8167</v>
      </c>
      <c r="C2171" s="2">
        <f t="shared" si="261"/>
        <v>0</v>
      </c>
      <c r="D2171" s="2">
        <f t="shared" si="262"/>
        <v>6.8129599999999995</v>
      </c>
      <c r="E2171" s="2">
        <f t="shared" si="264"/>
        <v>6.8026999999999997</v>
      </c>
      <c r="F2171" s="2">
        <f t="shared" si="265"/>
        <v>6.8181099999999999</v>
      </c>
      <c r="G2171" s="2">
        <f t="shared" si="267"/>
        <v>6.8484640000000017</v>
      </c>
      <c r="H2171" s="2">
        <f t="shared" si="263"/>
        <v>7.0998980000000076</v>
      </c>
      <c r="I2171" s="2">
        <f t="array" ref="I2171">SUMPRODUCT(B2155:B2174, (ROW(B2155:B2174)-ROW(B2155)+1)) / (20*21/2)</f>
        <v>6.8173733333333324</v>
      </c>
      <c r="J2171" s="2">
        <f t="shared" si="266"/>
        <v>6.8237950271930625</v>
      </c>
      <c r="K2171" s="2">
        <f t="shared" si="268"/>
        <v>6.8455264167372052</v>
      </c>
    </row>
    <row r="2172" spans="1:11" ht="13.5" x14ac:dyDescent="0.25">
      <c r="A2172" s="3">
        <f>TITRES_STAT!B2175</f>
        <v>45168</v>
      </c>
      <c r="B2172" s="6">
        <f>TITRES_STAT!D2175</f>
        <v>6.8821000000000003</v>
      </c>
      <c r="C2172" s="2">
        <f t="shared" si="261"/>
        <v>6.5400000000000347E-2</v>
      </c>
      <c r="D2172" s="2">
        <f t="shared" si="262"/>
        <v>6.8297799999999995</v>
      </c>
      <c r="E2172" s="2">
        <f t="shared" si="264"/>
        <v>6.8092399999999982</v>
      </c>
      <c r="F2172" s="2">
        <f t="shared" si="265"/>
        <v>6.8139099999999999</v>
      </c>
      <c r="G2172" s="2">
        <f t="shared" si="267"/>
        <v>6.846998000000001</v>
      </c>
      <c r="H2172" s="2">
        <f t="shared" si="263"/>
        <v>7.0959585000000072</v>
      </c>
      <c r="I2172" s="2">
        <f t="array" ref="I2172">SUMPRODUCT(B2156:B2175, (ROW(B2156:B2175)-ROW(B2156)+1)) / (20*21/2)</f>
        <v>6.8252871428571424</v>
      </c>
      <c r="J2172" s="2">
        <f t="shared" si="266"/>
        <v>6.829347881746104</v>
      </c>
      <c r="K2172" s="2">
        <f t="shared" si="268"/>
        <v>6.8469606749043734</v>
      </c>
    </row>
    <row r="2173" spans="1:11" ht="13.5" x14ac:dyDescent="0.25">
      <c r="A2173" s="3">
        <f>TITRES_STAT!B2176</f>
        <v>45169</v>
      </c>
      <c r="B2173" s="6">
        <f>TITRES_STAT!D2176</f>
        <v>6.8167</v>
      </c>
      <c r="C2173" s="2">
        <f t="shared" si="261"/>
        <v>-6.5400000000000347E-2</v>
      </c>
      <c r="D2173" s="2">
        <f t="shared" si="262"/>
        <v>6.8297799999999995</v>
      </c>
      <c r="E2173" s="2">
        <f t="shared" si="264"/>
        <v>6.818579999999999</v>
      </c>
      <c r="F2173" s="2">
        <f t="shared" si="265"/>
        <v>6.8069049999999987</v>
      </c>
      <c r="G2173" s="2">
        <f t="shared" si="267"/>
        <v>6.8476600000000021</v>
      </c>
      <c r="H2173" s="2">
        <f t="shared" si="263"/>
        <v>7.0920540000000072</v>
      </c>
      <c r="I2173" s="2">
        <f t="array" ref="I2173">SUMPRODUCT(B2157:B2176, (ROW(B2157:B2176)-ROW(B2157)+1)) / (20*21/2)</f>
        <v>6.8259090476190476</v>
      </c>
      <c r="J2173" s="2">
        <f t="shared" si="266"/>
        <v>6.828143321579808</v>
      </c>
      <c r="K2173" s="2">
        <f t="shared" si="268"/>
        <v>6.8457739817708685</v>
      </c>
    </row>
    <row r="2174" spans="1:11" ht="13.5" x14ac:dyDescent="0.25">
      <c r="A2174" s="3">
        <f>TITRES_STAT!B2177</f>
        <v>45170</v>
      </c>
      <c r="B2174" s="6">
        <f>TITRES_STAT!D2177</f>
        <v>6.8914</v>
      </c>
      <c r="C2174" s="2">
        <f t="shared" si="261"/>
        <v>7.4699999999999989E-2</v>
      </c>
      <c r="D2174" s="2">
        <f t="shared" si="262"/>
        <v>6.8447199999999997</v>
      </c>
      <c r="E2174" s="2">
        <f t="shared" si="264"/>
        <v>6.8269799999999989</v>
      </c>
      <c r="F2174" s="2">
        <f t="shared" si="265"/>
        <v>6.8083049999999998</v>
      </c>
      <c r="G2174" s="2">
        <f t="shared" si="267"/>
        <v>6.856148000000001</v>
      </c>
      <c r="H2174" s="2">
        <f t="shared" si="263"/>
        <v>7.0871665000000084</v>
      </c>
      <c r="I2174" s="2">
        <f t="array" ref="I2174">SUMPRODUCT(B2158:B2177, (ROW(B2158:B2177)-ROW(B2158)+1)) / (20*21/2)</f>
        <v>6.8267090476190475</v>
      </c>
      <c r="J2174" s="2">
        <f t="shared" si="266"/>
        <v>6.8341677671436356</v>
      </c>
      <c r="K2174" s="2">
        <f t="shared" si="268"/>
        <v>6.8475632373876971</v>
      </c>
    </row>
    <row r="2175" spans="1:11" ht="13.5" x14ac:dyDescent="0.25">
      <c r="A2175" s="3">
        <f>TITRES_STAT!B2178</f>
        <v>45173</v>
      </c>
      <c r="B2175" s="6">
        <f>TITRES_STAT!D2178</f>
        <v>6.8914</v>
      </c>
      <c r="C2175" s="2">
        <f t="shared" si="261"/>
        <v>0</v>
      </c>
      <c r="D2175" s="2">
        <f t="shared" si="262"/>
        <v>6.8596599999999999</v>
      </c>
      <c r="E2175" s="2">
        <f t="shared" si="264"/>
        <v>6.8353799999999989</v>
      </c>
      <c r="F2175" s="2">
        <f t="shared" si="265"/>
        <v>6.8101699999999994</v>
      </c>
      <c r="G2175" s="2">
        <f t="shared" si="267"/>
        <v>6.861197999999999</v>
      </c>
      <c r="H2175" s="2">
        <f t="shared" si="263"/>
        <v>7.0822790000000078</v>
      </c>
      <c r="I2175" s="2">
        <f t="array" ref="I2175">SUMPRODUCT(B2159:B2178, (ROW(B2159:B2178)-ROW(B2159)+1)) / (20*21/2)</f>
        <v>6.8230614285714291</v>
      </c>
      <c r="J2175" s="2">
        <f t="shared" si="266"/>
        <v>6.8396184559870985</v>
      </c>
      <c r="K2175" s="2">
        <f t="shared" si="268"/>
        <v>6.8492823261175912</v>
      </c>
    </row>
    <row r="2176" spans="1:11" ht="13.5" x14ac:dyDescent="0.25">
      <c r="A2176" s="3">
        <f>TITRES_STAT!B2179</f>
        <v>45174</v>
      </c>
      <c r="B2176" s="6">
        <f>TITRES_STAT!D2179</f>
        <v>6.8167</v>
      </c>
      <c r="C2176" s="2">
        <f t="shared" si="261"/>
        <v>-7.4699999999999989E-2</v>
      </c>
      <c r="D2176" s="2">
        <f t="shared" si="262"/>
        <v>6.8596599999999999</v>
      </c>
      <c r="E2176" s="2">
        <f t="shared" si="264"/>
        <v>6.8363099999999992</v>
      </c>
      <c r="F2176" s="2">
        <f t="shared" si="265"/>
        <v>6.8082999999999982</v>
      </c>
      <c r="G2176" s="2">
        <f t="shared" si="267"/>
        <v>6.8591480000000002</v>
      </c>
      <c r="H2176" s="2">
        <f t="shared" si="263"/>
        <v>7.0756610000000082</v>
      </c>
      <c r="I2176" s="2">
        <f t="array" ref="I2176">SUMPRODUCT(B2160:B2179, (ROW(B2160:B2179)-ROW(B2160)+1)) / (20*21/2)</f>
        <v>6.8220361904761893</v>
      </c>
      <c r="J2176" s="2">
        <f t="shared" si="266"/>
        <v>6.8374357458930888</v>
      </c>
      <c r="K2176" s="2">
        <f t="shared" si="268"/>
        <v>6.8480045878384699</v>
      </c>
    </row>
    <row r="2177" spans="1:11" ht="13.5" x14ac:dyDescent="0.25">
      <c r="A2177" s="3">
        <f>TITRES_STAT!B2180</f>
        <v>45175</v>
      </c>
      <c r="B2177" s="6">
        <f>TITRES_STAT!D2180</f>
        <v>6.8167</v>
      </c>
      <c r="C2177" s="2">
        <f t="shared" si="261"/>
        <v>0</v>
      </c>
      <c r="D2177" s="2">
        <f t="shared" si="262"/>
        <v>6.8465800000000003</v>
      </c>
      <c r="E2177" s="2">
        <f t="shared" si="264"/>
        <v>6.8381799999999986</v>
      </c>
      <c r="F2177" s="2">
        <f t="shared" si="265"/>
        <v>6.8083</v>
      </c>
      <c r="G2177" s="2">
        <f t="shared" si="267"/>
        <v>6.8570980000000024</v>
      </c>
      <c r="H2177" s="2">
        <f t="shared" si="263"/>
        <v>7.0691335000000084</v>
      </c>
      <c r="I2177" s="2">
        <f t="array" ref="I2177">SUMPRODUCT(B2161:B2180, (ROW(B2161:B2180)-ROW(B2161)+1)) / (20*21/2)</f>
        <v>6.8206552380952372</v>
      </c>
      <c r="J2177" s="2">
        <f t="shared" si="266"/>
        <v>6.8354609129508894</v>
      </c>
      <c r="K2177" s="2">
        <f t="shared" si="268"/>
        <v>6.8467769569428434</v>
      </c>
    </row>
    <row r="2178" spans="1:11" ht="13.5" x14ac:dyDescent="0.25">
      <c r="A2178" s="3">
        <f>TITRES_STAT!B2181</f>
        <v>45176</v>
      </c>
      <c r="B2178" s="6">
        <f>TITRES_STAT!D2181</f>
        <v>6.77</v>
      </c>
      <c r="C2178" s="2">
        <f t="shared" si="261"/>
        <v>-4.6700000000000408E-2</v>
      </c>
      <c r="D2178" s="2">
        <f t="shared" si="262"/>
        <v>6.8372399999999995</v>
      </c>
      <c r="E2178" s="2">
        <f t="shared" si="264"/>
        <v>6.8335099999999986</v>
      </c>
      <c r="F2178" s="2">
        <f t="shared" si="265"/>
        <v>6.8087650000000011</v>
      </c>
      <c r="G2178" s="2">
        <f t="shared" si="267"/>
        <v>6.8550180000000012</v>
      </c>
      <c r="H2178" s="2">
        <f t="shared" si="263"/>
        <v>7.0641815000000072</v>
      </c>
      <c r="I2178" s="2">
        <f t="array" ref="I2178">SUMPRODUCT(B2162:B2181, (ROW(B2162:B2181)-ROW(B2162)+1)) / (20*21/2)</f>
        <v>6.8135852380952375</v>
      </c>
      <c r="J2178" s="2">
        <f t="shared" si="266"/>
        <v>6.8292265402889001</v>
      </c>
      <c r="K2178" s="2">
        <f t="shared" si="268"/>
        <v>6.8437660958862612</v>
      </c>
    </row>
    <row r="2179" spans="1:11" ht="13.5" x14ac:dyDescent="0.25">
      <c r="A2179" s="3">
        <f>TITRES_STAT!B2182</f>
        <v>45177</v>
      </c>
      <c r="B2179" s="6">
        <f>TITRES_STAT!D2182</f>
        <v>6.798</v>
      </c>
      <c r="C2179" s="2">
        <f t="shared" si="261"/>
        <v>2.8000000000000469E-2</v>
      </c>
      <c r="D2179" s="2">
        <f t="shared" si="262"/>
        <v>6.8185599999999997</v>
      </c>
      <c r="E2179" s="2">
        <f t="shared" si="264"/>
        <v>6.8316399999999984</v>
      </c>
      <c r="F2179" s="2">
        <f t="shared" si="265"/>
        <v>6.8125</v>
      </c>
      <c r="G2179" s="2">
        <f t="shared" si="267"/>
        <v>6.8582000000000019</v>
      </c>
      <c r="H2179" s="2">
        <f t="shared" si="263"/>
        <v>7.0604095000000084</v>
      </c>
      <c r="I2179" s="2">
        <f t="array" ref="I2179">SUMPRODUCT(B2163:B2182, (ROW(B2163:B2182)-ROW(B2163)+1)) / (20*21/2)</f>
        <v>6.8122042857142864</v>
      </c>
      <c r="J2179" s="2">
        <f t="shared" si="266"/>
        <v>6.8262525840709101</v>
      </c>
      <c r="K2179" s="2">
        <f t="shared" si="268"/>
        <v>6.841971347027977</v>
      </c>
    </row>
    <row r="2180" spans="1:11" ht="13.5" x14ac:dyDescent="0.25">
      <c r="A2180" s="3">
        <f>TITRES_STAT!B2183</f>
        <v>45180</v>
      </c>
      <c r="B2180" s="6">
        <f>TITRES_STAT!D2183</f>
        <v>6.798</v>
      </c>
      <c r="C2180" s="2">
        <f t="shared" ref="C2180:C2243" si="269">B2180-B2179</f>
        <v>0</v>
      </c>
      <c r="D2180" s="2">
        <f t="shared" si="262"/>
        <v>6.7998799999999999</v>
      </c>
      <c r="E2180" s="2">
        <f t="shared" si="264"/>
        <v>6.829769999999999</v>
      </c>
      <c r="F2180" s="2">
        <f t="shared" si="265"/>
        <v>6.8162349999999989</v>
      </c>
      <c r="G2180" s="2">
        <f t="shared" si="267"/>
        <v>6.8559560000000008</v>
      </c>
      <c r="H2180" s="2">
        <f t="shared" si="263"/>
        <v>7.0560045000000073</v>
      </c>
      <c r="I2180" s="2">
        <f t="array" ref="I2180">SUMPRODUCT(B2164:B2183, (ROW(B2164:B2183)-ROW(B2164)+1)) / (20*21/2)</f>
        <v>6.8126933333333346</v>
      </c>
      <c r="J2180" s="2">
        <f t="shared" si="266"/>
        <v>6.823561861778443</v>
      </c>
      <c r="K2180" s="2">
        <f t="shared" si="268"/>
        <v>6.8402469804778612</v>
      </c>
    </row>
    <row r="2181" spans="1:11" ht="13.5" x14ac:dyDescent="0.25">
      <c r="A2181" s="3">
        <f>TITRES_STAT!B2184</f>
        <v>45181</v>
      </c>
      <c r="B2181" s="6">
        <f>TITRES_STAT!D2184</f>
        <v>6.742</v>
      </c>
      <c r="C2181" s="2">
        <f t="shared" si="269"/>
        <v>-5.600000000000005E-2</v>
      </c>
      <c r="D2181" s="2">
        <f t="shared" si="262"/>
        <v>6.7849400000000006</v>
      </c>
      <c r="E2181" s="2">
        <f t="shared" si="264"/>
        <v>6.8223000000000003</v>
      </c>
      <c r="F2181" s="2">
        <f t="shared" si="265"/>
        <v>6.8124999999999982</v>
      </c>
      <c r="G2181" s="2">
        <f t="shared" si="267"/>
        <v>6.8567520000000011</v>
      </c>
      <c r="H2181" s="2">
        <f t="shared" si="263"/>
        <v>7.050505500000007</v>
      </c>
      <c r="I2181" s="2">
        <f t="array" ref="I2181">SUMPRODUCT(B2165:B2184, (ROW(B2165:B2184)-ROW(B2165)+1)) / (20*21/2)</f>
        <v>6.8127376190476197</v>
      </c>
      <c r="J2181" s="2">
        <f t="shared" si="266"/>
        <v>6.8157940654185909</v>
      </c>
      <c r="K2181" s="2">
        <f t="shared" si="268"/>
        <v>6.8363941577140235</v>
      </c>
    </row>
    <row r="2182" spans="1:11" ht="13.5" x14ac:dyDescent="0.25">
      <c r="A2182" s="3">
        <f>TITRES_STAT!B2185</f>
        <v>45182</v>
      </c>
      <c r="B2182" s="6">
        <f>TITRES_STAT!D2185</f>
        <v>6.798</v>
      </c>
      <c r="C2182" s="2">
        <f t="shared" si="269"/>
        <v>5.600000000000005E-2</v>
      </c>
      <c r="D2182" s="2">
        <f t="shared" ref="D2182:D2245" si="270">AVERAGE(B2178:B2182)</f>
        <v>6.7812000000000001</v>
      </c>
      <c r="E2182" s="2">
        <f t="shared" si="264"/>
        <v>6.8138899999999989</v>
      </c>
      <c r="F2182" s="2">
        <f t="shared" si="265"/>
        <v>6.811564999999999</v>
      </c>
      <c r="G2182" s="2">
        <f t="shared" si="267"/>
        <v>6.8586679999999998</v>
      </c>
      <c r="H2182" s="2">
        <f t="shared" si="263"/>
        <v>7.043884500000007</v>
      </c>
      <c r="I2182" s="2">
        <f t="array" ref="I2182">SUMPRODUCT(B2166:B2185, (ROW(B2166:B2185)-ROW(B2166)+1)) / (20*21/2)</f>
        <v>6.8118519047619044</v>
      </c>
      <c r="J2182" s="2">
        <f t="shared" si="266"/>
        <v>6.8140993925215829</v>
      </c>
      <c r="K2182" s="2">
        <f t="shared" si="268"/>
        <v>6.8348885044703369</v>
      </c>
    </row>
    <row r="2183" spans="1:11" ht="13.5" x14ac:dyDescent="0.25">
      <c r="A2183" s="3">
        <f>TITRES_STAT!B2186</f>
        <v>45183</v>
      </c>
      <c r="B2183" s="6">
        <f>TITRES_STAT!D2186</f>
        <v>6.8167</v>
      </c>
      <c r="C2183" s="2">
        <f t="shared" si="269"/>
        <v>1.8699999999999939E-2</v>
      </c>
      <c r="D2183" s="2">
        <f t="shared" si="270"/>
        <v>6.79054</v>
      </c>
      <c r="E2183" s="2">
        <f t="shared" si="264"/>
        <v>6.8138900000000007</v>
      </c>
      <c r="F2183" s="2">
        <f t="shared" si="265"/>
        <v>6.8162349999999989</v>
      </c>
      <c r="G2183" s="2">
        <f t="shared" si="267"/>
        <v>6.8577020000000006</v>
      </c>
      <c r="H2183" s="2">
        <f t="shared" si="263"/>
        <v>7.0373570000000072</v>
      </c>
      <c r="I2183" s="2">
        <f t="array" ref="I2183">SUMPRODUCT(B2167:B2186, (ROW(B2167:B2186)-ROW(B2167)+1)) / (20*21/2)</f>
        <v>6.8100709523809524</v>
      </c>
      <c r="J2183" s="2">
        <f t="shared" si="266"/>
        <v>6.8143470694242891</v>
      </c>
      <c r="K2183" s="2">
        <f t="shared" si="268"/>
        <v>6.8341752297852256</v>
      </c>
    </row>
    <row r="2184" spans="1:11" ht="13.5" x14ac:dyDescent="0.25">
      <c r="A2184" s="3">
        <f>TITRES_STAT!B2187</f>
        <v>45184</v>
      </c>
      <c r="B2184" s="6">
        <f>TITRES_STAT!D2187</f>
        <v>6.8167</v>
      </c>
      <c r="C2184" s="2">
        <f t="shared" si="269"/>
        <v>0</v>
      </c>
      <c r="D2184" s="2">
        <f t="shared" si="270"/>
        <v>6.7942800000000005</v>
      </c>
      <c r="E2184" s="2">
        <f t="shared" si="264"/>
        <v>6.8064200000000001</v>
      </c>
      <c r="F2184" s="2">
        <f t="shared" si="265"/>
        <v>6.8167</v>
      </c>
      <c r="G2184" s="2">
        <f t="shared" si="267"/>
        <v>6.8560140000000009</v>
      </c>
      <c r="H2184" s="2">
        <f t="shared" si="263"/>
        <v>7.0331360000000087</v>
      </c>
      <c r="I2184" s="2">
        <f t="array" ref="I2184">SUMPRODUCT(B2168:B2187, (ROW(B2168:B2187)-ROW(B2168)+1)) / (20*21/2)</f>
        <v>6.8083347619047627</v>
      </c>
      <c r="J2184" s="2">
        <f t="shared" si="266"/>
        <v>6.8145711580505468</v>
      </c>
      <c r="K2184" s="2">
        <f t="shared" si="268"/>
        <v>6.8334899266563935</v>
      </c>
    </row>
    <row r="2185" spans="1:11" ht="13.5" x14ac:dyDescent="0.25">
      <c r="A2185" s="3">
        <f>TITRES_STAT!B2188</f>
        <v>45187</v>
      </c>
      <c r="B2185" s="6">
        <f>TITRES_STAT!D2188</f>
        <v>6.8074000000000003</v>
      </c>
      <c r="C2185" s="2">
        <f t="shared" si="269"/>
        <v>-9.2999999999996419E-3</v>
      </c>
      <c r="D2185" s="2">
        <f t="shared" si="270"/>
        <v>6.7961600000000004</v>
      </c>
      <c r="E2185" s="2">
        <f t="shared" si="264"/>
        <v>6.7980199999999993</v>
      </c>
      <c r="F2185" s="2">
        <f t="shared" si="265"/>
        <v>6.8167</v>
      </c>
      <c r="G2185" s="2">
        <f t="shared" si="267"/>
        <v>6.8566719999999997</v>
      </c>
      <c r="H2185" s="2">
        <f t="shared" si="263"/>
        <v>7.0289590000000075</v>
      </c>
      <c r="I2185" s="2">
        <f t="array" ref="I2185">SUMPRODUCT(B2169:B2188, (ROW(B2169:B2188)-ROW(B2169)+1)) / (20*21/2)</f>
        <v>6.7817033333333336</v>
      </c>
      <c r="J2185" s="2">
        <f t="shared" si="266"/>
        <v>6.8138881906171616</v>
      </c>
      <c r="K2185" s="2">
        <f t="shared" si="268"/>
        <v>6.832466792277712</v>
      </c>
    </row>
    <row r="2186" spans="1:11" ht="13.5" x14ac:dyDescent="0.25">
      <c r="A2186" s="3">
        <f>TITRES_STAT!B2189</f>
        <v>45188</v>
      </c>
      <c r="B2186" s="6">
        <f>TITRES_STAT!D2189</f>
        <v>6.798</v>
      </c>
      <c r="C2186" s="2">
        <f t="shared" si="269"/>
        <v>-9.400000000000297E-3</v>
      </c>
      <c r="D2186" s="2">
        <f t="shared" si="270"/>
        <v>6.8073600000000001</v>
      </c>
      <c r="E2186" s="2">
        <f t="shared" si="264"/>
        <v>6.7961499999999999</v>
      </c>
      <c r="F2186" s="2">
        <f t="shared" si="265"/>
        <v>6.8162299999999991</v>
      </c>
      <c r="G2186" s="2">
        <f t="shared" si="267"/>
        <v>6.8571419999999996</v>
      </c>
      <c r="H2186" s="2">
        <f t="shared" ref="H2186:H2249" si="271">AVERAGE(B1987:B2186)</f>
        <v>7.0246445000000088</v>
      </c>
      <c r="I2186" s="2">
        <f t="array" ref="I2186">SUMPRODUCT(B2170:B2189, (ROW(B2170:B2189)-ROW(B2170)+1)) / (20*21/2)</f>
        <v>6.756405714285715</v>
      </c>
      <c r="J2186" s="2">
        <f t="shared" si="266"/>
        <v>6.8123750296060033</v>
      </c>
      <c r="K2186" s="2">
        <f t="shared" si="268"/>
        <v>6.8311151533648609</v>
      </c>
    </row>
    <row r="2187" spans="1:11" ht="13.5" x14ac:dyDescent="0.25">
      <c r="A2187" s="3">
        <f>TITRES_STAT!B2190</f>
        <v>45189</v>
      </c>
      <c r="B2187" s="6">
        <f>TITRES_STAT!D2190</f>
        <v>6.798</v>
      </c>
      <c r="C2187" s="2">
        <f t="shared" si="269"/>
        <v>0</v>
      </c>
      <c r="D2187" s="2">
        <f t="shared" si="270"/>
        <v>6.8073600000000001</v>
      </c>
      <c r="E2187" s="2">
        <f t="shared" si="264"/>
        <v>6.7942799999999988</v>
      </c>
      <c r="F2187" s="2">
        <f t="shared" si="265"/>
        <v>6.8162299999999991</v>
      </c>
      <c r="G2187" s="2">
        <f t="shared" si="267"/>
        <v>6.8577920000000008</v>
      </c>
      <c r="H2187" s="2">
        <f t="shared" si="271"/>
        <v>7.0181140000000086</v>
      </c>
      <c r="I2187" s="2">
        <f t="array" ref="I2187">SUMPRODUCT(B2171:B2190, (ROW(B2171:B2190)-ROW(B2171)+1)) / (20*21/2)</f>
        <v>6.7324419047619042</v>
      </c>
      <c r="J2187" s="2">
        <f t="shared" si="266"/>
        <v>6.8110059791673363</v>
      </c>
      <c r="K2187" s="2">
        <f t="shared" si="268"/>
        <v>6.8298165198995724</v>
      </c>
    </row>
    <row r="2188" spans="1:11" ht="13.5" x14ac:dyDescent="0.25">
      <c r="A2188" s="3">
        <f>TITRES_STAT!B2191</f>
        <v>45190</v>
      </c>
      <c r="B2188" s="6">
        <f>TITRES_STAT!D2191</f>
        <v>6.5366</v>
      </c>
      <c r="C2188" s="2">
        <f t="shared" si="269"/>
        <v>-0.26140000000000008</v>
      </c>
      <c r="D2188" s="2">
        <f t="shared" si="270"/>
        <v>6.7513400000000008</v>
      </c>
      <c r="E2188" s="2">
        <f t="shared" ref="E2188:E2251" si="272">AVERAGE(B2179:B2188)</f>
        <v>6.7709400000000004</v>
      </c>
      <c r="F2188" s="2">
        <f t="shared" si="265"/>
        <v>6.8022249999999982</v>
      </c>
      <c r="G2188" s="2">
        <f t="shared" si="267"/>
        <v>6.8492020000000018</v>
      </c>
      <c r="H2188" s="2">
        <f t="shared" si="271"/>
        <v>7.0125830000000065</v>
      </c>
      <c r="I2188" s="2">
        <f t="array" ref="I2188">SUMPRODUCT(B2172:B2191, (ROW(B2172:B2191)-ROW(B2172)+1)) / (20*21/2)</f>
        <v>6.7098119047619047</v>
      </c>
      <c r="J2188" s="2">
        <f t="shared" si="266"/>
        <v>6.7848720763894947</v>
      </c>
      <c r="K2188" s="2">
        <f t="shared" si="268"/>
        <v>6.8183178328446878</v>
      </c>
    </row>
    <row r="2189" spans="1:11" ht="13.5" x14ac:dyDescent="0.25">
      <c r="A2189" s="3">
        <f>TITRES_STAT!B2192</f>
        <v>45191</v>
      </c>
      <c r="B2189" s="6">
        <f>TITRES_STAT!D2192</f>
        <v>6.5366</v>
      </c>
      <c r="C2189" s="2">
        <f t="shared" si="269"/>
        <v>0</v>
      </c>
      <c r="D2189" s="2">
        <f t="shared" si="270"/>
        <v>6.6953199999999997</v>
      </c>
      <c r="E2189" s="2">
        <f t="shared" si="272"/>
        <v>6.7448000000000006</v>
      </c>
      <c r="F2189" s="2">
        <f t="shared" si="265"/>
        <v>6.7882199999999999</v>
      </c>
      <c r="G2189" s="2">
        <f t="shared" si="267"/>
        <v>6.8407980000000022</v>
      </c>
      <c r="H2189" s="2">
        <f t="shared" si="271"/>
        <v>7.0068260000000055</v>
      </c>
      <c r="I2189" s="2">
        <f t="array" ref="I2189">SUMPRODUCT(B2173:B2192, (ROW(B2173:B2192)-ROW(B2173)+1)) / (20*21/2)</f>
        <v>6.6760585714285723</v>
      </c>
      <c r="J2189" s="2">
        <f t="shared" si="266"/>
        <v>6.7612271167333526</v>
      </c>
      <c r="K2189" s="2">
        <f t="shared" si="268"/>
        <v>6.8072700746939159</v>
      </c>
    </row>
    <row r="2190" spans="1:11" ht="13.5" x14ac:dyDescent="0.25">
      <c r="A2190" s="3">
        <f>TITRES_STAT!B2193</f>
        <v>45194</v>
      </c>
      <c r="B2190" s="6">
        <f>TITRES_STAT!D2193</f>
        <v>6.5366</v>
      </c>
      <c r="C2190" s="2">
        <f t="shared" si="269"/>
        <v>0</v>
      </c>
      <c r="D2190" s="2">
        <f t="shared" si="270"/>
        <v>6.6411599999999993</v>
      </c>
      <c r="E2190" s="2">
        <f t="shared" si="272"/>
        <v>6.7186599999999999</v>
      </c>
      <c r="F2190" s="2">
        <f t="shared" si="265"/>
        <v>6.7742149999999999</v>
      </c>
      <c r="G2190" s="2">
        <f t="shared" si="267"/>
        <v>6.8323940000000016</v>
      </c>
      <c r="H2190" s="2">
        <f t="shared" si="271"/>
        <v>7.0010690000000055</v>
      </c>
      <c r="I2190" s="2">
        <f t="array" ref="I2190">SUMPRODUCT(B2174:B2193, (ROW(B2174:B2193)-ROW(B2174)+1)) / (20*21/2)</f>
        <v>6.6454685714285713</v>
      </c>
      <c r="J2190" s="2">
        <f t="shared" si="266"/>
        <v>6.739834057996843</v>
      </c>
      <c r="K2190" s="2">
        <f t="shared" si="268"/>
        <v>6.7966555619608213</v>
      </c>
    </row>
    <row r="2191" spans="1:11" ht="13.5" x14ac:dyDescent="0.25">
      <c r="A2191" s="3">
        <f>TITRES_STAT!B2194</f>
        <v>45195</v>
      </c>
      <c r="B2191" s="6">
        <f>TITRES_STAT!D2194</f>
        <v>6.5366</v>
      </c>
      <c r="C2191" s="2">
        <f t="shared" si="269"/>
        <v>0</v>
      </c>
      <c r="D2191" s="2">
        <f t="shared" si="270"/>
        <v>6.5888800000000005</v>
      </c>
      <c r="E2191" s="2">
        <f t="shared" si="272"/>
        <v>6.6981200000000003</v>
      </c>
      <c r="F2191" s="2">
        <f t="shared" si="265"/>
        <v>6.7602099999999989</v>
      </c>
      <c r="G2191" s="2">
        <f t="shared" si="267"/>
        <v>6.823990000000002</v>
      </c>
      <c r="H2191" s="2">
        <f t="shared" si="271"/>
        <v>6.9957640000000048</v>
      </c>
      <c r="I2191" s="2">
        <f t="array" ref="I2191">SUMPRODUCT(B2175:B2194, (ROW(B2175:B2194)-ROW(B2175)+1)) / (20*21/2)</f>
        <v>6.6283523809523803</v>
      </c>
      <c r="J2191" s="2">
        <f t="shared" si="266"/>
        <v>6.7204784334257148</v>
      </c>
      <c r="K2191" s="2">
        <f t="shared" si="268"/>
        <v>6.7864573046290246</v>
      </c>
    </row>
    <row r="2192" spans="1:11" ht="13.5" x14ac:dyDescent="0.25">
      <c r="A2192" s="3">
        <f>TITRES_STAT!B2195</f>
        <v>45197</v>
      </c>
      <c r="B2192" s="6">
        <f>TITRES_STAT!D2195</f>
        <v>6.4058000000000002</v>
      </c>
      <c r="C2192" s="2">
        <f t="shared" si="269"/>
        <v>-0.13079999999999981</v>
      </c>
      <c r="D2192" s="2">
        <f t="shared" si="270"/>
        <v>6.51044</v>
      </c>
      <c r="E2192" s="2">
        <f t="shared" si="272"/>
        <v>6.6589</v>
      </c>
      <c r="F2192" s="2">
        <f t="shared" si="265"/>
        <v>6.736394999999999</v>
      </c>
      <c r="G2192" s="2">
        <f t="shared" si="267"/>
        <v>6.8103560000000023</v>
      </c>
      <c r="H2192" s="2">
        <f t="shared" si="271"/>
        <v>6.988493500000005</v>
      </c>
      <c r="I2192" s="2">
        <f t="array" ref="I2192">SUMPRODUCT(B2176:B2195, (ROW(B2176:B2195)-ROW(B2176)+1)) / (20*21/2)</f>
        <v>6.6129257142857147</v>
      </c>
      <c r="J2192" s="2">
        <f t="shared" si="266"/>
        <v>6.6905090588137419</v>
      </c>
      <c r="K2192" s="2">
        <f t="shared" si="268"/>
        <v>6.7715295671925926</v>
      </c>
    </row>
    <row r="2193" spans="1:11" ht="13.5" x14ac:dyDescent="0.25">
      <c r="A2193" s="3">
        <f>TITRES_STAT!B2196</f>
        <v>45198</v>
      </c>
      <c r="B2193" s="6">
        <f>TITRES_STAT!D2196</f>
        <v>6.4151999999999996</v>
      </c>
      <c r="C2193" s="2">
        <f t="shared" si="269"/>
        <v>9.3999999999994088E-3</v>
      </c>
      <c r="D2193" s="2">
        <f t="shared" si="270"/>
        <v>6.4861599999999999</v>
      </c>
      <c r="E2193" s="2">
        <f t="shared" si="272"/>
        <v>6.6187500000000004</v>
      </c>
      <c r="F2193" s="2">
        <f t="shared" si="265"/>
        <v>6.7163199999999987</v>
      </c>
      <c r="G2193" s="2">
        <f t="shared" si="267"/>
        <v>6.8002720000000023</v>
      </c>
      <c r="H2193" s="2">
        <f t="shared" si="271"/>
        <v>6.9825815000000047</v>
      </c>
      <c r="I2193" s="2">
        <f t="array" ref="I2193">SUMPRODUCT(B2177:B2196, (ROW(B2177:B2196)-ROW(B2177)+1)) / (20*21/2)</f>
        <v>6.5991885714285718</v>
      </c>
      <c r="J2193" s="2">
        <f t="shared" si="266"/>
        <v>6.6642891484505284</v>
      </c>
      <c r="K2193" s="2">
        <f t="shared" si="268"/>
        <v>6.7575558586752358</v>
      </c>
    </row>
    <row r="2194" spans="1:11" ht="13.5" x14ac:dyDescent="0.25">
      <c r="A2194" s="3">
        <f>TITRES_STAT!B2197</f>
        <v>45201</v>
      </c>
      <c r="B2194" s="6">
        <f>TITRES_STAT!D2197</f>
        <v>6.5366</v>
      </c>
      <c r="C2194" s="2">
        <f t="shared" si="269"/>
        <v>0.1214000000000004</v>
      </c>
      <c r="D2194" s="2">
        <f t="shared" si="270"/>
        <v>6.4861599999999999</v>
      </c>
      <c r="E2194" s="2">
        <f t="shared" si="272"/>
        <v>6.5907399999999994</v>
      </c>
      <c r="F2194" s="2">
        <f t="shared" si="265"/>
        <v>6.698579999999998</v>
      </c>
      <c r="G2194" s="2">
        <f t="shared" si="267"/>
        <v>6.7928020000000027</v>
      </c>
      <c r="H2194" s="2">
        <f t="shared" si="271"/>
        <v>6.9772765000000039</v>
      </c>
      <c r="I2194" s="2">
        <f t="array" ref="I2194">SUMPRODUCT(B2178:B2197, (ROW(B2178:B2197)-ROW(B2178)+1)) / (20*21/2)</f>
        <v>6.5841185714285722</v>
      </c>
      <c r="J2194" s="2">
        <f t="shared" si="266"/>
        <v>6.6521282771695258</v>
      </c>
      <c r="K2194" s="2">
        <f t="shared" si="268"/>
        <v>6.7488909230409133</v>
      </c>
    </row>
    <row r="2195" spans="1:11" ht="13.5" x14ac:dyDescent="0.25">
      <c r="A2195" s="3">
        <f>TITRES_STAT!B2198</f>
        <v>45202</v>
      </c>
      <c r="B2195" s="6">
        <f>TITRES_STAT!D2198</f>
        <v>6.5366</v>
      </c>
      <c r="C2195" s="2">
        <f t="shared" si="269"/>
        <v>0</v>
      </c>
      <c r="D2195" s="2">
        <f t="shared" si="270"/>
        <v>6.4861599999999999</v>
      </c>
      <c r="E2195" s="2">
        <f t="shared" si="272"/>
        <v>6.5636599999999987</v>
      </c>
      <c r="F2195" s="2">
        <f t="shared" si="265"/>
        <v>6.6808399999999981</v>
      </c>
      <c r="G2195" s="2">
        <f t="shared" si="267"/>
        <v>6.7836520000000027</v>
      </c>
      <c r="H2195" s="2">
        <f t="shared" si="271"/>
        <v>6.9720165000000041</v>
      </c>
      <c r="I2195" s="2">
        <f t="array" ref="I2195">SUMPRODUCT(B2179:B2198, (ROW(B2179:B2198)-ROW(B2179)+1)) / (20*21/2)</f>
        <v>6.5642871428571423</v>
      </c>
      <c r="J2195" s="2">
        <f t="shared" si="266"/>
        <v>6.6411255841057617</v>
      </c>
      <c r="K2195" s="2">
        <f t="shared" si="268"/>
        <v>6.7405657888040151</v>
      </c>
    </row>
    <row r="2196" spans="1:11" ht="13.5" x14ac:dyDescent="0.25">
      <c r="A2196" s="3">
        <f>TITRES_STAT!B2199</f>
        <v>45203</v>
      </c>
      <c r="B2196" s="6">
        <f>TITRES_STAT!D2199</f>
        <v>6.5366</v>
      </c>
      <c r="C2196" s="2">
        <f t="shared" si="269"/>
        <v>0</v>
      </c>
      <c r="D2196" s="2">
        <f t="shared" si="270"/>
        <v>6.4861599999999999</v>
      </c>
      <c r="E2196" s="2">
        <f t="shared" si="272"/>
        <v>6.5375200000000007</v>
      </c>
      <c r="F2196" s="2">
        <f t="shared" ref="F2196:F2259" si="273">AVERAGE(B2177:B2196)</f>
        <v>6.6668349999999972</v>
      </c>
      <c r="G2196" s="2">
        <f t="shared" si="267"/>
        <v>6.7748740000000032</v>
      </c>
      <c r="H2196" s="2">
        <f t="shared" si="271"/>
        <v>6.966033000000003</v>
      </c>
      <c r="I2196" s="2">
        <f t="array" ref="I2196">SUMPRODUCT(B2180:B2199, (ROW(B2180:B2199)-ROW(B2180)+1)) / (20*21/2)</f>
        <v>6.5495738095238103</v>
      </c>
      <c r="J2196" s="2">
        <f t="shared" si="266"/>
        <v>6.6311707665718798</v>
      </c>
      <c r="K2196" s="2">
        <f t="shared" si="268"/>
        <v>6.7325671304195449</v>
      </c>
    </row>
    <row r="2197" spans="1:11" ht="13.5" x14ac:dyDescent="0.25">
      <c r="A2197" s="3">
        <f>TITRES_STAT!B2200</f>
        <v>45204</v>
      </c>
      <c r="B2197" s="6">
        <f>TITRES_STAT!D2200</f>
        <v>6.5086000000000004</v>
      </c>
      <c r="C2197" s="2">
        <f t="shared" si="269"/>
        <v>-2.7999999999999581E-2</v>
      </c>
      <c r="D2197" s="2">
        <f t="shared" si="270"/>
        <v>6.5067199999999996</v>
      </c>
      <c r="E2197" s="2">
        <f t="shared" si="272"/>
        <v>6.5085799999999994</v>
      </c>
      <c r="F2197" s="2">
        <f t="shared" si="273"/>
        <v>6.6514299999999977</v>
      </c>
      <c r="G2197" s="2">
        <f t="shared" si="267"/>
        <v>6.7668440000000034</v>
      </c>
      <c r="H2197" s="2">
        <f t="shared" si="271"/>
        <v>6.9605880000000022</v>
      </c>
      <c r="I2197" s="2">
        <f t="array" ref="I2197">SUMPRODUCT(B2181:B2200, (ROW(B2181:B2200)-ROW(B2181)+1)) / (20*21/2)</f>
        <v>6.5310290476190476</v>
      </c>
      <c r="J2197" s="2">
        <f t="shared" ref="J2197:J2260" si="274">$J$4*B2197+J2196*(1-$J$4)</f>
        <v>6.6194973602317013</v>
      </c>
      <c r="K2197" s="2">
        <f t="shared" si="268"/>
        <v>6.7237841056972103</v>
      </c>
    </row>
    <row r="2198" spans="1:11" ht="13.5" x14ac:dyDescent="0.25">
      <c r="A2198" s="3">
        <f>TITRES_STAT!B2201</f>
        <v>45205</v>
      </c>
      <c r="B2198" s="6">
        <f>TITRES_STAT!D2201</f>
        <v>6.4432</v>
      </c>
      <c r="C2198" s="2">
        <f t="shared" si="269"/>
        <v>-6.5400000000000347E-2</v>
      </c>
      <c r="D2198" s="2">
        <f t="shared" si="270"/>
        <v>6.5123199999999999</v>
      </c>
      <c r="E2198" s="2">
        <f t="shared" si="272"/>
        <v>6.4992400000000004</v>
      </c>
      <c r="F2198" s="2">
        <f t="shared" si="273"/>
        <v>6.6350899999999982</v>
      </c>
      <c r="G2198" s="2">
        <f t="shared" si="267"/>
        <v>6.7563860000000027</v>
      </c>
      <c r="H2198" s="2">
        <f t="shared" si="271"/>
        <v>6.9541375000000016</v>
      </c>
      <c r="I2198" s="2">
        <f t="array" ref="I2198">SUMPRODUCT(B2182:B2201, (ROW(B2182:B2201)-ROW(B2182)+1)) / (20*21/2)</f>
        <v>6.5115961904761903</v>
      </c>
      <c r="J2198" s="2">
        <f t="shared" si="274"/>
        <v>6.60270713544773</v>
      </c>
      <c r="K2198" s="2">
        <f t="shared" si="268"/>
        <v>6.7127808074345747</v>
      </c>
    </row>
    <row r="2199" spans="1:11" ht="13.5" x14ac:dyDescent="0.25">
      <c r="A2199" s="3">
        <f>TITRES_STAT!B2202</f>
        <v>45208</v>
      </c>
      <c r="B2199" s="6">
        <f>TITRES_STAT!D2202</f>
        <v>6.4805999999999999</v>
      </c>
      <c r="C2199" s="2">
        <f t="shared" si="269"/>
        <v>3.7399999999999878E-2</v>
      </c>
      <c r="D2199" s="2">
        <f t="shared" si="270"/>
        <v>6.5011200000000002</v>
      </c>
      <c r="E2199" s="2">
        <f t="shared" si="272"/>
        <v>6.4936399999999992</v>
      </c>
      <c r="F2199" s="2">
        <f t="shared" si="273"/>
        <v>6.6192199999999985</v>
      </c>
      <c r="G2199" s="2">
        <f t="shared" si="267"/>
        <v>6.7472360000000027</v>
      </c>
      <c r="H2199" s="2">
        <f t="shared" si="271"/>
        <v>6.9479195000000011</v>
      </c>
      <c r="I2199" s="2">
        <f t="array" ref="I2199">SUMPRODUCT(B2183:B2202, (ROW(B2183:B2202)-ROW(B2183)+1)) / (20*21/2)</f>
        <v>6.4929228571428572</v>
      </c>
      <c r="J2199" s="2">
        <f t="shared" si="274"/>
        <v>6.5910778844527087</v>
      </c>
      <c r="K2199" s="2">
        <f t="shared" si="268"/>
        <v>6.7036756777312583</v>
      </c>
    </row>
    <row r="2200" spans="1:11" ht="13.5" x14ac:dyDescent="0.25">
      <c r="A2200" s="3">
        <f>TITRES_STAT!B2203</f>
        <v>45209</v>
      </c>
      <c r="B2200" s="6">
        <f>TITRES_STAT!D2203</f>
        <v>6.4245000000000001</v>
      </c>
      <c r="C2200" s="2">
        <f t="shared" si="269"/>
        <v>-5.6099999999999817E-2</v>
      </c>
      <c r="D2200" s="2">
        <f t="shared" si="270"/>
        <v>6.4787000000000008</v>
      </c>
      <c r="E2200" s="2">
        <f t="shared" si="272"/>
        <v>6.482429999999999</v>
      </c>
      <c r="F2200" s="2">
        <f t="shared" si="273"/>
        <v>6.6005449999999986</v>
      </c>
      <c r="G2200" s="2">
        <f t="shared" si="267"/>
        <v>6.7364040000000038</v>
      </c>
      <c r="H2200" s="2">
        <f t="shared" si="271"/>
        <v>6.9404710000000023</v>
      </c>
      <c r="I2200" s="2">
        <f t="array" ref="I2200">SUMPRODUCT(B2184:B2203, (ROW(B2184:B2203)-ROW(B2184)+1)) / (20*21/2)</f>
        <v>6.4753104761904758</v>
      </c>
      <c r="J2200" s="2">
        <f t="shared" si="274"/>
        <v>6.575213324028641</v>
      </c>
      <c r="K2200" s="2">
        <f t="shared" si="268"/>
        <v>6.6927276119378751</v>
      </c>
    </row>
    <row r="2201" spans="1:11" ht="13.5" x14ac:dyDescent="0.25">
      <c r="A2201" s="3">
        <f>TITRES_STAT!B2204</f>
        <v>45210</v>
      </c>
      <c r="B2201" s="6">
        <f>TITRES_STAT!D2204</f>
        <v>6.3964999999999996</v>
      </c>
      <c r="C2201" s="2">
        <f t="shared" si="269"/>
        <v>-2.8000000000000469E-2</v>
      </c>
      <c r="D2201" s="2">
        <f t="shared" si="270"/>
        <v>6.4506800000000002</v>
      </c>
      <c r="E2201" s="2">
        <f t="shared" si="272"/>
        <v>6.4684200000000001</v>
      </c>
      <c r="F2201" s="2">
        <f t="shared" si="273"/>
        <v>6.5832699999999988</v>
      </c>
      <c r="G2201" s="2">
        <f t="shared" si="267"/>
        <v>6.7250120000000031</v>
      </c>
      <c r="H2201" s="2">
        <f t="shared" si="271"/>
        <v>6.9328825000000025</v>
      </c>
      <c r="I2201" s="2">
        <f t="array" ref="I2201">SUMPRODUCT(B2185:B2204, (ROW(B2185:B2204)-ROW(B2185)+1)) / (20*21/2)</f>
        <v>6.4597880952380953</v>
      </c>
      <c r="J2201" s="2">
        <f t="shared" si="274"/>
        <v>6.5581930074544852</v>
      </c>
      <c r="K2201" s="2">
        <f t="shared" si="268"/>
        <v>6.6811108428422727</v>
      </c>
    </row>
    <row r="2202" spans="1:11" ht="13.5" x14ac:dyDescent="0.25">
      <c r="A2202" s="3">
        <f>TITRES_STAT!B2205</f>
        <v>45211</v>
      </c>
      <c r="B2202" s="6">
        <f>TITRES_STAT!D2205</f>
        <v>6.3872</v>
      </c>
      <c r="C2202" s="2">
        <f t="shared" si="269"/>
        <v>-9.2999999999996419E-3</v>
      </c>
      <c r="D2202" s="2">
        <f t="shared" si="270"/>
        <v>6.426400000000001</v>
      </c>
      <c r="E2202" s="2">
        <f t="shared" si="272"/>
        <v>6.4665600000000012</v>
      </c>
      <c r="F2202" s="2">
        <f t="shared" si="273"/>
        <v>6.5627299999999993</v>
      </c>
      <c r="G2202" s="2">
        <f t="shared" si="267"/>
        <v>6.7134340000000021</v>
      </c>
      <c r="H2202" s="2">
        <f t="shared" si="271"/>
        <v>6.924795500000001</v>
      </c>
      <c r="I2202" s="2">
        <f t="array" ref="I2202">SUMPRODUCT(B2186:B2205, (ROW(B2186:B2205)-ROW(B2186)+1)) / (20*21/2)</f>
        <v>6.4436890476190491</v>
      </c>
      <c r="J2202" s="2">
        <f t="shared" si="274"/>
        <v>6.5419079591254867</v>
      </c>
      <c r="K2202" s="2">
        <f t="shared" si="268"/>
        <v>6.6695849274366932</v>
      </c>
    </row>
    <row r="2203" spans="1:11" ht="13.5" x14ac:dyDescent="0.25">
      <c r="A2203" s="3">
        <f>TITRES_STAT!B2206</f>
        <v>45212</v>
      </c>
      <c r="B2203" s="6">
        <f>TITRES_STAT!D2206</f>
        <v>6.3777999999999997</v>
      </c>
      <c r="C2203" s="2">
        <f t="shared" si="269"/>
        <v>-9.400000000000297E-3</v>
      </c>
      <c r="D2203" s="2">
        <f t="shared" si="270"/>
        <v>6.4133200000000006</v>
      </c>
      <c r="E2203" s="2">
        <f t="shared" si="272"/>
        <v>6.4628200000000007</v>
      </c>
      <c r="F2203" s="2">
        <f t="shared" si="273"/>
        <v>6.5407849999999996</v>
      </c>
      <c r="G2203" s="2">
        <f t="shared" si="267"/>
        <v>6.7018540000000009</v>
      </c>
      <c r="H2203" s="2">
        <f t="shared" si="271"/>
        <v>6.9167520000000016</v>
      </c>
      <c r="I2203" s="2">
        <f t="array" ref="I2203">SUMPRODUCT(B2187:B2206, (ROW(B2187:B2206)-ROW(B2187)+1)) / (20*21/2)</f>
        <v>6.4297690476190477</v>
      </c>
      <c r="J2203" s="2">
        <f t="shared" si="274"/>
        <v>6.5262786296849642</v>
      </c>
      <c r="K2203" s="2">
        <f t="shared" si="268"/>
        <v>6.6581423812627056</v>
      </c>
    </row>
    <row r="2204" spans="1:11" ht="13.5" x14ac:dyDescent="0.25">
      <c r="A2204" s="3">
        <f>TITRES_STAT!B2207</f>
        <v>45215</v>
      </c>
      <c r="B2204" s="6">
        <f>TITRES_STAT!D2207</f>
        <v>6.3777999999999997</v>
      </c>
      <c r="C2204" s="2">
        <f t="shared" si="269"/>
        <v>0</v>
      </c>
      <c r="D2204" s="2">
        <f t="shared" si="270"/>
        <v>6.39276</v>
      </c>
      <c r="E2204" s="2">
        <f t="shared" si="272"/>
        <v>6.4469399999999997</v>
      </c>
      <c r="F2204" s="2">
        <f t="shared" si="273"/>
        <v>6.5188399999999991</v>
      </c>
      <c r="G2204" s="2">
        <f t="shared" si="267"/>
        <v>6.6921420000000014</v>
      </c>
      <c r="H2204" s="2">
        <f t="shared" si="271"/>
        <v>6.9084824999999999</v>
      </c>
      <c r="I2204" s="2">
        <f t="array" ref="I2204">SUMPRODUCT(B2188:B2207, (ROW(B2188:B2207)-ROW(B2188)+1)) / (20*21/2)</f>
        <v>6.4179833333333329</v>
      </c>
      <c r="J2204" s="2">
        <f t="shared" si="274"/>
        <v>6.5121378078102055</v>
      </c>
      <c r="K2204" s="2">
        <f t="shared" si="268"/>
        <v>6.6471485623896589</v>
      </c>
    </row>
    <row r="2205" spans="1:11" ht="13.5" x14ac:dyDescent="0.25">
      <c r="A2205" s="3">
        <f>TITRES_STAT!B2208</f>
        <v>45216</v>
      </c>
      <c r="B2205" s="6">
        <f>TITRES_STAT!D2208</f>
        <v>6.3498000000000001</v>
      </c>
      <c r="C2205" s="2">
        <f t="shared" si="269"/>
        <v>-2.7999999999999581E-2</v>
      </c>
      <c r="D2205" s="2">
        <f t="shared" si="270"/>
        <v>6.3778199999999998</v>
      </c>
      <c r="E2205" s="2">
        <f t="shared" si="272"/>
        <v>6.4282599999999999</v>
      </c>
      <c r="F2205" s="2">
        <f t="shared" si="273"/>
        <v>6.4959599999999984</v>
      </c>
      <c r="G2205" s="2">
        <f t="shared" si="267"/>
        <v>6.6820560000000002</v>
      </c>
      <c r="H2205" s="2">
        <f t="shared" si="271"/>
        <v>6.900525</v>
      </c>
      <c r="I2205" s="2">
        <f t="array" ref="I2205">SUMPRODUCT(B2189:B2208, (ROW(B2189:B2208)-ROW(B2189)+1)) / (20*21/2)</f>
        <v>6.3994366666666664</v>
      </c>
      <c r="J2205" s="2">
        <f t="shared" si="274"/>
        <v>6.4966770642092335</v>
      </c>
      <c r="K2205" s="2">
        <f t="shared" si="268"/>
        <v>6.6354878344528094</v>
      </c>
    </row>
    <row r="2206" spans="1:11" ht="13.5" x14ac:dyDescent="0.25">
      <c r="A2206" s="3">
        <f>TITRES_STAT!B2209</f>
        <v>45217</v>
      </c>
      <c r="B2206" s="6">
        <f>TITRES_STAT!D2209</f>
        <v>6.3498000000000001</v>
      </c>
      <c r="C2206" s="2">
        <f t="shared" si="269"/>
        <v>0</v>
      </c>
      <c r="D2206" s="2">
        <f t="shared" si="270"/>
        <v>6.3684800000000008</v>
      </c>
      <c r="E2206" s="2">
        <f t="shared" si="272"/>
        <v>6.4095800000000001</v>
      </c>
      <c r="F2206" s="2">
        <f t="shared" si="273"/>
        <v>6.4735500000000004</v>
      </c>
      <c r="G2206" s="2">
        <f t="shared" si="267"/>
        <v>6.67197</v>
      </c>
      <c r="H2206" s="2">
        <f t="shared" si="271"/>
        <v>6.8925674999999993</v>
      </c>
      <c r="I2206" s="2">
        <f t="array" ref="I2206">SUMPRODUCT(B2190:B2209, (ROW(B2190:B2209)-ROW(B2190)+1)) / (20*21/2)</f>
        <v>6.3777766666666666</v>
      </c>
      <c r="J2206" s="2">
        <f t="shared" si="274"/>
        <v>6.4826887723797828</v>
      </c>
      <c r="K2206" s="2">
        <f t="shared" si="268"/>
        <v>6.6242843899644637</v>
      </c>
    </row>
    <row r="2207" spans="1:11" ht="13.5" x14ac:dyDescent="0.25">
      <c r="A2207" s="3">
        <f>TITRES_STAT!B2210</f>
        <v>45218</v>
      </c>
      <c r="B2207" s="6">
        <f>TITRES_STAT!D2210</f>
        <v>6.3498000000000001</v>
      </c>
      <c r="C2207" s="2">
        <f t="shared" si="269"/>
        <v>0</v>
      </c>
      <c r="D2207" s="2">
        <f t="shared" si="270"/>
        <v>6.3609999999999998</v>
      </c>
      <c r="E2207" s="2">
        <f t="shared" si="272"/>
        <v>6.3937000000000008</v>
      </c>
      <c r="F2207" s="2">
        <f t="shared" si="273"/>
        <v>6.4511399999999979</v>
      </c>
      <c r="G2207" s="2">
        <f t="shared" si="267"/>
        <v>6.6626319999999994</v>
      </c>
      <c r="H2207" s="2">
        <f t="shared" si="271"/>
        <v>6.8869615</v>
      </c>
      <c r="I2207" s="2">
        <f t="array" ref="I2207">SUMPRODUCT(B2191:B2210, (ROW(B2191:B2210)-ROW(B2191)+1)) / (20*21/2)</f>
        <v>6.3461209523809528</v>
      </c>
      <c r="J2207" s="2">
        <f t="shared" si="274"/>
        <v>6.4700326988198036</v>
      </c>
      <c r="K2207" s="2">
        <f t="shared" si="268"/>
        <v>6.6135202962403667</v>
      </c>
    </row>
    <row r="2208" spans="1:11" ht="13.5" x14ac:dyDescent="0.25">
      <c r="A2208" s="3">
        <f>TITRES_STAT!B2211</f>
        <v>45219</v>
      </c>
      <c r="B2208" s="6">
        <f>TITRES_STAT!D2211</f>
        <v>6.2564000000000002</v>
      </c>
      <c r="C2208" s="2">
        <f t="shared" si="269"/>
        <v>-9.3399999999999928E-2</v>
      </c>
      <c r="D2208" s="2">
        <f t="shared" si="270"/>
        <v>6.3367199999999997</v>
      </c>
      <c r="E2208" s="2">
        <f t="shared" si="272"/>
        <v>6.375020000000001</v>
      </c>
      <c r="F2208" s="2">
        <f t="shared" si="273"/>
        <v>6.4371299999999989</v>
      </c>
      <c r="G2208" s="2">
        <f t="shared" si="267"/>
        <v>6.6525459999999983</v>
      </c>
      <c r="H2208" s="2">
        <f t="shared" si="271"/>
        <v>6.8812955000000002</v>
      </c>
      <c r="I2208" s="2">
        <f t="array" ref="I2208">SUMPRODUCT(B2192:B2211, (ROW(B2192:B2211)-ROW(B2192)+1)) / (20*21/2)</f>
        <v>6.3059233333333333</v>
      </c>
      <c r="J2208" s="2">
        <f t="shared" si="274"/>
        <v>6.4496867275036323</v>
      </c>
      <c r="K2208" s="2">
        <f t="shared" si="268"/>
        <v>6.5995155787407453</v>
      </c>
    </row>
    <row r="2209" spans="1:11" ht="13.5" x14ac:dyDescent="0.25">
      <c r="A2209" s="3">
        <f>TITRES_STAT!B2212</f>
        <v>45222</v>
      </c>
      <c r="B2209" s="6">
        <f>TITRES_STAT!D2212</f>
        <v>6.2096999999999998</v>
      </c>
      <c r="C2209" s="2">
        <f t="shared" si="269"/>
        <v>-4.6700000000000408E-2</v>
      </c>
      <c r="D2209" s="2">
        <f t="shared" si="270"/>
        <v>6.3030999999999988</v>
      </c>
      <c r="E2209" s="2">
        <f t="shared" si="272"/>
        <v>6.3479299999999999</v>
      </c>
      <c r="F2209" s="2">
        <f t="shared" si="273"/>
        <v>6.4207849999999995</v>
      </c>
      <c r="G2209" s="2">
        <f t="shared" si="267"/>
        <v>6.6422739999999987</v>
      </c>
      <c r="H2209" s="2">
        <f t="shared" si="271"/>
        <v>6.8761649999999994</v>
      </c>
      <c r="I2209" s="2">
        <f t="array" ref="I2209">SUMPRODUCT(B2193:B2212, (ROW(B2193:B2212)-ROW(B2193)+1)) / (20*21/2)</f>
        <v>6.277289047619047</v>
      </c>
      <c r="J2209" s="2">
        <f t="shared" si="274"/>
        <v>6.4268308486937631</v>
      </c>
      <c r="K2209" s="2">
        <f t="shared" si="268"/>
        <v>6.5842286932999317</v>
      </c>
    </row>
    <row r="2210" spans="1:11" ht="13.5" x14ac:dyDescent="0.25">
      <c r="A2210" s="3">
        <f>TITRES_STAT!B2213</f>
        <v>45223</v>
      </c>
      <c r="B2210" s="6">
        <f>TITRES_STAT!D2213</f>
        <v>6.0884</v>
      </c>
      <c r="C2210" s="2">
        <f t="shared" si="269"/>
        <v>-0.12129999999999974</v>
      </c>
      <c r="D2210" s="2">
        <f t="shared" si="270"/>
        <v>6.25082</v>
      </c>
      <c r="E2210" s="2">
        <f t="shared" si="272"/>
        <v>6.3143200000000004</v>
      </c>
      <c r="F2210" s="2">
        <f t="shared" si="273"/>
        <v>6.3983749999999997</v>
      </c>
      <c r="G2210" s="2">
        <f t="shared" si="267"/>
        <v>6.6295759999999984</v>
      </c>
      <c r="H2210" s="2">
        <f t="shared" si="271"/>
        <v>6.8704279999999995</v>
      </c>
      <c r="I2210" s="2">
        <f t="array" ref="I2210">SUMPRODUCT(B2194:B2213, (ROW(B2194:B2213)-ROW(B2194)+1)) / (20*21/2)</f>
        <v>6.2591504761904755</v>
      </c>
      <c r="J2210" s="2">
        <f t="shared" si="274"/>
        <v>6.3945993392943574</v>
      </c>
      <c r="K2210" s="2">
        <f t="shared" si="268"/>
        <v>6.5647844308175811</v>
      </c>
    </row>
    <row r="2211" spans="1:11" ht="13.5" x14ac:dyDescent="0.25">
      <c r="A2211" s="3">
        <f>TITRES_STAT!B2214</f>
        <v>45224</v>
      </c>
      <c r="B2211" s="6">
        <f>TITRES_STAT!D2214</f>
        <v>5.9763000000000002</v>
      </c>
      <c r="C2211" s="2">
        <f t="shared" si="269"/>
        <v>-0.11209999999999987</v>
      </c>
      <c r="D2211" s="2">
        <f t="shared" si="270"/>
        <v>6.1761200000000001</v>
      </c>
      <c r="E2211" s="2">
        <f t="shared" si="272"/>
        <v>6.2723000000000004</v>
      </c>
      <c r="F2211" s="2">
        <f t="shared" si="273"/>
        <v>6.3703599999999998</v>
      </c>
      <c r="G2211" s="2">
        <f t="shared" si="267"/>
        <v>6.6127679999999973</v>
      </c>
      <c r="H2211" s="2">
        <f t="shared" si="271"/>
        <v>6.8641304999999999</v>
      </c>
      <c r="I2211" s="2">
        <f t="array" ref="I2211">SUMPRODUCT(B2195:B2214, (ROW(B2195:B2214)-ROW(B2195)+1)) / (20*21/2)</f>
        <v>6.2422123809523802</v>
      </c>
      <c r="J2211" s="2">
        <f t="shared" si="274"/>
        <v>6.3547613069806097</v>
      </c>
      <c r="K2211" s="2">
        <f t="shared" si="268"/>
        <v>6.5417066100012056</v>
      </c>
    </row>
    <row r="2212" spans="1:11" ht="13.5" x14ac:dyDescent="0.25">
      <c r="A2212" s="3">
        <f>TITRES_STAT!B2215</f>
        <v>45225</v>
      </c>
      <c r="B2212" s="6">
        <f>TITRES_STAT!D2215</f>
        <v>6.0697000000000001</v>
      </c>
      <c r="C2212" s="2">
        <f t="shared" si="269"/>
        <v>9.3399999999999928E-2</v>
      </c>
      <c r="D2212" s="2">
        <f t="shared" si="270"/>
        <v>6.1200999999999999</v>
      </c>
      <c r="E2212" s="2">
        <f t="shared" si="272"/>
        <v>6.2405499999999998</v>
      </c>
      <c r="F2212" s="2">
        <f t="shared" si="273"/>
        <v>6.3535550000000001</v>
      </c>
      <c r="G2212" s="2">
        <f t="shared" si="267"/>
        <v>6.5978279999999971</v>
      </c>
      <c r="H2212" s="2">
        <f t="shared" si="271"/>
        <v>6.8592044999999997</v>
      </c>
      <c r="I2212" s="2">
        <f t="array" ref="I2212">SUMPRODUCT(B2196:B2215, (ROW(B2196:B2215)-ROW(B2196)+1)) / (20*21/2)</f>
        <v>6.2270528571428576</v>
      </c>
      <c r="J2212" s="2">
        <f t="shared" si="274"/>
        <v>6.3276126110776945</v>
      </c>
      <c r="K2212" s="2">
        <f t="shared" si="268"/>
        <v>6.5231965468639039</v>
      </c>
    </row>
    <row r="2213" spans="1:11" ht="13.5" x14ac:dyDescent="0.25">
      <c r="A2213" s="3">
        <f>TITRES_STAT!B2216</f>
        <v>45226</v>
      </c>
      <c r="B2213" s="6">
        <f>TITRES_STAT!D2216</f>
        <v>6.1631</v>
      </c>
      <c r="C2213" s="2">
        <f t="shared" si="269"/>
        <v>9.3399999999999928E-2</v>
      </c>
      <c r="D2213" s="2">
        <f t="shared" si="270"/>
        <v>6.1014400000000002</v>
      </c>
      <c r="E2213" s="2">
        <f t="shared" si="272"/>
        <v>6.2190799999999999</v>
      </c>
      <c r="F2213" s="2">
        <f t="shared" si="273"/>
        <v>6.3409500000000003</v>
      </c>
      <c r="G2213" s="2">
        <f t="shared" si="267"/>
        <v>6.5866239999999969</v>
      </c>
      <c r="H2213" s="2">
        <f t="shared" si="271"/>
        <v>6.8549714999999996</v>
      </c>
      <c r="I2213" s="2">
        <f t="array" ref="I2213">SUMPRODUCT(B2197:B2216, (ROW(B2197:B2216)-ROW(B2197)+1)) / (20*21/2)</f>
        <v>6.2136719047619042</v>
      </c>
      <c r="J2213" s="2">
        <f t="shared" si="274"/>
        <v>6.3119447433560092</v>
      </c>
      <c r="K2213" s="2">
        <f t="shared" si="268"/>
        <v>6.5090751136535543</v>
      </c>
    </row>
    <row r="2214" spans="1:11" ht="13.5" x14ac:dyDescent="0.25">
      <c r="A2214" s="3">
        <f>TITRES_STAT!B2217</f>
        <v>45229</v>
      </c>
      <c r="B2214" s="6">
        <f>TITRES_STAT!D2217</f>
        <v>6.1631</v>
      </c>
      <c r="C2214" s="2">
        <f t="shared" si="269"/>
        <v>0</v>
      </c>
      <c r="D2214" s="2">
        <f t="shared" si="270"/>
        <v>6.0921199999999995</v>
      </c>
      <c r="E2214" s="2">
        <f t="shared" si="272"/>
        <v>6.1976099999999992</v>
      </c>
      <c r="F2214" s="2">
        <f t="shared" si="273"/>
        <v>6.3222749999999994</v>
      </c>
      <c r="G2214" s="2">
        <f t="shared" si="267"/>
        <v>6.5737379999999987</v>
      </c>
      <c r="H2214" s="2">
        <f t="shared" si="271"/>
        <v>6.8516429999999984</v>
      </c>
      <c r="I2214" s="2">
        <f t="array" ref="I2214">SUMPRODUCT(B2198:B2217, (ROW(B2198:B2217)-ROW(B2198)+1)) / (20*21/2)</f>
        <v>6.2020695238095227</v>
      </c>
      <c r="J2214" s="2">
        <f t="shared" si="274"/>
        <v>6.2977690535125799</v>
      </c>
      <c r="K2214" s="2">
        <f t="shared" si="268"/>
        <v>6.4955074621377289</v>
      </c>
    </row>
    <row r="2215" spans="1:11" ht="13.5" x14ac:dyDescent="0.25">
      <c r="A2215" s="3">
        <f>TITRES_STAT!B2218</f>
        <v>45230</v>
      </c>
      <c r="B2215" s="6">
        <f>TITRES_STAT!D2218</f>
        <v>6.1631</v>
      </c>
      <c r="C2215" s="2">
        <f t="shared" si="269"/>
        <v>0</v>
      </c>
      <c r="D2215" s="2">
        <f t="shared" si="270"/>
        <v>6.1070599999999997</v>
      </c>
      <c r="E2215" s="2">
        <f t="shared" si="272"/>
        <v>6.1789399999999999</v>
      </c>
      <c r="F2215" s="2">
        <f t="shared" si="273"/>
        <v>6.3035999999999994</v>
      </c>
      <c r="G2215" s="2">
        <f t="shared" si="267"/>
        <v>6.5608519999999988</v>
      </c>
      <c r="H2215" s="2">
        <f t="shared" si="271"/>
        <v>6.8469579999999972</v>
      </c>
      <c r="I2215" s="2">
        <f t="array" ref="I2215">SUMPRODUCT(B2199:B2218, (ROW(B2199:B2218)-ROW(B2199)+1)) / (20*21/2)</f>
        <v>6.1956647619047622</v>
      </c>
      <c r="J2215" s="2">
        <f t="shared" si="274"/>
        <v>6.2849434293685249</v>
      </c>
      <c r="K2215" s="2">
        <f t="shared" si="268"/>
        <v>6.4824718753872297</v>
      </c>
    </row>
    <row r="2216" spans="1:11" ht="13.5" x14ac:dyDescent="0.25">
      <c r="A2216" s="3">
        <f>TITRES_STAT!B2219</f>
        <v>45231</v>
      </c>
      <c r="B2216" s="6">
        <f>TITRES_STAT!D2219</f>
        <v>6.1631</v>
      </c>
      <c r="C2216" s="2">
        <f t="shared" si="269"/>
        <v>0</v>
      </c>
      <c r="D2216" s="2">
        <f t="shared" si="270"/>
        <v>6.1444200000000002</v>
      </c>
      <c r="E2216" s="2">
        <f t="shared" si="272"/>
        <v>6.1602699999999997</v>
      </c>
      <c r="F2216" s="2">
        <f t="shared" si="273"/>
        <v>6.2849249999999994</v>
      </c>
      <c r="G2216" s="2">
        <f t="shared" si="267"/>
        <v>6.547965999999998</v>
      </c>
      <c r="H2216" s="2">
        <f t="shared" si="271"/>
        <v>6.8402829999999968</v>
      </c>
      <c r="I2216" s="2">
        <f t="array" ref="I2216">SUMPRODUCT(B2200:B2219, (ROW(B2200:B2219)-ROW(B2200)+1)) / (20*21/2)</f>
        <v>6.213540000000001</v>
      </c>
      <c r="J2216" s="2">
        <f t="shared" si="274"/>
        <v>6.2733392932381893</v>
      </c>
      <c r="K2216" s="2">
        <f t="shared" si="268"/>
        <v>6.4699474881171417</v>
      </c>
    </row>
    <row r="2217" spans="1:11" ht="13.5" x14ac:dyDescent="0.25">
      <c r="A2217" s="3">
        <f>TITRES_STAT!B2220</f>
        <v>45232</v>
      </c>
      <c r="B2217" s="6">
        <f>TITRES_STAT!D2220</f>
        <v>6.1631</v>
      </c>
      <c r="C2217" s="2">
        <f t="shared" si="269"/>
        <v>0</v>
      </c>
      <c r="D2217" s="2">
        <f t="shared" si="270"/>
        <v>6.1631</v>
      </c>
      <c r="E2217" s="2">
        <f t="shared" si="272"/>
        <v>6.1415999999999995</v>
      </c>
      <c r="F2217" s="2">
        <f t="shared" si="273"/>
        <v>6.2676499999999997</v>
      </c>
      <c r="G2217" s="2">
        <f t="shared" si="267"/>
        <v>6.5352679999999967</v>
      </c>
      <c r="H2217" s="2">
        <f t="shared" si="271"/>
        <v>6.8344219999999982</v>
      </c>
      <c r="I2217" s="2">
        <f t="array" ref="I2217">SUMPRODUCT(B2201:B2220, (ROW(B2201:B2220)-ROW(B2201)+1)) / (20*21/2)</f>
        <v>6.2315933333333335</v>
      </c>
      <c r="J2217" s="2">
        <f t="shared" si="274"/>
        <v>6.2628403129297903</v>
      </c>
      <c r="K2217" s="2">
        <f t="shared" si="268"/>
        <v>6.4579142532890179</v>
      </c>
    </row>
    <row r="2218" spans="1:11" ht="13.5" x14ac:dyDescent="0.25">
      <c r="A2218" s="3">
        <f>TITRES_STAT!B2221</f>
        <v>45233</v>
      </c>
      <c r="B2218" s="6">
        <f>TITRES_STAT!D2221</f>
        <v>6.2004000000000001</v>
      </c>
      <c r="C2218" s="2">
        <f t="shared" si="269"/>
        <v>3.7300000000000111E-2</v>
      </c>
      <c r="D2218" s="2">
        <f t="shared" si="270"/>
        <v>6.17056</v>
      </c>
      <c r="E2218" s="2">
        <f t="shared" si="272"/>
        <v>6.1360000000000001</v>
      </c>
      <c r="F2218" s="2">
        <f t="shared" si="273"/>
        <v>6.2555100000000001</v>
      </c>
      <c r="G2218" s="2">
        <f t="shared" si="267"/>
        <v>6.522941999999996</v>
      </c>
      <c r="H2218" s="2">
        <f t="shared" si="271"/>
        <v>6.8284309999999984</v>
      </c>
      <c r="I2218" s="2">
        <f t="array" ref="I2218">SUMPRODUCT(B2202:B2221, (ROW(B2202:B2221)-ROW(B2202)+1)) / (20*21/2)</f>
        <v>6.2495576190476196</v>
      </c>
      <c r="J2218" s="2">
        <f t="shared" si="274"/>
        <v>6.2568936164602862</v>
      </c>
      <c r="K2218" s="2">
        <f t="shared" si="268"/>
        <v>6.447815655120821</v>
      </c>
    </row>
    <row r="2219" spans="1:11" ht="13.5" x14ac:dyDescent="0.25">
      <c r="A2219" s="3">
        <f>TITRES_STAT!B2222</f>
        <v>45236</v>
      </c>
      <c r="B2219" s="6">
        <f>TITRES_STAT!D2222</f>
        <v>6.4432</v>
      </c>
      <c r="C2219" s="2">
        <f t="shared" si="269"/>
        <v>0.2427999999999999</v>
      </c>
      <c r="D2219" s="2">
        <f t="shared" si="270"/>
        <v>6.2265800000000002</v>
      </c>
      <c r="E2219" s="2">
        <f t="shared" si="272"/>
        <v>6.1593499999999999</v>
      </c>
      <c r="F2219" s="2">
        <f t="shared" si="273"/>
        <v>6.2536399999999999</v>
      </c>
      <c r="G2219" s="2">
        <f t="shared" si="267"/>
        <v>6.5154719999999964</v>
      </c>
      <c r="H2219" s="2">
        <f t="shared" si="271"/>
        <v>6.825598499999999</v>
      </c>
      <c r="I2219" s="2">
        <f t="array" ref="I2219">SUMPRODUCT(B2203:B2222, (ROW(B2203:B2222)-ROW(B2203)+1)) / (20*21/2)</f>
        <v>6.2450614285714297</v>
      </c>
      <c r="J2219" s="2">
        <f t="shared" si="274"/>
        <v>6.2746370815593071</v>
      </c>
      <c r="K2219" s="2">
        <f t="shared" si="268"/>
        <v>6.4476346490376519</v>
      </c>
    </row>
    <row r="2220" spans="1:11" ht="13.5" x14ac:dyDescent="0.25">
      <c r="A2220" s="3">
        <f>TITRES_STAT!B2223</f>
        <v>45237</v>
      </c>
      <c r="B2220" s="6">
        <f>TITRES_STAT!D2223</f>
        <v>6.4432</v>
      </c>
      <c r="C2220" s="2">
        <f t="shared" si="269"/>
        <v>0</v>
      </c>
      <c r="D2220" s="2">
        <f t="shared" si="270"/>
        <v>6.2826000000000004</v>
      </c>
      <c r="E2220" s="2">
        <f t="shared" si="272"/>
        <v>6.1948299999999996</v>
      </c>
      <c r="F2220" s="2">
        <f t="shared" si="273"/>
        <v>6.2545750000000009</v>
      </c>
      <c r="G2220" s="2">
        <f t="shared" si="267"/>
        <v>6.5080019999999967</v>
      </c>
      <c r="H2220" s="2">
        <f t="shared" si="271"/>
        <v>6.8216354999999975</v>
      </c>
      <c r="I2220" s="2">
        <f t="array" ref="I2220">SUMPRODUCT(B2204:B2223, (ROW(B2204:B2223)-ROW(B2204)+1)) / (20*21/2)</f>
        <v>6.2618676190476199</v>
      </c>
      <c r="J2220" s="2">
        <f t="shared" si="274"/>
        <v>6.2906906928393731</v>
      </c>
      <c r="K2220" s="2">
        <f t="shared" si="268"/>
        <v>6.4474607412322538</v>
      </c>
    </row>
    <row r="2221" spans="1:11" ht="13.5" x14ac:dyDescent="0.25">
      <c r="A2221" s="3">
        <f>TITRES_STAT!B2224</f>
        <v>45238</v>
      </c>
      <c r="B2221" s="6">
        <f>TITRES_STAT!D2224</f>
        <v>6.4432</v>
      </c>
      <c r="C2221" s="2">
        <f t="shared" si="269"/>
        <v>0</v>
      </c>
      <c r="D2221" s="2">
        <f t="shared" si="270"/>
        <v>6.3386200000000006</v>
      </c>
      <c r="E2221" s="2">
        <f t="shared" si="272"/>
        <v>6.2415199999999995</v>
      </c>
      <c r="F2221" s="2">
        <f t="shared" si="273"/>
        <v>6.2569100000000013</v>
      </c>
      <c r="G2221" s="2">
        <f t="shared" si="267"/>
        <v>6.5005319999999971</v>
      </c>
      <c r="H2221" s="2">
        <f t="shared" si="271"/>
        <v>6.8171749999999989</v>
      </c>
      <c r="I2221" s="2">
        <f t="array" ref="I2221">SUMPRODUCT(B2205:B2224, (ROW(B2205:B2224)-ROW(B2205)+1)) / (20*21/2)</f>
        <v>6.2784514285714286</v>
      </c>
      <c r="J2221" s="2">
        <f t="shared" si="274"/>
        <v>6.3052153887594331</v>
      </c>
      <c r="K2221" s="2">
        <f t="shared" si="268"/>
        <v>6.4472936533407932</v>
      </c>
    </row>
    <row r="2222" spans="1:11" ht="13.5" x14ac:dyDescent="0.25">
      <c r="A2222" s="3">
        <f>TITRES_STAT!B2225</f>
        <v>45239</v>
      </c>
      <c r="B2222" s="6">
        <f>TITRES_STAT!D2225</f>
        <v>6.2096999999999998</v>
      </c>
      <c r="C2222" s="2">
        <f t="shared" si="269"/>
        <v>-0.23350000000000026</v>
      </c>
      <c r="D2222" s="2">
        <f t="shared" si="270"/>
        <v>6.3479399999999995</v>
      </c>
      <c r="E2222" s="2">
        <f t="shared" si="272"/>
        <v>6.2555199999999989</v>
      </c>
      <c r="F2222" s="2">
        <f t="shared" si="273"/>
        <v>6.2480350000000007</v>
      </c>
      <c r="G2222" s="2">
        <f t="shared" si="267"/>
        <v>6.4870839999999976</v>
      </c>
      <c r="H2222" s="2">
        <f t="shared" si="271"/>
        <v>6.8115919999999983</v>
      </c>
      <c r="I2222" s="2">
        <f t="array" ref="I2222">SUMPRODUCT(B2206:B2225, (ROW(B2206:B2225)-ROW(B2206)+1)) / (20*21/2)</f>
        <v>6.2939271428571431</v>
      </c>
      <c r="J2222" s="2">
        <f t="shared" si="274"/>
        <v>6.2961186850680591</v>
      </c>
      <c r="K2222" s="2">
        <f t="shared" si="268"/>
        <v>6.4379762551705655</v>
      </c>
    </row>
    <row r="2223" spans="1:11" ht="13.5" x14ac:dyDescent="0.25">
      <c r="A2223" s="3">
        <f>TITRES_STAT!B2226</f>
        <v>45240</v>
      </c>
      <c r="B2223" s="6">
        <f>TITRES_STAT!D2226</f>
        <v>6.4245000000000001</v>
      </c>
      <c r="C2223" s="2">
        <f t="shared" si="269"/>
        <v>0.21480000000000032</v>
      </c>
      <c r="D2223" s="2">
        <f t="shared" si="270"/>
        <v>6.39276</v>
      </c>
      <c r="E2223" s="2">
        <f t="shared" si="272"/>
        <v>6.2816599999999996</v>
      </c>
      <c r="F2223" s="2">
        <f t="shared" si="273"/>
        <v>6.2503700000000002</v>
      </c>
      <c r="G2223" s="2">
        <f t="shared" si="267"/>
        <v>6.479239999999999</v>
      </c>
      <c r="H2223" s="2">
        <f t="shared" si="271"/>
        <v>6.8075354999999975</v>
      </c>
      <c r="I2223" s="2">
        <f t="array" ref="I2223">SUMPRODUCT(B2207:B2226, (ROW(B2207:B2226)-ROW(B2207)+1)) / (20*21/2)</f>
        <v>6.309977142857143</v>
      </c>
      <c r="J2223" s="2">
        <f t="shared" si="274"/>
        <v>6.3083454769663394</v>
      </c>
      <c r="K2223" s="2">
        <f t="shared" si="268"/>
        <v>6.4374477745756415</v>
      </c>
    </row>
    <row r="2224" spans="1:11" ht="13.5" x14ac:dyDescent="0.25">
      <c r="A2224" s="3">
        <f>TITRES_STAT!B2227</f>
        <v>45243</v>
      </c>
      <c r="B2224" s="6">
        <f>TITRES_STAT!D2227</f>
        <v>6.4245000000000001</v>
      </c>
      <c r="C2224" s="2">
        <f t="shared" si="269"/>
        <v>0</v>
      </c>
      <c r="D2224" s="2">
        <f t="shared" si="270"/>
        <v>6.3890200000000004</v>
      </c>
      <c r="E2224" s="2">
        <f t="shared" si="272"/>
        <v>6.3078000000000003</v>
      </c>
      <c r="F2224" s="2">
        <f t="shared" si="273"/>
        <v>6.2527049999999997</v>
      </c>
      <c r="G2224" s="2">
        <f t="shared" si="267"/>
        <v>6.4699019999999985</v>
      </c>
      <c r="H2224" s="2">
        <f t="shared" si="271"/>
        <v>6.8042929999999977</v>
      </c>
      <c r="I2224" s="2">
        <f t="array" ref="I2224">SUMPRODUCT(B2208:B2227, (ROW(B2208:B2227)-ROW(B2208)+1)) / (20*21/2)</f>
        <v>6.3265666666666656</v>
      </c>
      <c r="J2224" s="2">
        <f t="shared" si="274"/>
        <v>6.3194078124933544</v>
      </c>
      <c r="K2224" s="2">
        <f t="shared" si="268"/>
        <v>6.4369400187099304</v>
      </c>
    </row>
    <row r="2225" spans="1:11" ht="13.5" x14ac:dyDescent="0.25">
      <c r="A2225" s="3">
        <f>TITRES_STAT!B2228</f>
        <v>45244</v>
      </c>
      <c r="B2225" s="6">
        <f>TITRES_STAT!D2228</f>
        <v>6.4151999999999996</v>
      </c>
      <c r="C2225" s="2">
        <f t="shared" si="269"/>
        <v>-9.3000000000005301E-3</v>
      </c>
      <c r="D2225" s="2">
        <f t="shared" si="270"/>
        <v>6.3834199999999992</v>
      </c>
      <c r="E2225" s="2">
        <f t="shared" si="272"/>
        <v>6.3330099999999998</v>
      </c>
      <c r="F2225" s="2">
        <f t="shared" si="273"/>
        <v>6.2559750000000003</v>
      </c>
      <c r="G2225" s="2">
        <f t="shared" si="267"/>
        <v>6.4603779999999995</v>
      </c>
      <c r="H2225" s="2">
        <f t="shared" si="271"/>
        <v>6.8010944999999969</v>
      </c>
      <c r="I2225" s="2">
        <f t="array" ref="I2225">SUMPRODUCT(B2209:B2228, (ROW(B2209:B2228)-ROW(B2209)+1)) / (20*21/2)</f>
        <v>6.3472033333333346</v>
      </c>
      <c r="J2225" s="2">
        <f t="shared" si="274"/>
        <v>6.3285308779701772</v>
      </c>
      <c r="K2225" s="2">
        <f t="shared" si="268"/>
        <v>6.4360874689565994</v>
      </c>
    </row>
    <row r="2226" spans="1:11" ht="13.5" x14ac:dyDescent="0.25">
      <c r="A2226" s="3">
        <f>TITRES_STAT!B2229</f>
        <v>45245</v>
      </c>
      <c r="B2226" s="6">
        <f>TITRES_STAT!D2229</f>
        <v>6.4245000000000001</v>
      </c>
      <c r="C2226" s="2">
        <f t="shared" si="269"/>
        <v>9.3000000000005301E-3</v>
      </c>
      <c r="D2226" s="2">
        <f t="shared" si="270"/>
        <v>6.3796800000000005</v>
      </c>
      <c r="E2226" s="2">
        <f t="shared" si="272"/>
        <v>6.3591500000000005</v>
      </c>
      <c r="F2226" s="2">
        <f t="shared" si="273"/>
        <v>6.2597100000000001</v>
      </c>
      <c r="G2226" s="2">
        <f t="shared" ref="G2226:G2289" si="275">AVERAGE(B2177:B2226)</f>
        <v>6.4525339999999991</v>
      </c>
      <c r="H2226" s="2">
        <f t="shared" si="271"/>
        <v>6.7979424999999978</v>
      </c>
      <c r="I2226" s="2">
        <f t="array" ref="I2226">SUMPRODUCT(B2210:B2229, (ROW(B2210:B2229)-ROW(B2210)+1)) / (20*21/2)</f>
        <v>6.390781904761905</v>
      </c>
      <c r="J2226" s="2">
        <f t="shared" si="274"/>
        <v>6.3376707943539694</v>
      </c>
      <c r="K2226" s="2">
        <f t="shared" si="268"/>
        <v>6.435633058409282</v>
      </c>
    </row>
    <row r="2227" spans="1:11" ht="13.5" x14ac:dyDescent="0.25">
      <c r="A2227" s="3">
        <f>TITRES_STAT!B2230</f>
        <v>45246</v>
      </c>
      <c r="B2227" s="6">
        <f>TITRES_STAT!D2230</f>
        <v>6.4339000000000004</v>
      </c>
      <c r="C2227" s="2">
        <f t="shared" si="269"/>
        <v>9.400000000000297E-3</v>
      </c>
      <c r="D2227" s="2">
        <f t="shared" si="270"/>
        <v>6.4245199999999993</v>
      </c>
      <c r="E2227" s="2">
        <f t="shared" si="272"/>
        <v>6.3862300000000003</v>
      </c>
      <c r="F2227" s="2">
        <f t="shared" si="273"/>
        <v>6.263914999999999</v>
      </c>
      <c r="G2227" s="2">
        <f t="shared" si="275"/>
        <v>6.4448780000000001</v>
      </c>
      <c r="H2227" s="2">
        <f t="shared" si="271"/>
        <v>6.7949279999999979</v>
      </c>
      <c r="I2227" s="2">
        <f t="array" ref="I2227">SUMPRODUCT(B2211:B2230, (ROW(B2211:B2230)-ROW(B2211)+1)) / (20*21/2)</f>
        <v>6.4309747619047615</v>
      </c>
      <c r="J2227" s="2">
        <f t="shared" si="274"/>
        <v>6.3468354806059724</v>
      </c>
      <c r="K2227" s="2">
        <f t="shared" ref="K2227:K2290" si="276">$K$4*B2227+(1-$K$4)*K2226</f>
        <v>6.4355650953344083</v>
      </c>
    </row>
    <row r="2228" spans="1:11" ht="13.5" x14ac:dyDescent="0.25">
      <c r="A2228" s="3">
        <f>TITRES_STAT!B2231</f>
        <v>45247</v>
      </c>
      <c r="B2228" s="6">
        <f>TITRES_STAT!D2231</f>
        <v>6.4805999999999999</v>
      </c>
      <c r="C2228" s="2">
        <f t="shared" si="269"/>
        <v>4.669999999999952E-2</v>
      </c>
      <c r="D2228" s="2">
        <f t="shared" si="270"/>
        <v>6.4357400000000009</v>
      </c>
      <c r="E2228" s="2">
        <f t="shared" si="272"/>
        <v>6.41425</v>
      </c>
      <c r="F2228" s="2">
        <f t="shared" si="273"/>
        <v>6.2751249999999992</v>
      </c>
      <c r="G2228" s="2">
        <f t="shared" si="275"/>
        <v>6.4390900000000002</v>
      </c>
      <c r="H2228" s="2">
        <f t="shared" si="271"/>
        <v>6.7921469999999973</v>
      </c>
      <c r="I2228" s="2">
        <f t="array" ref="I2228">SUMPRODUCT(B2212:B2231, (ROW(B2212:B2231)-ROW(B2212)+1)) / (20*21/2)</f>
        <v>6.4503633333333346</v>
      </c>
      <c r="J2228" s="2">
        <f t="shared" si="274"/>
        <v>6.3595749586434991</v>
      </c>
      <c r="K2228" s="2">
        <f t="shared" si="276"/>
        <v>6.4373311700271767</v>
      </c>
    </row>
    <row r="2229" spans="1:11" ht="13.5" x14ac:dyDescent="0.25">
      <c r="A2229" s="3">
        <f>TITRES_STAT!B2232</f>
        <v>45250</v>
      </c>
      <c r="B2229" s="6">
        <f>TITRES_STAT!D2232</f>
        <v>6.7327000000000004</v>
      </c>
      <c r="C2229" s="2">
        <f t="shared" si="269"/>
        <v>0.25210000000000043</v>
      </c>
      <c r="D2229" s="2">
        <f t="shared" si="270"/>
        <v>6.4973799999999997</v>
      </c>
      <c r="E2229" s="2">
        <f t="shared" si="272"/>
        <v>6.4432</v>
      </c>
      <c r="F2229" s="2">
        <f t="shared" si="273"/>
        <v>6.3012749999999986</v>
      </c>
      <c r="G2229" s="2">
        <f t="shared" si="275"/>
        <v>6.4377840000000006</v>
      </c>
      <c r="H2229" s="2">
        <f t="shared" si="271"/>
        <v>6.7906264999999975</v>
      </c>
      <c r="I2229" s="2">
        <f t="array" ref="I2229">SUMPRODUCT(B2213:B2232, (ROW(B2213:B2232)-ROW(B2213)+1)) / (20*21/2)</f>
        <v>6.4733028571428575</v>
      </c>
      <c r="J2229" s="2">
        <f t="shared" si="274"/>
        <v>6.3951106768679278</v>
      </c>
      <c r="K2229" s="2">
        <f t="shared" si="276"/>
        <v>6.4489142613986603</v>
      </c>
    </row>
    <row r="2230" spans="1:11" ht="13.5" x14ac:dyDescent="0.25">
      <c r="A2230" s="3">
        <f>TITRES_STAT!B2233</f>
        <v>45251</v>
      </c>
      <c r="B2230" s="6">
        <f>TITRES_STAT!D2233</f>
        <v>6.7233000000000001</v>
      </c>
      <c r="C2230" s="2">
        <f t="shared" si="269"/>
        <v>-9.400000000000297E-3</v>
      </c>
      <c r="D2230" s="2">
        <f t="shared" si="270"/>
        <v>6.5590000000000002</v>
      </c>
      <c r="E2230" s="2">
        <f t="shared" si="272"/>
        <v>6.471210000000001</v>
      </c>
      <c r="F2230" s="2">
        <f t="shared" si="273"/>
        <v>6.3330199999999977</v>
      </c>
      <c r="G2230" s="2">
        <f t="shared" si="275"/>
        <v>6.4362900000000005</v>
      </c>
      <c r="H2230" s="2">
        <f t="shared" si="271"/>
        <v>6.7891944999999971</v>
      </c>
      <c r="I2230" s="2">
        <f t="array" ref="I2230">SUMPRODUCT(B2214:B2233, (ROW(B2214:B2233)-ROW(B2214)+1)) / (20*21/2)</f>
        <v>6.4946033333333339</v>
      </c>
      <c r="J2230" s="2">
        <f t="shared" si="274"/>
        <v>6.4263668028805068</v>
      </c>
      <c r="K2230" s="2">
        <f t="shared" si="276"/>
        <v>6.4596744864418509</v>
      </c>
    </row>
    <row r="2231" spans="1:11" ht="13.5" x14ac:dyDescent="0.25">
      <c r="A2231" s="3">
        <f>TITRES_STAT!B2234</f>
        <v>45252</v>
      </c>
      <c r="B2231" s="6">
        <f>TITRES_STAT!D2234</f>
        <v>6.5366</v>
      </c>
      <c r="C2231" s="2">
        <f t="shared" si="269"/>
        <v>-0.18670000000000009</v>
      </c>
      <c r="D2231" s="2">
        <f t="shared" si="270"/>
        <v>6.5814199999999996</v>
      </c>
      <c r="E2231" s="2">
        <f t="shared" si="272"/>
        <v>6.4805500000000009</v>
      </c>
      <c r="F2231" s="2">
        <f t="shared" si="273"/>
        <v>6.3610349999999984</v>
      </c>
      <c r="G2231" s="2">
        <f t="shared" si="275"/>
        <v>6.4321820000000001</v>
      </c>
      <c r="H2231" s="2">
        <f t="shared" si="271"/>
        <v>6.7858794999999965</v>
      </c>
      <c r="I2231" s="2">
        <f t="array" ref="I2231">SUMPRODUCT(B2215:B2234, (ROW(B2215:B2234)-ROW(B2215)+1)) / (20*21/2)</f>
        <v>6.5333314285714295</v>
      </c>
      <c r="J2231" s="2">
        <f t="shared" si="274"/>
        <v>6.4368652026061728</v>
      </c>
      <c r="K2231" s="2">
        <f t="shared" si="276"/>
        <v>6.4626911732480536</v>
      </c>
    </row>
    <row r="2232" spans="1:11" ht="13.5" x14ac:dyDescent="0.25">
      <c r="A2232" s="3">
        <f>TITRES_STAT!B2235</f>
        <v>45253</v>
      </c>
      <c r="B2232" s="6">
        <f>TITRES_STAT!D2235</f>
        <v>6.6018999999999997</v>
      </c>
      <c r="C2232" s="2">
        <f t="shared" si="269"/>
        <v>6.5299999999999692E-2</v>
      </c>
      <c r="D2232" s="2">
        <f t="shared" si="270"/>
        <v>6.6150199999999995</v>
      </c>
      <c r="E2232" s="2">
        <f t="shared" si="272"/>
        <v>6.5197699999999994</v>
      </c>
      <c r="F2232" s="2">
        <f t="shared" si="273"/>
        <v>6.3876449999999974</v>
      </c>
      <c r="G2232" s="2">
        <f t="shared" si="275"/>
        <v>6.4282599999999999</v>
      </c>
      <c r="H2232" s="2">
        <f t="shared" si="271"/>
        <v>6.7829359999999959</v>
      </c>
      <c r="I2232" s="2">
        <f t="array" ref="I2232">SUMPRODUCT(B2216:B2235, (ROW(B2216:B2235)-ROW(B2216)+1)) / (20*21/2)</f>
        <v>6.5867376190476188</v>
      </c>
      <c r="J2232" s="2">
        <f t="shared" si="274"/>
        <v>6.4525828023579663</v>
      </c>
      <c r="K2232" s="2">
        <f t="shared" si="276"/>
        <v>6.4681503429246003</v>
      </c>
    </row>
    <row r="2233" spans="1:11" ht="13.5" x14ac:dyDescent="0.25">
      <c r="A2233" s="3">
        <f>TITRES_STAT!B2236</f>
        <v>45254</v>
      </c>
      <c r="B2233" s="6">
        <f>TITRES_STAT!D2236</f>
        <v>6.6113</v>
      </c>
      <c r="C2233" s="2">
        <f t="shared" si="269"/>
        <v>9.400000000000297E-3</v>
      </c>
      <c r="D2233" s="2">
        <f t="shared" si="270"/>
        <v>6.6411599999999993</v>
      </c>
      <c r="E2233" s="2">
        <f t="shared" si="272"/>
        <v>6.5384500000000001</v>
      </c>
      <c r="F2233" s="2">
        <f t="shared" si="273"/>
        <v>6.4100549999999981</v>
      </c>
      <c r="G2233" s="2">
        <f t="shared" si="275"/>
        <v>6.4241519999999994</v>
      </c>
      <c r="H2233" s="2">
        <f t="shared" si="271"/>
        <v>6.7801754999999959</v>
      </c>
      <c r="I2233" s="2">
        <f t="array" ref="I2233">SUMPRODUCT(B2217:B2236, (ROW(B2217:B2236)-ROW(B2217)+1)) / (20*21/2)</f>
        <v>6.6352466666666672</v>
      </c>
      <c r="J2233" s="2">
        <f t="shared" si="274"/>
        <v>6.4676987259429213</v>
      </c>
      <c r="K2233" s="2">
        <f t="shared" si="276"/>
        <v>6.4737640549667734</v>
      </c>
    </row>
    <row r="2234" spans="1:11" ht="13.5" x14ac:dyDescent="0.25">
      <c r="A2234" s="3">
        <f>TITRES_STAT!B2237</f>
        <v>45257</v>
      </c>
      <c r="B2234" s="6">
        <f>TITRES_STAT!D2237</f>
        <v>6.8167</v>
      </c>
      <c r="C2234" s="2">
        <f t="shared" si="269"/>
        <v>0.20540000000000003</v>
      </c>
      <c r="D2234" s="2">
        <f t="shared" si="270"/>
        <v>6.6579600000000001</v>
      </c>
      <c r="E2234" s="2">
        <f t="shared" si="272"/>
        <v>6.5776700000000003</v>
      </c>
      <c r="F2234" s="2">
        <f t="shared" si="273"/>
        <v>6.442734999999999</v>
      </c>
      <c r="G2234" s="2">
        <f t="shared" si="275"/>
        <v>6.4241520000000003</v>
      </c>
      <c r="H2234" s="2">
        <f t="shared" si="271"/>
        <v>6.7783059999999971</v>
      </c>
      <c r="I2234" s="2">
        <f t="array" ref="I2234">SUMPRODUCT(B2218:B2237, (ROW(B2218:B2237)-ROW(B2218)+1)) / (20*21/2)</f>
        <v>6.6789128571428558</v>
      </c>
      <c r="J2234" s="2">
        <f t="shared" si="274"/>
        <v>6.500936942519786</v>
      </c>
      <c r="K2234" s="2">
        <f t="shared" si="276"/>
        <v>6.4872125233994486</v>
      </c>
    </row>
    <row r="2235" spans="1:11" ht="13.5" x14ac:dyDescent="0.25">
      <c r="A2235" s="3">
        <f>TITRES_STAT!B2238</f>
        <v>45258</v>
      </c>
      <c r="B2235" s="6">
        <f>TITRES_STAT!D2238</f>
        <v>7.0034999999999998</v>
      </c>
      <c r="C2235" s="2">
        <f t="shared" si="269"/>
        <v>0.18679999999999986</v>
      </c>
      <c r="D2235" s="2">
        <f t="shared" si="270"/>
        <v>6.7140000000000004</v>
      </c>
      <c r="E2235" s="2">
        <f t="shared" si="272"/>
        <v>6.6364999999999998</v>
      </c>
      <c r="F2235" s="2">
        <f t="shared" si="273"/>
        <v>6.484754999999998</v>
      </c>
      <c r="G2235" s="2">
        <f t="shared" si="275"/>
        <v>6.428073999999997</v>
      </c>
      <c r="H2235" s="2">
        <f t="shared" si="271"/>
        <v>6.778500999999995</v>
      </c>
      <c r="I2235" s="2">
        <f t="array" ref="I2235">SUMPRODUCT(B2219:B2238, (ROW(B2219:B2238)-ROW(B2219)+1)) / (20*21/2)</f>
        <v>6.7186661904761884</v>
      </c>
      <c r="J2235" s="2">
        <f t="shared" si="274"/>
        <v>6.5488000908512349</v>
      </c>
      <c r="K2235" s="2">
        <f t="shared" si="276"/>
        <v>6.5074590911092738</v>
      </c>
    </row>
    <row r="2236" spans="1:11" ht="13.5" x14ac:dyDescent="0.25">
      <c r="A2236" s="3">
        <f>TITRES_STAT!B2239</f>
        <v>45259</v>
      </c>
      <c r="B2236" s="6">
        <f>TITRES_STAT!D2239</f>
        <v>6.9941000000000004</v>
      </c>
      <c r="C2236" s="2">
        <f t="shared" si="269"/>
        <v>-9.3999999999994088E-3</v>
      </c>
      <c r="D2236" s="2">
        <f t="shared" si="270"/>
        <v>6.8055000000000003</v>
      </c>
      <c r="E2236" s="2">
        <f t="shared" si="272"/>
        <v>6.69346</v>
      </c>
      <c r="F2236" s="2">
        <f t="shared" si="273"/>
        <v>6.5263049999999989</v>
      </c>
      <c r="G2236" s="2">
        <f t="shared" si="275"/>
        <v>6.4319959999999989</v>
      </c>
      <c r="H2236" s="2">
        <f t="shared" si="271"/>
        <v>6.7780159999999956</v>
      </c>
      <c r="I2236" s="2">
        <f t="array" ref="I2236">SUMPRODUCT(B2220:B2239, (ROW(B2220:B2239)-ROW(B2220)+1)) / (20*21/2)</f>
        <v>6.7724747619047623</v>
      </c>
      <c r="J2236" s="2">
        <f t="shared" si="274"/>
        <v>6.5912096060082606</v>
      </c>
      <c r="K2236" s="2">
        <f t="shared" si="276"/>
        <v>6.5265430483206748</v>
      </c>
    </row>
    <row r="2237" spans="1:11" ht="13.5" x14ac:dyDescent="0.25">
      <c r="A2237" s="3">
        <f>TITRES_STAT!B2240</f>
        <v>45260</v>
      </c>
      <c r="B2237" s="6">
        <f>TITRES_STAT!D2240</f>
        <v>6.9847999999999999</v>
      </c>
      <c r="C2237" s="2">
        <f t="shared" si="269"/>
        <v>-9.3000000000005301E-3</v>
      </c>
      <c r="D2237" s="2">
        <f t="shared" si="270"/>
        <v>6.8820799999999993</v>
      </c>
      <c r="E2237" s="2">
        <f t="shared" si="272"/>
        <v>6.7485499999999998</v>
      </c>
      <c r="F2237" s="2">
        <f t="shared" si="273"/>
        <v>6.5673900000000005</v>
      </c>
      <c r="G2237" s="2">
        <f t="shared" si="275"/>
        <v>6.4357319999999989</v>
      </c>
      <c r="H2237" s="2">
        <f t="shared" si="271"/>
        <v>6.7774394999999945</v>
      </c>
      <c r="I2237" s="2">
        <f t="array" ref="I2237">SUMPRODUCT(B2221:B2240, (ROW(B2221:B2240)-ROW(B2221)+1)) / (20*21/2)</f>
        <v>6.8068052380952384</v>
      </c>
      <c r="J2237" s="2">
        <f t="shared" si="274"/>
        <v>6.6286944054360459</v>
      </c>
      <c r="K2237" s="2">
        <f t="shared" si="276"/>
        <v>6.5445139091708446</v>
      </c>
    </row>
    <row r="2238" spans="1:11" ht="13.5" x14ac:dyDescent="0.25">
      <c r="A2238" s="3">
        <f>TITRES_STAT!B2241</f>
        <v>45261</v>
      </c>
      <c r="B2238" s="6">
        <f>TITRES_STAT!D2241</f>
        <v>6.9847999999999999</v>
      </c>
      <c r="C2238" s="2">
        <f t="shared" si="269"/>
        <v>0</v>
      </c>
      <c r="D2238" s="2">
        <f t="shared" si="270"/>
        <v>6.9567800000000002</v>
      </c>
      <c r="E2238" s="2">
        <f t="shared" si="272"/>
        <v>6.7989699999999997</v>
      </c>
      <c r="F2238" s="2">
        <f t="shared" si="273"/>
        <v>6.6066100000000008</v>
      </c>
      <c r="G2238" s="2">
        <f t="shared" si="275"/>
        <v>6.4446959999999986</v>
      </c>
      <c r="H2238" s="2">
        <f t="shared" si="271"/>
        <v>6.7777674999999951</v>
      </c>
      <c r="I2238" s="2">
        <f t="array" ref="I2238">SUMPRODUCT(B2222:B2241, (ROW(B2222:B2241)-ROW(B2222)+1)) / (20*21/2)</f>
        <v>6.838467619047619</v>
      </c>
      <c r="J2238" s="2">
        <f t="shared" si="274"/>
        <v>6.6626092239659469</v>
      </c>
      <c r="K2238" s="2">
        <f t="shared" si="276"/>
        <v>6.5617800303798317</v>
      </c>
    </row>
    <row r="2239" spans="1:11" ht="13.5" x14ac:dyDescent="0.25">
      <c r="A2239" s="3">
        <f>TITRES_STAT!B2242</f>
        <v>45264</v>
      </c>
      <c r="B2239" s="6">
        <f>TITRES_STAT!D2242</f>
        <v>7.1715999999999998</v>
      </c>
      <c r="C2239" s="2">
        <f t="shared" si="269"/>
        <v>0.18679999999999986</v>
      </c>
      <c r="D2239" s="2">
        <f t="shared" si="270"/>
        <v>7.0277599999999989</v>
      </c>
      <c r="E2239" s="2">
        <f t="shared" si="272"/>
        <v>6.8428599999999999</v>
      </c>
      <c r="F2239" s="2">
        <f t="shared" si="273"/>
        <v>6.6430300000000013</v>
      </c>
      <c r="G2239" s="2">
        <f t="shared" si="275"/>
        <v>6.4573959999999992</v>
      </c>
      <c r="H2239" s="2">
        <f t="shared" si="271"/>
        <v>6.7790294999999956</v>
      </c>
      <c r="I2239" s="2">
        <f t="array" ref="I2239">SUMPRODUCT(B2223:B2242, (ROW(B2223:B2242)-ROW(B2223)+1)) / (20*21/2)</f>
        <v>6.8727952380952386</v>
      </c>
      <c r="J2239" s="2">
        <f t="shared" si="274"/>
        <v>6.7110845359691904</v>
      </c>
      <c r="K2239" s="2">
        <f t="shared" si="276"/>
        <v>6.5856945389923878</v>
      </c>
    </row>
    <row r="2240" spans="1:11" ht="13.5" x14ac:dyDescent="0.25">
      <c r="A2240" s="3">
        <f>TITRES_STAT!B2243</f>
        <v>45265</v>
      </c>
      <c r="B2240" s="6">
        <f>TITRES_STAT!D2243</f>
        <v>7.0034999999999998</v>
      </c>
      <c r="C2240" s="2">
        <f t="shared" si="269"/>
        <v>-0.16809999999999992</v>
      </c>
      <c r="D2240" s="2">
        <f t="shared" si="270"/>
        <v>7.0277600000000007</v>
      </c>
      <c r="E2240" s="2">
        <f t="shared" si="272"/>
        <v>6.8708799999999997</v>
      </c>
      <c r="F2240" s="2">
        <f t="shared" si="273"/>
        <v>6.6710450000000012</v>
      </c>
      <c r="G2240" s="2">
        <f t="shared" si="275"/>
        <v>6.466733999999998</v>
      </c>
      <c r="H2240" s="2">
        <f t="shared" si="271"/>
        <v>6.7792244999999953</v>
      </c>
      <c r="I2240" s="2">
        <f t="array" ref="I2240">SUMPRODUCT(B2224:B2243, (ROW(B2224:B2243)-ROW(B2224)+1)) / (20*21/2)</f>
        <v>6.9021904761904764</v>
      </c>
      <c r="J2240" s="2">
        <f t="shared" si="274"/>
        <v>6.7389336277816483</v>
      </c>
      <c r="K2240" s="2">
        <f t="shared" si="276"/>
        <v>6.6020790668750386</v>
      </c>
    </row>
    <row r="2241" spans="1:11" ht="13.5" x14ac:dyDescent="0.25">
      <c r="A2241" s="3">
        <f>TITRES_STAT!B2244</f>
        <v>45266</v>
      </c>
      <c r="B2241" s="6">
        <f>TITRES_STAT!D2244</f>
        <v>7.0034999999999998</v>
      </c>
      <c r="C2241" s="2">
        <f t="shared" si="269"/>
        <v>0</v>
      </c>
      <c r="D2241" s="2">
        <f t="shared" si="270"/>
        <v>7.0296399999999988</v>
      </c>
      <c r="E2241" s="2">
        <f t="shared" si="272"/>
        <v>6.9175700000000004</v>
      </c>
      <c r="F2241" s="2">
        <f t="shared" si="273"/>
        <v>6.6990600000000002</v>
      </c>
      <c r="G2241" s="2">
        <f t="shared" si="275"/>
        <v>6.4760719999999967</v>
      </c>
      <c r="H2241" s="2">
        <f t="shared" si="271"/>
        <v>6.7787414999999962</v>
      </c>
      <c r="I2241" s="2">
        <f t="array" ref="I2241">SUMPRODUCT(B2225:B2244, (ROW(B2225:B2244)-ROW(B2225)+1)) / (20*21/2)</f>
        <v>6.927710952380953</v>
      </c>
      <c r="J2241" s="2">
        <f t="shared" si="274"/>
        <v>6.764130425135777</v>
      </c>
      <c r="K2241" s="2">
        <f t="shared" si="276"/>
        <v>6.617821064252488</v>
      </c>
    </row>
    <row r="2242" spans="1:11" ht="13.5" x14ac:dyDescent="0.25">
      <c r="A2242" s="3">
        <f>TITRES_STAT!B2245</f>
        <v>45267</v>
      </c>
      <c r="B2242" s="6">
        <f>TITRES_STAT!D2245</f>
        <v>7.0594999999999999</v>
      </c>
      <c r="C2242" s="2">
        <f t="shared" si="269"/>
        <v>5.600000000000005E-2</v>
      </c>
      <c r="D2242" s="2">
        <f t="shared" si="270"/>
        <v>7.044579999999999</v>
      </c>
      <c r="E2242" s="2">
        <f t="shared" si="272"/>
        <v>6.9633299999999991</v>
      </c>
      <c r="F2242" s="2">
        <f t="shared" si="273"/>
        <v>6.741550000000001</v>
      </c>
      <c r="G2242" s="2">
        <f t="shared" si="275"/>
        <v>6.4891459999999972</v>
      </c>
      <c r="H2242" s="2">
        <f t="shared" si="271"/>
        <v>6.7796689999999966</v>
      </c>
      <c r="I2242" s="2">
        <f t="array" ref="I2242">SUMPRODUCT(B2226:B2245, (ROW(B2226:B2245)-ROW(B2226)+1)) / (20*21/2)</f>
        <v>6.9502966666666683</v>
      </c>
      <c r="J2242" s="2">
        <f t="shared" si="274"/>
        <v>6.792260860837132</v>
      </c>
      <c r="K2242" s="2">
        <f t="shared" si="276"/>
        <v>6.6351418068308217</v>
      </c>
    </row>
    <row r="2243" spans="1:11" ht="13.5" x14ac:dyDescent="0.25">
      <c r="A2243" s="3">
        <f>TITRES_STAT!B2246</f>
        <v>45268</v>
      </c>
      <c r="B2243" s="6">
        <f>TITRES_STAT!D2246</f>
        <v>7.0502000000000002</v>
      </c>
      <c r="C2243" s="2">
        <f t="shared" si="269"/>
        <v>-9.2999999999996419E-3</v>
      </c>
      <c r="D2243" s="2">
        <f t="shared" si="270"/>
        <v>7.0576600000000003</v>
      </c>
      <c r="E2243" s="2">
        <f t="shared" si="272"/>
        <v>7.0072200000000011</v>
      </c>
      <c r="F2243" s="2">
        <f t="shared" si="273"/>
        <v>6.7728350000000006</v>
      </c>
      <c r="G2243" s="2">
        <f t="shared" si="275"/>
        <v>6.5018459999999978</v>
      </c>
      <c r="H2243" s="2">
        <f t="shared" si="271"/>
        <v>6.7800974999999974</v>
      </c>
      <c r="I2243" s="2">
        <f t="array" ref="I2243">SUMPRODUCT(B2227:B2246, (ROW(B2227:B2246)-ROW(B2227)+1)) / (20*21/2)</f>
        <v>6.9690176190476194</v>
      </c>
      <c r="J2243" s="2">
        <f t="shared" si="274"/>
        <v>6.8168264931383575</v>
      </c>
      <c r="K2243" s="2">
        <f t="shared" si="276"/>
        <v>6.6514185987198093</v>
      </c>
    </row>
    <row r="2244" spans="1:11" ht="13.5" x14ac:dyDescent="0.25">
      <c r="A2244" s="3">
        <f>TITRES_STAT!B2247</f>
        <v>45271</v>
      </c>
      <c r="B2244" s="6">
        <f>TITRES_STAT!D2247</f>
        <v>7.0407999999999999</v>
      </c>
      <c r="C2244" s="2">
        <f t="shared" ref="C2244:C2307" si="277">B2244-B2243</f>
        <v>-9.400000000000297E-3</v>
      </c>
      <c r="D2244" s="2">
        <f t="shared" si="270"/>
        <v>7.0314999999999994</v>
      </c>
      <c r="E2244" s="2">
        <f t="shared" si="272"/>
        <v>7.02963</v>
      </c>
      <c r="F2244" s="2">
        <f t="shared" si="273"/>
        <v>6.8036500000000002</v>
      </c>
      <c r="G2244" s="2">
        <f t="shared" si="275"/>
        <v>6.5119299999999978</v>
      </c>
      <c r="H2244" s="2">
        <f t="shared" si="271"/>
        <v>6.7804789999999961</v>
      </c>
      <c r="I2244" s="2">
        <f t="array" ref="I2244">SUMPRODUCT(B2228:B2247, (ROW(B2228:B2247)-ROW(B2228)+1)) / (20*21/2)</f>
        <v>6.994629047619048</v>
      </c>
      <c r="J2244" s="2">
        <f t="shared" si="274"/>
        <v>6.8381573033156569</v>
      </c>
      <c r="K2244" s="2">
        <f t="shared" si="276"/>
        <v>6.6666884575935423</v>
      </c>
    </row>
    <row r="2245" spans="1:11" ht="13.5" x14ac:dyDescent="0.25">
      <c r="A2245" s="3">
        <f>TITRES_STAT!B2248</f>
        <v>45272</v>
      </c>
      <c r="B2245" s="6">
        <f>TITRES_STAT!D2248</f>
        <v>7.0407999999999999</v>
      </c>
      <c r="C2245" s="2">
        <f t="shared" si="277"/>
        <v>0</v>
      </c>
      <c r="D2245" s="2">
        <f t="shared" si="270"/>
        <v>7.0389600000000003</v>
      </c>
      <c r="E2245" s="2">
        <f t="shared" si="272"/>
        <v>7.0333600000000001</v>
      </c>
      <c r="F2245" s="2">
        <f t="shared" si="273"/>
        <v>6.8349299999999999</v>
      </c>
      <c r="G2245" s="2">
        <f t="shared" si="275"/>
        <v>6.5220139999999978</v>
      </c>
      <c r="H2245" s="2">
        <f t="shared" si="271"/>
        <v>6.7791419999999967</v>
      </c>
      <c r="I2245" s="2">
        <f t="array" ref="I2245">SUMPRODUCT(B2229:B2248, (ROW(B2229:B2248)-ROW(B2229)+1)) / (20*21/2)</f>
        <v>7.0204676190476185</v>
      </c>
      <c r="J2245" s="2">
        <f t="shared" si="274"/>
        <v>6.857456607761784</v>
      </c>
      <c r="K2245" s="2">
        <f t="shared" si="276"/>
        <v>6.6813594984722267</v>
      </c>
    </row>
    <row r="2246" spans="1:11" ht="13.5" x14ac:dyDescent="0.25">
      <c r="A2246" s="3">
        <f>TITRES_STAT!B2249</f>
        <v>45273</v>
      </c>
      <c r="B2246" s="6">
        <f>TITRES_STAT!D2249</f>
        <v>7.0315000000000003</v>
      </c>
      <c r="C2246" s="2">
        <f t="shared" si="277"/>
        <v>-9.2999999999996419E-3</v>
      </c>
      <c r="D2246" s="2">
        <f t="shared" ref="D2246:D2309" si="278">AVERAGE(B2242:B2246)</f>
        <v>7.0445599999999997</v>
      </c>
      <c r="E2246" s="2">
        <f t="shared" si="272"/>
        <v>7.0370999999999979</v>
      </c>
      <c r="F2246" s="2">
        <f t="shared" si="273"/>
        <v>6.8652800000000003</v>
      </c>
      <c r="G2246" s="2">
        <f t="shared" si="275"/>
        <v>6.5319119999999984</v>
      </c>
      <c r="H2246" s="2">
        <f t="shared" si="271"/>
        <v>6.7781204999999964</v>
      </c>
      <c r="I2246" s="2">
        <f t="array" ref="I2246">SUMPRODUCT(B2230:B2249, (ROW(B2230:B2249)-ROW(B2230)+1)) / (20*21/2)</f>
        <v>7.0412347619047608</v>
      </c>
      <c r="J2246" s="2">
        <f t="shared" si="274"/>
        <v>6.8740321689273287</v>
      </c>
      <c r="K2246" s="2">
        <f t="shared" si="276"/>
        <v>6.6950904985321396</v>
      </c>
    </row>
    <row r="2247" spans="1:11" ht="13.5" x14ac:dyDescent="0.25">
      <c r="A2247" s="3">
        <f>TITRES_STAT!B2250</f>
        <v>45274</v>
      </c>
      <c r="B2247" s="6">
        <f>TITRES_STAT!D2250</f>
        <v>7.1341999999999999</v>
      </c>
      <c r="C2247" s="2">
        <f t="shared" si="277"/>
        <v>0.10269999999999957</v>
      </c>
      <c r="D2247" s="2">
        <f t="shared" si="278"/>
        <v>7.0594999999999999</v>
      </c>
      <c r="E2247" s="2">
        <f t="shared" si="272"/>
        <v>7.0520399999999999</v>
      </c>
      <c r="F2247" s="2">
        <f t="shared" si="273"/>
        <v>6.9002950000000016</v>
      </c>
      <c r="G2247" s="2">
        <f t="shared" si="275"/>
        <v>6.5444239999999976</v>
      </c>
      <c r="H2247" s="2">
        <f t="shared" si="271"/>
        <v>6.7778384999999979</v>
      </c>
      <c r="I2247" s="2">
        <f t="array" ref="I2247">SUMPRODUCT(B2231:B2250, (ROW(B2231:B2250)-ROW(B2231)+1)) / (20*21/2)</f>
        <v>7.0582199999999995</v>
      </c>
      <c r="J2247" s="2">
        <f t="shared" si="274"/>
        <v>6.8988100576009161</v>
      </c>
      <c r="K2247" s="2">
        <f t="shared" si="276"/>
        <v>6.71231047898186</v>
      </c>
    </row>
    <row r="2248" spans="1:11" ht="13.5" x14ac:dyDescent="0.25">
      <c r="A2248" s="3">
        <f>TITRES_STAT!B2251</f>
        <v>45275</v>
      </c>
      <c r="B2248" s="6">
        <f>TITRES_STAT!D2251</f>
        <v>7.1715999999999998</v>
      </c>
      <c r="C2248" s="2">
        <f t="shared" si="277"/>
        <v>3.7399999999999878E-2</v>
      </c>
      <c r="D2248" s="2">
        <f t="shared" si="278"/>
        <v>7.08378</v>
      </c>
      <c r="E2248" s="2">
        <f t="shared" si="272"/>
        <v>7.0707199999999997</v>
      </c>
      <c r="F2248" s="2">
        <f t="shared" si="273"/>
        <v>6.934845000000001</v>
      </c>
      <c r="G2248" s="2">
        <f t="shared" si="275"/>
        <v>6.5589919999999999</v>
      </c>
      <c r="H2248" s="2">
        <f t="shared" si="271"/>
        <v>6.7775174999999983</v>
      </c>
      <c r="I2248" s="2">
        <f t="array" ref="I2248">SUMPRODUCT(B2232:B2251, (ROW(B2232:B2251)-ROW(B2232)+1)) / (20*21/2)</f>
        <v>7.0732485714285707</v>
      </c>
      <c r="J2248" s="2">
        <f t="shared" si="274"/>
        <v>6.9247900521151147</v>
      </c>
      <c r="K2248" s="2">
        <f t="shared" si="276"/>
        <v>6.7303218327472774</v>
      </c>
    </row>
    <row r="2249" spans="1:11" ht="13.5" x14ac:dyDescent="0.25">
      <c r="A2249" s="3">
        <f>TITRES_STAT!B2252</f>
        <v>45278</v>
      </c>
      <c r="B2249" s="6">
        <f>TITRES_STAT!D2252</f>
        <v>7.1528999999999998</v>
      </c>
      <c r="C2249" s="2">
        <f t="shared" si="277"/>
        <v>-1.8699999999999939E-2</v>
      </c>
      <c r="D2249" s="2">
        <f t="shared" si="278"/>
        <v>7.1061999999999994</v>
      </c>
      <c r="E2249" s="2">
        <f t="shared" si="272"/>
        <v>7.0688499999999994</v>
      </c>
      <c r="F2249" s="2">
        <f t="shared" si="273"/>
        <v>6.9558550000000015</v>
      </c>
      <c r="G2249" s="2">
        <f t="shared" si="275"/>
        <v>6.5724379999999982</v>
      </c>
      <c r="H2249" s="2">
        <f t="shared" si="271"/>
        <v>6.7775549999999978</v>
      </c>
      <c r="I2249" s="2">
        <f t="array" ref="I2249">SUMPRODUCT(B2233:B2252, (ROW(B2233:B2252)-ROW(B2233)+1)) / (20*21/2)</f>
        <v>7.075650476190475</v>
      </c>
      <c r="J2249" s="2">
        <f t="shared" si="274"/>
        <v>6.9465148090565316</v>
      </c>
      <c r="K2249" s="2">
        <f t="shared" si="276"/>
        <v>6.7468935255807168</v>
      </c>
    </row>
    <row r="2250" spans="1:11" ht="13.5" x14ac:dyDescent="0.25">
      <c r="A2250" s="3">
        <f>TITRES_STAT!B2253</f>
        <v>45279</v>
      </c>
      <c r="B2250" s="6">
        <f>TITRES_STAT!D2253</f>
        <v>7.1341999999999999</v>
      </c>
      <c r="C2250" s="2">
        <f t="shared" si="277"/>
        <v>-1.8699999999999939E-2</v>
      </c>
      <c r="D2250" s="2">
        <f t="shared" si="278"/>
        <v>7.1248799999999992</v>
      </c>
      <c r="E2250" s="2">
        <f t="shared" si="272"/>
        <v>7.0819199999999993</v>
      </c>
      <c r="F2250" s="2">
        <f t="shared" si="273"/>
        <v>6.9763999999999999</v>
      </c>
      <c r="G2250" s="2">
        <f t="shared" si="275"/>
        <v>6.5866320000000007</v>
      </c>
      <c r="H2250" s="2">
        <f t="shared" ref="H2250:H2313" si="279">AVERAGE(B2051:B2250)</f>
        <v>6.7770469999999978</v>
      </c>
      <c r="I2250" s="2">
        <f t="array" ref="I2250">SUMPRODUCT(B2234:B2253, (ROW(B2234:B2253)-ROW(B2234)+1)) / (20*21/2)</f>
        <v>7.0840066666666663</v>
      </c>
      <c r="J2250" s="2">
        <f t="shared" si="274"/>
        <v>6.9643895891463856</v>
      </c>
      <c r="K2250" s="2">
        <f t="shared" si="276"/>
        <v>6.7620820147736298</v>
      </c>
    </row>
    <row r="2251" spans="1:11" ht="13.5" x14ac:dyDescent="0.25">
      <c r="A2251" s="3">
        <f>TITRES_STAT!B2254</f>
        <v>45280</v>
      </c>
      <c r="B2251" s="6">
        <f>TITRES_STAT!D2254</f>
        <v>7.1341999999999999</v>
      </c>
      <c r="C2251" s="2">
        <f t="shared" si="277"/>
        <v>0</v>
      </c>
      <c r="D2251" s="2">
        <f t="shared" si="278"/>
        <v>7.1454199999999997</v>
      </c>
      <c r="E2251" s="2">
        <f t="shared" si="272"/>
        <v>7.0949900000000001</v>
      </c>
      <c r="F2251" s="2">
        <f t="shared" si="273"/>
        <v>7.0062799999999994</v>
      </c>
      <c r="G2251" s="2">
        <f t="shared" si="275"/>
        <v>6.6013860000000024</v>
      </c>
      <c r="H2251" s="2">
        <f t="shared" si="279"/>
        <v>6.777443499999996</v>
      </c>
      <c r="I2251" s="2">
        <f t="array" ref="I2251">SUMPRODUCT(B2235:B2254, (ROW(B2235:B2254)-ROW(B2235)+1)) / (20*21/2)</f>
        <v>7.0926285714285724</v>
      </c>
      <c r="J2251" s="2">
        <f t="shared" si="274"/>
        <v>6.9805620092276826</v>
      </c>
      <c r="K2251" s="2">
        <f t="shared" si="276"/>
        <v>6.7766748769393699</v>
      </c>
    </row>
    <row r="2252" spans="1:11" ht="13.5" x14ac:dyDescent="0.25">
      <c r="A2252" s="3">
        <f>TITRES_STAT!B2255</f>
        <v>45281</v>
      </c>
      <c r="B2252" s="6">
        <f>TITRES_STAT!D2255</f>
        <v>7.0315000000000003</v>
      </c>
      <c r="C2252" s="2">
        <f t="shared" si="277"/>
        <v>-0.10269999999999957</v>
      </c>
      <c r="D2252" s="2">
        <f t="shared" si="278"/>
        <v>7.1248800000000001</v>
      </c>
      <c r="E2252" s="2">
        <f t="shared" ref="E2252:E2315" si="280">AVERAGE(B2243:B2252)</f>
        <v>7.0921899999999996</v>
      </c>
      <c r="F2252" s="2">
        <f t="shared" si="273"/>
        <v>7.0277599999999989</v>
      </c>
      <c r="G2252" s="2">
        <f t="shared" si="275"/>
        <v>6.6142720000000024</v>
      </c>
      <c r="H2252" s="2">
        <f t="shared" si="279"/>
        <v>6.7756079999999965</v>
      </c>
      <c r="I2252" s="2">
        <f t="array" ref="I2252">SUMPRODUCT(B2236:B2255, (ROW(B2236:B2255)-ROW(B2236)+1)) / (20*21/2)</f>
        <v>7.0996942857142864</v>
      </c>
      <c r="J2252" s="2">
        <f t="shared" si="274"/>
        <v>6.985413246444093</v>
      </c>
      <c r="K2252" s="2">
        <f t="shared" si="276"/>
        <v>6.7866680190201789</v>
      </c>
    </row>
    <row r="2253" spans="1:11" ht="13.5" x14ac:dyDescent="0.25">
      <c r="A2253" s="3">
        <f>TITRES_STAT!B2256</f>
        <v>45282</v>
      </c>
      <c r="B2253" s="6">
        <f>TITRES_STAT!D2256</f>
        <v>7.1154999999999999</v>
      </c>
      <c r="C2253" s="2">
        <f t="shared" si="277"/>
        <v>8.3999999999999631E-2</v>
      </c>
      <c r="D2253" s="2">
        <f t="shared" si="278"/>
        <v>7.1136600000000003</v>
      </c>
      <c r="E2253" s="2">
        <f t="shared" si="280"/>
        <v>7.0987200000000001</v>
      </c>
      <c r="F2253" s="2">
        <f t="shared" si="273"/>
        <v>7.0529699999999993</v>
      </c>
      <c r="G2253" s="2">
        <f t="shared" si="275"/>
        <v>6.6290260000000014</v>
      </c>
      <c r="H2253" s="2">
        <f t="shared" si="279"/>
        <v>6.7741924999999981</v>
      </c>
      <c r="I2253" s="2">
        <f t="array" ref="I2253">SUMPRODUCT(B2237:B2256, (ROW(B2237:B2256)-ROW(B2237)+1)) / (20*21/2)</f>
        <v>7.1043219047619059</v>
      </c>
      <c r="J2253" s="2">
        <f t="shared" si="274"/>
        <v>6.9978024610684653</v>
      </c>
      <c r="K2253" s="2">
        <f t="shared" si="276"/>
        <v>6.7995633908233089</v>
      </c>
    </row>
    <row r="2254" spans="1:11" ht="13.5" x14ac:dyDescent="0.25">
      <c r="A2254" s="3">
        <f>TITRES_STAT!B2257</f>
        <v>45285</v>
      </c>
      <c r="B2254" s="6">
        <f>TITRES_STAT!D2257</f>
        <v>7.1435000000000004</v>
      </c>
      <c r="C2254" s="2">
        <f t="shared" si="277"/>
        <v>2.8000000000000469E-2</v>
      </c>
      <c r="D2254" s="2">
        <f t="shared" si="278"/>
        <v>7.1117800000000004</v>
      </c>
      <c r="E2254" s="2">
        <f t="shared" si="280"/>
        <v>7.1089900000000004</v>
      </c>
      <c r="F2254" s="2">
        <f t="shared" si="273"/>
        <v>7.0693099999999989</v>
      </c>
      <c r="G2254" s="2">
        <f t="shared" si="275"/>
        <v>6.6443400000000024</v>
      </c>
      <c r="H2254" s="2">
        <f t="shared" si="279"/>
        <v>6.7729169999999979</v>
      </c>
      <c r="I2254" s="2">
        <f t="array" ref="I2254">SUMPRODUCT(B2238:B2257, (ROW(B2238:B2257)-ROW(B2238)+1)) / (20*21/2)</f>
        <v>7.1065457142857147</v>
      </c>
      <c r="J2254" s="2">
        <f t="shared" si="274"/>
        <v>7.0116784171571833</v>
      </c>
      <c r="K2254" s="2">
        <f t="shared" si="276"/>
        <v>6.8130511009871011</v>
      </c>
    </row>
    <row r="2255" spans="1:11" ht="13.5" x14ac:dyDescent="0.25">
      <c r="A2255" s="3">
        <f>TITRES_STAT!B2258</f>
        <v>45286</v>
      </c>
      <c r="B2255" s="6">
        <f>TITRES_STAT!D2258</f>
        <v>7.1435000000000004</v>
      </c>
      <c r="C2255" s="2">
        <f t="shared" si="277"/>
        <v>0</v>
      </c>
      <c r="D2255" s="2">
        <f t="shared" si="278"/>
        <v>7.1136400000000011</v>
      </c>
      <c r="E2255" s="2">
        <f t="shared" si="280"/>
        <v>7.1192599999999997</v>
      </c>
      <c r="F2255" s="2">
        <f t="shared" si="273"/>
        <v>7.0763099999999977</v>
      </c>
      <c r="G2255" s="2">
        <f t="shared" si="275"/>
        <v>6.6602140000000016</v>
      </c>
      <c r="H2255" s="2">
        <f t="shared" si="279"/>
        <v>6.772093499999996</v>
      </c>
      <c r="I2255" s="2">
        <f t="array" ref="I2255">SUMPRODUCT(B2239:B2258, (ROW(B2239:B2258)-ROW(B2239)+1)) / (20*21/2)</f>
        <v>7.110858095238096</v>
      </c>
      <c r="J2255" s="2">
        <f t="shared" si="274"/>
        <v>7.024232853618404</v>
      </c>
      <c r="K2255" s="2">
        <f t="shared" si="276"/>
        <v>6.8260098813405481</v>
      </c>
    </row>
    <row r="2256" spans="1:11" ht="13.5" x14ac:dyDescent="0.25">
      <c r="A2256" s="3">
        <f>TITRES_STAT!B2259</f>
        <v>45287</v>
      </c>
      <c r="B2256" s="6">
        <f>TITRES_STAT!D2259</f>
        <v>7.1249000000000002</v>
      </c>
      <c r="C2256" s="2">
        <f t="shared" si="277"/>
        <v>-1.8600000000000172E-2</v>
      </c>
      <c r="D2256" s="2">
        <f t="shared" si="278"/>
        <v>7.1117800000000004</v>
      </c>
      <c r="E2256" s="2">
        <f t="shared" si="280"/>
        <v>7.1286000000000005</v>
      </c>
      <c r="F2256" s="2">
        <f t="shared" si="273"/>
        <v>7.0828499999999979</v>
      </c>
      <c r="G2256" s="2">
        <f t="shared" si="275"/>
        <v>6.6757160000000022</v>
      </c>
      <c r="H2256" s="2">
        <f t="shared" si="279"/>
        <v>6.7728954999999962</v>
      </c>
      <c r="I2256" s="2">
        <f t="array" ref="I2256">SUMPRODUCT(B2240:B2259, (ROW(B2240:B2259)-ROW(B2240)+1)) / (20*21/2)</f>
        <v>7.1384685714285707</v>
      </c>
      <c r="J2256" s="2">
        <f t="shared" si="274"/>
        <v>7.0338202008928414</v>
      </c>
      <c r="K2256" s="2">
        <f t="shared" si="276"/>
        <v>6.8377310624644485</v>
      </c>
    </row>
    <row r="2257" spans="1:11" ht="13.5" x14ac:dyDescent="0.25">
      <c r="A2257" s="3">
        <f>TITRES_STAT!B2260</f>
        <v>45288</v>
      </c>
      <c r="B2257" s="6">
        <f>TITRES_STAT!D2260</f>
        <v>7.1062000000000003</v>
      </c>
      <c r="C2257" s="2">
        <f t="shared" si="277"/>
        <v>-1.8699999999999939E-2</v>
      </c>
      <c r="D2257" s="2">
        <f t="shared" si="278"/>
        <v>7.1267200000000006</v>
      </c>
      <c r="E2257" s="2">
        <f t="shared" si="280"/>
        <v>7.1258000000000008</v>
      </c>
      <c r="F2257" s="2">
        <f t="shared" si="273"/>
        <v>7.088919999999999</v>
      </c>
      <c r="G2257" s="2">
        <f t="shared" si="275"/>
        <v>6.690844000000002</v>
      </c>
      <c r="H2257" s="2">
        <f t="shared" si="279"/>
        <v>6.7718854999999962</v>
      </c>
      <c r="I2257" s="2">
        <f t="array" ref="I2257">SUMPRODUCT(B2241:B2260, (ROW(B2241:B2260)-ROW(B2241)+1)) / (20*21/2)</f>
        <v>7.1641709523809523</v>
      </c>
      <c r="J2257" s="2">
        <f t="shared" si="274"/>
        <v>7.0407135150935236</v>
      </c>
      <c r="K2257" s="2">
        <f t="shared" si="276"/>
        <v>6.8482592560932938</v>
      </c>
    </row>
    <row r="2258" spans="1:11" ht="13.5" x14ac:dyDescent="0.25">
      <c r="A2258" s="3">
        <f>TITRES_STAT!B2261</f>
        <v>45289</v>
      </c>
      <c r="B2258" s="6">
        <f>TITRES_STAT!D2261</f>
        <v>7.1341999999999999</v>
      </c>
      <c r="C2258" s="2">
        <f t="shared" si="277"/>
        <v>2.7999999999999581E-2</v>
      </c>
      <c r="D2258" s="2">
        <f t="shared" si="278"/>
        <v>7.1304600000000011</v>
      </c>
      <c r="E2258" s="2">
        <f t="shared" si="280"/>
        <v>7.1220600000000021</v>
      </c>
      <c r="F2258" s="2">
        <f t="shared" si="273"/>
        <v>7.0963899999999995</v>
      </c>
      <c r="G2258" s="2">
        <f t="shared" si="275"/>
        <v>6.708400000000001</v>
      </c>
      <c r="H2258" s="2">
        <f t="shared" si="279"/>
        <v>6.7713774999999954</v>
      </c>
      <c r="I2258" s="2">
        <f t="array" ref="I2258">SUMPRODUCT(B2242:B2261, (ROW(B2242:B2261)-ROW(B2242)+1)) / (20*21/2)</f>
        <v>7.1747519047619051</v>
      </c>
      <c r="J2258" s="2">
        <f t="shared" si="274"/>
        <v>7.0496169898465215</v>
      </c>
      <c r="K2258" s="2">
        <f t="shared" si="276"/>
        <v>6.8594726185994395</v>
      </c>
    </row>
    <row r="2259" spans="1:11" ht="13.5" x14ac:dyDescent="0.25">
      <c r="A2259" s="3">
        <f>TITRES_STAT!B2262</f>
        <v>45293</v>
      </c>
      <c r="B2259" s="6">
        <f>TITRES_STAT!D2262</f>
        <v>7.3863000000000003</v>
      </c>
      <c r="C2259" s="2">
        <f t="shared" si="277"/>
        <v>0.25210000000000043</v>
      </c>
      <c r="D2259" s="2">
        <f t="shared" si="278"/>
        <v>7.1790199999999995</v>
      </c>
      <c r="E2259" s="2">
        <f t="shared" si="280"/>
        <v>7.1454000000000004</v>
      </c>
      <c r="F2259" s="2">
        <f t="shared" si="273"/>
        <v>7.107124999999999</v>
      </c>
      <c r="G2259" s="2">
        <f t="shared" si="275"/>
        <v>6.7319320000000014</v>
      </c>
      <c r="H2259" s="2">
        <f t="shared" si="279"/>
        <v>6.7721749999999936</v>
      </c>
      <c r="I2259" s="2">
        <f t="array" ref="I2259">SUMPRODUCT(B2243:B2262, (ROW(B2243:B2262)-ROW(B2243)+1)) / (20*21/2)</f>
        <v>7.1824499999999993</v>
      </c>
      <c r="J2259" s="2">
        <f t="shared" si="274"/>
        <v>7.0816820384325672</v>
      </c>
      <c r="K2259" s="2">
        <f t="shared" si="276"/>
        <v>6.8801325159092661</v>
      </c>
    </row>
    <row r="2260" spans="1:11" ht="13.5" x14ac:dyDescent="0.25">
      <c r="A2260" s="3">
        <f>TITRES_STAT!B2263</f>
        <v>45294</v>
      </c>
      <c r="B2260" s="6">
        <f>TITRES_STAT!D2263</f>
        <v>7.3769999999999998</v>
      </c>
      <c r="C2260" s="2">
        <f t="shared" si="277"/>
        <v>-9.3000000000005301E-3</v>
      </c>
      <c r="D2260" s="2">
        <f t="shared" si="278"/>
        <v>7.2257200000000008</v>
      </c>
      <c r="E2260" s="2">
        <f t="shared" si="280"/>
        <v>7.1696799999999996</v>
      </c>
      <c r="F2260" s="2">
        <f t="shared" ref="F2260:F2323" si="281">AVERAGE(B2241:B2260)</f>
        <v>7.1257999999999999</v>
      </c>
      <c r="G2260" s="2">
        <f t="shared" si="275"/>
        <v>6.7577040000000013</v>
      </c>
      <c r="H2260" s="2">
        <f t="shared" si="279"/>
        <v>6.7729259999999929</v>
      </c>
      <c r="I2260" s="2">
        <f t="array" ref="I2260">SUMPRODUCT(B2244:B2263, (ROW(B2244:B2263)-ROW(B2244)+1)) / (20*21/2)</f>
        <v>7.1689347619047616</v>
      </c>
      <c r="J2260" s="2">
        <f t="shared" si="274"/>
        <v>7.1098075585818465</v>
      </c>
      <c r="K2260" s="2">
        <f t="shared" si="276"/>
        <v>6.8996175152853736</v>
      </c>
    </row>
    <row r="2261" spans="1:11" ht="13.5" x14ac:dyDescent="0.25">
      <c r="A2261" s="3">
        <f>TITRES_STAT!B2264</f>
        <v>45295</v>
      </c>
      <c r="B2261" s="6">
        <f>TITRES_STAT!D2264</f>
        <v>7.2369000000000003</v>
      </c>
      <c r="C2261" s="2">
        <f t="shared" si="277"/>
        <v>-0.14009999999999945</v>
      </c>
      <c r="D2261" s="2">
        <f t="shared" si="278"/>
        <v>7.2481200000000001</v>
      </c>
      <c r="E2261" s="2">
        <f t="shared" si="280"/>
        <v>7.1799500000000007</v>
      </c>
      <c r="F2261" s="2">
        <f t="shared" si="281"/>
        <v>7.1374700000000004</v>
      </c>
      <c r="G2261" s="2">
        <f t="shared" si="275"/>
        <v>6.7829160000000011</v>
      </c>
      <c r="H2261" s="2">
        <f t="shared" si="279"/>
        <v>6.7730219999999948</v>
      </c>
      <c r="I2261" s="2">
        <f t="array" ref="I2261">SUMPRODUCT(B2245:B2264, (ROW(B2245:B2264)-ROW(B2245)+1)) / (20*21/2)</f>
        <v>7.156527619047619</v>
      </c>
      <c r="J2261" s="2">
        <f t="shared" ref="J2261:J2324" si="282">$J$4*B2261+J2260*(1-$J$4)</f>
        <v>7.1219116006216705</v>
      </c>
      <c r="K2261" s="2">
        <f t="shared" si="276"/>
        <v>6.9128442793918303</v>
      </c>
    </row>
    <row r="2262" spans="1:11" ht="13.5" x14ac:dyDescent="0.25">
      <c r="A2262" s="3">
        <f>TITRES_STAT!B2265</f>
        <v>45296</v>
      </c>
      <c r="B2262" s="6">
        <f>TITRES_STAT!D2265</f>
        <v>7.2183000000000002</v>
      </c>
      <c r="C2262" s="2">
        <f t="shared" si="277"/>
        <v>-1.8600000000000172E-2</v>
      </c>
      <c r="D2262" s="2">
        <f t="shared" si="278"/>
        <v>7.2705399999999996</v>
      </c>
      <c r="E2262" s="2">
        <f t="shared" si="280"/>
        <v>7.1986299999999996</v>
      </c>
      <c r="F2262" s="2">
        <f t="shared" si="281"/>
        <v>7.14541</v>
      </c>
      <c r="G2262" s="2">
        <f t="shared" si="275"/>
        <v>6.8058879999999995</v>
      </c>
      <c r="H2262" s="2">
        <f t="shared" si="279"/>
        <v>6.7731604999999941</v>
      </c>
      <c r="I2262" s="2">
        <f t="array" ref="I2262">SUMPRODUCT(B2246:B2265, (ROW(B2246:B2265)-ROW(B2246)+1)) / (20*21/2)</f>
        <v>7.1344728571428568</v>
      </c>
      <c r="J2262" s="2">
        <f t="shared" si="282"/>
        <v>7.131091448181512</v>
      </c>
      <c r="K2262" s="2">
        <f t="shared" si="276"/>
        <v>6.9248229351019548</v>
      </c>
    </row>
    <row r="2263" spans="1:11" ht="13.5" x14ac:dyDescent="0.25">
      <c r="A2263" s="3">
        <f>TITRES_STAT!B2266</f>
        <v>45299</v>
      </c>
      <c r="B2263" s="6">
        <f>TITRES_STAT!D2266</f>
        <v>7.0034999999999998</v>
      </c>
      <c r="C2263" s="2">
        <f t="shared" si="277"/>
        <v>-0.21480000000000032</v>
      </c>
      <c r="D2263" s="2">
        <f t="shared" si="278"/>
        <v>7.2444000000000006</v>
      </c>
      <c r="E2263" s="2">
        <f t="shared" si="280"/>
        <v>7.1874300000000009</v>
      </c>
      <c r="F2263" s="2">
        <f t="shared" si="281"/>
        <v>7.1430750000000005</v>
      </c>
      <c r="G2263" s="2">
        <f t="shared" si="275"/>
        <v>6.8226959999999996</v>
      </c>
      <c r="H2263" s="2">
        <f t="shared" si="279"/>
        <v>6.7724964999999955</v>
      </c>
      <c r="I2263" s="2">
        <f t="array" ref="I2263">SUMPRODUCT(B2247:B2266, (ROW(B2247:B2266)-ROW(B2247)+1)) / (20*21/2)</f>
        <v>7.1130404761904744</v>
      </c>
      <c r="J2263" s="2">
        <f t="shared" si="282"/>
        <v>7.1189398816880347</v>
      </c>
      <c r="K2263" s="2">
        <f t="shared" si="276"/>
        <v>6.9279083101959955</v>
      </c>
    </row>
    <row r="2264" spans="1:11" ht="13.5" x14ac:dyDescent="0.25">
      <c r="A2264" s="3">
        <f>TITRES_STAT!B2267</f>
        <v>45300</v>
      </c>
      <c r="B2264" s="6">
        <f>TITRES_STAT!D2267</f>
        <v>7.0128000000000004</v>
      </c>
      <c r="C2264" s="2">
        <f t="shared" si="277"/>
        <v>9.3000000000005301E-3</v>
      </c>
      <c r="D2264" s="2">
        <f t="shared" si="278"/>
        <v>7.1697000000000006</v>
      </c>
      <c r="E2264" s="2">
        <f t="shared" si="280"/>
        <v>7.1743600000000001</v>
      </c>
      <c r="F2264" s="2">
        <f t="shared" si="281"/>
        <v>7.1416750000000011</v>
      </c>
      <c r="G2264" s="2">
        <f t="shared" si="275"/>
        <v>6.8396900000000009</v>
      </c>
      <c r="H2264" s="2">
        <f t="shared" si="279"/>
        <v>6.7718789999999949</v>
      </c>
      <c r="I2264" s="2">
        <f t="array" ref="I2264">SUMPRODUCT(B2248:B2267, (ROW(B2248:B2267)-ROW(B2248)+1)) / (20*21/2)</f>
        <v>7.0913004761904768</v>
      </c>
      <c r="J2264" s="2">
        <f t="shared" si="282"/>
        <v>7.1088313215272692</v>
      </c>
      <c r="K2264" s="2">
        <f t="shared" si="276"/>
        <v>6.9312373960706628</v>
      </c>
    </row>
    <row r="2265" spans="1:11" ht="13.5" x14ac:dyDescent="0.25">
      <c r="A2265" s="3">
        <f>TITRES_STAT!B2268</f>
        <v>45301</v>
      </c>
      <c r="B2265" s="6">
        <f>TITRES_STAT!D2268</f>
        <v>6.9100999999999999</v>
      </c>
      <c r="C2265" s="2">
        <f t="shared" si="277"/>
        <v>-0.10270000000000046</v>
      </c>
      <c r="D2265" s="2">
        <f t="shared" si="278"/>
        <v>7.0763199999999999</v>
      </c>
      <c r="E2265" s="2">
        <f t="shared" si="280"/>
        <v>7.1510200000000008</v>
      </c>
      <c r="F2265" s="2">
        <f t="shared" si="281"/>
        <v>7.1351399999999998</v>
      </c>
      <c r="G2265" s="2">
        <f t="shared" si="275"/>
        <v>6.8546300000000011</v>
      </c>
      <c r="H2265" s="2">
        <f t="shared" si="279"/>
        <v>6.7704764999999938</v>
      </c>
      <c r="I2265" s="2">
        <f t="array" ref="I2265">SUMPRODUCT(B2249:B2268, (ROW(B2249:B2268)-ROW(B2249)+1)) / (20*21/2)</f>
        <v>7.0706719047619044</v>
      </c>
      <c r="J2265" s="2">
        <f t="shared" si="282"/>
        <v>7.0899045290008633</v>
      </c>
      <c r="K2265" s="2">
        <f t="shared" si="276"/>
        <v>6.9304084785776956</v>
      </c>
    </row>
    <row r="2266" spans="1:11" ht="13.5" x14ac:dyDescent="0.25">
      <c r="A2266" s="3">
        <f>TITRES_STAT!B2269</f>
        <v>45302</v>
      </c>
      <c r="B2266" s="6">
        <f>TITRES_STAT!D2269</f>
        <v>6.9100999999999999</v>
      </c>
      <c r="C2266" s="2">
        <f t="shared" si="277"/>
        <v>0</v>
      </c>
      <c r="D2266" s="2">
        <f t="shared" si="278"/>
        <v>7.0109599999999999</v>
      </c>
      <c r="E2266" s="2">
        <f t="shared" si="280"/>
        <v>7.1295400000000004</v>
      </c>
      <c r="F2266" s="2">
        <f t="shared" si="281"/>
        <v>7.1290700000000005</v>
      </c>
      <c r="G2266" s="2">
        <f t="shared" si="275"/>
        <v>6.8695700000000013</v>
      </c>
      <c r="H2266" s="2">
        <f t="shared" si="279"/>
        <v>6.7689384999999946</v>
      </c>
      <c r="I2266" s="2">
        <f t="array" ref="I2266">SUMPRODUCT(B2250:B2269, (ROW(B2250:B2269)-ROW(B2250)+1)) / (20*21/2)</f>
        <v>7.0513328571428575</v>
      </c>
      <c r="J2266" s="2">
        <f t="shared" si="282"/>
        <v>7.0727802881436386</v>
      </c>
      <c r="K2266" s="2">
        <f t="shared" si="276"/>
        <v>6.9296120676530801</v>
      </c>
    </row>
    <row r="2267" spans="1:11" ht="13.5" x14ac:dyDescent="0.25">
      <c r="A2267" s="3">
        <f>TITRES_STAT!B2270</f>
        <v>45303</v>
      </c>
      <c r="B2267" s="6">
        <f>TITRES_STAT!D2270</f>
        <v>6.9008000000000003</v>
      </c>
      <c r="C2267" s="2">
        <f t="shared" si="277"/>
        <v>-9.2999999999996419E-3</v>
      </c>
      <c r="D2267" s="2">
        <f t="shared" si="278"/>
        <v>6.9474600000000013</v>
      </c>
      <c r="E2267" s="2">
        <f t="shared" si="280"/>
        <v>7.109</v>
      </c>
      <c r="F2267" s="2">
        <f t="shared" si="281"/>
        <v>7.1174000000000008</v>
      </c>
      <c r="G2267" s="2">
        <f t="shared" si="275"/>
        <v>6.8843240000000003</v>
      </c>
      <c r="H2267" s="2">
        <f t="shared" si="279"/>
        <v>6.7673539999999948</v>
      </c>
      <c r="I2267" s="2">
        <f t="array" ref="I2267">SUMPRODUCT(B2251:B2270, (ROW(B2251:B2270)-ROW(B2251)+1)) / (20*21/2)</f>
        <v>7.033194285714286</v>
      </c>
      <c r="J2267" s="2">
        <f t="shared" si="282"/>
        <v>7.0564012130823395</v>
      </c>
      <c r="K2267" s="2">
        <f t="shared" si="276"/>
        <v>6.9284821826470777</v>
      </c>
    </row>
    <row r="2268" spans="1:11" ht="13.5" x14ac:dyDescent="0.25">
      <c r="A2268" s="3">
        <f>TITRES_STAT!B2271</f>
        <v>45306</v>
      </c>
      <c r="B2268" s="6">
        <f>TITRES_STAT!D2271</f>
        <v>6.9008000000000003</v>
      </c>
      <c r="C2268" s="2">
        <f t="shared" si="277"/>
        <v>0</v>
      </c>
      <c r="D2268" s="2">
        <f t="shared" si="278"/>
        <v>6.92692</v>
      </c>
      <c r="E2268" s="2">
        <f t="shared" si="280"/>
        <v>7.0856599999999998</v>
      </c>
      <c r="F2268" s="2">
        <f t="shared" si="281"/>
        <v>7.1038600000000018</v>
      </c>
      <c r="G2268" s="2">
        <f t="shared" si="275"/>
        <v>6.8983319999999999</v>
      </c>
      <c r="H2268" s="2">
        <f t="shared" si="279"/>
        <v>6.7661309999999961</v>
      </c>
      <c r="I2268" s="2">
        <f t="array" ref="I2268">SUMPRODUCT(B2252:B2271, (ROW(B2252:B2271)-ROW(B2252)+1)) / (20*21/2)</f>
        <v>7.0259480952380953</v>
      </c>
      <c r="J2268" s="2">
        <f t="shared" si="282"/>
        <v>7.0415820499316411</v>
      </c>
      <c r="K2268" s="2">
        <f t="shared" si="276"/>
        <v>6.9273966068569965</v>
      </c>
    </row>
    <row r="2269" spans="1:11" ht="13.5" x14ac:dyDescent="0.25">
      <c r="A2269" s="3">
        <f>TITRES_STAT!B2272</f>
        <v>45307</v>
      </c>
      <c r="B2269" s="6">
        <f>TITRES_STAT!D2272</f>
        <v>6.9008000000000003</v>
      </c>
      <c r="C2269" s="2">
        <f t="shared" si="277"/>
        <v>0</v>
      </c>
      <c r="D2269" s="2">
        <f t="shared" si="278"/>
        <v>6.9045199999999998</v>
      </c>
      <c r="E2269" s="2">
        <f t="shared" si="280"/>
        <v>7.0371100000000011</v>
      </c>
      <c r="F2269" s="2">
        <f t="shared" si="281"/>
        <v>7.0912550000000012</v>
      </c>
      <c r="G2269" s="2">
        <f t="shared" si="275"/>
        <v>6.9074839999999993</v>
      </c>
      <c r="H2269" s="2">
        <f t="shared" si="279"/>
        <v>6.7645464999999945</v>
      </c>
      <c r="I2269" s="2">
        <f t="array" ref="I2269">SUMPRODUCT(B2253:B2272, (ROW(B2253:B2272)-ROW(B2253)+1)) / (20*21/2)</f>
        <v>7.0175433333333332</v>
      </c>
      <c r="J2269" s="2">
        <f t="shared" si="282"/>
        <v>7.028174235652437</v>
      </c>
      <c r="K2269" s="2">
        <f t="shared" si="276"/>
        <v>6.9263536026665262</v>
      </c>
    </row>
    <row r="2270" spans="1:11" ht="13.5" x14ac:dyDescent="0.25">
      <c r="A2270" s="3">
        <f>TITRES_STAT!B2273</f>
        <v>45308</v>
      </c>
      <c r="B2270" s="6">
        <f>TITRES_STAT!D2273</f>
        <v>6.9008000000000003</v>
      </c>
      <c r="C2270" s="2">
        <f t="shared" si="277"/>
        <v>0</v>
      </c>
      <c r="D2270" s="2">
        <f t="shared" si="278"/>
        <v>6.90266</v>
      </c>
      <c r="E2270" s="2">
        <f t="shared" si="280"/>
        <v>6.9894900000000009</v>
      </c>
      <c r="F2270" s="2">
        <f t="shared" si="281"/>
        <v>7.0795849999999998</v>
      </c>
      <c r="G2270" s="2">
        <f t="shared" si="275"/>
        <v>6.9166359999999987</v>
      </c>
      <c r="H2270" s="2">
        <f t="shared" si="279"/>
        <v>6.7636404999999922</v>
      </c>
      <c r="I2270" s="2">
        <f t="array" ref="I2270">SUMPRODUCT(B2254:B2273, (ROW(B2254:B2273)-ROW(B2254)+1)) / (20*21/2)</f>
        <v>7.0111419047619048</v>
      </c>
      <c r="J2270" s="2">
        <f t="shared" si="282"/>
        <v>7.0160433560664908</v>
      </c>
      <c r="K2270" s="2">
        <f t="shared" si="276"/>
        <v>6.925351500601173</v>
      </c>
    </row>
    <row r="2271" spans="1:11" ht="13.5" x14ac:dyDescent="0.25">
      <c r="A2271" s="3">
        <f>TITRES_STAT!B2274</f>
        <v>45309</v>
      </c>
      <c r="B2271" s="6">
        <f>TITRES_STAT!D2274</f>
        <v>7.0034999999999998</v>
      </c>
      <c r="C2271" s="2">
        <f t="shared" si="277"/>
        <v>0.10269999999999957</v>
      </c>
      <c r="D2271" s="2">
        <f t="shared" si="278"/>
        <v>6.9213400000000007</v>
      </c>
      <c r="E2271" s="2">
        <f t="shared" si="280"/>
        <v>6.9661500000000016</v>
      </c>
      <c r="F2271" s="2">
        <f t="shared" si="281"/>
        <v>7.0730500000000003</v>
      </c>
      <c r="G2271" s="2">
        <f t="shared" si="275"/>
        <v>6.9278419999999983</v>
      </c>
      <c r="H2271" s="2">
        <f t="shared" si="279"/>
        <v>6.7651924999999924</v>
      </c>
      <c r="I2271" s="2">
        <f t="array" ref="I2271">SUMPRODUCT(B2255:B2274, (ROW(B2255:B2274)-ROW(B2255)+1)) / (20*21/2)</f>
        <v>7.0052738095238087</v>
      </c>
      <c r="J2271" s="2">
        <f t="shared" si="282"/>
        <v>7.0148487507268245</v>
      </c>
      <c r="K2271" s="2">
        <f t="shared" si="276"/>
        <v>6.9284161476364208</v>
      </c>
    </row>
    <row r="2272" spans="1:11" ht="13.5" x14ac:dyDescent="0.25">
      <c r="A2272" s="3">
        <f>TITRES_STAT!B2275</f>
        <v>45310</v>
      </c>
      <c r="B2272" s="6">
        <f>TITRES_STAT!D2275</f>
        <v>6.9847999999999999</v>
      </c>
      <c r="C2272" s="2">
        <f t="shared" si="277"/>
        <v>-1.8699999999999939E-2</v>
      </c>
      <c r="D2272" s="2">
        <f t="shared" si="278"/>
        <v>6.9381399999999998</v>
      </c>
      <c r="E2272" s="2">
        <f t="shared" si="280"/>
        <v>6.9428000000000027</v>
      </c>
      <c r="F2272" s="2">
        <f t="shared" si="281"/>
        <v>7.0707150000000016</v>
      </c>
      <c r="G2272" s="2">
        <f t="shared" si="275"/>
        <v>6.9433439999999989</v>
      </c>
      <c r="H2272" s="2">
        <f t="shared" si="279"/>
        <v>6.7648869999999928</v>
      </c>
      <c r="I2272" s="2">
        <f t="array" ref="I2272">SUMPRODUCT(B2256:B2275, (ROW(B2256:B2275)-ROW(B2256)+1)) / (20*21/2)</f>
        <v>6.9911771428571434</v>
      </c>
      <c r="J2272" s="2">
        <f t="shared" si="282"/>
        <v>7.0119869649433175</v>
      </c>
      <c r="K2272" s="2">
        <f t="shared" si="276"/>
        <v>6.9306272791016594</v>
      </c>
    </row>
    <row r="2273" spans="1:11" ht="13.5" x14ac:dyDescent="0.25">
      <c r="A2273" s="3">
        <f>TITRES_STAT!B2276</f>
        <v>45313</v>
      </c>
      <c r="B2273" s="6">
        <f>TITRES_STAT!D2276</f>
        <v>7.0034999999999998</v>
      </c>
      <c r="C2273" s="2">
        <f t="shared" si="277"/>
        <v>1.8699999999999939E-2</v>
      </c>
      <c r="D2273" s="2">
        <f t="shared" si="278"/>
        <v>6.9586799999999993</v>
      </c>
      <c r="E2273" s="2">
        <f t="shared" si="280"/>
        <v>6.9428000000000001</v>
      </c>
      <c r="F2273" s="2">
        <f t="shared" si="281"/>
        <v>7.0651150000000014</v>
      </c>
      <c r="G2273" s="2">
        <f t="shared" si="275"/>
        <v>6.9549239999999974</v>
      </c>
      <c r="H2273" s="2">
        <f t="shared" si="279"/>
        <v>6.7662129999999934</v>
      </c>
      <c r="I2273" s="2">
        <f t="array" ref="I2273">SUMPRODUCT(B2257:B2276, (ROW(B2257:B2276)-ROW(B2257)+1)) / (20*21/2)</f>
        <v>6.9861919047619052</v>
      </c>
      <c r="J2273" s="2">
        <f t="shared" si="282"/>
        <v>7.0111786825677633</v>
      </c>
      <c r="K2273" s="2">
        <f t="shared" si="276"/>
        <v>6.9334850328623787</v>
      </c>
    </row>
    <row r="2274" spans="1:11" ht="13.5" x14ac:dyDescent="0.25">
      <c r="A2274" s="3">
        <f>TITRES_STAT!B2277</f>
        <v>45314</v>
      </c>
      <c r="B2274" s="6">
        <f>TITRES_STAT!D2277</f>
        <v>7.0034999999999998</v>
      </c>
      <c r="C2274" s="2">
        <f t="shared" si="277"/>
        <v>0</v>
      </c>
      <c r="D2274" s="2">
        <f t="shared" si="278"/>
        <v>6.9792199999999998</v>
      </c>
      <c r="E2274" s="2">
        <f t="shared" si="280"/>
        <v>6.9418699999999998</v>
      </c>
      <c r="F2274" s="2">
        <f t="shared" si="281"/>
        <v>7.0581150000000008</v>
      </c>
      <c r="G2274" s="2">
        <f t="shared" si="275"/>
        <v>6.9665039999999978</v>
      </c>
      <c r="H2274" s="2">
        <f t="shared" si="279"/>
        <v>6.7666344999999932</v>
      </c>
      <c r="I2274" s="2">
        <f t="array" ref="I2274">SUMPRODUCT(B2258:B2277, (ROW(B2258:B2277)-ROW(B2258)+1)) / (20*21/2)</f>
        <v>6.9809438095238088</v>
      </c>
      <c r="J2274" s="2">
        <f t="shared" si="282"/>
        <v>7.0104473794660711</v>
      </c>
      <c r="K2274" s="2">
        <f t="shared" si="276"/>
        <v>6.9362307178481677</v>
      </c>
    </row>
    <row r="2275" spans="1:11" ht="13.5" x14ac:dyDescent="0.25">
      <c r="A2275" s="3">
        <f>TITRES_STAT!B2278</f>
        <v>45315</v>
      </c>
      <c r="B2275" s="6">
        <f>TITRES_STAT!D2278</f>
        <v>6.9100999999999999</v>
      </c>
      <c r="C2275" s="2">
        <f t="shared" si="277"/>
        <v>-9.3399999999999928E-2</v>
      </c>
      <c r="D2275" s="2">
        <f t="shared" si="278"/>
        <v>6.9810800000000004</v>
      </c>
      <c r="E2275" s="2">
        <f t="shared" si="280"/>
        <v>6.9418699999999998</v>
      </c>
      <c r="F2275" s="2">
        <f t="shared" si="281"/>
        <v>7.0464450000000012</v>
      </c>
      <c r="G2275" s="2">
        <f t="shared" si="275"/>
        <v>6.9764019999999984</v>
      </c>
      <c r="H2275" s="2">
        <f t="shared" si="279"/>
        <v>6.7659104999999924</v>
      </c>
      <c r="I2275" s="2">
        <f t="array" ref="I2275">SUMPRODUCT(B2259:B2278, (ROW(B2259:B2278)-ROW(B2259)+1)) / (20*21/2)</f>
        <v>6.9753880952380953</v>
      </c>
      <c r="J2275" s="2">
        <f t="shared" si="282"/>
        <v>7.0008904861835886</v>
      </c>
      <c r="K2275" s="2">
        <f t="shared" si="276"/>
        <v>6.9352059838149067</v>
      </c>
    </row>
    <row r="2276" spans="1:11" ht="13.5" x14ac:dyDescent="0.25">
      <c r="A2276" s="3">
        <f>TITRES_STAT!B2279</f>
        <v>45316</v>
      </c>
      <c r="B2276" s="6">
        <f>TITRES_STAT!D2279</f>
        <v>6.9941000000000004</v>
      </c>
      <c r="C2276" s="2">
        <f t="shared" si="277"/>
        <v>8.4000000000000519E-2</v>
      </c>
      <c r="D2276" s="2">
        <f t="shared" si="278"/>
        <v>6.9792000000000005</v>
      </c>
      <c r="E2276" s="2">
        <f t="shared" si="280"/>
        <v>6.9502700000000006</v>
      </c>
      <c r="F2276" s="2">
        <f t="shared" si="281"/>
        <v>7.0399050000000019</v>
      </c>
      <c r="G2276" s="2">
        <f t="shared" si="275"/>
        <v>6.9877939999999974</v>
      </c>
      <c r="H2276" s="2">
        <f t="shared" si="279"/>
        <v>6.7674154999999914</v>
      </c>
      <c r="I2276" s="2">
        <f t="array" ref="I2276">SUMPRODUCT(B2260:B2279, (ROW(B2260:B2279)-ROW(B2260)+1)) / (20*21/2)</f>
        <v>6.970588095238095</v>
      </c>
      <c r="J2276" s="2">
        <f t="shared" si="282"/>
        <v>7.0002437732137235</v>
      </c>
      <c r="K2276" s="2">
        <f t="shared" si="276"/>
        <v>6.9375155530770671</v>
      </c>
    </row>
    <row r="2277" spans="1:11" ht="13.5" x14ac:dyDescent="0.25">
      <c r="A2277" s="3">
        <f>TITRES_STAT!B2280</f>
        <v>45317</v>
      </c>
      <c r="B2277" s="6">
        <f>TITRES_STAT!D2280</f>
        <v>6.9847999999999999</v>
      </c>
      <c r="C2277" s="2">
        <f t="shared" si="277"/>
        <v>-9.3000000000005301E-3</v>
      </c>
      <c r="D2277" s="2">
        <f t="shared" si="278"/>
        <v>6.9792000000000005</v>
      </c>
      <c r="E2277" s="2">
        <f t="shared" si="280"/>
        <v>6.9586700000000006</v>
      </c>
      <c r="F2277" s="2">
        <f t="shared" si="281"/>
        <v>7.0338350000000016</v>
      </c>
      <c r="G2277" s="2">
        <f t="shared" si="275"/>
        <v>6.9988119999999991</v>
      </c>
      <c r="H2277" s="2">
        <f t="shared" si="279"/>
        <v>6.767743499999991</v>
      </c>
      <c r="I2277" s="2">
        <f t="array" ref="I2277">SUMPRODUCT(B2261:B2280, (ROW(B2261:B2280)-ROW(B2261)+1)) / (20*21/2)</f>
        <v>6.9650680952380961</v>
      </c>
      <c r="J2277" s="2">
        <f t="shared" si="282"/>
        <v>6.9987729376695595</v>
      </c>
      <c r="K2277" s="2">
        <f t="shared" si="276"/>
        <v>6.9393698451132613</v>
      </c>
    </row>
    <row r="2278" spans="1:11" ht="13.5" x14ac:dyDescent="0.25">
      <c r="A2278" s="3">
        <f>TITRES_STAT!B2281</f>
        <v>45320</v>
      </c>
      <c r="B2278" s="6">
        <f>TITRES_STAT!D2281</f>
        <v>6.9755000000000003</v>
      </c>
      <c r="C2278" s="2">
        <f t="shared" si="277"/>
        <v>-9.2999999999996419E-3</v>
      </c>
      <c r="D2278" s="2">
        <f t="shared" si="278"/>
        <v>6.9735999999999994</v>
      </c>
      <c r="E2278" s="2">
        <f t="shared" si="280"/>
        <v>6.9661400000000002</v>
      </c>
      <c r="F2278" s="2">
        <f t="shared" si="281"/>
        <v>7.0259000000000018</v>
      </c>
      <c r="G2278" s="2">
        <f t="shared" si="275"/>
        <v>7.0087099999999989</v>
      </c>
      <c r="H2278" s="2">
        <f t="shared" si="279"/>
        <v>6.769155499999993</v>
      </c>
      <c r="I2278" s="2">
        <f t="array" ref="I2278">SUMPRODUCT(B2262:B2281, (ROW(B2262:B2281)-ROW(B2262)+1)) / (20*21/2)</f>
        <v>6.9446985714285718</v>
      </c>
      <c r="J2278" s="2">
        <f t="shared" si="282"/>
        <v>6.9965564674153162</v>
      </c>
      <c r="K2278" s="2">
        <f t="shared" si="276"/>
        <v>6.9407867139323498</v>
      </c>
    </row>
    <row r="2279" spans="1:11" ht="13.5" x14ac:dyDescent="0.25">
      <c r="A2279" s="3">
        <f>TITRES_STAT!B2282</f>
        <v>45321</v>
      </c>
      <c r="B2279" s="6">
        <f>TITRES_STAT!D2282</f>
        <v>6.9755000000000003</v>
      </c>
      <c r="C2279" s="2">
        <f t="shared" si="277"/>
        <v>0</v>
      </c>
      <c r="D2279" s="2">
        <f t="shared" si="278"/>
        <v>6.9680000000000009</v>
      </c>
      <c r="E2279" s="2">
        <f t="shared" si="280"/>
        <v>6.973609999999999</v>
      </c>
      <c r="F2279" s="2">
        <f t="shared" si="281"/>
        <v>7.0053600000000031</v>
      </c>
      <c r="G2279" s="2">
        <f t="shared" si="275"/>
        <v>7.0135659999999982</v>
      </c>
      <c r="H2279" s="2">
        <f t="shared" si="279"/>
        <v>6.7705674999999914</v>
      </c>
      <c r="I2279" s="2">
        <f t="array" ref="I2279">SUMPRODUCT(B2263:B2282, (ROW(B2263:B2282)-ROW(B2263)+1)) / (20*21/2)</f>
        <v>6.931</v>
      </c>
      <c r="J2279" s="2">
        <f t="shared" si="282"/>
        <v>6.9945510895662384</v>
      </c>
      <c r="K2279" s="2">
        <f t="shared" si="276"/>
        <v>6.9421480192683367</v>
      </c>
    </row>
    <row r="2280" spans="1:11" ht="13.5" x14ac:dyDescent="0.25">
      <c r="A2280" s="3">
        <f>TITRES_STAT!B2283</f>
        <v>45322</v>
      </c>
      <c r="B2280" s="6">
        <f>TITRES_STAT!D2283</f>
        <v>6.9474</v>
      </c>
      <c r="C2280" s="2">
        <f t="shared" si="277"/>
        <v>-2.8100000000000236E-2</v>
      </c>
      <c r="D2280" s="2">
        <f t="shared" si="278"/>
        <v>6.97546</v>
      </c>
      <c r="E2280" s="2">
        <f t="shared" si="280"/>
        <v>6.9782700000000002</v>
      </c>
      <c r="F2280" s="2">
        <f t="shared" si="281"/>
        <v>6.983880000000001</v>
      </c>
      <c r="G2280" s="2">
        <f t="shared" si="275"/>
        <v>7.0180479999999985</v>
      </c>
      <c r="H2280" s="2">
        <f t="shared" si="279"/>
        <v>6.7707084999999925</v>
      </c>
      <c r="I2280" s="2">
        <f t="array" ref="I2280">SUMPRODUCT(B2264:B2283, (ROW(B2264:B2283)-ROW(B2264)+1)) / (20*21/2)</f>
        <v>6.9147661904761897</v>
      </c>
      <c r="J2280" s="2">
        <f t="shared" si="282"/>
        <v>6.9900605096075488</v>
      </c>
      <c r="K2280" s="2">
        <f t="shared" si="276"/>
        <v>6.9423539792970299</v>
      </c>
    </row>
    <row r="2281" spans="1:11" ht="13.5" x14ac:dyDescent="0.25">
      <c r="A2281" s="3">
        <f>TITRES_STAT!B2284</f>
        <v>45323</v>
      </c>
      <c r="B2281" s="6">
        <f>TITRES_STAT!D2284</f>
        <v>6.77</v>
      </c>
      <c r="C2281" s="2">
        <f t="shared" si="277"/>
        <v>-0.17740000000000045</v>
      </c>
      <c r="D2281" s="2">
        <f t="shared" si="278"/>
        <v>6.9306399999999995</v>
      </c>
      <c r="E2281" s="2">
        <f t="shared" si="280"/>
        <v>6.9549199999999995</v>
      </c>
      <c r="F2281" s="2">
        <f t="shared" si="281"/>
        <v>6.9605350000000019</v>
      </c>
      <c r="G2281" s="2">
        <f t="shared" si="275"/>
        <v>7.0227159999999982</v>
      </c>
      <c r="H2281" s="2">
        <f t="shared" si="279"/>
        <v>6.7710929999999916</v>
      </c>
      <c r="I2281" s="2">
        <f t="array" ref="I2281">SUMPRODUCT(B2265:B2284, (ROW(B2265:B2284)-ROW(B2265)+1)) / (20*21/2)</f>
        <v>6.8996442857142855</v>
      </c>
      <c r="J2281" s="2">
        <f t="shared" si="282"/>
        <v>6.9691023658354005</v>
      </c>
      <c r="K2281" s="2">
        <f t="shared" si="276"/>
        <v>6.9355949997167547</v>
      </c>
    </row>
    <row r="2282" spans="1:11" ht="13.5" x14ac:dyDescent="0.25">
      <c r="A2282" s="3">
        <f>TITRES_STAT!B2285</f>
        <v>45324</v>
      </c>
      <c r="B2282" s="6">
        <f>TITRES_STAT!D2285</f>
        <v>6.8167</v>
      </c>
      <c r="C2282" s="2">
        <f t="shared" si="277"/>
        <v>4.6700000000000408E-2</v>
      </c>
      <c r="D2282" s="2">
        <f t="shared" si="278"/>
        <v>6.8970200000000004</v>
      </c>
      <c r="E2282" s="2">
        <f t="shared" si="280"/>
        <v>6.9381099999999991</v>
      </c>
      <c r="F2282" s="2">
        <f t="shared" si="281"/>
        <v>6.9404550000000018</v>
      </c>
      <c r="G2282" s="2">
        <f t="shared" si="275"/>
        <v>7.0270119999999983</v>
      </c>
      <c r="H2282" s="2">
        <f t="shared" si="279"/>
        <v>6.7717559999999928</v>
      </c>
      <c r="I2282" s="2">
        <f t="array" ref="I2282">SUMPRODUCT(B2266:B2285, (ROW(B2266:B2285)-ROW(B2266)+1)) / (20*21/2)</f>
        <v>6.8990214285714293</v>
      </c>
      <c r="J2282" s="2">
        <f t="shared" si="282"/>
        <v>6.9545878548034574</v>
      </c>
      <c r="K2282" s="2">
        <f t="shared" si="276"/>
        <v>6.930932450708255</v>
      </c>
    </row>
    <row r="2283" spans="1:11" ht="13.5" x14ac:dyDescent="0.25">
      <c r="A2283" s="3">
        <f>TITRES_STAT!B2286</f>
        <v>45327</v>
      </c>
      <c r="B2283" s="6">
        <f>TITRES_STAT!D2286</f>
        <v>6.77</v>
      </c>
      <c r="C2283" s="2">
        <f t="shared" si="277"/>
        <v>-4.6700000000000408E-2</v>
      </c>
      <c r="D2283" s="2">
        <f t="shared" si="278"/>
        <v>6.8559200000000002</v>
      </c>
      <c r="E2283" s="2">
        <f t="shared" si="280"/>
        <v>6.9147599999999985</v>
      </c>
      <c r="F2283" s="2">
        <f t="shared" si="281"/>
        <v>6.9287800000000006</v>
      </c>
      <c r="G2283" s="2">
        <f t="shared" si="275"/>
        <v>7.0301859999999987</v>
      </c>
      <c r="H2283" s="2">
        <f t="shared" si="279"/>
        <v>6.772501999999994</v>
      </c>
      <c r="I2283" s="2">
        <f t="array" ref="I2283">SUMPRODUCT(B2267:B2286, (ROW(B2267:B2286)-ROW(B2267)+1)) / (20*21/2)</f>
        <v>6.8752747619047607</v>
      </c>
      <c r="J2283" s="2">
        <f t="shared" si="282"/>
        <v>6.9370080591078898</v>
      </c>
      <c r="K2283" s="2">
        <f t="shared" si="276"/>
        <v>6.9246213742098925</v>
      </c>
    </row>
    <row r="2284" spans="1:11" ht="13.5" x14ac:dyDescent="0.25">
      <c r="A2284" s="3">
        <f>TITRES_STAT!B2287</f>
        <v>45328</v>
      </c>
      <c r="B2284" s="6">
        <f>TITRES_STAT!D2287</f>
        <v>6.77</v>
      </c>
      <c r="C2284" s="2">
        <f t="shared" si="277"/>
        <v>0</v>
      </c>
      <c r="D2284" s="2">
        <f t="shared" si="278"/>
        <v>6.8148200000000001</v>
      </c>
      <c r="E2284" s="2">
        <f t="shared" si="280"/>
        <v>6.8914099999999987</v>
      </c>
      <c r="F2284" s="2">
        <f t="shared" si="281"/>
        <v>6.916640000000001</v>
      </c>
      <c r="G2284" s="2">
        <f t="shared" si="275"/>
        <v>7.0292519999999987</v>
      </c>
      <c r="H2284" s="2">
        <f t="shared" si="279"/>
        <v>6.7724339999999934</v>
      </c>
      <c r="I2284" s="2">
        <f t="array" ref="I2284">SUMPRODUCT(B2268:B2287, (ROW(B2268:B2287)-ROW(B2268)+1)) / (20*21/2)</f>
        <v>6.840236666666665</v>
      </c>
      <c r="J2284" s="2">
        <f t="shared" si="282"/>
        <v>6.9211025296690432</v>
      </c>
      <c r="K2284" s="2">
        <f t="shared" si="276"/>
        <v>6.9185577909075437</v>
      </c>
    </row>
    <row r="2285" spans="1:11" ht="13.5" x14ac:dyDescent="0.25">
      <c r="A2285" s="3">
        <f>TITRES_STAT!B2288</f>
        <v>45329</v>
      </c>
      <c r="B2285" s="6">
        <f>TITRES_STAT!D2288</f>
        <v>6.9100999999999999</v>
      </c>
      <c r="C2285" s="2">
        <f t="shared" si="277"/>
        <v>0.14010000000000034</v>
      </c>
      <c r="D2285" s="2">
        <f t="shared" si="278"/>
        <v>6.8073600000000001</v>
      </c>
      <c r="E2285" s="2">
        <f t="shared" si="280"/>
        <v>6.8914099999999987</v>
      </c>
      <c r="F2285" s="2">
        <f t="shared" si="281"/>
        <v>6.9166399999999992</v>
      </c>
      <c r="G2285" s="2">
        <f t="shared" si="275"/>
        <v>7.0273839999999987</v>
      </c>
      <c r="H2285" s="2">
        <f t="shared" si="279"/>
        <v>6.7730664999999943</v>
      </c>
      <c r="I2285" s="2">
        <f t="array" ref="I2285">SUMPRODUCT(B2269:B2288, (ROW(B2269:B2288)-ROW(B2269)+1)) / (20*21/2)</f>
        <v>6.8078185714285722</v>
      </c>
      <c r="J2285" s="2">
        <f t="shared" si="282"/>
        <v>6.9200546697005629</v>
      </c>
      <c r="K2285" s="2">
        <f t="shared" si="276"/>
        <v>6.9182261128327385</v>
      </c>
    </row>
    <row r="2286" spans="1:11" ht="13.5" x14ac:dyDescent="0.25">
      <c r="A2286" s="3">
        <f>TITRES_STAT!B2289</f>
        <v>45330</v>
      </c>
      <c r="B2286" s="6">
        <f>TITRES_STAT!D2289</f>
        <v>6.6673</v>
      </c>
      <c r="C2286" s="2">
        <f t="shared" si="277"/>
        <v>-0.2427999999999999</v>
      </c>
      <c r="D2286" s="2">
        <f t="shared" si="278"/>
        <v>6.7868200000000005</v>
      </c>
      <c r="E2286" s="2">
        <f t="shared" si="280"/>
        <v>6.8587299999999987</v>
      </c>
      <c r="F2286" s="2">
        <f t="shared" si="281"/>
        <v>6.9045000000000005</v>
      </c>
      <c r="G2286" s="2">
        <f t="shared" si="275"/>
        <v>7.020848</v>
      </c>
      <c r="H2286" s="2">
        <f t="shared" si="279"/>
        <v>6.7724849999999943</v>
      </c>
      <c r="I2286" s="2">
        <f t="array" ref="I2286">SUMPRODUCT(B2270:B2289, (ROW(B2270:B2289)-ROW(B2270)+1)) / (20*21/2)</f>
        <v>6.7930999999999999</v>
      </c>
      <c r="J2286" s="2">
        <f t="shared" si="282"/>
        <v>6.8959827963957476</v>
      </c>
      <c r="K2286" s="2">
        <f t="shared" si="276"/>
        <v>6.9083858731138079</v>
      </c>
    </row>
    <row r="2287" spans="1:11" ht="13.5" x14ac:dyDescent="0.25">
      <c r="A2287" s="3">
        <f>TITRES_STAT!B2290</f>
        <v>45331</v>
      </c>
      <c r="B2287" s="6">
        <f>TITRES_STAT!D2290</f>
        <v>6.5366</v>
      </c>
      <c r="C2287" s="2">
        <f t="shared" si="277"/>
        <v>-0.13070000000000004</v>
      </c>
      <c r="D2287" s="2">
        <f t="shared" si="278"/>
        <v>6.7307999999999995</v>
      </c>
      <c r="E2287" s="2">
        <f t="shared" si="280"/>
        <v>6.8139099999999981</v>
      </c>
      <c r="F2287" s="2">
        <f t="shared" si="281"/>
        <v>6.8862899999999998</v>
      </c>
      <c r="G2287" s="2">
        <f t="shared" si="275"/>
        <v>7.0118840000000011</v>
      </c>
      <c r="H2287" s="2">
        <f t="shared" si="279"/>
        <v>6.7719284999999942</v>
      </c>
      <c r="I2287" s="2">
        <f t="array" ref="I2287">SUMPRODUCT(B2271:B2290, (ROW(B2271:B2290)-ROW(B2271)+1)) / (20*21/2)</f>
        <v>6.7792709523809522</v>
      </c>
      <c r="J2287" s="2">
        <f t="shared" si="282"/>
        <v>6.8617558634056763</v>
      </c>
      <c r="K2287" s="2">
        <f t="shared" si="276"/>
        <v>6.8938060349524823</v>
      </c>
    </row>
    <row r="2288" spans="1:11" ht="13.5" x14ac:dyDescent="0.25">
      <c r="A2288" s="3">
        <f>TITRES_STAT!B2291</f>
        <v>45334</v>
      </c>
      <c r="B2288" s="6">
        <f>TITRES_STAT!D2291</f>
        <v>6.5458999999999996</v>
      </c>
      <c r="C2288" s="2">
        <f t="shared" si="277"/>
        <v>9.2999999999996419E-3</v>
      </c>
      <c r="D2288" s="2">
        <f t="shared" si="278"/>
        <v>6.6859800000000007</v>
      </c>
      <c r="E2288" s="2">
        <f t="shared" si="280"/>
        <v>6.7709499999999991</v>
      </c>
      <c r="F2288" s="2">
        <f t="shared" si="281"/>
        <v>6.8685449999999992</v>
      </c>
      <c r="G2288" s="2">
        <f t="shared" si="275"/>
        <v>7.0031060000000016</v>
      </c>
      <c r="H2288" s="2">
        <f t="shared" si="279"/>
        <v>6.7709664999999948</v>
      </c>
      <c r="I2288" s="2">
        <f t="array" ref="I2288">SUMPRODUCT(B2272:B2291, (ROW(B2272:B2291)-ROW(B2272)+1)) / (20*21/2)</f>
        <v>6.7663314285714282</v>
      </c>
      <c r="J2288" s="2">
        <f t="shared" si="282"/>
        <v>6.8316743526051358</v>
      </c>
      <c r="K2288" s="2">
        <f t="shared" si="276"/>
        <v>6.8801626610327773</v>
      </c>
    </row>
    <row r="2289" spans="1:11" ht="13.5" x14ac:dyDescent="0.25">
      <c r="A2289" s="3">
        <f>TITRES_STAT!B2292</f>
        <v>45335</v>
      </c>
      <c r="B2289" s="6">
        <f>TITRES_STAT!D2292</f>
        <v>6.7140000000000004</v>
      </c>
      <c r="C2289" s="2">
        <f t="shared" si="277"/>
        <v>0.1681000000000008</v>
      </c>
      <c r="D2289" s="2">
        <f t="shared" si="278"/>
        <v>6.6747800000000002</v>
      </c>
      <c r="E2289" s="2">
        <f t="shared" si="280"/>
        <v>6.7447999999999997</v>
      </c>
      <c r="F2289" s="2">
        <f t="shared" si="281"/>
        <v>6.8592049999999984</v>
      </c>
      <c r="G2289" s="2">
        <f t="shared" si="275"/>
        <v>6.9939540000000013</v>
      </c>
      <c r="H2289" s="2">
        <f t="shared" si="279"/>
        <v>6.7707089999999939</v>
      </c>
      <c r="I2289" s="2">
        <f t="array" ref="I2289">SUMPRODUCT(B2273:B2292, (ROW(B2273:B2292)-ROW(B2273)+1)) / (20*21/2)</f>
        <v>6.7423228571428577</v>
      </c>
      <c r="J2289" s="2">
        <f t="shared" si="282"/>
        <v>6.820467271404647</v>
      </c>
      <c r="K2289" s="2">
        <f t="shared" si="276"/>
        <v>6.8736464782471778</v>
      </c>
    </row>
    <row r="2290" spans="1:11" ht="13.5" x14ac:dyDescent="0.25">
      <c r="A2290" s="3">
        <f>TITRES_STAT!B2293</f>
        <v>45336</v>
      </c>
      <c r="B2290" s="6">
        <f>TITRES_STAT!D2293</f>
        <v>6.7140000000000004</v>
      </c>
      <c r="C2290" s="2">
        <f t="shared" si="277"/>
        <v>0</v>
      </c>
      <c r="D2290" s="2">
        <f t="shared" si="278"/>
        <v>6.6355599999999999</v>
      </c>
      <c r="E2290" s="2">
        <f t="shared" si="280"/>
        <v>6.7214599999999987</v>
      </c>
      <c r="F2290" s="2">
        <f t="shared" si="281"/>
        <v>6.8498649999999994</v>
      </c>
      <c r="G2290" s="2">
        <f t="shared" ref="G2290:G2353" si="283">AVERAGE(B2241:B2290)</f>
        <v>6.9881640000000012</v>
      </c>
      <c r="H2290" s="2">
        <f t="shared" si="279"/>
        <v>6.7705874999999933</v>
      </c>
      <c r="I2290" s="2">
        <f t="array" ref="I2290">SUMPRODUCT(B2274:B2293, (ROW(B2274:B2293)-ROW(B2274)+1)) / (20*21/2)</f>
        <v>6.7202261904761889</v>
      </c>
      <c r="J2290" s="2">
        <f t="shared" si="282"/>
        <v>6.8103275312708718</v>
      </c>
      <c r="K2290" s="2">
        <f t="shared" si="276"/>
        <v>6.8673858320414061</v>
      </c>
    </row>
    <row r="2291" spans="1:11" ht="13.5" x14ac:dyDescent="0.25">
      <c r="A2291" s="3">
        <f>TITRES_STAT!B2294</f>
        <v>45337</v>
      </c>
      <c r="B2291" s="6">
        <f>TITRES_STAT!D2294</f>
        <v>6.7140000000000004</v>
      </c>
      <c r="C2291" s="2">
        <f t="shared" si="277"/>
        <v>0</v>
      </c>
      <c r="D2291" s="2">
        <f t="shared" si="278"/>
        <v>6.6448999999999998</v>
      </c>
      <c r="E2291" s="2">
        <f t="shared" si="280"/>
        <v>6.7158599999999993</v>
      </c>
      <c r="F2291" s="2">
        <f t="shared" si="281"/>
        <v>6.8353899999999994</v>
      </c>
      <c r="G2291" s="2">
        <f t="shared" si="283"/>
        <v>6.9823740000000019</v>
      </c>
      <c r="H2291" s="2">
        <f t="shared" si="279"/>
        <v>6.7706919999999933</v>
      </c>
      <c r="I2291" s="2">
        <f t="array" ref="I2291">SUMPRODUCT(B2275:B2294, (ROW(B2275:B2294)-ROW(B2275)+1)) / (20*21/2)</f>
        <v>6.7205780952380945</v>
      </c>
      <c r="J2291" s="2">
        <f t="shared" si="282"/>
        <v>6.801153480673646</v>
      </c>
      <c r="K2291" s="2">
        <f t="shared" ref="K2291:K2354" si="284">$K$4*B2291+(1-$K$4)*K2290</f>
        <v>6.8613707013731151</v>
      </c>
    </row>
    <row r="2292" spans="1:11" ht="13.5" x14ac:dyDescent="0.25">
      <c r="A2292" s="3">
        <f>TITRES_STAT!B2295</f>
        <v>45338</v>
      </c>
      <c r="B2292" s="6">
        <f>TITRES_STAT!D2295</f>
        <v>6.5833000000000004</v>
      </c>
      <c r="C2292" s="2">
        <f t="shared" si="277"/>
        <v>-0.13070000000000004</v>
      </c>
      <c r="D2292" s="2">
        <f t="shared" si="278"/>
        <v>6.6542399999999997</v>
      </c>
      <c r="E2292" s="2">
        <f t="shared" si="280"/>
        <v>6.6925199999999991</v>
      </c>
      <c r="F2292" s="2">
        <f t="shared" si="281"/>
        <v>6.815315</v>
      </c>
      <c r="G2292" s="2">
        <f t="shared" si="283"/>
        <v>6.972850000000002</v>
      </c>
      <c r="H2292" s="2">
        <f t="shared" si="279"/>
        <v>6.7699169999999933</v>
      </c>
      <c r="I2292" s="2">
        <f t="array" ref="I2292">SUMPRODUCT(B2276:B2295, (ROW(B2276:B2295)-ROW(B2276)+1)) / (20*21/2)</f>
        <v>6.7210228571428576</v>
      </c>
      <c r="J2292" s="2">
        <f t="shared" si="282"/>
        <v>6.7804055301332991</v>
      </c>
      <c r="K2292" s="2">
        <f t="shared" si="284"/>
        <v>6.8504659679859348</v>
      </c>
    </row>
    <row r="2293" spans="1:11" ht="13.5" x14ac:dyDescent="0.25">
      <c r="A2293" s="3">
        <f>TITRES_STAT!B2296</f>
        <v>45341</v>
      </c>
      <c r="B2293" s="6">
        <f>TITRES_STAT!D2296</f>
        <v>6.5833000000000004</v>
      </c>
      <c r="C2293" s="2">
        <f t="shared" si="277"/>
        <v>0</v>
      </c>
      <c r="D2293" s="2">
        <f t="shared" si="278"/>
        <v>6.6617200000000008</v>
      </c>
      <c r="E2293" s="2">
        <f t="shared" si="280"/>
        <v>6.6738499999999998</v>
      </c>
      <c r="F2293" s="2">
        <f t="shared" si="281"/>
        <v>6.7943049999999987</v>
      </c>
      <c r="G2293" s="2">
        <f t="shared" si="283"/>
        <v>6.9635120000000015</v>
      </c>
      <c r="H2293" s="2">
        <f t="shared" si="279"/>
        <v>6.7693679999999938</v>
      </c>
      <c r="I2293" s="2">
        <f t="array" ref="I2293">SUMPRODUCT(B2277:B2296, (ROW(B2277:B2296)-ROW(B2277)+1)) / (20*21/2)</f>
        <v>6.7211600000000002</v>
      </c>
      <c r="J2293" s="2">
        <f t="shared" si="282"/>
        <v>6.7616335748825085</v>
      </c>
      <c r="K2293" s="2">
        <f t="shared" si="284"/>
        <v>6.8399888712021726</v>
      </c>
    </row>
    <row r="2294" spans="1:11" ht="13.5" x14ac:dyDescent="0.25">
      <c r="A2294" s="3">
        <f>TITRES_STAT!B2297</f>
        <v>45342</v>
      </c>
      <c r="B2294" s="6">
        <f>TITRES_STAT!D2297</f>
        <v>6.798</v>
      </c>
      <c r="C2294" s="2">
        <f t="shared" si="277"/>
        <v>0.21469999999999967</v>
      </c>
      <c r="D2294" s="2">
        <f t="shared" si="278"/>
        <v>6.6785200000000007</v>
      </c>
      <c r="E2294" s="2">
        <f t="shared" si="280"/>
        <v>6.6766499999999995</v>
      </c>
      <c r="F2294" s="2">
        <f t="shared" si="281"/>
        <v>6.7840299999999996</v>
      </c>
      <c r="G2294" s="2">
        <f t="shared" si="283"/>
        <v>6.9586560000000022</v>
      </c>
      <c r="H2294" s="2">
        <f t="shared" si="279"/>
        <v>6.7698924999999939</v>
      </c>
      <c r="I2294" s="2">
        <f t="array" ref="I2294">SUMPRODUCT(B2278:B2297, (ROW(B2278:B2297)-ROW(B2278)+1)) / (20*21/2)</f>
        <v>6.7098623809523819</v>
      </c>
      <c r="J2294" s="2">
        <f t="shared" si="282"/>
        <v>6.7650970439413172</v>
      </c>
      <c r="K2294" s="2">
        <f t="shared" si="284"/>
        <v>6.8383422488020882</v>
      </c>
    </row>
    <row r="2295" spans="1:11" ht="13.5" x14ac:dyDescent="0.25">
      <c r="A2295" s="3">
        <f>TITRES_STAT!B2298</f>
        <v>45343</v>
      </c>
      <c r="B2295" s="6">
        <f>TITRES_STAT!D2298</f>
        <v>6.7887000000000004</v>
      </c>
      <c r="C2295" s="2">
        <f t="shared" si="277"/>
        <v>-9.2999999999996419E-3</v>
      </c>
      <c r="D2295" s="2">
        <f t="shared" si="278"/>
        <v>6.69346</v>
      </c>
      <c r="E2295" s="2">
        <f t="shared" si="280"/>
        <v>6.6645099999999999</v>
      </c>
      <c r="F2295" s="2">
        <f t="shared" si="281"/>
        <v>6.7779599999999984</v>
      </c>
      <c r="G2295" s="2">
        <f t="shared" si="283"/>
        <v>6.9536140000000026</v>
      </c>
      <c r="H2295" s="2">
        <f t="shared" si="279"/>
        <v>6.770415499999995</v>
      </c>
      <c r="I2295" s="2">
        <f t="array" ref="I2295">SUMPRODUCT(B2279:B2298, (ROW(B2279:B2298)-ROW(B2279)+1)) / (20*21/2)</f>
        <v>6.7117276190476183</v>
      </c>
      <c r="J2295" s="2">
        <f t="shared" si="282"/>
        <v>6.7673449445183351</v>
      </c>
      <c r="K2295" s="2">
        <f t="shared" si="284"/>
        <v>6.8363954939471041</v>
      </c>
    </row>
    <row r="2296" spans="1:11" ht="13.5" x14ac:dyDescent="0.25">
      <c r="A2296" s="3">
        <f>TITRES_STAT!B2299</f>
        <v>45344</v>
      </c>
      <c r="B2296" s="6">
        <f>TITRES_STAT!D2299</f>
        <v>6.7793999999999999</v>
      </c>
      <c r="C2296" s="2">
        <f t="shared" si="277"/>
        <v>-9.3000000000005301E-3</v>
      </c>
      <c r="D2296" s="2">
        <f t="shared" si="278"/>
        <v>6.7065400000000013</v>
      </c>
      <c r="E2296" s="2">
        <f t="shared" si="280"/>
        <v>6.6757200000000001</v>
      </c>
      <c r="F2296" s="2">
        <f t="shared" si="281"/>
        <v>6.7672249999999989</v>
      </c>
      <c r="G2296" s="2">
        <f t="shared" si="283"/>
        <v>6.9485720000000022</v>
      </c>
      <c r="H2296" s="2">
        <f t="shared" si="279"/>
        <v>6.7708919999999946</v>
      </c>
      <c r="I2296" s="2">
        <f t="array" ref="I2296">SUMPRODUCT(B2280:B2299, (ROW(B2280:B2299)-ROW(B2280)+1)) / (20*21/2)</f>
        <v>6.7127999999999997</v>
      </c>
      <c r="J2296" s="2">
        <f t="shared" si="282"/>
        <v>6.7684930450403984</v>
      </c>
      <c r="K2296" s="2">
        <f t="shared" si="284"/>
        <v>6.8341603765374135</v>
      </c>
    </row>
    <row r="2297" spans="1:11" ht="13.5" x14ac:dyDescent="0.25">
      <c r="A2297" s="3">
        <f>TITRES_STAT!B2300</f>
        <v>45345</v>
      </c>
      <c r="B2297" s="6">
        <f>TITRES_STAT!D2300</f>
        <v>6.6486000000000001</v>
      </c>
      <c r="C2297" s="2">
        <f t="shared" si="277"/>
        <v>-0.13079999999999981</v>
      </c>
      <c r="D2297" s="2">
        <f t="shared" si="278"/>
        <v>6.7195999999999998</v>
      </c>
      <c r="E2297" s="2">
        <f t="shared" si="280"/>
        <v>6.6869200000000006</v>
      </c>
      <c r="F2297" s="2">
        <f t="shared" si="281"/>
        <v>6.7504149999999985</v>
      </c>
      <c r="G2297" s="2">
        <f t="shared" si="283"/>
        <v>6.9388600000000027</v>
      </c>
      <c r="H2297" s="2">
        <f t="shared" si="279"/>
        <v>6.7708954999999955</v>
      </c>
      <c r="I2297" s="2">
        <f t="array" ref="I2297">SUMPRODUCT(B2281:B2300, (ROW(B2281:B2300)-ROW(B2281)+1)) / (20*21/2)</f>
        <v>6.7149395238095231</v>
      </c>
      <c r="J2297" s="2">
        <f t="shared" si="282"/>
        <v>6.7570746597984552</v>
      </c>
      <c r="K2297" s="2">
        <f t="shared" si="284"/>
        <v>6.8268834990261418</v>
      </c>
    </row>
    <row r="2298" spans="1:11" ht="13.5" x14ac:dyDescent="0.25">
      <c r="A2298" s="3">
        <f>TITRES_STAT!B2301</f>
        <v>45348</v>
      </c>
      <c r="B2298" s="6">
        <f>TITRES_STAT!D2301</f>
        <v>6.77</v>
      </c>
      <c r="C2298" s="2">
        <f t="shared" si="277"/>
        <v>0.12139999999999951</v>
      </c>
      <c r="D2298" s="2">
        <f t="shared" si="278"/>
        <v>6.7569400000000002</v>
      </c>
      <c r="E2298" s="2">
        <f t="shared" si="280"/>
        <v>6.7093300000000013</v>
      </c>
      <c r="F2298" s="2">
        <f t="shared" si="281"/>
        <v>6.7401399999999994</v>
      </c>
      <c r="G2298" s="2">
        <f t="shared" si="283"/>
        <v>6.9308280000000035</v>
      </c>
      <c r="H2298" s="2">
        <f t="shared" si="279"/>
        <v>6.7713249999999956</v>
      </c>
      <c r="I2298" s="2">
        <f t="array" ref="I2298">SUMPRODUCT(B2282:B2301, (ROW(B2282:B2301)-ROW(B2282)+1)) / (20*21/2)</f>
        <v>6.7171171428571421</v>
      </c>
      <c r="J2298" s="2">
        <f t="shared" si="282"/>
        <v>6.7583056445795542</v>
      </c>
      <c r="K2298" s="2">
        <f t="shared" si="284"/>
        <v>6.8246527735741367</v>
      </c>
    </row>
    <row r="2299" spans="1:11" ht="13.5" x14ac:dyDescent="0.25">
      <c r="A2299" s="3">
        <f>TITRES_STAT!B2302</f>
        <v>45349</v>
      </c>
      <c r="B2299" s="6">
        <f>TITRES_STAT!D2302</f>
        <v>6.7514000000000003</v>
      </c>
      <c r="C2299" s="2">
        <f t="shared" si="277"/>
        <v>-1.8599999999999284E-2</v>
      </c>
      <c r="D2299" s="2">
        <f t="shared" si="278"/>
        <v>6.7476200000000004</v>
      </c>
      <c r="E2299" s="2">
        <f t="shared" si="280"/>
        <v>6.7130700000000001</v>
      </c>
      <c r="F2299" s="2">
        <f t="shared" si="281"/>
        <v>6.7289349999999981</v>
      </c>
      <c r="G2299" s="2">
        <f t="shared" si="283"/>
        <v>6.9227980000000029</v>
      </c>
      <c r="H2299" s="2">
        <f t="shared" si="279"/>
        <v>6.772068499999996</v>
      </c>
      <c r="I2299" s="2">
        <f t="array" ref="I2299">SUMPRODUCT(B2283:B2302, (ROW(B2283:B2302)-ROW(B2283)+1)) / (20*21/2)</f>
        <v>6.7203233333333339</v>
      </c>
      <c r="J2299" s="2">
        <f t="shared" si="282"/>
        <v>6.7576479641434064</v>
      </c>
      <c r="K2299" s="2">
        <f t="shared" si="284"/>
        <v>6.8217801157869165</v>
      </c>
    </row>
    <row r="2300" spans="1:11" ht="13.5" x14ac:dyDescent="0.25">
      <c r="A2300" s="3">
        <f>TITRES_STAT!B2303</f>
        <v>45350</v>
      </c>
      <c r="B2300" s="6">
        <f>TITRES_STAT!D2303</f>
        <v>6.7514000000000003</v>
      </c>
      <c r="C2300" s="2">
        <f t="shared" si="277"/>
        <v>0</v>
      </c>
      <c r="D2300" s="2">
        <f t="shared" si="278"/>
        <v>6.7401600000000004</v>
      </c>
      <c r="E2300" s="2">
        <f t="shared" si="280"/>
        <v>6.7168100000000006</v>
      </c>
      <c r="F2300" s="2">
        <f t="shared" si="281"/>
        <v>6.7191349999999987</v>
      </c>
      <c r="G2300" s="2">
        <f t="shared" si="283"/>
        <v>6.9151420000000021</v>
      </c>
      <c r="H2300" s="2">
        <f t="shared" si="279"/>
        <v>6.7724504999999962</v>
      </c>
      <c r="I2300" s="2">
        <f t="array" ref="I2300">SUMPRODUCT(B2284:B2303, (ROW(B2284:B2303)-ROW(B2284)+1)) / (20*21/2)</f>
        <v>6.7211642857142859</v>
      </c>
      <c r="J2300" s="2">
        <f t="shared" si="282"/>
        <v>6.757052919939273</v>
      </c>
      <c r="K2300" s="2">
        <f t="shared" si="284"/>
        <v>6.8190201112462532</v>
      </c>
    </row>
    <row r="2301" spans="1:11" ht="13.5" x14ac:dyDescent="0.25">
      <c r="A2301" s="3">
        <f>TITRES_STAT!B2304</f>
        <v>45351</v>
      </c>
      <c r="B2301" s="6">
        <f>TITRES_STAT!D2304</f>
        <v>6.742</v>
      </c>
      <c r="C2301" s="2">
        <f t="shared" si="277"/>
        <v>-9.400000000000297E-3</v>
      </c>
      <c r="D2301" s="2">
        <f t="shared" si="278"/>
        <v>6.7326800000000002</v>
      </c>
      <c r="E2301" s="2">
        <f t="shared" si="280"/>
        <v>6.7196100000000012</v>
      </c>
      <c r="F2301" s="2">
        <f t="shared" si="281"/>
        <v>6.7177349999999993</v>
      </c>
      <c r="G2301" s="2">
        <f t="shared" si="283"/>
        <v>6.9072980000000017</v>
      </c>
      <c r="H2301" s="2">
        <f t="shared" si="279"/>
        <v>6.7727854999999968</v>
      </c>
      <c r="I2301" s="2">
        <f t="array" ref="I2301">SUMPRODUCT(B2285:B2304, (ROW(B2285:B2304)-ROW(B2285)+1)) / (20*21/2)</f>
        <v>6.7213419047619052</v>
      </c>
      <c r="J2301" s="2">
        <f t="shared" si="282"/>
        <v>6.7556193085164855</v>
      </c>
      <c r="K2301" s="2">
        <f t="shared" si="284"/>
        <v>6.8159997147267921</v>
      </c>
    </row>
    <row r="2302" spans="1:11" ht="13.5" x14ac:dyDescent="0.25">
      <c r="A2302" s="3">
        <f>TITRES_STAT!B2305</f>
        <v>45352</v>
      </c>
      <c r="B2302" s="6">
        <f>TITRES_STAT!D2305</f>
        <v>6.7514000000000003</v>
      </c>
      <c r="C2302" s="2">
        <f t="shared" si="277"/>
        <v>9.400000000000297E-3</v>
      </c>
      <c r="D2302" s="2">
        <f t="shared" si="278"/>
        <v>6.7532399999999999</v>
      </c>
      <c r="E2302" s="2">
        <f t="shared" si="280"/>
        <v>6.7364199999999999</v>
      </c>
      <c r="F2302" s="2">
        <f t="shared" si="281"/>
        <v>6.7144700000000004</v>
      </c>
      <c r="G2302" s="2">
        <f t="shared" si="283"/>
        <v>6.9016960000000021</v>
      </c>
      <c r="H2302" s="2">
        <f t="shared" si="279"/>
        <v>6.7733029999999976</v>
      </c>
      <c r="I2302" s="2">
        <f t="array" ref="I2302">SUMPRODUCT(B2286:B2305, (ROW(B2286:B2305)-ROW(B2286)+1)) / (20*21/2)</f>
        <v>6.7048909523809517</v>
      </c>
      <c r="J2302" s="2">
        <f t="shared" si="282"/>
        <v>6.7552174696101543</v>
      </c>
      <c r="K2302" s="2">
        <f t="shared" si="284"/>
        <v>6.8134663925806436</v>
      </c>
    </row>
    <row r="2303" spans="1:11" ht="13.5" x14ac:dyDescent="0.25">
      <c r="A2303" s="3">
        <f>TITRES_STAT!B2306</f>
        <v>45355</v>
      </c>
      <c r="B2303" s="6">
        <f>TITRES_STAT!D2306</f>
        <v>6.7233000000000001</v>
      </c>
      <c r="C2303" s="2">
        <f t="shared" si="277"/>
        <v>-2.8100000000000236E-2</v>
      </c>
      <c r="D2303" s="2">
        <f t="shared" si="278"/>
        <v>6.7439000000000009</v>
      </c>
      <c r="E2303" s="2">
        <f t="shared" si="280"/>
        <v>6.7504200000000001</v>
      </c>
      <c r="F2303" s="2">
        <f t="shared" si="281"/>
        <v>6.7121350000000009</v>
      </c>
      <c r="G2303" s="2">
        <f t="shared" si="283"/>
        <v>6.8938520000000016</v>
      </c>
      <c r="H2303" s="2">
        <f t="shared" si="279"/>
        <v>6.7739514999999981</v>
      </c>
      <c r="I2303" s="2">
        <f t="array" ref="I2303">SUMPRODUCT(B2287:B2306, (ROW(B2287:B2306)-ROW(B2287)+1)) / (20*21/2)</f>
        <v>6.7106757142857152</v>
      </c>
      <c r="J2303" s="2">
        <f t="shared" si="282"/>
        <v>6.7521777105996641</v>
      </c>
      <c r="K2303" s="2">
        <f t="shared" si="284"/>
        <v>6.8099304556166977</v>
      </c>
    </row>
    <row r="2304" spans="1:11" ht="13.5" x14ac:dyDescent="0.25">
      <c r="A2304" s="3">
        <f>TITRES_STAT!B2307</f>
        <v>45356</v>
      </c>
      <c r="B2304" s="6">
        <f>TITRES_STAT!D2307</f>
        <v>6.7140000000000004</v>
      </c>
      <c r="C2304" s="2">
        <f t="shared" si="277"/>
        <v>-9.2999999999996419E-3</v>
      </c>
      <c r="D2304" s="2">
        <f t="shared" si="278"/>
        <v>6.7364199999999999</v>
      </c>
      <c r="E2304" s="2">
        <f t="shared" si="280"/>
        <v>6.742020000000001</v>
      </c>
      <c r="F2304" s="2">
        <f t="shared" si="281"/>
        <v>6.7093350000000003</v>
      </c>
      <c r="G2304" s="2">
        <f t="shared" si="283"/>
        <v>6.8852620000000009</v>
      </c>
      <c r="H2304" s="2">
        <f t="shared" si="279"/>
        <v>6.7742819999999986</v>
      </c>
      <c r="I2304" s="2">
        <f t="array" ref="I2304">SUMPRODUCT(B2288:B2307, (ROW(B2288:B2307)-ROW(B2288)+1)) / (20*21/2)</f>
        <v>6.7116123809523804</v>
      </c>
      <c r="J2304" s="2">
        <f t="shared" si="282"/>
        <v>6.7485417381616015</v>
      </c>
      <c r="K2304" s="2">
        <f t="shared" si="284"/>
        <v>6.8061684769650626</v>
      </c>
    </row>
    <row r="2305" spans="1:11" ht="13.5" x14ac:dyDescent="0.25">
      <c r="A2305" s="3">
        <f>TITRES_STAT!B2308</f>
        <v>45357</v>
      </c>
      <c r="B2305" s="6">
        <f>TITRES_STAT!D2308</f>
        <v>6.5366</v>
      </c>
      <c r="C2305" s="2">
        <f t="shared" si="277"/>
        <v>-0.17740000000000045</v>
      </c>
      <c r="D2305" s="2">
        <f t="shared" si="278"/>
        <v>6.69346</v>
      </c>
      <c r="E2305" s="2">
        <f t="shared" si="280"/>
        <v>6.7168099999999997</v>
      </c>
      <c r="F2305" s="2">
        <f t="shared" si="281"/>
        <v>6.6906599999999994</v>
      </c>
      <c r="G2305" s="2">
        <f t="shared" si="283"/>
        <v>6.8731240000000016</v>
      </c>
      <c r="H2305" s="2">
        <f t="shared" si="279"/>
        <v>6.7737704999999986</v>
      </c>
      <c r="I2305" s="2">
        <f t="array" ref="I2305">SUMPRODUCT(B2289:B2308, (ROW(B2289:B2308)-ROW(B2289)+1)) / (20*21/2)</f>
        <v>6.7117485714285721</v>
      </c>
      <c r="J2305" s="2">
        <f t="shared" si="282"/>
        <v>6.7283568107176395</v>
      </c>
      <c r="K2305" s="2">
        <f t="shared" si="284"/>
        <v>6.7955971641429036</v>
      </c>
    </row>
    <row r="2306" spans="1:11" ht="13.5" x14ac:dyDescent="0.25">
      <c r="A2306" s="3">
        <f>TITRES_STAT!B2309</f>
        <v>45358</v>
      </c>
      <c r="B2306" s="6">
        <f>TITRES_STAT!D2309</f>
        <v>6.7514000000000003</v>
      </c>
      <c r="C2306" s="2">
        <f t="shared" si="277"/>
        <v>0.21480000000000032</v>
      </c>
      <c r="D2306" s="2">
        <f t="shared" si="278"/>
        <v>6.6953399999999998</v>
      </c>
      <c r="E2306" s="2">
        <f t="shared" si="280"/>
        <v>6.71401</v>
      </c>
      <c r="F2306" s="2">
        <f t="shared" si="281"/>
        <v>6.6948650000000001</v>
      </c>
      <c r="G2306" s="2">
        <f t="shared" si="283"/>
        <v>6.865654000000001</v>
      </c>
      <c r="H2306" s="2">
        <f t="shared" si="279"/>
        <v>6.7743329999999995</v>
      </c>
      <c r="I2306" s="2">
        <f t="array" ref="I2306">SUMPRODUCT(B2290:B2309, (ROW(B2290:B2309)-ROW(B2290)+1)) / (20*21/2)</f>
        <v>6.7111285714285724</v>
      </c>
      <c r="J2306" s="2">
        <f t="shared" si="282"/>
        <v>6.7305514001731028</v>
      </c>
      <c r="K2306" s="2">
        <f t="shared" si="284"/>
        <v>6.7938639420196534</v>
      </c>
    </row>
    <row r="2307" spans="1:11" ht="13.5" x14ac:dyDescent="0.25">
      <c r="A2307" s="3">
        <f>TITRES_STAT!B2310</f>
        <v>45359</v>
      </c>
      <c r="B2307" s="6">
        <f>TITRES_STAT!D2310</f>
        <v>6.7046999999999999</v>
      </c>
      <c r="C2307" s="2">
        <f t="shared" si="277"/>
        <v>-4.6700000000000408E-2</v>
      </c>
      <c r="D2307" s="2">
        <f t="shared" si="278"/>
        <v>6.6859999999999999</v>
      </c>
      <c r="E2307" s="2">
        <f t="shared" si="280"/>
        <v>6.7196200000000008</v>
      </c>
      <c r="F2307" s="2">
        <f t="shared" si="281"/>
        <v>6.7032700000000007</v>
      </c>
      <c r="G2307" s="2">
        <f t="shared" si="283"/>
        <v>6.8576240000000004</v>
      </c>
      <c r="H2307" s="2">
        <f t="shared" si="279"/>
        <v>6.7746169999999983</v>
      </c>
      <c r="I2307" s="2">
        <f t="array" ref="I2307">SUMPRODUCT(B2291:B2310, (ROW(B2291:B2310)-ROW(B2291)+1)) / (20*21/2)</f>
        <v>6.7105528571428579</v>
      </c>
      <c r="J2307" s="2">
        <f t="shared" si="282"/>
        <v>6.7280893620613789</v>
      </c>
      <c r="K2307" s="2">
        <f t="shared" si="284"/>
        <v>6.7903673168424117</v>
      </c>
    </row>
    <row r="2308" spans="1:11" ht="13.5" x14ac:dyDescent="0.25">
      <c r="A2308" s="3">
        <f>TITRES_STAT!B2311</f>
        <v>45362</v>
      </c>
      <c r="B2308" s="6">
        <f>TITRES_STAT!D2311</f>
        <v>6.7046999999999999</v>
      </c>
      <c r="C2308" s="2">
        <f t="shared" ref="C2308:C2371" si="285">B2308-B2307</f>
        <v>0</v>
      </c>
      <c r="D2308" s="2">
        <f t="shared" si="278"/>
        <v>6.6822800000000004</v>
      </c>
      <c r="E2308" s="2">
        <f t="shared" si="280"/>
        <v>6.7130900000000011</v>
      </c>
      <c r="F2308" s="2">
        <f t="shared" si="281"/>
        <v>6.7112100000000012</v>
      </c>
      <c r="G2308" s="2">
        <f t="shared" si="283"/>
        <v>6.8490340000000005</v>
      </c>
      <c r="H2308" s="2">
        <f t="shared" si="279"/>
        <v>6.7746749999999993</v>
      </c>
      <c r="I2308" s="2">
        <f t="array" ref="I2308">SUMPRODUCT(B2292:B2311, (ROW(B2292:B2311)-ROW(B2292)+1)) / (20*21/2)</f>
        <v>6.7082404761904764</v>
      </c>
      <c r="J2308" s="2">
        <f t="shared" si="282"/>
        <v>6.7258618037698188</v>
      </c>
      <c r="K2308" s="2">
        <f t="shared" si="284"/>
        <v>6.7870078142211403</v>
      </c>
    </row>
    <row r="2309" spans="1:11" ht="13.5" x14ac:dyDescent="0.25">
      <c r="A2309" s="3">
        <f>TITRES_STAT!B2312</f>
        <v>45363</v>
      </c>
      <c r="B2309" s="6">
        <f>TITRES_STAT!D2312</f>
        <v>6.7046999999999999</v>
      </c>
      <c r="C2309" s="2">
        <f t="shared" si="285"/>
        <v>0</v>
      </c>
      <c r="D2309" s="2">
        <f t="shared" si="278"/>
        <v>6.6804199999999998</v>
      </c>
      <c r="E2309" s="2">
        <f t="shared" si="280"/>
        <v>6.7084200000000012</v>
      </c>
      <c r="F2309" s="2">
        <f t="shared" si="281"/>
        <v>6.7107450000000002</v>
      </c>
      <c r="G2309" s="2">
        <f t="shared" si="283"/>
        <v>6.8354020000000011</v>
      </c>
      <c r="H2309" s="2">
        <f t="shared" si="279"/>
        <v>6.7729689999999998</v>
      </c>
      <c r="I2309" s="2">
        <f t="array" ref="I2309">SUMPRODUCT(B2293:B2312, (ROW(B2293:B2312)-ROW(B2293)+1)) / (20*21/2)</f>
        <v>6.7069471428571434</v>
      </c>
      <c r="J2309" s="2">
        <f t="shared" si="282"/>
        <v>6.723846393886979</v>
      </c>
      <c r="K2309" s="2">
        <f t="shared" si="284"/>
        <v>6.783780056800703</v>
      </c>
    </row>
    <row r="2310" spans="1:11" ht="13.5" x14ac:dyDescent="0.25">
      <c r="A2310" s="3">
        <f>TITRES_STAT!B2313</f>
        <v>45364</v>
      </c>
      <c r="B2310" s="6">
        <f>TITRES_STAT!D2313</f>
        <v>6.7046999999999999</v>
      </c>
      <c r="C2310" s="2">
        <f t="shared" si="285"/>
        <v>0</v>
      </c>
      <c r="D2310" s="2">
        <f t="shared" ref="D2310:D2373" si="286">AVERAGE(B2306:B2310)</f>
        <v>6.7140399999999998</v>
      </c>
      <c r="E2310" s="2">
        <f t="shared" si="280"/>
        <v>6.7037500000000012</v>
      </c>
      <c r="F2310" s="2">
        <f t="shared" si="281"/>
        <v>6.71028</v>
      </c>
      <c r="G2310" s="2">
        <f t="shared" si="283"/>
        <v>6.821956000000001</v>
      </c>
      <c r="H2310" s="2">
        <f t="shared" si="279"/>
        <v>6.7712180000000002</v>
      </c>
      <c r="I2310" s="2">
        <f t="array" ref="I2310">SUMPRODUCT(B2294:B2313, (ROW(B2294:B2313)-ROW(B2294)+1)) / (20*21/2)</f>
        <v>6.7051204761904764</v>
      </c>
      <c r="J2310" s="2">
        <f t="shared" si="282"/>
        <v>6.722022927802505</v>
      </c>
      <c r="K2310" s="2">
        <f t="shared" si="284"/>
        <v>6.7806788781026359</v>
      </c>
    </row>
    <row r="2311" spans="1:11" ht="13.5" x14ac:dyDescent="0.25">
      <c r="A2311" s="3">
        <f>TITRES_STAT!B2314</f>
        <v>45365</v>
      </c>
      <c r="B2311" s="6">
        <f>TITRES_STAT!D2314</f>
        <v>6.6859999999999999</v>
      </c>
      <c r="C2311" s="2">
        <f t="shared" si="285"/>
        <v>-1.8699999999999939E-2</v>
      </c>
      <c r="D2311" s="2">
        <f t="shared" si="286"/>
        <v>6.7009600000000002</v>
      </c>
      <c r="E2311" s="2">
        <f t="shared" si="280"/>
        <v>6.6981500000000009</v>
      </c>
      <c r="F2311" s="2">
        <f t="shared" si="281"/>
        <v>6.7088800000000006</v>
      </c>
      <c r="G2311" s="2">
        <f t="shared" si="283"/>
        <v>6.810938000000001</v>
      </c>
      <c r="H2311" s="2">
        <f t="shared" si="279"/>
        <v>6.7693734999999977</v>
      </c>
      <c r="I2311" s="2">
        <f t="array" ref="I2311">SUMPRODUCT(B2295:B2314, (ROW(B2295:B2314)-ROW(B2295)+1)) / (20*21/2)</f>
        <v>6.7045414285714298</v>
      </c>
      <c r="J2311" s="2">
        <f t="shared" si="282"/>
        <v>6.718592172773695</v>
      </c>
      <c r="K2311" s="2">
        <f t="shared" si="284"/>
        <v>6.7769659809221405</v>
      </c>
    </row>
    <row r="2312" spans="1:11" ht="13.5" x14ac:dyDescent="0.25">
      <c r="A2312" s="3">
        <f>TITRES_STAT!B2315</f>
        <v>45366</v>
      </c>
      <c r="B2312" s="6">
        <f>TITRES_STAT!D2315</f>
        <v>6.6952999999999996</v>
      </c>
      <c r="C2312" s="2">
        <f t="shared" si="285"/>
        <v>9.2999999999996419E-3</v>
      </c>
      <c r="D2312" s="2">
        <f t="shared" si="286"/>
        <v>6.6990800000000004</v>
      </c>
      <c r="E2312" s="2">
        <f t="shared" si="280"/>
        <v>6.692540000000001</v>
      </c>
      <c r="F2312" s="2">
        <f t="shared" si="281"/>
        <v>6.71448</v>
      </c>
      <c r="G2312" s="2">
        <f t="shared" si="283"/>
        <v>6.8004780000000009</v>
      </c>
      <c r="H2312" s="2">
        <f t="shared" si="279"/>
        <v>6.7684799999999994</v>
      </c>
      <c r="I2312" s="2">
        <f t="array" ref="I2312">SUMPRODUCT(B2296:B2315, (ROW(B2296:B2315)-ROW(B2296)+1)) / (20*21/2)</f>
        <v>6.7025814285714294</v>
      </c>
      <c r="J2312" s="2">
        <f t="shared" si="282"/>
        <v>6.7163738706047713</v>
      </c>
      <c r="K2312" s="2">
        <f t="shared" si="284"/>
        <v>6.7737633934349981</v>
      </c>
    </row>
    <row r="2313" spans="1:11" ht="13.5" x14ac:dyDescent="0.25">
      <c r="A2313" s="3">
        <f>TITRES_STAT!B2316</f>
        <v>45369</v>
      </c>
      <c r="B2313" s="6">
        <f>TITRES_STAT!D2316</f>
        <v>6.6952999999999996</v>
      </c>
      <c r="C2313" s="2">
        <f t="shared" si="285"/>
        <v>0</v>
      </c>
      <c r="D2313" s="2">
        <f t="shared" si="286"/>
        <v>6.6971999999999996</v>
      </c>
      <c r="E2313" s="2">
        <f t="shared" si="280"/>
        <v>6.6897400000000005</v>
      </c>
      <c r="F2313" s="2">
        <f t="shared" si="281"/>
        <v>6.7200800000000003</v>
      </c>
      <c r="G2313" s="2">
        <f t="shared" si="283"/>
        <v>6.7943139999999991</v>
      </c>
      <c r="H2313" s="2">
        <f t="shared" si="279"/>
        <v>6.7671339999999995</v>
      </c>
      <c r="I2313" s="2">
        <f t="array" ref="I2313">SUMPRODUCT(B2297:B2316, (ROW(B2297:B2316)-ROW(B2297)+1)) / (20*21/2)</f>
        <v>6.7001804761904777</v>
      </c>
      <c r="J2313" s="2">
        <f t="shared" si="282"/>
        <v>6.7143668353090789</v>
      </c>
      <c r="K2313" s="2">
        <f t="shared" si="284"/>
        <v>6.7706863976140186</v>
      </c>
    </row>
    <row r="2314" spans="1:11" ht="13.5" x14ac:dyDescent="0.25">
      <c r="A2314" s="3">
        <f>TITRES_STAT!B2317</f>
        <v>45370</v>
      </c>
      <c r="B2314" s="6">
        <f>TITRES_STAT!D2317</f>
        <v>6.7140000000000004</v>
      </c>
      <c r="C2314" s="2">
        <f t="shared" si="285"/>
        <v>1.8700000000000827E-2</v>
      </c>
      <c r="D2314" s="2">
        <f t="shared" si="286"/>
        <v>6.6990600000000002</v>
      </c>
      <c r="E2314" s="2">
        <f t="shared" si="280"/>
        <v>6.6897400000000005</v>
      </c>
      <c r="F2314" s="2">
        <f t="shared" si="281"/>
        <v>6.7158800000000012</v>
      </c>
      <c r="G2314" s="2">
        <f t="shared" si="283"/>
        <v>6.7883379999999987</v>
      </c>
      <c r="H2314" s="2">
        <f t="shared" ref="H2314:H2377" si="287">AVERAGE(B2115:B2314)</f>
        <v>6.765881499999999</v>
      </c>
      <c r="I2314" s="2">
        <f t="array" ref="I2314">SUMPRODUCT(B2298:B2317, (ROW(B2298:B2317)-ROW(B2298)+1)) / (20*21/2)</f>
        <v>6.6982242857142857</v>
      </c>
      <c r="J2314" s="2">
        <f t="shared" si="282"/>
        <v>6.7143318986129765</v>
      </c>
      <c r="K2314" s="2">
        <f t="shared" si="284"/>
        <v>6.7684634016291545</v>
      </c>
    </row>
    <row r="2315" spans="1:11" ht="13.5" x14ac:dyDescent="0.25">
      <c r="A2315" s="3">
        <f>TITRES_STAT!B2318</f>
        <v>45372</v>
      </c>
      <c r="B2315" s="6">
        <f>TITRES_STAT!D2318</f>
        <v>6.6952999999999996</v>
      </c>
      <c r="C2315" s="2">
        <f t="shared" si="285"/>
        <v>-1.8700000000000827E-2</v>
      </c>
      <c r="D2315" s="2">
        <f t="shared" si="286"/>
        <v>6.6971800000000004</v>
      </c>
      <c r="E2315" s="2">
        <f t="shared" si="280"/>
        <v>6.7056100000000001</v>
      </c>
      <c r="F2315" s="2">
        <f t="shared" si="281"/>
        <v>6.7112100000000012</v>
      </c>
      <c r="G2315" s="2">
        <f t="shared" si="283"/>
        <v>6.7840419999999986</v>
      </c>
      <c r="H2315" s="2">
        <f t="shared" si="287"/>
        <v>6.7647619999999993</v>
      </c>
      <c r="I2315" s="2">
        <f t="array" ref="I2315">SUMPRODUCT(B2299:B2318, (ROW(B2299:B2318)-ROW(B2299)+1)) / (20*21/2)</f>
        <v>6.6960900000000008</v>
      </c>
      <c r="J2315" s="2">
        <f t="shared" si="282"/>
        <v>6.7125193368403115</v>
      </c>
      <c r="K2315" s="2">
        <f t="shared" si="284"/>
        <v>6.7655942486240903</v>
      </c>
    </row>
    <row r="2316" spans="1:11" ht="13.5" x14ac:dyDescent="0.25">
      <c r="A2316" s="3">
        <f>TITRES_STAT!B2319</f>
        <v>45373</v>
      </c>
      <c r="B2316" s="6">
        <f>TITRES_STAT!D2319</f>
        <v>6.6859999999999999</v>
      </c>
      <c r="C2316" s="2">
        <f t="shared" si="285"/>
        <v>-9.2999999999996419E-3</v>
      </c>
      <c r="D2316" s="2">
        <f t="shared" si="286"/>
        <v>6.6971800000000004</v>
      </c>
      <c r="E2316" s="2">
        <f t="shared" ref="E2316:E2379" si="288">AVERAGE(B2307:B2316)</f>
        <v>6.6990700000000007</v>
      </c>
      <c r="F2316" s="2">
        <f t="shared" si="281"/>
        <v>6.7065400000000013</v>
      </c>
      <c r="G2316" s="2">
        <f t="shared" si="283"/>
        <v>6.7795599999999983</v>
      </c>
      <c r="H2316" s="2">
        <f t="shared" si="287"/>
        <v>6.7633694999999996</v>
      </c>
      <c r="I2316" s="2">
        <f t="array" ref="I2316">SUMPRODUCT(B2300:B2319, (ROW(B2300:B2319)-ROW(B2300)+1)) / (20*21/2)</f>
        <v>6.6943557142857149</v>
      </c>
      <c r="J2316" s="2">
        <f t="shared" si="282"/>
        <v>6.7099936857126625</v>
      </c>
      <c r="K2316" s="2">
        <f t="shared" si="284"/>
        <v>6.7624729055407933</v>
      </c>
    </row>
    <row r="2317" spans="1:11" ht="13.5" x14ac:dyDescent="0.25">
      <c r="A2317" s="3">
        <f>TITRES_STAT!B2320</f>
        <v>45376</v>
      </c>
      <c r="B2317" s="6">
        <f>TITRES_STAT!D2320</f>
        <v>6.6859999999999999</v>
      </c>
      <c r="C2317" s="2">
        <f t="shared" si="285"/>
        <v>0</v>
      </c>
      <c r="D2317" s="2">
        <f t="shared" si="286"/>
        <v>6.6953199999999997</v>
      </c>
      <c r="E2317" s="2">
        <f t="shared" si="288"/>
        <v>6.6972000000000005</v>
      </c>
      <c r="F2317" s="2">
        <f t="shared" si="281"/>
        <v>6.7084100000000024</v>
      </c>
      <c r="G2317" s="2">
        <f t="shared" si="283"/>
        <v>6.7752639999999964</v>
      </c>
      <c r="H2317" s="2">
        <f t="shared" si="287"/>
        <v>6.7628814999999998</v>
      </c>
      <c r="I2317" s="2">
        <f t="array" ref="I2317">SUMPRODUCT(B2301:B2320, (ROW(B2301:B2320)-ROW(B2301)+1)) / (20*21/2)</f>
        <v>6.7302852380952363</v>
      </c>
      <c r="J2317" s="2">
        <f t="shared" si="282"/>
        <v>6.7077085727876469</v>
      </c>
      <c r="K2317" s="2">
        <f t="shared" si="284"/>
        <v>6.7594739680686056</v>
      </c>
    </row>
    <row r="2318" spans="1:11" ht="13.5" x14ac:dyDescent="0.25">
      <c r="A2318" s="3">
        <f>TITRES_STAT!B2321</f>
        <v>45377</v>
      </c>
      <c r="B2318" s="6">
        <f>TITRES_STAT!D2321</f>
        <v>6.6859999999999999</v>
      </c>
      <c r="C2318" s="2">
        <f t="shared" si="285"/>
        <v>0</v>
      </c>
      <c r="D2318" s="2">
        <f t="shared" si="286"/>
        <v>6.69346</v>
      </c>
      <c r="E2318" s="2">
        <f t="shared" si="288"/>
        <v>6.6953299999999984</v>
      </c>
      <c r="F2318" s="2">
        <f t="shared" si="281"/>
        <v>6.7042100000000016</v>
      </c>
      <c r="G2318" s="2">
        <f t="shared" si="283"/>
        <v>6.7709679999999954</v>
      </c>
      <c r="H2318" s="2">
        <f t="shared" si="287"/>
        <v>6.7614890000000001</v>
      </c>
      <c r="I2318" s="2">
        <f t="array" ref="I2318">SUMPRODUCT(B2302:B2321, (ROW(B2302:B2321)-ROW(B2302)+1)) / (20*21/2)</f>
        <v>6.8046776190476184</v>
      </c>
      <c r="J2318" s="2">
        <f t="shared" si="282"/>
        <v>6.7056410896650132</v>
      </c>
      <c r="K2318" s="2">
        <f t="shared" si="284"/>
        <v>6.7565926359874844</v>
      </c>
    </row>
    <row r="2319" spans="1:11" ht="13.5" x14ac:dyDescent="0.25">
      <c r="A2319" s="3">
        <f>TITRES_STAT!B2322</f>
        <v>45378</v>
      </c>
      <c r="B2319" s="6">
        <f>TITRES_STAT!D2322</f>
        <v>6.6859999999999999</v>
      </c>
      <c r="C2319" s="2">
        <f t="shared" si="285"/>
        <v>0</v>
      </c>
      <c r="D2319" s="2">
        <f t="shared" si="286"/>
        <v>6.6878600000000006</v>
      </c>
      <c r="E2319" s="2">
        <f t="shared" si="288"/>
        <v>6.69346</v>
      </c>
      <c r="F2319" s="2">
        <f t="shared" si="281"/>
        <v>6.7009400000000028</v>
      </c>
      <c r="G2319" s="2">
        <f t="shared" si="283"/>
        <v>6.7666719999999954</v>
      </c>
      <c r="H2319" s="2">
        <f t="shared" si="287"/>
        <v>6.7600965000000004</v>
      </c>
      <c r="I2319" s="2">
        <f t="array" ref="I2319">SUMPRODUCT(B2303:B2322, (ROW(B2303:B2322)-ROW(B2303)+1)) / (20*21/2)</f>
        <v>6.9048109523809522</v>
      </c>
      <c r="J2319" s="2">
        <f t="shared" si="282"/>
        <v>6.7037705096969162</v>
      </c>
      <c r="K2319" s="2">
        <f t="shared" si="284"/>
        <v>6.7538242973213087</v>
      </c>
    </row>
    <row r="2320" spans="1:11" ht="13.5" x14ac:dyDescent="0.25">
      <c r="A2320" s="3">
        <f>TITRES_STAT!B2323</f>
        <v>45379</v>
      </c>
      <c r="B2320" s="6">
        <f>TITRES_STAT!D2323</f>
        <v>7.0781999999999998</v>
      </c>
      <c r="C2320" s="2">
        <f t="shared" si="285"/>
        <v>0.39219999999999988</v>
      </c>
      <c r="D2320" s="2">
        <f t="shared" si="286"/>
        <v>6.7644400000000005</v>
      </c>
      <c r="E2320" s="2">
        <f t="shared" si="288"/>
        <v>6.73081</v>
      </c>
      <c r="F2320" s="2">
        <f t="shared" si="281"/>
        <v>6.7172800000000024</v>
      </c>
      <c r="G2320" s="2">
        <f t="shared" si="283"/>
        <v>6.7702199999999948</v>
      </c>
      <c r="H2320" s="2">
        <f t="shared" si="287"/>
        <v>6.7606650000000004</v>
      </c>
      <c r="I2320" s="2">
        <f t="array" ref="I2320">SUMPRODUCT(B2304:B2323, (ROW(B2304:B2323)-ROW(B2304)+1)) / (20*21/2)</f>
        <v>7.0097104761904747</v>
      </c>
      <c r="J2320" s="2">
        <f t="shared" si="282"/>
        <v>6.7394304611543525</v>
      </c>
      <c r="K2320" s="2">
        <f t="shared" si="284"/>
        <v>6.7665449131126296</v>
      </c>
    </row>
    <row r="2321" spans="1:11" ht="13.5" x14ac:dyDescent="0.25">
      <c r="A2321" s="3">
        <f>TITRES_STAT!B2324</f>
        <v>45380</v>
      </c>
      <c r="B2321" s="6">
        <f>TITRES_STAT!D2324</f>
        <v>7.4984000000000002</v>
      </c>
      <c r="C2321" s="2">
        <f t="shared" si="285"/>
        <v>0.42020000000000035</v>
      </c>
      <c r="D2321" s="2">
        <f t="shared" si="286"/>
        <v>6.92692</v>
      </c>
      <c r="E2321" s="2">
        <f t="shared" si="288"/>
        <v>6.812050000000001</v>
      </c>
      <c r="F2321" s="2">
        <f t="shared" si="281"/>
        <v>6.7551000000000014</v>
      </c>
      <c r="G2321" s="2">
        <f t="shared" si="283"/>
        <v>6.7801179999999954</v>
      </c>
      <c r="H2321" s="2">
        <f t="shared" si="287"/>
        <v>6.7642389999999999</v>
      </c>
      <c r="I2321" s="2">
        <f t="array" ref="I2321">SUMPRODUCT(B2305:B2324, (ROW(B2305:B2324)-ROW(B2305)+1)) / (20*21/2)</f>
        <v>7.1116290476190489</v>
      </c>
      <c r="J2321" s="2">
        <f t="shared" si="282"/>
        <v>6.8117132743777482</v>
      </c>
      <c r="K2321" s="2">
        <f t="shared" si="284"/>
        <v>6.7952451125984092</v>
      </c>
    </row>
    <row r="2322" spans="1:11" ht="13.5" x14ac:dyDescent="0.25">
      <c r="A2322" s="3">
        <f>TITRES_STAT!B2325</f>
        <v>45383</v>
      </c>
      <c r="B2322" s="6">
        <f>TITRES_STAT!D2325</f>
        <v>7.8064999999999998</v>
      </c>
      <c r="C2322" s="2">
        <f t="shared" si="285"/>
        <v>0.3080999999999996</v>
      </c>
      <c r="D2322" s="2">
        <f t="shared" si="286"/>
        <v>7.1510199999999999</v>
      </c>
      <c r="E2322" s="2">
        <f t="shared" si="288"/>
        <v>6.9231700000000007</v>
      </c>
      <c r="F2322" s="2">
        <f t="shared" si="281"/>
        <v>6.8078550000000009</v>
      </c>
      <c r="G2322" s="2">
        <f t="shared" si="283"/>
        <v>6.7965519999999948</v>
      </c>
      <c r="H2322" s="2">
        <f t="shared" si="287"/>
        <v>6.7684944999999992</v>
      </c>
      <c r="I2322" s="2">
        <f t="array" ref="I2322">SUMPRODUCT(B2306:B2325, (ROW(B2306:B2325)-ROW(B2306)+1)) / (20*21/2)</f>
        <v>7.207722380952382</v>
      </c>
      <c r="J2322" s="2">
        <f t="shared" si="282"/>
        <v>6.906454867294153</v>
      </c>
      <c r="K2322" s="2">
        <f t="shared" si="284"/>
        <v>6.834902167006315</v>
      </c>
    </row>
    <row r="2323" spans="1:11" ht="13.5" x14ac:dyDescent="0.25">
      <c r="A2323" s="3">
        <f>TITRES_STAT!B2326</f>
        <v>45384</v>
      </c>
      <c r="B2323" s="6">
        <f>TITRES_STAT!D2326</f>
        <v>7.9093</v>
      </c>
      <c r="C2323" s="2">
        <f t="shared" si="285"/>
        <v>0.10280000000000022</v>
      </c>
      <c r="D2323" s="2">
        <f t="shared" si="286"/>
        <v>7.3956800000000005</v>
      </c>
      <c r="E2323" s="2">
        <f t="shared" si="288"/>
        <v>7.0445700000000002</v>
      </c>
      <c r="F2323" s="2">
        <f t="shared" si="281"/>
        <v>6.8671550000000012</v>
      </c>
      <c r="G2323" s="2">
        <f t="shared" si="283"/>
        <v>6.814667999999994</v>
      </c>
      <c r="H2323" s="2">
        <f t="shared" si="287"/>
        <v>6.7741229999999995</v>
      </c>
      <c r="I2323" s="2">
        <f t="array" ref="I2323">SUMPRODUCT(B2307:B2326, (ROW(B2307:B2326)-ROW(B2307)+1)) / (20*21/2)</f>
        <v>7.2971457142857137</v>
      </c>
      <c r="J2323" s="2">
        <f t="shared" si="282"/>
        <v>7.001963927551853</v>
      </c>
      <c r="K2323" s="2">
        <f t="shared" si="284"/>
        <v>6.8770354153590088</v>
      </c>
    </row>
    <row r="2324" spans="1:11" ht="13.5" x14ac:dyDescent="0.25">
      <c r="A2324" s="3">
        <f>TITRES_STAT!B2327</f>
        <v>45385</v>
      </c>
      <c r="B2324" s="6">
        <f>TITRES_STAT!D2327</f>
        <v>7.9372999999999996</v>
      </c>
      <c r="C2324" s="2">
        <f t="shared" si="285"/>
        <v>2.7999999999999581E-2</v>
      </c>
      <c r="D2324" s="2">
        <f t="shared" si="286"/>
        <v>7.6459400000000004</v>
      </c>
      <c r="E2324" s="2">
        <f t="shared" si="288"/>
        <v>7.1669</v>
      </c>
      <c r="F2324" s="2">
        <f t="shared" ref="F2324:F2387" si="289">AVERAGE(B2305:B2324)</f>
        <v>6.9283200000000011</v>
      </c>
      <c r="G2324" s="2">
        <f t="shared" si="283"/>
        <v>6.833343999999995</v>
      </c>
      <c r="H2324" s="2">
        <f t="shared" si="287"/>
        <v>6.781474499999999</v>
      </c>
      <c r="I2324" s="2">
        <f t="array" ref="I2324">SUMPRODUCT(B2308:B2327, (ROW(B2308:B2327)-ROW(B2308)+1)) / (20*21/2)</f>
        <v>7.3880361904761909</v>
      </c>
      <c r="J2324" s="2">
        <f t="shared" si="282"/>
        <v>7.0910435534992953</v>
      </c>
      <c r="K2324" s="2">
        <f t="shared" si="284"/>
        <v>6.9186144186782634</v>
      </c>
    </row>
    <row r="2325" spans="1:11" ht="13.5" x14ac:dyDescent="0.25">
      <c r="A2325" s="3">
        <f>TITRES_STAT!B2328</f>
        <v>45386</v>
      </c>
      <c r="B2325" s="6">
        <f>TITRES_STAT!D2328</f>
        <v>7.9372999999999996</v>
      </c>
      <c r="C2325" s="2">
        <f t="shared" si="285"/>
        <v>0</v>
      </c>
      <c r="D2325" s="2">
        <f t="shared" si="286"/>
        <v>7.8177599999999998</v>
      </c>
      <c r="E2325" s="2">
        <f t="shared" si="288"/>
        <v>7.2910999999999984</v>
      </c>
      <c r="F2325" s="2">
        <f t="shared" si="289"/>
        <v>6.998355000000001</v>
      </c>
      <c r="G2325" s="2">
        <f t="shared" si="283"/>
        <v>6.853887999999996</v>
      </c>
      <c r="H2325" s="2">
        <f t="shared" si="287"/>
        <v>6.7879665000000013</v>
      </c>
      <c r="I2325" s="2">
        <f t="array" ref="I2325">SUMPRODUCT(B2309:B2328, (ROW(B2309:B2328)-ROW(B2309)+1)) / (20*21/2)</f>
        <v>7.5171680952380946</v>
      </c>
      <c r="J2325" s="2">
        <f t="shared" ref="J2325:J2388" si="290">$J$4*B2325+J2324*(1-$J$4)</f>
        <v>7.1716394055469816</v>
      </c>
      <c r="K2325" s="2">
        <f t="shared" si="284"/>
        <v>6.9585628728477431</v>
      </c>
    </row>
    <row r="2326" spans="1:11" ht="13.5" x14ac:dyDescent="0.25">
      <c r="A2326" s="3">
        <f>TITRES_STAT!B2329</f>
        <v>45387</v>
      </c>
      <c r="B2326" s="6">
        <f>TITRES_STAT!D2329</f>
        <v>7.9372999999999996</v>
      </c>
      <c r="C2326" s="2">
        <f t="shared" si="285"/>
        <v>0</v>
      </c>
      <c r="D2326" s="2">
        <f t="shared" si="286"/>
        <v>7.9055399999999993</v>
      </c>
      <c r="E2326" s="2">
        <f t="shared" si="288"/>
        <v>7.4162299999999988</v>
      </c>
      <c r="F2326" s="2">
        <f t="shared" si="289"/>
        <v>7.0576500000000006</v>
      </c>
      <c r="G2326" s="2">
        <f t="shared" si="283"/>
        <v>6.8727519999999958</v>
      </c>
      <c r="H2326" s="2">
        <f t="shared" si="287"/>
        <v>6.7930570000000001</v>
      </c>
      <c r="I2326" s="2">
        <f t="array" ref="I2326">SUMPRODUCT(B2310:B2329, (ROW(B2310:B2329)-ROW(B2310)+1)) / (20*21/2)</f>
        <v>7.6734228571428558</v>
      </c>
      <c r="J2326" s="2">
        <f t="shared" si="290"/>
        <v>7.244559462161555</v>
      </c>
      <c r="K2326" s="2">
        <f t="shared" si="284"/>
        <v>6.9969447209713609</v>
      </c>
    </row>
    <row r="2327" spans="1:11" ht="13.5" x14ac:dyDescent="0.25">
      <c r="A2327" s="3">
        <f>TITRES_STAT!B2330</f>
        <v>45390</v>
      </c>
      <c r="B2327" s="6">
        <f>TITRES_STAT!D2330</f>
        <v>8.0120000000000005</v>
      </c>
      <c r="C2327" s="2">
        <f t="shared" si="285"/>
        <v>7.4700000000000877E-2</v>
      </c>
      <c r="D2327" s="2">
        <f t="shared" si="286"/>
        <v>7.9466399999999995</v>
      </c>
      <c r="E2327" s="2">
        <f t="shared" si="288"/>
        <v>7.5488299999999997</v>
      </c>
      <c r="F2327" s="2">
        <f t="shared" si="289"/>
        <v>7.1230150000000005</v>
      </c>
      <c r="G2327" s="2">
        <f t="shared" si="283"/>
        <v>6.8932959999999968</v>
      </c>
      <c r="H2327" s="2">
        <f t="shared" si="287"/>
        <v>6.7985210000000009</v>
      </c>
      <c r="I2327" s="2">
        <f t="array" ref="I2327">SUMPRODUCT(B2311:B2330, (ROW(B2311:B2330)-ROW(B2311)+1)) / (20*21/2)</f>
        <v>7.8212314285714282</v>
      </c>
      <c r="J2327" s="2">
        <f t="shared" si="290"/>
        <v>7.3176490371937879</v>
      </c>
      <c r="K2327" s="2">
        <f t="shared" si="284"/>
        <v>7.0367508103450334</v>
      </c>
    </row>
    <row r="2328" spans="1:11" ht="13.5" x14ac:dyDescent="0.25">
      <c r="A2328" s="3">
        <f>TITRES_STAT!B2331</f>
        <v>45394</v>
      </c>
      <c r="B2328" s="6">
        <f>TITRES_STAT!D2331</f>
        <v>8.4788999999999994</v>
      </c>
      <c r="C2328" s="2">
        <f t="shared" si="285"/>
        <v>0.46689999999999898</v>
      </c>
      <c r="D2328" s="2">
        <f t="shared" si="286"/>
        <v>8.0605599999999988</v>
      </c>
      <c r="E2328" s="2">
        <f t="shared" si="288"/>
        <v>7.7281199999999997</v>
      </c>
      <c r="F2328" s="2">
        <f t="shared" si="289"/>
        <v>7.2117249999999986</v>
      </c>
      <c r="G2328" s="2">
        <f t="shared" si="283"/>
        <v>6.9233639999999967</v>
      </c>
      <c r="H2328" s="2">
        <f t="shared" si="287"/>
        <v>6.8065455000000012</v>
      </c>
      <c r="I2328" s="2">
        <f t="array" ref="I2328">SUMPRODUCT(B2312:B2331, (ROW(B2312:B2331)-ROW(B2312)+1)) / (20*21/2)</f>
        <v>7.9498285714285712</v>
      </c>
      <c r="J2328" s="2">
        <f t="shared" si="290"/>
        <v>7.4282443669848552</v>
      </c>
      <c r="K2328" s="2">
        <f t="shared" si="284"/>
        <v>7.0933056805275809</v>
      </c>
    </row>
    <row r="2329" spans="1:11" ht="13.5" x14ac:dyDescent="0.25">
      <c r="A2329" s="3">
        <f>TITRES_STAT!B2332</f>
        <v>45397</v>
      </c>
      <c r="B2329" s="6">
        <f>TITRES_STAT!D2332</f>
        <v>8.8523999999999994</v>
      </c>
      <c r="C2329" s="2">
        <f t="shared" si="285"/>
        <v>0.37349999999999994</v>
      </c>
      <c r="D2329" s="2">
        <f t="shared" si="286"/>
        <v>8.2435799999999997</v>
      </c>
      <c r="E2329" s="2">
        <f t="shared" si="288"/>
        <v>7.9447600000000005</v>
      </c>
      <c r="F2329" s="2">
        <f t="shared" si="289"/>
        <v>7.3191099999999993</v>
      </c>
      <c r="G2329" s="2">
        <f t="shared" si="283"/>
        <v>6.9609019999999964</v>
      </c>
      <c r="H2329" s="2">
        <f t="shared" si="287"/>
        <v>6.8176130000000024</v>
      </c>
      <c r="I2329" s="2">
        <f t="array" ref="I2329">SUMPRODUCT(B2313:B2332, (ROW(B2313:B2332)-ROW(B2313)+1)) / (20*21/2)</f>
        <v>8.0489033333333317</v>
      </c>
      <c r="J2329" s="2">
        <f t="shared" si="290"/>
        <v>7.5638782367958219</v>
      </c>
      <c r="K2329" s="2">
        <f t="shared" si="284"/>
        <v>7.1622897714872833</v>
      </c>
    </row>
    <row r="2330" spans="1:11" ht="13.5" x14ac:dyDescent="0.25">
      <c r="A2330" s="3">
        <f>TITRES_STAT!B2333</f>
        <v>45398</v>
      </c>
      <c r="B2330" s="6">
        <f>TITRES_STAT!D2333</f>
        <v>8.8711000000000002</v>
      </c>
      <c r="C2330" s="2">
        <f t="shared" si="285"/>
        <v>1.8700000000000827E-2</v>
      </c>
      <c r="D2330" s="2">
        <f t="shared" si="286"/>
        <v>8.4303399999999993</v>
      </c>
      <c r="E2330" s="2">
        <f t="shared" si="288"/>
        <v>8.1240500000000004</v>
      </c>
      <c r="F2330" s="2">
        <f t="shared" si="289"/>
        <v>7.4274299999999993</v>
      </c>
      <c r="G2330" s="2">
        <f t="shared" si="283"/>
        <v>6.9993759999999989</v>
      </c>
      <c r="H2330" s="2">
        <f t="shared" si="287"/>
        <v>6.827417500000001</v>
      </c>
      <c r="I2330" s="2">
        <f t="array" ref="I2330">SUMPRODUCT(B2314:B2333, (ROW(B2314:B2333)-ROW(B2314)+1)) / (20*21/2)</f>
        <v>8.131925714285714</v>
      </c>
      <c r="J2330" s="2">
        <f t="shared" si="290"/>
        <v>7.6883755475771718</v>
      </c>
      <c r="K2330" s="2">
        <f t="shared" si="284"/>
        <v>7.2293019373113117</v>
      </c>
    </row>
    <row r="2331" spans="1:11" ht="13.5" x14ac:dyDescent="0.25">
      <c r="A2331" s="3">
        <f>TITRES_STAT!B2334</f>
        <v>45399</v>
      </c>
      <c r="B2331" s="6">
        <f>TITRES_STAT!D2334</f>
        <v>8.7776999999999994</v>
      </c>
      <c r="C2331" s="2">
        <f t="shared" si="285"/>
        <v>-9.3400000000000816E-2</v>
      </c>
      <c r="D2331" s="2">
        <f t="shared" si="286"/>
        <v>8.5984199999999991</v>
      </c>
      <c r="E2331" s="2">
        <f t="shared" si="288"/>
        <v>8.2519799999999996</v>
      </c>
      <c r="F2331" s="2">
        <f t="shared" si="289"/>
        <v>7.5320149999999995</v>
      </c>
      <c r="G2331" s="2">
        <f t="shared" si="283"/>
        <v>7.0395299999999983</v>
      </c>
      <c r="H2331" s="2">
        <f t="shared" si="287"/>
        <v>6.8377950000000025</v>
      </c>
      <c r="I2331" s="2">
        <f t="array" ref="I2331">SUMPRODUCT(B2315:B2334, (ROW(B2315:B2334)-ROW(B2315)+1)) / (20*21/2)</f>
        <v>8.1974704761904782</v>
      </c>
      <c r="J2331" s="2">
        <f t="shared" si="290"/>
        <v>7.7921207335222036</v>
      </c>
      <c r="K2331" s="2">
        <f t="shared" si="284"/>
        <v>7.2900234299657702</v>
      </c>
    </row>
    <row r="2332" spans="1:11" ht="13.5" x14ac:dyDescent="0.25">
      <c r="A2332" s="3">
        <f>TITRES_STAT!B2335</f>
        <v>45400</v>
      </c>
      <c r="B2332" s="6">
        <f>TITRES_STAT!D2335</f>
        <v>8.5723000000000003</v>
      </c>
      <c r="C2332" s="2">
        <f t="shared" si="285"/>
        <v>-0.20539999999999914</v>
      </c>
      <c r="D2332" s="2">
        <f t="shared" si="286"/>
        <v>8.7104799999999987</v>
      </c>
      <c r="E2332" s="2">
        <f t="shared" si="288"/>
        <v>8.3285599999999995</v>
      </c>
      <c r="F2332" s="2">
        <f t="shared" si="289"/>
        <v>7.6258650000000001</v>
      </c>
      <c r="G2332" s="2">
        <f t="shared" si="283"/>
        <v>7.074641999999999</v>
      </c>
      <c r="H2332" s="2">
        <f t="shared" si="287"/>
        <v>6.8471455000000025</v>
      </c>
      <c r="I2332" s="2">
        <f t="array" ref="I2332">SUMPRODUCT(B2316:B2335, (ROW(B2316:B2335)-ROW(B2316)+1)) / (20*21/2)</f>
        <v>8.2727476190476175</v>
      </c>
      <c r="J2332" s="2">
        <f t="shared" si="290"/>
        <v>7.8664235208058031</v>
      </c>
      <c r="K2332" s="2">
        <f t="shared" si="284"/>
        <v>7.340308785653388</v>
      </c>
    </row>
    <row r="2333" spans="1:11" ht="13.5" x14ac:dyDescent="0.25">
      <c r="A2333" s="3">
        <f>TITRES_STAT!B2336</f>
        <v>45401</v>
      </c>
      <c r="B2333" s="6">
        <f>TITRES_STAT!D2336</f>
        <v>8.4976000000000003</v>
      </c>
      <c r="C2333" s="2">
        <f t="shared" si="285"/>
        <v>-7.4699999999999989E-2</v>
      </c>
      <c r="D2333" s="2">
        <f t="shared" si="286"/>
        <v>8.714220000000001</v>
      </c>
      <c r="E2333" s="2">
        <f t="shared" si="288"/>
        <v>8.3873899999999999</v>
      </c>
      <c r="F2333" s="2">
        <f t="shared" si="289"/>
        <v>7.7159800000000001</v>
      </c>
      <c r="G2333" s="2">
        <f t="shared" si="283"/>
        <v>7.1091939999999987</v>
      </c>
      <c r="H2333" s="2">
        <f t="shared" si="287"/>
        <v>6.8553085000000022</v>
      </c>
      <c r="I2333" s="2">
        <f t="array" ref="I2333">SUMPRODUCT(B2317:B2336, (ROW(B2317:B2336)-ROW(B2317)+1)) / (20*21/2)</f>
        <v>8.3301123809523805</v>
      </c>
      <c r="J2333" s="2">
        <f t="shared" si="290"/>
        <v>7.9265355664433459</v>
      </c>
      <c r="K2333" s="2">
        <f t="shared" si="284"/>
        <v>7.3856927548434514</v>
      </c>
    </row>
    <row r="2334" spans="1:11" ht="13.5" x14ac:dyDescent="0.25">
      <c r="A2334" s="3">
        <f>TITRES_STAT!B2337</f>
        <v>45404</v>
      </c>
      <c r="B2334" s="6">
        <f>TITRES_STAT!D2337</f>
        <v>8.4041999999999994</v>
      </c>
      <c r="C2334" s="2">
        <f t="shared" si="285"/>
        <v>-9.3400000000000816E-2</v>
      </c>
      <c r="D2334" s="2">
        <f t="shared" si="286"/>
        <v>8.6245799999999999</v>
      </c>
      <c r="E2334" s="2">
        <f t="shared" si="288"/>
        <v>8.4340799999999998</v>
      </c>
      <c r="F2334" s="2">
        <f t="shared" si="289"/>
        <v>7.8004900000000008</v>
      </c>
      <c r="G2334" s="2">
        <f t="shared" si="283"/>
        <v>7.1418779999999993</v>
      </c>
      <c r="H2334" s="2">
        <f t="shared" si="287"/>
        <v>6.8628240000000016</v>
      </c>
      <c r="I2334" s="2">
        <f t="array" ref="I2334">SUMPRODUCT(B2318:B2337, (ROW(B2318:B2337)-ROW(B2318)+1)) / (20*21/2)</f>
        <v>8.3717266666666674</v>
      </c>
      <c r="J2334" s="2">
        <f t="shared" si="290"/>
        <v>7.972027417258265</v>
      </c>
      <c r="K2334" s="2">
        <f t="shared" si="284"/>
        <v>7.4256342154378263</v>
      </c>
    </row>
    <row r="2335" spans="1:11" ht="13.5" x14ac:dyDescent="0.25">
      <c r="A2335" s="3">
        <f>TITRES_STAT!B2338</f>
        <v>45405</v>
      </c>
      <c r="B2335" s="6">
        <f>TITRES_STAT!D2338</f>
        <v>8.5908999999999995</v>
      </c>
      <c r="C2335" s="2">
        <f t="shared" si="285"/>
        <v>0.18670000000000009</v>
      </c>
      <c r="D2335" s="2">
        <f t="shared" si="286"/>
        <v>8.5685400000000005</v>
      </c>
      <c r="E2335" s="2">
        <f t="shared" si="288"/>
        <v>8.4994400000000017</v>
      </c>
      <c r="F2335" s="2">
        <f t="shared" si="289"/>
        <v>7.8952699999999991</v>
      </c>
      <c r="G2335" s="2">
        <f t="shared" si="283"/>
        <v>7.1754939999999987</v>
      </c>
      <c r="H2335" s="2">
        <f t="shared" si="287"/>
        <v>6.8719060000000001</v>
      </c>
      <c r="I2335" s="2">
        <f t="array" ref="I2335">SUMPRODUCT(B2319:B2338, (ROW(B2319:B2338)-ROW(B2319)+1)) / (20*21/2)</f>
        <v>8.4166323809523806</v>
      </c>
      <c r="J2335" s="2">
        <f t="shared" si="290"/>
        <v>8.0309676632336675</v>
      </c>
      <c r="K2335" s="2">
        <f t="shared" si="284"/>
        <v>7.471330912871637</v>
      </c>
    </row>
    <row r="2336" spans="1:11" ht="13.5" x14ac:dyDescent="0.25">
      <c r="A2336" s="3">
        <f>TITRES_STAT!B2339</f>
        <v>45406</v>
      </c>
      <c r="B2336" s="6">
        <f>TITRES_STAT!D2339</f>
        <v>8.4976000000000003</v>
      </c>
      <c r="C2336" s="2">
        <f t="shared" si="285"/>
        <v>-9.3299999999999272E-2</v>
      </c>
      <c r="D2336" s="2">
        <f t="shared" si="286"/>
        <v>8.5125199999999985</v>
      </c>
      <c r="E2336" s="2">
        <f t="shared" si="288"/>
        <v>8.5554699999999997</v>
      </c>
      <c r="F2336" s="2">
        <f t="shared" si="289"/>
        <v>7.9858499999999992</v>
      </c>
      <c r="G2336" s="2">
        <f t="shared" si="283"/>
        <v>7.2120999999999995</v>
      </c>
      <c r="H2336" s="2">
        <f t="shared" si="287"/>
        <v>6.8805214999999995</v>
      </c>
      <c r="I2336" s="2">
        <f t="array" ref="I2336">SUMPRODUCT(B2320:B2339, (ROW(B2320:B2339)-ROW(B2320)+1)) / (20*21/2)</f>
        <v>8.4482514285714281</v>
      </c>
      <c r="J2336" s="2">
        <f t="shared" si="290"/>
        <v>8.0754088381637938</v>
      </c>
      <c r="K2336" s="2">
        <f t="shared" si="284"/>
        <v>7.511576759425691</v>
      </c>
    </row>
    <row r="2337" spans="1:11" ht="13.5" x14ac:dyDescent="0.25">
      <c r="A2337" s="3">
        <f>TITRES_STAT!B2340</f>
        <v>45407</v>
      </c>
      <c r="B2337" s="6">
        <f>TITRES_STAT!D2340</f>
        <v>8.4228000000000005</v>
      </c>
      <c r="C2337" s="2">
        <f t="shared" si="285"/>
        <v>-7.4799999999999756E-2</v>
      </c>
      <c r="D2337" s="2">
        <f t="shared" si="286"/>
        <v>8.4826200000000007</v>
      </c>
      <c r="E2337" s="2">
        <f t="shared" si="288"/>
        <v>8.5965499999999988</v>
      </c>
      <c r="F2337" s="2">
        <f t="shared" si="289"/>
        <v>8.0726899999999997</v>
      </c>
      <c r="G2337" s="2">
        <f t="shared" si="283"/>
        <v>7.2498240000000003</v>
      </c>
      <c r="H2337" s="2">
        <f t="shared" si="287"/>
        <v>6.888808</v>
      </c>
      <c r="I2337" s="2">
        <f t="array" ref="I2337">SUMPRODUCT(B2321:B2340, (ROW(B2321:B2340)-ROW(B2321)+1)) / (20*21/2)</f>
        <v>8.4756819047619043</v>
      </c>
      <c r="J2337" s="2">
        <f t="shared" si="290"/>
        <v>8.1084937107196229</v>
      </c>
      <c r="K2337" s="2">
        <f t="shared" si="284"/>
        <v>7.5473110041540954</v>
      </c>
    </row>
    <row r="2338" spans="1:11" ht="13.5" x14ac:dyDescent="0.25">
      <c r="A2338" s="3">
        <f>TITRES_STAT!B2341</f>
        <v>45408</v>
      </c>
      <c r="B2338" s="6">
        <f>TITRES_STAT!D2341</f>
        <v>8.5442</v>
      </c>
      <c r="C2338" s="2">
        <f t="shared" si="285"/>
        <v>0.12139999999999951</v>
      </c>
      <c r="D2338" s="2">
        <f t="shared" si="286"/>
        <v>8.4919399999999996</v>
      </c>
      <c r="E2338" s="2">
        <f t="shared" si="288"/>
        <v>8.6030800000000003</v>
      </c>
      <c r="F2338" s="2">
        <f t="shared" si="289"/>
        <v>8.1655999999999995</v>
      </c>
      <c r="G2338" s="2">
        <f t="shared" si="283"/>
        <v>7.2897899999999991</v>
      </c>
      <c r="H2338" s="2">
        <f t="shared" si="287"/>
        <v>6.8966985000000012</v>
      </c>
      <c r="I2338" s="2">
        <f t="array" ref="I2338">SUMPRODUCT(B2322:B2341, (ROW(B2322:B2341)-ROW(B2322)+1)) / (20*21/2)</f>
        <v>8.491693333333334</v>
      </c>
      <c r="J2338" s="2">
        <f t="shared" si="290"/>
        <v>8.149989547793945</v>
      </c>
      <c r="K2338" s="2">
        <f t="shared" si="284"/>
        <v>7.5864046902657005</v>
      </c>
    </row>
    <row r="2339" spans="1:11" ht="13.5" x14ac:dyDescent="0.25">
      <c r="A2339" s="3">
        <f>TITRES_STAT!B2342</f>
        <v>45411</v>
      </c>
      <c r="B2339" s="6">
        <f>TITRES_STAT!D2342</f>
        <v>8.4976000000000003</v>
      </c>
      <c r="C2339" s="2">
        <f t="shared" si="285"/>
        <v>-4.6599999999999753E-2</v>
      </c>
      <c r="D2339" s="2">
        <f t="shared" si="286"/>
        <v>8.5106199999999994</v>
      </c>
      <c r="E2339" s="2">
        <f t="shared" si="288"/>
        <v>8.5676000000000005</v>
      </c>
      <c r="F2339" s="2">
        <f t="shared" si="289"/>
        <v>8.2561800000000005</v>
      </c>
      <c r="G2339" s="2">
        <f t="shared" si="283"/>
        <v>7.3254619999999981</v>
      </c>
      <c r="H2339" s="2">
        <f t="shared" si="287"/>
        <v>6.9044025000000024</v>
      </c>
      <c r="I2339" s="2">
        <f t="array" ref="I2339">SUMPRODUCT(B2323:B2342, (ROW(B2323:B2342)-ROW(B2323)+1)) / (20*21/2)</f>
        <v>8.4984990476190472</v>
      </c>
      <c r="J2339" s="2">
        <f t="shared" si="290"/>
        <v>8.1830953051469031</v>
      </c>
      <c r="K2339" s="2">
        <f t="shared" si="284"/>
        <v>7.6221378396670465</v>
      </c>
    </row>
    <row r="2340" spans="1:11" ht="13.5" x14ac:dyDescent="0.25">
      <c r="A2340" s="3">
        <f>TITRES_STAT!B2343</f>
        <v>45412</v>
      </c>
      <c r="B2340" s="6">
        <f>TITRES_STAT!D2343</f>
        <v>8.5442</v>
      </c>
      <c r="C2340" s="2">
        <f t="shared" si="285"/>
        <v>4.6599999999999753E-2</v>
      </c>
      <c r="D2340" s="2">
        <f t="shared" si="286"/>
        <v>8.5012799999999995</v>
      </c>
      <c r="E2340" s="2">
        <f t="shared" si="288"/>
        <v>8.53491</v>
      </c>
      <c r="F2340" s="2">
        <f t="shared" si="289"/>
        <v>8.3294800000000002</v>
      </c>
      <c r="G2340" s="2">
        <f t="shared" si="283"/>
        <v>7.3620659999999987</v>
      </c>
      <c r="H2340" s="2">
        <f t="shared" si="287"/>
        <v>6.9123395000000016</v>
      </c>
      <c r="I2340" s="2">
        <f t="array" ref="I2340">SUMPRODUCT(B2324:B2343, (ROW(B2324:B2343)-ROW(B2324)+1)) / (20*21/2)</f>
        <v>8.4977885714285719</v>
      </c>
      <c r="J2340" s="2">
        <f t="shared" si="290"/>
        <v>8.217486228466246</v>
      </c>
      <c r="K2340" s="2">
        <f t="shared" si="284"/>
        <v>7.6582971400722606</v>
      </c>
    </row>
    <row r="2341" spans="1:11" ht="13.5" x14ac:dyDescent="0.25">
      <c r="A2341" s="3">
        <f>TITRES_STAT!B2344</f>
        <v>45414</v>
      </c>
      <c r="B2341" s="6">
        <f>TITRES_STAT!D2344</f>
        <v>8.4976000000000003</v>
      </c>
      <c r="C2341" s="2">
        <f t="shared" si="285"/>
        <v>-4.6599999999999753E-2</v>
      </c>
      <c r="D2341" s="2">
        <f t="shared" si="286"/>
        <v>8.5012799999999977</v>
      </c>
      <c r="E2341" s="2">
        <f t="shared" si="288"/>
        <v>8.5069000000000017</v>
      </c>
      <c r="F2341" s="2">
        <f t="shared" si="289"/>
        <v>8.3794399999999989</v>
      </c>
      <c r="G2341" s="2">
        <f t="shared" si="283"/>
        <v>7.3977379999999968</v>
      </c>
      <c r="H2341" s="2">
        <f t="shared" si="287"/>
        <v>6.920043500000002</v>
      </c>
      <c r="I2341" s="2">
        <f t="array" ref="I2341">SUMPRODUCT(B2325:B2344, (ROW(B2325:B2344)-ROW(B2325)+1)) / (20*21/2)</f>
        <v>8.5116166666666668</v>
      </c>
      <c r="J2341" s="2">
        <f t="shared" si="290"/>
        <v>8.2441637305170801</v>
      </c>
      <c r="K2341" s="2">
        <f t="shared" si="284"/>
        <v>7.6912109777164863</v>
      </c>
    </row>
    <row r="2342" spans="1:11" ht="13.5" x14ac:dyDescent="0.25">
      <c r="A2342" s="3">
        <f>TITRES_STAT!B2345</f>
        <v>45415</v>
      </c>
      <c r="B2342" s="6">
        <f>TITRES_STAT!D2345</f>
        <v>8.4509000000000007</v>
      </c>
      <c r="C2342" s="2">
        <f t="shared" si="285"/>
        <v>-4.669999999999952E-2</v>
      </c>
      <c r="D2342" s="2">
        <f t="shared" si="286"/>
        <v>8.5069000000000017</v>
      </c>
      <c r="E2342" s="2">
        <f t="shared" si="288"/>
        <v>8.4947600000000012</v>
      </c>
      <c r="F2342" s="2">
        <f t="shared" si="289"/>
        <v>8.4116599999999995</v>
      </c>
      <c r="G2342" s="2">
        <f t="shared" si="283"/>
        <v>7.435089999999998</v>
      </c>
      <c r="H2342" s="2">
        <f t="shared" si="287"/>
        <v>6.926860500000001</v>
      </c>
      <c r="I2342" s="2">
        <f t="array" ref="I2342">SUMPRODUCT(B2326:B2345, (ROW(B2326:B2345)-ROW(B2326)+1)) / (20*21/2)</f>
        <v>8.5179290476190488</v>
      </c>
      <c r="J2342" s="2">
        <f t="shared" si="290"/>
        <v>8.2638528990392626</v>
      </c>
      <c r="K2342" s="2">
        <f t="shared" si="284"/>
        <v>7.7210027040805453</v>
      </c>
    </row>
    <row r="2343" spans="1:11" ht="13.5" x14ac:dyDescent="0.25">
      <c r="A2343" s="3">
        <f>TITRES_STAT!B2346</f>
        <v>45418</v>
      </c>
      <c r="B2343" s="6">
        <f>TITRES_STAT!D2346</f>
        <v>8.4041999999999994</v>
      </c>
      <c r="C2343" s="2">
        <f t="shared" si="285"/>
        <v>-4.6700000000001296E-2</v>
      </c>
      <c r="D2343" s="2">
        <f t="shared" si="286"/>
        <v>8.4789000000000012</v>
      </c>
      <c r="E2343" s="2">
        <f t="shared" si="288"/>
        <v>8.4854200000000013</v>
      </c>
      <c r="F2343" s="2">
        <f t="shared" si="289"/>
        <v>8.4364049999999988</v>
      </c>
      <c r="G2343" s="2">
        <f t="shared" si="283"/>
        <v>7.4715079999999965</v>
      </c>
      <c r="H2343" s="2">
        <f t="shared" si="287"/>
        <v>6.9342845000000013</v>
      </c>
      <c r="I2343" s="2">
        <f t="array" ref="I2343">SUMPRODUCT(B2327:B2346, (ROW(B2327:B2346)-ROW(B2327)+1)) / (20*21/2)</f>
        <v>8.5133957142857142</v>
      </c>
      <c r="J2343" s="2">
        <f t="shared" si="290"/>
        <v>8.2772192896069523</v>
      </c>
      <c r="K2343" s="2">
        <f t="shared" si="284"/>
        <v>7.7477947549009167</v>
      </c>
    </row>
    <row r="2344" spans="1:11" ht="13.5" x14ac:dyDescent="0.25">
      <c r="A2344" s="3">
        <f>TITRES_STAT!B2347</f>
        <v>45419</v>
      </c>
      <c r="B2344" s="6">
        <f>TITRES_STAT!D2347</f>
        <v>8.5815999999999999</v>
      </c>
      <c r="C2344" s="2">
        <f t="shared" si="285"/>
        <v>0.17740000000000045</v>
      </c>
      <c r="D2344" s="2">
        <f t="shared" si="286"/>
        <v>8.4957000000000011</v>
      </c>
      <c r="E2344" s="2">
        <f t="shared" si="288"/>
        <v>8.5031599999999976</v>
      </c>
      <c r="F2344" s="2">
        <f t="shared" si="289"/>
        <v>8.4686200000000014</v>
      </c>
      <c r="G2344" s="2">
        <f t="shared" si="283"/>
        <v>7.5071799999999973</v>
      </c>
      <c r="H2344" s="2">
        <f t="shared" si="287"/>
        <v>6.9426420000000011</v>
      </c>
      <c r="I2344" s="2">
        <f t="array" ref="I2344">SUMPRODUCT(B2328:B2347, (ROW(B2328:B2347)-ROW(B2328)+1)) / (20*21/2)</f>
        <v>8.5126357142857145</v>
      </c>
      <c r="J2344" s="2">
        <f t="shared" si="290"/>
        <v>8.3062079286920039</v>
      </c>
      <c r="K2344" s="2">
        <f t="shared" si="284"/>
        <v>7.7804929998067633</v>
      </c>
    </row>
    <row r="2345" spans="1:11" ht="13.5" x14ac:dyDescent="0.25">
      <c r="A2345" s="3">
        <f>TITRES_STAT!B2348</f>
        <v>45420</v>
      </c>
      <c r="B2345" s="6">
        <f>TITRES_STAT!D2348</f>
        <v>8.5349000000000004</v>
      </c>
      <c r="C2345" s="2">
        <f t="shared" si="285"/>
        <v>-4.669999999999952E-2</v>
      </c>
      <c r="D2345" s="2">
        <f t="shared" si="286"/>
        <v>8.4938400000000005</v>
      </c>
      <c r="E2345" s="2">
        <f t="shared" si="288"/>
        <v>8.4975599999999982</v>
      </c>
      <c r="F2345" s="2">
        <f t="shared" si="289"/>
        <v>8.4985000000000017</v>
      </c>
      <c r="G2345" s="2">
        <f t="shared" si="283"/>
        <v>7.5421039999999975</v>
      </c>
      <c r="H2345" s="2">
        <f t="shared" si="287"/>
        <v>6.9503460000000006</v>
      </c>
      <c r="I2345" s="2">
        <f t="array" ref="I2345">SUMPRODUCT(B2329:B2348, (ROW(B2329:B2348)-ROW(B2329)+1)) / (20*21/2)</f>
        <v>8.5077033333333336</v>
      </c>
      <c r="J2345" s="2">
        <f t="shared" si="290"/>
        <v>8.3279881259594326</v>
      </c>
      <c r="K2345" s="2">
        <f t="shared" si="284"/>
        <v>7.8100775880496354</v>
      </c>
    </row>
    <row r="2346" spans="1:11" ht="13.5" x14ac:dyDescent="0.25">
      <c r="A2346" s="3">
        <f>TITRES_STAT!B2349</f>
        <v>45421</v>
      </c>
      <c r="B2346" s="6">
        <f>TITRES_STAT!D2349</f>
        <v>8.4509000000000007</v>
      </c>
      <c r="C2346" s="2">
        <f t="shared" si="285"/>
        <v>-8.3999999999999631E-2</v>
      </c>
      <c r="D2346" s="2">
        <f t="shared" si="286"/>
        <v>8.4845000000000006</v>
      </c>
      <c r="E2346" s="2">
        <f t="shared" si="288"/>
        <v>8.4928899999999992</v>
      </c>
      <c r="F2346" s="2">
        <f t="shared" si="289"/>
        <v>8.5241799999999994</v>
      </c>
      <c r="G2346" s="2">
        <f t="shared" si="283"/>
        <v>7.5755339999999975</v>
      </c>
      <c r="H2346" s="2">
        <f t="shared" si="287"/>
        <v>6.9577230000000023</v>
      </c>
      <c r="I2346" s="2">
        <f t="array" ref="I2346">SUMPRODUCT(B2330:B2349, (ROW(B2330:B2349)-ROW(B2330)+1)) / (20*21/2)</f>
        <v>8.4991200000000013</v>
      </c>
      <c r="J2346" s="2">
        <f t="shared" si="290"/>
        <v>8.3396940187252007</v>
      </c>
      <c r="K2346" s="2">
        <f t="shared" si="284"/>
        <v>7.835207878714356</v>
      </c>
    </row>
    <row r="2347" spans="1:11" ht="13.5" x14ac:dyDescent="0.25">
      <c r="A2347" s="3">
        <f>TITRES_STAT!B2350</f>
        <v>45422</v>
      </c>
      <c r="B2347" s="6">
        <f>TITRES_STAT!D2350</f>
        <v>8.5161999999999995</v>
      </c>
      <c r="C2347" s="2">
        <f t="shared" si="285"/>
        <v>6.5299999999998803E-2</v>
      </c>
      <c r="D2347" s="2">
        <f t="shared" si="286"/>
        <v>8.4975599999999982</v>
      </c>
      <c r="E2347" s="2">
        <f t="shared" si="288"/>
        <v>8.5022300000000008</v>
      </c>
      <c r="F2347" s="2">
        <f t="shared" si="289"/>
        <v>8.5493899999999989</v>
      </c>
      <c r="G2347" s="2">
        <f t="shared" si="283"/>
        <v>7.6128859999999987</v>
      </c>
      <c r="H2347" s="2">
        <f t="shared" si="287"/>
        <v>6.9657535000000017</v>
      </c>
      <c r="I2347" s="2">
        <f t="array" ref="I2347">SUMPRODUCT(B2331:B2350, (ROW(B2331:B2350)-ROW(B2331)+1)) / (20*21/2)</f>
        <v>8.4915185714285712</v>
      </c>
      <c r="J2347" s="2">
        <f t="shared" si="290"/>
        <v>8.3565041121799428</v>
      </c>
      <c r="K2347" s="2">
        <f t="shared" si="284"/>
        <v>7.8619134520981069</v>
      </c>
    </row>
    <row r="2348" spans="1:11" ht="13.5" x14ac:dyDescent="0.25">
      <c r="A2348" s="3">
        <f>TITRES_STAT!B2351</f>
        <v>45425</v>
      </c>
      <c r="B2348" s="6">
        <f>TITRES_STAT!D2351</f>
        <v>8.4976000000000003</v>
      </c>
      <c r="C2348" s="2">
        <f t="shared" si="285"/>
        <v>-1.8599999999999284E-2</v>
      </c>
      <c r="D2348" s="2">
        <f t="shared" si="286"/>
        <v>8.5162399999999998</v>
      </c>
      <c r="E2348" s="2">
        <f t="shared" si="288"/>
        <v>8.4975700000000014</v>
      </c>
      <c r="F2348" s="2">
        <f t="shared" si="289"/>
        <v>8.5503250000000008</v>
      </c>
      <c r="G2348" s="2">
        <f t="shared" si="283"/>
        <v>7.6474379999999984</v>
      </c>
      <c r="H2348" s="2">
        <f t="shared" si="287"/>
        <v>6.9734109999999996</v>
      </c>
      <c r="I2348" s="2">
        <f t="array" ref="I2348">SUMPRODUCT(B2332:B2351, (ROW(B2332:B2351)-ROW(B2332)+1)) / (20*21/2)</f>
        <v>8.4859180952380964</v>
      </c>
      <c r="J2348" s="2">
        <f t="shared" si="290"/>
        <v>8.3699418157818535</v>
      </c>
      <c r="K2348" s="2">
        <f t="shared" si="284"/>
        <v>7.8868423363295541</v>
      </c>
    </row>
    <row r="2349" spans="1:11" ht="13.5" x14ac:dyDescent="0.25">
      <c r="A2349" s="3">
        <f>TITRES_STAT!B2352</f>
        <v>45426</v>
      </c>
      <c r="B2349" s="6">
        <f>TITRES_STAT!D2352</f>
        <v>8.4602000000000004</v>
      </c>
      <c r="C2349" s="2">
        <f t="shared" si="285"/>
        <v>-3.7399999999999878E-2</v>
      </c>
      <c r="D2349" s="2">
        <f t="shared" si="286"/>
        <v>8.4919600000000006</v>
      </c>
      <c r="E2349" s="2">
        <f t="shared" si="288"/>
        <v>8.4938300000000009</v>
      </c>
      <c r="F2349" s="2">
        <f t="shared" si="289"/>
        <v>8.5307150000000007</v>
      </c>
      <c r="G2349" s="2">
        <f t="shared" si="283"/>
        <v>7.6816139999999988</v>
      </c>
      <c r="H2349" s="2">
        <f t="shared" si="287"/>
        <v>6.9810215000000007</v>
      </c>
      <c r="I2349" s="2">
        <f t="array" ref="I2349">SUMPRODUCT(B2333:B2352, (ROW(B2333:B2352)-ROW(B2333)+1)) / (20*21/2)</f>
        <v>8.48187380952381</v>
      </c>
      <c r="J2349" s="2">
        <f t="shared" si="290"/>
        <v>8.3785378333264386</v>
      </c>
      <c r="K2349" s="2">
        <f t="shared" si="284"/>
        <v>7.9093269505911401</v>
      </c>
    </row>
    <row r="2350" spans="1:11" ht="13.5" x14ac:dyDescent="0.25">
      <c r="A2350" s="3">
        <f>TITRES_STAT!B2353</f>
        <v>45427</v>
      </c>
      <c r="B2350" s="6">
        <f>TITRES_STAT!D2353</f>
        <v>8.4509000000000007</v>
      </c>
      <c r="C2350" s="2">
        <f t="shared" si="285"/>
        <v>-9.2999999999996419E-3</v>
      </c>
      <c r="D2350" s="2">
        <f t="shared" si="286"/>
        <v>8.4751599999999989</v>
      </c>
      <c r="E2350" s="2">
        <f t="shared" si="288"/>
        <v>8.4845000000000006</v>
      </c>
      <c r="F2350" s="2">
        <f t="shared" si="289"/>
        <v>8.5097050000000003</v>
      </c>
      <c r="G2350" s="2">
        <f t="shared" si="283"/>
        <v>7.7156039999999981</v>
      </c>
      <c r="H2350" s="2">
        <f t="shared" si="287"/>
        <v>6.988445500000001</v>
      </c>
      <c r="I2350" s="2">
        <f t="array" ref="I2350">SUMPRODUCT(B2334:B2353, (ROW(B2334:B2353)-ROW(B2334)+1)) / (20*21/2)</f>
        <v>8.4757314285714287</v>
      </c>
      <c r="J2350" s="2">
        <f t="shared" si="290"/>
        <v>8.3854294682477306</v>
      </c>
      <c r="K2350" s="2">
        <f t="shared" si="284"/>
        <v>7.9305651093914875</v>
      </c>
    </row>
    <row r="2351" spans="1:11" ht="13.5" x14ac:dyDescent="0.25">
      <c r="A2351" s="3">
        <f>TITRES_STAT!B2354</f>
        <v>45428</v>
      </c>
      <c r="B2351" s="6">
        <f>TITRES_STAT!D2354</f>
        <v>8.4509000000000007</v>
      </c>
      <c r="C2351" s="2">
        <f t="shared" si="285"/>
        <v>0</v>
      </c>
      <c r="D2351" s="2">
        <f t="shared" si="286"/>
        <v>8.4751599999999989</v>
      </c>
      <c r="E2351" s="2">
        <f t="shared" si="288"/>
        <v>8.4798300000000015</v>
      </c>
      <c r="F2351" s="2">
        <f t="shared" si="289"/>
        <v>8.4933650000000007</v>
      </c>
      <c r="G2351" s="2">
        <f t="shared" si="283"/>
        <v>7.749781999999998</v>
      </c>
      <c r="H2351" s="2">
        <f t="shared" si="287"/>
        <v>6.9958695000000004</v>
      </c>
      <c r="I2351" s="2">
        <f t="array" ref="I2351">SUMPRODUCT(B2335:B2354, (ROW(B2335:B2354)-ROW(B2335)+1)) / (20*21/2)</f>
        <v>8.472621428571431</v>
      </c>
      <c r="J2351" s="2">
        <f t="shared" si="290"/>
        <v>8.3916647569860423</v>
      </c>
      <c r="K2351" s="2">
        <f t="shared" si="284"/>
        <v>7.9509703992192726</v>
      </c>
    </row>
    <row r="2352" spans="1:11" ht="13.5" x14ac:dyDescent="0.25">
      <c r="A2352" s="3">
        <f>TITRES_STAT!B2355</f>
        <v>45429</v>
      </c>
      <c r="B2352" s="6">
        <f>TITRES_STAT!D2355</f>
        <v>8.4509000000000007</v>
      </c>
      <c r="C2352" s="2">
        <f t="shared" si="285"/>
        <v>0</v>
      </c>
      <c r="D2352" s="2">
        <f t="shared" si="286"/>
        <v>8.4621000000000013</v>
      </c>
      <c r="E2352" s="2">
        <f t="shared" si="288"/>
        <v>8.4798299999999998</v>
      </c>
      <c r="F2352" s="2">
        <f t="shared" si="289"/>
        <v>8.4872949999999978</v>
      </c>
      <c r="G2352" s="2">
        <f t="shared" si="283"/>
        <v>7.7837719999999981</v>
      </c>
      <c r="H2352" s="2">
        <f t="shared" si="287"/>
        <v>7.0032934999999998</v>
      </c>
      <c r="I2352" s="2">
        <f t="array" ref="I2352">SUMPRODUCT(B2336:B2355, (ROW(B2336:B2355)-ROW(B2336)+1)) / (20*21/2)</f>
        <v>8.4675080952380952</v>
      </c>
      <c r="J2352" s="2">
        <f t="shared" si="290"/>
        <v>8.3973062087016572</v>
      </c>
      <c r="K2352" s="2">
        <f t="shared" si="284"/>
        <v>7.9705754816028307</v>
      </c>
    </row>
    <row r="2353" spans="1:11" ht="13.5" x14ac:dyDescent="0.25">
      <c r="A2353" s="3">
        <f>TITRES_STAT!B2356</f>
        <v>45432</v>
      </c>
      <c r="B2353" s="6">
        <f>TITRES_STAT!D2356</f>
        <v>8.4228000000000005</v>
      </c>
      <c r="C2353" s="2">
        <f t="shared" si="285"/>
        <v>-2.8100000000000236E-2</v>
      </c>
      <c r="D2353" s="2">
        <f t="shared" si="286"/>
        <v>8.447140000000001</v>
      </c>
      <c r="E2353" s="2">
        <f t="shared" si="288"/>
        <v>8.4816900000000004</v>
      </c>
      <c r="F2353" s="2">
        <f t="shared" si="289"/>
        <v>8.4835549999999991</v>
      </c>
      <c r="G2353" s="2">
        <f t="shared" si="283"/>
        <v>7.8177619999999983</v>
      </c>
      <c r="H2353" s="2">
        <f t="shared" si="287"/>
        <v>7.0106235000000003</v>
      </c>
      <c r="I2353" s="2">
        <f t="array" ref="I2353">SUMPRODUCT(B2337:B2356, (ROW(B2337:B2356)-ROW(B2337)+1)) / (20*21/2)</f>
        <v>8.466702857142856</v>
      </c>
      <c r="J2353" s="2">
        <f t="shared" si="290"/>
        <v>8.3997341888253096</v>
      </c>
      <c r="K2353" s="2">
        <f t="shared" si="284"/>
        <v>7.9883097764419357</v>
      </c>
    </row>
    <row r="2354" spans="1:11" ht="13.5" x14ac:dyDescent="0.25">
      <c r="A2354" s="3">
        <f>TITRES_STAT!B2357</f>
        <v>45433</v>
      </c>
      <c r="B2354" s="6">
        <f>TITRES_STAT!D2357</f>
        <v>8.4509000000000007</v>
      </c>
      <c r="C2354" s="2">
        <f t="shared" si="285"/>
        <v>2.8100000000000236E-2</v>
      </c>
      <c r="D2354" s="2">
        <f t="shared" si="286"/>
        <v>8.4452800000000003</v>
      </c>
      <c r="E2354" s="2">
        <f t="shared" si="288"/>
        <v>8.4686200000000014</v>
      </c>
      <c r="F2354" s="2">
        <f t="shared" si="289"/>
        <v>8.4858899999999977</v>
      </c>
      <c r="G2354" s="2">
        <f t="shared" ref="G2354:G2417" si="291">AVERAGE(B2305:B2354)</f>
        <v>7.8524999999999974</v>
      </c>
      <c r="H2354" s="2">
        <f t="shared" si="287"/>
        <v>7.0185610000000009</v>
      </c>
      <c r="I2354" s="2">
        <f t="array" ref="I2354">SUMPRODUCT(B2338:B2357, (ROW(B2338:B2357)-ROW(B2338)+1)) / (20*21/2)</f>
        <v>8.4642599999999995</v>
      </c>
      <c r="J2354" s="2">
        <f t="shared" si="290"/>
        <v>8.4046071232228989</v>
      </c>
      <c r="K2354" s="2">
        <f t="shared" si="284"/>
        <v>8.0064505695226451</v>
      </c>
    </row>
    <row r="2355" spans="1:11" ht="13.5" x14ac:dyDescent="0.25">
      <c r="A2355" s="3">
        <f>TITRES_STAT!B2358</f>
        <v>45434</v>
      </c>
      <c r="B2355" s="6">
        <f>TITRES_STAT!D2358</f>
        <v>8.4321999999999999</v>
      </c>
      <c r="C2355" s="2">
        <f t="shared" si="285"/>
        <v>-1.8700000000000827E-2</v>
      </c>
      <c r="D2355" s="2">
        <f t="shared" si="286"/>
        <v>8.4415400000000016</v>
      </c>
      <c r="E2355" s="2">
        <f t="shared" si="288"/>
        <v>8.4583499999999994</v>
      </c>
      <c r="F2355" s="2">
        <f t="shared" si="289"/>
        <v>8.4779549999999979</v>
      </c>
      <c r="G2355" s="2">
        <f t="shared" si="291"/>
        <v>7.8904119999999986</v>
      </c>
      <c r="H2355" s="2">
        <f t="shared" si="287"/>
        <v>7.0264514999999994</v>
      </c>
      <c r="I2355" s="2">
        <f t="array" ref="I2355">SUMPRODUCT(B2339:B2358, (ROW(B2339:B2358)-ROW(B2339)+1)) / (20*21/2)</f>
        <v>8.457235714285714</v>
      </c>
      <c r="J2355" s="2">
        <f t="shared" si="290"/>
        <v>8.4072350162492899</v>
      </c>
      <c r="K2355" s="2">
        <f t="shared" ref="K2355:K2418" si="292">$K$4*B2355+(1-$K$4)*K2354</f>
        <v>8.0231466256197965</v>
      </c>
    </row>
    <row r="2356" spans="1:11" ht="13.5" x14ac:dyDescent="0.25">
      <c r="A2356" s="3">
        <f>TITRES_STAT!B2359</f>
        <v>45435</v>
      </c>
      <c r="B2356" s="6">
        <f>TITRES_STAT!D2359</f>
        <v>8.4695</v>
      </c>
      <c r="C2356" s="2">
        <f t="shared" si="285"/>
        <v>3.7300000000000111E-2</v>
      </c>
      <c r="D2356" s="2">
        <f t="shared" si="286"/>
        <v>8.4452599999999993</v>
      </c>
      <c r="E2356" s="2">
        <f t="shared" si="288"/>
        <v>8.46021</v>
      </c>
      <c r="F2356" s="2">
        <f t="shared" si="289"/>
        <v>8.4765499999999996</v>
      </c>
      <c r="G2356" s="2">
        <f t="shared" si="291"/>
        <v>7.9247739999999984</v>
      </c>
      <c r="H2356" s="2">
        <f t="shared" si="287"/>
        <v>7.0345284999999986</v>
      </c>
      <c r="I2356" s="2">
        <f t="array" ref="I2356">SUMPRODUCT(B2340:B2359, (ROW(B2340:B2359)-ROW(B2340)+1)) / (20*21/2)</f>
        <v>8.4544304761904776</v>
      </c>
      <c r="J2356" s="2">
        <f t="shared" si="290"/>
        <v>8.4131650147017378</v>
      </c>
      <c r="K2356" s="2">
        <f t="shared" si="292"/>
        <v>8.0406506795170589</v>
      </c>
    </row>
    <row r="2357" spans="1:11" ht="13.5" x14ac:dyDescent="0.25">
      <c r="A2357" s="3">
        <f>TITRES_STAT!B2360</f>
        <v>45436</v>
      </c>
      <c r="B2357" s="6">
        <f>TITRES_STAT!D2360</f>
        <v>8.4509000000000007</v>
      </c>
      <c r="C2357" s="2">
        <f t="shared" si="285"/>
        <v>-1.8599999999999284E-2</v>
      </c>
      <c r="D2357" s="2">
        <f t="shared" si="286"/>
        <v>8.4452600000000011</v>
      </c>
      <c r="E2357" s="2">
        <f t="shared" si="288"/>
        <v>8.4536800000000003</v>
      </c>
      <c r="F2357" s="2">
        <f t="shared" si="289"/>
        <v>8.4779550000000015</v>
      </c>
      <c r="G2357" s="2">
        <f t="shared" si="291"/>
        <v>7.9596979999999986</v>
      </c>
      <c r="H2357" s="2">
        <f t="shared" si="287"/>
        <v>7.0426994999999986</v>
      </c>
      <c r="I2357" s="2">
        <f t="array" ref="I2357">SUMPRODUCT(B2341:B2360, (ROW(B2341:B2360)-ROW(B2341)+1)) / (20*21/2)</f>
        <v>8.44834</v>
      </c>
      <c r="J2357" s="2">
        <f t="shared" si="290"/>
        <v>8.4167588228253827</v>
      </c>
      <c r="K2357" s="2">
        <f t="shared" si="292"/>
        <v>8.0567388881634496</v>
      </c>
    </row>
    <row r="2358" spans="1:11" ht="13.5" x14ac:dyDescent="0.25">
      <c r="A2358" s="3">
        <f>TITRES_STAT!B2361</f>
        <v>45439</v>
      </c>
      <c r="B2358" s="6">
        <f>TITRES_STAT!D2361</f>
        <v>8.4041999999999994</v>
      </c>
      <c r="C2358" s="2">
        <f t="shared" si="285"/>
        <v>-4.6700000000001296E-2</v>
      </c>
      <c r="D2358" s="2">
        <f t="shared" si="286"/>
        <v>8.4415399999999998</v>
      </c>
      <c r="E2358" s="2">
        <f t="shared" si="288"/>
        <v>8.4443400000000004</v>
      </c>
      <c r="F2358" s="2">
        <f t="shared" si="289"/>
        <v>8.470955</v>
      </c>
      <c r="G2358" s="2">
        <f t="shared" si="291"/>
        <v>7.9936879999999988</v>
      </c>
      <c r="H2358" s="2">
        <f t="shared" si="287"/>
        <v>7.0509169999999992</v>
      </c>
      <c r="I2358" s="2">
        <f t="array" ref="I2358">SUMPRODUCT(B2342:B2361, (ROW(B2342:B2361)-ROW(B2342)+1)) / (20*21/2)</f>
        <v>8.4349066666666666</v>
      </c>
      <c r="J2358" s="2">
        <f t="shared" si="290"/>
        <v>8.4155627444610612</v>
      </c>
      <c r="K2358" s="2">
        <f t="shared" si="292"/>
        <v>8.0703648141178235</v>
      </c>
    </row>
    <row r="2359" spans="1:11" ht="13.5" x14ac:dyDescent="0.25">
      <c r="A2359" s="3">
        <f>TITRES_STAT!B2362</f>
        <v>45440</v>
      </c>
      <c r="B2359" s="6">
        <f>TITRES_STAT!D2362</f>
        <v>8.4414999999999996</v>
      </c>
      <c r="C2359" s="2">
        <f t="shared" si="285"/>
        <v>3.7300000000000111E-2</v>
      </c>
      <c r="D2359" s="2">
        <f t="shared" si="286"/>
        <v>8.4396599999999999</v>
      </c>
      <c r="E2359" s="2">
        <f t="shared" si="288"/>
        <v>8.4424700000000019</v>
      </c>
      <c r="F2359" s="2">
        <f t="shared" si="289"/>
        <v>8.4681500000000014</v>
      </c>
      <c r="G2359" s="2">
        <f t="shared" si="291"/>
        <v>8.0284239999999993</v>
      </c>
      <c r="H2359" s="2">
        <f t="shared" si="287"/>
        <v>7.0595079999999992</v>
      </c>
      <c r="I2359" s="2">
        <f t="array" ref="I2359">SUMPRODUCT(B2343:B2362, (ROW(B2343:B2362)-ROW(B2343)+1)) / (20*21/2)</f>
        <v>8.4303280952380941</v>
      </c>
      <c r="J2359" s="2">
        <f t="shared" si="290"/>
        <v>8.418032959274294</v>
      </c>
      <c r="K2359" s="2">
        <f t="shared" si="292"/>
        <v>8.0849191351328109</v>
      </c>
    </row>
    <row r="2360" spans="1:11" ht="13.5" x14ac:dyDescent="0.25">
      <c r="A2360" s="3">
        <f>TITRES_STAT!B2363</f>
        <v>45441</v>
      </c>
      <c r="B2360" s="6">
        <f>TITRES_STAT!D2363</f>
        <v>8.4041999999999994</v>
      </c>
      <c r="C2360" s="2">
        <f t="shared" si="285"/>
        <v>-3.7300000000000111E-2</v>
      </c>
      <c r="D2360" s="2">
        <f t="shared" si="286"/>
        <v>8.4340599999999988</v>
      </c>
      <c r="E2360" s="2">
        <f t="shared" si="288"/>
        <v>8.4378000000000029</v>
      </c>
      <c r="F2360" s="2">
        <f t="shared" si="289"/>
        <v>8.4611499999999999</v>
      </c>
      <c r="G2360" s="2">
        <f t="shared" si="291"/>
        <v>8.0624139999999986</v>
      </c>
      <c r="H2360" s="2">
        <f t="shared" si="287"/>
        <v>7.0679124999999985</v>
      </c>
      <c r="I2360" s="2">
        <f t="array" ref="I2360">SUMPRODUCT(B2344:B2363, (ROW(B2344:B2363)-ROW(B2344)+1)) / (20*21/2)</f>
        <v>8.4295242857142867</v>
      </c>
      <c r="J2360" s="2">
        <f t="shared" si="290"/>
        <v>8.4167155345815043</v>
      </c>
      <c r="K2360" s="2">
        <f t="shared" si="292"/>
        <v>8.0974399533628958</v>
      </c>
    </row>
    <row r="2361" spans="1:11" ht="13.5" x14ac:dyDescent="0.25">
      <c r="A2361" s="3">
        <f>TITRES_STAT!B2364</f>
        <v>45442</v>
      </c>
      <c r="B2361" s="6">
        <f>TITRES_STAT!D2364</f>
        <v>8.3201000000000001</v>
      </c>
      <c r="C2361" s="2">
        <f t="shared" si="285"/>
        <v>-8.4099999999999397E-2</v>
      </c>
      <c r="D2361" s="2">
        <f t="shared" si="286"/>
        <v>8.4041800000000002</v>
      </c>
      <c r="E2361" s="2">
        <f t="shared" si="288"/>
        <v>8.4247200000000007</v>
      </c>
      <c r="F2361" s="2">
        <f t="shared" si="289"/>
        <v>8.4522750000000002</v>
      </c>
      <c r="G2361" s="2">
        <f t="shared" si="291"/>
        <v>8.0950959999999998</v>
      </c>
      <c r="H2361" s="2">
        <f t="shared" si="287"/>
        <v>7.0754294999999976</v>
      </c>
      <c r="I2361" s="2">
        <f t="array" ref="I2361">SUMPRODUCT(B2345:B2364, (ROW(B2345:B2364)-ROW(B2345)+1)) / (20*21/2)</f>
        <v>8.4249904761904766</v>
      </c>
      <c r="J2361" s="2">
        <f t="shared" si="290"/>
        <v>8.4075140550975522</v>
      </c>
      <c r="K2361" s="2">
        <f t="shared" si="292"/>
        <v>8.1061717198976844</v>
      </c>
    </row>
    <row r="2362" spans="1:11" ht="13.5" x14ac:dyDescent="0.25">
      <c r="A2362" s="3">
        <f>TITRES_STAT!B2365</f>
        <v>45443</v>
      </c>
      <c r="B2362" s="6">
        <f>TITRES_STAT!D2365</f>
        <v>8.4041999999999994</v>
      </c>
      <c r="C2362" s="2">
        <f t="shared" si="285"/>
        <v>8.4099999999999397E-2</v>
      </c>
      <c r="D2362" s="2">
        <f t="shared" si="286"/>
        <v>8.3948399999999985</v>
      </c>
      <c r="E2362" s="2">
        <f t="shared" si="288"/>
        <v>8.4200499999999998</v>
      </c>
      <c r="F2362" s="2">
        <f t="shared" si="289"/>
        <v>8.4499399999999998</v>
      </c>
      <c r="G2362" s="2">
        <f t="shared" si="291"/>
        <v>8.1292740000000006</v>
      </c>
      <c r="H2362" s="2">
        <f t="shared" si="287"/>
        <v>7.0833669999999973</v>
      </c>
      <c r="I2362" s="2">
        <f t="array" ref="I2362">SUMPRODUCT(B2346:B2365, (ROW(B2346:B2365)-ROW(B2346)+1)) / (20*21/2)</f>
        <v>8.4195204761904758</v>
      </c>
      <c r="J2362" s="2">
        <f t="shared" si="290"/>
        <v>8.4071984308025467</v>
      </c>
      <c r="K2362" s="2">
        <f t="shared" si="292"/>
        <v>8.1178591034311083</v>
      </c>
    </row>
    <row r="2363" spans="1:11" ht="13.5" x14ac:dyDescent="0.25">
      <c r="A2363" s="3">
        <f>TITRES_STAT!B2366</f>
        <v>45446</v>
      </c>
      <c r="B2363" s="6">
        <f>TITRES_STAT!D2366</f>
        <v>8.4414999999999996</v>
      </c>
      <c r="C2363" s="2">
        <f t="shared" si="285"/>
        <v>3.7300000000000111E-2</v>
      </c>
      <c r="D2363" s="2">
        <f t="shared" si="286"/>
        <v>8.4023000000000003</v>
      </c>
      <c r="E2363" s="2">
        <f t="shared" si="288"/>
        <v>8.4219200000000001</v>
      </c>
      <c r="F2363" s="2">
        <f t="shared" si="289"/>
        <v>8.4518050000000002</v>
      </c>
      <c r="G2363" s="2">
        <f t="shared" si="291"/>
        <v>8.1641980000000007</v>
      </c>
      <c r="H2363" s="2">
        <f t="shared" si="287"/>
        <v>7.0919579999999964</v>
      </c>
      <c r="I2363" s="2">
        <f t="array" ref="I2363">SUMPRODUCT(B2347:B2366, (ROW(B2347:B2366)-ROW(B2347)+1)) / (20*21/2)</f>
        <v>8.4147619047619049</v>
      </c>
      <c r="J2363" s="2">
        <f t="shared" si="290"/>
        <v>8.4104652469165906</v>
      </c>
      <c r="K2363" s="2">
        <f t="shared" si="292"/>
        <v>8.1305509032965553</v>
      </c>
    </row>
    <row r="2364" spans="1:11" ht="13.5" x14ac:dyDescent="0.25">
      <c r="A2364" s="3">
        <f>TITRES_STAT!B2367</f>
        <v>45447</v>
      </c>
      <c r="B2364" s="6">
        <f>TITRES_STAT!D2367</f>
        <v>8.4041999999999994</v>
      </c>
      <c r="C2364" s="2">
        <f t="shared" si="285"/>
        <v>-3.7300000000000111E-2</v>
      </c>
      <c r="D2364" s="2">
        <f t="shared" si="286"/>
        <v>8.3948399999999985</v>
      </c>
      <c r="E2364" s="2">
        <f t="shared" si="288"/>
        <v>8.4172499999999992</v>
      </c>
      <c r="F2364" s="2">
        <f t="shared" si="289"/>
        <v>8.4429350000000003</v>
      </c>
      <c r="G2364" s="2">
        <f t="shared" si="291"/>
        <v>8.1980020000000007</v>
      </c>
      <c r="H2364" s="2">
        <f t="shared" si="287"/>
        <v>7.0999419999999978</v>
      </c>
      <c r="I2364" s="2">
        <f t="array" ref="I2364">SUMPRODUCT(B2348:B2367, (ROW(B2348:B2367)-ROW(B2348)+1)) / (20*21/2)</f>
        <v>8.4067528571428571</v>
      </c>
      <c r="J2364" s="2">
        <f t="shared" si="290"/>
        <v>8.4098685567340592</v>
      </c>
      <c r="K2364" s="2">
        <f t="shared" si="292"/>
        <v>8.1412822404221803</v>
      </c>
    </row>
    <row r="2365" spans="1:11" ht="13.5" x14ac:dyDescent="0.25">
      <c r="A2365" s="3">
        <f>TITRES_STAT!B2368</f>
        <v>45448</v>
      </c>
      <c r="B2365" s="6">
        <f>TITRES_STAT!D2368</f>
        <v>8.3855000000000004</v>
      </c>
      <c r="C2365" s="2">
        <f t="shared" si="285"/>
        <v>-1.8699999999999051E-2</v>
      </c>
      <c r="D2365" s="2">
        <f t="shared" si="286"/>
        <v>8.391099999999998</v>
      </c>
      <c r="E2365" s="2">
        <f t="shared" si="288"/>
        <v>8.4125800000000002</v>
      </c>
      <c r="F2365" s="2">
        <f t="shared" si="289"/>
        <v>8.4354650000000007</v>
      </c>
      <c r="G2365" s="2">
        <f t="shared" si="291"/>
        <v>8.2318059999999988</v>
      </c>
      <c r="H2365" s="2">
        <f t="shared" si="287"/>
        <v>7.107832499999998</v>
      </c>
      <c r="I2365" s="2">
        <f t="array" ref="I2365">SUMPRODUCT(B2349:B2368, (ROW(B2349:B2368)-ROW(B2349)+1)) / (20*21/2)</f>
        <v>8.3959919047619049</v>
      </c>
      <c r="J2365" s="2">
        <f t="shared" si="290"/>
        <v>8.4075477418070061</v>
      </c>
      <c r="K2365" s="2">
        <f t="shared" si="292"/>
        <v>8.1508594074644485</v>
      </c>
    </row>
    <row r="2366" spans="1:11" ht="13.5" x14ac:dyDescent="0.25">
      <c r="A2366" s="3">
        <f>TITRES_STAT!B2369</f>
        <v>45449</v>
      </c>
      <c r="B2366" s="6">
        <f>TITRES_STAT!D2369</f>
        <v>8.3855000000000004</v>
      </c>
      <c r="C2366" s="2">
        <f t="shared" si="285"/>
        <v>0</v>
      </c>
      <c r="D2366" s="2">
        <f t="shared" si="286"/>
        <v>8.4041800000000002</v>
      </c>
      <c r="E2366" s="2">
        <f t="shared" si="288"/>
        <v>8.4041800000000002</v>
      </c>
      <c r="F2366" s="2">
        <f t="shared" si="289"/>
        <v>8.4321950000000001</v>
      </c>
      <c r="G2366" s="2">
        <f t="shared" si="291"/>
        <v>8.2657959999999981</v>
      </c>
      <c r="H2366" s="2">
        <f t="shared" si="287"/>
        <v>7.115723</v>
      </c>
      <c r="I2366" s="2">
        <f t="array" ref="I2366">SUMPRODUCT(B2350:B2369, (ROW(B2350:B2369)-ROW(B2350)+1)) / (20*21/2)</f>
        <v>8.3781204761904764</v>
      </c>
      <c r="J2366" s="2">
        <f t="shared" si="290"/>
        <v>8.4054479568730045</v>
      </c>
      <c r="K2366" s="2">
        <f t="shared" si="292"/>
        <v>8.1600609993285875</v>
      </c>
    </row>
    <row r="2367" spans="1:11" ht="13.5" x14ac:dyDescent="0.25">
      <c r="A2367" s="3">
        <f>TITRES_STAT!B2370</f>
        <v>45450</v>
      </c>
      <c r="B2367" s="6">
        <f>TITRES_STAT!D2370</f>
        <v>8.3481000000000005</v>
      </c>
      <c r="C2367" s="2">
        <f t="shared" si="285"/>
        <v>-3.7399999999999878E-2</v>
      </c>
      <c r="D2367" s="2">
        <f t="shared" si="286"/>
        <v>8.3929600000000004</v>
      </c>
      <c r="E2367" s="2">
        <f t="shared" si="288"/>
        <v>8.3939000000000004</v>
      </c>
      <c r="F2367" s="2">
        <f t="shared" si="289"/>
        <v>8.4237900000000003</v>
      </c>
      <c r="G2367" s="2">
        <f t="shared" si="291"/>
        <v>8.2990379999999995</v>
      </c>
      <c r="H2367" s="2">
        <f t="shared" si="287"/>
        <v>7.1234735000000002</v>
      </c>
      <c r="I2367" s="2">
        <f t="array" ref="I2367">SUMPRODUCT(B2351:B2370, (ROW(B2351:B2370)-ROW(B2351)+1)) / (20*21/2)</f>
        <v>8.3569128571428575</v>
      </c>
      <c r="J2367" s="2">
        <f t="shared" si="290"/>
        <v>8.399986246694624</v>
      </c>
      <c r="K2367" s="2">
        <f t="shared" si="292"/>
        <v>8.1674350777862905</v>
      </c>
    </row>
    <row r="2368" spans="1:11" ht="13.5" x14ac:dyDescent="0.25">
      <c r="A2368" s="3">
        <f>TITRES_STAT!B2371</f>
        <v>45453</v>
      </c>
      <c r="B2368" s="6">
        <f>TITRES_STAT!D2371</f>
        <v>8.3108000000000004</v>
      </c>
      <c r="C2368" s="2">
        <f t="shared" si="285"/>
        <v>-3.7300000000000111E-2</v>
      </c>
      <c r="D2368" s="2">
        <f t="shared" si="286"/>
        <v>8.3668200000000006</v>
      </c>
      <c r="E2368" s="2">
        <f t="shared" si="288"/>
        <v>8.3845600000000005</v>
      </c>
      <c r="F2368" s="2">
        <f t="shared" si="289"/>
        <v>8.4144500000000004</v>
      </c>
      <c r="G2368" s="2">
        <f t="shared" si="291"/>
        <v>8.3315339999999996</v>
      </c>
      <c r="H2368" s="2">
        <f t="shared" si="287"/>
        <v>7.1309440000000004</v>
      </c>
      <c r="I2368" s="2">
        <f t="array" ref="I2368">SUMPRODUCT(B2352:B2371, (ROW(B2352:B2371)-ROW(B2352)+1)) / (20*21/2)</f>
        <v>8.3449947619047631</v>
      </c>
      <c r="J2368" s="2">
        <f t="shared" si="290"/>
        <v>8.3914923184379937</v>
      </c>
      <c r="K2368" s="2">
        <f t="shared" si="292"/>
        <v>8.1730572315985928</v>
      </c>
    </row>
    <row r="2369" spans="1:11" ht="13.5" x14ac:dyDescent="0.25">
      <c r="A2369" s="3">
        <f>TITRES_STAT!B2372</f>
        <v>45454</v>
      </c>
      <c r="B2369" s="6">
        <f>TITRES_STAT!D2372</f>
        <v>8.2268000000000008</v>
      </c>
      <c r="C2369" s="2">
        <f t="shared" si="285"/>
        <v>-8.3999999999999631E-2</v>
      </c>
      <c r="D2369" s="2">
        <f t="shared" si="286"/>
        <v>8.3313400000000009</v>
      </c>
      <c r="E2369" s="2">
        <f t="shared" si="288"/>
        <v>8.3630899999999997</v>
      </c>
      <c r="F2369" s="2">
        <f t="shared" si="289"/>
        <v>8.4027800000000017</v>
      </c>
      <c r="G2369" s="2">
        <f t="shared" si="291"/>
        <v>8.3623499999999993</v>
      </c>
      <c r="H2369" s="2">
        <f t="shared" si="287"/>
        <v>7.1379944999999996</v>
      </c>
      <c r="I2369" s="2">
        <f t="array" ref="I2369">SUMPRODUCT(B2353:B2372, (ROW(B2353:B2372)-ROW(B2353)+1)) / (20*21/2)</f>
        <v>8.34286142857143</v>
      </c>
      <c r="J2369" s="2">
        <f t="shared" si="290"/>
        <v>8.375807335729613</v>
      </c>
      <c r="K2369" s="2">
        <f t="shared" si="292"/>
        <v>8.1751647911437466</v>
      </c>
    </row>
    <row r="2370" spans="1:11" ht="13.5" x14ac:dyDescent="0.25">
      <c r="A2370" s="3">
        <f>TITRES_STAT!B2373</f>
        <v>45455</v>
      </c>
      <c r="B2370" s="6">
        <f>TITRES_STAT!D2373</f>
        <v>8.1800999999999995</v>
      </c>
      <c r="C2370" s="2">
        <f t="shared" si="285"/>
        <v>-4.6700000000001296E-2</v>
      </c>
      <c r="D2370" s="2">
        <f t="shared" si="286"/>
        <v>8.29026</v>
      </c>
      <c r="E2370" s="2">
        <f t="shared" si="288"/>
        <v>8.340679999999999</v>
      </c>
      <c r="F2370" s="2">
        <f t="shared" si="289"/>
        <v>8.3892400000000027</v>
      </c>
      <c r="G2370" s="2">
        <f t="shared" si="291"/>
        <v>8.3843879999999995</v>
      </c>
      <c r="H2370" s="2">
        <f t="shared" si="287"/>
        <v>7.1448115000000003</v>
      </c>
      <c r="I2370" s="2">
        <f t="array" ref="I2370">SUMPRODUCT(B2354:B2373, (ROW(B2354:B2373)-ROW(B2354)+1)) / (20*21/2)</f>
        <v>8.3411728571428565</v>
      </c>
      <c r="J2370" s="2">
        <f t="shared" si="290"/>
        <v>8.3571685418506014</v>
      </c>
      <c r="K2370" s="2">
        <f t="shared" si="292"/>
        <v>8.1753583287459524</v>
      </c>
    </row>
    <row r="2371" spans="1:11" ht="13.5" x14ac:dyDescent="0.25">
      <c r="A2371" s="3">
        <f>TITRES_STAT!B2374</f>
        <v>45456</v>
      </c>
      <c r="B2371" s="6">
        <f>TITRES_STAT!D2374</f>
        <v>8.2640999999999991</v>
      </c>
      <c r="C2371" s="2">
        <f t="shared" si="285"/>
        <v>8.3999999999999631E-2</v>
      </c>
      <c r="D2371" s="2">
        <f t="shared" si="286"/>
        <v>8.2659800000000008</v>
      </c>
      <c r="E2371" s="2">
        <f t="shared" si="288"/>
        <v>8.3350800000000014</v>
      </c>
      <c r="F2371" s="2">
        <f t="shared" si="289"/>
        <v>8.379900000000001</v>
      </c>
      <c r="G2371" s="2">
        <f t="shared" si="291"/>
        <v>8.3997019999999978</v>
      </c>
      <c r="H2371" s="2">
        <f t="shared" si="287"/>
        <v>7.1520485000000011</v>
      </c>
      <c r="I2371" s="2">
        <f t="array" ref="I2371">SUMPRODUCT(B2355:B2374, (ROW(B2355:B2374)-ROW(B2355)+1)) / (20*21/2)</f>
        <v>8.3388999999999989</v>
      </c>
      <c r="J2371" s="2">
        <f t="shared" si="290"/>
        <v>8.3483048711981631</v>
      </c>
      <c r="K2371" s="2">
        <f t="shared" si="292"/>
        <v>8.1788383942853269</v>
      </c>
    </row>
    <row r="2372" spans="1:11" ht="13.5" x14ac:dyDescent="0.25">
      <c r="A2372" s="3">
        <f>TITRES_STAT!B2375</f>
        <v>45457</v>
      </c>
      <c r="B2372" s="6">
        <f>TITRES_STAT!D2375</f>
        <v>8.3574999999999999</v>
      </c>
      <c r="C2372" s="2">
        <f t="shared" ref="C2372:C2435" si="293">B2372-B2371</f>
        <v>9.3400000000000816E-2</v>
      </c>
      <c r="D2372" s="2">
        <f t="shared" si="286"/>
        <v>8.2678600000000007</v>
      </c>
      <c r="E2372" s="2">
        <f t="shared" si="288"/>
        <v>8.3304100000000005</v>
      </c>
      <c r="F2372" s="2">
        <f t="shared" si="289"/>
        <v>8.3752300000000002</v>
      </c>
      <c r="G2372" s="2">
        <f t="shared" si="291"/>
        <v>8.410721999999998</v>
      </c>
      <c r="H2372" s="2">
        <f t="shared" si="287"/>
        <v>7.1594255000000011</v>
      </c>
      <c r="I2372" s="2">
        <f t="array" ref="I2372">SUMPRODUCT(B2356:B2375, (ROW(B2356:B2375)-ROW(B2356)+1)) / (20*21/2)</f>
        <v>8.3291166666666658</v>
      </c>
      <c r="J2372" s="2">
        <f t="shared" si="290"/>
        <v>8.3491805977507187</v>
      </c>
      <c r="K2372" s="2">
        <f t="shared" si="292"/>
        <v>8.1858447317643339</v>
      </c>
    </row>
    <row r="2373" spans="1:11" ht="13.5" x14ac:dyDescent="0.25">
      <c r="A2373" s="3">
        <f>TITRES_STAT!B2376</f>
        <v>45461</v>
      </c>
      <c r="B2373" s="6">
        <f>TITRES_STAT!D2376</f>
        <v>8.3574999999999999</v>
      </c>
      <c r="C2373" s="2">
        <f t="shared" si="293"/>
        <v>0</v>
      </c>
      <c r="D2373" s="2">
        <f t="shared" si="286"/>
        <v>8.2772000000000006</v>
      </c>
      <c r="E2373" s="2">
        <f t="shared" si="288"/>
        <v>8.3220100000000006</v>
      </c>
      <c r="F2373" s="2">
        <f t="shared" si="289"/>
        <v>8.3719649999999994</v>
      </c>
      <c r="G2373" s="2">
        <f t="shared" si="291"/>
        <v>8.4196860000000004</v>
      </c>
      <c r="H2373" s="2">
        <f t="shared" si="287"/>
        <v>7.1671295000000024</v>
      </c>
      <c r="I2373" s="2">
        <f t="array" ref="I2373">SUMPRODUCT(B2357:B2376, (ROW(B2357:B2376)-ROW(B2357)+1)) / (20*21/2)</f>
        <v>8.3254671428571445</v>
      </c>
      <c r="J2373" s="2">
        <f t="shared" si="290"/>
        <v>8.3499729217744605</v>
      </c>
      <c r="K2373" s="2">
        <f t="shared" si="292"/>
        <v>8.1925763109108303</v>
      </c>
    </row>
    <row r="2374" spans="1:11" ht="13.5" x14ac:dyDescent="0.25">
      <c r="A2374" s="3">
        <f>TITRES_STAT!B2377</f>
        <v>45462</v>
      </c>
      <c r="B2374" s="6">
        <f>TITRES_STAT!D2377</f>
        <v>8.3481000000000005</v>
      </c>
      <c r="C2374" s="2">
        <f t="shared" si="293"/>
        <v>-9.3999999999994088E-3</v>
      </c>
      <c r="D2374" s="2">
        <f t="shared" ref="D2374:D2437" si="294">AVERAGE(B2370:B2374)</f>
        <v>8.3014600000000005</v>
      </c>
      <c r="E2374" s="2">
        <f t="shared" si="288"/>
        <v>8.3163999999999998</v>
      </c>
      <c r="F2374" s="2">
        <f t="shared" si="289"/>
        <v>8.3668249999999968</v>
      </c>
      <c r="G2374" s="2">
        <f t="shared" si="291"/>
        <v>8.4279019999999996</v>
      </c>
      <c r="H2374" s="2">
        <f t="shared" si="287"/>
        <v>7.1744130000000021</v>
      </c>
      <c r="I2374" s="2">
        <f t="array" ref="I2374">SUMPRODUCT(B2358:B2377, (ROW(B2358:B2377)-ROW(B2358)+1)) / (20*21/2)</f>
        <v>8.3296433333333333</v>
      </c>
      <c r="J2374" s="2">
        <f t="shared" si="290"/>
        <v>8.349794548272131</v>
      </c>
      <c r="K2374" s="2">
        <f t="shared" si="292"/>
        <v>8.1986752791104056</v>
      </c>
    </row>
    <row r="2375" spans="1:11" ht="13.5" x14ac:dyDescent="0.25">
      <c r="A2375" s="3">
        <f>TITRES_STAT!B2378</f>
        <v>45463</v>
      </c>
      <c r="B2375" s="6">
        <f>TITRES_STAT!D2378</f>
        <v>8.2640999999999991</v>
      </c>
      <c r="C2375" s="2">
        <f t="shared" si="293"/>
        <v>-8.4000000000001407E-2</v>
      </c>
      <c r="D2375" s="2">
        <f t="shared" si="294"/>
        <v>8.3182600000000004</v>
      </c>
      <c r="E2375" s="2">
        <f t="shared" si="288"/>
        <v>8.3042600000000011</v>
      </c>
      <c r="F2375" s="2">
        <f t="shared" si="289"/>
        <v>8.3584199999999989</v>
      </c>
      <c r="G2375" s="2">
        <f t="shared" si="291"/>
        <v>8.4344380000000001</v>
      </c>
      <c r="H2375" s="2">
        <f t="shared" si="287"/>
        <v>7.1812765000000027</v>
      </c>
      <c r="I2375" s="2">
        <f t="array" ref="I2375">SUMPRODUCT(B2359:B2378, (ROW(B2359:B2378)-ROW(B2359)+1)) / (20*21/2)</f>
        <v>8.3332009523809525</v>
      </c>
      <c r="J2375" s="2">
        <f t="shared" si="290"/>
        <v>8.3416331627224043</v>
      </c>
      <c r="K2375" s="2">
        <f t="shared" si="292"/>
        <v>8.2012409544394096</v>
      </c>
    </row>
    <row r="2376" spans="1:11" ht="13.5" x14ac:dyDescent="0.25">
      <c r="A2376" s="3">
        <f>TITRES_STAT!B2379</f>
        <v>45464</v>
      </c>
      <c r="B2376" s="6">
        <f>TITRES_STAT!D2379</f>
        <v>8.3201000000000001</v>
      </c>
      <c r="C2376" s="2">
        <f t="shared" si="293"/>
        <v>5.6000000000000938E-2</v>
      </c>
      <c r="D2376" s="2">
        <f t="shared" si="294"/>
        <v>8.329460000000001</v>
      </c>
      <c r="E2376" s="2">
        <f t="shared" si="288"/>
        <v>8.29772</v>
      </c>
      <c r="F2376" s="2">
        <f t="shared" si="289"/>
        <v>8.3509499999999992</v>
      </c>
      <c r="G2376" s="2">
        <f t="shared" si="291"/>
        <v>8.4420939999999991</v>
      </c>
      <c r="H2376" s="2">
        <f t="shared" si="287"/>
        <v>7.1887935000000018</v>
      </c>
      <c r="I2376" s="2">
        <f t="array" ref="I2376">SUMPRODUCT(B2360:B2379, (ROW(B2360:B2379)-ROW(B2360)+1)) / (20*21/2)</f>
        <v>8.3484095238095239</v>
      </c>
      <c r="J2376" s="2">
        <f t="shared" si="290"/>
        <v>8.33958238532027</v>
      </c>
      <c r="K2376" s="2">
        <f t="shared" si="292"/>
        <v>8.2059020934810025</v>
      </c>
    </row>
    <row r="2377" spans="1:11" ht="13.5" x14ac:dyDescent="0.25">
      <c r="A2377" s="3">
        <f>TITRES_STAT!B2380</f>
        <v>45467</v>
      </c>
      <c r="B2377" s="6">
        <f>TITRES_STAT!D2380</f>
        <v>8.3948</v>
      </c>
      <c r="C2377" s="2">
        <f t="shared" si="293"/>
        <v>7.4699999999999989E-2</v>
      </c>
      <c r="D2377" s="2">
        <f t="shared" si="294"/>
        <v>8.336920000000001</v>
      </c>
      <c r="E2377" s="2">
        <f t="shared" si="288"/>
        <v>8.302389999999999</v>
      </c>
      <c r="F2377" s="2">
        <f t="shared" si="289"/>
        <v>8.3481449999999988</v>
      </c>
      <c r="G2377" s="2">
        <f t="shared" si="291"/>
        <v>8.4497499999999999</v>
      </c>
      <c r="H2377" s="2">
        <f t="shared" si="287"/>
        <v>7.1966840000000012</v>
      </c>
      <c r="I2377" s="2">
        <f t="array" ref="I2377">SUMPRODUCT(B2361:B2380, (ROW(B2361:B2380)-ROW(B2361)+1)) / (20*21/2)</f>
        <v>8.3650876190476211</v>
      </c>
      <c r="J2377" s="2">
        <f t="shared" si="290"/>
        <v>8.3448412057659578</v>
      </c>
      <c r="K2377" s="2">
        <f t="shared" si="292"/>
        <v>8.2133098545209631</v>
      </c>
    </row>
    <row r="2378" spans="1:11" ht="13.5" x14ac:dyDescent="0.25">
      <c r="A2378" s="3">
        <f>TITRES_STAT!B2381</f>
        <v>45468</v>
      </c>
      <c r="B2378" s="6">
        <f>TITRES_STAT!D2381</f>
        <v>8.3855000000000004</v>
      </c>
      <c r="C2378" s="2">
        <f t="shared" si="293"/>
        <v>-9.2999999999996419E-3</v>
      </c>
      <c r="D2378" s="2">
        <f t="shared" si="294"/>
        <v>8.3425200000000004</v>
      </c>
      <c r="E2378" s="2">
        <f t="shared" si="288"/>
        <v>8.3098600000000005</v>
      </c>
      <c r="F2378" s="2">
        <f t="shared" si="289"/>
        <v>8.3472100000000005</v>
      </c>
      <c r="G2378" s="2">
        <f t="shared" si="291"/>
        <v>8.4478819999999981</v>
      </c>
      <c r="H2378" s="2">
        <f t="shared" ref="H2378:H2441" si="295">AVERAGE(B2179:B2378)</f>
        <v>7.2047615000000018</v>
      </c>
      <c r="I2378" s="2">
        <f t="array" ref="I2378">SUMPRODUCT(B2362:B2381, (ROW(B2362:B2381)-ROW(B2362)+1)) / (20*21/2)</f>
        <v>8.4109590476190466</v>
      </c>
      <c r="J2378" s="2">
        <f t="shared" si="290"/>
        <v>8.3487134718834852</v>
      </c>
      <c r="K2378" s="2">
        <f t="shared" si="292"/>
        <v>8.2200624092456316</v>
      </c>
    </row>
    <row r="2379" spans="1:11" ht="13.5" x14ac:dyDescent="0.25">
      <c r="A2379" s="3">
        <f>TITRES_STAT!B2382</f>
        <v>45469</v>
      </c>
      <c r="B2379" s="6">
        <f>TITRES_STAT!D2382</f>
        <v>8.5068999999999999</v>
      </c>
      <c r="C2379" s="2">
        <f t="shared" si="293"/>
        <v>0.12139999999999951</v>
      </c>
      <c r="D2379" s="2">
        <f t="shared" si="294"/>
        <v>8.3742800000000006</v>
      </c>
      <c r="E2379" s="2">
        <f t="shared" si="288"/>
        <v>8.3378700000000006</v>
      </c>
      <c r="F2379" s="2">
        <f t="shared" si="289"/>
        <v>8.350480000000001</v>
      </c>
      <c r="G2379" s="2">
        <f t="shared" si="291"/>
        <v>8.4409719999999986</v>
      </c>
      <c r="H2379" s="2">
        <f t="shared" si="295"/>
        <v>7.213306000000002</v>
      </c>
      <c r="I2379" s="2">
        <f t="array" ref="I2379">SUMPRODUCT(B2363:B2382, (ROW(B2363:B2382)-ROW(B2363)+1)) / (20*21/2)</f>
        <v>8.4543633333333332</v>
      </c>
      <c r="J2379" s="2">
        <f t="shared" si="290"/>
        <v>8.3637788555136297</v>
      </c>
      <c r="K2379" s="2">
        <f t="shared" si="292"/>
        <v>8.2313109422163908</v>
      </c>
    </row>
    <row r="2380" spans="1:11" ht="13.5" x14ac:dyDescent="0.25">
      <c r="A2380" s="3">
        <f>TITRES_STAT!B2383</f>
        <v>45470</v>
      </c>
      <c r="B2380" s="6">
        <f>TITRES_STAT!D2383</f>
        <v>8.5256000000000007</v>
      </c>
      <c r="C2380" s="2">
        <f t="shared" si="293"/>
        <v>1.8700000000000827E-2</v>
      </c>
      <c r="D2380" s="2">
        <f t="shared" si="294"/>
        <v>8.4265800000000013</v>
      </c>
      <c r="E2380" s="2">
        <f t="shared" ref="E2380:E2443" si="296">AVERAGE(B2371:B2380)</f>
        <v>8.37242</v>
      </c>
      <c r="F2380" s="2">
        <f t="shared" si="289"/>
        <v>8.3565500000000004</v>
      </c>
      <c r="G2380" s="2">
        <f t="shared" si="291"/>
        <v>8.4340619999999973</v>
      </c>
      <c r="H2380" s="2">
        <f t="shared" si="295"/>
        <v>7.2219440000000024</v>
      </c>
      <c r="I2380" s="2">
        <f t="array" ref="I2380">SUMPRODUCT(B2364:B2383, (ROW(B2364:B2383)-ROW(B2364)+1)) / (20*21/2)</f>
        <v>8.4901485714285716</v>
      </c>
      <c r="J2380" s="2">
        <f t="shared" si="290"/>
        <v>8.3791903930837606</v>
      </c>
      <c r="K2380" s="2">
        <f t="shared" si="292"/>
        <v>8.2428516895804549</v>
      </c>
    </row>
    <row r="2381" spans="1:11" ht="13.5" x14ac:dyDescent="0.25">
      <c r="A2381" s="3">
        <f>TITRES_STAT!B2384</f>
        <v>45471</v>
      </c>
      <c r="B2381" s="6">
        <f>TITRES_STAT!D2384</f>
        <v>8.8382000000000005</v>
      </c>
      <c r="C2381" s="2">
        <f t="shared" si="293"/>
        <v>0.31259999999999977</v>
      </c>
      <c r="D2381" s="2">
        <f t="shared" si="294"/>
        <v>8.5301999999999989</v>
      </c>
      <c r="E2381" s="2">
        <f t="shared" si="296"/>
        <v>8.429829999999999</v>
      </c>
      <c r="F2381" s="2">
        <f t="shared" si="289"/>
        <v>8.3824550000000002</v>
      </c>
      <c r="G2381" s="2">
        <f t="shared" si="291"/>
        <v>8.4352719999999977</v>
      </c>
      <c r="H2381" s="2">
        <f t="shared" si="295"/>
        <v>7.2324250000000019</v>
      </c>
      <c r="I2381" s="2">
        <f t="array" ref="I2381">SUMPRODUCT(B2365:B2384, (ROW(B2365:B2384)-ROW(B2365)+1)) / (20*21/2)</f>
        <v>8.5215414285714282</v>
      </c>
      <c r="J2381" s="2">
        <f t="shared" si="290"/>
        <v>8.4229055937424508</v>
      </c>
      <c r="K2381" s="2">
        <f t="shared" si="292"/>
        <v>8.2661986821459283</v>
      </c>
    </row>
    <row r="2382" spans="1:11" ht="13.5" x14ac:dyDescent="0.25">
      <c r="A2382" s="3">
        <f>TITRES_STAT!B2385</f>
        <v>45474</v>
      </c>
      <c r="B2382" s="6">
        <f>TITRES_STAT!D2385</f>
        <v>8.8382000000000005</v>
      </c>
      <c r="C2382" s="2">
        <f t="shared" si="293"/>
        <v>0</v>
      </c>
      <c r="D2382" s="2">
        <f t="shared" si="294"/>
        <v>8.6188800000000008</v>
      </c>
      <c r="E2382" s="2">
        <f t="shared" si="296"/>
        <v>8.4779000000000018</v>
      </c>
      <c r="F2382" s="2">
        <f t="shared" si="289"/>
        <v>8.4041549999999994</v>
      </c>
      <c r="G2382" s="2">
        <f t="shared" si="291"/>
        <v>8.4405899999999967</v>
      </c>
      <c r="H2382" s="2">
        <f t="shared" si="295"/>
        <v>7.2426260000000005</v>
      </c>
      <c r="I2382" s="2">
        <f t="array" ref="I2382">SUMPRODUCT(B2366:B2385, (ROW(B2366:B2385)-ROW(B2366)+1)) / (20*21/2)</f>
        <v>8.5420271428571422</v>
      </c>
      <c r="J2382" s="2">
        <f t="shared" si="290"/>
        <v>8.4624574419574561</v>
      </c>
      <c r="K2382" s="2">
        <f t="shared" si="292"/>
        <v>8.2886301063754999</v>
      </c>
    </row>
    <row r="2383" spans="1:11" ht="13.5" x14ac:dyDescent="0.25">
      <c r="A2383" s="3">
        <f>TITRES_STAT!B2386</f>
        <v>45475</v>
      </c>
      <c r="B2383" s="6">
        <f>TITRES_STAT!D2386</f>
        <v>8.7798999999999996</v>
      </c>
      <c r="C2383" s="2">
        <f t="shared" si="293"/>
        <v>-5.8300000000000907E-2</v>
      </c>
      <c r="D2383" s="2">
        <f t="shared" si="294"/>
        <v>8.6977599999999988</v>
      </c>
      <c r="E2383" s="2">
        <f t="shared" si="296"/>
        <v>8.5201400000000014</v>
      </c>
      <c r="F2383" s="2">
        <f t="shared" si="289"/>
        <v>8.4210750000000001</v>
      </c>
      <c r="G2383" s="2">
        <f t="shared" si="291"/>
        <v>8.4462359999999972</v>
      </c>
      <c r="H2383" s="2">
        <f t="shared" si="295"/>
        <v>7.2524420000000012</v>
      </c>
      <c r="I2383" s="2">
        <f t="array" ref="I2383">SUMPRODUCT(B2367:B2386, (ROW(B2367:B2386)-ROW(B2367)+1)) / (20*21/2)</f>
        <v>8.5704938095238088</v>
      </c>
      <c r="J2383" s="2">
        <f t="shared" si="290"/>
        <v>8.492690066532937</v>
      </c>
      <c r="K2383" s="2">
        <f t="shared" si="292"/>
        <v>8.3078955923999906</v>
      </c>
    </row>
    <row r="2384" spans="1:11" ht="13.5" x14ac:dyDescent="0.25">
      <c r="A2384" s="3">
        <f>TITRES_STAT!B2387</f>
        <v>45476</v>
      </c>
      <c r="B2384" s="6">
        <f>TITRES_STAT!D2387</f>
        <v>8.7507000000000001</v>
      </c>
      <c r="C2384" s="2">
        <f t="shared" si="293"/>
        <v>-2.9199999999999449E-2</v>
      </c>
      <c r="D2384" s="2">
        <f t="shared" si="294"/>
        <v>8.7465200000000003</v>
      </c>
      <c r="E2384" s="2">
        <f t="shared" si="296"/>
        <v>8.5603999999999996</v>
      </c>
      <c r="F2384" s="2">
        <f t="shared" si="289"/>
        <v>8.4383999999999997</v>
      </c>
      <c r="G2384" s="2">
        <f t="shared" si="291"/>
        <v>8.4531659999999977</v>
      </c>
      <c r="H2384" s="2">
        <f t="shared" si="295"/>
        <v>7.2621120000000019</v>
      </c>
      <c r="I2384" s="2">
        <f t="array" ref="I2384">SUMPRODUCT(B2368:B2387, (ROW(B2368:B2387)-ROW(B2368)+1)) / (20*21/2)</f>
        <v>8.5972214285714283</v>
      </c>
      <c r="J2384" s="2">
        <f t="shared" si="290"/>
        <v>8.5172624411488478</v>
      </c>
      <c r="K2384" s="2">
        <f t="shared" si="292"/>
        <v>8.3252604711294023</v>
      </c>
    </row>
    <row r="2385" spans="1:11" ht="13.5" x14ac:dyDescent="0.25">
      <c r="A2385" s="3">
        <f>TITRES_STAT!B2388</f>
        <v>45477</v>
      </c>
      <c r="B2385" s="6">
        <f>TITRES_STAT!D2388</f>
        <v>8.6534999999999993</v>
      </c>
      <c r="C2385" s="2">
        <f t="shared" si="293"/>
        <v>-9.7200000000000841E-2</v>
      </c>
      <c r="D2385" s="2">
        <f t="shared" si="294"/>
        <v>8.7721</v>
      </c>
      <c r="E2385" s="2">
        <f t="shared" si="296"/>
        <v>8.5993399999999998</v>
      </c>
      <c r="F2385" s="2">
        <f t="shared" si="289"/>
        <v>8.4518000000000004</v>
      </c>
      <c r="G2385" s="2">
        <f t="shared" si="291"/>
        <v>8.4544179999999987</v>
      </c>
      <c r="H2385" s="2">
        <f t="shared" si="295"/>
        <v>7.2713425000000003</v>
      </c>
      <c r="I2385" s="2">
        <f t="array" ref="I2385">SUMPRODUCT(B2369:B2388, (ROW(B2369:B2388)-ROW(B2369)+1)) / (20*21/2)</f>
        <v>8.6220319047619061</v>
      </c>
      <c r="J2385" s="2">
        <f t="shared" si="290"/>
        <v>8.5302374467537199</v>
      </c>
      <c r="K2385" s="2">
        <f t="shared" si="292"/>
        <v>8.3381326095164852</v>
      </c>
    </row>
    <row r="2386" spans="1:11" ht="13.5" x14ac:dyDescent="0.25">
      <c r="A2386" s="3">
        <f>TITRES_STAT!B2389</f>
        <v>45478</v>
      </c>
      <c r="B2386" s="6">
        <f>TITRES_STAT!D2389</f>
        <v>8.7507000000000001</v>
      </c>
      <c r="C2386" s="2">
        <f t="shared" si="293"/>
        <v>9.7200000000000841E-2</v>
      </c>
      <c r="D2386" s="2">
        <f t="shared" si="294"/>
        <v>8.7545999999999999</v>
      </c>
      <c r="E2386" s="2">
        <f t="shared" si="296"/>
        <v>8.6423999999999985</v>
      </c>
      <c r="F2386" s="2">
        <f t="shared" si="289"/>
        <v>8.4700600000000001</v>
      </c>
      <c r="G2386" s="2">
        <f t="shared" si="291"/>
        <v>8.4594799999999992</v>
      </c>
      <c r="H2386" s="2">
        <f t="shared" si="295"/>
        <v>7.2811060000000012</v>
      </c>
      <c r="I2386" s="2">
        <f t="array" ref="I2386">SUMPRODUCT(B2370:B2389, (ROW(B2370:B2389)-ROW(B2370)+1)) / (20*21/2)</f>
        <v>8.6438238095238091</v>
      </c>
      <c r="J2386" s="2">
        <f t="shared" si="290"/>
        <v>8.5512338803962233</v>
      </c>
      <c r="K2386" s="2">
        <f t="shared" si="292"/>
        <v>8.3543117228687809</v>
      </c>
    </row>
    <row r="2387" spans="1:11" ht="13.5" x14ac:dyDescent="0.25">
      <c r="A2387" s="3">
        <f>TITRES_STAT!B2390</f>
        <v>45481</v>
      </c>
      <c r="B2387" s="6">
        <f>TITRES_STAT!D2390</f>
        <v>8.7507000000000001</v>
      </c>
      <c r="C2387" s="2">
        <f t="shared" si="293"/>
        <v>0</v>
      </c>
      <c r="D2387" s="2">
        <f t="shared" si="294"/>
        <v>8.7371000000000016</v>
      </c>
      <c r="E2387" s="2">
        <f t="shared" si="296"/>
        <v>8.6779899999999994</v>
      </c>
      <c r="F2387" s="2">
        <f t="shared" si="289"/>
        <v>8.4901900000000001</v>
      </c>
      <c r="G2387" s="2">
        <f t="shared" si="291"/>
        <v>8.4660379999999993</v>
      </c>
      <c r="H2387" s="2">
        <f t="shared" si="295"/>
        <v>7.2908695000000021</v>
      </c>
      <c r="I2387" s="2">
        <f t="array" ref="I2387">SUMPRODUCT(B2371:B2390, (ROW(B2371:B2390)-ROW(B2371)+1)) / (20*21/2)</f>
        <v>8.6640909523809508</v>
      </c>
      <c r="J2387" s="2">
        <f t="shared" si="290"/>
        <v>8.5702306536918211</v>
      </c>
      <c r="K2387" s="2">
        <f t="shared" si="292"/>
        <v>8.3698563611876526</v>
      </c>
    </row>
    <row r="2388" spans="1:11" ht="13.5" x14ac:dyDescent="0.25">
      <c r="A2388" s="3">
        <f>TITRES_STAT!B2391</f>
        <v>45482</v>
      </c>
      <c r="B2388" s="6">
        <f>TITRES_STAT!D2391</f>
        <v>8.7507000000000001</v>
      </c>
      <c r="C2388" s="2">
        <f t="shared" si="293"/>
        <v>0</v>
      </c>
      <c r="D2388" s="2">
        <f t="shared" si="294"/>
        <v>8.7312600000000007</v>
      </c>
      <c r="E2388" s="2">
        <f t="shared" si="296"/>
        <v>8.7145099999999989</v>
      </c>
      <c r="F2388" s="2">
        <f t="shared" ref="F2388:F2451" si="297">AVERAGE(B2369:B2388)</f>
        <v>8.5121849999999988</v>
      </c>
      <c r="G2388" s="2">
        <f t="shared" si="291"/>
        <v>8.4701679999999993</v>
      </c>
      <c r="H2388" s="2">
        <f t="shared" si="295"/>
        <v>7.3019400000000028</v>
      </c>
      <c r="I2388" s="2">
        <f t="array" ref="I2388">SUMPRODUCT(B2372:B2391, (ROW(B2372:B2391)-ROW(B2372)+1)) / (20*21/2)</f>
        <v>8.6816409523809526</v>
      </c>
      <c r="J2388" s="2">
        <f t="shared" si="290"/>
        <v>8.5874182104830759</v>
      </c>
      <c r="K2388" s="2">
        <f t="shared" si="292"/>
        <v>8.3847914058469613</v>
      </c>
    </row>
    <row r="2389" spans="1:11" ht="13.5" x14ac:dyDescent="0.25">
      <c r="A2389" s="3">
        <f>TITRES_STAT!B2392</f>
        <v>45483</v>
      </c>
      <c r="B2389" s="6">
        <f>TITRES_STAT!D2392</f>
        <v>8.7409999999999997</v>
      </c>
      <c r="C2389" s="2">
        <f t="shared" si="293"/>
        <v>-9.700000000000486E-3</v>
      </c>
      <c r="D2389" s="2">
        <f t="shared" si="294"/>
        <v>8.7293199999999995</v>
      </c>
      <c r="E2389" s="2">
        <f t="shared" si="296"/>
        <v>8.737919999999999</v>
      </c>
      <c r="F2389" s="2">
        <f t="shared" si="297"/>
        <v>8.5378950000000007</v>
      </c>
      <c r="G2389" s="2">
        <f t="shared" si="291"/>
        <v>8.4750359999999993</v>
      </c>
      <c r="H2389" s="2">
        <f t="shared" si="295"/>
        <v>7.3129620000000024</v>
      </c>
      <c r="I2389" s="2">
        <f t="array" ref="I2389">SUMPRODUCT(B2373:B2392, (ROW(B2373:B2392)-ROW(B2373)+1)) / (20*21/2)</f>
        <v>8.6968738095238116</v>
      </c>
      <c r="J2389" s="2">
        <f t="shared" ref="J2389:J2452" si="298">$J$4*B2389+J2388*(1-$J$4)</f>
        <v>8.6020450475799262</v>
      </c>
      <c r="K2389" s="2">
        <f t="shared" si="292"/>
        <v>8.3987603703235507</v>
      </c>
    </row>
    <row r="2390" spans="1:11" ht="13.5" x14ac:dyDescent="0.25">
      <c r="A2390" s="3">
        <f>TITRES_STAT!B2393</f>
        <v>45484</v>
      </c>
      <c r="B2390" s="6">
        <f>TITRES_STAT!D2393</f>
        <v>8.7507000000000001</v>
      </c>
      <c r="C2390" s="2">
        <f t="shared" si="293"/>
        <v>9.700000000000486E-3</v>
      </c>
      <c r="D2390" s="2">
        <f t="shared" si="294"/>
        <v>8.7487600000000008</v>
      </c>
      <c r="E2390" s="2">
        <f t="shared" si="296"/>
        <v>8.7604299999999995</v>
      </c>
      <c r="F2390" s="2">
        <f t="shared" si="297"/>
        <v>8.5664249999999988</v>
      </c>
      <c r="G2390" s="2">
        <f t="shared" si="291"/>
        <v>8.4791659999999993</v>
      </c>
      <c r="H2390" s="2">
        <f t="shared" si="295"/>
        <v>7.3240325000000022</v>
      </c>
      <c r="I2390" s="2">
        <f t="array" ref="I2390">SUMPRODUCT(B2374:B2393, (ROW(B2374:B2393)-ROW(B2374)+1)) / (20*21/2)</f>
        <v>8.7056057142857153</v>
      </c>
      <c r="J2390" s="2">
        <f t="shared" si="298"/>
        <v>8.6162026620961232</v>
      </c>
      <c r="K2390" s="2">
        <f t="shared" si="292"/>
        <v>8.4125619244285108</v>
      </c>
    </row>
    <row r="2391" spans="1:11" ht="13.5" x14ac:dyDescent="0.25">
      <c r="A2391" s="3">
        <f>TITRES_STAT!B2394</f>
        <v>45485</v>
      </c>
      <c r="B2391" s="6">
        <f>TITRES_STAT!D2394</f>
        <v>8.7507000000000001</v>
      </c>
      <c r="C2391" s="2">
        <f t="shared" si="293"/>
        <v>0</v>
      </c>
      <c r="D2391" s="2">
        <f t="shared" si="294"/>
        <v>8.7487600000000008</v>
      </c>
      <c r="E2391" s="2">
        <f t="shared" si="296"/>
        <v>8.7516799999999986</v>
      </c>
      <c r="F2391" s="2">
        <f t="shared" si="297"/>
        <v>8.5907549999999979</v>
      </c>
      <c r="G2391" s="2">
        <f t="shared" si="291"/>
        <v>8.4842279999999981</v>
      </c>
      <c r="H2391" s="2">
        <f t="shared" si="295"/>
        <v>7.3351030000000028</v>
      </c>
      <c r="I2391" s="2">
        <f t="array" ref="I2391">SUMPRODUCT(B2375:B2394, (ROW(B2375:B2394)-ROW(B2375)+1)) / (20*21/2)</f>
        <v>8.7043633333333332</v>
      </c>
      <c r="J2391" s="2">
        <f t="shared" si="298"/>
        <v>8.6290119323726824</v>
      </c>
      <c r="K2391" s="2">
        <f t="shared" si="292"/>
        <v>8.42582224111759</v>
      </c>
    </row>
    <row r="2392" spans="1:11" ht="13.5" x14ac:dyDescent="0.25">
      <c r="A2392" s="3">
        <f>TITRES_STAT!B2395</f>
        <v>45488</v>
      </c>
      <c r="B2392" s="6">
        <f>TITRES_STAT!D2395</f>
        <v>8.7507000000000001</v>
      </c>
      <c r="C2392" s="2">
        <f t="shared" si="293"/>
        <v>0</v>
      </c>
      <c r="D2392" s="2">
        <f t="shared" si="294"/>
        <v>8.7487600000000008</v>
      </c>
      <c r="E2392" s="2">
        <f t="shared" si="296"/>
        <v>8.7429299999999994</v>
      </c>
      <c r="F2392" s="2">
        <f t="shared" si="297"/>
        <v>8.6104149999999979</v>
      </c>
      <c r="G2392" s="2">
        <f t="shared" si="291"/>
        <v>8.4902239999999978</v>
      </c>
      <c r="H2392" s="2">
        <f t="shared" si="295"/>
        <v>7.3468275000000025</v>
      </c>
      <c r="I2392" s="2">
        <f t="array" ref="I2392">SUMPRODUCT(B2376:B2395, (ROW(B2376:B2395)-ROW(B2376)+1)) / (20*21/2)</f>
        <v>8.712966190476191</v>
      </c>
      <c r="J2392" s="2">
        <f t="shared" si="298"/>
        <v>8.6406012721467125</v>
      </c>
      <c r="K2392" s="2">
        <f t="shared" si="292"/>
        <v>8.4385625453874891</v>
      </c>
    </row>
    <row r="2393" spans="1:11" ht="13.5" x14ac:dyDescent="0.25">
      <c r="A2393" s="3">
        <f>TITRES_STAT!B2396</f>
        <v>45489</v>
      </c>
      <c r="B2393" s="6">
        <f>TITRES_STAT!D2396</f>
        <v>8.7020999999999997</v>
      </c>
      <c r="C2393" s="2">
        <f t="shared" si="293"/>
        <v>-4.8600000000000421E-2</v>
      </c>
      <c r="D2393" s="2">
        <f t="shared" si="294"/>
        <v>8.739040000000001</v>
      </c>
      <c r="E2393" s="2">
        <f t="shared" si="296"/>
        <v>8.7351500000000009</v>
      </c>
      <c r="F2393" s="2">
        <f t="shared" si="297"/>
        <v>8.6276449999999993</v>
      </c>
      <c r="G2393" s="2">
        <f t="shared" si="291"/>
        <v>8.4961819999999975</v>
      </c>
      <c r="H2393" s="2">
        <f t="shared" si="295"/>
        <v>7.3582620000000034</v>
      </c>
      <c r="I2393" s="2">
        <f t="array" ref="I2393">SUMPRODUCT(B2377:B2396, (ROW(B2377:B2396)-ROW(B2377)+1)) / (20*21/2)</f>
        <v>8.703601428571428</v>
      </c>
      <c r="J2393" s="2">
        <f t="shared" si="298"/>
        <v>8.6464582938470258</v>
      </c>
      <c r="K2393" s="2">
        <f t="shared" si="292"/>
        <v>8.4488973475291562</v>
      </c>
    </row>
    <row r="2394" spans="1:11" ht="13.5" x14ac:dyDescent="0.25">
      <c r="A2394" s="3">
        <f>TITRES_STAT!B2397</f>
        <v>45490</v>
      </c>
      <c r="B2394" s="6">
        <f>TITRES_STAT!D2397</f>
        <v>8.6145999999999994</v>
      </c>
      <c r="C2394" s="2">
        <f t="shared" si="293"/>
        <v>-8.7500000000000355E-2</v>
      </c>
      <c r="D2394" s="2">
        <f t="shared" si="294"/>
        <v>8.7137599999999988</v>
      </c>
      <c r="E2394" s="2">
        <f t="shared" si="296"/>
        <v>8.721540000000001</v>
      </c>
      <c r="F2394" s="2">
        <f t="shared" si="297"/>
        <v>8.6409699999999976</v>
      </c>
      <c r="G2394" s="2">
        <f t="shared" si="291"/>
        <v>8.4968419999999973</v>
      </c>
      <c r="H2394" s="2">
        <f t="shared" si="295"/>
        <v>7.3686520000000044</v>
      </c>
      <c r="I2394" s="2">
        <f t="array" ref="I2394">SUMPRODUCT(B2378:B2397, (ROW(B2378:B2397)-ROW(B2378)+1)) / (20*21/2)</f>
        <v>8.7106561904761914</v>
      </c>
      <c r="J2394" s="2">
        <f t="shared" si="298"/>
        <v>8.6434241706234989</v>
      </c>
      <c r="K2394" s="2">
        <f t="shared" si="292"/>
        <v>8.4553954907633067</v>
      </c>
    </row>
    <row r="2395" spans="1:11" ht="13.5" x14ac:dyDescent="0.25">
      <c r="A2395" s="3">
        <f>TITRES_STAT!B2398</f>
        <v>45491</v>
      </c>
      <c r="B2395" s="6">
        <f>TITRES_STAT!D2398</f>
        <v>8.7312999999999992</v>
      </c>
      <c r="C2395" s="2">
        <f t="shared" si="293"/>
        <v>0.1166999999999998</v>
      </c>
      <c r="D2395" s="2">
        <f t="shared" si="294"/>
        <v>8.7098800000000001</v>
      </c>
      <c r="E2395" s="2">
        <f t="shared" si="296"/>
        <v>8.7293199999999995</v>
      </c>
      <c r="F2395" s="2">
        <f t="shared" si="297"/>
        <v>8.6643299999999979</v>
      </c>
      <c r="G2395" s="2">
        <f t="shared" si="291"/>
        <v>8.5007699999999975</v>
      </c>
      <c r="H2395" s="2">
        <f t="shared" si="295"/>
        <v>7.3796255000000039</v>
      </c>
      <c r="I2395" s="2">
        <f t="array" ref="I2395">SUMPRODUCT(B2379:B2398, (ROW(B2379:B2398)-ROW(B2379)+1)) / (20*21/2)</f>
        <v>8.7067590476190482</v>
      </c>
      <c r="J2395" s="2">
        <f t="shared" si="298"/>
        <v>8.6517932972307836</v>
      </c>
      <c r="K2395" s="2">
        <f t="shared" si="292"/>
        <v>8.4662152754392554</v>
      </c>
    </row>
    <row r="2396" spans="1:11" ht="13.5" x14ac:dyDescent="0.25">
      <c r="A2396" s="3">
        <f>TITRES_STAT!B2399</f>
        <v>45492</v>
      </c>
      <c r="B2396" s="6">
        <f>TITRES_STAT!D2399</f>
        <v>8.5660000000000007</v>
      </c>
      <c r="C2396" s="2">
        <f t="shared" si="293"/>
        <v>-0.16529999999999845</v>
      </c>
      <c r="D2396" s="2">
        <f t="shared" si="294"/>
        <v>8.6729400000000005</v>
      </c>
      <c r="E2396" s="2">
        <f t="shared" si="296"/>
        <v>8.7108500000000006</v>
      </c>
      <c r="F2396" s="2">
        <f t="shared" si="297"/>
        <v>8.6766249999999978</v>
      </c>
      <c r="G2396" s="2">
        <f t="shared" si="291"/>
        <v>8.503071999999996</v>
      </c>
      <c r="H2396" s="2">
        <f t="shared" si="295"/>
        <v>7.3897725000000039</v>
      </c>
      <c r="I2396" s="2">
        <f t="array" ref="I2396">SUMPRODUCT(B2380:B2399, (ROW(B2380:B2399)-ROW(B2380)+1)) / (20*21/2)</f>
        <v>8.6923190476190477</v>
      </c>
      <c r="J2396" s="2">
        <f t="shared" si="298"/>
        <v>8.6436225070183283</v>
      </c>
      <c r="K2396" s="2">
        <f t="shared" si="292"/>
        <v>8.4701284018926195</v>
      </c>
    </row>
    <row r="2397" spans="1:11" ht="13.5" x14ac:dyDescent="0.25">
      <c r="A2397" s="3">
        <f>TITRES_STAT!B2400</f>
        <v>45495</v>
      </c>
      <c r="B2397" s="6">
        <f>TITRES_STAT!D2400</f>
        <v>8.7507000000000001</v>
      </c>
      <c r="C2397" s="2">
        <f t="shared" si="293"/>
        <v>0.18469999999999942</v>
      </c>
      <c r="D2397" s="2">
        <f t="shared" si="294"/>
        <v>8.6729400000000005</v>
      </c>
      <c r="E2397" s="2">
        <f t="shared" si="296"/>
        <v>8.7108500000000006</v>
      </c>
      <c r="F2397" s="2">
        <f t="shared" si="297"/>
        <v>8.6944199999999991</v>
      </c>
      <c r="G2397" s="2">
        <f t="shared" si="291"/>
        <v>8.507761999999996</v>
      </c>
      <c r="H2397" s="2">
        <f t="shared" si="295"/>
        <v>7.4009830000000036</v>
      </c>
      <c r="I2397" s="2">
        <f t="array" ref="I2397">SUMPRODUCT(B2381:B2400, (ROW(B2381:B2400)-ROW(B2381)+1)) / (20*21/2)</f>
        <v>8.677644285714285</v>
      </c>
      <c r="J2397" s="2">
        <f t="shared" si="298"/>
        <v>8.6538203634927733</v>
      </c>
      <c r="K2397" s="2">
        <f t="shared" si="292"/>
        <v>8.4811312096615374</v>
      </c>
    </row>
    <row r="2398" spans="1:11" ht="13.5" x14ac:dyDescent="0.25">
      <c r="A2398" s="3">
        <f>TITRES_STAT!B2401</f>
        <v>45496</v>
      </c>
      <c r="B2398" s="6">
        <f>TITRES_STAT!D2401</f>
        <v>8.6534999999999993</v>
      </c>
      <c r="C2398" s="2">
        <f t="shared" si="293"/>
        <v>-9.7200000000000841E-2</v>
      </c>
      <c r="D2398" s="2">
        <f t="shared" si="294"/>
        <v>8.6632200000000008</v>
      </c>
      <c r="E2398" s="2">
        <f t="shared" si="296"/>
        <v>8.7011299999999991</v>
      </c>
      <c r="F2398" s="2">
        <f t="shared" si="297"/>
        <v>8.7078199999999981</v>
      </c>
      <c r="G2398" s="2">
        <f t="shared" si="291"/>
        <v>8.5108799999999967</v>
      </c>
      <c r="H2398" s="2">
        <f t="shared" si="295"/>
        <v>7.4120345000000034</v>
      </c>
      <c r="I2398" s="2">
        <f t="array" ref="I2398">SUMPRODUCT(B2382:B2401, (ROW(B2382:B2401)-ROW(B2382)+1)) / (20*21/2)</f>
        <v>8.6628238095238093</v>
      </c>
      <c r="J2398" s="2">
        <f t="shared" si="298"/>
        <v>8.6537898526839374</v>
      </c>
      <c r="K2398" s="2">
        <f t="shared" si="292"/>
        <v>8.4878907700669668</v>
      </c>
    </row>
    <row r="2399" spans="1:11" ht="13.5" x14ac:dyDescent="0.25">
      <c r="A2399" s="3">
        <f>TITRES_STAT!B2402</f>
        <v>45497</v>
      </c>
      <c r="B2399" s="6">
        <f>TITRES_STAT!D2402</f>
        <v>8.5562000000000005</v>
      </c>
      <c r="C2399" s="2">
        <f t="shared" si="293"/>
        <v>-9.7299999999998832E-2</v>
      </c>
      <c r="D2399" s="2">
        <f t="shared" si="294"/>
        <v>8.6515400000000007</v>
      </c>
      <c r="E2399" s="2">
        <f t="shared" si="296"/>
        <v>8.6826499999999989</v>
      </c>
      <c r="F2399" s="2">
        <f t="shared" si="297"/>
        <v>8.7102849999999989</v>
      </c>
      <c r="G2399" s="2">
        <f t="shared" si="291"/>
        <v>8.5127999999999968</v>
      </c>
      <c r="H2399" s="2">
        <f t="shared" si="295"/>
        <v>7.4224125000000027</v>
      </c>
      <c r="I2399" s="2">
        <f t="array" ref="I2399">SUMPRODUCT(B2383:B2402, (ROW(B2383:B2402)-ROW(B2383)+1)) / (20*21/2)</f>
        <v>8.6493461904761908</v>
      </c>
      <c r="J2399" s="2">
        <f t="shared" si="298"/>
        <v>8.6444955809997523</v>
      </c>
      <c r="K2399" s="2">
        <f t="shared" si="292"/>
        <v>8.4905695633976741</v>
      </c>
    </row>
    <row r="2400" spans="1:11" ht="13.5" x14ac:dyDescent="0.25">
      <c r="A2400" s="3">
        <f>TITRES_STAT!B2403</f>
        <v>45499</v>
      </c>
      <c r="B2400" s="6">
        <f>TITRES_STAT!D2403</f>
        <v>8.5562000000000005</v>
      </c>
      <c r="C2400" s="2">
        <f t="shared" si="293"/>
        <v>0</v>
      </c>
      <c r="D2400" s="2">
        <f t="shared" si="294"/>
        <v>8.6165199999999995</v>
      </c>
      <c r="E2400" s="2">
        <f t="shared" si="296"/>
        <v>8.6631999999999998</v>
      </c>
      <c r="F2400" s="2">
        <f t="shared" si="297"/>
        <v>8.7118149999999979</v>
      </c>
      <c r="G2400" s="2">
        <f t="shared" si="291"/>
        <v>8.5149059999999981</v>
      </c>
      <c r="H2400" s="2">
        <f t="shared" si="295"/>
        <v>7.4330710000000018</v>
      </c>
      <c r="I2400" s="2">
        <f t="array" ref="I2400">SUMPRODUCT(B2384:B2403, (ROW(B2384:B2403)-ROW(B2384)+1)) / (20*21/2)</f>
        <v>8.6279542857142868</v>
      </c>
      <c r="J2400" s="2">
        <f t="shared" si="298"/>
        <v>8.636086478047396</v>
      </c>
      <c r="K2400" s="2">
        <f t="shared" si="292"/>
        <v>8.4931433060095305</v>
      </c>
    </row>
    <row r="2401" spans="1:11" ht="13.5" x14ac:dyDescent="0.25">
      <c r="A2401" s="3">
        <f>TITRES_STAT!B2404</f>
        <v>45502</v>
      </c>
      <c r="B2401" s="6">
        <f>TITRES_STAT!D2404</f>
        <v>8.5562000000000005</v>
      </c>
      <c r="C2401" s="2">
        <f t="shared" si="293"/>
        <v>0</v>
      </c>
      <c r="D2401" s="2">
        <f t="shared" si="294"/>
        <v>8.6145600000000009</v>
      </c>
      <c r="E2401" s="2">
        <f t="shared" si="296"/>
        <v>8.6437500000000007</v>
      </c>
      <c r="F2401" s="2">
        <f t="shared" si="297"/>
        <v>8.6977149999999988</v>
      </c>
      <c r="G2401" s="2">
        <f t="shared" si="291"/>
        <v>8.5170119999999958</v>
      </c>
      <c r="H2401" s="2">
        <f t="shared" si="295"/>
        <v>7.4438695000000026</v>
      </c>
      <c r="I2401" s="2">
        <f t="array" ref="I2401">SUMPRODUCT(B2385:B2404, (ROW(B2385:B2404)-ROW(B2385)+1)) / (20*21/2)</f>
        <v>8.608090476190478</v>
      </c>
      <c r="J2401" s="2">
        <f t="shared" si="298"/>
        <v>8.6284782420428829</v>
      </c>
      <c r="K2401" s="2">
        <f t="shared" si="292"/>
        <v>8.4956161175385692</v>
      </c>
    </row>
    <row r="2402" spans="1:11" ht="13.5" x14ac:dyDescent="0.25">
      <c r="A2402" s="3">
        <f>TITRES_STAT!B2405</f>
        <v>45503</v>
      </c>
      <c r="B2402" s="6">
        <f>TITRES_STAT!D2405</f>
        <v>8.5562000000000005</v>
      </c>
      <c r="C2402" s="2">
        <f t="shared" si="293"/>
        <v>0</v>
      </c>
      <c r="D2402" s="2">
        <f t="shared" si="294"/>
        <v>8.5756599999999992</v>
      </c>
      <c r="E2402" s="2">
        <f t="shared" si="296"/>
        <v>8.6243000000000016</v>
      </c>
      <c r="F2402" s="2">
        <f t="shared" si="297"/>
        <v>8.6836149999999996</v>
      </c>
      <c r="G2402" s="2">
        <f t="shared" si="291"/>
        <v>8.5191179999999971</v>
      </c>
      <c r="H2402" s="2">
        <f t="shared" si="295"/>
        <v>7.4547145000000032</v>
      </c>
      <c r="I2402" s="2">
        <f t="array" ref="I2402">SUMPRODUCT(B2386:B2405, (ROW(B2386:B2405)-ROW(B2386)+1)) / (20*21/2)</f>
        <v>8.6081395238095233</v>
      </c>
      <c r="J2402" s="2">
        <f t="shared" si="298"/>
        <v>8.6215945999435615</v>
      </c>
      <c r="K2402" s="2">
        <f t="shared" si="292"/>
        <v>8.4979919560664694</v>
      </c>
    </row>
    <row r="2403" spans="1:11" ht="13.5" x14ac:dyDescent="0.25">
      <c r="A2403" s="3">
        <f>TITRES_STAT!B2406</f>
        <v>45504</v>
      </c>
      <c r="B2403" s="6">
        <f>TITRES_STAT!D2406</f>
        <v>8.4589999999999996</v>
      </c>
      <c r="C2403" s="2">
        <f t="shared" si="293"/>
        <v>-9.7200000000000841E-2</v>
      </c>
      <c r="D2403" s="2">
        <f t="shared" si="294"/>
        <v>8.536760000000001</v>
      </c>
      <c r="E2403" s="2">
        <f t="shared" si="296"/>
        <v>8.5999900000000018</v>
      </c>
      <c r="F2403" s="2">
        <f t="shared" si="297"/>
        <v>8.6675699999999978</v>
      </c>
      <c r="G2403" s="2">
        <f t="shared" si="291"/>
        <v>8.519841999999997</v>
      </c>
      <c r="H2403" s="2">
        <f t="shared" si="295"/>
        <v>7.4651205000000038</v>
      </c>
      <c r="I2403" s="2">
        <f t="array" ref="I2403">SUMPRODUCT(B2387:B2406, (ROW(B2387:B2406)-ROW(B2387)+1)) / (20*21/2)</f>
        <v>8.6081885714285722</v>
      </c>
      <c r="J2403" s="2">
        <f t="shared" si="298"/>
        <v>8.6061093999489362</v>
      </c>
      <c r="K2403" s="2">
        <f t="shared" si="292"/>
        <v>8.496462859750137</v>
      </c>
    </row>
    <row r="2404" spans="1:11" ht="13.5" x14ac:dyDescent="0.25">
      <c r="A2404" s="3">
        <f>TITRES_STAT!B2407</f>
        <v>45505</v>
      </c>
      <c r="B2404" s="6">
        <f>TITRES_STAT!D2407</f>
        <v>8.4589999999999996</v>
      </c>
      <c r="C2404" s="2">
        <f t="shared" si="293"/>
        <v>0</v>
      </c>
      <c r="D2404" s="2">
        <f t="shared" si="294"/>
        <v>8.5173200000000016</v>
      </c>
      <c r="E2404" s="2">
        <f t="shared" si="296"/>
        <v>8.5844300000000011</v>
      </c>
      <c r="F2404" s="2">
        <f t="shared" si="297"/>
        <v>8.6529849999999975</v>
      </c>
      <c r="G2404" s="2">
        <f t="shared" si="291"/>
        <v>8.5200039999999948</v>
      </c>
      <c r="H2404" s="2">
        <f t="shared" si="295"/>
        <v>7.4755265000000044</v>
      </c>
      <c r="I2404" s="2">
        <f t="array" ref="I2404">SUMPRODUCT(B2388:B2407, (ROW(B2388:B2407)-ROW(B2388)+1)) / (20*21/2)</f>
        <v>8.5948052380952387</v>
      </c>
      <c r="J2404" s="2">
        <f t="shared" si="298"/>
        <v>8.5920989809061812</v>
      </c>
      <c r="K2404" s="2">
        <f t="shared" si="292"/>
        <v>8.4949937279952294</v>
      </c>
    </row>
    <row r="2405" spans="1:11" ht="13.5" x14ac:dyDescent="0.25">
      <c r="A2405" s="3">
        <f>TITRES_STAT!B2408</f>
        <v>45506</v>
      </c>
      <c r="B2405" s="6">
        <f>TITRES_STAT!D2408</f>
        <v>8.6534999999999993</v>
      </c>
      <c r="C2405" s="2">
        <f t="shared" si="293"/>
        <v>0.19449999999999967</v>
      </c>
      <c r="D2405" s="2">
        <f t="shared" si="294"/>
        <v>8.5367800000000003</v>
      </c>
      <c r="E2405" s="2">
        <f t="shared" si="296"/>
        <v>8.5766500000000008</v>
      </c>
      <c r="F2405" s="2">
        <f t="shared" si="297"/>
        <v>8.6529849999999993</v>
      </c>
      <c r="G2405" s="2">
        <f t="shared" si="291"/>
        <v>8.5244299999999971</v>
      </c>
      <c r="H2405" s="2">
        <f t="shared" si="295"/>
        <v>7.4870450000000037</v>
      </c>
      <c r="I2405" s="2">
        <f t="array" ref="I2405">SUMPRODUCT(B2389:B2408, (ROW(B2389:B2408)-ROW(B2389)+1)) / (20*21/2)</f>
        <v>8.5825795238095228</v>
      </c>
      <c r="J2405" s="2">
        <f t="shared" si="298"/>
        <v>8.5979466970103537</v>
      </c>
      <c r="K2405" s="2">
        <f t="shared" si="292"/>
        <v>8.5012096602307103</v>
      </c>
    </row>
    <row r="2406" spans="1:11" ht="13.5" x14ac:dyDescent="0.25">
      <c r="A2406" s="3">
        <f>TITRES_STAT!B2409</f>
        <v>45509</v>
      </c>
      <c r="B2406" s="6">
        <f>TITRES_STAT!D2409</f>
        <v>8.6534999999999993</v>
      </c>
      <c r="C2406" s="2">
        <f t="shared" si="293"/>
        <v>0</v>
      </c>
      <c r="D2406" s="2">
        <f t="shared" si="294"/>
        <v>8.556239999999999</v>
      </c>
      <c r="E2406" s="2">
        <f t="shared" si="296"/>
        <v>8.5853999999999999</v>
      </c>
      <c r="F2406" s="2">
        <f t="shared" si="297"/>
        <v>8.6481250000000003</v>
      </c>
      <c r="G2406" s="2">
        <f t="shared" si="291"/>
        <v>8.5281099999999963</v>
      </c>
      <c r="H2406" s="2">
        <f t="shared" si="295"/>
        <v>7.4985635000000039</v>
      </c>
      <c r="I2406" s="2">
        <f t="array" ref="I2406">SUMPRODUCT(B2390:B2409, (ROW(B2390:B2409)-ROW(B2390)+1)) / (20*21/2)</f>
        <v>8.5715114285714282</v>
      </c>
      <c r="J2406" s="2">
        <f t="shared" si="298"/>
        <v>8.6032374877712723</v>
      </c>
      <c r="K2406" s="2">
        <f t="shared" si="292"/>
        <v>8.5071818304177409</v>
      </c>
    </row>
    <row r="2407" spans="1:11" ht="13.5" x14ac:dyDescent="0.25">
      <c r="A2407" s="3">
        <f>TITRES_STAT!B2410</f>
        <v>45510</v>
      </c>
      <c r="B2407" s="6">
        <f>TITRES_STAT!D2410</f>
        <v>8.5076000000000001</v>
      </c>
      <c r="C2407" s="2">
        <f t="shared" si="293"/>
        <v>-0.14589999999999925</v>
      </c>
      <c r="D2407" s="2">
        <f t="shared" si="294"/>
        <v>8.546520000000001</v>
      </c>
      <c r="E2407" s="2">
        <f t="shared" si="296"/>
        <v>8.5610899999999983</v>
      </c>
      <c r="F2407" s="2">
        <f t="shared" si="297"/>
        <v>8.6359700000000021</v>
      </c>
      <c r="G2407" s="2">
        <f t="shared" si="291"/>
        <v>8.5292439999999985</v>
      </c>
      <c r="H2407" s="2">
        <f t="shared" si="295"/>
        <v>7.509352500000003</v>
      </c>
      <c r="I2407" s="2">
        <f t="array" ref="I2407">SUMPRODUCT(B2391:B2410, (ROW(B2391:B2410)-ROW(B2391)+1)) / (20*21/2)</f>
        <v>8.5615547619047607</v>
      </c>
      <c r="J2407" s="2">
        <f t="shared" si="298"/>
        <v>8.5941291556025803</v>
      </c>
      <c r="K2407" s="2">
        <f t="shared" si="292"/>
        <v>8.5071982292248887</v>
      </c>
    </row>
    <row r="2408" spans="1:11" ht="13.5" x14ac:dyDescent="0.25">
      <c r="A2408" s="3">
        <f>TITRES_STAT!B2411</f>
        <v>45511</v>
      </c>
      <c r="B2408" s="6">
        <f>TITRES_STAT!D2411</f>
        <v>8.5076000000000001</v>
      </c>
      <c r="C2408" s="2">
        <f t="shared" si="293"/>
        <v>0</v>
      </c>
      <c r="D2408" s="2">
        <f t="shared" si="294"/>
        <v>8.556239999999999</v>
      </c>
      <c r="E2408" s="2">
        <f t="shared" si="296"/>
        <v>8.5465</v>
      </c>
      <c r="F2408" s="2">
        <f t="shared" si="297"/>
        <v>8.6238150000000005</v>
      </c>
      <c r="G2408" s="2">
        <f t="shared" si="291"/>
        <v>8.531311999999998</v>
      </c>
      <c r="H2408" s="2">
        <f t="shared" si="295"/>
        <v>7.5206085000000016</v>
      </c>
      <c r="I2408" s="2">
        <f t="array" ref="I2408">SUMPRODUCT(B2392:B2411, (ROW(B2392:B2411)-ROW(B2392)+1)) / (20*21/2)</f>
        <v>8.5527557142857145</v>
      </c>
      <c r="J2408" s="2">
        <f t="shared" si="298"/>
        <v>8.5858882836404309</v>
      </c>
      <c r="K2408" s="2">
        <f t="shared" si="292"/>
        <v>8.5072139849415596</v>
      </c>
    </row>
    <row r="2409" spans="1:11" ht="13.5" x14ac:dyDescent="0.25">
      <c r="A2409" s="3">
        <f>TITRES_STAT!B2412</f>
        <v>45512</v>
      </c>
      <c r="B2409" s="6">
        <f>TITRES_STAT!D2412</f>
        <v>8.5076000000000001</v>
      </c>
      <c r="C2409" s="2">
        <f t="shared" si="293"/>
        <v>0</v>
      </c>
      <c r="D2409" s="2">
        <f t="shared" si="294"/>
        <v>8.5659599999999987</v>
      </c>
      <c r="E2409" s="2">
        <f t="shared" si="296"/>
        <v>8.5416399999999992</v>
      </c>
      <c r="F2409" s="2">
        <f t="shared" si="297"/>
        <v>8.6121450000000017</v>
      </c>
      <c r="G2409" s="2">
        <f t="shared" si="291"/>
        <v>8.5326339999999998</v>
      </c>
      <c r="H2409" s="2">
        <f t="shared" si="295"/>
        <v>7.5320980000000022</v>
      </c>
      <c r="I2409" s="2">
        <f t="array" ref="I2409">SUMPRODUCT(B2393:B2412, (ROW(B2393:B2412)-ROW(B2393)+1)) / (20*21/2)</f>
        <v>8.5636380952380939</v>
      </c>
      <c r="J2409" s="2">
        <f t="shared" si="298"/>
        <v>8.5784322566270568</v>
      </c>
      <c r="K2409" s="2">
        <f t="shared" si="292"/>
        <v>8.5072291227869883</v>
      </c>
    </row>
    <row r="2410" spans="1:11" ht="13.5" x14ac:dyDescent="0.25">
      <c r="A2410" s="3">
        <f>TITRES_STAT!B2413</f>
        <v>45513</v>
      </c>
      <c r="B2410" s="6">
        <f>TITRES_STAT!D2413</f>
        <v>8.5076000000000001</v>
      </c>
      <c r="C2410" s="2">
        <f t="shared" si="293"/>
        <v>0</v>
      </c>
      <c r="D2410" s="2">
        <f t="shared" si="294"/>
        <v>8.5367799999999985</v>
      </c>
      <c r="E2410" s="2">
        <f t="shared" si="296"/>
        <v>8.5367799999999985</v>
      </c>
      <c r="F2410" s="2">
        <f t="shared" si="297"/>
        <v>8.5999900000000018</v>
      </c>
      <c r="G2410" s="2">
        <f t="shared" si="291"/>
        <v>8.5347019999999993</v>
      </c>
      <c r="H2410" s="2">
        <f t="shared" si="295"/>
        <v>7.544194000000001</v>
      </c>
      <c r="I2410" s="2">
        <f t="array" ref="I2410">SUMPRODUCT(B2394:B2413, (ROW(B2394:B2413)-ROW(B2394)+1)) / (20*21/2)</f>
        <v>8.5747519047619036</v>
      </c>
      <c r="J2410" s="2">
        <f t="shared" si="298"/>
        <v>8.5716863274244801</v>
      </c>
      <c r="K2410" s="2">
        <f t="shared" si="292"/>
        <v>8.5072436669914211</v>
      </c>
    </row>
    <row r="2411" spans="1:11" ht="13.5" x14ac:dyDescent="0.25">
      <c r="A2411" s="3">
        <f>TITRES_STAT!B2414</f>
        <v>45516</v>
      </c>
      <c r="B2411" s="6">
        <f>TITRES_STAT!D2414</f>
        <v>8.5076000000000001</v>
      </c>
      <c r="C2411" s="2">
        <f t="shared" si="293"/>
        <v>0</v>
      </c>
      <c r="D2411" s="2">
        <f t="shared" si="294"/>
        <v>8.5076000000000001</v>
      </c>
      <c r="E2411" s="2">
        <f t="shared" si="296"/>
        <v>8.5319199999999977</v>
      </c>
      <c r="F2411" s="2">
        <f t="shared" si="297"/>
        <v>8.5878350000000001</v>
      </c>
      <c r="G2411" s="2">
        <f t="shared" si="291"/>
        <v>8.5384519999999995</v>
      </c>
      <c r="H2411" s="2">
        <f t="shared" si="295"/>
        <v>7.5568505000000012</v>
      </c>
      <c r="I2411" s="2">
        <f t="array" ref="I2411">SUMPRODUCT(B2395:B2414, (ROW(B2395:B2414)-ROW(B2395)+1)) / (20*21/2)</f>
        <v>8.5849419047619033</v>
      </c>
      <c r="J2411" s="2">
        <f t="shared" si="298"/>
        <v>8.5655828676697681</v>
      </c>
      <c r="K2411" s="2">
        <f t="shared" si="292"/>
        <v>8.5072576408348954</v>
      </c>
    </row>
    <row r="2412" spans="1:11" ht="13.5" x14ac:dyDescent="0.25">
      <c r="A2412" s="3">
        <f>TITRES_STAT!B2415</f>
        <v>45518</v>
      </c>
      <c r="B2412" s="6">
        <f>TITRES_STAT!D2415</f>
        <v>8.7020999999999997</v>
      </c>
      <c r="C2412" s="2">
        <f t="shared" si="293"/>
        <v>0.19449999999999967</v>
      </c>
      <c r="D2412" s="2">
        <f t="shared" si="294"/>
        <v>8.5465</v>
      </c>
      <c r="E2412" s="2">
        <f t="shared" si="296"/>
        <v>8.5465099999999996</v>
      </c>
      <c r="F2412" s="2">
        <f t="shared" si="297"/>
        <v>8.5854049999999997</v>
      </c>
      <c r="G2412" s="2">
        <f t="shared" si="291"/>
        <v>8.5444099999999992</v>
      </c>
      <c r="H2412" s="2">
        <f t="shared" si="295"/>
        <v>7.5700125000000007</v>
      </c>
      <c r="I2412" s="2">
        <f t="array" ref="I2412">SUMPRODUCT(B2396:B2415, (ROW(B2396:B2415)-ROW(B2396)+1)) / (20*21/2)</f>
        <v>8.5947614285714273</v>
      </c>
      <c r="J2412" s="2">
        <f t="shared" si="298"/>
        <v>8.5785844993202662</v>
      </c>
      <c r="K2412" s="2">
        <f t="shared" si="292"/>
        <v>8.5148985176648999</v>
      </c>
    </row>
    <row r="2413" spans="1:11" ht="13.5" x14ac:dyDescent="0.25">
      <c r="A2413" s="3">
        <f>TITRES_STAT!B2416</f>
        <v>45519</v>
      </c>
      <c r="B2413" s="6">
        <f>TITRES_STAT!D2416</f>
        <v>8.7020999999999997</v>
      </c>
      <c r="C2413" s="2">
        <f t="shared" si="293"/>
        <v>0</v>
      </c>
      <c r="D2413" s="2">
        <f t="shared" si="294"/>
        <v>8.5853999999999999</v>
      </c>
      <c r="E2413" s="2">
        <f t="shared" si="296"/>
        <v>8.5708199999999994</v>
      </c>
      <c r="F2413" s="2">
        <f t="shared" si="297"/>
        <v>8.5854049999999997</v>
      </c>
      <c r="G2413" s="2">
        <f t="shared" si="291"/>
        <v>8.5496220000000012</v>
      </c>
      <c r="H2413" s="2">
        <f t="shared" si="295"/>
        <v>7.5827075000000015</v>
      </c>
      <c r="I2413" s="2">
        <f t="array" ref="I2413">SUMPRODUCT(B2397:B2416, (ROW(B2397:B2416)-ROW(B2397)+1)) / (20*21/2)</f>
        <v>8.6047661904761892</v>
      </c>
      <c r="J2413" s="2">
        <f t="shared" si="298"/>
        <v>8.5903478803373829</v>
      </c>
      <c r="K2413" s="2">
        <f t="shared" si="292"/>
        <v>8.5222397522662767</v>
      </c>
    </row>
    <row r="2414" spans="1:11" ht="13.5" x14ac:dyDescent="0.25">
      <c r="A2414" s="3">
        <f>TITRES_STAT!B2417</f>
        <v>45520</v>
      </c>
      <c r="B2414" s="6">
        <f>TITRES_STAT!D2417</f>
        <v>8.6923999999999992</v>
      </c>
      <c r="C2414" s="2">
        <f t="shared" si="293"/>
        <v>-9.700000000000486E-3</v>
      </c>
      <c r="D2414" s="2">
        <f t="shared" si="294"/>
        <v>8.6223600000000005</v>
      </c>
      <c r="E2414" s="2">
        <f t="shared" si="296"/>
        <v>8.5941599999999987</v>
      </c>
      <c r="F2414" s="2">
        <f t="shared" si="297"/>
        <v>8.5892949999999999</v>
      </c>
      <c r="G2414" s="2">
        <f t="shared" si="291"/>
        <v>8.5553860000000004</v>
      </c>
      <c r="H2414" s="2">
        <f t="shared" si="295"/>
        <v>7.5953540000000013</v>
      </c>
      <c r="I2414" s="2">
        <f t="array" ref="I2414">SUMPRODUCT(B2398:B2417, (ROW(B2398:B2417)-ROW(B2398)+1)) / (20*21/2)</f>
        <v>8.6141690476190469</v>
      </c>
      <c r="J2414" s="2">
        <f t="shared" si="298"/>
        <v>8.6000671298290605</v>
      </c>
      <c r="K2414" s="2">
        <f t="shared" si="292"/>
        <v>8.5289127031577951</v>
      </c>
    </row>
    <row r="2415" spans="1:11" ht="13.5" x14ac:dyDescent="0.25">
      <c r="A2415" s="3">
        <f>TITRES_STAT!B2418</f>
        <v>45523</v>
      </c>
      <c r="B2415" s="6">
        <f>TITRES_STAT!D2418</f>
        <v>8.6923999999999992</v>
      </c>
      <c r="C2415" s="2">
        <f t="shared" si="293"/>
        <v>0</v>
      </c>
      <c r="D2415" s="2">
        <f t="shared" si="294"/>
        <v>8.6593199999999992</v>
      </c>
      <c r="E2415" s="2">
        <f t="shared" si="296"/>
        <v>8.5980499999999971</v>
      </c>
      <c r="F2415" s="2">
        <f t="shared" si="297"/>
        <v>8.5873499999999989</v>
      </c>
      <c r="G2415" s="2">
        <f t="shared" si="291"/>
        <v>8.5615240000000004</v>
      </c>
      <c r="H2415" s="2">
        <f t="shared" si="295"/>
        <v>7.6080004999999993</v>
      </c>
      <c r="I2415" s="2">
        <f t="array" ref="I2415">SUMPRODUCT(B2399:B2418, (ROW(B2399:B2418)-ROW(B2399)+1)) / (20*21/2)</f>
        <v>8.6201447619047613</v>
      </c>
      <c r="J2415" s="2">
        <f t="shared" si="298"/>
        <v>8.6088607365120069</v>
      </c>
      <c r="K2415" s="2">
        <f t="shared" si="292"/>
        <v>8.5353239697006256</v>
      </c>
    </row>
    <row r="2416" spans="1:11" ht="13.5" x14ac:dyDescent="0.25">
      <c r="A2416" s="3">
        <f>TITRES_STAT!B2419</f>
        <v>45524</v>
      </c>
      <c r="B2416" s="6">
        <f>TITRES_STAT!D2419</f>
        <v>8.6923999999999992</v>
      </c>
      <c r="C2416" s="2">
        <f t="shared" si="293"/>
        <v>0</v>
      </c>
      <c r="D2416" s="2">
        <f t="shared" si="294"/>
        <v>8.6962799999999998</v>
      </c>
      <c r="E2416" s="2">
        <f t="shared" si="296"/>
        <v>8.601939999999999</v>
      </c>
      <c r="F2416" s="2">
        <f t="shared" si="297"/>
        <v>8.5936699999999995</v>
      </c>
      <c r="G2416" s="2">
        <f t="shared" si="291"/>
        <v>8.5676620000000021</v>
      </c>
      <c r="H2416" s="2">
        <f t="shared" si="295"/>
        <v>7.6206469999999999</v>
      </c>
      <c r="I2416" s="2">
        <f t="array" ref="I2416">SUMPRODUCT(B2400:B2419, (ROW(B2400:B2419)-ROW(B2400)+1)) / (20*21/2)</f>
        <v>8.6150061904761905</v>
      </c>
      <c r="J2416" s="2">
        <f t="shared" si="298"/>
        <v>8.6168168568441974</v>
      </c>
      <c r="K2416" s="2">
        <f t="shared" si="292"/>
        <v>8.5414838140260905</v>
      </c>
    </row>
    <row r="2417" spans="1:11" ht="13.5" x14ac:dyDescent="0.25">
      <c r="A2417" s="3">
        <f>TITRES_STAT!B2420</f>
        <v>45525</v>
      </c>
      <c r="B2417" s="6">
        <f>TITRES_STAT!D2420</f>
        <v>8.6923999999999992</v>
      </c>
      <c r="C2417" s="2">
        <f t="shared" si="293"/>
        <v>0</v>
      </c>
      <c r="D2417" s="2">
        <f t="shared" si="294"/>
        <v>8.6943400000000004</v>
      </c>
      <c r="E2417" s="2">
        <f t="shared" si="296"/>
        <v>8.6204199999999993</v>
      </c>
      <c r="F2417" s="2">
        <f t="shared" si="297"/>
        <v>8.5907549999999979</v>
      </c>
      <c r="G2417" s="2">
        <f t="shared" si="291"/>
        <v>8.5745480000000036</v>
      </c>
      <c r="H2417" s="2">
        <f t="shared" si="295"/>
        <v>7.6332934999999997</v>
      </c>
      <c r="I2417" s="2">
        <f t="array" ref="I2417">SUMPRODUCT(B2401:B2420, (ROW(B2401:B2420)-ROW(B2401)+1)) / (20*21/2)</f>
        <v>8.6210742857142861</v>
      </c>
      <c r="J2417" s="2">
        <f t="shared" si="298"/>
        <v>8.624015251430464</v>
      </c>
      <c r="K2417" s="2">
        <f t="shared" si="292"/>
        <v>8.5474020958289891</v>
      </c>
    </row>
    <row r="2418" spans="1:11" ht="13.5" x14ac:dyDescent="0.25">
      <c r="A2418" s="3">
        <f>TITRES_STAT!B2421</f>
        <v>45526</v>
      </c>
      <c r="B2418" s="6">
        <f>TITRES_STAT!D2421</f>
        <v>8.6534999999999993</v>
      </c>
      <c r="C2418" s="2">
        <f t="shared" si="293"/>
        <v>-3.8899999999999935E-2</v>
      </c>
      <c r="D2418" s="2">
        <f t="shared" si="294"/>
        <v>8.6846199999999989</v>
      </c>
      <c r="E2418" s="2">
        <f t="shared" si="296"/>
        <v>8.6350099999999976</v>
      </c>
      <c r="F2418" s="2">
        <f t="shared" si="297"/>
        <v>8.5907549999999979</v>
      </c>
      <c r="G2418" s="2">
        <f t="shared" ref="G2418:G2481" si="299">AVERAGE(B2369:B2418)</f>
        <v>8.5814020000000024</v>
      </c>
      <c r="H2418" s="2">
        <f t="shared" si="295"/>
        <v>7.6455589999999987</v>
      </c>
      <c r="I2418" s="2">
        <f t="array" ref="I2418">SUMPRODUCT(B2402:B2421, (ROW(B2402:B2421)-ROW(B2402)+1)) / (20*21/2)</f>
        <v>8.6266790476190476</v>
      </c>
      <c r="J2418" s="2">
        <f t="shared" si="298"/>
        <v>8.6268233227228013</v>
      </c>
      <c r="K2418" s="2">
        <f t="shared" si="292"/>
        <v>8.5515627979533413</v>
      </c>
    </row>
    <row r="2419" spans="1:11" ht="13.5" x14ac:dyDescent="0.25">
      <c r="A2419" s="3">
        <f>TITRES_STAT!B2422</f>
        <v>45527</v>
      </c>
      <c r="B2419" s="6">
        <f>TITRES_STAT!D2422</f>
        <v>8.5367999999999995</v>
      </c>
      <c r="C2419" s="2">
        <f t="shared" si="293"/>
        <v>-0.1166999999999998</v>
      </c>
      <c r="D2419" s="2">
        <f t="shared" si="294"/>
        <v>8.6534999999999993</v>
      </c>
      <c r="E2419" s="2">
        <f t="shared" si="296"/>
        <v>8.637929999999999</v>
      </c>
      <c r="F2419" s="2">
        <f t="shared" si="297"/>
        <v>8.5897849999999991</v>
      </c>
      <c r="G2419" s="2">
        <f t="shared" si="299"/>
        <v>8.587602000000004</v>
      </c>
      <c r="H2419" s="2">
        <f t="shared" si="295"/>
        <v>7.656026999999999</v>
      </c>
      <c r="I2419" s="2">
        <f t="array" ref="I2419">SUMPRODUCT(B2403:B2422, (ROW(B2403:B2422)-ROW(B2403)+1)) / (20*21/2)</f>
        <v>8.6225538095238097</v>
      </c>
      <c r="J2419" s="2">
        <f t="shared" si="298"/>
        <v>8.6182496729396778</v>
      </c>
      <c r="K2419" s="2">
        <f t="shared" ref="K2419:K2482" si="300">$K$4*B2419+(1-$K$4)*K2418</f>
        <v>8.5509838647002692</v>
      </c>
    </row>
    <row r="2420" spans="1:11" ht="13.5" x14ac:dyDescent="0.25">
      <c r="A2420" s="3">
        <f>TITRES_STAT!B2423</f>
        <v>45530</v>
      </c>
      <c r="B2420" s="6">
        <f>TITRES_STAT!D2423</f>
        <v>8.6534999999999993</v>
      </c>
      <c r="C2420" s="2">
        <f t="shared" si="293"/>
        <v>0.1166999999999998</v>
      </c>
      <c r="D2420" s="2">
        <f t="shared" si="294"/>
        <v>8.6457200000000007</v>
      </c>
      <c r="E2420" s="2">
        <f t="shared" si="296"/>
        <v>8.6525199999999991</v>
      </c>
      <c r="F2420" s="2">
        <f t="shared" si="297"/>
        <v>8.5946499999999979</v>
      </c>
      <c r="G2420" s="2">
        <f t="shared" si="299"/>
        <v>8.597070000000004</v>
      </c>
      <c r="H2420" s="2">
        <f t="shared" si="295"/>
        <v>7.6670784999999988</v>
      </c>
      <c r="I2420" s="2">
        <f t="array" ref="I2420">SUMPRODUCT(B2404:B2423, (ROW(B2404:B2423)-ROW(B2404)+1)) / (20*21/2)</f>
        <v>8.627695238095237</v>
      </c>
      <c r="J2420" s="2">
        <f t="shared" si="298"/>
        <v>8.6216068469454221</v>
      </c>
      <c r="K2420" s="2">
        <f t="shared" si="300"/>
        <v>8.5550041053002577</v>
      </c>
    </row>
    <row r="2421" spans="1:11" ht="13.5" x14ac:dyDescent="0.25">
      <c r="A2421" s="3">
        <f>TITRES_STAT!B2424</f>
        <v>45531</v>
      </c>
      <c r="B2421" s="6">
        <f>TITRES_STAT!D2424</f>
        <v>8.6534999999999993</v>
      </c>
      <c r="C2421" s="2">
        <f t="shared" si="293"/>
        <v>0</v>
      </c>
      <c r="D2421" s="2">
        <f t="shared" si="294"/>
        <v>8.6379400000000004</v>
      </c>
      <c r="E2421" s="2">
        <f t="shared" si="296"/>
        <v>8.6671099999999992</v>
      </c>
      <c r="F2421" s="2">
        <f t="shared" si="297"/>
        <v>8.5995150000000002</v>
      </c>
      <c r="G2421" s="2">
        <f t="shared" si="299"/>
        <v>8.6048580000000037</v>
      </c>
      <c r="H2421" s="2">
        <f t="shared" si="295"/>
        <v>7.6781299999999986</v>
      </c>
      <c r="I2421" s="2">
        <f t="array" ref="I2421">SUMPRODUCT(B2405:B2424, (ROW(B2405:B2424)-ROW(B2405)+1)) / (20*21/2)</f>
        <v>8.6319104761904768</v>
      </c>
      <c r="J2421" s="2">
        <f t="shared" si="298"/>
        <v>8.6246442900934763</v>
      </c>
      <c r="K2421" s="2">
        <f t="shared" si="300"/>
        <v>8.5588666894061287</v>
      </c>
    </row>
    <row r="2422" spans="1:11" ht="13.5" x14ac:dyDescent="0.25">
      <c r="A2422" s="3">
        <f>TITRES_STAT!B2425</f>
        <v>45532</v>
      </c>
      <c r="B2422" s="6">
        <f>TITRES_STAT!D2425</f>
        <v>8.5562000000000005</v>
      </c>
      <c r="C2422" s="2">
        <f t="shared" si="293"/>
        <v>-9.7299999999998832E-2</v>
      </c>
      <c r="D2422" s="2">
        <f t="shared" si="294"/>
        <v>8.6106999999999996</v>
      </c>
      <c r="E2422" s="2">
        <f t="shared" si="296"/>
        <v>8.6525199999999991</v>
      </c>
      <c r="F2422" s="2">
        <f t="shared" si="297"/>
        <v>8.5995150000000002</v>
      </c>
      <c r="G2422" s="2">
        <f t="shared" si="299"/>
        <v>8.6088320000000014</v>
      </c>
      <c r="H2422" s="2">
        <f t="shared" si="295"/>
        <v>7.6898624999999994</v>
      </c>
      <c r="I2422" s="2">
        <f t="array" ref="I2422">SUMPRODUCT(B2406:B2425, (ROW(B2406:B2425)-ROW(B2406)+1)) / (20*21/2)</f>
        <v>8.637047142857142</v>
      </c>
      <c r="J2422" s="2">
        <f t="shared" si="298"/>
        <v>8.6181257862750495</v>
      </c>
      <c r="K2422" s="2">
        <f t="shared" si="300"/>
        <v>8.558762113350987</v>
      </c>
    </row>
    <row r="2423" spans="1:11" ht="13.5" x14ac:dyDescent="0.25">
      <c r="A2423" s="3">
        <f>TITRES_STAT!B2426</f>
        <v>45533</v>
      </c>
      <c r="B2423" s="6">
        <f>TITRES_STAT!D2426</f>
        <v>8.6534999999999993</v>
      </c>
      <c r="C2423" s="2">
        <f t="shared" si="293"/>
        <v>9.7299999999998832E-2</v>
      </c>
      <c r="D2423" s="2">
        <f t="shared" si="294"/>
        <v>8.6107000000000014</v>
      </c>
      <c r="E2423" s="2">
        <f t="shared" si="296"/>
        <v>8.6476599999999983</v>
      </c>
      <c r="F2423" s="2">
        <f t="shared" si="297"/>
        <v>8.6092399999999998</v>
      </c>
      <c r="G2423" s="2">
        <f t="shared" si="299"/>
        <v>8.6147520000000029</v>
      </c>
      <c r="H2423" s="2">
        <f t="shared" si="295"/>
        <v>7.7010074999999985</v>
      </c>
      <c r="I2423" s="2">
        <f t="array" ref="I2423">SUMPRODUCT(B2407:B2426, (ROW(B2407:B2426)-ROW(B2407)+1)) / (20*21/2)</f>
        <v>8.6485771428571425</v>
      </c>
      <c r="J2423" s="2">
        <f t="shared" si="298"/>
        <v>8.6214947590107585</v>
      </c>
      <c r="K2423" s="2">
        <f t="shared" si="300"/>
        <v>8.5624773245921251</v>
      </c>
    </row>
    <row r="2424" spans="1:11" ht="13.5" x14ac:dyDescent="0.25">
      <c r="A2424" s="3">
        <f>TITRES_STAT!B2427</f>
        <v>45534</v>
      </c>
      <c r="B2424" s="6">
        <f>TITRES_STAT!D2427</f>
        <v>8.6534999999999993</v>
      </c>
      <c r="C2424" s="2">
        <f t="shared" si="293"/>
        <v>0</v>
      </c>
      <c r="D2424" s="2">
        <f t="shared" si="294"/>
        <v>8.6340400000000006</v>
      </c>
      <c r="E2424" s="2">
        <f t="shared" si="296"/>
        <v>8.64377</v>
      </c>
      <c r="F2424" s="2">
        <f t="shared" si="297"/>
        <v>8.6189649999999993</v>
      </c>
      <c r="G2424" s="2">
        <f t="shared" si="299"/>
        <v>8.6208600000000022</v>
      </c>
      <c r="H2424" s="2">
        <f t="shared" si="295"/>
        <v>7.7121524999999984</v>
      </c>
      <c r="I2424" s="2">
        <f t="array" ref="I2424">SUMPRODUCT(B2408:B2427, (ROW(B2408:B2427)-ROW(B2408)+1)) / (20*21/2)</f>
        <v>8.6745000000000001</v>
      </c>
      <c r="J2424" s="2">
        <f t="shared" si="298"/>
        <v>8.6245428772002093</v>
      </c>
      <c r="K2424" s="2">
        <f t="shared" si="300"/>
        <v>8.5660468412747868</v>
      </c>
    </row>
    <row r="2425" spans="1:11" ht="13.5" x14ac:dyDescent="0.25">
      <c r="A2425" s="3">
        <f>TITRES_STAT!B2428</f>
        <v>45537</v>
      </c>
      <c r="B2425" s="6">
        <f>TITRES_STAT!D2428</f>
        <v>8.6729000000000003</v>
      </c>
      <c r="C2425" s="2">
        <f t="shared" si="293"/>
        <v>1.9400000000000972E-2</v>
      </c>
      <c r="D2425" s="2">
        <f t="shared" si="294"/>
        <v>8.6379199999999994</v>
      </c>
      <c r="E2425" s="2">
        <f t="shared" si="296"/>
        <v>8.6418199999999992</v>
      </c>
      <c r="F2425" s="2">
        <f t="shared" si="297"/>
        <v>8.6199349999999981</v>
      </c>
      <c r="G2425" s="2">
        <f t="shared" si="299"/>
        <v>8.6290360000000028</v>
      </c>
      <c r="H2425" s="2">
        <f t="shared" si="295"/>
        <v>7.7234409999999993</v>
      </c>
      <c r="I2425" s="2">
        <f t="array" ref="I2425">SUMPRODUCT(B2409:B2428, (ROW(B2409:B2428)-ROW(B2409)+1)) / (20*21/2)</f>
        <v>8.6939423809523806</v>
      </c>
      <c r="J2425" s="2">
        <f t="shared" si="298"/>
        <v>8.6291483174668553</v>
      </c>
      <c r="K2425" s="2">
        <f t="shared" si="300"/>
        <v>8.5702371612247958</v>
      </c>
    </row>
    <row r="2426" spans="1:11" ht="13.5" x14ac:dyDescent="0.25">
      <c r="A2426" s="3">
        <f>TITRES_STAT!B2429</f>
        <v>45538</v>
      </c>
      <c r="B2426" s="6">
        <f>TITRES_STAT!D2429</f>
        <v>8.7409999999999997</v>
      </c>
      <c r="C2426" s="2">
        <f t="shared" si="293"/>
        <v>6.8099999999999383E-2</v>
      </c>
      <c r="D2426" s="2">
        <f t="shared" si="294"/>
        <v>8.6554199999999994</v>
      </c>
      <c r="E2426" s="2">
        <f t="shared" si="296"/>
        <v>8.6466799999999999</v>
      </c>
      <c r="F2426" s="2">
        <f t="shared" si="297"/>
        <v>8.6243099999999995</v>
      </c>
      <c r="G2426" s="2">
        <f t="shared" si="299"/>
        <v>8.6374540000000017</v>
      </c>
      <c r="H2426" s="2">
        <f t="shared" si="295"/>
        <v>7.7350234999999978</v>
      </c>
      <c r="I2426" s="2">
        <f t="array" ref="I2426">SUMPRODUCT(B2410:B2429, (ROW(B2410:B2429)-ROW(B2410)+1)) / (20*21/2)</f>
        <v>8.7108404761904765</v>
      </c>
      <c r="J2426" s="2">
        <f t="shared" si="298"/>
        <v>8.6398008586604877</v>
      </c>
      <c r="K2426" s="2">
        <f t="shared" si="300"/>
        <v>8.5769337431375483</v>
      </c>
    </row>
    <row r="2427" spans="1:11" ht="13.5" x14ac:dyDescent="0.25">
      <c r="A2427" s="3">
        <f>TITRES_STAT!B2430</f>
        <v>45539</v>
      </c>
      <c r="B2427" s="6">
        <f>TITRES_STAT!D2430</f>
        <v>8.8964999999999996</v>
      </c>
      <c r="C2427" s="2">
        <f t="shared" si="293"/>
        <v>0.15549999999999997</v>
      </c>
      <c r="D2427" s="2">
        <f t="shared" si="294"/>
        <v>8.7234800000000003</v>
      </c>
      <c r="E2427" s="2">
        <f t="shared" si="296"/>
        <v>8.66709</v>
      </c>
      <c r="F2427" s="2">
        <f t="shared" si="297"/>
        <v>8.6437549999999987</v>
      </c>
      <c r="G2427" s="2">
        <f t="shared" si="299"/>
        <v>8.6474880000000045</v>
      </c>
      <c r="H2427" s="2">
        <f t="shared" si="295"/>
        <v>7.7473364999999976</v>
      </c>
      <c r="I2427" s="2">
        <f t="array" ref="I2427">SUMPRODUCT(B2411:B2430, (ROW(B2411:B2430)-ROW(B2411)+1)) / (20*21/2)</f>
        <v>8.7307928571428572</v>
      </c>
      <c r="J2427" s="2">
        <f t="shared" si="298"/>
        <v>8.6642483959309171</v>
      </c>
      <c r="K2427" s="2">
        <f t="shared" si="300"/>
        <v>8.589465753210586</v>
      </c>
    </row>
    <row r="2428" spans="1:11" ht="13.5" x14ac:dyDescent="0.25">
      <c r="A2428" s="3">
        <f>TITRES_STAT!B2431</f>
        <v>45540</v>
      </c>
      <c r="B2428" s="6">
        <f>TITRES_STAT!D2431</f>
        <v>8.8478999999999992</v>
      </c>
      <c r="C2428" s="2">
        <f t="shared" si="293"/>
        <v>-4.8600000000000421E-2</v>
      </c>
      <c r="D2428" s="2">
        <f t="shared" si="294"/>
        <v>8.7623599999999975</v>
      </c>
      <c r="E2428" s="2">
        <f t="shared" si="296"/>
        <v>8.6865300000000012</v>
      </c>
      <c r="F2428" s="2">
        <f t="shared" si="297"/>
        <v>8.6607700000000012</v>
      </c>
      <c r="G2428" s="2">
        <f t="shared" si="299"/>
        <v>8.6567360000000022</v>
      </c>
      <c r="H2428" s="2">
        <f t="shared" si="295"/>
        <v>7.7591729999999988</v>
      </c>
      <c r="I2428" s="2">
        <f t="array" ref="I2428">SUMPRODUCT(B2412:B2431, (ROW(B2412:B2431)-ROW(B2412)+1)) / (20*21/2)</f>
        <v>8.7359776190476186</v>
      </c>
      <c r="J2428" s="2">
        <f t="shared" si="298"/>
        <v>8.6817390248898771</v>
      </c>
      <c r="K2428" s="2">
        <f t="shared" si="300"/>
        <v>8.5996004295552684</v>
      </c>
    </row>
    <row r="2429" spans="1:11" ht="13.5" x14ac:dyDescent="0.25">
      <c r="A2429" s="3">
        <f>TITRES_STAT!B2432</f>
        <v>45541</v>
      </c>
      <c r="B2429" s="6">
        <f>TITRES_STAT!D2432</f>
        <v>8.8382000000000005</v>
      </c>
      <c r="C2429" s="2">
        <f t="shared" si="293"/>
        <v>-9.6999999999987097E-3</v>
      </c>
      <c r="D2429" s="2">
        <f t="shared" si="294"/>
        <v>8.7992999999999988</v>
      </c>
      <c r="E2429" s="2">
        <f t="shared" si="296"/>
        <v>8.7166699999999988</v>
      </c>
      <c r="F2429" s="2">
        <f t="shared" si="297"/>
        <v>8.6772999999999989</v>
      </c>
      <c r="G2429" s="2">
        <f t="shared" si="299"/>
        <v>8.6633620000000011</v>
      </c>
      <c r="H2429" s="2">
        <f t="shared" si="295"/>
        <v>7.769700499999999</v>
      </c>
      <c r="I2429" s="2">
        <f t="array" ref="I2429">SUMPRODUCT(B2413:B2432, (ROW(B2413:B2432)-ROW(B2413)+1)) / (20*21/2)</f>
        <v>8.7400047619047605</v>
      </c>
      <c r="J2429" s="2">
        <f t="shared" si="298"/>
        <v>8.6966400701384607</v>
      </c>
      <c r="K2429" s="2">
        <f t="shared" si="300"/>
        <v>8.6089572754550634</v>
      </c>
    </row>
    <row r="2430" spans="1:11" ht="13.5" x14ac:dyDescent="0.25">
      <c r="A2430" s="3">
        <f>TITRES_STAT!B2433</f>
        <v>45544</v>
      </c>
      <c r="B2430" s="6">
        <f>TITRES_STAT!D2433</f>
        <v>8.8867999999999991</v>
      </c>
      <c r="C2430" s="2">
        <f t="shared" si="293"/>
        <v>4.8599999999998644E-2</v>
      </c>
      <c r="D2430" s="2">
        <f t="shared" si="294"/>
        <v>8.8420799999999993</v>
      </c>
      <c r="E2430" s="2">
        <f t="shared" si="296"/>
        <v>8.7399999999999984</v>
      </c>
      <c r="F2430" s="2">
        <f t="shared" si="297"/>
        <v>8.6962599999999988</v>
      </c>
      <c r="G2430" s="2">
        <f t="shared" si="299"/>
        <v>8.6705860000000001</v>
      </c>
      <c r="H2430" s="2">
        <f t="shared" si="295"/>
        <v>7.780517999999998</v>
      </c>
      <c r="I2430" s="2">
        <f t="array" ref="I2430">SUMPRODUCT(B2414:B2433, (ROW(B2414:B2433)-ROW(B2414)+1)) / (20*21/2)</f>
        <v>8.7438004761904757</v>
      </c>
      <c r="J2430" s="2">
        <f t="shared" si="298"/>
        <v>8.7147505396490832</v>
      </c>
      <c r="K2430" s="2">
        <f t="shared" si="300"/>
        <v>8.6198530685744732</v>
      </c>
    </row>
    <row r="2431" spans="1:11" ht="13.5" x14ac:dyDescent="0.25">
      <c r="A2431" s="3">
        <f>TITRES_STAT!B2434</f>
        <v>45545</v>
      </c>
      <c r="B2431" s="6">
        <f>TITRES_STAT!D2434</f>
        <v>8.7507000000000001</v>
      </c>
      <c r="C2431" s="2">
        <f t="shared" si="293"/>
        <v>-0.136099999999999</v>
      </c>
      <c r="D2431" s="2">
        <f t="shared" si="294"/>
        <v>8.8440200000000004</v>
      </c>
      <c r="E2431" s="2">
        <f t="shared" si="296"/>
        <v>8.7497199999999982</v>
      </c>
      <c r="F2431" s="2">
        <f t="shared" si="297"/>
        <v>8.7084149999999987</v>
      </c>
      <c r="G2431" s="2">
        <f t="shared" si="299"/>
        <v>8.6688360000000007</v>
      </c>
      <c r="H2431" s="2">
        <f t="shared" si="295"/>
        <v>7.7915884999999978</v>
      </c>
      <c r="I2431" s="2">
        <f t="array" ref="I2431">SUMPRODUCT(B2415:B2434, (ROW(B2415:B2434)-ROW(B2415)+1)) / (20*21/2)</f>
        <v>8.7473647619047608</v>
      </c>
      <c r="J2431" s="2">
        <f t="shared" si="298"/>
        <v>8.7181742977777414</v>
      </c>
      <c r="K2431" s="2">
        <f t="shared" si="300"/>
        <v>8.6249843207872399</v>
      </c>
    </row>
    <row r="2432" spans="1:11" ht="13.5" x14ac:dyDescent="0.25">
      <c r="A2432" s="3">
        <f>TITRES_STAT!B2435</f>
        <v>45546</v>
      </c>
      <c r="B2432" s="6">
        <f>TITRES_STAT!D2435</f>
        <v>8.7507000000000001</v>
      </c>
      <c r="C2432" s="2">
        <f t="shared" si="293"/>
        <v>0</v>
      </c>
      <c r="D2432" s="2">
        <f t="shared" si="294"/>
        <v>8.8148599999999995</v>
      </c>
      <c r="E2432" s="2">
        <f t="shared" si="296"/>
        <v>8.769169999999999</v>
      </c>
      <c r="F2432" s="2">
        <f t="shared" si="297"/>
        <v>8.7108449999999991</v>
      </c>
      <c r="G2432" s="2">
        <f t="shared" si="299"/>
        <v>8.6670859999999994</v>
      </c>
      <c r="H2432" s="2">
        <f t="shared" si="295"/>
        <v>7.8023324999999986</v>
      </c>
      <c r="I2432" s="2">
        <f t="array" ref="I2432">SUMPRODUCT(B2416:B2435, (ROW(B2416:B2435)-ROW(B2416)+1)) / (20*21/2)</f>
        <v>8.7599085714285696</v>
      </c>
      <c r="J2432" s="2">
        <f t="shared" si="298"/>
        <v>8.7212719837036712</v>
      </c>
      <c r="K2432" s="2">
        <f t="shared" si="300"/>
        <v>8.6299143474230355</v>
      </c>
    </row>
    <row r="2433" spans="1:11" ht="13.5" x14ac:dyDescent="0.25">
      <c r="A2433" s="3">
        <f>TITRES_STAT!B2436</f>
        <v>45547</v>
      </c>
      <c r="B2433" s="6">
        <f>TITRES_STAT!D2436</f>
        <v>8.7507000000000001</v>
      </c>
      <c r="C2433" s="2">
        <f t="shared" si="293"/>
        <v>0</v>
      </c>
      <c r="D2433" s="2">
        <f t="shared" si="294"/>
        <v>8.7954200000000018</v>
      </c>
      <c r="E2433" s="2">
        <f t="shared" si="296"/>
        <v>8.7788899999999988</v>
      </c>
      <c r="F2433" s="2">
        <f t="shared" si="297"/>
        <v>8.7132749999999994</v>
      </c>
      <c r="G2433" s="2">
        <f t="shared" si="299"/>
        <v>8.6665019999999995</v>
      </c>
      <c r="H2433" s="2">
        <f t="shared" si="295"/>
        <v>7.813029499999999</v>
      </c>
      <c r="I2433" s="2">
        <f t="array" ref="I2433">SUMPRODUCT(B2417:B2436, (ROW(B2417:B2436)-ROW(B2417)+1)) / (20*21/2)</f>
        <v>8.767083333333332</v>
      </c>
      <c r="J2433" s="2">
        <f t="shared" si="298"/>
        <v>8.7240746519223684</v>
      </c>
      <c r="K2433" s="2">
        <f t="shared" si="300"/>
        <v>8.634651039680957</v>
      </c>
    </row>
    <row r="2434" spans="1:11" ht="13.5" x14ac:dyDescent="0.25">
      <c r="A2434" s="3">
        <f>TITRES_STAT!B2437</f>
        <v>45548</v>
      </c>
      <c r="B2434" s="6">
        <f>TITRES_STAT!D2437</f>
        <v>8.7507000000000001</v>
      </c>
      <c r="C2434" s="2">
        <f t="shared" si="293"/>
        <v>0</v>
      </c>
      <c r="D2434" s="2">
        <f t="shared" si="294"/>
        <v>8.7779199999999999</v>
      </c>
      <c r="E2434" s="2">
        <f t="shared" si="296"/>
        <v>8.7886099999999985</v>
      </c>
      <c r="F2434" s="2">
        <f t="shared" si="297"/>
        <v>8.7161899999999974</v>
      </c>
      <c r="G2434" s="2">
        <f t="shared" si="299"/>
        <v>8.6665020000000013</v>
      </c>
      <c r="H2434" s="2">
        <f t="shared" si="295"/>
        <v>7.8226994999999979</v>
      </c>
      <c r="I2434" s="2">
        <f t="array" ref="I2434">SUMPRODUCT(B2418:B2437, (ROW(B2418:B2437)-ROW(B2418)+1)) / (20*21/2)</f>
        <v>8.7691204761904764</v>
      </c>
      <c r="J2434" s="2">
        <f t="shared" si="298"/>
        <v>8.7266103993583339</v>
      </c>
      <c r="K2434" s="2">
        <f t="shared" si="300"/>
        <v>8.639201979301312</v>
      </c>
    </row>
    <row r="2435" spans="1:11" ht="13.5" x14ac:dyDescent="0.25">
      <c r="A2435" s="3">
        <f>TITRES_STAT!B2438</f>
        <v>45551</v>
      </c>
      <c r="B2435" s="6">
        <f>TITRES_STAT!D2438</f>
        <v>8.8478999999999992</v>
      </c>
      <c r="C2435" s="2">
        <f t="shared" si="293"/>
        <v>9.7199999999999065E-2</v>
      </c>
      <c r="D2435" s="2">
        <f t="shared" si="294"/>
        <v>8.7701400000000014</v>
      </c>
      <c r="E2435" s="2">
        <f t="shared" si="296"/>
        <v>8.8061100000000003</v>
      </c>
      <c r="F2435" s="2">
        <f t="shared" si="297"/>
        <v>8.723964999999998</v>
      </c>
      <c r="G2435" s="2">
        <f t="shared" si="299"/>
        <v>8.6703899999999994</v>
      </c>
      <c r="H2435" s="2">
        <f t="shared" si="295"/>
        <v>7.8319214999999973</v>
      </c>
      <c r="I2435" s="2">
        <f t="array" ref="I2435">SUMPRODUCT(B2419:B2438, (ROW(B2419:B2438)-ROW(B2419)+1)) / (20*21/2)</f>
        <v>8.7708800000000018</v>
      </c>
      <c r="J2435" s="2">
        <f t="shared" si="298"/>
        <v>8.738161789895635</v>
      </c>
      <c r="K2435" s="2">
        <f t="shared" si="300"/>
        <v>8.6473862154071419</v>
      </c>
    </row>
    <row r="2436" spans="1:11" ht="13.5" x14ac:dyDescent="0.25">
      <c r="A2436" s="3">
        <f>TITRES_STAT!B2439</f>
        <v>45552</v>
      </c>
      <c r="B2436" s="6">
        <f>TITRES_STAT!D2439</f>
        <v>8.7993000000000006</v>
      </c>
      <c r="C2436" s="2">
        <f t="shared" ref="C2436:C2499" si="301">B2436-B2435</f>
        <v>-4.8599999999998644E-2</v>
      </c>
      <c r="D2436" s="2">
        <f t="shared" si="294"/>
        <v>8.7798599999999993</v>
      </c>
      <c r="E2436" s="2">
        <f t="shared" si="296"/>
        <v>8.8119399999999999</v>
      </c>
      <c r="F2436" s="2">
        <f t="shared" si="297"/>
        <v>8.7293099999999999</v>
      </c>
      <c r="G2436" s="2">
        <f t="shared" si="299"/>
        <v>8.6713619999999985</v>
      </c>
      <c r="H2436" s="2">
        <f t="shared" si="295"/>
        <v>7.8409474999999977</v>
      </c>
      <c r="I2436" s="2">
        <f t="array" ref="I2436">SUMPRODUCT(B2420:B2439, (ROW(B2420:B2439)-ROW(B2420)+1)) / (20*21/2)</f>
        <v>8.7721766666666667</v>
      </c>
      <c r="J2436" s="2">
        <f t="shared" si="298"/>
        <v>8.7439844765722405</v>
      </c>
      <c r="K2436" s="2">
        <f t="shared" si="300"/>
        <v>8.6533436187245094</v>
      </c>
    </row>
    <row r="2437" spans="1:11" ht="13.5" x14ac:dyDescent="0.25">
      <c r="A2437" s="3">
        <f>TITRES_STAT!B2440</f>
        <v>45553</v>
      </c>
      <c r="B2437" s="6">
        <f>TITRES_STAT!D2440</f>
        <v>8.7507000000000001</v>
      </c>
      <c r="C2437" s="2">
        <f t="shared" si="301"/>
        <v>-4.8600000000000421E-2</v>
      </c>
      <c r="D2437" s="2">
        <f t="shared" si="294"/>
        <v>8.7798600000000011</v>
      </c>
      <c r="E2437" s="2">
        <f t="shared" si="296"/>
        <v>8.7973600000000012</v>
      </c>
      <c r="F2437" s="2">
        <f t="shared" si="297"/>
        <v>8.7322249999999979</v>
      </c>
      <c r="G2437" s="2">
        <f t="shared" si="299"/>
        <v>8.6713620000000002</v>
      </c>
      <c r="H2437" s="2">
        <f t="shared" si="295"/>
        <v>7.8497769999999978</v>
      </c>
      <c r="I2437" s="2">
        <f t="array" ref="I2437">SUMPRODUCT(B2421:B2440, (ROW(B2421:B2440)-ROW(B2421)+1)) / (20*21/2)</f>
        <v>8.7724547619047613</v>
      </c>
      <c r="J2437" s="2">
        <f t="shared" si="298"/>
        <v>8.7446240502320265</v>
      </c>
      <c r="K2437" s="2">
        <f t="shared" si="300"/>
        <v>8.6571615160294311</v>
      </c>
    </row>
    <row r="2438" spans="1:11" ht="13.5" x14ac:dyDescent="0.25">
      <c r="A2438" s="3">
        <f>TITRES_STAT!B2441</f>
        <v>45554</v>
      </c>
      <c r="B2438" s="6">
        <f>TITRES_STAT!D2441</f>
        <v>8.7507000000000001</v>
      </c>
      <c r="C2438" s="2">
        <f t="shared" si="301"/>
        <v>0</v>
      </c>
      <c r="D2438" s="2">
        <f t="shared" ref="D2438:D2501" si="302">AVERAGE(B2434:B2438)</f>
        <v>8.7798600000000011</v>
      </c>
      <c r="E2438" s="2">
        <f t="shared" si="296"/>
        <v>8.7876399999999997</v>
      </c>
      <c r="F2438" s="2">
        <f t="shared" si="297"/>
        <v>8.7370849999999987</v>
      </c>
      <c r="G2438" s="2">
        <f t="shared" si="299"/>
        <v>8.6713619999999985</v>
      </c>
      <c r="H2438" s="2">
        <f t="shared" si="295"/>
        <v>7.8586064999999987</v>
      </c>
      <c r="I2438" s="2">
        <f t="array" ref="I2438">SUMPRODUCT(B2422:B2441, (ROW(B2422:B2441)-ROW(B2422)+1)) / (20*21/2)</f>
        <v>8.7722700000000007</v>
      </c>
      <c r="J2438" s="2">
        <f t="shared" si="298"/>
        <v>8.7452027121146898</v>
      </c>
      <c r="K2438" s="2">
        <f t="shared" si="300"/>
        <v>8.6608296918714149</v>
      </c>
    </row>
    <row r="2439" spans="1:11" ht="13.5" x14ac:dyDescent="0.25">
      <c r="A2439" s="3">
        <f>TITRES_STAT!B2442</f>
        <v>45555</v>
      </c>
      <c r="B2439" s="6">
        <f>TITRES_STAT!D2442</f>
        <v>8.7507000000000001</v>
      </c>
      <c r="C2439" s="2">
        <f t="shared" si="301"/>
        <v>0</v>
      </c>
      <c r="D2439" s="2">
        <f t="shared" si="302"/>
        <v>8.7798600000000011</v>
      </c>
      <c r="E2439" s="2">
        <f t="shared" si="296"/>
        <v>8.7788899999999988</v>
      </c>
      <c r="F2439" s="2">
        <f t="shared" si="297"/>
        <v>8.747779999999997</v>
      </c>
      <c r="G2439" s="2">
        <f t="shared" si="299"/>
        <v>8.6715559999999989</v>
      </c>
      <c r="H2439" s="2">
        <f t="shared" si="295"/>
        <v>7.8665019999999979</v>
      </c>
      <c r="I2439" s="2">
        <f t="array" ref="I2439">SUMPRODUCT(B2423:B2442, (ROW(B2423:B2442)-ROW(B2423)+1)) / (20*21/2)</f>
        <v>8.7716223809523814</v>
      </c>
      <c r="J2439" s="2">
        <f t="shared" si="298"/>
        <v>8.7457262633418615</v>
      </c>
      <c r="K2439" s="2">
        <f t="shared" si="300"/>
        <v>8.6643540176803793</v>
      </c>
    </row>
    <row r="2440" spans="1:11" ht="13.5" x14ac:dyDescent="0.25">
      <c r="A2440" s="3">
        <f>TITRES_STAT!B2443</f>
        <v>45558</v>
      </c>
      <c r="B2440" s="6">
        <f>TITRES_STAT!D2443</f>
        <v>8.7507000000000001</v>
      </c>
      <c r="C2440" s="2">
        <f t="shared" si="301"/>
        <v>0</v>
      </c>
      <c r="D2440" s="2">
        <f t="shared" si="302"/>
        <v>8.7604199999999999</v>
      </c>
      <c r="E2440" s="2">
        <f t="shared" si="296"/>
        <v>8.7652800000000006</v>
      </c>
      <c r="F2440" s="2">
        <f t="shared" si="297"/>
        <v>8.752639999999996</v>
      </c>
      <c r="G2440" s="2">
        <f t="shared" si="299"/>
        <v>8.6715559999999989</v>
      </c>
      <c r="H2440" s="2">
        <f t="shared" si="295"/>
        <v>7.8752379999999986</v>
      </c>
      <c r="I2440" s="2">
        <f t="array" ref="I2440">SUMPRODUCT(B2424:B2443, (ROW(B2424:B2443)-ROW(B2424)+1)) / (20*21/2)</f>
        <v>8.7700485714285712</v>
      </c>
      <c r="J2440" s="2">
        <f t="shared" si="298"/>
        <v>8.7461999525473981</v>
      </c>
      <c r="K2440" s="2">
        <f t="shared" si="300"/>
        <v>8.6677401346340908</v>
      </c>
    </row>
    <row r="2441" spans="1:11" ht="13.5" x14ac:dyDescent="0.25">
      <c r="A2441" s="3">
        <f>TITRES_STAT!B2444</f>
        <v>45559</v>
      </c>
      <c r="B2441" s="6">
        <f>TITRES_STAT!D2444</f>
        <v>8.7507000000000001</v>
      </c>
      <c r="C2441" s="2">
        <f t="shared" si="301"/>
        <v>0</v>
      </c>
      <c r="D2441" s="2">
        <f t="shared" si="302"/>
        <v>8.7507000000000001</v>
      </c>
      <c r="E2441" s="2">
        <f t="shared" si="296"/>
        <v>8.7652799999999989</v>
      </c>
      <c r="F2441" s="2">
        <f t="shared" si="297"/>
        <v>8.7574999999999967</v>
      </c>
      <c r="G2441" s="2">
        <f t="shared" si="299"/>
        <v>8.6715559999999989</v>
      </c>
      <c r="H2441" s="2">
        <f t="shared" si="295"/>
        <v>7.8839739999999985</v>
      </c>
      <c r="I2441" s="2">
        <f t="array" ref="I2441">SUMPRODUCT(B2425:B2444, (ROW(B2425:B2444)-ROW(B2425)+1)) / (20*21/2)</f>
        <v>8.7680119047619041</v>
      </c>
      <c r="J2441" s="2">
        <f t="shared" si="298"/>
        <v>8.7466285284952647</v>
      </c>
      <c r="K2441" s="2">
        <f t="shared" si="300"/>
        <v>8.6709934626876564</v>
      </c>
    </row>
    <row r="2442" spans="1:11" ht="13.5" x14ac:dyDescent="0.25">
      <c r="A2442" s="3">
        <f>TITRES_STAT!B2445</f>
        <v>45560</v>
      </c>
      <c r="B2442" s="6">
        <f>TITRES_STAT!D2445</f>
        <v>8.7507000000000001</v>
      </c>
      <c r="C2442" s="2">
        <f t="shared" si="301"/>
        <v>0</v>
      </c>
      <c r="D2442" s="2">
        <f t="shared" si="302"/>
        <v>8.7507000000000001</v>
      </c>
      <c r="E2442" s="2">
        <f t="shared" si="296"/>
        <v>8.7652800000000006</v>
      </c>
      <c r="F2442" s="2">
        <f t="shared" si="297"/>
        <v>8.767224999999998</v>
      </c>
      <c r="G2442" s="2">
        <f t="shared" si="299"/>
        <v>8.6715559999999989</v>
      </c>
      <c r="H2442" s="2">
        <f t="shared" ref="H2442:H2505" si="303">AVERAGE(B2243:B2442)</f>
        <v>7.8924299999999974</v>
      </c>
      <c r="I2442" s="2">
        <f t="array" ref="I2442">SUMPRODUCT(B2426:B2445, (ROW(B2426:B2445)-ROW(B2426)+1)) / (20*21/2)</f>
        <v>8.7655123809523801</v>
      </c>
      <c r="J2442" s="2">
        <f t="shared" si="298"/>
        <v>8.7470162876861917</v>
      </c>
      <c r="K2442" s="2">
        <f t="shared" si="300"/>
        <v>8.674119209248925</v>
      </c>
    </row>
    <row r="2443" spans="1:11" ht="13.5" x14ac:dyDescent="0.25">
      <c r="A2443" s="3">
        <f>TITRES_STAT!B2446</f>
        <v>45561</v>
      </c>
      <c r="B2443" s="6">
        <f>TITRES_STAT!D2446</f>
        <v>8.7507000000000001</v>
      </c>
      <c r="C2443" s="2">
        <f t="shared" si="301"/>
        <v>0</v>
      </c>
      <c r="D2443" s="2">
        <f t="shared" si="302"/>
        <v>8.7507000000000001</v>
      </c>
      <c r="E2443" s="2">
        <f t="shared" si="296"/>
        <v>8.7652800000000006</v>
      </c>
      <c r="F2443" s="2">
        <f t="shared" si="297"/>
        <v>8.772084999999997</v>
      </c>
      <c r="G2443" s="2">
        <f t="shared" si="299"/>
        <v>8.672527999999998</v>
      </c>
      <c r="H2443" s="2">
        <f t="shared" si="303"/>
        <v>7.9009324999999979</v>
      </c>
      <c r="I2443" s="2">
        <f t="array" ref="I2443">SUMPRODUCT(B2427:B2446, (ROW(B2427:B2446)-ROW(B2427)+1)) / (20*21/2)</f>
        <v>8.7626423809523803</v>
      </c>
      <c r="J2443" s="2">
        <f t="shared" si="298"/>
        <v>8.7473671174303629</v>
      </c>
      <c r="K2443" s="2">
        <f t="shared" si="300"/>
        <v>8.6771223775136743</v>
      </c>
    </row>
    <row r="2444" spans="1:11" ht="13.5" x14ac:dyDescent="0.25">
      <c r="A2444" s="3">
        <f>TITRES_STAT!B2447</f>
        <v>45562</v>
      </c>
      <c r="B2444" s="6">
        <f>TITRES_STAT!D2447</f>
        <v>8.7507000000000001</v>
      </c>
      <c r="C2444" s="2">
        <f t="shared" si="301"/>
        <v>0</v>
      </c>
      <c r="D2444" s="2">
        <f t="shared" si="302"/>
        <v>8.7507000000000001</v>
      </c>
      <c r="E2444" s="2">
        <f t="shared" ref="E2444:E2507" si="304">AVERAGE(B2435:B2444)</f>
        <v>8.7652800000000006</v>
      </c>
      <c r="F2444" s="2">
        <f t="shared" si="297"/>
        <v>8.7769449999999978</v>
      </c>
      <c r="G2444" s="2">
        <f t="shared" si="299"/>
        <v>8.6752499999999984</v>
      </c>
      <c r="H2444" s="2">
        <f t="shared" si="303"/>
        <v>7.909481999999997</v>
      </c>
      <c r="I2444" s="2">
        <f t="array" ref="I2444">SUMPRODUCT(B2428:B2447, (ROW(B2428:B2447)-ROW(B2428)+1)) / (20*21/2)</f>
        <v>8.7578785714285718</v>
      </c>
      <c r="J2444" s="2">
        <f t="shared" si="298"/>
        <v>8.7476845348179477</v>
      </c>
      <c r="K2444" s="2">
        <f t="shared" si="300"/>
        <v>8.680007774473923</v>
      </c>
    </row>
    <row r="2445" spans="1:11" ht="13.5" x14ac:dyDescent="0.25">
      <c r="A2445" s="3">
        <f>TITRES_STAT!B2448</f>
        <v>45565</v>
      </c>
      <c r="B2445" s="6">
        <f>TITRES_STAT!D2448</f>
        <v>8.7507000000000001</v>
      </c>
      <c r="C2445" s="2">
        <f t="shared" si="301"/>
        <v>0</v>
      </c>
      <c r="D2445" s="2">
        <f t="shared" si="302"/>
        <v>8.7507000000000001</v>
      </c>
      <c r="E2445" s="2">
        <f t="shared" si="304"/>
        <v>8.7555599999999991</v>
      </c>
      <c r="F2445" s="2">
        <f t="shared" si="297"/>
        <v>8.7808349999999979</v>
      </c>
      <c r="G2445" s="2">
        <f t="shared" si="299"/>
        <v>8.6756379999999975</v>
      </c>
      <c r="H2445" s="2">
        <f t="shared" si="303"/>
        <v>7.9180314999999988</v>
      </c>
      <c r="I2445" s="2">
        <f t="array" ref="I2445">SUMPRODUCT(B2429:B2448, (ROW(B2429:B2448)-ROW(B2429)+1)) / (20*21/2)</f>
        <v>8.7464919047619052</v>
      </c>
      <c r="J2445" s="2">
        <f t="shared" si="298"/>
        <v>8.7479717219781428</v>
      </c>
      <c r="K2445" s="2">
        <f t="shared" si="300"/>
        <v>8.6827800186122008</v>
      </c>
    </row>
    <row r="2446" spans="1:11" ht="13.5" x14ac:dyDescent="0.25">
      <c r="A2446" s="3">
        <f>TITRES_STAT!B2449</f>
        <v>45566</v>
      </c>
      <c r="B2446" s="6">
        <f>TITRES_STAT!D2449</f>
        <v>8.7507000000000001</v>
      </c>
      <c r="C2446" s="2">
        <f t="shared" si="301"/>
        <v>0</v>
      </c>
      <c r="D2446" s="2">
        <f t="shared" si="302"/>
        <v>8.7507000000000001</v>
      </c>
      <c r="E2446" s="2">
        <f t="shared" si="304"/>
        <v>8.7506999999999984</v>
      </c>
      <c r="F2446" s="2">
        <f t="shared" si="297"/>
        <v>8.7813199999999973</v>
      </c>
      <c r="G2446" s="2">
        <f t="shared" si="299"/>
        <v>8.6793319999999969</v>
      </c>
      <c r="H2446" s="2">
        <f t="shared" si="303"/>
        <v>7.9266274999999986</v>
      </c>
      <c r="I2446" s="2">
        <f t="array" ref="I2446">SUMPRODUCT(B2430:B2449, (ROW(B2430:B2449)-ROW(B2430)+1)) / (20*21/2)</f>
        <v>8.7360309523809523</v>
      </c>
      <c r="J2446" s="2">
        <f t="shared" si="298"/>
        <v>8.7482315579802243</v>
      </c>
      <c r="K2446" s="2">
        <f t="shared" si="300"/>
        <v>8.6854435472940761</v>
      </c>
    </row>
    <row r="2447" spans="1:11" ht="13.5" x14ac:dyDescent="0.25">
      <c r="A2447" s="3">
        <f>TITRES_STAT!B2450</f>
        <v>45567</v>
      </c>
      <c r="B2447" s="6">
        <f>TITRES_STAT!D2450</f>
        <v>8.7312999999999992</v>
      </c>
      <c r="C2447" s="2">
        <f t="shared" si="301"/>
        <v>-1.9400000000000972E-2</v>
      </c>
      <c r="D2447" s="2">
        <f t="shared" si="302"/>
        <v>8.7468199999999996</v>
      </c>
      <c r="E2447" s="2">
        <f t="shared" si="304"/>
        <v>8.7487600000000008</v>
      </c>
      <c r="F2447" s="2">
        <f t="shared" si="297"/>
        <v>8.7730599999999974</v>
      </c>
      <c r="G2447" s="2">
        <f t="shared" si="299"/>
        <v>8.6789439999999978</v>
      </c>
      <c r="H2447" s="2">
        <f t="shared" si="303"/>
        <v>7.9346129999999997</v>
      </c>
      <c r="I2447" s="2">
        <f t="array" ref="I2447">SUMPRODUCT(B2431:B2450, (ROW(B2431:B2450)-ROW(B2431)+1)) / (20*21/2)</f>
        <v>8.7264495238095243</v>
      </c>
      <c r="J2447" s="2">
        <f t="shared" si="298"/>
        <v>8.7466190286487748</v>
      </c>
      <c r="K2447" s="2">
        <f t="shared" si="300"/>
        <v>8.6872418395570534</v>
      </c>
    </row>
    <row r="2448" spans="1:11" ht="13.5" x14ac:dyDescent="0.25">
      <c r="A2448" s="3">
        <f>TITRES_STAT!B2451</f>
        <v>45568</v>
      </c>
      <c r="B2448" s="6">
        <f>TITRES_STAT!D2451</f>
        <v>8.6534999999999993</v>
      </c>
      <c r="C2448" s="2">
        <f t="shared" si="301"/>
        <v>-7.7799999999999869E-2</v>
      </c>
      <c r="D2448" s="2">
        <f t="shared" si="302"/>
        <v>8.7273800000000001</v>
      </c>
      <c r="E2448" s="2">
        <f t="shared" si="304"/>
        <v>8.7390399999999993</v>
      </c>
      <c r="F2448" s="2">
        <f t="shared" si="297"/>
        <v>8.7633399999999995</v>
      </c>
      <c r="G2448" s="2">
        <f t="shared" si="299"/>
        <v>8.6789439999999978</v>
      </c>
      <c r="H2448" s="2">
        <f t="shared" si="303"/>
        <v>7.9420224999999984</v>
      </c>
      <c r="I2448" s="2">
        <f t="array" ref="I2448">SUMPRODUCT(B2432:B2451, (ROW(B2432:B2451)-ROW(B2432)+1)) / (20*21/2)</f>
        <v>8.7151980952380956</v>
      </c>
      <c r="J2448" s="2">
        <f t="shared" si="298"/>
        <v>8.737750549729844</v>
      </c>
      <c r="K2448" s="2">
        <f t="shared" si="300"/>
        <v>8.685918630162659</v>
      </c>
    </row>
    <row r="2449" spans="1:11" ht="13.5" x14ac:dyDescent="0.25">
      <c r="A2449" s="3">
        <f>TITRES_STAT!B2452</f>
        <v>45569</v>
      </c>
      <c r="B2449" s="6">
        <f>TITRES_STAT!D2452</f>
        <v>8.6534999999999993</v>
      </c>
      <c r="C2449" s="2">
        <f t="shared" si="301"/>
        <v>0</v>
      </c>
      <c r="D2449" s="2">
        <f t="shared" si="302"/>
        <v>8.7079400000000007</v>
      </c>
      <c r="E2449" s="2">
        <f t="shared" si="304"/>
        <v>8.7293199999999995</v>
      </c>
      <c r="F2449" s="2">
        <f t="shared" si="297"/>
        <v>8.7541049999999991</v>
      </c>
      <c r="G2449" s="2">
        <f t="shared" si="299"/>
        <v>8.680889999999998</v>
      </c>
      <c r="H2449" s="2">
        <f t="shared" si="303"/>
        <v>7.9495254999999974</v>
      </c>
      <c r="I2449" s="2">
        <f t="array" ref="I2449">SUMPRODUCT(B2433:B2452, (ROW(B2433:B2452)-ROW(B2433)+1)) / (20*21/2)</f>
        <v>8.7036247619047611</v>
      </c>
      <c r="J2449" s="2">
        <f t="shared" si="298"/>
        <v>8.7297266878508104</v>
      </c>
      <c r="K2449" s="2">
        <f t="shared" si="300"/>
        <v>8.6846473113327498</v>
      </c>
    </row>
    <row r="2450" spans="1:11" ht="13.5" x14ac:dyDescent="0.25">
      <c r="A2450" s="3">
        <f>TITRES_STAT!B2453</f>
        <v>45572</v>
      </c>
      <c r="B2450" s="6">
        <f>TITRES_STAT!D2453</f>
        <v>8.6534999999999993</v>
      </c>
      <c r="C2450" s="2">
        <f t="shared" si="301"/>
        <v>0</v>
      </c>
      <c r="D2450" s="2">
        <f t="shared" si="302"/>
        <v>8.6885000000000012</v>
      </c>
      <c r="E2450" s="2">
        <f t="shared" si="304"/>
        <v>8.719599999999998</v>
      </c>
      <c r="F2450" s="2">
        <f t="shared" si="297"/>
        <v>8.7424400000000002</v>
      </c>
      <c r="G2450" s="2">
        <f t="shared" si="299"/>
        <v>8.6828359999999982</v>
      </c>
      <c r="H2450" s="2">
        <f t="shared" si="303"/>
        <v>7.9571219999999974</v>
      </c>
      <c r="I2450" s="2">
        <f t="array" ref="I2450">SUMPRODUCT(B2434:B2453, (ROW(B2434:B2453)-ROW(B2434)+1)) / (20*21/2)</f>
        <v>8.6917757142857148</v>
      </c>
      <c r="J2450" s="2">
        <f t="shared" si="298"/>
        <v>8.7224670032935894</v>
      </c>
      <c r="K2450" s="2">
        <f t="shared" si="300"/>
        <v>8.68342584814323</v>
      </c>
    </row>
    <row r="2451" spans="1:11" ht="13.5" x14ac:dyDescent="0.25">
      <c r="A2451" s="3">
        <f>TITRES_STAT!B2454</f>
        <v>45573</v>
      </c>
      <c r="B2451" s="6">
        <f>TITRES_STAT!D2454</f>
        <v>8.6242999999999999</v>
      </c>
      <c r="C2451" s="2">
        <f t="shared" si="301"/>
        <v>-2.9199999999999449E-2</v>
      </c>
      <c r="D2451" s="2">
        <f t="shared" si="302"/>
        <v>8.663219999999999</v>
      </c>
      <c r="E2451" s="2">
        <f t="shared" si="304"/>
        <v>8.7069599999999987</v>
      </c>
      <c r="F2451" s="2">
        <f t="shared" si="297"/>
        <v>8.7361199999999997</v>
      </c>
      <c r="G2451" s="2">
        <f t="shared" si="299"/>
        <v>8.6841979999999985</v>
      </c>
      <c r="H2451" s="2">
        <f t="shared" si="303"/>
        <v>7.9645724999999974</v>
      </c>
      <c r="I2451" s="2">
        <f t="array" ref="I2451">SUMPRODUCT(B2435:B2454, (ROW(B2435:B2454)-ROW(B2435)+1)) / (20*21/2)</f>
        <v>8.6685828571428551</v>
      </c>
      <c r="J2451" s="2">
        <f t="shared" si="298"/>
        <v>8.7131177648846752</v>
      </c>
      <c r="K2451" s="2">
        <f t="shared" si="300"/>
        <v>8.6811071874317314</v>
      </c>
    </row>
    <row r="2452" spans="1:11" ht="13.5" x14ac:dyDescent="0.25">
      <c r="A2452" s="3">
        <f>TITRES_STAT!B2455</f>
        <v>45574</v>
      </c>
      <c r="B2452" s="6">
        <f>TITRES_STAT!D2455</f>
        <v>8.6145999999999994</v>
      </c>
      <c r="C2452" s="2">
        <f t="shared" si="301"/>
        <v>-9.700000000000486E-3</v>
      </c>
      <c r="D2452" s="2">
        <f t="shared" si="302"/>
        <v>8.6398799999999998</v>
      </c>
      <c r="E2452" s="2">
        <f t="shared" si="304"/>
        <v>8.6933499999999988</v>
      </c>
      <c r="F2452" s="2">
        <f t="shared" ref="F2452:F2515" si="305">AVERAGE(B2433:B2452)</f>
        <v>8.7293149999999997</v>
      </c>
      <c r="G2452" s="2">
        <f t="shared" si="299"/>
        <v>8.6853659999999984</v>
      </c>
      <c r="H2452" s="2">
        <f t="shared" si="303"/>
        <v>7.9724879999999976</v>
      </c>
      <c r="I2452" s="2">
        <f t="array" ref="I2452">SUMPRODUCT(B2436:B2455, (ROW(B2436:B2455)-ROW(B2436)+1)) / (20*21/2)</f>
        <v>8.6679814285714283</v>
      </c>
      <c r="J2452" s="2">
        <f t="shared" si="298"/>
        <v>8.7037351206099451</v>
      </c>
      <c r="K2452" s="2">
        <f t="shared" si="300"/>
        <v>8.6784990624344083</v>
      </c>
    </row>
    <row r="2453" spans="1:11" ht="13.5" x14ac:dyDescent="0.25">
      <c r="A2453" s="3">
        <f>TITRES_STAT!B2456</f>
        <v>45575</v>
      </c>
      <c r="B2453" s="6">
        <f>TITRES_STAT!D2456</f>
        <v>8.6049000000000007</v>
      </c>
      <c r="C2453" s="2">
        <f t="shared" si="301"/>
        <v>-9.6999999999987097E-3</v>
      </c>
      <c r="D2453" s="2">
        <f t="shared" si="302"/>
        <v>8.6301600000000001</v>
      </c>
      <c r="E2453" s="2">
        <f t="shared" si="304"/>
        <v>8.6787700000000001</v>
      </c>
      <c r="F2453" s="2">
        <f t="shared" si="305"/>
        <v>8.7220249999999986</v>
      </c>
      <c r="G2453" s="2">
        <f t="shared" si="299"/>
        <v>8.6882839999999995</v>
      </c>
      <c r="H2453" s="2">
        <f t="shared" si="303"/>
        <v>7.9799349999999967</v>
      </c>
      <c r="I2453" s="2">
        <f t="array" ref="I2453">SUMPRODUCT(B2437:B2456, (ROW(B2437:B2456)-ROW(B2437)+1)) / (20*21/2)</f>
        <v>8.6625123809523803</v>
      </c>
      <c r="J2453" s="2">
        <f t="shared" ref="J2453:J2516" si="306">$J$4*B2453+J2452*(1-$J$4)</f>
        <v>8.6943222519804255</v>
      </c>
      <c r="K2453" s="2">
        <f t="shared" si="300"/>
        <v>8.6756128246918838</v>
      </c>
    </row>
    <row r="2454" spans="1:11" ht="13.5" x14ac:dyDescent="0.25">
      <c r="A2454" s="3">
        <f>TITRES_STAT!B2457</f>
        <v>45576</v>
      </c>
      <c r="B2454" s="6">
        <f>TITRES_STAT!D2457</f>
        <v>8.4785000000000004</v>
      </c>
      <c r="C2454" s="2">
        <f t="shared" si="301"/>
        <v>-0.12640000000000029</v>
      </c>
      <c r="D2454" s="2">
        <f t="shared" si="302"/>
        <v>8.5951599999999981</v>
      </c>
      <c r="E2454" s="2">
        <f t="shared" si="304"/>
        <v>8.6515500000000003</v>
      </c>
      <c r="F2454" s="2">
        <f t="shared" si="305"/>
        <v>8.7084149999999987</v>
      </c>
      <c r="G2454" s="2">
        <f t="shared" si="299"/>
        <v>8.6886739999999989</v>
      </c>
      <c r="H2454" s="2">
        <f t="shared" si="303"/>
        <v>7.9866099999999971</v>
      </c>
      <c r="I2454" s="2">
        <f t="array" ref="I2454">SUMPRODUCT(B2438:B2457, (ROW(B2438:B2457)-ROW(B2438)+1)) / (20*21/2)</f>
        <v>8.6633461904761901</v>
      </c>
      <c r="J2454" s="2">
        <f t="shared" si="306"/>
        <v>8.6737677517918126</v>
      </c>
      <c r="K2454" s="2">
        <f t="shared" si="300"/>
        <v>8.6678829099980845</v>
      </c>
    </row>
    <row r="2455" spans="1:11" ht="13.5" x14ac:dyDescent="0.25">
      <c r="A2455" s="3">
        <f>TITRES_STAT!B2458</f>
        <v>45579</v>
      </c>
      <c r="B2455" s="6">
        <f>TITRES_STAT!D2458</f>
        <v>8.7020999999999997</v>
      </c>
      <c r="C2455" s="2">
        <f t="shared" si="301"/>
        <v>0.22359999999999935</v>
      </c>
      <c r="D2455" s="2">
        <f t="shared" si="302"/>
        <v>8.6048799999999996</v>
      </c>
      <c r="E2455" s="2">
        <f t="shared" si="304"/>
        <v>8.6466899999999995</v>
      </c>
      <c r="F2455" s="2">
        <f t="shared" si="305"/>
        <v>8.7011250000000011</v>
      </c>
      <c r="G2455" s="2">
        <f t="shared" si="299"/>
        <v>8.6896459999999962</v>
      </c>
      <c r="H2455" s="2">
        <f t="shared" si="303"/>
        <v>7.9944029999999975</v>
      </c>
      <c r="I2455" s="2">
        <f t="array" ref="I2455">SUMPRODUCT(B2439:B2458, (ROW(B2439:B2458)-ROW(B2439)+1)) / (20*21/2)</f>
        <v>8.6644114285714267</v>
      </c>
      <c r="J2455" s="2">
        <f t="shared" si="306"/>
        <v>8.6764660611449731</v>
      </c>
      <c r="K2455" s="2">
        <f t="shared" si="300"/>
        <v>8.6692247566648266</v>
      </c>
    </row>
    <row r="2456" spans="1:11" ht="13.5" x14ac:dyDescent="0.25">
      <c r="A2456" s="3">
        <f>TITRES_STAT!B2459</f>
        <v>45581</v>
      </c>
      <c r="B2456" s="6">
        <f>TITRES_STAT!D2459</f>
        <v>8.6437000000000008</v>
      </c>
      <c r="C2456" s="2">
        <f t="shared" si="301"/>
        <v>-5.8399999999998897E-2</v>
      </c>
      <c r="D2456" s="2">
        <f t="shared" si="302"/>
        <v>8.6087600000000002</v>
      </c>
      <c r="E2456" s="2">
        <f t="shared" si="304"/>
        <v>8.6359899999999996</v>
      </c>
      <c r="F2456" s="2">
        <f t="shared" si="305"/>
        <v>8.693344999999999</v>
      </c>
      <c r="G2456" s="2">
        <f t="shared" si="299"/>
        <v>8.689449999999999</v>
      </c>
      <c r="H2456" s="2">
        <f t="shared" si="303"/>
        <v>8.0019969999999958</v>
      </c>
      <c r="I2456" s="2">
        <f t="array" ref="I2456">SUMPRODUCT(B2440:B2459, (ROW(B2440:B2459)-ROW(B2440)+1)) / (20*21/2)</f>
        <v>8.6610795238095228</v>
      </c>
      <c r="J2456" s="2">
        <f t="shared" si="306"/>
        <v>8.6733454838930708</v>
      </c>
      <c r="K2456" s="2">
        <f t="shared" si="300"/>
        <v>8.6682237858152256</v>
      </c>
    </row>
    <row r="2457" spans="1:11" ht="13.5" x14ac:dyDescent="0.25">
      <c r="A2457" s="3">
        <f>TITRES_STAT!B2460</f>
        <v>45582</v>
      </c>
      <c r="B2457" s="6">
        <f>TITRES_STAT!D2460</f>
        <v>8.7020999999999997</v>
      </c>
      <c r="C2457" s="2">
        <f t="shared" si="301"/>
        <v>5.8399999999998897E-2</v>
      </c>
      <c r="D2457" s="2">
        <f t="shared" si="302"/>
        <v>8.6262600000000003</v>
      </c>
      <c r="E2457" s="2">
        <f t="shared" si="304"/>
        <v>8.63307</v>
      </c>
      <c r="F2457" s="2">
        <f t="shared" si="305"/>
        <v>8.6909150000000004</v>
      </c>
      <c r="G2457" s="2">
        <f t="shared" si="299"/>
        <v>8.6933399999999974</v>
      </c>
      <c r="H2457" s="2">
        <f t="shared" si="303"/>
        <v>8.0099764999999987</v>
      </c>
      <c r="I2457" s="2">
        <f t="array" ref="I2457">SUMPRODUCT(B2441:B2460, (ROW(B2441:B2460)-ROW(B2441)+1)) / (20*21/2)</f>
        <v>8.6619152380952382</v>
      </c>
      <c r="J2457" s="2">
        <f t="shared" si="306"/>
        <v>8.6760840092365878</v>
      </c>
      <c r="K2457" s="2">
        <f t="shared" si="300"/>
        <v>8.6695522648028636</v>
      </c>
    </row>
    <row r="2458" spans="1:11" ht="13.5" x14ac:dyDescent="0.25">
      <c r="A2458" s="3">
        <f>TITRES_STAT!B2461</f>
        <v>45583</v>
      </c>
      <c r="B2458" s="6">
        <f>TITRES_STAT!D2461</f>
        <v>8.7020999999999997</v>
      </c>
      <c r="C2458" s="2">
        <f t="shared" si="301"/>
        <v>0</v>
      </c>
      <c r="D2458" s="2">
        <f t="shared" si="302"/>
        <v>8.6457000000000015</v>
      </c>
      <c r="E2458" s="2">
        <f t="shared" si="304"/>
        <v>8.6379300000000008</v>
      </c>
      <c r="F2458" s="2">
        <f t="shared" si="305"/>
        <v>8.688485</v>
      </c>
      <c r="G2458" s="2">
        <f t="shared" si="299"/>
        <v>8.6972299999999976</v>
      </c>
      <c r="H2458" s="2">
        <f t="shared" si="303"/>
        <v>8.0178159999999963</v>
      </c>
      <c r="I2458" s="2">
        <f t="array" ref="I2458">SUMPRODUCT(B2442:B2461, (ROW(B2442:B2461)-ROW(B2442)+1)) / (20*21/2)</f>
        <v>8.6408000000000005</v>
      </c>
      <c r="J2458" s="2">
        <f t="shared" si="306"/>
        <v>8.6785617226426268</v>
      </c>
      <c r="K2458" s="2">
        <f t="shared" si="300"/>
        <v>8.6708286465753002</v>
      </c>
    </row>
    <row r="2459" spans="1:11" ht="13.5" x14ac:dyDescent="0.25">
      <c r="A2459" s="3">
        <f>TITRES_STAT!B2462</f>
        <v>45586</v>
      </c>
      <c r="B2459" s="6">
        <f>TITRES_STAT!D2462</f>
        <v>8.6534999999999993</v>
      </c>
      <c r="C2459" s="2">
        <f t="shared" si="301"/>
        <v>-4.8600000000000421E-2</v>
      </c>
      <c r="D2459" s="2">
        <f t="shared" si="302"/>
        <v>8.6806999999999999</v>
      </c>
      <c r="E2459" s="2">
        <f t="shared" si="304"/>
        <v>8.637929999999999</v>
      </c>
      <c r="F2459" s="2">
        <f t="shared" si="305"/>
        <v>8.683625000000001</v>
      </c>
      <c r="G2459" s="2">
        <f t="shared" si="299"/>
        <v>8.7001479999999969</v>
      </c>
      <c r="H2459" s="2">
        <f t="shared" si="303"/>
        <v>8.0241519999999973</v>
      </c>
      <c r="I2459" s="2">
        <f t="array" ref="I2459">SUMPRODUCT(B2443:B2462, (ROW(B2443:B2462)-ROW(B2443)+1)) / (20*21/2)</f>
        <v>8.6210738095238106</v>
      </c>
      <c r="J2459" s="2">
        <f t="shared" si="306"/>
        <v>8.6761748919147568</v>
      </c>
      <c r="K2459" s="2">
        <f t="shared" si="300"/>
        <v>8.6701490918076409</v>
      </c>
    </row>
    <row r="2460" spans="1:11" ht="13.5" x14ac:dyDescent="0.25">
      <c r="A2460" s="3">
        <f>TITRES_STAT!B2463</f>
        <v>45587</v>
      </c>
      <c r="B2460" s="6">
        <f>TITRES_STAT!D2463</f>
        <v>8.6923999999999992</v>
      </c>
      <c r="C2460" s="2">
        <f t="shared" si="301"/>
        <v>3.8899999999999935E-2</v>
      </c>
      <c r="D2460" s="2">
        <f t="shared" si="302"/>
        <v>8.6787600000000005</v>
      </c>
      <c r="E2460" s="2">
        <f t="shared" si="304"/>
        <v>8.6418199999999992</v>
      </c>
      <c r="F2460" s="2">
        <f t="shared" si="305"/>
        <v>8.6807099999999995</v>
      </c>
      <c r="G2460" s="2">
        <f t="shared" si="299"/>
        <v>8.7038439999999966</v>
      </c>
      <c r="H2460" s="2">
        <f t="shared" si="303"/>
        <v>8.0307289999999973</v>
      </c>
      <c r="I2460" s="2">
        <f t="array" ref="I2460">SUMPRODUCT(B2444:B2463, (ROW(B2444:B2463)-ROW(B2444)+1)) / (20*21/2)</f>
        <v>8.6027366666666669</v>
      </c>
      <c r="J2460" s="2">
        <f t="shared" si="306"/>
        <v>8.677720140303828</v>
      </c>
      <c r="K2460" s="2">
        <f t="shared" si="300"/>
        <v>8.6710216764426349</v>
      </c>
    </row>
    <row r="2461" spans="1:11" ht="13.5" x14ac:dyDescent="0.25">
      <c r="A2461" s="3">
        <f>TITRES_STAT!B2464</f>
        <v>45588</v>
      </c>
      <c r="B2461" s="6">
        <f>TITRES_STAT!D2464</f>
        <v>8.4589999999999996</v>
      </c>
      <c r="C2461" s="2">
        <f t="shared" si="301"/>
        <v>-0.23339999999999961</v>
      </c>
      <c r="D2461" s="2">
        <f t="shared" si="302"/>
        <v>8.6418199999999992</v>
      </c>
      <c r="E2461" s="2">
        <f t="shared" si="304"/>
        <v>8.6252900000000015</v>
      </c>
      <c r="F2461" s="2">
        <f t="shared" si="305"/>
        <v>8.6661249999999992</v>
      </c>
      <c r="G2461" s="2">
        <f t="shared" si="299"/>
        <v>8.7028719999999975</v>
      </c>
      <c r="H2461" s="2">
        <f t="shared" si="303"/>
        <v>8.0368394999999957</v>
      </c>
      <c r="I2461" s="2">
        <f t="array" ref="I2461">SUMPRODUCT(B2445:B2464, (ROW(B2445:B2464)-ROW(B2445)+1)) / (20*21/2)</f>
        <v>8.5950457142857122</v>
      </c>
      <c r="J2461" s="2">
        <f t="shared" si="306"/>
        <v>8.6568896507510829</v>
      </c>
      <c r="K2461" s="2">
        <f t="shared" si="300"/>
        <v>8.6627071008958652</v>
      </c>
    </row>
    <row r="2462" spans="1:11" ht="13.5" x14ac:dyDescent="0.25">
      <c r="A2462" s="3">
        <f>TITRES_STAT!B2465</f>
        <v>45589</v>
      </c>
      <c r="B2462" s="6">
        <f>TITRES_STAT!D2465</f>
        <v>8.4589999999999996</v>
      </c>
      <c r="C2462" s="2">
        <f t="shared" si="301"/>
        <v>0</v>
      </c>
      <c r="D2462" s="2">
        <f t="shared" si="302"/>
        <v>8.5931999999999995</v>
      </c>
      <c r="E2462" s="2">
        <f t="shared" si="304"/>
        <v>8.6097300000000025</v>
      </c>
      <c r="F2462" s="2">
        <f t="shared" si="305"/>
        <v>8.6515400000000007</v>
      </c>
      <c r="G2462" s="2">
        <f t="shared" si="299"/>
        <v>8.6980099999999982</v>
      </c>
      <c r="H2462" s="2">
        <f t="shared" si="303"/>
        <v>8.0430429999999973</v>
      </c>
      <c r="I2462" s="2">
        <f t="array" ref="I2462">SUMPRODUCT(B2446:B2465, (ROW(B2446:B2465)-ROW(B2446)+1)) / (20*21/2)</f>
        <v>8.588280952380952</v>
      </c>
      <c r="J2462" s="2">
        <f t="shared" si="306"/>
        <v>8.6380430173462184</v>
      </c>
      <c r="K2462" s="2">
        <f t="shared" si="300"/>
        <v>8.6547185871352426</v>
      </c>
    </row>
    <row r="2463" spans="1:11" ht="13.5" x14ac:dyDescent="0.25">
      <c r="A2463" s="3">
        <f>TITRES_STAT!B2466</f>
        <v>45590</v>
      </c>
      <c r="B2463" s="6">
        <f>TITRES_STAT!D2466</f>
        <v>8.4589999999999996</v>
      </c>
      <c r="C2463" s="2">
        <f t="shared" si="301"/>
        <v>0</v>
      </c>
      <c r="D2463" s="2">
        <f t="shared" si="302"/>
        <v>8.5445799999999998</v>
      </c>
      <c r="E2463" s="2">
        <f t="shared" si="304"/>
        <v>8.5951400000000007</v>
      </c>
      <c r="F2463" s="2">
        <f t="shared" si="305"/>
        <v>8.6369550000000004</v>
      </c>
      <c r="G2463" s="2">
        <f t="shared" si="299"/>
        <v>8.6931479999999972</v>
      </c>
      <c r="H2463" s="2">
        <f t="shared" si="303"/>
        <v>8.0503204999999962</v>
      </c>
      <c r="I2463" s="2">
        <f t="array" ref="I2463">SUMPRODUCT(B2447:B2466, (ROW(B2447:B2466)-ROW(B2447)+1)) / (20*21/2)</f>
        <v>8.5815185714285729</v>
      </c>
      <c r="J2463" s="2">
        <f t="shared" si="306"/>
        <v>8.620991301408484</v>
      </c>
      <c r="K2463" s="2">
        <f t="shared" si="300"/>
        <v>8.6470433484240559</v>
      </c>
    </row>
    <row r="2464" spans="1:11" ht="13.5" x14ac:dyDescent="0.25">
      <c r="A2464" s="3">
        <f>TITRES_STAT!B2467</f>
        <v>45593</v>
      </c>
      <c r="B2464" s="6">
        <f>TITRES_STAT!D2467</f>
        <v>8.5562000000000005</v>
      </c>
      <c r="C2464" s="2">
        <f t="shared" si="301"/>
        <v>9.7200000000000841E-2</v>
      </c>
      <c r="D2464" s="2">
        <f t="shared" si="302"/>
        <v>8.5251200000000011</v>
      </c>
      <c r="E2464" s="2">
        <f t="shared" si="304"/>
        <v>8.6029100000000014</v>
      </c>
      <c r="F2464" s="2">
        <f t="shared" si="305"/>
        <v>8.6272300000000008</v>
      </c>
      <c r="G2464" s="2">
        <f t="shared" si="299"/>
        <v>8.6904239999999966</v>
      </c>
      <c r="H2464" s="2">
        <f t="shared" si="303"/>
        <v>8.0580374999999957</v>
      </c>
      <c r="I2464" s="2">
        <f t="array" ref="I2464">SUMPRODUCT(B2448:B2467, (ROW(B2448:B2467)-ROW(B2448)+1)) / (20*21/2)</f>
        <v>8.5812904761904765</v>
      </c>
      <c r="J2464" s="2">
        <f t="shared" si="306"/>
        <v>8.6148207012743434</v>
      </c>
      <c r="K2464" s="2">
        <f t="shared" si="300"/>
        <v>8.6434808641721332</v>
      </c>
    </row>
    <row r="2465" spans="1:11" ht="13.5" x14ac:dyDescent="0.25">
      <c r="A2465" s="3">
        <f>TITRES_STAT!B2468</f>
        <v>45594</v>
      </c>
      <c r="B2465" s="6">
        <f>TITRES_STAT!D2468</f>
        <v>8.5562000000000005</v>
      </c>
      <c r="C2465" s="2">
        <f t="shared" si="301"/>
        <v>0</v>
      </c>
      <c r="D2465" s="2">
        <f t="shared" si="302"/>
        <v>8.4978800000000003</v>
      </c>
      <c r="E2465" s="2">
        <f t="shared" si="304"/>
        <v>8.5883200000000013</v>
      </c>
      <c r="F2465" s="2">
        <f t="shared" si="305"/>
        <v>8.6175049999999978</v>
      </c>
      <c r="G2465" s="2">
        <f t="shared" si="299"/>
        <v>8.6876999999999978</v>
      </c>
      <c r="H2465" s="2">
        <f t="shared" si="303"/>
        <v>8.0662679999999956</v>
      </c>
      <c r="I2465" s="2">
        <f t="array" ref="I2465">SUMPRODUCT(B2449:B2468, (ROW(B2449:B2468)-ROW(B2449)+1)) / (20*21/2)</f>
        <v>8.5798071428571436</v>
      </c>
      <c r="J2465" s="2">
        <f t="shared" si="306"/>
        <v>8.6092377773434539</v>
      </c>
      <c r="K2465" s="2">
        <f t="shared" si="300"/>
        <v>8.6400580851849913</v>
      </c>
    </row>
    <row r="2466" spans="1:11" ht="13.5" x14ac:dyDescent="0.25">
      <c r="A2466" s="3">
        <f>TITRES_STAT!B2469</f>
        <v>45595</v>
      </c>
      <c r="B2466" s="6">
        <f>TITRES_STAT!D2469</f>
        <v>8.5465</v>
      </c>
      <c r="C2466" s="2">
        <f t="shared" si="301"/>
        <v>-9.700000000000486E-3</v>
      </c>
      <c r="D2466" s="2">
        <f t="shared" si="302"/>
        <v>8.5153800000000004</v>
      </c>
      <c r="E2466" s="2">
        <f t="shared" si="304"/>
        <v>8.5785999999999998</v>
      </c>
      <c r="F2466" s="2">
        <f t="shared" si="305"/>
        <v>8.6072949999999988</v>
      </c>
      <c r="G2466" s="2">
        <f t="shared" si="299"/>
        <v>8.6847819999999984</v>
      </c>
      <c r="H2466" s="2">
        <f t="shared" si="303"/>
        <v>8.0744499999999952</v>
      </c>
      <c r="I2466" s="2">
        <f t="array" ref="I2466">SUMPRODUCT(B2450:B2469, (ROW(B2450:B2469)-ROW(B2450)+1)) / (20*21/2)</f>
        <v>8.5795719047619059</v>
      </c>
      <c r="J2466" s="2">
        <f t="shared" si="306"/>
        <v>8.6032627509297921</v>
      </c>
      <c r="K2466" s="2">
        <f t="shared" si="300"/>
        <v>8.6363891406679336</v>
      </c>
    </row>
    <row r="2467" spans="1:11" ht="13.5" x14ac:dyDescent="0.25">
      <c r="A2467" s="3">
        <f>TITRES_STAT!B2470</f>
        <v>45596</v>
      </c>
      <c r="B2467" s="6">
        <f>TITRES_STAT!D2470</f>
        <v>8.6049000000000007</v>
      </c>
      <c r="C2467" s="2">
        <f t="shared" si="301"/>
        <v>5.8400000000000674E-2</v>
      </c>
      <c r="D2467" s="2">
        <f t="shared" si="302"/>
        <v>8.5445600000000006</v>
      </c>
      <c r="E2467" s="2">
        <f t="shared" si="304"/>
        <v>8.5688800000000001</v>
      </c>
      <c r="F2467" s="2">
        <f t="shared" si="305"/>
        <v>8.600975</v>
      </c>
      <c r="G2467" s="2">
        <f t="shared" si="299"/>
        <v>8.6830319999999972</v>
      </c>
      <c r="H2467" s="2">
        <f t="shared" si="303"/>
        <v>8.0829704999999947</v>
      </c>
      <c r="I2467" s="2">
        <f t="array" ref="I2467">SUMPRODUCT(B2451:B2470, (ROW(B2451:B2470)-ROW(B2451)+1)) / (20*21/2)</f>
        <v>8.5786909523809527</v>
      </c>
      <c r="J2467" s="2">
        <f t="shared" si="306"/>
        <v>8.6034186794126679</v>
      </c>
      <c r="K2467" s="2">
        <f t="shared" si="300"/>
        <v>8.6351542724064476</v>
      </c>
    </row>
    <row r="2468" spans="1:11" ht="13.5" x14ac:dyDescent="0.25">
      <c r="A2468" s="3">
        <f>TITRES_STAT!B2471</f>
        <v>45597</v>
      </c>
      <c r="B2468" s="6">
        <f>TITRES_STAT!D2471</f>
        <v>8.5853999999999999</v>
      </c>
      <c r="C2468" s="2">
        <f t="shared" si="301"/>
        <v>-1.9500000000000739E-2</v>
      </c>
      <c r="D2468" s="2">
        <f t="shared" si="302"/>
        <v>8.569840000000001</v>
      </c>
      <c r="E2468" s="2">
        <f t="shared" si="304"/>
        <v>8.5572100000000013</v>
      </c>
      <c r="F2468" s="2">
        <f t="shared" si="305"/>
        <v>8.5975699999999993</v>
      </c>
      <c r="G2468" s="2">
        <f t="shared" si="299"/>
        <v>8.6816699999999969</v>
      </c>
      <c r="H2468" s="2">
        <f t="shared" si="303"/>
        <v>8.0913934999999952</v>
      </c>
      <c r="I2468" s="2">
        <f t="array" ref="I2468">SUMPRODUCT(B2452:B2471, (ROW(B2452:B2471)-ROW(B2452)+1)) / (20*21/2)</f>
        <v>8.5772104761904764</v>
      </c>
      <c r="J2468" s="2">
        <f t="shared" si="306"/>
        <v>8.6017026147066993</v>
      </c>
      <c r="K2468" s="2">
        <f t="shared" si="300"/>
        <v>8.63320312446894</v>
      </c>
    </row>
    <row r="2469" spans="1:11" ht="13.5" x14ac:dyDescent="0.25">
      <c r="A2469" s="3">
        <f>TITRES_STAT!B2472</f>
        <v>45600</v>
      </c>
      <c r="B2469" s="6">
        <f>TITRES_STAT!D2472</f>
        <v>8.5951000000000004</v>
      </c>
      <c r="C2469" s="2">
        <f t="shared" si="301"/>
        <v>9.700000000000486E-3</v>
      </c>
      <c r="D2469" s="2">
        <f t="shared" si="302"/>
        <v>8.5776199999999996</v>
      </c>
      <c r="E2469" s="2">
        <f t="shared" si="304"/>
        <v>8.5513700000000004</v>
      </c>
      <c r="F2469" s="2">
        <f t="shared" si="305"/>
        <v>8.5946499999999979</v>
      </c>
      <c r="G2469" s="2">
        <f t="shared" si="299"/>
        <v>8.6828359999999964</v>
      </c>
      <c r="H2469" s="2">
        <f t="shared" si="303"/>
        <v>8.0998649999999959</v>
      </c>
      <c r="I2469" s="2">
        <f t="array" ref="I2469">SUMPRODUCT(B2453:B2472, (ROW(B2453:B2472)-ROW(B2453)+1)) / (20*21/2)</f>
        <v>8.5833709523809514</v>
      </c>
      <c r="J2469" s="2">
        <f t="shared" si="306"/>
        <v>8.6010737942584417</v>
      </c>
      <c r="K2469" s="2">
        <f t="shared" si="300"/>
        <v>8.6317088842936887</v>
      </c>
    </row>
    <row r="2470" spans="1:11" ht="13.5" x14ac:dyDescent="0.25">
      <c r="A2470" s="3">
        <f>TITRES_STAT!B2473</f>
        <v>45601</v>
      </c>
      <c r="B2470" s="6">
        <f>TITRES_STAT!D2473</f>
        <v>8.5853999999999999</v>
      </c>
      <c r="C2470" s="2">
        <f t="shared" si="301"/>
        <v>-9.700000000000486E-3</v>
      </c>
      <c r="D2470" s="2">
        <f t="shared" si="302"/>
        <v>8.5834600000000005</v>
      </c>
      <c r="E2470" s="2">
        <f t="shared" si="304"/>
        <v>8.5406700000000004</v>
      </c>
      <c r="F2470" s="2">
        <f t="shared" si="305"/>
        <v>8.5912450000000007</v>
      </c>
      <c r="G2470" s="2">
        <f t="shared" si="299"/>
        <v>8.6814739999999961</v>
      </c>
      <c r="H2470" s="2">
        <f t="shared" si="303"/>
        <v>8.1082879999999946</v>
      </c>
      <c r="I2470" s="2">
        <f t="array" ref="I2470">SUMPRODUCT(B2454:B2473, (ROW(B2454:B2473)-ROW(B2454)+1)) / (20*21/2)</f>
        <v>8.588412857142858</v>
      </c>
      <c r="J2470" s="2">
        <f t="shared" si="306"/>
        <v>8.599581051948114</v>
      </c>
      <c r="K2470" s="2">
        <f t="shared" si="300"/>
        <v>8.629892849615505</v>
      </c>
    </row>
    <row r="2471" spans="1:11" ht="13.5" x14ac:dyDescent="0.25">
      <c r="A2471" s="3">
        <f>TITRES_STAT!B2474</f>
        <v>45602</v>
      </c>
      <c r="B2471" s="6">
        <f>TITRES_STAT!D2474</f>
        <v>8.5756999999999994</v>
      </c>
      <c r="C2471" s="2">
        <f t="shared" si="301"/>
        <v>-9.700000000000486E-3</v>
      </c>
      <c r="D2471" s="2">
        <f t="shared" si="302"/>
        <v>8.5892999999999997</v>
      </c>
      <c r="E2471" s="2">
        <f t="shared" si="304"/>
        <v>8.5523399999999992</v>
      </c>
      <c r="F2471" s="2">
        <f t="shared" si="305"/>
        <v>8.5888150000000003</v>
      </c>
      <c r="G2471" s="2">
        <f t="shared" si="299"/>
        <v>8.6799179999999954</v>
      </c>
      <c r="H2471" s="2">
        <f t="shared" si="303"/>
        <v>8.1161489999999947</v>
      </c>
      <c r="I2471" s="2">
        <f t="array" ref="I2471">SUMPRODUCT(B2455:B2474, (ROW(B2455:B2474)-ROW(B2455)+1)) / (20*21/2)</f>
        <v>8.5932699999999986</v>
      </c>
      <c r="J2471" s="2">
        <f t="shared" si="306"/>
        <v>8.5973066660482935</v>
      </c>
      <c r="K2471" s="2">
        <f t="shared" si="300"/>
        <v>8.6277676398266614</v>
      </c>
    </row>
    <row r="2472" spans="1:11" ht="13.5" x14ac:dyDescent="0.25">
      <c r="A2472" s="3">
        <f>TITRES_STAT!B2475</f>
        <v>45603</v>
      </c>
      <c r="B2472" s="6">
        <f>TITRES_STAT!D2475</f>
        <v>8.6534999999999993</v>
      </c>
      <c r="C2472" s="2">
        <f t="shared" si="301"/>
        <v>7.7799999999999869E-2</v>
      </c>
      <c r="D2472" s="2">
        <f t="shared" si="302"/>
        <v>8.5990199999999994</v>
      </c>
      <c r="E2472" s="2">
        <f t="shared" si="304"/>
        <v>8.5717899999999982</v>
      </c>
      <c r="F2472" s="2">
        <f t="shared" si="305"/>
        <v>8.5907600000000013</v>
      </c>
      <c r="G2472" s="2">
        <f t="shared" si="299"/>
        <v>8.6818639999999974</v>
      </c>
      <c r="H2472" s="2">
        <f t="shared" si="303"/>
        <v>8.1244924999999935</v>
      </c>
      <c r="I2472" s="2">
        <f t="array" ref="I2472">SUMPRODUCT(B2456:B2475, (ROW(B2456:B2475)-ROW(B2456)+1)) / (20*21/2)</f>
        <v>8.5964166666666681</v>
      </c>
      <c r="J2472" s="2">
        <f t="shared" si="306"/>
        <v>8.6026584121389327</v>
      </c>
      <c r="K2472" s="2">
        <f t="shared" si="300"/>
        <v>8.6287767519903209</v>
      </c>
    </row>
    <row r="2473" spans="1:11" ht="13.5" x14ac:dyDescent="0.25">
      <c r="A2473" s="3">
        <f>TITRES_STAT!B2476</f>
        <v>45604</v>
      </c>
      <c r="B2473" s="6">
        <f>TITRES_STAT!D2476</f>
        <v>8.6437000000000008</v>
      </c>
      <c r="C2473" s="2">
        <f t="shared" si="301"/>
        <v>-9.7999999999984766E-3</v>
      </c>
      <c r="D2473" s="2">
        <f t="shared" si="302"/>
        <v>8.6106800000000003</v>
      </c>
      <c r="E2473" s="2">
        <f t="shared" si="304"/>
        <v>8.5902599999999989</v>
      </c>
      <c r="F2473" s="2">
        <f t="shared" si="305"/>
        <v>8.5927000000000007</v>
      </c>
      <c r="G2473" s="2">
        <f t="shared" si="299"/>
        <v>8.6816679999999966</v>
      </c>
      <c r="H2473" s="2">
        <f t="shared" si="303"/>
        <v>8.1326934999999931</v>
      </c>
      <c r="I2473" s="2">
        <f t="array" ref="I2473">SUMPRODUCT(B2457:B2476, (ROW(B2457:B2476)-ROW(B2457)+1)) / (20*21/2)</f>
        <v>8.578592380952383</v>
      </c>
      <c r="J2473" s="2">
        <f t="shared" si="306"/>
        <v>8.6065671347923676</v>
      </c>
      <c r="K2473" s="2">
        <f t="shared" si="300"/>
        <v>8.6293619774024641</v>
      </c>
    </row>
    <row r="2474" spans="1:11" ht="13.5" x14ac:dyDescent="0.25">
      <c r="A2474" s="3">
        <f>TITRES_STAT!B2477</f>
        <v>45607</v>
      </c>
      <c r="B2474" s="6">
        <f>TITRES_STAT!D2477</f>
        <v>8.6437000000000008</v>
      </c>
      <c r="C2474" s="2">
        <f t="shared" si="301"/>
        <v>0</v>
      </c>
      <c r="D2474" s="2">
        <f t="shared" si="302"/>
        <v>8.6204000000000001</v>
      </c>
      <c r="E2474" s="2">
        <f t="shared" si="304"/>
        <v>8.599009999999998</v>
      </c>
      <c r="F2474" s="2">
        <f t="shared" si="305"/>
        <v>8.6009600000000006</v>
      </c>
      <c r="G2474" s="2">
        <f t="shared" si="299"/>
        <v>8.6814719999999994</v>
      </c>
      <c r="H2474" s="2">
        <f t="shared" si="303"/>
        <v>8.1408944999999946</v>
      </c>
      <c r="I2474" s="2">
        <f t="array" ref="I2474">SUMPRODUCT(B2458:B2477, (ROW(B2458:B2477)-ROW(B2458)+1)) / (20*21/2)</f>
        <v>8.573917142857141</v>
      </c>
      <c r="J2474" s="2">
        <f t="shared" si="306"/>
        <v>8.610103598145475</v>
      </c>
      <c r="K2474" s="2">
        <f t="shared" si="300"/>
        <v>8.6299242527984461</v>
      </c>
    </row>
    <row r="2475" spans="1:11" ht="13.5" x14ac:dyDescent="0.25">
      <c r="A2475" s="3">
        <f>TITRES_STAT!B2478</f>
        <v>45608</v>
      </c>
      <c r="B2475" s="6">
        <f>TITRES_STAT!D2478</f>
        <v>8.6340000000000003</v>
      </c>
      <c r="C2475" s="2">
        <f t="shared" si="301"/>
        <v>-9.700000000000486E-3</v>
      </c>
      <c r="D2475" s="2">
        <f t="shared" si="302"/>
        <v>8.6301200000000016</v>
      </c>
      <c r="E2475" s="2">
        <f t="shared" si="304"/>
        <v>8.6067900000000002</v>
      </c>
      <c r="F2475" s="2">
        <f t="shared" si="305"/>
        <v>8.5975549999999998</v>
      </c>
      <c r="G2475" s="2">
        <f t="shared" si="299"/>
        <v>8.680693999999999</v>
      </c>
      <c r="H2475" s="2">
        <f t="shared" si="303"/>
        <v>8.1495139999999964</v>
      </c>
      <c r="I2475" s="2">
        <f t="array" ref="I2475">SUMPRODUCT(B2459:B2478, (ROW(B2459:B2478)-ROW(B2459)+1)) / (20*21/2)</f>
        <v>8.5672480952380958</v>
      </c>
      <c r="J2475" s="2">
        <f t="shared" si="306"/>
        <v>8.6123794459411442</v>
      </c>
      <c r="K2475" s="2">
        <f t="shared" si="300"/>
        <v>8.6300840860220376</v>
      </c>
    </row>
    <row r="2476" spans="1:11" ht="13.5" x14ac:dyDescent="0.25">
      <c r="A2476" s="3">
        <f>TITRES_STAT!B2479</f>
        <v>45609</v>
      </c>
      <c r="B2476" s="6">
        <f>TITRES_STAT!D2479</f>
        <v>8.4103999999999992</v>
      </c>
      <c r="C2476" s="2">
        <f t="shared" si="301"/>
        <v>-0.22360000000000113</v>
      </c>
      <c r="D2476" s="2">
        <f t="shared" si="302"/>
        <v>8.597059999999999</v>
      </c>
      <c r="E2476" s="2">
        <f t="shared" si="304"/>
        <v>8.5931800000000003</v>
      </c>
      <c r="F2476" s="2">
        <f t="shared" si="305"/>
        <v>8.5858900000000027</v>
      </c>
      <c r="G2476" s="2">
        <f t="shared" si="299"/>
        <v>8.6740819999999985</v>
      </c>
      <c r="H2476" s="2">
        <f t="shared" si="303"/>
        <v>8.1565954999999946</v>
      </c>
      <c r="I2476" s="2">
        <f t="array" ref="I2476">SUMPRODUCT(B2460:B2479, (ROW(B2460:B2479)-ROW(B2460)+1)) / (20*21/2)</f>
        <v>8.5633623809523804</v>
      </c>
      <c r="J2476" s="2">
        <f t="shared" si="306"/>
        <v>8.5931433082324631</v>
      </c>
      <c r="K2476" s="2">
        <f t="shared" si="300"/>
        <v>8.6214690238250959</v>
      </c>
    </row>
    <row r="2477" spans="1:11" ht="13.5" x14ac:dyDescent="0.25">
      <c r="A2477" s="3">
        <f>TITRES_STAT!B2480</f>
        <v>45610</v>
      </c>
      <c r="B2477" s="6">
        <f>TITRES_STAT!D2480</f>
        <v>8.5367999999999995</v>
      </c>
      <c r="C2477" s="2">
        <f t="shared" si="301"/>
        <v>0.12640000000000029</v>
      </c>
      <c r="D2477" s="2">
        <f t="shared" si="302"/>
        <v>8.5737199999999998</v>
      </c>
      <c r="E2477" s="2">
        <f t="shared" si="304"/>
        <v>8.5863700000000005</v>
      </c>
      <c r="F2477" s="2">
        <f t="shared" si="305"/>
        <v>8.5776250000000012</v>
      </c>
      <c r="G2477" s="2">
        <f t="shared" si="299"/>
        <v>8.6668879999999984</v>
      </c>
      <c r="H2477" s="2">
        <f t="shared" si="303"/>
        <v>8.1643554999999957</v>
      </c>
      <c r="I2477" s="2">
        <f t="array" ref="I2477">SUMPRODUCT(B2461:B2480, (ROW(B2461:B2480)-ROW(B2461)+1)) / (20*21/2)</f>
        <v>8.5443357142857153</v>
      </c>
      <c r="J2477" s="2">
        <f t="shared" si="306"/>
        <v>8.5877772788769899</v>
      </c>
      <c r="K2477" s="2">
        <f t="shared" si="300"/>
        <v>8.6181486699496013</v>
      </c>
    </row>
    <row r="2478" spans="1:11" ht="13.5" x14ac:dyDescent="0.25">
      <c r="A2478" s="3">
        <f>TITRES_STAT!B2481</f>
        <v>45611</v>
      </c>
      <c r="B2478" s="6">
        <f>TITRES_STAT!D2481</f>
        <v>8.5076000000000001</v>
      </c>
      <c r="C2478" s="2">
        <f t="shared" si="301"/>
        <v>-2.9199999999999449E-2</v>
      </c>
      <c r="D2478" s="2">
        <f t="shared" si="302"/>
        <v>8.5465</v>
      </c>
      <c r="E2478" s="2">
        <f t="shared" si="304"/>
        <v>8.5785900000000002</v>
      </c>
      <c r="F2478" s="2">
        <f t="shared" si="305"/>
        <v>8.5678999999999981</v>
      </c>
      <c r="G2478" s="2">
        <f t="shared" si="299"/>
        <v>8.6600819999999992</v>
      </c>
      <c r="H2478" s="2">
        <f t="shared" si="303"/>
        <v>8.1720159999999957</v>
      </c>
      <c r="I2478" s="2">
        <f t="array" ref="I2478">SUMPRODUCT(B2462:B2481, (ROW(B2462:B2481)-ROW(B2462)+1)) / (20*21/2)</f>
        <v>8.5176261904761912</v>
      </c>
      <c r="J2478" s="2">
        <f t="shared" si="306"/>
        <v>8.5801413475553723</v>
      </c>
      <c r="K2478" s="2">
        <f t="shared" si="300"/>
        <v>8.6138134279907934</v>
      </c>
    </row>
    <row r="2479" spans="1:11" ht="13.5" x14ac:dyDescent="0.25">
      <c r="A2479" s="3">
        <f>TITRES_STAT!B2482</f>
        <v>45614</v>
      </c>
      <c r="B2479" s="6">
        <f>TITRES_STAT!D2482</f>
        <v>8.5271000000000008</v>
      </c>
      <c r="C2479" s="2">
        <f t="shared" si="301"/>
        <v>1.9500000000000739E-2</v>
      </c>
      <c r="D2479" s="2">
        <f t="shared" si="302"/>
        <v>8.52318</v>
      </c>
      <c r="E2479" s="2">
        <f t="shared" si="304"/>
        <v>8.57179</v>
      </c>
      <c r="F2479" s="2">
        <f t="shared" si="305"/>
        <v>8.5615799999999975</v>
      </c>
      <c r="G2479" s="2">
        <f t="shared" si="299"/>
        <v>8.6538599999999999</v>
      </c>
      <c r="H2479" s="2">
        <f t="shared" si="303"/>
        <v>8.1797739999999965</v>
      </c>
      <c r="I2479" s="2">
        <f t="array" ref="I2479">SUMPRODUCT(B2463:B2482, (ROW(B2463:B2482)-ROW(B2463)+1)) / (20*21/2)</f>
        <v>8.5140614285714289</v>
      </c>
      <c r="J2479" s="2">
        <f t="shared" si="306"/>
        <v>8.5750897906453361</v>
      </c>
      <c r="K2479" s="2">
        <f t="shared" si="300"/>
        <v>8.6104129014029205</v>
      </c>
    </row>
    <row r="2480" spans="1:11" ht="13.5" x14ac:dyDescent="0.25">
      <c r="A2480" s="3">
        <f>TITRES_STAT!B2483</f>
        <v>45615</v>
      </c>
      <c r="B2480" s="6">
        <f>TITRES_STAT!D2483</f>
        <v>8.3618000000000006</v>
      </c>
      <c r="C2480" s="2">
        <f t="shared" si="301"/>
        <v>-0.16530000000000022</v>
      </c>
      <c r="D2480" s="2">
        <f t="shared" si="302"/>
        <v>8.4687400000000004</v>
      </c>
      <c r="E2480" s="2">
        <f t="shared" si="304"/>
        <v>8.549430000000001</v>
      </c>
      <c r="F2480" s="2">
        <f t="shared" si="305"/>
        <v>8.5450499999999998</v>
      </c>
      <c r="G2480" s="2">
        <f t="shared" si="299"/>
        <v>8.643360000000003</v>
      </c>
      <c r="H2480" s="2">
        <f t="shared" si="303"/>
        <v>8.1868459999999974</v>
      </c>
      <c r="I2480" s="2">
        <f t="array" ref="I2480">SUMPRODUCT(B2464:B2483, (ROW(B2464:B2483)-ROW(B2464)+1)) / (20*21/2)</f>
        <v>8.4973495238095236</v>
      </c>
      <c r="J2480" s="2">
        <f t="shared" si="306"/>
        <v>8.5547764772505417</v>
      </c>
      <c r="K2480" s="2">
        <f t="shared" si="300"/>
        <v>8.6006633758577085</v>
      </c>
    </row>
    <row r="2481" spans="1:11" ht="13.5" x14ac:dyDescent="0.25">
      <c r="A2481" s="3">
        <f>TITRES_STAT!B2484</f>
        <v>45616</v>
      </c>
      <c r="B2481" s="6">
        <f>TITRES_STAT!D2484</f>
        <v>8.2645999999999997</v>
      </c>
      <c r="C2481" s="2">
        <f t="shared" si="301"/>
        <v>-9.7200000000000841E-2</v>
      </c>
      <c r="D2481" s="2">
        <f t="shared" si="302"/>
        <v>8.4395800000000012</v>
      </c>
      <c r="E2481" s="2">
        <f t="shared" si="304"/>
        <v>8.5183199999999992</v>
      </c>
      <c r="F2481" s="2">
        <f t="shared" si="305"/>
        <v>8.5353299999999983</v>
      </c>
      <c r="G2481" s="2">
        <f t="shared" si="299"/>
        <v>8.6336379999999977</v>
      </c>
      <c r="H2481" s="2">
        <f t="shared" si="303"/>
        <v>8.1943189999999966</v>
      </c>
      <c r="I2481" s="2">
        <f t="array" ref="I2481">SUMPRODUCT(B2465:B2484, (ROW(B2465:B2484)-ROW(B2465)+1)) / (20*21/2)</f>
        <v>8.4801766666666669</v>
      </c>
      <c r="J2481" s="2">
        <f t="shared" si="306"/>
        <v>8.5271406222743007</v>
      </c>
      <c r="K2481" s="2">
        <f t="shared" si="300"/>
        <v>8.5874844199417204</v>
      </c>
    </row>
    <row r="2482" spans="1:11" ht="13.5" x14ac:dyDescent="0.25">
      <c r="A2482" s="3">
        <f>TITRES_STAT!B2485</f>
        <v>45617</v>
      </c>
      <c r="B2482" s="6">
        <f>TITRES_STAT!D2485</f>
        <v>8.4978999999999996</v>
      </c>
      <c r="C2482" s="2">
        <f t="shared" si="301"/>
        <v>0.23329999999999984</v>
      </c>
      <c r="D2482" s="2">
        <f t="shared" si="302"/>
        <v>8.4318000000000008</v>
      </c>
      <c r="E2482" s="2">
        <f t="shared" si="304"/>
        <v>8.5027600000000003</v>
      </c>
      <c r="F2482" s="2">
        <f t="shared" si="305"/>
        <v>8.5372749999999975</v>
      </c>
      <c r="G2482" s="2">
        <f t="shared" ref="G2482:G2545" si="307">AVERAGE(B2433:B2482)</f>
        <v>8.6285819999999998</v>
      </c>
      <c r="H2482" s="2">
        <f t="shared" si="303"/>
        <v>8.2027249999999974</v>
      </c>
      <c r="I2482" s="2">
        <f t="array" ref="I2482">SUMPRODUCT(B2466:B2485, (ROW(B2466:B2485)-ROW(B2466)+1)) / (20*21/2)</f>
        <v>8.4648995238095246</v>
      </c>
      <c r="J2482" s="2">
        <f t="shared" si="306"/>
        <v>8.5243558011053189</v>
      </c>
      <c r="K2482" s="2">
        <f t="shared" si="300"/>
        <v>8.5839713054342024</v>
      </c>
    </row>
    <row r="2483" spans="1:11" ht="13.5" x14ac:dyDescent="0.25">
      <c r="A2483" s="3">
        <f>TITRES_STAT!B2486</f>
        <v>45618</v>
      </c>
      <c r="B2483" s="6">
        <f>TITRES_STAT!D2486</f>
        <v>8.3618000000000006</v>
      </c>
      <c r="C2483" s="2">
        <f t="shared" si="301"/>
        <v>-0.136099999999999</v>
      </c>
      <c r="D2483" s="2">
        <f t="shared" si="302"/>
        <v>8.4026400000000017</v>
      </c>
      <c r="E2483" s="2">
        <f t="shared" si="304"/>
        <v>8.4745700000000017</v>
      </c>
      <c r="F2483" s="2">
        <f t="shared" si="305"/>
        <v>8.5324149999999968</v>
      </c>
      <c r="G2483" s="2">
        <f t="shared" si="307"/>
        <v>8.6208039999999997</v>
      </c>
      <c r="H2483" s="2">
        <f t="shared" si="303"/>
        <v>8.210683999999997</v>
      </c>
      <c r="I2483" s="2">
        <f t="array" ref="I2483">SUMPRODUCT(B2467:B2486, (ROW(B2467:B2486)-ROW(B2467)+1)) / (20*21/2)</f>
        <v>8.4412909523809514</v>
      </c>
      <c r="J2483" s="2">
        <f t="shared" si="306"/>
        <v>8.5088742962381456</v>
      </c>
      <c r="K2483" s="2">
        <f t="shared" ref="K2483:K2546" si="308">$K$4*B2483+(1-$K$4)*K2482</f>
        <v>8.5752587052210973</v>
      </c>
    </row>
    <row r="2484" spans="1:11" ht="13.5" x14ac:dyDescent="0.25">
      <c r="A2484" s="3">
        <f>TITRES_STAT!B2487</f>
        <v>45621</v>
      </c>
      <c r="B2484" s="6">
        <f>TITRES_STAT!D2487</f>
        <v>8.3521000000000001</v>
      </c>
      <c r="C2484" s="2">
        <f t="shared" si="301"/>
        <v>-9.700000000000486E-3</v>
      </c>
      <c r="D2484" s="2">
        <f t="shared" si="302"/>
        <v>8.3676399999999997</v>
      </c>
      <c r="E2484" s="2">
        <f t="shared" si="304"/>
        <v>8.4454100000000007</v>
      </c>
      <c r="F2484" s="2">
        <f t="shared" si="305"/>
        <v>8.5222099999999976</v>
      </c>
      <c r="G2484" s="2">
        <f t="shared" si="307"/>
        <v>8.6128320000000009</v>
      </c>
      <c r="H2484" s="2">
        <f t="shared" si="303"/>
        <v>8.2185944999999982</v>
      </c>
      <c r="I2484" s="2">
        <f t="array" ref="I2484">SUMPRODUCT(B2468:B2487, (ROW(B2468:B2487)-ROW(B2468)+1)) / (20*21/2)</f>
        <v>8.4236533333333341</v>
      </c>
      <c r="J2484" s="2">
        <f t="shared" si="306"/>
        <v>8.4939434108821317</v>
      </c>
      <c r="K2484" s="2">
        <f t="shared" si="308"/>
        <v>8.5665073834477212</v>
      </c>
    </row>
    <row r="2485" spans="1:11" ht="13.5" x14ac:dyDescent="0.25">
      <c r="A2485" s="3">
        <f>TITRES_STAT!B2488</f>
        <v>45622</v>
      </c>
      <c r="B2485" s="6">
        <f>TITRES_STAT!D2488</f>
        <v>8.3618000000000006</v>
      </c>
      <c r="C2485" s="2">
        <f t="shared" si="301"/>
        <v>9.700000000000486E-3</v>
      </c>
      <c r="D2485" s="2">
        <f t="shared" si="302"/>
        <v>8.3676399999999997</v>
      </c>
      <c r="E2485" s="2">
        <f t="shared" si="304"/>
        <v>8.4181899999999992</v>
      </c>
      <c r="F2485" s="2">
        <f t="shared" si="305"/>
        <v>8.5124899999999979</v>
      </c>
      <c r="G2485" s="2">
        <f t="shared" si="307"/>
        <v>8.6031100000000009</v>
      </c>
      <c r="H2485" s="2">
        <f t="shared" si="303"/>
        <v>8.2258529999999972</v>
      </c>
      <c r="I2485" s="2">
        <f t="array" ref="I2485">SUMPRODUCT(B2469:B2488, (ROW(B2469:B2488)-ROW(B2469)+1)) / (20*21/2)</f>
        <v>8.4092523809523811</v>
      </c>
      <c r="J2485" s="2">
        <f t="shared" si="306"/>
        <v>8.4813583241314525</v>
      </c>
      <c r="K2485" s="2">
        <f t="shared" si="308"/>
        <v>8.5584796429203607</v>
      </c>
    </row>
    <row r="2486" spans="1:11" ht="13.5" x14ac:dyDescent="0.25">
      <c r="A2486" s="3">
        <f>TITRES_STAT!B2489</f>
        <v>45623</v>
      </c>
      <c r="B2486" s="6">
        <f>TITRES_STAT!D2489</f>
        <v>8.2645999999999997</v>
      </c>
      <c r="C2486" s="2">
        <f t="shared" si="301"/>
        <v>-9.7200000000000841E-2</v>
      </c>
      <c r="D2486" s="2">
        <f t="shared" si="302"/>
        <v>8.3676399999999997</v>
      </c>
      <c r="E2486" s="2">
        <f t="shared" si="304"/>
        <v>8.4036100000000022</v>
      </c>
      <c r="F2486" s="2">
        <f t="shared" si="305"/>
        <v>8.4983949999999986</v>
      </c>
      <c r="G2486" s="2">
        <f t="shared" si="307"/>
        <v>8.5924160000000001</v>
      </c>
      <c r="H2486" s="2">
        <f t="shared" si="303"/>
        <v>8.2338394999999966</v>
      </c>
      <c r="I2486" s="2">
        <f t="array" ref="I2486">SUMPRODUCT(B2470:B2489, (ROW(B2470:B2489)-ROW(B2470)+1)) / (20*21/2)</f>
        <v>8.39420761904762</v>
      </c>
      <c r="J2486" s="2">
        <f t="shared" si="306"/>
        <v>8.4607146742141719</v>
      </c>
      <c r="K2486" s="2">
        <f t="shared" si="308"/>
        <v>8.5469549510411298</v>
      </c>
    </row>
    <row r="2487" spans="1:11" ht="13.5" x14ac:dyDescent="0.25">
      <c r="A2487" s="3">
        <f>TITRES_STAT!B2490</f>
        <v>45624</v>
      </c>
      <c r="B2487" s="6">
        <f>TITRES_STAT!D2490</f>
        <v>8.3132000000000001</v>
      </c>
      <c r="C2487" s="2">
        <f t="shared" si="301"/>
        <v>4.8600000000000421E-2</v>
      </c>
      <c r="D2487" s="2">
        <f t="shared" si="302"/>
        <v>8.330700000000002</v>
      </c>
      <c r="E2487" s="2">
        <f t="shared" si="304"/>
        <v>8.3812499999999996</v>
      </c>
      <c r="F2487" s="2">
        <f t="shared" si="305"/>
        <v>8.4838100000000001</v>
      </c>
      <c r="G2487" s="2">
        <f t="shared" si="307"/>
        <v>8.5836660000000009</v>
      </c>
      <c r="H2487" s="2">
        <f t="shared" si="303"/>
        <v>8.2427224999999975</v>
      </c>
      <c r="I2487" s="2">
        <f t="array" ref="I2487">SUMPRODUCT(B2471:B2490, (ROW(B2471:B2490)-ROW(B2471)+1)) / (20*21/2)</f>
        <v>8.3805052380952372</v>
      </c>
      <c r="J2487" s="2">
        <f t="shared" si="306"/>
        <v>8.4466656576223471</v>
      </c>
      <c r="K2487" s="2">
        <f t="shared" si="308"/>
        <v>8.5377880902159884</v>
      </c>
    </row>
    <row r="2488" spans="1:11" ht="13.5" x14ac:dyDescent="0.25">
      <c r="A2488" s="3">
        <f>TITRES_STAT!B2491</f>
        <v>45625</v>
      </c>
      <c r="B2488" s="6">
        <f>TITRES_STAT!D2491</f>
        <v>8.3325999999999993</v>
      </c>
      <c r="C2488" s="2">
        <f t="shared" si="301"/>
        <v>1.9399999999999196E-2</v>
      </c>
      <c r="D2488" s="2">
        <f t="shared" si="302"/>
        <v>8.324860000000001</v>
      </c>
      <c r="E2488" s="2">
        <f t="shared" si="304"/>
        <v>8.3637499999999996</v>
      </c>
      <c r="F2488" s="2">
        <f t="shared" si="305"/>
        <v>8.4711700000000008</v>
      </c>
      <c r="G2488" s="2">
        <f t="shared" si="307"/>
        <v>8.5753040000000009</v>
      </c>
      <c r="H2488" s="2">
        <f t="shared" si="303"/>
        <v>8.2516559999999988</v>
      </c>
      <c r="I2488" s="2">
        <f t="array" ref="I2488">SUMPRODUCT(B2472:B2491, (ROW(B2472:B2491)-ROW(B2472)+1)) / (20*21/2)</f>
        <v>8.363470476190475</v>
      </c>
      <c r="J2488" s="2">
        <f t="shared" si="306"/>
        <v>8.4358022616583135</v>
      </c>
      <c r="K2488" s="2">
        <f t="shared" si="308"/>
        <v>8.5297414984428119</v>
      </c>
    </row>
    <row r="2489" spans="1:11" ht="13.5" x14ac:dyDescent="0.25">
      <c r="A2489" s="3">
        <f>TITRES_STAT!B2492</f>
        <v>45628</v>
      </c>
      <c r="B2489" s="6">
        <f>TITRES_STAT!D2492</f>
        <v>8.3132000000000001</v>
      </c>
      <c r="C2489" s="2">
        <f t="shared" si="301"/>
        <v>-1.9399999999999196E-2</v>
      </c>
      <c r="D2489" s="2">
        <f t="shared" si="302"/>
        <v>8.3170800000000007</v>
      </c>
      <c r="E2489" s="2">
        <f t="shared" si="304"/>
        <v>8.3423599999999993</v>
      </c>
      <c r="F2489" s="2">
        <f t="shared" si="305"/>
        <v>8.4570749999999997</v>
      </c>
      <c r="G2489" s="2">
        <f t="shared" si="307"/>
        <v>8.5665540000000018</v>
      </c>
      <c r="H2489" s="2">
        <f t="shared" si="303"/>
        <v>8.2596519999999991</v>
      </c>
      <c r="I2489" s="2">
        <f t="array" ref="I2489">SUMPRODUCT(B2473:B2492, (ROW(B2473:B2492)-ROW(B2473)+1)) / (20*21/2)</f>
        <v>8.3386504761904749</v>
      </c>
      <c r="J2489" s="2">
        <f t="shared" si="306"/>
        <v>8.4241258557860927</v>
      </c>
      <c r="K2489" s="2">
        <f t="shared" si="308"/>
        <v>8.5212496749744666</v>
      </c>
    </row>
    <row r="2490" spans="1:11" ht="13.5" x14ac:dyDescent="0.25">
      <c r="A2490" s="3">
        <f>TITRES_STAT!B2493</f>
        <v>45629</v>
      </c>
      <c r="B2490" s="6">
        <f>TITRES_STAT!D2493</f>
        <v>8.3132000000000001</v>
      </c>
      <c r="C2490" s="2">
        <f t="shared" si="301"/>
        <v>0</v>
      </c>
      <c r="D2490" s="2">
        <f t="shared" si="302"/>
        <v>8.3073599999999992</v>
      </c>
      <c r="E2490" s="2">
        <f t="shared" si="304"/>
        <v>8.3375000000000004</v>
      </c>
      <c r="F2490" s="2">
        <f t="shared" si="305"/>
        <v>8.4434649999999998</v>
      </c>
      <c r="G2490" s="2">
        <f t="shared" si="307"/>
        <v>8.5578040000000009</v>
      </c>
      <c r="H2490" s="2">
        <f t="shared" si="303"/>
        <v>8.2676479999999994</v>
      </c>
      <c r="I2490" s="2">
        <f t="array" ref="I2490">SUMPRODUCT(B2474:B2493, (ROW(B2474:B2493)-ROW(B2474)+1)) / (20*21/2)</f>
        <v>8.3337457142857136</v>
      </c>
      <c r="J2490" s="2">
        <f t="shared" si="306"/>
        <v>8.4135614885683694</v>
      </c>
      <c r="K2490" s="2">
        <f t="shared" si="308"/>
        <v>8.5130908641911542</v>
      </c>
    </row>
    <row r="2491" spans="1:11" ht="13.5" x14ac:dyDescent="0.25">
      <c r="A2491" s="3">
        <f>TITRES_STAT!B2494</f>
        <v>45630</v>
      </c>
      <c r="B2491" s="6">
        <f>TITRES_STAT!D2494</f>
        <v>8.2645999999999997</v>
      </c>
      <c r="C2491" s="2">
        <f t="shared" si="301"/>
        <v>-4.8600000000000421E-2</v>
      </c>
      <c r="D2491" s="2">
        <f t="shared" si="302"/>
        <v>8.307360000000001</v>
      </c>
      <c r="E2491" s="2">
        <f t="shared" si="304"/>
        <v>8.3375000000000004</v>
      </c>
      <c r="F2491" s="2">
        <f t="shared" si="305"/>
        <v>8.4279100000000007</v>
      </c>
      <c r="G2491" s="2">
        <f t="shared" si="307"/>
        <v>8.5480820000000008</v>
      </c>
      <c r="H2491" s="2">
        <f t="shared" si="303"/>
        <v>8.2754009999999987</v>
      </c>
      <c r="I2491" s="2">
        <f t="array" ref="I2491">SUMPRODUCT(B2475:B2494, (ROW(B2475:B2494)-ROW(B2475)+1)) / (20*21/2)</f>
        <v>8.3302295238095247</v>
      </c>
      <c r="J2491" s="2">
        <f t="shared" si="306"/>
        <v>8.3993746801332865</v>
      </c>
      <c r="K2491" s="2">
        <f t="shared" si="308"/>
        <v>8.5033461244189521</v>
      </c>
    </row>
    <row r="2492" spans="1:11" ht="13.5" x14ac:dyDescent="0.25">
      <c r="A2492" s="3">
        <f>TITRES_STAT!B2495</f>
        <v>45631</v>
      </c>
      <c r="B2492" s="6">
        <f>TITRES_STAT!D2495</f>
        <v>8.1672999999999991</v>
      </c>
      <c r="C2492" s="2">
        <f t="shared" si="301"/>
        <v>-9.7300000000000608E-2</v>
      </c>
      <c r="D2492" s="2">
        <f t="shared" si="302"/>
        <v>8.2781800000000008</v>
      </c>
      <c r="E2492" s="2">
        <f t="shared" si="304"/>
        <v>8.3044400000000014</v>
      </c>
      <c r="F2492" s="2">
        <f t="shared" si="305"/>
        <v>8.4036000000000008</v>
      </c>
      <c r="G2492" s="2">
        <f t="shared" si="307"/>
        <v>8.5364140000000006</v>
      </c>
      <c r="H2492" s="2">
        <f t="shared" si="303"/>
        <v>8.283320999999999</v>
      </c>
      <c r="I2492" s="2">
        <f t="array" ref="I2492">SUMPRODUCT(B2476:B2495, (ROW(B2476:B2495)-ROW(B2476)+1)) / (20*21/2)</f>
        <v>8.3262447619047641</v>
      </c>
      <c r="J2492" s="2">
        <f t="shared" si="306"/>
        <v>8.377272329644402</v>
      </c>
      <c r="K2492" s="2">
        <f t="shared" si="308"/>
        <v>8.4901678450299745</v>
      </c>
    </row>
    <row r="2493" spans="1:11" ht="13.5" x14ac:dyDescent="0.25">
      <c r="A2493" s="3">
        <f>TITRES_STAT!B2496</f>
        <v>45632</v>
      </c>
      <c r="B2493" s="6">
        <f>TITRES_STAT!D2496</f>
        <v>8.3521000000000001</v>
      </c>
      <c r="C2493" s="2">
        <f t="shared" si="301"/>
        <v>0.18480000000000096</v>
      </c>
      <c r="D2493" s="2">
        <f t="shared" si="302"/>
        <v>8.2820799999999988</v>
      </c>
      <c r="E2493" s="2">
        <f t="shared" si="304"/>
        <v>8.3034700000000008</v>
      </c>
      <c r="F2493" s="2">
        <f t="shared" si="305"/>
        <v>8.3890200000000004</v>
      </c>
      <c r="G2493" s="2">
        <f t="shared" si="307"/>
        <v>8.5284420000000019</v>
      </c>
      <c r="H2493" s="2">
        <f t="shared" si="303"/>
        <v>8.2921650000000007</v>
      </c>
      <c r="I2493" s="2">
        <f t="array" ref="I2493">SUMPRODUCT(B2477:B2496, (ROW(B2477:B2496)-ROW(B2477)+1)) / (20*21/2)</f>
        <v>8.3227714285714285</v>
      </c>
      <c r="J2493" s="2">
        <f t="shared" si="306"/>
        <v>8.3748749649163639</v>
      </c>
      <c r="K2493" s="2">
        <f t="shared" si="308"/>
        <v>8.4847534197346821</v>
      </c>
    </row>
    <row r="2494" spans="1:11" ht="13.5" x14ac:dyDescent="0.25">
      <c r="A2494" s="3">
        <f>TITRES_STAT!B2497</f>
        <v>45635</v>
      </c>
      <c r="B2494" s="6">
        <f>TITRES_STAT!D2497</f>
        <v>8.3521000000000001</v>
      </c>
      <c r="C2494" s="2">
        <f t="shared" si="301"/>
        <v>0</v>
      </c>
      <c r="D2494" s="2">
        <f t="shared" si="302"/>
        <v>8.2898600000000009</v>
      </c>
      <c r="E2494" s="2">
        <f t="shared" si="304"/>
        <v>8.3034700000000008</v>
      </c>
      <c r="F2494" s="2">
        <f t="shared" si="305"/>
        <v>8.3744400000000017</v>
      </c>
      <c r="G2494" s="2">
        <f t="shared" si="307"/>
        <v>8.5204700000000013</v>
      </c>
      <c r="H2494" s="2">
        <f t="shared" si="303"/>
        <v>8.2999355000000019</v>
      </c>
      <c r="I2494" s="2">
        <f t="array" ref="I2494">SUMPRODUCT(B2478:B2497, (ROW(B2478:B2497)-ROW(B2478)+1)) / (20*21/2)</f>
        <v>8.323419523809525</v>
      </c>
      <c r="J2494" s="2">
        <f t="shared" si="306"/>
        <v>8.3727059206386141</v>
      </c>
      <c r="K2494" s="2">
        <f t="shared" si="308"/>
        <v>8.4795513248431256</v>
      </c>
    </row>
    <row r="2495" spans="1:11" ht="13.5" x14ac:dyDescent="0.25">
      <c r="A2495" s="3">
        <f>TITRES_STAT!B2498</f>
        <v>45636</v>
      </c>
      <c r="B2495" s="6">
        <f>TITRES_STAT!D2498</f>
        <v>8.3325999999999993</v>
      </c>
      <c r="C2495" s="2">
        <f t="shared" si="301"/>
        <v>-1.9500000000000739E-2</v>
      </c>
      <c r="D2495" s="2">
        <f t="shared" si="302"/>
        <v>8.2937399999999997</v>
      </c>
      <c r="E2495" s="2">
        <f t="shared" si="304"/>
        <v>8.3005499999999994</v>
      </c>
      <c r="F2495" s="2">
        <f t="shared" si="305"/>
        <v>8.359370000000002</v>
      </c>
      <c r="G2495" s="2">
        <f t="shared" si="307"/>
        <v>8.5121080000000013</v>
      </c>
      <c r="H2495" s="2">
        <f t="shared" si="303"/>
        <v>8.3076550000000005</v>
      </c>
      <c r="I2495" s="2">
        <f t="array" ref="I2495">SUMPRODUCT(B2479:B2498, (ROW(B2479:B2498)-ROW(B2479)+1)) / (20*21/2)</f>
        <v>8.3517485714285709</v>
      </c>
      <c r="J2495" s="2">
        <f t="shared" si="306"/>
        <v>8.3688863091492216</v>
      </c>
      <c r="K2495" s="2">
        <f t="shared" si="308"/>
        <v>8.4737885277904539</v>
      </c>
    </row>
    <row r="2496" spans="1:11" ht="13.5" x14ac:dyDescent="0.25">
      <c r="A2496" s="3">
        <f>TITRES_STAT!B2499</f>
        <v>45637</v>
      </c>
      <c r="B2496" s="6">
        <f>TITRES_STAT!D2499</f>
        <v>8.3229000000000006</v>
      </c>
      <c r="C2496" s="2">
        <f t="shared" si="301"/>
        <v>-9.6999999999987097E-3</v>
      </c>
      <c r="D2496" s="2">
        <f t="shared" si="302"/>
        <v>8.3054000000000006</v>
      </c>
      <c r="E2496" s="2">
        <f t="shared" si="304"/>
        <v>8.3063800000000008</v>
      </c>
      <c r="F2496" s="2">
        <f t="shared" si="305"/>
        <v>8.3549950000000024</v>
      </c>
      <c r="G2496" s="2">
        <f t="shared" si="307"/>
        <v>8.5035519999999991</v>
      </c>
      <c r="H2496" s="2">
        <f t="shared" si="303"/>
        <v>8.3153725000000023</v>
      </c>
      <c r="I2496" s="2">
        <f t="array" ref="I2496">SUMPRODUCT(B2480:B2499, (ROW(B2480:B2499)-ROW(B2480)+1)) / (20*21/2)</f>
        <v>8.3710961904761909</v>
      </c>
      <c r="J2496" s="2">
        <f t="shared" si="306"/>
        <v>8.3645066606588188</v>
      </c>
      <c r="K2496" s="2">
        <f t="shared" si="308"/>
        <v>8.4678713306222022</v>
      </c>
    </row>
    <row r="2497" spans="1:11" ht="13.5" x14ac:dyDescent="0.25">
      <c r="A2497" s="3">
        <f>TITRES_STAT!B2500</f>
        <v>45638</v>
      </c>
      <c r="B2497" s="6">
        <f>TITRES_STAT!D2500</f>
        <v>8.3618000000000006</v>
      </c>
      <c r="C2497" s="2">
        <f t="shared" si="301"/>
        <v>3.8899999999999935E-2</v>
      </c>
      <c r="D2497" s="2">
        <f t="shared" si="302"/>
        <v>8.3443000000000005</v>
      </c>
      <c r="E2497" s="2">
        <f t="shared" si="304"/>
        <v>8.3112400000000015</v>
      </c>
      <c r="F2497" s="2">
        <f t="shared" si="305"/>
        <v>8.3462449999999997</v>
      </c>
      <c r="G2497" s="2">
        <f t="shared" si="307"/>
        <v>8.4961620000000018</v>
      </c>
      <c r="H2497" s="2">
        <f t="shared" si="303"/>
        <v>8.3239385000000023</v>
      </c>
      <c r="I2497" s="2">
        <f t="array" ref="I2497">SUMPRODUCT(B2481:B2500, (ROW(B2481:B2500)-ROW(B2481)+1)) / (20*21/2)</f>
        <v>8.3995719047619044</v>
      </c>
      <c r="J2497" s="2">
        <f t="shared" si="306"/>
        <v>8.364248883453218</v>
      </c>
      <c r="K2497" s="2">
        <f t="shared" si="308"/>
        <v>8.463711670597803</v>
      </c>
    </row>
    <row r="2498" spans="1:11" ht="13.5" x14ac:dyDescent="0.25">
      <c r="A2498" s="3">
        <f>TITRES_STAT!B2501</f>
        <v>45639</v>
      </c>
      <c r="B2498" s="6">
        <f>TITRES_STAT!D2501</f>
        <v>8.6437000000000008</v>
      </c>
      <c r="C2498" s="2">
        <f t="shared" si="301"/>
        <v>0.28190000000000026</v>
      </c>
      <c r="D2498" s="2">
        <f t="shared" si="302"/>
        <v>8.4026200000000006</v>
      </c>
      <c r="E2498" s="2">
        <f t="shared" si="304"/>
        <v>8.3423499999999997</v>
      </c>
      <c r="F2498" s="2">
        <f t="shared" si="305"/>
        <v>8.3530499999999996</v>
      </c>
      <c r="G2498" s="2">
        <f t="shared" si="307"/>
        <v>8.4959660000000028</v>
      </c>
      <c r="H2498" s="2">
        <f t="shared" si="303"/>
        <v>8.3333070000000014</v>
      </c>
      <c r="I2498" s="2">
        <f t="array" ref="I2498">SUMPRODUCT(B2482:B2501, (ROW(B2482:B2501)-ROW(B2482)+1)) / (20*21/2)</f>
        <v>8.4173919047619066</v>
      </c>
      <c r="J2498" s="2">
        <f t="shared" si="306"/>
        <v>8.3908632755052928</v>
      </c>
      <c r="K2498" s="2">
        <f t="shared" si="308"/>
        <v>8.4707700364567131</v>
      </c>
    </row>
    <row r="2499" spans="1:11" ht="13.5" x14ac:dyDescent="0.25">
      <c r="A2499" s="3">
        <f>TITRES_STAT!B2502</f>
        <v>45642</v>
      </c>
      <c r="B2499" s="6">
        <f>TITRES_STAT!D2502</f>
        <v>8.5562000000000005</v>
      </c>
      <c r="C2499" s="2">
        <f t="shared" si="301"/>
        <v>-8.7500000000000355E-2</v>
      </c>
      <c r="D2499" s="2">
        <f t="shared" si="302"/>
        <v>8.4434400000000007</v>
      </c>
      <c r="E2499" s="2">
        <f t="shared" si="304"/>
        <v>8.3666499999999999</v>
      </c>
      <c r="F2499" s="2">
        <f t="shared" si="305"/>
        <v>8.3545049999999978</v>
      </c>
      <c r="G2499" s="2">
        <f t="shared" si="307"/>
        <v>8.4940200000000008</v>
      </c>
      <c r="H2499" s="2">
        <f t="shared" si="303"/>
        <v>8.3423310000000033</v>
      </c>
      <c r="I2499" s="2">
        <f t="array" ref="I2499">SUMPRODUCT(B2483:B2502, (ROW(B2483:B2502)-ROW(B2483)+1)) / (20*21/2)</f>
        <v>8.4291947619047622</v>
      </c>
      <c r="J2499" s="2">
        <f t="shared" si="306"/>
        <v>8.4066096302190747</v>
      </c>
      <c r="K2499" s="2">
        <f t="shared" si="308"/>
        <v>8.47412023110547</v>
      </c>
    </row>
    <row r="2500" spans="1:11" ht="13.5" x14ac:dyDescent="0.25">
      <c r="A2500" s="3">
        <f>TITRES_STAT!B2503</f>
        <v>45644</v>
      </c>
      <c r="B2500" s="6">
        <f>TITRES_STAT!D2503</f>
        <v>8.6534999999999993</v>
      </c>
      <c r="C2500" s="2">
        <f t="shared" ref="C2500:C2563" si="309">B2500-B2499</f>
        <v>9.7299999999998832E-2</v>
      </c>
      <c r="D2500" s="2">
        <f t="shared" si="302"/>
        <v>8.5076200000000011</v>
      </c>
      <c r="E2500" s="2">
        <f t="shared" si="304"/>
        <v>8.4006799999999995</v>
      </c>
      <c r="F2500" s="2">
        <f t="shared" si="305"/>
        <v>8.3690899999999981</v>
      </c>
      <c r="G2500" s="2">
        <f t="shared" si="307"/>
        <v>8.4940200000000008</v>
      </c>
      <c r="H2500" s="2">
        <f t="shared" si="303"/>
        <v>8.3518415000000026</v>
      </c>
      <c r="I2500" s="2">
        <f t="array" ref="I2500">SUMPRODUCT(B2484:B2503, (ROW(B2484:B2503)-ROW(B2484)+1)) / (20*21/2)</f>
        <v>8.4409514285714291</v>
      </c>
      <c r="J2500" s="2">
        <f t="shared" si="306"/>
        <v>8.4301229987696384</v>
      </c>
      <c r="K2500" s="2">
        <f t="shared" si="308"/>
        <v>8.4811547318464324</v>
      </c>
    </row>
    <row r="2501" spans="1:11" ht="13.5" x14ac:dyDescent="0.25">
      <c r="A2501" s="3">
        <f>TITRES_STAT!B2504</f>
        <v>45645</v>
      </c>
      <c r="B2501" s="6">
        <f>TITRES_STAT!D2504</f>
        <v>8.5562000000000005</v>
      </c>
      <c r="C2501" s="2">
        <f t="shared" si="309"/>
        <v>-9.7299999999998832E-2</v>
      </c>
      <c r="D2501" s="2">
        <f t="shared" si="302"/>
        <v>8.5542800000000003</v>
      </c>
      <c r="E2501" s="2">
        <f t="shared" si="304"/>
        <v>8.4298400000000004</v>
      </c>
      <c r="F2501" s="2">
        <f t="shared" si="305"/>
        <v>8.3836699999999986</v>
      </c>
      <c r="G2501" s="2">
        <f t="shared" si="307"/>
        <v>8.4926580000000005</v>
      </c>
      <c r="H2501" s="2">
        <f t="shared" si="303"/>
        <v>8.3609125000000031</v>
      </c>
      <c r="I2501" s="2">
        <f t="array" ref="I2501">SUMPRODUCT(B2485:B2504, (ROW(B2485:B2504)-ROW(B2485)+1)) / (20*21/2)</f>
        <v>8.4520138095238089</v>
      </c>
      <c r="J2501" s="2">
        <f t="shared" si="306"/>
        <v>8.4421303322201489</v>
      </c>
      <c r="K2501" s="2">
        <f t="shared" si="308"/>
        <v>8.4840976835387298</v>
      </c>
    </row>
    <row r="2502" spans="1:11" ht="13.5" x14ac:dyDescent="0.25">
      <c r="A2502" s="3">
        <f>TITRES_STAT!B2505</f>
        <v>45646</v>
      </c>
      <c r="B2502" s="6">
        <f>TITRES_STAT!D2505</f>
        <v>8.5076000000000001</v>
      </c>
      <c r="C2502" s="2">
        <f t="shared" si="309"/>
        <v>-4.8600000000000421E-2</v>
      </c>
      <c r="D2502" s="2">
        <f t="shared" ref="D2502:D2565" si="310">AVERAGE(B2498:B2502)</f>
        <v>8.5834399999999995</v>
      </c>
      <c r="E2502" s="2">
        <f t="shared" si="304"/>
        <v>8.46387</v>
      </c>
      <c r="F2502" s="2">
        <f t="shared" si="305"/>
        <v>8.3841549999999998</v>
      </c>
      <c r="G2502" s="2">
        <f t="shared" si="307"/>
        <v>8.4905180000000016</v>
      </c>
      <c r="H2502" s="2">
        <f t="shared" si="303"/>
        <v>8.3696935000000021</v>
      </c>
      <c r="I2502" s="2">
        <f t="array" ref="I2502">SUMPRODUCT(B2486:B2505, (ROW(B2486:B2505)-ROW(B2486)+1)) / (20*21/2)</f>
        <v>8.4623357142857145</v>
      </c>
      <c r="J2502" s="2">
        <f t="shared" si="306"/>
        <v>8.4483655386753735</v>
      </c>
      <c r="K2502" s="2">
        <f t="shared" si="308"/>
        <v>8.4850193430077994</v>
      </c>
    </row>
    <row r="2503" spans="1:11" ht="13.5" x14ac:dyDescent="0.25">
      <c r="A2503" s="3">
        <f>TITRES_STAT!B2506</f>
        <v>45649</v>
      </c>
      <c r="B2503" s="6">
        <f>TITRES_STAT!D2506</f>
        <v>8.5076000000000001</v>
      </c>
      <c r="C2503" s="2">
        <f t="shared" si="309"/>
        <v>0</v>
      </c>
      <c r="D2503" s="2">
        <f t="shared" si="310"/>
        <v>8.5562199999999997</v>
      </c>
      <c r="E2503" s="2">
        <f t="shared" si="304"/>
        <v>8.4794199999999993</v>
      </c>
      <c r="F2503" s="2">
        <f t="shared" si="305"/>
        <v>8.3914450000000009</v>
      </c>
      <c r="G2503" s="2">
        <f t="shared" si="307"/>
        <v>8.4885720000000013</v>
      </c>
      <c r="H2503" s="2">
        <f t="shared" si="303"/>
        <v>8.3786150000000017</v>
      </c>
      <c r="I2503" s="2">
        <f t="array" ref="I2503">SUMPRODUCT(B2487:B2506, (ROW(B2487:B2506)-ROW(B2487)+1)) / (20*21/2)</f>
        <v>8.4701157142857131</v>
      </c>
      <c r="J2503" s="2">
        <f t="shared" si="306"/>
        <v>8.4540069159443867</v>
      </c>
      <c r="K2503" s="2">
        <f t="shared" si="308"/>
        <v>8.4859048589682775</v>
      </c>
    </row>
    <row r="2504" spans="1:11" ht="13.5" x14ac:dyDescent="0.25">
      <c r="A2504" s="3">
        <f>TITRES_STAT!B2507</f>
        <v>45650</v>
      </c>
      <c r="B2504" s="6">
        <f>TITRES_STAT!D2507</f>
        <v>8.5076000000000001</v>
      </c>
      <c r="C2504" s="2">
        <f t="shared" si="309"/>
        <v>0</v>
      </c>
      <c r="D2504" s="2">
        <f t="shared" si="310"/>
        <v>8.5465</v>
      </c>
      <c r="E2504" s="2">
        <f t="shared" si="304"/>
        <v>8.4949699999999986</v>
      </c>
      <c r="F2504" s="2">
        <f t="shared" si="305"/>
        <v>8.3992199999999997</v>
      </c>
      <c r="G2504" s="2">
        <f t="shared" si="307"/>
        <v>8.4891540000000028</v>
      </c>
      <c r="H2504" s="2">
        <f t="shared" si="303"/>
        <v>8.3875830000000011</v>
      </c>
      <c r="I2504" s="2">
        <f t="array" ref="I2504">SUMPRODUCT(B2488:B2507, (ROW(B2488:B2507)-ROW(B2488)+1)) / (20*21/2)</f>
        <v>8.4759071428571424</v>
      </c>
      <c r="J2504" s="2">
        <f t="shared" si="306"/>
        <v>8.4591110191877785</v>
      </c>
      <c r="K2504" s="2">
        <f t="shared" si="308"/>
        <v>8.4867556488126592</v>
      </c>
    </row>
    <row r="2505" spans="1:11" ht="13.5" x14ac:dyDescent="0.25">
      <c r="A2505" s="3">
        <f>TITRES_STAT!B2508</f>
        <v>45651</v>
      </c>
      <c r="B2505" s="6">
        <f>TITRES_STAT!D2508</f>
        <v>8.5076000000000001</v>
      </c>
      <c r="C2505" s="2">
        <f t="shared" si="309"/>
        <v>0</v>
      </c>
      <c r="D2505" s="2">
        <f t="shared" si="310"/>
        <v>8.5173200000000016</v>
      </c>
      <c r="E2505" s="2">
        <f t="shared" si="304"/>
        <v>8.5124699999999986</v>
      </c>
      <c r="F2505" s="2">
        <f t="shared" si="305"/>
        <v>8.406509999999999</v>
      </c>
      <c r="G2505" s="2">
        <f t="shared" si="307"/>
        <v>8.4852640000000026</v>
      </c>
      <c r="H2505" s="2">
        <f t="shared" si="303"/>
        <v>8.3974380000000011</v>
      </c>
      <c r="I2505" s="2">
        <f t="array" ref="I2505">SUMPRODUCT(B2489:B2508, (ROW(B2489:B2508)-ROW(B2489)+1)) / (20*21/2)</f>
        <v>8.4790542857142874</v>
      </c>
      <c r="J2505" s="2">
        <f t="shared" si="306"/>
        <v>8.4637290173603716</v>
      </c>
      <c r="K2505" s="2">
        <f t="shared" si="308"/>
        <v>8.4875730743494184</v>
      </c>
    </row>
    <row r="2506" spans="1:11" ht="13.5" x14ac:dyDescent="0.25">
      <c r="A2506" s="3">
        <f>TITRES_STAT!B2509</f>
        <v>45652</v>
      </c>
      <c r="B2506" s="6">
        <f>TITRES_STAT!D2509</f>
        <v>8.4882000000000009</v>
      </c>
      <c r="C2506" s="2">
        <f t="shared" si="309"/>
        <v>-1.9399999999999196E-2</v>
      </c>
      <c r="D2506" s="2">
        <f t="shared" si="310"/>
        <v>8.5037199999999995</v>
      </c>
      <c r="E2506" s="2">
        <f t="shared" si="304"/>
        <v>8.5289999999999999</v>
      </c>
      <c r="F2506" s="2">
        <f t="shared" si="305"/>
        <v>8.4176900000000003</v>
      </c>
      <c r="G2506" s="2">
        <f t="shared" si="307"/>
        <v>8.4821540000000031</v>
      </c>
      <c r="H2506" s="2">
        <f t="shared" ref="H2506:H2569" si="311">AVERAGE(B2307:B2506)</f>
        <v>8.4061220000000016</v>
      </c>
      <c r="I2506" s="2">
        <f t="array" ref="I2506">SUMPRODUCT(B2490:B2509, (ROW(B2490:B2509)-ROW(B2490)+1)) / (20*21/2)</f>
        <v>8.4797519047619048</v>
      </c>
      <c r="J2506" s="2">
        <f t="shared" si="306"/>
        <v>8.4660595871355753</v>
      </c>
      <c r="K2506" s="2">
        <f t="shared" si="308"/>
        <v>8.487597659669051</v>
      </c>
    </row>
    <row r="2507" spans="1:11" ht="13.5" x14ac:dyDescent="0.25">
      <c r="A2507" s="3">
        <f>TITRES_STAT!B2510</f>
        <v>45653</v>
      </c>
      <c r="B2507" s="6">
        <f>TITRES_STAT!D2510</f>
        <v>8.4785000000000004</v>
      </c>
      <c r="C2507" s="2">
        <f t="shared" si="309"/>
        <v>-9.700000000000486E-3</v>
      </c>
      <c r="D2507" s="2">
        <f t="shared" si="310"/>
        <v>8.4979000000000013</v>
      </c>
      <c r="E2507" s="2">
        <f t="shared" si="304"/>
        <v>8.5406699999999987</v>
      </c>
      <c r="F2507" s="2">
        <f t="shared" si="305"/>
        <v>8.4259550000000001</v>
      </c>
      <c r="G2507" s="2">
        <f t="shared" si="307"/>
        <v>8.4776820000000015</v>
      </c>
      <c r="H2507" s="2">
        <f t="shared" si="311"/>
        <v>8.4149910000000006</v>
      </c>
      <c r="I2507" s="2">
        <f t="array" ref="I2507">SUMPRODUCT(B2491:B2510, (ROW(B2491:B2510)-ROW(B2491)+1)) / (20*21/2)</f>
        <v>8.4733619047619051</v>
      </c>
      <c r="J2507" s="2">
        <f t="shared" si="306"/>
        <v>8.4672443883607578</v>
      </c>
      <c r="K2507" s="2">
        <f t="shared" si="308"/>
        <v>8.4872408887016384</v>
      </c>
    </row>
    <row r="2508" spans="1:11" ht="13.5" x14ac:dyDescent="0.25">
      <c r="A2508" s="3">
        <f>TITRES_STAT!B2511</f>
        <v>45656</v>
      </c>
      <c r="B2508" s="6">
        <f>TITRES_STAT!D2511</f>
        <v>8.4589999999999996</v>
      </c>
      <c r="C2508" s="2">
        <f t="shared" si="309"/>
        <v>-1.9500000000000739E-2</v>
      </c>
      <c r="D2508" s="2">
        <f t="shared" si="310"/>
        <v>8.4881799999999998</v>
      </c>
      <c r="E2508" s="2">
        <f t="shared" ref="E2508:E2571" si="312">AVERAGE(B2499:B2508)</f>
        <v>8.5221999999999998</v>
      </c>
      <c r="F2508" s="2">
        <f t="shared" si="305"/>
        <v>8.4322750000000006</v>
      </c>
      <c r="G2508" s="2">
        <f t="shared" si="307"/>
        <v>8.4728200000000022</v>
      </c>
      <c r="H2508" s="2">
        <f t="shared" si="311"/>
        <v>8.4237625000000005</v>
      </c>
      <c r="I2508" s="2">
        <f t="array" ref="I2508">SUMPRODUCT(B2492:B2511, (ROW(B2492:B2511)-ROW(B2492)+1)) / (20*21/2)</f>
        <v>8.4602085714285717</v>
      </c>
      <c r="J2508" s="2">
        <f t="shared" si="306"/>
        <v>8.4664592085168771</v>
      </c>
      <c r="K2508" s="2">
        <f t="shared" si="308"/>
        <v>8.4861334028702018</v>
      </c>
    </row>
    <row r="2509" spans="1:11" ht="13.5" x14ac:dyDescent="0.25">
      <c r="A2509" s="3">
        <f>TITRES_STAT!B2512</f>
        <v>45657</v>
      </c>
      <c r="B2509" s="6">
        <f>TITRES_STAT!D2512</f>
        <v>8.4396000000000004</v>
      </c>
      <c r="C2509" s="2">
        <f t="shared" si="309"/>
        <v>-1.9399999999999196E-2</v>
      </c>
      <c r="D2509" s="2">
        <f t="shared" si="310"/>
        <v>8.4745799999999996</v>
      </c>
      <c r="E2509" s="2">
        <f t="shared" si="312"/>
        <v>8.5105400000000007</v>
      </c>
      <c r="F2509" s="2">
        <f t="shared" si="305"/>
        <v>8.4385950000000012</v>
      </c>
      <c r="G2509" s="2">
        <f t="shared" si="307"/>
        <v>8.4685420000000011</v>
      </c>
      <c r="H2509" s="2">
        <f t="shared" si="311"/>
        <v>8.4324370000000002</v>
      </c>
      <c r="I2509" s="2">
        <f t="array" ref="I2509">SUMPRODUCT(B2493:B2512, (ROW(B2493:B2512)-ROW(B2493)+1)) / (20*21/2)</f>
        <v>8.4644704761904759</v>
      </c>
      <c r="J2509" s="2">
        <f t="shared" si="306"/>
        <v>8.4639011886581272</v>
      </c>
      <c r="K2509" s="2">
        <f t="shared" si="308"/>
        <v>8.4843085635419584</v>
      </c>
    </row>
    <row r="2510" spans="1:11" ht="13.5" x14ac:dyDescent="0.25">
      <c r="A2510" s="3">
        <f>TITRES_STAT!B2513</f>
        <v>45659</v>
      </c>
      <c r="B2510" s="6">
        <f>TITRES_STAT!D2513</f>
        <v>8.3714999999999993</v>
      </c>
      <c r="C2510" s="2">
        <f t="shared" si="309"/>
        <v>-6.810000000000116E-2</v>
      </c>
      <c r="D2510" s="2">
        <f t="shared" si="310"/>
        <v>8.4473599999999998</v>
      </c>
      <c r="E2510" s="2">
        <f t="shared" si="312"/>
        <v>8.4823400000000007</v>
      </c>
      <c r="F2510" s="2">
        <f t="shared" si="305"/>
        <v>8.4415099999999992</v>
      </c>
      <c r="G2510" s="2">
        <f t="shared" si="307"/>
        <v>8.4621240000000029</v>
      </c>
      <c r="H2510" s="2">
        <f t="shared" si="311"/>
        <v>8.4407709999999998</v>
      </c>
      <c r="I2510" s="2">
        <f t="array" ref="I2510">SUMPRODUCT(B2494:B2513, (ROW(B2494:B2513)-ROW(B2494)+1)) / (20*21/2)</f>
        <v>8.4644233333333343</v>
      </c>
      <c r="J2510" s="2">
        <f t="shared" si="306"/>
        <v>8.4551010754525908</v>
      </c>
      <c r="K2510" s="2">
        <f t="shared" si="308"/>
        <v>8.4798846983050176</v>
      </c>
    </row>
    <row r="2511" spans="1:11" ht="13.5" x14ac:dyDescent="0.25">
      <c r="A2511" s="3">
        <f>TITRES_STAT!B2514</f>
        <v>45660</v>
      </c>
      <c r="B2511" s="6">
        <f>TITRES_STAT!D2514</f>
        <v>8.3033999999999999</v>
      </c>
      <c r="C2511" s="2">
        <f t="shared" si="309"/>
        <v>-6.8099999999999383E-2</v>
      </c>
      <c r="D2511" s="2">
        <f t="shared" si="310"/>
        <v>8.4103999999999992</v>
      </c>
      <c r="E2511" s="2">
        <f t="shared" si="312"/>
        <v>8.4570600000000002</v>
      </c>
      <c r="F2511" s="2">
        <f t="shared" si="305"/>
        <v>8.4434500000000021</v>
      </c>
      <c r="G2511" s="2">
        <f t="shared" si="307"/>
        <v>8.4590120000000013</v>
      </c>
      <c r="H2511" s="2">
        <f t="shared" si="311"/>
        <v>8.4488579999999995</v>
      </c>
      <c r="I2511" s="2">
        <f t="array" ref="I2511">SUMPRODUCT(B2495:B2514, (ROW(B2495:B2514)-ROW(B2495)+1)) / (20*21/2)</f>
        <v>8.4610861904761911</v>
      </c>
      <c r="J2511" s="2">
        <f t="shared" si="306"/>
        <v>8.4406533539809168</v>
      </c>
      <c r="K2511" s="2">
        <f t="shared" si="308"/>
        <v>8.4729637297440359</v>
      </c>
    </row>
    <row r="2512" spans="1:11" ht="13.5" x14ac:dyDescent="0.25">
      <c r="A2512" s="3">
        <f>TITRES_STAT!B2515</f>
        <v>45663</v>
      </c>
      <c r="B2512" s="6">
        <f>TITRES_STAT!D2515</f>
        <v>8.4882000000000009</v>
      </c>
      <c r="C2512" s="2">
        <f t="shared" si="309"/>
        <v>0.18480000000000096</v>
      </c>
      <c r="D2512" s="2">
        <f t="shared" si="310"/>
        <v>8.4123399999999986</v>
      </c>
      <c r="E2512" s="2">
        <f t="shared" si="312"/>
        <v>8.4551200000000009</v>
      </c>
      <c r="F2512" s="2">
        <f t="shared" si="305"/>
        <v>8.4594950000000004</v>
      </c>
      <c r="G2512" s="2">
        <f t="shared" si="307"/>
        <v>8.4595960000000012</v>
      </c>
      <c r="H2512" s="2">
        <f t="shared" si="311"/>
        <v>8.4578224999999989</v>
      </c>
      <c r="I2512" s="2">
        <f t="array" ref="I2512">SUMPRODUCT(B2496:B2515, (ROW(B2496:B2515)-ROW(B2496)+1)) / (20*21/2)</f>
        <v>8.4583123809523801</v>
      </c>
      <c r="J2512" s="2">
        <f t="shared" si="306"/>
        <v>8.445181605982734</v>
      </c>
      <c r="K2512" s="2">
        <f t="shared" si="308"/>
        <v>8.4735612305383885</v>
      </c>
    </row>
    <row r="2513" spans="1:11" ht="13.5" x14ac:dyDescent="0.25">
      <c r="A2513" s="3">
        <f>TITRES_STAT!B2516</f>
        <v>45664</v>
      </c>
      <c r="B2513" s="6">
        <f>TITRES_STAT!D2516</f>
        <v>8.4589999999999996</v>
      </c>
      <c r="C2513" s="2">
        <f t="shared" si="309"/>
        <v>-2.9200000000001225E-2</v>
      </c>
      <c r="D2513" s="2">
        <f t="shared" si="310"/>
        <v>8.4123400000000004</v>
      </c>
      <c r="E2513" s="2">
        <f t="shared" si="312"/>
        <v>8.4502600000000001</v>
      </c>
      <c r="F2513" s="2">
        <f t="shared" si="305"/>
        <v>8.4648400000000006</v>
      </c>
      <c r="G2513" s="2">
        <f t="shared" si="307"/>
        <v>8.459596000000003</v>
      </c>
      <c r="H2513" s="2">
        <f t="shared" si="311"/>
        <v>8.466641000000001</v>
      </c>
      <c r="I2513" s="2">
        <f t="array" ref="I2513">SUMPRODUCT(B2497:B2516, (ROW(B2497:B2516)-ROW(B2497)+1)) / (20*21/2)</f>
        <v>8.4531719047619074</v>
      </c>
      <c r="J2513" s="2">
        <f t="shared" si="306"/>
        <v>8.446497643508188</v>
      </c>
      <c r="K2513" s="2">
        <f t="shared" si="308"/>
        <v>8.4729902018898233</v>
      </c>
    </row>
    <row r="2514" spans="1:11" ht="13.5" x14ac:dyDescent="0.25">
      <c r="A2514" s="3">
        <f>TITRES_STAT!B2517</f>
        <v>45665</v>
      </c>
      <c r="B2514" s="6">
        <f>TITRES_STAT!D2517</f>
        <v>8.4298000000000002</v>
      </c>
      <c r="C2514" s="2">
        <f t="shared" si="309"/>
        <v>-2.9199999999999449E-2</v>
      </c>
      <c r="D2514" s="2">
        <f t="shared" si="310"/>
        <v>8.41038</v>
      </c>
      <c r="E2514" s="2">
        <f t="shared" si="312"/>
        <v>8.4424799999999998</v>
      </c>
      <c r="F2514" s="2">
        <f t="shared" si="305"/>
        <v>8.4687250000000009</v>
      </c>
      <c r="G2514" s="2">
        <f t="shared" si="307"/>
        <v>8.4570680000000014</v>
      </c>
      <c r="H2514" s="2">
        <f t="shared" si="311"/>
        <v>8.475220000000002</v>
      </c>
      <c r="I2514" s="2">
        <f t="array" ref="I2514">SUMPRODUCT(B2498:B2517, (ROW(B2498:B2517)-ROW(B2498)+1)) / (20*21/2)</f>
        <v>8.4346066666666673</v>
      </c>
      <c r="J2514" s="2">
        <f t="shared" si="306"/>
        <v>8.4449073917455042</v>
      </c>
      <c r="K2514" s="2">
        <f t="shared" si="308"/>
        <v>8.4712964684823788</v>
      </c>
    </row>
    <row r="2515" spans="1:11" ht="13.5" x14ac:dyDescent="0.25">
      <c r="A2515" s="3">
        <f>TITRES_STAT!B2518</f>
        <v>45666</v>
      </c>
      <c r="B2515" s="6">
        <f>TITRES_STAT!D2518</f>
        <v>8.4396000000000004</v>
      </c>
      <c r="C2515" s="2">
        <f t="shared" si="309"/>
        <v>9.800000000000253E-3</v>
      </c>
      <c r="D2515" s="2">
        <f t="shared" si="310"/>
        <v>8.4240000000000013</v>
      </c>
      <c r="E2515" s="2">
        <f t="shared" si="312"/>
        <v>8.4356799999999996</v>
      </c>
      <c r="F2515" s="2">
        <f t="shared" si="305"/>
        <v>8.4740750000000009</v>
      </c>
      <c r="G2515" s="2">
        <f t="shared" si="307"/>
        <v>8.4547360000000022</v>
      </c>
      <c r="H2515" s="2">
        <f t="shared" si="311"/>
        <v>8.4839415000000002</v>
      </c>
      <c r="I2515" s="2">
        <f t="array" ref="I2515">SUMPRODUCT(B2499:B2518, (ROW(B2499:B2518)-ROW(B2499)+1)) / (20*21/2)</f>
        <v>8.4238214285714292</v>
      </c>
      <c r="J2515" s="2">
        <f t="shared" si="306"/>
        <v>8.4444019258649803</v>
      </c>
      <c r="K2515" s="2">
        <f t="shared" si="308"/>
        <v>8.4700534697183638</v>
      </c>
    </row>
    <row r="2516" spans="1:11" ht="13.5" x14ac:dyDescent="0.25">
      <c r="A2516" s="3">
        <f>TITRES_STAT!B2519</f>
        <v>45667</v>
      </c>
      <c r="B2516" s="6">
        <f>TITRES_STAT!D2519</f>
        <v>8.4200999999999997</v>
      </c>
      <c r="C2516" s="2">
        <f t="shared" si="309"/>
        <v>-1.9500000000000739E-2</v>
      </c>
      <c r="D2516" s="2">
        <f t="shared" si="310"/>
        <v>8.4473400000000005</v>
      </c>
      <c r="E2516" s="2">
        <f t="shared" si="312"/>
        <v>8.4288699999999999</v>
      </c>
      <c r="F2516" s="2">
        <f t="shared" ref="F2516:F2579" si="313">AVERAGE(B2497:B2516)</f>
        <v>8.4789349999999999</v>
      </c>
      <c r="G2516" s="2">
        <f t="shared" si="307"/>
        <v>8.4522080000000024</v>
      </c>
      <c r="H2516" s="2">
        <f t="shared" si="311"/>
        <v>8.4926120000000012</v>
      </c>
      <c r="I2516" s="2">
        <f t="array" ref="I2516">SUMPRODUCT(B2500:B2519, (ROW(B2500:B2519)-ROW(B2500)+1)) / (20*21/2)</f>
        <v>8.4412261904761898</v>
      </c>
      <c r="J2516" s="2">
        <f t="shared" si="306"/>
        <v>8.4420874567349813</v>
      </c>
      <c r="K2516" s="2">
        <f t="shared" si="308"/>
        <v>8.4680945101215652</v>
      </c>
    </row>
    <row r="2517" spans="1:11" ht="13.5" x14ac:dyDescent="0.25">
      <c r="A2517" s="3">
        <f>TITRES_STAT!B2520</f>
        <v>45670</v>
      </c>
      <c r="B2517" s="6">
        <f>TITRES_STAT!D2520</f>
        <v>8.2840000000000007</v>
      </c>
      <c r="C2517" s="2">
        <f t="shared" si="309"/>
        <v>-0.136099999999999</v>
      </c>
      <c r="D2517" s="2">
        <f t="shared" si="310"/>
        <v>8.4064999999999994</v>
      </c>
      <c r="E2517" s="2">
        <f t="shared" si="312"/>
        <v>8.4094200000000008</v>
      </c>
      <c r="F2517" s="2">
        <f t="shared" si="313"/>
        <v>8.4750449999999979</v>
      </c>
      <c r="G2517" s="2">
        <f t="shared" si="307"/>
        <v>8.4457900000000024</v>
      </c>
      <c r="H2517" s="2">
        <f t="shared" si="311"/>
        <v>8.5006020000000007</v>
      </c>
      <c r="I2517" s="2">
        <f t="array" ref="I2517">SUMPRODUCT(B2501:B2520, (ROW(B2501:B2520)-ROW(B2501)+1)) / (20*21/2)</f>
        <v>8.4582142857142859</v>
      </c>
      <c r="J2517" s="2">
        <f t="shared" ref="J2517:J2580" si="314">$J$4*B2517+J2516*(1-$J$4)</f>
        <v>8.4270315084745064</v>
      </c>
      <c r="K2517" s="2">
        <f t="shared" si="308"/>
        <v>8.4608751175677792</v>
      </c>
    </row>
    <row r="2518" spans="1:11" ht="13.5" x14ac:dyDescent="0.25">
      <c r="A2518" s="3">
        <f>TITRES_STAT!B2521</f>
        <v>45671</v>
      </c>
      <c r="B2518" s="6">
        <f>TITRES_STAT!D2521</f>
        <v>8.3618000000000006</v>
      </c>
      <c r="C2518" s="2">
        <f t="shared" si="309"/>
        <v>7.7799999999999869E-2</v>
      </c>
      <c r="D2518" s="2">
        <f t="shared" si="310"/>
        <v>8.38706</v>
      </c>
      <c r="E2518" s="2">
        <f t="shared" si="312"/>
        <v>8.3997000000000011</v>
      </c>
      <c r="F2518" s="2">
        <f t="shared" si="313"/>
        <v>8.4609500000000004</v>
      </c>
      <c r="G2518" s="2">
        <f t="shared" si="307"/>
        <v>8.4413180000000025</v>
      </c>
      <c r="H2518" s="2">
        <f t="shared" si="311"/>
        <v>8.5089810000000003</v>
      </c>
      <c r="I2518" s="2">
        <f t="array" ref="I2518">SUMPRODUCT(B2502:B2521, (ROW(B2502:B2521)-ROW(B2502)+1)) / (20*21/2)</f>
        <v>8.4743252380952381</v>
      </c>
      <c r="J2518" s="2">
        <f t="shared" si="314"/>
        <v>8.4208189838578864</v>
      </c>
      <c r="K2518" s="2">
        <f t="shared" si="308"/>
        <v>8.4569898188396309</v>
      </c>
    </row>
    <row r="2519" spans="1:11" ht="13.5" x14ac:dyDescent="0.25">
      <c r="A2519" s="3">
        <f>TITRES_STAT!B2522</f>
        <v>45672</v>
      </c>
      <c r="B2519" s="6">
        <f>TITRES_STAT!D2522</f>
        <v>8.6437000000000008</v>
      </c>
      <c r="C2519" s="2">
        <f t="shared" si="309"/>
        <v>0.28190000000000026</v>
      </c>
      <c r="D2519" s="2">
        <f t="shared" si="310"/>
        <v>8.4298400000000022</v>
      </c>
      <c r="E2519" s="2">
        <f t="shared" si="312"/>
        <v>8.4201099999999993</v>
      </c>
      <c r="F2519" s="2">
        <f t="shared" si="313"/>
        <v>8.4653249999999982</v>
      </c>
      <c r="G2519" s="2">
        <f t="shared" si="307"/>
        <v>8.4422900000000034</v>
      </c>
      <c r="H2519" s="2">
        <f t="shared" si="311"/>
        <v>8.5187694999999994</v>
      </c>
      <c r="I2519" s="2">
        <f t="array" ref="I2519">SUMPRODUCT(B2503:B2522, (ROW(B2503:B2522)-ROW(B2503)+1)) / (20*21/2)</f>
        <v>8.4789514285714276</v>
      </c>
      <c r="J2519" s="2">
        <f t="shared" si="314"/>
        <v>8.4420457472999928</v>
      </c>
      <c r="K2519" s="2">
        <f t="shared" si="308"/>
        <v>8.464311786728274</v>
      </c>
    </row>
    <row r="2520" spans="1:11" ht="13.5" x14ac:dyDescent="0.25">
      <c r="A2520" s="3">
        <f>TITRES_STAT!B2523</f>
        <v>45673</v>
      </c>
      <c r="B2520" s="6">
        <f>TITRES_STAT!D2523</f>
        <v>8.6437000000000008</v>
      </c>
      <c r="C2520" s="2">
        <f t="shared" si="309"/>
        <v>0</v>
      </c>
      <c r="D2520" s="2">
        <f t="shared" si="310"/>
        <v>8.4706600000000005</v>
      </c>
      <c r="E2520" s="2">
        <f t="shared" si="312"/>
        <v>8.4473299999999991</v>
      </c>
      <c r="F2520" s="2">
        <f t="shared" si="313"/>
        <v>8.464834999999999</v>
      </c>
      <c r="G2520" s="2">
        <f t="shared" si="307"/>
        <v>8.443456000000003</v>
      </c>
      <c r="H2520" s="2">
        <f t="shared" si="311"/>
        <v>8.5265970000000006</v>
      </c>
      <c r="I2520" s="2">
        <f t="array" ref="I2520">SUMPRODUCT(B2504:B2523, (ROW(B2504:B2523)-ROW(B2504)+1)) / (20*21/2)</f>
        <v>8.4668647619047626</v>
      </c>
      <c r="J2520" s="2">
        <f t="shared" si="314"/>
        <v>8.4612509142238022</v>
      </c>
      <c r="K2520" s="2">
        <f t="shared" si="308"/>
        <v>8.4713466186212827</v>
      </c>
    </row>
    <row r="2521" spans="1:11" ht="13.5" x14ac:dyDescent="0.25">
      <c r="A2521" s="3">
        <f>TITRES_STAT!B2524</f>
        <v>45674</v>
      </c>
      <c r="B2521" s="6">
        <f>TITRES_STAT!D2524</f>
        <v>8.6340000000000003</v>
      </c>
      <c r="C2521" s="2">
        <f t="shared" si="309"/>
        <v>-9.700000000000486E-3</v>
      </c>
      <c r="D2521" s="2">
        <f t="shared" si="310"/>
        <v>8.513440000000001</v>
      </c>
      <c r="E2521" s="2">
        <f t="shared" si="312"/>
        <v>8.4803899999999999</v>
      </c>
      <c r="F2521" s="2">
        <f t="shared" si="313"/>
        <v>8.4687250000000009</v>
      </c>
      <c r="G2521" s="2">
        <f t="shared" si="307"/>
        <v>8.4446220000000043</v>
      </c>
      <c r="H2521" s="2">
        <f t="shared" si="311"/>
        <v>8.5322750000000003</v>
      </c>
      <c r="I2521" s="2">
        <f t="array" ref="I2521">SUMPRODUCT(B2505:B2524, (ROW(B2505:B2524)-ROW(B2505)+1)) / (20*21/2)</f>
        <v>8.4611271428571424</v>
      </c>
      <c r="J2521" s="2">
        <f t="shared" si="314"/>
        <v>8.4777032081072505</v>
      </c>
      <c r="K2521" s="2">
        <f t="shared" si="308"/>
        <v>8.4777251825969202</v>
      </c>
    </row>
    <row r="2522" spans="1:11" ht="13.5" x14ac:dyDescent="0.25">
      <c r="A2522" s="3">
        <f>TITRES_STAT!B2525</f>
        <v>45677</v>
      </c>
      <c r="B2522" s="6">
        <f>TITRES_STAT!D2525</f>
        <v>8.5173000000000005</v>
      </c>
      <c r="C2522" s="2">
        <f t="shared" si="309"/>
        <v>-0.1166999999999998</v>
      </c>
      <c r="D2522" s="2">
        <f t="shared" si="310"/>
        <v>8.5601000000000003</v>
      </c>
      <c r="E2522" s="2">
        <f t="shared" si="312"/>
        <v>8.4833000000000016</v>
      </c>
      <c r="F2522" s="2">
        <f t="shared" si="313"/>
        <v>8.4692100000000003</v>
      </c>
      <c r="G2522" s="2">
        <f t="shared" si="307"/>
        <v>8.4418980000000019</v>
      </c>
      <c r="H2522" s="2">
        <f t="shared" si="311"/>
        <v>8.5358289999999997</v>
      </c>
      <c r="I2522" s="2">
        <f t="array" ref="I2522">SUMPRODUCT(B2506:B2525, (ROW(B2506:B2525)-ROW(B2506)+1)) / (20*21/2)</f>
        <v>8.4521938095238092</v>
      </c>
      <c r="J2522" s="2">
        <f t="shared" si="314"/>
        <v>8.4814743311446552</v>
      </c>
      <c r="K2522" s="2">
        <f t="shared" si="308"/>
        <v>8.4792771362205706</v>
      </c>
    </row>
    <row r="2523" spans="1:11" ht="13.5" x14ac:dyDescent="0.25">
      <c r="A2523" s="3">
        <f>TITRES_STAT!B2526</f>
        <v>45678</v>
      </c>
      <c r="B2523" s="6">
        <f>TITRES_STAT!D2526</f>
        <v>8.3422999999999998</v>
      </c>
      <c r="C2523" s="2">
        <f t="shared" si="309"/>
        <v>-0.17500000000000071</v>
      </c>
      <c r="D2523" s="2">
        <f t="shared" si="310"/>
        <v>8.5562000000000005</v>
      </c>
      <c r="E2523" s="2">
        <f t="shared" si="312"/>
        <v>8.4716300000000011</v>
      </c>
      <c r="F2523" s="2">
        <f t="shared" si="313"/>
        <v>8.4609450000000006</v>
      </c>
      <c r="G2523" s="2">
        <f t="shared" si="307"/>
        <v>8.4358700000000013</v>
      </c>
      <c r="H2523" s="2">
        <f t="shared" si="311"/>
        <v>8.5379940000000012</v>
      </c>
      <c r="I2523" s="2">
        <f t="array" ref="I2523">SUMPRODUCT(B2507:B2526, (ROW(B2507:B2526)-ROW(B2507)+1)) / (20*21/2)</f>
        <v>8.443954761904763</v>
      </c>
      <c r="J2523" s="2">
        <f t="shared" si="314"/>
        <v>8.4682196329404018</v>
      </c>
      <c r="K2523" s="2">
        <f t="shared" si="308"/>
        <v>8.4739054838197632</v>
      </c>
    </row>
    <row r="2524" spans="1:11" ht="13.5" x14ac:dyDescent="0.25">
      <c r="A2524" s="3">
        <f>TITRES_STAT!B2527</f>
        <v>45679</v>
      </c>
      <c r="B2524" s="6">
        <f>TITRES_STAT!D2527</f>
        <v>8.4007000000000005</v>
      </c>
      <c r="C2524" s="2">
        <f t="shared" si="309"/>
        <v>5.8400000000000674E-2</v>
      </c>
      <c r="D2524" s="2">
        <f t="shared" si="310"/>
        <v>8.5076000000000001</v>
      </c>
      <c r="E2524" s="2">
        <f t="shared" si="312"/>
        <v>8.4687200000000011</v>
      </c>
      <c r="F2524" s="2">
        <f t="shared" si="313"/>
        <v>8.4556000000000004</v>
      </c>
      <c r="G2524" s="2">
        <f t="shared" si="307"/>
        <v>8.4310100000000006</v>
      </c>
      <c r="H2524" s="2">
        <f t="shared" si="311"/>
        <v>8.5403110000000009</v>
      </c>
      <c r="I2524" s="2">
        <f t="array" ref="I2524">SUMPRODUCT(B2508:B2527, (ROW(B2508:B2527)-ROW(B2508)+1)) / (20*21/2)</f>
        <v>8.4270604761904746</v>
      </c>
      <c r="J2524" s="2">
        <f t="shared" si="314"/>
        <v>8.4617891917079824</v>
      </c>
      <c r="K2524" s="2">
        <f t="shared" si="308"/>
        <v>8.4710346805327141</v>
      </c>
    </row>
    <row r="2525" spans="1:11" ht="13.5" x14ac:dyDescent="0.25">
      <c r="A2525" s="3">
        <f>TITRES_STAT!B2528</f>
        <v>45680</v>
      </c>
      <c r="B2525" s="6">
        <f>TITRES_STAT!D2528</f>
        <v>8.3618000000000006</v>
      </c>
      <c r="C2525" s="2">
        <f t="shared" si="309"/>
        <v>-3.8899999999999935E-2</v>
      </c>
      <c r="D2525" s="2">
        <f t="shared" si="310"/>
        <v>8.4512200000000011</v>
      </c>
      <c r="E2525" s="2">
        <f t="shared" si="312"/>
        <v>8.4609400000000008</v>
      </c>
      <c r="F2525" s="2">
        <f t="shared" si="313"/>
        <v>8.4483099999999993</v>
      </c>
      <c r="G2525" s="2">
        <f t="shared" si="307"/>
        <v>8.4255660000000017</v>
      </c>
      <c r="H2525" s="2">
        <f t="shared" si="311"/>
        <v>8.5424334999999996</v>
      </c>
      <c r="I2525" s="2">
        <f t="array" ref="I2525">SUMPRODUCT(B2509:B2528, (ROW(B2509:B2528)-ROW(B2509)+1)) / (20*21/2)</f>
        <v>8.4111847619047619</v>
      </c>
      <c r="J2525" s="2">
        <f t="shared" si="314"/>
        <v>8.4522664115453185</v>
      </c>
      <c r="K2525" s="2">
        <f t="shared" si="308"/>
        <v>8.4667509675706469</v>
      </c>
    </row>
    <row r="2526" spans="1:11" ht="13.5" x14ac:dyDescent="0.25">
      <c r="A2526" s="3">
        <f>TITRES_STAT!B2529</f>
        <v>45681</v>
      </c>
      <c r="B2526" s="6">
        <f>TITRES_STAT!D2529</f>
        <v>8.3618000000000006</v>
      </c>
      <c r="C2526" s="2">
        <f t="shared" si="309"/>
        <v>0</v>
      </c>
      <c r="D2526" s="2">
        <f t="shared" si="310"/>
        <v>8.3967800000000015</v>
      </c>
      <c r="E2526" s="2">
        <f t="shared" si="312"/>
        <v>8.4551100000000012</v>
      </c>
      <c r="F2526" s="2">
        <f t="shared" si="313"/>
        <v>8.4419899999999988</v>
      </c>
      <c r="G2526" s="2">
        <f t="shared" si="307"/>
        <v>8.4245940000000026</v>
      </c>
      <c r="H2526" s="2">
        <f t="shared" si="311"/>
        <v>8.5445559999999983</v>
      </c>
      <c r="I2526" s="2">
        <f t="array" ref="I2526">SUMPRODUCT(B2510:B2529, (ROW(B2510:B2529)-ROW(B2510)+1)) / (20*21/2)</f>
        <v>8.4045680952380941</v>
      </c>
      <c r="J2526" s="2">
        <f t="shared" si="314"/>
        <v>8.4436505628267167</v>
      </c>
      <c r="K2526" s="2">
        <f t="shared" si="308"/>
        <v>8.4626352433521905</v>
      </c>
    </row>
    <row r="2527" spans="1:11" ht="13.5" x14ac:dyDescent="0.25">
      <c r="A2527" s="3">
        <f>TITRES_STAT!B2530</f>
        <v>45684</v>
      </c>
      <c r="B2527" s="6">
        <f>TITRES_STAT!D2530</f>
        <v>8.2645999999999997</v>
      </c>
      <c r="C2527" s="2">
        <f t="shared" si="309"/>
        <v>-9.7200000000000841E-2</v>
      </c>
      <c r="D2527" s="2">
        <f t="shared" si="310"/>
        <v>8.3462400000000017</v>
      </c>
      <c r="E2527" s="2">
        <f t="shared" si="312"/>
        <v>8.4531700000000001</v>
      </c>
      <c r="F2527" s="2">
        <f t="shared" si="313"/>
        <v>8.4312949999999987</v>
      </c>
      <c r="G2527" s="2">
        <f t="shared" si="307"/>
        <v>8.4191500000000019</v>
      </c>
      <c r="H2527" s="2">
        <f t="shared" si="311"/>
        <v>8.5458189999999998</v>
      </c>
      <c r="I2527" s="2">
        <f t="array" ref="I2527">SUMPRODUCT(B2511:B2530, (ROW(B2511:B2530)-ROW(B2511)+1)) / (20*21/2)</f>
        <v>8.3900347619047615</v>
      </c>
      <c r="J2527" s="2">
        <f t="shared" si="314"/>
        <v>8.4265981282717917</v>
      </c>
      <c r="K2527" s="2">
        <f t="shared" si="308"/>
        <v>8.4548691553775939</v>
      </c>
    </row>
    <row r="2528" spans="1:11" ht="13.5" x14ac:dyDescent="0.25">
      <c r="A2528" s="3">
        <f>TITRES_STAT!B2531</f>
        <v>45685</v>
      </c>
      <c r="B2528" s="6">
        <f>TITRES_STAT!D2531</f>
        <v>8.2645999999999997</v>
      </c>
      <c r="C2528" s="2">
        <f t="shared" si="309"/>
        <v>0</v>
      </c>
      <c r="D2528" s="2">
        <f t="shared" si="310"/>
        <v>8.330700000000002</v>
      </c>
      <c r="E2528" s="2">
        <f t="shared" si="312"/>
        <v>8.4434500000000021</v>
      </c>
      <c r="F2528" s="2">
        <f t="shared" si="313"/>
        <v>8.4215749999999989</v>
      </c>
      <c r="G2528" s="2">
        <f t="shared" si="307"/>
        <v>8.4142900000000012</v>
      </c>
      <c r="H2528" s="2">
        <f t="shared" si="311"/>
        <v>8.5447474999999997</v>
      </c>
      <c r="I2528" s="2">
        <f t="array" ref="I2528">SUMPRODUCT(B2512:B2531, (ROW(B2512:B2531)-ROW(B2512)+1)) / (20*21/2)</f>
        <v>8.3889723809523815</v>
      </c>
      <c r="J2528" s="2">
        <f t="shared" si="314"/>
        <v>8.4111697351030497</v>
      </c>
      <c r="K2528" s="2">
        <f t="shared" si="308"/>
        <v>8.4474076198725907</v>
      </c>
    </row>
    <row r="2529" spans="1:11" ht="13.5" x14ac:dyDescent="0.25">
      <c r="A2529" s="3">
        <f>TITRES_STAT!B2532</f>
        <v>45686</v>
      </c>
      <c r="B2529" s="6">
        <f>TITRES_STAT!D2532</f>
        <v>8.3521000000000001</v>
      </c>
      <c r="C2529" s="2">
        <f t="shared" si="309"/>
        <v>8.7500000000000355E-2</v>
      </c>
      <c r="D2529" s="2">
        <f t="shared" si="310"/>
        <v>8.3209800000000005</v>
      </c>
      <c r="E2529" s="2">
        <f t="shared" si="312"/>
        <v>8.4142899999999994</v>
      </c>
      <c r="F2529" s="2">
        <f t="shared" si="313"/>
        <v>8.4171999999999993</v>
      </c>
      <c r="G2529" s="2">
        <f t="shared" si="307"/>
        <v>8.4107900000000004</v>
      </c>
      <c r="H2529" s="2">
        <f t="shared" si="311"/>
        <v>8.5422460000000004</v>
      </c>
      <c r="I2529" s="2">
        <f t="array" ref="I2529">SUMPRODUCT(B2513:B2532, (ROW(B2513:B2532)-ROW(B2513)+1)) / (20*21/2)</f>
        <v>8.3735514285714281</v>
      </c>
      <c r="J2529" s="2">
        <f t="shared" si="314"/>
        <v>8.4055440460456161</v>
      </c>
      <c r="K2529" s="2">
        <f t="shared" si="308"/>
        <v>8.4436700661520963</v>
      </c>
    </row>
    <row r="2530" spans="1:11" ht="13.5" x14ac:dyDescent="0.25">
      <c r="A2530" s="3">
        <f>TITRES_STAT!B2533</f>
        <v>45687</v>
      </c>
      <c r="B2530" s="6">
        <f>TITRES_STAT!D2533</f>
        <v>8.2645999999999997</v>
      </c>
      <c r="C2530" s="2">
        <f t="shared" si="309"/>
        <v>-8.7500000000000355E-2</v>
      </c>
      <c r="D2530" s="2">
        <f t="shared" si="310"/>
        <v>8.3015399999999993</v>
      </c>
      <c r="E2530" s="2">
        <f t="shared" si="312"/>
        <v>8.376380000000001</v>
      </c>
      <c r="F2530" s="2">
        <f t="shared" si="313"/>
        <v>8.4118549999999992</v>
      </c>
      <c r="G2530" s="2">
        <f t="shared" si="307"/>
        <v>8.4088460000000005</v>
      </c>
      <c r="H2530" s="2">
        <f t="shared" si="311"/>
        <v>8.5392134999999989</v>
      </c>
      <c r="I2530" s="2">
        <f t="array" ref="I2530">SUMPRODUCT(B2514:B2533, (ROW(B2514:B2533)-ROW(B2514)+1)) / (20*21/2)</f>
        <v>8.3675752380952382</v>
      </c>
      <c r="J2530" s="2">
        <f t="shared" si="314"/>
        <v>8.3921208035650814</v>
      </c>
      <c r="K2530" s="2">
        <f t="shared" si="308"/>
        <v>8.4366477106167199</v>
      </c>
    </row>
    <row r="2531" spans="1:11" ht="13.5" x14ac:dyDescent="0.25">
      <c r="A2531" s="3">
        <f>TITRES_STAT!B2534</f>
        <v>45688</v>
      </c>
      <c r="B2531" s="6">
        <f>TITRES_STAT!D2534</f>
        <v>8.4007000000000005</v>
      </c>
      <c r="C2531" s="2">
        <f t="shared" si="309"/>
        <v>0.13610000000000078</v>
      </c>
      <c r="D2531" s="2">
        <f t="shared" si="310"/>
        <v>8.3093199999999996</v>
      </c>
      <c r="E2531" s="2">
        <f t="shared" si="312"/>
        <v>8.3530500000000014</v>
      </c>
      <c r="F2531" s="2">
        <f t="shared" si="313"/>
        <v>8.4167200000000015</v>
      </c>
      <c r="G2531" s="2">
        <f t="shared" si="307"/>
        <v>8.411567999999999</v>
      </c>
      <c r="H2531" s="2">
        <f t="shared" si="311"/>
        <v>8.537328500000001</v>
      </c>
      <c r="I2531" s="2">
        <f t="array" ref="I2531">SUMPRODUCT(B2515:B2534, (ROW(B2515:B2534)-ROW(B2515)+1)) / (20*21/2)</f>
        <v>8.3593833333333336</v>
      </c>
      <c r="J2531" s="2">
        <f t="shared" si="314"/>
        <v>8.3929378698922168</v>
      </c>
      <c r="K2531" s="2">
        <f t="shared" si="308"/>
        <v>8.4352379964748891</v>
      </c>
    </row>
    <row r="2532" spans="1:11" ht="13.5" x14ac:dyDescent="0.25">
      <c r="A2532" s="3">
        <f>TITRES_STAT!B2535</f>
        <v>45691</v>
      </c>
      <c r="B2532" s="6">
        <f>TITRES_STAT!D2535</f>
        <v>8.2547999999999995</v>
      </c>
      <c r="C2532" s="2">
        <f t="shared" si="309"/>
        <v>-0.14590000000000103</v>
      </c>
      <c r="D2532" s="2">
        <f t="shared" si="310"/>
        <v>8.3073599999999992</v>
      </c>
      <c r="E2532" s="2">
        <f t="shared" si="312"/>
        <v>8.3268000000000022</v>
      </c>
      <c r="F2532" s="2">
        <f t="shared" si="313"/>
        <v>8.4050499999999992</v>
      </c>
      <c r="G2532" s="2">
        <f t="shared" si="307"/>
        <v>8.4067059999999998</v>
      </c>
      <c r="H2532" s="2">
        <f t="shared" si="311"/>
        <v>8.5357409999999998</v>
      </c>
      <c r="I2532" s="2">
        <f t="array" ref="I2532">SUMPRODUCT(B2516:B2535, (ROW(B2516:B2535)-ROW(B2516)+1)) / (20*21/2)</f>
        <v>8.3461847619047624</v>
      </c>
      <c r="J2532" s="2">
        <f t="shared" si="314"/>
        <v>8.3797818822834351</v>
      </c>
      <c r="K2532" s="2">
        <f t="shared" si="308"/>
        <v>8.4281619966131291</v>
      </c>
    </row>
    <row r="2533" spans="1:11" ht="13.5" x14ac:dyDescent="0.25">
      <c r="A2533" s="3">
        <f>TITRES_STAT!B2536</f>
        <v>45692</v>
      </c>
      <c r="B2533" s="6">
        <f>TITRES_STAT!D2536</f>
        <v>8.3422999999999998</v>
      </c>
      <c r="C2533" s="2">
        <f t="shared" si="309"/>
        <v>8.7500000000000355E-2</v>
      </c>
      <c r="D2533" s="2">
        <f t="shared" si="310"/>
        <v>8.3229000000000006</v>
      </c>
      <c r="E2533" s="2">
        <f t="shared" si="312"/>
        <v>8.3268000000000022</v>
      </c>
      <c r="F2533" s="2">
        <f t="shared" si="313"/>
        <v>8.3992149999999999</v>
      </c>
      <c r="G2533" s="2">
        <f t="shared" si="307"/>
        <v>8.4063160000000003</v>
      </c>
      <c r="H2533" s="2">
        <f t="shared" si="311"/>
        <v>8.5349644999999992</v>
      </c>
      <c r="I2533" s="2">
        <f t="array" ref="I2533">SUMPRODUCT(B2517:B2536, (ROW(B2517:B2536)-ROW(B2517)+1)) / (20*21/2)</f>
        <v>8.334799523809524</v>
      </c>
      <c r="J2533" s="2">
        <f t="shared" si="314"/>
        <v>8.3762121792088227</v>
      </c>
      <c r="K2533" s="2">
        <f t="shared" si="308"/>
        <v>8.4247948594910458</v>
      </c>
    </row>
    <row r="2534" spans="1:11" ht="13.5" x14ac:dyDescent="0.25">
      <c r="A2534" s="3">
        <f>TITRES_STAT!B2537</f>
        <v>45693</v>
      </c>
      <c r="B2534" s="6">
        <f>TITRES_STAT!D2537</f>
        <v>8.3132000000000001</v>
      </c>
      <c r="C2534" s="2">
        <f t="shared" si="309"/>
        <v>-2.9099999999999682E-2</v>
      </c>
      <c r="D2534" s="2">
        <f t="shared" si="310"/>
        <v>8.3151200000000003</v>
      </c>
      <c r="E2534" s="2">
        <f t="shared" si="312"/>
        <v>8.3180499999999995</v>
      </c>
      <c r="F2534" s="2">
        <f t="shared" si="313"/>
        <v>8.3933849999999985</v>
      </c>
      <c r="G2534" s="2">
        <f t="shared" si="307"/>
        <v>8.4055380000000017</v>
      </c>
      <c r="H2534" s="2">
        <f t="shared" si="311"/>
        <v>8.5345094999999986</v>
      </c>
      <c r="I2534" s="2">
        <f t="array" ref="I2534">SUMPRODUCT(B2518:B2537, (ROW(B2518:B2537)-ROW(B2518)+1)) / (20*21/2)</f>
        <v>8.3204499999999992</v>
      </c>
      <c r="J2534" s="2">
        <f t="shared" si="314"/>
        <v>8.3702110192841737</v>
      </c>
      <c r="K2534" s="2">
        <f t="shared" si="308"/>
        <v>8.4204185904913977</v>
      </c>
    </row>
    <row r="2535" spans="1:11" ht="13.5" x14ac:dyDescent="0.25">
      <c r="A2535" s="3">
        <f>TITRES_STAT!B2538</f>
        <v>45694</v>
      </c>
      <c r="B2535" s="6">
        <f>TITRES_STAT!D2538</f>
        <v>8.2547999999999995</v>
      </c>
      <c r="C2535" s="2">
        <f t="shared" si="309"/>
        <v>-5.8400000000000674E-2</v>
      </c>
      <c r="D2535" s="2">
        <f t="shared" si="310"/>
        <v>8.3131599999999999</v>
      </c>
      <c r="E2535" s="2">
        <f t="shared" si="312"/>
        <v>8.3073499999999996</v>
      </c>
      <c r="F2535" s="2">
        <f t="shared" si="313"/>
        <v>8.3841450000000002</v>
      </c>
      <c r="G2535" s="2">
        <f t="shared" si="307"/>
        <v>8.403398000000001</v>
      </c>
      <c r="H2535" s="2">
        <f t="shared" si="311"/>
        <v>8.5328289999999996</v>
      </c>
      <c r="I2535" s="2">
        <f t="array" ref="I2535">SUMPRODUCT(B2519:B2538, (ROW(B2519:B2538)-ROW(B2519)+1)) / (20*21/2)</f>
        <v>8.3165590476190481</v>
      </c>
      <c r="J2535" s="2">
        <f t="shared" si="314"/>
        <v>8.3592194936380615</v>
      </c>
      <c r="K2535" s="2">
        <f t="shared" si="308"/>
        <v>8.4139237438054604</v>
      </c>
    </row>
    <row r="2536" spans="1:11" ht="13.5" x14ac:dyDescent="0.25">
      <c r="A2536" s="3">
        <f>TITRES_STAT!B2539</f>
        <v>45695</v>
      </c>
      <c r="B2536" s="6">
        <f>TITRES_STAT!D2539</f>
        <v>8.2645999999999997</v>
      </c>
      <c r="C2536" s="2">
        <f t="shared" si="309"/>
        <v>9.800000000000253E-3</v>
      </c>
      <c r="D2536" s="2">
        <f t="shared" si="310"/>
        <v>8.2859400000000001</v>
      </c>
      <c r="E2536" s="2">
        <f t="shared" si="312"/>
        <v>8.2976300000000016</v>
      </c>
      <c r="F2536" s="2">
        <f t="shared" si="313"/>
        <v>8.3763699999999996</v>
      </c>
      <c r="G2536" s="2">
        <f t="shared" si="307"/>
        <v>8.403398000000001</v>
      </c>
      <c r="H2536" s="2">
        <f t="shared" si="311"/>
        <v>8.5316639999999975</v>
      </c>
      <c r="I2536" s="2">
        <f t="array" ref="I2536">SUMPRODUCT(B2520:B2539, (ROW(B2520:B2539)-ROW(B2520)+1)) / (20*21/2)</f>
        <v>8.3100261904761901</v>
      </c>
      <c r="J2536" s="2">
        <f t="shared" si="314"/>
        <v>8.3502081132915791</v>
      </c>
      <c r="K2536" s="2">
        <f t="shared" si="308"/>
        <v>8.4080679107150491</v>
      </c>
    </row>
    <row r="2537" spans="1:11" ht="13.5" x14ac:dyDescent="0.25">
      <c r="A2537" s="3">
        <f>TITRES_STAT!B2540</f>
        <v>45698</v>
      </c>
      <c r="B2537" s="6">
        <f>TITRES_STAT!D2540</f>
        <v>8.2256999999999998</v>
      </c>
      <c r="C2537" s="2">
        <f t="shared" si="309"/>
        <v>-3.8899999999999935E-2</v>
      </c>
      <c r="D2537" s="2">
        <f t="shared" si="310"/>
        <v>8.2801200000000001</v>
      </c>
      <c r="E2537" s="2">
        <f t="shared" si="312"/>
        <v>8.2937400000000014</v>
      </c>
      <c r="F2537" s="2">
        <f t="shared" si="313"/>
        <v>8.3734549999999999</v>
      </c>
      <c r="G2537" s="2">
        <f t="shared" si="307"/>
        <v>8.4016479999999998</v>
      </c>
      <c r="H2537" s="2">
        <f t="shared" si="311"/>
        <v>8.5306784999999987</v>
      </c>
      <c r="I2537" s="2">
        <f t="array" ref="I2537">SUMPRODUCT(B2521:B2540, (ROW(B2521:B2540)-ROW(B2521)+1)) / (20*21/2)</f>
        <v>8.3032661904761902</v>
      </c>
      <c r="J2537" s="2">
        <f t="shared" si="314"/>
        <v>8.3383501977400005</v>
      </c>
      <c r="K2537" s="2">
        <f t="shared" si="308"/>
        <v>8.4009162279419094</v>
      </c>
    </row>
    <row r="2538" spans="1:11" ht="13.5" x14ac:dyDescent="0.25">
      <c r="A2538" s="3">
        <f>TITRES_STAT!B2541</f>
        <v>45699</v>
      </c>
      <c r="B2538" s="6">
        <f>TITRES_STAT!D2541</f>
        <v>8.3325999999999993</v>
      </c>
      <c r="C2538" s="2">
        <f t="shared" si="309"/>
        <v>0.10689999999999955</v>
      </c>
      <c r="D2538" s="2">
        <f t="shared" si="310"/>
        <v>8.2781800000000008</v>
      </c>
      <c r="E2538" s="2">
        <f t="shared" si="312"/>
        <v>8.3005400000000016</v>
      </c>
      <c r="F2538" s="2">
        <f t="shared" si="313"/>
        <v>8.3719950000000019</v>
      </c>
      <c r="G2538" s="2">
        <f t="shared" si="307"/>
        <v>8.4016479999999998</v>
      </c>
      <c r="H2538" s="2">
        <f t="shared" si="311"/>
        <v>8.5296204999999983</v>
      </c>
      <c r="I2538" s="2">
        <f t="array" ref="I2538">SUMPRODUCT(B2522:B2541, (ROW(B2522:B2541)-ROW(B2522)+1)) / (20*21/2)</f>
        <v>8.2963714285714278</v>
      </c>
      <c r="J2538" s="2">
        <f t="shared" si="314"/>
        <v>8.3378025598600001</v>
      </c>
      <c r="K2538" s="2">
        <f t="shared" si="308"/>
        <v>8.3982371601794803</v>
      </c>
    </row>
    <row r="2539" spans="1:11" ht="13.5" x14ac:dyDescent="0.25">
      <c r="A2539" s="3">
        <f>TITRES_STAT!B2542</f>
        <v>45700</v>
      </c>
      <c r="B2539" s="6">
        <f>TITRES_STAT!D2542</f>
        <v>8.3033999999999999</v>
      </c>
      <c r="C2539" s="2">
        <f t="shared" si="309"/>
        <v>-2.9199999999999449E-2</v>
      </c>
      <c r="D2539" s="2">
        <f t="shared" si="310"/>
        <v>8.2762199999999986</v>
      </c>
      <c r="E2539" s="2">
        <f t="shared" si="312"/>
        <v>8.2956699999999994</v>
      </c>
      <c r="F2539" s="2">
        <f t="shared" si="313"/>
        <v>8.3549800000000012</v>
      </c>
      <c r="G2539" s="2">
        <f t="shared" si="307"/>
        <v>8.4014520000000008</v>
      </c>
      <c r="H2539" s="2">
        <f t="shared" si="311"/>
        <v>8.5286494999999984</v>
      </c>
      <c r="I2539" s="2">
        <f t="array" ref="I2539">SUMPRODUCT(B2523:B2542, (ROW(B2523:B2542)-ROW(B2523)+1)) / (20*21/2)</f>
        <v>8.2819690476190484</v>
      </c>
      <c r="J2539" s="2">
        <f t="shared" si="314"/>
        <v>8.3345261255876188</v>
      </c>
      <c r="K2539" s="2">
        <f t="shared" si="308"/>
        <v>8.3945180558587165</v>
      </c>
    </row>
    <row r="2540" spans="1:11" ht="13.5" x14ac:dyDescent="0.25">
      <c r="A2540" s="3">
        <f>TITRES_STAT!B2543</f>
        <v>45701</v>
      </c>
      <c r="B2540" s="6">
        <f>TITRES_STAT!D2543</f>
        <v>8.2840000000000007</v>
      </c>
      <c r="C2540" s="2">
        <f t="shared" si="309"/>
        <v>-1.9399999999999196E-2</v>
      </c>
      <c r="D2540" s="2">
        <f t="shared" si="310"/>
        <v>8.2820599999999995</v>
      </c>
      <c r="E2540" s="2">
        <f t="shared" si="312"/>
        <v>8.2976100000000006</v>
      </c>
      <c r="F2540" s="2">
        <f t="shared" si="313"/>
        <v>8.3369949999999982</v>
      </c>
      <c r="G2540" s="2">
        <f t="shared" si="307"/>
        <v>8.4008679999999991</v>
      </c>
      <c r="H2540" s="2">
        <f t="shared" si="311"/>
        <v>8.5273484999999987</v>
      </c>
      <c r="I2540" s="2">
        <f t="array" ref="I2540">SUMPRODUCT(B2524:B2543, (ROW(B2524:B2543)-ROW(B2524)+1)) / (20*21/2)</f>
        <v>8.276642857142857</v>
      </c>
      <c r="J2540" s="2">
        <f t="shared" si="314"/>
        <v>8.3297141136268937</v>
      </c>
      <c r="K2540" s="2">
        <f t="shared" si="308"/>
        <v>8.3901840144524922</v>
      </c>
    </row>
    <row r="2541" spans="1:11" ht="13.5" x14ac:dyDescent="0.25">
      <c r="A2541" s="3">
        <f>TITRES_STAT!B2544</f>
        <v>45702</v>
      </c>
      <c r="B2541" s="6">
        <f>TITRES_STAT!D2544</f>
        <v>8.2645999999999997</v>
      </c>
      <c r="C2541" s="2">
        <f t="shared" si="309"/>
        <v>-1.9400000000000972E-2</v>
      </c>
      <c r="D2541" s="2">
        <f t="shared" si="310"/>
        <v>8.2820599999999995</v>
      </c>
      <c r="E2541" s="2">
        <f t="shared" si="312"/>
        <v>8.2840000000000007</v>
      </c>
      <c r="F2541" s="2">
        <f t="shared" si="313"/>
        <v>8.3185250000000011</v>
      </c>
      <c r="G2541" s="2">
        <f t="shared" si="307"/>
        <v>8.4008679999999991</v>
      </c>
      <c r="H2541" s="2">
        <f t="shared" si="311"/>
        <v>8.5261834999999984</v>
      </c>
      <c r="I2541" s="2">
        <f t="array" ref="I2541">SUMPRODUCT(B2525:B2544, (ROW(B2525:B2544)-ROW(B2525)+1)) / (20*21/2)</f>
        <v>8.2708557142857142</v>
      </c>
      <c r="J2541" s="2">
        <f t="shared" si="314"/>
        <v>8.323512769471952</v>
      </c>
      <c r="K2541" s="2">
        <f t="shared" si="308"/>
        <v>8.3852591511406303</v>
      </c>
    </row>
    <row r="2542" spans="1:11" ht="13.5" x14ac:dyDescent="0.25">
      <c r="A2542" s="3">
        <f>TITRES_STAT!B2545</f>
        <v>45705</v>
      </c>
      <c r="B2542" s="6">
        <f>TITRES_STAT!D2545</f>
        <v>8.1672999999999991</v>
      </c>
      <c r="C2542" s="2">
        <f t="shared" si="309"/>
        <v>-9.7300000000000608E-2</v>
      </c>
      <c r="D2542" s="2">
        <f t="shared" si="310"/>
        <v>8.2703799999999994</v>
      </c>
      <c r="E2542" s="2">
        <f t="shared" si="312"/>
        <v>8.2752499999999998</v>
      </c>
      <c r="F2542" s="2">
        <f t="shared" si="313"/>
        <v>8.301025000000001</v>
      </c>
      <c r="G2542" s="2">
        <f t="shared" si="307"/>
        <v>8.4008679999999973</v>
      </c>
      <c r="H2542" s="2">
        <f t="shared" si="311"/>
        <v>8.5247654999999973</v>
      </c>
      <c r="I2542" s="2">
        <f t="array" ref="I2542">SUMPRODUCT(B2526:B2545, (ROW(B2526:B2545)-ROW(B2526)+1)) / (20*21/2)</f>
        <v>8.2658557142857152</v>
      </c>
      <c r="J2542" s="2">
        <f t="shared" si="314"/>
        <v>8.3086353628555756</v>
      </c>
      <c r="K2542" s="2">
        <f t="shared" si="308"/>
        <v>8.3767117334488415</v>
      </c>
    </row>
    <row r="2543" spans="1:11" ht="13.5" x14ac:dyDescent="0.25">
      <c r="A2543" s="3">
        <f>TITRES_STAT!B2546</f>
        <v>45706</v>
      </c>
      <c r="B2543" s="6">
        <f>TITRES_STAT!D2546</f>
        <v>8.2451000000000008</v>
      </c>
      <c r="C2543" s="2">
        <f t="shared" si="309"/>
        <v>7.7800000000001646E-2</v>
      </c>
      <c r="D2543" s="2">
        <f t="shared" si="310"/>
        <v>8.2528800000000011</v>
      </c>
      <c r="E2543" s="2">
        <f t="shared" si="312"/>
        <v>8.2655299999999983</v>
      </c>
      <c r="F2543" s="2">
        <f t="shared" si="313"/>
        <v>8.296165000000002</v>
      </c>
      <c r="G2543" s="2">
        <f t="shared" si="307"/>
        <v>8.3987279999999984</v>
      </c>
      <c r="H2543" s="2">
        <f t="shared" si="311"/>
        <v>8.5239699999999985</v>
      </c>
      <c r="I2543" s="2">
        <f t="array" ref="I2543">SUMPRODUCT(B2527:B2546, (ROW(B2527:B2546)-ROW(B2527)+1)) / (20*21/2)</f>
        <v>8.2642385714285709</v>
      </c>
      <c r="J2543" s="2">
        <f t="shared" si="314"/>
        <v>8.3025843759169486</v>
      </c>
      <c r="K2543" s="2">
        <f t="shared" si="308"/>
        <v>8.3715504889998673</v>
      </c>
    </row>
    <row r="2544" spans="1:11" ht="13.5" x14ac:dyDescent="0.25">
      <c r="A2544" s="3">
        <f>TITRES_STAT!B2547</f>
        <v>45707</v>
      </c>
      <c r="B2544" s="6">
        <f>TITRES_STAT!D2547</f>
        <v>8.2354000000000003</v>
      </c>
      <c r="C2544" s="2">
        <f t="shared" si="309"/>
        <v>-9.700000000000486E-3</v>
      </c>
      <c r="D2544" s="2">
        <f t="shared" si="310"/>
        <v>8.239279999999999</v>
      </c>
      <c r="E2544" s="2">
        <f t="shared" si="312"/>
        <v>8.2577499999999979</v>
      </c>
      <c r="F2544" s="2">
        <f t="shared" si="313"/>
        <v>8.2879000000000005</v>
      </c>
      <c r="G2544" s="2">
        <f t="shared" si="307"/>
        <v>8.3963939999999972</v>
      </c>
      <c r="H2544" s="2">
        <f t="shared" si="311"/>
        <v>8.522238999999999</v>
      </c>
      <c r="I2544" s="2">
        <f t="array" ref="I2544">SUMPRODUCT(B2528:B2547, (ROW(B2528:B2547)-ROW(B2528)+1)) / (20*21/2)</f>
        <v>8.2630842857142852</v>
      </c>
      <c r="J2544" s="2">
        <f t="shared" si="314"/>
        <v>8.2961858639248582</v>
      </c>
      <c r="K2544" s="2">
        <f t="shared" si="308"/>
        <v>8.3662112541371272</v>
      </c>
    </row>
    <row r="2545" spans="1:11" ht="13.5" x14ac:dyDescent="0.25">
      <c r="A2545" s="3">
        <f>TITRES_STAT!B2548</f>
        <v>45708</v>
      </c>
      <c r="B2545" s="6">
        <f>TITRES_STAT!D2548</f>
        <v>8.2354000000000003</v>
      </c>
      <c r="C2545" s="2">
        <f t="shared" si="309"/>
        <v>0</v>
      </c>
      <c r="D2545" s="2">
        <f t="shared" si="310"/>
        <v>8.2295599999999993</v>
      </c>
      <c r="E2545" s="2">
        <f t="shared" si="312"/>
        <v>8.2558100000000003</v>
      </c>
      <c r="F2545" s="2">
        <f t="shared" si="313"/>
        <v>8.2815800000000017</v>
      </c>
      <c r="G2545" s="2">
        <f t="shared" si="307"/>
        <v>8.3944499999999991</v>
      </c>
      <c r="H2545" s="2">
        <f t="shared" si="311"/>
        <v>8.5207414999999997</v>
      </c>
      <c r="I2545" s="2">
        <f t="array" ref="I2545">SUMPRODUCT(B2529:B2548, (ROW(B2529:B2548)-ROW(B2529)+1)) / (20*21/2)</f>
        <v>8.2591490476190472</v>
      </c>
      <c r="J2545" s="2">
        <f t="shared" si="314"/>
        <v>8.2903967340272526</v>
      </c>
      <c r="K2545" s="2">
        <f t="shared" si="308"/>
        <v>8.3610814010337116</v>
      </c>
    </row>
    <row r="2546" spans="1:11" ht="13.5" x14ac:dyDescent="0.25">
      <c r="A2546" s="3">
        <f>TITRES_STAT!B2549</f>
        <v>45709</v>
      </c>
      <c r="B2546" s="6">
        <f>TITRES_STAT!D2549</f>
        <v>8.2645999999999997</v>
      </c>
      <c r="C2546" s="2">
        <f t="shared" si="309"/>
        <v>2.9199999999999449E-2</v>
      </c>
      <c r="D2546" s="2">
        <f t="shared" si="310"/>
        <v>8.2295599999999993</v>
      </c>
      <c r="E2546" s="2">
        <f t="shared" si="312"/>
        <v>8.2558100000000003</v>
      </c>
      <c r="F2546" s="2">
        <f t="shared" si="313"/>
        <v>8.276720000000001</v>
      </c>
      <c r="G2546" s="2">
        <f t="shared" ref="G2546:G2609" si="315">AVERAGE(B2497:B2546)</f>
        <v>8.3932839999999995</v>
      </c>
      <c r="H2546" s="2">
        <f t="shared" si="311"/>
        <v>8.5198099999999997</v>
      </c>
      <c r="I2546" s="2">
        <f t="array" ref="I2546">SUMPRODUCT(B2530:B2549, (ROW(B2530:B2549)-ROW(B2530)+1)) / (20*21/2)</f>
        <v>8.2525719047619042</v>
      </c>
      <c r="J2546" s="2">
        <f t="shared" si="314"/>
        <v>8.2879399022151343</v>
      </c>
      <c r="K2546" s="2">
        <f t="shared" si="308"/>
        <v>8.3572978166794485</v>
      </c>
    </row>
    <row r="2547" spans="1:11" ht="13.5" x14ac:dyDescent="0.25">
      <c r="A2547" s="3">
        <f>TITRES_STAT!B2550</f>
        <v>45712</v>
      </c>
      <c r="B2547" s="6">
        <f>TITRES_STAT!D2550</f>
        <v>8.2645999999999997</v>
      </c>
      <c r="C2547" s="2">
        <f t="shared" si="309"/>
        <v>0</v>
      </c>
      <c r="D2547" s="2">
        <f t="shared" si="310"/>
        <v>8.2490199999999998</v>
      </c>
      <c r="E2547" s="2">
        <f t="shared" si="312"/>
        <v>8.2597000000000005</v>
      </c>
      <c r="F2547" s="2">
        <f t="shared" si="313"/>
        <v>8.276720000000001</v>
      </c>
      <c r="G2547" s="2">
        <f t="shared" si="315"/>
        <v>8.3913399999999978</v>
      </c>
      <c r="H2547" s="2">
        <f t="shared" si="311"/>
        <v>8.5185519999999979</v>
      </c>
      <c r="I2547" s="2">
        <f t="array" ref="I2547">SUMPRODUCT(B2531:B2550, (ROW(B2531:B2550)-ROW(B2531)+1)) / (20*21/2)</f>
        <v>8.2735466666666682</v>
      </c>
      <c r="J2547" s="2">
        <f t="shared" si="314"/>
        <v>8.2857170543851222</v>
      </c>
      <c r="K2547" s="2">
        <f t="shared" ref="K2547:K2610" si="316">$K$4*B2547+(1-$K$4)*K2546</f>
        <v>8.3536626081822156</v>
      </c>
    </row>
    <row r="2548" spans="1:11" ht="13.5" x14ac:dyDescent="0.25">
      <c r="A2548" s="3">
        <f>TITRES_STAT!B2551</f>
        <v>45713</v>
      </c>
      <c r="B2548" s="6">
        <f>TITRES_STAT!D2551</f>
        <v>8.2354000000000003</v>
      </c>
      <c r="C2548" s="2">
        <f t="shared" si="309"/>
        <v>-2.9199999999999449E-2</v>
      </c>
      <c r="D2548" s="2">
        <f t="shared" si="310"/>
        <v>8.2470800000000004</v>
      </c>
      <c r="E2548" s="2">
        <f t="shared" si="312"/>
        <v>8.249979999999999</v>
      </c>
      <c r="F2548" s="2">
        <f t="shared" si="313"/>
        <v>8.2752599999999994</v>
      </c>
      <c r="G2548" s="2">
        <f t="shared" si="315"/>
        <v>8.3831739999999986</v>
      </c>
      <c r="H2548" s="2">
        <f t="shared" si="311"/>
        <v>8.5172410000000003</v>
      </c>
      <c r="I2548" s="2">
        <f t="array" ref="I2548">SUMPRODUCT(B2532:B2551, (ROW(B2532:B2551)-ROW(B2532)+1)) / (20*21/2)</f>
        <v>8.3036376190476204</v>
      </c>
      <c r="J2548" s="2">
        <f t="shared" si="314"/>
        <v>8.2809249539674923</v>
      </c>
      <c r="K2548" s="2">
        <f t="shared" si="316"/>
        <v>8.3490248588417373</v>
      </c>
    </row>
    <row r="2549" spans="1:11" ht="13.5" x14ac:dyDescent="0.25">
      <c r="A2549" s="3">
        <f>TITRES_STAT!B2552</f>
        <v>45714</v>
      </c>
      <c r="B2549" s="6">
        <f>TITRES_STAT!D2552</f>
        <v>8.2062000000000008</v>
      </c>
      <c r="C2549" s="2">
        <f t="shared" si="309"/>
        <v>-2.9199999999999449E-2</v>
      </c>
      <c r="D2549" s="2">
        <f t="shared" si="310"/>
        <v>8.2412400000000012</v>
      </c>
      <c r="E2549" s="2">
        <f t="shared" si="312"/>
        <v>8.2402599999999993</v>
      </c>
      <c r="F2549" s="2">
        <f t="shared" si="313"/>
        <v>8.2679650000000002</v>
      </c>
      <c r="G2549" s="2">
        <f t="shared" si="315"/>
        <v>8.3761739999999989</v>
      </c>
      <c r="H2549" s="2">
        <f t="shared" si="311"/>
        <v>8.5159710000000004</v>
      </c>
      <c r="I2549" s="2">
        <f t="array" ref="I2549">SUMPRODUCT(B2533:B2552, (ROW(B2533:B2552)-ROW(B2533)+1)) / (20*21/2)</f>
        <v>8.3355838095238095</v>
      </c>
      <c r="J2549" s="2">
        <f t="shared" si="314"/>
        <v>8.2738082916848743</v>
      </c>
      <c r="K2549" s="2">
        <f t="shared" si="316"/>
        <v>8.3434238839851993</v>
      </c>
    </row>
    <row r="2550" spans="1:11" ht="13.5" x14ac:dyDescent="0.25">
      <c r="A2550" s="3">
        <f>TITRES_STAT!B2553</f>
        <v>45715</v>
      </c>
      <c r="B2550" s="6">
        <f>TITRES_STAT!D2553</f>
        <v>8.4882000000000009</v>
      </c>
      <c r="C2550" s="2">
        <f t="shared" si="309"/>
        <v>0.28200000000000003</v>
      </c>
      <c r="D2550" s="2">
        <f t="shared" si="310"/>
        <v>8.2918000000000003</v>
      </c>
      <c r="E2550" s="2">
        <f t="shared" si="312"/>
        <v>8.2606800000000007</v>
      </c>
      <c r="F2550" s="2">
        <f t="shared" si="313"/>
        <v>8.2791449999999998</v>
      </c>
      <c r="G2550" s="2">
        <f t="shared" si="315"/>
        <v>8.3728680000000004</v>
      </c>
      <c r="H2550" s="2">
        <f t="shared" si="311"/>
        <v>8.516157500000002</v>
      </c>
      <c r="I2550" s="2">
        <f t="array" ref="I2550">SUMPRODUCT(B2534:B2553, (ROW(B2534:B2553)-ROW(B2534)+1)) / (20*21/2)</f>
        <v>8.3639228571428568</v>
      </c>
      <c r="J2550" s="2">
        <f t="shared" si="314"/>
        <v>8.2942265496196477</v>
      </c>
      <c r="K2550" s="2">
        <f t="shared" si="316"/>
        <v>8.3491013787308788</v>
      </c>
    </row>
    <row r="2551" spans="1:11" ht="13.5" x14ac:dyDescent="0.25">
      <c r="A2551" s="3">
        <f>TITRES_STAT!B2554</f>
        <v>45716</v>
      </c>
      <c r="B2551" s="6">
        <f>TITRES_STAT!D2554</f>
        <v>8.5951000000000004</v>
      </c>
      <c r="C2551" s="2">
        <f t="shared" si="309"/>
        <v>0.10689999999999955</v>
      </c>
      <c r="D2551" s="2">
        <f t="shared" si="310"/>
        <v>8.3579000000000008</v>
      </c>
      <c r="E2551" s="2">
        <f t="shared" si="312"/>
        <v>8.29373</v>
      </c>
      <c r="F2551" s="2">
        <f t="shared" si="313"/>
        <v>8.2888649999999995</v>
      </c>
      <c r="G2551" s="2">
        <f t="shared" si="315"/>
        <v>8.3736460000000008</v>
      </c>
      <c r="H2551" s="2">
        <f t="shared" si="311"/>
        <v>8.5168785000000007</v>
      </c>
      <c r="I2551" s="2">
        <f t="array" ref="I2551">SUMPRODUCT(B2535:B2554, (ROW(B2535:B2554)-ROW(B2535)+1)) / (20*21/2)</f>
        <v>8.3891542857142856</v>
      </c>
      <c r="J2551" s="2">
        <f t="shared" si="314"/>
        <v>8.3228811639415863</v>
      </c>
      <c r="K2551" s="2">
        <f t="shared" si="316"/>
        <v>8.3587483834865317</v>
      </c>
    </row>
    <row r="2552" spans="1:11" ht="13.5" x14ac:dyDescent="0.25">
      <c r="A2552" s="3">
        <f>TITRES_STAT!B2555</f>
        <v>45719</v>
      </c>
      <c r="B2552" s="6">
        <f>TITRES_STAT!D2555</f>
        <v>8.6242999999999999</v>
      </c>
      <c r="C2552" s="2">
        <f t="shared" si="309"/>
        <v>2.9199999999999449E-2</v>
      </c>
      <c r="D2552" s="2">
        <f t="shared" si="310"/>
        <v>8.4298400000000004</v>
      </c>
      <c r="E2552" s="2">
        <f t="shared" si="312"/>
        <v>8.3394300000000019</v>
      </c>
      <c r="F2552" s="2">
        <f t="shared" si="313"/>
        <v>8.3073399999999999</v>
      </c>
      <c r="G2552" s="2">
        <f t="shared" si="315"/>
        <v>8.3759800000000002</v>
      </c>
      <c r="H2552" s="2">
        <f t="shared" si="311"/>
        <v>8.5177455000000002</v>
      </c>
      <c r="I2552" s="2">
        <f t="array" ref="I2552">SUMPRODUCT(B2536:B2555, (ROW(B2536:B2555)-ROW(B2536)+1)) / (20*21/2)</f>
        <v>8.4130895238095249</v>
      </c>
      <c r="J2552" s="2">
        <f t="shared" si="314"/>
        <v>8.3515877197566724</v>
      </c>
      <c r="K2552" s="2">
        <f t="shared" si="316"/>
        <v>8.3691621723694123</v>
      </c>
    </row>
    <row r="2553" spans="1:11" ht="13.5" x14ac:dyDescent="0.25">
      <c r="A2553" s="3">
        <f>TITRES_STAT!B2556</f>
        <v>45720</v>
      </c>
      <c r="B2553" s="6">
        <f>TITRES_STAT!D2556</f>
        <v>8.6049000000000007</v>
      </c>
      <c r="C2553" s="2">
        <f t="shared" si="309"/>
        <v>-1.9399999999999196E-2</v>
      </c>
      <c r="D2553" s="2">
        <f t="shared" si="310"/>
        <v>8.5037400000000005</v>
      </c>
      <c r="E2553" s="2">
        <f t="shared" si="312"/>
        <v>8.3754100000000005</v>
      </c>
      <c r="F2553" s="2">
        <f t="shared" si="313"/>
        <v>8.3204700000000003</v>
      </c>
      <c r="G2553" s="2">
        <f t="shared" si="315"/>
        <v>8.3779260000000004</v>
      </c>
      <c r="H2553" s="2">
        <f t="shared" si="311"/>
        <v>8.518656</v>
      </c>
      <c r="I2553" s="2">
        <f t="array" ref="I2553">SUMPRODUCT(B2537:B2556, (ROW(B2537:B2556)-ROW(B2537)+1)) / (20*21/2)</f>
        <v>8.4326695238095244</v>
      </c>
      <c r="J2553" s="2">
        <f t="shared" si="314"/>
        <v>8.3757126988274653</v>
      </c>
      <c r="K2553" s="2">
        <f t="shared" si="316"/>
        <v>8.3784067930608082</v>
      </c>
    </row>
    <row r="2554" spans="1:11" ht="13.5" x14ac:dyDescent="0.25">
      <c r="A2554" s="3">
        <f>TITRES_STAT!B2557</f>
        <v>45721</v>
      </c>
      <c r="B2554" s="6">
        <f>TITRES_STAT!D2557</f>
        <v>8.5853999999999999</v>
      </c>
      <c r="C2554" s="2">
        <f t="shared" si="309"/>
        <v>-1.9500000000000739E-2</v>
      </c>
      <c r="D2554" s="2">
        <f t="shared" si="310"/>
        <v>8.57958</v>
      </c>
      <c r="E2554" s="2">
        <f t="shared" si="312"/>
        <v>8.4104100000000024</v>
      </c>
      <c r="F2554" s="2">
        <f t="shared" si="313"/>
        <v>8.3340800000000002</v>
      </c>
      <c r="G2554" s="2">
        <f t="shared" si="315"/>
        <v>8.3794819999999994</v>
      </c>
      <c r="H2554" s="2">
        <f t="shared" si="311"/>
        <v>8.5193285000000003</v>
      </c>
      <c r="I2554" s="2">
        <f t="array" ref="I2554">SUMPRODUCT(B2538:B2557, (ROW(B2538:B2557)-ROW(B2538)+1)) / (20*21/2)</f>
        <v>8.4879085714285711</v>
      </c>
      <c r="J2554" s="2">
        <f t="shared" si="314"/>
        <v>8.395682917986754</v>
      </c>
      <c r="K2554" s="2">
        <f t="shared" si="316"/>
        <v>8.3865241737250908</v>
      </c>
    </row>
    <row r="2555" spans="1:11" ht="13.5" x14ac:dyDescent="0.25">
      <c r="A2555" s="3">
        <f>TITRES_STAT!B2558</f>
        <v>45722</v>
      </c>
      <c r="B2555" s="6">
        <f>TITRES_STAT!D2558</f>
        <v>8.5853999999999999</v>
      </c>
      <c r="C2555" s="2">
        <f t="shared" si="309"/>
        <v>0</v>
      </c>
      <c r="D2555" s="2">
        <f t="shared" si="310"/>
        <v>8.5990199999999994</v>
      </c>
      <c r="E2555" s="2">
        <f t="shared" si="312"/>
        <v>8.445409999999999</v>
      </c>
      <c r="F2555" s="2">
        <f t="shared" si="313"/>
        <v>8.3506099999999996</v>
      </c>
      <c r="G2555" s="2">
        <f t="shared" si="315"/>
        <v>8.3810380000000002</v>
      </c>
      <c r="H2555" s="2">
        <f t="shared" si="311"/>
        <v>8.520094499999999</v>
      </c>
      <c r="I2555" s="2">
        <f t="array" ref="I2555">SUMPRODUCT(B2539:B2558, (ROW(B2539:B2558)-ROW(B2539)+1)) / (20*21/2)</f>
        <v>8.5397214285714291</v>
      </c>
      <c r="J2555" s="2">
        <f t="shared" si="314"/>
        <v>8.4137512115118245</v>
      </c>
      <c r="K2555" s="2">
        <f t="shared" si="316"/>
        <v>8.3943232257358726</v>
      </c>
    </row>
    <row r="2556" spans="1:11" ht="13.5" x14ac:dyDescent="0.25">
      <c r="A2556" s="3">
        <f>TITRES_STAT!B2559</f>
        <v>45723</v>
      </c>
      <c r="B2556" s="6">
        <f>TITRES_STAT!D2559</f>
        <v>8.5562000000000005</v>
      </c>
      <c r="C2556" s="2">
        <f t="shared" si="309"/>
        <v>-2.9199999999999449E-2</v>
      </c>
      <c r="D2556" s="2">
        <f t="shared" si="310"/>
        <v>8.5912399999999991</v>
      </c>
      <c r="E2556" s="2">
        <f t="shared" si="312"/>
        <v>8.4745700000000017</v>
      </c>
      <c r="F2556" s="2">
        <f t="shared" si="313"/>
        <v>8.3651899999999983</v>
      </c>
      <c r="G2556" s="2">
        <f t="shared" si="315"/>
        <v>8.3823980000000002</v>
      </c>
      <c r="H2556" s="2">
        <f t="shared" si="311"/>
        <v>8.5205279999999988</v>
      </c>
      <c r="I2556" s="2">
        <f t="array" ref="I2556">SUMPRODUCT(B2540:B2559, (ROW(B2540:B2559)-ROW(B2540)+1)) / (20*21/2)</f>
        <v>8.6247314285714296</v>
      </c>
      <c r="J2556" s="2">
        <f t="shared" si="314"/>
        <v>8.4273177627964131</v>
      </c>
      <c r="K2556" s="2">
        <f t="shared" si="316"/>
        <v>8.4006713345305446</v>
      </c>
    </row>
    <row r="2557" spans="1:11" ht="13.5" x14ac:dyDescent="0.25">
      <c r="A2557" s="3">
        <f>TITRES_STAT!B2560</f>
        <v>45726</v>
      </c>
      <c r="B2557" s="6">
        <f>TITRES_STAT!D2560</f>
        <v>8.9451999999999998</v>
      </c>
      <c r="C2557" s="2">
        <f t="shared" si="309"/>
        <v>0.38899999999999935</v>
      </c>
      <c r="D2557" s="2">
        <f t="shared" si="310"/>
        <v>8.6554200000000012</v>
      </c>
      <c r="E2557" s="2">
        <f t="shared" si="312"/>
        <v>8.5426300000000008</v>
      </c>
      <c r="F2557" s="2">
        <f t="shared" si="313"/>
        <v>8.4011650000000007</v>
      </c>
      <c r="G2557" s="2">
        <f t="shared" si="315"/>
        <v>8.3917319999999975</v>
      </c>
      <c r="H2557" s="2">
        <f t="shared" si="311"/>
        <v>8.5229994999999992</v>
      </c>
      <c r="I2557" s="2">
        <f t="array" ref="I2557">SUMPRODUCT(B2541:B2560, (ROW(B2541:B2560)-ROW(B2541)+1)) / (20*21/2)</f>
        <v>8.7030223809523815</v>
      </c>
      <c r="J2557" s="2">
        <f t="shared" si="314"/>
        <v>8.476639880625326</v>
      </c>
      <c r="K2557" s="2">
        <f t="shared" si="316"/>
        <v>8.4220253998430721</v>
      </c>
    </row>
    <row r="2558" spans="1:11" ht="13.5" x14ac:dyDescent="0.25">
      <c r="A2558" s="3">
        <f>TITRES_STAT!B2561</f>
        <v>45727</v>
      </c>
      <c r="B2558" s="6">
        <f>TITRES_STAT!D2561</f>
        <v>8.9451999999999998</v>
      </c>
      <c r="C2558" s="2">
        <f t="shared" si="309"/>
        <v>0</v>
      </c>
      <c r="D2558" s="2">
        <f t="shared" si="310"/>
        <v>8.7234800000000003</v>
      </c>
      <c r="E2558" s="2">
        <f t="shared" si="312"/>
        <v>8.6136099999999995</v>
      </c>
      <c r="F2558" s="2">
        <f t="shared" si="313"/>
        <v>8.4317949999999993</v>
      </c>
      <c r="G2558" s="2">
        <f t="shared" si="315"/>
        <v>8.4014559999999978</v>
      </c>
      <c r="H2558" s="2">
        <f t="shared" si="311"/>
        <v>8.5257044999999998</v>
      </c>
      <c r="I2558" s="2">
        <f t="array" ref="I2558">SUMPRODUCT(B2542:B2561, (ROW(B2542:B2561)-ROW(B2542)+1)) / (20*21/2)</f>
        <v>8.8162709523809522</v>
      </c>
      <c r="J2558" s="2">
        <f t="shared" si="314"/>
        <v>8.5212646538991041</v>
      </c>
      <c r="K2558" s="2">
        <f t="shared" si="316"/>
        <v>8.4425420508296192</v>
      </c>
    </row>
    <row r="2559" spans="1:11" ht="13.5" x14ac:dyDescent="0.25">
      <c r="A2559" s="3">
        <f>TITRES_STAT!B2562</f>
        <v>45728</v>
      </c>
      <c r="B2559" s="6">
        <f>TITRES_STAT!D2562</f>
        <v>9.3244000000000007</v>
      </c>
      <c r="C2559" s="2">
        <f t="shared" si="309"/>
        <v>0.37920000000000087</v>
      </c>
      <c r="D2559" s="2">
        <f t="shared" si="310"/>
        <v>8.8712799999999987</v>
      </c>
      <c r="E2559" s="2">
        <f t="shared" si="312"/>
        <v>8.7254299999999994</v>
      </c>
      <c r="F2559" s="2">
        <f t="shared" si="313"/>
        <v>8.4828449999999993</v>
      </c>
      <c r="G2559" s="2">
        <f t="shared" si="315"/>
        <v>8.4191519999999986</v>
      </c>
      <c r="H2559" s="2">
        <f t="shared" si="311"/>
        <v>8.5301189999999991</v>
      </c>
      <c r="I2559" s="2">
        <f t="array" ref="I2559">SUMPRODUCT(B2543:B2562, (ROW(B2543:B2562)-ROW(B2543)+1)) / (20*21/2)</f>
        <v>8.9522033333333333</v>
      </c>
      <c r="J2559" s="2">
        <f t="shared" si="314"/>
        <v>8.5977537344801416</v>
      </c>
      <c r="K2559" s="2">
        <f t="shared" si="316"/>
        <v>8.477124715502967</v>
      </c>
    </row>
    <row r="2560" spans="1:11" ht="13.5" x14ac:dyDescent="0.25">
      <c r="A2560" s="3">
        <f>TITRES_STAT!B2563</f>
        <v>45729</v>
      </c>
      <c r="B2560" s="6">
        <f>TITRES_STAT!D2563</f>
        <v>9.3048999999999999</v>
      </c>
      <c r="C2560" s="2">
        <f t="shared" si="309"/>
        <v>-1.9500000000000739E-2</v>
      </c>
      <c r="D2560" s="2">
        <f t="shared" si="310"/>
        <v>9.0151800000000009</v>
      </c>
      <c r="E2560" s="2">
        <f t="shared" si="312"/>
        <v>8.8071000000000002</v>
      </c>
      <c r="F2560" s="2">
        <f t="shared" si="313"/>
        <v>8.5338899999999995</v>
      </c>
      <c r="G2560" s="2">
        <f t="shared" si="315"/>
        <v>8.4378199999999985</v>
      </c>
      <c r="H2560" s="2">
        <f t="shared" si="311"/>
        <v>8.5346225000000011</v>
      </c>
      <c r="I2560" s="2">
        <f t="array" ref="I2560">SUMPRODUCT(B2544:B2563, (ROW(B2544:B2563)-ROW(B2544)+1)) / (20*21/2)</f>
        <v>9.0866557142857136</v>
      </c>
      <c r="J2560" s="2">
        <f t="shared" si="314"/>
        <v>8.6651009978629858</v>
      </c>
      <c r="K2560" s="2">
        <f t="shared" si="316"/>
        <v>8.5095864913655959</v>
      </c>
    </row>
    <row r="2561" spans="1:11" ht="13.5" x14ac:dyDescent="0.25">
      <c r="A2561" s="3">
        <f>TITRES_STAT!B2564</f>
        <v>45730</v>
      </c>
      <c r="B2561" s="6">
        <f>TITRES_STAT!D2564</f>
        <v>9.7230000000000008</v>
      </c>
      <c r="C2561" s="2">
        <f t="shared" si="309"/>
        <v>0.4181000000000008</v>
      </c>
      <c r="D2561" s="2">
        <f t="shared" si="310"/>
        <v>9.2485400000000002</v>
      </c>
      <c r="E2561" s="2">
        <f t="shared" si="312"/>
        <v>8.9198899999999988</v>
      </c>
      <c r="F2561" s="2">
        <f t="shared" si="313"/>
        <v>8.6068100000000012</v>
      </c>
      <c r="G2561" s="2">
        <f t="shared" si="315"/>
        <v>8.4662119999999987</v>
      </c>
      <c r="H2561" s="2">
        <f t="shared" si="311"/>
        <v>8.5416370000000015</v>
      </c>
      <c r="I2561" s="2">
        <f t="array" ref="I2561">SUMPRODUCT(B2545:B2564, (ROW(B2545:B2564)-ROW(B2545)+1)) / (20*21/2)</f>
        <v>9.2298185714285719</v>
      </c>
      <c r="J2561" s="2">
        <f t="shared" si="314"/>
        <v>8.7658532837807961</v>
      </c>
      <c r="K2561" s="2">
        <f t="shared" si="316"/>
        <v>8.5571713348414544</v>
      </c>
    </row>
    <row r="2562" spans="1:11" ht="13.5" x14ac:dyDescent="0.25">
      <c r="A2562" s="3">
        <f>TITRES_STAT!B2565</f>
        <v>45733</v>
      </c>
      <c r="B2562" s="6">
        <f>TITRES_STAT!D2565</f>
        <v>10.0341</v>
      </c>
      <c r="C2562" s="2">
        <f t="shared" si="309"/>
        <v>0.31109999999999971</v>
      </c>
      <c r="D2562" s="2">
        <f t="shared" si="310"/>
        <v>9.4663199999999996</v>
      </c>
      <c r="E2562" s="2">
        <f t="shared" si="312"/>
        <v>9.0608699999999995</v>
      </c>
      <c r="F2562" s="2">
        <f t="shared" si="313"/>
        <v>8.7001500000000007</v>
      </c>
      <c r="G2562" s="2">
        <f t="shared" si="315"/>
        <v>8.4971300000000003</v>
      </c>
      <c r="H2562" s="2">
        <f t="shared" si="311"/>
        <v>8.5497865000000015</v>
      </c>
      <c r="I2562" s="2">
        <f t="array" ref="I2562">SUMPRODUCT(B2546:B2565, (ROW(B2546:B2565)-ROW(B2546)+1)) / (20*21/2)</f>
        <v>9.367794285714286</v>
      </c>
      <c r="J2562" s="2">
        <f t="shared" si="314"/>
        <v>8.8866386853254831</v>
      </c>
      <c r="K2562" s="2">
        <f t="shared" si="316"/>
        <v>8.6150901060241427</v>
      </c>
    </row>
    <row r="2563" spans="1:11" ht="13.5" x14ac:dyDescent="0.25">
      <c r="A2563" s="3">
        <f>TITRES_STAT!B2566</f>
        <v>45734</v>
      </c>
      <c r="B2563" s="6">
        <f>TITRES_STAT!D2566</f>
        <v>10.1119</v>
      </c>
      <c r="C2563" s="2">
        <f t="shared" si="309"/>
        <v>7.7799999999999869E-2</v>
      </c>
      <c r="D2563" s="2">
        <f t="shared" si="310"/>
        <v>9.6996599999999997</v>
      </c>
      <c r="E2563" s="2">
        <f t="shared" si="312"/>
        <v>9.21157</v>
      </c>
      <c r="F2563" s="2">
        <f t="shared" si="313"/>
        <v>8.793490000000002</v>
      </c>
      <c r="G2563" s="2">
        <f t="shared" si="315"/>
        <v>8.5301880000000008</v>
      </c>
      <c r="H2563" s="2">
        <f t="shared" si="311"/>
        <v>8.5581385000000019</v>
      </c>
      <c r="I2563" s="2">
        <f t="array" ref="I2563">SUMPRODUCT(B2547:B2566, (ROW(B2547:B2566)-ROW(B2547)+1)) / (20*21/2)</f>
        <v>9.4957228571428569</v>
      </c>
      <c r="J2563" s="2">
        <f t="shared" si="314"/>
        <v>9.0033302391040095</v>
      </c>
      <c r="K2563" s="2">
        <f t="shared" si="316"/>
        <v>8.6737885332388824</v>
      </c>
    </row>
    <row r="2564" spans="1:11" ht="13.5" x14ac:dyDescent="0.25">
      <c r="A2564" s="3">
        <f>TITRES_STAT!B2567</f>
        <v>45735</v>
      </c>
      <c r="B2564" s="6">
        <f>TITRES_STAT!D2567</f>
        <v>10.2967</v>
      </c>
      <c r="C2564" s="2">
        <f t="shared" ref="C2564:C2627" si="317">B2564-B2563</f>
        <v>0.18479999999999919</v>
      </c>
      <c r="D2564" s="2">
        <f t="shared" si="310"/>
        <v>9.8941200000000009</v>
      </c>
      <c r="E2564" s="2">
        <f t="shared" si="312"/>
        <v>9.3826999999999998</v>
      </c>
      <c r="F2564" s="2">
        <f t="shared" si="313"/>
        <v>8.8965550000000011</v>
      </c>
      <c r="G2564" s="2">
        <f t="shared" si="315"/>
        <v>8.5675259999999991</v>
      </c>
      <c r="H2564" s="2">
        <f t="shared" si="311"/>
        <v>8.5676010000000016</v>
      </c>
      <c r="I2564" s="2">
        <f t="array" ref="I2564">SUMPRODUCT(B2548:B2567, (ROW(B2548:B2567)-ROW(B2548)+1)) / (20*21/2)</f>
        <v>9.6192957142857161</v>
      </c>
      <c r="J2564" s="2">
        <f t="shared" si="314"/>
        <v>9.1265083115702943</v>
      </c>
      <c r="K2564" s="2">
        <f t="shared" si="316"/>
        <v>8.7374321201706913</v>
      </c>
    </row>
    <row r="2565" spans="1:11" ht="13.5" x14ac:dyDescent="0.25">
      <c r="A2565" s="3">
        <f>TITRES_STAT!B2568</f>
        <v>45737</v>
      </c>
      <c r="B2565" s="6">
        <f>TITRES_STAT!D2568</f>
        <v>10.3453</v>
      </c>
      <c r="C2565" s="2">
        <f t="shared" si="317"/>
        <v>4.8600000000000421E-2</v>
      </c>
      <c r="D2565" s="2">
        <f t="shared" si="310"/>
        <v>10.1022</v>
      </c>
      <c r="E2565" s="2">
        <f t="shared" si="312"/>
        <v>9.5586900000000004</v>
      </c>
      <c r="F2565" s="2">
        <f t="shared" si="313"/>
        <v>9.0020499999999988</v>
      </c>
      <c r="G2565" s="2">
        <f t="shared" si="315"/>
        <v>8.6056399999999993</v>
      </c>
      <c r="H2565" s="2">
        <f t="shared" si="311"/>
        <v>8.5774000000000008</v>
      </c>
      <c r="I2565" s="2">
        <f t="array" ref="I2565">SUMPRODUCT(B2549:B2568, (ROW(B2549:B2568)-ROW(B2549)+1)) / (20*21/2)</f>
        <v>9.7502733333333342</v>
      </c>
      <c r="J2565" s="2">
        <f t="shared" si="314"/>
        <v>9.2425837104683612</v>
      </c>
      <c r="K2565" s="2">
        <f t="shared" si="316"/>
        <v>8.8004857625169386</v>
      </c>
    </row>
    <row r="2566" spans="1:11" ht="13.5" x14ac:dyDescent="0.25">
      <c r="A2566" s="3">
        <f>TITRES_STAT!B2569</f>
        <v>45740</v>
      </c>
      <c r="B2566" s="6">
        <f>TITRES_STAT!D2569</f>
        <v>10.3453</v>
      </c>
      <c r="C2566" s="2">
        <f t="shared" si="317"/>
        <v>0</v>
      </c>
      <c r="D2566" s="2">
        <f t="shared" ref="D2566:D2629" si="318">AVERAGE(B2562:B2566)</f>
        <v>10.226660000000001</v>
      </c>
      <c r="E2566" s="2">
        <f t="shared" si="312"/>
        <v>9.7375999999999987</v>
      </c>
      <c r="F2566" s="2">
        <f t="shared" si="313"/>
        <v>9.1060850000000002</v>
      </c>
      <c r="G2566" s="2">
        <f t="shared" si="315"/>
        <v>8.6441440000000007</v>
      </c>
      <c r="H2566" s="2">
        <f t="shared" si="311"/>
        <v>8.5871990000000018</v>
      </c>
      <c r="I2566" s="2">
        <f t="array" ref="I2566">SUMPRODUCT(B2550:B2569, (ROW(B2550:B2569)-ROW(B2550)+1)) / (20*21/2)</f>
        <v>9.8802371428571423</v>
      </c>
      <c r="J2566" s="2">
        <f t="shared" si="314"/>
        <v>9.3476043094713734</v>
      </c>
      <c r="K2566" s="2">
        <f t="shared" si="316"/>
        <v>8.8610667130064709</v>
      </c>
    </row>
    <row r="2567" spans="1:11" ht="13.5" x14ac:dyDescent="0.25">
      <c r="A2567" s="3">
        <f>TITRES_STAT!B2570</f>
        <v>45741</v>
      </c>
      <c r="B2567" s="6">
        <f>TITRES_STAT!D2570</f>
        <v>10.403600000000001</v>
      </c>
      <c r="C2567" s="2">
        <f t="shared" si="317"/>
        <v>5.8300000000000907E-2</v>
      </c>
      <c r="D2567" s="2">
        <f t="shared" si="318"/>
        <v>10.300560000000001</v>
      </c>
      <c r="E2567" s="2">
        <f t="shared" si="312"/>
        <v>9.8834399999999984</v>
      </c>
      <c r="F2567" s="2">
        <f t="shared" si="313"/>
        <v>9.2130350000000014</v>
      </c>
      <c r="G2567" s="2">
        <f t="shared" si="315"/>
        <v>8.6865360000000003</v>
      </c>
      <c r="H2567" s="2">
        <f t="shared" si="311"/>
        <v>8.5974765000000044</v>
      </c>
      <c r="I2567" s="2">
        <f t="array" ref="I2567">SUMPRODUCT(B2551:B2570, (ROW(B2551:B2570)-ROW(B2551)+1)) / (20*21/2)</f>
        <v>9.9983480952380948</v>
      </c>
      <c r="J2567" s="2">
        <f t="shared" si="314"/>
        <v>9.4481753276169584</v>
      </c>
      <c r="K2567" s="2">
        <f t="shared" si="316"/>
        <v>8.9215582144571979</v>
      </c>
    </row>
    <row r="2568" spans="1:11" ht="13.5" x14ac:dyDescent="0.25">
      <c r="A2568" s="3">
        <f>TITRES_STAT!B2571</f>
        <v>45742</v>
      </c>
      <c r="B2568" s="6">
        <f>TITRES_STAT!D2571</f>
        <v>10.5883</v>
      </c>
      <c r="C2568" s="2">
        <f t="shared" si="317"/>
        <v>0.18469999999999942</v>
      </c>
      <c r="D2568" s="2">
        <f t="shared" si="318"/>
        <v>10.395840000000002</v>
      </c>
      <c r="E2568" s="2">
        <f t="shared" si="312"/>
        <v>10.047749999999999</v>
      </c>
      <c r="F2568" s="2">
        <f t="shared" si="313"/>
        <v>9.330680000000001</v>
      </c>
      <c r="G2568" s="2">
        <f t="shared" si="315"/>
        <v>8.7310660000000002</v>
      </c>
      <c r="H2568" s="2">
        <f t="shared" si="311"/>
        <v>8.6088640000000023</v>
      </c>
      <c r="I2568" s="2">
        <f t="array" ref="I2568">SUMPRODUCT(B2552:B2571, (ROW(B2552:B2571)-ROW(B2552)+1)) / (20*21/2)</f>
        <v>10.133730000000002</v>
      </c>
      <c r="J2568" s="2">
        <f t="shared" si="314"/>
        <v>9.5567586297486766</v>
      </c>
      <c r="K2568" s="2">
        <f t="shared" si="316"/>
        <v>8.9869206374196615</v>
      </c>
    </row>
    <row r="2569" spans="1:11" ht="13.5" x14ac:dyDescent="0.25">
      <c r="A2569" s="3">
        <f>TITRES_STAT!B2572</f>
        <v>45743</v>
      </c>
      <c r="B2569" s="6">
        <f>TITRES_STAT!D2572</f>
        <v>10.6953</v>
      </c>
      <c r="C2569" s="2">
        <f t="shared" si="317"/>
        <v>0.10699999999999932</v>
      </c>
      <c r="D2569" s="2">
        <f t="shared" si="318"/>
        <v>10.475560000000002</v>
      </c>
      <c r="E2569" s="2">
        <f t="shared" si="312"/>
        <v>10.184840000000001</v>
      </c>
      <c r="F2569" s="2">
        <f t="shared" si="313"/>
        <v>9.4551350000000021</v>
      </c>
      <c r="G2569" s="2">
        <f t="shared" si="315"/>
        <v>8.7720979999999997</v>
      </c>
      <c r="H2569" s="2">
        <f t="shared" si="311"/>
        <v>8.6212065000000031</v>
      </c>
      <c r="I2569" s="2">
        <f t="array" ref="I2569">SUMPRODUCT(B2553:B2572, (ROW(B2553:B2572)-ROW(B2553)+1)) / (20*21/2)</f>
        <v>10.253093333333332</v>
      </c>
      <c r="J2569" s="2">
        <f t="shared" si="314"/>
        <v>9.6651911412011824</v>
      </c>
      <c r="K2569" s="2">
        <f t="shared" si="316"/>
        <v>9.0539159065404586</v>
      </c>
    </row>
    <row r="2570" spans="1:11" ht="13.5" x14ac:dyDescent="0.25">
      <c r="A2570" s="3">
        <f>TITRES_STAT!B2573</f>
        <v>45744</v>
      </c>
      <c r="B2570" s="6">
        <f>TITRES_STAT!D2573</f>
        <v>10.6953</v>
      </c>
      <c r="C2570" s="2">
        <f t="shared" si="317"/>
        <v>0</v>
      </c>
      <c r="D2570" s="2">
        <f t="shared" si="318"/>
        <v>10.54556</v>
      </c>
      <c r="E2570" s="2">
        <f t="shared" si="312"/>
        <v>10.323880000000001</v>
      </c>
      <c r="F2570" s="2">
        <f t="shared" si="313"/>
        <v>9.5654900000000005</v>
      </c>
      <c r="G2570" s="2">
        <f t="shared" si="315"/>
        <v>8.8131299999999992</v>
      </c>
      <c r="H2570" s="2">
        <f t="shared" ref="H2570:H2633" si="319">AVERAGE(B2371:B2570)</f>
        <v>8.6337825000000024</v>
      </c>
      <c r="I2570" s="2">
        <f t="array" ref="I2570">SUMPRODUCT(B2554:B2573, (ROW(B2554:B2573)-ROW(B2554)+1)) / (20*21/2)</f>
        <v>10.382732380952383</v>
      </c>
      <c r="J2570" s="2">
        <f t="shared" si="314"/>
        <v>9.7632967468010694</v>
      </c>
      <c r="K2570" s="2">
        <f t="shared" si="316"/>
        <v>9.1182839102055393</v>
      </c>
    </row>
    <row r="2571" spans="1:11" ht="13.5" x14ac:dyDescent="0.25">
      <c r="A2571" s="3">
        <f>TITRES_STAT!B2574</f>
        <v>45749</v>
      </c>
      <c r="B2571" s="6">
        <f>TITRES_STAT!D2574</f>
        <v>10.987</v>
      </c>
      <c r="C2571" s="2">
        <f t="shared" si="317"/>
        <v>0.29170000000000051</v>
      </c>
      <c r="D2571" s="2">
        <f t="shared" si="318"/>
        <v>10.6739</v>
      </c>
      <c r="E2571" s="2">
        <f t="shared" si="312"/>
        <v>10.450280000000001</v>
      </c>
      <c r="F2571" s="2">
        <f t="shared" si="313"/>
        <v>9.6850850000000008</v>
      </c>
      <c r="G2571" s="2">
        <f t="shared" si="315"/>
        <v>8.8601899999999993</v>
      </c>
      <c r="H2571" s="2">
        <f t="shared" si="319"/>
        <v>8.6473970000000016</v>
      </c>
      <c r="I2571" s="2">
        <f t="array" ref="I2571">SUMPRODUCT(B2555:B2574, (ROW(B2555:B2574)-ROW(B2555)+1)) / (20*21/2)</f>
        <v>10.548347142857143</v>
      </c>
      <c r="J2571" s="2">
        <f t="shared" si="314"/>
        <v>9.8798399137723951</v>
      </c>
      <c r="K2571" s="2">
        <f t="shared" si="316"/>
        <v>9.1915668941190489</v>
      </c>
    </row>
    <row r="2572" spans="1:11" ht="13.5" x14ac:dyDescent="0.25">
      <c r="A2572" s="3">
        <f>TITRES_STAT!B2575</f>
        <v>45750</v>
      </c>
      <c r="B2572" s="6">
        <f>TITRES_STAT!D2575</f>
        <v>10.9384</v>
      </c>
      <c r="C2572" s="2">
        <f t="shared" si="317"/>
        <v>-4.8600000000000421E-2</v>
      </c>
      <c r="D2572" s="2">
        <f t="shared" si="318"/>
        <v>10.780860000000001</v>
      </c>
      <c r="E2572" s="2">
        <f t="shared" ref="E2572:E2635" si="320">AVERAGE(B2563:B2572)</f>
        <v>10.540710000000001</v>
      </c>
      <c r="F2572" s="2">
        <f t="shared" si="313"/>
        <v>9.800790000000001</v>
      </c>
      <c r="G2572" s="2">
        <f t="shared" si="315"/>
        <v>8.9086119999999998</v>
      </c>
      <c r="H2572" s="2">
        <f t="shared" si="319"/>
        <v>8.660301500000001</v>
      </c>
      <c r="I2572" s="2">
        <f t="array" ref="I2572">SUMPRODUCT(B2556:B2575, (ROW(B2556:B2575)-ROW(B2556)+1)) / (20*21/2)</f>
        <v>10.740951428571428</v>
      </c>
      <c r="J2572" s="2">
        <f t="shared" si="314"/>
        <v>9.9806551600797864</v>
      </c>
      <c r="K2572" s="2">
        <f t="shared" si="316"/>
        <v>9.2600701531732046</v>
      </c>
    </row>
    <row r="2573" spans="1:11" ht="13.5" x14ac:dyDescent="0.25">
      <c r="A2573" s="3">
        <f>TITRES_STAT!B2576</f>
        <v>45751</v>
      </c>
      <c r="B2573" s="6">
        <f>TITRES_STAT!D2576</f>
        <v>11.162000000000001</v>
      </c>
      <c r="C2573" s="2">
        <f t="shared" si="317"/>
        <v>0.22360000000000113</v>
      </c>
      <c r="D2573" s="2">
        <f t="shared" si="318"/>
        <v>10.8956</v>
      </c>
      <c r="E2573" s="2">
        <f t="shared" si="320"/>
        <v>10.645720000000001</v>
      </c>
      <c r="F2573" s="2">
        <f t="shared" si="313"/>
        <v>9.9286449999999995</v>
      </c>
      <c r="G2573" s="2">
        <f t="shared" si="315"/>
        <v>8.9650059999999989</v>
      </c>
      <c r="H2573" s="2">
        <f t="shared" si="319"/>
        <v>8.6743240000000021</v>
      </c>
      <c r="I2573" s="2">
        <f t="array" ref="I2573">SUMPRODUCT(B2557:B2576, (ROW(B2557:B2576)-ROW(B2557)+1)) / (20*21/2)</f>
        <v>10.967728571428571</v>
      </c>
      <c r="J2573" s="2">
        <f t="shared" si="314"/>
        <v>10.093164192453141</v>
      </c>
      <c r="K2573" s="2">
        <f t="shared" si="316"/>
        <v>9.3346556373624896</v>
      </c>
    </row>
    <row r="2574" spans="1:11" ht="13.5" x14ac:dyDescent="0.25">
      <c r="A2574" s="3">
        <f>TITRES_STAT!B2577</f>
        <v>45754</v>
      </c>
      <c r="B2574" s="6">
        <f>TITRES_STAT!D2577</f>
        <v>11.6676</v>
      </c>
      <c r="C2574" s="2">
        <f t="shared" si="317"/>
        <v>0.50559999999999938</v>
      </c>
      <c r="D2574" s="2">
        <f t="shared" si="318"/>
        <v>11.090059999999999</v>
      </c>
      <c r="E2574" s="2">
        <f t="shared" si="320"/>
        <v>10.782810000000001</v>
      </c>
      <c r="F2574" s="2">
        <f t="shared" si="313"/>
        <v>10.082754999999999</v>
      </c>
      <c r="G2574" s="2">
        <f t="shared" si="315"/>
        <v>9.0303439999999995</v>
      </c>
      <c r="H2574" s="2">
        <f t="shared" si="319"/>
        <v>8.6909215</v>
      </c>
      <c r="I2574" s="2">
        <f t="array" ref="I2574">SUMPRODUCT(B2558:B2577, (ROW(B2558:B2577)-ROW(B2558)+1)) / (20*21/2)</f>
        <v>11.212097619047618</v>
      </c>
      <c r="J2574" s="2">
        <f t="shared" si="314"/>
        <v>10.243110459838556</v>
      </c>
      <c r="K2574" s="2">
        <f t="shared" si="316"/>
        <v>9.4261436515835673</v>
      </c>
    </row>
    <row r="2575" spans="1:11" ht="13.5" x14ac:dyDescent="0.25">
      <c r="A2575" s="3">
        <f>TITRES_STAT!B2578</f>
        <v>45755</v>
      </c>
      <c r="B2575" s="6">
        <f>TITRES_STAT!D2578</f>
        <v>12.1051</v>
      </c>
      <c r="C2575" s="2">
        <f t="shared" si="317"/>
        <v>0.4375</v>
      </c>
      <c r="D2575" s="2">
        <f t="shared" si="318"/>
        <v>11.372020000000001</v>
      </c>
      <c r="E2575" s="2">
        <f t="shared" si="320"/>
        <v>10.958789999999999</v>
      </c>
      <c r="F2575" s="2">
        <f t="shared" si="313"/>
        <v>10.25874</v>
      </c>
      <c r="G2575" s="2">
        <f t="shared" si="315"/>
        <v>9.1052099999999996</v>
      </c>
      <c r="H2575" s="2">
        <f t="shared" si="319"/>
        <v>8.7101265000000012</v>
      </c>
      <c r="I2575" s="2">
        <f t="array" ref="I2575">SUMPRODUCT(B2559:B2578, (ROW(B2559:B2578)-ROW(B2559)+1)) / (20*21/2)</f>
        <v>11.413868571428573</v>
      </c>
      <c r="J2575" s="2">
        <f t="shared" si="314"/>
        <v>10.420442796996788</v>
      </c>
      <c r="K2575" s="2">
        <f t="shared" si="316"/>
        <v>9.5312007632861722</v>
      </c>
    </row>
    <row r="2576" spans="1:11" ht="13.5" x14ac:dyDescent="0.25">
      <c r="A2576" s="3">
        <f>TITRES_STAT!B2579</f>
        <v>45757</v>
      </c>
      <c r="B2576" s="6">
        <f>TITRES_STAT!D2579</f>
        <v>12.639900000000001</v>
      </c>
      <c r="C2576" s="2">
        <f t="shared" si="317"/>
        <v>0.53480000000000061</v>
      </c>
      <c r="D2576" s="2">
        <f t="shared" si="318"/>
        <v>11.7026</v>
      </c>
      <c r="E2576" s="2">
        <f t="shared" si="320"/>
        <v>11.18825</v>
      </c>
      <c r="F2576" s="2">
        <f t="shared" si="313"/>
        <v>10.462925</v>
      </c>
      <c r="G2576" s="2">
        <f t="shared" si="315"/>
        <v>9.1907719999999991</v>
      </c>
      <c r="H2576" s="2">
        <f t="shared" si="319"/>
        <v>8.7317254999999996</v>
      </c>
      <c r="I2576" s="2">
        <f t="array" ref="I2576">SUMPRODUCT(B2560:B2579, (ROW(B2560:B2579)-ROW(B2560)+1)) / (20*21/2)</f>
        <v>11.62513238095238</v>
      </c>
      <c r="J2576" s="2">
        <f t="shared" si="314"/>
        <v>10.631819673473284</v>
      </c>
      <c r="K2576" s="2">
        <f t="shared" si="316"/>
        <v>9.6531105372749515</v>
      </c>
    </row>
    <row r="2577" spans="1:11" ht="13.5" x14ac:dyDescent="0.25">
      <c r="A2577" s="3">
        <f>TITRES_STAT!B2580</f>
        <v>45758</v>
      </c>
      <c r="B2577" s="6">
        <f>TITRES_STAT!D2580</f>
        <v>13.0288</v>
      </c>
      <c r="C2577" s="2">
        <f t="shared" si="317"/>
        <v>0.38889999999999958</v>
      </c>
      <c r="D2577" s="2">
        <f t="shared" si="318"/>
        <v>12.120680000000002</v>
      </c>
      <c r="E2577" s="2">
        <f t="shared" si="320"/>
        <v>11.45077</v>
      </c>
      <c r="F2577" s="2">
        <f t="shared" si="313"/>
        <v>10.667104999999999</v>
      </c>
      <c r="G2577" s="2">
        <f t="shared" si="315"/>
        <v>9.2860559999999985</v>
      </c>
      <c r="H2577" s="2">
        <f t="shared" si="319"/>
        <v>8.7548955000000017</v>
      </c>
      <c r="I2577" s="2">
        <f t="array" ref="I2577">SUMPRODUCT(B2561:B2580, (ROW(B2561:B2580)-ROW(B2561)+1)) / (20*21/2)</f>
        <v>11.821305714285717</v>
      </c>
      <c r="J2577" s="2">
        <f t="shared" si="314"/>
        <v>10.860103514094876</v>
      </c>
      <c r="K2577" s="2">
        <f t="shared" si="316"/>
        <v>9.7854905162053463</v>
      </c>
    </row>
    <row r="2578" spans="1:11" ht="13.5" x14ac:dyDescent="0.25">
      <c r="A2578" s="3">
        <f>TITRES_STAT!B2581</f>
        <v>45761</v>
      </c>
      <c r="B2578" s="6">
        <f>TITRES_STAT!D2581</f>
        <v>12.7857</v>
      </c>
      <c r="C2578" s="2">
        <f t="shared" si="317"/>
        <v>-0.24310000000000009</v>
      </c>
      <c r="D2578" s="2">
        <f t="shared" si="318"/>
        <v>12.44542</v>
      </c>
      <c r="E2578" s="2">
        <f t="shared" si="320"/>
        <v>11.67051</v>
      </c>
      <c r="F2578" s="2">
        <f t="shared" si="313"/>
        <v>10.859129999999999</v>
      </c>
      <c r="G2578" s="2">
        <f t="shared" si="315"/>
        <v>9.3764779999999988</v>
      </c>
      <c r="H2578" s="2">
        <f t="shared" si="319"/>
        <v>8.7768964999999994</v>
      </c>
      <c r="I2578" s="2">
        <f t="array" ref="I2578">SUMPRODUCT(B2562:B2581, (ROW(B2562:B2581)-ROW(B2562)+1)) / (20*21/2)</f>
        <v>12.029004285714285</v>
      </c>
      <c r="J2578" s="2">
        <f t="shared" si="314"/>
        <v>11.04349365560965</v>
      </c>
      <c r="K2578" s="2">
        <f t="shared" si="316"/>
        <v>9.9031457900796465</v>
      </c>
    </row>
    <row r="2579" spans="1:11" ht="13.5" x14ac:dyDescent="0.25">
      <c r="A2579" s="3">
        <f>TITRES_STAT!B2582</f>
        <v>45762</v>
      </c>
      <c r="B2579" s="6">
        <f>TITRES_STAT!D2582</f>
        <v>13.077400000000001</v>
      </c>
      <c r="C2579" s="2">
        <f t="shared" si="317"/>
        <v>0.29170000000000051</v>
      </c>
      <c r="D2579" s="2">
        <f t="shared" si="318"/>
        <v>12.72738</v>
      </c>
      <c r="E2579" s="2">
        <f t="shared" si="320"/>
        <v>11.908719999999999</v>
      </c>
      <c r="F2579" s="2">
        <f t="shared" si="313"/>
        <v>11.04678</v>
      </c>
      <c r="G2579" s="2">
        <f t="shared" si="315"/>
        <v>9.4709839999999996</v>
      </c>
      <c r="H2579" s="2">
        <f t="shared" si="319"/>
        <v>8.7997489999999985</v>
      </c>
      <c r="I2579" s="2">
        <f t="array" ref="I2579">SUMPRODUCT(B2563:B2582, (ROW(B2563:B2582)-ROW(B2563)+1)) / (20*21/2)</f>
        <v>12.254299523809523</v>
      </c>
      <c r="J2579" s="2">
        <f t="shared" si="314"/>
        <v>11.237199021742065</v>
      </c>
      <c r="K2579" s="2">
        <f t="shared" si="316"/>
        <v>10.027626347331424</v>
      </c>
    </row>
    <row r="2580" spans="1:11" ht="13.5" x14ac:dyDescent="0.25">
      <c r="A2580" s="3">
        <f>TITRES_STAT!B2583</f>
        <v>45763</v>
      </c>
      <c r="B2580" s="6">
        <f>TITRES_STAT!D2583</f>
        <v>13.1066</v>
      </c>
      <c r="C2580" s="2">
        <f t="shared" si="317"/>
        <v>2.9199999999999449E-2</v>
      </c>
      <c r="D2580" s="2">
        <f t="shared" si="318"/>
        <v>12.927680000000001</v>
      </c>
      <c r="E2580" s="2">
        <f t="shared" si="320"/>
        <v>12.149850000000001</v>
      </c>
      <c r="F2580" s="2">
        <f t="shared" ref="F2580:F2643" si="321">AVERAGE(B2561:B2580)</f>
        <v>11.236865</v>
      </c>
      <c r="G2580" s="2">
        <f t="shared" si="315"/>
        <v>9.5678239999999999</v>
      </c>
      <c r="H2580" s="2">
        <f t="shared" si="319"/>
        <v>8.822654</v>
      </c>
      <c r="I2580" s="2">
        <f t="array" ref="I2580">SUMPRODUCT(B2564:B2583, (ROW(B2564:B2583)-ROW(B2564)+1)) / (20*21/2)</f>
        <v>12.469132380952381</v>
      </c>
      <c r="J2580" s="2">
        <f t="shared" si="314"/>
        <v>11.415237210147582</v>
      </c>
      <c r="K2580" s="2">
        <f t="shared" si="316"/>
        <v>10.148370412141958</v>
      </c>
    </row>
    <row r="2581" spans="1:11" ht="13.5" x14ac:dyDescent="0.25">
      <c r="A2581" s="3">
        <f>TITRES_STAT!B2584</f>
        <v>45764</v>
      </c>
      <c r="B2581" s="6">
        <f>TITRES_STAT!D2584</f>
        <v>13.4177</v>
      </c>
      <c r="C2581" s="2">
        <f t="shared" si="317"/>
        <v>0.31109999999999971</v>
      </c>
      <c r="D2581" s="2">
        <f t="shared" si="318"/>
        <v>13.08324</v>
      </c>
      <c r="E2581" s="2">
        <f t="shared" si="320"/>
        <v>12.39292</v>
      </c>
      <c r="F2581" s="2">
        <f t="shared" si="321"/>
        <v>11.4216</v>
      </c>
      <c r="G2581" s="2">
        <f t="shared" si="315"/>
        <v>9.6681640000000009</v>
      </c>
      <c r="H2581" s="2">
        <f t="shared" si="319"/>
        <v>8.8455514999999991</v>
      </c>
      <c r="I2581" s="2">
        <f t="array" ref="I2581">SUMPRODUCT(B2565:B2584, (ROW(B2565:B2584)-ROW(B2565)+1)) / (20*21/2)</f>
        <v>12.660540952380952</v>
      </c>
      <c r="J2581" s="2">
        <f t="shared" ref="J2581:J2644" si="322">$J$4*B2581+J2580*(1-$J$4)</f>
        <v>11.605947952038289</v>
      </c>
      <c r="K2581" s="2">
        <f t="shared" si="316"/>
        <v>10.276579415587372</v>
      </c>
    </row>
    <row r="2582" spans="1:11" ht="13.5" x14ac:dyDescent="0.25">
      <c r="A2582" s="3">
        <f>TITRES_STAT!B2585</f>
        <v>45765</v>
      </c>
      <c r="B2582" s="6">
        <f>TITRES_STAT!D2585</f>
        <v>13.7872</v>
      </c>
      <c r="C2582" s="2">
        <f t="shared" si="317"/>
        <v>0.36950000000000038</v>
      </c>
      <c r="D2582" s="2">
        <f t="shared" si="318"/>
        <v>13.234919999999999</v>
      </c>
      <c r="E2582" s="2">
        <f t="shared" si="320"/>
        <v>12.677800000000001</v>
      </c>
      <c r="F2582" s="2">
        <f t="shared" si="321"/>
        <v>11.609255000000001</v>
      </c>
      <c r="G2582" s="2">
        <f t="shared" si="315"/>
        <v>9.7788120000000003</v>
      </c>
      <c r="H2582" s="2">
        <f t="shared" si="319"/>
        <v>8.8702964999999985</v>
      </c>
      <c r="I2582" s="2">
        <f t="array" ref="I2582">SUMPRODUCT(B2566:B2585, (ROW(B2566:B2585)-ROW(B2566)+1)) / (20*21/2)</f>
        <v>12.821339999999999</v>
      </c>
      <c r="J2582" s="2">
        <f t="shared" si="322"/>
        <v>11.813686242320356</v>
      </c>
      <c r="K2582" s="2">
        <f t="shared" si="316"/>
        <v>10.414250811054535</v>
      </c>
    </row>
    <row r="2583" spans="1:11" ht="13.5" x14ac:dyDescent="0.25">
      <c r="A2583" s="3">
        <f>TITRES_STAT!B2586</f>
        <v>45768</v>
      </c>
      <c r="B2583" s="6">
        <f>TITRES_STAT!D2586</f>
        <v>13.865</v>
      </c>
      <c r="C2583" s="2">
        <f t="shared" si="317"/>
        <v>7.7799999999999869E-2</v>
      </c>
      <c r="D2583" s="2">
        <f t="shared" si="318"/>
        <v>13.45078</v>
      </c>
      <c r="E2583" s="2">
        <f t="shared" si="320"/>
        <v>12.9481</v>
      </c>
      <c r="F2583" s="2">
        <f t="shared" si="321"/>
        <v>11.796910000000002</v>
      </c>
      <c r="G2583" s="2">
        <f t="shared" si="315"/>
        <v>9.8892659999999992</v>
      </c>
      <c r="H2583" s="2">
        <f t="shared" si="319"/>
        <v>8.8957219999999992</v>
      </c>
      <c r="I2583" s="2">
        <f t="array" ref="I2583">SUMPRODUCT(B2567:B2586, (ROW(B2567:B2586)-ROW(B2567)+1)) / (20*21/2)</f>
        <v>12.980246190476191</v>
      </c>
      <c r="J2583" s="2">
        <f t="shared" si="322"/>
        <v>12.009049457337465</v>
      </c>
      <c r="K2583" s="2">
        <f t="shared" si="316"/>
        <v>10.549574308660238</v>
      </c>
    </row>
    <row r="2584" spans="1:11" ht="13.5" x14ac:dyDescent="0.25">
      <c r="A2584" s="3">
        <f>TITRES_STAT!B2587</f>
        <v>45769</v>
      </c>
      <c r="B2584" s="6">
        <f>TITRES_STAT!D2587</f>
        <v>13.806699999999999</v>
      </c>
      <c r="C2584" s="2">
        <f t="shared" si="317"/>
        <v>-5.8300000000000907E-2</v>
      </c>
      <c r="D2584" s="2">
        <f t="shared" si="318"/>
        <v>13.596640000000003</v>
      </c>
      <c r="E2584" s="2">
        <f t="shared" si="320"/>
        <v>13.162009999999999</v>
      </c>
      <c r="F2584" s="2">
        <f t="shared" si="321"/>
        <v>11.97241</v>
      </c>
      <c r="G2584" s="2">
        <f t="shared" si="315"/>
        <v>9.999136</v>
      </c>
      <c r="H2584" s="2">
        <f t="shared" si="319"/>
        <v>8.9210020000000014</v>
      </c>
      <c r="I2584" s="2">
        <f t="array" ref="I2584">SUMPRODUCT(B2568:B2587, (ROW(B2568:B2587)-ROW(B2568)+1)) / (20*21/2)</f>
        <v>13.149517142857142</v>
      </c>
      <c r="J2584" s="2">
        <f t="shared" si="322"/>
        <v>12.180254270924374</v>
      </c>
      <c r="K2584" s="2">
        <f t="shared" si="316"/>
        <v>10.677304727928465</v>
      </c>
    </row>
    <row r="2585" spans="1:11" ht="13.5" x14ac:dyDescent="0.25">
      <c r="A2585" s="3">
        <f>TITRES_STAT!B2588</f>
        <v>45770</v>
      </c>
      <c r="B2585" s="6">
        <f>TITRES_STAT!D2588</f>
        <v>13.6608</v>
      </c>
      <c r="C2585" s="2">
        <f t="shared" si="317"/>
        <v>-0.14589999999999925</v>
      </c>
      <c r="D2585" s="2">
        <f t="shared" si="318"/>
        <v>13.70748</v>
      </c>
      <c r="E2585" s="2">
        <f t="shared" si="320"/>
        <v>13.317579999999998</v>
      </c>
      <c r="F2585" s="2">
        <f t="shared" si="321"/>
        <v>12.138185</v>
      </c>
      <c r="G2585" s="2">
        <f t="shared" si="315"/>
        <v>10.107256</v>
      </c>
      <c r="H2585" s="2">
        <f t="shared" si="319"/>
        <v>8.9460385000000002</v>
      </c>
      <c r="I2585" s="2">
        <f t="array" ref="I2585">SUMPRODUCT(B2569:B2588, (ROW(B2569:B2588)-ROW(B2569)+1)) / (20*21/2)</f>
        <v>13.291983333333331</v>
      </c>
      <c r="J2585" s="2">
        <f t="shared" si="322"/>
        <v>12.321258626074433</v>
      </c>
      <c r="K2585" s="2">
        <f t="shared" si="316"/>
        <v>10.794304542519507</v>
      </c>
    </row>
    <row r="2586" spans="1:11" ht="13.5" x14ac:dyDescent="0.25">
      <c r="A2586" s="3">
        <f>TITRES_STAT!B2589</f>
        <v>45771</v>
      </c>
      <c r="B2586" s="6">
        <f>TITRES_STAT!D2589</f>
        <v>13.806699999999999</v>
      </c>
      <c r="C2586" s="2">
        <f t="shared" si="317"/>
        <v>0.14589999999999925</v>
      </c>
      <c r="D2586" s="2">
        <f t="shared" si="318"/>
        <v>13.78528</v>
      </c>
      <c r="E2586" s="2">
        <f t="shared" si="320"/>
        <v>13.43426</v>
      </c>
      <c r="F2586" s="2">
        <f t="shared" si="321"/>
        <v>12.311255000000003</v>
      </c>
      <c r="G2586" s="2">
        <f t="shared" si="315"/>
        <v>10.218097999999998</v>
      </c>
      <c r="H2586" s="2">
        <f t="shared" si="319"/>
        <v>8.9713185000000006</v>
      </c>
      <c r="I2586" s="2">
        <f t="array" ref="I2586">SUMPRODUCT(B2570:B2589, (ROW(B2570:B2589)-ROW(B2570)+1)) / (20*21/2)</f>
        <v>13.393244285714287</v>
      </c>
      <c r="J2586" s="2">
        <f t="shared" si="322"/>
        <v>12.462729233114965</v>
      </c>
      <c r="K2586" s="2">
        <f t="shared" si="316"/>
        <v>10.912437697714822</v>
      </c>
    </row>
    <row r="2587" spans="1:11" ht="13.5" x14ac:dyDescent="0.25">
      <c r="A2587" s="3">
        <f>TITRES_STAT!B2590</f>
        <v>45772</v>
      </c>
      <c r="B2587" s="6">
        <f>TITRES_STAT!D2590</f>
        <v>14.0886</v>
      </c>
      <c r="C2587" s="2">
        <f t="shared" si="317"/>
        <v>0.28190000000000026</v>
      </c>
      <c r="D2587" s="2">
        <f t="shared" si="318"/>
        <v>13.845560000000001</v>
      </c>
      <c r="E2587" s="2">
        <f t="shared" si="320"/>
        <v>13.540240000000001</v>
      </c>
      <c r="F2587" s="2">
        <f t="shared" si="321"/>
        <v>12.495505</v>
      </c>
      <c r="G2587" s="2">
        <f t="shared" si="315"/>
        <v>10.335355999999999</v>
      </c>
      <c r="H2587" s="2">
        <f t="shared" si="319"/>
        <v>8.9980080000000022</v>
      </c>
      <c r="I2587" s="2">
        <f t="array" ref="I2587">SUMPRODUCT(B2571:B2590, (ROW(B2571:B2590)-ROW(B2571)+1)) / (20*21/2)</f>
        <v>13.504135714285715</v>
      </c>
      <c r="J2587" s="2">
        <f t="shared" si="322"/>
        <v>12.617574068056397</v>
      </c>
      <c r="K2587" s="2">
        <f t="shared" si="316"/>
        <v>11.036993082118164</v>
      </c>
    </row>
    <row r="2588" spans="1:11" ht="13.5" x14ac:dyDescent="0.25">
      <c r="A2588" s="3">
        <f>TITRES_STAT!B2591</f>
        <v>45775</v>
      </c>
      <c r="B2588" s="6">
        <f>TITRES_STAT!D2591</f>
        <v>13.991400000000001</v>
      </c>
      <c r="C2588" s="2">
        <f t="shared" si="317"/>
        <v>-9.7199999999999065E-2</v>
      </c>
      <c r="D2588" s="2">
        <f t="shared" si="318"/>
        <v>13.870840000000001</v>
      </c>
      <c r="E2588" s="2">
        <f t="shared" si="320"/>
        <v>13.660810000000001</v>
      </c>
      <c r="F2588" s="2">
        <f t="shared" si="321"/>
        <v>12.665659999999999</v>
      </c>
      <c r="G2588" s="2">
        <f t="shared" si="315"/>
        <v>10.448532</v>
      </c>
      <c r="H2588" s="2">
        <f t="shared" si="319"/>
        <v>9.0242115000000016</v>
      </c>
      <c r="I2588" s="2">
        <f t="array" ref="I2588">SUMPRODUCT(B2572:B2591, (ROW(B2572:B2591)-ROW(B2572)+1)) / (20*21/2)</f>
        <v>13.596596666666667</v>
      </c>
      <c r="J2588" s="2">
        <f t="shared" si="322"/>
        <v>12.748414633003406</v>
      </c>
      <c r="K2588" s="2">
        <f t="shared" si="316"/>
        <v>11.15285217693706</v>
      </c>
    </row>
    <row r="2589" spans="1:11" ht="13.5" x14ac:dyDescent="0.25">
      <c r="A2589" s="3">
        <f>TITRES_STAT!B2592</f>
        <v>45776</v>
      </c>
      <c r="B2589" s="6">
        <f>TITRES_STAT!D2592</f>
        <v>13.728899999999999</v>
      </c>
      <c r="C2589" s="2">
        <f t="shared" si="317"/>
        <v>-0.26250000000000107</v>
      </c>
      <c r="D2589" s="2">
        <f t="shared" si="318"/>
        <v>13.855279999999999</v>
      </c>
      <c r="E2589" s="2">
        <f t="shared" si="320"/>
        <v>13.725960000000001</v>
      </c>
      <c r="F2589" s="2">
        <f t="shared" si="321"/>
        <v>12.817340000000002</v>
      </c>
      <c r="G2589" s="2">
        <f t="shared" si="315"/>
        <v>10.557041999999999</v>
      </c>
      <c r="H2589" s="2">
        <f t="shared" si="319"/>
        <v>9.0491510000000002</v>
      </c>
      <c r="I2589" s="2">
        <f t="array" ref="I2589">SUMPRODUCT(B2573:B2592, (ROW(B2573:B2592)-ROW(B2573)+1)) / (20*21/2)</f>
        <v>13.675859999999998</v>
      </c>
      <c r="J2589" s="2">
        <f t="shared" si="322"/>
        <v>12.841794191764986</v>
      </c>
      <c r="K2589" s="2">
        <f t="shared" si="316"/>
        <v>11.253873660194431</v>
      </c>
    </row>
    <row r="2590" spans="1:11" ht="13.5" x14ac:dyDescent="0.25">
      <c r="A2590" s="3">
        <f>TITRES_STAT!B2593</f>
        <v>45777</v>
      </c>
      <c r="B2590" s="6">
        <f>TITRES_STAT!D2593</f>
        <v>13.9817</v>
      </c>
      <c r="C2590" s="2">
        <f t="shared" si="317"/>
        <v>0.25280000000000058</v>
      </c>
      <c r="D2590" s="2">
        <f t="shared" si="318"/>
        <v>13.919460000000001</v>
      </c>
      <c r="E2590" s="2">
        <f t="shared" si="320"/>
        <v>13.813469999999999</v>
      </c>
      <c r="F2590" s="2">
        <f t="shared" si="321"/>
        <v>12.981660000000002</v>
      </c>
      <c r="G2590" s="2">
        <f t="shared" si="315"/>
        <v>10.670996000000001</v>
      </c>
      <c r="H2590" s="2">
        <f t="shared" si="319"/>
        <v>9.075306000000003</v>
      </c>
      <c r="I2590" s="2">
        <f t="array" ref="I2590">SUMPRODUCT(B2574:B2593, (ROW(B2574:B2593)-ROW(B2574)+1)) / (20*21/2)</f>
        <v>13.767581428571429</v>
      </c>
      <c r="J2590" s="2">
        <f t="shared" si="322"/>
        <v>12.950356649692131</v>
      </c>
      <c r="K2590" s="2">
        <f t="shared" si="316"/>
        <v>11.360847242147591</v>
      </c>
    </row>
    <row r="2591" spans="1:11" ht="13.5" x14ac:dyDescent="0.25">
      <c r="A2591" s="3">
        <f>TITRES_STAT!B2594</f>
        <v>45779</v>
      </c>
      <c r="B2591" s="6">
        <f>TITRES_STAT!D2594</f>
        <v>13.952500000000001</v>
      </c>
      <c r="C2591" s="2">
        <f t="shared" si="317"/>
        <v>-2.9199999999999449E-2</v>
      </c>
      <c r="D2591" s="2">
        <f t="shared" si="318"/>
        <v>13.94862</v>
      </c>
      <c r="E2591" s="2">
        <f t="shared" si="320"/>
        <v>13.866949999999999</v>
      </c>
      <c r="F2591" s="2">
        <f t="shared" si="321"/>
        <v>13.129935</v>
      </c>
      <c r="G2591" s="2">
        <f t="shared" si="315"/>
        <v>10.784754</v>
      </c>
      <c r="H2591" s="2">
        <f t="shared" si="319"/>
        <v>9.1013150000000032</v>
      </c>
      <c r="I2591" s="2">
        <f t="array" ref="I2591">SUMPRODUCT(B2575:B2594, (ROW(B2575:B2594)-ROW(B2575)+1)) / (20*21/2)</f>
        <v>13.86499714285714</v>
      </c>
      <c r="J2591" s="2">
        <f t="shared" si="322"/>
        <v>13.045798873530975</v>
      </c>
      <c r="K2591" s="2">
        <f t="shared" si="316"/>
        <v>11.462480683631998</v>
      </c>
    </row>
    <row r="2592" spans="1:11" ht="13.5" x14ac:dyDescent="0.25">
      <c r="A2592" s="3">
        <f>TITRES_STAT!B2595</f>
        <v>45782</v>
      </c>
      <c r="B2592" s="6">
        <f>TITRES_STAT!D2595</f>
        <v>13.962199999999999</v>
      </c>
      <c r="C2592" s="2">
        <f t="shared" si="317"/>
        <v>9.6999999999987097E-3</v>
      </c>
      <c r="D2592" s="2">
        <f t="shared" si="318"/>
        <v>13.92334</v>
      </c>
      <c r="E2592" s="2">
        <f t="shared" si="320"/>
        <v>13.884450000000001</v>
      </c>
      <c r="F2592" s="2">
        <f t="shared" si="321"/>
        <v>13.281124999999999</v>
      </c>
      <c r="G2592" s="2">
        <f t="shared" si="315"/>
        <v>10.900652000000003</v>
      </c>
      <c r="H2592" s="2">
        <f t="shared" si="319"/>
        <v>9.1273725000000017</v>
      </c>
      <c r="I2592" s="2">
        <f t="array" ref="I2592">SUMPRODUCT(B2576:B2595, (ROW(B2576:B2595)-ROW(B2576)+1)) / (20*21/2)</f>
        <v>13.961162857142858</v>
      </c>
      <c r="J2592" s="2">
        <f t="shared" si="322"/>
        <v>13.13307517128993</v>
      </c>
      <c r="K2592" s="2">
        <f t="shared" si="316"/>
        <v>11.560508892117019</v>
      </c>
    </row>
    <row r="2593" spans="1:11" ht="13.5" x14ac:dyDescent="0.25">
      <c r="A2593" s="3">
        <f>TITRES_STAT!B2596</f>
        <v>45783</v>
      </c>
      <c r="B2593" s="6">
        <f>TITRES_STAT!D2596</f>
        <v>14.244199999999999</v>
      </c>
      <c r="C2593" s="2">
        <f t="shared" si="317"/>
        <v>0.28200000000000003</v>
      </c>
      <c r="D2593" s="2">
        <f t="shared" si="318"/>
        <v>13.973899999999997</v>
      </c>
      <c r="E2593" s="2">
        <f t="shared" si="320"/>
        <v>13.922370000000001</v>
      </c>
      <c r="F2593" s="2">
        <f t="shared" si="321"/>
        <v>13.435234999999997</v>
      </c>
      <c r="G2593" s="2">
        <f t="shared" si="315"/>
        <v>11.020634000000003</v>
      </c>
      <c r="H2593" s="2">
        <f t="shared" si="319"/>
        <v>9.155083000000003</v>
      </c>
      <c r="I2593" s="2">
        <f t="array" ref="I2593">SUMPRODUCT(B2577:B2596, (ROW(B2577:B2596)-ROW(B2577)+1)) / (20*21/2)</f>
        <v>14.05477904761905</v>
      </c>
      <c r="J2593" s="2">
        <f t="shared" si="322"/>
        <v>13.238896583548032</v>
      </c>
      <c r="K2593" s="2">
        <f t="shared" si="316"/>
        <v>11.665751680661451</v>
      </c>
    </row>
    <row r="2594" spans="1:11" ht="13.5" x14ac:dyDescent="0.25">
      <c r="A2594" s="3">
        <f>TITRES_STAT!B2597</f>
        <v>45784</v>
      </c>
      <c r="B2594" s="6">
        <f>TITRES_STAT!D2597</f>
        <v>14.4581</v>
      </c>
      <c r="C2594" s="2">
        <f t="shared" si="317"/>
        <v>0.21390000000000065</v>
      </c>
      <c r="D2594" s="2">
        <f t="shared" si="318"/>
        <v>14.119739999999998</v>
      </c>
      <c r="E2594" s="2">
        <f t="shared" si="320"/>
        <v>13.98751</v>
      </c>
      <c r="F2594" s="2">
        <f t="shared" si="321"/>
        <v>13.574759999999998</v>
      </c>
      <c r="G2594" s="2">
        <f t="shared" si="315"/>
        <v>11.145088000000001</v>
      </c>
      <c r="H2594" s="2">
        <f t="shared" si="319"/>
        <v>9.1843005000000009</v>
      </c>
      <c r="I2594" s="2">
        <f t="array" ref="I2594">SUMPRODUCT(B2578:B2597, (ROW(B2578:B2597)-ROW(B2578)+1)) / (20*21/2)</f>
        <v>14.146081904761905</v>
      </c>
      <c r="J2594" s="2">
        <f t="shared" si="322"/>
        <v>13.355011194638696</v>
      </c>
      <c r="K2594" s="2">
        <f t="shared" si="316"/>
        <v>11.775255536321787</v>
      </c>
    </row>
    <row r="2595" spans="1:11" ht="13.5" x14ac:dyDescent="0.25">
      <c r="A2595" s="3">
        <f>TITRES_STAT!B2598</f>
        <v>45785</v>
      </c>
      <c r="B2595" s="6">
        <f>TITRES_STAT!D2598</f>
        <v>14.5845</v>
      </c>
      <c r="C2595" s="2">
        <f t="shared" si="317"/>
        <v>0.12640000000000029</v>
      </c>
      <c r="D2595" s="2">
        <f t="shared" si="318"/>
        <v>14.240300000000001</v>
      </c>
      <c r="E2595" s="2">
        <f t="shared" si="320"/>
        <v>14.079879999999999</v>
      </c>
      <c r="F2595" s="2">
        <f t="shared" si="321"/>
        <v>13.698729999999998</v>
      </c>
      <c r="G2595" s="2">
        <f t="shared" si="315"/>
        <v>11.272069999999999</v>
      </c>
      <c r="H2595" s="2">
        <f t="shared" si="319"/>
        <v>9.2135665000000024</v>
      </c>
      <c r="I2595" s="2">
        <f t="array" ref="I2595">SUMPRODUCT(B2579:B2598, (ROW(B2579:B2598)-ROW(B2579)+1)) / (20*21/2)</f>
        <v>14.221733809523808</v>
      </c>
      <c r="J2595" s="2">
        <f t="shared" si="322"/>
        <v>13.472105366577868</v>
      </c>
      <c r="K2595" s="2">
        <f t="shared" si="316"/>
        <v>11.885421985877795</v>
      </c>
    </row>
    <row r="2596" spans="1:11" ht="13.5" x14ac:dyDescent="0.25">
      <c r="A2596" s="3">
        <f>TITRES_STAT!B2599</f>
        <v>45786</v>
      </c>
      <c r="B2596" s="6">
        <f>TITRES_STAT!D2599</f>
        <v>14.681699999999999</v>
      </c>
      <c r="C2596" s="2">
        <f t="shared" si="317"/>
        <v>9.7199999999999065E-2</v>
      </c>
      <c r="D2596" s="2">
        <f t="shared" si="318"/>
        <v>14.386140000000001</v>
      </c>
      <c r="E2596" s="2">
        <f t="shared" si="320"/>
        <v>14.16738</v>
      </c>
      <c r="F2596" s="2">
        <f t="shared" si="321"/>
        <v>13.800819999999998</v>
      </c>
      <c r="G2596" s="2">
        <f t="shared" si="315"/>
        <v>11.400411999999999</v>
      </c>
      <c r="H2596" s="2">
        <f t="shared" si="319"/>
        <v>9.2441450000000032</v>
      </c>
      <c r="I2596" s="2">
        <f t="array" ref="I2596">SUMPRODUCT(B2580:B2599, (ROW(B2580:B2599)-ROW(B2580)+1)) / (20*21/2)</f>
        <v>14.287433333333333</v>
      </c>
      <c r="J2596" s="2">
        <f t="shared" si="322"/>
        <v>13.587304855475214</v>
      </c>
      <c r="K2596" s="2">
        <f t="shared" si="316"/>
        <v>11.99507994721592</v>
      </c>
    </row>
    <row r="2597" spans="1:11" ht="13.5" x14ac:dyDescent="0.25">
      <c r="A2597" s="3">
        <f>TITRES_STAT!B2600</f>
        <v>45789</v>
      </c>
      <c r="B2597" s="6">
        <f>TITRES_STAT!D2600</f>
        <v>14.759499999999999</v>
      </c>
      <c r="C2597" s="2">
        <f t="shared" si="317"/>
        <v>7.7799999999999869E-2</v>
      </c>
      <c r="D2597" s="2">
        <f t="shared" si="318"/>
        <v>14.545599999999999</v>
      </c>
      <c r="E2597" s="2">
        <f t="shared" si="320"/>
        <v>14.234469999999998</v>
      </c>
      <c r="F2597" s="2">
        <f t="shared" si="321"/>
        <v>13.887354999999999</v>
      </c>
      <c r="G2597" s="2">
        <f t="shared" si="315"/>
        <v>11.53031</v>
      </c>
      <c r="H2597" s="2">
        <f t="shared" si="319"/>
        <v>9.2741890000000016</v>
      </c>
      <c r="I2597" s="2">
        <f t="array" ref="I2597">SUMPRODUCT(B2581:B2600, (ROW(B2581:B2600)-ROW(B2581)+1)) / (20*21/2)</f>
        <v>14.335358571428571</v>
      </c>
      <c r="J2597" s="2">
        <f t="shared" si="322"/>
        <v>13.698942488287098</v>
      </c>
      <c r="K2597" s="2">
        <f t="shared" si="316"/>
        <v>12.103488576736865</v>
      </c>
    </row>
    <row r="2598" spans="1:11" ht="13.5" x14ac:dyDescent="0.25">
      <c r="A2598" s="3">
        <f>TITRES_STAT!B2601</f>
        <v>45790</v>
      </c>
      <c r="B2598" s="6">
        <f>TITRES_STAT!D2601</f>
        <v>14.681699999999999</v>
      </c>
      <c r="C2598" s="2">
        <f t="shared" si="317"/>
        <v>-7.7799999999999869E-2</v>
      </c>
      <c r="D2598" s="2">
        <f t="shared" si="318"/>
        <v>14.633100000000002</v>
      </c>
      <c r="E2598" s="2">
        <f t="shared" si="320"/>
        <v>14.3035</v>
      </c>
      <c r="F2598" s="2">
        <f t="shared" si="321"/>
        <v>13.982155000000001</v>
      </c>
      <c r="G2598" s="2">
        <f t="shared" si="315"/>
        <v>11.659235999999998</v>
      </c>
      <c r="H2598" s="2">
        <f t="shared" si="319"/>
        <v>9.3043300000000038</v>
      </c>
      <c r="I2598" s="2">
        <f t="array" ref="I2598">SUMPRODUCT(B2582:B2601, (ROW(B2582:B2601)-ROW(B2582)+1)) / (20*21/2)</f>
        <v>14.378186190476191</v>
      </c>
      <c r="J2598" s="2">
        <f t="shared" si="322"/>
        <v>13.792538441783565</v>
      </c>
      <c r="K2598" s="2">
        <f t="shared" si="316"/>
        <v>12.204594907060908</v>
      </c>
    </row>
    <row r="2599" spans="1:11" ht="13.5" x14ac:dyDescent="0.25">
      <c r="A2599" s="3">
        <f>TITRES_STAT!B2602</f>
        <v>45791</v>
      </c>
      <c r="B2599" s="6">
        <f>TITRES_STAT!D2602</f>
        <v>14.672000000000001</v>
      </c>
      <c r="C2599" s="2">
        <f t="shared" si="317"/>
        <v>-9.6999999999987097E-3</v>
      </c>
      <c r="D2599" s="2">
        <f t="shared" si="318"/>
        <v>14.675880000000001</v>
      </c>
      <c r="E2599" s="2">
        <f t="shared" si="320"/>
        <v>14.397810000000002</v>
      </c>
      <c r="F2599" s="2">
        <f t="shared" si="321"/>
        <v>14.061885</v>
      </c>
      <c r="G2599" s="2">
        <f t="shared" si="315"/>
        <v>11.788551999999999</v>
      </c>
      <c r="H2599" s="2">
        <f t="shared" si="319"/>
        <v>9.3349090000000032</v>
      </c>
      <c r="I2599" s="2">
        <f t="array" ref="I2599">SUMPRODUCT(B2583:B2602, (ROW(B2583:B2602)-ROW(B2583)+1)) / (20*21/2)</f>
        <v>14.415457619047618</v>
      </c>
      <c r="J2599" s="2">
        <f t="shared" si="322"/>
        <v>13.876296685423226</v>
      </c>
      <c r="K2599" s="2">
        <f t="shared" si="316"/>
        <v>12.301355891097737</v>
      </c>
    </row>
    <row r="2600" spans="1:11" ht="13.5" x14ac:dyDescent="0.25">
      <c r="A2600" s="3">
        <f>TITRES_STAT!B2603</f>
        <v>45792</v>
      </c>
      <c r="B2600" s="6">
        <f>TITRES_STAT!D2603</f>
        <v>14.565099999999999</v>
      </c>
      <c r="C2600" s="2">
        <f t="shared" si="317"/>
        <v>-0.10690000000000133</v>
      </c>
      <c r="D2600" s="2">
        <f t="shared" si="318"/>
        <v>14.672000000000001</v>
      </c>
      <c r="E2600" s="2">
        <f t="shared" si="320"/>
        <v>14.456150000000003</v>
      </c>
      <c r="F2600" s="2">
        <f t="shared" si="321"/>
        <v>14.134809999999998</v>
      </c>
      <c r="G2600" s="2">
        <f t="shared" si="315"/>
        <v>11.91009</v>
      </c>
      <c r="H2600" s="2">
        <f t="shared" si="319"/>
        <v>9.3649535000000039</v>
      </c>
      <c r="I2600" s="2">
        <f t="array" ref="I2600">SUMPRODUCT(B2584:B2603, (ROW(B2584:B2603)-ROW(B2584)+1)) / (20*21/2)</f>
        <v>14.443380000000001</v>
      </c>
      <c r="J2600" s="2">
        <f t="shared" si="322"/>
        <v>13.941897001097205</v>
      </c>
      <c r="K2600" s="2">
        <f t="shared" si="316"/>
        <v>12.390130169878219</v>
      </c>
    </row>
    <row r="2601" spans="1:11" ht="13.5" x14ac:dyDescent="0.25">
      <c r="A2601" s="3">
        <f>TITRES_STAT!B2604</f>
        <v>45793</v>
      </c>
      <c r="B2601" s="6">
        <f>TITRES_STAT!D2604</f>
        <v>14.5845</v>
      </c>
      <c r="C2601" s="2">
        <f t="shared" si="317"/>
        <v>1.9400000000000972E-2</v>
      </c>
      <c r="D2601" s="2">
        <f t="shared" si="318"/>
        <v>14.652559999999999</v>
      </c>
      <c r="E2601" s="2">
        <f t="shared" si="320"/>
        <v>14.519349999999999</v>
      </c>
      <c r="F2601" s="2">
        <f t="shared" si="321"/>
        <v>14.193149999999999</v>
      </c>
      <c r="G2601" s="2">
        <f t="shared" si="315"/>
        <v>12.029878000000002</v>
      </c>
      <c r="H2601" s="2">
        <f t="shared" si="319"/>
        <v>9.3950950000000013</v>
      </c>
      <c r="I2601" s="2">
        <f t="array" ref="I2601">SUMPRODUCT(B2585:B2604, (ROW(B2585:B2604)-ROW(B2585)+1)) / (20*21/2)</f>
        <v>14.491296666666667</v>
      </c>
      <c r="J2601" s="2">
        <f t="shared" si="322"/>
        <v>14.003097286706994</v>
      </c>
      <c r="K2601" s="2">
        <f t="shared" si="316"/>
        <v>12.476183888706524</v>
      </c>
    </row>
    <row r="2602" spans="1:11" ht="13.5" x14ac:dyDescent="0.25">
      <c r="A2602" s="3">
        <f>TITRES_STAT!B2605</f>
        <v>45796</v>
      </c>
      <c r="B2602" s="6">
        <f>TITRES_STAT!D2605</f>
        <v>14.5845</v>
      </c>
      <c r="C2602" s="2">
        <f t="shared" si="317"/>
        <v>0</v>
      </c>
      <c r="D2602" s="2">
        <f t="shared" si="318"/>
        <v>14.617560000000001</v>
      </c>
      <c r="E2602" s="2">
        <f t="shared" si="320"/>
        <v>14.581579999999997</v>
      </c>
      <c r="F2602" s="2">
        <f t="shared" si="321"/>
        <v>14.233015</v>
      </c>
      <c r="G2602" s="2">
        <f t="shared" si="315"/>
        <v>12.149082000000003</v>
      </c>
      <c r="H2602" s="2">
        <f t="shared" si="319"/>
        <v>9.425236500000004</v>
      </c>
      <c r="I2602" s="2">
        <f t="array" ref="I2602">SUMPRODUCT(B2586:B2605, (ROW(B2586:B2605)-ROW(B2586)+1)) / (20*21/2)</f>
        <v>14.53278238095238</v>
      </c>
      <c r="J2602" s="2">
        <f t="shared" si="322"/>
        <v>14.05846897368728</v>
      </c>
      <c r="K2602" s="2">
        <f t="shared" si="316"/>
        <v>12.558862951894504</v>
      </c>
    </row>
    <row r="2603" spans="1:11" ht="13.5" x14ac:dyDescent="0.25">
      <c r="A2603" s="3">
        <f>TITRES_STAT!B2606</f>
        <v>45797</v>
      </c>
      <c r="B2603" s="6">
        <f>TITRES_STAT!D2606</f>
        <v>14.526199999999999</v>
      </c>
      <c r="C2603" s="2">
        <f t="shared" si="317"/>
        <v>-5.8300000000000907E-2</v>
      </c>
      <c r="D2603" s="2">
        <f t="shared" si="318"/>
        <v>14.586459999999999</v>
      </c>
      <c r="E2603" s="2">
        <f t="shared" si="320"/>
        <v>14.609780000000001</v>
      </c>
      <c r="F2603" s="2">
        <f t="shared" si="321"/>
        <v>14.266075000000001</v>
      </c>
      <c r="G2603" s="2">
        <f t="shared" si="315"/>
        <v>12.267507999999999</v>
      </c>
      <c r="H2603" s="2">
        <f t="shared" si="319"/>
        <v>9.4555725000000024</v>
      </c>
      <c r="I2603" s="2">
        <f t="array" ref="I2603">SUMPRODUCT(B2587:B2606, (ROW(B2587:B2606)-ROW(B2587)+1)) / (20*21/2)</f>
        <v>14.557044285714285</v>
      </c>
      <c r="J2603" s="2">
        <f t="shared" si="322"/>
        <v>14.103014785717063</v>
      </c>
      <c r="K2603" s="2">
        <f t="shared" si="316"/>
        <v>12.63601342436923</v>
      </c>
    </row>
    <row r="2604" spans="1:11" ht="13.5" x14ac:dyDescent="0.25">
      <c r="A2604" s="3">
        <f>TITRES_STAT!B2607</f>
        <v>45798</v>
      </c>
      <c r="B2604" s="6">
        <f>TITRES_STAT!D2607</f>
        <v>14.7692</v>
      </c>
      <c r="C2604" s="2">
        <f t="shared" si="317"/>
        <v>0.24300000000000033</v>
      </c>
      <c r="D2604" s="2">
        <f t="shared" si="318"/>
        <v>14.6059</v>
      </c>
      <c r="E2604" s="2">
        <f t="shared" si="320"/>
        <v>14.640890000000002</v>
      </c>
      <c r="F2604" s="2">
        <f t="shared" si="321"/>
        <v>14.314200000000003</v>
      </c>
      <c r="G2604" s="2">
        <f t="shared" si="315"/>
        <v>12.391183999999999</v>
      </c>
      <c r="H2604" s="2">
        <f t="shared" si="319"/>
        <v>9.4871235000000027</v>
      </c>
      <c r="I2604" s="2">
        <f t="array" ref="I2604">SUMPRODUCT(B2588:B2607, (ROW(B2588:B2607)-ROW(B2588)+1)) / (20*21/2)</f>
        <v>14.591302857142857</v>
      </c>
      <c r="J2604" s="2">
        <f t="shared" si="322"/>
        <v>14.166460996601153</v>
      </c>
      <c r="K2604" s="2">
        <f t="shared" si="316"/>
        <v>12.719667799884162</v>
      </c>
    </row>
    <row r="2605" spans="1:11" ht="13.5" x14ac:dyDescent="0.25">
      <c r="A2605" s="3">
        <f>TITRES_STAT!B2608</f>
        <v>45799</v>
      </c>
      <c r="B2605" s="6">
        <f>TITRES_STAT!D2608</f>
        <v>14.7498</v>
      </c>
      <c r="C2605" s="2">
        <f t="shared" si="317"/>
        <v>-1.9399999999999196E-2</v>
      </c>
      <c r="D2605" s="2">
        <f t="shared" si="318"/>
        <v>14.642840000000001</v>
      </c>
      <c r="E2605" s="2">
        <f t="shared" si="320"/>
        <v>14.657420000000002</v>
      </c>
      <c r="F2605" s="2">
        <f t="shared" si="321"/>
        <v>14.368649999999999</v>
      </c>
      <c r="G2605" s="2">
        <f t="shared" si="315"/>
        <v>12.514472000000001</v>
      </c>
      <c r="H2605" s="2">
        <f t="shared" si="319"/>
        <v>9.5176050000000032</v>
      </c>
      <c r="I2605" s="2">
        <f t="array" ref="I2605">SUMPRODUCT(B2589:B2608, (ROW(B2589:B2608)-ROW(B2589)+1)) / (20*21/2)</f>
        <v>14.619549047619046</v>
      </c>
      <c r="J2605" s="2">
        <f t="shared" si="322"/>
        <v>14.222017092162947</v>
      </c>
      <c r="K2605" s="2">
        <f t="shared" si="316"/>
        <v>12.799280827339686</v>
      </c>
    </row>
    <row r="2606" spans="1:11" ht="13.5" x14ac:dyDescent="0.25">
      <c r="A2606" s="3">
        <f>TITRES_STAT!B2609</f>
        <v>45800</v>
      </c>
      <c r="B2606" s="6">
        <f>TITRES_STAT!D2609</f>
        <v>14.6234</v>
      </c>
      <c r="C2606" s="2">
        <f t="shared" si="317"/>
        <v>-0.12640000000000029</v>
      </c>
      <c r="D2606" s="2">
        <f t="shared" si="318"/>
        <v>14.65062</v>
      </c>
      <c r="E2606" s="2">
        <f t="shared" si="320"/>
        <v>14.651590000000002</v>
      </c>
      <c r="F2606" s="2">
        <f t="shared" si="321"/>
        <v>14.409484999999998</v>
      </c>
      <c r="G2606" s="2">
        <f t="shared" si="315"/>
        <v>12.635816</v>
      </c>
      <c r="H2606" s="2">
        <f t="shared" si="319"/>
        <v>9.5474545000000042</v>
      </c>
      <c r="I2606" s="2">
        <f t="array" ref="I2606">SUMPRODUCT(B2590:B2609, (ROW(B2590:B2609)-ROW(B2590)+1)) / (20*21/2)</f>
        <v>14.66089666666667</v>
      </c>
      <c r="J2606" s="2">
        <f t="shared" si="322"/>
        <v>14.260244035766476</v>
      </c>
      <c r="K2606" s="2">
        <f t="shared" si="316"/>
        <v>12.870814912542052</v>
      </c>
    </row>
    <row r="2607" spans="1:11" ht="13.5" x14ac:dyDescent="0.25">
      <c r="A2607" s="3">
        <f>TITRES_STAT!B2610</f>
        <v>45803</v>
      </c>
      <c r="B2607" s="6">
        <f>TITRES_STAT!D2610</f>
        <v>14.7692</v>
      </c>
      <c r="C2607" s="2">
        <f t="shared" si="317"/>
        <v>0.14579999999999949</v>
      </c>
      <c r="D2607" s="2">
        <f t="shared" si="318"/>
        <v>14.68756</v>
      </c>
      <c r="E2607" s="2">
        <f t="shared" si="320"/>
        <v>14.652560000000003</v>
      </c>
      <c r="F2607" s="2">
        <f t="shared" si="321"/>
        <v>14.443515</v>
      </c>
      <c r="G2607" s="2">
        <f t="shared" si="315"/>
        <v>12.752295999999999</v>
      </c>
      <c r="H2607" s="2">
        <f t="shared" si="319"/>
        <v>9.5787625000000034</v>
      </c>
      <c r="I2607" s="2">
        <f t="array" ref="I2607">SUMPRODUCT(B2591:B2610, (ROW(B2591:B2610)-ROW(B2591)+1)) / (20*21/2)</f>
        <v>14.700300476190478</v>
      </c>
      <c r="J2607" s="2">
        <f t="shared" si="322"/>
        <v>14.308716032360145</v>
      </c>
      <c r="K2607" s="2">
        <f t="shared" si="316"/>
        <v>12.945261386560011</v>
      </c>
    </row>
    <row r="2608" spans="1:11" ht="13.5" x14ac:dyDescent="0.25">
      <c r="A2608" s="3">
        <f>TITRES_STAT!B2611</f>
        <v>45804</v>
      </c>
      <c r="B2608" s="6">
        <f>TITRES_STAT!D2611</f>
        <v>14.7401</v>
      </c>
      <c r="C2608" s="2">
        <f t="shared" si="317"/>
        <v>-2.9099999999999682E-2</v>
      </c>
      <c r="D2608" s="2">
        <f t="shared" si="318"/>
        <v>14.730339999999998</v>
      </c>
      <c r="E2608" s="2">
        <f t="shared" si="320"/>
        <v>14.658400000000004</v>
      </c>
      <c r="F2608" s="2">
        <f t="shared" si="321"/>
        <v>14.480949999999998</v>
      </c>
      <c r="G2608" s="2">
        <f t="shared" si="315"/>
        <v>12.868193999999999</v>
      </c>
      <c r="H2608" s="2">
        <f t="shared" si="319"/>
        <v>9.609925000000004</v>
      </c>
      <c r="I2608" s="2">
        <f t="array" ref="I2608">SUMPRODUCT(B2592:B2611, (ROW(B2592:B2611)-ROW(B2592)+1)) / (20*21/2)</f>
        <v>14.753588571428571</v>
      </c>
      <c r="J2608" s="2">
        <f t="shared" si="322"/>
        <v>14.349800219754416</v>
      </c>
      <c r="K2608" s="2">
        <f t="shared" si="316"/>
        <v>13.015647214538051</v>
      </c>
    </row>
    <row r="2609" spans="1:11" ht="13.5" x14ac:dyDescent="0.25">
      <c r="A2609" s="3">
        <f>TITRES_STAT!B2612</f>
        <v>45805</v>
      </c>
      <c r="B2609" s="6">
        <f>TITRES_STAT!D2612</f>
        <v>14.915100000000001</v>
      </c>
      <c r="C2609" s="2">
        <f t="shared" si="317"/>
        <v>0.17500000000000071</v>
      </c>
      <c r="D2609" s="2">
        <f t="shared" si="318"/>
        <v>14.75952</v>
      </c>
      <c r="E2609" s="2">
        <f t="shared" si="320"/>
        <v>14.68271</v>
      </c>
      <c r="F2609" s="2">
        <f t="shared" si="321"/>
        <v>14.540259999999998</v>
      </c>
      <c r="G2609" s="2">
        <f t="shared" si="315"/>
        <v>12.980007999999998</v>
      </c>
      <c r="H2609" s="2">
        <f t="shared" si="319"/>
        <v>9.6419625000000018</v>
      </c>
      <c r="I2609" s="2">
        <f t="array" ref="I2609">SUMPRODUCT(B2593:B2612, (ROW(B2593:B2612)-ROW(B2593)+1)) / (20*21/2)</f>
        <v>14.816924761904762</v>
      </c>
      <c r="J2609" s="2">
        <f t="shared" si="322"/>
        <v>14.403638294063519</v>
      </c>
      <c r="K2609" s="2">
        <f t="shared" si="316"/>
        <v>13.090135559065972</v>
      </c>
    </row>
    <row r="2610" spans="1:11" ht="13.5" x14ac:dyDescent="0.25">
      <c r="A2610" s="3">
        <f>TITRES_STAT!B2613</f>
        <v>45806</v>
      </c>
      <c r="B2610" s="6">
        <f>TITRES_STAT!D2613</f>
        <v>14.954000000000001</v>
      </c>
      <c r="C2610" s="2">
        <f t="shared" si="317"/>
        <v>3.8899999999999935E-2</v>
      </c>
      <c r="D2610" s="2">
        <f t="shared" si="318"/>
        <v>14.800360000000001</v>
      </c>
      <c r="E2610" s="2">
        <f t="shared" si="320"/>
        <v>14.7216</v>
      </c>
      <c r="F2610" s="2">
        <f t="shared" si="321"/>
        <v>14.588875000000002</v>
      </c>
      <c r="G2610" s="2">
        <f t="shared" ref="G2610:G2673" si="323">AVERAGE(B2561:B2610)</f>
        <v>13.092989999999997</v>
      </c>
      <c r="H2610" s="2">
        <f t="shared" si="319"/>
        <v>9.6741945000000023</v>
      </c>
      <c r="I2610" s="2">
        <f t="array" ref="I2610">SUMPRODUCT(B2594:B2613, (ROW(B2594:B2613)-ROW(B2594)+1)) / (20*21/2)</f>
        <v>14.841415714285716</v>
      </c>
      <c r="J2610" s="2">
        <f t="shared" si="322"/>
        <v>14.456053694628899</v>
      </c>
      <c r="K2610" s="2">
        <f t="shared" si="316"/>
        <v>13.163228282239857</v>
      </c>
    </row>
    <row r="2611" spans="1:11" ht="13.5" x14ac:dyDescent="0.25">
      <c r="A2611" s="3">
        <f>TITRES_STAT!B2614</f>
        <v>45807</v>
      </c>
      <c r="B2611" s="6">
        <f>TITRES_STAT!D2614</f>
        <v>15.148400000000001</v>
      </c>
      <c r="C2611" s="2">
        <f t="shared" si="317"/>
        <v>0.19439999999999991</v>
      </c>
      <c r="D2611" s="2">
        <f t="shared" si="318"/>
        <v>14.905359999999998</v>
      </c>
      <c r="E2611" s="2">
        <f t="shared" si="320"/>
        <v>14.777989999999999</v>
      </c>
      <c r="F2611" s="2">
        <f t="shared" si="321"/>
        <v>14.648670000000001</v>
      </c>
      <c r="G2611" s="2">
        <f t="shared" si="323"/>
        <v>13.201497999999997</v>
      </c>
      <c r="H2611" s="2">
        <f t="shared" si="319"/>
        <v>9.7073985000000036</v>
      </c>
      <c r="I2611" s="2">
        <f t="array" ref="I2611">SUMPRODUCT(B2595:B2614, (ROW(B2595:B2614)-ROW(B2595)+1)) / (20*21/2)</f>
        <v>14.890215238095241</v>
      </c>
      <c r="J2611" s="2">
        <f t="shared" si="322"/>
        <v>14.521991437997576</v>
      </c>
      <c r="K2611" s="2">
        <f t="shared" ref="K2611:K2674" si="324">$K$4*B2611+(1-$K$4)*K2610</f>
        <v>13.241078153524569</v>
      </c>
    </row>
    <row r="2612" spans="1:11" ht="13.5" x14ac:dyDescent="0.25">
      <c r="A2612" s="3">
        <f>TITRES_STAT!B2615</f>
        <v>45810</v>
      </c>
      <c r="B2612" s="6">
        <f>TITRES_STAT!D2615</f>
        <v>15.313700000000001</v>
      </c>
      <c r="C2612" s="2">
        <f t="shared" si="317"/>
        <v>0.16530000000000022</v>
      </c>
      <c r="D2612" s="2">
        <f t="shared" si="318"/>
        <v>15.014260000000002</v>
      </c>
      <c r="E2612" s="2">
        <f t="shared" si="320"/>
        <v>14.850910000000002</v>
      </c>
      <c r="F2612" s="2">
        <f t="shared" si="321"/>
        <v>14.716244999999997</v>
      </c>
      <c r="G2612" s="2">
        <f t="shared" si="323"/>
        <v>13.307089999999999</v>
      </c>
      <c r="H2612" s="2">
        <f t="shared" si="319"/>
        <v>9.7404565000000023</v>
      </c>
      <c r="I2612" s="2">
        <f t="array" ref="I2612">SUMPRODUCT(B2596:B2615, (ROW(B2596:B2615)-ROW(B2596)+1)) / (20*21/2)</f>
        <v>14.94350523809524</v>
      </c>
      <c r="J2612" s="2">
        <f t="shared" si="322"/>
        <v>14.597392253426378</v>
      </c>
      <c r="K2612" s="2">
        <f t="shared" si="324"/>
        <v>13.322357441621644</v>
      </c>
    </row>
    <row r="2613" spans="1:11" ht="13.5" x14ac:dyDescent="0.25">
      <c r="A2613" s="3">
        <f>TITRES_STAT!B2616</f>
        <v>45811</v>
      </c>
      <c r="B2613" s="6">
        <f>TITRES_STAT!D2616</f>
        <v>14.9734</v>
      </c>
      <c r="C2613" s="2">
        <f t="shared" si="317"/>
        <v>-0.34030000000000094</v>
      </c>
      <c r="D2613" s="2">
        <f t="shared" si="318"/>
        <v>15.060920000000001</v>
      </c>
      <c r="E2613" s="2">
        <f t="shared" si="320"/>
        <v>14.895629999999997</v>
      </c>
      <c r="F2613" s="2">
        <f t="shared" si="321"/>
        <v>14.752705000000002</v>
      </c>
      <c r="G2613" s="2">
        <f t="shared" si="323"/>
        <v>13.404319999999998</v>
      </c>
      <c r="H2613" s="2">
        <f t="shared" si="319"/>
        <v>9.7718130000000034</v>
      </c>
      <c r="I2613" s="2">
        <f t="array" ref="I2613">SUMPRODUCT(B2597:B2616, (ROW(B2597:B2616)-ROW(B2597)+1)) / (20*21/2)</f>
        <v>14.984804285714286</v>
      </c>
      <c r="J2613" s="2">
        <f t="shared" si="322"/>
        <v>14.633202515004818</v>
      </c>
      <c r="K2613" s="2">
        <f t="shared" si="324"/>
        <v>13.387104208616874</v>
      </c>
    </row>
    <row r="2614" spans="1:11" ht="13.5" x14ac:dyDescent="0.25">
      <c r="A2614" s="3">
        <f>TITRES_STAT!B2617</f>
        <v>45812</v>
      </c>
      <c r="B2614" s="6">
        <f>TITRES_STAT!D2617</f>
        <v>15.2651</v>
      </c>
      <c r="C2614" s="2">
        <f t="shared" si="317"/>
        <v>0.29170000000000051</v>
      </c>
      <c r="D2614" s="2">
        <f t="shared" si="318"/>
        <v>15.13092</v>
      </c>
      <c r="E2614" s="2">
        <f t="shared" si="320"/>
        <v>14.945219999999997</v>
      </c>
      <c r="F2614" s="2">
        <f t="shared" si="321"/>
        <v>14.793055000000004</v>
      </c>
      <c r="G2614" s="2">
        <f t="shared" si="323"/>
        <v>13.503687999999997</v>
      </c>
      <c r="H2614" s="2">
        <f t="shared" si="319"/>
        <v>9.8046765000000047</v>
      </c>
      <c r="I2614" s="2">
        <f t="array" ref="I2614">SUMPRODUCT(B2598:B2617, (ROW(B2598:B2617)-ROW(B2598)+1)) / (20*21/2)</f>
        <v>15.004810952380952</v>
      </c>
      <c r="J2614" s="2">
        <f t="shared" si="322"/>
        <v>14.693383227861503</v>
      </c>
      <c r="K2614" s="2">
        <f t="shared" si="324"/>
        <v>13.460751102396605</v>
      </c>
    </row>
    <row r="2615" spans="1:11" ht="13.5" x14ac:dyDescent="0.25">
      <c r="A2615" s="3">
        <f>TITRES_STAT!B2618</f>
        <v>45813</v>
      </c>
      <c r="B2615" s="6">
        <f>TITRES_STAT!D2618</f>
        <v>15.352600000000001</v>
      </c>
      <c r="C2615" s="2">
        <f t="shared" si="317"/>
        <v>8.7500000000000355E-2</v>
      </c>
      <c r="D2615" s="2">
        <f t="shared" si="318"/>
        <v>15.210639999999998</v>
      </c>
      <c r="E2615" s="2">
        <f t="shared" si="320"/>
        <v>15.005499999999998</v>
      </c>
      <c r="F2615" s="2">
        <f t="shared" si="321"/>
        <v>14.831460000000003</v>
      </c>
      <c r="G2615" s="2">
        <f t="shared" si="323"/>
        <v>13.603833999999997</v>
      </c>
      <c r="H2615" s="2">
        <f t="shared" si="319"/>
        <v>9.8379775000000045</v>
      </c>
      <c r="I2615" s="2">
        <f t="array" ref="I2615">SUMPRODUCT(B2599:B2618, (ROW(B2599:B2618)-ROW(B2599)+1)) / (20*21/2)</f>
        <v>15.051107142857145</v>
      </c>
      <c r="J2615" s="2">
        <f t="shared" si="322"/>
        <v>14.756165777588979</v>
      </c>
      <c r="K2615" s="2">
        <f t="shared" si="324"/>
        <v>13.534941255243798</v>
      </c>
    </row>
    <row r="2616" spans="1:11" ht="13.5" x14ac:dyDescent="0.25">
      <c r="A2616" s="3">
        <f>TITRES_STAT!B2619</f>
        <v>45817</v>
      </c>
      <c r="B2616" s="6">
        <f>TITRES_STAT!D2619</f>
        <v>15.2651</v>
      </c>
      <c r="C2616" s="2">
        <f t="shared" si="317"/>
        <v>-8.7500000000000355E-2</v>
      </c>
      <c r="D2616" s="2">
        <f t="shared" si="318"/>
        <v>15.233979999999999</v>
      </c>
      <c r="E2616" s="2">
        <f t="shared" si="320"/>
        <v>15.069669999999999</v>
      </c>
      <c r="F2616" s="2">
        <f t="shared" si="321"/>
        <v>14.860630000000004</v>
      </c>
      <c r="G2616" s="2">
        <f t="shared" si="323"/>
        <v>13.702229999999997</v>
      </c>
      <c r="H2616" s="2">
        <f t="shared" si="319"/>
        <v>9.8708410000000057</v>
      </c>
      <c r="I2616" s="2">
        <f t="array" ref="I2616">SUMPRODUCT(B2600:B2619, (ROW(B2600:B2619)-ROW(B2600)+1)) / (20*21/2)</f>
        <v>15.083981428571429</v>
      </c>
      <c r="J2616" s="2">
        <f t="shared" si="322"/>
        <v>14.804635703532886</v>
      </c>
      <c r="K2616" s="2">
        <f t="shared" si="324"/>
        <v>13.602790617783258</v>
      </c>
    </row>
    <row r="2617" spans="1:11" ht="13.5" x14ac:dyDescent="0.25">
      <c r="A2617" s="3">
        <f>TITRES_STAT!B2620</f>
        <v>45818</v>
      </c>
      <c r="B2617" s="6">
        <f>TITRES_STAT!D2620</f>
        <v>15.0707</v>
      </c>
      <c r="C2617" s="2">
        <f t="shared" si="317"/>
        <v>-0.19439999999999991</v>
      </c>
      <c r="D2617" s="2">
        <f t="shared" si="318"/>
        <v>15.18538</v>
      </c>
      <c r="E2617" s="2">
        <f t="shared" si="320"/>
        <v>15.099819999999999</v>
      </c>
      <c r="F2617" s="2">
        <f t="shared" si="321"/>
        <v>14.876190000000003</v>
      </c>
      <c r="G2617" s="2">
        <f t="shared" si="323"/>
        <v>13.795571999999998</v>
      </c>
      <c r="H2617" s="2">
        <f t="shared" si="319"/>
        <v>9.9027325000000062</v>
      </c>
      <c r="I2617" s="2">
        <f t="array" ref="I2617">SUMPRODUCT(B2601:B2620, (ROW(B2601:B2620)-ROW(B2601)+1)) / (20*21/2)</f>
        <v>15.104820476190477</v>
      </c>
      <c r="J2617" s="2">
        <f t="shared" si="322"/>
        <v>14.829975160339279</v>
      </c>
      <c r="K2617" s="2">
        <f t="shared" si="324"/>
        <v>13.660355691595679</v>
      </c>
    </row>
    <row r="2618" spans="1:11" ht="13.5" x14ac:dyDescent="0.25">
      <c r="A2618" s="3">
        <f>TITRES_STAT!B2621</f>
        <v>45819</v>
      </c>
      <c r="B2618" s="6">
        <f>TITRES_STAT!D2621</f>
        <v>15.362299999999999</v>
      </c>
      <c r="C2618" s="2">
        <f t="shared" si="317"/>
        <v>0.29159999999999897</v>
      </c>
      <c r="D2618" s="2">
        <f t="shared" si="318"/>
        <v>15.263160000000003</v>
      </c>
      <c r="E2618" s="2">
        <f t="shared" si="320"/>
        <v>15.162040000000001</v>
      </c>
      <c r="F2618" s="2">
        <f t="shared" si="321"/>
        <v>14.910220000000001</v>
      </c>
      <c r="G2618" s="2">
        <f t="shared" si="323"/>
        <v>13.891051999999997</v>
      </c>
      <c r="H2618" s="2">
        <f t="shared" si="319"/>
        <v>9.9362765000000053</v>
      </c>
      <c r="I2618" s="2">
        <f t="array" ref="I2618">SUMPRODUCT(B2602:B2621, (ROW(B2602:B2621)-ROW(B2602)+1)) / (20*21/2)</f>
        <v>15.114501904761905</v>
      </c>
      <c r="J2618" s="2">
        <f t="shared" si="322"/>
        <v>14.88067276411649</v>
      </c>
      <c r="K2618" s="2">
        <f t="shared" si="324"/>
        <v>13.727098605650751</v>
      </c>
    </row>
    <row r="2619" spans="1:11" ht="13.5" x14ac:dyDescent="0.25">
      <c r="A2619" s="3">
        <f>TITRES_STAT!B2622</f>
        <v>45820</v>
      </c>
      <c r="B2619" s="6">
        <f>TITRES_STAT!D2622</f>
        <v>15.2554</v>
      </c>
      <c r="C2619" s="2">
        <f t="shared" si="317"/>
        <v>-0.10689999999999955</v>
      </c>
      <c r="D2619" s="2">
        <f t="shared" si="318"/>
        <v>15.26122</v>
      </c>
      <c r="E2619" s="2">
        <f t="shared" si="320"/>
        <v>15.196070000000001</v>
      </c>
      <c r="F2619" s="2">
        <f t="shared" si="321"/>
        <v>14.93939</v>
      </c>
      <c r="G2619" s="2">
        <f t="shared" si="323"/>
        <v>13.982253999999998</v>
      </c>
      <c r="H2619" s="2">
        <f t="shared" si="319"/>
        <v>9.969869500000005</v>
      </c>
      <c r="I2619" s="2">
        <f t="array" ref="I2619">SUMPRODUCT(B2603:B2622, (ROW(B2603:B2622)-ROW(B2603)+1)) / (20*21/2)</f>
        <v>15.098715714285715</v>
      </c>
      <c r="J2619" s="2">
        <f t="shared" si="322"/>
        <v>14.916361072295871</v>
      </c>
      <c r="K2619" s="2">
        <f t="shared" si="324"/>
        <v>13.787031993664447</v>
      </c>
    </row>
    <row r="2620" spans="1:11" ht="13.5" x14ac:dyDescent="0.25">
      <c r="A2620" s="3">
        <f>TITRES_STAT!B2623</f>
        <v>45821</v>
      </c>
      <c r="B2620" s="6">
        <f>TITRES_STAT!D2623</f>
        <v>15.158200000000001</v>
      </c>
      <c r="C2620" s="2">
        <f t="shared" si="317"/>
        <v>-9.7199999999999065E-2</v>
      </c>
      <c r="D2620" s="2">
        <f t="shared" si="318"/>
        <v>15.222339999999999</v>
      </c>
      <c r="E2620" s="2">
        <f t="shared" si="320"/>
        <v>15.216489999999999</v>
      </c>
      <c r="F2620" s="2">
        <f t="shared" si="321"/>
        <v>14.969044999999999</v>
      </c>
      <c r="G2620" s="2">
        <f t="shared" si="323"/>
        <v>14.071512</v>
      </c>
      <c r="H2620" s="2">
        <f t="shared" si="319"/>
        <v>10.002393000000005</v>
      </c>
      <c r="I2620" s="2">
        <f t="array" ref="I2620">SUMPRODUCT(B2604:B2623, (ROW(B2604:B2623)-ROW(B2604)+1)) / (20*21/2)</f>
        <v>15.100286190476195</v>
      </c>
      <c r="J2620" s="2">
        <f t="shared" si="322"/>
        <v>14.939393351124835</v>
      </c>
      <c r="K2620" s="2">
        <f t="shared" si="324"/>
        <v>13.840803288030546</v>
      </c>
    </row>
    <row r="2621" spans="1:11" ht="13.5" x14ac:dyDescent="0.25">
      <c r="A2621" s="3">
        <f>TITRES_STAT!B2624</f>
        <v>45824</v>
      </c>
      <c r="B2621" s="6">
        <f>TITRES_STAT!D2624</f>
        <v>15.0707</v>
      </c>
      <c r="C2621" s="2">
        <f t="shared" si="317"/>
        <v>-8.7500000000000355E-2</v>
      </c>
      <c r="D2621" s="2">
        <f t="shared" si="318"/>
        <v>15.18346</v>
      </c>
      <c r="E2621" s="2">
        <f t="shared" si="320"/>
        <v>15.20872</v>
      </c>
      <c r="F2621" s="2">
        <f t="shared" si="321"/>
        <v>14.993354999999999</v>
      </c>
      <c r="G2621" s="2">
        <f t="shared" si="323"/>
        <v>14.153185999999998</v>
      </c>
      <c r="H2621" s="2">
        <f t="shared" si="319"/>
        <v>10.034479000000003</v>
      </c>
      <c r="I2621" s="2">
        <f t="array" ref="I2621">SUMPRODUCT(B2605:B2624, (ROW(B2605:B2624)-ROW(B2605)+1)) / (20*21/2)</f>
        <v>15.099495714285716</v>
      </c>
      <c r="J2621" s="2">
        <f t="shared" si="322"/>
        <v>14.951898746255804</v>
      </c>
      <c r="K2621" s="2">
        <f t="shared" si="324"/>
        <v>13.889034531637192</v>
      </c>
    </row>
    <row r="2622" spans="1:11" ht="13.5" x14ac:dyDescent="0.25">
      <c r="A2622" s="3">
        <f>TITRES_STAT!B2625</f>
        <v>45825</v>
      </c>
      <c r="B2622" s="6">
        <f>TITRES_STAT!D2625</f>
        <v>14.8276</v>
      </c>
      <c r="C2622" s="2">
        <f t="shared" si="317"/>
        <v>-0.24310000000000009</v>
      </c>
      <c r="D2622" s="2">
        <f t="shared" si="318"/>
        <v>15.134840000000001</v>
      </c>
      <c r="E2622" s="2">
        <f t="shared" si="320"/>
        <v>15.160109999999998</v>
      </c>
      <c r="F2622" s="2">
        <f t="shared" si="321"/>
        <v>15.005510000000001</v>
      </c>
      <c r="G2622" s="2">
        <f t="shared" si="323"/>
        <v>14.230969999999997</v>
      </c>
      <c r="H2622" s="2">
        <f t="shared" si="319"/>
        <v>10.065836000000004</v>
      </c>
      <c r="I2622" s="2">
        <f t="array" ref="I2622">SUMPRODUCT(B2606:B2625, (ROW(B2606:B2625)-ROW(B2606)+1)) / (20*21/2)</f>
        <v>15.097501428571428</v>
      </c>
      <c r="J2622" s="2">
        <f t="shared" si="322"/>
        <v>14.940060770421919</v>
      </c>
      <c r="K2622" s="2">
        <f t="shared" si="324"/>
        <v>13.925841020592596</v>
      </c>
    </row>
    <row r="2623" spans="1:11" ht="13.5" x14ac:dyDescent="0.25">
      <c r="A2623" s="3">
        <f>TITRES_STAT!B2626</f>
        <v>45826</v>
      </c>
      <c r="B2623" s="6">
        <f>TITRES_STAT!D2626</f>
        <v>15.022</v>
      </c>
      <c r="C2623" s="2">
        <f t="shared" si="317"/>
        <v>0.19439999999999991</v>
      </c>
      <c r="D2623" s="2">
        <f t="shared" si="318"/>
        <v>15.066780000000003</v>
      </c>
      <c r="E2623" s="2">
        <f t="shared" si="320"/>
        <v>15.16497</v>
      </c>
      <c r="F2623" s="2">
        <f t="shared" si="321"/>
        <v>15.030299999999997</v>
      </c>
      <c r="G2623" s="2">
        <f t="shared" si="323"/>
        <v>14.308169999999997</v>
      </c>
      <c r="H2623" s="2">
        <f t="shared" si="319"/>
        <v>10.097678500000004</v>
      </c>
      <c r="I2623" s="2">
        <f t="array" ref="I2623">SUMPRODUCT(B2607:B2626, (ROW(B2607:B2626)-ROW(B2607)+1)) / (20*21/2)</f>
        <v>15.093287142857145</v>
      </c>
      <c r="J2623" s="2">
        <f t="shared" si="322"/>
        <v>14.947864506572213</v>
      </c>
      <c r="K2623" s="2">
        <f t="shared" si="324"/>
        <v>13.968827647236024</v>
      </c>
    </row>
    <row r="2624" spans="1:11" ht="13.5" x14ac:dyDescent="0.25">
      <c r="A2624" s="3">
        <f>TITRES_STAT!B2627</f>
        <v>45827</v>
      </c>
      <c r="B2624" s="6">
        <f>TITRES_STAT!D2627</f>
        <v>15.022</v>
      </c>
      <c r="C2624" s="2">
        <f t="shared" si="317"/>
        <v>0</v>
      </c>
      <c r="D2624" s="2">
        <f t="shared" si="318"/>
        <v>15.020099999999999</v>
      </c>
      <c r="E2624" s="2">
        <f t="shared" si="320"/>
        <v>15.14066</v>
      </c>
      <c r="F2624" s="2">
        <f t="shared" si="321"/>
        <v>15.042939999999996</v>
      </c>
      <c r="G2624" s="2">
        <f t="shared" si="323"/>
        <v>14.375257999999999</v>
      </c>
      <c r="H2624" s="2">
        <f t="shared" si="319"/>
        <v>10.129521000000004</v>
      </c>
      <c r="I2624" s="2">
        <f t="array" ref="I2624">SUMPRODUCT(B2608:B2627, (ROW(B2608:B2627)-ROW(B2608)+1)) / (20*21/2)</f>
        <v>15.065001904761903</v>
      </c>
      <c r="J2624" s="2">
        <f t="shared" si="322"/>
        <v>14.954925029755811</v>
      </c>
      <c r="K2624" s="2">
        <f t="shared" si="324"/>
        <v>14.010128523815004</v>
      </c>
    </row>
    <row r="2625" spans="1:11" ht="13.5" x14ac:dyDescent="0.25">
      <c r="A2625" s="3">
        <f>TITRES_STAT!B2628</f>
        <v>45828</v>
      </c>
      <c r="B2625" s="6">
        <f>TITRES_STAT!D2628</f>
        <v>15.022</v>
      </c>
      <c r="C2625" s="2">
        <f t="shared" si="317"/>
        <v>0</v>
      </c>
      <c r="D2625" s="2">
        <f t="shared" si="318"/>
        <v>14.992859999999999</v>
      </c>
      <c r="E2625" s="2">
        <f t="shared" si="320"/>
        <v>15.1076</v>
      </c>
      <c r="F2625" s="2">
        <f t="shared" si="321"/>
        <v>15.056549999999996</v>
      </c>
      <c r="G2625" s="2">
        <f t="shared" si="323"/>
        <v>14.433595999999998</v>
      </c>
      <c r="H2625" s="2">
        <f t="shared" si="319"/>
        <v>10.161266500000004</v>
      </c>
      <c r="I2625" s="2">
        <f t="array" ref="I2625">SUMPRODUCT(B2609:B2628, (ROW(B2609:B2628)-ROW(B2609)+1)) / (20*21/2)</f>
        <v>15.044069999999998</v>
      </c>
      <c r="J2625" s="2">
        <f t="shared" si="322"/>
        <v>14.961313122160021</v>
      </c>
      <c r="K2625" s="2">
        <f t="shared" si="324"/>
        <v>14.049809758175201</v>
      </c>
    </row>
    <row r="2626" spans="1:11" ht="13.5" x14ac:dyDescent="0.25">
      <c r="A2626" s="3">
        <f>TITRES_STAT!B2629</f>
        <v>45831</v>
      </c>
      <c r="B2626" s="6">
        <f>TITRES_STAT!D2629</f>
        <v>15.0123</v>
      </c>
      <c r="C2626" s="2">
        <f t="shared" si="317"/>
        <v>-9.700000000000486E-3</v>
      </c>
      <c r="D2626" s="2">
        <f t="shared" si="318"/>
        <v>14.98118</v>
      </c>
      <c r="E2626" s="2">
        <f t="shared" si="320"/>
        <v>15.082320000000001</v>
      </c>
      <c r="F2626" s="2">
        <f t="shared" si="321"/>
        <v>15.075994999999997</v>
      </c>
      <c r="G2626" s="2">
        <f t="shared" si="323"/>
        <v>14.481043999999999</v>
      </c>
      <c r="H2626" s="2">
        <f t="shared" si="319"/>
        <v>10.192623000000005</v>
      </c>
      <c r="I2626" s="2">
        <f t="array" ref="I2626">SUMPRODUCT(B2610:B2629, (ROW(B2610:B2629)-ROW(B2610)+1)) / (20*21/2)</f>
        <v>15.01981142857143</v>
      </c>
      <c r="J2626" s="2">
        <f t="shared" si="322"/>
        <v>14.966169015287639</v>
      </c>
      <c r="K2626" s="2">
        <f t="shared" si="324"/>
        <v>14.087554473540878</v>
      </c>
    </row>
    <row r="2627" spans="1:11" ht="13.5" x14ac:dyDescent="0.25">
      <c r="A2627" s="3">
        <f>TITRES_STAT!B2630</f>
        <v>45832</v>
      </c>
      <c r="B2627" s="6">
        <f>TITRES_STAT!D2630</f>
        <v>14.779</v>
      </c>
      <c r="C2627" s="2">
        <f t="shared" si="317"/>
        <v>-0.23329999999999984</v>
      </c>
      <c r="D2627" s="2">
        <f t="shared" si="318"/>
        <v>14.971459999999999</v>
      </c>
      <c r="E2627" s="2">
        <f t="shared" si="320"/>
        <v>15.053150000000002</v>
      </c>
      <c r="F2627" s="2">
        <f t="shared" si="321"/>
        <v>15.076484999999996</v>
      </c>
      <c r="G2627" s="2">
        <f t="shared" si="323"/>
        <v>14.516047999999998</v>
      </c>
      <c r="H2627" s="2">
        <f t="shared" si="319"/>
        <v>10.222035500000006</v>
      </c>
      <c r="I2627" s="2">
        <f t="array" ref="I2627">SUMPRODUCT(B2611:B2630, (ROW(B2611:B2630)-ROW(B2611)+1)) / (20*21/2)</f>
        <v>15.017264761904761</v>
      </c>
      <c r="J2627" s="2">
        <f t="shared" si="322"/>
        <v>14.948343394784054</v>
      </c>
      <c r="K2627" s="2">
        <f t="shared" si="324"/>
        <v>14.114669984382413</v>
      </c>
    </row>
    <row r="2628" spans="1:11" ht="13.5" x14ac:dyDescent="0.25">
      <c r="A2628" s="3">
        <f>TITRES_STAT!B2631</f>
        <v>45833</v>
      </c>
      <c r="B2628" s="6">
        <f>TITRES_STAT!D2631</f>
        <v>14.8567</v>
      </c>
      <c r="C2628" s="2">
        <f t="shared" ref="C2628:C2691" si="325">B2628-B2627</f>
        <v>7.7700000000000102E-2</v>
      </c>
      <c r="D2628" s="2">
        <f t="shared" si="318"/>
        <v>14.938400000000001</v>
      </c>
      <c r="E2628" s="2">
        <f t="shared" si="320"/>
        <v>15.002590000000001</v>
      </c>
      <c r="F2628" s="2">
        <f t="shared" si="321"/>
        <v>15.082314999999998</v>
      </c>
      <c r="G2628" s="2">
        <f t="shared" si="323"/>
        <v>14.557468000000002</v>
      </c>
      <c r="H2628" s="2">
        <f t="shared" si="319"/>
        <v>10.252079500000004</v>
      </c>
      <c r="I2628" s="2">
        <f t="array" ref="I2628">SUMPRODUCT(B2612:B2631, (ROW(B2612:B2631)-ROW(B2612)+1)) / (20*21/2)</f>
        <v>15.014255238095236</v>
      </c>
      <c r="J2628" s="2">
        <f t="shared" si="322"/>
        <v>14.939615452423668</v>
      </c>
      <c r="K2628" s="2">
        <f t="shared" si="324"/>
        <v>14.143769200681142</v>
      </c>
    </row>
    <row r="2629" spans="1:11" ht="13.5" x14ac:dyDescent="0.25">
      <c r="A2629" s="3">
        <f>TITRES_STAT!B2632</f>
        <v>45835</v>
      </c>
      <c r="B2629" s="6">
        <f>TITRES_STAT!D2632</f>
        <v>14.8276</v>
      </c>
      <c r="C2629" s="2">
        <f t="shared" si="325"/>
        <v>-2.9099999999999682E-2</v>
      </c>
      <c r="D2629" s="2">
        <f t="shared" si="318"/>
        <v>14.899520000000001</v>
      </c>
      <c r="E2629" s="2">
        <f t="shared" si="320"/>
        <v>14.959809999999999</v>
      </c>
      <c r="F2629" s="2">
        <f t="shared" si="321"/>
        <v>15.077939999999998</v>
      </c>
      <c r="G2629" s="2">
        <f t="shared" si="323"/>
        <v>14.592472000000001</v>
      </c>
      <c r="H2629" s="2">
        <f t="shared" si="319"/>
        <v>10.282026500000004</v>
      </c>
      <c r="I2629" s="2">
        <f t="array" ref="I2629">SUMPRODUCT(B2613:B2632, (ROW(B2613:B2632)-ROW(B2613)+1)) / (20*21/2)</f>
        <v>15.022822857142859</v>
      </c>
      <c r="J2629" s="2">
        <f t="shared" si="322"/>
        <v>14.928947314097606</v>
      </c>
      <c r="K2629" s="2">
        <f t="shared" si="324"/>
        <v>14.170586094772078</v>
      </c>
    </row>
    <row r="2630" spans="1:11" ht="13.5" x14ac:dyDescent="0.25">
      <c r="A2630" s="3">
        <f>TITRES_STAT!B2633</f>
        <v>45838</v>
      </c>
      <c r="B2630" s="6">
        <f>TITRES_STAT!D2633</f>
        <v>15.0512</v>
      </c>
      <c r="C2630" s="2">
        <f t="shared" si="325"/>
        <v>0.22359999999999935</v>
      </c>
      <c r="D2630" s="2">
        <f t="shared" ref="D2630:D2693" si="326">AVERAGE(B2626:B2630)</f>
        <v>14.905359999999998</v>
      </c>
      <c r="E2630" s="2">
        <f t="shared" si="320"/>
        <v>14.949109999999999</v>
      </c>
      <c r="F2630" s="2">
        <f t="shared" si="321"/>
        <v>15.082799999999997</v>
      </c>
      <c r="G2630" s="2">
        <f t="shared" si="323"/>
        <v>14.631364000000001</v>
      </c>
      <c r="H2630" s="2">
        <f t="shared" si="319"/>
        <v>10.312848500000005</v>
      </c>
      <c r="I2630" s="2">
        <f t="array" ref="I2630">SUMPRODUCT(B2614:B2633, (ROW(B2614:B2633)-ROW(B2614)+1)) / (20*21/2)</f>
        <v>15.058008571428573</v>
      </c>
      <c r="J2630" s="2">
        <f t="shared" si="322"/>
        <v>14.940590427040691</v>
      </c>
      <c r="K2630" s="2">
        <f t="shared" si="324"/>
        <v>14.205119973408468</v>
      </c>
    </row>
    <row r="2631" spans="1:11" ht="13.5" x14ac:dyDescent="0.25">
      <c r="A2631" s="3">
        <f>TITRES_STAT!B2634</f>
        <v>45839</v>
      </c>
      <c r="B2631" s="6">
        <f>TITRES_STAT!D2634</f>
        <v>15.0512</v>
      </c>
      <c r="C2631" s="2">
        <f t="shared" si="325"/>
        <v>0</v>
      </c>
      <c r="D2631" s="2">
        <f t="shared" si="326"/>
        <v>14.913140000000002</v>
      </c>
      <c r="E2631" s="2">
        <f t="shared" si="320"/>
        <v>14.94716</v>
      </c>
      <c r="F2631" s="2">
        <f t="shared" si="321"/>
        <v>15.077939999999998</v>
      </c>
      <c r="G2631" s="2">
        <f t="shared" si="323"/>
        <v>14.664034000000001</v>
      </c>
      <c r="H2631" s="2">
        <f t="shared" si="319"/>
        <v>10.344351000000003</v>
      </c>
      <c r="I2631" s="2">
        <f t="array" ref="I2631">SUMPRODUCT(B2615:B2634, (ROW(B2615:B2634)-ROW(B2615)+1)) / (20*21/2)</f>
        <v>15.102086190476188</v>
      </c>
      <c r="J2631" s="2">
        <f t="shared" si="322"/>
        <v>14.951124672084436</v>
      </c>
      <c r="K2631" s="2">
        <f t="shared" si="324"/>
        <v>14.238299582294411</v>
      </c>
    </row>
    <row r="2632" spans="1:11" ht="13.5" x14ac:dyDescent="0.25">
      <c r="A2632" s="3">
        <f>TITRES_STAT!B2635</f>
        <v>45840</v>
      </c>
      <c r="B2632" s="6">
        <f>TITRES_STAT!D2635</f>
        <v>15.167899999999999</v>
      </c>
      <c r="C2632" s="2">
        <f t="shared" si="325"/>
        <v>0.1166999999999998</v>
      </c>
      <c r="D2632" s="2">
        <f t="shared" si="326"/>
        <v>14.990919999999999</v>
      </c>
      <c r="E2632" s="2">
        <f t="shared" si="320"/>
        <v>14.981190000000002</v>
      </c>
      <c r="F2632" s="2">
        <f t="shared" si="321"/>
        <v>15.070649999999995</v>
      </c>
      <c r="G2632" s="2">
        <f t="shared" si="323"/>
        <v>14.691648000000002</v>
      </c>
      <c r="H2632" s="2">
        <f t="shared" si="319"/>
        <v>10.376437000000005</v>
      </c>
      <c r="I2632" s="2">
        <f t="array" ref="I2632">SUMPRODUCT(B2616:B2635, (ROW(B2616:B2635)-ROW(B2616)+1)) / (20*21/2)</f>
        <v>15.177184285714286</v>
      </c>
      <c r="J2632" s="2">
        <f t="shared" si="322"/>
        <v>14.971769941409727</v>
      </c>
      <c r="K2632" s="2">
        <f t="shared" si="324"/>
        <v>14.274754500635806</v>
      </c>
    </row>
    <row r="2633" spans="1:11" ht="13.5" x14ac:dyDescent="0.25">
      <c r="A2633" s="3">
        <f>TITRES_STAT!B2636</f>
        <v>45841</v>
      </c>
      <c r="B2633" s="6">
        <f>TITRES_STAT!D2636</f>
        <v>15.440099999999999</v>
      </c>
      <c r="C2633" s="2">
        <f t="shared" si="325"/>
        <v>0.27219999999999978</v>
      </c>
      <c r="D2633" s="2">
        <f t="shared" si="326"/>
        <v>15.1076</v>
      </c>
      <c r="E2633" s="2">
        <f t="shared" si="320"/>
        <v>15.023</v>
      </c>
      <c r="F2633" s="2">
        <f t="shared" si="321"/>
        <v>15.093984999999995</v>
      </c>
      <c r="G2633" s="2">
        <f t="shared" si="323"/>
        <v>14.723150000000002</v>
      </c>
      <c r="H2633" s="2">
        <f t="shared" si="319"/>
        <v>10.409884000000003</v>
      </c>
      <c r="I2633" s="2">
        <f t="array" ref="I2633">SUMPRODUCT(B2617:B2636, (ROW(B2617:B2636)-ROW(B2617)+1)) / (20*21/2)</f>
        <v>15.239508571428569</v>
      </c>
      <c r="J2633" s="2">
        <f t="shared" si="322"/>
        <v>15.016372804132612</v>
      </c>
      <c r="K2633" s="2">
        <f t="shared" si="324"/>
        <v>14.320454324140284</v>
      </c>
    </row>
    <row r="2634" spans="1:11" ht="13.5" x14ac:dyDescent="0.25">
      <c r="A2634" s="3">
        <f>TITRES_STAT!B2637</f>
        <v>45842</v>
      </c>
      <c r="B2634" s="6">
        <f>TITRES_STAT!D2637</f>
        <v>15.556800000000001</v>
      </c>
      <c r="C2634" s="2">
        <f t="shared" si="325"/>
        <v>0.11670000000000158</v>
      </c>
      <c r="D2634" s="2">
        <f t="shared" si="326"/>
        <v>15.253440000000001</v>
      </c>
      <c r="E2634" s="2">
        <f t="shared" si="320"/>
        <v>15.07648</v>
      </c>
      <c r="F2634" s="2">
        <f t="shared" si="321"/>
        <v>15.108569999999997</v>
      </c>
      <c r="G2634" s="2">
        <f t="shared" si="323"/>
        <v>14.758152000000003</v>
      </c>
      <c r="H2634" s="2">
        <f t="shared" ref="H2634:H2693" si="327">AVERAGE(B2435:B2634)</f>
        <v>10.443914500000005</v>
      </c>
      <c r="I2634" s="2">
        <f t="array" ref="I2634">SUMPRODUCT(B2618:B2637, (ROW(B2618:B2637)-ROW(B2618)+1)) / (20*21/2)</f>
        <v>15.303027619047619</v>
      </c>
      <c r="J2634" s="2">
        <f t="shared" si="322"/>
        <v>15.067842060881887</v>
      </c>
      <c r="K2634" s="2">
        <f t="shared" si="324"/>
        <v>14.368938468291645</v>
      </c>
    </row>
    <row r="2635" spans="1:11" ht="13.5" x14ac:dyDescent="0.25">
      <c r="A2635" s="3">
        <f>TITRES_STAT!B2638</f>
        <v>45845</v>
      </c>
      <c r="B2635" s="6">
        <f>TITRES_STAT!D2638</f>
        <v>15.8971</v>
      </c>
      <c r="C2635" s="2">
        <f t="shared" si="325"/>
        <v>0.34029999999999916</v>
      </c>
      <c r="D2635" s="2">
        <f t="shared" si="326"/>
        <v>15.42262</v>
      </c>
      <c r="E2635" s="2">
        <f t="shared" si="320"/>
        <v>15.163989999999998</v>
      </c>
      <c r="F2635" s="2">
        <f t="shared" si="321"/>
        <v>15.135794999999998</v>
      </c>
      <c r="G2635" s="2">
        <f t="shared" si="323"/>
        <v>14.802878000000003</v>
      </c>
      <c r="H2635" s="2">
        <f t="shared" si="327"/>
        <v>10.479160500000008</v>
      </c>
      <c r="I2635" s="2">
        <f t="array" ref="I2635">SUMPRODUCT(B2619:B2638, (ROW(B2619:B2638)-ROW(B2619)+1)) / (20*21/2)</f>
        <v>15.354602380952382</v>
      </c>
      <c r="J2635" s="2">
        <f t="shared" si="322"/>
        <v>15.146819007464565</v>
      </c>
      <c r="K2635" s="2">
        <f t="shared" si="324"/>
        <v>14.428866371495896</v>
      </c>
    </row>
    <row r="2636" spans="1:11" ht="13.5" x14ac:dyDescent="0.25">
      <c r="A2636" s="3">
        <f>TITRES_STAT!B2639</f>
        <v>45846</v>
      </c>
      <c r="B2636" s="6">
        <f>TITRES_STAT!D2639</f>
        <v>15.7902</v>
      </c>
      <c r="C2636" s="2">
        <f t="shared" si="325"/>
        <v>-0.10689999999999955</v>
      </c>
      <c r="D2636" s="2">
        <f t="shared" si="326"/>
        <v>15.570420000000002</v>
      </c>
      <c r="E2636" s="2">
        <f t="shared" ref="E2636:E2693" si="328">AVERAGE(B2627:B2636)</f>
        <v>15.24178</v>
      </c>
      <c r="F2636" s="2">
        <f t="shared" si="321"/>
        <v>15.162050000000002</v>
      </c>
      <c r="G2636" s="2">
        <f t="shared" si="323"/>
        <v>14.842548000000004</v>
      </c>
      <c r="H2636" s="2">
        <f t="shared" si="327"/>
        <v>10.514115000000006</v>
      </c>
      <c r="I2636" s="2">
        <f t="array" ref="I2636">SUMPRODUCT(B2620:B2639, (ROW(B2620:B2639)-ROW(B2620)+1)) / (20*21/2)</f>
        <v>15.409942857142855</v>
      </c>
      <c r="J2636" s="2">
        <f t="shared" si="322"/>
        <v>15.208093387706034</v>
      </c>
      <c r="K2636" s="2">
        <f t="shared" si="324"/>
        <v>14.482252003986254</v>
      </c>
    </row>
    <row r="2637" spans="1:11" ht="13.5" x14ac:dyDescent="0.25">
      <c r="A2637" s="3">
        <f>TITRES_STAT!B2640</f>
        <v>45847</v>
      </c>
      <c r="B2637" s="6">
        <f>TITRES_STAT!D2640</f>
        <v>15.829000000000001</v>
      </c>
      <c r="C2637" s="2">
        <f t="shared" si="325"/>
        <v>3.8800000000000168E-2</v>
      </c>
      <c r="D2637" s="2">
        <f t="shared" si="326"/>
        <v>15.702639999999999</v>
      </c>
      <c r="E2637" s="2">
        <f t="shared" si="328"/>
        <v>15.346780000000001</v>
      </c>
      <c r="F2637" s="2">
        <f t="shared" si="321"/>
        <v>15.199965000000002</v>
      </c>
      <c r="G2637" s="2">
        <f t="shared" si="323"/>
        <v>14.877356000000002</v>
      </c>
      <c r="H2637" s="2">
        <f t="shared" si="327"/>
        <v>10.549506500000009</v>
      </c>
      <c r="I2637" s="2">
        <f t="array" ref="I2637">SUMPRODUCT(B2621:B2640, (ROW(B2621:B2640)-ROW(B2621)+1)) / (20*21/2)</f>
        <v>15.442689999999999</v>
      </c>
      <c r="J2637" s="2">
        <f t="shared" si="322"/>
        <v>15.267227350781649</v>
      </c>
      <c r="K2637" s="2">
        <f t="shared" si="324"/>
        <v>14.535065650888754</v>
      </c>
    </row>
    <row r="2638" spans="1:11" ht="13.5" x14ac:dyDescent="0.25">
      <c r="A2638" s="3">
        <f>TITRES_STAT!B2641</f>
        <v>45848</v>
      </c>
      <c r="B2638" s="6">
        <f>TITRES_STAT!D2641</f>
        <v>15.7415</v>
      </c>
      <c r="C2638" s="2">
        <f t="shared" si="325"/>
        <v>-8.7500000000000355E-2</v>
      </c>
      <c r="D2638" s="2">
        <f t="shared" si="326"/>
        <v>15.762919999999999</v>
      </c>
      <c r="E2638" s="2">
        <f t="shared" si="328"/>
        <v>15.43526</v>
      </c>
      <c r="F2638" s="2">
        <f t="shared" si="321"/>
        <v>15.218925000000002</v>
      </c>
      <c r="G2638" s="2">
        <f t="shared" si="323"/>
        <v>14.912358000000001</v>
      </c>
      <c r="H2638" s="2">
        <f t="shared" si="327"/>
        <v>10.584460500000009</v>
      </c>
      <c r="I2638" s="2">
        <f t="array" ref="I2638">SUMPRODUCT(B2622:B2641, (ROW(B2622:B2641)-ROW(B2622)+1)) / (20*21/2)</f>
        <v>15.463857142857144</v>
      </c>
      <c r="J2638" s="2">
        <f t="shared" si="322"/>
        <v>15.31239617451673</v>
      </c>
      <c r="K2638" s="2">
        <f t="shared" si="324"/>
        <v>14.582376801834293</v>
      </c>
    </row>
    <row r="2639" spans="1:11" ht="13.5" x14ac:dyDescent="0.25">
      <c r="A2639" s="3">
        <f>TITRES_STAT!B2642</f>
        <v>45849</v>
      </c>
      <c r="B2639" s="6">
        <f>TITRES_STAT!D2642</f>
        <v>15.8</v>
      </c>
      <c r="C2639" s="2">
        <f t="shared" si="325"/>
        <v>5.8500000000000441E-2</v>
      </c>
      <c r="D2639" s="2">
        <f t="shared" si="326"/>
        <v>15.81156</v>
      </c>
      <c r="E2639" s="2">
        <f t="shared" si="328"/>
        <v>15.532500000000002</v>
      </c>
      <c r="F2639" s="2">
        <f t="shared" si="321"/>
        <v>15.246154999999998</v>
      </c>
      <c r="G2639" s="2">
        <f t="shared" si="323"/>
        <v>14.95378</v>
      </c>
      <c r="H2639" s="2">
        <f t="shared" si="327"/>
        <v>10.619707000000011</v>
      </c>
      <c r="I2639" s="2">
        <f t="array" ref="I2639">SUMPRODUCT(B2623:B2642, (ROW(B2623:B2642)-ROW(B2623)+1)) / (20*21/2)</f>
        <v>15.483979999999995</v>
      </c>
      <c r="J2639" s="2">
        <f t="shared" si="322"/>
        <v>15.358834634086564</v>
      </c>
      <c r="K2639" s="2">
        <f t="shared" si="324"/>
        <v>14.630126731174125</v>
      </c>
    </row>
    <row r="2640" spans="1:11" ht="13.5" x14ac:dyDescent="0.25">
      <c r="A2640" s="3">
        <f>TITRES_STAT!B2643</f>
        <v>45852</v>
      </c>
      <c r="B2640" s="6">
        <f>TITRES_STAT!D2643</f>
        <v>15.59</v>
      </c>
      <c r="C2640" s="2">
        <f t="shared" si="325"/>
        <v>-0.21000000000000085</v>
      </c>
      <c r="D2640" s="2">
        <f t="shared" si="326"/>
        <v>15.750140000000002</v>
      </c>
      <c r="E2640" s="2">
        <f t="shared" si="328"/>
        <v>15.586380000000002</v>
      </c>
      <c r="F2640" s="2">
        <f t="shared" si="321"/>
        <v>15.267744999999996</v>
      </c>
      <c r="G2640" s="2">
        <f t="shared" si="323"/>
        <v>14.985946000000002</v>
      </c>
      <c r="H2640" s="2">
        <f t="shared" si="327"/>
        <v>10.653903500000011</v>
      </c>
      <c r="I2640" s="2">
        <f t="array" ref="I2640">SUMPRODUCT(B2624:B2643, (ROW(B2624:B2643)-ROW(B2624)+1)) / (20*21/2)</f>
        <v>15.499948571428574</v>
      </c>
      <c r="J2640" s="2">
        <f t="shared" si="322"/>
        <v>15.380850383221178</v>
      </c>
      <c r="K2640" s="2">
        <f t="shared" si="324"/>
        <v>14.667768820147689</v>
      </c>
    </row>
    <row r="2641" spans="1:11" ht="13.5" x14ac:dyDescent="0.25">
      <c r="A2641" s="3">
        <f>TITRES_STAT!B2644</f>
        <v>45853</v>
      </c>
      <c r="B2641" s="6">
        <f>TITRES_STAT!D2644</f>
        <v>15.49</v>
      </c>
      <c r="C2641" s="2">
        <f t="shared" si="325"/>
        <v>-9.9999999999999645E-2</v>
      </c>
      <c r="D2641" s="2">
        <f t="shared" si="326"/>
        <v>15.690100000000001</v>
      </c>
      <c r="E2641" s="2">
        <f t="shared" si="328"/>
        <v>15.630260000000002</v>
      </c>
      <c r="F2641" s="2">
        <f t="shared" si="321"/>
        <v>15.28871</v>
      </c>
      <c r="G2641" s="2">
        <f t="shared" si="323"/>
        <v>15.016696000000001</v>
      </c>
      <c r="H2641" s="2">
        <f t="shared" si="327"/>
        <v>10.687600000000009</v>
      </c>
      <c r="I2641" s="2">
        <f t="array" ref="I2641">SUMPRODUCT(B2625:B2644, (ROW(B2625:B2644)-ROW(B2625)+1)) / (20*21/2)</f>
        <v>15.50321238095238</v>
      </c>
      <c r="J2641" s="2">
        <f t="shared" si="322"/>
        <v>15.391245584819162</v>
      </c>
      <c r="K2641" s="2">
        <f t="shared" si="324"/>
        <v>14.700013180141898</v>
      </c>
    </row>
    <row r="2642" spans="1:11" ht="13.5" x14ac:dyDescent="0.25">
      <c r="A2642" s="3">
        <f>TITRES_STAT!B2645</f>
        <v>45854</v>
      </c>
      <c r="B2642" s="6">
        <f>TITRES_STAT!D2645</f>
        <v>15.5</v>
      </c>
      <c r="C2642" s="2">
        <f t="shared" si="325"/>
        <v>9.9999999999997868E-3</v>
      </c>
      <c r="D2642" s="2">
        <f t="shared" si="326"/>
        <v>15.6243</v>
      </c>
      <c r="E2642" s="2">
        <f t="shared" si="328"/>
        <v>15.66347</v>
      </c>
      <c r="F2642" s="2">
        <f t="shared" si="321"/>
        <v>15.322329999999999</v>
      </c>
      <c r="G2642" s="2">
        <f t="shared" si="323"/>
        <v>15.047452</v>
      </c>
      <c r="H2642" s="2">
        <f t="shared" si="327"/>
        <v>10.721346500000006</v>
      </c>
      <c r="I2642" s="2">
        <f t="array" ref="I2642">SUMPRODUCT(B2626:B2645, (ROW(B2626:B2645)-ROW(B2626)+1)) / (20*21/2)</f>
        <v>15.505723809523811</v>
      </c>
      <c r="J2642" s="2">
        <f t="shared" si="322"/>
        <v>15.401603148169718</v>
      </c>
      <c r="K2642" s="2">
        <f t="shared" si="324"/>
        <v>14.731385212293196</v>
      </c>
    </row>
    <row r="2643" spans="1:11" ht="13.5" x14ac:dyDescent="0.25">
      <c r="A2643" s="3">
        <f>TITRES_STAT!B2646</f>
        <v>45855</v>
      </c>
      <c r="B2643" s="6">
        <f>TITRES_STAT!D2646</f>
        <v>15.49</v>
      </c>
      <c r="C2643" s="2">
        <f t="shared" si="325"/>
        <v>-9.9999999999997868E-3</v>
      </c>
      <c r="D2643" s="2">
        <f t="shared" si="326"/>
        <v>15.574000000000002</v>
      </c>
      <c r="E2643" s="2">
        <f t="shared" si="328"/>
        <v>15.66846</v>
      </c>
      <c r="F2643" s="2">
        <f t="shared" si="321"/>
        <v>15.34573</v>
      </c>
      <c r="G2643" s="2">
        <f t="shared" si="323"/>
        <v>15.072368000000001</v>
      </c>
      <c r="H2643" s="2">
        <f t="shared" si="327"/>
        <v>10.755043000000006</v>
      </c>
      <c r="I2643" s="2">
        <f t="array" ref="I2643">SUMPRODUCT(B2627:B2646, (ROW(B2627:B2646)-ROW(B2627)+1)) / (20*21/2)</f>
        <v>15.516959047619046</v>
      </c>
      <c r="J2643" s="2">
        <f t="shared" si="322"/>
        <v>15.410021895963078</v>
      </c>
      <c r="K2643" s="2">
        <f t="shared" si="324"/>
        <v>14.761134811811111</v>
      </c>
    </row>
    <row r="2644" spans="1:11" ht="13.5" x14ac:dyDescent="0.25">
      <c r="A2644" s="3">
        <f>TITRES_STAT!B2647</f>
        <v>45856</v>
      </c>
      <c r="B2644" s="6">
        <f>TITRES_STAT!D2647</f>
        <v>15.38</v>
      </c>
      <c r="C2644" s="2">
        <f t="shared" si="325"/>
        <v>-0.10999999999999943</v>
      </c>
      <c r="D2644" s="2">
        <f t="shared" si="326"/>
        <v>15.49</v>
      </c>
      <c r="E2644" s="2">
        <f t="shared" si="328"/>
        <v>15.650780000000001</v>
      </c>
      <c r="F2644" s="2">
        <f t="shared" ref="F2644:F2692" si="329">AVERAGE(B2625:B2644)</f>
        <v>15.363630000000001</v>
      </c>
      <c r="G2644" s="2">
        <f t="shared" si="323"/>
        <v>15.090806000000001</v>
      </c>
      <c r="H2644" s="2">
        <f t="shared" si="327"/>
        <v>10.788189500000005</v>
      </c>
      <c r="I2644" s="2">
        <f t="array" ref="I2644">SUMPRODUCT(B2628:B2647, (ROW(B2628:B2647)-ROW(B2628)+1)) / (20*21/2)</f>
        <v>15.525871904761908</v>
      </c>
      <c r="J2644" s="2">
        <f t="shared" si="322"/>
        <v>15.40716266777612</v>
      </c>
      <c r="K2644" s="2">
        <f t="shared" si="324"/>
        <v>14.785404034877343</v>
      </c>
    </row>
    <row r="2645" spans="1:11" ht="13.5" x14ac:dyDescent="0.25">
      <c r="A2645" s="3">
        <f>TITRES_STAT!B2648</f>
        <v>45859</v>
      </c>
      <c r="B2645" s="6">
        <f>TITRES_STAT!D2648</f>
        <v>15.39</v>
      </c>
      <c r="C2645" s="2">
        <f t="shared" si="325"/>
        <v>9.9999999999997868E-3</v>
      </c>
      <c r="D2645" s="2">
        <f t="shared" si="326"/>
        <v>15.45</v>
      </c>
      <c r="E2645" s="2">
        <f t="shared" si="328"/>
        <v>15.600069999999999</v>
      </c>
      <c r="F2645" s="2">
        <f t="shared" si="329"/>
        <v>15.38203</v>
      </c>
      <c r="G2645" s="2">
        <f t="shared" si="323"/>
        <v>15.106916000000002</v>
      </c>
      <c r="H2645" s="2">
        <f t="shared" si="327"/>
        <v>10.821386000000002</v>
      </c>
      <c r="I2645" s="2">
        <f t="array" ref="I2645">SUMPRODUCT(B2629:B2648, (ROW(B2629:B2648)-ROW(B2629)+1)) / (20*21/2)</f>
        <v>15.531351428571428</v>
      </c>
      <c r="J2645" s="2">
        <f t="shared" ref="J2645:J2693" si="330">$J$4*B2645+J2644*(1-$J$4)</f>
        <v>15.405528127987919</v>
      </c>
      <c r="K2645" s="2">
        <f t="shared" si="324"/>
        <v>14.809113680568428</v>
      </c>
    </row>
    <row r="2646" spans="1:11" ht="13.5" x14ac:dyDescent="0.25">
      <c r="A2646" s="3">
        <f>TITRES_STAT!B2649</f>
        <v>45860</v>
      </c>
      <c r="B2646" s="6">
        <f>TITRES_STAT!D2649</f>
        <v>15.5</v>
      </c>
      <c r="C2646" s="2">
        <f t="shared" si="325"/>
        <v>0.10999999999999943</v>
      </c>
      <c r="D2646" s="2">
        <f t="shared" si="326"/>
        <v>15.452000000000002</v>
      </c>
      <c r="E2646" s="2">
        <f t="shared" si="328"/>
        <v>15.57105</v>
      </c>
      <c r="F2646" s="2">
        <f t="shared" si="329"/>
        <v>15.406415000000001</v>
      </c>
      <c r="G2646" s="2">
        <f t="shared" si="323"/>
        <v>15.123282000000001</v>
      </c>
      <c r="H2646" s="2">
        <f t="shared" si="327"/>
        <v>10.855132500000002</v>
      </c>
      <c r="I2646" s="2">
        <f t="array" ref="I2646">SUMPRODUCT(B2630:B2649, (ROW(B2630:B2649)-ROW(B2630)+1)) / (20*21/2)</f>
        <v>15.469958095238097</v>
      </c>
      <c r="J2646" s="2">
        <f t="shared" si="330"/>
        <v>15.414525449131927</v>
      </c>
      <c r="K2646" s="2">
        <f t="shared" si="324"/>
        <v>14.836207261722608</v>
      </c>
    </row>
    <row r="2647" spans="1:11" ht="13.5" x14ac:dyDescent="0.25">
      <c r="A2647" s="3">
        <f>TITRES_STAT!B2650</f>
        <v>45861</v>
      </c>
      <c r="B2647" s="6">
        <f>TITRES_STAT!D2650</f>
        <v>15.5</v>
      </c>
      <c r="C2647" s="2">
        <f t="shared" si="325"/>
        <v>0</v>
      </c>
      <c r="D2647" s="2">
        <f t="shared" si="326"/>
        <v>15.452000000000002</v>
      </c>
      <c r="E2647" s="2">
        <f t="shared" si="328"/>
        <v>15.538149999999998</v>
      </c>
      <c r="F2647" s="2">
        <f t="shared" si="329"/>
        <v>15.442465000000002</v>
      </c>
      <c r="G2647" s="2">
        <f t="shared" si="323"/>
        <v>15.138091999999999</v>
      </c>
      <c r="H2647" s="2">
        <f t="shared" si="327"/>
        <v>10.888976000000003</v>
      </c>
      <c r="I2647" s="2">
        <f t="array" ref="I2647">SUMPRODUCT(B2631:B2650, (ROW(B2631:B2650)-ROW(B2631)+1)) / (20*21/2)</f>
        <v>15.44379142857143</v>
      </c>
      <c r="J2647" s="2">
        <f t="shared" si="330"/>
        <v>15.422665882547934</v>
      </c>
      <c r="K2647" s="2">
        <f t="shared" si="324"/>
        <v>14.862238349498192</v>
      </c>
    </row>
    <row r="2648" spans="1:11" ht="13.5" x14ac:dyDescent="0.25">
      <c r="A2648" s="3">
        <f>TITRES_STAT!B2651</f>
        <v>45862</v>
      </c>
      <c r="B2648" s="6">
        <f>TITRES_STAT!D2651</f>
        <v>15.5</v>
      </c>
      <c r="C2648" s="2">
        <f t="shared" si="325"/>
        <v>0</v>
      </c>
      <c r="D2648" s="2">
        <f t="shared" si="326"/>
        <v>15.454000000000002</v>
      </c>
      <c r="E2648" s="2">
        <f t="shared" si="328"/>
        <v>15.513999999999999</v>
      </c>
      <c r="F2648" s="2">
        <f t="shared" si="329"/>
        <v>15.474630000000001</v>
      </c>
      <c r="G2648" s="2">
        <f t="shared" si="323"/>
        <v>15.154457999999998</v>
      </c>
      <c r="H2648" s="2">
        <f t="shared" si="327"/>
        <v>10.923208500000001</v>
      </c>
      <c r="I2648" s="2">
        <f t="array" ref="I2648">SUMPRODUCT(B2632:B2651, (ROW(B2632:B2651)-ROW(B2632)+1)) / (20*21/2)</f>
        <v>15.444535238095241</v>
      </c>
      <c r="J2648" s="2">
        <f t="shared" si="330"/>
        <v>15.430031036590988</v>
      </c>
      <c r="K2648" s="2">
        <f t="shared" si="324"/>
        <v>14.887248610302183</v>
      </c>
    </row>
    <row r="2649" spans="1:11" ht="13.5" x14ac:dyDescent="0.25">
      <c r="A2649" s="3">
        <f>TITRES_STAT!B2652</f>
        <v>45866</v>
      </c>
      <c r="B2649" s="6">
        <f>TITRES_STAT!D2652</f>
        <v>14.83</v>
      </c>
      <c r="C2649" s="2">
        <f t="shared" si="325"/>
        <v>-0.66999999999999993</v>
      </c>
      <c r="D2649" s="2">
        <f t="shared" si="326"/>
        <v>15.343999999999999</v>
      </c>
      <c r="E2649" s="2">
        <f t="shared" si="328"/>
        <v>15.417000000000002</v>
      </c>
      <c r="F2649" s="2">
        <f t="shared" si="329"/>
        <v>15.47475</v>
      </c>
      <c r="G2649" s="2">
        <f t="shared" si="323"/>
        <v>15.157617999999998</v>
      </c>
      <c r="H2649" s="2">
        <f t="shared" si="327"/>
        <v>10.954091</v>
      </c>
      <c r="I2649" s="2">
        <f t="array" ref="I2649">SUMPRODUCT(B2633:B2652, (ROW(B2633:B2652)-ROW(B2633)+1)) / (20*21/2)</f>
        <v>15.44223714285714</v>
      </c>
      <c r="J2649" s="2">
        <f t="shared" si="330"/>
        <v>15.372885223582321</v>
      </c>
      <c r="K2649" s="2">
        <f t="shared" si="324"/>
        <v>14.885003566760922</v>
      </c>
    </row>
    <row r="2650" spans="1:11" ht="13.5" x14ac:dyDescent="0.25">
      <c r="A2650" s="3">
        <f>TITRES_STAT!B2653</f>
        <v>45867</v>
      </c>
      <c r="B2650" s="6">
        <f>TITRES_STAT!D2653</f>
        <v>15.2</v>
      </c>
      <c r="C2650" s="2">
        <f t="shared" si="325"/>
        <v>0.36999999999999922</v>
      </c>
      <c r="D2650" s="2">
        <f t="shared" si="326"/>
        <v>15.306000000000001</v>
      </c>
      <c r="E2650" s="2">
        <f t="shared" si="328"/>
        <v>15.378</v>
      </c>
      <c r="F2650" s="2">
        <f t="shared" si="329"/>
        <v>15.482189999999999</v>
      </c>
      <c r="G2650" s="2">
        <f t="shared" si="323"/>
        <v>15.170315999999998</v>
      </c>
      <c r="H2650" s="2">
        <f t="shared" si="327"/>
        <v>10.9868235</v>
      </c>
      <c r="I2650" s="2">
        <f t="array" ref="I2650">SUMPRODUCT(B2634:B2653, (ROW(B2634:B2653)-ROW(B2634)+1)) / (20*21/2)</f>
        <v>15.440357619047619</v>
      </c>
      <c r="J2650" s="2">
        <f t="shared" si="330"/>
        <v>15.356419964193529</v>
      </c>
      <c r="K2650" s="2">
        <f t="shared" si="324"/>
        <v>14.897356368064415</v>
      </c>
    </row>
    <row r="2651" spans="1:11" ht="13.5" x14ac:dyDescent="0.25">
      <c r="A2651" s="3">
        <f>TITRES_STAT!B2654</f>
        <v>45868</v>
      </c>
      <c r="B2651" s="6">
        <f>TITRES_STAT!D2654</f>
        <v>15.49</v>
      </c>
      <c r="C2651" s="2">
        <f t="shared" si="325"/>
        <v>0.29000000000000092</v>
      </c>
      <c r="D2651" s="2">
        <f t="shared" si="326"/>
        <v>15.303999999999998</v>
      </c>
      <c r="E2651" s="2">
        <f t="shared" si="328"/>
        <v>15.378</v>
      </c>
      <c r="F2651" s="2">
        <f t="shared" si="329"/>
        <v>15.50413</v>
      </c>
      <c r="G2651" s="2">
        <f t="shared" si="323"/>
        <v>15.188426</v>
      </c>
      <c r="H2651" s="2">
        <f t="shared" si="327"/>
        <v>11.021151999999999</v>
      </c>
      <c r="I2651" s="2">
        <f t="array" ref="I2651">SUMPRODUCT(B2635:B2654, (ROW(B2635:B2654)-ROW(B2635)+1)) / (20*21/2)</f>
        <v>15.433430952380951</v>
      </c>
      <c r="J2651" s="2">
        <f t="shared" si="330"/>
        <v>15.369141872365574</v>
      </c>
      <c r="K2651" s="2">
        <f t="shared" si="324"/>
        <v>14.920597294806987</v>
      </c>
    </row>
    <row r="2652" spans="1:11" ht="13.5" x14ac:dyDescent="0.25">
      <c r="A2652" s="3">
        <f>TITRES_STAT!B2655</f>
        <v>45869</v>
      </c>
      <c r="B2652" s="6">
        <f>TITRES_STAT!D2655</f>
        <v>15.48</v>
      </c>
      <c r="C2652" s="2">
        <f t="shared" si="325"/>
        <v>-9.9999999999997868E-3</v>
      </c>
      <c r="D2652" s="2">
        <f t="shared" si="326"/>
        <v>15.3</v>
      </c>
      <c r="E2652" s="2">
        <f t="shared" si="328"/>
        <v>15.375999999999999</v>
      </c>
      <c r="F2652" s="2">
        <f t="shared" si="329"/>
        <v>15.519735000000001</v>
      </c>
      <c r="G2652" s="2">
        <f t="shared" si="323"/>
        <v>15.206335999999999</v>
      </c>
      <c r="H2652" s="2">
        <f t="shared" si="327"/>
        <v>11.055479</v>
      </c>
      <c r="I2652" s="2">
        <f t="array" ref="I2652">SUMPRODUCT(B2636:B2655, (ROW(B2636:B2655)-ROW(B2636)+1)) / (20*21/2)</f>
        <v>15.416536666666667</v>
      </c>
      <c r="J2652" s="2">
        <f t="shared" si="330"/>
        <v>15.379699789283137</v>
      </c>
      <c r="K2652" s="2">
        <f t="shared" si="324"/>
        <v>14.942534655794949</v>
      </c>
    </row>
    <row r="2653" spans="1:11" ht="13.5" x14ac:dyDescent="0.25">
      <c r="A2653" s="3">
        <f>TITRES_STAT!B2656</f>
        <v>45870</v>
      </c>
      <c r="B2653" s="6">
        <f>TITRES_STAT!D2656</f>
        <v>15.5</v>
      </c>
      <c r="C2653" s="2">
        <f t="shared" si="325"/>
        <v>1.9999999999999574E-2</v>
      </c>
      <c r="D2653" s="2">
        <f t="shared" si="326"/>
        <v>15.3</v>
      </c>
      <c r="E2653" s="2">
        <f t="shared" si="328"/>
        <v>15.377000000000001</v>
      </c>
      <c r="F2653" s="2">
        <f t="shared" si="329"/>
        <v>15.522730000000001</v>
      </c>
      <c r="G2653" s="2">
        <f t="shared" si="323"/>
        <v>15.225811999999998</v>
      </c>
      <c r="H2653" s="2">
        <f t="shared" si="327"/>
        <v>11.089954499999999</v>
      </c>
      <c r="I2653" s="2">
        <f t="array" ref="I2653">SUMPRODUCT(B2637:B2656, (ROW(B2637:B2656)-ROW(B2637)+1)) / (20*21/2)</f>
        <v>15.396580952380951</v>
      </c>
      <c r="J2653" s="2">
        <f t="shared" si="330"/>
        <v>15.391156952208553</v>
      </c>
      <c r="K2653" s="2">
        <f t="shared" si="324"/>
        <v>14.964396041842207</v>
      </c>
    </row>
    <row r="2654" spans="1:11" ht="13.5" x14ac:dyDescent="0.25">
      <c r="A2654" s="3">
        <f>TITRES_STAT!B2657</f>
        <v>45873</v>
      </c>
      <c r="B2654" s="6">
        <f>TITRES_STAT!D2657</f>
        <v>15.45</v>
      </c>
      <c r="C2654" s="2">
        <f t="shared" si="325"/>
        <v>-5.0000000000000711E-2</v>
      </c>
      <c r="D2654" s="2">
        <f t="shared" si="326"/>
        <v>15.424000000000001</v>
      </c>
      <c r="E2654" s="2">
        <f t="shared" si="328"/>
        <v>15.383999999999997</v>
      </c>
      <c r="F2654" s="2">
        <f t="shared" si="329"/>
        <v>15.517390000000001</v>
      </c>
      <c r="G2654" s="2">
        <f t="shared" si="323"/>
        <v>15.239428</v>
      </c>
      <c r="H2654" s="2">
        <f t="shared" si="327"/>
        <v>11.124811999999997</v>
      </c>
      <c r="I2654" s="2">
        <f t="array" ref="I2654">SUMPRODUCT(B2638:B2657, (ROW(B2638:B2657)-ROW(B2638)+1)) / (20*21/2)</f>
        <v>15.375245238095241</v>
      </c>
      <c r="J2654" s="2">
        <f t="shared" si="330"/>
        <v>15.396761051998215</v>
      </c>
      <c r="K2654" s="2">
        <f t="shared" si="324"/>
        <v>14.983439334318984</v>
      </c>
    </row>
    <row r="2655" spans="1:11" ht="13.5" x14ac:dyDescent="0.25">
      <c r="A2655" s="3">
        <f>TITRES_STAT!B2658</f>
        <v>45874</v>
      </c>
      <c r="B2655" s="6">
        <f>TITRES_STAT!D2658</f>
        <v>15.34</v>
      </c>
      <c r="C2655" s="2">
        <f t="shared" si="325"/>
        <v>-0.10999999999999943</v>
      </c>
      <c r="D2655" s="2">
        <f t="shared" si="326"/>
        <v>15.452000000000002</v>
      </c>
      <c r="E2655" s="2">
        <f t="shared" si="328"/>
        <v>15.379</v>
      </c>
      <c r="F2655" s="2">
        <f t="shared" si="329"/>
        <v>15.489534999999998</v>
      </c>
      <c r="G2655" s="2">
        <f t="shared" si="323"/>
        <v>15.251232000000002</v>
      </c>
      <c r="H2655" s="2">
        <f t="shared" si="327"/>
        <v>11.158001499999997</v>
      </c>
      <c r="I2655" s="2">
        <f t="array" ref="I2655">SUMPRODUCT(B2639:B2658, (ROW(B2639:B2658)-ROW(B2639)+1)) / (20*21/2)</f>
        <v>15.352904761904762</v>
      </c>
      <c r="J2655" s="2">
        <f t="shared" si="330"/>
        <v>15.391355237522195</v>
      </c>
      <c r="K2655" s="2">
        <f t="shared" si="324"/>
        <v>14.997422105522162</v>
      </c>
    </row>
    <row r="2656" spans="1:11" ht="13.5" x14ac:dyDescent="0.25">
      <c r="A2656" s="3">
        <f>TITRES_STAT!B2659</f>
        <v>45875</v>
      </c>
      <c r="B2656" s="6">
        <f>TITRES_STAT!D2659</f>
        <v>15.28</v>
      </c>
      <c r="C2656" s="2">
        <f t="shared" si="325"/>
        <v>-6.0000000000000497E-2</v>
      </c>
      <c r="D2656" s="2">
        <f t="shared" si="326"/>
        <v>15.41</v>
      </c>
      <c r="E2656" s="2">
        <f t="shared" si="328"/>
        <v>15.356999999999999</v>
      </c>
      <c r="F2656" s="2">
        <f t="shared" si="329"/>
        <v>15.464024999999998</v>
      </c>
      <c r="G2656" s="2">
        <f t="shared" si="323"/>
        <v>15.264364000000002</v>
      </c>
      <c r="H2656" s="2">
        <f t="shared" si="327"/>
        <v>11.191183000000001</v>
      </c>
      <c r="I2656" s="2">
        <f t="array" ref="I2656">SUMPRODUCT(B2640:B2659, (ROW(B2640:B2659)-ROW(B2640)+1)) / (20*21/2)</f>
        <v>15.345523809523812</v>
      </c>
      <c r="J2656" s="2">
        <f t="shared" si="330"/>
        <v>15.380749976805795</v>
      </c>
      <c r="K2656" s="2">
        <f t="shared" si="324"/>
        <v>15.008503591580117</v>
      </c>
    </row>
    <row r="2657" spans="1:11" ht="13.5" x14ac:dyDescent="0.25">
      <c r="A2657" s="3">
        <f>TITRES_STAT!B2660</f>
        <v>45876</v>
      </c>
      <c r="B2657" s="6">
        <f>TITRES_STAT!D2660</f>
        <v>15.24</v>
      </c>
      <c r="C2657" s="2">
        <f t="shared" si="325"/>
        <v>-3.9999999999999147E-2</v>
      </c>
      <c r="D2657" s="2">
        <f t="shared" si="326"/>
        <v>15.362</v>
      </c>
      <c r="E2657" s="2">
        <f t="shared" si="328"/>
        <v>15.331</v>
      </c>
      <c r="F2657" s="2">
        <f t="shared" si="329"/>
        <v>15.434574999999999</v>
      </c>
      <c r="G2657" s="2">
        <f t="shared" si="323"/>
        <v>15.273780000000002</v>
      </c>
      <c r="H2657" s="2">
        <f t="shared" si="327"/>
        <v>11.223872500000001</v>
      </c>
      <c r="I2657" s="2">
        <f t="array" ref="I2657">SUMPRODUCT(B2641:B2660, (ROW(B2641:B2660)-ROW(B2641)+1)) / (20*21/2)</f>
        <v>15.340380952380951</v>
      </c>
      <c r="J2657" s="2">
        <f t="shared" si="330"/>
        <v>15.367345217110005</v>
      </c>
      <c r="K2657" s="2">
        <f t="shared" si="324"/>
        <v>15.017581882106388</v>
      </c>
    </row>
    <row r="2658" spans="1:11" ht="13.5" x14ac:dyDescent="0.25">
      <c r="A2658" s="3">
        <f>TITRES_STAT!B2661</f>
        <v>45877</v>
      </c>
      <c r="B2658" s="6">
        <f>TITRES_STAT!D2661</f>
        <v>15.2</v>
      </c>
      <c r="C2658" s="2">
        <f t="shared" si="325"/>
        <v>-4.0000000000000924E-2</v>
      </c>
      <c r="D2658" s="2">
        <f t="shared" si="326"/>
        <v>15.302000000000001</v>
      </c>
      <c r="E2658" s="2">
        <f t="shared" si="328"/>
        <v>15.300999999999998</v>
      </c>
      <c r="F2658" s="2">
        <f t="shared" si="329"/>
        <v>15.407499999999995</v>
      </c>
      <c r="G2658" s="2">
        <f t="shared" si="323"/>
        <v>15.282978000000004</v>
      </c>
      <c r="H2658" s="2">
        <f t="shared" si="327"/>
        <v>11.256361999999999</v>
      </c>
      <c r="I2658" s="2">
        <f t="array" ref="I2658">SUMPRODUCT(B2642:B2661, (ROW(B2642:B2661)-ROW(B2642)+1)) / (20*21/2)</f>
        <v>15.333619047619047</v>
      </c>
      <c r="J2658" s="2">
        <f t="shared" si="330"/>
        <v>15.351407577385244</v>
      </c>
      <c r="K2658" s="2">
        <f t="shared" si="324"/>
        <v>15.02473553378849</v>
      </c>
    </row>
    <row r="2659" spans="1:11" ht="13.5" x14ac:dyDescent="0.25">
      <c r="A2659" s="3">
        <f>TITRES_STAT!B2662</f>
        <v>45880</v>
      </c>
      <c r="B2659" s="6">
        <f>TITRES_STAT!D2662</f>
        <v>15.33</v>
      </c>
      <c r="C2659" s="2">
        <f t="shared" si="325"/>
        <v>0.13000000000000078</v>
      </c>
      <c r="D2659" s="2">
        <f t="shared" si="326"/>
        <v>15.278</v>
      </c>
      <c r="E2659" s="2">
        <f t="shared" si="328"/>
        <v>15.351000000000003</v>
      </c>
      <c r="F2659" s="2">
        <f t="shared" si="329"/>
        <v>15.383999999999997</v>
      </c>
      <c r="G2659" s="2">
        <f t="shared" si="323"/>
        <v>15.291276000000003</v>
      </c>
      <c r="H2659" s="2">
        <f t="shared" si="327"/>
        <v>11.289744499999999</v>
      </c>
      <c r="I2659" s="2">
        <f t="array" ref="I2659">SUMPRODUCT(B2643:B2662, (ROW(B2643:B2662)-ROW(B2643)+1)) / (20*21/2)</f>
        <v>15.32204761904762</v>
      </c>
      <c r="J2659" s="2">
        <f t="shared" si="330"/>
        <v>15.349368760491412</v>
      </c>
      <c r="K2659" s="2">
        <f t="shared" si="324"/>
        <v>15.036706689326197</v>
      </c>
    </row>
    <row r="2660" spans="1:11" ht="13.5" x14ac:dyDescent="0.25">
      <c r="A2660" s="3">
        <f>TITRES_STAT!B2663</f>
        <v>45881</v>
      </c>
      <c r="B2660" s="6">
        <f>TITRES_STAT!D2663</f>
        <v>15.33</v>
      </c>
      <c r="C2660" s="2">
        <f t="shared" si="325"/>
        <v>0</v>
      </c>
      <c r="D2660" s="2">
        <f t="shared" si="326"/>
        <v>15.276</v>
      </c>
      <c r="E2660" s="2">
        <f t="shared" si="328"/>
        <v>15.364000000000001</v>
      </c>
      <c r="F2660" s="2">
        <f t="shared" si="329"/>
        <v>15.370999999999999</v>
      </c>
      <c r="G2660" s="2">
        <f t="shared" si="323"/>
        <v>15.298796000000005</v>
      </c>
      <c r="H2660" s="2">
        <f t="shared" si="327"/>
        <v>11.3229325</v>
      </c>
      <c r="I2660" s="2">
        <f t="array" ref="I2660">SUMPRODUCT(B2644:B2663, (ROW(B2644:B2663)-ROW(B2644)+1)) / (20*21/2)</f>
        <v>15.311714285714288</v>
      </c>
      <c r="J2660" s="2">
        <f t="shared" si="330"/>
        <v>15.347524116635086</v>
      </c>
      <c r="K2660" s="2">
        <f t="shared" si="324"/>
        <v>15.048208387783994</v>
      </c>
    </row>
    <row r="2661" spans="1:11" ht="13.5" x14ac:dyDescent="0.25">
      <c r="A2661" s="3">
        <f>TITRES_STAT!B2664</f>
        <v>45883</v>
      </c>
      <c r="B2661" s="6">
        <f>TITRES_STAT!D2664</f>
        <v>15.3</v>
      </c>
      <c r="C2661" s="2">
        <f t="shared" si="325"/>
        <v>-2.9999999999999361E-2</v>
      </c>
      <c r="D2661" s="2">
        <f t="shared" si="326"/>
        <v>15.279999999999998</v>
      </c>
      <c r="E2661" s="2">
        <f t="shared" si="328"/>
        <v>15.345000000000002</v>
      </c>
      <c r="F2661" s="2">
        <f t="shared" si="329"/>
        <v>15.361499999999998</v>
      </c>
      <c r="G2661" s="2">
        <f t="shared" si="323"/>
        <v>15.301828000000006</v>
      </c>
      <c r="H2661" s="2">
        <f t="shared" si="327"/>
        <v>11.357137499999999</v>
      </c>
      <c r="I2661" s="2">
        <f t="array" ref="I2661">SUMPRODUCT(B2645:B2664, (ROW(B2645:B2664)-ROW(B2645)+1)) / (20*21/2)</f>
        <v>15.301619047619049</v>
      </c>
      <c r="J2661" s="2">
        <f t="shared" si="330"/>
        <v>15.342998010288888</v>
      </c>
      <c r="K2661" s="2">
        <f t="shared" si="324"/>
        <v>15.058082568655211</v>
      </c>
    </row>
    <row r="2662" spans="1:11" ht="13.5" x14ac:dyDescent="0.25">
      <c r="A2662" s="3">
        <f>TITRES_STAT!B2665</f>
        <v>45884</v>
      </c>
      <c r="B2662" s="6">
        <f>TITRES_STAT!D2665</f>
        <v>15.24</v>
      </c>
      <c r="C2662" s="2">
        <f t="shared" si="325"/>
        <v>-6.0000000000000497E-2</v>
      </c>
      <c r="D2662" s="2">
        <f t="shared" si="326"/>
        <v>15.279999999999998</v>
      </c>
      <c r="E2662" s="2">
        <f t="shared" si="328"/>
        <v>15.321000000000002</v>
      </c>
      <c r="F2662" s="2">
        <f t="shared" si="329"/>
        <v>15.348499999999998</v>
      </c>
      <c r="G2662" s="2">
        <f t="shared" si="323"/>
        <v>15.300354000000002</v>
      </c>
      <c r="H2662" s="2">
        <f t="shared" si="327"/>
        <v>11.391042499999999</v>
      </c>
      <c r="I2662" s="2">
        <f t="array" ref="I2662">SUMPRODUCT(B2646:B2665, (ROW(B2646:B2665)-ROW(B2646)+1)) / (20*21/2)</f>
        <v>15.293190476190475</v>
      </c>
      <c r="J2662" s="2">
        <f t="shared" si="330"/>
        <v>15.333188675975661</v>
      </c>
      <c r="K2662" s="2">
        <f t="shared" si="324"/>
        <v>15.065216585570694</v>
      </c>
    </row>
    <row r="2663" spans="1:11" ht="13.5" x14ac:dyDescent="0.25">
      <c r="A2663" s="3">
        <f>TITRES_STAT!B2666</f>
        <v>45887</v>
      </c>
      <c r="B2663" s="6">
        <f>TITRES_STAT!D2666</f>
        <v>15.24</v>
      </c>
      <c r="C2663" s="2">
        <f t="shared" si="325"/>
        <v>0</v>
      </c>
      <c r="D2663" s="2">
        <f t="shared" si="326"/>
        <v>15.288</v>
      </c>
      <c r="E2663" s="2">
        <f t="shared" si="328"/>
        <v>15.295000000000002</v>
      </c>
      <c r="F2663" s="2">
        <f t="shared" si="329"/>
        <v>15.336000000000002</v>
      </c>
      <c r="G2663" s="2">
        <f t="shared" si="323"/>
        <v>15.305686000000005</v>
      </c>
      <c r="H2663" s="2">
        <f t="shared" si="327"/>
        <v>11.424947499999998</v>
      </c>
      <c r="I2663" s="2">
        <f t="array" ref="I2663">SUMPRODUCT(B2647:B2666, (ROW(B2647:B2666)-ROW(B2647)+1)) / (20*21/2)</f>
        <v>15.281666666666665</v>
      </c>
      <c r="J2663" s="2">
        <f t="shared" si="330"/>
        <v>15.324313563977979</v>
      </c>
      <c r="K2663" s="2">
        <f t="shared" si="324"/>
        <v>15.072070837116941</v>
      </c>
    </row>
    <row r="2664" spans="1:11" ht="13.5" x14ac:dyDescent="0.25">
      <c r="A2664" s="3">
        <f>TITRES_STAT!B2667</f>
        <v>45888</v>
      </c>
      <c r="B2664" s="6">
        <f>TITRES_STAT!D2667</f>
        <v>15.23</v>
      </c>
      <c r="C2664" s="2">
        <f t="shared" si="325"/>
        <v>-9.9999999999997868E-3</v>
      </c>
      <c r="D2664" s="2">
        <f t="shared" si="326"/>
        <v>15.268000000000001</v>
      </c>
      <c r="E2664" s="2">
        <f t="shared" si="328"/>
        <v>15.273</v>
      </c>
      <c r="F2664" s="2">
        <f t="shared" si="329"/>
        <v>15.328500000000002</v>
      </c>
      <c r="G2664" s="2">
        <f t="shared" si="323"/>
        <v>15.304984000000005</v>
      </c>
      <c r="H2664" s="2">
        <f t="shared" si="327"/>
        <v>11.458316499999999</v>
      </c>
      <c r="I2664" s="2">
        <f t="array" ref="I2664">SUMPRODUCT(B2648:B2667, (ROW(B2648:B2667)-ROW(B2648)+1)) / (20*21/2)</f>
        <v>15.275380952380955</v>
      </c>
      <c r="J2664" s="2">
        <f t="shared" si="330"/>
        <v>15.3153313197896</v>
      </c>
      <c r="K2664" s="2">
        <f t="shared" si="324"/>
        <v>15.07826413762216</v>
      </c>
    </row>
    <row r="2665" spans="1:11" ht="13.5" x14ac:dyDescent="0.25">
      <c r="A2665" s="3">
        <f>TITRES_STAT!B2668</f>
        <v>45889</v>
      </c>
      <c r="B2665" s="6">
        <f>TITRES_STAT!D2668</f>
        <v>15.24</v>
      </c>
      <c r="C2665" s="2">
        <f t="shared" si="325"/>
        <v>9.9999999999997868E-3</v>
      </c>
      <c r="D2665" s="2">
        <f t="shared" si="326"/>
        <v>15.25</v>
      </c>
      <c r="E2665" s="2">
        <f t="shared" si="328"/>
        <v>15.263</v>
      </c>
      <c r="F2665" s="2">
        <f t="shared" si="329"/>
        <v>15.321000000000003</v>
      </c>
      <c r="G2665" s="2">
        <f t="shared" si="323"/>
        <v>15.302732000000006</v>
      </c>
      <c r="H2665" s="2">
        <f t="shared" si="327"/>
        <v>11.491735499999997</v>
      </c>
      <c r="I2665" s="2">
        <f t="array" ref="I2665">SUMPRODUCT(B2649:B2668, (ROW(B2649:B2668)-ROW(B2649)+1)) / (20*21/2)</f>
        <v>15.27128571428571</v>
      </c>
      <c r="J2665" s="2">
        <f t="shared" si="330"/>
        <v>15.308156908381067</v>
      </c>
      <c r="K2665" s="2">
        <f t="shared" si="324"/>
        <v>15.084606720460506</v>
      </c>
    </row>
    <row r="2666" spans="1:11" ht="13.5" x14ac:dyDescent="0.25">
      <c r="A2666" s="3">
        <f>TITRES_STAT!B2669</f>
        <v>45890</v>
      </c>
      <c r="B2666" s="6">
        <f>TITRES_STAT!D2669</f>
        <v>15.2</v>
      </c>
      <c r="C2666" s="2">
        <f t="shared" si="325"/>
        <v>-4.0000000000000924E-2</v>
      </c>
      <c r="D2666" s="2">
        <f t="shared" si="326"/>
        <v>15.23</v>
      </c>
      <c r="E2666" s="2">
        <f t="shared" si="328"/>
        <v>15.254999999999999</v>
      </c>
      <c r="F2666" s="2">
        <f t="shared" si="329"/>
        <v>15.306000000000003</v>
      </c>
      <c r="G2666" s="2">
        <f t="shared" si="323"/>
        <v>15.301430000000005</v>
      </c>
      <c r="H2666" s="2">
        <f t="shared" si="327"/>
        <v>11.525002999999996</v>
      </c>
      <c r="I2666" s="2">
        <f t="array" ref="I2666">SUMPRODUCT(B2650:B2669, (ROW(B2650:B2669)-ROW(B2650)+1)) / (20*21/2)</f>
        <v>15.273142857142858</v>
      </c>
      <c r="J2666" s="2">
        <f t="shared" si="330"/>
        <v>15.297856250440013</v>
      </c>
      <c r="K2666" s="2">
        <f t="shared" si="324"/>
        <v>15.089131947109115</v>
      </c>
    </row>
    <row r="2667" spans="1:11" ht="13.5" x14ac:dyDescent="0.25">
      <c r="A2667" s="3">
        <f>TITRES_STAT!B2670</f>
        <v>45891</v>
      </c>
      <c r="B2667" s="6">
        <f>TITRES_STAT!D2670</f>
        <v>15.24</v>
      </c>
      <c r="C2667" s="2">
        <f t="shared" si="325"/>
        <v>4.0000000000000924E-2</v>
      </c>
      <c r="D2667" s="2">
        <f t="shared" si="326"/>
        <v>15.229999999999999</v>
      </c>
      <c r="E2667" s="2">
        <f t="shared" si="328"/>
        <v>15.254999999999999</v>
      </c>
      <c r="F2667" s="2">
        <f t="shared" si="329"/>
        <v>15.293000000000003</v>
      </c>
      <c r="G2667" s="2">
        <f t="shared" si="323"/>
        <v>15.304816000000006</v>
      </c>
      <c r="H2667" s="2">
        <f t="shared" si="327"/>
        <v>11.558178499999997</v>
      </c>
      <c r="I2667" s="2">
        <f t="array" ref="I2667">SUMPRODUCT(B2651:B2670, (ROW(B2651:B2670)-ROW(B2651)+1)) / (20*21/2)</f>
        <v>15.273714285714284</v>
      </c>
      <c r="J2667" s="2">
        <f t="shared" si="330"/>
        <v>15.292346131350488</v>
      </c>
      <c r="K2667" s="2">
        <f t="shared" si="324"/>
        <v>15.09504834134013</v>
      </c>
    </row>
    <row r="2668" spans="1:11" ht="13.5" x14ac:dyDescent="0.25">
      <c r="A2668" s="3">
        <f>TITRES_STAT!B2671</f>
        <v>45894</v>
      </c>
      <c r="B2668" s="6">
        <f>TITRES_STAT!D2671</f>
        <v>15.25</v>
      </c>
      <c r="C2668" s="2">
        <f t="shared" si="325"/>
        <v>9.9999999999997868E-3</v>
      </c>
      <c r="D2668" s="2">
        <f t="shared" si="326"/>
        <v>15.231999999999999</v>
      </c>
      <c r="E2668" s="2">
        <f t="shared" si="328"/>
        <v>15.26</v>
      </c>
      <c r="F2668" s="2">
        <f t="shared" si="329"/>
        <v>15.2805</v>
      </c>
      <c r="G2668" s="2">
        <f t="shared" si="323"/>
        <v>15.302570000000005</v>
      </c>
      <c r="H2668" s="2">
        <f t="shared" si="327"/>
        <v>11.591501499999998</v>
      </c>
      <c r="I2668" s="2">
        <f t="array" ref="I2668">SUMPRODUCT(B2652:B2671, (ROW(B2652:B2671)-ROW(B2652)+1)) / (20*21/2)</f>
        <v>15.274714285714285</v>
      </c>
      <c r="J2668" s="2">
        <f t="shared" si="330"/>
        <v>15.288313166459966</v>
      </c>
      <c r="K2668" s="2">
        <f t="shared" si="324"/>
        <v>15.10112487697385</v>
      </c>
    </row>
    <row r="2669" spans="1:11" ht="13.5" x14ac:dyDescent="0.25">
      <c r="A2669" s="3">
        <f>TITRES_STAT!B2672</f>
        <v>45895</v>
      </c>
      <c r="B2669" s="6">
        <f>TITRES_STAT!D2672</f>
        <v>15.3</v>
      </c>
      <c r="C2669" s="2">
        <f t="shared" si="325"/>
        <v>5.0000000000000711E-2</v>
      </c>
      <c r="D2669" s="2">
        <f t="shared" si="326"/>
        <v>15.246</v>
      </c>
      <c r="E2669" s="2">
        <f t="shared" si="328"/>
        <v>15.257</v>
      </c>
      <c r="F2669" s="2">
        <f t="shared" si="329"/>
        <v>15.304000000000006</v>
      </c>
      <c r="G2669" s="2">
        <f t="shared" si="323"/>
        <v>15.303462000000001</v>
      </c>
      <c r="H2669" s="2">
        <f t="shared" si="327"/>
        <v>11.625025999999998</v>
      </c>
      <c r="I2669" s="2">
        <f t="array" ref="I2669">SUMPRODUCT(B2653:B2672, (ROW(B2653:B2672)-ROW(B2653)+1)) / (20*21/2)</f>
        <v>15.274619047619046</v>
      </c>
      <c r="J2669" s="2">
        <f t="shared" si="330"/>
        <v>15.289426198225684</v>
      </c>
      <c r="K2669" s="2">
        <f t="shared" si="324"/>
        <v>15.108923901406248</v>
      </c>
    </row>
    <row r="2670" spans="1:11" ht="13.5" x14ac:dyDescent="0.25">
      <c r="A2670" s="3">
        <f>TITRES_STAT!B2673</f>
        <v>45896</v>
      </c>
      <c r="B2670" s="6">
        <f>TITRES_STAT!D2673</f>
        <v>15.31</v>
      </c>
      <c r="C2670" s="2">
        <f t="shared" si="325"/>
        <v>9.9999999999997868E-3</v>
      </c>
      <c r="D2670" s="2">
        <f t="shared" si="326"/>
        <v>15.26</v>
      </c>
      <c r="E2670" s="2">
        <f t="shared" si="328"/>
        <v>15.255000000000001</v>
      </c>
      <c r="F2670" s="2">
        <f t="shared" si="329"/>
        <v>15.309500000000003</v>
      </c>
      <c r="G2670" s="2">
        <f t="shared" si="323"/>
        <v>15.306498000000001</v>
      </c>
      <c r="H2670" s="2">
        <f t="shared" si="327"/>
        <v>11.658648999999999</v>
      </c>
      <c r="I2670" s="2">
        <f t="array" ref="I2670">SUMPRODUCT(B2654:B2673, (ROW(B2654:B2673)-ROW(B2654)+1)) / (20*21/2)</f>
        <v>15.27347619047619</v>
      </c>
      <c r="J2670" s="2">
        <f t="shared" si="330"/>
        <v>15.291385607918475</v>
      </c>
      <c r="K2670" s="2">
        <f t="shared" si="324"/>
        <v>15.116809238606002</v>
      </c>
    </row>
    <row r="2671" spans="1:11" ht="13.5" x14ac:dyDescent="0.25">
      <c r="A2671" s="3">
        <f>TITRES_STAT!B2674</f>
        <v>45897</v>
      </c>
      <c r="B2671" s="6">
        <f>TITRES_STAT!D2674</f>
        <v>15.32</v>
      </c>
      <c r="C2671" s="2">
        <f t="shared" si="325"/>
        <v>9.9999999999997868E-3</v>
      </c>
      <c r="D2671" s="2">
        <f t="shared" si="326"/>
        <v>15.284000000000002</v>
      </c>
      <c r="E2671" s="2">
        <f t="shared" si="328"/>
        <v>15.257</v>
      </c>
      <c r="F2671" s="2">
        <f t="shared" si="329"/>
        <v>15.301000000000002</v>
      </c>
      <c r="G2671" s="2">
        <f t="shared" si="323"/>
        <v>15.311484000000002</v>
      </c>
      <c r="H2671" s="2">
        <f t="shared" si="327"/>
        <v>11.692370499999999</v>
      </c>
      <c r="I2671" s="2">
        <f t="array" ref="I2671">SUMPRODUCT(B2655:B2674, (ROW(B2655:B2674)-ROW(B2655)+1)) / (20*21/2)</f>
        <v>15.273380952380954</v>
      </c>
      <c r="J2671" s="2">
        <f t="shared" si="330"/>
        <v>15.294110788116715</v>
      </c>
      <c r="K2671" s="2">
        <f t="shared" si="324"/>
        <v>15.124777503758709</v>
      </c>
    </row>
    <row r="2672" spans="1:11" ht="13.5" x14ac:dyDescent="0.25">
      <c r="A2672" s="3">
        <f>TITRES_STAT!B2675</f>
        <v>45898</v>
      </c>
      <c r="B2672" s="6">
        <f>TITRES_STAT!D2675</f>
        <v>15.3</v>
      </c>
      <c r="C2672" s="2">
        <f t="shared" si="325"/>
        <v>-1.9999999999999574E-2</v>
      </c>
      <c r="D2672" s="2">
        <f t="shared" si="326"/>
        <v>15.296000000000001</v>
      </c>
      <c r="E2672" s="2">
        <f t="shared" si="328"/>
        <v>15.263</v>
      </c>
      <c r="F2672" s="2">
        <f t="shared" si="329"/>
        <v>15.292000000000002</v>
      </c>
      <c r="G2672" s="2">
        <f t="shared" si="323"/>
        <v>15.320932000000001</v>
      </c>
      <c r="H2672" s="2">
        <f t="shared" si="327"/>
        <v>11.725603</v>
      </c>
      <c r="I2672" s="2">
        <f t="array" ref="I2672">SUMPRODUCT(B2656:B2675, (ROW(B2656:B2675)-ROW(B2656)+1)) / (20*21/2)</f>
        <v>15.269333333333334</v>
      </c>
      <c r="J2672" s="2">
        <f t="shared" si="330"/>
        <v>15.294671665438933</v>
      </c>
      <c r="K2672" s="2">
        <f t="shared" si="324"/>
        <v>15.131648974199544</v>
      </c>
    </row>
    <row r="2673" spans="1:11" ht="13.5" x14ac:dyDescent="0.25">
      <c r="A2673" s="3">
        <f>TITRES_STAT!B2676</f>
        <v>45901</v>
      </c>
      <c r="B2673" s="6">
        <f>TITRES_STAT!D2676</f>
        <v>15.28</v>
      </c>
      <c r="C2673" s="2">
        <f t="shared" si="325"/>
        <v>-2.000000000000135E-2</v>
      </c>
      <c r="D2673" s="2">
        <f t="shared" si="326"/>
        <v>15.302000000000001</v>
      </c>
      <c r="E2673" s="2">
        <f t="shared" si="328"/>
        <v>15.267000000000001</v>
      </c>
      <c r="F2673" s="2">
        <f t="shared" si="329"/>
        <v>15.281000000000001</v>
      </c>
      <c r="G2673" s="2">
        <f t="shared" si="323"/>
        <v>15.326091999999999</v>
      </c>
      <c r="H2673" s="2">
        <f t="shared" si="327"/>
        <v>11.758784499999999</v>
      </c>
      <c r="I2673" s="2">
        <f t="array" ref="I2673">SUMPRODUCT(B2657:B2676, (ROW(B2657:B2676)-ROW(B2657)+1)) / (20*21/2)</f>
        <v>15.262952380952383</v>
      </c>
      <c r="J2673" s="2">
        <f t="shared" si="330"/>
        <v>15.293274363968559</v>
      </c>
      <c r="K2673" s="2">
        <f t="shared" si="324"/>
        <v>15.137466661485837</v>
      </c>
    </row>
    <row r="2674" spans="1:11" ht="13.5" x14ac:dyDescent="0.25">
      <c r="A2674" s="3">
        <f>TITRES_STAT!B2677</f>
        <v>45902</v>
      </c>
      <c r="B2674" s="6">
        <f>TITRES_STAT!D2677</f>
        <v>15.28</v>
      </c>
      <c r="C2674" s="2">
        <f t="shared" si="325"/>
        <v>0</v>
      </c>
      <c r="D2674" s="2">
        <f t="shared" si="326"/>
        <v>15.298000000000002</v>
      </c>
      <c r="E2674" s="2">
        <f t="shared" si="328"/>
        <v>15.272</v>
      </c>
      <c r="F2674" s="2">
        <f t="shared" si="329"/>
        <v>15.272499999999999</v>
      </c>
      <c r="G2674" s="2">
        <f t="shared" ref="G2674:G2692" si="331">AVERAGE(B2625:B2674)</f>
        <v>15.331251999999999</v>
      </c>
      <c r="H2674" s="2">
        <f t="shared" si="327"/>
        <v>11.791966</v>
      </c>
      <c r="I2674" s="2">
        <f t="array" ref="I2674">SUMPRODUCT(B2658:B2677, (ROW(B2658:B2677)-ROW(B2658)+1)) / (20*21/2)</f>
        <v>15.23790476190476</v>
      </c>
      <c r="J2674" s="2">
        <f t="shared" si="330"/>
        <v>15.292010138828696</v>
      </c>
      <c r="K2674" s="2">
        <f t="shared" si="324"/>
        <v>15.143056204172668</v>
      </c>
    </row>
    <row r="2675" spans="1:11" ht="13.5" x14ac:dyDescent="0.25">
      <c r="A2675" s="3">
        <f>TITRES_STAT!B2678</f>
        <v>45903</v>
      </c>
      <c r="B2675" s="6">
        <f>TITRES_STAT!D2678</f>
        <v>15.23</v>
      </c>
      <c r="C2675" s="2">
        <f t="shared" si="325"/>
        <v>-4.9999999999998934E-2</v>
      </c>
      <c r="D2675" s="2">
        <f t="shared" si="326"/>
        <v>15.282</v>
      </c>
      <c r="E2675" s="2">
        <f t="shared" si="328"/>
        <v>15.270999999999997</v>
      </c>
      <c r="F2675" s="2">
        <f t="shared" si="329"/>
        <v>15.266999999999999</v>
      </c>
      <c r="G2675" s="2">
        <f t="shared" si="331"/>
        <v>15.335411999999998</v>
      </c>
      <c r="H2675" s="2">
        <f t="shared" si="327"/>
        <v>11.824946000000001</v>
      </c>
      <c r="I2675" s="2">
        <f t="array" ref="I2675">SUMPRODUCT(B2659:B2678, (ROW(B2659:B2678)-ROW(B2659)+1)) / (20*21/2)</f>
        <v>15.226380952380952</v>
      </c>
      <c r="J2675" s="2">
        <f t="shared" si="330"/>
        <v>15.286104411321201</v>
      </c>
      <c r="K2675" s="2">
        <f t="shared" ref="K2675:K2693" si="332">$K$4*B2675+(1-$K$4)*K2674</f>
        <v>15.146465764793348</v>
      </c>
    </row>
    <row r="2676" spans="1:11" ht="13.5" x14ac:dyDescent="0.25">
      <c r="A2676" s="3">
        <f>TITRES_STAT!B2679</f>
        <v>45905</v>
      </c>
      <c r="B2676" s="6">
        <f>TITRES_STAT!D2679</f>
        <v>15.2</v>
      </c>
      <c r="C2676" s="2">
        <f t="shared" si="325"/>
        <v>-3.0000000000001137E-2</v>
      </c>
      <c r="D2676" s="2">
        <f t="shared" si="326"/>
        <v>15.258000000000001</v>
      </c>
      <c r="E2676" s="2">
        <f t="shared" si="328"/>
        <v>15.271000000000001</v>
      </c>
      <c r="F2676" s="2">
        <f t="shared" si="329"/>
        <v>15.263</v>
      </c>
      <c r="G2676" s="2">
        <f t="shared" si="331"/>
        <v>15.339165999999999</v>
      </c>
      <c r="H2676" s="2">
        <f t="shared" si="327"/>
        <v>11.858893999999998</v>
      </c>
      <c r="I2676" s="2">
        <f t="array" ref="I2676">SUMPRODUCT(B2660:B2679, (ROW(B2660:B2679)-ROW(B2660)+1)) / (20*21/2)</f>
        <v>15.202809523809524</v>
      </c>
      <c r="J2676" s="2">
        <f t="shared" si="330"/>
        <v>15.277903991195373</v>
      </c>
      <c r="K2676" s="2">
        <f t="shared" si="332"/>
        <v>15.148565146566158</v>
      </c>
    </row>
    <row r="2677" spans="1:11" ht="13.5" x14ac:dyDescent="0.25">
      <c r="A2677" s="3">
        <f>TITRES_STAT!B2680</f>
        <v>45908</v>
      </c>
      <c r="B2677" s="6">
        <f>TITRES_STAT!D2680</f>
        <v>15</v>
      </c>
      <c r="C2677" s="2">
        <f t="shared" si="325"/>
        <v>-0.19999999999999929</v>
      </c>
      <c r="D2677" s="2">
        <f t="shared" si="326"/>
        <v>15.197999999999999</v>
      </c>
      <c r="E2677" s="2">
        <f t="shared" si="328"/>
        <v>15.247</v>
      </c>
      <c r="F2677" s="2">
        <f t="shared" si="329"/>
        <v>15.250999999999999</v>
      </c>
      <c r="G2677" s="2">
        <f t="shared" si="331"/>
        <v>15.343585999999998</v>
      </c>
      <c r="H2677" s="2">
        <f t="shared" si="327"/>
        <v>11.891209999999999</v>
      </c>
      <c r="I2677" s="2">
        <f t="array" ref="I2677">SUMPRODUCT(B2661:B2680, (ROW(B2661:B2680)-ROW(B2661)+1)) / (20*21/2)</f>
        <v>15.186523809523809</v>
      </c>
      <c r="J2677" s="2">
        <f t="shared" si="330"/>
        <v>15.251436944414861</v>
      </c>
      <c r="K2677" s="2">
        <f t="shared" si="332"/>
        <v>15.142739062387093</v>
      </c>
    </row>
    <row r="2678" spans="1:11" ht="13.5" x14ac:dyDescent="0.25">
      <c r="A2678" s="3">
        <f>TITRES_STAT!B2681</f>
        <v>45909</v>
      </c>
      <c r="B2678" s="6">
        <f>TITRES_STAT!D2681</f>
        <v>15.13</v>
      </c>
      <c r="C2678" s="2">
        <f t="shared" si="325"/>
        <v>0.13000000000000078</v>
      </c>
      <c r="D2678" s="2">
        <f t="shared" si="326"/>
        <v>15.167999999999997</v>
      </c>
      <c r="E2678" s="2">
        <f t="shared" si="328"/>
        <v>15.235000000000003</v>
      </c>
      <c r="F2678" s="2">
        <f t="shared" si="329"/>
        <v>15.247499999999999</v>
      </c>
      <c r="G2678" s="2">
        <f t="shared" si="331"/>
        <v>15.349051999999999</v>
      </c>
      <c r="H2678" s="2">
        <f t="shared" si="327"/>
        <v>11.924321999999997</v>
      </c>
      <c r="I2678" s="2">
        <f t="array" ref="I2678">SUMPRODUCT(B2662:B2681, (ROW(B2662:B2681)-ROW(B2662)+1)) / (20*21/2)</f>
        <v>15.165809523809525</v>
      </c>
      <c r="J2678" s="2">
        <f t="shared" si="330"/>
        <v>15.239871521137257</v>
      </c>
      <c r="K2678" s="2">
        <f t="shared" si="332"/>
        <v>15.14223949131309</v>
      </c>
    </row>
    <row r="2679" spans="1:11" ht="13.5" x14ac:dyDescent="0.25">
      <c r="A2679" s="3">
        <f>TITRES_STAT!B2682</f>
        <v>45910</v>
      </c>
      <c r="B2679" s="6">
        <f>TITRES_STAT!D2682</f>
        <v>15</v>
      </c>
      <c r="C2679" s="2">
        <f t="shared" si="325"/>
        <v>-0.13000000000000078</v>
      </c>
      <c r="D2679" s="2">
        <f t="shared" si="326"/>
        <v>15.112</v>
      </c>
      <c r="E2679" s="2">
        <f t="shared" si="328"/>
        <v>15.205000000000002</v>
      </c>
      <c r="F2679" s="2">
        <f t="shared" si="329"/>
        <v>15.231</v>
      </c>
      <c r="G2679" s="2">
        <f t="shared" si="331"/>
        <v>15.352499999999997</v>
      </c>
      <c r="H2679" s="2">
        <f t="shared" si="327"/>
        <v>11.956686499999998</v>
      </c>
      <c r="I2679" s="2">
        <f t="array" ref="I2679">SUMPRODUCT(B2663:B2682, (ROW(B2663:B2682)-ROW(B2663)+1)) / (20*21/2)</f>
        <v>15.141761904761905</v>
      </c>
      <c r="J2679" s="2">
        <f t="shared" si="330"/>
        <v>15.217026614362281</v>
      </c>
      <c r="K2679" s="2">
        <f t="shared" si="332"/>
        <v>15.13666147204591</v>
      </c>
    </row>
    <row r="2680" spans="1:11" ht="13.5" x14ac:dyDescent="0.25">
      <c r="A2680" s="3">
        <f>TITRES_STAT!B2683</f>
        <v>45911</v>
      </c>
      <c r="B2680" s="6">
        <f>TITRES_STAT!D2683</f>
        <v>15.06</v>
      </c>
      <c r="C2680" s="2">
        <f t="shared" si="325"/>
        <v>6.0000000000000497E-2</v>
      </c>
      <c r="D2680" s="2">
        <f t="shared" si="326"/>
        <v>15.077999999999999</v>
      </c>
      <c r="E2680" s="2">
        <f t="shared" si="328"/>
        <v>15.180000000000001</v>
      </c>
      <c r="F2680" s="2">
        <f t="shared" si="329"/>
        <v>15.217499999999998</v>
      </c>
      <c r="G2680" s="2">
        <f t="shared" si="331"/>
        <v>15.352675999999997</v>
      </c>
      <c r="H2680" s="2">
        <f t="shared" si="327"/>
        <v>11.990177499999998</v>
      </c>
      <c r="I2680" s="2">
        <f t="array" ref="I2680">SUMPRODUCT(B2664:B2683, (ROW(B2664:B2683)-ROW(B2664)+1)) / (20*21/2)</f>
        <v>15.123857142857144</v>
      </c>
      <c r="J2680" s="2">
        <f t="shared" si="330"/>
        <v>15.20207169870873</v>
      </c>
      <c r="K2680" s="2">
        <f t="shared" si="332"/>
        <v>15.133655139808816</v>
      </c>
    </row>
    <row r="2681" spans="1:11" ht="13.5" x14ac:dyDescent="0.25">
      <c r="A2681" s="3">
        <f>TITRES_STAT!B2684</f>
        <v>45912</v>
      </c>
      <c r="B2681" s="6">
        <f>TITRES_STAT!D2684</f>
        <v>15</v>
      </c>
      <c r="C2681" s="2">
        <f t="shared" si="325"/>
        <v>-6.0000000000000497E-2</v>
      </c>
      <c r="D2681" s="2">
        <f t="shared" si="326"/>
        <v>15.038</v>
      </c>
      <c r="E2681" s="2">
        <f t="shared" si="328"/>
        <v>15.148</v>
      </c>
      <c r="F2681" s="2">
        <f t="shared" si="329"/>
        <v>15.202500000000001</v>
      </c>
      <c r="G2681" s="2">
        <f t="shared" si="331"/>
        <v>15.351651999999996</v>
      </c>
      <c r="H2681" s="2">
        <f t="shared" si="327"/>
        <v>12.023854499999997</v>
      </c>
      <c r="I2681" s="2">
        <f t="array" ref="I2681">SUMPRODUCT(B2665:B2684, (ROW(B2665:B2684)-ROW(B2665)+1)) / (20*21/2)</f>
        <v>15.107095238095237</v>
      </c>
      <c r="J2681" s="2">
        <f t="shared" si="330"/>
        <v>15.182826775022185</v>
      </c>
      <c r="K2681" s="2">
        <f t="shared" si="332"/>
        <v>15.128413761777098</v>
      </c>
    </row>
    <row r="2682" spans="1:11" ht="13.5" x14ac:dyDescent="0.25">
      <c r="A2682" s="3">
        <f>TITRES_STAT!B2685</f>
        <v>45915</v>
      </c>
      <c r="B2682" s="6">
        <f>TITRES_STAT!D2685</f>
        <v>14.95</v>
      </c>
      <c r="C2682" s="2">
        <f t="shared" si="325"/>
        <v>-5.0000000000000711E-2</v>
      </c>
      <c r="D2682" s="2">
        <f t="shared" si="326"/>
        <v>15.028</v>
      </c>
      <c r="E2682" s="2">
        <f t="shared" si="328"/>
        <v>15.113</v>
      </c>
      <c r="F2682" s="2">
        <f t="shared" si="329"/>
        <v>15.187999999999999</v>
      </c>
      <c r="G2682" s="2">
        <f t="shared" si="331"/>
        <v>15.347293999999998</v>
      </c>
      <c r="H2682" s="2">
        <f t="shared" si="327"/>
        <v>12.056115</v>
      </c>
      <c r="I2682" s="2">
        <f t="array" ref="I2682">SUMPRODUCT(B2666:B2685, (ROW(B2666:B2685)-ROW(B2666)+1)) / (20*21/2)</f>
        <v>15.091428571428573</v>
      </c>
      <c r="J2682" s="2">
        <f t="shared" si="330"/>
        <v>15.160652796448645</v>
      </c>
      <c r="K2682" s="2">
        <f t="shared" si="332"/>
        <v>15.121417143668193</v>
      </c>
    </row>
    <row r="2683" spans="1:11" ht="13.5" x14ac:dyDescent="0.25">
      <c r="A2683" s="3">
        <f>TITRES_STAT!B2686</f>
        <v>45916</v>
      </c>
      <c r="B2683" s="6">
        <f>TITRES_STAT!D2686</f>
        <v>15</v>
      </c>
      <c r="C2683" s="2">
        <f t="shared" si="325"/>
        <v>5.0000000000000711E-2</v>
      </c>
      <c r="D2683" s="2">
        <f t="shared" si="326"/>
        <v>15.002000000000001</v>
      </c>
      <c r="E2683" s="2">
        <f t="shared" si="328"/>
        <v>15.084999999999999</v>
      </c>
      <c r="F2683" s="2">
        <f t="shared" si="329"/>
        <v>15.175999999999998</v>
      </c>
      <c r="G2683" s="2">
        <f t="shared" si="331"/>
        <v>15.338491999999997</v>
      </c>
      <c r="H2683" s="2">
        <f t="shared" si="327"/>
        <v>12.089305999999999</v>
      </c>
      <c r="I2683" s="2">
        <f t="array" ref="I2683">SUMPRODUCT(B2667:B2686, (ROW(B2667:B2686)-ROW(B2667)+1)) / (20*21/2)</f>
        <v>15.07690476190476</v>
      </c>
      <c r="J2683" s="2">
        <f t="shared" si="330"/>
        <v>15.145352530120203</v>
      </c>
      <c r="K2683" s="2">
        <f t="shared" si="332"/>
        <v>15.116655687053754</v>
      </c>
    </row>
    <row r="2684" spans="1:11" ht="13.5" x14ac:dyDescent="0.25">
      <c r="A2684" s="3">
        <f>TITRES_STAT!B2687</f>
        <v>45917</v>
      </c>
      <c r="B2684" s="6">
        <f>TITRES_STAT!D2687</f>
        <v>15</v>
      </c>
      <c r="C2684" s="2">
        <f t="shared" si="325"/>
        <v>0</v>
      </c>
      <c r="D2684" s="2">
        <f t="shared" si="326"/>
        <v>15.002000000000001</v>
      </c>
      <c r="E2684" s="2">
        <f t="shared" si="328"/>
        <v>15.056999999999999</v>
      </c>
      <c r="F2684" s="2">
        <f t="shared" si="329"/>
        <v>15.164499999999999</v>
      </c>
      <c r="G2684" s="2">
        <f t="shared" si="331"/>
        <v>15.327355999999998</v>
      </c>
      <c r="H2684" s="2">
        <f t="shared" si="327"/>
        <v>12.122545499999999</v>
      </c>
      <c r="I2684" s="2">
        <f t="array" ref="I2684">SUMPRODUCT(B2668:B2687, (ROW(B2668:B2687)-ROW(B2668)+1)) / (20*21/2)</f>
        <v>15.062380952380954</v>
      </c>
      <c r="J2684" s="2">
        <f t="shared" si="330"/>
        <v>15.131509432013518</v>
      </c>
      <c r="K2684" s="2">
        <f t="shared" si="332"/>
        <v>15.112080954228118</v>
      </c>
    </row>
    <row r="2685" spans="1:11" ht="13.5" x14ac:dyDescent="0.25">
      <c r="A2685" s="3">
        <f>TITRES_STAT!B2688</f>
        <v>45918</v>
      </c>
      <c r="B2685" s="6">
        <f>TITRES_STAT!D2688</f>
        <v>15</v>
      </c>
      <c r="C2685" s="2">
        <f t="shared" si="325"/>
        <v>0</v>
      </c>
      <c r="D2685" s="2">
        <f t="shared" si="326"/>
        <v>14.99</v>
      </c>
      <c r="E2685" s="2">
        <f t="shared" si="328"/>
        <v>15.034000000000001</v>
      </c>
      <c r="F2685" s="2">
        <f t="shared" si="329"/>
        <v>15.152499999999998</v>
      </c>
      <c r="G2685" s="2">
        <f t="shared" si="331"/>
        <v>15.309413999999997</v>
      </c>
      <c r="H2685" s="2">
        <f t="shared" si="327"/>
        <v>12.155736499999998</v>
      </c>
      <c r="I2685" s="2">
        <f t="array" ref="I2685">SUMPRODUCT(B2669:B2688, (ROW(B2669:B2688)-ROW(B2669)+1)) / (20*21/2)</f>
        <v>15.05</v>
      </c>
      <c r="J2685" s="2">
        <f t="shared" si="330"/>
        <v>15.118984724202706</v>
      </c>
      <c r="K2685" s="2">
        <f t="shared" si="332"/>
        <v>15.107685622689759</v>
      </c>
    </row>
    <row r="2686" spans="1:11" ht="13.5" x14ac:dyDescent="0.25">
      <c r="A2686" s="3">
        <f>TITRES_STAT!B2689</f>
        <v>45919</v>
      </c>
      <c r="B2686" s="6">
        <f>TITRES_STAT!D2689</f>
        <v>15</v>
      </c>
      <c r="C2686" s="2">
        <f t="shared" si="325"/>
        <v>0</v>
      </c>
      <c r="D2686" s="2">
        <f t="shared" si="326"/>
        <v>14.99</v>
      </c>
      <c r="E2686" s="2">
        <f t="shared" si="328"/>
        <v>15.013999999999999</v>
      </c>
      <c r="F2686" s="2">
        <f t="shared" si="329"/>
        <v>15.142500000000002</v>
      </c>
      <c r="G2686" s="2">
        <f t="shared" si="331"/>
        <v>15.293609999999999</v>
      </c>
      <c r="H2686" s="2">
        <f t="shared" si="327"/>
        <v>12.189413499999999</v>
      </c>
      <c r="I2686" s="2">
        <f t="array" ref="I2686">SUMPRODUCT(B2670:B2689, (ROW(B2670:B2689)-ROW(B2670)+1)) / (20*21/2)</f>
        <v>15.036904761904761</v>
      </c>
      <c r="J2686" s="2">
        <f t="shared" si="330"/>
        <v>15.107652845707211</v>
      </c>
      <c r="K2686" s="2">
        <f t="shared" si="332"/>
        <v>15.103462657094083</v>
      </c>
    </row>
    <row r="2687" spans="1:11" ht="13.5" x14ac:dyDescent="0.25">
      <c r="A2687" s="3">
        <f>TITRES_STAT!B2690</f>
        <v>45922</v>
      </c>
      <c r="B2687" s="6">
        <f>TITRES_STAT!D2690</f>
        <v>14.99</v>
      </c>
      <c r="C2687" s="2">
        <f t="shared" si="325"/>
        <v>-9.9999999999997868E-3</v>
      </c>
      <c r="D2687" s="2">
        <f t="shared" si="326"/>
        <v>14.997999999999999</v>
      </c>
      <c r="E2687" s="2">
        <f t="shared" si="328"/>
        <v>15.013</v>
      </c>
      <c r="F2687" s="2">
        <f t="shared" si="329"/>
        <v>15.13</v>
      </c>
      <c r="G2687" s="2">
        <f t="shared" si="331"/>
        <v>15.27683</v>
      </c>
      <c r="H2687" s="2">
        <f t="shared" si="327"/>
        <v>12.222797499999997</v>
      </c>
      <c r="I2687" s="2">
        <f t="array" ref="I2687">SUMPRODUCT(B2671:B2690, (ROW(B2671:B2690)-ROW(B2671)+1)) / (20*21/2)</f>
        <v>15.019619047619047</v>
      </c>
      <c r="J2687" s="2">
        <f t="shared" si="330"/>
        <v>15.096447812782715</v>
      </c>
      <c r="K2687" s="2">
        <f t="shared" si="332"/>
        <v>15.099013141129609</v>
      </c>
    </row>
    <row r="2688" spans="1:11" ht="13.5" x14ac:dyDescent="0.25">
      <c r="A2688" s="3">
        <f>TITRES_STAT!B2691</f>
        <v>45923</v>
      </c>
      <c r="B2688" s="6">
        <f>TITRES_STAT!D2691</f>
        <v>15</v>
      </c>
      <c r="C2688" s="2">
        <f t="shared" si="325"/>
        <v>9.9999999999997868E-3</v>
      </c>
      <c r="D2688" s="2">
        <f t="shared" si="326"/>
        <v>14.998000000000001</v>
      </c>
      <c r="E2688" s="2">
        <f t="shared" si="328"/>
        <v>15</v>
      </c>
      <c r="F2688" s="2">
        <f t="shared" si="329"/>
        <v>15.117500000000001</v>
      </c>
      <c r="G2688" s="2">
        <f t="shared" si="331"/>
        <v>15.261999999999999</v>
      </c>
      <c r="H2688" s="2">
        <f t="shared" si="327"/>
        <v>12.256134499999996</v>
      </c>
      <c r="I2688" s="2">
        <f t="array" ref="I2688">SUMPRODUCT(B2672:B2691, (ROW(B2672:B2691)-ROW(B2672)+1)) / (20*21/2)</f>
        <v>15.005142857142854</v>
      </c>
      <c r="J2688" s="2">
        <f t="shared" si="330"/>
        <v>15.08726230680341</v>
      </c>
      <c r="K2688" s="2">
        <f t="shared" si="332"/>
        <v>15.095130272850016</v>
      </c>
    </row>
    <row r="2689" spans="1:11" ht="13.5" x14ac:dyDescent="0.25">
      <c r="A2689" s="3">
        <f>TITRES_STAT!B2692</f>
        <v>45924</v>
      </c>
      <c r="B2689" s="6">
        <f>TITRES_STAT!D2692</f>
        <v>14.98</v>
      </c>
      <c r="C2689" s="2">
        <f t="shared" si="325"/>
        <v>-1.9999999999999574E-2</v>
      </c>
      <c r="D2689" s="2">
        <f t="shared" si="326"/>
        <v>14.994</v>
      </c>
      <c r="E2689" s="2">
        <f t="shared" si="328"/>
        <v>14.997999999999999</v>
      </c>
      <c r="F2689" s="2">
        <f t="shared" si="329"/>
        <v>15.101500000000001</v>
      </c>
      <c r="G2689" s="2">
        <f t="shared" si="331"/>
        <v>15.245600000000001</v>
      </c>
      <c r="H2689" s="2">
        <f t="shared" si="327"/>
        <v>12.289468499999996</v>
      </c>
      <c r="I2689" s="2">
        <f t="array" ref="I2689">SUMPRODUCT(B2673:B2692, (ROW(B2673:B2692)-ROW(B2673)+1)) / (20*21/2)</f>
        <v>14.974428571428572</v>
      </c>
      <c r="J2689" s="2">
        <f t="shared" si="330"/>
        <v>15.077046849012609</v>
      </c>
      <c r="K2689" s="2">
        <f t="shared" si="332"/>
        <v>15.090615360189231</v>
      </c>
    </row>
    <row r="2690" spans="1:11" ht="13.5" x14ac:dyDescent="0.25">
      <c r="A2690" s="3">
        <f>TITRES_STAT!B2693</f>
        <v>45925</v>
      </c>
      <c r="B2690" s="6">
        <f>TITRES_STAT!D2693</f>
        <v>14.92</v>
      </c>
      <c r="C2690" s="2">
        <f t="shared" si="325"/>
        <v>-6.0000000000000497E-2</v>
      </c>
      <c r="D2690" s="2">
        <f t="shared" si="326"/>
        <v>14.978</v>
      </c>
      <c r="E2690" s="2">
        <f t="shared" si="328"/>
        <v>14.983999999999998</v>
      </c>
      <c r="F2690" s="2">
        <f t="shared" si="329"/>
        <v>15.082000000000003</v>
      </c>
      <c r="G2690" s="2">
        <f t="shared" si="331"/>
        <v>15.232200000000001</v>
      </c>
      <c r="H2690" s="2">
        <f t="shared" si="327"/>
        <v>12.322502499999999</v>
      </c>
      <c r="I2690" s="2">
        <f t="array" ref="I2690">SUMPRODUCT(B2674:B2693, (ROW(B2674:B2693)-ROW(B2674)+1)) / (20*21/2)</f>
        <v>14.961619047619047</v>
      </c>
      <c r="J2690" s="2">
        <f t="shared" si="330"/>
        <v>15.062090006249504</v>
      </c>
      <c r="K2690" s="2">
        <f t="shared" si="332"/>
        <v>15.08392456175044</v>
      </c>
    </row>
    <row r="2691" spans="1:11" ht="13.5" x14ac:dyDescent="0.25">
      <c r="A2691" s="3">
        <f>TITRES_STAT!B2694</f>
        <v>45926</v>
      </c>
      <c r="B2691" s="6">
        <f>TITRES_STAT!D2694</f>
        <v>14.93</v>
      </c>
      <c r="C2691" s="2">
        <f t="shared" si="325"/>
        <v>9.9999999999997868E-3</v>
      </c>
      <c r="D2691" s="2">
        <f t="shared" si="326"/>
        <v>14.963999999999999</v>
      </c>
      <c r="E2691" s="2">
        <f t="shared" si="328"/>
        <v>14.977</v>
      </c>
      <c r="F2691" s="2">
        <f t="shared" si="329"/>
        <v>15.0625</v>
      </c>
      <c r="G2691" s="2">
        <f t="shared" si="331"/>
        <v>15.220999999999998</v>
      </c>
      <c r="H2691" s="2">
        <f t="shared" si="327"/>
        <v>12.355829499999997</v>
      </c>
      <c r="I2691" s="2">
        <f t="array" ref="I2691">SUMPRODUCT(B2675:B2693, (ROW(B2675:B2693)-ROW(B2675)+1)) / (20*21/2)</f>
        <v>13.531571428571429</v>
      </c>
      <c r="J2691" s="2">
        <f t="shared" si="330"/>
        <v>15.049510005654312</v>
      </c>
      <c r="K2691" s="2">
        <f t="shared" si="332"/>
        <v>15.077888304426894</v>
      </c>
    </row>
    <row r="2692" spans="1:11" ht="13.5" x14ac:dyDescent="0.25">
      <c r="A2692" s="3">
        <f>TITRES_STAT!B2695</f>
        <v>45929</v>
      </c>
      <c r="B2692" s="6">
        <f>TITRES_STAT!D2695</f>
        <v>14.74</v>
      </c>
      <c r="C2692" s="2">
        <f>B2692-B2691</f>
        <v>-0.1899999999999995</v>
      </c>
      <c r="D2692" s="2">
        <f t="shared" si="326"/>
        <v>14.913999999999998</v>
      </c>
      <c r="E2692" s="2">
        <f t="shared" si="328"/>
        <v>14.956</v>
      </c>
      <c r="F2692" s="2">
        <f t="shared" si="329"/>
        <v>15.034500000000003</v>
      </c>
      <c r="G2692" s="2">
        <f t="shared" si="331"/>
        <v>15.2058</v>
      </c>
      <c r="H2692" s="2">
        <f t="shared" si="327"/>
        <v>12.388692999999996</v>
      </c>
      <c r="I2692" s="2">
        <f t="array" ref="I2692">SUMPRODUCT(B2676:B2693, (ROW(B2676:B2693)-ROW(B2676)+1)) / (20*21/2)</f>
        <v>12.174285714285714</v>
      </c>
      <c r="J2692" s="2">
        <f t="shared" si="330"/>
        <v>15.020032862258665</v>
      </c>
      <c r="K2692" s="2">
        <f t="shared" si="332"/>
        <v>15.064637782684663</v>
      </c>
    </row>
    <row r="2693" spans="1:11" ht="13.5" x14ac:dyDescent="0.25">
      <c r="A2693" s="3">
        <f>TITRES_STAT!B2696</f>
        <v>45930</v>
      </c>
      <c r="B2693" s="6">
        <f>TITRES_STAT!D2696</f>
        <v>14.9</v>
      </c>
      <c r="C2693" s="2">
        <f>B2693-B2692</f>
        <v>0.16000000000000014</v>
      </c>
      <c r="D2693" s="2">
        <f t="shared" si="326"/>
        <v>14.894</v>
      </c>
      <c r="E2693" s="2">
        <f t="shared" si="328"/>
        <v>14.946000000000003</v>
      </c>
      <c r="F2693" s="2">
        <f>AVERAGE(B2674:B2693)</f>
        <v>15.015499999999998</v>
      </c>
      <c r="G2693" s="2">
        <f>AVERAGE(B2644:B2693)</f>
        <v>15.193999999999999</v>
      </c>
      <c r="H2693" s="2">
        <f t="shared" si="327"/>
        <v>12.421432499999996</v>
      </c>
      <c r="I2693" s="2">
        <f t="array" ref="I2693">SUMPRODUCT(B2677:B2693, (ROW(B2677:B2693)-ROW(B2677)+1)) / (20*21/2)</f>
        <v>10.88952380952381</v>
      </c>
      <c r="J2693" s="2">
        <f t="shared" si="330"/>
        <v>15.008601161091173</v>
      </c>
      <c r="K2693" s="2">
        <f t="shared" si="332"/>
        <v>15.058181399049971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93"/>
  <sheetViews>
    <sheetView topLeftCell="A2681" workbookViewId="0">
      <selection activeCell="A2694" sqref="A2694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3.9552999999999998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3.9622999999999999</v>
      </c>
      <c r="C3" s="2">
        <f t="shared" ref="C3:C66" si="0">B3-B2</f>
        <v>7.0000000000001172E-3</v>
      </c>
      <c r="D3" s="2">
        <f t="shared" ref="D3:D66" si="1">IF(C3&gt;0,C3,0)</f>
        <v>7.0000000000001172E-3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3.8439000000000001</v>
      </c>
      <c r="C4" s="2">
        <f t="shared" si="0"/>
        <v>-0.11839999999999984</v>
      </c>
      <c r="D4" s="2">
        <f t="shared" si="1"/>
        <v>0</v>
      </c>
      <c r="E4" s="2">
        <f t="shared" si="2"/>
        <v>0.11839999999999984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3.8439000000000001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3.83</v>
      </c>
      <c r="C6" s="2">
        <f t="shared" si="0"/>
        <v>-1.3900000000000023E-2</v>
      </c>
      <c r="D6" s="2">
        <f t="shared" si="1"/>
        <v>0</v>
      </c>
      <c r="E6" s="2">
        <f t="shared" si="2"/>
        <v>1.3900000000000023E-2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3.83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3.83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3.83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3.83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3.7951999999999999</v>
      </c>
      <c r="C11" s="2">
        <f t="shared" si="0"/>
        <v>-3.4800000000000164E-2</v>
      </c>
      <c r="D11" s="2">
        <f t="shared" si="1"/>
        <v>0</v>
      </c>
      <c r="E11" s="2">
        <f t="shared" si="2"/>
        <v>3.4800000000000164E-2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3.7603</v>
      </c>
      <c r="C12" s="2">
        <f t="shared" si="0"/>
        <v>-3.4899999999999931E-2</v>
      </c>
      <c r="D12" s="2">
        <f t="shared" si="1"/>
        <v>0</v>
      </c>
      <c r="E12" s="2">
        <f t="shared" si="2"/>
        <v>3.4899999999999931E-2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3.7881999999999998</v>
      </c>
      <c r="C13" s="2">
        <f t="shared" si="0"/>
        <v>2.7899999999999814E-2</v>
      </c>
      <c r="D13" s="2">
        <f t="shared" si="1"/>
        <v>2.7899999999999814E-2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3.6907000000000001</v>
      </c>
      <c r="C14" s="2">
        <f t="shared" si="0"/>
        <v>-9.7499999999999698E-2</v>
      </c>
      <c r="D14" s="2">
        <f t="shared" si="1"/>
        <v>0</v>
      </c>
      <c r="E14" s="2">
        <f t="shared" si="2"/>
        <v>9.7499999999999698E-2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3.7603</v>
      </c>
      <c r="C15" s="2">
        <f t="shared" si="0"/>
        <v>6.9599999999999884E-2</v>
      </c>
      <c r="D15" s="2">
        <f t="shared" si="1"/>
        <v>6.9599999999999884E-2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3.7603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7.4642857142857011E-3</v>
      </c>
      <c r="G16" s="2">
        <f>SUM(E3:E16)/14</f>
        <v>2.139285714285712E-2</v>
      </c>
      <c r="H16" s="2">
        <f>F16/G16</f>
        <v>0.34891485809682782</v>
      </c>
      <c r="I16" s="2">
        <f>IF(G16=0,100,100-(100/(1+H16)))</f>
        <v>25.866336633663352</v>
      </c>
    </row>
    <row r="17" spans="1:9" ht="13.5" x14ac:dyDescent="0.25">
      <c r="A17" s="3">
        <f>TITRES_STAT!B20</f>
        <v>42030</v>
      </c>
      <c r="B17" s="6">
        <f>TITRES_STAT!D20</f>
        <v>3.7603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6.9311224489795797E-3</v>
      </c>
      <c r="G17" s="2">
        <f>((G16*13)+E17)/14</f>
        <v>1.9864795918367324E-2</v>
      </c>
      <c r="H17" s="2">
        <f t="shared" ref="H17:H80" si="3">F17/G17</f>
        <v>0.34891485809682782</v>
      </c>
      <c r="I17" s="2">
        <f t="shared" ref="I17:I80" si="4">IF(G17=0,100,100-(100/(1+H17)))</f>
        <v>25.866336633663352</v>
      </c>
    </row>
    <row r="18" spans="1:9" ht="13.5" x14ac:dyDescent="0.25">
      <c r="A18" s="3">
        <f>TITRES_STAT!B21</f>
        <v>42031</v>
      </c>
      <c r="B18" s="6">
        <f>TITRES_STAT!D21</f>
        <v>3.7603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6.4360422740524668E-3</v>
      </c>
      <c r="G18" s="2">
        <f t="shared" si="5"/>
        <v>1.8445881924198233E-2</v>
      </c>
      <c r="H18" s="2">
        <f t="shared" si="3"/>
        <v>0.34891485809682776</v>
      </c>
      <c r="I18" s="2">
        <f t="shared" si="4"/>
        <v>25.866336633663352</v>
      </c>
    </row>
    <row r="19" spans="1:9" ht="13.5" x14ac:dyDescent="0.25">
      <c r="A19" s="3">
        <f>TITRES_STAT!B22</f>
        <v>42032</v>
      </c>
      <c r="B19" s="6">
        <f>TITRES_STAT!D22</f>
        <v>3.7603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5.9763249687630046E-3</v>
      </c>
      <c r="G19" s="2">
        <f t="shared" si="5"/>
        <v>1.7128318929612644E-2</v>
      </c>
      <c r="H19" s="2">
        <f t="shared" si="3"/>
        <v>0.34891485809682776</v>
      </c>
      <c r="I19" s="2">
        <f t="shared" si="4"/>
        <v>25.866336633663352</v>
      </c>
    </row>
    <row r="20" spans="1:9" ht="13.5" x14ac:dyDescent="0.25">
      <c r="A20" s="3">
        <f>TITRES_STAT!B23</f>
        <v>42033</v>
      </c>
      <c r="B20" s="6">
        <f>TITRES_STAT!D23</f>
        <v>3.7812000000000001</v>
      </c>
      <c r="C20" s="2">
        <f t="shared" si="0"/>
        <v>2.0900000000000141E-2</v>
      </c>
      <c r="D20" s="2">
        <f t="shared" si="1"/>
        <v>2.0900000000000141E-2</v>
      </c>
      <c r="E20" s="2">
        <f t="shared" si="2"/>
        <v>0</v>
      </c>
      <c r="F20" s="2">
        <f t="shared" si="5"/>
        <v>7.0423017567085144E-3</v>
      </c>
      <c r="G20" s="2">
        <f t="shared" si="5"/>
        <v>1.5904867577497456E-2</v>
      </c>
      <c r="H20" s="2">
        <f t="shared" si="3"/>
        <v>0.44277650992027828</v>
      </c>
      <c r="I20" s="2">
        <f t="shared" si="4"/>
        <v>30.689195927146343</v>
      </c>
    </row>
    <row r="21" spans="1:9" ht="13.5" x14ac:dyDescent="0.25">
      <c r="A21" s="3">
        <f>TITRES_STAT!B24</f>
        <v>42034</v>
      </c>
      <c r="B21" s="6">
        <f>TITRES_STAT!D24</f>
        <v>3.7743000000000002</v>
      </c>
      <c r="C21" s="2">
        <f t="shared" si="0"/>
        <v>-6.8999999999999062E-3</v>
      </c>
      <c r="D21" s="2">
        <f t="shared" si="1"/>
        <v>0</v>
      </c>
      <c r="E21" s="2">
        <f t="shared" si="2"/>
        <v>6.8999999999999062E-3</v>
      </c>
      <c r="F21" s="2">
        <f t="shared" si="5"/>
        <v>6.5392802026579058E-3</v>
      </c>
      <c r="G21" s="2">
        <f t="shared" si="5"/>
        <v>1.5261662750533344E-2</v>
      </c>
      <c r="H21" s="2">
        <f t="shared" si="3"/>
        <v>0.42847757217210031</v>
      </c>
      <c r="I21" s="2">
        <f t="shared" si="4"/>
        <v>29.995400734263555</v>
      </c>
    </row>
    <row r="22" spans="1:9" ht="13.5" x14ac:dyDescent="0.25">
      <c r="A22" s="3">
        <f>TITRES_STAT!B25</f>
        <v>42037</v>
      </c>
      <c r="B22" s="6">
        <f>TITRES_STAT!D25</f>
        <v>3.7603</v>
      </c>
      <c r="C22" s="2">
        <f t="shared" si="0"/>
        <v>-1.4000000000000234E-2</v>
      </c>
      <c r="D22" s="2">
        <f t="shared" si="1"/>
        <v>0</v>
      </c>
      <c r="E22" s="2">
        <f t="shared" si="2"/>
        <v>1.4000000000000234E-2</v>
      </c>
      <c r="F22" s="2">
        <f t="shared" si="5"/>
        <v>6.0721887596109124E-3</v>
      </c>
      <c r="G22" s="2">
        <f t="shared" si="5"/>
        <v>1.5171543982638121E-2</v>
      </c>
      <c r="H22" s="2">
        <f t="shared" si="3"/>
        <v>0.40023538583546608</v>
      </c>
      <c r="I22" s="2">
        <f t="shared" si="4"/>
        <v>28.583436033982323</v>
      </c>
    </row>
    <row r="23" spans="1:9" ht="13.5" x14ac:dyDescent="0.25">
      <c r="A23" s="3">
        <f>TITRES_STAT!B26</f>
        <v>42038</v>
      </c>
      <c r="B23" s="6">
        <f>TITRES_STAT!D26</f>
        <v>3.7603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5.6384609910672756E-3</v>
      </c>
      <c r="G23" s="2">
        <f t="shared" si="5"/>
        <v>1.4087862269592541E-2</v>
      </c>
      <c r="H23" s="2">
        <f t="shared" si="3"/>
        <v>0.40023538583546608</v>
      </c>
      <c r="I23" s="2">
        <f t="shared" si="4"/>
        <v>28.583436033982323</v>
      </c>
    </row>
    <row r="24" spans="1:9" ht="13.5" x14ac:dyDescent="0.25">
      <c r="A24" s="3">
        <f>TITRES_STAT!B27</f>
        <v>42039</v>
      </c>
      <c r="B24" s="6">
        <f>TITRES_STAT!D27</f>
        <v>3.823</v>
      </c>
      <c r="C24" s="2">
        <f t="shared" si="0"/>
        <v>6.2699999999999978E-2</v>
      </c>
      <c r="D24" s="2">
        <f t="shared" si="1"/>
        <v>6.2699999999999978E-2</v>
      </c>
      <c r="E24" s="2">
        <f t="shared" si="2"/>
        <v>0</v>
      </c>
      <c r="F24" s="2">
        <f t="shared" si="5"/>
        <v>9.714285205991038E-3</v>
      </c>
      <c r="G24" s="2">
        <f t="shared" si="5"/>
        <v>1.3081586393193073E-2</v>
      </c>
      <c r="H24" s="2">
        <f t="shared" si="3"/>
        <v>0.7425922907213921</v>
      </c>
      <c r="I24" s="2">
        <f t="shared" si="4"/>
        <v>42.614230229032884</v>
      </c>
    </row>
    <row r="25" spans="1:9" ht="13.5" x14ac:dyDescent="0.25">
      <c r="A25" s="3">
        <f>TITRES_STAT!B28</f>
        <v>42040</v>
      </c>
      <c r="B25" s="6">
        <f>TITRES_STAT!D28</f>
        <v>3.7603</v>
      </c>
      <c r="C25" s="2">
        <f t="shared" si="0"/>
        <v>-6.2699999999999978E-2</v>
      </c>
      <c r="D25" s="2">
        <f t="shared" si="1"/>
        <v>0</v>
      </c>
      <c r="E25" s="2">
        <f t="shared" si="2"/>
        <v>6.2699999999999978E-2</v>
      </c>
      <c r="F25" s="2">
        <f t="shared" si="5"/>
        <v>9.0204076912773924E-3</v>
      </c>
      <c r="G25" s="2">
        <f t="shared" si="5"/>
        <v>1.6625758793679279E-2</v>
      </c>
      <c r="H25" s="2">
        <f t="shared" si="3"/>
        <v>0.54255615056238748</v>
      </c>
      <c r="I25" s="2">
        <f t="shared" si="4"/>
        <v>35.172538151339353</v>
      </c>
    </row>
    <row r="26" spans="1:9" ht="13.5" x14ac:dyDescent="0.25">
      <c r="A26" s="3">
        <f>TITRES_STAT!B29</f>
        <v>42041</v>
      </c>
      <c r="B26" s="6">
        <f>TITRES_STAT!D29</f>
        <v>3.823</v>
      </c>
      <c r="C26" s="2">
        <f t="shared" si="0"/>
        <v>6.2699999999999978E-2</v>
      </c>
      <c r="D26" s="2">
        <f t="shared" si="1"/>
        <v>6.2699999999999978E-2</v>
      </c>
      <c r="E26" s="2">
        <f t="shared" si="2"/>
        <v>0</v>
      </c>
      <c r="F26" s="2">
        <f t="shared" si="5"/>
        <v>1.2854664284757579E-2</v>
      </c>
      <c r="G26" s="2">
        <f t="shared" si="5"/>
        <v>1.5438204594130759E-2</v>
      </c>
      <c r="H26" s="2">
        <f t="shared" si="3"/>
        <v>0.83265280016075305</v>
      </c>
      <c r="I26" s="2">
        <f t="shared" si="4"/>
        <v>45.434290668025938</v>
      </c>
    </row>
    <row r="27" spans="1:9" ht="13.5" x14ac:dyDescent="0.25">
      <c r="A27" s="3">
        <f>TITRES_STAT!B30</f>
        <v>42044</v>
      </c>
      <c r="B27" s="6">
        <f>TITRES_STAT!D30</f>
        <v>3.7603</v>
      </c>
      <c r="C27" s="2">
        <f t="shared" si="0"/>
        <v>-6.2699999999999978E-2</v>
      </c>
      <c r="D27" s="2">
        <f t="shared" si="1"/>
        <v>0</v>
      </c>
      <c r="E27" s="2">
        <f t="shared" si="2"/>
        <v>6.2699999999999978E-2</v>
      </c>
      <c r="F27" s="2">
        <f t="shared" si="5"/>
        <v>1.1936473978703467E-2</v>
      </c>
      <c r="G27" s="2">
        <f t="shared" si="5"/>
        <v>1.881404712312142E-2</v>
      </c>
      <c r="H27" s="2">
        <f t="shared" si="3"/>
        <v>0.63444477950914679</v>
      </c>
      <c r="I27" s="2">
        <f t="shared" si="4"/>
        <v>38.817143745883051</v>
      </c>
    </row>
    <row r="28" spans="1:9" ht="13.5" x14ac:dyDescent="0.25">
      <c r="A28" s="3">
        <f>TITRES_STAT!B31</f>
        <v>42045</v>
      </c>
      <c r="B28" s="6">
        <f>TITRES_STAT!D31</f>
        <v>3.8159999999999998</v>
      </c>
      <c r="C28" s="2">
        <f t="shared" si="0"/>
        <v>5.5699999999999861E-2</v>
      </c>
      <c r="D28" s="2">
        <f t="shared" si="1"/>
        <v>5.5699999999999861E-2</v>
      </c>
      <c r="E28" s="2">
        <f t="shared" si="2"/>
        <v>0</v>
      </c>
      <c r="F28" s="2">
        <f>((F27*13)+D28)/14</f>
        <v>1.5062440123081781E-2</v>
      </c>
      <c r="G28" s="2">
        <f>((G27*13)+E28)/14</f>
        <v>1.7470186614327032E-2</v>
      </c>
      <c r="H28" s="2">
        <f t="shared" si="3"/>
        <v>0.86217969250135562</v>
      </c>
      <c r="I28" s="2">
        <f t="shared" si="4"/>
        <v>46.299489569840638</v>
      </c>
    </row>
    <row r="29" spans="1:9" ht="13.5" x14ac:dyDescent="0.25">
      <c r="A29" s="3">
        <f>TITRES_STAT!B32</f>
        <v>42046</v>
      </c>
      <c r="B29" s="6">
        <f>TITRES_STAT!D32</f>
        <v>3.8647999999999998</v>
      </c>
      <c r="C29" s="2">
        <f t="shared" si="0"/>
        <v>4.8799999999999955E-2</v>
      </c>
      <c r="D29" s="2">
        <f t="shared" si="1"/>
        <v>4.8799999999999955E-2</v>
      </c>
      <c r="E29" s="2">
        <f t="shared" si="2"/>
        <v>0</v>
      </c>
      <c r="F29" s="2">
        <f t="shared" ref="F29:G44" si="6">((F28*13)+D29)/14</f>
        <v>1.7472265828575938E-2</v>
      </c>
      <c r="G29" s="2">
        <f t="shared" si="6"/>
        <v>1.6222316141875102E-2</v>
      </c>
      <c r="H29" s="2">
        <f t="shared" si="3"/>
        <v>1.077051246922399</v>
      </c>
      <c r="I29" s="2">
        <f t="shared" si="4"/>
        <v>51.854822962037339</v>
      </c>
    </row>
    <row r="30" spans="1:9" ht="13.5" x14ac:dyDescent="0.25">
      <c r="A30" s="3">
        <f>TITRES_STAT!B33</f>
        <v>42047</v>
      </c>
      <c r="B30" s="6">
        <f>TITRES_STAT!D33</f>
        <v>3.7603</v>
      </c>
      <c r="C30" s="2">
        <f t="shared" si="0"/>
        <v>-0.10449999999999982</v>
      </c>
      <c r="D30" s="2">
        <f t="shared" si="1"/>
        <v>0</v>
      </c>
      <c r="E30" s="2">
        <f t="shared" si="2"/>
        <v>0.10449999999999982</v>
      </c>
      <c r="F30" s="2">
        <f t="shared" si="6"/>
        <v>1.6224246840820515E-2</v>
      </c>
      <c r="G30" s="2">
        <f t="shared" si="6"/>
        <v>2.2527864988884011E-2</v>
      </c>
      <c r="H30" s="2">
        <f t="shared" si="3"/>
        <v>0.72018572771215084</v>
      </c>
      <c r="I30" s="2">
        <f t="shared" si="4"/>
        <v>41.86674241682023</v>
      </c>
    </row>
    <row r="31" spans="1:9" ht="13.5" x14ac:dyDescent="0.25">
      <c r="A31" s="3">
        <f>TITRES_STAT!B34</f>
        <v>42048</v>
      </c>
      <c r="B31" s="6">
        <f>TITRES_STAT!D34</f>
        <v>3.7603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1.5065372066476193E-2</v>
      </c>
      <c r="G31" s="2">
        <f t="shared" si="6"/>
        <v>2.0918731775392298E-2</v>
      </c>
      <c r="H31" s="2">
        <f t="shared" si="3"/>
        <v>0.72018572771215073</v>
      </c>
      <c r="I31" s="2">
        <f t="shared" si="4"/>
        <v>41.86674241682023</v>
      </c>
    </row>
    <row r="32" spans="1:9" ht="13.5" x14ac:dyDescent="0.25">
      <c r="A32" s="3">
        <f>TITRES_STAT!B35</f>
        <v>42051</v>
      </c>
      <c r="B32" s="6">
        <f>TITRES_STAT!D35</f>
        <v>3.8717999999999999</v>
      </c>
      <c r="C32" s="2">
        <f t="shared" si="0"/>
        <v>0.11149999999999993</v>
      </c>
      <c r="D32" s="2">
        <f t="shared" si="1"/>
        <v>0.11149999999999993</v>
      </c>
      <c r="E32" s="2">
        <f t="shared" si="2"/>
        <v>0</v>
      </c>
      <c r="F32" s="2">
        <f t="shared" si="6"/>
        <v>2.1953559776013602E-2</v>
      </c>
      <c r="G32" s="2">
        <f t="shared" si="6"/>
        <v>1.9424536648578565E-2</v>
      </c>
      <c r="H32" s="2">
        <f t="shared" si="3"/>
        <v>1.130197346438125</v>
      </c>
      <c r="I32" s="2">
        <f t="shared" si="4"/>
        <v>53.055992597489301</v>
      </c>
    </row>
    <row r="33" spans="1:9" ht="13.5" x14ac:dyDescent="0.25">
      <c r="A33" s="3">
        <f>TITRES_STAT!B36</f>
        <v>42052</v>
      </c>
      <c r="B33" s="6">
        <f>TITRES_STAT!D36</f>
        <v>3.8717999999999999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2.0385448363441201E-2</v>
      </c>
      <c r="G33" s="2">
        <f t="shared" si="6"/>
        <v>1.8037069745108665E-2</v>
      </c>
      <c r="H33" s="2">
        <f t="shared" si="3"/>
        <v>1.130197346438125</v>
      </c>
      <c r="I33" s="2">
        <f t="shared" si="4"/>
        <v>53.055992597489301</v>
      </c>
    </row>
    <row r="34" spans="1:9" ht="13.5" x14ac:dyDescent="0.25">
      <c r="A34" s="3">
        <f>TITRES_STAT!B37</f>
        <v>42053</v>
      </c>
      <c r="B34" s="6">
        <f>TITRES_STAT!D37</f>
        <v>3.8717999999999999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1.8929344908909688E-2</v>
      </c>
      <c r="G34" s="2">
        <f t="shared" si="6"/>
        <v>1.6748707620458044E-2</v>
      </c>
      <c r="H34" s="2">
        <f t="shared" si="3"/>
        <v>1.1301973464381252</v>
      </c>
      <c r="I34" s="2">
        <f t="shared" si="4"/>
        <v>53.055992597489301</v>
      </c>
    </row>
    <row r="35" spans="1:9" ht="13.5" x14ac:dyDescent="0.25">
      <c r="A35" s="3">
        <f>TITRES_STAT!B38</f>
        <v>42054</v>
      </c>
      <c r="B35" s="6">
        <f>TITRES_STAT!D38</f>
        <v>3.7673000000000001</v>
      </c>
      <c r="C35" s="2">
        <f t="shared" si="0"/>
        <v>-0.10449999999999982</v>
      </c>
      <c r="D35" s="2">
        <f t="shared" si="1"/>
        <v>0</v>
      </c>
      <c r="E35" s="2">
        <f t="shared" si="2"/>
        <v>0.10449999999999982</v>
      </c>
      <c r="F35" s="2">
        <f t="shared" si="6"/>
        <v>1.7577248843987568E-2</v>
      </c>
      <c r="G35" s="2">
        <f t="shared" si="6"/>
        <v>2.3016657076139597E-2</v>
      </c>
      <c r="H35" s="2">
        <f t="shared" si="3"/>
        <v>0.76367514126146341</v>
      </c>
      <c r="I35" s="2">
        <f t="shared" si="4"/>
        <v>43.300215748079722</v>
      </c>
    </row>
    <row r="36" spans="1:9" ht="13.5" x14ac:dyDescent="0.25">
      <c r="A36" s="3">
        <f>TITRES_STAT!B39</f>
        <v>42055</v>
      </c>
      <c r="B36" s="6">
        <f>TITRES_STAT!D39</f>
        <v>3.7603</v>
      </c>
      <c r="C36" s="2">
        <f t="shared" si="0"/>
        <v>-7.0000000000001172E-3</v>
      </c>
      <c r="D36" s="2">
        <f t="shared" si="1"/>
        <v>0</v>
      </c>
      <c r="E36" s="2">
        <f t="shared" si="2"/>
        <v>7.0000000000001172E-3</v>
      </c>
      <c r="F36" s="2">
        <f t="shared" si="6"/>
        <v>1.6321731069417027E-2</v>
      </c>
      <c r="G36" s="2">
        <f t="shared" si="6"/>
        <v>2.1872610142129635E-2</v>
      </c>
      <c r="H36" s="2">
        <f t="shared" si="3"/>
        <v>0.74621780223564371</v>
      </c>
      <c r="I36" s="2">
        <f t="shared" si="4"/>
        <v>42.733375028033606</v>
      </c>
    </row>
    <row r="37" spans="1:9" ht="13.5" x14ac:dyDescent="0.25">
      <c r="A37" s="3">
        <f>TITRES_STAT!B40</f>
        <v>42058</v>
      </c>
      <c r="B37" s="6">
        <f>TITRES_STAT!D40</f>
        <v>3.7951999999999999</v>
      </c>
      <c r="C37" s="2">
        <f t="shared" si="0"/>
        <v>3.4899999999999931E-2</v>
      </c>
      <c r="D37" s="2">
        <f t="shared" si="1"/>
        <v>3.4899999999999931E-2</v>
      </c>
      <c r="E37" s="2">
        <f t="shared" si="2"/>
        <v>0</v>
      </c>
      <c r="F37" s="2">
        <f t="shared" si="6"/>
        <v>1.7648750278744376E-2</v>
      </c>
      <c r="G37" s="2">
        <f t="shared" si="6"/>
        <v>2.0310280846263233E-2</v>
      </c>
      <c r="H37" s="2">
        <f t="shared" si="3"/>
        <v>0.86895648624137389</v>
      </c>
      <c r="I37" s="2">
        <f t="shared" si="4"/>
        <v>46.494206400113534</v>
      </c>
    </row>
    <row r="38" spans="1:9" ht="13.5" x14ac:dyDescent="0.25">
      <c r="A38" s="3">
        <f>TITRES_STAT!B41</f>
        <v>42059</v>
      </c>
      <c r="B38" s="6">
        <f>TITRES_STAT!D41</f>
        <v>3.7603</v>
      </c>
      <c r="C38" s="2">
        <f t="shared" si="0"/>
        <v>-3.4899999999999931E-2</v>
      </c>
      <c r="D38" s="2">
        <f t="shared" si="1"/>
        <v>0</v>
      </c>
      <c r="E38" s="2">
        <f t="shared" si="2"/>
        <v>3.4899999999999931E-2</v>
      </c>
      <c r="F38" s="2">
        <f t="shared" si="6"/>
        <v>1.6388125258834062E-2</v>
      </c>
      <c r="G38" s="2">
        <f t="shared" si="6"/>
        <v>2.135240364295871E-2</v>
      </c>
      <c r="H38" s="2">
        <f t="shared" si="3"/>
        <v>0.76750728081324482</v>
      </c>
      <c r="I38" s="2">
        <f t="shared" si="4"/>
        <v>43.423146775390272</v>
      </c>
    </row>
    <row r="39" spans="1:9" ht="13.5" x14ac:dyDescent="0.25">
      <c r="A39" s="3">
        <f>TITRES_STAT!B42</f>
        <v>42060</v>
      </c>
      <c r="B39" s="6">
        <f>TITRES_STAT!D42</f>
        <v>3.7951999999999999</v>
      </c>
      <c r="C39" s="2">
        <f t="shared" si="0"/>
        <v>3.4899999999999931E-2</v>
      </c>
      <c r="D39" s="2">
        <f t="shared" si="1"/>
        <v>3.4899999999999931E-2</v>
      </c>
      <c r="E39" s="2">
        <f t="shared" si="2"/>
        <v>0</v>
      </c>
      <c r="F39" s="2">
        <f t="shared" si="6"/>
        <v>1.7710402026060196E-2</v>
      </c>
      <c r="G39" s="2">
        <f t="shared" si="6"/>
        <v>1.9827231954175944E-2</v>
      </c>
      <c r="H39" s="2">
        <f t="shared" si="3"/>
        <v>0.89323623524412799</v>
      </c>
      <c r="I39" s="2">
        <f t="shared" si="4"/>
        <v>47.180389779986832</v>
      </c>
    </row>
    <row r="40" spans="1:9" ht="13.5" x14ac:dyDescent="0.25">
      <c r="A40" s="3">
        <f>TITRES_STAT!B43</f>
        <v>42061</v>
      </c>
      <c r="B40" s="6">
        <f>TITRES_STAT!D43</f>
        <v>3.83</v>
      </c>
      <c r="C40" s="2">
        <f t="shared" si="0"/>
        <v>3.4800000000000164E-2</v>
      </c>
      <c r="D40" s="2">
        <f t="shared" si="1"/>
        <v>3.4800000000000164E-2</v>
      </c>
      <c r="E40" s="2">
        <f t="shared" si="2"/>
        <v>0</v>
      </c>
      <c r="F40" s="2">
        <f t="shared" si="6"/>
        <v>1.8931087595627338E-2</v>
      </c>
      <c r="G40" s="2">
        <f t="shared" si="6"/>
        <v>1.8411001100306235E-2</v>
      </c>
      <c r="H40" s="2">
        <f t="shared" si="3"/>
        <v>1.0282486809102658</v>
      </c>
      <c r="I40" s="2">
        <f t="shared" si="4"/>
        <v>50.696381099027455</v>
      </c>
    </row>
    <row r="41" spans="1:9" ht="13.5" x14ac:dyDescent="0.25">
      <c r="A41" s="3">
        <f>TITRES_STAT!B44</f>
        <v>42062</v>
      </c>
      <c r="B41" s="6">
        <f>TITRES_STAT!D44</f>
        <v>3.7603</v>
      </c>
      <c r="C41" s="2">
        <f t="shared" si="0"/>
        <v>-6.9700000000000095E-2</v>
      </c>
      <c r="D41" s="2">
        <f t="shared" si="1"/>
        <v>0</v>
      </c>
      <c r="E41" s="2">
        <f t="shared" si="2"/>
        <v>6.9700000000000095E-2</v>
      </c>
      <c r="F41" s="2">
        <f t="shared" si="6"/>
        <v>1.7578867053082529E-2</v>
      </c>
      <c r="G41" s="2">
        <f t="shared" si="6"/>
        <v>2.207450102171294E-2</v>
      </c>
      <c r="H41" s="2">
        <f t="shared" si="3"/>
        <v>0.79634266866515302</v>
      </c>
      <c r="I41" s="2">
        <f t="shared" si="4"/>
        <v>44.331334024198654</v>
      </c>
    </row>
    <row r="42" spans="1:9" ht="13.5" x14ac:dyDescent="0.25">
      <c r="A42" s="3">
        <f>TITRES_STAT!B45</f>
        <v>42065</v>
      </c>
      <c r="B42" s="6">
        <f>TITRES_STAT!D45</f>
        <v>3.7951999999999999</v>
      </c>
      <c r="C42" s="2">
        <f t="shared" si="0"/>
        <v>3.4899999999999931E-2</v>
      </c>
      <c r="D42" s="2">
        <f t="shared" si="1"/>
        <v>3.4899999999999931E-2</v>
      </c>
      <c r="E42" s="2">
        <f t="shared" si="2"/>
        <v>0</v>
      </c>
      <c r="F42" s="2">
        <f t="shared" si="6"/>
        <v>1.8816090835005201E-2</v>
      </c>
      <c r="G42" s="2">
        <f t="shared" si="6"/>
        <v>2.0497750948733445E-2</v>
      </c>
      <c r="H42" s="2">
        <f t="shared" si="3"/>
        <v>0.9179587986050658</v>
      </c>
      <c r="I42" s="2">
        <f t="shared" si="4"/>
        <v>47.861236605953081</v>
      </c>
    </row>
    <row r="43" spans="1:9" ht="13.5" x14ac:dyDescent="0.25">
      <c r="A43" s="3">
        <f>TITRES_STAT!B46</f>
        <v>42066</v>
      </c>
      <c r="B43" s="6">
        <f>TITRES_STAT!D46</f>
        <v>3.7603</v>
      </c>
      <c r="C43" s="2">
        <f t="shared" si="0"/>
        <v>-3.4899999999999931E-2</v>
      </c>
      <c r="D43" s="2">
        <f t="shared" si="1"/>
        <v>0</v>
      </c>
      <c r="E43" s="2">
        <f t="shared" si="2"/>
        <v>3.4899999999999931E-2</v>
      </c>
      <c r="F43" s="2">
        <f t="shared" si="6"/>
        <v>1.7472084346790543E-2</v>
      </c>
      <c r="G43" s="2">
        <f t="shared" si="6"/>
        <v>2.1526483023823907E-2</v>
      </c>
      <c r="H43" s="2">
        <f t="shared" si="3"/>
        <v>0.81165531440754823</v>
      </c>
      <c r="I43" s="2">
        <f t="shared" si="4"/>
        <v>44.801862029310897</v>
      </c>
    </row>
    <row r="44" spans="1:9" ht="13.5" x14ac:dyDescent="0.25">
      <c r="A44" s="3">
        <f>TITRES_STAT!B47</f>
        <v>42067</v>
      </c>
      <c r="B44" s="6">
        <f>TITRES_STAT!D47</f>
        <v>3.7603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1.6224078322019792E-2</v>
      </c>
      <c r="G44" s="2">
        <f t="shared" si="6"/>
        <v>1.998887709355077E-2</v>
      </c>
      <c r="H44" s="2">
        <f t="shared" si="3"/>
        <v>0.81165531440754835</v>
      </c>
      <c r="I44" s="2">
        <f t="shared" si="4"/>
        <v>44.801862029310897</v>
      </c>
    </row>
    <row r="45" spans="1:9" ht="13.5" x14ac:dyDescent="0.25">
      <c r="A45" s="3">
        <f>TITRES_STAT!B48</f>
        <v>42068</v>
      </c>
      <c r="B45" s="6">
        <f>TITRES_STAT!D48</f>
        <v>3.8647999999999998</v>
      </c>
      <c r="C45" s="2">
        <f t="shared" si="0"/>
        <v>0.10449999999999982</v>
      </c>
      <c r="D45" s="2">
        <f t="shared" si="1"/>
        <v>0.10449999999999982</v>
      </c>
      <c r="E45" s="2">
        <f t="shared" si="2"/>
        <v>0</v>
      </c>
      <c r="F45" s="2">
        <f t="shared" ref="F45:G60" si="7">((F44*13)+D45)/14</f>
        <v>2.2529501299018366E-2</v>
      </c>
      <c r="G45" s="2">
        <f t="shared" si="7"/>
        <v>1.8561100158297143E-2</v>
      </c>
      <c r="H45" s="2">
        <f t="shared" si="3"/>
        <v>1.2138020433528709</v>
      </c>
      <c r="I45" s="2">
        <f t="shared" si="4"/>
        <v>54.828842849676413</v>
      </c>
    </row>
    <row r="46" spans="1:9" ht="13.5" x14ac:dyDescent="0.25">
      <c r="A46" s="3">
        <f>TITRES_STAT!B49</f>
        <v>42069</v>
      </c>
      <c r="B46" s="6">
        <f>TITRES_STAT!D49</f>
        <v>3.83</v>
      </c>
      <c r="C46" s="2">
        <f t="shared" si="0"/>
        <v>-3.479999999999972E-2</v>
      </c>
      <c r="D46" s="2">
        <f t="shared" si="1"/>
        <v>0</v>
      </c>
      <c r="E46" s="2">
        <f t="shared" si="2"/>
        <v>3.479999999999972E-2</v>
      </c>
      <c r="F46" s="2">
        <f t="shared" si="7"/>
        <v>2.0920251206231338E-2</v>
      </c>
      <c r="G46" s="2">
        <f t="shared" si="7"/>
        <v>1.9721021575561611E-2</v>
      </c>
      <c r="H46" s="2">
        <f t="shared" si="3"/>
        <v>1.0608097114074364</v>
      </c>
      <c r="I46" s="2">
        <f t="shared" si="4"/>
        <v>51.475383949105769</v>
      </c>
    </row>
    <row r="47" spans="1:9" ht="13.5" x14ac:dyDescent="0.25">
      <c r="A47" s="3">
        <f>TITRES_STAT!B50</f>
        <v>42072</v>
      </c>
      <c r="B47" s="6">
        <f>TITRES_STAT!D50</f>
        <v>3.8578000000000001</v>
      </c>
      <c r="C47" s="2">
        <f t="shared" si="0"/>
        <v>2.7800000000000047E-2</v>
      </c>
      <c r="D47" s="2">
        <f t="shared" si="1"/>
        <v>2.7800000000000047E-2</v>
      </c>
      <c r="E47" s="2">
        <f t="shared" si="2"/>
        <v>0</v>
      </c>
      <c r="F47" s="2">
        <f t="shared" si="7"/>
        <v>2.1411661834357672E-2</v>
      </c>
      <c r="G47" s="2">
        <f t="shared" si="7"/>
        <v>1.8312377177307212E-2</v>
      </c>
      <c r="H47" s="2">
        <f t="shared" si="3"/>
        <v>1.169245348489824</v>
      </c>
      <c r="I47" s="2">
        <f t="shared" si="4"/>
        <v>53.901019048113859</v>
      </c>
    </row>
    <row r="48" spans="1:9" ht="13.5" x14ac:dyDescent="0.25">
      <c r="A48" s="3">
        <f>TITRES_STAT!B51</f>
        <v>42073</v>
      </c>
      <c r="B48" s="6">
        <f>TITRES_STAT!D51</f>
        <v>3.83</v>
      </c>
      <c r="C48" s="2">
        <f t="shared" si="0"/>
        <v>-2.7800000000000047E-2</v>
      </c>
      <c r="D48" s="2">
        <f t="shared" si="1"/>
        <v>0</v>
      </c>
      <c r="E48" s="2">
        <f t="shared" si="2"/>
        <v>2.7800000000000047E-2</v>
      </c>
      <c r="F48" s="2">
        <f t="shared" si="7"/>
        <v>1.988225741761784E-2</v>
      </c>
      <c r="G48" s="2">
        <f t="shared" si="7"/>
        <v>1.8990064521785272E-2</v>
      </c>
      <c r="H48" s="2">
        <f t="shared" si="3"/>
        <v>1.046982088702703</v>
      </c>
      <c r="I48" s="2">
        <f t="shared" si="4"/>
        <v>51.147594035189584</v>
      </c>
    </row>
    <row r="49" spans="1:9" ht="13.5" x14ac:dyDescent="0.25">
      <c r="A49" s="3">
        <f>TITRES_STAT!B52</f>
        <v>42074</v>
      </c>
      <c r="B49" s="6">
        <f>TITRES_STAT!D52</f>
        <v>3.823</v>
      </c>
      <c r="C49" s="2">
        <f t="shared" si="0"/>
        <v>-7.0000000000001172E-3</v>
      </c>
      <c r="D49" s="2">
        <f t="shared" si="1"/>
        <v>0</v>
      </c>
      <c r="E49" s="2">
        <f t="shared" si="2"/>
        <v>7.0000000000001172E-3</v>
      </c>
      <c r="F49" s="2">
        <f t="shared" si="7"/>
        <v>1.8462096173502279E-2</v>
      </c>
      <c r="G49" s="2">
        <f t="shared" si="7"/>
        <v>1.8133631341657762E-2</v>
      </c>
      <c r="H49" s="2">
        <f t="shared" si="3"/>
        <v>1.0181135717196339</v>
      </c>
      <c r="I49" s="2">
        <f t="shared" si="4"/>
        <v>50.448774835407292</v>
      </c>
    </row>
    <row r="50" spans="1:9" ht="13.5" x14ac:dyDescent="0.25">
      <c r="A50" s="3">
        <f>TITRES_STAT!B53</f>
        <v>42075</v>
      </c>
      <c r="B50" s="6">
        <f>TITRES_STAT!D53</f>
        <v>3.83</v>
      </c>
      <c r="C50" s="2">
        <f t="shared" si="0"/>
        <v>7.0000000000001172E-3</v>
      </c>
      <c r="D50" s="2">
        <f t="shared" si="1"/>
        <v>7.0000000000001172E-3</v>
      </c>
      <c r="E50" s="2">
        <f t="shared" si="2"/>
        <v>0</v>
      </c>
      <c r="F50" s="2">
        <f t="shared" si="7"/>
        <v>1.7643375018252125E-2</v>
      </c>
      <c r="G50" s="2">
        <f t="shared" si="7"/>
        <v>1.683837196011078E-2</v>
      </c>
      <c r="H50" s="2">
        <f t="shared" si="3"/>
        <v>1.0478076538544436</v>
      </c>
      <c r="I50" s="2">
        <f t="shared" si="4"/>
        <v>51.167288679785393</v>
      </c>
    </row>
    <row r="51" spans="1:9" ht="13.5" x14ac:dyDescent="0.25">
      <c r="A51" s="3">
        <f>TITRES_STAT!B54</f>
        <v>42076</v>
      </c>
      <c r="B51" s="6">
        <f>TITRES_STAT!D54</f>
        <v>3.83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1.638313394551983E-2</v>
      </c>
      <c r="G51" s="2">
        <f t="shared" si="7"/>
        <v>1.5635631105817154E-2</v>
      </c>
      <c r="H51" s="2">
        <f t="shared" si="3"/>
        <v>1.0478076538544434</v>
      </c>
      <c r="I51" s="2">
        <f t="shared" si="4"/>
        <v>51.167288679785386</v>
      </c>
    </row>
    <row r="52" spans="1:9" ht="13.5" x14ac:dyDescent="0.25">
      <c r="A52" s="3">
        <f>TITRES_STAT!B55</f>
        <v>42079</v>
      </c>
      <c r="B52" s="6">
        <f>TITRES_STAT!D55</f>
        <v>3.83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1.5212910092268413E-2</v>
      </c>
      <c r="G52" s="2">
        <f t="shared" si="7"/>
        <v>1.4518800312544501E-2</v>
      </c>
      <c r="H52" s="2">
        <f t="shared" si="3"/>
        <v>1.0478076538544434</v>
      </c>
      <c r="I52" s="2">
        <f t="shared" si="4"/>
        <v>51.167288679785386</v>
      </c>
    </row>
    <row r="53" spans="1:9" ht="13.5" x14ac:dyDescent="0.25">
      <c r="A53" s="3">
        <f>TITRES_STAT!B56</f>
        <v>42080</v>
      </c>
      <c r="B53" s="6">
        <f>TITRES_STAT!D56</f>
        <v>3.83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1.4126273657106383E-2</v>
      </c>
      <c r="G53" s="2">
        <f t="shared" si="7"/>
        <v>1.3481743147362751E-2</v>
      </c>
      <c r="H53" s="2">
        <f t="shared" si="3"/>
        <v>1.0478076538544434</v>
      </c>
      <c r="I53" s="2">
        <f t="shared" si="4"/>
        <v>51.167288679785386</v>
      </c>
    </row>
    <row r="54" spans="1:9" ht="13.5" x14ac:dyDescent="0.25">
      <c r="A54" s="3">
        <f>TITRES_STAT!B57</f>
        <v>42081</v>
      </c>
      <c r="B54" s="6">
        <f>TITRES_STAT!D57</f>
        <v>3.83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1.3117254110170213E-2</v>
      </c>
      <c r="G54" s="2">
        <f t="shared" si="7"/>
        <v>1.2518761493979697E-2</v>
      </c>
      <c r="H54" s="2">
        <f t="shared" si="3"/>
        <v>1.0478076538544434</v>
      </c>
      <c r="I54" s="2">
        <f t="shared" si="4"/>
        <v>51.167288679785386</v>
      </c>
    </row>
    <row r="55" spans="1:9" ht="13.5" x14ac:dyDescent="0.25">
      <c r="A55" s="3">
        <f>TITRES_STAT!B58</f>
        <v>42082</v>
      </c>
      <c r="B55" s="6">
        <f>TITRES_STAT!D58</f>
        <v>3.83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1.2180307388015199E-2</v>
      </c>
      <c r="G55" s="2">
        <f t="shared" si="7"/>
        <v>1.1624564244409719E-2</v>
      </c>
      <c r="H55" s="2">
        <f t="shared" si="3"/>
        <v>1.0478076538544436</v>
      </c>
      <c r="I55" s="2">
        <f t="shared" si="4"/>
        <v>51.167288679785393</v>
      </c>
    </row>
    <row r="56" spans="1:9" ht="13.5" x14ac:dyDescent="0.25">
      <c r="A56" s="3">
        <f>TITRES_STAT!B59</f>
        <v>42086</v>
      </c>
      <c r="B56" s="6">
        <f>TITRES_STAT!D59</f>
        <v>3.8578000000000001</v>
      </c>
      <c r="C56" s="2">
        <f t="shared" si="0"/>
        <v>2.7800000000000047E-2</v>
      </c>
      <c r="D56" s="2">
        <f t="shared" si="1"/>
        <v>2.7800000000000047E-2</v>
      </c>
      <c r="E56" s="2">
        <f t="shared" si="2"/>
        <v>0</v>
      </c>
      <c r="F56" s="2">
        <f t="shared" si="7"/>
        <v>1.329599971744269E-2</v>
      </c>
      <c r="G56" s="2">
        <f t="shared" si="7"/>
        <v>1.0794238226951882E-2</v>
      </c>
      <c r="H56" s="2">
        <f t="shared" si="3"/>
        <v>1.2317682302252897</v>
      </c>
      <c r="I56" s="2">
        <f t="shared" si="4"/>
        <v>55.192479825781312</v>
      </c>
    </row>
    <row r="57" spans="1:9" ht="13.5" x14ac:dyDescent="0.25">
      <c r="A57" s="3">
        <f>TITRES_STAT!B60</f>
        <v>42087</v>
      </c>
      <c r="B57" s="6">
        <f>TITRES_STAT!D60</f>
        <v>3.83</v>
      </c>
      <c r="C57" s="2">
        <f t="shared" si="0"/>
        <v>-2.7800000000000047E-2</v>
      </c>
      <c r="D57" s="2">
        <f t="shared" si="1"/>
        <v>0</v>
      </c>
      <c r="E57" s="2">
        <f t="shared" si="2"/>
        <v>2.7800000000000047E-2</v>
      </c>
      <c r="F57" s="2">
        <f t="shared" si="7"/>
        <v>1.2346285451911068E-2</v>
      </c>
      <c r="G57" s="2">
        <f t="shared" si="7"/>
        <v>1.2008935496455321E-2</v>
      </c>
      <c r="H57" s="2">
        <f t="shared" si="3"/>
        <v>1.0280915786045584</v>
      </c>
      <c r="I57" s="2">
        <f t="shared" si="4"/>
        <v>50.692561886773547</v>
      </c>
    </row>
    <row r="58" spans="1:9" ht="13.5" x14ac:dyDescent="0.25">
      <c r="A58" s="3">
        <f>TITRES_STAT!B61</f>
        <v>42088</v>
      </c>
      <c r="B58" s="6">
        <f>TITRES_STAT!D61</f>
        <v>3.83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1.1464407919631705E-2</v>
      </c>
      <c r="G58" s="2">
        <f t="shared" si="7"/>
        <v>1.1151154389565656E-2</v>
      </c>
      <c r="H58" s="2">
        <f t="shared" si="3"/>
        <v>1.0280915786045584</v>
      </c>
      <c r="I58" s="2">
        <f t="shared" si="4"/>
        <v>50.692561886773547</v>
      </c>
    </row>
    <row r="59" spans="1:9" ht="13.5" x14ac:dyDescent="0.25">
      <c r="A59" s="3">
        <f>TITRES_STAT!B62</f>
        <v>42089</v>
      </c>
      <c r="B59" s="6">
        <f>TITRES_STAT!D62</f>
        <v>3.83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1.0645521639658012E-2</v>
      </c>
      <c r="G59" s="2">
        <f t="shared" si="7"/>
        <v>1.0354643361739538E-2</v>
      </c>
      <c r="H59" s="2">
        <f t="shared" si="3"/>
        <v>1.0280915786045584</v>
      </c>
      <c r="I59" s="2">
        <f t="shared" si="4"/>
        <v>50.692561886773547</v>
      </c>
    </row>
    <row r="60" spans="1:9" ht="13.5" x14ac:dyDescent="0.25">
      <c r="A60" s="3">
        <f>TITRES_STAT!B63</f>
        <v>42090</v>
      </c>
      <c r="B60" s="6">
        <f>TITRES_STAT!D63</f>
        <v>3.83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9.8851272368252977E-3</v>
      </c>
      <c r="G60" s="2">
        <f t="shared" si="7"/>
        <v>9.6150259787581415E-3</v>
      </c>
      <c r="H60" s="2">
        <f t="shared" si="3"/>
        <v>1.0280915786045586</v>
      </c>
      <c r="I60" s="2">
        <f t="shared" si="4"/>
        <v>50.692561886773561</v>
      </c>
    </row>
    <row r="61" spans="1:9" ht="13.5" x14ac:dyDescent="0.25">
      <c r="A61" s="3">
        <f>TITRES_STAT!B64</f>
        <v>42093</v>
      </c>
      <c r="B61" s="6">
        <f>TITRES_STAT!D64</f>
        <v>3.83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9.1790467199092066E-3</v>
      </c>
      <c r="G61" s="2">
        <f t="shared" si="8"/>
        <v>8.9282384088468451E-3</v>
      </c>
      <c r="H61" s="2">
        <f t="shared" si="3"/>
        <v>1.0280915786045588</v>
      </c>
      <c r="I61" s="2">
        <f t="shared" si="4"/>
        <v>50.692561886773561</v>
      </c>
    </row>
    <row r="62" spans="1:9" ht="13.5" x14ac:dyDescent="0.25">
      <c r="A62" s="3">
        <f>TITRES_STAT!B65</f>
        <v>42094</v>
      </c>
      <c r="B62" s="6">
        <f>TITRES_STAT!D65</f>
        <v>3.7603</v>
      </c>
      <c r="C62" s="2">
        <f t="shared" si="0"/>
        <v>-6.9700000000000095E-2</v>
      </c>
      <c r="D62" s="2">
        <f t="shared" si="1"/>
        <v>0</v>
      </c>
      <c r="E62" s="2">
        <f t="shared" si="2"/>
        <v>6.9700000000000095E-2</v>
      </c>
      <c r="F62" s="2">
        <f t="shared" si="8"/>
        <v>8.5234005256299775E-3</v>
      </c>
      <c r="G62" s="2">
        <f t="shared" si="8"/>
        <v>1.3269078522500647E-2</v>
      </c>
      <c r="H62" s="2">
        <f t="shared" si="3"/>
        <v>0.64235059813510587</v>
      </c>
      <c r="I62" s="2">
        <f t="shared" si="4"/>
        <v>39.111660985449568</v>
      </c>
    </row>
    <row r="63" spans="1:9" ht="13.5" x14ac:dyDescent="0.25">
      <c r="A63" s="3">
        <f>TITRES_STAT!B66</f>
        <v>42095</v>
      </c>
      <c r="B63" s="6">
        <f>TITRES_STAT!D66</f>
        <v>3.7254999999999998</v>
      </c>
      <c r="C63" s="2">
        <f t="shared" si="0"/>
        <v>-3.4800000000000164E-2</v>
      </c>
      <c r="D63" s="2">
        <f t="shared" si="1"/>
        <v>0</v>
      </c>
      <c r="E63" s="2">
        <f t="shared" si="2"/>
        <v>3.4800000000000164E-2</v>
      </c>
      <c r="F63" s="2">
        <f t="shared" si="8"/>
        <v>7.9145862023706926E-3</v>
      </c>
      <c r="G63" s="2">
        <f t="shared" si="8"/>
        <v>1.4807001485179185E-2</v>
      </c>
      <c r="H63" s="2">
        <f t="shared" si="3"/>
        <v>0.53451647251421308</v>
      </c>
      <c r="I63" s="2">
        <f t="shared" si="4"/>
        <v>34.832892451029863</v>
      </c>
    </row>
    <row r="64" spans="1:9" ht="13.5" x14ac:dyDescent="0.25">
      <c r="A64" s="3">
        <f>TITRES_STAT!B67</f>
        <v>42096</v>
      </c>
      <c r="B64" s="6">
        <f>TITRES_STAT!D67</f>
        <v>3.7254999999999998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7.3492586164870723E-3</v>
      </c>
      <c r="G64" s="2">
        <f t="shared" si="8"/>
        <v>1.3749358521952099E-2</v>
      </c>
      <c r="H64" s="2">
        <f t="shared" si="3"/>
        <v>0.53451647251421319</v>
      </c>
      <c r="I64" s="2">
        <f t="shared" si="4"/>
        <v>34.832892451029863</v>
      </c>
    </row>
    <row r="65" spans="1:9" ht="13.5" x14ac:dyDescent="0.25">
      <c r="A65" s="3">
        <f>TITRES_STAT!B68</f>
        <v>42097</v>
      </c>
      <c r="B65" s="6">
        <f>TITRES_STAT!D68</f>
        <v>3.7254999999999998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6.8243115724522813E-3</v>
      </c>
      <c r="G65" s="2">
        <f t="shared" si="8"/>
        <v>1.2767261484669806E-2</v>
      </c>
      <c r="H65" s="2">
        <f t="shared" si="3"/>
        <v>0.53451647251421319</v>
      </c>
      <c r="I65" s="2">
        <f t="shared" si="4"/>
        <v>34.832892451029863</v>
      </c>
    </row>
    <row r="66" spans="1:9" ht="13.5" x14ac:dyDescent="0.25">
      <c r="A66" s="3">
        <f>TITRES_STAT!B69</f>
        <v>42100</v>
      </c>
      <c r="B66" s="6">
        <f>TITRES_STAT!D69</f>
        <v>3.7603</v>
      </c>
      <c r="C66" s="2">
        <f t="shared" si="0"/>
        <v>3.4800000000000164E-2</v>
      </c>
      <c r="D66" s="2">
        <f t="shared" si="1"/>
        <v>3.4800000000000164E-2</v>
      </c>
      <c r="E66" s="2">
        <f t="shared" si="2"/>
        <v>0</v>
      </c>
      <c r="F66" s="2">
        <f t="shared" si="8"/>
        <v>8.8225750315628453E-3</v>
      </c>
      <c r="G66" s="2">
        <f t="shared" si="8"/>
        <v>1.185531423576482E-2</v>
      </c>
      <c r="H66" s="2">
        <f t="shared" si="3"/>
        <v>0.74418736240218064</v>
      </c>
      <c r="I66" s="2">
        <f t="shared" si="4"/>
        <v>42.666709921418601</v>
      </c>
    </row>
    <row r="67" spans="1:9" ht="13.5" x14ac:dyDescent="0.25">
      <c r="A67" s="3">
        <f>TITRES_STAT!B70</f>
        <v>42101</v>
      </c>
      <c r="B67" s="6">
        <f>TITRES_STAT!D70</f>
        <v>3.7254999999999998</v>
      </c>
      <c r="C67" s="2">
        <f t="shared" ref="C67:C130" si="9">B67-B66</f>
        <v>-3.4800000000000164E-2</v>
      </c>
      <c r="D67" s="2">
        <f t="shared" ref="D67:D130" si="10">IF(C67&gt;0,C67,0)</f>
        <v>0</v>
      </c>
      <c r="E67" s="2">
        <f t="shared" ref="E67:E130" si="11">IF(C67&lt;0,-C67,0)</f>
        <v>3.4800000000000164E-2</v>
      </c>
      <c r="F67" s="2">
        <f t="shared" si="8"/>
        <v>8.1923911007369277E-3</v>
      </c>
      <c r="G67" s="2">
        <f t="shared" si="8"/>
        <v>1.349422036178163E-2</v>
      </c>
      <c r="H67" s="2">
        <f t="shared" si="3"/>
        <v>0.60710369929480634</v>
      </c>
      <c r="I67" s="2">
        <f t="shared" si="4"/>
        <v>37.776261703659955</v>
      </c>
    </row>
    <row r="68" spans="1:9" ht="13.5" x14ac:dyDescent="0.25">
      <c r="A68" s="3">
        <f>TITRES_STAT!B71</f>
        <v>42102</v>
      </c>
      <c r="B68" s="6">
        <f>TITRES_STAT!D71</f>
        <v>3.7254999999999998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7.6072203078271479E-3</v>
      </c>
      <c r="G68" s="2">
        <f t="shared" si="8"/>
        <v>1.2530347478797227E-2</v>
      </c>
      <c r="H68" s="2">
        <f t="shared" si="3"/>
        <v>0.60710369929480645</v>
      </c>
      <c r="I68" s="2">
        <f t="shared" si="4"/>
        <v>37.776261703659955</v>
      </c>
    </row>
    <row r="69" spans="1:9" ht="13.5" x14ac:dyDescent="0.25">
      <c r="A69" s="3">
        <f>TITRES_STAT!B72</f>
        <v>42104</v>
      </c>
      <c r="B69" s="6">
        <f>TITRES_STAT!D72</f>
        <v>3.7185999999999999</v>
      </c>
      <c r="C69" s="2">
        <f t="shared" si="9"/>
        <v>-6.8999999999999062E-3</v>
      </c>
      <c r="D69" s="2">
        <f t="shared" si="10"/>
        <v>0</v>
      </c>
      <c r="E69" s="2">
        <f t="shared" si="11"/>
        <v>6.8999999999999062E-3</v>
      </c>
      <c r="F69" s="2">
        <f t="shared" si="8"/>
        <v>7.0638474286966379E-3</v>
      </c>
      <c r="G69" s="2">
        <f t="shared" si="8"/>
        <v>1.2128179801740274E-2</v>
      </c>
      <c r="H69" s="2">
        <f t="shared" si="3"/>
        <v>0.58243261100755161</v>
      </c>
      <c r="I69" s="2">
        <f t="shared" si="4"/>
        <v>36.806155722278156</v>
      </c>
    </row>
    <row r="70" spans="1:9" ht="13.5" x14ac:dyDescent="0.25">
      <c r="A70" s="3">
        <f>TITRES_STAT!B73</f>
        <v>42107</v>
      </c>
      <c r="B70" s="6">
        <f>TITRES_STAT!D73</f>
        <v>3.7185999999999999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6.5592868980754501E-3</v>
      </c>
      <c r="G70" s="2">
        <f t="shared" si="8"/>
        <v>1.1261881244473112E-2</v>
      </c>
      <c r="H70" s="2">
        <f t="shared" si="3"/>
        <v>0.58243261100755173</v>
      </c>
      <c r="I70" s="2">
        <f t="shared" si="4"/>
        <v>36.806155722278163</v>
      </c>
    </row>
    <row r="71" spans="1:9" ht="13.5" x14ac:dyDescent="0.25">
      <c r="A71" s="3">
        <f>TITRES_STAT!B74</f>
        <v>42108</v>
      </c>
      <c r="B71" s="6">
        <f>TITRES_STAT!D74</f>
        <v>3.6627999999999998</v>
      </c>
      <c r="C71" s="2">
        <f t="shared" si="9"/>
        <v>-5.5800000000000072E-2</v>
      </c>
      <c r="D71" s="2">
        <f t="shared" si="10"/>
        <v>0</v>
      </c>
      <c r="E71" s="2">
        <f t="shared" si="11"/>
        <v>5.5800000000000072E-2</v>
      </c>
      <c r="F71" s="2">
        <f t="shared" si="8"/>
        <v>6.090766405355775E-3</v>
      </c>
      <c r="G71" s="2">
        <f t="shared" si="8"/>
        <v>1.4443175441296465E-2</v>
      </c>
      <c r="H71" s="2">
        <f t="shared" si="3"/>
        <v>0.42170549198902818</v>
      </c>
      <c r="I71" s="2">
        <f t="shared" si="4"/>
        <v>29.661944359449848</v>
      </c>
    </row>
    <row r="72" spans="1:9" ht="13.5" x14ac:dyDescent="0.25">
      <c r="A72" s="3">
        <f>TITRES_STAT!B75</f>
        <v>42109</v>
      </c>
      <c r="B72" s="6">
        <f>TITRES_STAT!D75</f>
        <v>3.7185999999999999</v>
      </c>
      <c r="C72" s="2">
        <f t="shared" si="9"/>
        <v>5.5800000000000072E-2</v>
      </c>
      <c r="D72" s="2">
        <f t="shared" si="10"/>
        <v>5.5800000000000072E-2</v>
      </c>
      <c r="E72" s="2">
        <f t="shared" si="11"/>
        <v>0</v>
      </c>
      <c r="F72" s="2">
        <f t="shared" si="8"/>
        <v>9.6414259478303666E-3</v>
      </c>
      <c r="G72" s="2">
        <f t="shared" si="8"/>
        <v>1.3411520052632433E-2</v>
      </c>
      <c r="H72" s="2">
        <f t="shared" si="3"/>
        <v>0.71889136428930989</v>
      </c>
      <c r="I72" s="2">
        <f t="shared" si="4"/>
        <v>41.822966781064821</v>
      </c>
    </row>
    <row r="73" spans="1:9" ht="13.5" x14ac:dyDescent="0.25">
      <c r="A73" s="3">
        <f>TITRES_STAT!B76</f>
        <v>42110</v>
      </c>
      <c r="B73" s="6">
        <f>TITRES_STAT!D76</f>
        <v>3.7185999999999999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8.9527526658424832E-3</v>
      </c>
      <c r="G73" s="2">
        <f t="shared" si="8"/>
        <v>1.2453554334587258E-2</v>
      </c>
      <c r="H73" s="2">
        <f t="shared" si="3"/>
        <v>0.71889136428931</v>
      </c>
      <c r="I73" s="2">
        <f t="shared" si="4"/>
        <v>41.822966781064821</v>
      </c>
    </row>
    <row r="74" spans="1:9" ht="13.5" x14ac:dyDescent="0.25">
      <c r="A74" s="3">
        <f>TITRES_STAT!B77</f>
        <v>42111</v>
      </c>
      <c r="B74" s="6">
        <f>TITRES_STAT!D77</f>
        <v>3.7185999999999999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8.3132703325680211E-3</v>
      </c>
      <c r="G74" s="2">
        <f t="shared" si="8"/>
        <v>1.1564014739259595E-2</v>
      </c>
      <c r="H74" s="2">
        <f t="shared" si="3"/>
        <v>0.71889136428931011</v>
      </c>
      <c r="I74" s="2">
        <f t="shared" si="4"/>
        <v>41.822966781064821</v>
      </c>
    </row>
    <row r="75" spans="1:9" ht="13.5" x14ac:dyDescent="0.25">
      <c r="A75" s="3">
        <f>TITRES_STAT!B78</f>
        <v>42114</v>
      </c>
      <c r="B75" s="6">
        <f>TITRES_STAT!D78</f>
        <v>3.6907000000000001</v>
      </c>
      <c r="C75" s="2">
        <f t="shared" si="9"/>
        <v>-2.7899999999999814E-2</v>
      </c>
      <c r="D75" s="2">
        <f t="shared" si="10"/>
        <v>0</v>
      </c>
      <c r="E75" s="2">
        <f t="shared" si="11"/>
        <v>2.7899999999999814E-2</v>
      </c>
      <c r="F75" s="2">
        <f t="shared" si="8"/>
        <v>7.7194653088131625E-3</v>
      </c>
      <c r="G75" s="2">
        <f t="shared" si="8"/>
        <v>1.2730870829312469E-2</v>
      </c>
      <c r="H75" s="2">
        <f t="shared" si="3"/>
        <v>0.60635799485446917</v>
      </c>
      <c r="I75" s="2">
        <f t="shared" si="4"/>
        <v>37.747376163767477</v>
      </c>
    </row>
    <row r="76" spans="1:9" ht="13.5" x14ac:dyDescent="0.25">
      <c r="A76" s="3">
        <f>TITRES_STAT!B79</f>
        <v>42115</v>
      </c>
      <c r="B76" s="6">
        <f>TITRES_STAT!D79</f>
        <v>3.7046000000000001</v>
      </c>
      <c r="C76" s="2">
        <f t="shared" si="9"/>
        <v>1.3900000000000023E-2</v>
      </c>
      <c r="D76" s="2">
        <f t="shared" si="10"/>
        <v>1.3900000000000023E-2</v>
      </c>
      <c r="E76" s="2">
        <f t="shared" si="11"/>
        <v>0</v>
      </c>
      <c r="F76" s="2">
        <f t="shared" si="8"/>
        <v>8.1609320724693665E-3</v>
      </c>
      <c r="G76" s="2">
        <f t="shared" si="8"/>
        <v>1.1821522912933008E-2</v>
      </c>
      <c r="H76" s="2">
        <f t="shared" si="3"/>
        <v>0.69034523999789621</v>
      </c>
      <c r="I76" s="2">
        <f t="shared" si="4"/>
        <v>40.840487709999138</v>
      </c>
    </row>
    <row r="77" spans="1:9" ht="13.5" x14ac:dyDescent="0.25">
      <c r="A77" s="3">
        <f>TITRES_STAT!B80</f>
        <v>42116</v>
      </c>
      <c r="B77" s="6">
        <f>TITRES_STAT!D80</f>
        <v>3.6627999999999998</v>
      </c>
      <c r="C77" s="2">
        <f t="shared" si="9"/>
        <v>-4.1800000000000281E-2</v>
      </c>
      <c r="D77" s="2">
        <f t="shared" si="10"/>
        <v>0</v>
      </c>
      <c r="E77" s="2">
        <f t="shared" si="11"/>
        <v>4.1800000000000281E-2</v>
      </c>
      <c r="F77" s="2">
        <f t="shared" ref="F77:G92" si="12">((F76*13)+D77)/14</f>
        <v>7.578008353007269E-3</v>
      </c>
      <c r="G77" s="2">
        <f t="shared" si="12"/>
        <v>1.3962842704866385E-2</v>
      </c>
      <c r="H77" s="2">
        <f t="shared" si="3"/>
        <v>0.54272675795210035</v>
      </c>
      <c r="I77" s="2">
        <f t="shared" si="4"/>
        <v>35.17970730426336</v>
      </c>
    </row>
    <row r="78" spans="1:9" ht="13.5" x14ac:dyDescent="0.25">
      <c r="A78" s="3">
        <f>TITRES_STAT!B81</f>
        <v>42117</v>
      </c>
      <c r="B78" s="6">
        <f>TITRES_STAT!D81</f>
        <v>3.7046000000000001</v>
      </c>
      <c r="C78" s="2">
        <f t="shared" si="9"/>
        <v>4.1800000000000281E-2</v>
      </c>
      <c r="D78" s="2">
        <f t="shared" si="10"/>
        <v>4.1800000000000281E-2</v>
      </c>
      <c r="E78" s="2">
        <f t="shared" si="11"/>
        <v>0</v>
      </c>
      <c r="F78" s="2">
        <f t="shared" si="12"/>
        <v>1.0022436327792483E-2</v>
      </c>
      <c r="G78" s="2">
        <f t="shared" si="12"/>
        <v>1.2965496797375931E-2</v>
      </c>
      <c r="H78" s="2">
        <f t="shared" si="3"/>
        <v>0.77300827607476719</v>
      </c>
      <c r="I78" s="2">
        <f t="shared" si="4"/>
        <v>43.598684027923269</v>
      </c>
    </row>
    <row r="79" spans="1:9" ht="13.5" x14ac:dyDescent="0.25">
      <c r="A79" s="3">
        <f>TITRES_STAT!B82</f>
        <v>42118</v>
      </c>
      <c r="B79" s="6">
        <f>TITRES_STAT!D82</f>
        <v>3.7046000000000001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9.306548018664448E-3</v>
      </c>
      <c r="G79" s="2">
        <f t="shared" si="12"/>
        <v>1.2039389883277652E-2</v>
      </c>
      <c r="H79" s="2">
        <f t="shared" si="3"/>
        <v>0.77300827607476696</v>
      </c>
      <c r="I79" s="2">
        <f t="shared" si="4"/>
        <v>43.598684027923262</v>
      </c>
    </row>
    <row r="80" spans="1:9" ht="13.5" x14ac:dyDescent="0.25">
      <c r="A80" s="3">
        <f>TITRES_STAT!B83</f>
        <v>42121</v>
      </c>
      <c r="B80" s="6">
        <f>TITRES_STAT!D83</f>
        <v>3.6698</v>
      </c>
      <c r="C80" s="2">
        <f t="shared" si="9"/>
        <v>-3.4800000000000164E-2</v>
      </c>
      <c r="D80" s="2">
        <f t="shared" si="10"/>
        <v>0</v>
      </c>
      <c r="E80" s="2">
        <f t="shared" si="11"/>
        <v>3.4800000000000164E-2</v>
      </c>
      <c r="F80" s="2">
        <f t="shared" si="12"/>
        <v>8.6417945887598442E-3</v>
      </c>
      <c r="G80" s="2">
        <f t="shared" si="12"/>
        <v>1.3665147748757833E-2</v>
      </c>
      <c r="H80" s="2">
        <f t="shared" si="3"/>
        <v>0.63239671810686326</v>
      </c>
      <c r="I80" s="2">
        <f t="shared" si="4"/>
        <v>38.740381617544031</v>
      </c>
    </row>
    <row r="81" spans="1:9" ht="13.5" x14ac:dyDescent="0.25">
      <c r="A81" s="3">
        <f>TITRES_STAT!B84</f>
        <v>42122</v>
      </c>
      <c r="B81" s="6">
        <f>TITRES_STAT!D84</f>
        <v>3.7046000000000001</v>
      </c>
      <c r="C81" s="2">
        <f t="shared" si="9"/>
        <v>3.4800000000000164E-2</v>
      </c>
      <c r="D81" s="2">
        <f t="shared" si="10"/>
        <v>3.4800000000000164E-2</v>
      </c>
      <c r="E81" s="2">
        <f t="shared" si="11"/>
        <v>0</v>
      </c>
      <c r="F81" s="2">
        <f t="shared" si="12"/>
        <v>1.0510237832419866E-2</v>
      </c>
      <c r="G81" s="2">
        <f t="shared" si="12"/>
        <v>1.2689065766703702E-2</v>
      </c>
      <c r="H81" s="2">
        <f t="shared" ref="H81:H144" si="13">F81/G81</f>
        <v>0.82829091011561207</v>
      </c>
      <c r="I81" s="2">
        <f t="shared" ref="I81:I144" si="14">IF(G81=0,100,100-(100/(1+H81)))</f>
        <v>45.304109183764147</v>
      </c>
    </row>
    <row r="82" spans="1:9" ht="13.5" x14ac:dyDescent="0.25">
      <c r="A82" s="3">
        <f>TITRES_STAT!B85</f>
        <v>42123</v>
      </c>
      <c r="B82" s="6">
        <f>TITRES_STAT!D85</f>
        <v>3.6907000000000001</v>
      </c>
      <c r="C82" s="2">
        <f t="shared" si="9"/>
        <v>-1.3900000000000023E-2</v>
      </c>
      <c r="D82" s="2">
        <f t="shared" si="10"/>
        <v>0</v>
      </c>
      <c r="E82" s="2">
        <f t="shared" si="11"/>
        <v>1.3900000000000023E-2</v>
      </c>
      <c r="F82" s="2">
        <f t="shared" si="12"/>
        <v>9.7595065586755896E-3</v>
      </c>
      <c r="G82" s="2">
        <f t="shared" si="12"/>
        <v>1.277556106908201E-2</v>
      </c>
      <c r="H82" s="2">
        <f t="shared" si="13"/>
        <v>0.76391999583442638</v>
      </c>
      <c r="I82" s="2">
        <f t="shared" si="14"/>
        <v>43.3080864006563</v>
      </c>
    </row>
    <row r="83" spans="1:9" ht="13.5" x14ac:dyDescent="0.25">
      <c r="A83" s="3">
        <f>TITRES_STAT!B86</f>
        <v>42124</v>
      </c>
      <c r="B83" s="6">
        <f>TITRES_STAT!D86</f>
        <v>3.6211000000000002</v>
      </c>
      <c r="C83" s="2">
        <f t="shared" si="9"/>
        <v>-6.9599999999999884E-2</v>
      </c>
      <c r="D83" s="2">
        <f t="shared" si="10"/>
        <v>0</v>
      </c>
      <c r="E83" s="2">
        <f t="shared" si="11"/>
        <v>6.9599999999999884E-2</v>
      </c>
      <c r="F83" s="2">
        <f t="shared" si="12"/>
        <v>9.0623989473416194E-3</v>
      </c>
      <c r="G83" s="2">
        <f t="shared" si="12"/>
        <v>1.6834449564147574E-2</v>
      </c>
      <c r="H83" s="2">
        <f t="shared" si="13"/>
        <v>0.53832463679964115</v>
      </c>
      <c r="I83" s="2">
        <f t="shared" si="14"/>
        <v>34.99421539003508</v>
      </c>
    </row>
    <row r="84" spans="1:9" ht="13.5" x14ac:dyDescent="0.25">
      <c r="A84" s="3">
        <f>TITRES_STAT!B87</f>
        <v>42128</v>
      </c>
      <c r="B84" s="6">
        <f>TITRES_STAT!D87</f>
        <v>3.6141000000000001</v>
      </c>
      <c r="C84" s="2">
        <f t="shared" si="9"/>
        <v>-7.0000000000001172E-3</v>
      </c>
      <c r="D84" s="2">
        <f t="shared" si="10"/>
        <v>0</v>
      </c>
      <c r="E84" s="2">
        <f t="shared" si="11"/>
        <v>7.0000000000001172E-3</v>
      </c>
      <c r="F84" s="2">
        <f t="shared" si="12"/>
        <v>8.4150847368172181E-3</v>
      </c>
      <c r="G84" s="2">
        <f t="shared" si="12"/>
        <v>1.6131988880994184E-2</v>
      </c>
      <c r="H84" s="2">
        <f t="shared" si="13"/>
        <v>0.52163963159752769</v>
      </c>
      <c r="I84" s="2">
        <f t="shared" si="14"/>
        <v>34.281417279456136</v>
      </c>
    </row>
    <row r="85" spans="1:9" ht="13.5" x14ac:dyDescent="0.25">
      <c r="A85" s="3">
        <f>TITRES_STAT!B88</f>
        <v>42129</v>
      </c>
      <c r="B85" s="6">
        <f>TITRES_STAT!D88</f>
        <v>3.5514000000000001</v>
      </c>
      <c r="C85" s="2">
        <f t="shared" si="9"/>
        <v>-6.2699999999999978E-2</v>
      </c>
      <c r="D85" s="2">
        <f t="shared" si="10"/>
        <v>0</v>
      </c>
      <c r="E85" s="2">
        <f t="shared" si="11"/>
        <v>6.2699999999999978E-2</v>
      </c>
      <c r="F85" s="2">
        <f t="shared" si="12"/>
        <v>7.814007255615988E-3</v>
      </c>
      <c r="G85" s="2">
        <f t="shared" si="12"/>
        <v>1.9458275389494597E-2</v>
      </c>
      <c r="H85" s="2">
        <f t="shared" si="13"/>
        <v>0.40157758584477238</v>
      </c>
      <c r="I85" s="2">
        <f t="shared" si="14"/>
        <v>28.651827048356338</v>
      </c>
    </row>
    <row r="86" spans="1:9" ht="13.5" x14ac:dyDescent="0.25">
      <c r="A86" s="3">
        <f>TITRES_STAT!B89</f>
        <v>42130</v>
      </c>
      <c r="B86" s="6">
        <f>TITRES_STAT!D89</f>
        <v>3.6141000000000001</v>
      </c>
      <c r="C86" s="2">
        <f t="shared" si="9"/>
        <v>6.2699999999999978E-2</v>
      </c>
      <c r="D86" s="2">
        <f t="shared" si="10"/>
        <v>6.2699999999999978E-2</v>
      </c>
      <c r="E86" s="2">
        <f t="shared" si="11"/>
        <v>0</v>
      </c>
      <c r="F86" s="2">
        <f t="shared" si="12"/>
        <v>1.1734435308786274E-2</v>
      </c>
      <c r="G86" s="2">
        <f t="shared" si="12"/>
        <v>1.8068398575959269E-2</v>
      </c>
      <c r="H86" s="2">
        <f t="shared" si="13"/>
        <v>0.64944523220776251</v>
      </c>
      <c r="I86" s="2">
        <f t="shared" si="14"/>
        <v>39.373555394651561</v>
      </c>
    </row>
    <row r="87" spans="1:9" ht="13.5" x14ac:dyDescent="0.25">
      <c r="A87" s="3">
        <f>TITRES_STAT!B90</f>
        <v>42131</v>
      </c>
      <c r="B87" s="6">
        <f>TITRES_STAT!D90</f>
        <v>3.6141000000000001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1.0896261358158684E-2</v>
      </c>
      <c r="G87" s="2">
        <f t="shared" si="12"/>
        <v>1.6777798677676464E-2</v>
      </c>
      <c r="H87" s="2">
        <f t="shared" si="13"/>
        <v>0.64944523220776262</v>
      </c>
      <c r="I87" s="2">
        <f t="shared" si="14"/>
        <v>39.373555394651568</v>
      </c>
    </row>
    <row r="88" spans="1:9" ht="13.5" x14ac:dyDescent="0.25">
      <c r="A88" s="3">
        <f>TITRES_STAT!B91</f>
        <v>42132</v>
      </c>
      <c r="B88" s="6">
        <f>TITRES_STAT!D91</f>
        <v>3.5514000000000001</v>
      </c>
      <c r="C88" s="2">
        <f t="shared" si="9"/>
        <v>-6.2699999999999978E-2</v>
      </c>
      <c r="D88" s="2">
        <f t="shared" si="10"/>
        <v>0</v>
      </c>
      <c r="E88" s="2">
        <f t="shared" si="11"/>
        <v>6.2699999999999978E-2</v>
      </c>
      <c r="F88" s="2">
        <f t="shared" si="12"/>
        <v>1.0117956975433063E-2</v>
      </c>
      <c r="G88" s="2">
        <f t="shared" si="12"/>
        <v>2.0057955914985288E-2</v>
      </c>
      <c r="H88" s="2">
        <f t="shared" si="13"/>
        <v>0.50443609599689787</v>
      </c>
      <c r="I88" s="2">
        <f t="shared" si="14"/>
        <v>33.529911794800356</v>
      </c>
    </row>
    <row r="89" spans="1:9" ht="13.5" x14ac:dyDescent="0.25">
      <c r="A89" s="3">
        <f>TITRES_STAT!B92</f>
        <v>42135</v>
      </c>
      <c r="B89" s="6">
        <f>TITRES_STAT!D92</f>
        <v>3.5514000000000001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9.3952457629021303E-3</v>
      </c>
      <c r="G89" s="2">
        <f t="shared" si="12"/>
        <v>1.8625244778200625E-2</v>
      </c>
      <c r="H89" s="2">
        <f t="shared" si="13"/>
        <v>0.50443609599689787</v>
      </c>
      <c r="I89" s="2">
        <f t="shared" si="14"/>
        <v>33.529911794800356</v>
      </c>
    </row>
    <row r="90" spans="1:9" ht="13.5" x14ac:dyDescent="0.25">
      <c r="A90" s="3">
        <f>TITRES_STAT!B93</f>
        <v>42136</v>
      </c>
      <c r="B90" s="6">
        <f>TITRES_STAT!D93</f>
        <v>3.5375000000000001</v>
      </c>
      <c r="C90" s="2">
        <f t="shared" si="9"/>
        <v>-1.3900000000000023E-2</v>
      </c>
      <c r="D90" s="2">
        <f t="shared" si="10"/>
        <v>0</v>
      </c>
      <c r="E90" s="2">
        <f t="shared" si="11"/>
        <v>1.3900000000000023E-2</v>
      </c>
      <c r="F90" s="2">
        <f t="shared" si="12"/>
        <v>8.724156779837693E-3</v>
      </c>
      <c r="G90" s="2">
        <f t="shared" si="12"/>
        <v>1.8287727294043439E-2</v>
      </c>
      <c r="H90" s="2">
        <f t="shared" si="13"/>
        <v>0.47704980720481704</v>
      </c>
      <c r="I90" s="2">
        <f t="shared" si="14"/>
        <v>32.29747601454217</v>
      </c>
    </row>
    <row r="91" spans="1:9" ht="13.5" x14ac:dyDescent="0.25">
      <c r="A91" s="3">
        <f>TITRES_STAT!B94</f>
        <v>42137</v>
      </c>
      <c r="B91" s="6">
        <f>TITRES_STAT!D94</f>
        <v>3.5375000000000001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8.1010027241350015E-3</v>
      </c>
      <c r="G91" s="2">
        <f t="shared" si="12"/>
        <v>1.6981461058754622E-2</v>
      </c>
      <c r="H91" s="2">
        <f t="shared" si="13"/>
        <v>0.4770498072048171</v>
      </c>
      <c r="I91" s="2">
        <f t="shared" si="14"/>
        <v>32.29747601454217</v>
      </c>
    </row>
    <row r="92" spans="1:9" ht="13.5" x14ac:dyDescent="0.25">
      <c r="A92" s="3">
        <f>TITRES_STAT!B95</f>
        <v>42138</v>
      </c>
      <c r="B92" s="6">
        <f>TITRES_STAT!D95</f>
        <v>3.5514000000000001</v>
      </c>
      <c r="C92" s="2">
        <f t="shared" si="9"/>
        <v>1.3900000000000023E-2</v>
      </c>
      <c r="D92" s="2">
        <f t="shared" si="10"/>
        <v>1.3900000000000023E-2</v>
      </c>
      <c r="E92" s="2">
        <f t="shared" si="11"/>
        <v>0</v>
      </c>
      <c r="F92" s="2">
        <f t="shared" si="12"/>
        <v>8.5152168152682166E-3</v>
      </c>
      <c r="G92" s="2">
        <f t="shared" si="12"/>
        <v>1.5768499554557863E-2</v>
      </c>
      <c r="H92" s="2">
        <f t="shared" si="13"/>
        <v>0.5400143993286225</v>
      </c>
      <c r="I92" s="2">
        <f t="shared" si="14"/>
        <v>35.065542215971789</v>
      </c>
    </row>
    <row r="93" spans="1:9" ht="13.5" x14ac:dyDescent="0.25">
      <c r="A93" s="3">
        <f>TITRES_STAT!B96</f>
        <v>42139</v>
      </c>
      <c r="B93" s="6">
        <f>TITRES_STAT!D96</f>
        <v>3.6211000000000002</v>
      </c>
      <c r="C93" s="2">
        <f t="shared" si="9"/>
        <v>6.9700000000000095E-2</v>
      </c>
      <c r="D93" s="2">
        <f t="shared" si="10"/>
        <v>6.9700000000000095E-2</v>
      </c>
      <c r="E93" s="2">
        <f t="shared" si="11"/>
        <v>0</v>
      </c>
      <c r="F93" s="2">
        <f t="shared" ref="F93:G108" si="15">((F92*13)+D93)/14</f>
        <v>1.2885558471320493E-2</v>
      </c>
      <c r="G93" s="2">
        <f t="shared" si="15"/>
        <v>1.4642178157803731E-2</v>
      </c>
      <c r="H93" s="2">
        <f t="shared" si="13"/>
        <v>0.88003016576143589</v>
      </c>
      <c r="I93" s="2">
        <f t="shared" si="14"/>
        <v>46.809364114911027</v>
      </c>
    </row>
    <row r="94" spans="1:9" ht="13.5" x14ac:dyDescent="0.25">
      <c r="A94" s="3">
        <f>TITRES_STAT!B97</f>
        <v>42142</v>
      </c>
      <c r="B94" s="6">
        <f>TITRES_STAT!D97</f>
        <v>3.6211000000000002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1.1965161437654744E-2</v>
      </c>
      <c r="G94" s="2">
        <f t="shared" si="15"/>
        <v>1.3596308289389179E-2</v>
      </c>
      <c r="H94" s="2">
        <f t="shared" si="13"/>
        <v>0.88003016576143589</v>
      </c>
      <c r="I94" s="2">
        <f t="shared" si="14"/>
        <v>46.809364114911027</v>
      </c>
    </row>
    <row r="95" spans="1:9" ht="13.5" x14ac:dyDescent="0.25">
      <c r="A95" s="3">
        <f>TITRES_STAT!B98</f>
        <v>42143</v>
      </c>
      <c r="B95" s="6">
        <f>TITRES_STAT!D98</f>
        <v>3.6558999999999999</v>
      </c>
      <c r="C95" s="2">
        <f t="shared" si="9"/>
        <v>3.479999999999972E-2</v>
      </c>
      <c r="D95" s="2">
        <f t="shared" si="10"/>
        <v>3.479999999999972E-2</v>
      </c>
      <c r="E95" s="2">
        <f t="shared" si="11"/>
        <v>0</v>
      </c>
      <c r="F95" s="2">
        <f t="shared" si="15"/>
        <v>1.3596221334965099E-2</v>
      </c>
      <c r="G95" s="2">
        <f t="shared" si="15"/>
        <v>1.2625143411575666E-2</v>
      </c>
      <c r="H95" s="2">
        <f t="shared" si="13"/>
        <v>1.0769161895221782</v>
      </c>
      <c r="I95" s="2">
        <f t="shared" si="14"/>
        <v>51.851692184552562</v>
      </c>
    </row>
    <row r="96" spans="1:9" ht="13.5" x14ac:dyDescent="0.25">
      <c r="A96" s="3">
        <f>TITRES_STAT!B99</f>
        <v>42144</v>
      </c>
      <c r="B96" s="6">
        <f>TITRES_STAT!D99</f>
        <v>3.6558999999999999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1.2625062668181877E-2</v>
      </c>
      <c r="G96" s="2">
        <f t="shared" si="15"/>
        <v>1.1723347453605976E-2</v>
      </c>
      <c r="H96" s="2">
        <f t="shared" si="13"/>
        <v>1.0769161895221782</v>
      </c>
      <c r="I96" s="2">
        <f t="shared" si="14"/>
        <v>51.851692184552562</v>
      </c>
    </row>
    <row r="97" spans="1:9" ht="13.5" x14ac:dyDescent="0.25">
      <c r="A97" s="3">
        <f>TITRES_STAT!B100</f>
        <v>42145</v>
      </c>
      <c r="B97" s="6">
        <f>TITRES_STAT!D100</f>
        <v>3.6698</v>
      </c>
      <c r="C97" s="2">
        <f t="shared" si="9"/>
        <v>1.3900000000000023E-2</v>
      </c>
      <c r="D97" s="2">
        <f t="shared" si="10"/>
        <v>1.3900000000000023E-2</v>
      </c>
      <c r="E97" s="2">
        <f t="shared" si="11"/>
        <v>0</v>
      </c>
      <c r="F97" s="2">
        <f t="shared" si="15"/>
        <v>1.2716129620454601E-2</v>
      </c>
      <c r="G97" s="2">
        <f t="shared" si="15"/>
        <v>1.0885965492634122E-2</v>
      </c>
      <c r="H97" s="2">
        <f t="shared" si="13"/>
        <v>1.1681214338828136</v>
      </c>
      <c r="I97" s="2">
        <f t="shared" si="14"/>
        <v>53.8771221771866</v>
      </c>
    </row>
    <row r="98" spans="1:9" ht="13.5" x14ac:dyDescent="0.25">
      <c r="A98" s="3">
        <f>TITRES_STAT!B101</f>
        <v>42146</v>
      </c>
      <c r="B98" s="6">
        <f>TITRES_STAT!D101</f>
        <v>3.6558999999999999</v>
      </c>
      <c r="C98" s="2">
        <f t="shared" si="9"/>
        <v>-1.3900000000000023E-2</v>
      </c>
      <c r="D98" s="2">
        <f t="shared" si="10"/>
        <v>0</v>
      </c>
      <c r="E98" s="2">
        <f t="shared" si="11"/>
        <v>1.3900000000000023E-2</v>
      </c>
      <c r="F98" s="2">
        <f t="shared" si="15"/>
        <v>1.1807834647564987E-2</v>
      </c>
      <c r="G98" s="2">
        <f t="shared" si="15"/>
        <v>1.1101253671731686E-2</v>
      </c>
      <c r="H98" s="2">
        <f t="shared" si="13"/>
        <v>1.0636487550620111</v>
      </c>
      <c r="I98" s="2">
        <f t="shared" si="14"/>
        <v>51.542141193017564</v>
      </c>
    </row>
    <row r="99" spans="1:9" ht="13.5" x14ac:dyDescent="0.25">
      <c r="A99" s="3">
        <f>TITRES_STAT!B102</f>
        <v>42149</v>
      </c>
      <c r="B99" s="6">
        <f>TITRES_STAT!D102</f>
        <v>3.7185999999999999</v>
      </c>
      <c r="C99" s="2">
        <f t="shared" si="9"/>
        <v>6.2699999999999978E-2</v>
      </c>
      <c r="D99" s="2">
        <f t="shared" si="10"/>
        <v>6.2699999999999978E-2</v>
      </c>
      <c r="E99" s="2">
        <f t="shared" si="11"/>
        <v>0</v>
      </c>
      <c r="F99" s="2">
        <f t="shared" si="15"/>
        <v>1.5442989315596057E-2</v>
      </c>
      <c r="G99" s="2">
        <f t="shared" si="15"/>
        <v>1.0308306980893708E-2</v>
      </c>
      <c r="H99" s="2">
        <f t="shared" si="13"/>
        <v>1.498111119917112</v>
      </c>
      <c r="I99" s="2">
        <f t="shared" si="14"/>
        <v>59.969755067053214</v>
      </c>
    </row>
    <row r="100" spans="1:9" ht="13.5" x14ac:dyDescent="0.25">
      <c r="A100" s="3">
        <f>TITRES_STAT!B103</f>
        <v>42150</v>
      </c>
      <c r="B100" s="6">
        <f>TITRES_STAT!D103</f>
        <v>3.6211000000000002</v>
      </c>
      <c r="C100" s="2">
        <f t="shared" si="9"/>
        <v>-9.7499999999999698E-2</v>
      </c>
      <c r="D100" s="2">
        <f t="shared" si="10"/>
        <v>0</v>
      </c>
      <c r="E100" s="2">
        <f t="shared" si="11"/>
        <v>9.7499999999999698E-2</v>
      </c>
      <c r="F100" s="2">
        <f t="shared" si="15"/>
        <v>1.4339918650196338E-2</v>
      </c>
      <c r="G100" s="2">
        <f t="shared" si="15"/>
        <v>1.6536285053686994E-2</v>
      </c>
      <c r="H100" s="2">
        <f t="shared" si="13"/>
        <v>0.86717897058741467</v>
      </c>
      <c r="I100" s="2">
        <f t="shared" si="14"/>
        <v>46.443269994338038</v>
      </c>
    </row>
    <row r="101" spans="1:9" ht="13.5" x14ac:dyDescent="0.25">
      <c r="A101" s="3">
        <f>TITRES_STAT!B104</f>
        <v>42151</v>
      </c>
      <c r="B101" s="6">
        <f>TITRES_STAT!D104</f>
        <v>3.6280000000000001</v>
      </c>
      <c r="C101" s="2">
        <f t="shared" si="9"/>
        <v>6.8999999999999062E-3</v>
      </c>
      <c r="D101" s="2">
        <f t="shared" si="10"/>
        <v>6.8999999999999062E-3</v>
      </c>
      <c r="E101" s="2">
        <f t="shared" si="11"/>
        <v>0</v>
      </c>
      <c r="F101" s="2">
        <f t="shared" si="15"/>
        <v>1.3808495889468021E-2</v>
      </c>
      <c r="G101" s="2">
        <f t="shared" si="15"/>
        <v>1.5355121835566494E-2</v>
      </c>
      <c r="H101" s="2">
        <f t="shared" si="13"/>
        <v>0.89927621788606837</v>
      </c>
      <c r="I101" s="2">
        <f t="shared" si="14"/>
        <v>47.348364046119649</v>
      </c>
    </row>
    <row r="102" spans="1:9" ht="13.5" x14ac:dyDescent="0.25">
      <c r="A102" s="3">
        <f>TITRES_STAT!B105</f>
        <v>42152</v>
      </c>
      <c r="B102" s="6">
        <f>TITRES_STAT!D105</f>
        <v>3.7185999999999999</v>
      </c>
      <c r="C102" s="2">
        <f t="shared" si="9"/>
        <v>9.0599999999999792E-2</v>
      </c>
      <c r="D102" s="2">
        <f t="shared" si="10"/>
        <v>9.0599999999999792E-2</v>
      </c>
      <c r="E102" s="2">
        <f t="shared" si="11"/>
        <v>0</v>
      </c>
      <c r="F102" s="2">
        <f t="shared" si="15"/>
        <v>1.9293603325934574E-2</v>
      </c>
      <c r="G102" s="2">
        <f t="shared" si="15"/>
        <v>1.4258327418740316E-2</v>
      </c>
      <c r="H102" s="2">
        <f t="shared" si="13"/>
        <v>1.3531463235004819</v>
      </c>
      <c r="I102" s="2">
        <f t="shared" si="14"/>
        <v>57.503705145185158</v>
      </c>
    </row>
    <row r="103" spans="1:9" ht="13.5" x14ac:dyDescent="0.25">
      <c r="A103" s="3">
        <f>TITRES_STAT!B106</f>
        <v>42153</v>
      </c>
      <c r="B103" s="6">
        <f>TITRES_STAT!D106</f>
        <v>3.8159999999999998</v>
      </c>
      <c r="C103" s="2">
        <f t="shared" si="9"/>
        <v>9.7399999999999931E-2</v>
      </c>
      <c r="D103" s="2">
        <f t="shared" si="10"/>
        <v>9.7399999999999931E-2</v>
      </c>
      <c r="E103" s="2">
        <f t="shared" si="11"/>
        <v>0</v>
      </c>
      <c r="F103" s="2">
        <f t="shared" si="15"/>
        <v>2.4872631659796387E-2</v>
      </c>
      <c r="G103" s="2">
        <f t="shared" si="15"/>
        <v>1.3239875460258866E-2</v>
      </c>
      <c r="H103" s="2">
        <f t="shared" si="13"/>
        <v>1.8786152282515562</v>
      </c>
      <c r="I103" s="2">
        <f t="shared" si="14"/>
        <v>65.261074485199941</v>
      </c>
    </row>
    <row r="104" spans="1:9" ht="13.5" x14ac:dyDescent="0.25">
      <c r="A104" s="3">
        <f>TITRES_STAT!B107</f>
        <v>42156</v>
      </c>
      <c r="B104" s="6">
        <f>TITRES_STAT!D107</f>
        <v>3.8159999999999998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2.3096015112668074E-2</v>
      </c>
      <c r="G104" s="2">
        <f t="shared" si="15"/>
        <v>1.2294170070240376E-2</v>
      </c>
      <c r="H104" s="2">
        <f t="shared" si="13"/>
        <v>1.878615228251556</v>
      </c>
      <c r="I104" s="2">
        <f t="shared" si="14"/>
        <v>65.261074485199941</v>
      </c>
    </row>
    <row r="105" spans="1:9" ht="13.5" x14ac:dyDescent="0.25">
      <c r="A105" s="3">
        <f>TITRES_STAT!B108</f>
        <v>42157</v>
      </c>
      <c r="B105" s="6">
        <f>TITRES_STAT!D108</f>
        <v>3.7603</v>
      </c>
      <c r="C105" s="2">
        <f t="shared" si="9"/>
        <v>-5.5699999999999861E-2</v>
      </c>
      <c r="D105" s="2">
        <f t="shared" si="10"/>
        <v>0</v>
      </c>
      <c r="E105" s="2">
        <f t="shared" si="11"/>
        <v>5.5699999999999861E-2</v>
      </c>
      <c r="F105" s="2">
        <f t="shared" si="15"/>
        <v>2.1446299747477499E-2</v>
      </c>
      <c r="G105" s="2">
        <f t="shared" si="15"/>
        <v>1.5394586493794623E-2</v>
      </c>
      <c r="H105" s="2">
        <f t="shared" si="13"/>
        <v>1.3931065804282725</v>
      </c>
      <c r="I105" s="2">
        <f t="shared" si="14"/>
        <v>58.213311175591727</v>
      </c>
    </row>
    <row r="106" spans="1:9" ht="13.5" x14ac:dyDescent="0.25">
      <c r="A106" s="3">
        <f>TITRES_STAT!B109</f>
        <v>42158</v>
      </c>
      <c r="B106" s="6">
        <f>TITRES_STAT!D109</f>
        <v>3.6141000000000001</v>
      </c>
      <c r="C106" s="2">
        <f t="shared" si="9"/>
        <v>-0.14619999999999989</v>
      </c>
      <c r="D106" s="2">
        <f t="shared" si="10"/>
        <v>0</v>
      </c>
      <c r="E106" s="2">
        <f t="shared" si="11"/>
        <v>0.14619999999999989</v>
      </c>
      <c r="F106" s="2">
        <f t="shared" si="15"/>
        <v>1.9914421194086245E-2</v>
      </c>
      <c r="G106" s="2">
        <f t="shared" si="15"/>
        <v>2.4737830315666429E-2</v>
      </c>
      <c r="H106" s="2">
        <f t="shared" si="13"/>
        <v>0.80501890990312408</v>
      </c>
      <c r="I106" s="2">
        <f t="shared" si="14"/>
        <v>44.598918354064757</v>
      </c>
    </row>
    <row r="107" spans="1:9" ht="13.5" x14ac:dyDescent="0.25">
      <c r="A107" s="3">
        <f>TITRES_STAT!B110</f>
        <v>42159</v>
      </c>
      <c r="B107" s="6">
        <f>TITRES_STAT!D110</f>
        <v>3.6141000000000001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1.8491962537365798E-2</v>
      </c>
      <c r="G107" s="2">
        <f t="shared" si="15"/>
        <v>2.2970842435975969E-2</v>
      </c>
      <c r="H107" s="2">
        <f t="shared" si="13"/>
        <v>0.80501890990312408</v>
      </c>
      <c r="I107" s="2">
        <f t="shared" si="14"/>
        <v>44.598918354064757</v>
      </c>
    </row>
    <row r="108" spans="1:9" ht="13.5" x14ac:dyDescent="0.25">
      <c r="A108" s="3">
        <f>TITRES_STAT!B111</f>
        <v>42160</v>
      </c>
      <c r="B108" s="6">
        <f>TITRES_STAT!D111</f>
        <v>3.7185999999999999</v>
      </c>
      <c r="C108" s="2">
        <f t="shared" si="9"/>
        <v>0.10449999999999982</v>
      </c>
      <c r="D108" s="2">
        <f t="shared" si="10"/>
        <v>0.10449999999999982</v>
      </c>
      <c r="E108" s="2">
        <f t="shared" si="11"/>
        <v>0</v>
      </c>
      <c r="F108" s="2">
        <f t="shared" si="15"/>
        <v>2.4635393784696796E-2</v>
      </c>
      <c r="G108" s="2">
        <f t="shared" si="15"/>
        <v>2.1330067976263401E-2</v>
      </c>
      <c r="H108" s="2">
        <f t="shared" si="13"/>
        <v>1.1549608661403066</v>
      </c>
      <c r="I108" s="2">
        <f t="shared" si="14"/>
        <v>53.595445016545774</v>
      </c>
    </row>
    <row r="109" spans="1:9" ht="13.5" x14ac:dyDescent="0.25">
      <c r="A109" s="3">
        <f>TITRES_STAT!B112</f>
        <v>42163</v>
      </c>
      <c r="B109" s="6">
        <f>TITRES_STAT!D112</f>
        <v>3.7603</v>
      </c>
      <c r="C109" s="2">
        <f t="shared" si="9"/>
        <v>4.170000000000007E-2</v>
      </c>
      <c r="D109" s="2">
        <f t="shared" si="10"/>
        <v>4.170000000000007E-2</v>
      </c>
      <c r="E109" s="2">
        <f t="shared" si="11"/>
        <v>0</v>
      </c>
      <c r="F109" s="2">
        <f t="shared" ref="F109:G124" si="16">((F108*13)+D109)/14</f>
        <v>2.5854294228647028E-2</v>
      </c>
      <c r="G109" s="2">
        <f t="shared" si="16"/>
        <v>1.9806491692244587E-2</v>
      </c>
      <c r="H109" s="2">
        <f t="shared" si="13"/>
        <v>1.3053444613197456</v>
      </c>
      <c r="I109" s="2">
        <f t="shared" si="14"/>
        <v>56.622534429083636</v>
      </c>
    </row>
    <row r="110" spans="1:9" ht="13.5" x14ac:dyDescent="0.25">
      <c r="A110" s="3">
        <f>TITRES_STAT!B113</f>
        <v>42164</v>
      </c>
      <c r="B110" s="6">
        <f>TITRES_STAT!D113</f>
        <v>3.7254999999999998</v>
      </c>
      <c r="C110" s="2">
        <f t="shared" si="9"/>
        <v>-3.4800000000000164E-2</v>
      </c>
      <c r="D110" s="2">
        <f t="shared" si="10"/>
        <v>0</v>
      </c>
      <c r="E110" s="2">
        <f t="shared" si="11"/>
        <v>3.4800000000000164E-2</v>
      </c>
      <c r="F110" s="2">
        <f t="shared" si="16"/>
        <v>2.4007558926600812E-2</v>
      </c>
      <c r="G110" s="2">
        <f t="shared" si="16"/>
        <v>2.0877456571369985E-2</v>
      </c>
      <c r="H110" s="2">
        <f t="shared" si="13"/>
        <v>1.1499273795412057</v>
      </c>
      <c r="I110" s="2">
        <f t="shared" si="14"/>
        <v>53.486801018674406</v>
      </c>
    </row>
    <row r="111" spans="1:9" ht="13.5" x14ac:dyDescent="0.25">
      <c r="A111" s="3">
        <f>TITRES_STAT!B114</f>
        <v>42165</v>
      </c>
      <c r="B111" s="6">
        <f>TITRES_STAT!D114</f>
        <v>3.7812000000000001</v>
      </c>
      <c r="C111" s="2">
        <f t="shared" si="9"/>
        <v>5.5700000000000305E-2</v>
      </c>
      <c r="D111" s="2">
        <f t="shared" si="10"/>
        <v>5.5700000000000305E-2</v>
      </c>
      <c r="E111" s="2">
        <f t="shared" si="11"/>
        <v>0</v>
      </c>
      <c r="F111" s="2">
        <f t="shared" si="16"/>
        <v>2.6271304717557918E-2</v>
      </c>
      <c r="G111" s="2">
        <f t="shared" si="16"/>
        <v>1.9386209673414985E-2</v>
      </c>
      <c r="H111" s="2">
        <f t="shared" si="13"/>
        <v>1.3551542648166399</v>
      </c>
      <c r="I111" s="2">
        <f t="shared" si="14"/>
        <v>57.539936345619601</v>
      </c>
    </row>
    <row r="112" spans="1:9" ht="13.5" x14ac:dyDescent="0.25">
      <c r="A112" s="3">
        <f>TITRES_STAT!B115</f>
        <v>42166</v>
      </c>
      <c r="B112" s="6">
        <f>TITRES_STAT!D115</f>
        <v>3.7254999999999998</v>
      </c>
      <c r="C112" s="2">
        <f t="shared" si="9"/>
        <v>-5.5700000000000305E-2</v>
      </c>
      <c r="D112" s="2">
        <f t="shared" si="10"/>
        <v>0</v>
      </c>
      <c r="E112" s="2">
        <f t="shared" si="11"/>
        <v>5.5700000000000305E-2</v>
      </c>
      <c r="F112" s="2">
        <f t="shared" si="16"/>
        <v>2.4394782952018069E-2</v>
      </c>
      <c r="G112" s="2">
        <f t="shared" si="16"/>
        <v>2.1980051839599651E-2</v>
      </c>
      <c r="H112" s="2">
        <f t="shared" si="13"/>
        <v>1.1098601190770623</v>
      </c>
      <c r="I112" s="2">
        <f t="shared" si="14"/>
        <v>52.603492953957527</v>
      </c>
    </row>
    <row r="113" spans="1:9" ht="13.5" x14ac:dyDescent="0.25">
      <c r="A113" s="3">
        <f>TITRES_STAT!B116</f>
        <v>42167</v>
      </c>
      <c r="B113" s="6">
        <f>TITRES_STAT!D116</f>
        <v>3.7603</v>
      </c>
      <c r="C113" s="2">
        <f t="shared" si="9"/>
        <v>3.4800000000000164E-2</v>
      </c>
      <c r="D113" s="2">
        <f t="shared" si="10"/>
        <v>3.4800000000000164E-2</v>
      </c>
      <c r="E113" s="2">
        <f t="shared" si="11"/>
        <v>0</v>
      </c>
      <c r="F113" s="2">
        <f t="shared" si="16"/>
        <v>2.5138012741159649E-2</v>
      </c>
      <c r="G113" s="2">
        <f t="shared" si="16"/>
        <v>2.0410048136771105E-2</v>
      </c>
      <c r="H113" s="2">
        <f t="shared" si="13"/>
        <v>1.2316488708260593</v>
      </c>
      <c r="I113" s="2">
        <f t="shared" si="14"/>
        <v>55.190083302403949</v>
      </c>
    </row>
    <row r="114" spans="1:9" ht="13.5" x14ac:dyDescent="0.25">
      <c r="A114" s="3">
        <f>TITRES_STAT!B117</f>
        <v>42170</v>
      </c>
      <c r="B114" s="6">
        <f>TITRES_STAT!D117</f>
        <v>3.7951999999999999</v>
      </c>
      <c r="C114" s="2">
        <f t="shared" si="9"/>
        <v>3.4899999999999931E-2</v>
      </c>
      <c r="D114" s="2">
        <f t="shared" si="10"/>
        <v>3.4899999999999931E-2</v>
      </c>
      <c r="E114" s="2">
        <f t="shared" si="11"/>
        <v>0</v>
      </c>
      <c r="F114" s="2">
        <f t="shared" si="16"/>
        <v>2.583529754536253E-2</v>
      </c>
      <c r="G114" s="2">
        <f t="shared" si="16"/>
        <v>1.895218755557317E-2</v>
      </c>
      <c r="H114" s="2">
        <f t="shared" si="13"/>
        <v>1.3631828763622214</v>
      </c>
      <c r="I114" s="2">
        <f t="shared" si="14"/>
        <v>57.684188980780206</v>
      </c>
    </row>
    <row r="115" spans="1:9" ht="13.5" x14ac:dyDescent="0.25">
      <c r="A115" s="3">
        <f>TITRES_STAT!B118</f>
        <v>42171</v>
      </c>
      <c r="B115" s="6">
        <f>TITRES_STAT!D118</f>
        <v>3.7603</v>
      </c>
      <c r="C115" s="2">
        <f t="shared" si="9"/>
        <v>-3.4899999999999931E-2</v>
      </c>
      <c r="D115" s="2">
        <f t="shared" si="10"/>
        <v>0</v>
      </c>
      <c r="E115" s="2">
        <f t="shared" si="11"/>
        <v>3.4899999999999931E-2</v>
      </c>
      <c r="F115" s="2">
        <f t="shared" si="16"/>
        <v>2.3989919149265206E-2</v>
      </c>
      <c r="G115" s="2">
        <f t="shared" si="16"/>
        <v>2.0091317015889367E-2</v>
      </c>
      <c r="H115" s="2">
        <f t="shared" si="13"/>
        <v>1.1940441301231075</v>
      </c>
      <c r="I115" s="2">
        <f t="shared" si="14"/>
        <v>54.422065341780979</v>
      </c>
    </row>
    <row r="116" spans="1:9" ht="13.5" x14ac:dyDescent="0.25">
      <c r="A116" s="3">
        <f>TITRES_STAT!B119</f>
        <v>42172</v>
      </c>
      <c r="B116" s="6">
        <f>TITRES_STAT!D119</f>
        <v>3.7951999999999999</v>
      </c>
      <c r="C116" s="2">
        <f t="shared" si="9"/>
        <v>3.4899999999999931E-2</v>
      </c>
      <c r="D116" s="2">
        <f t="shared" si="10"/>
        <v>3.4899999999999931E-2</v>
      </c>
      <c r="E116" s="2">
        <f t="shared" si="11"/>
        <v>0</v>
      </c>
      <c r="F116" s="2">
        <f t="shared" si="16"/>
        <v>2.4769210638603403E-2</v>
      </c>
      <c r="G116" s="2">
        <f t="shared" si="16"/>
        <v>1.8656222943325841E-2</v>
      </c>
      <c r="H116" s="2">
        <f t="shared" si="13"/>
        <v>1.3276648072789272</v>
      </c>
      <c r="I116" s="2">
        <f t="shared" si="14"/>
        <v>57.038487806626506</v>
      </c>
    </row>
    <row r="117" spans="1:9" ht="13.5" x14ac:dyDescent="0.25">
      <c r="A117" s="3">
        <f>TITRES_STAT!B120</f>
        <v>42173</v>
      </c>
      <c r="B117" s="6">
        <f>TITRES_STAT!D120</f>
        <v>3.7951999999999999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2.299998130727459E-2</v>
      </c>
      <c r="G117" s="2">
        <f t="shared" si="16"/>
        <v>1.7323635590231139E-2</v>
      </c>
      <c r="H117" s="2">
        <f t="shared" si="13"/>
        <v>1.3276648072789272</v>
      </c>
      <c r="I117" s="2">
        <f t="shared" si="14"/>
        <v>57.038487806626506</v>
      </c>
    </row>
    <row r="118" spans="1:9" ht="13.5" x14ac:dyDescent="0.25">
      <c r="A118" s="3">
        <f>TITRES_STAT!B121</f>
        <v>42174</v>
      </c>
      <c r="B118" s="6">
        <f>TITRES_STAT!D121</f>
        <v>3.83</v>
      </c>
      <c r="C118" s="2">
        <f t="shared" si="9"/>
        <v>3.4800000000000164E-2</v>
      </c>
      <c r="D118" s="2">
        <f t="shared" si="10"/>
        <v>3.4800000000000164E-2</v>
      </c>
      <c r="E118" s="2">
        <f t="shared" si="11"/>
        <v>0</v>
      </c>
      <c r="F118" s="2">
        <f t="shared" si="16"/>
        <v>2.3842839785326416E-2</v>
      </c>
      <c r="G118" s="2">
        <f t="shared" si="16"/>
        <v>1.6086233048071771E-2</v>
      </c>
      <c r="H118" s="2">
        <f t="shared" si="13"/>
        <v>1.4821891311704214</v>
      </c>
      <c r="I118" s="2">
        <f t="shared" si="14"/>
        <v>59.712981277600221</v>
      </c>
    </row>
    <row r="119" spans="1:9" ht="13.5" x14ac:dyDescent="0.25">
      <c r="A119" s="3">
        <f>TITRES_STAT!B122</f>
        <v>42177</v>
      </c>
      <c r="B119" s="6">
        <f>TITRES_STAT!D122</f>
        <v>3.83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2.2139779800660241E-2</v>
      </c>
      <c r="G119" s="2">
        <f t="shared" si="16"/>
        <v>1.4937216401780929E-2</v>
      </c>
      <c r="H119" s="2">
        <f t="shared" si="13"/>
        <v>1.4821891311704212</v>
      </c>
      <c r="I119" s="2">
        <f t="shared" si="14"/>
        <v>59.712981277600221</v>
      </c>
    </row>
    <row r="120" spans="1:9" ht="13.5" x14ac:dyDescent="0.25">
      <c r="A120" s="3">
        <f>TITRES_STAT!B123</f>
        <v>42178</v>
      </c>
      <c r="B120" s="6">
        <f>TITRES_STAT!D123</f>
        <v>3.7951999999999999</v>
      </c>
      <c r="C120" s="2">
        <f t="shared" si="9"/>
        <v>-3.4800000000000164E-2</v>
      </c>
      <c r="D120" s="2">
        <f t="shared" si="10"/>
        <v>0</v>
      </c>
      <c r="E120" s="2">
        <f t="shared" si="11"/>
        <v>3.4800000000000164E-2</v>
      </c>
      <c r="F120" s="2">
        <f t="shared" si="16"/>
        <v>2.0558366957755935E-2</v>
      </c>
      <c r="G120" s="2">
        <f t="shared" si="16"/>
        <v>1.635598665879659E-2</v>
      </c>
      <c r="H120" s="2">
        <f t="shared" si="13"/>
        <v>1.2569322405688816</v>
      </c>
      <c r="I120" s="2">
        <f t="shared" si="14"/>
        <v>55.692068107993336</v>
      </c>
    </row>
    <row r="121" spans="1:9" ht="13.5" x14ac:dyDescent="0.25">
      <c r="A121" s="3">
        <f>TITRES_STAT!B124</f>
        <v>42179</v>
      </c>
      <c r="B121" s="6">
        <f>TITRES_STAT!D124</f>
        <v>3.7534000000000001</v>
      </c>
      <c r="C121" s="2">
        <f t="shared" si="9"/>
        <v>-4.1799999999999837E-2</v>
      </c>
      <c r="D121" s="2">
        <f t="shared" si="10"/>
        <v>0</v>
      </c>
      <c r="E121" s="2">
        <f t="shared" si="11"/>
        <v>4.1799999999999837E-2</v>
      </c>
      <c r="F121" s="2">
        <f t="shared" si="16"/>
        <v>1.9089912175059082E-2</v>
      </c>
      <c r="G121" s="2">
        <f t="shared" si="16"/>
        <v>1.8173416183168249E-2</v>
      </c>
      <c r="H121" s="2">
        <f t="shared" si="13"/>
        <v>1.0504305840274362</v>
      </c>
      <c r="I121" s="2">
        <f t="shared" si="14"/>
        <v>51.22975594541662</v>
      </c>
    </row>
    <row r="122" spans="1:9" ht="13.5" x14ac:dyDescent="0.25">
      <c r="A122" s="3">
        <f>TITRES_STAT!B125</f>
        <v>42180</v>
      </c>
      <c r="B122" s="6">
        <f>TITRES_STAT!D125</f>
        <v>3.7254999999999998</v>
      </c>
      <c r="C122" s="2">
        <f t="shared" si="9"/>
        <v>-2.7900000000000258E-2</v>
      </c>
      <c r="D122" s="2">
        <f t="shared" si="10"/>
        <v>0</v>
      </c>
      <c r="E122" s="2">
        <f t="shared" si="11"/>
        <v>2.7900000000000258E-2</v>
      </c>
      <c r="F122" s="2">
        <f t="shared" si="16"/>
        <v>1.7726347019697719E-2</v>
      </c>
      <c r="G122" s="2">
        <f t="shared" si="16"/>
        <v>1.886817217008482E-2</v>
      </c>
      <c r="H122" s="2">
        <f t="shared" si="13"/>
        <v>0.93948406130205631</v>
      </c>
      <c r="I122" s="2">
        <f t="shared" si="14"/>
        <v>48.439895952088492</v>
      </c>
    </row>
    <row r="123" spans="1:9" ht="13.5" x14ac:dyDescent="0.25">
      <c r="A123" s="3">
        <f>TITRES_STAT!B126</f>
        <v>42181</v>
      </c>
      <c r="B123" s="6">
        <f>TITRES_STAT!D126</f>
        <v>3.6977000000000002</v>
      </c>
      <c r="C123" s="2">
        <f t="shared" si="9"/>
        <v>-2.7799999999999603E-2</v>
      </c>
      <c r="D123" s="2">
        <f t="shared" si="10"/>
        <v>0</v>
      </c>
      <c r="E123" s="2">
        <f t="shared" si="11"/>
        <v>2.7799999999999603E-2</v>
      </c>
      <c r="F123" s="2">
        <f t="shared" si="16"/>
        <v>1.6460179375433596E-2</v>
      </c>
      <c r="G123" s="2">
        <f t="shared" si="16"/>
        <v>1.9506159872221589E-2</v>
      </c>
      <c r="H123" s="2">
        <f t="shared" si="13"/>
        <v>0.84384519983732287</v>
      </c>
      <c r="I123" s="2">
        <f t="shared" si="14"/>
        <v>45.765512197649393</v>
      </c>
    </row>
    <row r="124" spans="1:9" ht="13.5" x14ac:dyDescent="0.25">
      <c r="A124" s="3">
        <f>TITRES_STAT!B127</f>
        <v>42184</v>
      </c>
      <c r="B124" s="6">
        <f>TITRES_STAT!D127</f>
        <v>3.7185999999999999</v>
      </c>
      <c r="C124" s="2">
        <f t="shared" si="9"/>
        <v>2.0899999999999697E-2</v>
      </c>
      <c r="D124" s="2">
        <f t="shared" si="10"/>
        <v>2.0899999999999697E-2</v>
      </c>
      <c r="E124" s="2">
        <f t="shared" si="11"/>
        <v>0</v>
      </c>
      <c r="F124" s="2">
        <f t="shared" si="16"/>
        <v>1.6777309420045461E-2</v>
      </c>
      <c r="G124" s="2">
        <f t="shared" si="16"/>
        <v>1.8112862738491473E-2</v>
      </c>
      <c r="H124" s="2">
        <f t="shared" si="13"/>
        <v>0.92626492356683954</v>
      </c>
      <c r="I124" s="2">
        <f t="shared" si="14"/>
        <v>48.086060864965916</v>
      </c>
    </row>
    <row r="125" spans="1:9" ht="13.5" x14ac:dyDescent="0.25">
      <c r="A125" s="3">
        <f>TITRES_STAT!B128</f>
        <v>42185</v>
      </c>
      <c r="B125" s="6">
        <f>TITRES_STAT!D128</f>
        <v>3.7185999999999999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1.5578930175756499E-2</v>
      </c>
      <c r="G125" s="2">
        <f t="shared" si="17"/>
        <v>1.6819086828599224E-2</v>
      </c>
      <c r="H125" s="2">
        <f t="shared" si="13"/>
        <v>0.92626492356683965</v>
      </c>
      <c r="I125" s="2">
        <f t="shared" si="14"/>
        <v>48.086060864965916</v>
      </c>
    </row>
    <row r="126" spans="1:9" ht="13.5" x14ac:dyDescent="0.25">
      <c r="A126" s="3">
        <f>TITRES_STAT!B129</f>
        <v>42186</v>
      </c>
      <c r="B126" s="6">
        <f>TITRES_STAT!D129</f>
        <v>3.8348</v>
      </c>
      <c r="C126" s="2">
        <f t="shared" si="9"/>
        <v>0.11620000000000008</v>
      </c>
      <c r="D126" s="2">
        <f t="shared" si="10"/>
        <v>0.11620000000000008</v>
      </c>
      <c r="E126" s="2">
        <f t="shared" si="11"/>
        <v>0</v>
      </c>
      <c r="F126" s="2">
        <f t="shared" si="17"/>
        <v>2.2766149448916754E-2</v>
      </c>
      <c r="G126" s="2">
        <f t="shared" si="17"/>
        <v>1.5617723483699279E-2</v>
      </c>
      <c r="H126" s="2">
        <f t="shared" si="13"/>
        <v>1.4577124170932159</v>
      </c>
      <c r="I126" s="2">
        <f t="shared" si="14"/>
        <v>59.311757020672118</v>
      </c>
    </row>
    <row r="127" spans="1:9" ht="13.5" x14ac:dyDescent="0.25">
      <c r="A127" s="3">
        <f>TITRES_STAT!B130</f>
        <v>42187</v>
      </c>
      <c r="B127" s="6">
        <f>TITRES_STAT!D130</f>
        <v>3.9437000000000002</v>
      </c>
      <c r="C127" s="2">
        <f t="shared" si="9"/>
        <v>0.10890000000000022</v>
      </c>
      <c r="D127" s="2">
        <f t="shared" si="10"/>
        <v>0.10890000000000022</v>
      </c>
      <c r="E127" s="2">
        <f t="shared" si="11"/>
        <v>0</v>
      </c>
      <c r="F127" s="2">
        <f t="shared" si="17"/>
        <v>2.8918567345422717E-2</v>
      </c>
      <c r="G127" s="2">
        <f t="shared" si="17"/>
        <v>1.4502171806292189E-2</v>
      </c>
      <c r="H127" s="2">
        <f t="shared" si="13"/>
        <v>1.9940852812732197</v>
      </c>
      <c r="I127" s="2">
        <f t="shared" si="14"/>
        <v>66.600817743749928</v>
      </c>
    </row>
    <row r="128" spans="1:9" ht="13.5" x14ac:dyDescent="0.25">
      <c r="A128" s="3">
        <f>TITRES_STAT!B131</f>
        <v>42188</v>
      </c>
      <c r="B128" s="6">
        <f>TITRES_STAT!D131</f>
        <v>4.0453999999999999</v>
      </c>
      <c r="C128" s="2">
        <f t="shared" si="9"/>
        <v>0.10169999999999968</v>
      </c>
      <c r="D128" s="2">
        <f t="shared" si="10"/>
        <v>0.10169999999999968</v>
      </c>
      <c r="E128" s="2">
        <f t="shared" si="11"/>
        <v>0</v>
      </c>
      <c r="F128" s="2">
        <f t="shared" si="17"/>
        <v>3.4117241106463927E-2</v>
      </c>
      <c r="G128" s="2">
        <f t="shared" si="17"/>
        <v>1.3466302391557033E-2</v>
      </c>
      <c r="H128" s="2">
        <f t="shared" si="13"/>
        <v>2.5335270302450965</v>
      </c>
      <c r="I128" s="2">
        <f t="shared" si="14"/>
        <v>71.699664628555652</v>
      </c>
    </row>
    <row r="129" spans="1:9" ht="13.5" x14ac:dyDescent="0.25">
      <c r="A129" s="3">
        <f>TITRES_STAT!B132</f>
        <v>42191</v>
      </c>
      <c r="B129" s="6">
        <f>TITRES_STAT!D132</f>
        <v>4.0453999999999999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3.1680295313145077E-2</v>
      </c>
      <c r="G129" s="2">
        <f t="shared" si="17"/>
        <v>1.2504423649302959E-2</v>
      </c>
      <c r="H129" s="2">
        <f t="shared" si="13"/>
        <v>2.5335270302450965</v>
      </c>
      <c r="I129" s="2">
        <f t="shared" si="14"/>
        <v>71.699664628555652</v>
      </c>
    </row>
    <row r="130" spans="1:9" ht="13.5" x14ac:dyDescent="0.25">
      <c r="A130" s="3">
        <f>TITRES_STAT!B133</f>
        <v>42192</v>
      </c>
      <c r="B130" s="6">
        <f>TITRES_STAT!D133</f>
        <v>3.9291999999999998</v>
      </c>
      <c r="C130" s="2">
        <f t="shared" si="9"/>
        <v>-0.11620000000000008</v>
      </c>
      <c r="D130" s="2">
        <f t="shared" si="10"/>
        <v>0</v>
      </c>
      <c r="E130" s="2">
        <f t="shared" si="11"/>
        <v>0.11620000000000008</v>
      </c>
      <c r="F130" s="2">
        <f t="shared" si="17"/>
        <v>2.9417417076491859E-2</v>
      </c>
      <c r="G130" s="2">
        <f t="shared" si="17"/>
        <v>1.991125053149561E-2</v>
      </c>
      <c r="H130" s="2">
        <f t="shared" si="13"/>
        <v>1.4774268964151396</v>
      </c>
      <c r="I130" s="2">
        <f t="shared" si="14"/>
        <v>59.635539541166303</v>
      </c>
    </row>
    <row r="131" spans="1:9" ht="13.5" x14ac:dyDescent="0.25">
      <c r="A131" s="3">
        <f>TITRES_STAT!B134</f>
        <v>42193</v>
      </c>
      <c r="B131" s="6">
        <f>TITRES_STAT!D134</f>
        <v>3.9218999999999999</v>
      </c>
      <c r="C131" s="2">
        <f t="shared" ref="C131:C194" si="18">B131-B130</f>
        <v>-7.2999999999998622E-3</v>
      </c>
      <c r="D131" s="2">
        <f t="shared" ref="D131:D194" si="19">IF(C131&gt;0,C131,0)</f>
        <v>0</v>
      </c>
      <c r="E131" s="2">
        <f t="shared" ref="E131:E194" si="20">IF(C131&lt;0,-C131,0)</f>
        <v>7.2999999999998622E-3</v>
      </c>
      <c r="F131" s="2">
        <f t="shared" si="17"/>
        <v>2.7316172999599587E-2</v>
      </c>
      <c r="G131" s="2">
        <f t="shared" si="17"/>
        <v>1.9010446922103054E-2</v>
      </c>
      <c r="H131" s="2">
        <f t="shared" si="13"/>
        <v>1.4369032517504696</v>
      </c>
      <c r="I131" s="2">
        <f t="shared" si="14"/>
        <v>58.964312625801504</v>
      </c>
    </row>
    <row r="132" spans="1:9" ht="13.5" x14ac:dyDescent="0.25">
      <c r="A132" s="3">
        <f>TITRES_STAT!B135</f>
        <v>42194</v>
      </c>
      <c r="B132" s="6">
        <f>TITRES_STAT!D135</f>
        <v>3.9218999999999999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2.5365017785342475E-2</v>
      </c>
      <c r="G132" s="2">
        <f t="shared" si="17"/>
        <v>1.7652557856238548E-2</v>
      </c>
      <c r="H132" s="2">
        <f t="shared" si="13"/>
        <v>1.4369032517504701</v>
      </c>
      <c r="I132" s="2">
        <f t="shared" si="14"/>
        <v>58.964312625801519</v>
      </c>
    </row>
    <row r="133" spans="1:9" ht="13.5" x14ac:dyDescent="0.25">
      <c r="A133" s="3">
        <f>TITRES_STAT!B136</f>
        <v>42195</v>
      </c>
      <c r="B133" s="6">
        <f>TITRES_STAT!D136</f>
        <v>3.9218999999999999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2.3553230800675156E-2</v>
      </c>
      <c r="G133" s="2">
        <f t="shared" si="17"/>
        <v>1.6391660866507222E-2</v>
      </c>
      <c r="H133" s="2">
        <f t="shared" si="13"/>
        <v>1.4369032517504701</v>
      </c>
      <c r="I133" s="2">
        <f t="shared" si="14"/>
        <v>58.964312625801519</v>
      </c>
    </row>
    <row r="134" spans="1:9" ht="13.5" x14ac:dyDescent="0.25">
      <c r="A134" s="3">
        <f>TITRES_STAT!B137</f>
        <v>42198</v>
      </c>
      <c r="B134" s="6">
        <f>TITRES_STAT!D137</f>
        <v>3.9582000000000002</v>
      </c>
      <c r="C134" s="2">
        <f t="shared" si="18"/>
        <v>3.6300000000000221E-2</v>
      </c>
      <c r="D134" s="2">
        <f t="shared" si="19"/>
        <v>3.6300000000000221E-2</v>
      </c>
      <c r="E134" s="2">
        <f t="shared" si="20"/>
        <v>0</v>
      </c>
      <c r="F134" s="2">
        <f t="shared" si="17"/>
        <v>2.4463714314912659E-2</v>
      </c>
      <c r="G134" s="2">
        <f t="shared" si="17"/>
        <v>1.5220827947470993E-2</v>
      </c>
      <c r="H134" s="2">
        <f t="shared" si="13"/>
        <v>1.6072525357582412</v>
      </c>
      <c r="I134" s="2">
        <f t="shared" si="14"/>
        <v>61.64544913524535</v>
      </c>
    </row>
    <row r="135" spans="1:9" ht="13.5" x14ac:dyDescent="0.25">
      <c r="A135" s="3">
        <f>TITRES_STAT!B138</f>
        <v>42199</v>
      </c>
      <c r="B135" s="6">
        <f>TITRES_STAT!D138</f>
        <v>3.9727999999999999</v>
      </c>
      <c r="C135" s="2">
        <f t="shared" si="18"/>
        <v>1.4599999999999724E-2</v>
      </c>
      <c r="D135" s="2">
        <f t="shared" si="19"/>
        <v>1.4599999999999724E-2</v>
      </c>
      <c r="E135" s="2">
        <f t="shared" si="20"/>
        <v>0</v>
      </c>
      <c r="F135" s="2">
        <f t="shared" si="17"/>
        <v>2.3759163292418877E-2</v>
      </c>
      <c r="G135" s="2">
        <f t="shared" si="17"/>
        <v>1.4133625951223066E-2</v>
      </c>
      <c r="H135" s="2">
        <f t="shared" si="13"/>
        <v>1.6810380700900647</v>
      </c>
      <c r="I135" s="2">
        <f t="shared" si="14"/>
        <v>62.701014537760486</v>
      </c>
    </row>
    <row r="136" spans="1:9" ht="13.5" x14ac:dyDescent="0.25">
      <c r="A136" s="3">
        <f>TITRES_STAT!B139</f>
        <v>42200</v>
      </c>
      <c r="B136" s="6">
        <f>TITRES_STAT!D139</f>
        <v>3.9655</v>
      </c>
      <c r="C136" s="2">
        <f t="shared" si="18"/>
        <v>-7.2999999999998622E-3</v>
      </c>
      <c r="D136" s="2">
        <f t="shared" si="19"/>
        <v>0</v>
      </c>
      <c r="E136" s="2">
        <f t="shared" si="20"/>
        <v>7.2999999999998622E-3</v>
      </c>
      <c r="F136" s="2">
        <f t="shared" si="17"/>
        <v>2.2062080200103244E-2</v>
      </c>
      <c r="G136" s="2">
        <f t="shared" si="17"/>
        <v>1.364550981184998E-2</v>
      </c>
      <c r="H136" s="2">
        <f t="shared" si="13"/>
        <v>1.6168014610157093</v>
      </c>
      <c r="I136" s="2">
        <f t="shared" si="14"/>
        <v>61.78540806791468</v>
      </c>
    </row>
    <row r="137" spans="1:9" ht="13.5" x14ac:dyDescent="0.25">
      <c r="A137" s="3">
        <f>TITRES_STAT!B140</f>
        <v>42201</v>
      </c>
      <c r="B137" s="6">
        <f>TITRES_STAT!D140</f>
        <v>3.9582000000000002</v>
      </c>
      <c r="C137" s="2">
        <f t="shared" si="18"/>
        <v>-7.2999999999998622E-3</v>
      </c>
      <c r="D137" s="2">
        <f t="shared" si="19"/>
        <v>0</v>
      </c>
      <c r="E137" s="2">
        <f t="shared" si="20"/>
        <v>7.2999999999998622E-3</v>
      </c>
      <c r="F137" s="2">
        <f t="shared" si="17"/>
        <v>2.0486217328667296E-2</v>
      </c>
      <c r="G137" s="2">
        <f t="shared" si="17"/>
        <v>1.3192259111003543E-2</v>
      </c>
      <c r="H137" s="2">
        <f t="shared" si="13"/>
        <v>1.5528968280785154</v>
      </c>
      <c r="I137" s="2">
        <f t="shared" si="14"/>
        <v>60.828812625668533</v>
      </c>
    </row>
    <row r="138" spans="1:9" ht="13.5" x14ac:dyDescent="0.25">
      <c r="A138" s="3">
        <f>TITRES_STAT!B141</f>
        <v>42205</v>
      </c>
      <c r="B138" s="6">
        <f>TITRES_STAT!D141</f>
        <v>3.8420000000000001</v>
      </c>
      <c r="C138" s="2">
        <f t="shared" si="18"/>
        <v>-0.11620000000000008</v>
      </c>
      <c r="D138" s="2">
        <f t="shared" si="19"/>
        <v>0</v>
      </c>
      <c r="E138" s="2">
        <f t="shared" si="20"/>
        <v>0.11620000000000008</v>
      </c>
      <c r="F138" s="2">
        <f t="shared" si="17"/>
        <v>1.9022916090905347E-2</v>
      </c>
      <c r="G138" s="2">
        <f t="shared" si="17"/>
        <v>2.0549954888789006E-2</v>
      </c>
      <c r="H138" s="2">
        <f t="shared" si="13"/>
        <v>0.92569137956031555</v>
      </c>
      <c r="I138" s="2">
        <f t="shared" si="14"/>
        <v>48.070598922848923</v>
      </c>
    </row>
    <row r="139" spans="1:9" ht="13.5" x14ac:dyDescent="0.25">
      <c r="A139" s="3">
        <f>TITRES_STAT!B142</f>
        <v>42206</v>
      </c>
      <c r="B139" s="6">
        <f>TITRES_STAT!D142</f>
        <v>3.8782999999999999</v>
      </c>
      <c r="C139" s="2">
        <f t="shared" si="18"/>
        <v>3.6299999999999777E-2</v>
      </c>
      <c r="D139" s="2">
        <f t="shared" si="19"/>
        <v>3.6299999999999777E-2</v>
      </c>
      <c r="E139" s="2">
        <f t="shared" si="20"/>
        <v>0</v>
      </c>
      <c r="F139" s="2">
        <f t="shared" si="17"/>
        <v>2.0256993512983521E-2</v>
      </c>
      <c r="G139" s="2">
        <f t="shared" si="17"/>
        <v>1.9082100968161219E-2</v>
      </c>
      <c r="H139" s="2">
        <f t="shared" si="13"/>
        <v>1.0615703976612758</v>
      </c>
      <c r="I139" s="2">
        <f t="shared" si="14"/>
        <v>51.493288750438111</v>
      </c>
    </row>
    <row r="140" spans="1:9" ht="13.5" x14ac:dyDescent="0.25">
      <c r="A140" s="3">
        <f>TITRES_STAT!B143</f>
        <v>42207</v>
      </c>
      <c r="B140" s="6">
        <f>TITRES_STAT!D143</f>
        <v>3.9872999999999998</v>
      </c>
      <c r="C140" s="2">
        <f t="shared" si="18"/>
        <v>0.10899999999999999</v>
      </c>
      <c r="D140" s="2">
        <f t="shared" si="19"/>
        <v>0.10899999999999999</v>
      </c>
      <c r="E140" s="2">
        <f t="shared" si="20"/>
        <v>0</v>
      </c>
      <c r="F140" s="2">
        <f t="shared" si="17"/>
        <v>2.6595779690627552E-2</v>
      </c>
      <c r="G140" s="2">
        <f t="shared" si="17"/>
        <v>1.7719093756149704E-2</v>
      </c>
      <c r="H140" s="2">
        <f t="shared" si="13"/>
        <v>1.5009672648409036</v>
      </c>
      <c r="I140" s="2">
        <f t="shared" si="14"/>
        <v>60.015470251922153</v>
      </c>
    </row>
    <row r="141" spans="1:9" ht="13.5" x14ac:dyDescent="0.25">
      <c r="A141" s="3">
        <f>TITRES_STAT!B144</f>
        <v>42208</v>
      </c>
      <c r="B141" s="6">
        <f>TITRES_STAT!D144</f>
        <v>3.9944999999999999</v>
      </c>
      <c r="C141" s="2">
        <f t="shared" si="18"/>
        <v>7.2000000000000952E-3</v>
      </c>
      <c r="D141" s="2">
        <f t="shared" si="19"/>
        <v>7.2000000000000952E-3</v>
      </c>
      <c r="E141" s="2">
        <f t="shared" si="20"/>
        <v>0</v>
      </c>
      <c r="F141" s="2">
        <f t="shared" ref="F141:G156" si="21">((F140*13)+D141)/14</f>
        <v>2.5210366855582731E-2</v>
      </c>
      <c r="G141" s="2">
        <f t="shared" si="21"/>
        <v>1.6453444202139011E-2</v>
      </c>
      <c r="H141" s="2">
        <f t="shared" si="13"/>
        <v>1.532224289690379</v>
      </c>
      <c r="I141" s="2">
        <f t="shared" si="14"/>
        <v>60.509027416277078</v>
      </c>
    </row>
    <row r="142" spans="1:9" ht="13.5" x14ac:dyDescent="0.25">
      <c r="A142" s="3">
        <f>TITRES_STAT!B145</f>
        <v>42209</v>
      </c>
      <c r="B142" s="6">
        <f>TITRES_STAT!D145</f>
        <v>3.9872999999999998</v>
      </c>
      <c r="C142" s="2">
        <f t="shared" si="18"/>
        <v>-7.2000000000000952E-3</v>
      </c>
      <c r="D142" s="2">
        <f t="shared" si="19"/>
        <v>0</v>
      </c>
      <c r="E142" s="2">
        <f t="shared" si="20"/>
        <v>7.2000000000000952E-3</v>
      </c>
      <c r="F142" s="2">
        <f t="shared" si="21"/>
        <v>2.3409626365898249E-2</v>
      </c>
      <c r="G142" s="2">
        <f t="shared" si="21"/>
        <v>1.5792483901986232E-2</v>
      </c>
      <c r="H142" s="2">
        <f t="shared" si="13"/>
        <v>1.4823270684451357</v>
      </c>
      <c r="I142" s="2">
        <f t="shared" si="14"/>
        <v>59.71521993568826</v>
      </c>
    </row>
    <row r="143" spans="1:9" ht="13.5" x14ac:dyDescent="0.25">
      <c r="A143" s="3">
        <f>TITRES_STAT!B146</f>
        <v>42212</v>
      </c>
      <c r="B143" s="6">
        <f>TITRES_STAT!D146</f>
        <v>3.9363999999999999</v>
      </c>
      <c r="C143" s="2">
        <f t="shared" si="18"/>
        <v>-5.0899999999999945E-2</v>
      </c>
      <c r="D143" s="2">
        <f t="shared" si="19"/>
        <v>0</v>
      </c>
      <c r="E143" s="2">
        <f t="shared" si="20"/>
        <v>5.0899999999999945E-2</v>
      </c>
      <c r="F143" s="2">
        <f t="shared" si="21"/>
        <v>2.1737510196905514E-2</v>
      </c>
      <c r="G143" s="2">
        <f t="shared" si="21"/>
        <v>1.8300163623272924E-2</v>
      </c>
      <c r="H143" s="2">
        <f t="shared" si="13"/>
        <v>1.1878314666684839</v>
      </c>
      <c r="I143" s="2">
        <f t="shared" si="14"/>
        <v>54.29264021315371</v>
      </c>
    </row>
    <row r="144" spans="1:9" ht="13.5" x14ac:dyDescent="0.25">
      <c r="A144" s="3">
        <f>TITRES_STAT!B147</f>
        <v>42213</v>
      </c>
      <c r="B144" s="6">
        <f>TITRES_STAT!D147</f>
        <v>3.9944999999999999</v>
      </c>
      <c r="C144" s="2">
        <f t="shared" si="18"/>
        <v>5.8100000000000041E-2</v>
      </c>
      <c r="D144" s="2">
        <f t="shared" si="19"/>
        <v>5.8100000000000041E-2</v>
      </c>
      <c r="E144" s="2">
        <f t="shared" si="20"/>
        <v>0</v>
      </c>
      <c r="F144" s="2">
        <f t="shared" si="21"/>
        <v>2.4334830897126552E-2</v>
      </c>
      <c r="G144" s="2">
        <f t="shared" si="21"/>
        <v>1.6993009078753431E-2</v>
      </c>
      <c r="H144" s="2">
        <f t="shared" si="13"/>
        <v>1.4320495436886862</v>
      </c>
      <c r="I144" s="2">
        <f t="shared" si="14"/>
        <v>58.882416577612091</v>
      </c>
    </row>
    <row r="145" spans="1:9" ht="13.5" x14ac:dyDescent="0.25">
      <c r="A145" s="3">
        <f>TITRES_STAT!B148</f>
        <v>42214</v>
      </c>
      <c r="B145" s="6">
        <f>TITRES_STAT!D148</f>
        <v>3.8856000000000002</v>
      </c>
      <c r="C145" s="2">
        <f t="shared" si="18"/>
        <v>-0.10889999999999977</v>
      </c>
      <c r="D145" s="2">
        <f t="shared" si="19"/>
        <v>0</v>
      </c>
      <c r="E145" s="2">
        <f t="shared" si="20"/>
        <v>0.10889999999999977</v>
      </c>
      <c r="F145" s="2">
        <f t="shared" si="21"/>
        <v>2.2596628690188941E-2</v>
      </c>
      <c r="G145" s="2">
        <f t="shared" si="21"/>
        <v>2.3557794144556742E-2</v>
      </c>
      <c r="H145" s="2">
        <f t="shared" ref="H145:H208" si="22">F145/G145</f>
        <v>0.95919968361766639</v>
      </c>
      <c r="I145" s="2">
        <f t="shared" ref="I145:I208" si="23">IF(G145=0,100,100-(100/(1+H145)))</f>
        <v>48.958750434590826</v>
      </c>
    </row>
    <row r="146" spans="1:9" ht="13.5" x14ac:dyDescent="0.25">
      <c r="A146" s="3">
        <f>TITRES_STAT!B149</f>
        <v>42215</v>
      </c>
      <c r="B146" s="6">
        <f>TITRES_STAT!D149</f>
        <v>3.9218999999999999</v>
      </c>
      <c r="C146" s="2">
        <f t="shared" si="18"/>
        <v>3.6299999999999777E-2</v>
      </c>
      <c r="D146" s="2">
        <f t="shared" si="19"/>
        <v>3.6299999999999777E-2</v>
      </c>
      <c r="E146" s="2">
        <f t="shared" si="20"/>
        <v>0</v>
      </c>
      <c r="F146" s="2">
        <f t="shared" si="21"/>
        <v>2.3575440926604001E-2</v>
      </c>
      <c r="G146" s="2">
        <f t="shared" si="21"/>
        <v>2.1875094562802688E-2</v>
      </c>
      <c r="H146" s="2">
        <f t="shared" si="22"/>
        <v>1.0777297834722348</v>
      </c>
      <c r="I146" s="2">
        <f t="shared" si="23"/>
        <v>51.870546018316574</v>
      </c>
    </row>
    <row r="147" spans="1:9" ht="13.5" x14ac:dyDescent="0.25">
      <c r="A147" s="3">
        <f>TITRES_STAT!B150</f>
        <v>42216</v>
      </c>
      <c r="B147" s="6">
        <f>TITRES_STAT!D150</f>
        <v>3.9363999999999999</v>
      </c>
      <c r="C147" s="2">
        <f t="shared" si="18"/>
        <v>1.4499999999999957E-2</v>
      </c>
      <c r="D147" s="2">
        <f t="shared" si="19"/>
        <v>1.4499999999999957E-2</v>
      </c>
      <c r="E147" s="2">
        <f t="shared" si="20"/>
        <v>0</v>
      </c>
      <c r="F147" s="2">
        <f t="shared" si="21"/>
        <v>2.2927195146132284E-2</v>
      </c>
      <c r="G147" s="2">
        <f t="shared" si="21"/>
        <v>2.0312587808316778E-2</v>
      </c>
      <c r="H147" s="2">
        <f t="shared" si="22"/>
        <v>1.1287185740432828</v>
      </c>
      <c r="I147" s="2">
        <f t="shared" si="23"/>
        <v>53.023381662865724</v>
      </c>
    </row>
    <row r="148" spans="1:9" ht="13.5" x14ac:dyDescent="0.25">
      <c r="A148" s="3">
        <f>TITRES_STAT!B151</f>
        <v>42219</v>
      </c>
      <c r="B148" s="6">
        <f>TITRES_STAT!D151</f>
        <v>3.9872999999999998</v>
      </c>
      <c r="C148" s="2">
        <f t="shared" si="18"/>
        <v>5.0899999999999945E-2</v>
      </c>
      <c r="D148" s="2">
        <f t="shared" si="19"/>
        <v>5.0899999999999945E-2</v>
      </c>
      <c r="E148" s="2">
        <f t="shared" si="20"/>
        <v>0</v>
      </c>
      <c r="F148" s="2">
        <f t="shared" si="21"/>
        <v>2.492525263569426E-2</v>
      </c>
      <c r="G148" s="2">
        <f t="shared" si="21"/>
        <v>1.8861688679151296E-2</v>
      </c>
      <c r="H148" s="2">
        <f t="shared" si="22"/>
        <v>1.3214751372312334</v>
      </c>
      <c r="I148" s="2">
        <f t="shared" si="23"/>
        <v>56.923940990698028</v>
      </c>
    </row>
    <row r="149" spans="1:9" ht="13.5" x14ac:dyDescent="0.25">
      <c r="A149" s="3">
        <f>TITRES_STAT!B152</f>
        <v>42220</v>
      </c>
      <c r="B149" s="6">
        <f>TITRES_STAT!D152</f>
        <v>3.9582000000000002</v>
      </c>
      <c r="C149" s="2">
        <f t="shared" si="18"/>
        <v>-2.9099999999999682E-2</v>
      </c>
      <c r="D149" s="2">
        <f t="shared" si="19"/>
        <v>0</v>
      </c>
      <c r="E149" s="2">
        <f t="shared" si="20"/>
        <v>2.9099999999999682E-2</v>
      </c>
      <c r="F149" s="2">
        <f t="shared" si="21"/>
        <v>2.3144877447430382E-2</v>
      </c>
      <c r="G149" s="2">
        <f t="shared" si="21"/>
        <v>1.9592996630640465E-2</v>
      </c>
      <c r="H149" s="2">
        <f t="shared" si="22"/>
        <v>1.1812831841779279</v>
      </c>
      <c r="I149" s="2">
        <f t="shared" si="23"/>
        <v>54.155425244481698</v>
      </c>
    </row>
    <row r="150" spans="1:9" ht="13.5" x14ac:dyDescent="0.25">
      <c r="A150" s="3">
        <f>TITRES_STAT!B153</f>
        <v>42221</v>
      </c>
      <c r="B150" s="6">
        <f>TITRES_STAT!D153</f>
        <v>4.0308999999999999</v>
      </c>
      <c r="C150" s="2">
        <f t="shared" si="18"/>
        <v>7.2699999999999765E-2</v>
      </c>
      <c r="D150" s="2">
        <f t="shared" si="19"/>
        <v>7.2699999999999765E-2</v>
      </c>
      <c r="E150" s="2">
        <f t="shared" si="20"/>
        <v>0</v>
      </c>
      <c r="F150" s="2">
        <f t="shared" si="21"/>
        <v>2.6684529058328195E-2</v>
      </c>
      <c r="G150" s="2">
        <f t="shared" si="21"/>
        <v>1.8193496871309004E-2</v>
      </c>
      <c r="H150" s="2">
        <f t="shared" si="22"/>
        <v>1.4667069913541184</v>
      </c>
      <c r="I150" s="2">
        <f t="shared" si="23"/>
        <v>59.460122199149318</v>
      </c>
    </row>
    <row r="151" spans="1:9" ht="13.5" x14ac:dyDescent="0.25">
      <c r="A151" s="3">
        <f>TITRES_STAT!B154</f>
        <v>42222</v>
      </c>
      <c r="B151" s="6">
        <f>TITRES_STAT!D154</f>
        <v>4.0308999999999999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2.4778491268447611E-2</v>
      </c>
      <c r="G151" s="2">
        <f t="shared" si="21"/>
        <v>1.689396138050122E-2</v>
      </c>
      <c r="H151" s="2">
        <f t="shared" si="22"/>
        <v>1.4667069913541182</v>
      </c>
      <c r="I151" s="2">
        <f t="shared" si="23"/>
        <v>59.460122199149318</v>
      </c>
    </row>
    <row r="152" spans="1:9" ht="13.5" x14ac:dyDescent="0.25">
      <c r="A152" s="3">
        <f>TITRES_STAT!B155</f>
        <v>42223</v>
      </c>
      <c r="B152" s="6">
        <f>TITRES_STAT!D155</f>
        <v>4.0308999999999999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2.3008599034987066E-2</v>
      </c>
      <c r="G152" s="2">
        <f t="shared" si="21"/>
        <v>1.5687249853322562E-2</v>
      </c>
      <c r="H152" s="2">
        <f t="shared" si="22"/>
        <v>1.4667069913541182</v>
      </c>
      <c r="I152" s="2">
        <f t="shared" si="23"/>
        <v>59.460122199149318</v>
      </c>
    </row>
    <row r="153" spans="1:9" ht="13.5" x14ac:dyDescent="0.25">
      <c r="A153" s="3">
        <f>TITRES_STAT!B156</f>
        <v>42226</v>
      </c>
      <c r="B153" s="6">
        <f>TITRES_STAT!D156</f>
        <v>3.9944999999999999</v>
      </c>
      <c r="C153" s="2">
        <f t="shared" si="18"/>
        <v>-3.6399999999999988E-2</v>
      </c>
      <c r="D153" s="2">
        <f t="shared" si="19"/>
        <v>0</v>
      </c>
      <c r="E153" s="2">
        <f t="shared" si="20"/>
        <v>3.6399999999999988E-2</v>
      </c>
      <c r="F153" s="2">
        <f t="shared" si="21"/>
        <v>2.1365127675345132E-2</v>
      </c>
      <c r="G153" s="2">
        <f t="shared" si="21"/>
        <v>1.7166732006656662E-2</v>
      </c>
      <c r="H153" s="2">
        <f t="shared" si="22"/>
        <v>1.2445658071122958</v>
      </c>
      <c r="I153" s="2">
        <f t="shared" si="23"/>
        <v>55.447953593905481</v>
      </c>
    </row>
    <row r="154" spans="1:9" ht="13.5" x14ac:dyDescent="0.25">
      <c r="A154" s="3">
        <f>TITRES_STAT!B157</f>
        <v>42227</v>
      </c>
      <c r="B154" s="6">
        <f>TITRES_STAT!D157</f>
        <v>3.9218999999999999</v>
      </c>
      <c r="C154" s="2">
        <f t="shared" si="18"/>
        <v>-7.2599999999999998E-2</v>
      </c>
      <c r="D154" s="2">
        <f t="shared" si="19"/>
        <v>0</v>
      </c>
      <c r="E154" s="2">
        <f t="shared" si="20"/>
        <v>7.2599999999999998E-2</v>
      </c>
      <c r="F154" s="2">
        <f t="shared" si="21"/>
        <v>1.9839047127106192E-2</v>
      </c>
      <c r="G154" s="2">
        <f t="shared" si="21"/>
        <v>2.1126251149038329E-2</v>
      </c>
      <c r="H154" s="2">
        <f t="shared" si="22"/>
        <v>0.93907087382179821</v>
      </c>
      <c r="I154" s="2">
        <f t="shared" si="23"/>
        <v>48.42890925234429</v>
      </c>
    </row>
    <row r="155" spans="1:9" ht="13.5" x14ac:dyDescent="0.25">
      <c r="A155" s="3">
        <f>TITRES_STAT!B158</f>
        <v>42228</v>
      </c>
      <c r="B155" s="6">
        <f>TITRES_STAT!D158</f>
        <v>3.8856000000000002</v>
      </c>
      <c r="C155" s="2">
        <f t="shared" si="18"/>
        <v>-3.6299999999999777E-2</v>
      </c>
      <c r="D155" s="2">
        <f t="shared" si="19"/>
        <v>0</v>
      </c>
      <c r="E155" s="2">
        <f t="shared" si="20"/>
        <v>3.6299999999999777E-2</v>
      </c>
      <c r="F155" s="2">
        <f t="shared" si="21"/>
        <v>1.8421972332312891E-2</v>
      </c>
      <c r="G155" s="2">
        <f t="shared" si="21"/>
        <v>2.2210090352678433E-2</v>
      </c>
      <c r="H155" s="2">
        <f t="shared" si="22"/>
        <v>0.82944157541850283</v>
      </c>
      <c r="I155" s="2">
        <f t="shared" si="23"/>
        <v>45.338511301119844</v>
      </c>
    </row>
    <row r="156" spans="1:9" ht="13.5" x14ac:dyDescent="0.25">
      <c r="A156" s="3">
        <f>TITRES_STAT!B159</f>
        <v>42230</v>
      </c>
      <c r="B156" s="6">
        <f>TITRES_STAT!D159</f>
        <v>3.9944999999999999</v>
      </c>
      <c r="C156" s="2">
        <f t="shared" si="18"/>
        <v>0.10889999999999977</v>
      </c>
      <c r="D156" s="2">
        <f t="shared" si="19"/>
        <v>0.10889999999999977</v>
      </c>
      <c r="E156" s="2">
        <f t="shared" si="20"/>
        <v>0</v>
      </c>
      <c r="F156" s="2">
        <f t="shared" si="21"/>
        <v>2.4884688594290525E-2</v>
      </c>
      <c r="G156" s="2">
        <f t="shared" si="21"/>
        <v>2.0623655327487115E-2</v>
      </c>
      <c r="H156" s="2">
        <f t="shared" si="22"/>
        <v>1.2066090224619068</v>
      </c>
      <c r="I156" s="2">
        <f t="shared" si="23"/>
        <v>54.681595614781678</v>
      </c>
    </row>
    <row r="157" spans="1:9" ht="13.5" x14ac:dyDescent="0.25">
      <c r="A157" s="3">
        <f>TITRES_STAT!B160</f>
        <v>42233</v>
      </c>
      <c r="B157" s="6">
        <f>TITRES_STAT!D160</f>
        <v>3.9944999999999999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2.3107210837555486E-2</v>
      </c>
      <c r="G157" s="2">
        <f t="shared" si="24"/>
        <v>1.9150537089809464E-2</v>
      </c>
      <c r="H157" s="2">
        <f t="shared" si="22"/>
        <v>1.2066090224619068</v>
      </c>
      <c r="I157" s="2">
        <f t="shared" si="23"/>
        <v>54.681595614781678</v>
      </c>
    </row>
    <row r="158" spans="1:9" ht="13.5" x14ac:dyDescent="0.25">
      <c r="A158" s="3">
        <f>TITRES_STAT!B161</f>
        <v>42234</v>
      </c>
      <c r="B158" s="6">
        <f>TITRES_STAT!D161</f>
        <v>3.9944999999999999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2.1456695777730097E-2</v>
      </c>
      <c r="G158" s="2">
        <f t="shared" si="24"/>
        <v>1.7782641583394505E-2</v>
      </c>
      <c r="H158" s="2">
        <f t="shared" si="22"/>
        <v>1.2066090224619068</v>
      </c>
      <c r="I158" s="2">
        <f t="shared" si="23"/>
        <v>54.681595614781678</v>
      </c>
    </row>
    <row r="159" spans="1:9" ht="13.5" x14ac:dyDescent="0.25">
      <c r="A159" s="3">
        <f>TITRES_STAT!B162</f>
        <v>42235</v>
      </c>
      <c r="B159" s="6">
        <f>TITRES_STAT!D162</f>
        <v>3.8782999999999999</v>
      </c>
      <c r="C159" s="2">
        <f t="shared" si="18"/>
        <v>-0.11620000000000008</v>
      </c>
      <c r="D159" s="2">
        <f t="shared" si="19"/>
        <v>0</v>
      </c>
      <c r="E159" s="2">
        <f t="shared" si="20"/>
        <v>0.11620000000000008</v>
      </c>
      <c r="F159" s="2">
        <f t="shared" si="24"/>
        <v>1.9924074650749378E-2</v>
      </c>
      <c r="G159" s="2">
        <f t="shared" si="24"/>
        <v>2.4812452898866331E-2</v>
      </c>
      <c r="H159" s="2">
        <f t="shared" si="22"/>
        <v>0.80298690064857314</v>
      </c>
      <c r="I159" s="2">
        <f t="shared" si="23"/>
        <v>44.536480013233685</v>
      </c>
    </row>
    <row r="160" spans="1:9" ht="13.5" x14ac:dyDescent="0.25">
      <c r="A160" s="3">
        <f>TITRES_STAT!B163</f>
        <v>42236</v>
      </c>
      <c r="B160" s="6">
        <f>TITRES_STAT!D163</f>
        <v>3.8130000000000002</v>
      </c>
      <c r="C160" s="2">
        <f t="shared" si="18"/>
        <v>-6.5299999999999692E-2</v>
      </c>
      <c r="D160" s="2">
        <f t="shared" si="19"/>
        <v>0</v>
      </c>
      <c r="E160" s="2">
        <f t="shared" si="20"/>
        <v>6.5299999999999692E-2</v>
      </c>
      <c r="F160" s="2">
        <f t="shared" si="24"/>
        <v>1.8500926461410137E-2</v>
      </c>
      <c r="G160" s="2">
        <f t="shared" si="24"/>
        <v>2.7704420548947284E-2</v>
      </c>
      <c r="H160" s="2">
        <f t="shared" si="22"/>
        <v>0.66779691091980398</v>
      </c>
      <c r="I160" s="2">
        <f t="shared" si="23"/>
        <v>40.040661218847589</v>
      </c>
    </row>
    <row r="161" spans="1:9" ht="13.5" x14ac:dyDescent="0.25">
      <c r="A161" s="3">
        <f>TITRES_STAT!B164</f>
        <v>42237</v>
      </c>
      <c r="B161" s="6">
        <f>TITRES_STAT!D164</f>
        <v>3.7330999999999999</v>
      </c>
      <c r="C161" s="2">
        <f t="shared" si="18"/>
        <v>-7.9900000000000304E-2</v>
      </c>
      <c r="D161" s="2">
        <f t="shared" si="19"/>
        <v>0</v>
      </c>
      <c r="E161" s="2">
        <f t="shared" si="20"/>
        <v>7.9900000000000304E-2</v>
      </c>
      <c r="F161" s="2">
        <f t="shared" si="24"/>
        <v>1.7179431714166558E-2</v>
      </c>
      <c r="G161" s="2">
        <f t="shared" si="24"/>
        <v>3.1432676224022502E-2</v>
      </c>
      <c r="H161" s="2">
        <f t="shared" si="22"/>
        <v>0.54654689889361485</v>
      </c>
      <c r="I161" s="2">
        <f t="shared" si="23"/>
        <v>35.33982055666138</v>
      </c>
    </row>
    <row r="162" spans="1:9" ht="13.5" x14ac:dyDescent="0.25">
      <c r="A162" s="3">
        <f>TITRES_STAT!B165</f>
        <v>42240</v>
      </c>
      <c r="B162" s="6">
        <f>TITRES_STAT!D165</f>
        <v>3.7040000000000002</v>
      </c>
      <c r="C162" s="2">
        <f t="shared" si="18"/>
        <v>-2.9099999999999682E-2</v>
      </c>
      <c r="D162" s="2">
        <f t="shared" si="19"/>
        <v>0</v>
      </c>
      <c r="E162" s="2">
        <f t="shared" si="20"/>
        <v>2.9099999999999682E-2</v>
      </c>
      <c r="F162" s="2">
        <f t="shared" si="24"/>
        <v>1.5952329448868947E-2</v>
      </c>
      <c r="G162" s="2">
        <f t="shared" si="24"/>
        <v>3.1266056493735157E-2</v>
      </c>
      <c r="H162" s="2">
        <f t="shared" si="22"/>
        <v>0.51021239125776374</v>
      </c>
      <c r="I162" s="2">
        <f t="shared" si="23"/>
        <v>33.78414812454551</v>
      </c>
    </row>
    <row r="163" spans="1:9" ht="13.5" x14ac:dyDescent="0.25">
      <c r="A163" s="3">
        <f>TITRES_STAT!B166</f>
        <v>42241</v>
      </c>
      <c r="B163" s="6">
        <f>TITRES_STAT!D166</f>
        <v>3.5951</v>
      </c>
      <c r="C163" s="2">
        <f t="shared" si="18"/>
        <v>-0.10890000000000022</v>
      </c>
      <c r="D163" s="2">
        <f t="shared" si="19"/>
        <v>0</v>
      </c>
      <c r="E163" s="2">
        <f t="shared" si="20"/>
        <v>0.10890000000000022</v>
      </c>
      <c r="F163" s="2">
        <f t="shared" si="24"/>
        <v>1.4812877345378308E-2</v>
      </c>
      <c r="G163" s="2">
        <f t="shared" si="24"/>
        <v>3.6811338172754095E-2</v>
      </c>
      <c r="H163" s="2">
        <f t="shared" si="22"/>
        <v>0.40239986049575499</v>
      </c>
      <c r="I163" s="2">
        <f t="shared" si="23"/>
        <v>28.693660904494436</v>
      </c>
    </row>
    <row r="164" spans="1:9" ht="13.5" x14ac:dyDescent="0.25">
      <c r="A164" s="3">
        <f>TITRES_STAT!B167</f>
        <v>42242</v>
      </c>
      <c r="B164" s="6">
        <f>TITRES_STAT!D167</f>
        <v>3.6968000000000001</v>
      </c>
      <c r="C164" s="2">
        <f t="shared" si="18"/>
        <v>0.10170000000000012</v>
      </c>
      <c r="D164" s="2">
        <f t="shared" si="19"/>
        <v>0.10170000000000012</v>
      </c>
      <c r="E164" s="2">
        <f t="shared" si="20"/>
        <v>0</v>
      </c>
      <c r="F164" s="2">
        <f t="shared" si="24"/>
        <v>2.1019100392137009E-2</v>
      </c>
      <c r="G164" s="2">
        <f t="shared" si="24"/>
        <v>3.4181956874700228E-2</v>
      </c>
      <c r="H164" s="2">
        <f t="shared" si="22"/>
        <v>0.61491799516294787</v>
      </c>
      <c r="I164" s="2">
        <f t="shared" si="23"/>
        <v>38.077351110382644</v>
      </c>
    </row>
    <row r="165" spans="1:9" ht="13.5" x14ac:dyDescent="0.25">
      <c r="A165" s="3">
        <f>TITRES_STAT!B168</f>
        <v>42243</v>
      </c>
      <c r="B165" s="6">
        <f>TITRES_STAT!D168</f>
        <v>3.7330999999999999</v>
      </c>
      <c r="C165" s="2">
        <f t="shared" si="18"/>
        <v>3.6299999999999777E-2</v>
      </c>
      <c r="D165" s="2">
        <f t="shared" si="19"/>
        <v>3.6299999999999777E-2</v>
      </c>
      <c r="E165" s="2">
        <f t="shared" si="20"/>
        <v>0</v>
      </c>
      <c r="F165" s="2">
        <f t="shared" si="24"/>
        <v>2.2110593221270066E-2</v>
      </c>
      <c r="G165" s="2">
        <f t="shared" si="24"/>
        <v>3.1740388526507353E-2</v>
      </c>
      <c r="H165" s="2">
        <f t="shared" si="22"/>
        <v>0.69660751640783614</v>
      </c>
      <c r="I165" s="2">
        <f t="shared" si="23"/>
        <v>41.058848889384699</v>
      </c>
    </row>
    <row r="166" spans="1:9" ht="13.5" x14ac:dyDescent="0.25">
      <c r="A166" s="3">
        <f>TITRES_STAT!B169</f>
        <v>42244</v>
      </c>
      <c r="B166" s="6">
        <f>TITRES_STAT!D169</f>
        <v>3.8130000000000002</v>
      </c>
      <c r="C166" s="2">
        <f t="shared" si="18"/>
        <v>7.9900000000000304E-2</v>
      </c>
      <c r="D166" s="2">
        <f t="shared" si="19"/>
        <v>7.9900000000000304E-2</v>
      </c>
      <c r="E166" s="2">
        <f t="shared" si="20"/>
        <v>0</v>
      </c>
      <c r="F166" s="2">
        <f t="shared" si="24"/>
        <v>2.623840799117937E-2</v>
      </c>
      <c r="G166" s="2">
        <f t="shared" si="24"/>
        <v>2.9473217917471116E-2</v>
      </c>
      <c r="H166" s="2">
        <f t="shared" si="22"/>
        <v>0.89024578397412735</v>
      </c>
      <c r="I166" s="2">
        <f t="shared" si="23"/>
        <v>47.096826852984137</v>
      </c>
    </row>
    <row r="167" spans="1:9" ht="13.5" x14ac:dyDescent="0.25">
      <c r="A167" s="3">
        <f>TITRES_STAT!B170</f>
        <v>42247</v>
      </c>
      <c r="B167" s="6">
        <f>TITRES_STAT!D170</f>
        <v>3.8492999999999999</v>
      </c>
      <c r="C167" s="2">
        <f t="shared" si="18"/>
        <v>3.6299999999999777E-2</v>
      </c>
      <c r="D167" s="2">
        <f t="shared" si="19"/>
        <v>3.6299999999999777E-2</v>
      </c>
      <c r="E167" s="2">
        <f t="shared" si="20"/>
        <v>0</v>
      </c>
      <c r="F167" s="2">
        <f t="shared" si="24"/>
        <v>2.6957093134666543E-2</v>
      </c>
      <c r="G167" s="2">
        <f t="shared" si="24"/>
        <v>2.7367988066223179E-2</v>
      </c>
      <c r="H167" s="2">
        <f t="shared" si="22"/>
        <v>0.98498629382026981</v>
      </c>
      <c r="I167" s="2">
        <f t="shared" si="23"/>
        <v>49.621818391732191</v>
      </c>
    </row>
    <row r="168" spans="1:9" ht="13.5" x14ac:dyDescent="0.25">
      <c r="A168" s="3">
        <f>TITRES_STAT!B171</f>
        <v>42248</v>
      </c>
      <c r="B168" s="6">
        <f>TITRES_STAT!D171</f>
        <v>3.8856000000000002</v>
      </c>
      <c r="C168" s="2">
        <f t="shared" si="18"/>
        <v>3.6300000000000221E-2</v>
      </c>
      <c r="D168" s="2">
        <f t="shared" si="19"/>
        <v>3.6300000000000221E-2</v>
      </c>
      <c r="E168" s="2">
        <f t="shared" si="20"/>
        <v>0</v>
      </c>
      <c r="F168" s="2">
        <f t="shared" si="24"/>
        <v>2.7624443625047519E-2</v>
      </c>
      <c r="G168" s="2">
        <f t="shared" si="24"/>
        <v>2.5413131775778666E-2</v>
      </c>
      <c r="H168" s="2">
        <f t="shared" si="22"/>
        <v>1.0870145351930398</v>
      </c>
      <c r="I168" s="2">
        <f t="shared" si="23"/>
        <v>52.084665289237947</v>
      </c>
    </row>
    <row r="169" spans="1:9" ht="13.5" x14ac:dyDescent="0.25">
      <c r="A169" s="3">
        <f>TITRES_STAT!B172</f>
        <v>42249</v>
      </c>
      <c r="B169" s="6">
        <f>TITRES_STAT!D172</f>
        <v>3.8856000000000002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2.565126908040127E-2</v>
      </c>
      <c r="G169" s="2">
        <f t="shared" si="24"/>
        <v>2.3597908077508761E-2</v>
      </c>
      <c r="H169" s="2">
        <f t="shared" si="22"/>
        <v>1.08701453519304</v>
      </c>
      <c r="I169" s="2">
        <f t="shared" si="23"/>
        <v>52.084665289237947</v>
      </c>
    </row>
    <row r="170" spans="1:9" ht="13.5" x14ac:dyDescent="0.25">
      <c r="A170" s="3">
        <f>TITRES_STAT!B173</f>
        <v>42250</v>
      </c>
      <c r="B170" s="6">
        <f>TITRES_STAT!D173</f>
        <v>3.8856000000000002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2.381903557465832E-2</v>
      </c>
      <c r="G170" s="2">
        <f t="shared" si="24"/>
        <v>2.1912343214829565E-2</v>
      </c>
      <c r="H170" s="2">
        <f t="shared" si="22"/>
        <v>1.0870145351930398</v>
      </c>
      <c r="I170" s="2">
        <f t="shared" si="23"/>
        <v>52.084665289237947</v>
      </c>
    </row>
    <row r="171" spans="1:9" ht="13.5" x14ac:dyDescent="0.25">
      <c r="A171" s="3">
        <f>TITRES_STAT!B174</f>
        <v>42251</v>
      </c>
      <c r="B171" s="6">
        <f>TITRES_STAT!D174</f>
        <v>3.8856000000000002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2.2117675890754151E-2</v>
      </c>
      <c r="G171" s="2">
        <f t="shared" si="24"/>
        <v>2.034717584234174E-2</v>
      </c>
      <c r="H171" s="2">
        <f t="shared" si="22"/>
        <v>1.0870145351930396</v>
      </c>
      <c r="I171" s="2">
        <f t="shared" si="23"/>
        <v>52.08466528923794</v>
      </c>
    </row>
    <row r="172" spans="1:9" ht="13.5" x14ac:dyDescent="0.25">
      <c r="A172" s="3">
        <f>TITRES_STAT!B175</f>
        <v>42254</v>
      </c>
      <c r="B172" s="6">
        <f>TITRES_STAT!D175</f>
        <v>3.7766999999999999</v>
      </c>
      <c r="C172" s="2">
        <f t="shared" si="18"/>
        <v>-0.10890000000000022</v>
      </c>
      <c r="D172" s="2">
        <f t="shared" si="19"/>
        <v>0</v>
      </c>
      <c r="E172" s="2">
        <f t="shared" si="20"/>
        <v>0.10890000000000022</v>
      </c>
      <c r="F172" s="2">
        <f t="shared" si="24"/>
        <v>2.0537841898557424E-2</v>
      </c>
      <c r="G172" s="2">
        <f t="shared" si="24"/>
        <v>2.6672377567888771E-2</v>
      </c>
      <c r="H172" s="2">
        <f t="shared" si="22"/>
        <v>0.77000416803049476</v>
      </c>
      <c r="I172" s="2">
        <f t="shared" si="23"/>
        <v>43.502957899092848</v>
      </c>
    </row>
    <row r="173" spans="1:9" ht="13.5" x14ac:dyDescent="0.25">
      <c r="A173" s="3">
        <f>TITRES_STAT!B176</f>
        <v>42255</v>
      </c>
      <c r="B173" s="6">
        <f>TITRES_STAT!D176</f>
        <v>3.8929</v>
      </c>
      <c r="C173" s="2">
        <f t="shared" si="18"/>
        <v>0.11620000000000008</v>
      </c>
      <c r="D173" s="2">
        <f t="shared" si="19"/>
        <v>0.11620000000000008</v>
      </c>
      <c r="E173" s="2">
        <f t="shared" si="20"/>
        <v>0</v>
      </c>
      <c r="F173" s="2">
        <f t="shared" ref="F173:G188" si="25">((F172*13)+D173)/14</f>
        <v>2.7370853191517615E-2</v>
      </c>
      <c r="G173" s="2">
        <f t="shared" si="25"/>
        <v>2.4767207741611001E-2</v>
      </c>
      <c r="H173" s="2">
        <f t="shared" si="22"/>
        <v>1.1051247067117813</v>
      </c>
      <c r="I173" s="2">
        <f t="shared" si="23"/>
        <v>52.496875989736182</v>
      </c>
    </row>
    <row r="174" spans="1:9" ht="13.5" x14ac:dyDescent="0.25">
      <c r="A174" s="3">
        <f>TITRES_STAT!B177</f>
        <v>42256</v>
      </c>
      <c r="B174" s="6">
        <f>TITRES_STAT!D177</f>
        <v>3.8856000000000002</v>
      </c>
      <c r="C174" s="2">
        <f t="shared" si="18"/>
        <v>-7.2999999999998622E-3</v>
      </c>
      <c r="D174" s="2">
        <f t="shared" si="19"/>
        <v>0</v>
      </c>
      <c r="E174" s="2">
        <f t="shared" si="20"/>
        <v>7.2999999999998622E-3</v>
      </c>
      <c r="F174" s="2">
        <f t="shared" si="25"/>
        <v>2.5415792249266357E-2</v>
      </c>
      <c r="G174" s="2">
        <f t="shared" si="25"/>
        <v>2.3519550045781632E-2</v>
      </c>
      <c r="H174" s="2">
        <f t="shared" si="22"/>
        <v>1.0806240850608801</v>
      </c>
      <c r="I174" s="2">
        <f t="shared" si="23"/>
        <v>51.937497639284544</v>
      </c>
    </row>
    <row r="175" spans="1:9" ht="13.5" x14ac:dyDescent="0.25">
      <c r="A175" s="3">
        <f>TITRES_STAT!B178</f>
        <v>42257</v>
      </c>
      <c r="B175" s="6">
        <f>TITRES_STAT!D178</f>
        <v>3.8637999999999999</v>
      </c>
      <c r="C175" s="2">
        <f t="shared" si="18"/>
        <v>-2.1800000000000264E-2</v>
      </c>
      <c r="D175" s="2">
        <f t="shared" si="19"/>
        <v>0</v>
      </c>
      <c r="E175" s="2">
        <f t="shared" si="20"/>
        <v>2.1800000000000264E-2</v>
      </c>
      <c r="F175" s="2">
        <f t="shared" si="25"/>
        <v>2.3600378517175901E-2</v>
      </c>
      <c r="G175" s="2">
        <f t="shared" si="25"/>
        <v>2.3396725042511533E-2</v>
      </c>
      <c r="H175" s="2">
        <f t="shared" si="22"/>
        <v>1.0087043581652702</v>
      </c>
      <c r="I175" s="2">
        <f t="shared" si="23"/>
        <v>50.216665984964074</v>
      </c>
    </row>
    <row r="176" spans="1:9" ht="13.5" x14ac:dyDescent="0.25">
      <c r="A176" s="3">
        <f>TITRES_STAT!B179</f>
        <v>42258</v>
      </c>
      <c r="B176" s="6">
        <f>TITRES_STAT!D179</f>
        <v>3.8637999999999999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2.1914637194520477E-2</v>
      </c>
      <c r="G176" s="2">
        <f t="shared" si="25"/>
        <v>2.172553039661785E-2</v>
      </c>
      <c r="H176" s="2">
        <f t="shared" si="22"/>
        <v>1.0087043581652702</v>
      </c>
      <c r="I176" s="2">
        <f t="shared" si="23"/>
        <v>50.216665984964074</v>
      </c>
    </row>
    <row r="177" spans="1:9" ht="13.5" x14ac:dyDescent="0.25">
      <c r="A177" s="3">
        <f>TITRES_STAT!B180</f>
        <v>42261</v>
      </c>
      <c r="B177" s="6">
        <f>TITRES_STAT!D180</f>
        <v>3.8492999999999999</v>
      </c>
      <c r="C177" s="2">
        <f t="shared" si="18"/>
        <v>-1.4499999999999957E-2</v>
      </c>
      <c r="D177" s="2">
        <f t="shared" si="19"/>
        <v>0</v>
      </c>
      <c r="E177" s="2">
        <f t="shared" si="20"/>
        <v>1.4499999999999957E-2</v>
      </c>
      <c r="F177" s="2">
        <f t="shared" si="25"/>
        <v>2.0349305966340443E-2</v>
      </c>
      <c r="G177" s="2">
        <f t="shared" si="25"/>
        <v>2.1209421082573714E-2</v>
      </c>
      <c r="H177" s="2">
        <f t="shared" si="22"/>
        <v>0.95944655382697042</v>
      </c>
      <c r="I177" s="2">
        <f t="shared" si="23"/>
        <v>48.965181109588691</v>
      </c>
    </row>
    <row r="178" spans="1:9" ht="13.5" x14ac:dyDescent="0.25">
      <c r="A178" s="3">
        <f>TITRES_STAT!B181</f>
        <v>42262</v>
      </c>
      <c r="B178" s="6">
        <f>TITRES_STAT!D181</f>
        <v>3.8275000000000001</v>
      </c>
      <c r="C178" s="2">
        <f t="shared" si="18"/>
        <v>-2.179999999999982E-2</v>
      </c>
      <c r="D178" s="2">
        <f t="shared" si="19"/>
        <v>0</v>
      </c>
      <c r="E178" s="2">
        <f t="shared" si="20"/>
        <v>2.179999999999982E-2</v>
      </c>
      <c r="F178" s="2">
        <f t="shared" si="25"/>
        <v>1.8895784111601841E-2</v>
      </c>
      <c r="G178" s="2">
        <f t="shared" si="25"/>
        <v>2.1251605290961293E-2</v>
      </c>
      <c r="H178" s="2">
        <f t="shared" si="22"/>
        <v>0.88914620109373921</v>
      </c>
      <c r="I178" s="2">
        <f t="shared" si="23"/>
        <v>47.066034411680768</v>
      </c>
    </row>
    <row r="179" spans="1:9" ht="13.5" x14ac:dyDescent="0.25">
      <c r="A179" s="3">
        <f>TITRES_STAT!B182</f>
        <v>42263</v>
      </c>
      <c r="B179" s="6">
        <f>TITRES_STAT!D182</f>
        <v>3.8056999999999999</v>
      </c>
      <c r="C179" s="2">
        <f t="shared" si="18"/>
        <v>-2.1800000000000264E-2</v>
      </c>
      <c r="D179" s="2">
        <f t="shared" si="19"/>
        <v>0</v>
      </c>
      <c r="E179" s="2">
        <f t="shared" si="20"/>
        <v>2.1800000000000264E-2</v>
      </c>
      <c r="F179" s="2">
        <f t="shared" si="25"/>
        <v>1.7546085246487424E-2</v>
      </c>
      <c r="G179" s="2">
        <f t="shared" si="25"/>
        <v>2.1290776341606931E-2</v>
      </c>
      <c r="H179" s="2">
        <f t="shared" si="22"/>
        <v>0.82411674261959411</v>
      </c>
      <c r="I179" s="2">
        <f t="shared" si="23"/>
        <v>45.178947342815846</v>
      </c>
    </row>
    <row r="180" spans="1:9" ht="13.5" x14ac:dyDescent="0.25">
      <c r="A180" s="3">
        <f>TITRES_STAT!B183</f>
        <v>42264</v>
      </c>
      <c r="B180" s="6">
        <f>TITRES_STAT!D183</f>
        <v>3.7766999999999999</v>
      </c>
      <c r="C180" s="2">
        <f t="shared" si="18"/>
        <v>-2.8999999999999915E-2</v>
      </c>
      <c r="D180" s="2">
        <f t="shared" si="19"/>
        <v>0</v>
      </c>
      <c r="E180" s="2">
        <f t="shared" si="20"/>
        <v>2.8999999999999915E-2</v>
      </c>
      <c r="F180" s="2">
        <f t="shared" si="25"/>
        <v>1.6292793443166895E-2</v>
      </c>
      <c r="G180" s="2">
        <f t="shared" si="25"/>
        <v>2.1841435174349284E-2</v>
      </c>
      <c r="H180" s="2">
        <f t="shared" si="22"/>
        <v>0.74595800656457101</v>
      </c>
      <c r="I180" s="2">
        <f t="shared" si="23"/>
        <v>42.724853848710431</v>
      </c>
    </row>
    <row r="181" spans="1:9" ht="13.5" x14ac:dyDescent="0.25">
      <c r="A181" s="3">
        <f>TITRES_STAT!B184</f>
        <v>42265</v>
      </c>
      <c r="B181" s="6">
        <f>TITRES_STAT!D184</f>
        <v>3.7766999999999999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1.512902248294069E-2</v>
      </c>
      <c r="G181" s="2">
        <f t="shared" si="25"/>
        <v>2.0281332661895767E-2</v>
      </c>
      <c r="H181" s="2">
        <f t="shared" si="22"/>
        <v>0.74595800656457101</v>
      </c>
      <c r="I181" s="2">
        <f t="shared" si="23"/>
        <v>42.724853848710431</v>
      </c>
    </row>
    <row r="182" spans="1:9" ht="13.5" x14ac:dyDescent="0.25">
      <c r="A182" s="3">
        <f>TITRES_STAT!B185</f>
        <v>42268</v>
      </c>
      <c r="B182" s="6">
        <f>TITRES_STAT!D185</f>
        <v>3.7766999999999999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1.4048378019873497E-2</v>
      </c>
      <c r="G182" s="2">
        <f t="shared" si="25"/>
        <v>1.8832666043188926E-2</v>
      </c>
      <c r="H182" s="2">
        <f t="shared" si="22"/>
        <v>0.7459580065645709</v>
      </c>
      <c r="I182" s="2">
        <f t="shared" si="23"/>
        <v>42.724853848710431</v>
      </c>
    </row>
    <row r="183" spans="1:9" ht="13.5" x14ac:dyDescent="0.25">
      <c r="A183" s="3">
        <f>TITRES_STAT!B186</f>
        <v>42269</v>
      </c>
      <c r="B183" s="6">
        <f>TITRES_STAT!D186</f>
        <v>3.7766999999999999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1.3044922447025389E-2</v>
      </c>
      <c r="G183" s="2">
        <f t="shared" si="25"/>
        <v>1.7487475611532573E-2</v>
      </c>
      <c r="H183" s="2">
        <f t="shared" si="22"/>
        <v>0.7459580065645709</v>
      </c>
      <c r="I183" s="2">
        <f t="shared" si="23"/>
        <v>42.724853848710431</v>
      </c>
    </row>
    <row r="184" spans="1:9" ht="13.5" x14ac:dyDescent="0.25">
      <c r="A184" s="3">
        <f>TITRES_STAT!B187</f>
        <v>42270</v>
      </c>
      <c r="B184" s="6">
        <f>TITRES_STAT!D187</f>
        <v>3.7694000000000001</v>
      </c>
      <c r="C184" s="2">
        <f t="shared" si="18"/>
        <v>-7.2999999999998622E-3</v>
      </c>
      <c r="D184" s="2">
        <f t="shared" si="19"/>
        <v>0</v>
      </c>
      <c r="E184" s="2">
        <f t="shared" si="20"/>
        <v>7.2999999999998622E-3</v>
      </c>
      <c r="F184" s="2">
        <f t="shared" si="25"/>
        <v>1.2113142272237861E-2</v>
      </c>
      <c r="G184" s="2">
        <f t="shared" si="25"/>
        <v>1.6759798782137379E-2</v>
      </c>
      <c r="H184" s="2">
        <f t="shared" si="22"/>
        <v>0.72274986291291687</v>
      </c>
      <c r="I184" s="2">
        <f t="shared" si="23"/>
        <v>41.953267765225831</v>
      </c>
    </row>
    <row r="185" spans="1:9" ht="13.5" x14ac:dyDescent="0.25">
      <c r="A185" s="3">
        <f>TITRES_STAT!B188</f>
        <v>42275</v>
      </c>
      <c r="B185" s="6">
        <f>TITRES_STAT!D188</f>
        <v>3.7766999999999999</v>
      </c>
      <c r="C185" s="2">
        <f t="shared" si="18"/>
        <v>7.2999999999998622E-3</v>
      </c>
      <c r="D185" s="2">
        <f t="shared" si="19"/>
        <v>7.2999999999998622E-3</v>
      </c>
      <c r="E185" s="2">
        <f t="shared" si="20"/>
        <v>0</v>
      </c>
      <c r="F185" s="2">
        <f t="shared" si="25"/>
        <v>1.1769346395649432E-2</v>
      </c>
      <c r="G185" s="2">
        <f t="shared" si="25"/>
        <v>1.5562670297698995E-2</v>
      </c>
      <c r="H185" s="2">
        <f t="shared" si="22"/>
        <v>0.75625494664560089</v>
      </c>
      <c r="I185" s="2">
        <f t="shared" si="23"/>
        <v>43.060658595725364</v>
      </c>
    </row>
    <row r="186" spans="1:9" ht="13.5" x14ac:dyDescent="0.25">
      <c r="A186" s="3">
        <f>TITRES_STAT!B189</f>
        <v>42276</v>
      </c>
      <c r="B186" s="6">
        <f>TITRES_STAT!D189</f>
        <v>3.7040000000000002</v>
      </c>
      <c r="C186" s="2">
        <f t="shared" si="18"/>
        <v>-7.2699999999999765E-2</v>
      </c>
      <c r="D186" s="2">
        <f t="shared" si="19"/>
        <v>0</v>
      </c>
      <c r="E186" s="2">
        <f t="shared" si="20"/>
        <v>7.2699999999999765E-2</v>
      </c>
      <c r="F186" s="2">
        <f t="shared" si="25"/>
        <v>1.0928678795960186E-2</v>
      </c>
      <c r="G186" s="2">
        <f t="shared" si="25"/>
        <v>1.9643908133577619E-2</v>
      </c>
      <c r="H186" s="2">
        <f t="shared" si="22"/>
        <v>0.55633933541358993</v>
      </c>
      <c r="I186" s="2">
        <f t="shared" si="23"/>
        <v>35.74666030437028</v>
      </c>
    </row>
    <row r="187" spans="1:9" ht="13.5" x14ac:dyDescent="0.25">
      <c r="A187" s="3">
        <f>TITRES_STAT!B190</f>
        <v>42277</v>
      </c>
      <c r="B187" s="6">
        <f>TITRES_STAT!D190</f>
        <v>3.7403</v>
      </c>
      <c r="C187" s="2">
        <f t="shared" si="18"/>
        <v>3.6299999999999777E-2</v>
      </c>
      <c r="D187" s="2">
        <f t="shared" si="19"/>
        <v>3.6299999999999777E-2</v>
      </c>
      <c r="E187" s="2">
        <f t="shared" si="20"/>
        <v>0</v>
      </c>
      <c r="F187" s="2">
        <f t="shared" si="25"/>
        <v>1.2740916024820156E-2</v>
      </c>
      <c r="G187" s="2">
        <f t="shared" si="25"/>
        <v>1.8240771838322074E-2</v>
      </c>
      <c r="H187" s="2">
        <f t="shared" si="22"/>
        <v>0.69848557603537043</v>
      </c>
      <c r="I187" s="2">
        <f t="shared" si="23"/>
        <v>41.124021651439953</v>
      </c>
    </row>
    <row r="188" spans="1:9" ht="13.5" x14ac:dyDescent="0.25">
      <c r="A188" s="3">
        <f>TITRES_STAT!B191</f>
        <v>42278</v>
      </c>
      <c r="B188" s="6">
        <f>TITRES_STAT!D191</f>
        <v>3.7403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1.183085059447586E-2</v>
      </c>
      <c r="G188" s="2">
        <f t="shared" si="25"/>
        <v>1.6937859564156211E-2</v>
      </c>
      <c r="H188" s="2">
        <f t="shared" si="22"/>
        <v>0.69848557603537043</v>
      </c>
      <c r="I188" s="2">
        <f t="shared" si="23"/>
        <v>41.124021651439953</v>
      </c>
    </row>
    <row r="189" spans="1:9" ht="13.5" x14ac:dyDescent="0.25">
      <c r="A189" s="3">
        <f>TITRES_STAT!B192</f>
        <v>42279</v>
      </c>
      <c r="B189" s="6">
        <f>TITRES_STAT!D192</f>
        <v>3.7403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1.0985789837727583E-2</v>
      </c>
      <c r="G189" s="2">
        <f t="shared" si="26"/>
        <v>1.5728012452430766E-2</v>
      </c>
      <c r="H189" s="2">
        <f t="shared" si="22"/>
        <v>0.69848557603537043</v>
      </c>
      <c r="I189" s="2">
        <f t="shared" si="23"/>
        <v>41.124021651439953</v>
      </c>
    </row>
    <row r="190" spans="1:9" ht="13.5" x14ac:dyDescent="0.25">
      <c r="A190" s="3">
        <f>TITRES_STAT!B193</f>
        <v>42282</v>
      </c>
      <c r="B190" s="6">
        <f>TITRES_STAT!D193</f>
        <v>3.6749999999999998</v>
      </c>
      <c r="C190" s="2">
        <f t="shared" si="18"/>
        <v>-6.5300000000000136E-2</v>
      </c>
      <c r="D190" s="2">
        <f t="shared" si="19"/>
        <v>0</v>
      </c>
      <c r="E190" s="2">
        <f t="shared" si="20"/>
        <v>6.5300000000000136E-2</v>
      </c>
      <c r="F190" s="2">
        <f t="shared" si="26"/>
        <v>1.0201090563604184E-2</v>
      </c>
      <c r="G190" s="2">
        <f t="shared" si="26"/>
        <v>1.9268868705828581E-2</v>
      </c>
      <c r="H190" s="2">
        <f t="shared" si="22"/>
        <v>0.52940786090459413</v>
      </c>
      <c r="I190" s="2">
        <f t="shared" si="23"/>
        <v>34.615217721678704</v>
      </c>
    </row>
    <row r="191" spans="1:9" ht="13.5" x14ac:dyDescent="0.25">
      <c r="A191" s="3">
        <f>TITRES_STAT!B194</f>
        <v>42283</v>
      </c>
      <c r="B191" s="6">
        <f>TITRES_STAT!D194</f>
        <v>3.7403</v>
      </c>
      <c r="C191" s="2">
        <f t="shared" si="18"/>
        <v>6.5300000000000136E-2</v>
      </c>
      <c r="D191" s="2">
        <f t="shared" si="19"/>
        <v>6.5300000000000136E-2</v>
      </c>
      <c r="E191" s="2">
        <f t="shared" si="20"/>
        <v>0</v>
      </c>
      <c r="F191" s="2">
        <f t="shared" si="26"/>
        <v>1.413672695191818E-2</v>
      </c>
      <c r="G191" s="2">
        <f t="shared" si="26"/>
        <v>1.789252094112654E-2</v>
      </c>
      <c r="H191" s="2">
        <f t="shared" si="22"/>
        <v>0.79009140178925008</v>
      </c>
      <c r="I191" s="2">
        <f t="shared" si="23"/>
        <v>44.136930717589621</v>
      </c>
    </row>
    <row r="192" spans="1:9" ht="13.5" x14ac:dyDescent="0.25">
      <c r="A192" s="3">
        <f>TITRES_STAT!B195</f>
        <v>42284</v>
      </c>
      <c r="B192" s="6">
        <f>TITRES_STAT!D195</f>
        <v>3.6677</v>
      </c>
      <c r="C192" s="2">
        <f t="shared" si="18"/>
        <v>-7.2599999999999998E-2</v>
      </c>
      <c r="D192" s="2">
        <f t="shared" si="19"/>
        <v>0</v>
      </c>
      <c r="E192" s="2">
        <f t="shared" si="20"/>
        <v>7.2599999999999998E-2</v>
      </c>
      <c r="F192" s="2">
        <f t="shared" si="26"/>
        <v>1.3126960741066881E-2</v>
      </c>
      <c r="G192" s="2">
        <f t="shared" si="26"/>
        <v>2.1800198016760357E-2</v>
      </c>
      <c r="H192" s="2">
        <f t="shared" si="22"/>
        <v>0.60214869291437878</v>
      </c>
      <c r="I192" s="2">
        <f t="shared" si="23"/>
        <v>37.583820751308913</v>
      </c>
    </row>
    <row r="193" spans="1:9" ht="13.5" x14ac:dyDescent="0.25">
      <c r="A193" s="3">
        <f>TITRES_STAT!B196</f>
        <v>42285</v>
      </c>
      <c r="B193" s="6">
        <f>TITRES_STAT!D196</f>
        <v>3.7330999999999999</v>
      </c>
      <c r="C193" s="2">
        <f t="shared" si="18"/>
        <v>6.5399999999999903E-2</v>
      </c>
      <c r="D193" s="2">
        <f t="shared" si="19"/>
        <v>6.5399999999999903E-2</v>
      </c>
      <c r="E193" s="2">
        <f t="shared" si="20"/>
        <v>0</v>
      </c>
      <c r="F193" s="2">
        <f t="shared" si="26"/>
        <v>1.6860749259562099E-2</v>
      </c>
      <c r="G193" s="2">
        <f t="shared" si="26"/>
        <v>2.0243041015563186E-2</v>
      </c>
      <c r="H193" s="2">
        <f t="shared" si="22"/>
        <v>0.83291582754781135</v>
      </c>
      <c r="I193" s="2">
        <f t="shared" si="23"/>
        <v>45.442120965376681</v>
      </c>
    </row>
    <row r="194" spans="1:9" ht="13.5" x14ac:dyDescent="0.25">
      <c r="A194" s="3">
        <f>TITRES_STAT!B197</f>
        <v>42286</v>
      </c>
      <c r="B194" s="6">
        <f>TITRES_STAT!D197</f>
        <v>3.7040000000000002</v>
      </c>
      <c r="C194" s="2">
        <f t="shared" si="18"/>
        <v>-2.9099999999999682E-2</v>
      </c>
      <c r="D194" s="2">
        <f t="shared" si="19"/>
        <v>0</v>
      </c>
      <c r="E194" s="2">
        <f t="shared" si="20"/>
        <v>2.9099999999999682E-2</v>
      </c>
      <c r="F194" s="2">
        <f t="shared" si="26"/>
        <v>1.5656410026736234E-2</v>
      </c>
      <c r="G194" s="2">
        <f t="shared" si="26"/>
        <v>2.0875680943022938E-2</v>
      </c>
      <c r="H194" s="2">
        <f t="shared" si="22"/>
        <v>0.74998320148061626</v>
      </c>
      <c r="I194" s="2">
        <f t="shared" si="23"/>
        <v>42.856594328795531</v>
      </c>
    </row>
    <row r="195" spans="1:9" ht="13.5" x14ac:dyDescent="0.25">
      <c r="A195" s="3">
        <f>TITRES_STAT!B198</f>
        <v>42289</v>
      </c>
      <c r="B195" s="6">
        <f>TITRES_STAT!D198</f>
        <v>3.7040000000000002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1.4538095024826503E-2</v>
      </c>
      <c r="G195" s="2">
        <f t="shared" si="26"/>
        <v>1.9384560875664154E-2</v>
      </c>
      <c r="H195" s="2">
        <f t="shared" si="22"/>
        <v>0.74998320148061637</v>
      </c>
      <c r="I195" s="2">
        <f t="shared" si="23"/>
        <v>42.856594328795538</v>
      </c>
    </row>
    <row r="196" spans="1:9" ht="13.5" x14ac:dyDescent="0.25">
      <c r="A196" s="3">
        <f>TITRES_STAT!B199</f>
        <v>42290</v>
      </c>
      <c r="B196" s="6">
        <f>TITRES_STAT!D199</f>
        <v>3.7040000000000002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1.3499659665910324E-2</v>
      </c>
      <c r="G196" s="2">
        <f t="shared" si="26"/>
        <v>1.7999949384545289E-2</v>
      </c>
      <c r="H196" s="2">
        <f t="shared" si="22"/>
        <v>0.74998320148061626</v>
      </c>
      <c r="I196" s="2">
        <f t="shared" si="23"/>
        <v>42.856594328795531</v>
      </c>
    </row>
    <row r="197" spans="1:9" ht="13.5" x14ac:dyDescent="0.25">
      <c r="A197" s="3">
        <f>TITRES_STAT!B200</f>
        <v>42293</v>
      </c>
      <c r="B197" s="6">
        <f>TITRES_STAT!D200</f>
        <v>3.6968000000000001</v>
      </c>
      <c r="C197" s="2">
        <f t="shared" si="27"/>
        <v>-7.2000000000000952E-3</v>
      </c>
      <c r="D197" s="2">
        <f t="shared" si="28"/>
        <v>0</v>
      </c>
      <c r="E197" s="2">
        <f t="shared" si="29"/>
        <v>7.2000000000000952E-3</v>
      </c>
      <c r="F197" s="2">
        <f t="shared" si="26"/>
        <v>1.2535398261202443E-2</v>
      </c>
      <c r="G197" s="2">
        <f t="shared" si="26"/>
        <v>1.7228524428506347E-2</v>
      </c>
      <c r="H197" s="2">
        <f t="shared" si="22"/>
        <v>0.72759558215335907</v>
      </c>
      <c r="I197" s="2">
        <f t="shared" si="23"/>
        <v>42.116082587248144</v>
      </c>
    </row>
    <row r="198" spans="1:9" ht="13.5" x14ac:dyDescent="0.25">
      <c r="A198" s="3">
        <f>TITRES_STAT!B201</f>
        <v>42296</v>
      </c>
      <c r="B198" s="6">
        <f>TITRES_STAT!D201</f>
        <v>3.6677</v>
      </c>
      <c r="C198" s="2">
        <f t="shared" si="27"/>
        <v>-2.9100000000000126E-2</v>
      </c>
      <c r="D198" s="2">
        <f t="shared" si="28"/>
        <v>0</v>
      </c>
      <c r="E198" s="2">
        <f t="shared" si="29"/>
        <v>2.9100000000000126E-2</v>
      </c>
      <c r="F198" s="2">
        <f t="shared" si="26"/>
        <v>1.1640012671116555E-2</v>
      </c>
      <c r="G198" s="2">
        <f t="shared" si="26"/>
        <v>1.8076486969327333E-2</v>
      </c>
      <c r="H198" s="2">
        <f t="shared" si="22"/>
        <v>0.64393112947596731</v>
      </c>
      <c r="I198" s="2">
        <f t="shared" si="23"/>
        <v>39.170201106978972</v>
      </c>
    </row>
    <row r="199" spans="1:9" ht="13.5" x14ac:dyDescent="0.25">
      <c r="A199" s="3">
        <f>TITRES_STAT!B202</f>
        <v>42297</v>
      </c>
      <c r="B199" s="6">
        <f>TITRES_STAT!D202</f>
        <v>3.6677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1.0808583194608229E-2</v>
      </c>
      <c r="G199" s="2">
        <f t="shared" si="26"/>
        <v>1.6785309328661093E-2</v>
      </c>
      <c r="H199" s="2">
        <f t="shared" si="22"/>
        <v>0.64393112947596731</v>
      </c>
      <c r="I199" s="2">
        <f t="shared" si="23"/>
        <v>39.170201106978972</v>
      </c>
    </row>
    <row r="200" spans="1:9" ht="13.5" x14ac:dyDescent="0.25">
      <c r="A200" s="3">
        <f>TITRES_STAT!B203</f>
        <v>42298</v>
      </c>
      <c r="B200" s="6">
        <f>TITRES_STAT!D203</f>
        <v>3.6894999999999998</v>
      </c>
      <c r="C200" s="2">
        <f t="shared" si="27"/>
        <v>2.179999999999982E-2</v>
      </c>
      <c r="D200" s="2">
        <f t="shared" si="28"/>
        <v>2.179999999999982E-2</v>
      </c>
      <c r="E200" s="2">
        <f t="shared" si="29"/>
        <v>0</v>
      </c>
      <c r="F200" s="2">
        <f t="shared" si="26"/>
        <v>1.1593684394993342E-2</v>
      </c>
      <c r="G200" s="2">
        <f t="shared" si="26"/>
        <v>1.5586358662328157E-2</v>
      </c>
      <c r="H200" s="2">
        <f t="shared" si="22"/>
        <v>0.74383534000247209</v>
      </c>
      <c r="I200" s="2">
        <f t="shared" si="23"/>
        <v>42.655136235593076</v>
      </c>
    </row>
    <row r="201" spans="1:9" ht="13.5" x14ac:dyDescent="0.25">
      <c r="A201" s="3">
        <f>TITRES_STAT!B204</f>
        <v>42299</v>
      </c>
      <c r="B201" s="6">
        <f>TITRES_STAT!D204</f>
        <v>3.6677</v>
      </c>
      <c r="C201" s="2">
        <f t="shared" si="27"/>
        <v>-2.179999999999982E-2</v>
      </c>
      <c r="D201" s="2">
        <f t="shared" si="28"/>
        <v>0</v>
      </c>
      <c r="E201" s="2">
        <f t="shared" si="29"/>
        <v>2.179999999999982E-2</v>
      </c>
      <c r="F201" s="2">
        <f t="shared" si="26"/>
        <v>1.0765564081065245E-2</v>
      </c>
      <c r="G201" s="2">
        <f t="shared" si="26"/>
        <v>1.6030190186447562E-2</v>
      </c>
      <c r="H201" s="2">
        <f t="shared" si="22"/>
        <v>0.67158055867401989</v>
      </c>
      <c r="I201" s="2">
        <f t="shared" si="23"/>
        <v>40.176380084651782</v>
      </c>
    </row>
    <row r="202" spans="1:9" ht="13.5" x14ac:dyDescent="0.25">
      <c r="A202" s="3">
        <f>TITRES_STAT!B205</f>
        <v>42300</v>
      </c>
      <c r="B202" s="6">
        <f>TITRES_STAT!D205</f>
        <v>3.6604999999999999</v>
      </c>
      <c r="C202" s="2">
        <f t="shared" si="27"/>
        <v>-7.2000000000000952E-3</v>
      </c>
      <c r="D202" s="2">
        <f t="shared" si="28"/>
        <v>0</v>
      </c>
      <c r="E202" s="2">
        <f t="shared" si="29"/>
        <v>7.2000000000000952E-3</v>
      </c>
      <c r="F202" s="2">
        <f t="shared" si="26"/>
        <v>9.9965952181320129E-3</v>
      </c>
      <c r="G202" s="2">
        <f t="shared" si="26"/>
        <v>1.5399462315987029E-2</v>
      </c>
      <c r="H202" s="2">
        <f t="shared" si="22"/>
        <v>0.64915222447435694</v>
      </c>
      <c r="I202" s="2">
        <f t="shared" si="23"/>
        <v>39.362783789183844</v>
      </c>
    </row>
    <row r="203" spans="1:9" ht="13.5" x14ac:dyDescent="0.25">
      <c r="A203" s="3">
        <f>TITRES_STAT!B206</f>
        <v>42303</v>
      </c>
      <c r="B203" s="6">
        <f>TITRES_STAT!D206</f>
        <v>3.6604999999999999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9.2825527025511556E-3</v>
      </c>
      <c r="G203" s="2">
        <f t="shared" si="26"/>
        <v>1.4299500721987957E-2</v>
      </c>
      <c r="H203" s="2">
        <f t="shared" si="22"/>
        <v>0.64915222447435694</v>
      </c>
      <c r="I203" s="2">
        <f t="shared" si="23"/>
        <v>39.362783789183844</v>
      </c>
    </row>
    <row r="204" spans="1:9" ht="13.5" x14ac:dyDescent="0.25">
      <c r="A204" s="3">
        <f>TITRES_STAT!B207</f>
        <v>42304</v>
      </c>
      <c r="B204" s="6">
        <f>TITRES_STAT!D207</f>
        <v>3.6532</v>
      </c>
      <c r="C204" s="2">
        <f t="shared" si="27"/>
        <v>-7.2999999999998622E-3</v>
      </c>
      <c r="D204" s="2">
        <f t="shared" si="28"/>
        <v>0</v>
      </c>
      <c r="E204" s="2">
        <f t="shared" si="29"/>
        <v>7.2999999999998622E-3</v>
      </c>
      <c r="F204" s="2">
        <f t="shared" si="26"/>
        <v>8.6195132237975019E-3</v>
      </c>
      <c r="G204" s="2">
        <f t="shared" si="26"/>
        <v>1.3799536384703093E-2</v>
      </c>
      <c r="H204" s="2">
        <f t="shared" si="22"/>
        <v>0.62462339193889926</v>
      </c>
      <c r="I204" s="2">
        <f t="shared" si="23"/>
        <v>38.447273074989113</v>
      </c>
    </row>
    <row r="205" spans="1:9" ht="13.5" x14ac:dyDescent="0.25">
      <c r="A205" s="3">
        <f>TITRES_STAT!B208</f>
        <v>42305</v>
      </c>
      <c r="B205" s="6">
        <f>TITRES_STAT!D208</f>
        <v>3.6532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8.0038337078119654E-3</v>
      </c>
      <c r="G205" s="2">
        <f t="shared" si="30"/>
        <v>1.2813855214367158E-2</v>
      </c>
      <c r="H205" s="2">
        <f t="shared" si="22"/>
        <v>0.62462339193889926</v>
      </c>
      <c r="I205" s="2">
        <f t="shared" si="23"/>
        <v>38.447273074989113</v>
      </c>
    </row>
    <row r="206" spans="1:9" ht="13.5" x14ac:dyDescent="0.25">
      <c r="A206" s="3">
        <f>TITRES_STAT!B209</f>
        <v>42306</v>
      </c>
      <c r="B206" s="6">
        <f>TITRES_STAT!D209</f>
        <v>3.6604999999999999</v>
      </c>
      <c r="C206" s="2">
        <f t="shared" si="27"/>
        <v>7.2999999999998622E-3</v>
      </c>
      <c r="D206" s="2">
        <f t="shared" si="28"/>
        <v>7.2999999999998622E-3</v>
      </c>
      <c r="E206" s="2">
        <f t="shared" si="29"/>
        <v>0</v>
      </c>
      <c r="F206" s="2">
        <f t="shared" si="30"/>
        <v>7.9535598715396727E-3</v>
      </c>
      <c r="G206" s="2">
        <f t="shared" si="30"/>
        <v>1.1898579841912362E-2</v>
      </c>
      <c r="H206" s="2">
        <f t="shared" si="22"/>
        <v>0.66844614880202058</v>
      </c>
      <c r="I206" s="2">
        <f t="shared" si="23"/>
        <v>40.063993032198191</v>
      </c>
    </row>
    <row r="207" spans="1:9" ht="13.5" x14ac:dyDescent="0.25">
      <c r="A207" s="3">
        <f>TITRES_STAT!B210</f>
        <v>42307</v>
      </c>
      <c r="B207" s="6">
        <f>TITRES_STAT!D210</f>
        <v>3.6604999999999999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7.3854484521439822E-3</v>
      </c>
      <c r="G207" s="2">
        <f t="shared" si="30"/>
        <v>1.1048681281775764E-2</v>
      </c>
      <c r="H207" s="2">
        <f t="shared" si="22"/>
        <v>0.66844614880202069</v>
      </c>
      <c r="I207" s="2">
        <f t="shared" si="23"/>
        <v>40.063993032198198</v>
      </c>
    </row>
    <row r="208" spans="1:9" ht="13.5" x14ac:dyDescent="0.25">
      <c r="A208" s="3">
        <f>TITRES_STAT!B211</f>
        <v>42310</v>
      </c>
      <c r="B208" s="6">
        <f>TITRES_STAT!D211</f>
        <v>3.6314000000000002</v>
      </c>
      <c r="C208" s="2">
        <f t="shared" si="27"/>
        <v>-2.9099999999999682E-2</v>
      </c>
      <c r="D208" s="2">
        <f t="shared" si="28"/>
        <v>0</v>
      </c>
      <c r="E208" s="2">
        <f t="shared" si="29"/>
        <v>2.9099999999999682E-2</v>
      </c>
      <c r="F208" s="2">
        <f t="shared" si="30"/>
        <v>6.8579164198479831E-3</v>
      </c>
      <c r="G208" s="2">
        <f t="shared" si="30"/>
        <v>1.2338061190220328E-2</v>
      </c>
      <c r="H208" s="2">
        <f t="shared" si="22"/>
        <v>0.55583420394152849</v>
      </c>
      <c r="I208" s="2">
        <f t="shared" si="23"/>
        <v>35.725799222911149</v>
      </c>
    </row>
    <row r="209" spans="1:9" ht="13.5" x14ac:dyDescent="0.25">
      <c r="A209" s="3">
        <f>TITRES_STAT!B212</f>
        <v>42311</v>
      </c>
      <c r="B209" s="6">
        <f>TITRES_STAT!D212</f>
        <v>3.6532</v>
      </c>
      <c r="C209" s="2">
        <f t="shared" si="27"/>
        <v>2.179999999999982E-2</v>
      </c>
      <c r="D209" s="2">
        <f t="shared" si="28"/>
        <v>2.179999999999982E-2</v>
      </c>
      <c r="E209" s="2">
        <f t="shared" si="29"/>
        <v>0</v>
      </c>
      <c r="F209" s="2">
        <f t="shared" si="30"/>
        <v>7.9252081041445432E-3</v>
      </c>
      <c r="G209" s="2">
        <f t="shared" si="30"/>
        <v>1.1456771105204589E-2</v>
      </c>
      <c r="H209" s="2">
        <f t="shared" ref="H209:H272" si="31">F209/G209</f>
        <v>0.69174883842658552</v>
      </c>
      <c r="I209" s="2">
        <f t="shared" ref="I209:I272" si="32">IF(G209=0,100,100-(100/(1+H209)))</f>
        <v>40.889570763349717</v>
      </c>
    </row>
    <row r="210" spans="1:9" ht="13.5" x14ac:dyDescent="0.25">
      <c r="A210" s="3">
        <f>TITRES_STAT!B213</f>
        <v>42312</v>
      </c>
      <c r="B210" s="6">
        <f>TITRES_STAT!D213</f>
        <v>3.6532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7.3591218109913615E-3</v>
      </c>
      <c r="G210" s="2">
        <f t="shared" si="30"/>
        <v>1.0638430311975689E-2</v>
      </c>
      <c r="H210" s="2">
        <f t="shared" si="31"/>
        <v>0.69174883842658563</v>
      </c>
      <c r="I210" s="2">
        <f t="shared" si="32"/>
        <v>40.889570763349717</v>
      </c>
    </row>
    <row r="211" spans="1:9" ht="13.5" x14ac:dyDescent="0.25">
      <c r="A211" s="3">
        <f>TITRES_STAT!B214</f>
        <v>42313</v>
      </c>
      <c r="B211" s="6">
        <f>TITRES_STAT!D214</f>
        <v>3.6387</v>
      </c>
      <c r="C211" s="2">
        <f t="shared" si="27"/>
        <v>-1.4499999999999957E-2</v>
      </c>
      <c r="D211" s="2">
        <f t="shared" si="28"/>
        <v>0</v>
      </c>
      <c r="E211" s="2">
        <f t="shared" si="29"/>
        <v>1.4499999999999957E-2</v>
      </c>
      <c r="F211" s="2">
        <f t="shared" si="30"/>
        <v>6.8334702530634065E-3</v>
      </c>
      <c r="G211" s="2">
        <f t="shared" si="30"/>
        <v>1.0914256718263137E-2</v>
      </c>
      <c r="H211" s="2">
        <f t="shared" si="31"/>
        <v>0.62610495881306927</v>
      </c>
      <c r="I211" s="2">
        <f t="shared" si="32"/>
        <v>38.503354621713804</v>
      </c>
    </row>
    <row r="212" spans="1:9" ht="13.5" x14ac:dyDescent="0.25">
      <c r="A212" s="3">
        <f>TITRES_STAT!B215</f>
        <v>42314</v>
      </c>
      <c r="B212" s="6">
        <f>TITRES_STAT!D215</f>
        <v>3.6314000000000002</v>
      </c>
      <c r="C212" s="2">
        <f t="shared" si="27"/>
        <v>-7.2999999999998622E-3</v>
      </c>
      <c r="D212" s="2">
        <f t="shared" si="28"/>
        <v>0</v>
      </c>
      <c r="E212" s="2">
        <f t="shared" si="29"/>
        <v>7.2999999999998622E-3</v>
      </c>
      <c r="F212" s="2">
        <f t="shared" si="30"/>
        <v>6.3453652349874492E-3</v>
      </c>
      <c r="G212" s="2">
        <f t="shared" si="30"/>
        <v>1.0656095524101475E-2</v>
      </c>
      <c r="H212" s="2">
        <f t="shared" si="31"/>
        <v>0.59546812626029755</v>
      </c>
      <c r="I212" s="2">
        <f t="shared" si="32"/>
        <v>37.322470844719845</v>
      </c>
    </row>
    <row r="213" spans="1:9" ht="13.5" x14ac:dyDescent="0.25">
      <c r="A213" s="3">
        <f>TITRES_STAT!B216</f>
        <v>42317</v>
      </c>
      <c r="B213" s="6">
        <f>TITRES_STAT!D216</f>
        <v>3.6314000000000002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5.892124861059775E-3</v>
      </c>
      <c r="G213" s="2">
        <f t="shared" si="30"/>
        <v>9.8949458438085114E-3</v>
      </c>
      <c r="H213" s="2">
        <f t="shared" si="31"/>
        <v>0.59546812626029777</v>
      </c>
      <c r="I213" s="2">
        <f t="shared" si="32"/>
        <v>37.322470844719845</v>
      </c>
    </row>
    <row r="214" spans="1:9" ht="13.5" x14ac:dyDescent="0.25">
      <c r="A214" s="3">
        <f>TITRES_STAT!B217</f>
        <v>42318</v>
      </c>
      <c r="B214" s="6">
        <f>TITRES_STAT!D217</f>
        <v>3.6314000000000002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5.4712587995555057E-3</v>
      </c>
      <c r="G214" s="2">
        <f t="shared" si="30"/>
        <v>9.1881639978221886E-3</v>
      </c>
      <c r="H214" s="2">
        <f t="shared" si="31"/>
        <v>0.59546812626029777</v>
      </c>
      <c r="I214" s="2">
        <f t="shared" si="32"/>
        <v>37.322470844719845</v>
      </c>
    </row>
    <row r="215" spans="1:9" ht="13.5" x14ac:dyDescent="0.25">
      <c r="A215" s="3">
        <f>TITRES_STAT!B218</f>
        <v>42319</v>
      </c>
      <c r="B215" s="6">
        <f>TITRES_STAT!D218</f>
        <v>3.5951</v>
      </c>
      <c r="C215" s="2">
        <f t="shared" si="27"/>
        <v>-3.6300000000000221E-2</v>
      </c>
      <c r="D215" s="2">
        <f t="shared" si="28"/>
        <v>0</v>
      </c>
      <c r="E215" s="2">
        <f t="shared" si="29"/>
        <v>3.6300000000000221E-2</v>
      </c>
      <c r="F215" s="2">
        <f t="shared" si="30"/>
        <v>5.0804545995872547E-3</v>
      </c>
      <c r="G215" s="2">
        <f t="shared" si="30"/>
        <v>1.1124723712263477E-2</v>
      </c>
      <c r="H215" s="2">
        <f t="shared" si="31"/>
        <v>0.45668141798314982</v>
      </c>
      <c r="I215" s="2">
        <f t="shared" si="32"/>
        <v>31.350809610480837</v>
      </c>
    </row>
    <row r="216" spans="1:9" ht="13.5" x14ac:dyDescent="0.25">
      <c r="A216" s="3">
        <f>TITRES_STAT!B219</f>
        <v>42320</v>
      </c>
      <c r="B216" s="6">
        <f>TITRES_STAT!D219</f>
        <v>3.5951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4.717564985331023E-3</v>
      </c>
      <c r="G216" s="2">
        <f t="shared" si="30"/>
        <v>1.0330100589958943E-2</v>
      </c>
      <c r="H216" s="2">
        <f t="shared" si="31"/>
        <v>0.45668141798314987</v>
      </c>
      <c r="I216" s="2">
        <f t="shared" si="32"/>
        <v>31.350809610480837</v>
      </c>
    </row>
    <row r="217" spans="1:9" ht="13.5" x14ac:dyDescent="0.25">
      <c r="A217" s="3">
        <f>TITRES_STAT!B220</f>
        <v>42321</v>
      </c>
      <c r="B217" s="6">
        <f>TITRES_STAT!D220</f>
        <v>3.5733000000000001</v>
      </c>
      <c r="C217" s="2">
        <f t="shared" si="27"/>
        <v>-2.179999999999982E-2</v>
      </c>
      <c r="D217" s="2">
        <f t="shared" si="28"/>
        <v>0</v>
      </c>
      <c r="E217" s="2">
        <f t="shared" si="29"/>
        <v>2.179999999999982E-2</v>
      </c>
      <c r="F217" s="2">
        <f t="shared" si="30"/>
        <v>4.3805960578073783E-3</v>
      </c>
      <c r="G217" s="2">
        <f t="shared" si="30"/>
        <v>1.1149379119247576E-2</v>
      </c>
      <c r="H217" s="2">
        <f t="shared" si="31"/>
        <v>0.3929004486218427</v>
      </c>
      <c r="I217" s="2">
        <f t="shared" si="32"/>
        <v>28.207360332935821</v>
      </c>
    </row>
    <row r="218" spans="1:9" ht="13.5" x14ac:dyDescent="0.25">
      <c r="A218" s="3">
        <f>TITRES_STAT!B221</f>
        <v>42324</v>
      </c>
      <c r="B218" s="6">
        <f>TITRES_STAT!D221</f>
        <v>3.6314000000000002</v>
      </c>
      <c r="C218" s="2">
        <f t="shared" si="27"/>
        <v>5.8100000000000041E-2</v>
      </c>
      <c r="D218" s="2">
        <f t="shared" si="28"/>
        <v>5.8100000000000041E-2</v>
      </c>
      <c r="E218" s="2">
        <f t="shared" si="29"/>
        <v>0</v>
      </c>
      <c r="F218" s="2">
        <f t="shared" si="30"/>
        <v>8.2176963393925679E-3</v>
      </c>
      <c r="G218" s="2">
        <f t="shared" si="30"/>
        <v>1.0352994896444177E-2</v>
      </c>
      <c r="H218" s="2">
        <f t="shared" si="31"/>
        <v>0.79375064139314944</v>
      </c>
      <c r="I218" s="2">
        <f t="shared" si="32"/>
        <v>44.250891014409248</v>
      </c>
    </row>
    <row r="219" spans="1:9" ht="13.5" x14ac:dyDescent="0.25">
      <c r="A219" s="3">
        <f>TITRES_STAT!B222</f>
        <v>42325</v>
      </c>
      <c r="B219" s="6">
        <f>TITRES_STAT!D222</f>
        <v>3.6314000000000002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7.6307180294359562E-3</v>
      </c>
      <c r="G219" s="2">
        <f t="shared" si="30"/>
        <v>9.6134952609838783E-3</v>
      </c>
      <c r="H219" s="2">
        <f t="shared" si="31"/>
        <v>0.79375064139314944</v>
      </c>
      <c r="I219" s="2">
        <f t="shared" si="32"/>
        <v>44.250891014409248</v>
      </c>
    </row>
    <row r="220" spans="1:9" ht="13.5" x14ac:dyDescent="0.25">
      <c r="A220" s="3">
        <f>TITRES_STAT!B223</f>
        <v>42326</v>
      </c>
      <c r="B220" s="6">
        <f>TITRES_STAT!D223</f>
        <v>3.6314000000000002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7.0856667416191021E-3</v>
      </c>
      <c r="G220" s="2">
        <f t="shared" si="30"/>
        <v>8.9268170280564583E-3</v>
      </c>
      <c r="H220" s="2">
        <f t="shared" si="31"/>
        <v>0.79375064139314944</v>
      </c>
      <c r="I220" s="2">
        <f t="shared" si="32"/>
        <v>44.250891014409248</v>
      </c>
    </row>
    <row r="221" spans="1:9" ht="13.5" x14ac:dyDescent="0.25">
      <c r="A221" s="3">
        <f>TITRES_STAT!B224</f>
        <v>42327</v>
      </c>
      <c r="B221" s="6">
        <f>TITRES_STAT!D224</f>
        <v>3.6240999999999999</v>
      </c>
      <c r="C221" s="2">
        <f t="shared" si="27"/>
        <v>-7.3000000000003062E-3</v>
      </c>
      <c r="D221" s="2">
        <f t="shared" si="28"/>
        <v>0</v>
      </c>
      <c r="E221" s="2">
        <f t="shared" si="29"/>
        <v>7.3000000000003062E-3</v>
      </c>
      <c r="F221" s="2">
        <f t="shared" ref="F221:G236" si="33">((F220*13)+D221)/14</f>
        <v>6.5795476886463091E-3</v>
      </c>
      <c r="G221" s="2">
        <f t="shared" si="33"/>
        <v>8.8106158117667328E-3</v>
      </c>
      <c r="H221" s="2">
        <f t="shared" si="31"/>
        <v>0.74677500746987591</v>
      </c>
      <c r="I221" s="2">
        <f t="shared" si="32"/>
        <v>42.75164255707697</v>
      </c>
    </row>
    <row r="222" spans="1:9" ht="13.5" x14ac:dyDescent="0.25">
      <c r="A222" s="3">
        <f>TITRES_STAT!B225</f>
        <v>42328</v>
      </c>
      <c r="B222" s="6">
        <f>TITRES_STAT!D225</f>
        <v>3.6240999999999999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6.1095799966001448E-3</v>
      </c>
      <c r="G222" s="2">
        <f t="shared" si="33"/>
        <v>8.181286110926252E-3</v>
      </c>
      <c r="H222" s="2">
        <f t="shared" si="31"/>
        <v>0.74677500746987602</v>
      </c>
      <c r="I222" s="2">
        <f t="shared" si="32"/>
        <v>42.751642557076977</v>
      </c>
    </row>
    <row r="223" spans="1:9" ht="13.5" x14ac:dyDescent="0.25">
      <c r="A223" s="3">
        <f>TITRES_STAT!B226</f>
        <v>42331</v>
      </c>
      <c r="B223" s="6">
        <f>TITRES_STAT!D226</f>
        <v>3.5951</v>
      </c>
      <c r="C223" s="2">
        <f t="shared" si="27"/>
        <v>-2.8999999999999915E-2</v>
      </c>
      <c r="D223" s="2">
        <f t="shared" si="28"/>
        <v>0</v>
      </c>
      <c r="E223" s="2">
        <f t="shared" si="29"/>
        <v>2.8999999999999915E-2</v>
      </c>
      <c r="F223" s="2">
        <f t="shared" si="33"/>
        <v>5.6731814254144201E-3</v>
      </c>
      <c r="G223" s="2">
        <f t="shared" si="33"/>
        <v>9.6683371030029421E-3</v>
      </c>
      <c r="H223" s="2">
        <f t="shared" si="31"/>
        <v>0.58677943941904498</v>
      </c>
      <c r="I223" s="2">
        <f t="shared" si="32"/>
        <v>36.979269131056924</v>
      </c>
    </row>
    <row r="224" spans="1:9" ht="13.5" x14ac:dyDescent="0.25">
      <c r="A224" s="3">
        <f>TITRES_STAT!B227</f>
        <v>42332</v>
      </c>
      <c r="B224" s="6">
        <f>TITRES_STAT!D227</f>
        <v>3.5878000000000001</v>
      </c>
      <c r="C224" s="2">
        <f t="shared" si="27"/>
        <v>-7.2999999999998622E-3</v>
      </c>
      <c r="D224" s="2">
        <f t="shared" si="28"/>
        <v>0</v>
      </c>
      <c r="E224" s="2">
        <f t="shared" si="29"/>
        <v>7.2999999999998622E-3</v>
      </c>
      <c r="F224" s="2">
        <f t="shared" si="33"/>
        <v>5.2679541807419614E-3</v>
      </c>
      <c r="G224" s="2">
        <f t="shared" si="33"/>
        <v>9.4991701670741509E-3</v>
      </c>
      <c r="H224" s="2">
        <f t="shared" si="31"/>
        <v>0.55456993485616746</v>
      </c>
      <c r="I224" s="2">
        <f t="shared" si="32"/>
        <v>35.673527605400238</v>
      </c>
    </row>
    <row r="225" spans="1:9" ht="13.5" x14ac:dyDescent="0.25">
      <c r="A225" s="3">
        <f>TITRES_STAT!B228</f>
        <v>42333</v>
      </c>
      <c r="B225" s="6">
        <f>TITRES_STAT!D228</f>
        <v>3.5878000000000001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4.8916717392603936E-3</v>
      </c>
      <c r="G225" s="2">
        <f t="shared" si="33"/>
        <v>8.8206580122831401E-3</v>
      </c>
      <c r="H225" s="2">
        <f t="shared" si="31"/>
        <v>0.55456993485616757</v>
      </c>
      <c r="I225" s="2">
        <f t="shared" si="32"/>
        <v>35.673527605400238</v>
      </c>
    </row>
    <row r="226" spans="1:9" ht="13.5" x14ac:dyDescent="0.25">
      <c r="A226" s="3">
        <f>TITRES_STAT!B229</f>
        <v>42334</v>
      </c>
      <c r="B226" s="6">
        <f>TITRES_STAT!D229</f>
        <v>3.5806</v>
      </c>
      <c r="C226" s="2">
        <f t="shared" si="27"/>
        <v>-7.2000000000000952E-3</v>
      </c>
      <c r="D226" s="2">
        <f t="shared" si="28"/>
        <v>0</v>
      </c>
      <c r="E226" s="2">
        <f t="shared" si="29"/>
        <v>7.2000000000000952E-3</v>
      </c>
      <c r="F226" s="2">
        <f t="shared" si="33"/>
        <v>4.5422666150275086E-3</v>
      </c>
      <c r="G226" s="2">
        <f t="shared" si="33"/>
        <v>8.7048967256914932E-3</v>
      </c>
      <c r="H226" s="2">
        <f t="shared" si="31"/>
        <v>0.52180591661949716</v>
      </c>
      <c r="I226" s="2">
        <f t="shared" si="32"/>
        <v>34.288598231936447</v>
      </c>
    </row>
    <row r="227" spans="1:9" ht="13.5" x14ac:dyDescent="0.25">
      <c r="A227" s="3">
        <f>TITRES_STAT!B230</f>
        <v>42335</v>
      </c>
      <c r="B227" s="6">
        <f>TITRES_STAT!D230</f>
        <v>3.6532</v>
      </c>
      <c r="C227" s="2">
        <f t="shared" si="27"/>
        <v>7.2599999999999998E-2</v>
      </c>
      <c r="D227" s="2">
        <f t="shared" si="28"/>
        <v>7.2599999999999998E-2</v>
      </c>
      <c r="E227" s="2">
        <f t="shared" si="29"/>
        <v>0</v>
      </c>
      <c r="F227" s="2">
        <f t="shared" si="33"/>
        <v>9.4035332853826849E-3</v>
      </c>
      <c r="G227" s="2">
        <f t="shared" si="33"/>
        <v>8.0831183881421003E-3</v>
      </c>
      <c r="H227" s="2">
        <f t="shared" si="31"/>
        <v>1.1633546403548447</v>
      </c>
      <c r="I227" s="2">
        <f t="shared" si="32"/>
        <v>53.775493793473693</v>
      </c>
    </row>
    <row r="228" spans="1:9" ht="13.5" x14ac:dyDescent="0.25">
      <c r="A228" s="3">
        <f>TITRES_STAT!B231</f>
        <v>42338</v>
      </c>
      <c r="B228" s="6">
        <f>TITRES_STAT!D231</f>
        <v>3.5878000000000001</v>
      </c>
      <c r="C228" s="2">
        <f t="shared" si="27"/>
        <v>-6.5399999999999903E-2</v>
      </c>
      <c r="D228" s="2">
        <f t="shared" si="28"/>
        <v>0</v>
      </c>
      <c r="E228" s="2">
        <f t="shared" si="29"/>
        <v>6.5399999999999903E-2</v>
      </c>
      <c r="F228" s="2">
        <f t="shared" si="33"/>
        <v>8.7318523364267788E-3</v>
      </c>
      <c r="G228" s="2">
        <f t="shared" si="33"/>
        <v>1.2177181360417658E-2</v>
      </c>
      <c r="H228" s="2">
        <f t="shared" si="31"/>
        <v>0.71706678893770615</v>
      </c>
      <c r="I228" s="2">
        <f t="shared" si="32"/>
        <v>41.761147181778078</v>
      </c>
    </row>
    <row r="229" spans="1:9" ht="13.5" x14ac:dyDescent="0.25">
      <c r="A229" s="3">
        <f>TITRES_STAT!B232</f>
        <v>42339</v>
      </c>
      <c r="B229" s="6">
        <f>TITRES_STAT!D232</f>
        <v>3.7475999999999998</v>
      </c>
      <c r="C229" s="2">
        <f t="shared" si="27"/>
        <v>0.15979999999999972</v>
      </c>
      <c r="D229" s="2">
        <f t="shared" si="28"/>
        <v>0.15979999999999972</v>
      </c>
      <c r="E229" s="2">
        <f t="shared" si="29"/>
        <v>0</v>
      </c>
      <c r="F229" s="2">
        <f t="shared" si="33"/>
        <v>1.9522434312396277E-2</v>
      </c>
      <c r="G229" s="2">
        <f t="shared" si="33"/>
        <v>1.1307382691816397E-2</v>
      </c>
      <c r="H229" s="2">
        <f t="shared" si="31"/>
        <v>1.7265210565947715</v>
      </c>
      <c r="I229" s="2">
        <f t="shared" si="32"/>
        <v>63.323224752611004</v>
      </c>
    </row>
    <row r="230" spans="1:9" ht="13.5" x14ac:dyDescent="0.25">
      <c r="A230" s="3">
        <f>TITRES_STAT!B233</f>
        <v>42340</v>
      </c>
      <c r="B230" s="6">
        <f>TITRES_STAT!D233</f>
        <v>3.7475999999999998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1.8127974718653687E-2</v>
      </c>
      <c r="G230" s="2">
        <f t="shared" si="33"/>
        <v>1.0499712499543798E-2</v>
      </c>
      <c r="H230" s="2">
        <f t="shared" si="31"/>
        <v>1.7265210565947713</v>
      </c>
      <c r="I230" s="2">
        <f t="shared" si="32"/>
        <v>63.323224752611004</v>
      </c>
    </row>
    <row r="231" spans="1:9" ht="13.5" x14ac:dyDescent="0.25">
      <c r="A231" s="3">
        <f>TITRES_STAT!B234</f>
        <v>42341</v>
      </c>
      <c r="B231" s="6">
        <f>TITRES_STAT!D234</f>
        <v>3.7403</v>
      </c>
      <c r="C231" s="2">
        <f t="shared" si="27"/>
        <v>-7.2999999999998622E-3</v>
      </c>
      <c r="D231" s="2">
        <f t="shared" si="28"/>
        <v>0</v>
      </c>
      <c r="E231" s="2">
        <f t="shared" si="29"/>
        <v>7.2999999999998622E-3</v>
      </c>
      <c r="F231" s="2">
        <f t="shared" si="33"/>
        <v>1.6833119381606997E-2</v>
      </c>
      <c r="G231" s="2">
        <f t="shared" si="33"/>
        <v>1.0271161606719231E-2</v>
      </c>
      <c r="H231" s="2">
        <f t="shared" si="31"/>
        <v>1.6388720211154146</v>
      </c>
      <c r="I231" s="2">
        <f t="shared" si="32"/>
        <v>62.105020933250337</v>
      </c>
    </row>
    <row r="232" spans="1:9" ht="13.5" x14ac:dyDescent="0.25">
      <c r="A232" s="3">
        <f>TITRES_STAT!B235</f>
        <v>42342</v>
      </c>
      <c r="B232" s="6">
        <f>TITRES_STAT!D235</f>
        <v>3.7258</v>
      </c>
      <c r="C232" s="2">
        <f t="shared" si="27"/>
        <v>-1.4499999999999957E-2</v>
      </c>
      <c r="D232" s="2">
        <f t="shared" si="28"/>
        <v>0</v>
      </c>
      <c r="E232" s="2">
        <f t="shared" si="29"/>
        <v>1.4499999999999957E-2</v>
      </c>
      <c r="F232" s="2">
        <f t="shared" si="33"/>
        <v>1.5630753711492213E-2</v>
      </c>
      <c r="G232" s="2">
        <f t="shared" si="33"/>
        <v>1.0573221491953569E-2</v>
      </c>
      <c r="H232" s="2">
        <f t="shared" si="31"/>
        <v>1.4783340842133617</v>
      </c>
      <c r="I232" s="2">
        <f t="shared" si="32"/>
        <v>59.650314847789943</v>
      </c>
    </row>
    <row r="233" spans="1:9" ht="13.5" x14ac:dyDescent="0.25">
      <c r="A233" s="3">
        <f>TITRES_STAT!B236</f>
        <v>42345</v>
      </c>
      <c r="B233" s="6">
        <f>TITRES_STAT!D236</f>
        <v>3.6314000000000002</v>
      </c>
      <c r="C233" s="2">
        <f t="shared" si="27"/>
        <v>-9.4399999999999817E-2</v>
      </c>
      <c r="D233" s="2">
        <f t="shared" si="28"/>
        <v>0</v>
      </c>
      <c r="E233" s="2">
        <f t="shared" si="29"/>
        <v>9.4399999999999817E-2</v>
      </c>
      <c r="F233" s="2">
        <f t="shared" si="33"/>
        <v>1.4514271303528484E-2</v>
      </c>
      <c r="G233" s="2">
        <f t="shared" si="33"/>
        <v>1.6560848528242585E-2</v>
      </c>
      <c r="H233" s="2">
        <f t="shared" si="31"/>
        <v>0.87642075095222904</v>
      </c>
      <c r="I233" s="2">
        <f t="shared" si="32"/>
        <v>46.707048539485129</v>
      </c>
    </row>
    <row r="234" spans="1:9" ht="13.5" x14ac:dyDescent="0.25">
      <c r="A234" s="3">
        <f>TITRES_STAT!B237</f>
        <v>42346</v>
      </c>
      <c r="B234" s="6">
        <f>TITRES_STAT!D237</f>
        <v>3.7185999999999999</v>
      </c>
      <c r="C234" s="2">
        <f t="shared" si="27"/>
        <v>8.7199999999999722E-2</v>
      </c>
      <c r="D234" s="2">
        <f t="shared" si="28"/>
        <v>8.7199999999999722E-2</v>
      </c>
      <c r="E234" s="2">
        <f t="shared" si="29"/>
        <v>0</v>
      </c>
      <c r="F234" s="2">
        <f t="shared" si="33"/>
        <v>1.9706109067562143E-2</v>
      </c>
      <c r="G234" s="2">
        <f t="shared" si="33"/>
        <v>1.5377930776225257E-2</v>
      </c>
      <c r="H234" s="2">
        <f t="shared" si="31"/>
        <v>1.2814538805200228</v>
      </c>
      <c r="I234" s="2">
        <f t="shared" si="32"/>
        <v>56.16830090064915</v>
      </c>
    </row>
    <row r="235" spans="1:9" ht="13.5" x14ac:dyDescent="0.25">
      <c r="A235" s="3">
        <f>TITRES_STAT!B238</f>
        <v>42347</v>
      </c>
      <c r="B235" s="6">
        <f>TITRES_STAT!D238</f>
        <v>3.7185999999999999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1.8298529848450561E-2</v>
      </c>
      <c r="G235" s="2">
        <f t="shared" si="33"/>
        <v>1.4279507149352026E-2</v>
      </c>
      <c r="H235" s="2">
        <f t="shared" si="31"/>
        <v>1.2814538805200226</v>
      </c>
      <c r="I235" s="2">
        <f t="shared" si="32"/>
        <v>56.168300900649143</v>
      </c>
    </row>
    <row r="236" spans="1:9" ht="13.5" x14ac:dyDescent="0.25">
      <c r="A236" s="3">
        <f>TITRES_STAT!B239</f>
        <v>42348</v>
      </c>
      <c r="B236" s="6">
        <f>TITRES_STAT!D239</f>
        <v>3.7113</v>
      </c>
      <c r="C236" s="2">
        <f t="shared" si="27"/>
        <v>-7.2999999999998622E-3</v>
      </c>
      <c r="D236" s="2">
        <f t="shared" si="28"/>
        <v>0</v>
      </c>
      <c r="E236" s="2">
        <f t="shared" si="29"/>
        <v>7.2999999999998622E-3</v>
      </c>
      <c r="F236" s="2">
        <f t="shared" si="33"/>
        <v>1.6991492002132663E-2</v>
      </c>
      <c r="G236" s="2">
        <f t="shared" si="33"/>
        <v>1.3780970924398299E-2</v>
      </c>
      <c r="H236" s="2">
        <f t="shared" si="31"/>
        <v>1.2329676983825826</v>
      </c>
      <c r="I236" s="2">
        <f t="shared" si="32"/>
        <v>55.216548778366324</v>
      </c>
    </row>
    <row r="237" spans="1:9" ht="13.5" x14ac:dyDescent="0.25">
      <c r="A237" s="3">
        <f>TITRES_STAT!B240</f>
        <v>42349</v>
      </c>
      <c r="B237" s="6">
        <f>TITRES_STAT!D240</f>
        <v>3.7040000000000002</v>
      </c>
      <c r="C237" s="2">
        <f t="shared" si="27"/>
        <v>-7.2999999999998622E-3</v>
      </c>
      <c r="D237" s="2">
        <f t="shared" si="28"/>
        <v>0</v>
      </c>
      <c r="E237" s="2">
        <f t="shared" si="29"/>
        <v>7.2999999999998622E-3</v>
      </c>
      <c r="F237" s="2">
        <f t="shared" ref="F237:G252" si="34">((F236*13)+D237)/14</f>
        <v>1.577781400198033E-2</v>
      </c>
      <c r="G237" s="2">
        <f t="shared" si="34"/>
        <v>1.331804442979841E-2</v>
      </c>
      <c r="H237" s="2">
        <f t="shared" si="31"/>
        <v>1.1846945011445011</v>
      </c>
      <c r="I237" s="2">
        <f t="shared" si="32"/>
        <v>54.227009795826028</v>
      </c>
    </row>
    <row r="238" spans="1:9" ht="13.5" x14ac:dyDescent="0.25">
      <c r="A238" s="3">
        <f>TITRES_STAT!B241</f>
        <v>42352</v>
      </c>
      <c r="B238" s="6">
        <f>TITRES_STAT!D241</f>
        <v>3.6314000000000002</v>
      </c>
      <c r="C238" s="2">
        <f t="shared" si="27"/>
        <v>-7.2599999999999998E-2</v>
      </c>
      <c r="D238" s="2">
        <f t="shared" si="28"/>
        <v>0</v>
      </c>
      <c r="E238" s="2">
        <f t="shared" si="29"/>
        <v>7.2599999999999998E-2</v>
      </c>
      <c r="F238" s="2">
        <f t="shared" si="34"/>
        <v>1.4650827287553164E-2</v>
      </c>
      <c r="G238" s="2">
        <f t="shared" si="34"/>
        <v>1.7552469827669951E-2</v>
      </c>
      <c r="H238" s="2">
        <f t="shared" si="31"/>
        <v>0.83468750730779784</v>
      </c>
      <c r="I238" s="2">
        <f t="shared" si="32"/>
        <v>45.494805190700291</v>
      </c>
    </row>
    <row r="239" spans="1:9" ht="13.5" x14ac:dyDescent="0.25">
      <c r="A239" s="3">
        <f>TITRES_STAT!B242</f>
        <v>42353</v>
      </c>
      <c r="B239" s="6">
        <f>TITRES_STAT!D242</f>
        <v>3.6314000000000002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1.3604339624156509E-2</v>
      </c>
      <c r="G239" s="2">
        <f t="shared" si="34"/>
        <v>1.6298721982836384E-2</v>
      </c>
      <c r="H239" s="2">
        <f t="shared" si="31"/>
        <v>0.83468750730779784</v>
      </c>
      <c r="I239" s="2">
        <f t="shared" si="32"/>
        <v>45.494805190700291</v>
      </c>
    </row>
    <row r="240" spans="1:9" ht="13.5" x14ac:dyDescent="0.25">
      <c r="A240" s="3">
        <f>TITRES_STAT!B243</f>
        <v>42354</v>
      </c>
      <c r="B240" s="6">
        <f>TITRES_STAT!D243</f>
        <v>3.6240999999999999</v>
      </c>
      <c r="C240" s="2">
        <f t="shared" si="27"/>
        <v>-7.3000000000003062E-3</v>
      </c>
      <c r="D240" s="2">
        <f t="shared" si="28"/>
        <v>0</v>
      </c>
      <c r="E240" s="2">
        <f t="shared" si="29"/>
        <v>7.3000000000003062E-3</v>
      </c>
      <c r="F240" s="2">
        <f t="shared" si="34"/>
        <v>1.2632601079573902E-2</v>
      </c>
      <c r="G240" s="2">
        <f t="shared" si="34"/>
        <v>1.5655956126919522E-2</v>
      </c>
      <c r="H240" s="2">
        <f t="shared" si="31"/>
        <v>0.80688786920224342</v>
      </c>
      <c r="I240" s="2">
        <f t="shared" si="32"/>
        <v>44.656222611007479</v>
      </c>
    </row>
    <row r="241" spans="1:9" ht="13.5" x14ac:dyDescent="0.25">
      <c r="A241" s="3">
        <f>TITRES_STAT!B244</f>
        <v>42355</v>
      </c>
      <c r="B241" s="6">
        <f>TITRES_STAT!D244</f>
        <v>3.7040000000000002</v>
      </c>
      <c r="C241" s="2">
        <f t="shared" si="27"/>
        <v>7.9900000000000304E-2</v>
      </c>
      <c r="D241" s="2">
        <f t="shared" si="28"/>
        <v>7.9900000000000304E-2</v>
      </c>
      <c r="E241" s="2">
        <f t="shared" si="29"/>
        <v>0</v>
      </c>
      <c r="F241" s="2">
        <f t="shared" si="34"/>
        <v>1.7437415288175787E-2</v>
      </c>
      <c r="G241" s="2">
        <f t="shared" si="34"/>
        <v>1.4537673546425271E-2</v>
      </c>
      <c r="H241" s="2">
        <f t="shared" si="31"/>
        <v>1.1994639467236865</v>
      </c>
      <c r="I241" s="2">
        <f t="shared" si="32"/>
        <v>54.53437636522316</v>
      </c>
    </row>
    <row r="242" spans="1:9" ht="13.5" x14ac:dyDescent="0.25">
      <c r="A242" s="3">
        <f>TITRES_STAT!B245</f>
        <v>42356</v>
      </c>
      <c r="B242" s="6">
        <f>TITRES_STAT!D245</f>
        <v>3.6894999999999998</v>
      </c>
      <c r="C242" s="2">
        <f t="shared" si="27"/>
        <v>-1.4500000000000401E-2</v>
      </c>
      <c r="D242" s="2">
        <f t="shared" si="28"/>
        <v>0</v>
      </c>
      <c r="E242" s="2">
        <f t="shared" si="29"/>
        <v>1.4500000000000401E-2</v>
      </c>
      <c r="F242" s="2">
        <f t="shared" si="34"/>
        <v>1.6191885624734659E-2</v>
      </c>
      <c r="G242" s="2">
        <f t="shared" si="34"/>
        <v>1.4534982578823494E-2</v>
      </c>
      <c r="H242" s="2">
        <f t="shared" si="31"/>
        <v>1.1139941542362193</v>
      </c>
      <c r="I242" s="2">
        <f t="shared" si="32"/>
        <v>52.696179504749033</v>
      </c>
    </row>
    <row r="243" spans="1:9" ht="13.5" x14ac:dyDescent="0.25">
      <c r="A243" s="3">
        <f>TITRES_STAT!B246</f>
        <v>42359</v>
      </c>
      <c r="B243" s="6">
        <f>TITRES_STAT!D246</f>
        <v>3.5951</v>
      </c>
      <c r="C243" s="2">
        <f t="shared" si="27"/>
        <v>-9.4399999999999817E-2</v>
      </c>
      <c r="D243" s="2">
        <f t="shared" si="28"/>
        <v>0</v>
      </c>
      <c r="E243" s="2">
        <f t="shared" si="29"/>
        <v>9.4399999999999817E-2</v>
      </c>
      <c r="F243" s="2">
        <f t="shared" si="34"/>
        <v>1.5035322365825041E-2</v>
      </c>
      <c r="G243" s="2">
        <f t="shared" si="34"/>
        <v>2.0239626680336093E-2</v>
      </c>
      <c r="H243" s="2">
        <f t="shared" si="31"/>
        <v>0.74286559743874525</v>
      </c>
      <c r="I243" s="2">
        <f t="shared" si="32"/>
        <v>42.623229153781836</v>
      </c>
    </row>
    <row r="244" spans="1:9" ht="13.5" x14ac:dyDescent="0.25">
      <c r="A244" s="3">
        <f>TITRES_STAT!B247</f>
        <v>42360</v>
      </c>
      <c r="B244" s="6">
        <f>TITRES_STAT!D247</f>
        <v>3.6677</v>
      </c>
      <c r="C244" s="2">
        <f t="shared" si="27"/>
        <v>7.2599999999999998E-2</v>
      </c>
      <c r="D244" s="2">
        <f t="shared" si="28"/>
        <v>7.2599999999999998E-2</v>
      </c>
      <c r="E244" s="2">
        <f t="shared" si="29"/>
        <v>0</v>
      </c>
      <c r="F244" s="2">
        <f t="shared" si="34"/>
        <v>1.9147085053980394E-2</v>
      </c>
      <c r="G244" s="2">
        <f t="shared" si="34"/>
        <v>1.8793939060312088E-2</v>
      </c>
      <c r="H244" s="2">
        <f t="shared" si="31"/>
        <v>1.0187904192162707</v>
      </c>
      <c r="I244" s="2">
        <f t="shared" si="32"/>
        <v>50.465388062015009</v>
      </c>
    </row>
    <row r="245" spans="1:9" ht="13.5" x14ac:dyDescent="0.25">
      <c r="A245" s="3">
        <f>TITRES_STAT!B248</f>
        <v>42361</v>
      </c>
      <c r="B245" s="6">
        <f>TITRES_STAT!D248</f>
        <v>3.6532</v>
      </c>
      <c r="C245" s="2">
        <f t="shared" si="27"/>
        <v>-1.4499999999999957E-2</v>
      </c>
      <c r="D245" s="2">
        <f t="shared" si="28"/>
        <v>0</v>
      </c>
      <c r="E245" s="2">
        <f t="shared" si="29"/>
        <v>1.4499999999999957E-2</v>
      </c>
      <c r="F245" s="2">
        <f t="shared" si="34"/>
        <v>1.7779436121553225E-2</v>
      </c>
      <c r="G245" s="2">
        <f t="shared" si="34"/>
        <v>1.8487229127432649E-2</v>
      </c>
      <c r="H245" s="2">
        <f t="shared" si="31"/>
        <v>0.96171448944562754</v>
      </c>
      <c r="I245" s="2">
        <f t="shared" si="32"/>
        <v>49.024182398601958</v>
      </c>
    </row>
    <row r="246" spans="1:9" ht="13.5" x14ac:dyDescent="0.25">
      <c r="A246" s="3">
        <f>TITRES_STAT!B249</f>
        <v>42363</v>
      </c>
      <c r="B246" s="6">
        <f>TITRES_STAT!D249</f>
        <v>3.5588000000000002</v>
      </c>
      <c r="C246" s="2">
        <f t="shared" si="27"/>
        <v>-9.4399999999999817E-2</v>
      </c>
      <c r="D246" s="2">
        <f t="shared" si="28"/>
        <v>0</v>
      </c>
      <c r="E246" s="2">
        <f t="shared" si="29"/>
        <v>9.4399999999999817E-2</v>
      </c>
      <c r="F246" s="2">
        <f t="shared" si="34"/>
        <v>1.6509476398585139E-2</v>
      </c>
      <c r="G246" s="2">
        <f t="shared" si="34"/>
        <v>2.3909569904044588E-2</v>
      </c>
      <c r="H246" s="2">
        <f t="shared" si="31"/>
        <v>0.69049658629753796</v>
      </c>
      <c r="I246" s="2">
        <f t="shared" si="32"/>
        <v>40.845784126061901</v>
      </c>
    </row>
    <row r="247" spans="1:9" ht="13.5" x14ac:dyDescent="0.25">
      <c r="A247" s="3">
        <f>TITRES_STAT!B250</f>
        <v>42366</v>
      </c>
      <c r="B247" s="6">
        <f>TITRES_STAT!D250</f>
        <v>3.6314000000000002</v>
      </c>
      <c r="C247" s="2">
        <f t="shared" si="27"/>
        <v>7.2599999999999998E-2</v>
      </c>
      <c r="D247" s="2">
        <f t="shared" si="28"/>
        <v>7.2599999999999998E-2</v>
      </c>
      <c r="E247" s="2">
        <f t="shared" si="29"/>
        <v>0</v>
      </c>
      <c r="F247" s="2">
        <f t="shared" si="34"/>
        <v>2.0515942370114774E-2</v>
      </c>
      <c r="G247" s="2">
        <f t="shared" si="34"/>
        <v>2.2201743482327119E-2</v>
      </c>
      <c r="H247" s="2">
        <f t="shared" si="31"/>
        <v>0.92406897622458051</v>
      </c>
      <c r="I247" s="2">
        <f t="shared" si="32"/>
        <v>48.026811286037884</v>
      </c>
    </row>
    <row r="248" spans="1:9" ht="13.5" x14ac:dyDescent="0.25">
      <c r="A248" s="3">
        <f>TITRES_STAT!B251</f>
        <v>42367</v>
      </c>
      <c r="B248" s="6">
        <f>TITRES_STAT!D251</f>
        <v>3.6240999999999999</v>
      </c>
      <c r="C248" s="2">
        <f t="shared" si="27"/>
        <v>-7.3000000000003062E-3</v>
      </c>
      <c r="D248" s="2">
        <f t="shared" si="28"/>
        <v>0</v>
      </c>
      <c r="E248" s="2">
        <f t="shared" si="29"/>
        <v>7.3000000000003062E-3</v>
      </c>
      <c r="F248" s="2">
        <f t="shared" si="34"/>
        <v>1.9050517915106573E-2</v>
      </c>
      <c r="G248" s="2">
        <f t="shared" si="34"/>
        <v>2.1137333233589489E-2</v>
      </c>
      <c r="H248" s="2">
        <f t="shared" si="31"/>
        <v>0.90127348159668774</v>
      </c>
      <c r="I248" s="2">
        <f t="shared" si="32"/>
        <v>47.403673922796159</v>
      </c>
    </row>
    <row r="249" spans="1:9" ht="13.5" x14ac:dyDescent="0.25">
      <c r="A249" s="3">
        <f>TITRES_STAT!B252</f>
        <v>42368</v>
      </c>
      <c r="B249" s="6">
        <f>TITRES_STAT!D252</f>
        <v>3.4862000000000002</v>
      </c>
      <c r="C249" s="2">
        <f t="shared" si="27"/>
        <v>-0.13789999999999969</v>
      </c>
      <c r="D249" s="2">
        <f t="shared" si="28"/>
        <v>0</v>
      </c>
      <c r="E249" s="2">
        <f t="shared" si="29"/>
        <v>0.13789999999999969</v>
      </c>
      <c r="F249" s="2">
        <f t="shared" si="34"/>
        <v>1.7689766635456104E-2</v>
      </c>
      <c r="G249" s="2">
        <f t="shared" si="34"/>
        <v>2.9477523716904503E-2</v>
      </c>
      <c r="H249" s="2">
        <f t="shared" si="31"/>
        <v>0.60011033509275191</v>
      </c>
      <c r="I249" s="2">
        <f t="shared" si="32"/>
        <v>37.504309667368403</v>
      </c>
    </row>
    <row r="250" spans="1:9" ht="13.5" x14ac:dyDescent="0.25">
      <c r="A250" s="3">
        <f>TITRES_STAT!B253</f>
        <v>42369</v>
      </c>
      <c r="B250" s="6">
        <f>TITRES_STAT!D253</f>
        <v>3.5878000000000001</v>
      </c>
      <c r="C250" s="2">
        <f t="shared" si="27"/>
        <v>0.10159999999999991</v>
      </c>
      <c r="D250" s="2">
        <f t="shared" si="28"/>
        <v>0.10159999999999991</v>
      </c>
      <c r="E250" s="2">
        <f t="shared" si="29"/>
        <v>0</v>
      </c>
      <c r="F250" s="2">
        <f t="shared" si="34"/>
        <v>2.3683354732923521E-2</v>
      </c>
      <c r="G250" s="2">
        <f t="shared" si="34"/>
        <v>2.737198630855418E-2</v>
      </c>
      <c r="H250" s="2">
        <f t="shared" si="31"/>
        <v>0.86524063200784584</v>
      </c>
      <c r="I250" s="2">
        <f t="shared" si="32"/>
        <v>46.38761439999589</v>
      </c>
    </row>
    <row r="251" spans="1:9" ht="13.5" x14ac:dyDescent="0.25">
      <c r="A251" s="3">
        <f>TITRES_STAT!B254</f>
        <v>42373</v>
      </c>
      <c r="B251" s="6">
        <f>TITRES_STAT!D254</f>
        <v>3.6894999999999998</v>
      </c>
      <c r="C251" s="2">
        <f t="shared" si="27"/>
        <v>0.10169999999999968</v>
      </c>
      <c r="D251" s="2">
        <f t="shared" si="28"/>
        <v>0.10169999999999968</v>
      </c>
      <c r="E251" s="2">
        <f t="shared" si="29"/>
        <v>0</v>
      </c>
      <c r="F251" s="2">
        <f t="shared" si="34"/>
        <v>2.9255972252000387E-2</v>
      </c>
      <c r="G251" s="2">
        <f t="shared" si="34"/>
        <v>2.5416844429371737E-2</v>
      </c>
      <c r="H251" s="2">
        <f t="shared" si="31"/>
        <v>1.1510465956266447</v>
      </c>
      <c r="I251" s="2">
        <f t="shared" si="32"/>
        <v>53.511002410030123</v>
      </c>
    </row>
    <row r="252" spans="1:9" ht="13.5" x14ac:dyDescent="0.25">
      <c r="A252" s="3">
        <f>TITRES_STAT!B255</f>
        <v>42374</v>
      </c>
      <c r="B252" s="6">
        <f>TITRES_STAT!D255</f>
        <v>3.6894999999999998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2.7166259948286076E-2</v>
      </c>
      <c r="G252" s="2">
        <f t="shared" si="34"/>
        <v>2.3601355541559472E-2</v>
      </c>
      <c r="H252" s="2">
        <f t="shared" si="31"/>
        <v>1.1510465956266447</v>
      </c>
      <c r="I252" s="2">
        <f t="shared" si="32"/>
        <v>53.511002410030123</v>
      </c>
    </row>
    <row r="253" spans="1:9" ht="13.5" x14ac:dyDescent="0.25">
      <c r="A253" s="3">
        <f>TITRES_STAT!B256</f>
        <v>42375</v>
      </c>
      <c r="B253" s="6">
        <f>TITRES_STAT!D256</f>
        <v>3.7040000000000002</v>
      </c>
      <c r="C253" s="2">
        <f t="shared" si="27"/>
        <v>1.4500000000000401E-2</v>
      </c>
      <c r="D253" s="2">
        <f t="shared" si="28"/>
        <v>1.4500000000000401E-2</v>
      </c>
      <c r="E253" s="2">
        <f t="shared" si="29"/>
        <v>0</v>
      </c>
      <c r="F253" s="2">
        <f t="shared" ref="F253:G268" si="35">((F252*13)+D253)/14</f>
        <v>2.62615270948371E-2</v>
      </c>
      <c r="G253" s="2">
        <f t="shared" si="35"/>
        <v>2.1915544431448081E-2</v>
      </c>
      <c r="H253" s="2">
        <f t="shared" si="31"/>
        <v>1.1983059411087538</v>
      </c>
      <c r="I253" s="2">
        <f t="shared" si="32"/>
        <v>54.510426356049763</v>
      </c>
    </row>
    <row r="254" spans="1:9" ht="13.5" x14ac:dyDescent="0.25">
      <c r="A254" s="3">
        <f>TITRES_STAT!B257</f>
        <v>42376</v>
      </c>
      <c r="B254" s="6">
        <f>TITRES_STAT!D257</f>
        <v>3.6894999999999998</v>
      </c>
      <c r="C254" s="2">
        <f t="shared" si="27"/>
        <v>-1.4500000000000401E-2</v>
      </c>
      <c r="D254" s="2">
        <f t="shared" si="28"/>
        <v>0</v>
      </c>
      <c r="E254" s="2">
        <f t="shared" si="29"/>
        <v>1.4500000000000401E-2</v>
      </c>
      <c r="F254" s="2">
        <f t="shared" si="35"/>
        <v>2.4385703730920163E-2</v>
      </c>
      <c r="G254" s="2">
        <f t="shared" si="35"/>
        <v>2.1385862686344674E-2</v>
      </c>
      <c r="H254" s="2">
        <f t="shared" si="31"/>
        <v>1.1402721549545416</v>
      </c>
      <c r="I254" s="2">
        <f t="shared" si="32"/>
        <v>53.276970048641338</v>
      </c>
    </row>
    <row r="255" spans="1:9" ht="13.5" x14ac:dyDescent="0.25">
      <c r="A255" s="3">
        <f>TITRES_STAT!B258</f>
        <v>42377</v>
      </c>
      <c r="B255" s="6">
        <f>TITRES_STAT!D258</f>
        <v>3.6821999999999999</v>
      </c>
      <c r="C255" s="2">
        <f t="shared" si="27"/>
        <v>-7.2999999999998622E-3</v>
      </c>
      <c r="D255" s="2">
        <f t="shared" si="28"/>
        <v>0</v>
      </c>
      <c r="E255" s="2">
        <f t="shared" si="29"/>
        <v>7.2999999999998622E-3</v>
      </c>
      <c r="F255" s="2">
        <f t="shared" si="35"/>
        <v>2.2643867750140153E-2</v>
      </c>
      <c r="G255" s="2">
        <f t="shared" si="35"/>
        <v>2.0379729637320043E-2</v>
      </c>
      <c r="H255" s="2">
        <f t="shared" si="31"/>
        <v>1.1110975539476218</v>
      </c>
      <c r="I255" s="2">
        <f t="shared" si="32"/>
        <v>52.631274754212008</v>
      </c>
    </row>
    <row r="256" spans="1:9" ht="13.5" x14ac:dyDescent="0.25">
      <c r="A256" s="3">
        <f>TITRES_STAT!B259</f>
        <v>42380</v>
      </c>
      <c r="B256" s="6">
        <f>TITRES_STAT!D259</f>
        <v>3.6821999999999999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2.1026448625130142E-2</v>
      </c>
      <c r="G256" s="2">
        <f t="shared" si="35"/>
        <v>1.8924034663225755E-2</v>
      </c>
      <c r="H256" s="2">
        <f t="shared" si="31"/>
        <v>1.1110975539476218</v>
      </c>
      <c r="I256" s="2">
        <f t="shared" si="32"/>
        <v>52.631274754212008</v>
      </c>
    </row>
    <row r="257" spans="1:9" ht="13.5" x14ac:dyDescent="0.25">
      <c r="A257" s="3">
        <f>TITRES_STAT!B260</f>
        <v>42381</v>
      </c>
      <c r="B257" s="6">
        <f>TITRES_STAT!D260</f>
        <v>3.6387</v>
      </c>
      <c r="C257" s="2">
        <f t="shared" si="27"/>
        <v>-4.3499999999999872E-2</v>
      </c>
      <c r="D257" s="2">
        <f t="shared" si="28"/>
        <v>0</v>
      </c>
      <c r="E257" s="2">
        <f t="shared" si="29"/>
        <v>4.3499999999999872E-2</v>
      </c>
      <c r="F257" s="2">
        <f t="shared" si="35"/>
        <v>1.9524559437620846E-2</v>
      </c>
      <c r="G257" s="2">
        <f t="shared" si="35"/>
        <v>2.0679460758709616E-2</v>
      </c>
      <c r="H257" s="2">
        <f t="shared" si="31"/>
        <v>0.94415225161989014</v>
      </c>
      <c r="I257" s="2">
        <f t="shared" si="32"/>
        <v>48.56369920787899</v>
      </c>
    </row>
    <row r="258" spans="1:9" ht="13.5" x14ac:dyDescent="0.25">
      <c r="A258" s="3">
        <f>TITRES_STAT!B261</f>
        <v>42382</v>
      </c>
      <c r="B258" s="6">
        <f>TITRES_STAT!D261</f>
        <v>3.6532</v>
      </c>
      <c r="C258" s="2">
        <f t="shared" si="27"/>
        <v>1.4499999999999957E-2</v>
      </c>
      <c r="D258" s="2">
        <f t="shared" si="28"/>
        <v>1.4499999999999957E-2</v>
      </c>
      <c r="E258" s="2">
        <f t="shared" si="29"/>
        <v>0</v>
      </c>
      <c r="F258" s="2">
        <f t="shared" si="35"/>
        <v>1.916566233493364E-2</v>
      </c>
      <c r="G258" s="2">
        <f t="shared" si="35"/>
        <v>1.9202356418801785E-2</v>
      </c>
      <c r="H258" s="2">
        <f t="shared" si="31"/>
        <v>0.9980890843254937</v>
      </c>
      <c r="I258" s="2">
        <f t="shared" si="32"/>
        <v>49.952181419499837</v>
      </c>
    </row>
    <row r="259" spans="1:9" ht="13.5" x14ac:dyDescent="0.25">
      <c r="A259" s="3">
        <f>TITRES_STAT!B262</f>
        <v>42384</v>
      </c>
      <c r="B259" s="6">
        <f>TITRES_STAT!D262</f>
        <v>3.6314000000000002</v>
      </c>
      <c r="C259" s="2">
        <f t="shared" ref="C259:C322" si="36">B259-B258</f>
        <v>-2.179999999999982E-2</v>
      </c>
      <c r="D259" s="2">
        <f t="shared" ref="D259:D322" si="37">IF(C259&gt;0,C259,0)</f>
        <v>0</v>
      </c>
      <c r="E259" s="2">
        <f t="shared" ref="E259:E322" si="38">IF(C259&lt;0,-C259,0)</f>
        <v>2.179999999999982E-2</v>
      </c>
      <c r="F259" s="2">
        <f t="shared" si="35"/>
        <v>1.7796686453866953E-2</v>
      </c>
      <c r="G259" s="2">
        <f t="shared" si="35"/>
        <v>1.9387902388887358E-2</v>
      </c>
      <c r="H259" s="2">
        <f t="shared" si="31"/>
        <v>0.91792738053331402</v>
      </c>
      <c r="I259" s="2">
        <f t="shared" si="32"/>
        <v>47.860382507186891</v>
      </c>
    </row>
    <row r="260" spans="1:9" ht="13.5" x14ac:dyDescent="0.25">
      <c r="A260" s="3">
        <f>TITRES_STAT!B263</f>
        <v>42387</v>
      </c>
      <c r="B260" s="6">
        <f>TITRES_STAT!D263</f>
        <v>3.5951</v>
      </c>
      <c r="C260" s="2">
        <f t="shared" si="36"/>
        <v>-3.6300000000000221E-2</v>
      </c>
      <c r="D260" s="2">
        <f t="shared" si="37"/>
        <v>0</v>
      </c>
      <c r="E260" s="2">
        <f t="shared" si="38"/>
        <v>3.6300000000000221E-2</v>
      </c>
      <c r="F260" s="2">
        <f t="shared" si="35"/>
        <v>1.6525494564305028E-2</v>
      </c>
      <c r="G260" s="2">
        <f t="shared" si="35"/>
        <v>2.0595909361109704E-2</v>
      </c>
      <c r="H260" s="2">
        <f t="shared" si="31"/>
        <v>0.80236780394408558</v>
      </c>
      <c r="I260" s="2">
        <f t="shared" si="32"/>
        <v>44.517428806056124</v>
      </c>
    </row>
    <row r="261" spans="1:9" ht="13.5" x14ac:dyDescent="0.25">
      <c r="A261" s="3">
        <f>TITRES_STAT!B264</f>
        <v>42388</v>
      </c>
      <c r="B261" s="6">
        <f>TITRES_STAT!D264</f>
        <v>3.6314000000000002</v>
      </c>
      <c r="C261" s="2">
        <f t="shared" si="36"/>
        <v>3.6300000000000221E-2</v>
      </c>
      <c r="D261" s="2">
        <f t="shared" si="37"/>
        <v>3.6300000000000221E-2</v>
      </c>
      <c r="E261" s="2">
        <f t="shared" si="38"/>
        <v>0</v>
      </c>
      <c r="F261" s="2">
        <f t="shared" si="35"/>
        <v>1.7937959238283254E-2</v>
      </c>
      <c r="G261" s="2">
        <f t="shared" si="35"/>
        <v>1.9124772978173298E-2</v>
      </c>
      <c r="H261" s="2">
        <f t="shared" si="31"/>
        <v>0.93794364297842758</v>
      </c>
      <c r="I261" s="2">
        <f t="shared" si="32"/>
        <v>48.398912237556146</v>
      </c>
    </row>
    <row r="262" spans="1:9" ht="13.5" x14ac:dyDescent="0.25">
      <c r="A262" s="3">
        <f>TITRES_STAT!B265</f>
        <v>42389</v>
      </c>
      <c r="B262" s="6">
        <f>TITRES_STAT!D265</f>
        <v>3.6240999999999999</v>
      </c>
      <c r="C262" s="2">
        <f t="shared" si="36"/>
        <v>-7.3000000000003062E-3</v>
      </c>
      <c r="D262" s="2">
        <f t="shared" si="37"/>
        <v>0</v>
      </c>
      <c r="E262" s="2">
        <f t="shared" si="38"/>
        <v>7.3000000000003062E-3</v>
      </c>
      <c r="F262" s="2">
        <f t="shared" si="35"/>
        <v>1.6656676435548735E-2</v>
      </c>
      <c r="G262" s="2">
        <f t="shared" si="35"/>
        <v>1.8280146336875226E-2</v>
      </c>
      <c r="H262" s="2">
        <f t="shared" si="31"/>
        <v>0.91118944720636164</v>
      </c>
      <c r="I262" s="2">
        <f t="shared" si="32"/>
        <v>47.676563332759727</v>
      </c>
    </row>
    <row r="263" spans="1:9" ht="13.5" x14ac:dyDescent="0.25">
      <c r="A263" s="3">
        <f>TITRES_STAT!B266</f>
        <v>42390</v>
      </c>
      <c r="B263" s="6">
        <f>TITRES_STAT!D266</f>
        <v>3.6240999999999999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1.5466913833009539E-2</v>
      </c>
      <c r="G263" s="2">
        <f t="shared" si="35"/>
        <v>1.6974421598526995E-2</v>
      </c>
      <c r="H263" s="2">
        <f t="shared" si="31"/>
        <v>0.91118944720636164</v>
      </c>
      <c r="I263" s="2">
        <f t="shared" si="32"/>
        <v>47.676563332759727</v>
      </c>
    </row>
    <row r="264" spans="1:9" ht="13.5" x14ac:dyDescent="0.25">
      <c r="A264" s="3">
        <f>TITRES_STAT!B267</f>
        <v>42391</v>
      </c>
      <c r="B264" s="6">
        <f>TITRES_STAT!D267</f>
        <v>3.6240999999999999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1.4362134273508857E-2</v>
      </c>
      <c r="G264" s="2">
        <f t="shared" si="35"/>
        <v>1.5761962912917923E-2</v>
      </c>
      <c r="H264" s="2">
        <f t="shared" si="31"/>
        <v>0.91118944720636175</v>
      </c>
      <c r="I264" s="2">
        <f t="shared" si="32"/>
        <v>47.676563332759734</v>
      </c>
    </row>
    <row r="265" spans="1:9" ht="13.5" x14ac:dyDescent="0.25">
      <c r="A265" s="3">
        <f>TITRES_STAT!B268</f>
        <v>42394</v>
      </c>
      <c r="B265" s="6">
        <f>TITRES_STAT!D268</f>
        <v>3.6240999999999999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1.3336267539686796E-2</v>
      </c>
      <c r="G265" s="2">
        <f t="shared" si="35"/>
        <v>1.463610841913807E-2</v>
      </c>
      <c r="H265" s="2">
        <f t="shared" si="31"/>
        <v>0.91118944720636186</v>
      </c>
      <c r="I265" s="2">
        <f t="shared" si="32"/>
        <v>47.676563332759741</v>
      </c>
    </row>
    <row r="266" spans="1:9" ht="13.5" x14ac:dyDescent="0.25">
      <c r="A266" s="3">
        <f>TITRES_STAT!B269</f>
        <v>42395</v>
      </c>
      <c r="B266" s="6">
        <f>TITRES_STAT!D269</f>
        <v>3.6894999999999998</v>
      </c>
      <c r="C266" s="2">
        <f t="shared" si="36"/>
        <v>6.5399999999999903E-2</v>
      </c>
      <c r="D266" s="2">
        <f t="shared" si="37"/>
        <v>6.5399999999999903E-2</v>
      </c>
      <c r="E266" s="2">
        <f t="shared" si="38"/>
        <v>0</v>
      </c>
      <c r="F266" s="2">
        <f t="shared" si="35"/>
        <v>1.7055105572566304E-2</v>
      </c>
      <c r="G266" s="2">
        <f t="shared" si="35"/>
        <v>1.3590672103485352E-2</v>
      </c>
      <c r="H266" s="2">
        <f t="shared" si="31"/>
        <v>1.2549125931890073</v>
      </c>
      <c r="I266" s="2">
        <f t="shared" si="32"/>
        <v>55.652383022716137</v>
      </c>
    </row>
    <row r="267" spans="1:9" ht="13.5" x14ac:dyDescent="0.25">
      <c r="A267" s="3">
        <f>TITRES_STAT!B270</f>
        <v>42396</v>
      </c>
      <c r="B267" s="6">
        <f>TITRES_STAT!D270</f>
        <v>3.6240999999999999</v>
      </c>
      <c r="C267" s="2">
        <f t="shared" si="36"/>
        <v>-6.5399999999999903E-2</v>
      </c>
      <c r="D267" s="2">
        <f t="shared" si="37"/>
        <v>0</v>
      </c>
      <c r="E267" s="2">
        <f t="shared" si="38"/>
        <v>6.5399999999999903E-2</v>
      </c>
      <c r="F267" s="2">
        <f t="shared" si="35"/>
        <v>1.5836883745954426E-2</v>
      </c>
      <c r="G267" s="2">
        <f t="shared" si="35"/>
        <v>1.7291338381807821E-2</v>
      </c>
      <c r="H267" s="2">
        <f t="shared" si="31"/>
        <v>0.91588536388926245</v>
      </c>
      <c r="I267" s="2">
        <f t="shared" si="32"/>
        <v>47.804810306082615</v>
      </c>
    </row>
    <row r="268" spans="1:9" ht="13.5" x14ac:dyDescent="0.25">
      <c r="A268" s="3">
        <f>TITRES_STAT!B271</f>
        <v>42397</v>
      </c>
      <c r="B268" s="6">
        <f>TITRES_STAT!D271</f>
        <v>3.6677</v>
      </c>
      <c r="C268" s="2">
        <f t="shared" si="36"/>
        <v>4.3600000000000083E-2</v>
      </c>
      <c r="D268" s="2">
        <f t="shared" si="37"/>
        <v>4.3600000000000083E-2</v>
      </c>
      <c r="E268" s="2">
        <f t="shared" si="38"/>
        <v>0</v>
      </c>
      <c r="F268" s="2">
        <f t="shared" si="35"/>
        <v>1.7819963478386259E-2</v>
      </c>
      <c r="G268" s="2">
        <f t="shared" si="35"/>
        <v>1.6056242783107261E-2</v>
      </c>
      <c r="H268" s="2">
        <f t="shared" si="31"/>
        <v>1.1098464142018707</v>
      </c>
      <c r="I268" s="2">
        <f t="shared" si="32"/>
        <v>52.603185081683407</v>
      </c>
    </row>
    <row r="269" spans="1:9" ht="13.5" x14ac:dyDescent="0.25">
      <c r="A269" s="3">
        <f>TITRES_STAT!B272</f>
        <v>42398</v>
      </c>
      <c r="B269" s="6">
        <f>TITRES_STAT!D272</f>
        <v>3.6240999999999999</v>
      </c>
      <c r="C269" s="2">
        <f t="shared" si="36"/>
        <v>-4.3600000000000083E-2</v>
      </c>
      <c r="D269" s="2">
        <f t="shared" si="37"/>
        <v>0</v>
      </c>
      <c r="E269" s="2">
        <f t="shared" si="38"/>
        <v>4.3600000000000083E-2</v>
      </c>
      <c r="F269" s="2">
        <f t="shared" ref="F269:G284" si="39">((F268*13)+D269)/14</f>
        <v>1.6547108944215811E-2</v>
      </c>
      <c r="G269" s="2">
        <f t="shared" si="39"/>
        <v>1.8023654012885321E-2</v>
      </c>
      <c r="H269" s="2">
        <f t="shared" si="31"/>
        <v>0.91807737389910438</v>
      </c>
      <c r="I269" s="2">
        <f t="shared" si="32"/>
        <v>47.864459817531717</v>
      </c>
    </row>
    <row r="270" spans="1:9" ht="13.5" x14ac:dyDescent="0.25">
      <c r="A270" s="3">
        <f>TITRES_STAT!B273</f>
        <v>42401</v>
      </c>
      <c r="B270" s="6">
        <f>TITRES_STAT!D273</f>
        <v>3.6314000000000002</v>
      </c>
      <c r="C270" s="2">
        <f t="shared" si="36"/>
        <v>7.3000000000003062E-3</v>
      </c>
      <c r="D270" s="2">
        <f t="shared" si="37"/>
        <v>7.3000000000003062E-3</v>
      </c>
      <c r="E270" s="2">
        <f t="shared" si="38"/>
        <v>0</v>
      </c>
      <c r="F270" s="2">
        <f t="shared" si="39"/>
        <v>1.5886601162486132E-2</v>
      </c>
      <c r="G270" s="2">
        <f t="shared" si="39"/>
        <v>1.6736250154822083E-2</v>
      </c>
      <c r="H270" s="2">
        <f t="shared" si="31"/>
        <v>0.94923301310173425</v>
      </c>
      <c r="I270" s="2">
        <f t="shared" si="32"/>
        <v>48.697770185579756</v>
      </c>
    </row>
    <row r="271" spans="1:9" ht="13.5" x14ac:dyDescent="0.25">
      <c r="A271" s="3">
        <f>TITRES_STAT!B274</f>
        <v>42402</v>
      </c>
      <c r="B271" s="6">
        <f>TITRES_STAT!D274</f>
        <v>3.6604999999999999</v>
      </c>
      <c r="C271" s="2">
        <f t="shared" si="36"/>
        <v>2.9099999999999682E-2</v>
      </c>
      <c r="D271" s="2">
        <f t="shared" si="37"/>
        <v>2.9099999999999682E-2</v>
      </c>
      <c r="E271" s="2">
        <f t="shared" si="38"/>
        <v>0</v>
      </c>
      <c r="F271" s="2">
        <f t="shared" si="39"/>
        <v>1.683041536516567E-2</v>
      </c>
      <c r="G271" s="2">
        <f t="shared" si="39"/>
        <v>1.5540803715191936E-2</v>
      </c>
      <c r="H271" s="2">
        <f t="shared" si="31"/>
        <v>1.0829823008904664</v>
      </c>
      <c r="I271" s="2">
        <f t="shared" si="32"/>
        <v>51.991910849530313</v>
      </c>
    </row>
    <row r="272" spans="1:9" ht="13.5" x14ac:dyDescent="0.25">
      <c r="A272" s="3">
        <f>TITRES_STAT!B275</f>
        <v>42403</v>
      </c>
      <c r="B272" s="6">
        <f>TITRES_STAT!D275</f>
        <v>3.6240999999999999</v>
      </c>
      <c r="C272" s="2">
        <f t="shared" si="36"/>
        <v>-3.6399999999999988E-2</v>
      </c>
      <c r="D272" s="2">
        <f t="shared" si="37"/>
        <v>0</v>
      </c>
      <c r="E272" s="2">
        <f t="shared" si="38"/>
        <v>3.6399999999999988E-2</v>
      </c>
      <c r="F272" s="2">
        <f t="shared" si="39"/>
        <v>1.5628242839082408E-2</v>
      </c>
      <c r="G272" s="2">
        <f t="shared" si="39"/>
        <v>1.703074630696394E-2</v>
      </c>
      <c r="H272" s="2">
        <f t="shared" si="31"/>
        <v>0.91764873701934935</v>
      </c>
      <c r="I272" s="2">
        <f t="shared" si="32"/>
        <v>47.852806371915342</v>
      </c>
    </row>
    <row r="273" spans="1:9" ht="13.5" x14ac:dyDescent="0.25">
      <c r="A273" s="3">
        <f>TITRES_STAT!B276</f>
        <v>42404</v>
      </c>
      <c r="B273" s="6">
        <f>TITRES_STAT!D276</f>
        <v>3.6240999999999999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1.4511939779147951E-2</v>
      </c>
      <c r="G273" s="2">
        <f t="shared" si="39"/>
        <v>1.5814264427895085E-2</v>
      </c>
      <c r="H273" s="2">
        <f t="shared" ref="H273:H336" si="40">F273/G273</f>
        <v>0.91764873701934946</v>
      </c>
      <c r="I273" s="2">
        <f t="shared" ref="I273:I336" si="41">IF(G273=0,100,100-(100/(1+H273)))</f>
        <v>47.852806371915342</v>
      </c>
    </row>
    <row r="274" spans="1:9" ht="13.5" x14ac:dyDescent="0.25">
      <c r="A274" s="3">
        <f>TITRES_STAT!B277</f>
        <v>42405</v>
      </c>
      <c r="B274" s="6">
        <f>TITRES_STAT!D277</f>
        <v>3.6240999999999999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1.3475372652065954E-2</v>
      </c>
      <c r="G274" s="2">
        <f t="shared" si="39"/>
        <v>1.4684674111616865E-2</v>
      </c>
      <c r="H274" s="2">
        <f t="shared" si="40"/>
        <v>0.91764873701934946</v>
      </c>
      <c r="I274" s="2">
        <f t="shared" si="41"/>
        <v>47.852806371915342</v>
      </c>
    </row>
    <row r="275" spans="1:9" ht="13.5" x14ac:dyDescent="0.25">
      <c r="A275" s="3">
        <f>TITRES_STAT!B278</f>
        <v>42408</v>
      </c>
      <c r="B275" s="6">
        <f>TITRES_STAT!D278</f>
        <v>3.6168999999999998</v>
      </c>
      <c r="C275" s="2">
        <f t="shared" si="36"/>
        <v>-7.2000000000000952E-3</v>
      </c>
      <c r="D275" s="2">
        <f t="shared" si="37"/>
        <v>0</v>
      </c>
      <c r="E275" s="2">
        <f t="shared" si="38"/>
        <v>7.2000000000000952E-3</v>
      </c>
      <c r="F275" s="2">
        <f t="shared" si="39"/>
        <v>1.2512846034061244E-2</v>
      </c>
      <c r="G275" s="2">
        <f t="shared" si="39"/>
        <v>1.4150054532215668E-2</v>
      </c>
      <c r="H275" s="2">
        <f t="shared" si="40"/>
        <v>0.88429666511694616</v>
      </c>
      <c r="I275" s="2">
        <f t="shared" si="41"/>
        <v>46.929800465473072</v>
      </c>
    </row>
    <row r="276" spans="1:9" ht="13.5" x14ac:dyDescent="0.25">
      <c r="A276" s="3">
        <f>TITRES_STAT!B279</f>
        <v>42409</v>
      </c>
      <c r="B276" s="6">
        <f>TITRES_STAT!D279</f>
        <v>3.6168999999999998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1.1619071317342583E-2</v>
      </c>
      <c r="G276" s="2">
        <f t="shared" si="39"/>
        <v>1.3139336351343121E-2</v>
      </c>
      <c r="H276" s="2">
        <f t="shared" si="40"/>
        <v>0.88429666511694593</v>
      </c>
      <c r="I276" s="2">
        <f t="shared" si="41"/>
        <v>46.929800465473065</v>
      </c>
    </row>
    <row r="277" spans="1:9" ht="13.5" x14ac:dyDescent="0.25">
      <c r="A277" s="3">
        <f>TITRES_STAT!B280</f>
        <v>42410</v>
      </c>
      <c r="B277" s="6">
        <f>TITRES_STAT!D280</f>
        <v>3.6459000000000001</v>
      </c>
      <c r="C277" s="2">
        <f t="shared" si="36"/>
        <v>2.9000000000000359E-2</v>
      </c>
      <c r="D277" s="2">
        <f t="shared" si="37"/>
        <v>2.9000000000000359E-2</v>
      </c>
      <c r="E277" s="2">
        <f t="shared" si="38"/>
        <v>0</v>
      </c>
      <c r="F277" s="2">
        <f t="shared" si="39"/>
        <v>1.2860566223246708E-2</v>
      </c>
      <c r="G277" s="2">
        <f t="shared" si="39"/>
        <v>1.2200812326247184E-2</v>
      </c>
      <c r="H277" s="2">
        <f t="shared" si="40"/>
        <v>1.0540745877698829</v>
      </c>
      <c r="I277" s="2">
        <f t="shared" si="41"/>
        <v>51.316276149168274</v>
      </c>
    </row>
    <row r="278" spans="1:9" ht="13.5" x14ac:dyDescent="0.25">
      <c r="A278" s="3">
        <f>TITRES_STAT!B281</f>
        <v>42411</v>
      </c>
      <c r="B278" s="6">
        <f>TITRES_STAT!D281</f>
        <v>3.6314000000000002</v>
      </c>
      <c r="C278" s="2">
        <f t="shared" si="36"/>
        <v>-1.4499999999999957E-2</v>
      </c>
      <c r="D278" s="2">
        <f t="shared" si="37"/>
        <v>0</v>
      </c>
      <c r="E278" s="2">
        <f t="shared" si="38"/>
        <v>1.4499999999999957E-2</v>
      </c>
      <c r="F278" s="2">
        <f t="shared" si="39"/>
        <v>1.1941954350157657E-2</v>
      </c>
      <c r="G278" s="2">
        <f t="shared" si="39"/>
        <v>1.2365040017229526E-2</v>
      </c>
      <c r="H278" s="2">
        <f t="shared" si="40"/>
        <v>0.96578372035332372</v>
      </c>
      <c r="I278" s="2">
        <f t="shared" si="41"/>
        <v>49.129703860795878</v>
      </c>
    </row>
    <row r="279" spans="1:9" ht="13.5" x14ac:dyDescent="0.25">
      <c r="A279" s="3">
        <f>TITRES_STAT!B282</f>
        <v>42412</v>
      </c>
      <c r="B279" s="6">
        <f>TITRES_STAT!D282</f>
        <v>3.6314000000000002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1.1088957610860681E-2</v>
      </c>
      <c r="G279" s="2">
        <f t="shared" si="39"/>
        <v>1.1481822873141702E-2</v>
      </c>
      <c r="H279" s="2">
        <f t="shared" si="40"/>
        <v>0.96578372035332372</v>
      </c>
      <c r="I279" s="2">
        <f t="shared" si="41"/>
        <v>49.129703860795878</v>
      </c>
    </row>
    <row r="280" spans="1:9" ht="13.5" x14ac:dyDescent="0.25">
      <c r="A280" s="3">
        <f>TITRES_STAT!B283</f>
        <v>42415</v>
      </c>
      <c r="B280" s="6">
        <f>TITRES_STAT!D283</f>
        <v>3.6314000000000002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1.029688921008492E-2</v>
      </c>
      <c r="G280" s="2">
        <f t="shared" si="39"/>
        <v>1.0661692667917295E-2</v>
      </c>
      <c r="H280" s="2">
        <f t="shared" si="40"/>
        <v>0.96578372035332383</v>
      </c>
      <c r="I280" s="2">
        <f t="shared" si="41"/>
        <v>49.129703860795878</v>
      </c>
    </row>
    <row r="281" spans="1:9" ht="13.5" x14ac:dyDescent="0.25">
      <c r="A281" s="3">
        <f>TITRES_STAT!B284</f>
        <v>42416</v>
      </c>
      <c r="B281" s="6">
        <f>TITRES_STAT!D284</f>
        <v>3.6314000000000002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9.5613971236502837E-3</v>
      </c>
      <c r="G281" s="2">
        <f t="shared" si="39"/>
        <v>9.9001431916374873E-3</v>
      </c>
      <c r="H281" s="2">
        <f t="shared" si="40"/>
        <v>0.96578372035332405</v>
      </c>
      <c r="I281" s="2">
        <f t="shared" si="41"/>
        <v>49.129703860795885</v>
      </c>
    </row>
    <row r="282" spans="1:9" ht="13.5" x14ac:dyDescent="0.25">
      <c r="A282" s="3">
        <f>TITRES_STAT!B285</f>
        <v>42417</v>
      </c>
      <c r="B282" s="6">
        <f>TITRES_STAT!D285</f>
        <v>3.6314000000000002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8.8784401862466913E-3</v>
      </c>
      <c r="G282" s="2">
        <f t="shared" si="39"/>
        <v>9.1929901065205249E-3</v>
      </c>
      <c r="H282" s="2">
        <f t="shared" si="40"/>
        <v>0.96578372035332383</v>
      </c>
      <c r="I282" s="2">
        <f t="shared" si="41"/>
        <v>49.129703860795878</v>
      </c>
    </row>
    <row r="283" spans="1:9" ht="13.5" x14ac:dyDescent="0.25">
      <c r="A283" s="3">
        <f>TITRES_STAT!B286</f>
        <v>42418</v>
      </c>
      <c r="B283" s="6">
        <f>TITRES_STAT!D286</f>
        <v>3.6387</v>
      </c>
      <c r="C283" s="2">
        <f t="shared" si="36"/>
        <v>7.2999999999998622E-3</v>
      </c>
      <c r="D283" s="2">
        <f t="shared" si="37"/>
        <v>7.2999999999998622E-3</v>
      </c>
      <c r="E283" s="2">
        <f t="shared" si="38"/>
        <v>0</v>
      </c>
      <c r="F283" s="2">
        <f t="shared" si="39"/>
        <v>8.7656944586576319E-3</v>
      </c>
      <c r="G283" s="2">
        <f t="shared" si="39"/>
        <v>8.5363479560547732E-3</v>
      </c>
      <c r="H283" s="2">
        <f t="shared" si="40"/>
        <v>1.0268670517864944</v>
      </c>
      <c r="I283" s="2">
        <f t="shared" si="41"/>
        <v>50.6627729175136</v>
      </c>
    </row>
    <row r="284" spans="1:9" ht="13.5" x14ac:dyDescent="0.25">
      <c r="A284" s="3">
        <f>TITRES_STAT!B287</f>
        <v>42419</v>
      </c>
      <c r="B284" s="6">
        <f>TITRES_STAT!D287</f>
        <v>3.6314000000000002</v>
      </c>
      <c r="C284" s="2">
        <f t="shared" si="36"/>
        <v>-7.2999999999998622E-3</v>
      </c>
      <c r="D284" s="2">
        <f t="shared" si="37"/>
        <v>0</v>
      </c>
      <c r="E284" s="2">
        <f t="shared" si="38"/>
        <v>7.2999999999998622E-3</v>
      </c>
      <c r="F284" s="2">
        <f t="shared" si="39"/>
        <v>8.1395734258963726E-3</v>
      </c>
      <c r="G284" s="2">
        <f t="shared" si="39"/>
        <v>8.4480373877651362E-3</v>
      </c>
      <c r="H284" s="2">
        <f t="shared" si="40"/>
        <v>0.96348690853150154</v>
      </c>
      <c r="I284" s="2">
        <f t="shared" si="41"/>
        <v>49.070197735726012</v>
      </c>
    </row>
    <row r="285" spans="1:9" ht="13.5" x14ac:dyDescent="0.25">
      <c r="A285" s="3">
        <f>TITRES_STAT!B288</f>
        <v>42422</v>
      </c>
      <c r="B285" s="6">
        <f>TITRES_STAT!D288</f>
        <v>3.6240999999999999</v>
      </c>
      <c r="C285" s="2">
        <f t="shared" si="36"/>
        <v>-7.3000000000003062E-3</v>
      </c>
      <c r="D285" s="2">
        <f t="shared" si="37"/>
        <v>0</v>
      </c>
      <c r="E285" s="2">
        <f t="shared" si="38"/>
        <v>7.3000000000003062E-3</v>
      </c>
      <c r="F285" s="2">
        <f t="shared" ref="F285:G300" si="42">((F284*13)+D285)/14</f>
        <v>7.5581753240466319E-3</v>
      </c>
      <c r="G285" s="2">
        <f t="shared" si="42"/>
        <v>8.3660347172105059E-3</v>
      </c>
      <c r="H285" s="2">
        <f t="shared" si="40"/>
        <v>0.90343580675060364</v>
      </c>
      <c r="I285" s="2">
        <f t="shared" si="41"/>
        <v>47.463423959270706</v>
      </c>
    </row>
    <row r="286" spans="1:9" ht="13.5" x14ac:dyDescent="0.25">
      <c r="A286" s="3">
        <f>TITRES_STAT!B289</f>
        <v>42423</v>
      </c>
      <c r="B286" s="6">
        <f>TITRES_STAT!D289</f>
        <v>3.6168999999999998</v>
      </c>
      <c r="C286" s="2">
        <f t="shared" si="36"/>
        <v>-7.2000000000000952E-3</v>
      </c>
      <c r="D286" s="2">
        <f t="shared" si="37"/>
        <v>0</v>
      </c>
      <c r="E286" s="2">
        <f t="shared" si="38"/>
        <v>7.2000000000000952E-3</v>
      </c>
      <c r="F286" s="2">
        <f t="shared" si="42"/>
        <v>7.0183056580433011E-3</v>
      </c>
      <c r="G286" s="2">
        <f t="shared" si="42"/>
        <v>8.2827465231240481E-3</v>
      </c>
      <c r="H286" s="2">
        <f t="shared" si="40"/>
        <v>0.84734038865602868</v>
      </c>
      <c r="I286" s="2">
        <f t="shared" si="41"/>
        <v>45.868124459319766</v>
      </c>
    </row>
    <row r="287" spans="1:9" ht="13.5" x14ac:dyDescent="0.25">
      <c r="A287" s="3">
        <f>TITRES_STAT!B290</f>
        <v>42424</v>
      </c>
      <c r="B287" s="6">
        <f>TITRES_STAT!D290</f>
        <v>3.6095999999999999</v>
      </c>
      <c r="C287" s="2">
        <f t="shared" si="36"/>
        <v>-7.2999999999998622E-3</v>
      </c>
      <c r="D287" s="2">
        <f t="shared" si="37"/>
        <v>0</v>
      </c>
      <c r="E287" s="2">
        <f t="shared" si="38"/>
        <v>7.2999999999998622E-3</v>
      </c>
      <c r="F287" s="2">
        <f t="shared" si="42"/>
        <v>6.5169981110402078E-3</v>
      </c>
      <c r="G287" s="2">
        <f t="shared" si="42"/>
        <v>8.2125503429008925E-3</v>
      </c>
      <c r="H287" s="2">
        <f t="shared" si="40"/>
        <v>0.79354132869013616</v>
      </c>
      <c r="I287" s="2">
        <f t="shared" si="41"/>
        <v>44.244384893526679</v>
      </c>
    </row>
    <row r="288" spans="1:9" ht="13.5" x14ac:dyDescent="0.25">
      <c r="A288" s="3">
        <f>TITRES_STAT!B291</f>
        <v>42425</v>
      </c>
      <c r="B288" s="6">
        <f>TITRES_STAT!D291</f>
        <v>3.6023999999999998</v>
      </c>
      <c r="C288" s="2">
        <f t="shared" si="36"/>
        <v>-7.2000000000000952E-3</v>
      </c>
      <c r="D288" s="2">
        <f t="shared" si="37"/>
        <v>0</v>
      </c>
      <c r="E288" s="2">
        <f t="shared" si="38"/>
        <v>7.2000000000000952E-3</v>
      </c>
      <c r="F288" s="2">
        <f t="shared" si="42"/>
        <v>6.0514982459659071E-3</v>
      </c>
      <c r="G288" s="2">
        <f t="shared" si="42"/>
        <v>8.140225318407978E-3</v>
      </c>
      <c r="H288" s="2">
        <f t="shared" si="40"/>
        <v>0.74340672515308548</v>
      </c>
      <c r="I288" s="2">
        <f t="shared" si="41"/>
        <v>42.641038056556091</v>
      </c>
    </row>
    <row r="289" spans="1:9" ht="13.5" x14ac:dyDescent="0.25">
      <c r="A289" s="3">
        <f>TITRES_STAT!B292</f>
        <v>42426</v>
      </c>
      <c r="B289" s="6">
        <f>TITRES_STAT!D292</f>
        <v>3.6314000000000002</v>
      </c>
      <c r="C289" s="2">
        <f t="shared" si="36"/>
        <v>2.9000000000000359E-2</v>
      </c>
      <c r="D289" s="2">
        <f t="shared" si="37"/>
        <v>2.9000000000000359E-2</v>
      </c>
      <c r="E289" s="2">
        <f t="shared" si="38"/>
        <v>0</v>
      </c>
      <c r="F289" s="2">
        <f t="shared" si="42"/>
        <v>7.6906769426826537E-3</v>
      </c>
      <c r="G289" s="2">
        <f t="shared" si="42"/>
        <v>7.5587806528074081E-3</v>
      </c>
      <c r="H289" s="2">
        <f t="shared" si="40"/>
        <v>1.0174494135937464</v>
      </c>
      <c r="I289" s="2">
        <f t="shared" si="41"/>
        <v>50.432462233654306</v>
      </c>
    </row>
    <row r="290" spans="1:9" ht="13.5" x14ac:dyDescent="0.25">
      <c r="A290" s="3">
        <f>TITRES_STAT!B293</f>
        <v>42429</v>
      </c>
      <c r="B290" s="6">
        <f>TITRES_STAT!D293</f>
        <v>3.6604999999999999</v>
      </c>
      <c r="C290" s="2">
        <f t="shared" si="36"/>
        <v>2.9099999999999682E-2</v>
      </c>
      <c r="D290" s="2">
        <f t="shared" si="37"/>
        <v>2.9099999999999682E-2</v>
      </c>
      <c r="E290" s="2">
        <f t="shared" si="38"/>
        <v>0</v>
      </c>
      <c r="F290" s="2">
        <f t="shared" si="42"/>
        <v>9.2199143039195831E-3</v>
      </c>
      <c r="G290" s="2">
        <f t="shared" si="42"/>
        <v>7.0188677490354507E-3</v>
      </c>
      <c r="H290" s="2">
        <f t="shared" si="40"/>
        <v>1.3135899739935413</v>
      </c>
      <c r="I290" s="2">
        <f t="shared" si="41"/>
        <v>56.777129429123654</v>
      </c>
    </row>
    <row r="291" spans="1:9" ht="13.5" x14ac:dyDescent="0.25">
      <c r="A291" s="3">
        <f>TITRES_STAT!B294</f>
        <v>42430</v>
      </c>
      <c r="B291" s="6">
        <f>TITRES_STAT!D294</f>
        <v>3.6749999999999998</v>
      </c>
      <c r="C291" s="2">
        <f t="shared" si="36"/>
        <v>1.4499999999999957E-2</v>
      </c>
      <c r="D291" s="2">
        <f t="shared" si="37"/>
        <v>1.4499999999999957E-2</v>
      </c>
      <c r="E291" s="2">
        <f t="shared" si="38"/>
        <v>0</v>
      </c>
      <c r="F291" s="2">
        <f t="shared" si="42"/>
        <v>9.597063282211037E-3</v>
      </c>
      <c r="G291" s="2">
        <f t="shared" si="42"/>
        <v>6.5175200526757749E-3</v>
      </c>
      <c r="H291" s="2">
        <f t="shared" si="40"/>
        <v>1.4725023022017327</v>
      </c>
      <c r="I291" s="2">
        <f t="shared" si="41"/>
        <v>59.555143826984008</v>
      </c>
    </row>
    <row r="292" spans="1:9" ht="13.5" x14ac:dyDescent="0.25">
      <c r="A292" s="3">
        <f>TITRES_STAT!B295</f>
        <v>42431</v>
      </c>
      <c r="B292" s="6">
        <f>TITRES_STAT!D295</f>
        <v>3.6821999999999999</v>
      </c>
      <c r="C292" s="2">
        <f t="shared" si="36"/>
        <v>7.2000000000000952E-3</v>
      </c>
      <c r="D292" s="2">
        <f t="shared" si="37"/>
        <v>7.2000000000000952E-3</v>
      </c>
      <c r="E292" s="2">
        <f t="shared" si="38"/>
        <v>0</v>
      </c>
      <c r="F292" s="2">
        <f t="shared" si="42"/>
        <v>9.425844476338827E-3</v>
      </c>
      <c r="G292" s="2">
        <f t="shared" si="42"/>
        <v>6.0519829060560765E-3</v>
      </c>
      <c r="H292" s="2">
        <f t="shared" si="40"/>
        <v>1.5574803535724806</v>
      </c>
      <c r="I292" s="2">
        <f t="shared" si="41"/>
        <v>60.899015368656698</v>
      </c>
    </row>
    <row r="293" spans="1:9" ht="13.5" x14ac:dyDescent="0.25">
      <c r="A293" s="3">
        <f>TITRES_STAT!B296</f>
        <v>42432</v>
      </c>
      <c r="B293" s="6">
        <f>TITRES_STAT!D296</f>
        <v>3.6314000000000002</v>
      </c>
      <c r="C293" s="2">
        <f t="shared" si="36"/>
        <v>-5.0799999999999734E-2</v>
      </c>
      <c r="D293" s="2">
        <f t="shared" si="37"/>
        <v>0</v>
      </c>
      <c r="E293" s="2">
        <f t="shared" si="38"/>
        <v>5.0799999999999734E-2</v>
      </c>
      <c r="F293" s="2">
        <f t="shared" si="42"/>
        <v>8.7525698708860542E-3</v>
      </c>
      <c r="G293" s="2">
        <f t="shared" si="42"/>
        <v>9.2482698413377668E-3</v>
      </c>
      <c r="H293" s="2">
        <f t="shared" si="40"/>
        <v>0.94640078858468846</v>
      </c>
      <c r="I293" s="2">
        <f t="shared" si="41"/>
        <v>48.623119870027232</v>
      </c>
    </row>
    <row r="294" spans="1:9" ht="13.5" x14ac:dyDescent="0.25">
      <c r="A294" s="3">
        <f>TITRES_STAT!B297</f>
        <v>42433</v>
      </c>
      <c r="B294" s="6">
        <f>TITRES_STAT!D297</f>
        <v>3.7403</v>
      </c>
      <c r="C294" s="2">
        <f t="shared" si="36"/>
        <v>0.10889999999999977</v>
      </c>
      <c r="D294" s="2">
        <f t="shared" si="37"/>
        <v>0.10889999999999977</v>
      </c>
      <c r="E294" s="2">
        <f t="shared" si="38"/>
        <v>0</v>
      </c>
      <c r="F294" s="2">
        <f t="shared" si="42"/>
        <v>1.5905957737251321E-2</v>
      </c>
      <c r="G294" s="2">
        <f t="shared" si="42"/>
        <v>8.5876791383850699E-3</v>
      </c>
      <c r="H294" s="2">
        <f t="shared" si="40"/>
        <v>1.8521835155851512</v>
      </c>
      <c r="I294" s="2">
        <f t="shared" si="41"/>
        <v>64.939142431203592</v>
      </c>
    </row>
    <row r="295" spans="1:9" ht="13.5" x14ac:dyDescent="0.25">
      <c r="A295" s="3">
        <f>TITRES_STAT!B298</f>
        <v>42436</v>
      </c>
      <c r="B295" s="6">
        <f>TITRES_STAT!D298</f>
        <v>3.6314000000000002</v>
      </c>
      <c r="C295" s="2">
        <f t="shared" si="36"/>
        <v>-0.10889999999999977</v>
      </c>
      <c r="D295" s="2">
        <f t="shared" si="37"/>
        <v>0</v>
      </c>
      <c r="E295" s="2">
        <f t="shared" si="38"/>
        <v>0.10889999999999977</v>
      </c>
      <c r="F295" s="2">
        <f t="shared" si="42"/>
        <v>1.4769817898876226E-2</v>
      </c>
      <c r="G295" s="2">
        <f t="shared" si="42"/>
        <v>1.5752844914214692E-2</v>
      </c>
      <c r="H295" s="2">
        <f t="shared" si="40"/>
        <v>0.9375968581743972</v>
      </c>
      <c r="I295" s="2">
        <f t="shared" si="41"/>
        <v>48.389676842157996</v>
      </c>
    </row>
    <row r="296" spans="1:9" ht="13.5" x14ac:dyDescent="0.25">
      <c r="A296" s="3">
        <f>TITRES_STAT!B299</f>
        <v>42437</v>
      </c>
      <c r="B296" s="6">
        <f>TITRES_STAT!D299</f>
        <v>3.6314000000000002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1.3714830906099354E-2</v>
      </c>
      <c r="G296" s="2">
        <f t="shared" si="42"/>
        <v>1.46276417060565E-2</v>
      </c>
      <c r="H296" s="2">
        <f t="shared" si="40"/>
        <v>0.9375968581743972</v>
      </c>
      <c r="I296" s="2">
        <f t="shared" si="41"/>
        <v>48.389676842157996</v>
      </c>
    </row>
    <row r="297" spans="1:9" ht="13.5" x14ac:dyDescent="0.25">
      <c r="A297" s="3">
        <f>TITRES_STAT!B300</f>
        <v>42438</v>
      </c>
      <c r="B297" s="6">
        <f>TITRES_STAT!D300</f>
        <v>3.6314000000000002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1.2735200127092257E-2</v>
      </c>
      <c r="G297" s="2">
        <f t="shared" si="42"/>
        <v>1.3582810155623893E-2</v>
      </c>
      <c r="H297" s="2">
        <f t="shared" si="40"/>
        <v>0.9375968581743972</v>
      </c>
      <c r="I297" s="2">
        <f t="shared" si="41"/>
        <v>48.389676842157996</v>
      </c>
    </row>
    <row r="298" spans="1:9" ht="13.5" x14ac:dyDescent="0.25">
      <c r="A298" s="3">
        <f>TITRES_STAT!B301</f>
        <v>42439</v>
      </c>
      <c r="B298" s="6">
        <f>TITRES_STAT!D301</f>
        <v>3.6532</v>
      </c>
      <c r="C298" s="2">
        <f t="shared" si="36"/>
        <v>2.179999999999982E-2</v>
      </c>
      <c r="D298" s="2">
        <f t="shared" si="37"/>
        <v>2.179999999999982E-2</v>
      </c>
      <c r="E298" s="2">
        <f t="shared" si="38"/>
        <v>0</v>
      </c>
      <c r="F298" s="2">
        <f t="shared" si="42"/>
        <v>1.3382685832299941E-2</v>
      </c>
      <c r="G298" s="2">
        <f t="shared" si="42"/>
        <v>1.2612609430222186E-2</v>
      </c>
      <c r="H298" s="2">
        <f t="shared" si="40"/>
        <v>1.0610560729988598</v>
      </c>
      <c r="I298" s="2">
        <f t="shared" si="41"/>
        <v>51.481184180254317</v>
      </c>
    </row>
    <row r="299" spans="1:9" ht="13.5" x14ac:dyDescent="0.25">
      <c r="A299" s="3">
        <f>TITRES_STAT!B302</f>
        <v>42440</v>
      </c>
      <c r="B299" s="6">
        <f>TITRES_STAT!D302</f>
        <v>3.6677</v>
      </c>
      <c r="C299" s="2">
        <f t="shared" si="36"/>
        <v>1.4499999999999957E-2</v>
      </c>
      <c r="D299" s="2">
        <f t="shared" si="37"/>
        <v>1.4499999999999957E-2</v>
      </c>
      <c r="E299" s="2">
        <f t="shared" si="38"/>
        <v>0</v>
      </c>
      <c r="F299" s="2">
        <f t="shared" si="42"/>
        <v>1.3462493987135657E-2</v>
      </c>
      <c r="G299" s="2">
        <f t="shared" si="42"/>
        <v>1.1711708756634886E-2</v>
      </c>
      <c r="H299" s="2">
        <f t="shared" si="40"/>
        <v>1.1494901612464468</v>
      </c>
      <c r="I299" s="2">
        <f t="shared" si="41"/>
        <v>53.477339974418868</v>
      </c>
    </row>
    <row r="300" spans="1:9" ht="13.5" x14ac:dyDescent="0.25">
      <c r="A300" s="3">
        <f>TITRES_STAT!B303</f>
        <v>42443</v>
      </c>
      <c r="B300" s="6">
        <f>TITRES_STAT!D303</f>
        <v>3.7403</v>
      </c>
      <c r="C300" s="2">
        <f t="shared" si="36"/>
        <v>7.2599999999999998E-2</v>
      </c>
      <c r="D300" s="2">
        <f t="shared" si="37"/>
        <v>7.2599999999999998E-2</v>
      </c>
      <c r="E300" s="2">
        <f t="shared" si="38"/>
        <v>0</v>
      </c>
      <c r="F300" s="2">
        <f t="shared" si="42"/>
        <v>1.7686601559483112E-2</v>
      </c>
      <c r="G300" s="2">
        <f t="shared" si="42"/>
        <v>1.0875158131160965E-2</v>
      </c>
      <c r="H300" s="2">
        <f t="shared" si="40"/>
        <v>1.6263305182482894</v>
      </c>
      <c r="I300" s="2">
        <f t="shared" si="41"/>
        <v>61.92406123099159</v>
      </c>
    </row>
    <row r="301" spans="1:9" ht="13.5" x14ac:dyDescent="0.25">
      <c r="A301" s="3">
        <f>TITRES_STAT!B304</f>
        <v>42444</v>
      </c>
      <c r="B301" s="6">
        <f>TITRES_STAT!D304</f>
        <v>3.6314000000000002</v>
      </c>
      <c r="C301" s="2">
        <f t="shared" si="36"/>
        <v>-0.10889999999999977</v>
      </c>
      <c r="D301" s="2">
        <f t="shared" si="37"/>
        <v>0</v>
      </c>
      <c r="E301" s="2">
        <f t="shared" si="38"/>
        <v>0.10889999999999977</v>
      </c>
      <c r="F301" s="2">
        <f t="shared" ref="F301:G316" si="43">((F300*13)+D301)/14</f>
        <v>1.6423272876662891E-2</v>
      </c>
      <c r="G301" s="2">
        <f t="shared" si="43"/>
        <v>1.7876932550363735E-2</v>
      </c>
      <c r="H301" s="2">
        <f t="shared" si="40"/>
        <v>0.91868517321942533</v>
      </c>
      <c r="I301" s="2">
        <f t="shared" si="41"/>
        <v>47.880975265886541</v>
      </c>
    </row>
    <row r="302" spans="1:9" ht="13.5" x14ac:dyDescent="0.25">
      <c r="A302" s="3">
        <f>TITRES_STAT!B305</f>
        <v>42445</v>
      </c>
      <c r="B302" s="6">
        <f>TITRES_STAT!D305</f>
        <v>3.6314000000000002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1.5250181956901256E-2</v>
      </c>
      <c r="G302" s="2">
        <f t="shared" si="43"/>
        <v>1.6600008796766326E-2</v>
      </c>
      <c r="H302" s="2">
        <f t="shared" si="40"/>
        <v>0.91868517321942533</v>
      </c>
      <c r="I302" s="2">
        <f t="shared" si="41"/>
        <v>47.880975265886541</v>
      </c>
    </row>
    <row r="303" spans="1:9" ht="13.5" x14ac:dyDescent="0.25">
      <c r="A303" s="3">
        <f>TITRES_STAT!B306</f>
        <v>42446</v>
      </c>
      <c r="B303" s="6">
        <f>TITRES_STAT!D306</f>
        <v>3.7403</v>
      </c>
      <c r="C303" s="2">
        <f t="shared" si="36"/>
        <v>0.10889999999999977</v>
      </c>
      <c r="D303" s="2">
        <f t="shared" si="37"/>
        <v>0.10889999999999977</v>
      </c>
      <c r="E303" s="2">
        <f t="shared" si="38"/>
        <v>0</v>
      </c>
      <c r="F303" s="2">
        <f t="shared" si="43"/>
        <v>2.1939454674265439E-2</v>
      </c>
      <c r="G303" s="2">
        <f t="shared" si="43"/>
        <v>1.5414293882711589E-2</v>
      </c>
      <c r="H303" s="2">
        <f t="shared" si="40"/>
        <v>1.4233188260976626</v>
      </c>
      <c r="I303" s="2">
        <f t="shared" si="41"/>
        <v>58.734278410640343</v>
      </c>
    </row>
    <row r="304" spans="1:9" ht="13.5" x14ac:dyDescent="0.25">
      <c r="A304" s="3">
        <f>TITRES_STAT!B307</f>
        <v>42447</v>
      </c>
      <c r="B304" s="6">
        <f>TITRES_STAT!D307</f>
        <v>3.6314000000000002</v>
      </c>
      <c r="C304" s="2">
        <f t="shared" si="36"/>
        <v>-0.10889999999999977</v>
      </c>
      <c r="D304" s="2">
        <f t="shared" si="37"/>
        <v>0</v>
      </c>
      <c r="E304" s="2">
        <f t="shared" si="38"/>
        <v>0.10889999999999977</v>
      </c>
      <c r="F304" s="2">
        <f t="shared" si="43"/>
        <v>2.0372350768960764E-2</v>
      </c>
      <c r="G304" s="2">
        <f t="shared" si="43"/>
        <v>2.2091844319660745E-2</v>
      </c>
      <c r="H304" s="2">
        <f t="shared" si="40"/>
        <v>0.92216613851611706</v>
      </c>
      <c r="I304" s="2">
        <f t="shared" si="41"/>
        <v>47.975360716114544</v>
      </c>
    </row>
    <row r="305" spans="1:9" ht="13.5" x14ac:dyDescent="0.25">
      <c r="A305" s="3">
        <f>TITRES_STAT!B308</f>
        <v>42450</v>
      </c>
      <c r="B305" s="6">
        <f>TITRES_STAT!D308</f>
        <v>3.6314000000000002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1.8917182856892138E-2</v>
      </c>
      <c r="G305" s="2">
        <f t="shared" si="43"/>
        <v>2.0513855439684977E-2</v>
      </c>
      <c r="H305" s="2">
        <f t="shared" si="40"/>
        <v>0.92216613851611706</v>
      </c>
      <c r="I305" s="2">
        <f t="shared" si="41"/>
        <v>47.975360716114544</v>
      </c>
    </row>
    <row r="306" spans="1:9" ht="13.5" x14ac:dyDescent="0.25">
      <c r="A306" s="3">
        <f>TITRES_STAT!B309</f>
        <v>42451</v>
      </c>
      <c r="B306" s="6">
        <f>TITRES_STAT!D309</f>
        <v>3.7330999999999999</v>
      </c>
      <c r="C306" s="2">
        <f t="shared" si="36"/>
        <v>0.10169999999999968</v>
      </c>
      <c r="D306" s="2">
        <f t="shared" si="37"/>
        <v>0.10169999999999968</v>
      </c>
      <c r="E306" s="2">
        <f t="shared" si="38"/>
        <v>0</v>
      </c>
      <c r="F306" s="2">
        <f t="shared" si="43"/>
        <v>2.483024122425696E-2</v>
      </c>
      <c r="G306" s="2">
        <f t="shared" si="43"/>
        <v>1.9048580051136049E-2</v>
      </c>
      <c r="H306" s="2">
        <f t="shared" si="40"/>
        <v>1.3035218980942411</v>
      </c>
      <c r="I306" s="2">
        <f t="shared" si="41"/>
        <v>56.588213863852395</v>
      </c>
    </row>
    <row r="307" spans="1:9" ht="13.5" x14ac:dyDescent="0.25">
      <c r="A307" s="3">
        <f>TITRES_STAT!B310</f>
        <v>42452</v>
      </c>
      <c r="B307" s="6">
        <f>TITRES_STAT!D310</f>
        <v>3.6314000000000002</v>
      </c>
      <c r="C307" s="2">
        <f t="shared" si="36"/>
        <v>-0.10169999999999968</v>
      </c>
      <c r="D307" s="2">
        <f t="shared" si="37"/>
        <v>0</v>
      </c>
      <c r="E307" s="2">
        <f t="shared" si="38"/>
        <v>0.10169999999999968</v>
      </c>
      <c r="F307" s="2">
        <f t="shared" si="43"/>
        <v>2.3056652565381464E-2</v>
      </c>
      <c r="G307" s="2">
        <f t="shared" si="43"/>
        <v>2.4952252904626309E-2</v>
      </c>
      <c r="H307" s="2">
        <f t="shared" si="40"/>
        <v>0.9240308942647264</v>
      </c>
      <c r="I307" s="2">
        <f t="shared" si="41"/>
        <v>48.025782591076705</v>
      </c>
    </row>
    <row r="308" spans="1:9" ht="13.5" x14ac:dyDescent="0.25">
      <c r="A308" s="3">
        <f>TITRES_STAT!B311</f>
        <v>42453</v>
      </c>
      <c r="B308" s="6">
        <f>TITRES_STAT!D311</f>
        <v>3.7330999999999999</v>
      </c>
      <c r="C308" s="2">
        <f t="shared" si="36"/>
        <v>0.10169999999999968</v>
      </c>
      <c r="D308" s="2">
        <f t="shared" si="37"/>
        <v>0.10169999999999968</v>
      </c>
      <c r="E308" s="2">
        <f t="shared" si="38"/>
        <v>0</v>
      </c>
      <c r="F308" s="2">
        <f t="shared" si="43"/>
        <v>2.8674034524997054E-2</v>
      </c>
      <c r="G308" s="2">
        <f t="shared" si="43"/>
        <v>2.316994912572443E-2</v>
      </c>
      <c r="H308" s="2">
        <f t="shared" si="40"/>
        <v>1.2375527615277202</v>
      </c>
      <c r="I308" s="2">
        <f t="shared" si="41"/>
        <v>55.308316425252194</v>
      </c>
    </row>
    <row r="309" spans="1:9" ht="13.5" x14ac:dyDescent="0.25">
      <c r="A309" s="3">
        <f>TITRES_STAT!B312</f>
        <v>42454</v>
      </c>
      <c r="B309" s="6">
        <f>TITRES_STAT!D312</f>
        <v>3.7330999999999999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2.6625889201782976E-2</v>
      </c>
      <c r="G309" s="2">
        <f t="shared" si="43"/>
        <v>2.1514952759601254E-2</v>
      </c>
      <c r="H309" s="2">
        <f t="shared" si="40"/>
        <v>1.2375527615277202</v>
      </c>
      <c r="I309" s="2">
        <f t="shared" si="41"/>
        <v>55.308316425252194</v>
      </c>
    </row>
    <row r="310" spans="1:9" ht="13.5" x14ac:dyDescent="0.25">
      <c r="A310" s="3">
        <f>TITRES_STAT!B313</f>
        <v>42457</v>
      </c>
      <c r="B310" s="6">
        <f>TITRES_STAT!D313</f>
        <v>3.6387</v>
      </c>
      <c r="C310" s="2">
        <f t="shared" si="36"/>
        <v>-9.4399999999999817E-2</v>
      </c>
      <c r="D310" s="2">
        <f t="shared" si="37"/>
        <v>0</v>
      </c>
      <c r="E310" s="2">
        <f t="shared" si="38"/>
        <v>9.4399999999999817E-2</v>
      </c>
      <c r="F310" s="2">
        <f t="shared" si="43"/>
        <v>2.4724039973084193E-2</v>
      </c>
      <c r="G310" s="2">
        <f t="shared" si="43"/>
        <v>2.6721027562486867E-2</v>
      </c>
      <c r="H310" s="2">
        <f t="shared" si="40"/>
        <v>0.92526531456424199</v>
      </c>
      <c r="I310" s="2">
        <f t="shared" si="41"/>
        <v>48.059106844381262</v>
      </c>
    </row>
    <row r="311" spans="1:9" ht="13.5" x14ac:dyDescent="0.25">
      <c r="A311" s="3">
        <f>TITRES_STAT!B314</f>
        <v>42458</v>
      </c>
      <c r="B311" s="6">
        <f>TITRES_STAT!D314</f>
        <v>3.7185999999999999</v>
      </c>
      <c r="C311" s="2">
        <f t="shared" si="36"/>
        <v>7.989999999999986E-2</v>
      </c>
      <c r="D311" s="2">
        <f t="shared" si="37"/>
        <v>7.989999999999986E-2</v>
      </c>
      <c r="E311" s="2">
        <f t="shared" si="38"/>
        <v>0</v>
      </c>
      <c r="F311" s="2">
        <f t="shared" si="43"/>
        <v>2.8665179975006738E-2</v>
      </c>
      <c r="G311" s="2">
        <f t="shared" si="43"/>
        <v>2.4812382736594949E-2</v>
      </c>
      <c r="H311" s="2">
        <f t="shared" si="40"/>
        <v>1.1552771968461306</v>
      </c>
      <c r="I311" s="2">
        <f t="shared" si="41"/>
        <v>53.602255827541612</v>
      </c>
    </row>
    <row r="312" spans="1:9" ht="13.5" x14ac:dyDescent="0.25">
      <c r="A312" s="3">
        <f>TITRES_STAT!B315</f>
        <v>42459</v>
      </c>
      <c r="B312" s="6">
        <f>TITRES_STAT!D315</f>
        <v>3.6314000000000002</v>
      </c>
      <c r="C312" s="2">
        <f t="shared" si="36"/>
        <v>-8.7199999999999722E-2</v>
      </c>
      <c r="D312" s="2">
        <f t="shared" si="37"/>
        <v>0</v>
      </c>
      <c r="E312" s="2">
        <f t="shared" si="38"/>
        <v>8.7199999999999722E-2</v>
      </c>
      <c r="F312" s="2">
        <f t="shared" si="43"/>
        <v>2.6617667119649111E-2</v>
      </c>
      <c r="G312" s="2">
        <f t="shared" si="43"/>
        <v>2.9268641112552431E-2</v>
      </c>
      <c r="H312" s="2">
        <f t="shared" si="40"/>
        <v>0.90942613349526513</v>
      </c>
      <c r="I312" s="2">
        <f t="shared" si="41"/>
        <v>47.628243771364524</v>
      </c>
    </row>
    <row r="313" spans="1:9" ht="13.5" x14ac:dyDescent="0.25">
      <c r="A313" s="3">
        <f>TITRES_STAT!B316</f>
        <v>42460</v>
      </c>
      <c r="B313" s="6">
        <f>TITRES_STAT!D316</f>
        <v>3.6314000000000002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2.4716405182531317E-2</v>
      </c>
      <c r="G313" s="2">
        <f t="shared" si="43"/>
        <v>2.7178023890227256E-2</v>
      </c>
      <c r="H313" s="2">
        <f t="shared" si="40"/>
        <v>0.90942613349526513</v>
      </c>
      <c r="I313" s="2">
        <f t="shared" si="41"/>
        <v>47.628243771364524</v>
      </c>
    </row>
    <row r="314" spans="1:9" ht="13.5" x14ac:dyDescent="0.25">
      <c r="A314" s="3">
        <f>TITRES_STAT!B317</f>
        <v>42461</v>
      </c>
      <c r="B314" s="6">
        <f>TITRES_STAT!D317</f>
        <v>3.7330999999999999</v>
      </c>
      <c r="C314" s="2">
        <f t="shared" si="36"/>
        <v>0.10169999999999968</v>
      </c>
      <c r="D314" s="2">
        <f t="shared" si="37"/>
        <v>0.10169999999999968</v>
      </c>
      <c r="E314" s="2">
        <f t="shared" si="38"/>
        <v>0</v>
      </c>
      <c r="F314" s="2">
        <f t="shared" si="43"/>
        <v>3.0215233383779055E-2</v>
      </c>
      <c r="G314" s="2">
        <f t="shared" si="43"/>
        <v>2.5236736469496736E-2</v>
      </c>
      <c r="H314" s="2">
        <f t="shared" si="40"/>
        <v>1.1972718192108458</v>
      </c>
      <c r="I314" s="2">
        <f t="shared" si="41"/>
        <v>54.489017186815239</v>
      </c>
    </row>
    <row r="315" spans="1:9" ht="13.5" x14ac:dyDescent="0.25">
      <c r="A315" s="3">
        <f>TITRES_STAT!B318</f>
        <v>42464</v>
      </c>
      <c r="B315" s="6">
        <f>TITRES_STAT!D318</f>
        <v>3.7258</v>
      </c>
      <c r="C315" s="2">
        <f t="shared" si="36"/>
        <v>-7.2999999999998622E-3</v>
      </c>
      <c r="D315" s="2">
        <f t="shared" si="37"/>
        <v>0</v>
      </c>
      <c r="E315" s="2">
        <f t="shared" si="38"/>
        <v>7.2999999999998622E-3</v>
      </c>
      <c r="F315" s="2">
        <f t="shared" si="43"/>
        <v>2.8057002427794835E-2</v>
      </c>
      <c r="G315" s="2">
        <f t="shared" si="43"/>
        <v>2.3955541007389815E-2</v>
      </c>
      <c r="H315" s="2">
        <f t="shared" si="40"/>
        <v>1.1712113877595083</v>
      </c>
      <c r="I315" s="2">
        <f t="shared" si="41"/>
        <v>53.942761831591696</v>
      </c>
    </row>
    <row r="316" spans="1:9" ht="13.5" x14ac:dyDescent="0.25">
      <c r="A316" s="3">
        <f>TITRES_STAT!B319</f>
        <v>42465</v>
      </c>
      <c r="B316" s="6">
        <f>TITRES_STAT!D319</f>
        <v>3.7258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2.6052930825809489E-2</v>
      </c>
      <c r="G316" s="2">
        <f t="shared" si="43"/>
        <v>2.22444309354334E-2</v>
      </c>
      <c r="H316" s="2">
        <f t="shared" si="40"/>
        <v>1.1712113877595083</v>
      </c>
      <c r="I316" s="2">
        <f t="shared" si="41"/>
        <v>53.942761831591696</v>
      </c>
    </row>
    <row r="317" spans="1:9" ht="13.5" x14ac:dyDescent="0.25">
      <c r="A317" s="3">
        <f>TITRES_STAT!B320</f>
        <v>42466</v>
      </c>
      <c r="B317" s="6">
        <f>TITRES_STAT!D320</f>
        <v>3.7258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2.4192007195394525E-2</v>
      </c>
      <c r="G317" s="2">
        <f t="shared" si="44"/>
        <v>2.0655543011473872E-2</v>
      </c>
      <c r="H317" s="2">
        <f t="shared" si="40"/>
        <v>1.1712113877595083</v>
      </c>
      <c r="I317" s="2">
        <f t="shared" si="41"/>
        <v>53.942761831591696</v>
      </c>
    </row>
    <row r="318" spans="1:9" ht="13.5" x14ac:dyDescent="0.25">
      <c r="A318" s="3">
        <f>TITRES_STAT!B321</f>
        <v>42467</v>
      </c>
      <c r="B318" s="6">
        <f>TITRES_STAT!D321</f>
        <v>3.7040000000000002</v>
      </c>
      <c r="C318" s="2">
        <f t="shared" si="36"/>
        <v>-2.179999999999982E-2</v>
      </c>
      <c r="D318" s="2">
        <f t="shared" si="37"/>
        <v>0</v>
      </c>
      <c r="E318" s="2">
        <f t="shared" si="38"/>
        <v>2.179999999999982E-2</v>
      </c>
      <c r="F318" s="2">
        <f t="shared" si="44"/>
        <v>2.2464006681437772E-2</v>
      </c>
      <c r="G318" s="2">
        <f t="shared" si="44"/>
        <v>2.0737289939225724E-2</v>
      </c>
      <c r="H318" s="2">
        <f t="shared" si="40"/>
        <v>1.083266268025981</v>
      </c>
      <c r="I318" s="2">
        <f t="shared" si="41"/>
        <v>51.998454765575424</v>
      </c>
    </row>
    <row r="319" spans="1:9" ht="13.5" x14ac:dyDescent="0.25">
      <c r="A319" s="3">
        <f>TITRES_STAT!B322</f>
        <v>42468</v>
      </c>
      <c r="B319" s="6">
        <f>TITRES_STAT!D322</f>
        <v>3.6314000000000002</v>
      </c>
      <c r="C319" s="2">
        <f t="shared" si="36"/>
        <v>-7.2599999999999998E-2</v>
      </c>
      <c r="D319" s="2">
        <f t="shared" si="37"/>
        <v>0</v>
      </c>
      <c r="E319" s="2">
        <f t="shared" si="38"/>
        <v>7.2599999999999998E-2</v>
      </c>
      <c r="F319" s="2">
        <f t="shared" si="44"/>
        <v>2.0859434775620789E-2</v>
      </c>
      <c r="G319" s="2">
        <f t="shared" si="44"/>
        <v>2.444176922928103E-2</v>
      </c>
      <c r="H319" s="2">
        <f t="shared" si="40"/>
        <v>0.85343391388506218</v>
      </c>
      <c r="I319" s="2">
        <f t="shared" si="41"/>
        <v>46.046093550546011</v>
      </c>
    </row>
    <row r="320" spans="1:9" ht="13.5" x14ac:dyDescent="0.25">
      <c r="A320" s="3">
        <f>TITRES_STAT!B323</f>
        <v>42471</v>
      </c>
      <c r="B320" s="6">
        <f>TITRES_STAT!D323</f>
        <v>3.7258</v>
      </c>
      <c r="C320" s="2">
        <f t="shared" si="36"/>
        <v>9.4399999999999817E-2</v>
      </c>
      <c r="D320" s="2">
        <f t="shared" si="37"/>
        <v>9.4399999999999817E-2</v>
      </c>
      <c r="E320" s="2">
        <f t="shared" si="38"/>
        <v>0</v>
      </c>
      <c r="F320" s="2">
        <f t="shared" si="44"/>
        <v>2.6112332291647864E-2</v>
      </c>
      <c r="G320" s="2">
        <f t="shared" si="44"/>
        <v>2.2695928570046674E-2</v>
      </c>
      <c r="H320" s="2">
        <f t="shared" si="40"/>
        <v>1.1505293652584916</v>
      </c>
      <c r="I320" s="2">
        <f t="shared" si="41"/>
        <v>53.499821199614217</v>
      </c>
    </row>
    <row r="321" spans="1:9" ht="13.5" x14ac:dyDescent="0.25">
      <c r="A321" s="3">
        <f>TITRES_STAT!B324</f>
        <v>42472</v>
      </c>
      <c r="B321" s="6">
        <f>TITRES_STAT!D324</f>
        <v>3.7040000000000002</v>
      </c>
      <c r="C321" s="2">
        <f t="shared" si="36"/>
        <v>-2.179999999999982E-2</v>
      </c>
      <c r="D321" s="2">
        <f t="shared" si="37"/>
        <v>0</v>
      </c>
      <c r="E321" s="2">
        <f t="shared" si="38"/>
        <v>2.179999999999982E-2</v>
      </c>
      <c r="F321" s="2">
        <f t="shared" si="44"/>
        <v>2.4247165699387303E-2</v>
      </c>
      <c r="G321" s="2">
        <f t="shared" si="44"/>
        <v>2.2631933672186185E-2</v>
      </c>
      <c r="H321" s="2">
        <f t="shared" si="40"/>
        <v>1.0713695988419309</v>
      </c>
      <c r="I321" s="2">
        <f t="shared" si="41"/>
        <v>51.722763501063078</v>
      </c>
    </row>
    <row r="322" spans="1:9" ht="13.5" x14ac:dyDescent="0.25">
      <c r="A322" s="3">
        <f>TITRES_STAT!B325</f>
        <v>42473</v>
      </c>
      <c r="B322" s="6">
        <f>TITRES_STAT!D325</f>
        <v>3.6314000000000002</v>
      </c>
      <c r="C322" s="2">
        <f t="shared" si="36"/>
        <v>-7.2599999999999998E-2</v>
      </c>
      <c r="D322" s="2">
        <f t="shared" si="37"/>
        <v>0</v>
      </c>
      <c r="E322" s="2">
        <f t="shared" si="38"/>
        <v>7.2599999999999998E-2</v>
      </c>
      <c r="F322" s="2">
        <f t="shared" si="44"/>
        <v>2.2515225292288211E-2</v>
      </c>
      <c r="G322" s="2">
        <f t="shared" si="44"/>
        <v>2.6201081267030028E-2</v>
      </c>
      <c r="H322" s="2">
        <f t="shared" si="40"/>
        <v>0.85932427989604032</v>
      </c>
      <c r="I322" s="2">
        <f t="shared" si="41"/>
        <v>46.217020300734596</v>
      </c>
    </row>
    <row r="323" spans="1:9" ht="13.5" x14ac:dyDescent="0.25">
      <c r="A323" s="3">
        <f>TITRES_STAT!B326</f>
        <v>42474</v>
      </c>
      <c r="B323" s="6">
        <f>TITRES_STAT!D326</f>
        <v>3.6314000000000002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2.0906994914267625E-2</v>
      </c>
      <c r="G323" s="2">
        <f t="shared" si="44"/>
        <v>2.4329575462242171E-2</v>
      </c>
      <c r="H323" s="2">
        <f t="shared" si="40"/>
        <v>0.85932427989604032</v>
      </c>
      <c r="I323" s="2">
        <f t="shared" si="41"/>
        <v>46.217020300734596</v>
      </c>
    </row>
    <row r="324" spans="1:9" ht="13.5" x14ac:dyDescent="0.25">
      <c r="A324" s="3">
        <f>TITRES_STAT!B327</f>
        <v>42475</v>
      </c>
      <c r="B324" s="6">
        <f>TITRES_STAT!D327</f>
        <v>3.6314000000000002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1.9413638134677082E-2</v>
      </c>
      <c r="G324" s="2">
        <f t="shared" si="44"/>
        <v>2.259174864351059E-2</v>
      </c>
      <c r="H324" s="2">
        <f t="shared" si="40"/>
        <v>0.85932427989604021</v>
      </c>
      <c r="I324" s="2">
        <f t="shared" si="41"/>
        <v>46.217020300734589</v>
      </c>
    </row>
    <row r="325" spans="1:9" ht="13.5" x14ac:dyDescent="0.25">
      <c r="A325" s="3">
        <f>TITRES_STAT!B328</f>
        <v>42478</v>
      </c>
      <c r="B325" s="6">
        <f>TITRES_STAT!D328</f>
        <v>3.6314000000000002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1.8026949696485862E-2</v>
      </c>
      <c r="G325" s="2">
        <f t="shared" si="44"/>
        <v>2.0978052311831263E-2</v>
      </c>
      <c r="H325" s="2">
        <f t="shared" si="40"/>
        <v>0.85932427989604021</v>
      </c>
      <c r="I325" s="2">
        <f t="shared" si="41"/>
        <v>46.217020300734589</v>
      </c>
    </row>
    <row r="326" spans="1:9" ht="13.5" x14ac:dyDescent="0.25">
      <c r="A326" s="3">
        <f>TITRES_STAT!B329</f>
        <v>42479</v>
      </c>
      <c r="B326" s="6">
        <f>TITRES_STAT!D329</f>
        <v>3.6314000000000002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1.6739310432451159E-2</v>
      </c>
      <c r="G326" s="2">
        <f t="shared" si="44"/>
        <v>1.9479620003843314E-2</v>
      </c>
      <c r="H326" s="2">
        <f t="shared" si="40"/>
        <v>0.85932427989604032</v>
      </c>
      <c r="I326" s="2">
        <f t="shared" si="41"/>
        <v>46.217020300734596</v>
      </c>
    </row>
    <row r="327" spans="1:9" ht="13.5" x14ac:dyDescent="0.25">
      <c r="A327" s="3">
        <f>TITRES_STAT!B330</f>
        <v>42480</v>
      </c>
      <c r="B327" s="6">
        <f>TITRES_STAT!D330</f>
        <v>3.6314000000000002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1.5543645401561791E-2</v>
      </c>
      <c r="G327" s="2">
        <f t="shared" si="44"/>
        <v>1.8088218574997365E-2</v>
      </c>
      <c r="H327" s="2">
        <f t="shared" si="40"/>
        <v>0.85932427989604032</v>
      </c>
      <c r="I327" s="2">
        <f t="shared" si="41"/>
        <v>46.217020300734596</v>
      </c>
    </row>
    <row r="328" spans="1:9" ht="13.5" x14ac:dyDescent="0.25">
      <c r="A328" s="3">
        <f>TITRES_STAT!B331</f>
        <v>42481</v>
      </c>
      <c r="B328" s="6">
        <f>TITRES_STAT!D331</f>
        <v>3.6314000000000002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1.4433385015735949E-2</v>
      </c>
      <c r="G328" s="2">
        <f t="shared" si="44"/>
        <v>1.6796202962497554E-2</v>
      </c>
      <c r="H328" s="2">
        <f t="shared" si="40"/>
        <v>0.85932427989604032</v>
      </c>
      <c r="I328" s="2">
        <f t="shared" si="41"/>
        <v>46.217020300734596</v>
      </c>
    </row>
    <row r="329" spans="1:9" ht="13.5" x14ac:dyDescent="0.25">
      <c r="A329" s="3">
        <f>TITRES_STAT!B332</f>
        <v>42482</v>
      </c>
      <c r="B329" s="6">
        <f>TITRES_STAT!D332</f>
        <v>3.6168999999999998</v>
      </c>
      <c r="C329" s="2">
        <f t="shared" si="45"/>
        <v>-1.4500000000000401E-2</v>
      </c>
      <c r="D329" s="2">
        <f t="shared" si="46"/>
        <v>0</v>
      </c>
      <c r="E329" s="2">
        <f t="shared" si="47"/>
        <v>1.4500000000000401E-2</v>
      </c>
      <c r="F329" s="2">
        <f t="shared" si="44"/>
        <v>1.3402428943183381E-2</v>
      </c>
      <c r="G329" s="2">
        <f t="shared" si="44"/>
        <v>1.6632188465176327E-2</v>
      </c>
      <c r="H329" s="2">
        <f t="shared" si="40"/>
        <v>0.80581271498003648</v>
      </c>
      <c r="I329" s="2">
        <f t="shared" si="41"/>
        <v>44.623271743268504</v>
      </c>
    </row>
    <row r="330" spans="1:9" ht="13.5" x14ac:dyDescent="0.25">
      <c r="A330" s="3">
        <f>TITRES_STAT!B333</f>
        <v>42485</v>
      </c>
      <c r="B330" s="6">
        <f>TITRES_STAT!D333</f>
        <v>3.5225</v>
      </c>
      <c r="C330" s="2">
        <f t="shared" si="45"/>
        <v>-9.4399999999999817E-2</v>
      </c>
      <c r="D330" s="2">
        <f t="shared" si="46"/>
        <v>0</v>
      </c>
      <c r="E330" s="2">
        <f t="shared" si="47"/>
        <v>9.4399999999999817E-2</v>
      </c>
      <c r="F330" s="2">
        <f t="shared" si="44"/>
        <v>1.2445112590098855E-2</v>
      </c>
      <c r="G330" s="2">
        <f t="shared" si="44"/>
        <v>2.2187032146235148E-2</v>
      </c>
      <c r="H330" s="2">
        <f t="shared" si="40"/>
        <v>0.56091831066331377</v>
      </c>
      <c r="I330" s="2">
        <f t="shared" si="41"/>
        <v>35.93514835667159</v>
      </c>
    </row>
    <row r="331" spans="1:9" ht="13.5" x14ac:dyDescent="0.25">
      <c r="A331" s="3">
        <f>TITRES_STAT!B334</f>
        <v>42486</v>
      </c>
      <c r="B331" s="6">
        <f>TITRES_STAT!D334</f>
        <v>3.6314000000000002</v>
      </c>
      <c r="C331" s="2">
        <f t="shared" si="45"/>
        <v>0.10890000000000022</v>
      </c>
      <c r="D331" s="2">
        <f t="shared" si="46"/>
        <v>0.10890000000000022</v>
      </c>
      <c r="E331" s="2">
        <f t="shared" si="47"/>
        <v>0</v>
      </c>
      <c r="F331" s="2">
        <f t="shared" si="44"/>
        <v>1.933474740509181E-2</v>
      </c>
      <c r="G331" s="2">
        <f t="shared" si="44"/>
        <v>2.0602244135789781E-2</v>
      </c>
      <c r="H331" s="2">
        <f t="shared" si="40"/>
        <v>0.93847773464172757</v>
      </c>
      <c r="I331" s="2">
        <f t="shared" si="41"/>
        <v>48.41312942989147</v>
      </c>
    </row>
    <row r="332" spans="1:9" ht="13.5" x14ac:dyDescent="0.25">
      <c r="A332" s="3">
        <f>TITRES_STAT!B335</f>
        <v>42487</v>
      </c>
      <c r="B332" s="6">
        <f>TITRES_STAT!D335</f>
        <v>3.6240999999999999</v>
      </c>
      <c r="C332" s="2">
        <f t="shared" si="45"/>
        <v>-7.3000000000003062E-3</v>
      </c>
      <c r="D332" s="2">
        <f t="shared" si="46"/>
        <v>0</v>
      </c>
      <c r="E332" s="2">
        <f t="shared" si="47"/>
        <v>7.3000000000003062E-3</v>
      </c>
      <c r="F332" s="2">
        <f t="shared" si="44"/>
        <v>1.7953694019013821E-2</v>
      </c>
      <c r="G332" s="2">
        <f t="shared" si="44"/>
        <v>1.9652083840376249E-2</v>
      </c>
      <c r="H332" s="2">
        <f t="shared" si="40"/>
        <v>0.91357711298417144</v>
      </c>
      <c r="I332" s="2">
        <f t="shared" si="41"/>
        <v>47.741849899086262</v>
      </c>
    </row>
    <row r="333" spans="1:9" ht="13.5" x14ac:dyDescent="0.25">
      <c r="A333" s="3">
        <f>TITRES_STAT!B336</f>
        <v>42488</v>
      </c>
      <c r="B333" s="6">
        <f>TITRES_STAT!D336</f>
        <v>3.6240999999999999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1.6671287303369978E-2</v>
      </c>
      <c r="G333" s="2">
        <f t="shared" si="48"/>
        <v>1.8248363566063658E-2</v>
      </c>
      <c r="H333" s="2">
        <f t="shared" si="40"/>
        <v>0.91357711298417155</v>
      </c>
      <c r="I333" s="2">
        <f t="shared" si="41"/>
        <v>47.741849899086262</v>
      </c>
    </row>
    <row r="334" spans="1:9" ht="13.5" x14ac:dyDescent="0.25">
      <c r="A334" s="3">
        <f>TITRES_STAT!B337</f>
        <v>42489</v>
      </c>
      <c r="B334" s="6">
        <f>TITRES_STAT!D337</f>
        <v>3.6168999999999998</v>
      </c>
      <c r="C334" s="2">
        <f t="shared" si="45"/>
        <v>-7.2000000000000952E-3</v>
      </c>
      <c r="D334" s="2">
        <f t="shared" si="46"/>
        <v>0</v>
      </c>
      <c r="E334" s="2">
        <f t="shared" si="47"/>
        <v>7.2000000000000952E-3</v>
      </c>
      <c r="F334" s="2">
        <f t="shared" si="48"/>
        <v>1.5480481067414981E-2</v>
      </c>
      <c r="G334" s="2">
        <f t="shared" si="48"/>
        <v>1.7459194739916261E-2</v>
      </c>
      <c r="H334" s="2">
        <f t="shared" si="40"/>
        <v>0.88666638398978237</v>
      </c>
      <c r="I334" s="2">
        <f t="shared" si="41"/>
        <v>46.996458489641711</v>
      </c>
    </row>
    <row r="335" spans="1:9" ht="13.5" x14ac:dyDescent="0.25">
      <c r="A335" s="3">
        <f>TITRES_STAT!B338</f>
        <v>42492</v>
      </c>
      <c r="B335" s="6">
        <f>TITRES_STAT!D338</f>
        <v>3.6168999999999998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1.4374732419742482E-2</v>
      </c>
      <c r="G335" s="2">
        <f t="shared" si="48"/>
        <v>1.6212109401350813E-2</v>
      </c>
      <c r="H335" s="2">
        <f t="shared" si="40"/>
        <v>0.88666638398978248</v>
      </c>
      <c r="I335" s="2">
        <f t="shared" si="41"/>
        <v>46.996458489641718</v>
      </c>
    </row>
    <row r="336" spans="1:9" ht="13.5" x14ac:dyDescent="0.25">
      <c r="A336" s="3">
        <f>TITRES_STAT!B339</f>
        <v>42493</v>
      </c>
      <c r="B336" s="6">
        <f>TITRES_STAT!D339</f>
        <v>3.5878000000000001</v>
      </c>
      <c r="C336" s="2">
        <f t="shared" si="45"/>
        <v>-2.9099999999999682E-2</v>
      </c>
      <c r="D336" s="2">
        <f t="shared" si="46"/>
        <v>0</v>
      </c>
      <c r="E336" s="2">
        <f t="shared" si="47"/>
        <v>2.9099999999999682E-2</v>
      </c>
      <c r="F336" s="2">
        <f t="shared" si="48"/>
        <v>1.3347965818332305E-2</v>
      </c>
      <c r="G336" s="2">
        <f t="shared" si="48"/>
        <v>1.7132673015540018E-2</v>
      </c>
      <c r="H336" s="2">
        <f t="shared" si="40"/>
        <v>0.77909417907089962</v>
      </c>
      <c r="I336" s="2">
        <f t="shared" si="41"/>
        <v>43.791620940369086</v>
      </c>
    </row>
    <row r="337" spans="1:9" ht="13.5" x14ac:dyDescent="0.25">
      <c r="A337" s="3">
        <f>TITRES_STAT!B340</f>
        <v>42494</v>
      </c>
      <c r="B337" s="6">
        <f>TITRES_STAT!D340</f>
        <v>3.5733000000000001</v>
      </c>
      <c r="C337" s="2">
        <f t="shared" si="45"/>
        <v>-1.4499999999999957E-2</v>
      </c>
      <c r="D337" s="2">
        <f t="shared" si="46"/>
        <v>0</v>
      </c>
      <c r="E337" s="2">
        <f t="shared" si="47"/>
        <v>1.4499999999999957E-2</v>
      </c>
      <c r="F337" s="2">
        <f t="shared" si="48"/>
        <v>1.2394539688451426E-2</v>
      </c>
      <c r="G337" s="2">
        <f t="shared" si="48"/>
        <v>1.6944624943001443E-2</v>
      </c>
      <c r="H337" s="2">
        <f t="shared" ref="H337:H400" si="49">F337/G337</f>
        <v>0.73147323886744886</v>
      </c>
      <c r="I337" s="2">
        <f t="shared" ref="I337:I400" si="50">IF(G337=0,100,100-(100/(1+H337)))</f>
        <v>42.24571436899037</v>
      </c>
    </row>
    <row r="338" spans="1:9" ht="13.5" x14ac:dyDescent="0.25">
      <c r="A338" s="3">
        <f>TITRES_STAT!B341</f>
        <v>42495</v>
      </c>
      <c r="B338" s="6">
        <f>TITRES_STAT!D341</f>
        <v>3.5588000000000002</v>
      </c>
      <c r="C338" s="2">
        <f t="shared" si="45"/>
        <v>-1.4499999999999957E-2</v>
      </c>
      <c r="D338" s="2">
        <f t="shared" si="46"/>
        <v>0</v>
      </c>
      <c r="E338" s="2">
        <f t="shared" si="47"/>
        <v>1.4499999999999957E-2</v>
      </c>
      <c r="F338" s="2">
        <f t="shared" si="48"/>
        <v>1.150921542499061E-2</v>
      </c>
      <c r="G338" s="2">
        <f t="shared" si="48"/>
        <v>1.6770008875644192E-2</v>
      </c>
      <c r="H338" s="2">
        <f t="shared" si="49"/>
        <v>0.68629751542385531</v>
      </c>
      <c r="I338" s="2">
        <f t="shared" si="50"/>
        <v>40.698483461345347</v>
      </c>
    </row>
    <row r="339" spans="1:9" ht="13.5" x14ac:dyDescent="0.25">
      <c r="A339" s="3">
        <f>TITRES_STAT!B342</f>
        <v>42496</v>
      </c>
      <c r="B339" s="6">
        <f>TITRES_STAT!D342</f>
        <v>3.5514999999999999</v>
      </c>
      <c r="C339" s="2">
        <f t="shared" si="45"/>
        <v>-7.3000000000003062E-3</v>
      </c>
      <c r="D339" s="2">
        <f t="shared" si="46"/>
        <v>0</v>
      </c>
      <c r="E339" s="2">
        <f t="shared" si="47"/>
        <v>7.3000000000003062E-3</v>
      </c>
      <c r="F339" s="2">
        <f t="shared" si="48"/>
        <v>1.0687128608919853E-2</v>
      </c>
      <c r="G339" s="2">
        <f t="shared" si="48"/>
        <v>1.6093579670241057E-2</v>
      </c>
      <c r="H339" s="2">
        <f t="shared" si="49"/>
        <v>0.66406162133596813</v>
      </c>
      <c r="I339" s="2">
        <f t="shared" si="50"/>
        <v>39.90607155538121</v>
      </c>
    </row>
    <row r="340" spans="1:9" ht="13.5" x14ac:dyDescent="0.25">
      <c r="A340" s="3">
        <f>TITRES_STAT!B343</f>
        <v>42499</v>
      </c>
      <c r="B340" s="6">
        <f>TITRES_STAT!D343</f>
        <v>3.5514999999999999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9.9237622797112932E-3</v>
      </c>
      <c r="G340" s="2">
        <f t="shared" si="48"/>
        <v>1.4944038265223839E-2</v>
      </c>
      <c r="H340" s="2">
        <f t="shared" si="49"/>
        <v>0.66406162133596824</v>
      </c>
      <c r="I340" s="2">
        <f t="shared" si="50"/>
        <v>39.90607155538121</v>
      </c>
    </row>
    <row r="341" spans="1:9" ht="13.5" x14ac:dyDescent="0.25">
      <c r="A341" s="3">
        <f>TITRES_STAT!B344</f>
        <v>42500</v>
      </c>
      <c r="B341" s="6">
        <f>TITRES_STAT!D344</f>
        <v>3.5225</v>
      </c>
      <c r="C341" s="2">
        <f t="shared" si="45"/>
        <v>-2.8999999999999915E-2</v>
      </c>
      <c r="D341" s="2">
        <f t="shared" si="46"/>
        <v>0</v>
      </c>
      <c r="E341" s="2">
        <f t="shared" si="47"/>
        <v>2.8999999999999915E-2</v>
      </c>
      <c r="F341" s="2">
        <f t="shared" si="48"/>
        <v>9.2149221168747724E-3</v>
      </c>
      <c r="G341" s="2">
        <f t="shared" si="48"/>
        <v>1.594803553199356E-2</v>
      </c>
      <c r="H341" s="2">
        <f t="shared" si="49"/>
        <v>0.57780922912973187</v>
      </c>
      <c r="I341" s="2">
        <f t="shared" si="50"/>
        <v>36.620981704387205</v>
      </c>
    </row>
    <row r="342" spans="1:9" ht="13.5" x14ac:dyDescent="0.25">
      <c r="A342" s="3">
        <f>TITRES_STAT!B345</f>
        <v>42501</v>
      </c>
      <c r="B342" s="6">
        <f>TITRES_STAT!D345</f>
        <v>3.5951</v>
      </c>
      <c r="C342" s="2">
        <f t="shared" si="45"/>
        <v>7.2599999999999998E-2</v>
      </c>
      <c r="D342" s="2">
        <f t="shared" si="46"/>
        <v>7.2599999999999998E-2</v>
      </c>
      <c r="E342" s="2">
        <f t="shared" si="47"/>
        <v>0</v>
      </c>
      <c r="F342" s="2">
        <f t="shared" si="48"/>
        <v>1.3742427679955146E-2</v>
      </c>
      <c r="G342" s="2">
        <f t="shared" si="48"/>
        <v>1.4808890136851162E-2</v>
      </c>
      <c r="H342" s="2">
        <f t="shared" si="49"/>
        <v>0.92798498421956821</v>
      </c>
      <c r="I342" s="2">
        <f t="shared" si="50"/>
        <v>48.132376124039602</v>
      </c>
    </row>
    <row r="343" spans="1:9" ht="13.5" x14ac:dyDescent="0.25">
      <c r="A343" s="3">
        <f>TITRES_STAT!B346</f>
        <v>42502</v>
      </c>
      <c r="B343" s="6">
        <f>TITRES_STAT!D346</f>
        <v>3.5225</v>
      </c>
      <c r="C343" s="2">
        <f t="shared" si="45"/>
        <v>-7.2599999999999998E-2</v>
      </c>
      <c r="D343" s="2">
        <f t="shared" si="46"/>
        <v>0</v>
      </c>
      <c r="E343" s="2">
        <f t="shared" si="47"/>
        <v>7.2599999999999998E-2</v>
      </c>
      <c r="F343" s="2">
        <f t="shared" si="48"/>
        <v>1.2760825702815492E-2</v>
      </c>
      <c r="G343" s="2">
        <f t="shared" si="48"/>
        <v>1.8936826555647508E-2</v>
      </c>
      <c r="H343" s="2">
        <f t="shared" si="49"/>
        <v>0.67386294452857232</v>
      </c>
      <c r="I343" s="2">
        <f t="shared" si="50"/>
        <v>40.257952225494755</v>
      </c>
    </row>
    <row r="344" spans="1:9" ht="13.5" x14ac:dyDescent="0.25">
      <c r="A344" s="3">
        <f>TITRES_STAT!B347</f>
        <v>42503</v>
      </c>
      <c r="B344" s="6">
        <f>TITRES_STAT!D347</f>
        <v>3.5514999999999999</v>
      </c>
      <c r="C344" s="2">
        <f t="shared" si="45"/>
        <v>2.8999999999999915E-2</v>
      </c>
      <c r="D344" s="2">
        <f t="shared" si="46"/>
        <v>2.8999999999999915E-2</v>
      </c>
      <c r="E344" s="2">
        <f t="shared" si="47"/>
        <v>0</v>
      </c>
      <c r="F344" s="2">
        <f t="shared" si="48"/>
        <v>1.392076672404295E-2</v>
      </c>
      <c r="G344" s="2">
        <f t="shared" si="48"/>
        <v>1.7584196087386973E-2</v>
      </c>
      <c r="H344" s="2">
        <f t="shared" si="49"/>
        <v>0.79166352870849888</v>
      </c>
      <c r="I344" s="2">
        <f t="shared" si="50"/>
        <v>44.185948757865319</v>
      </c>
    </row>
    <row r="345" spans="1:9" ht="13.5" x14ac:dyDescent="0.25">
      <c r="A345" s="3">
        <f>TITRES_STAT!B348</f>
        <v>42506</v>
      </c>
      <c r="B345" s="6">
        <f>TITRES_STAT!D348</f>
        <v>3.5588000000000002</v>
      </c>
      <c r="C345" s="2">
        <f t="shared" si="45"/>
        <v>7.3000000000003062E-3</v>
      </c>
      <c r="D345" s="2">
        <f t="shared" si="46"/>
        <v>7.3000000000003062E-3</v>
      </c>
      <c r="E345" s="2">
        <f t="shared" si="47"/>
        <v>0</v>
      </c>
      <c r="F345" s="2">
        <f t="shared" si="48"/>
        <v>1.3447854815182762E-2</v>
      </c>
      <c r="G345" s="2">
        <f t="shared" si="48"/>
        <v>1.6328182081145046E-2</v>
      </c>
      <c r="H345" s="2">
        <f t="shared" si="49"/>
        <v>0.82359779847823111</v>
      </c>
      <c r="I345" s="2">
        <f t="shared" si="50"/>
        <v>45.163346828204816</v>
      </c>
    </row>
    <row r="346" spans="1:9" ht="13.5" x14ac:dyDescent="0.25">
      <c r="A346" s="3">
        <f>TITRES_STAT!B349</f>
        <v>42507</v>
      </c>
      <c r="B346" s="6">
        <f>TITRES_STAT!D349</f>
        <v>3.5951</v>
      </c>
      <c r="C346" s="2">
        <f t="shared" si="45"/>
        <v>3.6299999999999777E-2</v>
      </c>
      <c r="D346" s="2">
        <f t="shared" si="46"/>
        <v>3.6299999999999777E-2</v>
      </c>
      <c r="E346" s="2">
        <f t="shared" si="47"/>
        <v>0</v>
      </c>
      <c r="F346" s="2">
        <f t="shared" si="48"/>
        <v>1.5080150899812548E-2</v>
      </c>
      <c r="G346" s="2">
        <f t="shared" si="48"/>
        <v>1.5161883361063258E-2</v>
      </c>
      <c r="H346" s="2">
        <f t="shared" si="49"/>
        <v>0.99460934639158316</v>
      </c>
      <c r="I346" s="2">
        <f t="shared" si="50"/>
        <v>49.864869438765815</v>
      </c>
    </row>
    <row r="347" spans="1:9" ht="13.5" x14ac:dyDescent="0.25">
      <c r="A347" s="3">
        <f>TITRES_STAT!B350</f>
        <v>42508</v>
      </c>
      <c r="B347" s="6">
        <f>TITRES_STAT!D350</f>
        <v>3.5078999999999998</v>
      </c>
      <c r="C347" s="2">
        <f t="shared" si="45"/>
        <v>-8.7200000000000166E-2</v>
      </c>
      <c r="D347" s="2">
        <f t="shared" si="46"/>
        <v>0</v>
      </c>
      <c r="E347" s="2">
        <f t="shared" si="47"/>
        <v>8.7200000000000166E-2</v>
      </c>
      <c r="F347" s="2">
        <f t="shared" si="48"/>
        <v>1.4002997264111652E-2</v>
      </c>
      <c r="G347" s="2">
        <f t="shared" si="48"/>
        <v>2.0307463120987326E-2</v>
      </c>
      <c r="H347" s="2">
        <f t="shared" si="49"/>
        <v>0.68954931399776154</v>
      </c>
      <c r="I347" s="2">
        <f t="shared" si="50"/>
        <v>40.812618387927984</v>
      </c>
    </row>
    <row r="348" spans="1:9" ht="13.5" x14ac:dyDescent="0.25">
      <c r="A348" s="3">
        <f>TITRES_STAT!B351</f>
        <v>42509</v>
      </c>
      <c r="B348" s="6">
        <f>TITRES_STAT!D351</f>
        <v>3.4135</v>
      </c>
      <c r="C348" s="2">
        <f t="shared" si="45"/>
        <v>-9.4399999999999817E-2</v>
      </c>
      <c r="D348" s="2">
        <f t="shared" si="46"/>
        <v>0</v>
      </c>
      <c r="E348" s="2">
        <f t="shared" si="47"/>
        <v>9.4399999999999817E-2</v>
      </c>
      <c r="F348" s="2">
        <f t="shared" si="48"/>
        <v>1.3002783173817962E-2</v>
      </c>
      <c r="G348" s="2">
        <f t="shared" si="48"/>
        <v>2.5599787183773932E-2</v>
      </c>
      <c r="H348" s="2">
        <f t="shared" si="49"/>
        <v>0.50792544017942443</v>
      </c>
      <c r="I348" s="2">
        <f t="shared" si="50"/>
        <v>33.683723786700455</v>
      </c>
    </row>
    <row r="349" spans="1:9" ht="13.5" x14ac:dyDescent="0.25">
      <c r="A349" s="3">
        <f>TITRES_STAT!B352</f>
        <v>42510</v>
      </c>
      <c r="B349" s="6">
        <f>TITRES_STAT!D352</f>
        <v>3.5152000000000001</v>
      </c>
      <c r="C349" s="2">
        <f t="shared" si="45"/>
        <v>0.10170000000000012</v>
      </c>
      <c r="D349" s="2">
        <f t="shared" si="46"/>
        <v>0.10170000000000012</v>
      </c>
      <c r="E349" s="2">
        <f t="shared" si="47"/>
        <v>0</v>
      </c>
      <c r="F349" s="2">
        <f t="shared" ref="F349:G364" si="51">((F348*13)+D349)/14</f>
        <v>1.9338298661402402E-2</v>
      </c>
      <c r="G349" s="2">
        <f t="shared" si="51"/>
        <v>2.3771230956361512E-2</v>
      </c>
      <c r="H349" s="2">
        <f t="shared" si="49"/>
        <v>0.81351692291001043</v>
      </c>
      <c r="I349" s="2">
        <f t="shared" si="50"/>
        <v>44.85852393396047</v>
      </c>
    </row>
    <row r="350" spans="1:9" ht="13.5" x14ac:dyDescent="0.25">
      <c r="A350" s="3">
        <f>TITRES_STAT!B353</f>
        <v>42513</v>
      </c>
      <c r="B350" s="6">
        <f>TITRES_STAT!D353</f>
        <v>3.5152000000000001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1.7956991614159371E-2</v>
      </c>
      <c r="G350" s="2">
        <f t="shared" si="51"/>
        <v>2.2073285888049975E-2</v>
      </c>
      <c r="H350" s="2">
        <f t="shared" si="49"/>
        <v>0.81351692291001032</v>
      </c>
      <c r="I350" s="2">
        <f t="shared" si="50"/>
        <v>44.858523933960463</v>
      </c>
    </row>
    <row r="351" spans="1:9" ht="13.5" x14ac:dyDescent="0.25">
      <c r="A351" s="3">
        <f>TITRES_STAT!B354</f>
        <v>42514</v>
      </c>
      <c r="B351" s="6">
        <f>TITRES_STAT!D354</f>
        <v>3.5878000000000001</v>
      </c>
      <c r="C351" s="2">
        <f t="shared" si="45"/>
        <v>7.2599999999999998E-2</v>
      </c>
      <c r="D351" s="2">
        <f t="shared" si="46"/>
        <v>7.2599999999999998E-2</v>
      </c>
      <c r="E351" s="2">
        <f t="shared" si="47"/>
        <v>0</v>
      </c>
      <c r="F351" s="2">
        <f t="shared" si="51"/>
        <v>2.1860063641719416E-2</v>
      </c>
      <c r="G351" s="2">
        <f t="shared" si="51"/>
        <v>2.0496622610332117E-2</v>
      </c>
      <c r="H351" s="2">
        <f t="shared" si="49"/>
        <v>1.0665202778676328</v>
      </c>
      <c r="I351" s="2">
        <f t="shared" si="50"/>
        <v>51.609475565762956</v>
      </c>
    </row>
    <row r="352" spans="1:9" ht="13.5" x14ac:dyDescent="0.25">
      <c r="A352" s="3">
        <f>TITRES_STAT!B355</f>
        <v>42515</v>
      </c>
      <c r="B352" s="6">
        <f>TITRES_STAT!D355</f>
        <v>3.5806</v>
      </c>
      <c r="C352" s="2">
        <f t="shared" si="45"/>
        <v>-7.2000000000000952E-3</v>
      </c>
      <c r="D352" s="2">
        <f t="shared" si="46"/>
        <v>0</v>
      </c>
      <c r="E352" s="2">
        <f t="shared" si="47"/>
        <v>7.2000000000000952E-3</v>
      </c>
      <c r="F352" s="2">
        <f t="shared" si="51"/>
        <v>2.0298630524453742E-2</v>
      </c>
      <c r="G352" s="2">
        <f t="shared" si="51"/>
        <v>1.9546863852451257E-2</v>
      </c>
      <c r="H352" s="2">
        <f t="shared" si="49"/>
        <v>1.0384597077913453</v>
      </c>
      <c r="I352" s="2">
        <f t="shared" si="50"/>
        <v>50.94335217037515</v>
      </c>
    </row>
    <row r="353" spans="1:9" ht="13.5" x14ac:dyDescent="0.25">
      <c r="A353" s="3">
        <f>TITRES_STAT!B356</f>
        <v>42516</v>
      </c>
      <c r="B353" s="6">
        <f>TITRES_STAT!D356</f>
        <v>3.5225</v>
      </c>
      <c r="C353" s="2">
        <f t="shared" si="45"/>
        <v>-5.8100000000000041E-2</v>
      </c>
      <c r="D353" s="2">
        <f t="shared" si="46"/>
        <v>0</v>
      </c>
      <c r="E353" s="2">
        <f t="shared" si="47"/>
        <v>5.8100000000000041E-2</v>
      </c>
      <c r="F353" s="2">
        <f t="shared" si="51"/>
        <v>1.8848728344135618E-2</v>
      </c>
      <c r="G353" s="2">
        <f t="shared" si="51"/>
        <v>2.2300659291561883E-2</v>
      </c>
      <c r="H353" s="2">
        <f t="shared" si="49"/>
        <v>0.84520946657696328</v>
      </c>
      <c r="I353" s="2">
        <f t="shared" si="50"/>
        <v>45.805610793061135</v>
      </c>
    </row>
    <row r="354" spans="1:9" ht="13.5" x14ac:dyDescent="0.25">
      <c r="A354" s="3">
        <f>TITRES_STAT!B357</f>
        <v>42517</v>
      </c>
      <c r="B354" s="6">
        <f>TITRES_STAT!D357</f>
        <v>3.5806</v>
      </c>
      <c r="C354" s="2">
        <f t="shared" si="45"/>
        <v>5.8100000000000041E-2</v>
      </c>
      <c r="D354" s="2">
        <f t="shared" si="46"/>
        <v>5.8100000000000041E-2</v>
      </c>
      <c r="E354" s="2">
        <f t="shared" si="47"/>
        <v>0</v>
      </c>
      <c r="F354" s="2">
        <f t="shared" si="51"/>
        <v>2.1652390605268794E-2</v>
      </c>
      <c r="G354" s="2">
        <f t="shared" si="51"/>
        <v>2.0707755056450318E-2</v>
      </c>
      <c r="H354" s="2">
        <f t="shared" si="49"/>
        <v>1.0456174774254068</v>
      </c>
      <c r="I354" s="2">
        <f t="shared" si="50"/>
        <v>51.115005076189036</v>
      </c>
    </row>
    <row r="355" spans="1:9" ht="13.5" x14ac:dyDescent="0.25">
      <c r="A355" s="3">
        <f>TITRES_STAT!B358</f>
        <v>42520</v>
      </c>
      <c r="B355" s="6">
        <f>TITRES_STAT!D358</f>
        <v>3.5806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2.0105791276321023E-2</v>
      </c>
      <c r="G355" s="2">
        <f t="shared" si="51"/>
        <v>1.9228629695275296E-2</v>
      </c>
      <c r="H355" s="2">
        <f t="shared" si="49"/>
        <v>1.0456174774254068</v>
      </c>
      <c r="I355" s="2">
        <f t="shared" si="50"/>
        <v>51.115005076189036</v>
      </c>
    </row>
    <row r="356" spans="1:9" ht="13.5" x14ac:dyDescent="0.25">
      <c r="A356" s="3">
        <f>TITRES_STAT!B359</f>
        <v>42521</v>
      </c>
      <c r="B356" s="6">
        <f>TITRES_STAT!D359</f>
        <v>3.5878000000000001</v>
      </c>
      <c r="C356" s="2">
        <f t="shared" si="45"/>
        <v>7.2000000000000952E-3</v>
      </c>
      <c r="D356" s="2">
        <f t="shared" si="46"/>
        <v>7.2000000000000952E-3</v>
      </c>
      <c r="E356" s="2">
        <f t="shared" si="47"/>
        <v>0</v>
      </c>
      <c r="F356" s="2">
        <f t="shared" si="51"/>
        <v>1.9183949042298098E-2</v>
      </c>
      <c r="G356" s="2">
        <f t="shared" si="51"/>
        <v>1.7855156145612776E-2</v>
      </c>
      <c r="H356" s="2">
        <f t="shared" si="49"/>
        <v>1.0744206819502848</v>
      </c>
      <c r="I356" s="2">
        <f t="shared" si="50"/>
        <v>51.793770246262618</v>
      </c>
    </row>
    <row r="357" spans="1:9" ht="13.5" x14ac:dyDescent="0.25">
      <c r="A357" s="3">
        <f>TITRES_STAT!B360</f>
        <v>42522</v>
      </c>
      <c r="B357" s="6">
        <f>TITRES_STAT!D360</f>
        <v>3.5878000000000001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1.7813666967848234E-2</v>
      </c>
      <c r="G357" s="2">
        <f t="shared" si="51"/>
        <v>1.6579787849497579E-2</v>
      </c>
      <c r="H357" s="2">
        <f t="shared" si="49"/>
        <v>1.0744206819502848</v>
      </c>
      <c r="I357" s="2">
        <f t="shared" si="50"/>
        <v>51.793770246262618</v>
      </c>
    </row>
    <row r="358" spans="1:9" ht="13.5" x14ac:dyDescent="0.25">
      <c r="A358" s="3">
        <f>TITRES_STAT!B361</f>
        <v>42523</v>
      </c>
      <c r="B358" s="6">
        <f>TITRES_STAT!D361</f>
        <v>3.5878000000000001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1.6541262184430503E-2</v>
      </c>
      <c r="G358" s="2">
        <f t="shared" si="51"/>
        <v>1.539551728881918E-2</v>
      </c>
      <c r="H358" s="2">
        <f t="shared" si="49"/>
        <v>1.0744206819502848</v>
      </c>
      <c r="I358" s="2">
        <f t="shared" si="50"/>
        <v>51.793770246262618</v>
      </c>
    </row>
    <row r="359" spans="1:9" ht="13.5" x14ac:dyDescent="0.25">
      <c r="A359" s="3">
        <f>TITRES_STAT!B362</f>
        <v>42524</v>
      </c>
      <c r="B359" s="6">
        <f>TITRES_STAT!D362</f>
        <v>3.5588000000000002</v>
      </c>
      <c r="C359" s="2">
        <f t="shared" si="45"/>
        <v>-2.8999999999999915E-2</v>
      </c>
      <c r="D359" s="2">
        <f t="shared" si="46"/>
        <v>0</v>
      </c>
      <c r="E359" s="2">
        <f t="shared" si="47"/>
        <v>2.8999999999999915E-2</v>
      </c>
      <c r="F359" s="2">
        <f t="shared" si="51"/>
        <v>1.5359743456971182E-2</v>
      </c>
      <c r="G359" s="2">
        <f t="shared" si="51"/>
        <v>1.6367266053903519E-2</v>
      </c>
      <c r="H359" s="2">
        <f t="shared" si="49"/>
        <v>0.93844282889920716</v>
      </c>
      <c r="I359" s="2">
        <f t="shared" si="50"/>
        <v>48.412200499724065</v>
      </c>
    </row>
    <row r="360" spans="1:9" ht="13.5" x14ac:dyDescent="0.25">
      <c r="A360" s="3">
        <f>TITRES_STAT!B363</f>
        <v>42527</v>
      </c>
      <c r="B360" s="6">
        <f>TITRES_STAT!D363</f>
        <v>3.5588000000000002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1.4262618924330383E-2</v>
      </c>
      <c r="G360" s="2">
        <f t="shared" si="51"/>
        <v>1.5198175621481838E-2</v>
      </c>
      <c r="H360" s="2">
        <f t="shared" si="49"/>
        <v>0.93844282889920727</v>
      </c>
      <c r="I360" s="2">
        <f t="shared" si="50"/>
        <v>48.412200499724065</v>
      </c>
    </row>
    <row r="361" spans="1:9" ht="13.5" x14ac:dyDescent="0.25">
      <c r="A361" s="3">
        <f>TITRES_STAT!B364</f>
        <v>42528</v>
      </c>
      <c r="B361" s="6">
        <f>TITRES_STAT!D364</f>
        <v>3.5588000000000002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1.3243860429735355E-2</v>
      </c>
      <c r="G361" s="2">
        <f t="shared" si="51"/>
        <v>1.4112591648518849E-2</v>
      </c>
      <c r="H361" s="2">
        <f t="shared" si="49"/>
        <v>0.93844282889920716</v>
      </c>
      <c r="I361" s="2">
        <f t="shared" si="50"/>
        <v>48.412200499724065</v>
      </c>
    </row>
    <row r="362" spans="1:9" ht="13.5" x14ac:dyDescent="0.25">
      <c r="A362" s="3">
        <f>TITRES_STAT!B365</f>
        <v>42529</v>
      </c>
      <c r="B362" s="6">
        <f>TITRES_STAT!D365</f>
        <v>3.5588000000000002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1.2297870399039972E-2</v>
      </c>
      <c r="G362" s="2">
        <f t="shared" si="51"/>
        <v>1.310454938791036E-2</v>
      </c>
      <c r="H362" s="2">
        <f t="shared" si="49"/>
        <v>0.93844282889920716</v>
      </c>
      <c r="I362" s="2">
        <f t="shared" si="50"/>
        <v>48.412200499724065</v>
      </c>
    </row>
    <row r="363" spans="1:9" ht="13.5" x14ac:dyDescent="0.25">
      <c r="A363" s="3">
        <f>TITRES_STAT!B366</f>
        <v>42530</v>
      </c>
      <c r="B363" s="6">
        <f>TITRES_STAT!D366</f>
        <v>3.4716</v>
      </c>
      <c r="C363" s="2">
        <f t="shared" si="45"/>
        <v>-8.7200000000000166E-2</v>
      </c>
      <c r="D363" s="2">
        <f t="shared" si="46"/>
        <v>0</v>
      </c>
      <c r="E363" s="2">
        <f t="shared" si="47"/>
        <v>8.7200000000000166E-2</v>
      </c>
      <c r="F363" s="2">
        <f t="shared" si="51"/>
        <v>1.141945108482283E-2</v>
      </c>
      <c r="G363" s="2">
        <f t="shared" si="51"/>
        <v>1.8397081574488199E-2</v>
      </c>
      <c r="H363" s="2">
        <f t="shared" si="49"/>
        <v>0.62072079414261749</v>
      </c>
      <c r="I363" s="2">
        <f t="shared" si="50"/>
        <v>38.299057825748875</v>
      </c>
    </row>
    <row r="364" spans="1:9" ht="13.5" x14ac:dyDescent="0.25">
      <c r="A364" s="3">
        <f>TITRES_STAT!B367</f>
        <v>42531</v>
      </c>
      <c r="B364" s="6">
        <f>TITRES_STAT!D367</f>
        <v>3.4862000000000002</v>
      </c>
      <c r="C364" s="2">
        <f t="shared" si="45"/>
        <v>1.4600000000000168E-2</v>
      </c>
      <c r="D364" s="2">
        <f t="shared" si="46"/>
        <v>1.4600000000000168E-2</v>
      </c>
      <c r="E364" s="2">
        <f t="shared" si="47"/>
        <v>0</v>
      </c>
      <c r="F364" s="2">
        <f t="shared" si="51"/>
        <v>1.164663315019264E-2</v>
      </c>
      <c r="G364" s="2">
        <f t="shared" si="51"/>
        <v>1.7083004319167615E-2</v>
      </c>
      <c r="H364" s="2">
        <f t="shared" si="49"/>
        <v>0.68176726602619819</v>
      </c>
      <c r="I364" s="2">
        <f t="shared" si="50"/>
        <v>40.538740395222902</v>
      </c>
    </row>
    <row r="365" spans="1:9" ht="13.5" x14ac:dyDescent="0.25">
      <c r="A365" s="3">
        <f>TITRES_STAT!B368</f>
        <v>42534</v>
      </c>
      <c r="B365" s="6">
        <f>TITRES_STAT!D368</f>
        <v>3.5588000000000002</v>
      </c>
      <c r="C365" s="2">
        <f t="shared" si="45"/>
        <v>7.2599999999999998E-2</v>
      </c>
      <c r="D365" s="2">
        <f t="shared" si="46"/>
        <v>7.2599999999999998E-2</v>
      </c>
      <c r="E365" s="2">
        <f t="shared" si="47"/>
        <v>0</v>
      </c>
      <c r="F365" s="2">
        <f t="shared" ref="F365:G380" si="52">((F364*13)+D365)/14</f>
        <v>1.6000445068036023E-2</v>
      </c>
      <c r="G365" s="2">
        <f t="shared" si="52"/>
        <v>1.5862789724941356E-2</v>
      </c>
      <c r="H365" s="2">
        <f t="shared" si="49"/>
        <v>1.0086778773142424</v>
      </c>
      <c r="I365" s="2">
        <f t="shared" si="50"/>
        <v>50.216009680104733</v>
      </c>
    </row>
    <row r="366" spans="1:9" ht="13.5" x14ac:dyDescent="0.25">
      <c r="A366" s="3">
        <f>TITRES_STAT!B369</f>
        <v>42535</v>
      </c>
      <c r="B366" s="6">
        <f>TITRES_STAT!D369</f>
        <v>3.5588000000000002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1.4857556134604879E-2</v>
      </c>
      <c r="G366" s="2">
        <f t="shared" si="52"/>
        <v>1.4729733316016973E-2</v>
      </c>
      <c r="H366" s="2">
        <f t="shared" si="49"/>
        <v>1.0086778773142424</v>
      </c>
      <c r="I366" s="2">
        <f t="shared" si="50"/>
        <v>50.216009680104733</v>
      </c>
    </row>
    <row r="367" spans="1:9" ht="13.5" x14ac:dyDescent="0.25">
      <c r="A367" s="3">
        <f>TITRES_STAT!B370</f>
        <v>42536</v>
      </c>
      <c r="B367" s="6">
        <f>TITRES_STAT!D370</f>
        <v>3.5514999999999999</v>
      </c>
      <c r="C367" s="2">
        <f t="shared" si="45"/>
        <v>-7.3000000000003062E-3</v>
      </c>
      <c r="D367" s="2">
        <f t="shared" si="46"/>
        <v>0</v>
      </c>
      <c r="E367" s="2">
        <f t="shared" si="47"/>
        <v>7.3000000000003062E-3</v>
      </c>
      <c r="F367" s="2">
        <f t="shared" si="52"/>
        <v>1.3796302124990245E-2</v>
      </c>
      <c r="G367" s="2">
        <f t="shared" si="52"/>
        <v>1.4199038079158639E-2</v>
      </c>
      <c r="H367" s="2">
        <f t="shared" si="49"/>
        <v>0.97163639171025751</v>
      </c>
      <c r="I367" s="2">
        <f t="shared" si="50"/>
        <v>49.280708947932865</v>
      </c>
    </row>
    <row r="368" spans="1:9" ht="13.5" x14ac:dyDescent="0.25">
      <c r="A368" s="3">
        <f>TITRES_STAT!B371</f>
        <v>42537</v>
      </c>
      <c r="B368" s="6">
        <f>TITRES_STAT!D371</f>
        <v>3.5225</v>
      </c>
      <c r="C368" s="2">
        <f t="shared" si="45"/>
        <v>-2.8999999999999915E-2</v>
      </c>
      <c r="D368" s="2">
        <f t="shared" si="46"/>
        <v>0</v>
      </c>
      <c r="E368" s="2">
        <f t="shared" si="47"/>
        <v>2.8999999999999915E-2</v>
      </c>
      <c r="F368" s="2">
        <f t="shared" si="52"/>
        <v>1.2810851973205228E-2</v>
      </c>
      <c r="G368" s="2">
        <f t="shared" si="52"/>
        <v>1.5256249644933014E-2</v>
      </c>
      <c r="H368" s="2">
        <f t="shared" si="49"/>
        <v>0.83971174248974323</v>
      </c>
      <c r="I368" s="2">
        <f t="shared" si="50"/>
        <v>45.643658356680021</v>
      </c>
    </row>
    <row r="369" spans="1:9" ht="13.5" x14ac:dyDescent="0.25">
      <c r="A369" s="3">
        <f>TITRES_STAT!B372</f>
        <v>42538</v>
      </c>
      <c r="B369" s="6">
        <f>TITRES_STAT!D372</f>
        <v>3.4788999999999999</v>
      </c>
      <c r="C369" s="2">
        <f t="shared" si="45"/>
        <v>-4.3600000000000083E-2</v>
      </c>
      <c r="D369" s="2">
        <f t="shared" si="46"/>
        <v>0</v>
      </c>
      <c r="E369" s="2">
        <f t="shared" si="47"/>
        <v>4.3600000000000083E-2</v>
      </c>
      <c r="F369" s="2">
        <f t="shared" si="52"/>
        <v>1.1895791117976283E-2</v>
      </c>
      <c r="G369" s="2">
        <f t="shared" si="52"/>
        <v>1.7280803241723521E-2</v>
      </c>
      <c r="H369" s="2">
        <f t="shared" si="49"/>
        <v>0.6883818391760036</v>
      </c>
      <c r="I369" s="2">
        <f t="shared" si="50"/>
        <v>40.771691758539689</v>
      </c>
    </row>
    <row r="370" spans="1:9" ht="13.5" x14ac:dyDescent="0.25">
      <c r="A370" s="3">
        <f>TITRES_STAT!B373</f>
        <v>42541</v>
      </c>
      <c r="B370" s="6">
        <f>TITRES_STAT!D373</f>
        <v>3.5152000000000001</v>
      </c>
      <c r="C370" s="2">
        <f t="shared" si="45"/>
        <v>3.6300000000000221E-2</v>
      </c>
      <c r="D370" s="2">
        <f t="shared" si="46"/>
        <v>3.6300000000000221E-2</v>
      </c>
      <c r="E370" s="2">
        <f t="shared" si="47"/>
        <v>0</v>
      </c>
      <c r="F370" s="2">
        <f t="shared" si="52"/>
        <v>1.3638948895263707E-2</v>
      </c>
      <c r="G370" s="2">
        <f t="shared" si="52"/>
        <v>1.6046460153028984E-2</v>
      </c>
      <c r="H370" s="2">
        <f t="shared" si="49"/>
        <v>0.84996620844686255</v>
      </c>
      <c r="I370" s="2">
        <f t="shared" si="50"/>
        <v>45.944958592538342</v>
      </c>
    </row>
    <row r="371" spans="1:9" ht="13.5" x14ac:dyDescent="0.25">
      <c r="A371" s="3">
        <f>TITRES_STAT!B374</f>
        <v>42542</v>
      </c>
      <c r="B371" s="6">
        <f>TITRES_STAT!D374</f>
        <v>3.4862000000000002</v>
      </c>
      <c r="C371" s="2">
        <f t="shared" si="45"/>
        <v>-2.8999999999999915E-2</v>
      </c>
      <c r="D371" s="2">
        <f t="shared" si="46"/>
        <v>0</v>
      </c>
      <c r="E371" s="2">
        <f t="shared" si="47"/>
        <v>2.8999999999999915E-2</v>
      </c>
      <c r="F371" s="2">
        <f t="shared" si="52"/>
        <v>1.2664738259887728E-2</v>
      </c>
      <c r="G371" s="2">
        <f t="shared" si="52"/>
        <v>1.6971712999241193E-2</v>
      </c>
      <c r="H371" s="2">
        <f t="shared" si="49"/>
        <v>0.74622628019068959</v>
      </c>
      <c r="I371" s="2">
        <f t="shared" si="50"/>
        <v>42.733653058365434</v>
      </c>
    </row>
    <row r="372" spans="1:9" ht="13.5" x14ac:dyDescent="0.25">
      <c r="A372" s="3">
        <f>TITRES_STAT!B375</f>
        <v>42543</v>
      </c>
      <c r="B372" s="6">
        <f>TITRES_STAT!D375</f>
        <v>3.5225</v>
      </c>
      <c r="C372" s="2">
        <f t="shared" si="45"/>
        <v>3.6299999999999777E-2</v>
      </c>
      <c r="D372" s="2">
        <f t="shared" si="46"/>
        <v>3.6299999999999777E-2</v>
      </c>
      <c r="E372" s="2">
        <f t="shared" si="47"/>
        <v>0</v>
      </c>
      <c r="F372" s="2">
        <f t="shared" si="52"/>
        <v>1.4352971241324302E-2</v>
      </c>
      <c r="G372" s="2">
        <f t="shared" si="52"/>
        <v>1.5759447785009682E-2</v>
      </c>
      <c r="H372" s="2">
        <f t="shared" si="49"/>
        <v>0.91075343737467662</v>
      </c>
      <c r="I372" s="2">
        <f t="shared" si="50"/>
        <v>47.664623784533241</v>
      </c>
    </row>
    <row r="373" spans="1:9" ht="13.5" x14ac:dyDescent="0.25">
      <c r="A373" s="3">
        <f>TITRES_STAT!B376</f>
        <v>42544</v>
      </c>
      <c r="B373" s="6">
        <f>TITRES_STAT!D376</f>
        <v>3.5225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1.3327759009801137E-2</v>
      </c>
      <c r="G373" s="2">
        <f t="shared" si="52"/>
        <v>1.4633772943223277E-2</v>
      </c>
      <c r="H373" s="2">
        <f t="shared" si="49"/>
        <v>0.91075343737467651</v>
      </c>
      <c r="I373" s="2">
        <f t="shared" si="50"/>
        <v>47.664623784533241</v>
      </c>
    </row>
    <row r="374" spans="1:9" ht="13.5" x14ac:dyDescent="0.25">
      <c r="A374" s="3">
        <f>TITRES_STAT!B377</f>
        <v>42545</v>
      </c>
      <c r="B374" s="6">
        <f>TITRES_STAT!D377</f>
        <v>3.5225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1.2375776223386771E-2</v>
      </c>
      <c r="G374" s="2">
        <f t="shared" si="52"/>
        <v>1.3588503447278757E-2</v>
      </c>
      <c r="H374" s="2">
        <f t="shared" si="49"/>
        <v>0.91075343737467662</v>
      </c>
      <c r="I374" s="2">
        <f t="shared" si="50"/>
        <v>47.664623784533241</v>
      </c>
    </row>
    <row r="375" spans="1:9" ht="13.5" x14ac:dyDescent="0.25">
      <c r="A375" s="3">
        <f>TITRES_STAT!B378</f>
        <v>42548</v>
      </c>
      <c r="B375" s="6">
        <f>TITRES_STAT!D378</f>
        <v>3.5588000000000002</v>
      </c>
      <c r="C375" s="2">
        <f t="shared" si="45"/>
        <v>3.6300000000000221E-2</v>
      </c>
      <c r="D375" s="2">
        <f t="shared" si="46"/>
        <v>3.6300000000000221E-2</v>
      </c>
      <c r="E375" s="2">
        <f t="shared" si="47"/>
        <v>0</v>
      </c>
      <c r="F375" s="2">
        <f t="shared" si="52"/>
        <v>1.4084649350287732E-2</v>
      </c>
      <c r="G375" s="2">
        <f t="shared" si="52"/>
        <v>1.2617896058187417E-2</v>
      </c>
      <c r="H375" s="2">
        <f t="shared" si="49"/>
        <v>1.1162438876763912</v>
      </c>
      <c r="I375" s="2">
        <f t="shared" si="50"/>
        <v>52.746467180680796</v>
      </c>
    </row>
    <row r="376" spans="1:9" ht="13.5" x14ac:dyDescent="0.25">
      <c r="A376" s="3">
        <f>TITRES_STAT!B379</f>
        <v>42549</v>
      </c>
      <c r="B376" s="6">
        <f>TITRES_STAT!D379</f>
        <v>3.5588000000000002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1.3078602968124324E-2</v>
      </c>
      <c r="G376" s="2">
        <f t="shared" si="52"/>
        <v>1.1716617768316886E-2</v>
      </c>
      <c r="H376" s="2">
        <f t="shared" si="49"/>
        <v>1.1162438876763912</v>
      </c>
      <c r="I376" s="2">
        <f t="shared" si="50"/>
        <v>52.746467180680796</v>
      </c>
    </row>
    <row r="377" spans="1:9" ht="13.5" x14ac:dyDescent="0.25">
      <c r="A377" s="3">
        <f>TITRES_STAT!B380</f>
        <v>42550</v>
      </c>
      <c r="B377" s="6">
        <f>TITRES_STAT!D380</f>
        <v>3.5878000000000001</v>
      </c>
      <c r="C377" s="2">
        <f t="shared" si="45"/>
        <v>2.8999999999999915E-2</v>
      </c>
      <c r="D377" s="2">
        <f t="shared" si="46"/>
        <v>2.8999999999999915E-2</v>
      </c>
      <c r="E377" s="2">
        <f t="shared" si="47"/>
        <v>0</v>
      </c>
      <c r="F377" s="2">
        <f t="shared" si="52"/>
        <v>1.4215845613258294E-2</v>
      </c>
      <c r="G377" s="2">
        <f t="shared" si="52"/>
        <v>1.0879716499151395E-2</v>
      </c>
      <c r="H377" s="2">
        <f t="shared" si="49"/>
        <v>1.3066375042370924</v>
      </c>
      <c r="I377" s="2">
        <f t="shared" si="50"/>
        <v>56.646850744293936</v>
      </c>
    </row>
    <row r="378" spans="1:9" ht="13.5" x14ac:dyDescent="0.25">
      <c r="A378" s="3">
        <f>TITRES_STAT!B381</f>
        <v>42551</v>
      </c>
      <c r="B378" s="6">
        <f>TITRES_STAT!D381</f>
        <v>3.6168999999999998</v>
      </c>
      <c r="C378" s="2">
        <f t="shared" si="45"/>
        <v>2.9099999999999682E-2</v>
      </c>
      <c r="D378" s="2">
        <f t="shared" si="46"/>
        <v>2.9099999999999682E-2</v>
      </c>
      <c r="E378" s="2">
        <f t="shared" si="47"/>
        <v>0</v>
      </c>
      <c r="F378" s="2">
        <f t="shared" si="52"/>
        <v>1.5278999498025537E-2</v>
      </c>
      <c r="G378" s="2">
        <f t="shared" si="52"/>
        <v>1.0102593892069151E-2</v>
      </c>
      <c r="H378" s="2">
        <f t="shared" si="49"/>
        <v>1.5123838156079921</v>
      </c>
      <c r="I378" s="2">
        <f t="shared" si="50"/>
        <v>60.197164390744099</v>
      </c>
    </row>
    <row r="379" spans="1:9" ht="13.5" x14ac:dyDescent="0.25">
      <c r="A379" s="3">
        <f>TITRES_STAT!B382</f>
        <v>42552</v>
      </c>
      <c r="B379" s="6">
        <f>TITRES_STAT!D382</f>
        <v>3.7174999999999998</v>
      </c>
      <c r="C379" s="2">
        <f t="shared" si="45"/>
        <v>0.10060000000000002</v>
      </c>
      <c r="D379" s="2">
        <f t="shared" si="46"/>
        <v>0.10060000000000002</v>
      </c>
      <c r="E379" s="2">
        <f t="shared" si="47"/>
        <v>0</v>
      </c>
      <c r="F379" s="2">
        <f t="shared" si="52"/>
        <v>2.1373356676738002E-2</v>
      </c>
      <c r="G379" s="2">
        <f t="shared" si="52"/>
        <v>9.3809800426356404E-3</v>
      </c>
      <c r="H379" s="2">
        <f t="shared" si="49"/>
        <v>2.2783714046504926</v>
      </c>
      <c r="I379" s="2">
        <f t="shared" si="50"/>
        <v>69.497049706404141</v>
      </c>
    </row>
    <row r="380" spans="1:9" ht="13.5" x14ac:dyDescent="0.25">
      <c r="A380" s="3">
        <f>TITRES_STAT!B383</f>
        <v>42555</v>
      </c>
      <c r="B380" s="6">
        <f>TITRES_STAT!D383</f>
        <v>3.7174999999999998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1.9846688342685288E-2</v>
      </c>
      <c r="G380" s="2">
        <f t="shared" si="52"/>
        <v>8.7109100395902379E-3</v>
      </c>
      <c r="H380" s="2">
        <f t="shared" si="49"/>
        <v>2.2783714046504926</v>
      </c>
      <c r="I380" s="2">
        <f t="shared" si="50"/>
        <v>69.497049706404141</v>
      </c>
    </row>
    <row r="381" spans="1:9" ht="13.5" x14ac:dyDescent="0.25">
      <c r="A381" s="3">
        <f>TITRES_STAT!B384</f>
        <v>42559</v>
      </c>
      <c r="B381" s="6">
        <f>TITRES_STAT!D384</f>
        <v>3.7707999999999999</v>
      </c>
      <c r="C381" s="2">
        <f t="shared" si="45"/>
        <v>5.3300000000000125E-2</v>
      </c>
      <c r="D381" s="2">
        <f t="shared" si="46"/>
        <v>5.3300000000000125E-2</v>
      </c>
      <c r="E381" s="2">
        <f t="shared" si="47"/>
        <v>0</v>
      </c>
      <c r="F381" s="2">
        <f t="shared" ref="F381:G396" si="53">((F380*13)+D381)/14</f>
        <v>2.2236210603922061E-2</v>
      </c>
      <c r="G381" s="2">
        <f t="shared" si="53"/>
        <v>8.0887021796195065E-3</v>
      </c>
      <c r="H381" s="2">
        <f t="shared" si="49"/>
        <v>2.7490455341462523</v>
      </c>
      <c r="I381" s="2">
        <f t="shared" si="50"/>
        <v>73.326544292620227</v>
      </c>
    </row>
    <row r="382" spans="1:9" ht="13.5" x14ac:dyDescent="0.25">
      <c r="A382" s="3">
        <f>TITRES_STAT!B385</f>
        <v>42562</v>
      </c>
      <c r="B382" s="6">
        <f>TITRES_STAT!D385</f>
        <v>3.8698000000000001</v>
      </c>
      <c r="C382" s="2">
        <f t="shared" si="45"/>
        <v>9.9000000000000199E-2</v>
      </c>
      <c r="D382" s="2">
        <f t="shared" si="46"/>
        <v>9.9000000000000199E-2</v>
      </c>
      <c r="E382" s="2">
        <f t="shared" si="47"/>
        <v>0</v>
      </c>
      <c r="F382" s="2">
        <f t="shared" si="53"/>
        <v>2.7719338417927643E-2</v>
      </c>
      <c r="G382" s="2">
        <f t="shared" si="53"/>
        <v>7.510937738218113E-3</v>
      </c>
      <c r="H382" s="2">
        <f t="shared" si="49"/>
        <v>3.6905296494314639</v>
      </c>
      <c r="I382" s="2">
        <f t="shared" si="50"/>
        <v>78.680446031905817</v>
      </c>
    </row>
    <row r="383" spans="1:9" ht="13.5" x14ac:dyDescent="0.25">
      <c r="A383" s="3">
        <f>TITRES_STAT!B386</f>
        <v>42563</v>
      </c>
      <c r="B383" s="6">
        <f>TITRES_STAT!D386</f>
        <v>3.8089</v>
      </c>
      <c r="C383" s="2">
        <f t="shared" si="45"/>
        <v>-6.0900000000000176E-2</v>
      </c>
      <c r="D383" s="2">
        <f t="shared" si="46"/>
        <v>0</v>
      </c>
      <c r="E383" s="2">
        <f t="shared" si="47"/>
        <v>6.0900000000000176E-2</v>
      </c>
      <c r="F383" s="2">
        <f t="shared" si="53"/>
        <v>2.5739385673789954E-2</v>
      </c>
      <c r="G383" s="2">
        <f t="shared" si="53"/>
        <v>1.1324442185488262E-2</v>
      </c>
      <c r="H383" s="2">
        <f t="shared" si="49"/>
        <v>2.2729053892626836</v>
      </c>
      <c r="I383" s="2">
        <f t="shared" si="50"/>
        <v>69.446107324682586</v>
      </c>
    </row>
    <row r="384" spans="1:9" ht="13.5" x14ac:dyDescent="0.25">
      <c r="A384" s="3">
        <f>TITRES_STAT!B387</f>
        <v>42564</v>
      </c>
      <c r="B384" s="6">
        <f>TITRES_STAT!D387</f>
        <v>3.8851</v>
      </c>
      <c r="C384" s="2">
        <f t="shared" si="45"/>
        <v>7.6200000000000045E-2</v>
      </c>
      <c r="D384" s="2">
        <f t="shared" si="46"/>
        <v>7.6200000000000045E-2</v>
      </c>
      <c r="E384" s="2">
        <f t="shared" si="47"/>
        <v>0</v>
      </c>
      <c r="F384" s="2">
        <f t="shared" si="53"/>
        <v>2.9343715268519248E-2</v>
      </c>
      <c r="G384" s="2">
        <f t="shared" si="53"/>
        <v>1.0515553457953386E-2</v>
      </c>
      <c r="H384" s="2">
        <f t="shared" si="49"/>
        <v>2.7905060238484429</v>
      </c>
      <c r="I384" s="2">
        <f t="shared" si="50"/>
        <v>73.618298092434756</v>
      </c>
    </row>
    <row r="385" spans="1:9" ht="13.5" x14ac:dyDescent="0.25">
      <c r="A385" s="3">
        <f>TITRES_STAT!B388</f>
        <v>42565</v>
      </c>
      <c r="B385" s="6">
        <f>TITRES_STAT!D388</f>
        <v>3.9156</v>
      </c>
      <c r="C385" s="2">
        <f t="shared" si="45"/>
        <v>3.0499999999999972E-2</v>
      </c>
      <c r="D385" s="2">
        <f t="shared" si="46"/>
        <v>3.0499999999999972E-2</v>
      </c>
      <c r="E385" s="2">
        <f t="shared" si="47"/>
        <v>0</v>
      </c>
      <c r="F385" s="2">
        <f t="shared" si="53"/>
        <v>2.9426307035053584E-2</v>
      </c>
      <c r="G385" s="2">
        <f t="shared" si="53"/>
        <v>9.7644424966709994E-3</v>
      </c>
      <c r="H385" s="2">
        <f t="shared" si="49"/>
        <v>3.0136187544845416</v>
      </c>
      <c r="I385" s="2">
        <f t="shared" si="50"/>
        <v>75.084828401235953</v>
      </c>
    </row>
    <row r="386" spans="1:9" ht="13.5" x14ac:dyDescent="0.25">
      <c r="A386" s="3">
        <f>TITRES_STAT!B389</f>
        <v>42566</v>
      </c>
      <c r="B386" s="6">
        <f>TITRES_STAT!D389</f>
        <v>3.8851</v>
      </c>
      <c r="C386" s="2">
        <f t="shared" si="45"/>
        <v>-3.0499999999999972E-2</v>
      </c>
      <c r="D386" s="2">
        <f t="shared" si="46"/>
        <v>0</v>
      </c>
      <c r="E386" s="2">
        <f t="shared" si="47"/>
        <v>3.0499999999999972E-2</v>
      </c>
      <c r="F386" s="2">
        <f t="shared" si="53"/>
        <v>2.7324427961121184E-2</v>
      </c>
      <c r="G386" s="2">
        <f t="shared" si="53"/>
        <v>1.1245553746908781E-2</v>
      </c>
      <c r="H386" s="2">
        <f t="shared" si="49"/>
        <v>2.4297983519604114</v>
      </c>
      <c r="I386" s="2">
        <f t="shared" si="50"/>
        <v>70.843766968736873</v>
      </c>
    </row>
    <row r="387" spans="1:9" ht="13.5" x14ac:dyDescent="0.25">
      <c r="A387" s="3">
        <f>TITRES_STAT!B390</f>
        <v>42569</v>
      </c>
      <c r="B387" s="6">
        <f>TITRES_STAT!D390</f>
        <v>3.9535999999999998</v>
      </c>
      <c r="C387" s="2">
        <f t="shared" ref="C387:C450" si="54">B387-B386</f>
        <v>6.8499999999999783E-2</v>
      </c>
      <c r="D387" s="2">
        <f t="shared" ref="D387:D450" si="55">IF(C387&gt;0,C387,0)</f>
        <v>6.8499999999999783E-2</v>
      </c>
      <c r="E387" s="2">
        <f t="shared" ref="E387:E450" si="56">IF(C387&lt;0,-C387,0)</f>
        <v>0</v>
      </c>
      <c r="F387" s="2">
        <f t="shared" si="53"/>
        <v>3.0265540249612512E-2</v>
      </c>
      <c r="G387" s="2">
        <f t="shared" si="53"/>
        <v>1.0442299907843868E-2</v>
      </c>
      <c r="H387" s="2">
        <f t="shared" si="49"/>
        <v>2.8983596062854087</v>
      </c>
      <c r="I387" s="2">
        <f t="shared" si="50"/>
        <v>74.348184852221465</v>
      </c>
    </row>
    <row r="388" spans="1:9" ht="13.5" x14ac:dyDescent="0.25">
      <c r="A388" s="3">
        <f>TITRES_STAT!B391</f>
        <v>42570</v>
      </c>
      <c r="B388" s="6">
        <f>TITRES_STAT!D391</f>
        <v>3.9613</v>
      </c>
      <c r="C388" s="2">
        <f t="shared" si="54"/>
        <v>7.7000000000002622E-3</v>
      </c>
      <c r="D388" s="2">
        <f t="shared" si="55"/>
        <v>7.7000000000002622E-3</v>
      </c>
      <c r="E388" s="2">
        <f t="shared" si="56"/>
        <v>0</v>
      </c>
      <c r="F388" s="2">
        <f t="shared" si="53"/>
        <v>2.8653715946068779E-2</v>
      </c>
      <c r="G388" s="2">
        <f t="shared" si="53"/>
        <v>9.6964213429978768E-3</v>
      </c>
      <c r="H388" s="2">
        <f t="shared" si="49"/>
        <v>2.955081563855579</v>
      </c>
      <c r="I388" s="2">
        <f t="shared" si="50"/>
        <v>74.716071366549556</v>
      </c>
    </row>
    <row r="389" spans="1:9" ht="13.5" x14ac:dyDescent="0.25">
      <c r="A389" s="3">
        <f>TITRES_STAT!B392</f>
        <v>42571</v>
      </c>
      <c r="B389" s="6">
        <f>TITRES_STAT!D392</f>
        <v>3.9689000000000001</v>
      </c>
      <c r="C389" s="2">
        <f t="shared" si="54"/>
        <v>7.6000000000000512E-3</v>
      </c>
      <c r="D389" s="2">
        <f t="shared" si="55"/>
        <v>7.6000000000000512E-3</v>
      </c>
      <c r="E389" s="2">
        <f t="shared" si="56"/>
        <v>0</v>
      </c>
      <c r="F389" s="2">
        <f t="shared" si="53"/>
        <v>2.7149879092778155E-2</v>
      </c>
      <c r="G389" s="2">
        <f t="shared" si="53"/>
        <v>9.0038198184980277E-3</v>
      </c>
      <c r="H389" s="2">
        <f t="shared" si="49"/>
        <v>3.0153734348392551</v>
      </c>
      <c r="I389" s="2">
        <f t="shared" si="50"/>
        <v>75.095716096452378</v>
      </c>
    </row>
    <row r="390" spans="1:9" ht="13.5" x14ac:dyDescent="0.25">
      <c r="A390" s="3">
        <f>TITRES_STAT!B393</f>
        <v>42572</v>
      </c>
      <c r="B390" s="6">
        <f>TITRES_STAT!D393</f>
        <v>3.9916999999999998</v>
      </c>
      <c r="C390" s="2">
        <f t="shared" si="54"/>
        <v>2.2799999999999709E-2</v>
      </c>
      <c r="D390" s="2">
        <f t="shared" si="55"/>
        <v>2.2799999999999709E-2</v>
      </c>
      <c r="E390" s="2">
        <f t="shared" si="56"/>
        <v>0</v>
      </c>
      <c r="F390" s="2">
        <f t="shared" si="53"/>
        <v>2.6839173443293979E-2</v>
      </c>
      <c r="G390" s="2">
        <f t="shared" si="53"/>
        <v>8.3606898314624537E-3</v>
      </c>
      <c r="H390" s="2">
        <f t="shared" si="49"/>
        <v>3.2101625564788194</v>
      </c>
      <c r="I390" s="2">
        <f t="shared" si="50"/>
        <v>76.247947992859622</v>
      </c>
    </row>
    <row r="391" spans="1:9" ht="13.5" x14ac:dyDescent="0.25">
      <c r="A391" s="3">
        <f>TITRES_STAT!B394</f>
        <v>42573</v>
      </c>
      <c r="B391" s="6">
        <f>TITRES_STAT!D394</f>
        <v>3.9613</v>
      </c>
      <c r="C391" s="2">
        <f t="shared" si="54"/>
        <v>-3.0399999999999761E-2</v>
      </c>
      <c r="D391" s="2">
        <f t="shared" si="55"/>
        <v>0</v>
      </c>
      <c r="E391" s="2">
        <f t="shared" si="56"/>
        <v>3.0399999999999761E-2</v>
      </c>
      <c r="F391" s="2">
        <f t="shared" si="53"/>
        <v>2.4922089625915838E-2</v>
      </c>
      <c r="G391" s="2">
        <f t="shared" si="53"/>
        <v>9.9349262720722607E-3</v>
      </c>
      <c r="H391" s="2">
        <f t="shared" si="49"/>
        <v>2.5085329214745649</v>
      </c>
      <c r="I391" s="2">
        <f t="shared" si="50"/>
        <v>71.498058522428792</v>
      </c>
    </row>
    <row r="392" spans="1:9" ht="13.5" x14ac:dyDescent="0.25">
      <c r="A392" s="3">
        <f>TITRES_STAT!B395</f>
        <v>42577</v>
      </c>
      <c r="B392" s="6">
        <f>TITRES_STAT!D395</f>
        <v>3.9916999999999998</v>
      </c>
      <c r="C392" s="2">
        <f t="shared" si="54"/>
        <v>3.0399999999999761E-2</v>
      </c>
      <c r="D392" s="2">
        <f t="shared" si="55"/>
        <v>3.0399999999999761E-2</v>
      </c>
      <c r="E392" s="2">
        <f t="shared" si="56"/>
        <v>0</v>
      </c>
      <c r="F392" s="2">
        <f t="shared" si="53"/>
        <v>2.5313368938350404E-2</v>
      </c>
      <c r="G392" s="2">
        <f t="shared" si="53"/>
        <v>9.2252886812099564E-3</v>
      </c>
      <c r="H392" s="2">
        <f t="shared" si="49"/>
        <v>2.743910766706803</v>
      </c>
      <c r="I392" s="2">
        <f t="shared" si="50"/>
        <v>73.28996169212617</v>
      </c>
    </row>
    <row r="393" spans="1:9" ht="13.5" x14ac:dyDescent="0.25">
      <c r="A393" s="3">
        <f>TITRES_STAT!B396</f>
        <v>42578</v>
      </c>
      <c r="B393" s="6">
        <f>TITRES_STAT!D396</f>
        <v>3.9613</v>
      </c>
      <c r="C393" s="2">
        <f t="shared" si="54"/>
        <v>-3.0399999999999761E-2</v>
      </c>
      <c r="D393" s="2">
        <f t="shared" si="55"/>
        <v>0</v>
      </c>
      <c r="E393" s="2">
        <f t="shared" si="56"/>
        <v>3.0399999999999761E-2</v>
      </c>
      <c r="F393" s="2">
        <f t="shared" si="53"/>
        <v>2.350527115703966E-2</v>
      </c>
      <c r="G393" s="2">
        <f t="shared" si="53"/>
        <v>1.0737768061123514E-2</v>
      </c>
      <c r="H393" s="2">
        <f t="shared" si="49"/>
        <v>2.1890276473880417</v>
      </c>
      <c r="I393" s="2">
        <f t="shared" si="50"/>
        <v>68.642479446076749</v>
      </c>
    </row>
    <row r="394" spans="1:9" ht="13.5" x14ac:dyDescent="0.25">
      <c r="A394" s="3">
        <f>TITRES_STAT!B397</f>
        <v>42579</v>
      </c>
      <c r="B394" s="6">
        <f>TITRES_STAT!D397</f>
        <v>3.9613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2.1826323217251115E-2</v>
      </c>
      <c r="G394" s="2">
        <f t="shared" si="53"/>
        <v>9.9707846281861211E-3</v>
      </c>
      <c r="H394" s="2">
        <f t="shared" si="49"/>
        <v>2.1890276473880417</v>
      </c>
      <c r="I394" s="2">
        <f t="shared" si="50"/>
        <v>68.642479446076749</v>
      </c>
    </row>
    <row r="395" spans="1:9" ht="13.5" x14ac:dyDescent="0.25">
      <c r="A395" s="3">
        <f>TITRES_STAT!B398</f>
        <v>42580</v>
      </c>
      <c r="B395" s="6">
        <f>TITRES_STAT!D398</f>
        <v>3.9992999999999999</v>
      </c>
      <c r="C395" s="2">
        <f t="shared" si="54"/>
        <v>3.7999999999999812E-2</v>
      </c>
      <c r="D395" s="2">
        <f t="shared" si="55"/>
        <v>3.7999999999999812E-2</v>
      </c>
      <c r="E395" s="2">
        <f t="shared" si="56"/>
        <v>0</v>
      </c>
      <c r="F395" s="2">
        <f t="shared" si="53"/>
        <v>2.2981585844590306E-2</v>
      </c>
      <c r="G395" s="2">
        <f t="shared" si="53"/>
        <v>9.2585857261728265E-3</v>
      </c>
      <c r="H395" s="2">
        <f t="shared" si="49"/>
        <v>2.4821918297547683</v>
      </c>
      <c r="I395" s="2">
        <f t="shared" si="50"/>
        <v>71.282455163579414</v>
      </c>
    </row>
    <row r="396" spans="1:9" ht="13.5" x14ac:dyDescent="0.25">
      <c r="A396" s="3">
        <f>TITRES_STAT!B399</f>
        <v>42583</v>
      </c>
      <c r="B396" s="6">
        <f>TITRES_STAT!D399</f>
        <v>3.9992999999999999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2.134004399854814E-2</v>
      </c>
      <c r="G396" s="2">
        <f t="shared" si="53"/>
        <v>8.5972581743033391E-3</v>
      </c>
      <c r="H396" s="2">
        <f t="shared" si="49"/>
        <v>2.4821918297547678</v>
      </c>
      <c r="I396" s="2">
        <f t="shared" si="50"/>
        <v>71.282455163579414</v>
      </c>
    </row>
    <row r="397" spans="1:9" ht="13.5" x14ac:dyDescent="0.25">
      <c r="A397" s="3">
        <f>TITRES_STAT!B400</f>
        <v>42584</v>
      </c>
      <c r="B397" s="6">
        <f>TITRES_STAT!D400</f>
        <v>3.9613</v>
      </c>
      <c r="C397" s="2">
        <f t="shared" si="54"/>
        <v>-3.7999999999999812E-2</v>
      </c>
      <c r="D397" s="2">
        <f t="shared" si="55"/>
        <v>0</v>
      </c>
      <c r="E397" s="2">
        <f t="shared" si="56"/>
        <v>3.7999999999999812E-2</v>
      </c>
      <c r="F397" s="2">
        <f t="shared" ref="F397:G412" si="57">((F396*13)+D397)/14</f>
        <v>1.9815755141508986E-2</v>
      </c>
      <c r="G397" s="2">
        <f t="shared" si="57"/>
        <v>1.0697454018995944E-2</v>
      </c>
      <c r="H397" s="2">
        <f t="shared" si="49"/>
        <v>1.8523804922480873</v>
      </c>
      <c r="I397" s="2">
        <f t="shared" si="50"/>
        <v>64.941563626672547</v>
      </c>
    </row>
    <row r="398" spans="1:9" ht="13.5" x14ac:dyDescent="0.25">
      <c r="A398" s="3">
        <f>TITRES_STAT!B401</f>
        <v>42585</v>
      </c>
      <c r="B398" s="6">
        <f>TITRES_STAT!D401</f>
        <v>3.9992999999999999</v>
      </c>
      <c r="C398" s="2">
        <f t="shared" si="54"/>
        <v>3.7999999999999812E-2</v>
      </c>
      <c r="D398" s="2">
        <f t="shared" si="55"/>
        <v>3.7999999999999812E-2</v>
      </c>
      <c r="E398" s="2">
        <f t="shared" si="56"/>
        <v>0</v>
      </c>
      <c r="F398" s="2">
        <f t="shared" si="57"/>
        <v>2.111462977425833E-2</v>
      </c>
      <c r="G398" s="2">
        <f t="shared" si="57"/>
        <v>9.9333501604962331E-3</v>
      </c>
      <c r="H398" s="2">
        <f t="shared" si="49"/>
        <v>2.1256302690535094</v>
      </c>
      <c r="I398" s="2">
        <f t="shared" si="50"/>
        <v>68.006452653697394</v>
      </c>
    </row>
    <row r="399" spans="1:9" ht="13.5" x14ac:dyDescent="0.25">
      <c r="A399" s="3">
        <f>TITRES_STAT!B402</f>
        <v>42586</v>
      </c>
      <c r="B399" s="6">
        <f>TITRES_STAT!D402</f>
        <v>4.0297999999999998</v>
      </c>
      <c r="C399" s="2">
        <f t="shared" si="54"/>
        <v>3.0499999999999972E-2</v>
      </c>
      <c r="D399" s="2">
        <f t="shared" si="55"/>
        <v>3.0499999999999972E-2</v>
      </c>
      <c r="E399" s="2">
        <f t="shared" si="56"/>
        <v>0</v>
      </c>
      <c r="F399" s="2">
        <f t="shared" si="57"/>
        <v>2.1785013361811302E-2</v>
      </c>
      <c r="G399" s="2">
        <f t="shared" si="57"/>
        <v>9.2238251490322169E-3</v>
      </c>
      <c r="H399" s="2">
        <f t="shared" si="49"/>
        <v>2.3618198534581971</v>
      </c>
      <c r="I399" s="2">
        <f t="shared" si="50"/>
        <v>70.254206245723367</v>
      </c>
    </row>
    <row r="400" spans="1:9" ht="13.5" x14ac:dyDescent="0.25">
      <c r="A400" s="3">
        <f>TITRES_STAT!B403</f>
        <v>42587</v>
      </c>
      <c r="B400" s="6">
        <f>TITRES_STAT!D403</f>
        <v>4.0754999999999999</v>
      </c>
      <c r="C400" s="2">
        <f t="shared" si="54"/>
        <v>4.5700000000000074E-2</v>
      </c>
      <c r="D400" s="2">
        <f t="shared" si="55"/>
        <v>4.5700000000000074E-2</v>
      </c>
      <c r="E400" s="2">
        <f t="shared" si="56"/>
        <v>0</v>
      </c>
      <c r="F400" s="2">
        <f t="shared" si="57"/>
        <v>2.3493226693110499E-2</v>
      </c>
      <c r="G400" s="2">
        <f t="shared" si="57"/>
        <v>8.5649804955299155E-3</v>
      </c>
      <c r="H400" s="2">
        <f t="shared" si="49"/>
        <v>2.7429398940688392</v>
      </c>
      <c r="I400" s="2">
        <f t="shared" si="50"/>
        <v>73.283033436240146</v>
      </c>
    </row>
    <row r="401" spans="1:9" ht="13.5" x14ac:dyDescent="0.25">
      <c r="A401" s="3">
        <f>TITRES_STAT!B404</f>
        <v>42590</v>
      </c>
      <c r="B401" s="6">
        <f>TITRES_STAT!D404</f>
        <v>4.0373999999999999</v>
      </c>
      <c r="C401" s="2">
        <f t="shared" si="54"/>
        <v>-3.8100000000000023E-2</v>
      </c>
      <c r="D401" s="2">
        <f t="shared" si="55"/>
        <v>0</v>
      </c>
      <c r="E401" s="2">
        <f t="shared" si="56"/>
        <v>3.8100000000000023E-2</v>
      </c>
      <c r="F401" s="2">
        <f t="shared" si="57"/>
        <v>2.1815139072174035E-2</v>
      </c>
      <c r="G401" s="2">
        <f t="shared" si="57"/>
        <v>1.0674624745849209E-2</v>
      </c>
      <c r="H401" s="2">
        <f t="shared" ref="H401:H464" si="58">F401/G401</f>
        <v>2.0436445862564656</v>
      </c>
      <c r="I401" s="2">
        <f t="shared" ref="I401:I464" si="59">IF(G401=0,100,100-(100/(1+H401)))</f>
        <v>67.144652680030845</v>
      </c>
    </row>
    <row r="402" spans="1:9" ht="13.5" x14ac:dyDescent="0.25">
      <c r="A402" s="3">
        <f>TITRES_STAT!B405</f>
        <v>42591</v>
      </c>
      <c r="B402" s="6">
        <f>TITRES_STAT!D405</f>
        <v>4.0373999999999999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2.0256914852733034E-2</v>
      </c>
      <c r="G402" s="2">
        <f t="shared" si="57"/>
        <v>9.9121515497171235E-3</v>
      </c>
      <c r="H402" s="2">
        <f t="shared" si="58"/>
        <v>2.0436445862564656</v>
      </c>
      <c r="I402" s="2">
        <f t="shared" si="59"/>
        <v>67.144652680030845</v>
      </c>
    </row>
    <row r="403" spans="1:9" ht="13.5" x14ac:dyDescent="0.25">
      <c r="A403" s="3">
        <f>TITRES_STAT!B406</f>
        <v>42592</v>
      </c>
      <c r="B403" s="6">
        <f>TITRES_STAT!D406</f>
        <v>4.0450999999999997</v>
      </c>
      <c r="C403" s="2">
        <f t="shared" si="54"/>
        <v>7.6999999999998181E-3</v>
      </c>
      <c r="D403" s="2">
        <f t="shared" si="55"/>
        <v>7.6999999999998181E-3</v>
      </c>
      <c r="E403" s="2">
        <f t="shared" si="56"/>
        <v>0</v>
      </c>
      <c r="F403" s="2">
        <f t="shared" si="57"/>
        <v>1.9359992363252091E-2</v>
      </c>
      <c r="G403" s="2">
        <f t="shared" si="57"/>
        <v>9.2041407247373287E-3</v>
      </c>
      <c r="H403" s="2">
        <f t="shared" si="58"/>
        <v>2.1034003001735497</v>
      </c>
      <c r="I403" s="2">
        <f t="shared" si="59"/>
        <v>67.777279652126168</v>
      </c>
    </row>
    <row r="404" spans="1:9" ht="13.5" x14ac:dyDescent="0.25">
      <c r="A404" s="3">
        <f>TITRES_STAT!B407</f>
        <v>42593</v>
      </c>
      <c r="B404" s="6">
        <f>TITRES_STAT!D407</f>
        <v>4.0450999999999997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1.7977135765876943E-2</v>
      </c>
      <c r="G404" s="2">
        <f t="shared" si="57"/>
        <v>8.5467021015418043E-3</v>
      </c>
      <c r="H404" s="2">
        <f t="shared" si="58"/>
        <v>2.1034003001735502</v>
      </c>
      <c r="I404" s="2">
        <f t="shared" si="59"/>
        <v>67.777279652126168</v>
      </c>
    </row>
    <row r="405" spans="1:9" ht="13.5" x14ac:dyDescent="0.25">
      <c r="A405" s="3">
        <f>TITRES_STAT!B408</f>
        <v>42594</v>
      </c>
      <c r="B405" s="6">
        <f>TITRES_STAT!D408</f>
        <v>4.0450999999999997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1.6693054639742876E-2</v>
      </c>
      <c r="G405" s="2">
        <f t="shared" si="57"/>
        <v>7.9362233800031028E-3</v>
      </c>
      <c r="H405" s="2">
        <f t="shared" si="58"/>
        <v>2.1034003001735506</v>
      </c>
      <c r="I405" s="2">
        <f t="shared" si="59"/>
        <v>67.777279652126168</v>
      </c>
    </row>
    <row r="406" spans="1:9" ht="13.5" x14ac:dyDescent="0.25">
      <c r="A406" s="3">
        <f>TITRES_STAT!B409</f>
        <v>42597</v>
      </c>
      <c r="B406" s="6">
        <f>TITRES_STAT!D409</f>
        <v>4.0373999999999999</v>
      </c>
      <c r="C406" s="2">
        <f t="shared" si="54"/>
        <v>-7.6999999999998181E-3</v>
      </c>
      <c r="D406" s="2">
        <f t="shared" si="55"/>
        <v>0</v>
      </c>
      <c r="E406" s="2">
        <f t="shared" si="56"/>
        <v>7.6999999999998181E-3</v>
      </c>
      <c r="F406" s="2">
        <f t="shared" si="57"/>
        <v>1.5500693594046957E-2</v>
      </c>
      <c r="G406" s="2">
        <f t="shared" si="57"/>
        <v>7.9193502814314393E-3</v>
      </c>
      <c r="H406" s="2">
        <f t="shared" si="58"/>
        <v>1.9573188510668043</v>
      </c>
      <c r="I406" s="2">
        <f t="shared" si="59"/>
        <v>66.185587339043053</v>
      </c>
    </row>
    <row r="407" spans="1:9" ht="13.5" x14ac:dyDescent="0.25">
      <c r="A407" s="3">
        <f>TITRES_STAT!B410</f>
        <v>42598</v>
      </c>
      <c r="B407" s="6">
        <f>TITRES_STAT!D410</f>
        <v>4.0297999999999998</v>
      </c>
      <c r="C407" s="2">
        <f t="shared" si="54"/>
        <v>-7.6000000000000512E-3</v>
      </c>
      <c r="D407" s="2">
        <f t="shared" si="55"/>
        <v>0</v>
      </c>
      <c r="E407" s="2">
        <f t="shared" si="56"/>
        <v>7.6000000000000512E-3</v>
      </c>
      <c r="F407" s="2">
        <f t="shared" si="57"/>
        <v>1.4393501194472174E-2</v>
      </c>
      <c r="G407" s="2">
        <f t="shared" si="57"/>
        <v>7.8965395470434827E-3</v>
      </c>
      <c r="H407" s="2">
        <f t="shared" si="58"/>
        <v>1.8227606040244801</v>
      </c>
      <c r="I407" s="2">
        <f t="shared" si="59"/>
        <v>64.573687241692568</v>
      </c>
    </row>
    <row r="408" spans="1:9" ht="13.5" x14ac:dyDescent="0.25">
      <c r="A408" s="3">
        <f>TITRES_STAT!B411</f>
        <v>42599</v>
      </c>
      <c r="B408" s="6">
        <f>TITRES_STAT!D411</f>
        <v>4.0297999999999998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1.336539396629559E-2</v>
      </c>
      <c r="G408" s="2">
        <f t="shared" si="57"/>
        <v>7.3325010079689484E-3</v>
      </c>
      <c r="H408" s="2">
        <f t="shared" si="58"/>
        <v>1.8227606040244801</v>
      </c>
      <c r="I408" s="2">
        <f t="shared" si="59"/>
        <v>64.573687241692568</v>
      </c>
    </row>
    <row r="409" spans="1:9" ht="13.5" x14ac:dyDescent="0.25">
      <c r="A409" s="3">
        <f>TITRES_STAT!B412</f>
        <v>42600</v>
      </c>
      <c r="B409" s="6">
        <f>TITRES_STAT!D412</f>
        <v>4.0145999999999997</v>
      </c>
      <c r="C409" s="2">
        <f t="shared" si="54"/>
        <v>-1.5200000000000102E-2</v>
      </c>
      <c r="D409" s="2">
        <f t="shared" si="55"/>
        <v>0</v>
      </c>
      <c r="E409" s="2">
        <f t="shared" si="56"/>
        <v>1.5200000000000102E-2</v>
      </c>
      <c r="F409" s="2">
        <f t="shared" si="57"/>
        <v>1.2410722968703047E-2</v>
      </c>
      <c r="G409" s="2">
        <f t="shared" si="57"/>
        <v>7.8944652216854597E-3</v>
      </c>
      <c r="H409" s="2">
        <f t="shared" si="58"/>
        <v>1.5720789971449607</v>
      </c>
      <c r="I409" s="2">
        <f t="shared" si="59"/>
        <v>61.120945308833349</v>
      </c>
    </row>
    <row r="410" spans="1:9" ht="13.5" x14ac:dyDescent="0.25">
      <c r="A410" s="3">
        <f>TITRES_STAT!B413</f>
        <v>42601</v>
      </c>
      <c r="B410" s="6">
        <f>TITRES_STAT!D413</f>
        <v>3.9992999999999999</v>
      </c>
      <c r="C410" s="2">
        <f t="shared" si="54"/>
        <v>-1.5299999999999869E-2</v>
      </c>
      <c r="D410" s="2">
        <f t="shared" si="55"/>
        <v>0</v>
      </c>
      <c r="E410" s="2">
        <f t="shared" si="56"/>
        <v>1.5299999999999869E-2</v>
      </c>
      <c r="F410" s="2">
        <f t="shared" si="57"/>
        <v>1.1524242756652829E-2</v>
      </c>
      <c r="G410" s="2">
        <f t="shared" si="57"/>
        <v>8.4234319915650595E-3</v>
      </c>
      <c r="H410" s="2">
        <f t="shared" si="58"/>
        <v>1.3681172671890527</v>
      </c>
      <c r="I410" s="2">
        <f t="shared" si="59"/>
        <v>57.772361451213243</v>
      </c>
    </row>
    <row r="411" spans="1:9" ht="13.5" x14ac:dyDescent="0.25">
      <c r="A411" s="3">
        <f>TITRES_STAT!B414</f>
        <v>42604</v>
      </c>
      <c r="B411" s="6">
        <f>TITRES_STAT!D414</f>
        <v>3.9992999999999999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1.0701082559749055E-2</v>
      </c>
      <c r="G411" s="2">
        <f t="shared" si="57"/>
        <v>7.8217582778818406E-3</v>
      </c>
      <c r="H411" s="2">
        <f t="shared" si="58"/>
        <v>1.3681172671890527</v>
      </c>
      <c r="I411" s="2">
        <f t="shared" si="59"/>
        <v>57.772361451213243</v>
      </c>
    </row>
    <row r="412" spans="1:9" ht="13.5" x14ac:dyDescent="0.25">
      <c r="A412" s="3">
        <f>TITRES_STAT!B415</f>
        <v>42605</v>
      </c>
      <c r="B412" s="6">
        <f>TITRES_STAT!D415</f>
        <v>4.0069999999999997</v>
      </c>
      <c r="C412" s="2">
        <f t="shared" si="54"/>
        <v>7.6999999999998181E-3</v>
      </c>
      <c r="D412" s="2">
        <f t="shared" si="55"/>
        <v>7.6999999999998181E-3</v>
      </c>
      <c r="E412" s="2">
        <f t="shared" si="56"/>
        <v>0</v>
      </c>
      <c r="F412" s="2">
        <f t="shared" si="57"/>
        <v>1.0486719519766968E-2</v>
      </c>
      <c r="G412" s="2">
        <f t="shared" si="57"/>
        <v>7.2630612580331377E-3</v>
      </c>
      <c r="H412" s="2">
        <f t="shared" si="58"/>
        <v>1.4438429124039645</v>
      </c>
      <c r="I412" s="2">
        <f t="shared" si="59"/>
        <v>59.080839651173896</v>
      </c>
    </row>
    <row r="413" spans="1:9" ht="13.5" x14ac:dyDescent="0.25">
      <c r="A413" s="3">
        <f>TITRES_STAT!B416</f>
        <v>42606</v>
      </c>
      <c r="B413" s="6">
        <f>TITRES_STAT!D416</f>
        <v>3.9992999999999999</v>
      </c>
      <c r="C413" s="2">
        <f t="shared" si="54"/>
        <v>-7.6999999999998181E-3</v>
      </c>
      <c r="D413" s="2">
        <f t="shared" si="55"/>
        <v>0</v>
      </c>
      <c r="E413" s="2">
        <f t="shared" si="56"/>
        <v>7.6999999999998181E-3</v>
      </c>
      <c r="F413" s="2">
        <f t="shared" ref="F413:G428" si="60">((F412*13)+D413)/14</f>
        <v>9.7376681254978982E-3</v>
      </c>
      <c r="G413" s="2">
        <f t="shared" si="60"/>
        <v>7.2942711681736145E-3</v>
      </c>
      <c r="H413" s="2">
        <f t="shared" si="58"/>
        <v>1.3349747906254597</v>
      </c>
      <c r="I413" s="2">
        <f t="shared" si="59"/>
        <v>57.172985163915442</v>
      </c>
    </row>
    <row r="414" spans="1:9" ht="13.5" x14ac:dyDescent="0.25">
      <c r="A414" s="3">
        <f>TITRES_STAT!B417</f>
        <v>42607</v>
      </c>
      <c r="B414" s="6">
        <f>TITRES_STAT!D417</f>
        <v>3.9992999999999999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9.0421204022480498E-3</v>
      </c>
      <c r="G414" s="2">
        <f t="shared" si="60"/>
        <v>6.7732517990183568E-3</v>
      </c>
      <c r="H414" s="2">
        <f t="shared" si="58"/>
        <v>1.3349747906254599</v>
      </c>
      <c r="I414" s="2">
        <f t="shared" si="59"/>
        <v>57.172985163915449</v>
      </c>
    </row>
    <row r="415" spans="1:9" ht="13.5" x14ac:dyDescent="0.25">
      <c r="A415" s="3">
        <f>TITRES_STAT!B418</f>
        <v>42608</v>
      </c>
      <c r="B415" s="6">
        <f>TITRES_STAT!D418</f>
        <v>4.0145999999999997</v>
      </c>
      <c r="C415" s="2">
        <f t="shared" si="54"/>
        <v>1.5299999999999869E-2</v>
      </c>
      <c r="D415" s="2">
        <f t="shared" si="55"/>
        <v>1.5299999999999869E-2</v>
      </c>
      <c r="E415" s="2">
        <f t="shared" si="56"/>
        <v>0</v>
      </c>
      <c r="F415" s="2">
        <f t="shared" si="60"/>
        <v>9.4891118020874656E-3</v>
      </c>
      <c r="G415" s="2">
        <f t="shared" si="60"/>
        <v>6.2894480990884748E-3</v>
      </c>
      <c r="H415" s="2">
        <f t="shared" si="58"/>
        <v>1.5087352105604808</v>
      </c>
      <c r="I415" s="2">
        <f t="shared" si="59"/>
        <v>60.139276724362304</v>
      </c>
    </row>
    <row r="416" spans="1:9" ht="13.5" x14ac:dyDescent="0.25">
      <c r="A416" s="3">
        <f>TITRES_STAT!B419</f>
        <v>42611</v>
      </c>
      <c r="B416" s="6">
        <f>TITRES_STAT!D419</f>
        <v>4.0373999999999999</v>
      </c>
      <c r="C416" s="2">
        <f t="shared" si="54"/>
        <v>2.2800000000000153E-2</v>
      </c>
      <c r="D416" s="2">
        <f t="shared" si="55"/>
        <v>2.2800000000000153E-2</v>
      </c>
      <c r="E416" s="2">
        <f t="shared" si="56"/>
        <v>0</v>
      </c>
      <c r="F416" s="2">
        <f t="shared" si="60"/>
        <v>1.04398895305098E-2</v>
      </c>
      <c r="G416" s="2">
        <f t="shared" si="60"/>
        <v>5.8402018062964408E-3</v>
      </c>
      <c r="H416" s="2">
        <f t="shared" si="58"/>
        <v>1.7875905451168386</v>
      </c>
      <c r="I416" s="2">
        <f t="shared" si="59"/>
        <v>64.126725793651801</v>
      </c>
    </row>
    <row r="417" spans="1:9" ht="13.5" x14ac:dyDescent="0.25">
      <c r="A417" s="3">
        <f>TITRES_STAT!B420</f>
        <v>42612</v>
      </c>
      <c r="B417" s="6">
        <f>TITRES_STAT!D420</f>
        <v>4.0373999999999999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9.6941831354733863E-3</v>
      </c>
      <c r="G417" s="2">
        <f t="shared" si="60"/>
        <v>5.4230445344181236E-3</v>
      </c>
      <c r="H417" s="2">
        <f t="shared" si="58"/>
        <v>1.7875905451168388</v>
      </c>
      <c r="I417" s="2">
        <f t="shared" si="59"/>
        <v>64.126725793651801</v>
      </c>
    </row>
    <row r="418" spans="1:9" ht="13.5" x14ac:dyDescent="0.25">
      <c r="A418" s="3">
        <f>TITRES_STAT!B421</f>
        <v>42613</v>
      </c>
      <c r="B418" s="6">
        <f>TITRES_STAT!D421</f>
        <v>4.0373999999999999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9.0017414829395726E-3</v>
      </c>
      <c r="G418" s="2">
        <f t="shared" si="60"/>
        <v>5.0356842105311146E-3</v>
      </c>
      <c r="H418" s="2">
        <f t="shared" si="58"/>
        <v>1.7875905451168388</v>
      </c>
      <c r="I418" s="2">
        <f t="shared" si="59"/>
        <v>64.126725793651801</v>
      </c>
    </row>
    <row r="419" spans="1:9" ht="13.5" x14ac:dyDescent="0.25">
      <c r="A419" s="3">
        <f>TITRES_STAT!B422</f>
        <v>42614</v>
      </c>
      <c r="B419" s="6">
        <f>TITRES_STAT!D422</f>
        <v>4.1364999999999998</v>
      </c>
      <c r="C419" s="2">
        <f t="shared" si="54"/>
        <v>9.9099999999999966E-2</v>
      </c>
      <c r="D419" s="2">
        <f t="shared" si="55"/>
        <v>9.9099999999999966E-2</v>
      </c>
      <c r="E419" s="2">
        <f t="shared" si="56"/>
        <v>0</v>
      </c>
      <c r="F419" s="2">
        <f t="shared" si="60"/>
        <v>1.5437331377015315E-2</v>
      </c>
      <c r="G419" s="2">
        <f t="shared" si="60"/>
        <v>4.675992481207464E-3</v>
      </c>
      <c r="H419" s="2">
        <f t="shared" si="58"/>
        <v>3.3014020957170125</v>
      </c>
      <c r="I419" s="2">
        <f t="shared" si="59"/>
        <v>76.751766569423523</v>
      </c>
    </row>
    <row r="420" spans="1:9" ht="13.5" x14ac:dyDescent="0.25">
      <c r="A420" s="3">
        <f>TITRES_STAT!B423</f>
        <v>42615</v>
      </c>
      <c r="B420" s="6">
        <f>TITRES_STAT!D423</f>
        <v>4.1516999999999999</v>
      </c>
      <c r="C420" s="2">
        <f t="shared" si="54"/>
        <v>1.5200000000000102E-2</v>
      </c>
      <c r="D420" s="2">
        <f t="shared" si="55"/>
        <v>1.5200000000000102E-2</v>
      </c>
      <c r="E420" s="2">
        <f t="shared" si="56"/>
        <v>0</v>
      </c>
      <c r="F420" s="2">
        <f t="shared" si="60"/>
        <v>1.5420379135799942E-2</v>
      </c>
      <c r="G420" s="2">
        <f t="shared" si="60"/>
        <v>4.341993018264074E-3</v>
      </c>
      <c r="H420" s="2">
        <f t="shared" si="58"/>
        <v>3.5514518496312553</v>
      </c>
      <c r="I420" s="2">
        <f t="shared" si="59"/>
        <v>78.028988704318238</v>
      </c>
    </row>
    <row r="421" spans="1:9" ht="13.5" x14ac:dyDescent="0.25">
      <c r="A421" s="3">
        <f>TITRES_STAT!B424</f>
        <v>42618</v>
      </c>
      <c r="B421" s="6">
        <f>TITRES_STAT!D424</f>
        <v>4.1669</v>
      </c>
      <c r="C421" s="2">
        <f t="shared" si="54"/>
        <v>1.5200000000000102E-2</v>
      </c>
      <c r="D421" s="2">
        <f t="shared" si="55"/>
        <v>1.5200000000000102E-2</v>
      </c>
      <c r="E421" s="2">
        <f t="shared" si="56"/>
        <v>0</v>
      </c>
      <c r="F421" s="2">
        <f t="shared" si="60"/>
        <v>1.5404637768957096E-2</v>
      </c>
      <c r="G421" s="2">
        <f t="shared" si="60"/>
        <v>4.0318506598166406E-3</v>
      </c>
      <c r="H421" s="2">
        <f t="shared" si="58"/>
        <v>3.8207362000004395</v>
      </c>
      <c r="I421" s="2">
        <f t="shared" si="59"/>
        <v>79.256280399663666</v>
      </c>
    </row>
    <row r="422" spans="1:9" ht="13.5" x14ac:dyDescent="0.25">
      <c r="A422" s="3">
        <f>TITRES_STAT!B425</f>
        <v>42619</v>
      </c>
      <c r="B422" s="6">
        <f>TITRES_STAT!D425</f>
        <v>4.2279</v>
      </c>
      <c r="C422" s="2">
        <f t="shared" si="54"/>
        <v>6.0999999999999943E-2</v>
      </c>
      <c r="D422" s="2">
        <f t="shared" si="55"/>
        <v>6.0999999999999943E-2</v>
      </c>
      <c r="E422" s="2">
        <f t="shared" si="56"/>
        <v>0</v>
      </c>
      <c r="F422" s="2">
        <f t="shared" si="60"/>
        <v>1.866144935688873E-2</v>
      </c>
      <c r="G422" s="2">
        <f t="shared" si="60"/>
        <v>3.7438613269725951E-3</v>
      </c>
      <c r="H422" s="2">
        <f t="shared" si="58"/>
        <v>4.9845460948146201</v>
      </c>
      <c r="I422" s="2">
        <f t="shared" si="59"/>
        <v>83.290294967124382</v>
      </c>
    </row>
    <row r="423" spans="1:9" ht="13.5" x14ac:dyDescent="0.25">
      <c r="A423" s="3">
        <f>TITRES_STAT!B426</f>
        <v>42620</v>
      </c>
      <c r="B423" s="6">
        <f>TITRES_STAT!D426</f>
        <v>4.2050000000000001</v>
      </c>
      <c r="C423" s="2">
        <f t="shared" si="54"/>
        <v>-2.289999999999992E-2</v>
      </c>
      <c r="D423" s="2">
        <f t="shared" si="55"/>
        <v>0</v>
      </c>
      <c r="E423" s="2">
        <f t="shared" si="56"/>
        <v>2.289999999999992E-2</v>
      </c>
      <c r="F423" s="2">
        <f t="shared" si="60"/>
        <v>1.7328488688539537E-2</v>
      </c>
      <c r="G423" s="2">
        <f t="shared" si="60"/>
        <v>5.112156946474546E-3</v>
      </c>
      <c r="H423" s="2">
        <f t="shared" si="58"/>
        <v>3.3896628898472372</v>
      </c>
      <c r="I423" s="2">
        <f t="shared" si="59"/>
        <v>77.219207372099575</v>
      </c>
    </row>
    <row r="424" spans="1:9" ht="13.5" x14ac:dyDescent="0.25">
      <c r="A424" s="3">
        <f>TITRES_STAT!B427</f>
        <v>42621</v>
      </c>
      <c r="B424" s="6">
        <f>TITRES_STAT!D427</f>
        <v>4.2431000000000001</v>
      </c>
      <c r="C424" s="2">
        <f t="shared" si="54"/>
        <v>3.8100000000000023E-2</v>
      </c>
      <c r="D424" s="2">
        <f t="shared" si="55"/>
        <v>3.8100000000000023E-2</v>
      </c>
      <c r="E424" s="2">
        <f t="shared" si="56"/>
        <v>0</v>
      </c>
      <c r="F424" s="2">
        <f t="shared" si="60"/>
        <v>1.8812168067929572E-2</v>
      </c>
      <c r="G424" s="2">
        <f t="shared" si="60"/>
        <v>4.7470028788692215E-3</v>
      </c>
      <c r="H424" s="2">
        <f t="shared" si="58"/>
        <v>3.9629569536749045</v>
      </c>
      <c r="I424" s="2">
        <f t="shared" si="59"/>
        <v>79.850721871372798</v>
      </c>
    </row>
    <row r="425" spans="1:9" ht="13.5" x14ac:dyDescent="0.25">
      <c r="A425" s="3">
        <f>TITRES_STAT!B428</f>
        <v>42622</v>
      </c>
      <c r="B425" s="6">
        <f>TITRES_STAT!D428</f>
        <v>4.2584</v>
      </c>
      <c r="C425" s="2">
        <f t="shared" si="54"/>
        <v>1.5299999999999869E-2</v>
      </c>
      <c r="D425" s="2">
        <f t="shared" si="55"/>
        <v>1.5299999999999869E-2</v>
      </c>
      <c r="E425" s="2">
        <f t="shared" si="56"/>
        <v>0</v>
      </c>
      <c r="F425" s="2">
        <f t="shared" si="60"/>
        <v>1.856129892022031E-2</v>
      </c>
      <c r="G425" s="2">
        <f t="shared" si="60"/>
        <v>4.407931244664277E-3</v>
      </c>
      <c r="H425" s="2">
        <f t="shared" si="58"/>
        <v>4.2108866699516776</v>
      </c>
      <c r="I425" s="2">
        <f t="shared" si="59"/>
        <v>80.80940800792213</v>
      </c>
    </row>
    <row r="426" spans="1:9" ht="13.5" x14ac:dyDescent="0.25">
      <c r="A426" s="3">
        <f>TITRES_STAT!B429</f>
        <v>42627</v>
      </c>
      <c r="B426" s="6">
        <f>TITRES_STAT!D429</f>
        <v>4.3193000000000001</v>
      </c>
      <c r="C426" s="2">
        <f t="shared" si="54"/>
        <v>6.0900000000000176E-2</v>
      </c>
      <c r="D426" s="2">
        <f t="shared" si="55"/>
        <v>6.0900000000000176E-2</v>
      </c>
      <c r="E426" s="2">
        <f t="shared" si="56"/>
        <v>0</v>
      </c>
      <c r="F426" s="2">
        <f t="shared" si="60"/>
        <v>2.15854918544903E-2</v>
      </c>
      <c r="G426" s="2">
        <f t="shared" si="60"/>
        <v>4.0930790129025431E-3</v>
      </c>
      <c r="H426" s="2">
        <f t="shared" si="58"/>
        <v>5.2736562833130565</v>
      </c>
      <c r="I426" s="2">
        <f t="shared" si="59"/>
        <v>84.060331729364208</v>
      </c>
    </row>
    <row r="427" spans="1:9" ht="13.5" x14ac:dyDescent="0.25">
      <c r="A427" s="3">
        <f>TITRES_STAT!B430</f>
        <v>42628</v>
      </c>
      <c r="B427" s="6">
        <f>TITRES_STAT!D430</f>
        <v>4.3041</v>
      </c>
      <c r="C427" s="2">
        <f t="shared" si="54"/>
        <v>-1.5200000000000102E-2</v>
      </c>
      <c r="D427" s="2">
        <f t="shared" si="55"/>
        <v>0</v>
      </c>
      <c r="E427" s="2">
        <f t="shared" si="56"/>
        <v>1.5200000000000102E-2</v>
      </c>
      <c r="F427" s="2">
        <f t="shared" si="60"/>
        <v>2.0043671007740991E-2</v>
      </c>
      <c r="G427" s="2">
        <f t="shared" si="60"/>
        <v>4.88643051198094E-3</v>
      </c>
      <c r="H427" s="2">
        <f t="shared" si="58"/>
        <v>4.1019044389552493</v>
      </c>
      <c r="I427" s="2">
        <f t="shared" si="59"/>
        <v>80.399476078686092</v>
      </c>
    </row>
    <row r="428" spans="1:9" ht="13.5" x14ac:dyDescent="0.25">
      <c r="A428" s="3">
        <f>TITRES_STAT!B431</f>
        <v>42629</v>
      </c>
      <c r="B428" s="6">
        <f>TITRES_STAT!D431</f>
        <v>4.3802000000000003</v>
      </c>
      <c r="C428" s="2">
        <f t="shared" si="54"/>
        <v>7.6100000000000279E-2</v>
      </c>
      <c r="D428" s="2">
        <f t="shared" si="55"/>
        <v>7.6100000000000279E-2</v>
      </c>
      <c r="E428" s="2">
        <f t="shared" si="56"/>
        <v>0</v>
      </c>
      <c r="F428" s="2">
        <f t="shared" si="60"/>
        <v>2.4047694507188081E-2</v>
      </c>
      <c r="G428" s="2">
        <f t="shared" si="60"/>
        <v>4.5373997611251587E-3</v>
      </c>
      <c r="H428" s="2">
        <f t="shared" si="58"/>
        <v>5.2998844653760173</v>
      </c>
      <c r="I428" s="2">
        <f t="shared" si="59"/>
        <v>84.126693029118684</v>
      </c>
    </row>
    <row r="429" spans="1:9" ht="13.5" x14ac:dyDescent="0.25">
      <c r="A429" s="3">
        <f>TITRES_STAT!B432</f>
        <v>42632</v>
      </c>
      <c r="B429" s="6">
        <f>TITRES_STAT!D432</f>
        <v>4.4412000000000003</v>
      </c>
      <c r="C429" s="2">
        <f t="shared" si="54"/>
        <v>6.0999999999999943E-2</v>
      </c>
      <c r="D429" s="2">
        <f t="shared" si="55"/>
        <v>6.0999999999999943E-2</v>
      </c>
      <c r="E429" s="2">
        <f t="shared" si="56"/>
        <v>0</v>
      </c>
      <c r="F429" s="2">
        <f t="shared" ref="F429:G444" si="61">((F428*13)+D429)/14</f>
        <v>2.6687144899531785E-2</v>
      </c>
      <c r="G429" s="2">
        <f t="shared" si="61"/>
        <v>4.2132997781876473E-3</v>
      </c>
      <c r="H429" s="2">
        <f t="shared" si="58"/>
        <v>6.3340247085412162</v>
      </c>
      <c r="I429" s="2">
        <f t="shared" si="59"/>
        <v>86.36492185749799</v>
      </c>
    </row>
    <row r="430" spans="1:9" ht="13.5" x14ac:dyDescent="0.25">
      <c r="A430" s="3">
        <f>TITRES_STAT!B433</f>
        <v>42633</v>
      </c>
      <c r="B430" s="6">
        <f>TITRES_STAT!D433</f>
        <v>4.5401999999999996</v>
      </c>
      <c r="C430" s="2">
        <f t="shared" si="54"/>
        <v>9.8999999999999311E-2</v>
      </c>
      <c r="D430" s="2">
        <f t="shared" si="55"/>
        <v>9.8999999999999311E-2</v>
      </c>
      <c r="E430" s="2">
        <f t="shared" si="56"/>
        <v>0</v>
      </c>
      <c r="F430" s="2">
        <f t="shared" si="61"/>
        <v>3.1852348835279466E-2</v>
      </c>
      <c r="G430" s="2">
        <f t="shared" si="61"/>
        <v>3.9123497940313865E-3</v>
      </c>
      <c r="H430" s="2">
        <f t="shared" si="58"/>
        <v>8.1414879834806335</v>
      </c>
      <c r="I430" s="2">
        <f t="shared" si="59"/>
        <v>89.060861844296284</v>
      </c>
    </row>
    <row r="431" spans="1:9" ht="13.5" x14ac:dyDescent="0.25">
      <c r="A431" s="3">
        <f>TITRES_STAT!B434</f>
        <v>42634</v>
      </c>
      <c r="B431" s="6">
        <f>TITRES_STAT!D434</f>
        <v>4.4869000000000003</v>
      </c>
      <c r="C431" s="2">
        <f t="shared" si="54"/>
        <v>-5.3299999999999237E-2</v>
      </c>
      <c r="D431" s="2">
        <f t="shared" si="55"/>
        <v>0</v>
      </c>
      <c r="E431" s="2">
        <f t="shared" si="56"/>
        <v>5.3299999999999237E-2</v>
      </c>
      <c r="F431" s="2">
        <f t="shared" si="61"/>
        <v>2.9577181061330931E-2</v>
      </c>
      <c r="G431" s="2">
        <f t="shared" si="61"/>
        <v>7.4400390944576612E-3</v>
      </c>
      <c r="H431" s="2">
        <f t="shared" si="58"/>
        <v>3.9754066727100912</v>
      </c>
      <c r="I431" s="2">
        <f t="shared" si="59"/>
        <v>79.901140433706445</v>
      </c>
    </row>
    <row r="432" spans="1:9" ht="13.5" x14ac:dyDescent="0.25">
      <c r="A432" s="3">
        <f>TITRES_STAT!B435</f>
        <v>42635</v>
      </c>
      <c r="B432" s="6">
        <f>TITRES_STAT!D435</f>
        <v>4.4869000000000003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2.7464525271235864E-2</v>
      </c>
      <c r="G432" s="2">
        <f t="shared" si="61"/>
        <v>6.9086077305678282E-3</v>
      </c>
      <c r="H432" s="2">
        <f t="shared" si="58"/>
        <v>3.9754066727100912</v>
      </c>
      <c r="I432" s="2">
        <f t="shared" si="59"/>
        <v>79.901140433706445</v>
      </c>
    </row>
    <row r="433" spans="1:9" ht="13.5" x14ac:dyDescent="0.25">
      <c r="A433" s="3">
        <f>TITRES_STAT!B436</f>
        <v>42636</v>
      </c>
      <c r="B433" s="6">
        <f>TITRES_STAT!D436</f>
        <v>4.4412000000000003</v>
      </c>
      <c r="C433" s="2">
        <f t="shared" si="54"/>
        <v>-4.5700000000000074E-2</v>
      </c>
      <c r="D433" s="2">
        <f t="shared" si="55"/>
        <v>0</v>
      </c>
      <c r="E433" s="2">
        <f t="shared" si="56"/>
        <v>4.5700000000000074E-2</v>
      </c>
      <c r="F433" s="2">
        <f t="shared" si="61"/>
        <v>2.5502773466147589E-2</v>
      </c>
      <c r="G433" s="2">
        <f t="shared" si="61"/>
        <v>9.679421464098701E-3</v>
      </c>
      <c r="H433" s="2">
        <f t="shared" si="58"/>
        <v>2.6347415039977577</v>
      </c>
      <c r="I433" s="2">
        <f t="shared" si="59"/>
        <v>72.487727149231219</v>
      </c>
    </row>
    <row r="434" spans="1:9" ht="13.5" x14ac:dyDescent="0.25">
      <c r="A434" s="3">
        <f>TITRES_STAT!B437</f>
        <v>42639</v>
      </c>
      <c r="B434" s="6">
        <f>TITRES_STAT!D437</f>
        <v>4.5326000000000004</v>
      </c>
      <c r="C434" s="2">
        <f t="shared" si="54"/>
        <v>9.1400000000000148E-2</v>
      </c>
      <c r="D434" s="2">
        <f t="shared" si="55"/>
        <v>9.1400000000000148E-2</v>
      </c>
      <c r="E434" s="2">
        <f t="shared" si="56"/>
        <v>0</v>
      </c>
      <c r="F434" s="2">
        <f t="shared" si="61"/>
        <v>3.0209718218565631E-2</v>
      </c>
      <c r="G434" s="2">
        <f t="shared" si="61"/>
        <v>8.9880342166630805E-3</v>
      </c>
      <c r="H434" s="2">
        <f t="shared" si="58"/>
        <v>3.3611040512684389</v>
      </c>
      <c r="I434" s="2">
        <f t="shared" si="59"/>
        <v>77.070026574826912</v>
      </c>
    </row>
    <row r="435" spans="1:9" ht="13.5" x14ac:dyDescent="0.25">
      <c r="A435" s="3">
        <f>TITRES_STAT!B438</f>
        <v>42640</v>
      </c>
      <c r="B435" s="6">
        <f>TITRES_STAT!D438</f>
        <v>4.5326000000000004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2.80518812029538E-2</v>
      </c>
      <c r="G435" s="2">
        <f t="shared" si="61"/>
        <v>8.3460317726157165E-3</v>
      </c>
      <c r="H435" s="2">
        <f t="shared" si="58"/>
        <v>3.3611040512684394</v>
      </c>
      <c r="I435" s="2">
        <f t="shared" si="59"/>
        <v>77.070026574826912</v>
      </c>
    </row>
    <row r="436" spans="1:9" ht="13.5" x14ac:dyDescent="0.25">
      <c r="A436" s="3">
        <f>TITRES_STAT!B439</f>
        <v>42641</v>
      </c>
      <c r="B436" s="6">
        <f>TITRES_STAT!D439</f>
        <v>4.5174000000000003</v>
      </c>
      <c r="C436" s="2">
        <f t="shared" si="54"/>
        <v>-1.5200000000000102E-2</v>
      </c>
      <c r="D436" s="2">
        <f t="shared" si="55"/>
        <v>0</v>
      </c>
      <c r="E436" s="2">
        <f t="shared" si="56"/>
        <v>1.5200000000000102E-2</v>
      </c>
      <c r="F436" s="2">
        <f t="shared" si="61"/>
        <v>2.6048175402742815E-2</v>
      </c>
      <c r="G436" s="2">
        <f t="shared" si="61"/>
        <v>8.835600931714602E-3</v>
      </c>
      <c r="H436" s="2">
        <f t="shared" si="58"/>
        <v>2.9480932427861481</v>
      </c>
      <c r="I436" s="2">
        <f t="shared" si="59"/>
        <v>74.671317557477309</v>
      </c>
    </row>
    <row r="437" spans="1:9" ht="13.5" x14ac:dyDescent="0.25">
      <c r="A437" s="3">
        <f>TITRES_STAT!B440</f>
        <v>42642</v>
      </c>
      <c r="B437" s="6">
        <f>TITRES_STAT!D440</f>
        <v>4.5021000000000004</v>
      </c>
      <c r="C437" s="2">
        <f t="shared" si="54"/>
        <v>-1.5299999999999869E-2</v>
      </c>
      <c r="D437" s="2">
        <f t="shared" si="55"/>
        <v>0</v>
      </c>
      <c r="E437" s="2">
        <f t="shared" si="56"/>
        <v>1.5299999999999869E-2</v>
      </c>
      <c r="F437" s="2">
        <f t="shared" si="61"/>
        <v>2.4187591445404045E-2</v>
      </c>
      <c r="G437" s="2">
        <f t="shared" si="61"/>
        <v>9.297343722306407E-3</v>
      </c>
      <c r="H437" s="2">
        <f t="shared" si="58"/>
        <v>2.6015593451033334</v>
      </c>
      <c r="I437" s="2">
        <f t="shared" si="59"/>
        <v>72.234248996629859</v>
      </c>
    </row>
    <row r="438" spans="1:9" ht="13.5" x14ac:dyDescent="0.25">
      <c r="A438" s="3">
        <f>TITRES_STAT!B441</f>
        <v>42643</v>
      </c>
      <c r="B438" s="6">
        <f>TITRES_STAT!D441</f>
        <v>4.5553999999999997</v>
      </c>
      <c r="C438" s="2">
        <f t="shared" si="54"/>
        <v>5.3299999999999237E-2</v>
      </c>
      <c r="D438" s="2">
        <f t="shared" si="55"/>
        <v>5.3299999999999237E-2</v>
      </c>
      <c r="E438" s="2">
        <f t="shared" si="56"/>
        <v>0</v>
      </c>
      <c r="F438" s="2">
        <f t="shared" si="61"/>
        <v>2.6267049199303703E-2</v>
      </c>
      <c r="G438" s="2">
        <f t="shared" si="61"/>
        <v>8.6332477421416625E-3</v>
      </c>
      <c r="H438" s="2">
        <f t="shared" si="58"/>
        <v>3.042545515181474</v>
      </c>
      <c r="I438" s="2">
        <f t="shared" si="59"/>
        <v>75.263110922447851</v>
      </c>
    </row>
    <row r="439" spans="1:9" ht="13.5" x14ac:dyDescent="0.25">
      <c r="A439" s="3">
        <f>TITRES_STAT!B442</f>
        <v>42647</v>
      </c>
      <c r="B439" s="6">
        <f>TITRES_STAT!D442</f>
        <v>4.5477999999999996</v>
      </c>
      <c r="C439" s="2">
        <f t="shared" si="54"/>
        <v>-7.6000000000000512E-3</v>
      </c>
      <c r="D439" s="2">
        <f t="shared" si="55"/>
        <v>0</v>
      </c>
      <c r="E439" s="2">
        <f t="shared" si="56"/>
        <v>7.6000000000000512E-3</v>
      </c>
      <c r="F439" s="2">
        <f t="shared" si="61"/>
        <v>2.4390831399353437E-2</v>
      </c>
      <c r="G439" s="2">
        <f t="shared" si="61"/>
        <v>8.5594443319886894E-3</v>
      </c>
      <c r="H439" s="2">
        <f t="shared" si="58"/>
        <v>2.8495811706139698</v>
      </c>
      <c r="I439" s="2">
        <f t="shared" si="59"/>
        <v>74.023148085990101</v>
      </c>
    </row>
    <row r="440" spans="1:9" ht="13.5" x14ac:dyDescent="0.25">
      <c r="A440" s="3">
        <f>TITRES_STAT!B443</f>
        <v>42648</v>
      </c>
      <c r="B440" s="6">
        <f>TITRES_STAT!D443</f>
        <v>4.5631000000000004</v>
      </c>
      <c r="C440" s="2">
        <f t="shared" si="54"/>
        <v>1.5300000000000757E-2</v>
      </c>
      <c r="D440" s="2">
        <f t="shared" si="55"/>
        <v>1.5300000000000757E-2</v>
      </c>
      <c r="E440" s="2">
        <f t="shared" si="56"/>
        <v>0</v>
      </c>
      <c r="F440" s="2">
        <f t="shared" si="61"/>
        <v>2.3741486299399674E-2</v>
      </c>
      <c r="G440" s="2">
        <f t="shared" si="61"/>
        <v>7.9480554511323544E-3</v>
      </c>
      <c r="H440" s="2">
        <f t="shared" si="58"/>
        <v>2.9870811100112844</v>
      </c>
      <c r="I440" s="2">
        <f t="shared" si="59"/>
        <v>74.918995314916742</v>
      </c>
    </row>
    <row r="441" spans="1:9" ht="13.5" x14ac:dyDescent="0.25">
      <c r="A441" s="3">
        <f>TITRES_STAT!B444</f>
        <v>42649</v>
      </c>
      <c r="B441" s="6">
        <f>TITRES_STAT!D444</f>
        <v>4.5477999999999996</v>
      </c>
      <c r="C441" s="2">
        <f t="shared" si="54"/>
        <v>-1.5300000000000757E-2</v>
      </c>
      <c r="D441" s="2">
        <f t="shared" si="55"/>
        <v>0</v>
      </c>
      <c r="E441" s="2">
        <f t="shared" si="56"/>
        <v>1.5300000000000757E-2</v>
      </c>
      <c r="F441" s="2">
        <f t="shared" si="61"/>
        <v>2.2045665849442557E-2</v>
      </c>
      <c r="G441" s="2">
        <f t="shared" si="61"/>
        <v>8.4731943474800984E-3</v>
      </c>
      <c r="H441" s="2">
        <f t="shared" si="58"/>
        <v>2.6018128400417098</v>
      </c>
      <c r="I441" s="2">
        <f t="shared" si="59"/>
        <v>72.236203145180085</v>
      </c>
    </row>
    <row r="442" spans="1:9" ht="13.5" x14ac:dyDescent="0.25">
      <c r="A442" s="3">
        <f>TITRES_STAT!B445</f>
        <v>42650</v>
      </c>
      <c r="B442" s="6">
        <f>TITRES_STAT!D445</f>
        <v>4.5477999999999996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2.0470975431625231E-2</v>
      </c>
      <c r="G442" s="2">
        <f t="shared" si="61"/>
        <v>7.8679661798029491E-3</v>
      </c>
      <c r="H442" s="2">
        <f t="shared" si="58"/>
        <v>2.6018128400417098</v>
      </c>
      <c r="I442" s="2">
        <f t="shared" si="59"/>
        <v>72.236203145180085</v>
      </c>
    </row>
    <row r="443" spans="1:9" ht="13.5" x14ac:dyDescent="0.25">
      <c r="A443" s="3">
        <f>TITRES_STAT!B446</f>
        <v>42653</v>
      </c>
      <c r="B443" s="6">
        <f>TITRES_STAT!D446</f>
        <v>4.5707000000000004</v>
      </c>
      <c r="C443" s="2">
        <f t="shared" si="54"/>
        <v>2.2900000000000809E-2</v>
      </c>
      <c r="D443" s="2">
        <f t="shared" si="55"/>
        <v>2.2900000000000809E-2</v>
      </c>
      <c r="E443" s="2">
        <f t="shared" si="56"/>
        <v>0</v>
      </c>
      <c r="F443" s="2">
        <f t="shared" si="61"/>
        <v>2.0644477186509198E-2</v>
      </c>
      <c r="G443" s="2">
        <f t="shared" si="61"/>
        <v>7.3059685955313095E-3</v>
      </c>
      <c r="H443" s="2">
        <f t="shared" si="58"/>
        <v>2.8257002362611274</v>
      </c>
      <c r="I443" s="2">
        <f t="shared" si="59"/>
        <v>73.860994373743608</v>
      </c>
    </row>
    <row r="444" spans="1:9" ht="13.5" x14ac:dyDescent="0.25">
      <c r="A444" s="3">
        <f>TITRES_STAT!B447</f>
        <v>42654</v>
      </c>
      <c r="B444" s="6">
        <f>TITRES_STAT!D447</f>
        <v>4.5707000000000004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1.9169871673187115E-2</v>
      </c>
      <c r="G444" s="2">
        <f t="shared" si="61"/>
        <v>6.7841136958505018E-3</v>
      </c>
      <c r="H444" s="2">
        <f t="shared" si="58"/>
        <v>2.8257002362611279</v>
      </c>
      <c r="I444" s="2">
        <f t="shared" si="59"/>
        <v>73.860994373743608</v>
      </c>
    </row>
    <row r="445" spans="1:9" ht="13.5" x14ac:dyDescent="0.25">
      <c r="A445" s="3">
        <f>TITRES_STAT!B448</f>
        <v>42655</v>
      </c>
      <c r="B445" s="6">
        <f>TITRES_STAT!D448</f>
        <v>4.5707000000000004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1.7800595125102323E-2</v>
      </c>
      <c r="G445" s="2">
        <f t="shared" si="62"/>
        <v>6.2995341461468948E-3</v>
      </c>
      <c r="H445" s="2">
        <f t="shared" si="58"/>
        <v>2.8257002362611279</v>
      </c>
      <c r="I445" s="2">
        <f t="shared" si="59"/>
        <v>73.860994373743608</v>
      </c>
    </row>
    <row r="446" spans="1:9" ht="13.5" x14ac:dyDescent="0.25">
      <c r="A446" s="3">
        <f>TITRES_STAT!B449</f>
        <v>42656</v>
      </c>
      <c r="B446" s="6">
        <f>TITRES_STAT!D449</f>
        <v>4.4945000000000004</v>
      </c>
      <c r="C446" s="2">
        <f t="shared" si="54"/>
        <v>-7.6200000000000045E-2</v>
      </c>
      <c r="D446" s="2">
        <f t="shared" si="55"/>
        <v>0</v>
      </c>
      <c r="E446" s="2">
        <f t="shared" si="56"/>
        <v>7.6200000000000045E-2</v>
      </c>
      <c r="F446" s="2">
        <f t="shared" si="62"/>
        <v>1.6529124044737872E-2</v>
      </c>
      <c r="G446" s="2">
        <f t="shared" si="62"/>
        <v>1.1292424564279261E-2</v>
      </c>
      <c r="H446" s="2">
        <f t="shared" si="58"/>
        <v>1.463735617683344</v>
      </c>
      <c r="I446" s="2">
        <f t="shared" si="59"/>
        <v>59.411229320932492</v>
      </c>
    </row>
    <row r="447" spans="1:9" ht="13.5" x14ac:dyDescent="0.25">
      <c r="A447" s="3">
        <f>TITRES_STAT!B450</f>
        <v>42657</v>
      </c>
      <c r="B447" s="6">
        <f>TITRES_STAT!D450</f>
        <v>4.5326000000000004</v>
      </c>
      <c r="C447" s="2">
        <f t="shared" si="54"/>
        <v>3.8100000000000023E-2</v>
      </c>
      <c r="D447" s="2">
        <f t="shared" si="55"/>
        <v>3.8100000000000023E-2</v>
      </c>
      <c r="E447" s="2">
        <f t="shared" si="56"/>
        <v>0</v>
      </c>
      <c r="F447" s="2">
        <f t="shared" si="62"/>
        <v>1.8069900898685171E-2</v>
      </c>
      <c r="G447" s="2">
        <f t="shared" si="62"/>
        <v>1.0485822809687887E-2</v>
      </c>
      <c r="H447" s="2">
        <f t="shared" si="58"/>
        <v>1.7232697163250108</v>
      </c>
      <c r="I447" s="2">
        <f t="shared" si="59"/>
        <v>63.279435966060802</v>
      </c>
    </row>
    <row r="448" spans="1:9" ht="13.5" x14ac:dyDescent="0.25">
      <c r="A448" s="3">
        <f>TITRES_STAT!B451</f>
        <v>42660</v>
      </c>
      <c r="B448" s="6">
        <f>TITRES_STAT!D451</f>
        <v>4.5553999999999997</v>
      </c>
      <c r="C448" s="2">
        <f t="shared" si="54"/>
        <v>2.2799999999999265E-2</v>
      </c>
      <c r="D448" s="2">
        <f t="shared" si="55"/>
        <v>2.2799999999999265E-2</v>
      </c>
      <c r="E448" s="2">
        <f t="shared" si="56"/>
        <v>0</v>
      </c>
      <c r="F448" s="2">
        <f t="shared" si="62"/>
        <v>1.8407765120207607E-2</v>
      </c>
      <c r="G448" s="2">
        <f t="shared" si="62"/>
        <v>9.7368354661387518E-3</v>
      </c>
      <c r="H448" s="2">
        <f t="shared" si="58"/>
        <v>1.8905285176301132</v>
      </c>
      <c r="I448" s="2">
        <f t="shared" si="59"/>
        <v>65.404250679392021</v>
      </c>
    </row>
    <row r="449" spans="1:9" ht="13.5" x14ac:dyDescent="0.25">
      <c r="A449" s="3">
        <f>TITRES_STAT!B452</f>
        <v>42661</v>
      </c>
      <c r="B449" s="6">
        <f>TITRES_STAT!D452</f>
        <v>4.5631000000000004</v>
      </c>
      <c r="C449" s="2">
        <f t="shared" si="54"/>
        <v>7.7000000000007063E-3</v>
      </c>
      <c r="D449" s="2">
        <f t="shared" si="55"/>
        <v>7.7000000000007063E-3</v>
      </c>
      <c r="E449" s="2">
        <f t="shared" si="56"/>
        <v>0</v>
      </c>
      <c r="F449" s="2">
        <f t="shared" si="62"/>
        <v>1.7642924754478543E-2</v>
      </c>
      <c r="G449" s="2">
        <f t="shared" si="62"/>
        <v>9.0413472185574117E-3</v>
      </c>
      <c r="H449" s="2">
        <f t="shared" si="58"/>
        <v>1.9513601599401413</v>
      </c>
      <c r="I449" s="2">
        <f t="shared" si="59"/>
        <v>66.117317243305138</v>
      </c>
    </row>
    <row r="450" spans="1:9" ht="13.5" x14ac:dyDescent="0.25">
      <c r="A450" s="3">
        <f>TITRES_STAT!B453</f>
        <v>42662</v>
      </c>
      <c r="B450" s="6">
        <f>TITRES_STAT!D453</f>
        <v>4.5326000000000004</v>
      </c>
      <c r="C450" s="2">
        <f t="shared" si="54"/>
        <v>-3.0499999999999972E-2</v>
      </c>
      <c r="D450" s="2">
        <f t="shared" si="55"/>
        <v>0</v>
      </c>
      <c r="E450" s="2">
        <f t="shared" si="56"/>
        <v>3.0499999999999972E-2</v>
      </c>
      <c r="F450" s="2">
        <f t="shared" si="62"/>
        <v>1.6382715843444362E-2</v>
      </c>
      <c r="G450" s="2">
        <f t="shared" si="62"/>
        <v>1.0574108131517592E-2</v>
      </c>
      <c r="H450" s="2">
        <f t="shared" si="58"/>
        <v>1.5493236535583943</v>
      </c>
      <c r="I450" s="2">
        <f t="shared" si="59"/>
        <v>60.773909636613574</v>
      </c>
    </row>
    <row r="451" spans="1:9" ht="13.5" x14ac:dyDescent="0.25">
      <c r="A451" s="3">
        <f>TITRES_STAT!B454</f>
        <v>42663</v>
      </c>
      <c r="B451" s="6">
        <f>TITRES_STAT!D454</f>
        <v>4.5326000000000004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1.5212521854626907E-2</v>
      </c>
      <c r="G451" s="2">
        <f t="shared" si="62"/>
        <v>9.8188146935520495E-3</v>
      </c>
      <c r="H451" s="2">
        <f t="shared" si="58"/>
        <v>1.5493236535583943</v>
      </c>
      <c r="I451" s="2">
        <f t="shared" si="59"/>
        <v>60.773909636613574</v>
      </c>
    </row>
    <row r="452" spans="1:9" ht="13.5" x14ac:dyDescent="0.25">
      <c r="A452" s="3">
        <f>TITRES_STAT!B455</f>
        <v>42664</v>
      </c>
      <c r="B452" s="6">
        <f>TITRES_STAT!D455</f>
        <v>4.5326000000000004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1.4125913150724987E-2</v>
      </c>
      <c r="G452" s="2">
        <f t="shared" si="62"/>
        <v>9.1174707868697611E-3</v>
      </c>
      <c r="H452" s="2">
        <f t="shared" si="58"/>
        <v>1.5493236535583943</v>
      </c>
      <c r="I452" s="2">
        <f t="shared" si="59"/>
        <v>60.773909636613574</v>
      </c>
    </row>
    <row r="453" spans="1:9" ht="13.5" x14ac:dyDescent="0.25">
      <c r="A453" s="3">
        <f>TITRES_STAT!B456</f>
        <v>42667</v>
      </c>
      <c r="B453" s="6">
        <f>TITRES_STAT!D456</f>
        <v>4.6468999999999996</v>
      </c>
      <c r="C453" s="2">
        <f t="shared" si="63"/>
        <v>0.11429999999999918</v>
      </c>
      <c r="D453" s="2">
        <f t="shared" si="64"/>
        <v>0.11429999999999918</v>
      </c>
      <c r="E453" s="2">
        <f t="shared" si="65"/>
        <v>0</v>
      </c>
      <c r="F453" s="2">
        <f t="shared" si="62"/>
        <v>2.1281205068530287E-2</v>
      </c>
      <c r="G453" s="2">
        <f t="shared" si="62"/>
        <v>8.4662228735219204E-3</v>
      </c>
      <c r="H453" s="2">
        <f t="shared" si="58"/>
        <v>2.5136599149884389</v>
      </c>
      <c r="I453" s="2">
        <f t="shared" si="59"/>
        <v>71.539647427622768</v>
      </c>
    </row>
    <row r="454" spans="1:9" ht="13.5" x14ac:dyDescent="0.25">
      <c r="A454" s="3">
        <f>TITRES_STAT!B457</f>
        <v>42668</v>
      </c>
      <c r="B454" s="6">
        <f>TITRES_STAT!D457</f>
        <v>4.5401999999999996</v>
      </c>
      <c r="C454" s="2">
        <f t="shared" si="63"/>
        <v>-0.10670000000000002</v>
      </c>
      <c r="D454" s="2">
        <f t="shared" si="64"/>
        <v>0</v>
      </c>
      <c r="E454" s="2">
        <f t="shared" si="65"/>
        <v>0.10670000000000002</v>
      </c>
      <c r="F454" s="2">
        <f t="shared" si="62"/>
        <v>1.9761118992206696E-2</v>
      </c>
      <c r="G454" s="2">
        <f t="shared" si="62"/>
        <v>1.5482921239698926E-2</v>
      </c>
      <c r="H454" s="2">
        <f t="shared" si="58"/>
        <v>1.2763172198756829</v>
      </c>
      <c r="I454" s="2">
        <f t="shared" si="59"/>
        <v>56.069391767171474</v>
      </c>
    </row>
    <row r="455" spans="1:9" ht="13.5" x14ac:dyDescent="0.25">
      <c r="A455" s="3">
        <f>TITRES_STAT!B458</f>
        <v>42669</v>
      </c>
      <c r="B455" s="6">
        <f>TITRES_STAT!D458</f>
        <v>4.5326000000000004</v>
      </c>
      <c r="C455" s="2">
        <f t="shared" si="63"/>
        <v>-7.599999999999163E-3</v>
      </c>
      <c r="D455" s="2">
        <f t="shared" si="64"/>
        <v>0</v>
      </c>
      <c r="E455" s="2">
        <f t="shared" si="65"/>
        <v>7.599999999999163E-3</v>
      </c>
      <c r="F455" s="2">
        <f t="shared" si="62"/>
        <v>1.8349610492763364E-2</v>
      </c>
      <c r="G455" s="2">
        <f t="shared" si="62"/>
        <v>1.4919855436863227E-2</v>
      </c>
      <c r="H455" s="2">
        <f t="shared" si="58"/>
        <v>1.2298785715728902</v>
      </c>
      <c r="I455" s="2">
        <f t="shared" si="59"/>
        <v>55.154508736561844</v>
      </c>
    </row>
    <row r="456" spans="1:9" ht="13.5" x14ac:dyDescent="0.25">
      <c r="A456" s="3">
        <f>TITRES_STAT!B459</f>
        <v>42670</v>
      </c>
      <c r="B456" s="6">
        <f>TITRES_STAT!D459</f>
        <v>4.5631000000000004</v>
      </c>
      <c r="C456" s="2">
        <f t="shared" si="63"/>
        <v>3.0499999999999972E-2</v>
      </c>
      <c r="D456" s="2">
        <f t="shared" si="64"/>
        <v>3.0499999999999972E-2</v>
      </c>
      <c r="E456" s="2">
        <f t="shared" si="65"/>
        <v>0</v>
      </c>
      <c r="F456" s="2">
        <f t="shared" si="62"/>
        <v>1.9217495457565979E-2</v>
      </c>
      <c r="G456" s="2">
        <f t="shared" si="62"/>
        <v>1.3854151477087281E-2</v>
      </c>
      <c r="H456" s="2">
        <f t="shared" si="58"/>
        <v>1.3871290125092739</v>
      </c>
      <c r="I456" s="2">
        <f t="shared" si="59"/>
        <v>58.108673860537102</v>
      </c>
    </row>
    <row r="457" spans="1:9" ht="13.5" x14ac:dyDescent="0.25">
      <c r="A457" s="3">
        <f>TITRES_STAT!B460</f>
        <v>42671</v>
      </c>
      <c r="B457" s="6">
        <f>TITRES_STAT!D460</f>
        <v>4.5631000000000004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1.784481721059698E-2</v>
      </c>
      <c r="G457" s="2">
        <f t="shared" si="62"/>
        <v>1.2864569228723905E-2</v>
      </c>
      <c r="H457" s="2">
        <f t="shared" si="58"/>
        <v>1.3871290125092737</v>
      </c>
      <c r="I457" s="2">
        <f t="shared" si="59"/>
        <v>58.108673860537095</v>
      </c>
    </row>
    <row r="458" spans="1:9" ht="13.5" x14ac:dyDescent="0.25">
      <c r="A458" s="3">
        <f>TITRES_STAT!B461</f>
        <v>42674</v>
      </c>
      <c r="B458" s="6">
        <f>TITRES_STAT!D461</f>
        <v>4.5326000000000004</v>
      </c>
      <c r="C458" s="2">
        <f t="shared" si="63"/>
        <v>-3.0499999999999972E-2</v>
      </c>
      <c r="D458" s="2">
        <f t="shared" si="64"/>
        <v>0</v>
      </c>
      <c r="E458" s="2">
        <f t="shared" si="65"/>
        <v>3.0499999999999972E-2</v>
      </c>
      <c r="F458" s="2">
        <f t="shared" si="62"/>
        <v>1.6570187409840054E-2</v>
      </c>
      <c r="G458" s="2">
        <f t="shared" si="62"/>
        <v>1.4124242855243625E-2</v>
      </c>
      <c r="H458" s="2">
        <f t="shared" si="58"/>
        <v>1.1731734989028719</v>
      </c>
      <c r="I458" s="2">
        <f t="shared" si="59"/>
        <v>53.984345911412476</v>
      </c>
    </row>
    <row r="459" spans="1:9" ht="13.5" x14ac:dyDescent="0.25">
      <c r="A459" s="3">
        <f>TITRES_STAT!B462</f>
        <v>42675</v>
      </c>
      <c r="B459" s="6">
        <f>TITRES_STAT!D462</f>
        <v>4.5326000000000004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1.5386602594851478E-2</v>
      </c>
      <c r="G459" s="2">
        <f t="shared" si="62"/>
        <v>1.3115368365583366E-2</v>
      </c>
      <c r="H459" s="2">
        <f t="shared" si="58"/>
        <v>1.1731734989028719</v>
      </c>
      <c r="I459" s="2">
        <f t="shared" si="59"/>
        <v>53.984345911412476</v>
      </c>
    </row>
    <row r="460" spans="1:9" ht="13.5" x14ac:dyDescent="0.25">
      <c r="A460" s="3">
        <f>TITRES_STAT!B463</f>
        <v>42676</v>
      </c>
      <c r="B460" s="6">
        <f>TITRES_STAT!D463</f>
        <v>4.5553999999999997</v>
      </c>
      <c r="C460" s="2">
        <f t="shared" si="63"/>
        <v>2.2799999999999265E-2</v>
      </c>
      <c r="D460" s="2">
        <f t="shared" si="64"/>
        <v>2.2799999999999265E-2</v>
      </c>
      <c r="E460" s="2">
        <f t="shared" si="65"/>
        <v>0</v>
      </c>
      <c r="F460" s="2">
        <f t="shared" si="62"/>
        <v>1.5916130980933463E-2</v>
      </c>
      <c r="G460" s="2">
        <f t="shared" si="62"/>
        <v>1.2178556339470268E-2</v>
      </c>
      <c r="H460" s="2">
        <f t="shared" si="58"/>
        <v>1.3068980047618493</v>
      </c>
      <c r="I460" s="2">
        <f t="shared" si="59"/>
        <v>56.651746287186448</v>
      </c>
    </row>
    <row r="461" spans="1:9" ht="13.5" x14ac:dyDescent="0.25">
      <c r="A461" s="3">
        <f>TITRES_STAT!B464</f>
        <v>42677</v>
      </c>
      <c r="B461" s="6">
        <f>TITRES_STAT!D464</f>
        <v>4.5631000000000004</v>
      </c>
      <c r="C461" s="2">
        <f t="shared" si="63"/>
        <v>7.7000000000007063E-3</v>
      </c>
      <c r="D461" s="2">
        <f t="shared" si="64"/>
        <v>7.7000000000007063E-3</v>
      </c>
      <c r="E461" s="2">
        <f t="shared" si="65"/>
        <v>0</v>
      </c>
      <c r="F461" s="2">
        <f t="shared" ref="F461:G476" si="66">((F460*13)+D461)/14</f>
        <v>1.5329264482295409E-2</v>
      </c>
      <c r="G461" s="2">
        <f t="shared" si="66"/>
        <v>1.1308659458079535E-2</v>
      </c>
      <c r="H461" s="2">
        <f t="shared" si="58"/>
        <v>1.3555333007524009</v>
      </c>
      <c r="I461" s="2">
        <f t="shared" si="59"/>
        <v>57.546768721945838</v>
      </c>
    </row>
    <row r="462" spans="1:9" ht="13.5" x14ac:dyDescent="0.25">
      <c r="A462" s="3">
        <f>TITRES_STAT!B465</f>
        <v>42678</v>
      </c>
      <c r="B462" s="6">
        <f>TITRES_STAT!D465</f>
        <v>4.5934999999999997</v>
      </c>
      <c r="C462" s="2">
        <f t="shared" si="63"/>
        <v>3.0399999999999316E-2</v>
      </c>
      <c r="D462" s="2">
        <f t="shared" si="64"/>
        <v>3.0399999999999316E-2</v>
      </c>
      <c r="E462" s="2">
        <f t="shared" si="65"/>
        <v>0</v>
      </c>
      <c r="F462" s="2">
        <f t="shared" si="66"/>
        <v>1.640574559070283E-2</v>
      </c>
      <c r="G462" s="2">
        <f t="shared" si="66"/>
        <v>1.050089806821671E-2</v>
      </c>
      <c r="H462" s="2">
        <f t="shared" si="58"/>
        <v>1.5623183354534644</v>
      </c>
      <c r="I462" s="2">
        <f t="shared" si="59"/>
        <v>60.972842985060801</v>
      </c>
    </row>
    <row r="463" spans="1:9" ht="13.5" x14ac:dyDescent="0.25">
      <c r="A463" s="3">
        <f>TITRES_STAT!B466</f>
        <v>42681</v>
      </c>
      <c r="B463" s="6">
        <f>TITRES_STAT!D466</f>
        <v>4.7229999999999999</v>
      </c>
      <c r="C463" s="2">
        <f t="shared" si="63"/>
        <v>0.12950000000000017</v>
      </c>
      <c r="D463" s="2">
        <f t="shared" si="64"/>
        <v>0.12950000000000017</v>
      </c>
      <c r="E463" s="2">
        <f t="shared" si="65"/>
        <v>0</v>
      </c>
      <c r="F463" s="2">
        <f t="shared" si="66"/>
        <v>2.4483906619938354E-2</v>
      </c>
      <c r="G463" s="2">
        <f t="shared" si="66"/>
        <v>9.7508339204869458E-3</v>
      </c>
      <c r="H463" s="2">
        <f t="shared" si="58"/>
        <v>2.5109551469743066</v>
      </c>
      <c r="I463" s="2">
        <f t="shared" si="59"/>
        <v>71.517722154275134</v>
      </c>
    </row>
    <row r="464" spans="1:9" ht="13.5" x14ac:dyDescent="0.25">
      <c r="A464" s="3">
        <f>TITRES_STAT!B467</f>
        <v>42682</v>
      </c>
      <c r="B464" s="6">
        <f>TITRES_STAT!D467</f>
        <v>4.7610999999999999</v>
      </c>
      <c r="C464" s="2">
        <f t="shared" si="63"/>
        <v>3.8100000000000023E-2</v>
      </c>
      <c r="D464" s="2">
        <f t="shared" si="64"/>
        <v>3.8100000000000023E-2</v>
      </c>
      <c r="E464" s="2">
        <f t="shared" si="65"/>
        <v>0</v>
      </c>
      <c r="F464" s="2">
        <f t="shared" si="66"/>
        <v>2.5456484718514187E-2</v>
      </c>
      <c r="G464" s="2">
        <f t="shared" si="66"/>
        <v>9.0543457833093081E-3</v>
      </c>
      <c r="H464" s="2">
        <f t="shared" si="58"/>
        <v>2.8115211554478536</v>
      </c>
      <c r="I464" s="2">
        <f t="shared" si="59"/>
        <v>73.763755749572908</v>
      </c>
    </row>
    <row r="465" spans="1:9" ht="13.5" x14ac:dyDescent="0.25">
      <c r="A465" s="3">
        <f>TITRES_STAT!B468</f>
        <v>42683</v>
      </c>
      <c r="B465" s="6">
        <f>TITRES_STAT!D468</f>
        <v>4.8372999999999999</v>
      </c>
      <c r="C465" s="2">
        <f t="shared" si="63"/>
        <v>7.6200000000000045E-2</v>
      </c>
      <c r="D465" s="2">
        <f t="shared" si="64"/>
        <v>7.6200000000000045E-2</v>
      </c>
      <c r="E465" s="2">
        <f t="shared" si="65"/>
        <v>0</v>
      </c>
      <c r="F465" s="2">
        <f t="shared" si="66"/>
        <v>2.9081021524334606E-2</v>
      </c>
      <c r="G465" s="2">
        <f t="shared" si="66"/>
        <v>8.407606798787215E-3</v>
      </c>
      <c r="H465" s="2">
        <f t="shared" ref="H465:H528" si="67">F465/G465</f>
        <v>3.4588940967754938</v>
      </c>
      <c r="I465" s="2">
        <f t="shared" ref="I465:I528" si="68">IF(G465=0,100,100-(100/(1+H465)))</f>
        <v>77.572914307985855</v>
      </c>
    </row>
    <row r="466" spans="1:9" ht="13.5" x14ac:dyDescent="0.25">
      <c r="A466" s="3">
        <f>TITRES_STAT!B469</f>
        <v>42684</v>
      </c>
      <c r="B466" s="6">
        <f>TITRES_STAT!D469</f>
        <v>4.8372999999999999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2.7003805701167848E-2</v>
      </c>
      <c r="G466" s="2">
        <f t="shared" si="66"/>
        <v>7.8070634560166996E-3</v>
      </c>
      <c r="H466" s="2">
        <f t="shared" si="67"/>
        <v>3.4588940967754938</v>
      </c>
      <c r="I466" s="2">
        <f t="shared" si="68"/>
        <v>77.572914307985855</v>
      </c>
    </row>
    <row r="467" spans="1:9" ht="13.5" x14ac:dyDescent="0.25">
      <c r="A467" s="3">
        <f>TITRES_STAT!B470</f>
        <v>42685</v>
      </c>
      <c r="B467" s="6">
        <f>TITRES_STAT!D470</f>
        <v>4.8296999999999999</v>
      </c>
      <c r="C467" s="2">
        <f t="shared" si="63"/>
        <v>-7.6000000000000512E-3</v>
      </c>
      <c r="D467" s="2">
        <f t="shared" si="64"/>
        <v>0</v>
      </c>
      <c r="E467" s="2">
        <f t="shared" si="65"/>
        <v>7.6000000000000512E-3</v>
      </c>
      <c r="F467" s="2">
        <f t="shared" si="66"/>
        <v>2.5074962436798715E-2</v>
      </c>
      <c r="G467" s="2">
        <f t="shared" si="66"/>
        <v>7.7922732091583674E-3</v>
      </c>
      <c r="H467" s="2">
        <f t="shared" si="67"/>
        <v>3.2179264976653745</v>
      </c>
      <c r="I467" s="2">
        <f t="shared" si="68"/>
        <v>76.291668416851252</v>
      </c>
    </row>
    <row r="468" spans="1:9" ht="13.5" x14ac:dyDescent="0.25">
      <c r="A468" s="3">
        <f>TITRES_STAT!B471</f>
        <v>42688</v>
      </c>
      <c r="B468" s="6">
        <f>TITRES_STAT!D471</f>
        <v>4.8372999999999999</v>
      </c>
      <c r="C468" s="2">
        <f t="shared" si="63"/>
        <v>7.6000000000000512E-3</v>
      </c>
      <c r="D468" s="2">
        <f t="shared" si="64"/>
        <v>7.6000000000000512E-3</v>
      </c>
      <c r="E468" s="2">
        <f t="shared" si="65"/>
        <v>0</v>
      </c>
      <c r="F468" s="2">
        <f t="shared" si="66"/>
        <v>2.3826750834170241E-2</v>
      </c>
      <c r="G468" s="2">
        <f t="shared" si="66"/>
        <v>7.2356822656470549E-3</v>
      </c>
      <c r="H468" s="2">
        <f t="shared" si="67"/>
        <v>3.292951508842894</v>
      </c>
      <c r="I468" s="2">
        <f t="shared" si="68"/>
        <v>76.706002899400644</v>
      </c>
    </row>
    <row r="469" spans="1:9" ht="13.5" x14ac:dyDescent="0.25">
      <c r="A469" s="3">
        <f>TITRES_STAT!B472</f>
        <v>42689</v>
      </c>
      <c r="B469" s="6">
        <f>TITRES_STAT!D472</f>
        <v>4.944</v>
      </c>
      <c r="C469" s="2">
        <f t="shared" si="63"/>
        <v>0.10670000000000002</v>
      </c>
      <c r="D469" s="2">
        <f t="shared" si="64"/>
        <v>0.10670000000000002</v>
      </c>
      <c r="E469" s="2">
        <f t="shared" si="65"/>
        <v>0</v>
      </c>
      <c r="F469" s="2">
        <f t="shared" si="66"/>
        <v>2.9746268631729512E-2</v>
      </c>
      <c r="G469" s="2">
        <f t="shared" si="66"/>
        <v>6.7188478181008371E-3</v>
      </c>
      <c r="H469" s="2">
        <f t="shared" si="67"/>
        <v>4.4272871535491412</v>
      </c>
      <c r="I469" s="2">
        <f t="shared" si="68"/>
        <v>81.574588340216053</v>
      </c>
    </row>
    <row r="470" spans="1:9" ht="13.5" x14ac:dyDescent="0.25">
      <c r="A470" s="3">
        <f>TITRES_STAT!B473</f>
        <v>42690</v>
      </c>
      <c r="B470" s="6">
        <f>TITRES_STAT!D473</f>
        <v>4.9058999999999999</v>
      </c>
      <c r="C470" s="2">
        <f t="shared" si="63"/>
        <v>-3.8100000000000023E-2</v>
      </c>
      <c r="D470" s="2">
        <f t="shared" si="64"/>
        <v>0</v>
      </c>
      <c r="E470" s="2">
        <f t="shared" si="65"/>
        <v>3.8100000000000023E-2</v>
      </c>
      <c r="F470" s="2">
        <f t="shared" si="66"/>
        <v>2.762153515803455E-2</v>
      </c>
      <c r="G470" s="2">
        <f t="shared" si="66"/>
        <v>8.9603586882364937E-3</v>
      </c>
      <c r="H470" s="2">
        <f t="shared" si="67"/>
        <v>3.0826372156615975</v>
      </c>
      <c r="I470" s="2">
        <f t="shared" si="68"/>
        <v>75.506028403311149</v>
      </c>
    </row>
    <row r="471" spans="1:9" ht="13.5" x14ac:dyDescent="0.25">
      <c r="A471" s="3">
        <f>TITRES_STAT!B474</f>
        <v>42691</v>
      </c>
      <c r="B471" s="6">
        <f>TITRES_STAT!D474</f>
        <v>4.9058999999999999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2.5648568361032083E-2</v>
      </c>
      <c r="G471" s="2">
        <f t="shared" si="66"/>
        <v>8.3203330676481727E-3</v>
      </c>
      <c r="H471" s="2">
        <f t="shared" si="67"/>
        <v>3.0826372156615975</v>
      </c>
      <c r="I471" s="2">
        <f t="shared" si="68"/>
        <v>75.506028403311149</v>
      </c>
    </row>
    <row r="472" spans="1:9" ht="13.5" x14ac:dyDescent="0.25">
      <c r="A472" s="3">
        <f>TITRES_STAT!B475</f>
        <v>42692</v>
      </c>
      <c r="B472" s="6">
        <f>TITRES_STAT!D475</f>
        <v>4.8677999999999999</v>
      </c>
      <c r="C472" s="2">
        <f t="shared" si="63"/>
        <v>-3.8100000000000023E-2</v>
      </c>
      <c r="D472" s="2">
        <f t="shared" si="64"/>
        <v>0</v>
      </c>
      <c r="E472" s="2">
        <f t="shared" si="65"/>
        <v>3.8100000000000023E-2</v>
      </c>
      <c r="F472" s="2">
        <f t="shared" si="66"/>
        <v>2.3816527763815508E-2</v>
      </c>
      <c r="G472" s="2">
        <f t="shared" si="66"/>
        <v>1.0447452134244735E-2</v>
      </c>
      <c r="H472" s="2">
        <f t="shared" si="67"/>
        <v>2.2796493784115572</v>
      </c>
      <c r="I472" s="2">
        <f t="shared" si="68"/>
        <v>69.50893572396653</v>
      </c>
    </row>
    <row r="473" spans="1:9" ht="13.5" x14ac:dyDescent="0.25">
      <c r="A473" s="3">
        <f>TITRES_STAT!B476</f>
        <v>42695</v>
      </c>
      <c r="B473" s="6">
        <f>TITRES_STAT!D476</f>
        <v>4.8372999999999999</v>
      </c>
      <c r="C473" s="2">
        <f t="shared" si="63"/>
        <v>-3.0499999999999972E-2</v>
      </c>
      <c r="D473" s="2">
        <f t="shared" si="64"/>
        <v>0</v>
      </c>
      <c r="E473" s="2">
        <f t="shared" si="65"/>
        <v>3.0499999999999972E-2</v>
      </c>
      <c r="F473" s="2">
        <f t="shared" si="66"/>
        <v>2.2115347209257258E-2</v>
      </c>
      <c r="G473" s="2">
        <f t="shared" si="66"/>
        <v>1.187977698179868E-2</v>
      </c>
      <c r="H473" s="2">
        <f t="shared" si="67"/>
        <v>1.8615961598555903</v>
      </c>
      <c r="I473" s="2">
        <f t="shared" si="68"/>
        <v>65.054468061263236</v>
      </c>
    </row>
    <row r="474" spans="1:9" ht="13.5" x14ac:dyDescent="0.25">
      <c r="A474" s="3">
        <f>TITRES_STAT!B477</f>
        <v>42696</v>
      </c>
      <c r="B474" s="6">
        <f>TITRES_STAT!D477</f>
        <v>4.8372999999999999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2.0535679551453166E-2</v>
      </c>
      <c r="G474" s="2">
        <f t="shared" si="66"/>
        <v>1.1031221483098775E-2</v>
      </c>
      <c r="H474" s="2">
        <f t="shared" si="67"/>
        <v>1.8615961598555899</v>
      </c>
      <c r="I474" s="2">
        <f t="shared" si="68"/>
        <v>65.054468061263236</v>
      </c>
    </row>
    <row r="475" spans="1:9" ht="13.5" x14ac:dyDescent="0.25">
      <c r="A475" s="3">
        <f>TITRES_STAT!B478</f>
        <v>42697</v>
      </c>
      <c r="B475" s="6">
        <f>TITRES_STAT!D478</f>
        <v>4.9516</v>
      </c>
      <c r="C475" s="2">
        <f t="shared" si="63"/>
        <v>0.11430000000000007</v>
      </c>
      <c r="D475" s="2">
        <f t="shared" si="64"/>
        <v>0.11430000000000007</v>
      </c>
      <c r="E475" s="2">
        <f t="shared" si="65"/>
        <v>0</v>
      </c>
      <c r="F475" s="2">
        <f t="shared" si="66"/>
        <v>2.7233131012063656E-2</v>
      </c>
      <c r="G475" s="2">
        <f t="shared" si="66"/>
        <v>1.0243277091448863E-2</v>
      </c>
      <c r="H475" s="2">
        <f t="shared" si="67"/>
        <v>2.6586346116515784</v>
      </c>
      <c r="I475" s="2">
        <f t="shared" si="68"/>
        <v>72.667399012316764</v>
      </c>
    </row>
    <row r="476" spans="1:9" ht="13.5" x14ac:dyDescent="0.25">
      <c r="A476" s="3">
        <f>TITRES_STAT!B479</f>
        <v>42698</v>
      </c>
      <c r="B476" s="6">
        <f>TITRES_STAT!D479</f>
        <v>4.8906000000000001</v>
      </c>
      <c r="C476" s="2">
        <f t="shared" si="63"/>
        <v>-6.0999999999999943E-2</v>
      </c>
      <c r="D476" s="2">
        <f t="shared" si="64"/>
        <v>0</v>
      </c>
      <c r="E476" s="2">
        <f t="shared" si="65"/>
        <v>6.0999999999999943E-2</v>
      </c>
      <c r="F476" s="2">
        <f t="shared" si="66"/>
        <v>2.5287907368344825E-2</v>
      </c>
      <c r="G476" s="2">
        <f t="shared" si="66"/>
        <v>1.3868757299202511E-2</v>
      </c>
      <c r="H476" s="2">
        <f t="shared" si="67"/>
        <v>1.8233722620410227</v>
      </c>
      <c r="I476" s="2">
        <f t="shared" si="68"/>
        <v>64.58136203133563</v>
      </c>
    </row>
    <row r="477" spans="1:9" ht="13.5" x14ac:dyDescent="0.25">
      <c r="A477" s="3">
        <f>TITRES_STAT!B480</f>
        <v>42699</v>
      </c>
      <c r="B477" s="6">
        <f>TITRES_STAT!D480</f>
        <v>4.8982000000000001</v>
      </c>
      <c r="C477" s="2">
        <f t="shared" si="63"/>
        <v>7.6000000000000512E-3</v>
      </c>
      <c r="D477" s="2">
        <f t="shared" si="64"/>
        <v>7.6000000000000512E-3</v>
      </c>
      <c r="E477" s="2">
        <f t="shared" si="65"/>
        <v>0</v>
      </c>
      <c r="F477" s="2">
        <f t="shared" ref="F477:G492" si="69">((F476*13)+D477)/14</f>
        <v>2.4024485413463057E-2</v>
      </c>
      <c r="G477" s="2">
        <f t="shared" si="69"/>
        <v>1.2878131777830901E-2</v>
      </c>
      <c r="H477" s="2">
        <f t="shared" si="67"/>
        <v>1.8655256700214917</v>
      </c>
      <c r="I477" s="2">
        <f t="shared" si="68"/>
        <v>65.102389049877189</v>
      </c>
    </row>
    <row r="478" spans="1:9" ht="13.5" x14ac:dyDescent="0.25">
      <c r="A478" s="3">
        <f>TITRES_STAT!B481</f>
        <v>42702</v>
      </c>
      <c r="B478" s="6">
        <f>TITRES_STAT!D481</f>
        <v>4.883</v>
      </c>
      <c r="C478" s="2">
        <f t="shared" si="63"/>
        <v>-1.5200000000000102E-2</v>
      </c>
      <c r="D478" s="2">
        <f t="shared" si="64"/>
        <v>0</v>
      </c>
      <c r="E478" s="2">
        <f t="shared" si="65"/>
        <v>1.5200000000000102E-2</v>
      </c>
      <c r="F478" s="2">
        <f t="shared" si="69"/>
        <v>2.2308450741072839E-2</v>
      </c>
      <c r="G478" s="2">
        <f t="shared" si="69"/>
        <v>1.3043979507985845E-2</v>
      </c>
      <c r="H478" s="2">
        <f t="shared" si="67"/>
        <v>1.7102488337562212</v>
      </c>
      <c r="I478" s="2">
        <f t="shared" si="68"/>
        <v>63.103018898302864</v>
      </c>
    </row>
    <row r="479" spans="1:9" ht="13.5" x14ac:dyDescent="0.25">
      <c r="A479" s="3">
        <f>TITRES_STAT!B482</f>
        <v>42703</v>
      </c>
      <c r="B479" s="6">
        <f>TITRES_STAT!D482</f>
        <v>4.8754</v>
      </c>
      <c r="C479" s="2">
        <f t="shared" si="63"/>
        <v>-7.6000000000000512E-3</v>
      </c>
      <c r="D479" s="2">
        <f t="shared" si="64"/>
        <v>0</v>
      </c>
      <c r="E479" s="2">
        <f t="shared" si="65"/>
        <v>7.6000000000000512E-3</v>
      </c>
      <c r="F479" s="2">
        <f t="shared" si="69"/>
        <v>2.0714989973853352E-2</v>
      </c>
      <c r="G479" s="2">
        <f t="shared" si="69"/>
        <v>1.2655123828844003E-2</v>
      </c>
      <c r="H479" s="2">
        <f t="shared" si="67"/>
        <v>1.6368856009641739</v>
      </c>
      <c r="I479" s="2">
        <f t="shared" si="68"/>
        <v>62.076473866202186</v>
      </c>
    </row>
    <row r="480" spans="1:9" ht="13.5" x14ac:dyDescent="0.25">
      <c r="A480" s="3">
        <f>TITRES_STAT!B483</f>
        <v>42704</v>
      </c>
      <c r="B480" s="6">
        <f>TITRES_STAT!D483</f>
        <v>4.883</v>
      </c>
      <c r="C480" s="2">
        <f t="shared" si="63"/>
        <v>7.6000000000000512E-3</v>
      </c>
      <c r="D480" s="2">
        <f t="shared" si="64"/>
        <v>7.6000000000000512E-3</v>
      </c>
      <c r="E480" s="2">
        <f t="shared" si="65"/>
        <v>0</v>
      </c>
      <c r="F480" s="2">
        <f t="shared" si="69"/>
        <v>1.9778204975720973E-2</v>
      </c>
      <c r="G480" s="2">
        <f t="shared" si="69"/>
        <v>1.1751186412498003E-2</v>
      </c>
      <c r="H480" s="2">
        <f t="shared" si="67"/>
        <v>1.683081544403535</v>
      </c>
      <c r="I480" s="2">
        <f t="shared" si="68"/>
        <v>62.729421992938128</v>
      </c>
    </row>
    <row r="481" spans="1:9" ht="13.5" x14ac:dyDescent="0.25">
      <c r="A481" s="3">
        <f>TITRES_STAT!B484</f>
        <v>42705</v>
      </c>
      <c r="B481" s="6">
        <f>TITRES_STAT!D484</f>
        <v>4.8677999999999999</v>
      </c>
      <c r="C481" s="2">
        <f t="shared" si="63"/>
        <v>-1.5200000000000102E-2</v>
      </c>
      <c r="D481" s="2">
        <f t="shared" si="64"/>
        <v>0</v>
      </c>
      <c r="E481" s="2">
        <f t="shared" si="65"/>
        <v>1.5200000000000102E-2</v>
      </c>
      <c r="F481" s="2">
        <f t="shared" si="69"/>
        <v>1.836547604888376E-2</v>
      </c>
      <c r="G481" s="2">
        <f t="shared" si="69"/>
        <v>1.1997530240176723E-2</v>
      </c>
      <c r="H481" s="2">
        <f t="shared" si="67"/>
        <v>1.5307713905468963</v>
      </c>
      <c r="I481" s="2">
        <f t="shared" si="68"/>
        <v>60.48635590969355</v>
      </c>
    </row>
    <row r="482" spans="1:9" ht="13.5" x14ac:dyDescent="0.25">
      <c r="A482" s="3">
        <f>TITRES_STAT!B485</f>
        <v>42706</v>
      </c>
      <c r="B482" s="6">
        <f>TITRES_STAT!D485</f>
        <v>4.883</v>
      </c>
      <c r="C482" s="2">
        <f t="shared" si="63"/>
        <v>1.5200000000000102E-2</v>
      </c>
      <c r="D482" s="2">
        <f t="shared" si="64"/>
        <v>1.5200000000000102E-2</v>
      </c>
      <c r="E482" s="2">
        <f t="shared" si="65"/>
        <v>0</v>
      </c>
      <c r="F482" s="2">
        <f t="shared" si="69"/>
        <v>1.8139370616820642E-2</v>
      </c>
      <c r="G482" s="2">
        <f t="shared" si="69"/>
        <v>1.1140563794449814E-2</v>
      </c>
      <c r="H482" s="2">
        <f t="shared" si="67"/>
        <v>1.6282273457163456</v>
      </c>
      <c r="I482" s="2">
        <f t="shared" si="68"/>
        <v>61.951541154540358</v>
      </c>
    </row>
    <row r="483" spans="1:9" ht="13.5" x14ac:dyDescent="0.25">
      <c r="A483" s="3">
        <f>TITRES_STAT!B486</f>
        <v>42709</v>
      </c>
      <c r="B483" s="6">
        <f>TITRES_STAT!D486</f>
        <v>5.0049000000000001</v>
      </c>
      <c r="C483" s="2">
        <f t="shared" si="63"/>
        <v>0.12190000000000012</v>
      </c>
      <c r="D483" s="2">
        <f t="shared" si="64"/>
        <v>0.12190000000000012</v>
      </c>
      <c r="E483" s="2">
        <f t="shared" si="65"/>
        <v>0</v>
      </c>
      <c r="F483" s="2">
        <f t="shared" si="69"/>
        <v>2.5550844144190604E-2</v>
      </c>
      <c r="G483" s="2">
        <f t="shared" si="69"/>
        <v>1.0344809237703399E-2</v>
      </c>
      <c r="H483" s="2">
        <f t="shared" si="67"/>
        <v>2.469919314806333</v>
      </c>
      <c r="I483" s="2">
        <f t="shared" si="68"/>
        <v>71.180886087669364</v>
      </c>
    </row>
    <row r="484" spans="1:9" ht="13.5" x14ac:dyDescent="0.25">
      <c r="A484" s="3">
        <f>TITRES_STAT!B487</f>
        <v>42710</v>
      </c>
      <c r="B484" s="6">
        <f>TITRES_STAT!D487</f>
        <v>4.9516</v>
      </c>
      <c r="C484" s="2">
        <f t="shared" si="63"/>
        <v>-5.3300000000000125E-2</v>
      </c>
      <c r="D484" s="2">
        <f t="shared" si="64"/>
        <v>0</v>
      </c>
      <c r="E484" s="2">
        <f t="shared" si="65"/>
        <v>5.3300000000000125E-2</v>
      </c>
      <c r="F484" s="2">
        <f t="shared" si="69"/>
        <v>2.3725783848176991E-2</v>
      </c>
      <c r="G484" s="2">
        <f t="shared" si="69"/>
        <v>1.3413037149296023E-2</v>
      </c>
      <c r="H484" s="2">
        <f t="shared" si="67"/>
        <v>1.7688599221856496</v>
      </c>
      <c r="I484" s="2">
        <f t="shared" si="68"/>
        <v>63.884052349942209</v>
      </c>
    </row>
    <row r="485" spans="1:9" ht="13.5" x14ac:dyDescent="0.25">
      <c r="A485" s="3">
        <f>TITRES_STAT!B488</f>
        <v>42711</v>
      </c>
      <c r="B485" s="6">
        <f>TITRES_STAT!D488</f>
        <v>4.9135</v>
      </c>
      <c r="C485" s="2">
        <f t="shared" si="63"/>
        <v>-3.8100000000000023E-2</v>
      </c>
      <c r="D485" s="2">
        <f t="shared" si="64"/>
        <v>0</v>
      </c>
      <c r="E485" s="2">
        <f t="shared" si="65"/>
        <v>3.8100000000000023E-2</v>
      </c>
      <c r="F485" s="2">
        <f t="shared" si="69"/>
        <v>2.2031085001878635E-2</v>
      </c>
      <c r="G485" s="2">
        <f t="shared" si="69"/>
        <v>1.5176391638632023E-2</v>
      </c>
      <c r="H485" s="2">
        <f t="shared" si="67"/>
        <v>1.4516681913899583</v>
      </c>
      <c r="I485" s="2">
        <f t="shared" si="68"/>
        <v>59.21144616910594</v>
      </c>
    </row>
    <row r="486" spans="1:9" ht="13.5" x14ac:dyDescent="0.25">
      <c r="A486" s="3">
        <f>TITRES_STAT!B489</f>
        <v>42712</v>
      </c>
      <c r="B486" s="6">
        <f>TITRES_STAT!D489</f>
        <v>4.9211</v>
      </c>
      <c r="C486" s="2">
        <f t="shared" si="63"/>
        <v>7.6000000000000512E-3</v>
      </c>
      <c r="D486" s="2">
        <f t="shared" si="64"/>
        <v>7.6000000000000512E-3</v>
      </c>
      <c r="E486" s="2">
        <f t="shared" si="65"/>
        <v>0</v>
      </c>
      <c r="F486" s="2">
        <f t="shared" si="69"/>
        <v>2.1000293216030166E-2</v>
      </c>
      <c r="G486" s="2">
        <f t="shared" si="69"/>
        <v>1.4092363664444022E-2</v>
      </c>
      <c r="H486" s="2">
        <f t="shared" si="67"/>
        <v>1.4901895605359172</v>
      </c>
      <c r="I486" s="2">
        <f t="shared" si="68"/>
        <v>59.842414575668343</v>
      </c>
    </row>
    <row r="487" spans="1:9" ht="13.5" x14ac:dyDescent="0.25">
      <c r="A487" s="3">
        <f>TITRES_STAT!B490</f>
        <v>42713</v>
      </c>
      <c r="B487" s="6">
        <f>TITRES_STAT!D490</f>
        <v>5.0582000000000003</v>
      </c>
      <c r="C487" s="2">
        <f t="shared" si="63"/>
        <v>0.13710000000000022</v>
      </c>
      <c r="D487" s="2">
        <f t="shared" si="64"/>
        <v>0.13710000000000022</v>
      </c>
      <c r="E487" s="2">
        <f t="shared" si="65"/>
        <v>0</v>
      </c>
      <c r="F487" s="2">
        <f t="shared" si="69"/>
        <v>2.9293129414885172E-2</v>
      </c>
      <c r="G487" s="2">
        <f t="shared" si="69"/>
        <v>1.3085766259840878E-2</v>
      </c>
      <c r="H487" s="2">
        <f t="shared" si="67"/>
        <v>2.2385490336002207</v>
      </c>
      <c r="I487" s="2">
        <f t="shared" si="68"/>
        <v>69.121974389613513</v>
      </c>
    </row>
    <row r="488" spans="1:9" ht="13.5" x14ac:dyDescent="0.25">
      <c r="A488" s="3">
        <f>TITRES_STAT!B491</f>
        <v>42717</v>
      </c>
      <c r="B488" s="6">
        <f>TITRES_STAT!D491</f>
        <v>5.0582000000000003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2.7200763028107661E-2</v>
      </c>
      <c r="G488" s="2">
        <f t="shared" si="69"/>
        <v>1.2151068669852244E-2</v>
      </c>
      <c r="H488" s="2">
        <f t="shared" si="67"/>
        <v>2.2385490336002207</v>
      </c>
      <c r="I488" s="2">
        <f t="shared" si="68"/>
        <v>69.121974389613513</v>
      </c>
    </row>
    <row r="489" spans="1:9" ht="13.5" x14ac:dyDescent="0.25">
      <c r="A489" s="3">
        <f>TITRES_STAT!B492</f>
        <v>42718</v>
      </c>
      <c r="B489" s="6">
        <f>TITRES_STAT!D492</f>
        <v>5.0506000000000002</v>
      </c>
      <c r="C489" s="2">
        <f t="shared" si="63"/>
        <v>-7.6000000000000512E-3</v>
      </c>
      <c r="D489" s="2">
        <f t="shared" si="64"/>
        <v>0</v>
      </c>
      <c r="E489" s="2">
        <f t="shared" si="65"/>
        <v>7.6000000000000512E-3</v>
      </c>
      <c r="F489" s="2">
        <f t="shared" si="69"/>
        <v>2.5257851383242828E-2</v>
      </c>
      <c r="G489" s="2">
        <f t="shared" si="69"/>
        <v>1.1825992336291374E-2</v>
      </c>
      <c r="H489" s="2">
        <f t="shared" si="67"/>
        <v>2.1357912862611985</v>
      </c>
      <c r="I489" s="2">
        <f t="shared" si="68"/>
        <v>68.11012249503699</v>
      </c>
    </row>
    <row r="490" spans="1:9" ht="13.5" x14ac:dyDescent="0.25">
      <c r="A490" s="3">
        <f>TITRES_STAT!B493</f>
        <v>42719</v>
      </c>
      <c r="B490" s="6">
        <f>TITRES_STAT!D493</f>
        <v>5.0582000000000003</v>
      </c>
      <c r="C490" s="2">
        <f t="shared" si="63"/>
        <v>7.6000000000000512E-3</v>
      </c>
      <c r="D490" s="2">
        <f t="shared" si="64"/>
        <v>7.6000000000000512E-3</v>
      </c>
      <c r="E490" s="2">
        <f t="shared" si="65"/>
        <v>0</v>
      </c>
      <c r="F490" s="2">
        <f t="shared" si="69"/>
        <v>2.3996576284439772E-2</v>
      </c>
      <c r="G490" s="2">
        <f t="shared" si="69"/>
        <v>1.0981278597984848E-2</v>
      </c>
      <c r="H490" s="2">
        <f t="shared" si="67"/>
        <v>2.1852260709279641</v>
      </c>
      <c r="I490" s="2">
        <f t="shared" si="68"/>
        <v>68.605054155271745</v>
      </c>
    </row>
    <row r="491" spans="1:9" ht="13.5" x14ac:dyDescent="0.25">
      <c r="A491" s="3">
        <f>TITRES_STAT!B494</f>
        <v>42720</v>
      </c>
      <c r="B491" s="6">
        <f>TITRES_STAT!D494</f>
        <v>5.0354000000000001</v>
      </c>
      <c r="C491" s="2">
        <f t="shared" si="63"/>
        <v>-2.2800000000000153E-2</v>
      </c>
      <c r="D491" s="2">
        <f t="shared" si="64"/>
        <v>0</v>
      </c>
      <c r="E491" s="2">
        <f t="shared" si="65"/>
        <v>2.2800000000000153E-2</v>
      </c>
      <c r="F491" s="2">
        <f t="shared" si="69"/>
        <v>2.22825351212655E-2</v>
      </c>
      <c r="G491" s="2">
        <f t="shared" si="69"/>
        <v>1.1825472983843083E-2</v>
      </c>
      <c r="H491" s="2">
        <f t="shared" si="67"/>
        <v>1.8842827810532146</v>
      </c>
      <c r="I491" s="2">
        <f t="shared" si="68"/>
        <v>65.329335716699617</v>
      </c>
    </row>
    <row r="492" spans="1:9" ht="13.5" x14ac:dyDescent="0.25">
      <c r="A492" s="3">
        <f>TITRES_STAT!B495</f>
        <v>42723</v>
      </c>
      <c r="B492" s="6">
        <f>TITRES_STAT!D495</f>
        <v>5.0278</v>
      </c>
      <c r="C492" s="2">
        <f t="shared" si="63"/>
        <v>-7.6000000000000512E-3</v>
      </c>
      <c r="D492" s="2">
        <f t="shared" si="64"/>
        <v>0</v>
      </c>
      <c r="E492" s="2">
        <f t="shared" si="65"/>
        <v>7.6000000000000512E-3</v>
      </c>
      <c r="F492" s="2">
        <f t="shared" si="69"/>
        <v>2.0690925469746536E-2</v>
      </c>
      <c r="G492" s="2">
        <f t="shared" si="69"/>
        <v>1.1523653484997152E-2</v>
      </c>
      <c r="H492" s="2">
        <f t="shared" si="67"/>
        <v>1.7955178448123608</v>
      </c>
      <c r="I492" s="2">
        <f t="shared" si="68"/>
        <v>64.228452275641928</v>
      </c>
    </row>
    <row r="493" spans="1:9" ht="13.5" x14ac:dyDescent="0.25">
      <c r="A493" s="3">
        <f>TITRES_STAT!B496</f>
        <v>42724</v>
      </c>
      <c r="B493" s="6">
        <f>TITRES_STAT!D496</f>
        <v>5.0201000000000002</v>
      </c>
      <c r="C493" s="2">
        <f t="shared" si="63"/>
        <v>-7.6999999999998181E-3</v>
      </c>
      <c r="D493" s="2">
        <f t="shared" si="64"/>
        <v>0</v>
      </c>
      <c r="E493" s="2">
        <f t="shared" si="65"/>
        <v>7.6999999999998181E-3</v>
      </c>
      <c r="F493" s="2">
        <f t="shared" ref="F493:G508" si="70">((F492*13)+D493)/14</f>
        <v>1.9213002221907499E-2</v>
      </c>
      <c r="G493" s="2">
        <f t="shared" si="70"/>
        <v>1.1250535378925914E-2</v>
      </c>
      <c r="H493" s="2">
        <f t="shared" si="67"/>
        <v>1.7077411496253398</v>
      </c>
      <c r="I493" s="2">
        <f t="shared" si="68"/>
        <v>63.06884799020149</v>
      </c>
    </row>
    <row r="494" spans="1:9" ht="13.5" x14ac:dyDescent="0.25">
      <c r="A494" s="3">
        <f>TITRES_STAT!B497</f>
        <v>42725</v>
      </c>
      <c r="B494" s="6">
        <f>TITRES_STAT!D497</f>
        <v>4.9135</v>
      </c>
      <c r="C494" s="2">
        <f t="shared" si="63"/>
        <v>-0.10660000000000025</v>
      </c>
      <c r="D494" s="2">
        <f t="shared" si="64"/>
        <v>0</v>
      </c>
      <c r="E494" s="2">
        <f t="shared" si="65"/>
        <v>0.10660000000000025</v>
      </c>
      <c r="F494" s="2">
        <f t="shared" si="70"/>
        <v>1.7840644920342676E-2</v>
      </c>
      <c r="G494" s="2">
        <f t="shared" si="70"/>
        <v>1.8061211423288367E-2</v>
      </c>
      <c r="H494" s="2">
        <f t="shared" si="67"/>
        <v>0.98778783450476149</v>
      </c>
      <c r="I494" s="2">
        <f t="shared" si="68"/>
        <v>49.69282019732551</v>
      </c>
    </row>
    <row r="495" spans="1:9" ht="13.5" x14ac:dyDescent="0.25">
      <c r="A495" s="3">
        <f>TITRES_STAT!B498</f>
        <v>42726</v>
      </c>
      <c r="B495" s="6">
        <f>TITRES_STAT!D498</f>
        <v>4.9820000000000002</v>
      </c>
      <c r="C495" s="2">
        <f t="shared" si="63"/>
        <v>6.8500000000000227E-2</v>
      </c>
      <c r="D495" s="2">
        <f t="shared" si="64"/>
        <v>6.8500000000000227E-2</v>
      </c>
      <c r="E495" s="2">
        <f t="shared" si="65"/>
        <v>0</v>
      </c>
      <c r="F495" s="2">
        <f t="shared" si="70"/>
        <v>2.1459170283175361E-2</v>
      </c>
      <c r="G495" s="2">
        <f t="shared" si="70"/>
        <v>1.6771124893053484E-2</v>
      </c>
      <c r="H495" s="2">
        <f t="shared" si="67"/>
        <v>1.2795307661243189</v>
      </c>
      <c r="I495" s="2">
        <f t="shared" si="68"/>
        <v>56.131322513351726</v>
      </c>
    </row>
    <row r="496" spans="1:9" ht="13.5" x14ac:dyDescent="0.25">
      <c r="A496" s="3">
        <f>TITRES_STAT!B499</f>
        <v>42727</v>
      </c>
      <c r="B496" s="6">
        <f>TITRES_STAT!D499</f>
        <v>4.9211</v>
      </c>
      <c r="C496" s="2">
        <f t="shared" si="63"/>
        <v>-6.0900000000000176E-2</v>
      </c>
      <c r="D496" s="2">
        <f t="shared" si="64"/>
        <v>0</v>
      </c>
      <c r="E496" s="2">
        <f t="shared" si="65"/>
        <v>6.0900000000000176E-2</v>
      </c>
      <c r="F496" s="2">
        <f t="shared" si="70"/>
        <v>1.9926372405805692E-2</v>
      </c>
      <c r="G496" s="2">
        <f t="shared" si="70"/>
        <v>1.9923187400692537E-2</v>
      </c>
      <c r="H496" s="2">
        <f t="shared" si="67"/>
        <v>1.0001598642350293</v>
      </c>
      <c r="I496" s="2">
        <f t="shared" si="68"/>
        <v>50.003996286444092</v>
      </c>
    </row>
    <row r="497" spans="1:9" ht="13.5" x14ac:dyDescent="0.25">
      <c r="A497" s="3">
        <f>TITRES_STAT!B500</f>
        <v>42730</v>
      </c>
      <c r="B497" s="6">
        <f>TITRES_STAT!D500</f>
        <v>4.9820000000000002</v>
      </c>
      <c r="C497" s="2">
        <f t="shared" si="63"/>
        <v>6.0900000000000176E-2</v>
      </c>
      <c r="D497" s="2">
        <f t="shared" si="64"/>
        <v>6.0900000000000176E-2</v>
      </c>
      <c r="E497" s="2">
        <f t="shared" si="65"/>
        <v>0</v>
      </c>
      <c r="F497" s="2">
        <f t="shared" si="70"/>
        <v>2.2853060091105298E-2</v>
      </c>
      <c r="G497" s="2">
        <f t="shared" si="70"/>
        <v>1.8500102586357352E-2</v>
      </c>
      <c r="H497" s="2">
        <f t="shared" si="67"/>
        <v>1.2352936955040441</v>
      </c>
      <c r="I497" s="2">
        <f t="shared" si="68"/>
        <v>55.263149446028095</v>
      </c>
    </row>
    <row r="498" spans="1:9" ht="13.5" x14ac:dyDescent="0.25">
      <c r="A498" s="3">
        <f>TITRES_STAT!B501</f>
        <v>42731</v>
      </c>
      <c r="B498" s="6">
        <f>TITRES_STAT!D501</f>
        <v>5.0049000000000001</v>
      </c>
      <c r="C498" s="2">
        <f t="shared" si="63"/>
        <v>2.289999999999992E-2</v>
      </c>
      <c r="D498" s="2">
        <f t="shared" si="64"/>
        <v>2.289999999999992E-2</v>
      </c>
      <c r="E498" s="2">
        <f t="shared" si="65"/>
        <v>0</v>
      </c>
      <c r="F498" s="2">
        <f t="shared" si="70"/>
        <v>2.2856412941740629E-2</v>
      </c>
      <c r="G498" s="2">
        <f t="shared" si="70"/>
        <v>1.7178666687331829E-2</v>
      </c>
      <c r="H498" s="2">
        <f t="shared" si="67"/>
        <v>1.3305114627199663</v>
      </c>
      <c r="I498" s="2">
        <f t="shared" si="68"/>
        <v>57.090964108243917</v>
      </c>
    </row>
    <row r="499" spans="1:9" ht="13.5" x14ac:dyDescent="0.25">
      <c r="A499" s="3">
        <f>TITRES_STAT!B502</f>
        <v>42732</v>
      </c>
      <c r="B499" s="6">
        <f>TITRES_STAT!D502</f>
        <v>5.0125000000000002</v>
      </c>
      <c r="C499" s="2">
        <f t="shared" si="63"/>
        <v>7.6000000000000512E-3</v>
      </c>
      <c r="D499" s="2">
        <f t="shared" si="64"/>
        <v>7.6000000000000512E-3</v>
      </c>
      <c r="E499" s="2">
        <f t="shared" si="65"/>
        <v>0</v>
      </c>
      <c r="F499" s="2">
        <f t="shared" si="70"/>
        <v>2.1766669160187734E-2</v>
      </c>
      <c r="G499" s="2">
        <f t="shared" si="70"/>
        <v>1.5951619066808125E-2</v>
      </c>
      <c r="H499" s="2">
        <f t="shared" si="67"/>
        <v>1.3645429388092316</v>
      </c>
      <c r="I499" s="2">
        <f t="shared" si="68"/>
        <v>57.708528629909608</v>
      </c>
    </row>
    <row r="500" spans="1:9" ht="13.5" x14ac:dyDescent="0.25">
      <c r="A500" s="3">
        <f>TITRES_STAT!B503</f>
        <v>42733</v>
      </c>
      <c r="B500" s="6">
        <f>TITRES_STAT!D503</f>
        <v>5.0887000000000002</v>
      </c>
      <c r="C500" s="2">
        <f t="shared" si="63"/>
        <v>7.6200000000000045E-2</v>
      </c>
      <c r="D500" s="2">
        <f t="shared" si="64"/>
        <v>7.6200000000000045E-2</v>
      </c>
      <c r="E500" s="2">
        <f t="shared" si="65"/>
        <v>0</v>
      </c>
      <c r="F500" s="2">
        <f t="shared" si="70"/>
        <v>2.5654764220174327E-2</v>
      </c>
      <c r="G500" s="2">
        <f t="shared" si="70"/>
        <v>1.4812217704893259E-2</v>
      </c>
      <c r="H500" s="2">
        <f t="shared" si="67"/>
        <v>1.7320002130200396</v>
      </c>
      <c r="I500" s="2">
        <f t="shared" si="68"/>
        <v>63.396781770577967</v>
      </c>
    </row>
    <row r="501" spans="1:9" ht="13.5" x14ac:dyDescent="0.25">
      <c r="A501" s="3">
        <f>TITRES_STAT!B504</f>
        <v>42734</v>
      </c>
      <c r="B501" s="6">
        <f>TITRES_STAT!D504</f>
        <v>5.2409999999999997</v>
      </c>
      <c r="C501" s="2">
        <f t="shared" si="63"/>
        <v>0.15229999999999944</v>
      </c>
      <c r="D501" s="2">
        <f t="shared" si="64"/>
        <v>0.15229999999999944</v>
      </c>
      <c r="E501" s="2">
        <f t="shared" si="65"/>
        <v>0</v>
      </c>
      <c r="F501" s="2">
        <f t="shared" si="70"/>
        <v>3.4700852490161839E-2</v>
      </c>
      <c r="G501" s="2">
        <f t="shared" si="70"/>
        <v>1.3754202154543741E-2</v>
      </c>
      <c r="H501" s="2">
        <f t="shared" si="67"/>
        <v>2.5229273279728779</v>
      </c>
      <c r="I501" s="2">
        <f t="shared" si="68"/>
        <v>71.614515233971389</v>
      </c>
    </row>
    <row r="502" spans="1:9" ht="13.5" x14ac:dyDescent="0.25">
      <c r="A502" s="3">
        <f>TITRES_STAT!B505</f>
        <v>42737</v>
      </c>
      <c r="B502" s="6">
        <f>TITRES_STAT!D505</f>
        <v>5.2487000000000004</v>
      </c>
      <c r="C502" s="2">
        <f t="shared" si="63"/>
        <v>7.7000000000007063E-3</v>
      </c>
      <c r="D502" s="2">
        <f t="shared" si="64"/>
        <v>7.7000000000007063E-3</v>
      </c>
      <c r="E502" s="2">
        <f t="shared" si="65"/>
        <v>0</v>
      </c>
      <c r="F502" s="2">
        <f t="shared" si="70"/>
        <v>3.2772220169436046E-2</v>
      </c>
      <c r="G502" s="2">
        <f t="shared" si="70"/>
        <v>1.2771759143504901E-2</v>
      </c>
      <c r="H502" s="2">
        <f t="shared" si="67"/>
        <v>2.5659910902800269</v>
      </c>
      <c r="I502" s="2">
        <f t="shared" si="68"/>
        <v>71.957305145104186</v>
      </c>
    </row>
    <row r="503" spans="1:9" ht="13.5" x14ac:dyDescent="0.25">
      <c r="A503" s="3">
        <f>TITRES_STAT!B506</f>
        <v>42738</v>
      </c>
      <c r="B503" s="6">
        <f>TITRES_STAT!D506</f>
        <v>5.1801000000000004</v>
      </c>
      <c r="C503" s="2">
        <f t="shared" si="63"/>
        <v>-6.8599999999999994E-2</v>
      </c>
      <c r="D503" s="2">
        <f t="shared" si="64"/>
        <v>0</v>
      </c>
      <c r="E503" s="2">
        <f t="shared" si="65"/>
        <v>6.8599999999999994E-2</v>
      </c>
      <c r="F503" s="2">
        <f t="shared" si="70"/>
        <v>3.0431347300190616E-2</v>
      </c>
      <c r="G503" s="2">
        <f t="shared" si="70"/>
        <v>1.6759490633254551E-2</v>
      </c>
      <c r="H503" s="2">
        <f t="shared" si="67"/>
        <v>1.8157680305514814</v>
      </c>
      <c r="I503" s="2">
        <f t="shared" si="68"/>
        <v>64.485710855799965</v>
      </c>
    </row>
    <row r="504" spans="1:9" ht="13.5" x14ac:dyDescent="0.25">
      <c r="A504" s="3">
        <f>TITRES_STAT!B507</f>
        <v>42739</v>
      </c>
      <c r="B504" s="6">
        <f>TITRES_STAT!D507</f>
        <v>5.1268000000000002</v>
      </c>
      <c r="C504" s="2">
        <f t="shared" si="63"/>
        <v>-5.3300000000000125E-2</v>
      </c>
      <c r="D504" s="2">
        <f t="shared" si="64"/>
        <v>0</v>
      </c>
      <c r="E504" s="2">
        <f t="shared" si="65"/>
        <v>5.3300000000000125E-2</v>
      </c>
      <c r="F504" s="2">
        <f t="shared" si="70"/>
        <v>2.8257679635891288E-2</v>
      </c>
      <c r="G504" s="2">
        <f t="shared" si="70"/>
        <v>1.9369527016593523E-2</v>
      </c>
      <c r="H504" s="2">
        <f t="shared" si="67"/>
        <v>1.4588729818587438</v>
      </c>
      <c r="I504" s="2">
        <f t="shared" si="68"/>
        <v>59.33096148610057</v>
      </c>
    </row>
    <row r="505" spans="1:9" ht="13.5" x14ac:dyDescent="0.25">
      <c r="A505" s="3">
        <f>TITRES_STAT!B508</f>
        <v>42740</v>
      </c>
      <c r="B505" s="6">
        <f>TITRES_STAT!D508</f>
        <v>5.0278</v>
      </c>
      <c r="C505" s="2">
        <f t="shared" si="63"/>
        <v>-9.9000000000000199E-2</v>
      </c>
      <c r="D505" s="2">
        <f t="shared" si="64"/>
        <v>0</v>
      </c>
      <c r="E505" s="2">
        <f t="shared" si="65"/>
        <v>9.9000000000000199E-2</v>
      </c>
      <c r="F505" s="2">
        <f t="shared" si="70"/>
        <v>2.6239273947613339E-2</v>
      </c>
      <c r="G505" s="2">
        <f t="shared" si="70"/>
        <v>2.5057417943979716E-2</v>
      </c>
      <c r="H505" s="2">
        <f t="shared" si="67"/>
        <v>1.0471659133545153</v>
      </c>
      <c r="I505" s="2">
        <f t="shared" si="68"/>
        <v>51.151980722393638</v>
      </c>
    </row>
    <row r="506" spans="1:9" ht="13.5" x14ac:dyDescent="0.25">
      <c r="A506" s="3">
        <f>TITRES_STAT!B509</f>
        <v>42741</v>
      </c>
      <c r="B506" s="6">
        <f>TITRES_STAT!D509</f>
        <v>5.1115000000000004</v>
      </c>
      <c r="C506" s="2">
        <f t="shared" si="63"/>
        <v>8.370000000000033E-2</v>
      </c>
      <c r="D506" s="2">
        <f t="shared" si="64"/>
        <v>8.370000000000033E-2</v>
      </c>
      <c r="E506" s="2">
        <f t="shared" si="65"/>
        <v>0</v>
      </c>
      <c r="F506" s="2">
        <f t="shared" si="70"/>
        <v>3.0343611522783837E-2</v>
      </c>
      <c r="G506" s="2">
        <f t="shared" si="70"/>
        <v>2.3267602376552593E-2</v>
      </c>
      <c r="H506" s="2">
        <f t="shared" si="67"/>
        <v>1.3041142371146042</v>
      </c>
      <c r="I506" s="2">
        <f t="shared" si="68"/>
        <v>56.599374115569901</v>
      </c>
    </row>
    <row r="507" spans="1:9" ht="13.5" x14ac:dyDescent="0.25">
      <c r="A507" s="3">
        <f>TITRES_STAT!B510</f>
        <v>42744</v>
      </c>
      <c r="B507" s="6">
        <f>TITRES_STAT!D510</f>
        <v>5.1649000000000003</v>
      </c>
      <c r="C507" s="2">
        <f t="shared" si="63"/>
        <v>5.3399999999999892E-2</v>
      </c>
      <c r="D507" s="2">
        <f t="shared" si="64"/>
        <v>5.3399999999999892E-2</v>
      </c>
      <c r="E507" s="2">
        <f t="shared" si="65"/>
        <v>0</v>
      </c>
      <c r="F507" s="2">
        <f t="shared" si="70"/>
        <v>3.199049641401356E-2</v>
      </c>
      <c r="G507" s="2">
        <f t="shared" si="70"/>
        <v>2.1605630778227407E-2</v>
      </c>
      <c r="H507" s="2">
        <f t="shared" si="67"/>
        <v>1.48065551718357</v>
      </c>
      <c r="I507" s="2">
        <f t="shared" si="68"/>
        <v>59.688074661194513</v>
      </c>
    </row>
    <row r="508" spans="1:9" ht="13.5" x14ac:dyDescent="0.25">
      <c r="A508" s="3">
        <f>TITRES_STAT!B511</f>
        <v>42745</v>
      </c>
      <c r="B508" s="6">
        <f>TITRES_STAT!D511</f>
        <v>5.1573000000000002</v>
      </c>
      <c r="C508" s="2">
        <f t="shared" si="63"/>
        <v>-7.6000000000000512E-3</v>
      </c>
      <c r="D508" s="2">
        <f t="shared" si="64"/>
        <v>0</v>
      </c>
      <c r="E508" s="2">
        <f t="shared" si="65"/>
        <v>7.6000000000000512E-3</v>
      </c>
      <c r="F508" s="2">
        <f t="shared" si="70"/>
        <v>2.9705460955869734E-2</v>
      </c>
      <c r="G508" s="2">
        <f t="shared" si="70"/>
        <v>2.0605228579782593E-2</v>
      </c>
      <c r="H508" s="2">
        <f t="shared" si="67"/>
        <v>1.4416467568341413</v>
      </c>
      <c r="I508" s="2">
        <f t="shared" si="68"/>
        <v>59.044034637647265</v>
      </c>
    </row>
    <row r="509" spans="1:9" ht="13.5" x14ac:dyDescent="0.25">
      <c r="A509" s="3">
        <f>TITRES_STAT!B512</f>
        <v>42746</v>
      </c>
      <c r="B509" s="6">
        <f>TITRES_STAT!D512</f>
        <v>5.1573000000000002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2.7583642316164753E-2</v>
      </c>
      <c r="G509" s="2">
        <f t="shared" si="71"/>
        <v>1.9133426538369552E-2</v>
      </c>
      <c r="H509" s="2">
        <f t="shared" si="67"/>
        <v>1.4416467568341411</v>
      </c>
      <c r="I509" s="2">
        <f t="shared" si="68"/>
        <v>59.044034637647258</v>
      </c>
    </row>
    <row r="510" spans="1:9" ht="13.5" x14ac:dyDescent="0.25">
      <c r="A510" s="3">
        <f>TITRES_STAT!B513</f>
        <v>42747</v>
      </c>
      <c r="B510" s="6">
        <f>TITRES_STAT!D513</f>
        <v>5.1573000000000002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2.5613382150724413E-2</v>
      </c>
      <c r="G510" s="2">
        <f t="shared" si="71"/>
        <v>1.77667532142003E-2</v>
      </c>
      <c r="H510" s="2">
        <f t="shared" si="67"/>
        <v>1.4416467568341411</v>
      </c>
      <c r="I510" s="2">
        <f t="shared" si="68"/>
        <v>59.044034637647258</v>
      </c>
    </row>
    <row r="511" spans="1:9" ht="13.5" x14ac:dyDescent="0.25">
      <c r="A511" s="3">
        <f>TITRES_STAT!B514</f>
        <v>42748</v>
      </c>
      <c r="B511" s="6">
        <f>TITRES_STAT!D514</f>
        <v>5.1573000000000002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2.3783854854244096E-2</v>
      </c>
      <c r="G511" s="2">
        <f t="shared" si="71"/>
        <v>1.6497699413185993E-2</v>
      </c>
      <c r="H511" s="2">
        <f t="shared" si="67"/>
        <v>1.4416467568341409</v>
      </c>
      <c r="I511" s="2">
        <f t="shared" si="68"/>
        <v>59.04403463764725</v>
      </c>
    </row>
    <row r="512" spans="1:9" ht="13.5" x14ac:dyDescent="0.25">
      <c r="A512" s="3">
        <f>TITRES_STAT!B515</f>
        <v>42751</v>
      </c>
      <c r="B512" s="6">
        <f>TITRES_STAT!D515</f>
        <v>5.1573000000000002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2.2085008078940947E-2</v>
      </c>
      <c r="G512" s="2">
        <f t="shared" si="71"/>
        <v>1.5319292312244137E-2</v>
      </c>
      <c r="H512" s="2">
        <f t="shared" si="67"/>
        <v>1.4416467568341409</v>
      </c>
      <c r="I512" s="2">
        <f t="shared" si="68"/>
        <v>59.04403463764725</v>
      </c>
    </row>
    <row r="513" spans="1:9" ht="13.5" x14ac:dyDescent="0.25">
      <c r="A513" s="3">
        <f>TITRES_STAT!B516</f>
        <v>42752</v>
      </c>
      <c r="B513" s="6">
        <f>TITRES_STAT!D516</f>
        <v>5.1039000000000003</v>
      </c>
      <c r="C513" s="2">
        <f t="shared" si="63"/>
        <v>-5.3399999999999892E-2</v>
      </c>
      <c r="D513" s="2">
        <f t="shared" si="64"/>
        <v>0</v>
      </c>
      <c r="E513" s="2">
        <f t="shared" si="65"/>
        <v>5.3399999999999892E-2</v>
      </c>
      <c r="F513" s="2">
        <f t="shared" si="71"/>
        <v>2.0507507501873738E-2</v>
      </c>
      <c r="G513" s="2">
        <f t="shared" si="71"/>
        <v>1.8039342861369545E-2</v>
      </c>
      <c r="H513" s="2">
        <f t="shared" si="67"/>
        <v>1.1368212057097522</v>
      </c>
      <c r="I513" s="2">
        <f t="shared" si="68"/>
        <v>53.201512727039479</v>
      </c>
    </row>
    <row r="514" spans="1:9" ht="13.5" x14ac:dyDescent="0.25">
      <c r="A514" s="3">
        <f>TITRES_STAT!B517</f>
        <v>42753</v>
      </c>
      <c r="B514" s="6">
        <f>TITRES_STAT!D517</f>
        <v>5.0963000000000003</v>
      </c>
      <c r="C514" s="2">
        <f t="shared" si="63"/>
        <v>-7.6000000000000512E-3</v>
      </c>
      <c r="D514" s="2">
        <f t="shared" si="64"/>
        <v>0</v>
      </c>
      <c r="E514" s="2">
        <f t="shared" si="65"/>
        <v>7.6000000000000512E-3</v>
      </c>
      <c r="F514" s="2">
        <f t="shared" si="71"/>
        <v>1.9042685537454185E-2</v>
      </c>
      <c r="G514" s="2">
        <f t="shared" si="71"/>
        <v>1.7293675514128866E-2</v>
      </c>
      <c r="H514" s="2">
        <f t="shared" si="67"/>
        <v>1.1011358182299873</v>
      </c>
      <c r="I514" s="2">
        <f t="shared" si="68"/>
        <v>52.40669397362386</v>
      </c>
    </row>
    <row r="515" spans="1:9" ht="13.5" x14ac:dyDescent="0.25">
      <c r="A515" s="3">
        <f>TITRES_STAT!B518</f>
        <v>42754</v>
      </c>
      <c r="B515" s="6">
        <f>TITRES_STAT!D518</f>
        <v>4.9897</v>
      </c>
      <c r="C515" s="2">
        <f t="shared" ref="C515:C578" si="72">B515-B514</f>
        <v>-0.10660000000000025</v>
      </c>
      <c r="D515" s="2">
        <f t="shared" ref="D515:D578" si="73">IF(C515&gt;0,C515,0)</f>
        <v>0</v>
      </c>
      <c r="E515" s="2">
        <f t="shared" ref="E515:E578" si="74">IF(C515&lt;0,-C515,0)</f>
        <v>0.10660000000000025</v>
      </c>
      <c r="F515" s="2">
        <f t="shared" si="71"/>
        <v>1.7682493713350313E-2</v>
      </c>
      <c r="G515" s="2">
        <f t="shared" si="71"/>
        <v>2.367269869169111E-2</v>
      </c>
      <c r="H515" s="2">
        <f t="shared" si="67"/>
        <v>0.74695724148918852</v>
      </c>
      <c r="I515" s="2">
        <f t="shared" si="68"/>
        <v>42.757614425207514</v>
      </c>
    </row>
    <row r="516" spans="1:9" ht="13.5" x14ac:dyDescent="0.25">
      <c r="A516" s="3">
        <f>TITRES_STAT!B519</f>
        <v>42755</v>
      </c>
      <c r="B516" s="6">
        <f>TITRES_STAT!D519</f>
        <v>4.9897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1.6419458448111005E-2</v>
      </c>
      <c r="G516" s="2">
        <f t="shared" si="71"/>
        <v>2.1981791642284604E-2</v>
      </c>
      <c r="H516" s="2">
        <f t="shared" si="67"/>
        <v>0.74695724148918841</v>
      </c>
      <c r="I516" s="2">
        <f t="shared" si="68"/>
        <v>42.757614425207507</v>
      </c>
    </row>
    <row r="517" spans="1:9" ht="13.5" x14ac:dyDescent="0.25">
      <c r="A517" s="3">
        <f>TITRES_STAT!B520</f>
        <v>42758</v>
      </c>
      <c r="B517" s="6">
        <f>TITRES_STAT!D520</f>
        <v>4.9516</v>
      </c>
      <c r="C517" s="2">
        <f t="shared" si="72"/>
        <v>-3.8100000000000023E-2</v>
      </c>
      <c r="D517" s="2">
        <f t="shared" si="73"/>
        <v>0</v>
      </c>
      <c r="E517" s="2">
        <f t="shared" si="74"/>
        <v>3.8100000000000023E-2</v>
      </c>
      <c r="F517" s="2">
        <f t="shared" si="71"/>
        <v>1.5246639987531646E-2</v>
      </c>
      <c r="G517" s="2">
        <f t="shared" si="71"/>
        <v>2.3133092239264276E-2</v>
      </c>
      <c r="H517" s="2">
        <f t="shared" si="67"/>
        <v>0.65908352544642557</v>
      </c>
      <c r="I517" s="2">
        <f t="shared" si="68"/>
        <v>39.725759151823269</v>
      </c>
    </row>
    <row r="518" spans="1:9" ht="13.5" x14ac:dyDescent="0.25">
      <c r="A518" s="3">
        <f>TITRES_STAT!B521</f>
        <v>42759</v>
      </c>
      <c r="B518" s="6">
        <f>TITRES_STAT!D521</f>
        <v>4.9363000000000001</v>
      </c>
      <c r="C518" s="2">
        <f t="shared" si="72"/>
        <v>-1.5299999999999869E-2</v>
      </c>
      <c r="D518" s="2">
        <f t="shared" si="73"/>
        <v>0</v>
      </c>
      <c r="E518" s="2">
        <f t="shared" si="74"/>
        <v>1.5299999999999869E-2</v>
      </c>
      <c r="F518" s="2">
        <f t="shared" si="71"/>
        <v>1.4157594274136528E-2</v>
      </c>
      <c r="G518" s="2">
        <f t="shared" si="71"/>
        <v>2.2573585650745388E-2</v>
      </c>
      <c r="H518" s="2">
        <f t="shared" si="67"/>
        <v>0.62717525222533888</v>
      </c>
      <c r="I518" s="2">
        <f t="shared" si="68"/>
        <v>38.543804754135031</v>
      </c>
    </row>
    <row r="519" spans="1:9" ht="13.5" x14ac:dyDescent="0.25">
      <c r="A519" s="3">
        <f>TITRES_STAT!B522</f>
        <v>42760</v>
      </c>
      <c r="B519" s="6">
        <f>TITRES_STAT!D522</f>
        <v>4.9135</v>
      </c>
      <c r="C519" s="2">
        <f t="shared" si="72"/>
        <v>-2.2800000000000153E-2</v>
      </c>
      <c r="D519" s="2">
        <f t="shared" si="73"/>
        <v>0</v>
      </c>
      <c r="E519" s="2">
        <f t="shared" si="74"/>
        <v>2.2800000000000153E-2</v>
      </c>
      <c r="F519" s="2">
        <f t="shared" si="71"/>
        <v>1.3146337540269634E-2</v>
      </c>
      <c r="G519" s="2">
        <f t="shared" si="71"/>
        <v>2.2589758104263585E-2</v>
      </c>
      <c r="H519" s="2">
        <f t="shared" si="67"/>
        <v>0.581960084724785</v>
      </c>
      <c r="I519" s="2">
        <f t="shared" si="68"/>
        <v>36.787279928496368</v>
      </c>
    </row>
    <row r="520" spans="1:9" ht="13.5" x14ac:dyDescent="0.25">
      <c r="A520" s="3">
        <f>TITRES_STAT!B523</f>
        <v>42761</v>
      </c>
      <c r="B520" s="6">
        <f>TITRES_STAT!D523</f>
        <v>4.944</v>
      </c>
      <c r="C520" s="2">
        <f t="shared" si="72"/>
        <v>3.0499999999999972E-2</v>
      </c>
      <c r="D520" s="2">
        <f t="shared" si="73"/>
        <v>3.0499999999999972E-2</v>
      </c>
      <c r="E520" s="2">
        <f t="shared" si="74"/>
        <v>0</v>
      </c>
      <c r="F520" s="2">
        <f t="shared" si="71"/>
        <v>1.4385884858821802E-2</v>
      </c>
      <c r="G520" s="2">
        <f t="shared" si="71"/>
        <v>2.0976203953959043E-2</v>
      </c>
      <c r="H520" s="2">
        <f t="shared" si="67"/>
        <v>0.6858192688437611</v>
      </c>
      <c r="I520" s="2">
        <f t="shared" si="68"/>
        <v>40.681660336824727</v>
      </c>
    </row>
    <row r="521" spans="1:9" ht="13.5" x14ac:dyDescent="0.25">
      <c r="A521" s="3">
        <f>TITRES_STAT!B524</f>
        <v>42762</v>
      </c>
      <c r="B521" s="6">
        <f>TITRES_STAT!D524</f>
        <v>4.944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1.3358321654620245E-2</v>
      </c>
      <c r="G521" s="2">
        <f t="shared" si="71"/>
        <v>1.9477903671533396E-2</v>
      </c>
      <c r="H521" s="2">
        <f t="shared" si="67"/>
        <v>0.6858192688437611</v>
      </c>
      <c r="I521" s="2">
        <f t="shared" si="68"/>
        <v>40.681660336824727</v>
      </c>
    </row>
    <row r="522" spans="1:9" ht="13.5" x14ac:dyDescent="0.25">
      <c r="A522" s="3">
        <f>TITRES_STAT!B525</f>
        <v>42765</v>
      </c>
      <c r="B522" s="6">
        <f>TITRES_STAT!D525</f>
        <v>4.944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1.2404155822147369E-2</v>
      </c>
      <c r="G522" s="2">
        <f t="shared" si="71"/>
        <v>1.8086624837852439E-2</v>
      </c>
      <c r="H522" s="2">
        <f t="shared" si="67"/>
        <v>0.6858192688437611</v>
      </c>
      <c r="I522" s="2">
        <f t="shared" si="68"/>
        <v>40.681660336824727</v>
      </c>
    </row>
    <row r="523" spans="1:9" ht="13.5" x14ac:dyDescent="0.25">
      <c r="A523" s="3">
        <f>TITRES_STAT!B526</f>
        <v>42766</v>
      </c>
      <c r="B523" s="6">
        <f>TITRES_STAT!D526</f>
        <v>4.9897</v>
      </c>
      <c r="C523" s="2">
        <f t="shared" si="72"/>
        <v>4.5700000000000074E-2</v>
      </c>
      <c r="D523" s="2">
        <f t="shared" si="73"/>
        <v>4.5700000000000074E-2</v>
      </c>
      <c r="E523" s="2">
        <f t="shared" si="74"/>
        <v>0</v>
      </c>
      <c r="F523" s="2">
        <f t="shared" si="71"/>
        <v>1.4782430406279705E-2</v>
      </c>
      <c r="G523" s="2">
        <f t="shared" si="71"/>
        <v>1.679472306372012E-2</v>
      </c>
      <c r="H523" s="2">
        <f t="shared" si="67"/>
        <v>0.88018304024391092</v>
      </c>
      <c r="I523" s="2">
        <f t="shared" si="68"/>
        <v>46.813688954971497</v>
      </c>
    </row>
    <row r="524" spans="1:9" ht="13.5" x14ac:dyDescent="0.25">
      <c r="A524" s="3">
        <f>TITRES_STAT!B527</f>
        <v>42767</v>
      </c>
      <c r="B524" s="6">
        <f>TITRES_STAT!D527</f>
        <v>4.883</v>
      </c>
      <c r="C524" s="2">
        <f t="shared" si="72"/>
        <v>-0.10670000000000002</v>
      </c>
      <c r="D524" s="2">
        <f t="shared" si="73"/>
        <v>0</v>
      </c>
      <c r="E524" s="2">
        <f t="shared" si="74"/>
        <v>0.10670000000000002</v>
      </c>
      <c r="F524" s="2">
        <f t="shared" si="71"/>
        <v>1.3726542520116869E-2</v>
      </c>
      <c r="G524" s="2">
        <f t="shared" si="71"/>
        <v>2.3216528559168687E-2</v>
      </c>
      <c r="H524" s="2">
        <f t="shared" si="67"/>
        <v>0.59124009367438246</v>
      </c>
      <c r="I524" s="2">
        <f t="shared" si="68"/>
        <v>37.155932409240101</v>
      </c>
    </row>
    <row r="525" spans="1:9" ht="13.5" x14ac:dyDescent="0.25">
      <c r="A525" s="3">
        <f>TITRES_STAT!B528</f>
        <v>42768</v>
      </c>
      <c r="B525" s="6">
        <f>TITRES_STAT!D528</f>
        <v>4.9820000000000002</v>
      </c>
      <c r="C525" s="2">
        <f t="shared" si="72"/>
        <v>9.9000000000000199E-2</v>
      </c>
      <c r="D525" s="2">
        <f t="shared" si="73"/>
        <v>9.9000000000000199E-2</v>
      </c>
      <c r="E525" s="2">
        <f t="shared" si="74"/>
        <v>0</v>
      </c>
      <c r="F525" s="2">
        <f t="shared" ref="F525:G540" si="75">((F524*13)+D525)/14</f>
        <v>1.9817503768679967E-2</v>
      </c>
      <c r="G525" s="2">
        <f t="shared" si="75"/>
        <v>2.1558205090656639E-2</v>
      </c>
      <c r="H525" s="2">
        <f t="shared" si="67"/>
        <v>0.91925573976791353</v>
      </c>
      <c r="I525" s="2">
        <f t="shared" si="68"/>
        <v>47.896469486608112</v>
      </c>
    </row>
    <row r="526" spans="1:9" ht="13.5" x14ac:dyDescent="0.25">
      <c r="A526" s="3">
        <f>TITRES_STAT!B529</f>
        <v>42769</v>
      </c>
      <c r="B526" s="6">
        <f>TITRES_STAT!D529</f>
        <v>4.9820000000000002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1.8401967785202828E-2</v>
      </c>
      <c r="G526" s="2">
        <f t="shared" si="75"/>
        <v>2.0018333298466879E-2</v>
      </c>
      <c r="H526" s="2">
        <f t="shared" si="67"/>
        <v>0.91925573976791353</v>
      </c>
      <c r="I526" s="2">
        <f t="shared" si="68"/>
        <v>47.896469486608112</v>
      </c>
    </row>
    <row r="527" spans="1:9" ht="13.5" x14ac:dyDescent="0.25">
      <c r="A527" s="3">
        <f>TITRES_STAT!B530</f>
        <v>42772</v>
      </c>
      <c r="B527" s="6">
        <f>TITRES_STAT!D530</f>
        <v>5.2563000000000004</v>
      </c>
      <c r="C527" s="2">
        <f t="shared" si="72"/>
        <v>0.27430000000000021</v>
      </c>
      <c r="D527" s="2">
        <f t="shared" si="73"/>
        <v>0.27430000000000021</v>
      </c>
      <c r="E527" s="2">
        <f t="shared" si="74"/>
        <v>0</v>
      </c>
      <c r="F527" s="2">
        <f t="shared" si="75"/>
        <v>3.6680398657688351E-2</v>
      </c>
      <c r="G527" s="2">
        <f t="shared" si="75"/>
        <v>1.8588452348576388E-2</v>
      </c>
      <c r="H527" s="2">
        <f t="shared" si="67"/>
        <v>1.9732895439516001</v>
      </c>
      <c r="I527" s="2">
        <f t="shared" si="68"/>
        <v>66.36721768203688</v>
      </c>
    </row>
    <row r="528" spans="1:9" ht="13.5" x14ac:dyDescent="0.25">
      <c r="A528" s="3">
        <f>TITRES_STAT!B531</f>
        <v>42773</v>
      </c>
      <c r="B528" s="6">
        <f>TITRES_STAT!D531</f>
        <v>5.4923999999999999</v>
      </c>
      <c r="C528" s="2">
        <f t="shared" si="72"/>
        <v>0.23609999999999953</v>
      </c>
      <c r="D528" s="2">
        <f t="shared" si="73"/>
        <v>0.23609999999999953</v>
      </c>
      <c r="E528" s="2">
        <f t="shared" si="74"/>
        <v>0</v>
      </c>
      <c r="F528" s="2">
        <f t="shared" si="75"/>
        <v>5.0924655896424864E-2</v>
      </c>
      <c r="G528" s="2">
        <f t="shared" si="75"/>
        <v>1.7260705752249503E-2</v>
      </c>
      <c r="H528" s="2">
        <f t="shared" si="67"/>
        <v>2.950322925804358</v>
      </c>
      <c r="I528" s="2">
        <f t="shared" si="68"/>
        <v>74.685613840129747</v>
      </c>
    </row>
    <row r="529" spans="1:9" ht="13.5" x14ac:dyDescent="0.25">
      <c r="A529" s="3">
        <f>TITRES_STAT!B532</f>
        <v>42774</v>
      </c>
      <c r="B529" s="6">
        <f>TITRES_STAT!D532</f>
        <v>5.82</v>
      </c>
      <c r="C529" s="2">
        <f t="shared" si="72"/>
        <v>0.32760000000000034</v>
      </c>
      <c r="D529" s="2">
        <f t="shared" si="73"/>
        <v>0.32760000000000034</v>
      </c>
      <c r="E529" s="2">
        <f t="shared" si="74"/>
        <v>0</v>
      </c>
      <c r="F529" s="2">
        <f t="shared" si="75"/>
        <v>7.0687180475251687E-2</v>
      </c>
      <c r="G529" s="2">
        <f t="shared" si="75"/>
        <v>1.6027798198517396E-2</v>
      </c>
      <c r="H529" s="2">
        <f t="shared" ref="H529:H592" si="76">F529/G529</f>
        <v>4.4102864036427905</v>
      </c>
      <c r="I529" s="2">
        <f t="shared" ref="I529:I592" si="77">IF(G529=0,100,100-(100/(1+H529)))</f>
        <v>81.516690145521835</v>
      </c>
    </row>
    <row r="530" spans="1:9" ht="13.5" x14ac:dyDescent="0.25">
      <c r="A530" s="3">
        <f>TITRES_STAT!B533</f>
        <v>42775</v>
      </c>
      <c r="B530" s="6">
        <f>TITRES_STAT!D533</f>
        <v>5.7971000000000004</v>
      </c>
      <c r="C530" s="2">
        <f t="shared" si="72"/>
        <v>-2.289999999999992E-2</v>
      </c>
      <c r="D530" s="2">
        <f t="shared" si="73"/>
        <v>0</v>
      </c>
      <c r="E530" s="2">
        <f t="shared" si="74"/>
        <v>2.289999999999992E-2</v>
      </c>
      <c r="F530" s="2">
        <f t="shared" si="75"/>
        <v>6.5638096155590853E-2</v>
      </c>
      <c r="G530" s="2">
        <f t="shared" si="75"/>
        <v>1.6518669755766147E-2</v>
      </c>
      <c r="H530" s="2">
        <f t="shared" si="76"/>
        <v>3.9735703374467342</v>
      </c>
      <c r="I530" s="2">
        <f t="shared" si="77"/>
        <v>79.893719558546209</v>
      </c>
    </row>
    <row r="531" spans="1:9" ht="13.5" x14ac:dyDescent="0.25">
      <c r="A531" s="3">
        <f>TITRES_STAT!B534</f>
        <v>42776</v>
      </c>
      <c r="B531" s="6">
        <f>TITRES_STAT!D534</f>
        <v>5.7514000000000003</v>
      </c>
      <c r="C531" s="2">
        <f t="shared" si="72"/>
        <v>-4.5700000000000074E-2</v>
      </c>
      <c r="D531" s="2">
        <f t="shared" si="73"/>
        <v>0</v>
      </c>
      <c r="E531" s="2">
        <f t="shared" si="74"/>
        <v>4.5700000000000074E-2</v>
      </c>
      <c r="F531" s="2">
        <f t="shared" si="75"/>
        <v>6.0949660715905796E-2</v>
      </c>
      <c r="G531" s="2">
        <f t="shared" si="75"/>
        <v>1.8603050487497139E-2</v>
      </c>
      <c r="H531" s="2">
        <f t="shared" si="76"/>
        <v>3.2763261464494358</v>
      </c>
      <c r="I531" s="2">
        <f t="shared" si="77"/>
        <v>76.615441251358163</v>
      </c>
    </row>
    <row r="532" spans="1:9" ht="13.5" x14ac:dyDescent="0.25">
      <c r="A532" s="3">
        <f>TITRES_STAT!B535</f>
        <v>42779</v>
      </c>
      <c r="B532" s="6">
        <f>TITRES_STAT!D535</f>
        <v>5.7438000000000002</v>
      </c>
      <c r="C532" s="2">
        <f t="shared" si="72"/>
        <v>-7.6000000000000512E-3</v>
      </c>
      <c r="D532" s="2">
        <f t="shared" si="73"/>
        <v>0</v>
      </c>
      <c r="E532" s="2">
        <f t="shared" si="74"/>
        <v>7.6000000000000512E-3</v>
      </c>
      <c r="F532" s="2">
        <f t="shared" si="75"/>
        <v>5.6596113521912524E-2</v>
      </c>
      <c r="G532" s="2">
        <f t="shared" si="75"/>
        <v>1.7817118309818778E-2</v>
      </c>
      <c r="H532" s="2">
        <f t="shared" si="76"/>
        <v>3.1765020884843738</v>
      </c>
      <c r="I532" s="2">
        <f t="shared" si="77"/>
        <v>76.056518617403739</v>
      </c>
    </row>
    <row r="533" spans="1:9" ht="13.5" x14ac:dyDescent="0.25">
      <c r="A533" s="3">
        <f>TITRES_STAT!B536</f>
        <v>42780</v>
      </c>
      <c r="B533" s="6">
        <f>TITRES_STAT!D536</f>
        <v>5.6372</v>
      </c>
      <c r="C533" s="2">
        <f t="shared" si="72"/>
        <v>-0.10660000000000025</v>
      </c>
      <c r="D533" s="2">
        <f t="shared" si="73"/>
        <v>0</v>
      </c>
      <c r="E533" s="2">
        <f t="shared" si="74"/>
        <v>0.10660000000000025</v>
      </c>
      <c r="F533" s="2">
        <f t="shared" si="75"/>
        <v>5.2553533984633062E-2</v>
      </c>
      <c r="G533" s="2">
        <f t="shared" si="75"/>
        <v>2.415875271626031E-2</v>
      </c>
      <c r="H533" s="2">
        <f t="shared" si="76"/>
        <v>2.1753413597905382</v>
      </c>
      <c r="I533" s="2">
        <f t="shared" si="77"/>
        <v>68.507322939730642</v>
      </c>
    </row>
    <row r="534" spans="1:9" ht="13.5" x14ac:dyDescent="0.25">
      <c r="A534" s="3">
        <f>TITRES_STAT!B537</f>
        <v>42781</v>
      </c>
      <c r="B534" s="6">
        <f>TITRES_STAT!D537</f>
        <v>5.5609999999999999</v>
      </c>
      <c r="C534" s="2">
        <f t="shared" si="72"/>
        <v>-7.6200000000000045E-2</v>
      </c>
      <c r="D534" s="2">
        <f t="shared" si="73"/>
        <v>0</v>
      </c>
      <c r="E534" s="2">
        <f t="shared" si="74"/>
        <v>7.6200000000000045E-2</v>
      </c>
      <c r="F534" s="2">
        <f t="shared" si="75"/>
        <v>4.8799710128587845E-2</v>
      </c>
      <c r="G534" s="2">
        <f t="shared" si="75"/>
        <v>2.7875984665098861E-2</v>
      </c>
      <c r="H534" s="2">
        <f t="shared" si="76"/>
        <v>1.7506004080166464</v>
      </c>
      <c r="I534" s="2">
        <f t="shared" si="77"/>
        <v>63.644301182916571</v>
      </c>
    </row>
    <row r="535" spans="1:9" ht="13.5" x14ac:dyDescent="0.25">
      <c r="A535" s="3">
        <f>TITRES_STAT!B538</f>
        <v>42782</v>
      </c>
      <c r="B535" s="6">
        <f>TITRES_STAT!D538</f>
        <v>5.4695999999999998</v>
      </c>
      <c r="C535" s="2">
        <f t="shared" si="72"/>
        <v>-9.1400000000000148E-2</v>
      </c>
      <c r="D535" s="2">
        <f t="shared" si="73"/>
        <v>0</v>
      </c>
      <c r="E535" s="2">
        <f t="shared" si="74"/>
        <v>9.1400000000000148E-2</v>
      </c>
      <c r="F535" s="2">
        <f t="shared" si="75"/>
        <v>4.5314016547974421E-2</v>
      </c>
      <c r="G535" s="2">
        <f t="shared" si="75"/>
        <v>3.241341433187752E-2</v>
      </c>
      <c r="H535" s="2">
        <f t="shared" si="76"/>
        <v>1.3980019532656758</v>
      </c>
      <c r="I535" s="2">
        <f t="shared" si="77"/>
        <v>58.298616119216753</v>
      </c>
    </row>
    <row r="536" spans="1:9" ht="13.5" x14ac:dyDescent="0.25">
      <c r="A536" s="3">
        <f>TITRES_STAT!B539</f>
        <v>42783</v>
      </c>
      <c r="B536" s="6">
        <f>TITRES_STAT!D539</f>
        <v>5.4695999999999998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4.2077301080261961E-2</v>
      </c>
      <c r="G536" s="2">
        <f t="shared" si="75"/>
        <v>3.0098170451029128E-2</v>
      </c>
      <c r="H536" s="2">
        <f t="shared" si="76"/>
        <v>1.3980019532656756</v>
      </c>
      <c r="I536" s="2">
        <f t="shared" si="77"/>
        <v>58.298616119216746</v>
      </c>
    </row>
    <row r="537" spans="1:9" ht="13.5" x14ac:dyDescent="0.25">
      <c r="A537" s="3">
        <f>TITRES_STAT!B540</f>
        <v>42786</v>
      </c>
      <c r="B537" s="6">
        <f>TITRES_STAT!D540</f>
        <v>5.5609999999999999</v>
      </c>
      <c r="C537" s="2">
        <f t="shared" si="72"/>
        <v>9.1400000000000148E-2</v>
      </c>
      <c r="D537" s="2">
        <f t="shared" si="73"/>
        <v>9.1400000000000148E-2</v>
      </c>
      <c r="E537" s="2">
        <f t="shared" si="74"/>
        <v>0</v>
      </c>
      <c r="F537" s="2">
        <f t="shared" si="75"/>
        <v>4.5600351003100399E-2</v>
      </c>
      <c r="G537" s="2">
        <f t="shared" si="75"/>
        <v>2.7948301133098478E-2</v>
      </c>
      <c r="H537" s="2">
        <f t="shared" si="76"/>
        <v>1.6315965248097688</v>
      </c>
      <c r="I537" s="2">
        <f t="shared" si="77"/>
        <v>62.000253816557716</v>
      </c>
    </row>
    <row r="538" spans="1:9" ht="13.5" x14ac:dyDescent="0.25">
      <c r="A538" s="3">
        <f>TITRES_STAT!B541</f>
        <v>42787</v>
      </c>
      <c r="B538" s="6">
        <f>TITRES_STAT!D541</f>
        <v>5.5533999999999999</v>
      </c>
      <c r="C538" s="2">
        <f t="shared" si="72"/>
        <v>-7.6000000000000512E-3</v>
      </c>
      <c r="D538" s="2">
        <f t="shared" si="73"/>
        <v>0</v>
      </c>
      <c r="E538" s="2">
        <f t="shared" si="74"/>
        <v>7.6000000000000512E-3</v>
      </c>
      <c r="F538" s="2">
        <f t="shared" si="75"/>
        <v>4.2343183074307511E-2</v>
      </c>
      <c r="G538" s="2">
        <f t="shared" si="75"/>
        <v>2.6494851052162875E-2</v>
      </c>
      <c r="H538" s="2">
        <f t="shared" si="76"/>
        <v>1.5981664886865208</v>
      </c>
      <c r="I538" s="2">
        <f t="shared" si="77"/>
        <v>61.511319449526852</v>
      </c>
    </row>
    <row r="539" spans="1:9" ht="13.5" x14ac:dyDescent="0.25">
      <c r="A539" s="3">
        <f>TITRES_STAT!B542</f>
        <v>42788</v>
      </c>
      <c r="B539" s="6">
        <f>TITRES_STAT!D542</f>
        <v>5.6219000000000001</v>
      </c>
      <c r="C539" s="2">
        <f t="shared" si="72"/>
        <v>6.8500000000000227E-2</v>
      </c>
      <c r="D539" s="2">
        <f t="shared" si="73"/>
        <v>6.8500000000000227E-2</v>
      </c>
      <c r="E539" s="2">
        <f t="shared" si="74"/>
        <v>0</v>
      </c>
      <c r="F539" s="2">
        <f t="shared" si="75"/>
        <v>4.4211527140428419E-2</v>
      </c>
      <c r="G539" s="2">
        <f t="shared" si="75"/>
        <v>2.4602361691294098E-2</v>
      </c>
      <c r="H539" s="2">
        <f t="shared" si="76"/>
        <v>1.7970440275281909</v>
      </c>
      <c r="I539" s="2">
        <f t="shared" si="77"/>
        <v>64.247970709144624</v>
      </c>
    </row>
    <row r="540" spans="1:9" ht="13.5" x14ac:dyDescent="0.25">
      <c r="A540" s="3">
        <f>TITRES_STAT!B543</f>
        <v>42789</v>
      </c>
      <c r="B540" s="6">
        <f>TITRES_STAT!D543</f>
        <v>5.6219000000000001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4.1053560916112106E-2</v>
      </c>
      <c r="G540" s="2">
        <f t="shared" si="75"/>
        <v>2.284505014191595E-2</v>
      </c>
      <c r="H540" s="2">
        <f t="shared" si="76"/>
        <v>1.7970440275281907</v>
      </c>
      <c r="I540" s="2">
        <f t="shared" si="77"/>
        <v>64.247970709144624</v>
      </c>
    </row>
    <row r="541" spans="1:9" ht="13.5" x14ac:dyDescent="0.25">
      <c r="A541" s="3">
        <f>TITRES_STAT!B544</f>
        <v>42790</v>
      </c>
      <c r="B541" s="6">
        <f>TITRES_STAT!D544</f>
        <v>5.6219000000000001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3.812116370781838E-2</v>
      </c>
      <c r="G541" s="2">
        <f t="shared" si="78"/>
        <v>2.121326084606481E-2</v>
      </c>
      <c r="H541" s="2">
        <f t="shared" si="76"/>
        <v>1.7970440275281907</v>
      </c>
      <c r="I541" s="2">
        <f t="shared" si="77"/>
        <v>64.247970709144624</v>
      </c>
    </row>
    <row r="542" spans="1:9" ht="13.5" x14ac:dyDescent="0.25">
      <c r="A542" s="3">
        <f>TITRES_STAT!B545</f>
        <v>42793</v>
      </c>
      <c r="B542" s="6">
        <f>TITRES_STAT!D545</f>
        <v>5.6143000000000001</v>
      </c>
      <c r="C542" s="2">
        <f t="shared" si="72"/>
        <v>-7.6000000000000512E-3</v>
      </c>
      <c r="D542" s="2">
        <f t="shared" si="73"/>
        <v>0</v>
      </c>
      <c r="E542" s="2">
        <f t="shared" si="74"/>
        <v>7.6000000000000512E-3</v>
      </c>
      <c r="F542" s="2">
        <f t="shared" si="78"/>
        <v>3.5398223442974212E-2</v>
      </c>
      <c r="G542" s="2">
        <f t="shared" si="78"/>
        <v>2.0240885071345898E-2</v>
      </c>
      <c r="H542" s="2">
        <f t="shared" si="76"/>
        <v>1.7488476081061233</v>
      </c>
      <c r="I542" s="2">
        <f t="shared" si="77"/>
        <v>63.6211190081588</v>
      </c>
    </row>
    <row r="543" spans="1:9" ht="13.5" x14ac:dyDescent="0.25">
      <c r="A543" s="3">
        <f>TITRES_STAT!B546</f>
        <v>42794</v>
      </c>
      <c r="B543" s="6">
        <f>TITRES_STAT!D546</f>
        <v>5.6067</v>
      </c>
      <c r="C543" s="2">
        <f t="shared" si="72"/>
        <v>-7.6000000000000512E-3</v>
      </c>
      <c r="D543" s="2">
        <f t="shared" si="73"/>
        <v>0</v>
      </c>
      <c r="E543" s="2">
        <f t="shared" si="74"/>
        <v>7.6000000000000512E-3</v>
      </c>
      <c r="F543" s="2">
        <f t="shared" si="78"/>
        <v>3.2869778911333199E-2</v>
      </c>
      <c r="G543" s="2">
        <f t="shared" si="78"/>
        <v>1.9337964709106908E-2</v>
      </c>
      <c r="H543" s="2">
        <f t="shared" si="76"/>
        <v>1.6997537954888136</v>
      </c>
      <c r="I543" s="2">
        <f t="shared" si="77"/>
        <v>62.959585364007559</v>
      </c>
    </row>
    <row r="544" spans="1:9" ht="13.5" x14ac:dyDescent="0.25">
      <c r="A544" s="3">
        <f>TITRES_STAT!B547</f>
        <v>42795</v>
      </c>
      <c r="B544" s="6">
        <f>TITRES_STAT!D547</f>
        <v>5.6067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3.0521937560523685E-2</v>
      </c>
      <c r="G544" s="2">
        <f t="shared" si="78"/>
        <v>1.795668151559927E-2</v>
      </c>
      <c r="H544" s="2">
        <f t="shared" si="76"/>
        <v>1.6997537954888138</v>
      </c>
      <c r="I544" s="2">
        <f t="shared" si="77"/>
        <v>62.959585364007559</v>
      </c>
    </row>
    <row r="545" spans="1:9" ht="13.5" x14ac:dyDescent="0.25">
      <c r="A545" s="3">
        <f>TITRES_STAT!B548</f>
        <v>42796</v>
      </c>
      <c r="B545" s="6">
        <f>TITRES_STAT!D548</f>
        <v>5.5914999999999999</v>
      </c>
      <c r="C545" s="2">
        <f t="shared" si="72"/>
        <v>-1.5200000000000102E-2</v>
      </c>
      <c r="D545" s="2">
        <f t="shared" si="73"/>
        <v>0</v>
      </c>
      <c r="E545" s="2">
        <f t="shared" si="74"/>
        <v>1.5200000000000102E-2</v>
      </c>
      <c r="F545" s="2">
        <f t="shared" si="78"/>
        <v>2.8341799163343423E-2</v>
      </c>
      <c r="G545" s="2">
        <f t="shared" si="78"/>
        <v>1.7759775693056472E-2</v>
      </c>
      <c r="H545" s="2">
        <f t="shared" si="76"/>
        <v>1.5958421802829525</v>
      </c>
      <c r="I545" s="2">
        <f t="shared" si="77"/>
        <v>61.476856813729796</v>
      </c>
    </row>
    <row r="546" spans="1:9" ht="13.5" x14ac:dyDescent="0.25">
      <c r="A546" s="3">
        <f>TITRES_STAT!B549</f>
        <v>42797</v>
      </c>
      <c r="B546" s="6">
        <f>TITRES_STAT!D549</f>
        <v>5.5457999999999998</v>
      </c>
      <c r="C546" s="2">
        <f t="shared" si="72"/>
        <v>-4.5700000000000074E-2</v>
      </c>
      <c r="D546" s="2">
        <f t="shared" si="73"/>
        <v>0</v>
      </c>
      <c r="E546" s="2">
        <f t="shared" si="74"/>
        <v>4.5700000000000074E-2</v>
      </c>
      <c r="F546" s="2">
        <f t="shared" si="78"/>
        <v>2.6317384937390324E-2</v>
      </c>
      <c r="G546" s="2">
        <f t="shared" si="78"/>
        <v>1.9755506000695304E-2</v>
      </c>
      <c r="H546" s="2">
        <f t="shared" si="76"/>
        <v>1.3321544351465395</v>
      </c>
      <c r="I546" s="2">
        <f t="shared" si="77"/>
        <v>57.121192965200621</v>
      </c>
    </row>
    <row r="547" spans="1:9" ht="13.5" x14ac:dyDescent="0.25">
      <c r="A547" s="3">
        <f>TITRES_STAT!B550</f>
        <v>42800</v>
      </c>
      <c r="B547" s="6">
        <f>TITRES_STAT!D550</f>
        <v>5.4847999999999999</v>
      </c>
      <c r="C547" s="2">
        <f t="shared" si="72"/>
        <v>-6.0999999999999943E-2</v>
      </c>
      <c r="D547" s="2">
        <f t="shared" si="73"/>
        <v>0</v>
      </c>
      <c r="E547" s="2">
        <f t="shared" si="74"/>
        <v>6.0999999999999943E-2</v>
      </c>
      <c r="F547" s="2">
        <f t="shared" si="78"/>
        <v>2.443757172757673E-2</v>
      </c>
      <c r="G547" s="2">
        <f t="shared" si="78"/>
        <v>2.2701541286359921E-2</v>
      </c>
      <c r="H547" s="2">
        <f t="shared" si="76"/>
        <v>1.0764719196515478</v>
      </c>
      <c r="I547" s="2">
        <f t="shared" si="77"/>
        <v>51.841390652284389</v>
      </c>
    </row>
    <row r="548" spans="1:9" ht="13.5" x14ac:dyDescent="0.25">
      <c r="A548" s="3">
        <f>TITRES_STAT!B551</f>
        <v>42801</v>
      </c>
      <c r="B548" s="6">
        <f>TITRES_STAT!D551</f>
        <v>5.5000999999999998</v>
      </c>
      <c r="C548" s="2">
        <f t="shared" si="72"/>
        <v>1.5299999999999869E-2</v>
      </c>
      <c r="D548" s="2">
        <f t="shared" si="73"/>
        <v>1.5299999999999869E-2</v>
      </c>
      <c r="E548" s="2">
        <f t="shared" si="74"/>
        <v>0</v>
      </c>
      <c r="F548" s="2">
        <f t="shared" si="78"/>
        <v>2.378488803274981E-2</v>
      </c>
      <c r="G548" s="2">
        <f t="shared" si="78"/>
        <v>2.1080002623048495E-2</v>
      </c>
      <c r="H548" s="2">
        <f t="shared" si="76"/>
        <v>1.1283152311728768</v>
      </c>
      <c r="I548" s="2">
        <f t="shared" si="77"/>
        <v>53.014478994781349</v>
      </c>
    </row>
    <row r="549" spans="1:9" ht="13.5" x14ac:dyDescent="0.25">
      <c r="A549" s="3">
        <f>TITRES_STAT!B552</f>
        <v>42802</v>
      </c>
      <c r="B549" s="6">
        <f>TITRES_STAT!D552</f>
        <v>5.5533999999999999</v>
      </c>
      <c r="C549" s="2">
        <f t="shared" si="72"/>
        <v>5.3300000000000125E-2</v>
      </c>
      <c r="D549" s="2">
        <f t="shared" si="73"/>
        <v>5.3300000000000125E-2</v>
      </c>
      <c r="E549" s="2">
        <f t="shared" si="74"/>
        <v>0</v>
      </c>
      <c r="F549" s="2">
        <f t="shared" si="78"/>
        <v>2.5893110316124835E-2</v>
      </c>
      <c r="G549" s="2">
        <f t="shared" si="78"/>
        <v>1.9574288149973605E-2</v>
      </c>
      <c r="H549" s="2">
        <f t="shared" si="76"/>
        <v>1.3228123606711977</v>
      </c>
      <c r="I549" s="2">
        <f t="shared" si="77"/>
        <v>56.948739513722884</v>
      </c>
    </row>
    <row r="550" spans="1:9" ht="13.5" x14ac:dyDescent="0.25">
      <c r="A550" s="3">
        <f>TITRES_STAT!B553</f>
        <v>42803</v>
      </c>
      <c r="B550" s="6">
        <f>TITRES_STAT!D553</f>
        <v>5.4847999999999999</v>
      </c>
      <c r="C550" s="2">
        <f t="shared" si="72"/>
        <v>-6.8599999999999994E-2</v>
      </c>
      <c r="D550" s="2">
        <f t="shared" si="73"/>
        <v>0</v>
      </c>
      <c r="E550" s="2">
        <f t="shared" si="74"/>
        <v>6.8599999999999994E-2</v>
      </c>
      <c r="F550" s="2">
        <f t="shared" si="78"/>
        <v>2.4043602436401634E-2</v>
      </c>
      <c r="G550" s="2">
        <f t="shared" si="78"/>
        <v>2.3076124710689778E-2</v>
      </c>
      <c r="H550" s="2">
        <f t="shared" si="76"/>
        <v>1.0419254852294884</v>
      </c>
      <c r="I550" s="2">
        <f t="shared" si="77"/>
        <v>51.026616434653505</v>
      </c>
    </row>
    <row r="551" spans="1:9" ht="13.5" x14ac:dyDescent="0.25">
      <c r="A551" s="3">
        <f>TITRES_STAT!B554</f>
        <v>42804</v>
      </c>
      <c r="B551" s="6">
        <f>TITRES_STAT!D554</f>
        <v>5.4695999999999998</v>
      </c>
      <c r="C551" s="2">
        <f t="shared" si="72"/>
        <v>-1.5200000000000102E-2</v>
      </c>
      <c r="D551" s="2">
        <f t="shared" si="73"/>
        <v>0</v>
      </c>
      <c r="E551" s="2">
        <f t="shared" si="74"/>
        <v>1.5200000000000102E-2</v>
      </c>
      <c r="F551" s="2">
        <f t="shared" si="78"/>
        <v>2.2326202262372946E-2</v>
      </c>
      <c r="G551" s="2">
        <f t="shared" si="78"/>
        <v>2.2513544374211943E-2</v>
      </c>
      <c r="H551" s="2">
        <f t="shared" si="76"/>
        <v>0.99167869311357359</v>
      </c>
      <c r="I551" s="2">
        <f t="shared" si="77"/>
        <v>49.791098159678107</v>
      </c>
    </row>
    <row r="552" spans="1:9" ht="13.5" x14ac:dyDescent="0.25">
      <c r="A552" s="3">
        <f>TITRES_STAT!B555</f>
        <v>42807</v>
      </c>
      <c r="B552" s="6">
        <f>TITRES_STAT!D555</f>
        <v>5.4542999999999999</v>
      </c>
      <c r="C552" s="2">
        <f t="shared" si="72"/>
        <v>-1.5299999999999869E-2</v>
      </c>
      <c r="D552" s="2">
        <f t="shared" si="73"/>
        <v>0</v>
      </c>
      <c r="E552" s="2">
        <f t="shared" si="74"/>
        <v>1.5299999999999869E-2</v>
      </c>
      <c r="F552" s="2">
        <f t="shared" si="78"/>
        <v>2.0731473529346307E-2</v>
      </c>
      <c r="G552" s="2">
        <f t="shared" si="78"/>
        <v>2.1998291204625368E-2</v>
      </c>
      <c r="H552" s="2">
        <f t="shared" si="76"/>
        <v>0.9424129054618251</v>
      </c>
      <c r="I552" s="2">
        <f t="shared" si="77"/>
        <v>48.517640240747809</v>
      </c>
    </row>
    <row r="553" spans="1:9" ht="13.5" x14ac:dyDescent="0.25">
      <c r="A553" s="3">
        <f>TITRES_STAT!B556</f>
        <v>42808</v>
      </c>
      <c r="B553" s="6">
        <f>TITRES_STAT!D556</f>
        <v>5.3019999999999996</v>
      </c>
      <c r="C553" s="2">
        <f t="shared" si="72"/>
        <v>-0.15230000000000032</v>
      </c>
      <c r="D553" s="2">
        <f t="shared" si="73"/>
        <v>0</v>
      </c>
      <c r="E553" s="2">
        <f t="shared" si="74"/>
        <v>0.15230000000000032</v>
      </c>
      <c r="F553" s="2">
        <f t="shared" si="78"/>
        <v>1.9250653991535856E-2</v>
      </c>
      <c r="G553" s="2">
        <f t="shared" si="78"/>
        <v>3.130555611858072E-2</v>
      </c>
      <c r="H553" s="2">
        <f t="shared" si="76"/>
        <v>0.61492771182908512</v>
      </c>
      <c r="I553" s="2">
        <f t="shared" si="77"/>
        <v>38.077723685390922</v>
      </c>
    </row>
    <row r="554" spans="1:9" ht="13.5" x14ac:dyDescent="0.25">
      <c r="A554" s="3">
        <f>TITRES_STAT!B557</f>
        <v>42809</v>
      </c>
      <c r="B554" s="6">
        <f>TITRES_STAT!D557</f>
        <v>5.3019999999999996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1.7875607277854724E-2</v>
      </c>
      <c r="G554" s="2">
        <f t="shared" si="78"/>
        <v>2.9069444967253527E-2</v>
      </c>
      <c r="H554" s="2">
        <f t="shared" si="76"/>
        <v>0.61492771182908501</v>
      </c>
      <c r="I554" s="2">
        <f t="shared" si="77"/>
        <v>38.077723685390914</v>
      </c>
    </row>
    <row r="555" spans="1:9" ht="13.5" x14ac:dyDescent="0.25">
      <c r="A555" s="3">
        <f>TITRES_STAT!B558</f>
        <v>42810</v>
      </c>
      <c r="B555" s="6">
        <f>TITRES_STAT!D558</f>
        <v>5.4466999999999999</v>
      </c>
      <c r="C555" s="2">
        <f t="shared" si="72"/>
        <v>0.14470000000000027</v>
      </c>
      <c r="D555" s="2">
        <f t="shared" si="73"/>
        <v>0.14470000000000027</v>
      </c>
      <c r="E555" s="2">
        <f t="shared" si="74"/>
        <v>0</v>
      </c>
      <c r="F555" s="2">
        <f t="shared" si="78"/>
        <v>2.6934492472293688E-2</v>
      </c>
      <c r="G555" s="2">
        <f t="shared" si="78"/>
        <v>2.6993056041021129E-2</v>
      </c>
      <c r="H555" s="2">
        <f t="shared" si="76"/>
        <v>0.99783042095572871</v>
      </c>
      <c r="I555" s="2">
        <f t="shared" si="77"/>
        <v>49.945701621581243</v>
      </c>
    </row>
    <row r="556" spans="1:9" ht="13.5" x14ac:dyDescent="0.25">
      <c r="A556" s="3">
        <f>TITRES_STAT!B559</f>
        <v>42811</v>
      </c>
      <c r="B556" s="6">
        <f>TITRES_STAT!D559</f>
        <v>5.4542999999999999</v>
      </c>
      <c r="C556" s="2">
        <f t="shared" si="72"/>
        <v>7.6000000000000512E-3</v>
      </c>
      <c r="D556" s="2">
        <f t="shared" si="73"/>
        <v>7.6000000000000512E-3</v>
      </c>
      <c r="E556" s="2">
        <f t="shared" si="74"/>
        <v>0</v>
      </c>
      <c r="F556" s="2">
        <f t="shared" si="78"/>
        <v>2.5553457295701288E-2</v>
      </c>
      <c r="G556" s="2">
        <f t="shared" si="78"/>
        <v>2.5064980609519619E-2</v>
      </c>
      <c r="H556" s="2">
        <f t="shared" si="76"/>
        <v>1.0194884126898605</v>
      </c>
      <c r="I556" s="2">
        <f t="shared" si="77"/>
        <v>50.48250865336491</v>
      </c>
    </row>
    <row r="557" spans="1:9" ht="13.5" x14ac:dyDescent="0.25">
      <c r="A557" s="3">
        <f>TITRES_STAT!B560</f>
        <v>42815</v>
      </c>
      <c r="B557" s="6">
        <f>TITRES_STAT!D560</f>
        <v>5.4238999999999997</v>
      </c>
      <c r="C557" s="2">
        <f t="shared" si="72"/>
        <v>-3.0400000000000205E-2</v>
      </c>
      <c r="D557" s="2">
        <f t="shared" si="73"/>
        <v>0</v>
      </c>
      <c r="E557" s="2">
        <f t="shared" si="74"/>
        <v>3.0400000000000205E-2</v>
      </c>
      <c r="F557" s="2">
        <f t="shared" ref="F557:G572" si="79">((F556*13)+D557)/14</f>
        <v>2.372821034600834E-2</v>
      </c>
      <c r="G557" s="2">
        <f t="shared" si="79"/>
        <v>2.5446053423125375E-2</v>
      </c>
      <c r="H557" s="2">
        <f t="shared" si="76"/>
        <v>0.93249078556300369</v>
      </c>
      <c r="I557" s="2">
        <f t="shared" si="77"/>
        <v>48.253310832286104</v>
      </c>
    </row>
    <row r="558" spans="1:9" ht="13.5" x14ac:dyDescent="0.25">
      <c r="A558" s="3">
        <f>TITRES_STAT!B561</f>
        <v>42816</v>
      </c>
      <c r="B558" s="6">
        <f>TITRES_STAT!D561</f>
        <v>5.4390999999999998</v>
      </c>
      <c r="C558" s="2">
        <f t="shared" si="72"/>
        <v>1.5200000000000102E-2</v>
      </c>
      <c r="D558" s="2">
        <f t="shared" si="73"/>
        <v>1.5200000000000102E-2</v>
      </c>
      <c r="E558" s="2">
        <f t="shared" si="74"/>
        <v>0</v>
      </c>
      <c r="F558" s="2">
        <f t="shared" si="79"/>
        <v>2.3119052464150608E-2</v>
      </c>
      <c r="G558" s="2">
        <f t="shared" si="79"/>
        <v>2.3628478178616418E-2</v>
      </c>
      <c r="H558" s="2">
        <f t="shared" si="76"/>
        <v>0.97844018092850193</v>
      </c>
      <c r="I558" s="2">
        <f t="shared" si="77"/>
        <v>49.455130883427067</v>
      </c>
    </row>
    <row r="559" spans="1:9" ht="13.5" x14ac:dyDescent="0.25">
      <c r="A559" s="3">
        <f>TITRES_STAT!B562</f>
        <v>42817</v>
      </c>
      <c r="B559" s="6">
        <f>TITRES_STAT!D562</f>
        <v>5.4466999999999999</v>
      </c>
      <c r="C559" s="2">
        <f t="shared" si="72"/>
        <v>7.6000000000000512E-3</v>
      </c>
      <c r="D559" s="2">
        <f t="shared" si="73"/>
        <v>7.6000000000000512E-3</v>
      </c>
      <c r="E559" s="2">
        <f t="shared" si="74"/>
        <v>0</v>
      </c>
      <c r="F559" s="2">
        <f t="shared" si="79"/>
        <v>2.2010548716711282E-2</v>
      </c>
      <c r="G559" s="2">
        <f t="shared" si="79"/>
        <v>2.1940729737286672E-2</v>
      </c>
      <c r="H559" s="2">
        <f t="shared" si="76"/>
        <v>1.0031821630483857</v>
      </c>
      <c r="I559" s="2">
        <f t="shared" si="77"/>
        <v>50.079427700263246</v>
      </c>
    </row>
    <row r="560" spans="1:9" ht="13.5" x14ac:dyDescent="0.25">
      <c r="A560" s="3">
        <f>TITRES_STAT!B563</f>
        <v>42818</v>
      </c>
      <c r="B560" s="6">
        <f>TITRES_STAT!D563</f>
        <v>5.4390999999999998</v>
      </c>
      <c r="C560" s="2">
        <f t="shared" si="72"/>
        <v>-7.6000000000000512E-3</v>
      </c>
      <c r="D560" s="2">
        <f t="shared" si="73"/>
        <v>0</v>
      </c>
      <c r="E560" s="2">
        <f t="shared" si="74"/>
        <v>7.6000000000000512E-3</v>
      </c>
      <c r="F560" s="2">
        <f t="shared" si="79"/>
        <v>2.043836666551762E-2</v>
      </c>
      <c r="G560" s="2">
        <f t="shared" si="79"/>
        <v>2.0916391898909058E-2</v>
      </c>
      <c r="H560" s="2">
        <f t="shared" si="76"/>
        <v>0.97714590376285837</v>
      </c>
      <c r="I560" s="2">
        <f t="shared" si="77"/>
        <v>49.422043254530529</v>
      </c>
    </row>
    <row r="561" spans="1:9" ht="13.5" x14ac:dyDescent="0.25">
      <c r="A561" s="3">
        <f>TITRES_STAT!B564</f>
        <v>42821</v>
      </c>
      <c r="B561" s="6">
        <f>TITRES_STAT!D564</f>
        <v>5.4390999999999998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1.8978483332266361E-2</v>
      </c>
      <c r="G561" s="2">
        <f t="shared" si="79"/>
        <v>1.9422363906129839E-2</v>
      </c>
      <c r="H561" s="2">
        <f t="shared" si="76"/>
        <v>0.97714590376285837</v>
      </c>
      <c r="I561" s="2">
        <f t="shared" si="77"/>
        <v>49.422043254530529</v>
      </c>
    </row>
    <row r="562" spans="1:9" ht="13.5" x14ac:dyDescent="0.25">
      <c r="A562" s="3">
        <f>TITRES_STAT!B565</f>
        <v>42822</v>
      </c>
      <c r="B562" s="6">
        <f>TITRES_STAT!D565</f>
        <v>5.4923999999999999</v>
      </c>
      <c r="C562" s="2">
        <f t="shared" si="72"/>
        <v>5.3300000000000125E-2</v>
      </c>
      <c r="D562" s="2">
        <f t="shared" si="73"/>
        <v>5.3300000000000125E-2</v>
      </c>
      <c r="E562" s="2">
        <f t="shared" si="74"/>
        <v>0</v>
      </c>
      <c r="F562" s="2">
        <f t="shared" si="79"/>
        <v>2.143002023710449E-2</v>
      </c>
      <c r="G562" s="2">
        <f t="shared" si="79"/>
        <v>1.8035052198549138E-2</v>
      </c>
      <c r="H562" s="2">
        <f t="shared" si="76"/>
        <v>1.1882427619936951</v>
      </c>
      <c r="I562" s="2">
        <f t="shared" si="77"/>
        <v>54.301231226790122</v>
      </c>
    </row>
    <row r="563" spans="1:9" ht="13.5" x14ac:dyDescent="0.25">
      <c r="A563" s="3">
        <f>TITRES_STAT!B566</f>
        <v>42823</v>
      </c>
      <c r="B563" s="6">
        <f>TITRES_STAT!D566</f>
        <v>5.5991</v>
      </c>
      <c r="C563" s="2">
        <f t="shared" si="72"/>
        <v>0.10670000000000002</v>
      </c>
      <c r="D563" s="2">
        <f t="shared" si="73"/>
        <v>0.10670000000000002</v>
      </c>
      <c r="E563" s="2">
        <f t="shared" si="74"/>
        <v>0</v>
      </c>
      <c r="F563" s="2">
        <f t="shared" si="79"/>
        <v>2.7520733077311312E-2</v>
      </c>
      <c r="G563" s="2">
        <f t="shared" si="79"/>
        <v>1.6746834184367058E-2</v>
      </c>
      <c r="H563" s="2">
        <f t="shared" si="76"/>
        <v>1.6433394380295197</v>
      </c>
      <c r="I563" s="2">
        <f t="shared" si="77"/>
        <v>62.169065931787742</v>
      </c>
    </row>
    <row r="564" spans="1:9" ht="13.5" x14ac:dyDescent="0.25">
      <c r="A564" s="3">
        <f>TITRES_STAT!B567</f>
        <v>42824</v>
      </c>
      <c r="B564" s="6">
        <f>TITRES_STAT!D567</f>
        <v>5.6981000000000002</v>
      </c>
      <c r="C564" s="2">
        <f t="shared" si="72"/>
        <v>9.9000000000000199E-2</v>
      </c>
      <c r="D564" s="2">
        <f t="shared" si="73"/>
        <v>9.9000000000000199E-2</v>
      </c>
      <c r="E564" s="2">
        <f t="shared" si="74"/>
        <v>0</v>
      </c>
      <c r="F564" s="2">
        <f t="shared" si="79"/>
        <v>3.262639500036052E-2</v>
      </c>
      <c r="G564" s="2">
        <f t="shared" si="79"/>
        <v>1.5550631742626555E-2</v>
      </c>
      <c r="H564" s="2">
        <f t="shared" si="76"/>
        <v>2.0980752126569109</v>
      </c>
      <c r="I564" s="2">
        <f t="shared" si="77"/>
        <v>67.721894035542164</v>
      </c>
    </row>
    <row r="565" spans="1:9" ht="13.5" x14ac:dyDescent="0.25">
      <c r="A565" s="3">
        <f>TITRES_STAT!B568</f>
        <v>42825</v>
      </c>
      <c r="B565" s="6">
        <f>TITRES_STAT!D568</f>
        <v>5.6981000000000002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3.0295938214620483E-2</v>
      </c>
      <c r="G565" s="2">
        <f t="shared" si="79"/>
        <v>1.4439872332438944E-2</v>
      </c>
      <c r="H565" s="2">
        <f t="shared" si="76"/>
        <v>2.0980752126569109</v>
      </c>
      <c r="I565" s="2">
        <f t="shared" si="77"/>
        <v>67.721894035542164</v>
      </c>
    </row>
    <row r="566" spans="1:9" ht="13.5" x14ac:dyDescent="0.25">
      <c r="A566" s="3">
        <f>TITRES_STAT!B569</f>
        <v>42828</v>
      </c>
      <c r="B566" s="6">
        <f>TITRES_STAT!D569</f>
        <v>5.6981000000000002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2.8131942627861877E-2</v>
      </c>
      <c r="G566" s="2">
        <f t="shared" si="79"/>
        <v>1.3408452880121876E-2</v>
      </c>
      <c r="H566" s="2">
        <f t="shared" si="76"/>
        <v>2.0980752126569113</v>
      </c>
      <c r="I566" s="2">
        <f t="shared" si="77"/>
        <v>67.721894035542164</v>
      </c>
    </row>
    <row r="567" spans="1:9" ht="13.5" x14ac:dyDescent="0.25">
      <c r="A567" s="3">
        <f>TITRES_STAT!B570</f>
        <v>42829</v>
      </c>
      <c r="B567" s="6">
        <f>TITRES_STAT!D570</f>
        <v>5.7743000000000002</v>
      </c>
      <c r="C567" s="2">
        <f t="shared" si="72"/>
        <v>7.6200000000000045E-2</v>
      </c>
      <c r="D567" s="2">
        <f t="shared" si="73"/>
        <v>7.6200000000000045E-2</v>
      </c>
      <c r="E567" s="2">
        <f t="shared" si="74"/>
        <v>0</v>
      </c>
      <c r="F567" s="2">
        <f t="shared" si="79"/>
        <v>3.1565375297300316E-2</v>
      </c>
      <c r="G567" s="2">
        <f t="shared" si="79"/>
        <v>1.2450706245827456E-2</v>
      </c>
      <c r="H567" s="2">
        <f t="shared" si="76"/>
        <v>2.5352276950457058</v>
      </c>
      <c r="I567" s="2">
        <f t="shared" si="77"/>
        <v>71.71327885325725</v>
      </c>
    </row>
    <row r="568" spans="1:9" ht="13.5" x14ac:dyDescent="0.25">
      <c r="A568" s="3">
        <f>TITRES_STAT!B571</f>
        <v>42830</v>
      </c>
      <c r="B568" s="6">
        <f>TITRES_STAT!D571</f>
        <v>5.8962000000000003</v>
      </c>
      <c r="C568" s="2">
        <f t="shared" si="72"/>
        <v>0.12190000000000012</v>
      </c>
      <c r="D568" s="2">
        <f t="shared" si="73"/>
        <v>0.12190000000000012</v>
      </c>
      <c r="E568" s="2">
        <f t="shared" si="74"/>
        <v>0</v>
      </c>
      <c r="F568" s="2">
        <f t="shared" si="79"/>
        <v>3.8017848490350295E-2</v>
      </c>
      <c r="G568" s="2">
        <f t="shared" si="79"/>
        <v>1.1561370085411209E-2</v>
      </c>
      <c r="H568" s="2">
        <f t="shared" si="76"/>
        <v>3.2883514851170941</v>
      </c>
      <c r="I568" s="2">
        <f t="shared" si="77"/>
        <v>76.681015922539402</v>
      </c>
    </row>
    <row r="569" spans="1:9" ht="13.5" x14ac:dyDescent="0.25">
      <c r="A569" s="3">
        <f>TITRES_STAT!B572</f>
        <v>42831</v>
      </c>
      <c r="B569" s="6">
        <f>TITRES_STAT!D572</f>
        <v>6.0561999999999996</v>
      </c>
      <c r="C569" s="2">
        <f t="shared" si="72"/>
        <v>0.15999999999999925</v>
      </c>
      <c r="D569" s="2">
        <f t="shared" si="73"/>
        <v>0.15999999999999925</v>
      </c>
      <c r="E569" s="2">
        <f t="shared" si="74"/>
        <v>0</v>
      </c>
      <c r="F569" s="2">
        <f t="shared" si="79"/>
        <v>4.6730859312468072E-2</v>
      </c>
      <c r="G569" s="2">
        <f t="shared" si="79"/>
        <v>1.0735557936453265E-2</v>
      </c>
      <c r="H569" s="2">
        <f t="shared" si="76"/>
        <v>4.3529045801886541</v>
      </c>
      <c r="I569" s="2">
        <f t="shared" si="77"/>
        <v>81.318553599833521</v>
      </c>
    </row>
    <row r="570" spans="1:9" ht="13.5" x14ac:dyDescent="0.25">
      <c r="A570" s="3">
        <f>TITRES_STAT!B573</f>
        <v>42832</v>
      </c>
      <c r="B570" s="6">
        <f>TITRES_STAT!D573</f>
        <v>6.0561999999999996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4.3392940790148923E-2</v>
      </c>
      <c r="G570" s="2">
        <f t="shared" si="79"/>
        <v>9.9687323695637469E-3</v>
      </c>
      <c r="H570" s="2">
        <f t="shared" si="76"/>
        <v>4.3529045801886532</v>
      </c>
      <c r="I570" s="2">
        <f t="shared" si="77"/>
        <v>81.318553599833521</v>
      </c>
    </row>
    <row r="571" spans="1:9" ht="13.5" x14ac:dyDescent="0.25">
      <c r="A571" s="3">
        <f>TITRES_STAT!B574</f>
        <v>42835</v>
      </c>
      <c r="B571" s="6">
        <f>TITRES_STAT!D574</f>
        <v>6.0561999999999996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4.0293445019424001E-2</v>
      </c>
      <c r="G571" s="2">
        <f t="shared" si="79"/>
        <v>9.2566800574520498E-3</v>
      </c>
      <c r="H571" s="2">
        <f t="shared" si="76"/>
        <v>4.3529045801886541</v>
      </c>
      <c r="I571" s="2">
        <f t="shared" si="77"/>
        <v>81.318553599833521</v>
      </c>
    </row>
    <row r="572" spans="1:9" ht="13.5" x14ac:dyDescent="0.25">
      <c r="A572" s="3">
        <f>TITRES_STAT!B575</f>
        <v>42836</v>
      </c>
      <c r="B572" s="6">
        <f>TITRES_STAT!D575</f>
        <v>6.0561999999999996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3.7415341803750855E-2</v>
      </c>
      <c r="G572" s="2">
        <f t="shared" si="79"/>
        <v>8.5954886247769039E-3</v>
      </c>
      <c r="H572" s="2">
        <f t="shared" si="76"/>
        <v>4.3529045801886532</v>
      </c>
      <c r="I572" s="2">
        <f t="shared" si="77"/>
        <v>81.318553599833521</v>
      </c>
    </row>
    <row r="573" spans="1:9" ht="13.5" x14ac:dyDescent="0.25">
      <c r="A573" s="3">
        <f>TITRES_STAT!B576</f>
        <v>42837</v>
      </c>
      <c r="B573" s="6">
        <f>TITRES_STAT!D576</f>
        <v>6.0180999999999996</v>
      </c>
      <c r="C573" s="2">
        <f t="shared" si="72"/>
        <v>-3.8100000000000023E-2</v>
      </c>
      <c r="D573" s="2">
        <f t="shared" si="73"/>
        <v>0</v>
      </c>
      <c r="E573" s="2">
        <f t="shared" si="74"/>
        <v>3.8100000000000023E-2</v>
      </c>
      <c r="F573" s="2">
        <f t="shared" ref="F573:G588" si="80">((F572*13)+D573)/14</f>
        <v>3.4742817389197225E-2</v>
      </c>
      <c r="G573" s="2">
        <f t="shared" si="80"/>
        <v>1.0702953723007126E-2</v>
      </c>
      <c r="H573" s="2">
        <f t="shared" si="76"/>
        <v>3.2460961981470482</v>
      </c>
      <c r="I573" s="2">
        <f t="shared" si="77"/>
        <v>76.448955621015145</v>
      </c>
    </row>
    <row r="574" spans="1:9" ht="13.5" x14ac:dyDescent="0.25">
      <c r="A574" s="3">
        <f>TITRES_STAT!B577</f>
        <v>42838</v>
      </c>
      <c r="B574" s="6">
        <f>TITRES_STAT!D577</f>
        <v>6.0561999999999996</v>
      </c>
      <c r="C574" s="2">
        <f t="shared" si="72"/>
        <v>3.8100000000000023E-2</v>
      </c>
      <c r="D574" s="2">
        <f t="shared" si="73"/>
        <v>3.8100000000000023E-2</v>
      </c>
      <c r="E574" s="2">
        <f t="shared" si="74"/>
        <v>0</v>
      </c>
      <c r="F574" s="2">
        <f t="shared" si="80"/>
        <v>3.4982616147111713E-2</v>
      </c>
      <c r="G574" s="2">
        <f t="shared" si="80"/>
        <v>9.9384570285066167E-3</v>
      </c>
      <c r="H574" s="2">
        <f t="shared" si="76"/>
        <v>3.519924274640478</v>
      </c>
      <c r="I574" s="2">
        <f t="shared" si="77"/>
        <v>77.875735538079525</v>
      </c>
    </row>
    <row r="575" spans="1:9" ht="13.5" x14ac:dyDescent="0.25">
      <c r="A575" s="3">
        <f>TITRES_STAT!B578</f>
        <v>42839</v>
      </c>
      <c r="B575" s="6">
        <f>TITRES_STAT!D578</f>
        <v>5.98</v>
      </c>
      <c r="C575" s="2">
        <f t="shared" si="72"/>
        <v>-7.6199999999999157E-2</v>
      </c>
      <c r="D575" s="2">
        <f t="shared" si="73"/>
        <v>0</v>
      </c>
      <c r="E575" s="2">
        <f t="shared" si="74"/>
        <v>7.6199999999999157E-2</v>
      </c>
      <c r="F575" s="2">
        <f t="shared" si="80"/>
        <v>3.2483857850889447E-2</v>
      </c>
      <c r="G575" s="2">
        <f t="shared" si="80"/>
        <v>1.4671424383613227E-2</v>
      </c>
      <c r="H575" s="2">
        <f t="shared" si="76"/>
        <v>2.2140902615543752</v>
      </c>
      <c r="I575" s="2">
        <f t="shared" si="77"/>
        <v>68.886996984447251</v>
      </c>
    </row>
    <row r="576" spans="1:9" ht="13.5" x14ac:dyDescent="0.25">
      <c r="A576" s="3">
        <f>TITRES_STAT!B579</f>
        <v>42842</v>
      </c>
      <c r="B576" s="6">
        <f>TITRES_STAT!D579</f>
        <v>5.9724000000000004</v>
      </c>
      <c r="C576" s="2">
        <f t="shared" si="72"/>
        <v>-7.6000000000000512E-3</v>
      </c>
      <c r="D576" s="2">
        <f t="shared" si="73"/>
        <v>0</v>
      </c>
      <c r="E576" s="2">
        <f t="shared" si="74"/>
        <v>7.6000000000000512E-3</v>
      </c>
      <c r="F576" s="2">
        <f t="shared" si="80"/>
        <v>3.016358229011163E-2</v>
      </c>
      <c r="G576" s="2">
        <f t="shared" si="80"/>
        <v>1.4166322641926573E-2</v>
      </c>
      <c r="H576" s="2">
        <f t="shared" si="76"/>
        <v>2.1292457508231286</v>
      </c>
      <c r="I576" s="2">
        <f t="shared" si="77"/>
        <v>68.043417499665651</v>
      </c>
    </row>
    <row r="577" spans="1:9" ht="13.5" x14ac:dyDescent="0.25">
      <c r="A577" s="3">
        <f>TITRES_STAT!B580</f>
        <v>42843</v>
      </c>
      <c r="B577" s="6">
        <f>TITRES_STAT!D580</f>
        <v>5.9646999999999997</v>
      </c>
      <c r="C577" s="2">
        <f t="shared" si="72"/>
        <v>-7.7000000000007063E-3</v>
      </c>
      <c r="D577" s="2">
        <f t="shared" si="73"/>
        <v>0</v>
      </c>
      <c r="E577" s="2">
        <f t="shared" si="74"/>
        <v>7.7000000000007063E-3</v>
      </c>
      <c r="F577" s="2">
        <f t="shared" si="80"/>
        <v>2.8009040697960803E-2</v>
      </c>
      <c r="G577" s="2">
        <f t="shared" si="80"/>
        <v>1.3704442453217582E-2</v>
      </c>
      <c r="H577" s="2">
        <f t="shared" si="76"/>
        <v>2.0437927915399965</v>
      </c>
      <c r="I577" s="2">
        <f t="shared" si="77"/>
        <v>67.146252439409537</v>
      </c>
    </row>
    <row r="578" spans="1:9" ht="13.5" x14ac:dyDescent="0.25">
      <c r="A578" s="3">
        <f>TITRES_STAT!B581</f>
        <v>42844</v>
      </c>
      <c r="B578" s="6">
        <f>TITRES_STAT!D581</f>
        <v>5.98</v>
      </c>
      <c r="C578" s="2">
        <f t="shared" si="72"/>
        <v>1.5300000000000757E-2</v>
      </c>
      <c r="D578" s="2">
        <f t="shared" si="73"/>
        <v>1.5300000000000757E-2</v>
      </c>
      <c r="E578" s="2">
        <f t="shared" si="74"/>
        <v>0</v>
      </c>
      <c r="F578" s="2">
        <f t="shared" si="80"/>
        <v>2.7101252076677941E-2</v>
      </c>
      <c r="G578" s="2">
        <f t="shared" si="80"/>
        <v>1.2725553706559183E-2</v>
      </c>
      <c r="H578" s="2">
        <f t="shared" si="76"/>
        <v>2.1296717377970777</v>
      </c>
      <c r="I578" s="2">
        <f t="shared" si="77"/>
        <v>68.047767185197415</v>
      </c>
    </row>
    <row r="579" spans="1:9" ht="13.5" x14ac:dyDescent="0.25">
      <c r="A579" s="3">
        <f>TITRES_STAT!B582</f>
        <v>42845</v>
      </c>
      <c r="B579" s="6">
        <f>TITRES_STAT!D582</f>
        <v>5.9419000000000004</v>
      </c>
      <c r="C579" s="2">
        <f t="shared" ref="C579:C642" si="81">B579-B578</f>
        <v>-3.8100000000000023E-2</v>
      </c>
      <c r="D579" s="2">
        <f t="shared" ref="D579:D642" si="82">IF(C579&gt;0,C579,0)</f>
        <v>0</v>
      </c>
      <c r="E579" s="2">
        <f t="shared" ref="E579:E642" si="83">IF(C579&lt;0,-C579,0)</f>
        <v>3.8100000000000023E-2</v>
      </c>
      <c r="F579" s="2">
        <f t="shared" si="80"/>
        <v>2.516544835691523E-2</v>
      </c>
      <c r="G579" s="2">
        <f t="shared" si="80"/>
        <v>1.4538014156090672E-2</v>
      </c>
      <c r="H579" s="2">
        <f t="shared" si="76"/>
        <v>1.7310100325065523</v>
      </c>
      <c r="I579" s="2">
        <f t="shared" si="77"/>
        <v>63.383510565789152</v>
      </c>
    </row>
    <row r="580" spans="1:9" ht="13.5" x14ac:dyDescent="0.25">
      <c r="A580" s="3">
        <f>TITRES_STAT!B583</f>
        <v>42846</v>
      </c>
      <c r="B580" s="6">
        <f>TITRES_STAT!D583</f>
        <v>5.9646999999999997</v>
      </c>
      <c r="C580" s="2">
        <f t="shared" si="81"/>
        <v>2.2799999999999265E-2</v>
      </c>
      <c r="D580" s="2">
        <f t="shared" si="82"/>
        <v>2.2799999999999265E-2</v>
      </c>
      <c r="E580" s="2">
        <f t="shared" si="83"/>
        <v>0</v>
      </c>
      <c r="F580" s="2">
        <f t="shared" si="80"/>
        <v>2.499648775999266E-2</v>
      </c>
      <c r="G580" s="2">
        <f t="shared" si="80"/>
        <v>1.3499584573512765E-2</v>
      </c>
      <c r="H580" s="2">
        <f t="shared" si="76"/>
        <v>1.8516486654735815</v>
      </c>
      <c r="I580" s="2">
        <f t="shared" si="77"/>
        <v>64.932566479611296</v>
      </c>
    </row>
    <row r="581" spans="1:9" ht="13.5" x14ac:dyDescent="0.25">
      <c r="A581" s="3">
        <f>TITRES_STAT!B584</f>
        <v>42849</v>
      </c>
      <c r="B581" s="6">
        <f>TITRES_STAT!D584</f>
        <v>5.7895000000000003</v>
      </c>
      <c r="C581" s="2">
        <f t="shared" si="81"/>
        <v>-0.17519999999999936</v>
      </c>
      <c r="D581" s="2">
        <f t="shared" si="82"/>
        <v>0</v>
      </c>
      <c r="E581" s="2">
        <f t="shared" si="83"/>
        <v>0.17519999999999936</v>
      </c>
      <c r="F581" s="2">
        <f t="shared" si="80"/>
        <v>2.3211024348564615E-2</v>
      </c>
      <c r="G581" s="2">
        <f t="shared" si="80"/>
        <v>2.5049614246833236E-2</v>
      </c>
      <c r="H581" s="2">
        <f t="shared" si="76"/>
        <v>0.92660206739506756</v>
      </c>
      <c r="I581" s="2">
        <f t="shared" si="77"/>
        <v>48.095145493532748</v>
      </c>
    </row>
    <row r="582" spans="1:9" ht="13.5" x14ac:dyDescent="0.25">
      <c r="A582" s="3">
        <f>TITRES_STAT!B585</f>
        <v>42850</v>
      </c>
      <c r="B582" s="6">
        <f>TITRES_STAT!D585</f>
        <v>5.8962000000000003</v>
      </c>
      <c r="C582" s="2">
        <f t="shared" si="81"/>
        <v>0.10670000000000002</v>
      </c>
      <c r="D582" s="2">
        <f t="shared" si="82"/>
        <v>0.10670000000000002</v>
      </c>
      <c r="E582" s="2">
        <f t="shared" si="83"/>
        <v>0</v>
      </c>
      <c r="F582" s="2">
        <f t="shared" si="80"/>
        <v>2.9174522609381432E-2</v>
      </c>
      <c r="G582" s="2">
        <f t="shared" si="80"/>
        <v>2.3260356086345146E-2</v>
      </c>
      <c r="H582" s="2">
        <f t="shared" si="76"/>
        <v>1.2542595006319857</v>
      </c>
      <c r="I582" s="2">
        <f t="shared" si="77"/>
        <v>55.63953485747102</v>
      </c>
    </row>
    <row r="583" spans="1:9" ht="13.5" x14ac:dyDescent="0.25">
      <c r="A583" s="3">
        <f>TITRES_STAT!B586</f>
        <v>42851</v>
      </c>
      <c r="B583" s="6">
        <f>TITRES_STAT!D586</f>
        <v>5.9419000000000004</v>
      </c>
      <c r="C583" s="2">
        <f t="shared" si="81"/>
        <v>4.5700000000000074E-2</v>
      </c>
      <c r="D583" s="2">
        <f t="shared" si="82"/>
        <v>4.5700000000000074E-2</v>
      </c>
      <c r="E583" s="2">
        <f t="shared" si="83"/>
        <v>0</v>
      </c>
      <c r="F583" s="2">
        <f t="shared" si="80"/>
        <v>3.0354913851568476E-2</v>
      </c>
      <c r="G583" s="2">
        <f t="shared" si="80"/>
        <v>2.1598902080177635E-2</v>
      </c>
      <c r="H583" s="2">
        <f t="shared" si="76"/>
        <v>1.4053915212397143</v>
      </c>
      <c r="I583" s="2">
        <f t="shared" si="77"/>
        <v>58.426726328335512</v>
      </c>
    </row>
    <row r="584" spans="1:9" ht="13.5" x14ac:dyDescent="0.25">
      <c r="A584" s="3">
        <f>TITRES_STAT!B587</f>
        <v>42852</v>
      </c>
      <c r="B584" s="6">
        <f>TITRES_STAT!D587</f>
        <v>5.7667000000000002</v>
      </c>
      <c r="C584" s="2">
        <f t="shared" si="81"/>
        <v>-0.17520000000000024</v>
      </c>
      <c r="D584" s="2">
        <f t="shared" si="82"/>
        <v>0</v>
      </c>
      <c r="E584" s="2">
        <f t="shared" si="83"/>
        <v>0.17520000000000024</v>
      </c>
      <c r="F584" s="2">
        <f t="shared" si="80"/>
        <v>2.8186705719313584E-2</v>
      </c>
      <c r="G584" s="2">
        <f t="shared" si="80"/>
        <v>3.2570409074450676E-2</v>
      </c>
      <c r="H584" s="2">
        <f t="shared" si="76"/>
        <v>0.86540840352613757</v>
      </c>
      <c r="I584" s="2">
        <f t="shared" si="77"/>
        <v>46.392436202725172</v>
      </c>
    </row>
    <row r="585" spans="1:9" ht="13.5" x14ac:dyDescent="0.25">
      <c r="A585" s="3">
        <f>TITRES_STAT!B588</f>
        <v>42853</v>
      </c>
      <c r="B585" s="6">
        <f>TITRES_STAT!D588</f>
        <v>5.8657000000000004</v>
      </c>
      <c r="C585" s="2">
        <f t="shared" si="81"/>
        <v>9.9000000000000199E-2</v>
      </c>
      <c r="D585" s="2">
        <f t="shared" si="82"/>
        <v>9.9000000000000199E-2</v>
      </c>
      <c r="E585" s="2">
        <f t="shared" si="83"/>
        <v>0</v>
      </c>
      <c r="F585" s="2">
        <f t="shared" si="80"/>
        <v>3.3244798167934055E-2</v>
      </c>
      <c r="G585" s="2">
        <f t="shared" si="80"/>
        <v>3.0243951283418485E-2</v>
      </c>
      <c r="H585" s="2">
        <f t="shared" si="76"/>
        <v>1.0992213899696635</v>
      </c>
      <c r="I585" s="2">
        <f t="shared" si="77"/>
        <v>52.363290276188962</v>
      </c>
    </row>
    <row r="586" spans="1:9" ht="13.5" x14ac:dyDescent="0.25">
      <c r="A586" s="3">
        <f>TITRES_STAT!B589</f>
        <v>42857</v>
      </c>
      <c r="B586" s="6">
        <f>TITRES_STAT!D589</f>
        <v>6.0180999999999996</v>
      </c>
      <c r="C586" s="2">
        <f t="shared" si="81"/>
        <v>0.1523999999999992</v>
      </c>
      <c r="D586" s="2">
        <f t="shared" si="82"/>
        <v>0.1523999999999992</v>
      </c>
      <c r="E586" s="2">
        <f t="shared" si="83"/>
        <v>0</v>
      </c>
      <c r="F586" s="2">
        <f t="shared" si="80"/>
        <v>4.1755884013081564E-2</v>
      </c>
      <c r="G586" s="2">
        <f t="shared" si="80"/>
        <v>2.8083669048888593E-2</v>
      </c>
      <c r="H586" s="2">
        <f t="shared" si="76"/>
        <v>1.4868386299664804</v>
      </c>
      <c r="I586" s="2">
        <f t="shared" si="77"/>
        <v>59.788303593567761</v>
      </c>
    </row>
    <row r="587" spans="1:9" ht="13.5" x14ac:dyDescent="0.25">
      <c r="A587" s="3">
        <f>TITRES_STAT!B590</f>
        <v>42858</v>
      </c>
      <c r="B587" s="6">
        <f>TITRES_STAT!D590</f>
        <v>6.0561999999999996</v>
      </c>
      <c r="C587" s="2">
        <f t="shared" si="81"/>
        <v>3.8100000000000023E-2</v>
      </c>
      <c r="D587" s="2">
        <f t="shared" si="82"/>
        <v>3.8100000000000023E-2</v>
      </c>
      <c r="E587" s="2">
        <f t="shared" si="83"/>
        <v>0</v>
      </c>
      <c r="F587" s="2">
        <f t="shared" si="80"/>
        <v>4.1494749440718591E-2</v>
      </c>
      <c r="G587" s="2">
        <f t="shared" si="80"/>
        <v>2.6077692688253693E-2</v>
      </c>
      <c r="H587" s="2">
        <f t="shared" si="76"/>
        <v>1.5911971176579314</v>
      </c>
      <c r="I587" s="2">
        <f t="shared" si="77"/>
        <v>61.40779899817673</v>
      </c>
    </row>
    <row r="588" spans="1:9" ht="13.5" x14ac:dyDescent="0.25">
      <c r="A588" s="3">
        <f>TITRES_STAT!B591</f>
        <v>42859</v>
      </c>
      <c r="B588" s="6">
        <f>TITRES_STAT!D591</f>
        <v>6.0561999999999996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3.8530838766381546E-2</v>
      </c>
      <c r="G588" s="2">
        <f t="shared" si="80"/>
        <v>2.4215000353378428E-2</v>
      </c>
      <c r="H588" s="2">
        <f t="shared" si="76"/>
        <v>1.5911971176579316</v>
      </c>
      <c r="I588" s="2">
        <f t="shared" si="77"/>
        <v>61.40779899817673</v>
      </c>
    </row>
    <row r="589" spans="1:9" ht="13.5" x14ac:dyDescent="0.25">
      <c r="A589" s="3">
        <f>TITRES_STAT!B592</f>
        <v>42860</v>
      </c>
      <c r="B589" s="6">
        <f>TITRES_STAT!D592</f>
        <v>6.0561999999999996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3.5778635997354293E-2</v>
      </c>
      <c r="G589" s="2">
        <f t="shared" si="84"/>
        <v>2.2485357470994255E-2</v>
      </c>
      <c r="H589" s="2">
        <f t="shared" si="76"/>
        <v>1.5911971176579314</v>
      </c>
      <c r="I589" s="2">
        <f t="shared" si="77"/>
        <v>61.40779899817673</v>
      </c>
    </row>
    <row r="590" spans="1:9" ht="13.5" x14ac:dyDescent="0.25">
      <c r="A590" s="3">
        <f>TITRES_STAT!B593</f>
        <v>42863</v>
      </c>
      <c r="B590" s="6">
        <f>TITRES_STAT!D593</f>
        <v>6.0561999999999996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3.3223019140400413E-2</v>
      </c>
      <c r="G590" s="2">
        <f t="shared" si="84"/>
        <v>2.0879260508780379E-2</v>
      </c>
      <c r="H590" s="2">
        <f t="shared" si="76"/>
        <v>1.5911971176579314</v>
      </c>
      <c r="I590" s="2">
        <f t="shared" si="77"/>
        <v>61.40779899817673</v>
      </c>
    </row>
    <row r="591" spans="1:9" ht="13.5" x14ac:dyDescent="0.25">
      <c r="A591" s="3">
        <f>TITRES_STAT!B594</f>
        <v>42864</v>
      </c>
      <c r="B591" s="6">
        <f>TITRES_STAT!D594</f>
        <v>6.0484999999999998</v>
      </c>
      <c r="C591" s="2">
        <f t="shared" si="81"/>
        <v>-7.6999999999998181E-3</v>
      </c>
      <c r="D591" s="2">
        <f t="shared" si="82"/>
        <v>0</v>
      </c>
      <c r="E591" s="2">
        <f t="shared" si="83"/>
        <v>7.6999999999998181E-3</v>
      </c>
      <c r="F591" s="2">
        <f t="shared" si="84"/>
        <v>3.0849946344657524E-2</v>
      </c>
      <c r="G591" s="2">
        <f t="shared" si="84"/>
        <v>1.9937884758153196E-2</v>
      </c>
      <c r="H591" s="2">
        <f t="shared" si="76"/>
        <v>1.5473028718375985</v>
      </c>
      <c r="I591" s="2">
        <f t="shared" si="77"/>
        <v>60.742791481304693</v>
      </c>
    </row>
    <row r="592" spans="1:9" ht="13.5" x14ac:dyDescent="0.25">
      <c r="A592" s="3">
        <f>TITRES_STAT!B595</f>
        <v>42865</v>
      </c>
      <c r="B592" s="6">
        <f>TITRES_STAT!D595</f>
        <v>6.0561999999999996</v>
      </c>
      <c r="C592" s="2">
        <f t="shared" si="81"/>
        <v>7.6999999999998181E-3</v>
      </c>
      <c r="D592" s="2">
        <f t="shared" si="82"/>
        <v>7.6999999999998181E-3</v>
      </c>
      <c r="E592" s="2">
        <f t="shared" si="83"/>
        <v>0</v>
      </c>
      <c r="F592" s="2">
        <f t="shared" si="84"/>
        <v>2.9196378748610547E-2</v>
      </c>
      <c r="G592" s="2">
        <f t="shared" si="84"/>
        <v>1.8513750132570821E-2</v>
      </c>
      <c r="H592" s="2">
        <f t="shared" si="76"/>
        <v>1.5770105213446746</v>
      </c>
      <c r="I592" s="2">
        <f t="shared" si="77"/>
        <v>61.195346634510294</v>
      </c>
    </row>
    <row r="593" spans="1:9" ht="13.5" x14ac:dyDescent="0.25">
      <c r="A593" s="3">
        <f>TITRES_STAT!B596</f>
        <v>42866</v>
      </c>
      <c r="B593" s="6">
        <f>TITRES_STAT!D596</f>
        <v>5.98</v>
      </c>
      <c r="C593" s="2">
        <f t="shared" si="81"/>
        <v>-7.6199999999999157E-2</v>
      </c>
      <c r="D593" s="2">
        <f t="shared" si="82"/>
        <v>0</v>
      </c>
      <c r="E593" s="2">
        <f t="shared" si="83"/>
        <v>7.6199999999999157E-2</v>
      </c>
      <c r="F593" s="2">
        <f t="shared" si="84"/>
        <v>2.7110923123709794E-2</v>
      </c>
      <c r="G593" s="2">
        <f t="shared" si="84"/>
        <v>2.2634196551672845E-2</v>
      </c>
      <c r="H593" s="2">
        <f t="shared" ref="H593:H656" si="85">F593/G593</f>
        <v>1.1977859722927113</v>
      </c>
      <c r="I593" s="2">
        <f t="shared" ref="I593:I656" si="86">IF(G593=0,100,100-(100/(1+H593)))</f>
        <v>54.49966408890996</v>
      </c>
    </row>
    <row r="594" spans="1:9" ht="13.5" x14ac:dyDescent="0.25">
      <c r="A594" s="3">
        <f>TITRES_STAT!B597</f>
        <v>42867</v>
      </c>
      <c r="B594" s="6">
        <f>TITRES_STAT!D597</f>
        <v>6.0561999999999996</v>
      </c>
      <c r="C594" s="2">
        <f t="shared" si="81"/>
        <v>7.6199999999999157E-2</v>
      </c>
      <c r="D594" s="2">
        <f t="shared" si="82"/>
        <v>7.6199999999999157E-2</v>
      </c>
      <c r="E594" s="2">
        <f t="shared" si="83"/>
        <v>0</v>
      </c>
      <c r="F594" s="2">
        <f t="shared" si="84"/>
        <v>3.0617285757730463E-2</v>
      </c>
      <c r="G594" s="2">
        <f t="shared" si="84"/>
        <v>2.1017468226553353E-2</v>
      </c>
      <c r="H594" s="2">
        <f t="shared" si="85"/>
        <v>1.4567542307045696</v>
      </c>
      <c r="I594" s="2">
        <f t="shared" si="86"/>
        <v>59.295887740744369</v>
      </c>
    </row>
    <row r="595" spans="1:9" ht="13.5" x14ac:dyDescent="0.25">
      <c r="A595" s="3">
        <f>TITRES_STAT!B598</f>
        <v>42870</v>
      </c>
      <c r="B595" s="6">
        <f>TITRES_STAT!D598</f>
        <v>6.0408999999999997</v>
      </c>
      <c r="C595" s="2">
        <f t="shared" si="81"/>
        <v>-1.5299999999999869E-2</v>
      </c>
      <c r="D595" s="2">
        <f t="shared" si="82"/>
        <v>0</v>
      </c>
      <c r="E595" s="2">
        <f t="shared" si="83"/>
        <v>1.5299999999999869E-2</v>
      </c>
      <c r="F595" s="2">
        <f t="shared" si="84"/>
        <v>2.8430336775035429E-2</v>
      </c>
      <c r="G595" s="2">
        <f t="shared" si="84"/>
        <v>2.0609077638942392E-2</v>
      </c>
      <c r="H595" s="2">
        <f t="shared" si="85"/>
        <v>1.3795055398944289</v>
      </c>
      <c r="I595" s="2">
        <f t="shared" si="86"/>
        <v>57.974462205103045</v>
      </c>
    </row>
    <row r="596" spans="1:9" ht="13.5" x14ac:dyDescent="0.25">
      <c r="A596" s="3">
        <f>TITRES_STAT!B599</f>
        <v>42871</v>
      </c>
      <c r="B596" s="6">
        <f>TITRES_STAT!D599</f>
        <v>6.0332999999999997</v>
      </c>
      <c r="C596" s="2">
        <f t="shared" si="81"/>
        <v>-7.6000000000000512E-3</v>
      </c>
      <c r="D596" s="2">
        <f t="shared" si="82"/>
        <v>0</v>
      </c>
      <c r="E596" s="2">
        <f t="shared" si="83"/>
        <v>7.6000000000000512E-3</v>
      </c>
      <c r="F596" s="2">
        <f t="shared" si="84"/>
        <v>2.6399598433961471E-2</v>
      </c>
      <c r="G596" s="2">
        <f t="shared" si="84"/>
        <v>1.9679857807589369E-2</v>
      </c>
      <c r="H596" s="2">
        <f t="shared" si="85"/>
        <v>1.3414527021521818</v>
      </c>
      <c r="I596" s="2">
        <f t="shared" si="86"/>
        <v>57.291471269915696</v>
      </c>
    </row>
    <row r="597" spans="1:9" ht="13.5" x14ac:dyDescent="0.25">
      <c r="A597" s="3">
        <f>TITRES_STAT!B600</f>
        <v>42872</v>
      </c>
      <c r="B597" s="6">
        <f>TITRES_STAT!D600</f>
        <v>6.0332999999999997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2.4513912831535652E-2</v>
      </c>
      <c r="G597" s="2">
        <f t="shared" si="84"/>
        <v>1.8274153678475843E-2</v>
      </c>
      <c r="H597" s="2">
        <f t="shared" si="85"/>
        <v>1.3414527021521818</v>
      </c>
      <c r="I597" s="2">
        <f t="shared" si="86"/>
        <v>57.291471269915696</v>
      </c>
    </row>
    <row r="598" spans="1:9" ht="13.5" x14ac:dyDescent="0.25">
      <c r="A598" s="3">
        <f>TITRES_STAT!B601</f>
        <v>42873</v>
      </c>
      <c r="B598" s="6">
        <f>TITRES_STAT!D601</f>
        <v>6.0561999999999996</v>
      </c>
      <c r="C598" s="2">
        <f t="shared" si="81"/>
        <v>2.289999999999992E-2</v>
      </c>
      <c r="D598" s="2">
        <f t="shared" si="82"/>
        <v>2.289999999999992E-2</v>
      </c>
      <c r="E598" s="2">
        <f t="shared" si="83"/>
        <v>0</v>
      </c>
      <c r="F598" s="2">
        <f t="shared" si="84"/>
        <v>2.4398633343568815E-2</v>
      </c>
      <c r="G598" s="2">
        <f t="shared" si="84"/>
        <v>1.6968856987156139E-2</v>
      </c>
      <c r="H598" s="2">
        <f t="shared" si="85"/>
        <v>1.4378477797317952</v>
      </c>
      <c r="I598" s="2">
        <f t="shared" si="86"/>
        <v>58.980211631178342</v>
      </c>
    </row>
    <row r="599" spans="1:9" ht="13.5" x14ac:dyDescent="0.25">
      <c r="A599" s="3">
        <f>TITRES_STAT!B602</f>
        <v>42874</v>
      </c>
      <c r="B599" s="6">
        <f>TITRES_STAT!D602</f>
        <v>6.0561999999999996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2.2655873819028189E-2</v>
      </c>
      <c r="G599" s="2">
        <f t="shared" si="84"/>
        <v>1.5756795773787843E-2</v>
      </c>
      <c r="H599" s="2">
        <f t="shared" si="85"/>
        <v>1.4378477797317955</v>
      </c>
      <c r="I599" s="2">
        <f t="shared" si="86"/>
        <v>58.980211631178342</v>
      </c>
    </row>
    <row r="600" spans="1:9" ht="13.5" x14ac:dyDescent="0.25">
      <c r="A600" s="3">
        <f>TITRES_STAT!B603</f>
        <v>42877</v>
      </c>
      <c r="B600" s="6">
        <f>TITRES_STAT!D603</f>
        <v>6.0561999999999996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2.1037597117669032E-2</v>
      </c>
      <c r="G600" s="2">
        <f t="shared" si="84"/>
        <v>1.4631310361374427E-2</v>
      </c>
      <c r="H600" s="2">
        <f t="shared" si="85"/>
        <v>1.4378477797317955</v>
      </c>
      <c r="I600" s="2">
        <f t="shared" si="86"/>
        <v>58.980211631178342</v>
      </c>
    </row>
    <row r="601" spans="1:9" ht="13.5" x14ac:dyDescent="0.25">
      <c r="A601" s="3">
        <f>TITRES_STAT!B604</f>
        <v>42878</v>
      </c>
      <c r="B601" s="6">
        <f>TITRES_STAT!D604</f>
        <v>6.0561999999999996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1.9534911609264103E-2</v>
      </c>
      <c r="G601" s="2">
        <f t="shared" si="84"/>
        <v>1.3586216764133395E-2</v>
      </c>
      <c r="H601" s="2">
        <f t="shared" si="85"/>
        <v>1.4378477797317957</v>
      </c>
      <c r="I601" s="2">
        <f t="shared" si="86"/>
        <v>58.980211631178349</v>
      </c>
    </row>
    <row r="602" spans="1:9" ht="13.5" x14ac:dyDescent="0.25">
      <c r="A602" s="3">
        <f>TITRES_STAT!B605</f>
        <v>42879</v>
      </c>
      <c r="B602" s="6">
        <f>TITRES_STAT!D605</f>
        <v>6.0561999999999996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1.8139560780030952E-2</v>
      </c>
      <c r="G602" s="2">
        <f t="shared" si="84"/>
        <v>1.2615772709552438E-2</v>
      </c>
      <c r="H602" s="2">
        <f t="shared" si="85"/>
        <v>1.4378477797317955</v>
      </c>
      <c r="I602" s="2">
        <f t="shared" si="86"/>
        <v>58.980211631178342</v>
      </c>
    </row>
    <row r="603" spans="1:9" ht="13.5" x14ac:dyDescent="0.25">
      <c r="A603" s="3">
        <f>TITRES_STAT!B606</f>
        <v>42880</v>
      </c>
      <c r="B603" s="6">
        <f>TITRES_STAT!D606</f>
        <v>6.0561999999999996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1.6843877867171599E-2</v>
      </c>
      <c r="G603" s="2">
        <f t="shared" si="84"/>
        <v>1.1714646087441549E-2</v>
      </c>
      <c r="H603" s="2">
        <f t="shared" si="85"/>
        <v>1.4378477797317957</v>
      </c>
      <c r="I603" s="2">
        <f t="shared" si="86"/>
        <v>58.980211631178349</v>
      </c>
    </row>
    <row r="604" spans="1:9" ht="13.5" x14ac:dyDescent="0.25">
      <c r="A604" s="3">
        <f>TITRES_STAT!B607</f>
        <v>42881</v>
      </c>
      <c r="B604" s="6">
        <f>TITRES_STAT!D607</f>
        <v>6.0561999999999996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1.5640743733802198E-2</v>
      </c>
      <c r="G604" s="2">
        <f t="shared" si="84"/>
        <v>1.0877885652624295E-2</v>
      </c>
      <c r="H604" s="2">
        <f t="shared" si="85"/>
        <v>1.4378477797317957</v>
      </c>
      <c r="I604" s="2">
        <f t="shared" si="86"/>
        <v>58.980211631178349</v>
      </c>
    </row>
    <row r="605" spans="1:9" ht="13.5" x14ac:dyDescent="0.25">
      <c r="A605" s="3">
        <f>TITRES_STAT!B608</f>
        <v>42884</v>
      </c>
      <c r="B605" s="6">
        <f>TITRES_STAT!D608</f>
        <v>6.0561999999999996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1.4523547752816326E-2</v>
      </c>
      <c r="G605" s="2">
        <f t="shared" si="87"/>
        <v>1.0100893820293989E-2</v>
      </c>
      <c r="H605" s="2">
        <f t="shared" si="85"/>
        <v>1.4378477797317957</v>
      </c>
      <c r="I605" s="2">
        <f t="shared" si="86"/>
        <v>58.980211631178349</v>
      </c>
    </row>
    <row r="606" spans="1:9" ht="13.5" x14ac:dyDescent="0.25">
      <c r="A606" s="3">
        <f>TITRES_STAT!B609</f>
        <v>42885</v>
      </c>
      <c r="B606" s="6">
        <f>TITRES_STAT!D609</f>
        <v>6.0180999999999996</v>
      </c>
      <c r="C606" s="2">
        <f t="shared" si="81"/>
        <v>-3.8100000000000023E-2</v>
      </c>
      <c r="D606" s="2">
        <f t="shared" si="82"/>
        <v>0</v>
      </c>
      <c r="E606" s="2">
        <f t="shared" si="83"/>
        <v>3.8100000000000023E-2</v>
      </c>
      <c r="F606" s="2">
        <f t="shared" si="87"/>
        <v>1.3486151484758017E-2</v>
      </c>
      <c r="G606" s="2">
        <f t="shared" si="87"/>
        <v>1.2100829975987276E-2</v>
      </c>
      <c r="H606" s="2">
        <f t="shared" si="85"/>
        <v>1.1144815282521741</v>
      </c>
      <c r="I606" s="2">
        <f t="shared" si="86"/>
        <v>52.707082722704236</v>
      </c>
    </row>
    <row r="607" spans="1:9" ht="13.5" x14ac:dyDescent="0.25">
      <c r="A607" s="3">
        <f>TITRES_STAT!B610</f>
        <v>42886</v>
      </c>
      <c r="B607" s="6">
        <f>TITRES_STAT!D610</f>
        <v>6.0332999999999997</v>
      </c>
      <c r="C607" s="2">
        <f t="shared" si="81"/>
        <v>1.5200000000000102E-2</v>
      </c>
      <c r="D607" s="2">
        <f t="shared" si="82"/>
        <v>1.5200000000000102E-2</v>
      </c>
      <c r="E607" s="2">
        <f t="shared" si="83"/>
        <v>0</v>
      </c>
      <c r="F607" s="2">
        <f t="shared" si="87"/>
        <v>1.3608569235846737E-2</v>
      </c>
      <c r="G607" s="2">
        <f t="shared" si="87"/>
        <v>1.1236484977702469E-2</v>
      </c>
      <c r="H607" s="2">
        <f t="shared" si="85"/>
        <v>1.2111055426008579</v>
      </c>
      <c r="I607" s="2">
        <f t="shared" si="86"/>
        <v>54.77375544797696</v>
      </c>
    </row>
    <row r="608" spans="1:9" ht="13.5" x14ac:dyDescent="0.25">
      <c r="A608" s="3">
        <f>TITRES_STAT!B611</f>
        <v>42887</v>
      </c>
      <c r="B608" s="6">
        <f>TITRES_STAT!D611</f>
        <v>6.0561999999999996</v>
      </c>
      <c r="C608" s="2">
        <f t="shared" si="81"/>
        <v>2.289999999999992E-2</v>
      </c>
      <c r="D608" s="2">
        <f t="shared" si="82"/>
        <v>2.289999999999992E-2</v>
      </c>
      <c r="E608" s="2">
        <f t="shared" si="83"/>
        <v>0</v>
      </c>
      <c r="F608" s="2">
        <f t="shared" si="87"/>
        <v>1.4272242861857678E-2</v>
      </c>
      <c r="G608" s="2">
        <f t="shared" si="87"/>
        <v>1.0433878907866579E-2</v>
      </c>
      <c r="H608" s="2">
        <f t="shared" si="85"/>
        <v>1.3678750719540342</v>
      </c>
      <c r="I608" s="2">
        <f t="shared" si="86"/>
        <v>57.768042248328037</v>
      </c>
    </row>
    <row r="609" spans="1:9" ht="13.5" x14ac:dyDescent="0.25">
      <c r="A609" s="3">
        <f>TITRES_STAT!B612</f>
        <v>42888</v>
      </c>
      <c r="B609" s="6">
        <f>TITRES_STAT!D612</f>
        <v>6.0561999999999996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1.3252796943153558E-2</v>
      </c>
      <c r="G609" s="2">
        <f t="shared" si="87"/>
        <v>9.6886018430189669E-3</v>
      </c>
      <c r="H609" s="2">
        <f t="shared" si="85"/>
        <v>1.3678750719540342</v>
      </c>
      <c r="I609" s="2">
        <f t="shared" si="86"/>
        <v>57.768042248328037</v>
      </c>
    </row>
    <row r="610" spans="1:9" ht="13.5" x14ac:dyDescent="0.25">
      <c r="A610" s="3">
        <f>TITRES_STAT!B613</f>
        <v>42891</v>
      </c>
      <c r="B610" s="6">
        <f>TITRES_STAT!D613</f>
        <v>6.3228</v>
      </c>
      <c r="C610" s="2">
        <f t="shared" si="81"/>
        <v>0.26660000000000039</v>
      </c>
      <c r="D610" s="2">
        <f t="shared" si="82"/>
        <v>0.26660000000000039</v>
      </c>
      <c r="E610" s="2">
        <f t="shared" si="83"/>
        <v>0</v>
      </c>
      <c r="F610" s="2">
        <f t="shared" si="87"/>
        <v>3.1349025732928332E-2</v>
      </c>
      <c r="G610" s="2">
        <f t="shared" si="87"/>
        <v>8.996558854231897E-3</v>
      </c>
      <c r="H610" s="2">
        <f t="shared" si="85"/>
        <v>3.4845574003200173</v>
      </c>
      <c r="I610" s="2">
        <f t="shared" si="86"/>
        <v>77.701255425370618</v>
      </c>
    </row>
    <row r="611" spans="1:9" ht="13.5" x14ac:dyDescent="0.25">
      <c r="A611" s="3">
        <f>TITRES_STAT!B614</f>
        <v>42892</v>
      </c>
      <c r="B611" s="6">
        <f>TITRES_STAT!D614</f>
        <v>6.4751000000000003</v>
      </c>
      <c r="C611" s="2">
        <f t="shared" si="81"/>
        <v>0.15230000000000032</v>
      </c>
      <c r="D611" s="2">
        <f t="shared" si="82"/>
        <v>0.15230000000000032</v>
      </c>
      <c r="E611" s="2">
        <f t="shared" si="83"/>
        <v>0</v>
      </c>
      <c r="F611" s="2">
        <f t="shared" si="87"/>
        <v>3.9988381037719185E-2</v>
      </c>
      <c r="G611" s="2">
        <f t="shared" si="87"/>
        <v>8.3539475075010469E-3</v>
      </c>
      <c r="H611" s="2">
        <f t="shared" si="85"/>
        <v>4.7867647003782867</v>
      </c>
      <c r="I611" s="2">
        <f t="shared" si="86"/>
        <v>82.719186768823874</v>
      </c>
    </row>
    <row r="612" spans="1:9" ht="13.5" x14ac:dyDescent="0.25">
      <c r="A612" s="3">
        <f>TITRES_STAT!B615</f>
        <v>42893</v>
      </c>
      <c r="B612" s="6">
        <f>TITRES_STAT!D615</f>
        <v>6.3913000000000002</v>
      </c>
      <c r="C612" s="2">
        <f t="shared" si="81"/>
        <v>-8.3800000000000097E-2</v>
      </c>
      <c r="D612" s="2">
        <f t="shared" si="82"/>
        <v>0</v>
      </c>
      <c r="E612" s="2">
        <f t="shared" si="83"/>
        <v>8.3800000000000097E-2</v>
      </c>
      <c r="F612" s="2">
        <f t="shared" si="87"/>
        <v>3.7132068106453531E-2</v>
      </c>
      <c r="G612" s="2">
        <f t="shared" si="87"/>
        <v>1.3742951256965267E-2</v>
      </c>
      <c r="H612" s="2">
        <f t="shared" si="85"/>
        <v>2.7018991344842385</v>
      </c>
      <c r="I612" s="2">
        <f t="shared" si="86"/>
        <v>72.986838277555506</v>
      </c>
    </row>
    <row r="613" spans="1:9" ht="13.5" x14ac:dyDescent="0.25">
      <c r="A613" s="3">
        <f>TITRES_STAT!B616</f>
        <v>42894</v>
      </c>
      <c r="B613" s="6">
        <f>TITRES_STAT!D616</f>
        <v>6.399</v>
      </c>
      <c r="C613" s="2">
        <f t="shared" si="81"/>
        <v>7.6999999999998181E-3</v>
      </c>
      <c r="D613" s="2">
        <f t="shared" si="82"/>
        <v>7.6999999999998181E-3</v>
      </c>
      <c r="E613" s="2">
        <f t="shared" si="83"/>
        <v>0</v>
      </c>
      <c r="F613" s="2">
        <f t="shared" si="87"/>
        <v>3.5029777527421126E-2</v>
      </c>
      <c r="G613" s="2">
        <f t="shared" si="87"/>
        <v>1.2761311881467747E-2</v>
      </c>
      <c r="H613" s="2">
        <f t="shared" si="85"/>
        <v>2.7449981516627711</v>
      </c>
      <c r="I613" s="2">
        <f t="shared" si="86"/>
        <v>73.297717128218011</v>
      </c>
    </row>
    <row r="614" spans="1:9" ht="13.5" x14ac:dyDescent="0.25">
      <c r="A614" s="3">
        <f>TITRES_STAT!B617</f>
        <v>42895</v>
      </c>
      <c r="B614" s="6">
        <f>TITRES_STAT!D617</f>
        <v>6.4675000000000002</v>
      </c>
      <c r="C614" s="2">
        <f t="shared" si="81"/>
        <v>6.8500000000000227E-2</v>
      </c>
      <c r="D614" s="2">
        <f t="shared" si="82"/>
        <v>6.8500000000000227E-2</v>
      </c>
      <c r="E614" s="2">
        <f t="shared" si="83"/>
        <v>0</v>
      </c>
      <c r="F614" s="2">
        <f t="shared" si="87"/>
        <v>3.742050770403392E-2</v>
      </c>
      <c r="G614" s="2">
        <f t="shared" si="87"/>
        <v>1.184978960422005E-2</v>
      </c>
      <c r="H614" s="2">
        <f t="shared" si="85"/>
        <v>3.1579048197368333</v>
      </c>
      <c r="I614" s="2">
        <f t="shared" si="86"/>
        <v>75.949425411250928</v>
      </c>
    </row>
    <row r="615" spans="1:9" ht="13.5" x14ac:dyDescent="0.25">
      <c r="A615" s="3">
        <f>TITRES_STAT!B618</f>
        <v>42898</v>
      </c>
      <c r="B615" s="6">
        <f>TITRES_STAT!D618</f>
        <v>6.4294000000000002</v>
      </c>
      <c r="C615" s="2">
        <f t="shared" si="81"/>
        <v>-3.8100000000000023E-2</v>
      </c>
      <c r="D615" s="2">
        <f t="shared" si="82"/>
        <v>0</v>
      </c>
      <c r="E615" s="2">
        <f t="shared" si="83"/>
        <v>3.8100000000000023E-2</v>
      </c>
      <c r="F615" s="2">
        <f t="shared" si="87"/>
        <v>3.4747614296602926E-2</v>
      </c>
      <c r="G615" s="2">
        <f t="shared" si="87"/>
        <v>1.3724804632490048E-2</v>
      </c>
      <c r="H615" s="2">
        <f t="shared" si="85"/>
        <v>2.5317383545370564</v>
      </c>
      <c r="I615" s="2">
        <f t="shared" si="86"/>
        <v>71.685331708807155</v>
      </c>
    </row>
    <row r="616" spans="1:9" ht="13.5" x14ac:dyDescent="0.25">
      <c r="A616" s="3">
        <f>TITRES_STAT!B619</f>
        <v>42899</v>
      </c>
      <c r="B616" s="6">
        <f>TITRES_STAT!D619</f>
        <v>6.4294000000000002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3.2265641846845571E-2</v>
      </c>
      <c r="G616" s="2">
        <f t="shared" si="87"/>
        <v>1.2744461444455044E-2</v>
      </c>
      <c r="H616" s="2">
        <f t="shared" si="85"/>
        <v>2.5317383545370564</v>
      </c>
      <c r="I616" s="2">
        <f t="shared" si="86"/>
        <v>71.685331708807155</v>
      </c>
    </row>
    <row r="617" spans="1:9" ht="13.5" x14ac:dyDescent="0.25">
      <c r="A617" s="3">
        <f>TITRES_STAT!B620</f>
        <v>42900</v>
      </c>
      <c r="B617" s="6">
        <f>TITRES_STAT!D620</f>
        <v>6.4370000000000003</v>
      </c>
      <c r="C617" s="2">
        <f t="shared" si="81"/>
        <v>7.6000000000000512E-3</v>
      </c>
      <c r="D617" s="2">
        <f t="shared" si="82"/>
        <v>7.6000000000000512E-3</v>
      </c>
      <c r="E617" s="2">
        <f t="shared" si="83"/>
        <v>0</v>
      </c>
      <c r="F617" s="2">
        <f t="shared" si="87"/>
        <v>3.0503810286356604E-2</v>
      </c>
      <c r="G617" s="2">
        <f t="shared" si="87"/>
        <v>1.1834142769851114E-2</v>
      </c>
      <c r="H617" s="2">
        <f t="shared" si="85"/>
        <v>2.5776104682519709</v>
      </c>
      <c r="I617" s="2">
        <f t="shared" si="86"/>
        <v>72.048382324624555</v>
      </c>
    </row>
    <row r="618" spans="1:9" ht="13.5" x14ac:dyDescent="0.25">
      <c r="A618" s="3">
        <f>TITRES_STAT!B621</f>
        <v>42901</v>
      </c>
      <c r="B618" s="6">
        <f>TITRES_STAT!D621</f>
        <v>6.4370000000000003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2.8324966694473989E-2</v>
      </c>
      <c r="G618" s="2">
        <f t="shared" si="87"/>
        <v>1.0988846857718892E-2</v>
      </c>
      <c r="H618" s="2">
        <f t="shared" si="85"/>
        <v>2.5776104682519705</v>
      </c>
      <c r="I618" s="2">
        <f t="shared" si="86"/>
        <v>72.048382324624555</v>
      </c>
    </row>
    <row r="619" spans="1:9" ht="13.5" x14ac:dyDescent="0.25">
      <c r="A619" s="3">
        <f>TITRES_STAT!B622</f>
        <v>42902</v>
      </c>
      <c r="B619" s="6">
        <f>TITRES_STAT!D622</f>
        <v>6.3837000000000002</v>
      </c>
      <c r="C619" s="2">
        <f t="shared" si="81"/>
        <v>-5.3300000000000125E-2</v>
      </c>
      <c r="D619" s="2">
        <f t="shared" si="82"/>
        <v>0</v>
      </c>
      <c r="E619" s="2">
        <f t="shared" si="83"/>
        <v>5.3300000000000125E-2</v>
      </c>
      <c r="F619" s="2">
        <f t="shared" si="87"/>
        <v>2.6301754787725846E-2</v>
      </c>
      <c r="G619" s="2">
        <f t="shared" si="87"/>
        <v>1.4011072082167552E-2</v>
      </c>
      <c r="H619" s="2">
        <f t="shared" si="85"/>
        <v>1.8772121528945052</v>
      </c>
      <c r="I619" s="2">
        <f t="shared" si="86"/>
        <v>65.244134013753921</v>
      </c>
    </row>
    <row r="620" spans="1:9" ht="13.5" x14ac:dyDescent="0.25">
      <c r="A620" s="3">
        <f>TITRES_STAT!B623</f>
        <v>42905</v>
      </c>
      <c r="B620" s="6">
        <f>TITRES_STAT!D623</f>
        <v>6.3609</v>
      </c>
      <c r="C620" s="2">
        <f t="shared" si="81"/>
        <v>-2.2800000000000153E-2</v>
      </c>
      <c r="D620" s="2">
        <f t="shared" si="82"/>
        <v>0</v>
      </c>
      <c r="E620" s="2">
        <f t="shared" si="83"/>
        <v>2.2800000000000153E-2</v>
      </c>
      <c r="F620" s="2">
        <f t="shared" si="87"/>
        <v>2.4423058017174003E-2</v>
      </c>
      <c r="G620" s="2">
        <f t="shared" si="87"/>
        <v>1.4638852647727022E-2</v>
      </c>
      <c r="H620" s="2">
        <f t="shared" si="85"/>
        <v>1.6683724199496042</v>
      </c>
      <c r="I620" s="2">
        <f t="shared" si="86"/>
        <v>62.523971821786169</v>
      </c>
    </row>
    <row r="621" spans="1:9" ht="13.5" x14ac:dyDescent="0.25">
      <c r="A621" s="3">
        <f>TITRES_STAT!B624</f>
        <v>42906</v>
      </c>
      <c r="B621" s="6">
        <f>TITRES_STAT!D624</f>
        <v>6.3837000000000002</v>
      </c>
      <c r="C621" s="2">
        <f t="shared" si="81"/>
        <v>2.2800000000000153E-2</v>
      </c>
      <c r="D621" s="2">
        <f t="shared" si="82"/>
        <v>2.2800000000000153E-2</v>
      </c>
      <c r="E621" s="2">
        <f t="shared" si="83"/>
        <v>0</v>
      </c>
      <c r="F621" s="2">
        <f t="shared" ref="F621:G636" si="88">((F620*13)+D621)/14</f>
        <v>2.4307125301661587E-2</v>
      </c>
      <c r="G621" s="2">
        <f t="shared" si="88"/>
        <v>1.3593220315746521E-2</v>
      </c>
      <c r="H621" s="2">
        <f t="shared" si="85"/>
        <v>1.7881800439520554</v>
      </c>
      <c r="I621" s="2">
        <f t="shared" si="86"/>
        <v>64.13431040190045</v>
      </c>
    </row>
    <row r="622" spans="1:9" ht="13.5" x14ac:dyDescent="0.25">
      <c r="A622" s="3">
        <f>TITRES_STAT!B625</f>
        <v>42907</v>
      </c>
      <c r="B622" s="6">
        <f>TITRES_STAT!D625</f>
        <v>6.3837000000000002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2.2570902065828617E-2</v>
      </c>
      <c r="G622" s="2">
        <f t="shared" si="88"/>
        <v>1.2622276007478912E-2</v>
      </c>
      <c r="H622" s="2">
        <f t="shared" si="85"/>
        <v>1.7881800439520557</v>
      </c>
      <c r="I622" s="2">
        <f t="shared" si="86"/>
        <v>64.13431040190045</v>
      </c>
    </row>
    <row r="623" spans="1:9" ht="13.5" x14ac:dyDescent="0.25">
      <c r="A623" s="3">
        <f>TITRES_STAT!B626</f>
        <v>42908</v>
      </c>
      <c r="B623" s="6">
        <f>TITRES_STAT!D626</f>
        <v>6.3228</v>
      </c>
      <c r="C623" s="2">
        <f t="shared" si="81"/>
        <v>-6.0900000000000176E-2</v>
      </c>
      <c r="D623" s="2">
        <f t="shared" si="82"/>
        <v>0</v>
      </c>
      <c r="E623" s="2">
        <f t="shared" si="83"/>
        <v>6.0900000000000176E-2</v>
      </c>
      <c r="F623" s="2">
        <f t="shared" si="88"/>
        <v>2.0958694775412286E-2</v>
      </c>
      <c r="G623" s="2">
        <f t="shared" si="88"/>
        <v>1.6070684864087574E-2</v>
      </c>
      <c r="H623" s="2">
        <f t="shared" si="85"/>
        <v>1.3041569138256033</v>
      </c>
      <c r="I623" s="2">
        <f t="shared" si="86"/>
        <v>56.600177965323773</v>
      </c>
    </row>
    <row r="624" spans="1:9" ht="13.5" x14ac:dyDescent="0.25">
      <c r="A624" s="3">
        <f>TITRES_STAT!B627</f>
        <v>42909</v>
      </c>
      <c r="B624" s="6">
        <f>TITRES_STAT!D627</f>
        <v>6.2618</v>
      </c>
      <c r="C624" s="2">
        <f t="shared" si="81"/>
        <v>-6.0999999999999943E-2</v>
      </c>
      <c r="D624" s="2">
        <f t="shared" si="82"/>
        <v>0</v>
      </c>
      <c r="E624" s="2">
        <f t="shared" si="83"/>
        <v>6.0999999999999943E-2</v>
      </c>
      <c r="F624" s="2">
        <f t="shared" si="88"/>
        <v>1.9461645148597124E-2</v>
      </c>
      <c r="G624" s="2">
        <f t="shared" si="88"/>
        <v>1.9279921659509886E-2</v>
      </c>
      <c r="H624" s="2">
        <f t="shared" si="85"/>
        <v>1.0094255304713649</v>
      </c>
      <c r="I624" s="2">
        <f t="shared" si="86"/>
        <v>50.234532962989526</v>
      </c>
    </row>
    <row r="625" spans="1:9" ht="13.5" x14ac:dyDescent="0.25">
      <c r="A625" s="3">
        <f>TITRES_STAT!B628</f>
        <v>42914</v>
      </c>
      <c r="B625" s="6">
        <f>TITRES_STAT!D628</f>
        <v>6.2522000000000002</v>
      </c>
      <c r="C625" s="2">
        <f t="shared" si="81"/>
        <v>-9.5999999999998309E-3</v>
      </c>
      <c r="D625" s="2">
        <f t="shared" si="82"/>
        <v>0</v>
      </c>
      <c r="E625" s="2">
        <f t="shared" si="83"/>
        <v>9.5999999999998309E-3</v>
      </c>
      <c r="F625" s="2">
        <f t="shared" si="88"/>
        <v>1.8071527637983042E-2</v>
      </c>
      <c r="G625" s="2">
        <f t="shared" si="88"/>
        <v>1.8588498683830595E-2</v>
      </c>
      <c r="H625" s="2">
        <f t="shared" si="85"/>
        <v>0.9721886605991884</v>
      </c>
      <c r="I625" s="2">
        <f t="shared" si="86"/>
        <v>49.294911791239024</v>
      </c>
    </row>
    <row r="626" spans="1:9" ht="13.5" x14ac:dyDescent="0.25">
      <c r="A626" s="3">
        <f>TITRES_STAT!B629</f>
        <v>42915</v>
      </c>
      <c r="B626" s="6">
        <f>TITRES_STAT!D629</f>
        <v>6.3863000000000003</v>
      </c>
      <c r="C626" s="2">
        <f t="shared" si="81"/>
        <v>0.13410000000000011</v>
      </c>
      <c r="D626" s="2">
        <f t="shared" si="82"/>
        <v>0.13410000000000011</v>
      </c>
      <c r="E626" s="2">
        <f t="shared" si="83"/>
        <v>0</v>
      </c>
      <c r="F626" s="2">
        <f t="shared" si="88"/>
        <v>2.6359275663841403E-2</v>
      </c>
      <c r="G626" s="2">
        <f t="shared" si="88"/>
        <v>1.7260748777842696E-2</v>
      </c>
      <c r="H626" s="2">
        <f t="shared" si="85"/>
        <v>1.5271223747650113</v>
      </c>
      <c r="I626" s="2">
        <f t="shared" si="86"/>
        <v>60.42930053622802</v>
      </c>
    </row>
    <row r="627" spans="1:9" ht="13.5" x14ac:dyDescent="0.25">
      <c r="A627" s="3">
        <f>TITRES_STAT!B630</f>
        <v>42916</v>
      </c>
      <c r="B627" s="6">
        <f>TITRES_STAT!D630</f>
        <v>6.5045000000000002</v>
      </c>
      <c r="C627" s="2">
        <f t="shared" si="81"/>
        <v>0.11819999999999986</v>
      </c>
      <c r="D627" s="2">
        <f t="shared" si="82"/>
        <v>0.11819999999999986</v>
      </c>
      <c r="E627" s="2">
        <f t="shared" si="83"/>
        <v>0</v>
      </c>
      <c r="F627" s="2">
        <f t="shared" si="88"/>
        <v>3.2919327402138439E-2</v>
      </c>
      <c r="G627" s="2">
        <f t="shared" si="88"/>
        <v>1.6027838150853933E-2</v>
      </c>
      <c r="H627" s="2">
        <f t="shared" si="85"/>
        <v>2.0538844410769497</v>
      </c>
      <c r="I627" s="2">
        <f t="shared" si="86"/>
        <v>67.254818599247614</v>
      </c>
    </row>
    <row r="628" spans="1:9" ht="13.5" x14ac:dyDescent="0.25">
      <c r="A628" s="3">
        <f>TITRES_STAT!B631</f>
        <v>42919</v>
      </c>
      <c r="B628" s="6">
        <f>TITRES_STAT!D631</f>
        <v>6.4966999999999997</v>
      </c>
      <c r="C628" s="2">
        <f t="shared" si="81"/>
        <v>-7.8000000000004732E-3</v>
      </c>
      <c r="D628" s="2">
        <f t="shared" si="82"/>
        <v>0</v>
      </c>
      <c r="E628" s="2">
        <f t="shared" si="83"/>
        <v>7.8000000000004732E-3</v>
      </c>
      <c r="F628" s="2">
        <f t="shared" si="88"/>
        <v>3.0567946873414267E-2</v>
      </c>
      <c r="G628" s="2">
        <f t="shared" si="88"/>
        <v>1.5440135425792973E-2</v>
      </c>
      <c r="H628" s="2">
        <f t="shared" si="85"/>
        <v>1.979771940494127</v>
      </c>
      <c r="I628" s="2">
        <f t="shared" si="86"/>
        <v>66.440384701583142</v>
      </c>
    </row>
    <row r="629" spans="1:9" ht="13.5" x14ac:dyDescent="0.25">
      <c r="A629" s="3">
        <f>TITRES_STAT!B632</f>
        <v>42920</v>
      </c>
      <c r="B629" s="6">
        <f>TITRES_STAT!D632</f>
        <v>6.4650999999999996</v>
      </c>
      <c r="C629" s="2">
        <f t="shared" si="81"/>
        <v>-3.1600000000000072E-2</v>
      </c>
      <c r="D629" s="2">
        <f t="shared" si="82"/>
        <v>0</v>
      </c>
      <c r="E629" s="2">
        <f t="shared" si="83"/>
        <v>3.1600000000000072E-2</v>
      </c>
      <c r="F629" s="2">
        <f t="shared" si="88"/>
        <v>2.8384522096741822E-2</v>
      </c>
      <c r="G629" s="2">
        <f t="shared" si="88"/>
        <v>1.6594411466807766E-2</v>
      </c>
      <c r="H629" s="2">
        <f t="shared" si="85"/>
        <v>1.7104868198258614</v>
      </c>
      <c r="I629" s="2">
        <f t="shared" si="86"/>
        <v>63.106258525756409</v>
      </c>
    </row>
    <row r="630" spans="1:9" ht="13.5" x14ac:dyDescent="0.25">
      <c r="A630" s="3">
        <f>TITRES_STAT!B633</f>
        <v>42921</v>
      </c>
      <c r="B630" s="6">
        <f>TITRES_STAT!D633</f>
        <v>6.4650999999999996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2.6357056232688834E-2</v>
      </c>
      <c r="G630" s="2">
        <f t="shared" si="88"/>
        <v>1.5409096362035784E-2</v>
      </c>
      <c r="H630" s="2">
        <f t="shared" si="85"/>
        <v>1.7104868198258611</v>
      </c>
      <c r="I630" s="2">
        <f t="shared" si="86"/>
        <v>63.106258525756402</v>
      </c>
    </row>
    <row r="631" spans="1:9" ht="13.5" x14ac:dyDescent="0.25">
      <c r="A631" s="3">
        <f>TITRES_STAT!B634</f>
        <v>42922</v>
      </c>
      <c r="B631" s="6">
        <f>TITRES_STAT!D634</f>
        <v>6.4572000000000003</v>
      </c>
      <c r="C631" s="2">
        <f t="shared" si="81"/>
        <v>-7.899999999999352E-3</v>
      </c>
      <c r="D631" s="2">
        <f t="shared" si="82"/>
        <v>0</v>
      </c>
      <c r="E631" s="2">
        <f t="shared" si="83"/>
        <v>7.899999999999352E-3</v>
      </c>
      <c r="F631" s="2">
        <f t="shared" si="88"/>
        <v>2.4474409358925343E-2</v>
      </c>
      <c r="G631" s="2">
        <f t="shared" si="88"/>
        <v>1.487273233617604E-2</v>
      </c>
      <c r="H631" s="2">
        <f t="shared" si="85"/>
        <v>1.6455893110773223</v>
      </c>
      <c r="I631" s="2">
        <f t="shared" si="86"/>
        <v>62.20123827183194</v>
      </c>
    </row>
    <row r="632" spans="1:9" ht="13.5" x14ac:dyDescent="0.25">
      <c r="A632" s="3">
        <f>TITRES_STAT!B635</f>
        <v>42923</v>
      </c>
      <c r="B632" s="6">
        <f>TITRES_STAT!D635</f>
        <v>6.4650999999999996</v>
      </c>
      <c r="C632" s="2">
        <f t="shared" si="81"/>
        <v>7.899999999999352E-3</v>
      </c>
      <c r="D632" s="2">
        <f t="shared" si="82"/>
        <v>7.899999999999352E-3</v>
      </c>
      <c r="E632" s="2">
        <f t="shared" si="83"/>
        <v>0</v>
      </c>
      <c r="F632" s="2">
        <f t="shared" si="88"/>
        <v>2.3290522976144916E-2</v>
      </c>
      <c r="G632" s="2">
        <f t="shared" si="88"/>
        <v>1.3810394312163465E-2</v>
      </c>
      <c r="H632" s="2">
        <f t="shared" si="85"/>
        <v>1.6864488044075507</v>
      </c>
      <c r="I632" s="2">
        <f t="shared" si="86"/>
        <v>62.776137838199659</v>
      </c>
    </row>
    <row r="633" spans="1:9" ht="13.5" x14ac:dyDescent="0.25">
      <c r="A633" s="3">
        <f>TITRES_STAT!B636</f>
        <v>42926</v>
      </c>
      <c r="B633" s="6">
        <f>TITRES_STAT!D636</f>
        <v>6.4650999999999996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2.1626914192134562E-2</v>
      </c>
      <c r="G633" s="2">
        <f t="shared" si="88"/>
        <v>1.282393757558036E-2</v>
      </c>
      <c r="H633" s="2">
        <f t="shared" si="85"/>
        <v>1.6864488044075507</v>
      </c>
      <c r="I633" s="2">
        <f t="shared" si="86"/>
        <v>62.776137838199659</v>
      </c>
    </row>
    <row r="634" spans="1:9" ht="13.5" x14ac:dyDescent="0.25">
      <c r="A634" s="3">
        <f>TITRES_STAT!B637</f>
        <v>42927</v>
      </c>
      <c r="B634" s="6">
        <f>TITRES_STAT!D637</f>
        <v>6.4650999999999996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2.0082134606982095E-2</v>
      </c>
      <c r="G634" s="2">
        <f t="shared" si="88"/>
        <v>1.1907942034467477E-2</v>
      </c>
      <c r="H634" s="2">
        <f t="shared" si="85"/>
        <v>1.6864488044075507</v>
      </c>
      <c r="I634" s="2">
        <f t="shared" si="86"/>
        <v>62.776137838199659</v>
      </c>
    </row>
    <row r="635" spans="1:9" ht="13.5" x14ac:dyDescent="0.25">
      <c r="A635" s="3">
        <f>TITRES_STAT!B638</f>
        <v>42928</v>
      </c>
      <c r="B635" s="6">
        <f>TITRES_STAT!D638</f>
        <v>6.4650999999999996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1.8647696420769088E-2</v>
      </c>
      <c r="G635" s="2">
        <f t="shared" si="88"/>
        <v>1.1057374746291228E-2</v>
      </c>
      <c r="H635" s="2">
        <f t="shared" si="85"/>
        <v>1.6864488044075507</v>
      </c>
      <c r="I635" s="2">
        <f t="shared" si="86"/>
        <v>62.776137838199659</v>
      </c>
    </row>
    <row r="636" spans="1:9" ht="13.5" x14ac:dyDescent="0.25">
      <c r="A636" s="3">
        <f>TITRES_STAT!B639</f>
        <v>42929</v>
      </c>
      <c r="B636" s="6">
        <f>TITRES_STAT!D639</f>
        <v>6.4650999999999996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1.7315718104999867E-2</v>
      </c>
      <c r="G636" s="2">
        <f t="shared" si="88"/>
        <v>1.0267562264413282E-2</v>
      </c>
      <c r="H636" s="2">
        <f t="shared" si="85"/>
        <v>1.686448804407551</v>
      </c>
      <c r="I636" s="2">
        <f t="shared" si="86"/>
        <v>62.776137838199659</v>
      </c>
    </row>
    <row r="637" spans="1:9" ht="13.5" x14ac:dyDescent="0.25">
      <c r="A637" s="3">
        <f>TITRES_STAT!B640</f>
        <v>42930</v>
      </c>
      <c r="B637" s="6">
        <f>TITRES_STAT!D640</f>
        <v>6.4572000000000003</v>
      </c>
      <c r="C637" s="2">
        <f t="shared" si="81"/>
        <v>-7.899999999999352E-3</v>
      </c>
      <c r="D637" s="2">
        <f t="shared" si="82"/>
        <v>0</v>
      </c>
      <c r="E637" s="2">
        <f t="shared" si="83"/>
        <v>7.899999999999352E-3</v>
      </c>
      <c r="F637" s="2">
        <f t="shared" ref="F637:G652" si="89">((F636*13)+D637)/14</f>
        <v>1.6078881097499876E-2</v>
      </c>
      <c r="G637" s="2">
        <f t="shared" si="89"/>
        <v>1.0098450674098E-2</v>
      </c>
      <c r="H637" s="2">
        <f t="shared" si="85"/>
        <v>1.5922126686959386</v>
      </c>
      <c r="I637" s="2">
        <f t="shared" si="86"/>
        <v>61.422918262988475</v>
      </c>
    </row>
    <row r="638" spans="1:9" ht="13.5" x14ac:dyDescent="0.25">
      <c r="A638" s="3">
        <f>TITRES_STAT!B641</f>
        <v>42933</v>
      </c>
      <c r="B638" s="6">
        <f>TITRES_STAT!D641</f>
        <v>6.4572000000000003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1.4930389590535598E-2</v>
      </c>
      <c r="G638" s="2">
        <f t="shared" si="89"/>
        <v>9.3771327688052849E-3</v>
      </c>
      <c r="H638" s="2">
        <f t="shared" si="85"/>
        <v>1.5922126686959386</v>
      </c>
      <c r="I638" s="2">
        <f t="shared" si="86"/>
        <v>61.422918262988475</v>
      </c>
    </row>
    <row r="639" spans="1:9" ht="13.5" x14ac:dyDescent="0.25">
      <c r="A639" s="3">
        <f>TITRES_STAT!B642</f>
        <v>42934</v>
      </c>
      <c r="B639" s="6">
        <f>TITRES_STAT!D642</f>
        <v>6.4493999999999998</v>
      </c>
      <c r="C639" s="2">
        <f t="shared" si="81"/>
        <v>-7.8000000000004732E-3</v>
      </c>
      <c r="D639" s="2">
        <f t="shared" si="82"/>
        <v>0</v>
      </c>
      <c r="E639" s="2">
        <f t="shared" si="83"/>
        <v>7.8000000000004732E-3</v>
      </c>
      <c r="F639" s="2">
        <f t="shared" si="89"/>
        <v>1.3863933191211627E-2</v>
      </c>
      <c r="G639" s="2">
        <f t="shared" si="89"/>
        <v>9.2644804281763714E-3</v>
      </c>
      <c r="H639" s="2">
        <f t="shared" si="85"/>
        <v>1.4964609509073803</v>
      </c>
      <c r="I639" s="2">
        <f t="shared" si="86"/>
        <v>59.943294941724069</v>
      </c>
    </row>
    <row r="640" spans="1:9" ht="13.5" x14ac:dyDescent="0.25">
      <c r="A640" s="3">
        <f>TITRES_STAT!B643</f>
        <v>42935</v>
      </c>
      <c r="B640" s="6">
        <f>TITRES_STAT!D643</f>
        <v>6.4650999999999996</v>
      </c>
      <c r="C640" s="2">
        <f t="shared" si="81"/>
        <v>1.5699999999999825E-2</v>
      </c>
      <c r="D640" s="2">
        <f t="shared" si="82"/>
        <v>1.5699999999999825E-2</v>
      </c>
      <c r="E640" s="2">
        <f t="shared" si="83"/>
        <v>0</v>
      </c>
      <c r="F640" s="2">
        <f t="shared" si="89"/>
        <v>1.3995080820410784E-2</v>
      </c>
      <c r="G640" s="2">
        <f t="shared" si="89"/>
        <v>8.6027318261637734E-3</v>
      </c>
      <c r="H640" s="2">
        <f t="shared" si="85"/>
        <v>1.6268182134711071</v>
      </c>
      <c r="I640" s="2">
        <f t="shared" si="86"/>
        <v>61.931130412005601</v>
      </c>
    </row>
    <row r="641" spans="1:9" ht="13.5" x14ac:dyDescent="0.25">
      <c r="A641" s="3">
        <f>TITRES_STAT!B644</f>
        <v>42936</v>
      </c>
      <c r="B641" s="6">
        <f>TITRES_STAT!D644</f>
        <v>6.4572000000000003</v>
      </c>
      <c r="C641" s="2">
        <f t="shared" si="81"/>
        <v>-7.899999999999352E-3</v>
      </c>
      <c r="D641" s="2">
        <f t="shared" si="82"/>
        <v>0</v>
      </c>
      <c r="E641" s="2">
        <f t="shared" si="83"/>
        <v>7.899999999999352E-3</v>
      </c>
      <c r="F641" s="2">
        <f t="shared" si="89"/>
        <v>1.2995432190381443E-2</v>
      </c>
      <c r="G641" s="2">
        <f t="shared" si="89"/>
        <v>8.5525366957234575E-3</v>
      </c>
      <c r="H641" s="2">
        <f t="shared" si="85"/>
        <v>1.5194827748449855</v>
      </c>
      <c r="I641" s="2">
        <f t="shared" si="86"/>
        <v>60.309313880444122</v>
      </c>
    </row>
    <row r="642" spans="1:9" ht="13.5" x14ac:dyDescent="0.25">
      <c r="A642" s="3">
        <f>TITRES_STAT!B645</f>
        <v>42937</v>
      </c>
      <c r="B642" s="6">
        <f>TITRES_STAT!D645</f>
        <v>6.4493999999999998</v>
      </c>
      <c r="C642" s="2">
        <f t="shared" si="81"/>
        <v>-7.8000000000004732E-3</v>
      </c>
      <c r="D642" s="2">
        <f t="shared" si="82"/>
        <v>0</v>
      </c>
      <c r="E642" s="2">
        <f t="shared" si="83"/>
        <v>7.8000000000004732E-3</v>
      </c>
      <c r="F642" s="2">
        <f t="shared" si="89"/>
        <v>1.2067187033925625E-2</v>
      </c>
      <c r="G642" s="2">
        <f t="shared" si="89"/>
        <v>8.4987840746003872E-3</v>
      </c>
      <c r="H642" s="2">
        <f t="shared" si="85"/>
        <v>1.4198721755962513</v>
      </c>
      <c r="I642" s="2">
        <f t="shared" si="86"/>
        <v>58.675503190427726</v>
      </c>
    </row>
    <row r="643" spans="1:9" ht="13.5" x14ac:dyDescent="0.25">
      <c r="A643" s="3">
        <f>TITRES_STAT!B646</f>
        <v>42940</v>
      </c>
      <c r="B643" s="6">
        <f>TITRES_STAT!D646</f>
        <v>6.4650999999999996</v>
      </c>
      <c r="C643" s="2">
        <f t="shared" ref="C643:C706" si="90">B643-B642</f>
        <v>1.5699999999999825E-2</v>
      </c>
      <c r="D643" s="2">
        <f t="shared" ref="D643:D706" si="91">IF(C643&gt;0,C643,0)</f>
        <v>1.5699999999999825E-2</v>
      </c>
      <c r="E643" s="2">
        <f t="shared" ref="E643:E706" si="92">IF(C643&lt;0,-C643,0)</f>
        <v>0</v>
      </c>
      <c r="F643" s="2">
        <f t="shared" si="89"/>
        <v>1.2326673674359495E-2</v>
      </c>
      <c r="G643" s="2">
        <f t="shared" si="89"/>
        <v>7.8917280692717886E-3</v>
      </c>
      <c r="H643" s="2">
        <f t="shared" si="85"/>
        <v>1.5619739512257349</v>
      </c>
      <c r="I643" s="2">
        <f t="shared" si="86"/>
        <v>60.967596898416303</v>
      </c>
    </row>
    <row r="644" spans="1:9" ht="13.5" x14ac:dyDescent="0.25">
      <c r="A644" s="3">
        <f>TITRES_STAT!B647</f>
        <v>42942</v>
      </c>
      <c r="B644" s="6">
        <f>TITRES_STAT!D647</f>
        <v>6.4650999999999996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1.1446196983333818E-2</v>
      </c>
      <c r="G644" s="2">
        <f t="shared" si="89"/>
        <v>7.3280332071809463E-3</v>
      </c>
      <c r="H644" s="2">
        <f t="shared" si="85"/>
        <v>1.5619739512257349</v>
      </c>
      <c r="I644" s="2">
        <f t="shared" si="86"/>
        <v>60.967596898416303</v>
      </c>
    </row>
    <row r="645" spans="1:9" ht="13.5" x14ac:dyDescent="0.25">
      <c r="A645" s="3">
        <f>TITRES_STAT!B648</f>
        <v>42943</v>
      </c>
      <c r="B645" s="6">
        <f>TITRES_STAT!D648</f>
        <v>6.4572000000000003</v>
      </c>
      <c r="C645" s="2">
        <f t="shared" si="90"/>
        <v>-7.899999999999352E-3</v>
      </c>
      <c r="D645" s="2">
        <f t="shared" si="91"/>
        <v>0</v>
      </c>
      <c r="E645" s="2">
        <f t="shared" si="92"/>
        <v>7.899999999999352E-3</v>
      </c>
      <c r="F645" s="2">
        <f t="shared" si="89"/>
        <v>1.0628611484524261E-2</v>
      </c>
      <c r="G645" s="2">
        <f t="shared" si="89"/>
        <v>7.3688879780965466E-3</v>
      </c>
      <c r="H645" s="2">
        <f t="shared" si="85"/>
        <v>1.4423630154396418</v>
      </c>
      <c r="I645" s="2">
        <f t="shared" si="86"/>
        <v>59.056045572324834</v>
      </c>
    </row>
    <row r="646" spans="1:9" ht="13.5" x14ac:dyDescent="0.25">
      <c r="A646" s="3">
        <f>TITRES_STAT!B649</f>
        <v>42944</v>
      </c>
      <c r="B646" s="6">
        <f>TITRES_STAT!D649</f>
        <v>6.4572000000000003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9.8694249499153841E-3</v>
      </c>
      <c r="G646" s="2">
        <f t="shared" si="89"/>
        <v>6.8425388368039356E-3</v>
      </c>
      <c r="H646" s="2">
        <f t="shared" si="85"/>
        <v>1.4423630154396418</v>
      </c>
      <c r="I646" s="2">
        <f t="shared" si="86"/>
        <v>59.056045572324834</v>
      </c>
    </row>
    <row r="647" spans="1:9" ht="13.5" x14ac:dyDescent="0.25">
      <c r="A647" s="3">
        <f>TITRES_STAT!B650</f>
        <v>42947</v>
      </c>
      <c r="B647" s="6">
        <f>TITRES_STAT!D650</f>
        <v>6.4650999999999996</v>
      </c>
      <c r="C647" s="2">
        <f t="shared" si="90"/>
        <v>7.899999999999352E-3</v>
      </c>
      <c r="D647" s="2">
        <f t="shared" si="91"/>
        <v>7.899999999999352E-3</v>
      </c>
      <c r="E647" s="2">
        <f t="shared" si="92"/>
        <v>0</v>
      </c>
      <c r="F647" s="2">
        <f t="shared" si="89"/>
        <v>9.7287517392070956E-3</v>
      </c>
      <c r="G647" s="2">
        <f t="shared" si="89"/>
        <v>6.3537860627465113E-3</v>
      </c>
      <c r="H647" s="2">
        <f t="shared" si="85"/>
        <v>1.5311739556748167</v>
      </c>
      <c r="I647" s="2">
        <f t="shared" si="86"/>
        <v>60.492640272391007</v>
      </c>
    </row>
    <row r="648" spans="1:9" ht="13.5" x14ac:dyDescent="0.25">
      <c r="A648" s="3">
        <f>TITRES_STAT!B651</f>
        <v>42948</v>
      </c>
      <c r="B648" s="6">
        <f>TITRES_STAT!D651</f>
        <v>6.4650999999999996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9.0338409006923033E-3</v>
      </c>
      <c r="G648" s="2">
        <f t="shared" si="89"/>
        <v>5.8999442011217606E-3</v>
      </c>
      <c r="H648" s="2">
        <f t="shared" si="85"/>
        <v>1.5311739556748167</v>
      </c>
      <c r="I648" s="2">
        <f t="shared" si="86"/>
        <v>60.492640272391007</v>
      </c>
    </row>
    <row r="649" spans="1:9" ht="13.5" x14ac:dyDescent="0.25">
      <c r="A649" s="3">
        <f>TITRES_STAT!B652</f>
        <v>42949</v>
      </c>
      <c r="B649" s="6">
        <f>TITRES_STAT!D652</f>
        <v>6.4650999999999996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8.3885665506428526E-3</v>
      </c>
      <c r="G649" s="2">
        <f t="shared" si="89"/>
        <v>5.4785196153273484E-3</v>
      </c>
      <c r="H649" s="2">
        <f t="shared" si="85"/>
        <v>1.531173955674817</v>
      </c>
      <c r="I649" s="2">
        <f t="shared" si="86"/>
        <v>60.492640272391014</v>
      </c>
    </row>
    <row r="650" spans="1:9" ht="13.5" x14ac:dyDescent="0.25">
      <c r="A650" s="3">
        <f>TITRES_STAT!B653</f>
        <v>42950</v>
      </c>
      <c r="B650" s="6">
        <f>TITRES_STAT!D653</f>
        <v>6.4650999999999996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7.7893832255969348E-3</v>
      </c>
      <c r="G650" s="2">
        <f t="shared" si="89"/>
        <v>5.0871967856611086E-3</v>
      </c>
      <c r="H650" s="2">
        <f t="shared" si="85"/>
        <v>1.5311739556748172</v>
      </c>
      <c r="I650" s="2">
        <f t="shared" si="86"/>
        <v>60.492640272391021</v>
      </c>
    </row>
    <row r="651" spans="1:9" ht="13.5" x14ac:dyDescent="0.25">
      <c r="A651" s="3">
        <f>TITRES_STAT!B654</f>
        <v>42951</v>
      </c>
      <c r="B651" s="6">
        <f>TITRES_STAT!D654</f>
        <v>6.4650999999999996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7.2329987094828675E-3</v>
      </c>
      <c r="G651" s="2">
        <f t="shared" si="89"/>
        <v>4.723825586685315E-3</v>
      </c>
      <c r="H651" s="2">
        <f t="shared" si="85"/>
        <v>1.5311739556748172</v>
      </c>
      <c r="I651" s="2">
        <f t="shared" si="86"/>
        <v>60.492640272391021</v>
      </c>
    </row>
    <row r="652" spans="1:9" ht="13.5" x14ac:dyDescent="0.25">
      <c r="A652" s="3">
        <f>TITRES_STAT!B655</f>
        <v>42954</v>
      </c>
      <c r="B652" s="6">
        <f>TITRES_STAT!D655</f>
        <v>6.4650999999999996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6.7163559445198055E-3</v>
      </c>
      <c r="G652" s="2">
        <f t="shared" si="89"/>
        <v>4.3864094733506494E-3</v>
      </c>
      <c r="H652" s="2">
        <f t="shared" si="85"/>
        <v>1.5311739556748172</v>
      </c>
      <c r="I652" s="2">
        <f t="shared" si="86"/>
        <v>60.492640272391021</v>
      </c>
    </row>
    <row r="653" spans="1:9" ht="13.5" x14ac:dyDescent="0.25">
      <c r="A653" s="3">
        <f>TITRES_STAT!B656</f>
        <v>42955</v>
      </c>
      <c r="B653" s="6">
        <f>TITRES_STAT!D656</f>
        <v>6.4650999999999996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6.2366162341969617E-3</v>
      </c>
      <c r="G653" s="2">
        <f t="shared" si="93"/>
        <v>4.0730945109684604E-3</v>
      </c>
      <c r="H653" s="2">
        <f t="shared" si="85"/>
        <v>1.531173955674817</v>
      </c>
      <c r="I653" s="2">
        <f t="shared" si="86"/>
        <v>60.492640272391014</v>
      </c>
    </row>
    <row r="654" spans="1:9" ht="13.5" x14ac:dyDescent="0.25">
      <c r="A654" s="3">
        <f>TITRES_STAT!B657</f>
        <v>42956</v>
      </c>
      <c r="B654" s="6">
        <f>TITRES_STAT!D657</f>
        <v>6.4650999999999996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5.7911436460400352E-3</v>
      </c>
      <c r="G654" s="2">
        <f t="shared" si="93"/>
        <v>3.7821591887564274E-3</v>
      </c>
      <c r="H654" s="2">
        <f t="shared" si="85"/>
        <v>1.531173955674817</v>
      </c>
      <c r="I654" s="2">
        <f t="shared" si="86"/>
        <v>60.492640272391014</v>
      </c>
    </row>
    <row r="655" spans="1:9" ht="13.5" x14ac:dyDescent="0.25">
      <c r="A655" s="3">
        <f>TITRES_STAT!B658</f>
        <v>42957</v>
      </c>
      <c r="B655" s="6">
        <f>TITRES_STAT!D658</f>
        <v>6.4966999999999997</v>
      </c>
      <c r="C655" s="2">
        <f t="shared" si="90"/>
        <v>3.1600000000000072E-2</v>
      </c>
      <c r="D655" s="2">
        <f t="shared" si="91"/>
        <v>3.1600000000000072E-2</v>
      </c>
      <c r="E655" s="2">
        <f t="shared" si="92"/>
        <v>0</v>
      </c>
      <c r="F655" s="2">
        <f t="shared" si="93"/>
        <v>7.6346333856086093E-3</v>
      </c>
      <c r="G655" s="2">
        <f t="shared" si="93"/>
        <v>3.5120049609881111E-3</v>
      </c>
      <c r="H655" s="2">
        <f t="shared" si="85"/>
        <v>2.1738674832226281</v>
      </c>
      <c r="I655" s="2">
        <f t="shared" si="86"/>
        <v>68.492698410185767</v>
      </c>
    </row>
    <row r="656" spans="1:9" ht="13.5" x14ac:dyDescent="0.25">
      <c r="A656" s="3">
        <f>TITRES_STAT!B659</f>
        <v>42958</v>
      </c>
      <c r="B656" s="6">
        <f>TITRES_STAT!D659</f>
        <v>6.4966999999999997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7.0893024294937084E-3</v>
      </c>
      <c r="G656" s="2">
        <f t="shared" si="93"/>
        <v>3.2611474637746743E-3</v>
      </c>
      <c r="H656" s="2">
        <f t="shared" si="85"/>
        <v>2.1738674832226281</v>
      </c>
      <c r="I656" s="2">
        <f t="shared" si="86"/>
        <v>68.492698410185767</v>
      </c>
    </row>
    <row r="657" spans="1:9" ht="13.5" x14ac:dyDescent="0.25">
      <c r="A657" s="3">
        <f>TITRES_STAT!B660</f>
        <v>42961</v>
      </c>
      <c r="B657" s="6">
        <f>TITRES_STAT!D660</f>
        <v>6.4888000000000003</v>
      </c>
      <c r="C657" s="2">
        <f t="shared" si="90"/>
        <v>-7.899999999999352E-3</v>
      </c>
      <c r="D657" s="2">
        <f t="shared" si="91"/>
        <v>0</v>
      </c>
      <c r="E657" s="2">
        <f t="shared" si="92"/>
        <v>7.899999999999352E-3</v>
      </c>
      <c r="F657" s="2">
        <f t="shared" si="93"/>
        <v>6.5829236845298721E-3</v>
      </c>
      <c r="G657" s="2">
        <f t="shared" si="93"/>
        <v>3.5924940735050084E-3</v>
      </c>
      <c r="H657" s="2">
        <f t="shared" ref="H657:H720" si="94">F657/G657</f>
        <v>1.8324104507449495</v>
      </c>
      <c r="I657" s="2">
        <f t="shared" ref="I657:I720" si="95">IF(G657=0,100,100-(100/(1+H657)))</f>
        <v>64.694382491881044</v>
      </c>
    </row>
    <row r="658" spans="1:9" ht="13.5" x14ac:dyDescent="0.25">
      <c r="A658" s="3">
        <f>TITRES_STAT!B661</f>
        <v>42962</v>
      </c>
      <c r="B658" s="6">
        <f>TITRES_STAT!D661</f>
        <v>6.4966999999999997</v>
      </c>
      <c r="C658" s="2">
        <f t="shared" si="90"/>
        <v>7.899999999999352E-3</v>
      </c>
      <c r="D658" s="2">
        <f t="shared" si="91"/>
        <v>7.899999999999352E-3</v>
      </c>
      <c r="E658" s="2">
        <f t="shared" si="92"/>
        <v>0</v>
      </c>
      <c r="F658" s="2">
        <f t="shared" si="93"/>
        <v>6.6770005642062631E-3</v>
      </c>
      <c r="G658" s="2">
        <f t="shared" si="93"/>
        <v>3.3358873539689362E-3</v>
      </c>
      <c r="H658" s="2">
        <f t="shared" si="94"/>
        <v>2.0015665565751712</v>
      </c>
      <c r="I658" s="2">
        <f t="shared" si="95"/>
        <v>66.684063766321628</v>
      </c>
    </row>
    <row r="659" spans="1:9" ht="13.5" x14ac:dyDescent="0.25">
      <c r="A659" s="3">
        <f>TITRES_STAT!B662</f>
        <v>42963</v>
      </c>
      <c r="B659" s="6">
        <f>TITRES_STAT!D662</f>
        <v>6.4888000000000003</v>
      </c>
      <c r="C659" s="2">
        <f t="shared" si="90"/>
        <v>-7.899999999999352E-3</v>
      </c>
      <c r="D659" s="2">
        <f t="shared" si="91"/>
        <v>0</v>
      </c>
      <c r="E659" s="2">
        <f t="shared" si="92"/>
        <v>7.899999999999352E-3</v>
      </c>
      <c r="F659" s="2">
        <f t="shared" si="93"/>
        <v>6.2000719524772444E-3</v>
      </c>
      <c r="G659" s="2">
        <f t="shared" si="93"/>
        <v>3.6618954001139659E-3</v>
      </c>
      <c r="H659" s="2">
        <f t="shared" si="94"/>
        <v>1.693131909853101</v>
      </c>
      <c r="I659" s="2">
        <f t="shared" si="95"/>
        <v>62.868510215136631</v>
      </c>
    </row>
    <row r="660" spans="1:9" ht="13.5" x14ac:dyDescent="0.25">
      <c r="A660" s="3">
        <f>TITRES_STAT!B663</f>
        <v>42964</v>
      </c>
      <c r="B660" s="6">
        <f>TITRES_STAT!D663</f>
        <v>6.4888000000000003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5.7572096701574409E-3</v>
      </c>
      <c r="G660" s="2">
        <f t="shared" si="93"/>
        <v>3.4003314429629683E-3</v>
      </c>
      <c r="H660" s="2">
        <f t="shared" si="94"/>
        <v>1.6931319098531008</v>
      </c>
      <c r="I660" s="2">
        <f t="shared" si="95"/>
        <v>62.868510215136624</v>
      </c>
    </row>
    <row r="661" spans="1:9" ht="13.5" x14ac:dyDescent="0.25">
      <c r="A661" s="3">
        <f>TITRES_STAT!B664</f>
        <v>42965</v>
      </c>
      <c r="B661" s="6">
        <f>TITRES_STAT!D664</f>
        <v>6.4966999999999997</v>
      </c>
      <c r="C661" s="2">
        <f t="shared" si="90"/>
        <v>7.899999999999352E-3</v>
      </c>
      <c r="D661" s="2">
        <f t="shared" si="91"/>
        <v>7.899999999999352E-3</v>
      </c>
      <c r="E661" s="2">
        <f t="shared" si="92"/>
        <v>0</v>
      </c>
      <c r="F661" s="2">
        <f t="shared" si="93"/>
        <v>5.9102661222890053E-3</v>
      </c>
      <c r="G661" s="2">
        <f t="shared" si="93"/>
        <v>3.1574506256084704E-3</v>
      </c>
      <c r="H661" s="2">
        <f t="shared" si="94"/>
        <v>1.8718475197533901</v>
      </c>
      <c r="I661" s="2">
        <f t="shared" si="95"/>
        <v>65.179209790153777</v>
      </c>
    </row>
    <row r="662" spans="1:9" ht="13.5" x14ac:dyDescent="0.25">
      <c r="A662" s="3">
        <f>TITRES_STAT!B665</f>
        <v>42968</v>
      </c>
      <c r="B662" s="6">
        <f>TITRES_STAT!D665</f>
        <v>6.4888000000000003</v>
      </c>
      <c r="C662" s="2">
        <f t="shared" si="90"/>
        <v>-7.899999999999352E-3</v>
      </c>
      <c r="D662" s="2">
        <f t="shared" si="91"/>
        <v>0</v>
      </c>
      <c r="E662" s="2">
        <f t="shared" si="92"/>
        <v>7.899999999999352E-3</v>
      </c>
      <c r="F662" s="2">
        <f t="shared" si="93"/>
        <v>5.4881042564112192E-3</v>
      </c>
      <c r="G662" s="2">
        <f t="shared" si="93"/>
        <v>3.4962041523506765E-3</v>
      </c>
      <c r="H662" s="2">
        <f t="shared" si="94"/>
        <v>1.5697322059186065</v>
      </c>
      <c r="I662" s="2">
        <f t="shared" si="95"/>
        <v>61.085439264963092</v>
      </c>
    </row>
    <row r="663" spans="1:9" ht="13.5" x14ac:dyDescent="0.25">
      <c r="A663" s="3">
        <f>TITRES_STAT!B666</f>
        <v>42969</v>
      </c>
      <c r="B663" s="6">
        <f>TITRES_STAT!D666</f>
        <v>6.4966999999999997</v>
      </c>
      <c r="C663" s="2">
        <f t="shared" si="90"/>
        <v>7.899999999999352E-3</v>
      </c>
      <c r="D663" s="2">
        <f t="shared" si="91"/>
        <v>7.899999999999352E-3</v>
      </c>
      <c r="E663" s="2">
        <f t="shared" si="92"/>
        <v>0</v>
      </c>
      <c r="F663" s="2">
        <f t="shared" si="93"/>
        <v>5.6603825238103712E-3</v>
      </c>
      <c r="G663" s="2">
        <f t="shared" si="93"/>
        <v>3.2464752843256281E-3</v>
      </c>
      <c r="H663" s="2">
        <f t="shared" si="94"/>
        <v>1.7435470866325016</v>
      </c>
      <c r="I663" s="2">
        <f t="shared" si="95"/>
        <v>63.550835162540437</v>
      </c>
    </row>
    <row r="664" spans="1:9" ht="13.5" x14ac:dyDescent="0.25">
      <c r="A664" s="3">
        <f>TITRES_STAT!B667</f>
        <v>42970</v>
      </c>
      <c r="B664" s="6">
        <f>TITRES_STAT!D667</f>
        <v>6.4888000000000003</v>
      </c>
      <c r="C664" s="2">
        <f t="shared" si="90"/>
        <v>-7.899999999999352E-3</v>
      </c>
      <c r="D664" s="2">
        <f t="shared" si="91"/>
        <v>0</v>
      </c>
      <c r="E664" s="2">
        <f t="shared" si="92"/>
        <v>7.899999999999352E-3</v>
      </c>
      <c r="F664" s="2">
        <f t="shared" si="93"/>
        <v>5.2560694863953445E-3</v>
      </c>
      <c r="G664" s="2">
        <f t="shared" si="93"/>
        <v>3.5788699068737512E-3</v>
      </c>
      <c r="H664" s="2">
        <f t="shared" si="94"/>
        <v>1.4686394373543119</v>
      </c>
      <c r="I664" s="2">
        <f t="shared" si="95"/>
        <v>59.491856734180708</v>
      </c>
    </row>
    <row r="665" spans="1:9" ht="13.5" x14ac:dyDescent="0.25">
      <c r="A665" s="3">
        <f>TITRES_STAT!B668</f>
        <v>42971</v>
      </c>
      <c r="B665" s="6">
        <f>TITRES_STAT!D668</f>
        <v>6.4888000000000003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4.8806359516528203E-3</v>
      </c>
      <c r="G665" s="2">
        <f t="shared" si="93"/>
        <v>3.3232363420970549E-3</v>
      </c>
      <c r="H665" s="2">
        <f t="shared" si="94"/>
        <v>1.4686394373543119</v>
      </c>
      <c r="I665" s="2">
        <f t="shared" si="95"/>
        <v>59.491856734180708</v>
      </c>
    </row>
    <row r="666" spans="1:9" ht="13.5" x14ac:dyDescent="0.25">
      <c r="A666" s="3">
        <f>TITRES_STAT!B669</f>
        <v>42972</v>
      </c>
      <c r="B666" s="6">
        <f>TITRES_STAT!D669</f>
        <v>6.4888000000000003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4.5320190979633327E-3</v>
      </c>
      <c r="G666" s="2">
        <f t="shared" si="93"/>
        <v>3.0858623176615511E-3</v>
      </c>
      <c r="H666" s="2">
        <f t="shared" si="94"/>
        <v>1.4686394373543117</v>
      </c>
      <c r="I666" s="2">
        <f t="shared" si="95"/>
        <v>59.491856734180701</v>
      </c>
    </row>
    <row r="667" spans="1:9" ht="13.5" x14ac:dyDescent="0.25">
      <c r="A667" s="3">
        <f>TITRES_STAT!B670</f>
        <v>42975</v>
      </c>
      <c r="B667" s="6">
        <f>TITRES_STAT!D670</f>
        <v>6.4888000000000003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4.2083034481088088E-3</v>
      </c>
      <c r="G667" s="2">
        <f t="shared" si="93"/>
        <v>2.8654435806857261E-3</v>
      </c>
      <c r="H667" s="2">
        <f t="shared" si="94"/>
        <v>1.4686394373543117</v>
      </c>
      <c r="I667" s="2">
        <f t="shared" si="95"/>
        <v>59.491856734180701</v>
      </c>
    </row>
    <row r="668" spans="1:9" ht="13.5" x14ac:dyDescent="0.25">
      <c r="A668" s="3">
        <f>TITRES_STAT!B671</f>
        <v>42976</v>
      </c>
      <c r="B668" s="6">
        <f>TITRES_STAT!D671</f>
        <v>6.4888000000000003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3.9077103446724651E-3</v>
      </c>
      <c r="G668" s="2">
        <f t="shared" si="93"/>
        <v>2.6607690392081744E-3</v>
      </c>
      <c r="H668" s="2">
        <f t="shared" si="94"/>
        <v>1.4686394373543115</v>
      </c>
      <c r="I668" s="2">
        <f t="shared" si="95"/>
        <v>59.491856734180701</v>
      </c>
    </row>
    <row r="669" spans="1:9" ht="13.5" x14ac:dyDescent="0.25">
      <c r="A669" s="3">
        <f>TITRES_STAT!B672</f>
        <v>42977</v>
      </c>
      <c r="B669" s="6">
        <f>TITRES_STAT!D672</f>
        <v>6.4888000000000003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3.6285881771958603E-3</v>
      </c>
      <c r="G669" s="2">
        <f t="shared" si="96"/>
        <v>2.470714107836162E-3</v>
      </c>
      <c r="H669" s="2">
        <f t="shared" si="94"/>
        <v>1.4686394373543112</v>
      </c>
      <c r="I669" s="2">
        <f t="shared" si="95"/>
        <v>59.491856734180701</v>
      </c>
    </row>
    <row r="670" spans="1:9" ht="13.5" x14ac:dyDescent="0.25">
      <c r="A670" s="3">
        <f>TITRES_STAT!B673</f>
        <v>42978</v>
      </c>
      <c r="B670" s="6">
        <f>TITRES_STAT!D673</f>
        <v>6.4888000000000003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3.3694033073961563E-3</v>
      </c>
      <c r="G670" s="2">
        <f t="shared" si="96"/>
        <v>2.2942345287050073E-3</v>
      </c>
      <c r="H670" s="2">
        <f t="shared" si="94"/>
        <v>1.4686394373543117</v>
      </c>
      <c r="I670" s="2">
        <f t="shared" si="95"/>
        <v>59.491856734180701</v>
      </c>
    </row>
    <row r="671" spans="1:9" ht="13.5" x14ac:dyDescent="0.25">
      <c r="A671" s="3">
        <f>TITRES_STAT!B674</f>
        <v>42982</v>
      </c>
      <c r="B671" s="6">
        <f>TITRES_STAT!D674</f>
        <v>6.4888000000000003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3.1287316425821451E-3</v>
      </c>
      <c r="G671" s="2">
        <f t="shared" si="96"/>
        <v>2.1303606337975066E-3</v>
      </c>
      <c r="H671" s="2">
        <f t="shared" si="94"/>
        <v>1.4686394373543117</v>
      </c>
      <c r="I671" s="2">
        <f t="shared" si="95"/>
        <v>59.491856734180701</v>
      </c>
    </row>
    <row r="672" spans="1:9" ht="13.5" x14ac:dyDescent="0.25">
      <c r="A672" s="3">
        <f>TITRES_STAT!B675</f>
        <v>42983</v>
      </c>
      <c r="B672" s="6">
        <f>TITRES_STAT!D675</f>
        <v>6.4888000000000003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2.9052508109691346E-3</v>
      </c>
      <c r="G672" s="2">
        <f t="shared" si="96"/>
        <v>1.978192017097685E-3</v>
      </c>
      <c r="H672" s="2">
        <f t="shared" si="94"/>
        <v>1.4686394373543115</v>
      </c>
      <c r="I672" s="2">
        <f t="shared" si="95"/>
        <v>59.491856734180701</v>
      </c>
    </row>
    <row r="673" spans="1:9" ht="13.5" x14ac:dyDescent="0.25">
      <c r="A673" s="3">
        <f>TITRES_STAT!B676</f>
        <v>42984</v>
      </c>
      <c r="B673" s="6">
        <f>TITRES_STAT!D676</f>
        <v>6.4888000000000003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2.6977328958999107E-3</v>
      </c>
      <c r="G673" s="2">
        <f t="shared" si="96"/>
        <v>1.8368925873049932E-3</v>
      </c>
      <c r="H673" s="2">
        <f t="shared" si="94"/>
        <v>1.4686394373543115</v>
      </c>
      <c r="I673" s="2">
        <f t="shared" si="95"/>
        <v>59.491856734180701</v>
      </c>
    </row>
    <row r="674" spans="1:9" ht="13.5" x14ac:dyDescent="0.25">
      <c r="A674" s="3">
        <f>TITRES_STAT!B677</f>
        <v>42985</v>
      </c>
      <c r="B674" s="6">
        <f>TITRES_STAT!D677</f>
        <v>6.4888000000000003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2.5050376890499168E-3</v>
      </c>
      <c r="G674" s="2">
        <f t="shared" si="96"/>
        <v>1.705685973926065E-3</v>
      </c>
      <c r="H674" s="2">
        <f t="shared" si="94"/>
        <v>1.4686394373543115</v>
      </c>
      <c r="I674" s="2">
        <f t="shared" si="95"/>
        <v>59.491856734180701</v>
      </c>
    </row>
    <row r="675" spans="1:9" ht="13.5" x14ac:dyDescent="0.25">
      <c r="A675" s="3">
        <f>TITRES_STAT!B678</f>
        <v>42986</v>
      </c>
      <c r="B675" s="6">
        <f>TITRES_STAT!D678</f>
        <v>6.4888000000000003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2.3261064255463517E-3</v>
      </c>
      <c r="G675" s="2">
        <f t="shared" si="96"/>
        <v>1.5838512615027746E-3</v>
      </c>
      <c r="H675" s="2">
        <f t="shared" si="94"/>
        <v>1.4686394373543117</v>
      </c>
      <c r="I675" s="2">
        <f t="shared" si="95"/>
        <v>59.491856734180701</v>
      </c>
    </row>
    <row r="676" spans="1:9" ht="13.5" x14ac:dyDescent="0.25">
      <c r="A676" s="3">
        <f>TITRES_STAT!B679</f>
        <v>42989</v>
      </c>
      <c r="B676" s="6">
        <f>TITRES_STAT!D679</f>
        <v>6.4888000000000003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2.1599559665787553E-3</v>
      </c>
      <c r="G676" s="2">
        <f t="shared" si="96"/>
        <v>1.4707190285382905E-3</v>
      </c>
      <c r="H676" s="2">
        <f t="shared" si="94"/>
        <v>1.4686394373543119</v>
      </c>
      <c r="I676" s="2">
        <f t="shared" si="95"/>
        <v>59.491856734180708</v>
      </c>
    </row>
    <row r="677" spans="1:9" ht="13.5" x14ac:dyDescent="0.25">
      <c r="A677" s="3">
        <f>TITRES_STAT!B680</f>
        <v>42990</v>
      </c>
      <c r="B677" s="6">
        <f>TITRES_STAT!D680</f>
        <v>6.4888000000000003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2.0056733975374157E-3</v>
      </c>
      <c r="G677" s="2">
        <f t="shared" si="96"/>
        <v>1.365667669356984E-3</v>
      </c>
      <c r="H677" s="2">
        <f t="shared" si="94"/>
        <v>1.4686394373543121</v>
      </c>
      <c r="I677" s="2">
        <f t="shared" si="95"/>
        <v>59.491856734180715</v>
      </c>
    </row>
    <row r="678" spans="1:9" ht="13.5" x14ac:dyDescent="0.25">
      <c r="A678" s="3">
        <f>TITRES_STAT!B681</f>
        <v>42991</v>
      </c>
      <c r="B678" s="6">
        <f>TITRES_STAT!D681</f>
        <v>6.4650999999999996</v>
      </c>
      <c r="C678" s="2">
        <f t="shared" si="90"/>
        <v>-2.370000000000072E-2</v>
      </c>
      <c r="D678" s="2">
        <f t="shared" si="91"/>
        <v>0</v>
      </c>
      <c r="E678" s="2">
        <f t="shared" si="92"/>
        <v>2.370000000000072E-2</v>
      </c>
      <c r="F678" s="2">
        <f t="shared" si="96"/>
        <v>1.8624110119990287E-3</v>
      </c>
      <c r="G678" s="2">
        <f t="shared" si="96"/>
        <v>2.9609771215458225E-3</v>
      </c>
      <c r="H678" s="2">
        <f t="shared" si="94"/>
        <v>0.62898527599116649</v>
      </c>
      <c r="I678" s="2">
        <f t="shared" si="95"/>
        <v>38.612090929333682</v>
      </c>
    </row>
    <row r="679" spans="1:9" ht="13.5" x14ac:dyDescent="0.25">
      <c r="A679" s="3">
        <f>TITRES_STAT!B682</f>
        <v>42992</v>
      </c>
      <c r="B679" s="6">
        <f>TITRES_STAT!D682</f>
        <v>6.4650999999999996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1.729381653999098E-3</v>
      </c>
      <c r="G679" s="2">
        <f t="shared" si="96"/>
        <v>2.7494787557211207E-3</v>
      </c>
      <c r="H679" s="2">
        <f t="shared" si="94"/>
        <v>0.62898527599116649</v>
      </c>
      <c r="I679" s="2">
        <f t="shared" si="95"/>
        <v>38.612090929333682</v>
      </c>
    </row>
    <row r="680" spans="1:9" ht="13.5" x14ac:dyDescent="0.25">
      <c r="A680" s="3">
        <f>TITRES_STAT!B683</f>
        <v>42993</v>
      </c>
      <c r="B680" s="6">
        <f>TITRES_STAT!D683</f>
        <v>6.4650999999999996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1.6058543929991626E-3</v>
      </c>
      <c r="G680" s="2">
        <f t="shared" si="96"/>
        <v>2.553087416026755E-3</v>
      </c>
      <c r="H680" s="2">
        <f t="shared" si="94"/>
        <v>0.62898527599116649</v>
      </c>
      <c r="I680" s="2">
        <f t="shared" si="95"/>
        <v>38.612090929333682</v>
      </c>
    </row>
    <row r="681" spans="1:9" ht="13.5" x14ac:dyDescent="0.25">
      <c r="A681" s="3">
        <f>TITRES_STAT!B684</f>
        <v>42996</v>
      </c>
      <c r="B681" s="6">
        <f>TITRES_STAT!D684</f>
        <v>6.4572000000000003</v>
      </c>
      <c r="C681" s="2">
        <f t="shared" si="90"/>
        <v>-7.899999999999352E-3</v>
      </c>
      <c r="D681" s="2">
        <f t="shared" si="91"/>
        <v>0</v>
      </c>
      <c r="E681" s="2">
        <f t="shared" si="92"/>
        <v>7.899999999999352E-3</v>
      </c>
      <c r="F681" s="2">
        <f t="shared" si="96"/>
        <v>1.4911505077849368E-3</v>
      </c>
      <c r="G681" s="2">
        <f t="shared" si="96"/>
        <v>2.9350097434533693E-3</v>
      </c>
      <c r="H681" s="2">
        <f t="shared" si="94"/>
        <v>0.50805640802760343</v>
      </c>
      <c r="I681" s="2">
        <f t="shared" si="95"/>
        <v>33.689483054025388</v>
      </c>
    </row>
    <row r="682" spans="1:9" ht="13.5" x14ac:dyDescent="0.25">
      <c r="A682" s="3">
        <f>TITRES_STAT!B685</f>
        <v>42997</v>
      </c>
      <c r="B682" s="6">
        <f>TITRES_STAT!D685</f>
        <v>6.4572000000000003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1.3846397572288699E-3</v>
      </c>
      <c r="G682" s="2">
        <f t="shared" si="96"/>
        <v>2.7253661903495576E-3</v>
      </c>
      <c r="H682" s="2">
        <f t="shared" si="94"/>
        <v>0.50805640802760343</v>
      </c>
      <c r="I682" s="2">
        <f t="shared" si="95"/>
        <v>33.689483054025388</v>
      </c>
    </row>
    <row r="683" spans="1:9" ht="13.5" x14ac:dyDescent="0.25">
      <c r="A683" s="3">
        <f>TITRES_STAT!B686</f>
        <v>42998</v>
      </c>
      <c r="B683" s="6">
        <f>TITRES_STAT!D686</f>
        <v>6.4572000000000003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1.2857369174268077E-3</v>
      </c>
      <c r="G683" s="2">
        <f t="shared" si="96"/>
        <v>2.5306971767531604E-3</v>
      </c>
      <c r="H683" s="2">
        <f t="shared" si="94"/>
        <v>0.50805640802760343</v>
      </c>
      <c r="I683" s="2">
        <f t="shared" si="95"/>
        <v>33.689483054025388</v>
      </c>
    </row>
    <row r="684" spans="1:9" ht="13.5" x14ac:dyDescent="0.25">
      <c r="A684" s="3">
        <f>TITRES_STAT!B687</f>
        <v>43000</v>
      </c>
      <c r="B684" s="6">
        <f>TITRES_STAT!D687</f>
        <v>6.4572000000000003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1.1938985661820358E-3</v>
      </c>
      <c r="G684" s="2">
        <f t="shared" si="96"/>
        <v>2.3499330926993632E-3</v>
      </c>
      <c r="H684" s="2">
        <f t="shared" si="94"/>
        <v>0.50805640802760343</v>
      </c>
      <c r="I684" s="2">
        <f t="shared" si="95"/>
        <v>33.689483054025388</v>
      </c>
    </row>
    <row r="685" spans="1:9" ht="13.5" x14ac:dyDescent="0.25">
      <c r="A685" s="3">
        <f>TITRES_STAT!B688</f>
        <v>43003</v>
      </c>
      <c r="B685" s="6">
        <f>TITRES_STAT!D688</f>
        <v>6.4572000000000003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1.1086200971690333E-3</v>
      </c>
      <c r="G685" s="2">
        <f t="shared" si="97"/>
        <v>2.1820807289351231E-3</v>
      </c>
      <c r="H685" s="2">
        <f t="shared" si="94"/>
        <v>0.50805640802760343</v>
      </c>
      <c r="I685" s="2">
        <f t="shared" si="95"/>
        <v>33.689483054025388</v>
      </c>
    </row>
    <row r="686" spans="1:9" ht="13.5" x14ac:dyDescent="0.25">
      <c r="A686" s="3">
        <f>TITRES_STAT!B689</f>
        <v>43004</v>
      </c>
      <c r="B686" s="6">
        <f>TITRES_STAT!D689</f>
        <v>6.4650999999999996</v>
      </c>
      <c r="C686" s="2">
        <f t="shared" si="90"/>
        <v>7.899999999999352E-3</v>
      </c>
      <c r="D686" s="2">
        <f t="shared" si="91"/>
        <v>7.899999999999352E-3</v>
      </c>
      <c r="E686" s="2">
        <f t="shared" si="92"/>
        <v>0</v>
      </c>
      <c r="F686" s="2">
        <f t="shared" si="97"/>
        <v>1.5937186616569131E-3</v>
      </c>
      <c r="G686" s="2">
        <f t="shared" si="97"/>
        <v>2.0262178197254714E-3</v>
      </c>
      <c r="H686" s="2">
        <f t="shared" si="94"/>
        <v>0.78654853695484883</v>
      </c>
      <c r="I686" s="2">
        <f t="shared" si="95"/>
        <v>44.026149902174595</v>
      </c>
    </row>
    <row r="687" spans="1:9" ht="13.5" x14ac:dyDescent="0.25">
      <c r="A687" s="3">
        <f>TITRES_STAT!B690</f>
        <v>43005</v>
      </c>
      <c r="B687" s="6">
        <f>TITRES_STAT!D690</f>
        <v>6.4572000000000003</v>
      </c>
      <c r="C687" s="2">
        <f t="shared" si="90"/>
        <v>-7.899999999999352E-3</v>
      </c>
      <c r="D687" s="2">
        <f t="shared" si="91"/>
        <v>0</v>
      </c>
      <c r="E687" s="2">
        <f t="shared" si="92"/>
        <v>7.899999999999352E-3</v>
      </c>
      <c r="F687" s="2">
        <f t="shared" si="97"/>
        <v>1.4798816143957051E-3</v>
      </c>
      <c r="G687" s="2">
        <f t="shared" si="97"/>
        <v>2.4457736897450341E-3</v>
      </c>
      <c r="H687" s="2">
        <f t="shared" si="94"/>
        <v>0.60507708485079792</v>
      </c>
      <c r="I687" s="2">
        <f t="shared" si="95"/>
        <v>37.697696301423662</v>
      </c>
    </row>
    <row r="688" spans="1:9" ht="13.5" x14ac:dyDescent="0.25">
      <c r="A688" s="3">
        <f>TITRES_STAT!B691</f>
        <v>43006</v>
      </c>
      <c r="B688" s="6">
        <f>TITRES_STAT!D691</f>
        <v>6.4493999999999998</v>
      </c>
      <c r="C688" s="2">
        <f t="shared" si="90"/>
        <v>-7.8000000000004732E-3</v>
      </c>
      <c r="D688" s="2">
        <f t="shared" si="91"/>
        <v>0</v>
      </c>
      <c r="E688" s="2">
        <f t="shared" si="92"/>
        <v>7.8000000000004732E-3</v>
      </c>
      <c r="F688" s="2">
        <f t="shared" si="97"/>
        <v>1.3741757847960116E-3</v>
      </c>
      <c r="G688" s="2">
        <f t="shared" si="97"/>
        <v>2.8282184261918509E-3</v>
      </c>
      <c r="H688" s="2">
        <f t="shared" si="94"/>
        <v>0.4858803591935848</v>
      </c>
      <c r="I688" s="2">
        <f t="shared" si="95"/>
        <v>32.699830520492327</v>
      </c>
    </row>
    <row r="689" spans="1:9" ht="13.5" x14ac:dyDescent="0.25">
      <c r="A689" s="3">
        <f>TITRES_STAT!B692</f>
        <v>43007</v>
      </c>
      <c r="B689" s="6">
        <f>TITRES_STAT!D692</f>
        <v>6.4336000000000002</v>
      </c>
      <c r="C689" s="2">
        <f t="shared" si="90"/>
        <v>-1.5799999999999592E-2</v>
      </c>
      <c r="D689" s="2">
        <f t="shared" si="91"/>
        <v>0</v>
      </c>
      <c r="E689" s="2">
        <f t="shared" si="92"/>
        <v>1.5799999999999592E-2</v>
      </c>
      <c r="F689" s="2">
        <f t="shared" si="97"/>
        <v>1.2760203715962966E-3</v>
      </c>
      <c r="G689" s="2">
        <f t="shared" si="97"/>
        <v>3.7547742528924039E-3</v>
      </c>
      <c r="H689" s="2">
        <f t="shared" si="94"/>
        <v>0.33983943791383564</v>
      </c>
      <c r="I689" s="2">
        <f t="shared" si="95"/>
        <v>25.364191282723723</v>
      </c>
    </row>
    <row r="690" spans="1:9" ht="13.5" x14ac:dyDescent="0.25">
      <c r="A690" s="3">
        <f>TITRES_STAT!B693</f>
        <v>43010</v>
      </c>
      <c r="B690" s="6">
        <f>TITRES_STAT!D693</f>
        <v>6.4493999999999998</v>
      </c>
      <c r="C690" s="2">
        <f t="shared" si="90"/>
        <v>1.5799999999999592E-2</v>
      </c>
      <c r="D690" s="2">
        <f t="shared" si="91"/>
        <v>1.5799999999999592E-2</v>
      </c>
      <c r="E690" s="2">
        <f t="shared" si="92"/>
        <v>0</v>
      </c>
      <c r="F690" s="2">
        <f t="shared" si="97"/>
        <v>2.3134474879108178E-3</v>
      </c>
      <c r="G690" s="2">
        <f t="shared" si="97"/>
        <v>3.486576091971518E-3</v>
      </c>
      <c r="H690" s="2">
        <f t="shared" si="94"/>
        <v>0.66352990064893624</v>
      </c>
      <c r="I690" s="2">
        <f t="shared" si="95"/>
        <v>39.886863493712738</v>
      </c>
    </row>
    <row r="691" spans="1:9" ht="13.5" x14ac:dyDescent="0.25">
      <c r="A691" s="3">
        <f>TITRES_STAT!B694</f>
        <v>43011</v>
      </c>
      <c r="B691" s="6">
        <f>TITRES_STAT!D694</f>
        <v>6.4414999999999996</v>
      </c>
      <c r="C691" s="2">
        <f t="shared" si="90"/>
        <v>-7.9000000000002402E-3</v>
      </c>
      <c r="D691" s="2">
        <f t="shared" si="91"/>
        <v>0</v>
      </c>
      <c r="E691" s="2">
        <f t="shared" si="92"/>
        <v>7.9000000000002402E-3</v>
      </c>
      <c r="F691" s="2">
        <f t="shared" si="97"/>
        <v>2.1482012387743308E-3</v>
      </c>
      <c r="G691" s="2">
        <f t="shared" si="97"/>
        <v>3.8018206568307122E-3</v>
      </c>
      <c r="H691" s="2">
        <f t="shared" si="94"/>
        <v>0.56504539079576732</v>
      </c>
      <c r="I691" s="2">
        <f t="shared" si="95"/>
        <v>36.104089639755607</v>
      </c>
    </row>
    <row r="692" spans="1:9" ht="13.5" x14ac:dyDescent="0.25">
      <c r="A692" s="3">
        <f>TITRES_STAT!B695</f>
        <v>43012</v>
      </c>
      <c r="B692" s="6">
        <f>TITRES_STAT!D695</f>
        <v>6.4099000000000004</v>
      </c>
      <c r="C692" s="2">
        <f t="shared" si="90"/>
        <v>-3.1599999999999184E-2</v>
      </c>
      <c r="D692" s="2">
        <f t="shared" si="91"/>
        <v>0</v>
      </c>
      <c r="E692" s="2">
        <f t="shared" si="92"/>
        <v>3.1599999999999184E-2</v>
      </c>
      <c r="F692" s="2">
        <f t="shared" si="97"/>
        <v>1.9947582931475927E-3</v>
      </c>
      <c r="G692" s="2">
        <f t="shared" si="97"/>
        <v>5.7874048956284606E-3</v>
      </c>
      <c r="H692" s="2">
        <f t="shared" si="94"/>
        <v>0.34467232362718242</v>
      </c>
      <c r="I692" s="2">
        <f t="shared" si="95"/>
        <v>25.632439782611655</v>
      </c>
    </row>
    <row r="693" spans="1:9" ht="13.5" x14ac:dyDescent="0.25">
      <c r="A693" s="3">
        <f>TITRES_STAT!B696</f>
        <v>43013</v>
      </c>
      <c r="B693" s="6">
        <f>TITRES_STAT!D696</f>
        <v>6.4177999999999997</v>
      </c>
      <c r="C693" s="2">
        <f t="shared" si="90"/>
        <v>7.899999999999352E-3</v>
      </c>
      <c r="D693" s="2">
        <f t="shared" si="91"/>
        <v>7.899999999999352E-3</v>
      </c>
      <c r="E693" s="2">
        <f t="shared" si="92"/>
        <v>0</v>
      </c>
      <c r="F693" s="2">
        <f t="shared" si="97"/>
        <v>2.4165612722084331E-3</v>
      </c>
      <c r="G693" s="2">
        <f t="shared" si="97"/>
        <v>5.3740188316549987E-3</v>
      </c>
      <c r="H693" s="2">
        <f t="shared" si="94"/>
        <v>0.44967487980763582</v>
      </c>
      <c r="I693" s="2">
        <f t="shared" si="95"/>
        <v>31.019015785615693</v>
      </c>
    </row>
    <row r="694" spans="1:9" ht="13.5" x14ac:dyDescent="0.25">
      <c r="A694" s="3">
        <f>TITRES_STAT!B697</f>
        <v>43014</v>
      </c>
      <c r="B694" s="6">
        <f>TITRES_STAT!D697</f>
        <v>6.3863000000000003</v>
      </c>
      <c r="C694" s="2">
        <f t="shared" si="90"/>
        <v>-3.1499999999999417E-2</v>
      </c>
      <c r="D694" s="2">
        <f t="shared" si="91"/>
        <v>0</v>
      </c>
      <c r="E694" s="2">
        <f t="shared" si="92"/>
        <v>3.1499999999999417E-2</v>
      </c>
      <c r="F694" s="2">
        <f t="shared" si="97"/>
        <v>2.2439497527649735E-3</v>
      </c>
      <c r="G694" s="2">
        <f t="shared" si="97"/>
        <v>7.2401603436796002E-3</v>
      </c>
      <c r="H694" s="2">
        <f t="shared" si="94"/>
        <v>0.30993094714039876</v>
      </c>
      <c r="I694" s="2">
        <f t="shared" si="95"/>
        <v>23.660098100360429</v>
      </c>
    </row>
    <row r="695" spans="1:9" ht="13.5" x14ac:dyDescent="0.25">
      <c r="A695" s="3">
        <f>TITRES_STAT!B698</f>
        <v>43017</v>
      </c>
      <c r="B695" s="6">
        <f>TITRES_STAT!D698</f>
        <v>6.3863000000000003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2.0836676275674754E-3</v>
      </c>
      <c r="G695" s="2">
        <f t="shared" si="97"/>
        <v>6.7230060334167721E-3</v>
      </c>
      <c r="H695" s="2">
        <f t="shared" si="94"/>
        <v>0.30993094714039876</v>
      </c>
      <c r="I695" s="2">
        <f t="shared" si="95"/>
        <v>23.660098100360429</v>
      </c>
    </row>
    <row r="696" spans="1:9" ht="13.5" x14ac:dyDescent="0.25">
      <c r="A696" s="3">
        <f>TITRES_STAT!B699</f>
        <v>43018</v>
      </c>
      <c r="B696" s="6">
        <f>TITRES_STAT!D699</f>
        <v>6.4177999999999997</v>
      </c>
      <c r="C696" s="2">
        <f t="shared" si="90"/>
        <v>3.1499999999999417E-2</v>
      </c>
      <c r="D696" s="2">
        <f t="shared" si="91"/>
        <v>3.1499999999999417E-2</v>
      </c>
      <c r="E696" s="2">
        <f t="shared" si="92"/>
        <v>0</v>
      </c>
      <c r="F696" s="2">
        <f t="shared" si="97"/>
        <v>4.1848342255983283E-3</v>
      </c>
      <c r="G696" s="2">
        <f t="shared" si="97"/>
        <v>6.2427913167441449E-3</v>
      </c>
      <c r="H696" s="2">
        <f t="shared" si="94"/>
        <v>0.67034664675943068</v>
      </c>
      <c r="I696" s="2">
        <f t="shared" si="95"/>
        <v>40.132187415105847</v>
      </c>
    </row>
    <row r="697" spans="1:9" ht="13.5" x14ac:dyDescent="0.25">
      <c r="A697" s="3">
        <f>TITRES_STAT!B700</f>
        <v>43019</v>
      </c>
      <c r="B697" s="6">
        <f>TITRES_STAT!D700</f>
        <v>6.3863000000000003</v>
      </c>
      <c r="C697" s="2">
        <f t="shared" si="90"/>
        <v>-3.1499999999999417E-2</v>
      </c>
      <c r="D697" s="2">
        <f t="shared" si="91"/>
        <v>0</v>
      </c>
      <c r="E697" s="2">
        <f t="shared" si="92"/>
        <v>3.1499999999999417E-2</v>
      </c>
      <c r="F697" s="2">
        <f t="shared" si="97"/>
        <v>3.8859174951984478E-3</v>
      </c>
      <c r="G697" s="2">
        <f t="shared" si="97"/>
        <v>8.0468776512623783E-3</v>
      </c>
      <c r="H697" s="2">
        <f t="shared" si="94"/>
        <v>0.48290997621777343</v>
      </c>
      <c r="I697" s="2">
        <f t="shared" si="95"/>
        <v>32.565023093947786</v>
      </c>
    </row>
    <row r="698" spans="1:9" ht="13.5" x14ac:dyDescent="0.25">
      <c r="A698" s="3">
        <f>TITRES_STAT!B701</f>
        <v>43020</v>
      </c>
      <c r="B698" s="6">
        <f>TITRES_STAT!D701</f>
        <v>6.3863000000000003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3.6083519598271302E-3</v>
      </c>
      <c r="G698" s="2">
        <f t="shared" si="97"/>
        <v>7.4721006761722091E-3</v>
      </c>
      <c r="H698" s="2">
        <f t="shared" si="94"/>
        <v>0.48290997621777343</v>
      </c>
      <c r="I698" s="2">
        <f t="shared" si="95"/>
        <v>32.565023093947786</v>
      </c>
    </row>
    <row r="699" spans="1:9" ht="13.5" x14ac:dyDescent="0.25">
      <c r="A699" s="3">
        <f>TITRES_STAT!B702</f>
        <v>43021</v>
      </c>
      <c r="B699" s="6">
        <f>TITRES_STAT!D702</f>
        <v>6.3704999999999998</v>
      </c>
      <c r="C699" s="2">
        <f t="shared" si="90"/>
        <v>-1.580000000000048E-2</v>
      </c>
      <c r="D699" s="2">
        <f t="shared" si="91"/>
        <v>0</v>
      </c>
      <c r="E699" s="2">
        <f t="shared" si="92"/>
        <v>1.580000000000048E-2</v>
      </c>
      <c r="F699" s="2">
        <f t="shared" si="97"/>
        <v>3.3506125341251922E-3</v>
      </c>
      <c r="G699" s="2">
        <f t="shared" si="97"/>
        <v>8.0669506278742281E-3</v>
      </c>
      <c r="H699" s="2">
        <f t="shared" si="94"/>
        <v>0.41535056909207002</v>
      </c>
      <c r="I699" s="2">
        <f t="shared" si="95"/>
        <v>29.346126547185577</v>
      </c>
    </row>
    <row r="700" spans="1:9" ht="13.5" x14ac:dyDescent="0.25">
      <c r="A700" s="3">
        <f>TITRES_STAT!B703</f>
        <v>43024</v>
      </c>
      <c r="B700" s="6">
        <f>TITRES_STAT!D703</f>
        <v>6.3863000000000003</v>
      </c>
      <c r="C700" s="2">
        <f t="shared" si="90"/>
        <v>1.580000000000048E-2</v>
      </c>
      <c r="D700" s="2">
        <f t="shared" si="91"/>
        <v>1.580000000000048E-2</v>
      </c>
      <c r="E700" s="2">
        <f t="shared" si="92"/>
        <v>0</v>
      </c>
      <c r="F700" s="2">
        <f t="shared" si="97"/>
        <v>4.2398544959734276E-3</v>
      </c>
      <c r="G700" s="2">
        <f t="shared" si="97"/>
        <v>7.4907398687403546E-3</v>
      </c>
      <c r="H700" s="2">
        <f t="shared" si="94"/>
        <v>0.566012779814553</v>
      </c>
      <c r="I700" s="2">
        <f t="shared" si="95"/>
        <v>36.14356071101669</v>
      </c>
    </row>
    <row r="701" spans="1:9" ht="13.5" x14ac:dyDescent="0.25">
      <c r="A701" s="3">
        <f>TITRES_STAT!B704</f>
        <v>43025</v>
      </c>
      <c r="B701" s="6">
        <f>TITRES_STAT!D704</f>
        <v>6.4020000000000001</v>
      </c>
      <c r="C701" s="2">
        <f t="shared" si="90"/>
        <v>1.5699999999999825E-2</v>
      </c>
      <c r="D701" s="2">
        <f t="shared" si="91"/>
        <v>1.5699999999999825E-2</v>
      </c>
      <c r="E701" s="2">
        <f t="shared" si="92"/>
        <v>0</v>
      </c>
      <c r="F701" s="2">
        <f t="shared" ref="F701:G716" si="98">((F700*13)+D701)/14</f>
        <v>5.0584363176895981E-3</v>
      </c>
      <c r="G701" s="2">
        <f t="shared" si="98"/>
        <v>6.9556870209731862E-3</v>
      </c>
      <c r="H701" s="2">
        <f t="shared" si="94"/>
        <v>0.7272374824279918</v>
      </c>
      <c r="I701" s="2">
        <f t="shared" si="95"/>
        <v>42.104081796888067</v>
      </c>
    </row>
    <row r="702" spans="1:9" ht="13.5" x14ac:dyDescent="0.25">
      <c r="A702" s="3">
        <f>TITRES_STAT!B705</f>
        <v>43026</v>
      </c>
      <c r="B702" s="6">
        <f>TITRES_STAT!D705</f>
        <v>6.3863000000000003</v>
      </c>
      <c r="C702" s="2">
        <f t="shared" si="90"/>
        <v>-1.5699999999999825E-2</v>
      </c>
      <c r="D702" s="2">
        <f t="shared" si="91"/>
        <v>0</v>
      </c>
      <c r="E702" s="2">
        <f t="shared" si="92"/>
        <v>1.5699999999999825E-2</v>
      </c>
      <c r="F702" s="2">
        <f t="shared" si="98"/>
        <v>4.6971194378546272E-3</v>
      </c>
      <c r="G702" s="2">
        <f t="shared" si="98"/>
        <v>7.5802808051893744E-3</v>
      </c>
      <c r="H702" s="2">
        <f t="shared" si="94"/>
        <v>0.61964979379642937</v>
      </c>
      <c r="I702" s="2">
        <f t="shared" si="95"/>
        <v>38.258257814115581</v>
      </c>
    </row>
    <row r="703" spans="1:9" ht="13.5" x14ac:dyDescent="0.25">
      <c r="A703" s="3">
        <f>TITRES_STAT!B706</f>
        <v>43027</v>
      </c>
      <c r="B703" s="6">
        <f>TITRES_STAT!D706</f>
        <v>6.4572000000000003</v>
      </c>
      <c r="C703" s="2">
        <f t="shared" si="90"/>
        <v>7.0899999999999963E-2</v>
      </c>
      <c r="D703" s="2">
        <f t="shared" si="91"/>
        <v>7.0899999999999963E-2</v>
      </c>
      <c r="E703" s="2">
        <f t="shared" si="92"/>
        <v>0</v>
      </c>
      <c r="F703" s="2">
        <f t="shared" si="98"/>
        <v>9.4258966208650066E-3</v>
      </c>
      <c r="G703" s="2">
        <f t="shared" si="98"/>
        <v>7.0388321762472764E-3</v>
      </c>
      <c r="H703" s="2">
        <f t="shared" si="94"/>
        <v>1.3391279099781555</v>
      </c>
      <c r="I703" s="2">
        <f t="shared" si="95"/>
        <v>57.249024487534811</v>
      </c>
    </row>
    <row r="704" spans="1:9" ht="13.5" x14ac:dyDescent="0.25">
      <c r="A704" s="3">
        <f>TITRES_STAT!B707</f>
        <v>43028</v>
      </c>
      <c r="B704" s="6">
        <f>TITRES_STAT!D707</f>
        <v>6.4414999999999996</v>
      </c>
      <c r="C704" s="2">
        <f t="shared" si="90"/>
        <v>-1.5700000000000713E-2</v>
      </c>
      <c r="D704" s="2">
        <f t="shared" si="91"/>
        <v>0</v>
      </c>
      <c r="E704" s="2">
        <f t="shared" si="92"/>
        <v>1.5700000000000713E-2</v>
      </c>
      <c r="F704" s="2">
        <f t="shared" si="98"/>
        <v>8.7526182908032202E-3</v>
      </c>
      <c r="G704" s="2">
        <f t="shared" si="98"/>
        <v>7.6574870208010936E-3</v>
      </c>
      <c r="H704" s="2">
        <f t="shared" si="94"/>
        <v>1.1430144467796379</v>
      </c>
      <c r="I704" s="2">
        <f t="shared" si="95"/>
        <v>53.336758811741788</v>
      </c>
    </row>
    <row r="705" spans="1:9" ht="13.5" x14ac:dyDescent="0.25">
      <c r="A705" s="3">
        <f>TITRES_STAT!B708</f>
        <v>43031</v>
      </c>
      <c r="B705" s="6">
        <f>TITRES_STAT!D708</f>
        <v>6.6070000000000002</v>
      </c>
      <c r="C705" s="2">
        <f t="shared" si="90"/>
        <v>0.16550000000000065</v>
      </c>
      <c r="D705" s="2">
        <f t="shared" si="91"/>
        <v>0.16550000000000065</v>
      </c>
      <c r="E705" s="2">
        <f t="shared" si="92"/>
        <v>0</v>
      </c>
      <c r="F705" s="2">
        <f t="shared" si="98"/>
        <v>1.9948859841460182E-2</v>
      </c>
      <c r="G705" s="2">
        <f t="shared" si="98"/>
        <v>7.1105236621724442E-3</v>
      </c>
      <c r="H705" s="2">
        <f t="shared" si="94"/>
        <v>2.805540180899321</v>
      </c>
      <c r="I705" s="2">
        <f t="shared" si="95"/>
        <v>73.722521574751028</v>
      </c>
    </row>
    <row r="706" spans="1:9" ht="13.5" x14ac:dyDescent="0.25">
      <c r="A706" s="3">
        <f>TITRES_STAT!B709</f>
        <v>43032</v>
      </c>
      <c r="B706" s="6">
        <f>TITRES_STAT!D709</f>
        <v>6.7568000000000001</v>
      </c>
      <c r="C706" s="2">
        <f t="shared" si="90"/>
        <v>0.14979999999999993</v>
      </c>
      <c r="D706" s="2">
        <f t="shared" si="91"/>
        <v>0.14979999999999993</v>
      </c>
      <c r="E706" s="2">
        <f t="shared" si="92"/>
        <v>0</v>
      </c>
      <c r="F706" s="2">
        <f t="shared" si="98"/>
        <v>2.9223941281355879E-2</v>
      </c>
      <c r="G706" s="2">
        <f t="shared" si="98"/>
        <v>6.6026291148744125E-3</v>
      </c>
      <c r="H706" s="2">
        <f t="shared" si="94"/>
        <v>4.426106748222483</v>
      </c>
      <c r="I706" s="2">
        <f t="shared" si="95"/>
        <v>81.570580041987085</v>
      </c>
    </row>
    <row r="707" spans="1:9" ht="13.5" x14ac:dyDescent="0.25">
      <c r="A707" s="3">
        <f>TITRES_STAT!B710</f>
        <v>43033</v>
      </c>
      <c r="B707" s="6">
        <f>TITRES_STAT!D710</f>
        <v>6.7568000000000001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2.7136516904116174E-2</v>
      </c>
      <c r="G707" s="2">
        <f t="shared" si="98"/>
        <v>6.1310127495262396E-3</v>
      </c>
      <c r="H707" s="2">
        <f t="shared" si="94"/>
        <v>4.4261067482224838</v>
      </c>
      <c r="I707" s="2">
        <f t="shared" si="95"/>
        <v>81.570580041987085</v>
      </c>
    </row>
    <row r="708" spans="1:9" ht="13.5" x14ac:dyDescent="0.25">
      <c r="A708" s="3">
        <f>TITRES_STAT!B711</f>
        <v>43034</v>
      </c>
      <c r="B708" s="6">
        <f>TITRES_STAT!D711</f>
        <v>6.7568000000000001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2.5198194268107876E-2</v>
      </c>
      <c r="G708" s="2">
        <f t="shared" si="98"/>
        <v>5.6930832674172227E-3</v>
      </c>
      <c r="H708" s="2">
        <f t="shared" si="94"/>
        <v>4.4261067482224838</v>
      </c>
      <c r="I708" s="2">
        <f t="shared" si="95"/>
        <v>81.570580041987085</v>
      </c>
    </row>
    <row r="709" spans="1:9" ht="13.5" x14ac:dyDescent="0.25">
      <c r="A709" s="3">
        <f>TITRES_STAT!B712</f>
        <v>43035</v>
      </c>
      <c r="B709" s="6">
        <f>TITRES_STAT!D712</f>
        <v>6.7725999999999997</v>
      </c>
      <c r="C709" s="2">
        <f t="shared" si="99"/>
        <v>1.5799999999999592E-2</v>
      </c>
      <c r="D709" s="2">
        <f t="shared" si="100"/>
        <v>1.5799999999999592E-2</v>
      </c>
      <c r="E709" s="2">
        <f t="shared" si="101"/>
        <v>0</v>
      </c>
      <c r="F709" s="2">
        <f t="shared" si="98"/>
        <v>2.4526894677528714E-2</v>
      </c>
      <c r="G709" s="2">
        <f t="shared" si="98"/>
        <v>5.2864344626017065E-3</v>
      </c>
      <c r="H709" s="2">
        <f t="shared" si="94"/>
        <v>4.6395911745509206</v>
      </c>
      <c r="I709" s="2">
        <f t="shared" si="95"/>
        <v>82.268218226303787</v>
      </c>
    </row>
    <row r="710" spans="1:9" ht="13.5" x14ac:dyDescent="0.25">
      <c r="A710" s="3">
        <f>TITRES_STAT!B713</f>
        <v>43038</v>
      </c>
      <c r="B710" s="6">
        <f>TITRES_STAT!D713</f>
        <v>6.7725999999999997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2.2774973629133805E-2</v>
      </c>
      <c r="G710" s="2">
        <f t="shared" si="98"/>
        <v>4.9088320009872998E-3</v>
      </c>
      <c r="H710" s="2">
        <f t="shared" si="94"/>
        <v>4.6395911745509189</v>
      </c>
      <c r="I710" s="2">
        <f t="shared" si="95"/>
        <v>82.268218226303787</v>
      </c>
    </row>
    <row r="711" spans="1:9" ht="13.5" x14ac:dyDescent="0.25">
      <c r="A711" s="3">
        <f>TITRES_STAT!B714</f>
        <v>43039</v>
      </c>
      <c r="B711" s="6">
        <f>TITRES_STAT!D714</f>
        <v>6.7805</v>
      </c>
      <c r="C711" s="2">
        <f t="shared" si="99"/>
        <v>7.9000000000002402E-3</v>
      </c>
      <c r="D711" s="2">
        <f t="shared" si="100"/>
        <v>7.9000000000002402E-3</v>
      </c>
      <c r="E711" s="2">
        <f t="shared" si="101"/>
        <v>0</v>
      </c>
      <c r="F711" s="2">
        <f t="shared" si="98"/>
        <v>2.1712475512767122E-2</v>
      </c>
      <c r="G711" s="2">
        <f t="shared" si="98"/>
        <v>4.5582011437739212E-3</v>
      </c>
      <c r="H711" s="2">
        <f t="shared" si="94"/>
        <v>4.7633868773922678</v>
      </c>
      <c r="I711" s="2">
        <f t="shared" si="95"/>
        <v>82.64909121539894</v>
      </c>
    </row>
    <row r="712" spans="1:9" ht="13.5" x14ac:dyDescent="0.25">
      <c r="A712" s="3">
        <f>TITRES_STAT!B715</f>
        <v>43040</v>
      </c>
      <c r="B712" s="6">
        <f>TITRES_STAT!D715</f>
        <v>7.0880000000000001</v>
      </c>
      <c r="C712" s="2">
        <f t="shared" si="99"/>
        <v>0.30750000000000011</v>
      </c>
      <c r="D712" s="2">
        <f t="shared" si="100"/>
        <v>0.30750000000000011</v>
      </c>
      <c r="E712" s="2">
        <f t="shared" si="101"/>
        <v>0</v>
      </c>
      <c r="F712" s="2">
        <f t="shared" si="98"/>
        <v>4.212587011899805E-2</v>
      </c>
      <c r="G712" s="2">
        <f t="shared" si="98"/>
        <v>4.2326153477900696E-3</v>
      </c>
      <c r="H712" s="2">
        <f t="shared" si="94"/>
        <v>9.9526809448897318</v>
      </c>
      <c r="I712" s="2">
        <f t="shared" si="95"/>
        <v>90.869815298814331</v>
      </c>
    </row>
    <row r="713" spans="1:9" ht="13.5" x14ac:dyDescent="0.25">
      <c r="A713" s="3">
        <f>TITRES_STAT!B716</f>
        <v>43041</v>
      </c>
      <c r="B713" s="6">
        <f>TITRES_STAT!D716</f>
        <v>7.4034000000000004</v>
      </c>
      <c r="C713" s="2">
        <f t="shared" si="99"/>
        <v>0.31540000000000035</v>
      </c>
      <c r="D713" s="2">
        <f t="shared" si="100"/>
        <v>0.31540000000000035</v>
      </c>
      <c r="E713" s="2">
        <f t="shared" si="101"/>
        <v>0</v>
      </c>
      <c r="F713" s="2">
        <f t="shared" si="98"/>
        <v>6.1645450824783933E-2</v>
      </c>
      <c r="G713" s="2">
        <f t="shared" si="98"/>
        <v>3.9302856800907792E-3</v>
      </c>
      <c r="H713" s="2">
        <f t="shared" si="94"/>
        <v>15.684725193655664</v>
      </c>
      <c r="I713" s="2">
        <f t="shared" si="95"/>
        <v>94.006494033355438</v>
      </c>
    </row>
    <row r="714" spans="1:9" ht="13.5" x14ac:dyDescent="0.25">
      <c r="A714" s="3">
        <f>TITRES_STAT!B717</f>
        <v>43042</v>
      </c>
      <c r="B714" s="6">
        <f>TITRES_STAT!D717</f>
        <v>7.4901</v>
      </c>
      <c r="C714" s="2">
        <f t="shared" si="99"/>
        <v>8.6699999999999555E-2</v>
      </c>
      <c r="D714" s="2">
        <f t="shared" si="100"/>
        <v>8.6699999999999555E-2</v>
      </c>
      <c r="E714" s="2">
        <f t="shared" si="101"/>
        <v>0</v>
      </c>
      <c r="F714" s="2">
        <f t="shared" si="98"/>
        <v>6.3435061480156471E-2</v>
      </c>
      <c r="G714" s="2">
        <f t="shared" si="98"/>
        <v>3.6495509886557238E-3</v>
      </c>
      <c r="H714" s="2">
        <f t="shared" si="94"/>
        <v>17.381607128476414</v>
      </c>
      <c r="I714" s="2">
        <f t="shared" si="95"/>
        <v>94.559779278217633</v>
      </c>
    </row>
    <row r="715" spans="1:9" ht="13.5" x14ac:dyDescent="0.25">
      <c r="A715" s="3">
        <f>TITRES_STAT!B718</f>
        <v>43045</v>
      </c>
      <c r="B715" s="6">
        <f>TITRES_STAT!D718</f>
        <v>7.6005000000000003</v>
      </c>
      <c r="C715" s="2">
        <f t="shared" si="99"/>
        <v>0.11040000000000028</v>
      </c>
      <c r="D715" s="2">
        <f t="shared" si="100"/>
        <v>0.11040000000000028</v>
      </c>
      <c r="E715" s="2">
        <f t="shared" si="101"/>
        <v>0</v>
      </c>
      <c r="F715" s="2">
        <f t="shared" si="98"/>
        <v>6.6789699945859607E-2</v>
      </c>
      <c r="G715" s="2">
        <f t="shared" si="98"/>
        <v>3.3888687751803151E-3</v>
      </c>
      <c r="H715" s="2">
        <f t="shared" si="94"/>
        <v>19.708553023657831</v>
      </c>
      <c r="I715" s="2">
        <f t="shared" si="95"/>
        <v>95.171077385959407</v>
      </c>
    </row>
    <row r="716" spans="1:9" ht="13.5" x14ac:dyDescent="0.25">
      <c r="A716" s="3">
        <f>TITRES_STAT!B719</f>
        <v>43046</v>
      </c>
      <c r="B716" s="6">
        <f>TITRES_STAT!D719</f>
        <v>7.6082999999999998</v>
      </c>
      <c r="C716" s="2">
        <f t="shared" si="99"/>
        <v>7.799999999999585E-3</v>
      </c>
      <c r="D716" s="2">
        <f t="shared" si="100"/>
        <v>7.799999999999585E-3</v>
      </c>
      <c r="E716" s="2">
        <f t="shared" si="101"/>
        <v>0</v>
      </c>
      <c r="F716" s="2">
        <f t="shared" si="98"/>
        <v>6.2576149949726753E-2</v>
      </c>
      <c r="G716" s="2">
        <f t="shared" si="98"/>
        <v>3.1468067198102928E-3</v>
      </c>
      <c r="H716" s="2">
        <f t="shared" si="94"/>
        <v>19.885603254812928</v>
      </c>
      <c r="I716" s="2">
        <f t="shared" si="95"/>
        <v>95.21201285019356</v>
      </c>
    </row>
    <row r="717" spans="1:9" ht="13.5" x14ac:dyDescent="0.25">
      <c r="A717" s="3">
        <f>TITRES_STAT!B720</f>
        <v>43047</v>
      </c>
      <c r="B717" s="6">
        <f>TITRES_STAT!D720</f>
        <v>7.8053999999999997</v>
      </c>
      <c r="C717" s="2">
        <f t="shared" si="99"/>
        <v>0.19709999999999983</v>
      </c>
      <c r="D717" s="2">
        <f t="shared" si="100"/>
        <v>0.19709999999999983</v>
      </c>
      <c r="E717" s="2">
        <f t="shared" si="101"/>
        <v>0</v>
      </c>
      <c r="F717" s="2">
        <f t="shared" ref="F717:G732" si="102">((F716*13)+D717)/14</f>
        <v>7.2184996381889119E-2</v>
      </c>
      <c r="G717" s="2">
        <f t="shared" si="102"/>
        <v>2.9220348112524151E-3</v>
      </c>
      <c r="H717" s="2">
        <f t="shared" si="94"/>
        <v>24.703674338140367</v>
      </c>
      <c r="I717" s="2">
        <f t="shared" si="95"/>
        <v>96.109505641704501</v>
      </c>
    </row>
    <row r="718" spans="1:9" ht="13.5" x14ac:dyDescent="0.25">
      <c r="A718" s="3">
        <f>TITRES_STAT!B721</f>
        <v>43048</v>
      </c>
      <c r="B718" s="6">
        <f>TITRES_STAT!D721</f>
        <v>7.8053999999999997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6.7028925211754173E-2</v>
      </c>
      <c r="G718" s="2">
        <f t="shared" si="102"/>
        <v>2.7133180390200998E-3</v>
      </c>
      <c r="H718" s="2">
        <f t="shared" si="94"/>
        <v>24.703674338140363</v>
      </c>
      <c r="I718" s="2">
        <f t="shared" si="95"/>
        <v>96.109505641704501</v>
      </c>
    </row>
    <row r="719" spans="1:9" ht="13.5" x14ac:dyDescent="0.25">
      <c r="A719" s="3">
        <f>TITRES_STAT!B722</f>
        <v>43049</v>
      </c>
      <c r="B719" s="6">
        <f>TITRES_STAT!D722</f>
        <v>7.8842999999999996</v>
      </c>
      <c r="C719" s="2">
        <f t="shared" si="99"/>
        <v>7.889999999999997E-2</v>
      </c>
      <c r="D719" s="2">
        <f t="shared" si="100"/>
        <v>7.889999999999997E-2</v>
      </c>
      <c r="E719" s="2">
        <f t="shared" si="101"/>
        <v>0</v>
      </c>
      <c r="F719" s="2">
        <f t="shared" si="102"/>
        <v>6.7876859125200292E-2</v>
      </c>
      <c r="G719" s="2">
        <f t="shared" si="102"/>
        <v>2.5195096076615214E-3</v>
      </c>
      <c r="H719" s="2">
        <f t="shared" si="94"/>
        <v>26.940504183351809</v>
      </c>
      <c r="I719" s="2">
        <f t="shared" si="95"/>
        <v>96.420966517147377</v>
      </c>
    </row>
    <row r="720" spans="1:9" ht="13.5" x14ac:dyDescent="0.25">
      <c r="A720" s="3">
        <f>TITRES_STAT!B723</f>
        <v>43052</v>
      </c>
      <c r="B720" s="6">
        <f>TITRES_STAT!D723</f>
        <v>7.8842999999999996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6.3028512044828844E-2</v>
      </c>
      <c r="G720" s="2">
        <f t="shared" si="102"/>
        <v>2.3395446356856983E-3</v>
      </c>
      <c r="H720" s="2">
        <f t="shared" si="94"/>
        <v>26.940504183351809</v>
      </c>
      <c r="I720" s="2">
        <f t="shared" si="95"/>
        <v>96.420966517147377</v>
      </c>
    </row>
    <row r="721" spans="1:9" ht="13.5" x14ac:dyDescent="0.25">
      <c r="A721" s="3">
        <f>TITRES_STAT!B724</f>
        <v>43053</v>
      </c>
      <c r="B721" s="6">
        <f>TITRES_STAT!D724</f>
        <v>7.8842999999999996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5.8526475470198215E-2</v>
      </c>
      <c r="G721" s="2">
        <f t="shared" si="102"/>
        <v>2.1724343045652914E-3</v>
      </c>
      <c r="H721" s="2">
        <f t="shared" ref="H721:H784" si="103">F721/G721</f>
        <v>26.940504183351813</v>
      </c>
      <c r="I721" s="2">
        <f t="shared" ref="I721:I784" si="104">IF(G721=0,100,100-(100/(1+H721)))</f>
        <v>96.420966517147377</v>
      </c>
    </row>
    <row r="722" spans="1:9" ht="13.5" x14ac:dyDescent="0.25">
      <c r="A722" s="3">
        <f>TITRES_STAT!B725</f>
        <v>43054</v>
      </c>
      <c r="B722" s="6">
        <f>TITRES_STAT!D725</f>
        <v>7.8685</v>
      </c>
      <c r="C722" s="2">
        <f t="shared" si="99"/>
        <v>-1.5799999999999592E-2</v>
      </c>
      <c r="D722" s="2">
        <f t="shared" si="100"/>
        <v>0</v>
      </c>
      <c r="E722" s="2">
        <f t="shared" si="101"/>
        <v>1.5799999999999592E-2</v>
      </c>
      <c r="F722" s="2">
        <f t="shared" si="102"/>
        <v>5.4346012936612627E-2</v>
      </c>
      <c r="G722" s="2">
        <f t="shared" si="102"/>
        <v>3.1458318542391703E-3</v>
      </c>
      <c r="H722" s="2">
        <f t="shared" si="103"/>
        <v>17.275561903723041</v>
      </c>
      <c r="I722" s="2">
        <f t="shared" si="104"/>
        <v>94.528212017402964</v>
      </c>
    </row>
    <row r="723" spans="1:9" ht="13.5" x14ac:dyDescent="0.25">
      <c r="A723" s="3">
        <f>TITRES_STAT!B726</f>
        <v>43055</v>
      </c>
      <c r="B723" s="6">
        <f>TITRES_STAT!D726</f>
        <v>7.8605999999999998</v>
      </c>
      <c r="C723" s="2">
        <f t="shared" si="99"/>
        <v>-7.9000000000002402E-3</v>
      </c>
      <c r="D723" s="2">
        <f t="shared" si="100"/>
        <v>0</v>
      </c>
      <c r="E723" s="2">
        <f t="shared" si="101"/>
        <v>7.9000000000002402E-3</v>
      </c>
      <c r="F723" s="2">
        <f t="shared" si="102"/>
        <v>5.0464154869711723E-2</v>
      </c>
      <c r="G723" s="2">
        <f t="shared" si="102"/>
        <v>3.4854152932221041E-3</v>
      </c>
      <c r="H723" s="2">
        <f t="shared" si="103"/>
        <v>14.4786634085891</v>
      </c>
      <c r="I723" s="2">
        <f t="shared" si="104"/>
        <v>93.539493859365791</v>
      </c>
    </row>
    <row r="724" spans="1:9" ht="13.5" x14ac:dyDescent="0.25">
      <c r="A724" s="3">
        <f>TITRES_STAT!B727</f>
        <v>43056</v>
      </c>
      <c r="B724" s="6">
        <f>TITRES_STAT!D727</f>
        <v>7.8449</v>
      </c>
      <c r="C724" s="2">
        <f t="shared" si="99"/>
        <v>-1.5699999999999825E-2</v>
      </c>
      <c r="D724" s="2">
        <f t="shared" si="100"/>
        <v>0</v>
      </c>
      <c r="E724" s="2">
        <f t="shared" si="101"/>
        <v>1.5699999999999825E-2</v>
      </c>
      <c r="F724" s="2">
        <f t="shared" si="102"/>
        <v>4.6859572379018034E-2</v>
      </c>
      <c r="G724" s="2">
        <f t="shared" si="102"/>
        <v>4.3578856294205128E-3</v>
      </c>
      <c r="H724" s="2">
        <f t="shared" si="103"/>
        <v>10.75282289710966</v>
      </c>
      <c r="I724" s="2">
        <f t="shared" si="104"/>
        <v>91.491405862621079</v>
      </c>
    </row>
    <row r="725" spans="1:9" ht="13.5" x14ac:dyDescent="0.25">
      <c r="A725" s="3">
        <f>TITRES_STAT!B728</f>
        <v>43059</v>
      </c>
      <c r="B725" s="6">
        <f>TITRES_STAT!D728</f>
        <v>7.8291000000000004</v>
      </c>
      <c r="C725" s="2">
        <f t="shared" si="99"/>
        <v>-1.5799999999999592E-2</v>
      </c>
      <c r="D725" s="2">
        <f t="shared" si="100"/>
        <v>0</v>
      </c>
      <c r="E725" s="2">
        <f t="shared" si="101"/>
        <v>1.5799999999999592E-2</v>
      </c>
      <c r="F725" s="2">
        <f t="shared" si="102"/>
        <v>4.3512460066231037E-2</v>
      </c>
      <c r="G725" s="2">
        <f t="shared" si="102"/>
        <v>5.1751795130333044E-3</v>
      </c>
      <c r="H725" s="2">
        <f t="shared" si="103"/>
        <v>8.4079131857451799</v>
      </c>
      <c r="I725" s="2">
        <f t="shared" si="104"/>
        <v>89.370650214808592</v>
      </c>
    </row>
    <row r="726" spans="1:9" ht="13.5" x14ac:dyDescent="0.25">
      <c r="A726" s="3">
        <f>TITRES_STAT!B729</f>
        <v>43060</v>
      </c>
      <c r="B726" s="6">
        <f>TITRES_STAT!D729</f>
        <v>7.8053999999999997</v>
      </c>
      <c r="C726" s="2">
        <f t="shared" si="99"/>
        <v>-2.370000000000072E-2</v>
      </c>
      <c r="D726" s="2">
        <f t="shared" si="100"/>
        <v>0</v>
      </c>
      <c r="E726" s="2">
        <f t="shared" si="101"/>
        <v>2.370000000000072E-2</v>
      </c>
      <c r="F726" s="2">
        <f t="shared" si="102"/>
        <v>4.0404427204357392E-2</v>
      </c>
      <c r="G726" s="2">
        <f t="shared" si="102"/>
        <v>6.4983809763881203E-3</v>
      </c>
      <c r="H726" s="2">
        <f t="shared" si="103"/>
        <v>6.2176144105996487</v>
      </c>
      <c r="I726" s="2">
        <f t="shared" si="104"/>
        <v>86.145006603131648</v>
      </c>
    </row>
    <row r="727" spans="1:9" ht="13.5" x14ac:dyDescent="0.25">
      <c r="A727" s="3">
        <f>TITRES_STAT!B730</f>
        <v>43061</v>
      </c>
      <c r="B727" s="6">
        <f>TITRES_STAT!D730</f>
        <v>7.7896999999999998</v>
      </c>
      <c r="C727" s="2">
        <f t="shared" si="99"/>
        <v>-1.5699999999999825E-2</v>
      </c>
      <c r="D727" s="2">
        <f t="shared" si="100"/>
        <v>0</v>
      </c>
      <c r="E727" s="2">
        <f t="shared" si="101"/>
        <v>1.5699999999999825E-2</v>
      </c>
      <c r="F727" s="2">
        <f t="shared" si="102"/>
        <v>3.7518396689760432E-2</v>
      </c>
      <c r="G727" s="2">
        <f t="shared" si="102"/>
        <v>7.1556394780746702E-3</v>
      </c>
      <c r="H727" s="2">
        <f t="shared" si="103"/>
        <v>5.2431927020246283</v>
      </c>
      <c r="I727" s="2">
        <f t="shared" si="104"/>
        <v>83.982554315907848</v>
      </c>
    </row>
    <row r="728" spans="1:9" ht="13.5" x14ac:dyDescent="0.25">
      <c r="A728" s="3">
        <f>TITRES_STAT!B731</f>
        <v>43062</v>
      </c>
      <c r="B728" s="6">
        <f>TITRES_STAT!D731</f>
        <v>7.7580999999999998</v>
      </c>
      <c r="C728" s="2">
        <f t="shared" si="99"/>
        <v>-3.1600000000000072E-2</v>
      </c>
      <c r="D728" s="2">
        <f t="shared" si="100"/>
        <v>0</v>
      </c>
      <c r="E728" s="2">
        <f t="shared" si="101"/>
        <v>3.1600000000000072E-2</v>
      </c>
      <c r="F728" s="2">
        <f t="shared" si="102"/>
        <v>3.48385112119204E-2</v>
      </c>
      <c r="G728" s="2">
        <f t="shared" si="102"/>
        <v>8.9016652296407713E-3</v>
      </c>
      <c r="H728" s="2">
        <f t="shared" si="103"/>
        <v>3.9137071899665581</v>
      </c>
      <c r="I728" s="2">
        <f t="shared" si="104"/>
        <v>79.648766983064661</v>
      </c>
    </row>
    <row r="729" spans="1:9" ht="13.5" x14ac:dyDescent="0.25">
      <c r="A729" s="3">
        <f>TITRES_STAT!B732</f>
        <v>43063</v>
      </c>
      <c r="B729" s="6">
        <f>TITRES_STAT!D732</f>
        <v>7.7187000000000001</v>
      </c>
      <c r="C729" s="2">
        <f t="shared" si="99"/>
        <v>-3.9399999999999658E-2</v>
      </c>
      <c r="D729" s="2">
        <f t="shared" si="100"/>
        <v>0</v>
      </c>
      <c r="E729" s="2">
        <f t="shared" si="101"/>
        <v>3.9399999999999658E-2</v>
      </c>
      <c r="F729" s="2">
        <f t="shared" si="102"/>
        <v>3.2350046125354658E-2</v>
      </c>
      <c r="G729" s="2">
        <f t="shared" si="102"/>
        <v>1.1080117713237834E-2</v>
      </c>
      <c r="H729" s="2">
        <f t="shared" si="103"/>
        <v>2.9196482350277595</v>
      </c>
      <c r="I729" s="2">
        <f t="shared" si="104"/>
        <v>74.487506530215001</v>
      </c>
    </row>
    <row r="730" spans="1:9" ht="13.5" x14ac:dyDescent="0.25">
      <c r="A730" s="3">
        <f>TITRES_STAT!B733</f>
        <v>43066</v>
      </c>
      <c r="B730" s="6">
        <f>TITRES_STAT!D733</f>
        <v>7.6792999999999996</v>
      </c>
      <c r="C730" s="2">
        <f t="shared" si="99"/>
        <v>-3.9400000000000546E-2</v>
      </c>
      <c r="D730" s="2">
        <f t="shared" si="100"/>
        <v>0</v>
      </c>
      <c r="E730" s="2">
        <f t="shared" si="101"/>
        <v>3.9400000000000546E-2</v>
      </c>
      <c r="F730" s="2">
        <f t="shared" si="102"/>
        <v>3.0039328544972183E-2</v>
      </c>
      <c r="G730" s="2">
        <f t="shared" si="102"/>
        <v>1.3102966448006599E-2</v>
      </c>
      <c r="H730" s="2">
        <f t="shared" si="103"/>
        <v>2.2925593730374065</v>
      </c>
      <c r="I730" s="2">
        <f t="shared" si="104"/>
        <v>69.628489976856699</v>
      </c>
    </row>
    <row r="731" spans="1:9" ht="13.5" x14ac:dyDescent="0.25">
      <c r="A731" s="3">
        <f>TITRES_STAT!B734</f>
        <v>43067</v>
      </c>
      <c r="B731" s="6">
        <f>TITRES_STAT!D734</f>
        <v>7.6478000000000002</v>
      </c>
      <c r="C731" s="2">
        <f t="shared" si="99"/>
        <v>-3.1499999999999417E-2</v>
      </c>
      <c r="D731" s="2">
        <f t="shared" si="100"/>
        <v>0</v>
      </c>
      <c r="E731" s="2">
        <f t="shared" si="101"/>
        <v>3.1499999999999417E-2</v>
      </c>
      <c r="F731" s="2">
        <f t="shared" si="102"/>
        <v>2.7893662220331312E-2</v>
      </c>
      <c r="G731" s="2">
        <f t="shared" si="102"/>
        <v>1.4417040273148943E-2</v>
      </c>
      <c r="H731" s="2">
        <f t="shared" si="103"/>
        <v>1.9347703614508132</v>
      </c>
      <c r="I731" s="2">
        <f t="shared" si="104"/>
        <v>65.925783729611922</v>
      </c>
    </row>
    <row r="732" spans="1:9" ht="13.5" x14ac:dyDescent="0.25">
      <c r="A732" s="3">
        <f>TITRES_STAT!B735</f>
        <v>43068</v>
      </c>
      <c r="B732" s="6">
        <f>TITRES_STAT!D735</f>
        <v>7.6478000000000002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2.5901257776021931E-2</v>
      </c>
      <c r="G732" s="2">
        <f t="shared" si="102"/>
        <v>1.3387251682209734E-2</v>
      </c>
      <c r="H732" s="2">
        <f t="shared" si="103"/>
        <v>1.9347703614508129</v>
      </c>
      <c r="I732" s="2">
        <f t="shared" si="104"/>
        <v>65.925783729611908</v>
      </c>
    </row>
    <row r="733" spans="1:9" ht="13.5" x14ac:dyDescent="0.25">
      <c r="A733" s="3">
        <f>TITRES_STAT!B736</f>
        <v>43069</v>
      </c>
      <c r="B733" s="6">
        <f>TITRES_STAT!D736</f>
        <v>7.6478000000000002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2.4051167934877511E-2</v>
      </c>
      <c r="G733" s="2">
        <f t="shared" si="105"/>
        <v>1.2431019419194753E-2</v>
      </c>
      <c r="H733" s="2">
        <f t="shared" si="103"/>
        <v>1.9347703614508132</v>
      </c>
      <c r="I733" s="2">
        <f t="shared" si="104"/>
        <v>65.925783729611922</v>
      </c>
    </row>
    <row r="734" spans="1:9" ht="13.5" x14ac:dyDescent="0.25">
      <c r="A734" s="3">
        <f>TITRES_STAT!B737</f>
        <v>43073</v>
      </c>
      <c r="B734" s="6">
        <f>TITRES_STAT!D737</f>
        <v>7.6478000000000002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2.2333227368100544E-2</v>
      </c>
      <c r="G734" s="2">
        <f t="shared" si="105"/>
        <v>1.1543089460680844E-2</v>
      </c>
      <c r="H734" s="2">
        <f t="shared" si="103"/>
        <v>1.9347703614508127</v>
      </c>
      <c r="I734" s="2">
        <f t="shared" si="104"/>
        <v>65.925783729611908</v>
      </c>
    </row>
    <row r="735" spans="1:9" ht="13.5" x14ac:dyDescent="0.25">
      <c r="A735" s="3">
        <f>TITRES_STAT!B738</f>
        <v>43074</v>
      </c>
      <c r="B735" s="6">
        <f>TITRES_STAT!D738</f>
        <v>7.7266000000000004</v>
      </c>
      <c r="C735" s="2">
        <f t="shared" si="99"/>
        <v>7.8800000000000203E-2</v>
      </c>
      <c r="D735" s="2">
        <f t="shared" si="100"/>
        <v>7.8800000000000203E-2</v>
      </c>
      <c r="E735" s="2">
        <f t="shared" si="101"/>
        <v>0</v>
      </c>
      <c r="F735" s="2">
        <f t="shared" si="105"/>
        <v>2.6366568270379091E-2</v>
      </c>
      <c r="G735" s="2">
        <f t="shared" si="105"/>
        <v>1.0718583070632212E-2</v>
      </c>
      <c r="H735" s="2">
        <f t="shared" si="103"/>
        <v>2.4598930751043677</v>
      </c>
      <c r="I735" s="2">
        <f t="shared" si="104"/>
        <v>71.097372713755476</v>
      </c>
    </row>
    <row r="736" spans="1:9" ht="13.5" x14ac:dyDescent="0.25">
      <c r="A736" s="3">
        <f>TITRES_STAT!B739</f>
        <v>43075</v>
      </c>
      <c r="B736" s="6">
        <f>TITRES_STAT!D739</f>
        <v>7.766</v>
      </c>
      <c r="C736" s="2">
        <f t="shared" si="99"/>
        <v>3.9399999999999658E-2</v>
      </c>
      <c r="D736" s="2">
        <f t="shared" si="100"/>
        <v>3.9399999999999658E-2</v>
      </c>
      <c r="E736" s="2">
        <f t="shared" si="101"/>
        <v>0</v>
      </c>
      <c r="F736" s="2">
        <f t="shared" si="105"/>
        <v>2.7297527679637702E-2</v>
      </c>
      <c r="G736" s="2">
        <f t="shared" si="105"/>
        <v>9.9529699941584837E-3</v>
      </c>
      <c r="H736" s="2">
        <f t="shared" si="103"/>
        <v>2.7426514593793558</v>
      </c>
      <c r="I736" s="2">
        <f t="shared" si="104"/>
        <v>73.280974441423666</v>
      </c>
    </row>
    <row r="737" spans="1:9" ht="13.5" x14ac:dyDescent="0.25">
      <c r="A737" s="3">
        <f>TITRES_STAT!B740</f>
        <v>43076</v>
      </c>
      <c r="B737" s="6">
        <f>TITRES_STAT!D740</f>
        <v>7.7817999999999996</v>
      </c>
      <c r="C737" s="2">
        <f t="shared" si="99"/>
        <v>1.5799999999999592E-2</v>
      </c>
      <c r="D737" s="2">
        <f t="shared" si="100"/>
        <v>1.5799999999999592E-2</v>
      </c>
      <c r="E737" s="2">
        <f t="shared" si="101"/>
        <v>0</v>
      </c>
      <c r="F737" s="2">
        <f t="shared" si="105"/>
        <v>2.6476275702520695E-2</v>
      </c>
      <c r="G737" s="2">
        <f t="shared" si="105"/>
        <v>9.2420435660043061E-3</v>
      </c>
      <c r="H737" s="2">
        <f t="shared" si="103"/>
        <v>2.8647642172895984</v>
      </c>
      <c r="I737" s="2">
        <f t="shared" si="104"/>
        <v>74.125200302612228</v>
      </c>
    </row>
    <row r="738" spans="1:9" ht="13.5" x14ac:dyDescent="0.25">
      <c r="A738" s="3">
        <f>TITRES_STAT!B741</f>
        <v>43077</v>
      </c>
      <c r="B738" s="6">
        <f>TITRES_STAT!D741</f>
        <v>7.7817999999999996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2.4585113152340642E-2</v>
      </c>
      <c r="G738" s="2">
        <f t="shared" si="105"/>
        <v>8.5818975970039981E-3</v>
      </c>
      <c r="H738" s="2">
        <f t="shared" si="103"/>
        <v>2.8647642172895984</v>
      </c>
      <c r="I738" s="2">
        <f t="shared" si="104"/>
        <v>74.125200302612228</v>
      </c>
    </row>
    <row r="739" spans="1:9" ht="13.5" x14ac:dyDescent="0.25">
      <c r="A739" s="3">
        <f>TITRES_STAT!B742</f>
        <v>43080</v>
      </c>
      <c r="B739" s="6">
        <f>TITRES_STAT!D742</f>
        <v>7.7817999999999996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2.2829033641459166E-2</v>
      </c>
      <c r="G739" s="2">
        <f t="shared" si="105"/>
        <v>7.9689049115037134E-3</v>
      </c>
      <c r="H739" s="2">
        <f t="shared" si="103"/>
        <v>2.8647642172895975</v>
      </c>
      <c r="I739" s="2">
        <f t="shared" si="104"/>
        <v>74.125200302612228</v>
      </c>
    </row>
    <row r="740" spans="1:9" ht="13.5" x14ac:dyDescent="0.25">
      <c r="A740" s="3">
        <f>TITRES_STAT!B743</f>
        <v>43081</v>
      </c>
      <c r="B740" s="6">
        <f>TITRES_STAT!D743</f>
        <v>7.7817999999999996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2.1198388381354939E-2</v>
      </c>
      <c r="G740" s="2">
        <f t="shared" si="105"/>
        <v>7.3996974178248765E-3</v>
      </c>
      <c r="H740" s="2">
        <f t="shared" si="103"/>
        <v>2.8647642172895975</v>
      </c>
      <c r="I740" s="2">
        <f t="shared" si="104"/>
        <v>74.125200302612228</v>
      </c>
    </row>
    <row r="741" spans="1:9" ht="13.5" x14ac:dyDescent="0.25">
      <c r="A741" s="3">
        <f>TITRES_STAT!B744</f>
        <v>43082</v>
      </c>
      <c r="B741" s="6">
        <f>TITRES_STAT!D744</f>
        <v>7.7896999999999998</v>
      </c>
      <c r="C741" s="2">
        <f t="shared" si="99"/>
        <v>7.9000000000002402E-3</v>
      </c>
      <c r="D741" s="2">
        <f t="shared" si="100"/>
        <v>7.9000000000002402E-3</v>
      </c>
      <c r="E741" s="2">
        <f t="shared" si="101"/>
        <v>0</v>
      </c>
      <c r="F741" s="2">
        <f t="shared" si="105"/>
        <v>2.0248503496972461E-2</v>
      </c>
      <c r="G741" s="2">
        <f t="shared" si="105"/>
        <v>6.871147602265956E-3</v>
      </c>
      <c r="H741" s="2">
        <f t="shared" si="103"/>
        <v>2.9468881574156467</v>
      </c>
      <c r="I741" s="2">
        <f t="shared" si="104"/>
        <v>74.663584066319672</v>
      </c>
    </row>
    <row r="742" spans="1:9" ht="13.5" x14ac:dyDescent="0.25">
      <c r="A742" s="3">
        <f>TITRES_STAT!B745</f>
        <v>43083</v>
      </c>
      <c r="B742" s="6">
        <f>TITRES_STAT!D745</f>
        <v>7.7896999999999998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1.8802181818617286E-2</v>
      </c>
      <c r="G742" s="2">
        <f t="shared" si="105"/>
        <v>6.3803513449612447E-3</v>
      </c>
      <c r="H742" s="2">
        <f t="shared" si="103"/>
        <v>2.9468881574156467</v>
      </c>
      <c r="I742" s="2">
        <f t="shared" si="104"/>
        <v>74.663584066319672</v>
      </c>
    </row>
    <row r="743" spans="1:9" ht="13.5" x14ac:dyDescent="0.25">
      <c r="A743" s="3">
        <f>TITRES_STAT!B746</f>
        <v>43084</v>
      </c>
      <c r="B743" s="6">
        <f>TITRES_STAT!D746</f>
        <v>7.7896999999999998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1.7459168831573193E-2</v>
      </c>
      <c r="G743" s="2">
        <f t="shared" si="105"/>
        <v>5.9246119631782982E-3</v>
      </c>
      <c r="H743" s="2">
        <f t="shared" si="103"/>
        <v>2.9468881574156467</v>
      </c>
      <c r="I743" s="2">
        <f t="shared" si="104"/>
        <v>74.663584066319672</v>
      </c>
    </row>
    <row r="744" spans="1:9" ht="13.5" x14ac:dyDescent="0.25">
      <c r="A744" s="3">
        <f>TITRES_STAT!B747</f>
        <v>43087</v>
      </c>
      <c r="B744" s="6">
        <f>TITRES_STAT!D747</f>
        <v>7.7896999999999998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1.6212085343603678E-2</v>
      </c>
      <c r="G744" s="2">
        <f t="shared" si="105"/>
        <v>5.5014253943798481E-3</v>
      </c>
      <c r="H744" s="2">
        <f t="shared" si="103"/>
        <v>2.9468881574156467</v>
      </c>
      <c r="I744" s="2">
        <f t="shared" si="104"/>
        <v>74.663584066319672</v>
      </c>
    </row>
    <row r="745" spans="1:9" ht="13.5" x14ac:dyDescent="0.25">
      <c r="A745" s="3">
        <f>TITRES_STAT!B748</f>
        <v>43088</v>
      </c>
      <c r="B745" s="6">
        <f>TITRES_STAT!D748</f>
        <v>7.7896999999999998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1.5054079247631986E-2</v>
      </c>
      <c r="G745" s="2">
        <f t="shared" si="105"/>
        <v>5.1084664376384306E-3</v>
      </c>
      <c r="H745" s="2">
        <f t="shared" si="103"/>
        <v>2.9468881574156462</v>
      </c>
      <c r="I745" s="2">
        <f t="shared" si="104"/>
        <v>74.663584066319657</v>
      </c>
    </row>
    <row r="746" spans="1:9" ht="13.5" x14ac:dyDescent="0.25">
      <c r="A746" s="3">
        <f>TITRES_STAT!B749</f>
        <v>43089</v>
      </c>
      <c r="B746" s="6">
        <f>TITRES_STAT!D749</f>
        <v>7.7817999999999996</v>
      </c>
      <c r="C746" s="2">
        <f t="shared" si="99"/>
        <v>-7.9000000000002402E-3</v>
      </c>
      <c r="D746" s="2">
        <f t="shared" si="100"/>
        <v>0</v>
      </c>
      <c r="E746" s="2">
        <f t="shared" si="101"/>
        <v>7.9000000000002402E-3</v>
      </c>
      <c r="F746" s="2">
        <f t="shared" si="105"/>
        <v>1.3978787872801129E-2</v>
      </c>
      <c r="G746" s="2">
        <f t="shared" si="105"/>
        <v>5.3078616920928454E-3</v>
      </c>
      <c r="H746" s="2">
        <f t="shared" si="103"/>
        <v>2.6336006255825049</v>
      </c>
      <c r="I746" s="2">
        <f t="shared" si="104"/>
        <v>72.479088842085133</v>
      </c>
    </row>
    <row r="747" spans="1:9" ht="13.5" x14ac:dyDescent="0.25">
      <c r="A747" s="3">
        <f>TITRES_STAT!B750</f>
        <v>43090</v>
      </c>
      <c r="B747" s="6">
        <f>TITRES_STAT!D750</f>
        <v>7.7896999999999998</v>
      </c>
      <c r="C747" s="2">
        <f t="shared" si="99"/>
        <v>7.9000000000002402E-3</v>
      </c>
      <c r="D747" s="2">
        <f t="shared" si="100"/>
        <v>7.9000000000002402E-3</v>
      </c>
      <c r="E747" s="2">
        <f t="shared" si="101"/>
        <v>0</v>
      </c>
      <c r="F747" s="2">
        <f t="shared" si="105"/>
        <v>1.3544588739029638E-2</v>
      </c>
      <c r="G747" s="2">
        <f t="shared" si="105"/>
        <v>4.928728714086214E-3</v>
      </c>
      <c r="H747" s="2">
        <f t="shared" si="103"/>
        <v>2.7480897255147068</v>
      </c>
      <c r="I747" s="2">
        <f t="shared" si="104"/>
        <v>73.319742235821877</v>
      </c>
    </row>
    <row r="748" spans="1:9" ht="13.5" x14ac:dyDescent="0.25">
      <c r="A748" s="3">
        <f>TITRES_STAT!B751</f>
        <v>43091</v>
      </c>
      <c r="B748" s="6">
        <f>TITRES_STAT!D751</f>
        <v>7.7896999999999998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1.2577118114813235E-2</v>
      </c>
      <c r="G748" s="2">
        <f t="shared" si="105"/>
        <v>4.5766766630800561E-3</v>
      </c>
      <c r="H748" s="2">
        <f t="shared" si="103"/>
        <v>2.7480897255147068</v>
      </c>
      <c r="I748" s="2">
        <f t="shared" si="104"/>
        <v>73.319742235821877</v>
      </c>
    </row>
    <row r="749" spans="1:9" ht="13.5" x14ac:dyDescent="0.25">
      <c r="A749" s="3">
        <f>TITRES_STAT!B752</f>
        <v>43094</v>
      </c>
      <c r="B749" s="6">
        <f>TITRES_STAT!D752</f>
        <v>7.7896999999999998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1.1678752535183719E-2</v>
      </c>
      <c r="G749" s="2">
        <f t="shared" si="106"/>
        <v>4.2497711871457662E-3</v>
      </c>
      <c r="H749" s="2">
        <f t="shared" si="103"/>
        <v>2.7480897255147072</v>
      </c>
      <c r="I749" s="2">
        <f t="shared" si="104"/>
        <v>73.319742235821877</v>
      </c>
    </row>
    <row r="750" spans="1:9" ht="13.5" x14ac:dyDescent="0.25">
      <c r="A750" s="3">
        <f>TITRES_STAT!B753</f>
        <v>43095</v>
      </c>
      <c r="B750" s="6">
        <f>TITRES_STAT!D753</f>
        <v>7.7896999999999998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1.084455592552774E-2</v>
      </c>
      <c r="G750" s="2">
        <f t="shared" si="106"/>
        <v>3.9462161023496398E-3</v>
      </c>
      <c r="H750" s="2">
        <f t="shared" si="103"/>
        <v>2.7480897255147072</v>
      </c>
      <c r="I750" s="2">
        <f t="shared" si="104"/>
        <v>73.319742235821877</v>
      </c>
    </row>
    <row r="751" spans="1:9" ht="13.5" x14ac:dyDescent="0.25">
      <c r="A751" s="3">
        <f>TITRES_STAT!B754</f>
        <v>43096</v>
      </c>
      <c r="B751" s="6">
        <f>TITRES_STAT!D754</f>
        <v>7.8842999999999996</v>
      </c>
      <c r="C751" s="2">
        <f t="shared" si="99"/>
        <v>9.4599999999999795E-2</v>
      </c>
      <c r="D751" s="2">
        <f t="shared" si="100"/>
        <v>9.4599999999999795E-2</v>
      </c>
      <c r="E751" s="2">
        <f t="shared" si="101"/>
        <v>0</v>
      </c>
      <c r="F751" s="2">
        <f t="shared" si="106"/>
        <v>1.6827087645132886E-2</v>
      </c>
      <c r="G751" s="2">
        <f t="shared" si="106"/>
        <v>3.6643435236103799E-3</v>
      </c>
      <c r="H751" s="2">
        <f t="shared" si="103"/>
        <v>4.5921152142836226</v>
      </c>
      <c r="I751" s="2">
        <f t="shared" si="104"/>
        <v>82.117678880332136</v>
      </c>
    </row>
    <row r="752" spans="1:9" ht="13.5" x14ac:dyDescent="0.25">
      <c r="A752" s="3">
        <f>TITRES_STAT!B755</f>
        <v>43097</v>
      </c>
      <c r="B752" s="6">
        <f>TITRES_STAT!D755</f>
        <v>7.8842999999999996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1.5625152813337682E-2</v>
      </c>
      <c r="G752" s="2">
        <f t="shared" si="106"/>
        <v>3.4026047004953527E-3</v>
      </c>
      <c r="H752" s="2">
        <f t="shared" si="103"/>
        <v>4.5921152142836235</v>
      </c>
      <c r="I752" s="2">
        <f t="shared" si="104"/>
        <v>82.117678880332136</v>
      </c>
    </row>
    <row r="753" spans="1:9" ht="13.5" x14ac:dyDescent="0.25">
      <c r="A753" s="3">
        <f>TITRES_STAT!B756</f>
        <v>43098</v>
      </c>
      <c r="B753" s="6">
        <f>TITRES_STAT!D756</f>
        <v>8.1207999999999991</v>
      </c>
      <c r="C753" s="2">
        <f t="shared" si="99"/>
        <v>0.23649999999999949</v>
      </c>
      <c r="D753" s="2">
        <f t="shared" si="100"/>
        <v>0.23649999999999949</v>
      </c>
      <c r="E753" s="2">
        <f t="shared" si="101"/>
        <v>0</v>
      </c>
      <c r="F753" s="2">
        <f t="shared" si="106"/>
        <v>3.1401927612384958E-2</v>
      </c>
      <c r="G753" s="2">
        <f t="shared" si="106"/>
        <v>3.1595615076028274E-3</v>
      </c>
      <c r="H753" s="2">
        <f t="shared" si="103"/>
        <v>9.938697992371015</v>
      </c>
      <c r="I753" s="2">
        <f t="shared" si="104"/>
        <v>90.858144171295066</v>
      </c>
    </row>
    <row r="754" spans="1:9" ht="13.5" x14ac:dyDescent="0.25">
      <c r="A754" s="3">
        <f>TITRES_STAT!B757</f>
        <v>43102</v>
      </c>
      <c r="B754" s="6">
        <f>TITRES_STAT!D757</f>
        <v>8.6018000000000008</v>
      </c>
      <c r="C754" s="2">
        <f t="shared" si="99"/>
        <v>0.48100000000000165</v>
      </c>
      <c r="D754" s="2">
        <f t="shared" si="100"/>
        <v>0.48100000000000165</v>
      </c>
      <c r="E754" s="2">
        <f t="shared" si="101"/>
        <v>0</v>
      </c>
      <c r="F754" s="2">
        <f t="shared" si="106"/>
        <v>6.3516075640071862E-2</v>
      </c>
      <c r="G754" s="2">
        <f t="shared" si="106"/>
        <v>2.9338785427740536E-3</v>
      </c>
      <c r="H754" s="2">
        <f t="shared" si="103"/>
        <v>21.649183738879614</v>
      </c>
      <c r="I754" s="2">
        <f t="shared" si="104"/>
        <v>95.584829848488539</v>
      </c>
    </row>
    <row r="755" spans="1:9" ht="13.5" x14ac:dyDescent="0.25">
      <c r="A755" s="3">
        <f>TITRES_STAT!B758</f>
        <v>43103</v>
      </c>
      <c r="B755" s="6">
        <f>TITRES_STAT!D758</f>
        <v>9.0591000000000008</v>
      </c>
      <c r="C755" s="2">
        <f t="shared" si="99"/>
        <v>0.45730000000000004</v>
      </c>
      <c r="D755" s="2">
        <f t="shared" si="100"/>
        <v>0.45730000000000004</v>
      </c>
      <c r="E755" s="2">
        <f t="shared" si="101"/>
        <v>0</v>
      </c>
      <c r="F755" s="2">
        <f t="shared" si="106"/>
        <v>9.164349880863816E-2</v>
      </c>
      <c r="G755" s="2">
        <f t="shared" si="106"/>
        <v>2.7243157897187641E-3</v>
      </c>
      <c r="H755" s="2">
        <f t="shared" si="103"/>
        <v>33.639088080203315</v>
      </c>
      <c r="I755" s="2">
        <f t="shared" si="104"/>
        <v>97.113087972510712</v>
      </c>
    </row>
    <row r="756" spans="1:9" ht="13.5" x14ac:dyDescent="0.25">
      <c r="A756" s="3">
        <f>TITRES_STAT!B759</f>
        <v>43104</v>
      </c>
      <c r="B756" s="6">
        <f>TITRES_STAT!D759</f>
        <v>8.9250000000000007</v>
      </c>
      <c r="C756" s="2">
        <f t="shared" si="99"/>
        <v>-0.13410000000000011</v>
      </c>
      <c r="D756" s="2">
        <f t="shared" si="100"/>
        <v>0</v>
      </c>
      <c r="E756" s="2">
        <f t="shared" si="101"/>
        <v>0.13410000000000011</v>
      </c>
      <c r="F756" s="2">
        <f t="shared" si="106"/>
        <v>8.509753460802115E-2</v>
      </c>
      <c r="G756" s="2">
        <f t="shared" si="106"/>
        <v>1.2108293233310289E-2</v>
      </c>
      <c r="H756" s="2">
        <f t="shared" si="103"/>
        <v>7.0280371451457091</v>
      </c>
      <c r="I756" s="2">
        <f t="shared" si="104"/>
        <v>87.543655043939765</v>
      </c>
    </row>
    <row r="757" spans="1:9" ht="13.5" x14ac:dyDescent="0.25">
      <c r="A757" s="3">
        <f>TITRES_STAT!B760</f>
        <v>43105</v>
      </c>
      <c r="B757" s="6">
        <f>TITRES_STAT!D760</f>
        <v>8.9250000000000007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7.9019139278876785E-2</v>
      </c>
      <c r="G757" s="2">
        <f t="shared" si="106"/>
        <v>1.1243415145216696E-2</v>
      </c>
      <c r="H757" s="2">
        <f t="shared" si="103"/>
        <v>7.02803714514571</v>
      </c>
      <c r="I757" s="2">
        <f t="shared" si="104"/>
        <v>87.543655043939765</v>
      </c>
    </row>
    <row r="758" spans="1:9" ht="13.5" x14ac:dyDescent="0.25">
      <c r="A758" s="3">
        <f>TITRES_STAT!B761</f>
        <v>43108</v>
      </c>
      <c r="B758" s="6">
        <f>TITRES_STAT!D761</f>
        <v>8.7515999999999998</v>
      </c>
      <c r="C758" s="2">
        <f t="shared" si="99"/>
        <v>-0.17340000000000089</v>
      </c>
      <c r="D758" s="2">
        <f t="shared" si="100"/>
        <v>0</v>
      </c>
      <c r="E758" s="2">
        <f t="shared" si="101"/>
        <v>0.17340000000000089</v>
      </c>
      <c r="F758" s="2">
        <f t="shared" si="106"/>
        <v>7.3374915044671307E-2</v>
      </c>
      <c r="G758" s="2">
        <f t="shared" si="106"/>
        <v>2.2826028349129852E-2</v>
      </c>
      <c r="H758" s="2">
        <f t="shared" si="103"/>
        <v>3.2145283411719072</v>
      </c>
      <c r="I758" s="2">
        <f t="shared" si="104"/>
        <v>76.272552488710133</v>
      </c>
    </row>
    <row r="759" spans="1:9" ht="13.5" x14ac:dyDescent="0.25">
      <c r="A759" s="3">
        <f>TITRES_STAT!B762</f>
        <v>43109</v>
      </c>
      <c r="B759" s="6">
        <f>TITRES_STAT!D762</f>
        <v>8.5938999999999997</v>
      </c>
      <c r="C759" s="2">
        <f t="shared" si="99"/>
        <v>-0.15770000000000017</v>
      </c>
      <c r="D759" s="2">
        <f t="shared" si="100"/>
        <v>0</v>
      </c>
      <c r="E759" s="2">
        <f t="shared" si="101"/>
        <v>0.15770000000000017</v>
      </c>
      <c r="F759" s="2">
        <f t="shared" si="106"/>
        <v>6.8133849684337638E-2</v>
      </c>
      <c r="G759" s="2">
        <f t="shared" si="106"/>
        <v>3.2459883467049158E-2</v>
      </c>
      <c r="H759" s="2">
        <f t="shared" si="103"/>
        <v>2.099017076062581</v>
      </c>
      <c r="I759" s="2">
        <f t="shared" si="104"/>
        <v>67.731704103078442</v>
      </c>
    </row>
    <row r="760" spans="1:9" ht="13.5" x14ac:dyDescent="0.25">
      <c r="A760" s="3">
        <f>TITRES_STAT!B763</f>
        <v>43110</v>
      </c>
      <c r="B760" s="6">
        <f>TITRES_STAT!D763</f>
        <v>8.5545000000000009</v>
      </c>
      <c r="C760" s="2">
        <f t="shared" si="99"/>
        <v>-3.9399999999998769E-2</v>
      </c>
      <c r="D760" s="2">
        <f t="shared" si="100"/>
        <v>0</v>
      </c>
      <c r="E760" s="2">
        <f t="shared" si="101"/>
        <v>3.9399999999998769E-2</v>
      </c>
      <c r="F760" s="2">
        <f t="shared" si="106"/>
        <v>6.3267146135456379E-2</v>
      </c>
      <c r="G760" s="2">
        <f t="shared" si="106"/>
        <v>3.295560607654556E-2</v>
      </c>
      <c r="H760" s="2">
        <f t="shared" si="103"/>
        <v>1.9197688547589322</v>
      </c>
      <c r="I760" s="2">
        <f t="shared" si="104"/>
        <v>65.750713506992184</v>
      </c>
    </row>
    <row r="761" spans="1:9" ht="13.5" x14ac:dyDescent="0.25">
      <c r="A761" s="3">
        <f>TITRES_STAT!B764</f>
        <v>43111</v>
      </c>
      <c r="B761" s="6">
        <f>TITRES_STAT!D764</f>
        <v>8.5150000000000006</v>
      </c>
      <c r="C761" s="2">
        <f t="shared" si="99"/>
        <v>-3.9500000000000313E-2</v>
      </c>
      <c r="D761" s="2">
        <f t="shared" si="100"/>
        <v>0</v>
      </c>
      <c r="E761" s="2">
        <f t="shared" si="101"/>
        <v>3.9500000000000313E-2</v>
      </c>
      <c r="F761" s="2">
        <f t="shared" si="106"/>
        <v>5.8748064268638066E-2</v>
      </c>
      <c r="G761" s="2">
        <f t="shared" si="106"/>
        <v>3.3423062785363757E-2</v>
      </c>
      <c r="H761" s="2">
        <f t="shared" si="103"/>
        <v>1.7577103763920865</v>
      </c>
      <c r="I761" s="2">
        <f t="shared" si="104"/>
        <v>63.738033966123005</v>
      </c>
    </row>
    <row r="762" spans="1:9" ht="13.5" x14ac:dyDescent="0.25">
      <c r="A762" s="3">
        <f>TITRES_STAT!B765</f>
        <v>43112</v>
      </c>
      <c r="B762" s="6">
        <f>TITRES_STAT!D765</f>
        <v>8.5071999999999992</v>
      </c>
      <c r="C762" s="2">
        <f t="shared" si="99"/>
        <v>-7.8000000000013614E-3</v>
      </c>
      <c r="D762" s="2">
        <f t="shared" si="100"/>
        <v>0</v>
      </c>
      <c r="E762" s="2">
        <f t="shared" si="101"/>
        <v>7.8000000000013614E-3</v>
      </c>
      <c r="F762" s="2">
        <f t="shared" si="106"/>
        <v>5.4551773963735346E-2</v>
      </c>
      <c r="G762" s="2">
        <f t="shared" si="106"/>
        <v>3.1592844014980727E-2</v>
      </c>
      <c r="H762" s="2">
        <f t="shared" si="103"/>
        <v>1.7267129840500568</v>
      </c>
      <c r="I762" s="2">
        <f t="shared" si="104"/>
        <v>63.325806351841464</v>
      </c>
    </row>
    <row r="763" spans="1:9" ht="13.5" x14ac:dyDescent="0.25">
      <c r="A763" s="3">
        <f>TITRES_STAT!B766</f>
        <v>43115</v>
      </c>
      <c r="B763" s="6">
        <f>TITRES_STAT!D766</f>
        <v>8.4677000000000007</v>
      </c>
      <c r="C763" s="2">
        <f t="shared" si="99"/>
        <v>-3.9499999999998536E-2</v>
      </c>
      <c r="D763" s="2">
        <f t="shared" si="100"/>
        <v>0</v>
      </c>
      <c r="E763" s="2">
        <f t="shared" si="101"/>
        <v>3.9499999999998536E-2</v>
      </c>
      <c r="F763" s="2">
        <f t="shared" si="106"/>
        <v>5.0655218680611395E-2</v>
      </c>
      <c r="G763" s="2">
        <f t="shared" si="106"/>
        <v>3.2157640871053425E-2</v>
      </c>
      <c r="H763" s="2">
        <f t="shared" si="103"/>
        <v>1.5752156348697983</v>
      </c>
      <c r="I763" s="2">
        <f t="shared" si="104"/>
        <v>61.168300376113571</v>
      </c>
    </row>
    <row r="764" spans="1:9" ht="13.5" x14ac:dyDescent="0.25">
      <c r="A764" s="3">
        <f>TITRES_STAT!B767</f>
        <v>43116</v>
      </c>
      <c r="B764" s="6">
        <f>TITRES_STAT!D767</f>
        <v>8.4361999999999995</v>
      </c>
      <c r="C764" s="2">
        <f t="shared" si="99"/>
        <v>-3.1500000000001194E-2</v>
      </c>
      <c r="D764" s="2">
        <f t="shared" si="100"/>
        <v>0</v>
      </c>
      <c r="E764" s="2">
        <f t="shared" si="101"/>
        <v>3.1500000000001194E-2</v>
      </c>
      <c r="F764" s="2">
        <f t="shared" si="106"/>
        <v>4.703698877485344E-2</v>
      </c>
      <c r="G764" s="2">
        <f t="shared" si="106"/>
        <v>3.2110666523121126E-2</v>
      </c>
      <c r="H764" s="2">
        <f t="shared" si="103"/>
        <v>1.4648400007824407</v>
      </c>
      <c r="I764" s="2">
        <f t="shared" si="104"/>
        <v>59.429415309612011</v>
      </c>
    </row>
    <row r="765" spans="1:9" ht="13.5" x14ac:dyDescent="0.25">
      <c r="A765" s="3">
        <f>TITRES_STAT!B768</f>
        <v>43117</v>
      </c>
      <c r="B765" s="6">
        <f>TITRES_STAT!D768</f>
        <v>8.3651999999999997</v>
      </c>
      <c r="C765" s="2">
        <f t="shared" si="99"/>
        <v>-7.099999999999973E-2</v>
      </c>
      <c r="D765" s="2">
        <f t="shared" si="100"/>
        <v>0</v>
      </c>
      <c r="E765" s="2">
        <f t="shared" si="101"/>
        <v>7.099999999999973E-2</v>
      </c>
      <c r="F765" s="2">
        <f t="shared" ref="F765:G780" si="107">((F764*13)+D765)/14</f>
        <v>4.3677203862363907E-2</v>
      </c>
      <c r="G765" s="2">
        <f t="shared" si="107"/>
        <v>3.4888476057183884E-2</v>
      </c>
      <c r="H765" s="2">
        <f t="shared" si="103"/>
        <v>1.2519091917564664</v>
      </c>
      <c r="I765" s="2">
        <f t="shared" si="104"/>
        <v>55.593236012327381</v>
      </c>
    </row>
    <row r="766" spans="1:9" ht="13.5" x14ac:dyDescent="0.25">
      <c r="A766" s="3">
        <f>TITRES_STAT!B769</f>
        <v>43118</v>
      </c>
      <c r="B766" s="6">
        <f>TITRES_STAT!D769</f>
        <v>8.4204000000000008</v>
      </c>
      <c r="C766" s="2">
        <f t="shared" si="99"/>
        <v>5.5200000000001026E-2</v>
      </c>
      <c r="D766" s="2">
        <f t="shared" si="100"/>
        <v>5.5200000000001026E-2</v>
      </c>
      <c r="E766" s="2">
        <f t="shared" si="101"/>
        <v>0</v>
      </c>
      <c r="F766" s="2">
        <f t="shared" si="107"/>
        <v>4.4500260729337986E-2</v>
      </c>
      <c r="G766" s="2">
        <f t="shared" si="107"/>
        <v>3.2396442053099321E-2</v>
      </c>
      <c r="H766" s="2">
        <f t="shared" si="103"/>
        <v>1.3736156784254248</v>
      </c>
      <c r="I766" s="2">
        <f t="shared" si="104"/>
        <v>57.870180539784535</v>
      </c>
    </row>
    <row r="767" spans="1:9" ht="13.5" x14ac:dyDescent="0.25">
      <c r="A767" s="3">
        <f>TITRES_STAT!B770</f>
        <v>43119</v>
      </c>
      <c r="B767" s="6">
        <f>TITRES_STAT!D770</f>
        <v>8.2784999999999993</v>
      </c>
      <c r="C767" s="2">
        <f t="shared" si="99"/>
        <v>-0.14190000000000147</v>
      </c>
      <c r="D767" s="2">
        <f t="shared" si="100"/>
        <v>0</v>
      </c>
      <c r="E767" s="2">
        <f t="shared" si="101"/>
        <v>0.14190000000000147</v>
      </c>
      <c r="F767" s="2">
        <f t="shared" si="107"/>
        <v>4.1321670677242413E-2</v>
      </c>
      <c r="G767" s="2">
        <f t="shared" si="107"/>
        <v>4.0218124763592329E-2</v>
      </c>
      <c r="H767" s="2">
        <f t="shared" si="103"/>
        <v>1.0274390195996674</v>
      </c>
      <c r="I767" s="2">
        <f t="shared" si="104"/>
        <v>50.676691612778704</v>
      </c>
    </row>
    <row r="768" spans="1:9" ht="13.5" x14ac:dyDescent="0.25">
      <c r="A768" s="3">
        <f>TITRES_STAT!B771</f>
        <v>43122</v>
      </c>
      <c r="B768" s="6">
        <f>TITRES_STAT!D771</f>
        <v>8.3178999999999998</v>
      </c>
      <c r="C768" s="2">
        <f t="shared" si="99"/>
        <v>3.9400000000000546E-2</v>
      </c>
      <c r="D768" s="2">
        <f t="shared" si="100"/>
        <v>3.9400000000000546E-2</v>
      </c>
      <c r="E768" s="2">
        <f t="shared" si="101"/>
        <v>0</v>
      </c>
      <c r="F768" s="2">
        <f t="shared" si="107"/>
        <v>4.1184408486010848E-2</v>
      </c>
      <c r="G768" s="2">
        <f t="shared" si="107"/>
        <v>3.7345401566192878E-2</v>
      </c>
      <c r="H768" s="2">
        <f t="shared" si="103"/>
        <v>1.1027973126226402</v>
      </c>
      <c r="I768" s="2">
        <f t="shared" si="104"/>
        <v>52.444299124922082</v>
      </c>
    </row>
    <row r="769" spans="1:9" ht="13.5" x14ac:dyDescent="0.25">
      <c r="A769" s="3">
        <f>TITRES_STAT!B772</f>
        <v>43123</v>
      </c>
      <c r="B769" s="6">
        <f>TITRES_STAT!D772</f>
        <v>8.3021999999999991</v>
      </c>
      <c r="C769" s="2">
        <f t="shared" si="99"/>
        <v>-1.5700000000000713E-2</v>
      </c>
      <c r="D769" s="2">
        <f t="shared" si="100"/>
        <v>0</v>
      </c>
      <c r="E769" s="2">
        <f t="shared" si="101"/>
        <v>1.5700000000000713E-2</v>
      </c>
      <c r="F769" s="2">
        <f t="shared" si="107"/>
        <v>3.8242665022724366E-2</v>
      </c>
      <c r="G769" s="2">
        <f t="shared" si="107"/>
        <v>3.5799301454322009E-2</v>
      </c>
      <c r="H769" s="2">
        <f t="shared" si="103"/>
        <v>1.0682517107636851</v>
      </c>
      <c r="I769" s="2">
        <f t="shared" si="104"/>
        <v>51.649985599153304</v>
      </c>
    </row>
    <row r="770" spans="1:9" ht="13.5" x14ac:dyDescent="0.25">
      <c r="A770" s="3">
        <f>TITRES_STAT!B773</f>
        <v>43124</v>
      </c>
      <c r="B770" s="6">
        <f>TITRES_STAT!D773</f>
        <v>8.3968000000000007</v>
      </c>
      <c r="C770" s="2">
        <f t="shared" si="99"/>
        <v>9.4600000000001572E-2</v>
      </c>
      <c r="D770" s="2">
        <f t="shared" si="100"/>
        <v>9.4600000000001572E-2</v>
      </c>
      <c r="E770" s="2">
        <f t="shared" si="101"/>
        <v>0</v>
      </c>
      <c r="F770" s="2">
        <f t="shared" si="107"/>
        <v>4.2268188949672734E-2</v>
      </c>
      <c r="G770" s="2">
        <f t="shared" si="107"/>
        <v>3.3242208493299008E-2</v>
      </c>
      <c r="H770" s="2">
        <f t="shared" si="103"/>
        <v>1.271521684793993</v>
      </c>
      <c r="I770" s="2">
        <f t="shared" si="104"/>
        <v>55.976647430038021</v>
      </c>
    </row>
    <row r="771" spans="1:9" ht="13.5" x14ac:dyDescent="0.25">
      <c r="A771" s="3">
        <f>TITRES_STAT!B774</f>
        <v>43125</v>
      </c>
      <c r="B771" s="6">
        <f>TITRES_STAT!D774</f>
        <v>8.3888999999999996</v>
      </c>
      <c r="C771" s="2">
        <f t="shared" ref="C771:C834" si="108">B771-B770</f>
        <v>-7.9000000000011283E-3</v>
      </c>
      <c r="D771" s="2">
        <f t="shared" ref="D771:D834" si="109">IF(C771&gt;0,C771,0)</f>
        <v>0</v>
      </c>
      <c r="E771" s="2">
        <f t="shared" ref="E771:E834" si="110">IF(C771&lt;0,-C771,0)</f>
        <v>7.9000000000011283E-3</v>
      </c>
      <c r="F771" s="2">
        <f t="shared" si="107"/>
        <v>3.9249032596124681E-2</v>
      </c>
      <c r="G771" s="2">
        <f t="shared" si="107"/>
        <v>3.143205074377773E-2</v>
      </c>
      <c r="H771" s="2">
        <f t="shared" si="103"/>
        <v>1.2486946179893907</v>
      </c>
      <c r="I771" s="2">
        <f t="shared" si="104"/>
        <v>55.529755263339275</v>
      </c>
    </row>
    <row r="772" spans="1:9" ht="13.5" x14ac:dyDescent="0.25">
      <c r="A772" s="3">
        <f>TITRES_STAT!B775</f>
        <v>43126</v>
      </c>
      <c r="B772" s="6">
        <f>TITRES_STAT!D775</f>
        <v>8.3573000000000004</v>
      </c>
      <c r="C772" s="2">
        <f t="shared" si="108"/>
        <v>-3.1599999999999184E-2</v>
      </c>
      <c r="D772" s="2">
        <f t="shared" si="109"/>
        <v>0</v>
      </c>
      <c r="E772" s="2">
        <f t="shared" si="110"/>
        <v>3.1599999999999184E-2</v>
      </c>
      <c r="F772" s="2">
        <f t="shared" si="107"/>
        <v>3.6445530267830061E-2</v>
      </c>
      <c r="G772" s="2">
        <f t="shared" si="107"/>
        <v>3.1444047119222121E-2</v>
      </c>
      <c r="H772" s="2">
        <f t="shared" si="103"/>
        <v>1.1590597778219991</v>
      </c>
      <c r="I772" s="2">
        <f t="shared" si="104"/>
        <v>53.68354270353862</v>
      </c>
    </row>
    <row r="773" spans="1:9" ht="13.5" x14ac:dyDescent="0.25">
      <c r="A773" s="3">
        <f>TITRES_STAT!B776</f>
        <v>43129</v>
      </c>
      <c r="B773" s="6">
        <f>TITRES_STAT!D776</f>
        <v>8.3021999999999991</v>
      </c>
      <c r="C773" s="2">
        <f t="shared" si="108"/>
        <v>-5.5100000000001259E-2</v>
      </c>
      <c r="D773" s="2">
        <f t="shared" si="109"/>
        <v>0</v>
      </c>
      <c r="E773" s="2">
        <f t="shared" si="110"/>
        <v>5.5100000000001259E-2</v>
      </c>
      <c r="F773" s="2">
        <f t="shared" si="107"/>
        <v>3.38422781058422E-2</v>
      </c>
      <c r="G773" s="2">
        <f t="shared" si="107"/>
        <v>3.3133758039277775E-2</v>
      </c>
      <c r="H773" s="2">
        <f t="shared" si="103"/>
        <v>1.0213836313322662</v>
      </c>
      <c r="I773" s="2">
        <f t="shared" si="104"/>
        <v>50.528935502415557</v>
      </c>
    </row>
    <row r="774" spans="1:9" ht="13.5" x14ac:dyDescent="0.25">
      <c r="A774" s="3">
        <f>TITRES_STAT!B777</f>
        <v>43130</v>
      </c>
      <c r="B774" s="6">
        <f>TITRES_STAT!D777</f>
        <v>8.3021999999999991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3.1424972526853466E-2</v>
      </c>
      <c r="G774" s="2">
        <f t="shared" si="107"/>
        <v>3.0767061036472219E-2</v>
      </c>
      <c r="H774" s="2">
        <f t="shared" si="103"/>
        <v>1.021383631332266</v>
      </c>
      <c r="I774" s="2">
        <f t="shared" si="104"/>
        <v>50.528935502415543</v>
      </c>
    </row>
    <row r="775" spans="1:9" ht="13.5" x14ac:dyDescent="0.25">
      <c r="A775" s="3">
        <f>TITRES_STAT!B778</f>
        <v>43131</v>
      </c>
      <c r="B775" s="6">
        <f>TITRES_STAT!D778</f>
        <v>8.2942999999999998</v>
      </c>
      <c r="C775" s="2">
        <f t="shared" si="108"/>
        <v>-7.899999999999352E-3</v>
      </c>
      <c r="D775" s="2">
        <f t="shared" si="109"/>
        <v>0</v>
      </c>
      <c r="E775" s="2">
        <f t="shared" si="110"/>
        <v>7.899999999999352E-3</v>
      </c>
      <c r="F775" s="2">
        <f t="shared" si="107"/>
        <v>2.918033163207822E-2</v>
      </c>
      <c r="G775" s="2">
        <f t="shared" si="107"/>
        <v>2.9133699533867016E-2</v>
      </c>
      <c r="H775" s="2">
        <f t="shared" si="103"/>
        <v>1.0016006239838162</v>
      </c>
      <c r="I775" s="2">
        <f t="shared" si="104"/>
        <v>50.03998360024066</v>
      </c>
    </row>
    <row r="776" spans="1:9" ht="13.5" x14ac:dyDescent="0.25">
      <c r="A776" s="3">
        <f>TITRES_STAT!B779</f>
        <v>43132</v>
      </c>
      <c r="B776" s="6">
        <f>TITRES_STAT!D779</f>
        <v>8.4283000000000001</v>
      </c>
      <c r="C776" s="2">
        <f t="shared" si="108"/>
        <v>0.13400000000000034</v>
      </c>
      <c r="D776" s="2">
        <f t="shared" si="109"/>
        <v>0.13400000000000034</v>
      </c>
      <c r="E776" s="2">
        <f t="shared" si="110"/>
        <v>0</v>
      </c>
      <c r="F776" s="2">
        <f t="shared" si="107"/>
        <v>3.6667450801215515E-2</v>
      </c>
      <c r="G776" s="2">
        <f t="shared" si="107"/>
        <v>2.7052720995733658E-2</v>
      </c>
      <c r="H776" s="2">
        <f t="shared" si="103"/>
        <v>1.3554071254791022</v>
      </c>
      <c r="I776" s="2">
        <f t="shared" si="104"/>
        <v>57.544494572393944</v>
      </c>
    </row>
    <row r="777" spans="1:9" ht="13.5" x14ac:dyDescent="0.25">
      <c r="A777" s="3">
        <f>TITRES_STAT!B780</f>
        <v>43133</v>
      </c>
      <c r="B777" s="6">
        <f>TITRES_STAT!D780</f>
        <v>8.4204000000000008</v>
      </c>
      <c r="C777" s="2">
        <f t="shared" si="108"/>
        <v>-7.899999999999352E-3</v>
      </c>
      <c r="D777" s="2">
        <f t="shared" si="109"/>
        <v>0</v>
      </c>
      <c r="E777" s="2">
        <f t="shared" si="110"/>
        <v>7.899999999999352E-3</v>
      </c>
      <c r="F777" s="2">
        <f t="shared" si="107"/>
        <v>3.4048347172557267E-2</v>
      </c>
      <c r="G777" s="2">
        <f t="shared" si="107"/>
        <v>2.568466949603835E-2</v>
      </c>
      <c r="H777" s="2">
        <f t="shared" si="103"/>
        <v>1.3256291726007587</v>
      </c>
      <c r="I777" s="2">
        <f t="shared" si="104"/>
        <v>57.000883383239611</v>
      </c>
    </row>
    <row r="778" spans="1:9" ht="13.5" x14ac:dyDescent="0.25">
      <c r="A778" s="3">
        <f>TITRES_STAT!B781</f>
        <v>43136</v>
      </c>
      <c r="B778" s="6">
        <f>TITRES_STAT!D781</f>
        <v>8.4124999999999996</v>
      </c>
      <c r="C778" s="2">
        <f t="shared" si="108"/>
        <v>-7.9000000000011283E-3</v>
      </c>
      <c r="D778" s="2">
        <f t="shared" si="109"/>
        <v>0</v>
      </c>
      <c r="E778" s="2">
        <f t="shared" si="110"/>
        <v>7.9000000000011283E-3</v>
      </c>
      <c r="F778" s="2">
        <f t="shared" si="107"/>
        <v>3.1616322374517461E-2</v>
      </c>
      <c r="G778" s="2">
        <f t="shared" si="107"/>
        <v>2.441433596060712E-2</v>
      </c>
      <c r="H778" s="2">
        <f t="shared" si="103"/>
        <v>1.2949900593459043</v>
      </c>
      <c r="I778" s="2">
        <f t="shared" si="104"/>
        <v>56.426826515971484</v>
      </c>
    </row>
    <row r="779" spans="1:9" ht="13.5" x14ac:dyDescent="0.25">
      <c r="A779" s="3">
        <f>TITRES_STAT!B782</f>
        <v>43137</v>
      </c>
      <c r="B779" s="6">
        <f>TITRES_STAT!D782</f>
        <v>8.3651999999999997</v>
      </c>
      <c r="C779" s="2">
        <f t="shared" si="108"/>
        <v>-4.7299999999999898E-2</v>
      </c>
      <c r="D779" s="2">
        <f t="shared" si="109"/>
        <v>0</v>
      </c>
      <c r="E779" s="2">
        <f t="shared" si="110"/>
        <v>4.7299999999999898E-2</v>
      </c>
      <c r="F779" s="2">
        <f t="shared" si="107"/>
        <v>2.9358013633480499E-2</v>
      </c>
      <c r="G779" s="2">
        <f t="shared" si="107"/>
        <v>2.6049026249135177E-2</v>
      </c>
      <c r="H779" s="2">
        <f t="shared" si="103"/>
        <v>1.1270292160903781</v>
      </c>
      <c r="I779" s="2">
        <f t="shared" si="104"/>
        <v>52.986071256789458</v>
      </c>
    </row>
    <row r="780" spans="1:9" ht="13.5" x14ac:dyDescent="0.25">
      <c r="A780" s="3">
        <f>TITRES_STAT!B783</f>
        <v>43138</v>
      </c>
      <c r="B780" s="6">
        <f>TITRES_STAT!D783</f>
        <v>8.4283000000000001</v>
      </c>
      <c r="C780" s="2">
        <f t="shared" si="108"/>
        <v>6.3100000000000378E-2</v>
      </c>
      <c r="D780" s="2">
        <f t="shared" si="109"/>
        <v>6.3100000000000378E-2</v>
      </c>
      <c r="E780" s="2">
        <f t="shared" si="110"/>
        <v>0</v>
      </c>
      <c r="F780" s="2">
        <f t="shared" si="107"/>
        <v>3.1768155516803349E-2</v>
      </c>
      <c r="G780" s="2">
        <f t="shared" si="107"/>
        <v>2.4188381517054096E-2</v>
      </c>
      <c r="H780" s="2">
        <f t="shared" si="103"/>
        <v>1.3133642486333825</v>
      </c>
      <c r="I780" s="2">
        <f t="shared" si="104"/>
        <v>56.772911979133895</v>
      </c>
    </row>
    <row r="781" spans="1:9" ht="13.5" x14ac:dyDescent="0.25">
      <c r="A781" s="3">
        <f>TITRES_STAT!B784</f>
        <v>43139</v>
      </c>
      <c r="B781" s="6">
        <f>TITRES_STAT!D784</f>
        <v>8.3968000000000007</v>
      </c>
      <c r="C781" s="2">
        <f t="shared" si="108"/>
        <v>-3.1499999999999417E-2</v>
      </c>
      <c r="D781" s="2">
        <f t="shared" si="109"/>
        <v>0</v>
      </c>
      <c r="E781" s="2">
        <f t="shared" si="110"/>
        <v>3.1499999999999417E-2</v>
      </c>
      <c r="F781" s="2">
        <f t="shared" ref="F781:G796" si="111">((F780*13)+D781)/14</f>
        <v>2.9499001551317398E-2</v>
      </c>
      <c r="G781" s="2">
        <f t="shared" si="111"/>
        <v>2.4710639980121619E-2</v>
      </c>
      <c r="H781" s="2">
        <f t="shared" si="103"/>
        <v>1.1937773192053205</v>
      </c>
      <c r="I781" s="2">
        <f t="shared" si="104"/>
        <v>54.416522076076419</v>
      </c>
    </row>
    <row r="782" spans="1:9" ht="13.5" x14ac:dyDescent="0.25">
      <c r="A782" s="3">
        <f>TITRES_STAT!B785</f>
        <v>43140</v>
      </c>
      <c r="B782" s="6">
        <f>TITRES_STAT!D785</f>
        <v>8.4204000000000008</v>
      </c>
      <c r="C782" s="2">
        <f t="shared" si="108"/>
        <v>2.3600000000000065E-2</v>
      </c>
      <c r="D782" s="2">
        <f t="shared" si="109"/>
        <v>2.3600000000000065E-2</v>
      </c>
      <c r="E782" s="2">
        <f t="shared" si="110"/>
        <v>0</v>
      </c>
      <c r="F782" s="2">
        <f t="shared" si="111"/>
        <v>2.9077644297651872E-2</v>
      </c>
      <c r="G782" s="2">
        <f t="shared" si="111"/>
        <v>2.294559426725579E-2</v>
      </c>
      <c r="H782" s="2">
        <f t="shared" si="103"/>
        <v>1.2672430253483016</v>
      </c>
      <c r="I782" s="2">
        <f t="shared" si="104"/>
        <v>55.893568143345526</v>
      </c>
    </row>
    <row r="783" spans="1:9" ht="13.5" x14ac:dyDescent="0.25">
      <c r="A783" s="3">
        <f>TITRES_STAT!B786</f>
        <v>43143</v>
      </c>
      <c r="B783" s="6">
        <f>TITRES_STAT!D786</f>
        <v>8.4204000000000008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2.7000669704962451E-2</v>
      </c>
      <c r="G783" s="2">
        <f t="shared" si="111"/>
        <v>2.1306623248166092E-2</v>
      </c>
      <c r="H783" s="2">
        <f t="shared" si="103"/>
        <v>1.2672430253483014</v>
      </c>
      <c r="I783" s="2">
        <f t="shared" si="104"/>
        <v>55.893568143345519</v>
      </c>
    </row>
    <row r="784" spans="1:9" ht="13.5" x14ac:dyDescent="0.25">
      <c r="A784" s="3">
        <f>TITRES_STAT!B787</f>
        <v>43144</v>
      </c>
      <c r="B784" s="6">
        <f>TITRES_STAT!D787</f>
        <v>8.3651999999999997</v>
      </c>
      <c r="C784" s="2">
        <f t="shared" si="108"/>
        <v>-5.5200000000001026E-2</v>
      </c>
      <c r="D784" s="2">
        <f t="shared" si="109"/>
        <v>0</v>
      </c>
      <c r="E784" s="2">
        <f t="shared" si="110"/>
        <v>5.5200000000001026E-2</v>
      </c>
      <c r="F784" s="2">
        <f t="shared" si="111"/>
        <v>2.5072050440322274E-2</v>
      </c>
      <c r="G784" s="2">
        <f t="shared" si="111"/>
        <v>2.3727578730440017E-2</v>
      </c>
      <c r="H784" s="2">
        <f t="shared" si="103"/>
        <v>1.056662827891387</v>
      </c>
      <c r="I784" s="2">
        <f t="shared" si="104"/>
        <v>51.377542957526998</v>
      </c>
    </row>
    <row r="785" spans="1:9" ht="13.5" x14ac:dyDescent="0.25">
      <c r="A785" s="3">
        <f>TITRES_STAT!B788</f>
        <v>43145</v>
      </c>
      <c r="B785" s="6">
        <f>TITRES_STAT!D788</f>
        <v>8.3968000000000007</v>
      </c>
      <c r="C785" s="2">
        <f t="shared" si="108"/>
        <v>3.1600000000000961E-2</v>
      </c>
      <c r="D785" s="2">
        <f t="shared" si="109"/>
        <v>3.1600000000000961E-2</v>
      </c>
      <c r="E785" s="2">
        <f t="shared" si="110"/>
        <v>0</v>
      </c>
      <c r="F785" s="2">
        <f t="shared" si="111"/>
        <v>2.5538332551727893E-2</v>
      </c>
      <c r="G785" s="2">
        <f t="shared" si="111"/>
        <v>2.2032751678265731E-2</v>
      </c>
      <c r="H785" s="2">
        <f t="shared" ref="H785:H848" si="112">F785/G785</f>
        <v>1.159107719482912</v>
      </c>
      <c r="I785" s="2">
        <f t="shared" ref="I785:I848" si="113">IF(G785=0,100,100-(100/(1+H785)))</f>
        <v>53.684571132028026</v>
      </c>
    </row>
    <row r="786" spans="1:9" ht="13.5" x14ac:dyDescent="0.25">
      <c r="A786" s="3">
        <f>TITRES_STAT!B789</f>
        <v>43146</v>
      </c>
      <c r="B786" s="6">
        <f>TITRES_STAT!D789</f>
        <v>8.3968000000000007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2.3714165940890184E-2</v>
      </c>
      <c r="G786" s="2">
        <f t="shared" si="111"/>
        <v>2.0458983701246748E-2</v>
      </c>
      <c r="H786" s="2">
        <f t="shared" si="112"/>
        <v>1.159107719482912</v>
      </c>
      <c r="I786" s="2">
        <f t="shared" si="113"/>
        <v>53.684571132028026</v>
      </c>
    </row>
    <row r="787" spans="1:9" ht="13.5" x14ac:dyDescent="0.25">
      <c r="A787" s="3">
        <f>TITRES_STAT!B790</f>
        <v>43147</v>
      </c>
      <c r="B787" s="6">
        <f>TITRES_STAT!D790</f>
        <v>8.3731000000000009</v>
      </c>
      <c r="C787" s="2">
        <f t="shared" si="108"/>
        <v>-2.3699999999999832E-2</v>
      </c>
      <c r="D787" s="2">
        <f t="shared" si="109"/>
        <v>0</v>
      </c>
      <c r="E787" s="2">
        <f t="shared" si="110"/>
        <v>2.3699999999999832E-2</v>
      </c>
      <c r="F787" s="2">
        <f t="shared" si="111"/>
        <v>2.2020296945112313E-2</v>
      </c>
      <c r="G787" s="2">
        <f t="shared" si="111"/>
        <v>2.0690484865443396E-2</v>
      </c>
      <c r="H787" s="2">
        <f t="shared" si="112"/>
        <v>1.0642716731056374</v>
      </c>
      <c r="I787" s="2">
        <f t="shared" si="113"/>
        <v>51.556763916857484</v>
      </c>
    </row>
    <row r="788" spans="1:9" ht="13.5" x14ac:dyDescent="0.25">
      <c r="A788" s="3">
        <f>TITRES_STAT!B791</f>
        <v>43150</v>
      </c>
      <c r="B788" s="6">
        <f>TITRES_STAT!D791</f>
        <v>8.3573000000000004</v>
      </c>
      <c r="C788" s="2">
        <f t="shared" si="108"/>
        <v>-1.580000000000048E-2</v>
      </c>
      <c r="D788" s="2">
        <f t="shared" si="109"/>
        <v>0</v>
      </c>
      <c r="E788" s="2">
        <f t="shared" si="110"/>
        <v>1.580000000000048E-2</v>
      </c>
      <c r="F788" s="2">
        <f t="shared" si="111"/>
        <v>2.0447418591890004E-2</v>
      </c>
      <c r="G788" s="2">
        <f t="shared" si="111"/>
        <v>2.034116451791176E-2</v>
      </c>
      <c r="H788" s="2">
        <f t="shared" si="112"/>
        <v>1.005223598377796</v>
      </c>
      <c r="I788" s="2">
        <f t="shared" si="113"/>
        <v>50.130249773192922</v>
      </c>
    </row>
    <row r="789" spans="1:9" ht="13.5" x14ac:dyDescent="0.25">
      <c r="A789" s="3">
        <f>TITRES_STAT!B792</f>
        <v>43151</v>
      </c>
      <c r="B789" s="6">
        <f>TITRES_STAT!D792</f>
        <v>8.3731000000000009</v>
      </c>
      <c r="C789" s="2">
        <f t="shared" si="108"/>
        <v>1.580000000000048E-2</v>
      </c>
      <c r="D789" s="2">
        <f t="shared" si="109"/>
        <v>1.580000000000048E-2</v>
      </c>
      <c r="E789" s="2">
        <f t="shared" si="110"/>
        <v>0</v>
      </c>
      <c r="F789" s="2">
        <f t="shared" si="111"/>
        <v>2.0115460121040755E-2</v>
      </c>
      <c r="G789" s="2">
        <f t="shared" si="111"/>
        <v>1.8888224195203779E-2</v>
      </c>
      <c r="H789" s="2">
        <f t="shared" si="112"/>
        <v>1.0649736001200476</v>
      </c>
      <c r="I789" s="2">
        <f t="shared" si="113"/>
        <v>51.573230769542775</v>
      </c>
    </row>
    <row r="790" spans="1:9" ht="13.5" x14ac:dyDescent="0.25">
      <c r="A790" s="3">
        <f>TITRES_STAT!B793</f>
        <v>43152</v>
      </c>
      <c r="B790" s="6">
        <f>TITRES_STAT!D793</f>
        <v>8.3573000000000004</v>
      </c>
      <c r="C790" s="2">
        <f t="shared" si="108"/>
        <v>-1.580000000000048E-2</v>
      </c>
      <c r="D790" s="2">
        <f t="shared" si="109"/>
        <v>0</v>
      </c>
      <c r="E790" s="2">
        <f t="shared" si="110"/>
        <v>1.580000000000048E-2</v>
      </c>
      <c r="F790" s="2">
        <f t="shared" si="111"/>
        <v>1.8678641540966413E-2</v>
      </c>
      <c r="G790" s="2">
        <f t="shared" si="111"/>
        <v>1.8667636752689256E-2</v>
      </c>
      <c r="H790" s="2">
        <f t="shared" si="112"/>
        <v>1.0005895115928678</v>
      </c>
      <c r="I790" s="2">
        <f t="shared" si="113"/>
        <v>50.014733447052777</v>
      </c>
    </row>
    <row r="791" spans="1:9" ht="13.5" x14ac:dyDescent="0.25">
      <c r="A791" s="3">
        <f>TITRES_STAT!B794</f>
        <v>43153</v>
      </c>
      <c r="B791" s="6">
        <f>TITRES_STAT!D794</f>
        <v>8.3495000000000008</v>
      </c>
      <c r="C791" s="2">
        <f t="shared" si="108"/>
        <v>-7.799999999999585E-3</v>
      </c>
      <c r="D791" s="2">
        <f t="shared" si="109"/>
        <v>0</v>
      </c>
      <c r="E791" s="2">
        <f t="shared" si="110"/>
        <v>7.799999999999585E-3</v>
      </c>
      <c r="F791" s="2">
        <f t="shared" si="111"/>
        <v>1.7344452859468812E-2</v>
      </c>
      <c r="G791" s="2">
        <f t="shared" si="111"/>
        <v>1.7891376984639995E-2</v>
      </c>
      <c r="H791" s="2">
        <f t="shared" si="112"/>
        <v>0.96943085344181579</v>
      </c>
      <c r="I791" s="2">
        <f t="shared" si="113"/>
        <v>49.223909118089601</v>
      </c>
    </row>
    <row r="792" spans="1:9" ht="13.5" x14ac:dyDescent="0.25">
      <c r="A792" s="3">
        <f>TITRES_STAT!B795</f>
        <v>43154</v>
      </c>
      <c r="B792" s="6">
        <f>TITRES_STAT!D795</f>
        <v>8.3573000000000004</v>
      </c>
      <c r="C792" s="2">
        <f t="shared" si="108"/>
        <v>7.799999999999585E-3</v>
      </c>
      <c r="D792" s="2">
        <f t="shared" si="109"/>
        <v>7.799999999999585E-3</v>
      </c>
      <c r="E792" s="2">
        <f t="shared" si="110"/>
        <v>0</v>
      </c>
      <c r="F792" s="2">
        <f t="shared" si="111"/>
        <v>1.666270622664958E-2</v>
      </c>
      <c r="G792" s="2">
        <f t="shared" si="111"/>
        <v>1.6613421485737138E-2</v>
      </c>
      <c r="H792" s="2">
        <f t="shared" si="112"/>
        <v>1.0029665617618113</v>
      </c>
      <c r="I792" s="2">
        <f t="shared" si="113"/>
        <v>50.074054200864985</v>
      </c>
    </row>
    <row r="793" spans="1:9" ht="13.5" x14ac:dyDescent="0.25">
      <c r="A793" s="3">
        <f>TITRES_STAT!B796</f>
        <v>43157</v>
      </c>
      <c r="B793" s="6">
        <f>TITRES_STAT!D796</f>
        <v>8.3573000000000004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1.5472512924746039E-2</v>
      </c>
      <c r="G793" s="2">
        <f t="shared" si="111"/>
        <v>1.54267485224702E-2</v>
      </c>
      <c r="H793" s="2">
        <f t="shared" si="112"/>
        <v>1.0029665617618113</v>
      </c>
      <c r="I793" s="2">
        <f t="shared" si="113"/>
        <v>50.074054200864985</v>
      </c>
    </row>
    <row r="794" spans="1:9" ht="13.5" x14ac:dyDescent="0.25">
      <c r="A794" s="3">
        <f>TITRES_STAT!B797</f>
        <v>43158</v>
      </c>
      <c r="B794" s="6">
        <f>TITRES_STAT!D797</f>
        <v>8.3810000000000002</v>
      </c>
      <c r="C794" s="2">
        <f t="shared" si="108"/>
        <v>2.3699999999999832E-2</v>
      </c>
      <c r="D794" s="2">
        <f t="shared" si="109"/>
        <v>2.3699999999999832E-2</v>
      </c>
      <c r="E794" s="2">
        <f t="shared" si="110"/>
        <v>0</v>
      </c>
      <c r="F794" s="2">
        <f t="shared" si="111"/>
        <v>1.6060190572978451E-2</v>
      </c>
      <c r="G794" s="2">
        <f t="shared" si="111"/>
        <v>1.4324837913722329E-2</v>
      </c>
      <c r="H794" s="2">
        <f t="shared" si="112"/>
        <v>1.1211429176168031</v>
      </c>
      <c r="I794" s="2">
        <f t="shared" si="113"/>
        <v>52.855604792366186</v>
      </c>
    </row>
    <row r="795" spans="1:9" ht="13.5" x14ac:dyDescent="0.25">
      <c r="A795" s="3">
        <f>TITRES_STAT!B798</f>
        <v>43159</v>
      </c>
      <c r="B795" s="6">
        <f>TITRES_STAT!D798</f>
        <v>8.3810000000000002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1.4913034103479991E-2</v>
      </c>
      <c r="G795" s="2">
        <f t="shared" si="111"/>
        <v>1.3301635205599306E-2</v>
      </c>
      <c r="H795" s="2">
        <f t="shared" si="112"/>
        <v>1.1211429176168031</v>
      </c>
      <c r="I795" s="2">
        <f t="shared" si="113"/>
        <v>52.855604792366186</v>
      </c>
    </row>
    <row r="796" spans="1:9" ht="13.5" x14ac:dyDescent="0.25">
      <c r="A796" s="3">
        <f>TITRES_STAT!B799</f>
        <v>43160</v>
      </c>
      <c r="B796" s="6">
        <f>TITRES_STAT!D799</f>
        <v>8.3573000000000004</v>
      </c>
      <c r="C796" s="2">
        <f t="shared" si="108"/>
        <v>-2.3699999999999832E-2</v>
      </c>
      <c r="D796" s="2">
        <f t="shared" si="109"/>
        <v>0</v>
      </c>
      <c r="E796" s="2">
        <f t="shared" si="110"/>
        <v>2.3699999999999832E-2</v>
      </c>
      <c r="F796" s="2">
        <f t="shared" si="111"/>
        <v>1.3847817381802848E-2</v>
      </c>
      <c r="G796" s="2">
        <f t="shared" si="111"/>
        <v>1.4044375548056487E-2</v>
      </c>
      <c r="H796" s="2">
        <f t="shared" si="112"/>
        <v>0.98600449229080611</v>
      </c>
      <c r="I796" s="2">
        <f t="shared" si="113"/>
        <v>49.64764662508265</v>
      </c>
    </row>
    <row r="797" spans="1:9" ht="13.5" x14ac:dyDescent="0.25">
      <c r="A797" s="3">
        <f>TITRES_STAT!B800</f>
        <v>43161</v>
      </c>
      <c r="B797" s="6">
        <f>TITRES_STAT!D800</f>
        <v>8.3573000000000004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1.285868756881693E-2</v>
      </c>
      <c r="G797" s="2">
        <f t="shared" si="114"/>
        <v>1.3041205866052452E-2</v>
      </c>
      <c r="H797" s="2">
        <f t="shared" si="112"/>
        <v>0.98600449229080611</v>
      </c>
      <c r="I797" s="2">
        <f t="shared" si="113"/>
        <v>49.64764662508265</v>
      </c>
    </row>
    <row r="798" spans="1:9" ht="13.5" x14ac:dyDescent="0.25">
      <c r="A798" s="3">
        <f>TITRES_STAT!B801</f>
        <v>43164</v>
      </c>
      <c r="B798" s="6">
        <f>TITRES_STAT!D801</f>
        <v>8.3810000000000002</v>
      </c>
      <c r="C798" s="2">
        <f t="shared" si="108"/>
        <v>2.3699999999999832E-2</v>
      </c>
      <c r="D798" s="2">
        <f t="shared" si="109"/>
        <v>2.3699999999999832E-2</v>
      </c>
      <c r="E798" s="2">
        <f t="shared" si="110"/>
        <v>0</v>
      </c>
      <c r="F798" s="2">
        <f t="shared" si="114"/>
        <v>1.3633067028187137E-2</v>
      </c>
      <c r="G798" s="2">
        <f t="shared" si="114"/>
        <v>1.210969116133442E-2</v>
      </c>
      <c r="H798" s="2">
        <f t="shared" si="112"/>
        <v>1.1257980774701153</v>
      </c>
      <c r="I798" s="2">
        <f t="shared" si="113"/>
        <v>52.958843523365729</v>
      </c>
    </row>
    <row r="799" spans="1:9" ht="13.5" x14ac:dyDescent="0.25">
      <c r="A799" s="3">
        <f>TITRES_STAT!B802</f>
        <v>43165</v>
      </c>
      <c r="B799" s="6">
        <f>TITRES_STAT!D802</f>
        <v>8.3573000000000004</v>
      </c>
      <c r="C799" s="2">
        <f t="shared" si="108"/>
        <v>-2.3699999999999832E-2</v>
      </c>
      <c r="D799" s="2">
        <f t="shared" si="109"/>
        <v>0</v>
      </c>
      <c r="E799" s="2">
        <f t="shared" si="110"/>
        <v>2.3699999999999832E-2</v>
      </c>
      <c r="F799" s="2">
        <f t="shared" si="114"/>
        <v>1.265927652617377E-2</v>
      </c>
      <c r="G799" s="2">
        <f t="shared" si="114"/>
        <v>1.2937570364096235E-2</v>
      </c>
      <c r="H799" s="2">
        <f t="shared" si="112"/>
        <v>0.97848948217551157</v>
      </c>
      <c r="I799" s="2">
        <f t="shared" si="113"/>
        <v>49.456390392309899</v>
      </c>
    </row>
    <row r="800" spans="1:9" ht="13.5" x14ac:dyDescent="0.25">
      <c r="A800" s="3">
        <f>TITRES_STAT!B803</f>
        <v>43166</v>
      </c>
      <c r="B800" s="6">
        <f>TITRES_STAT!D803</f>
        <v>8.3573000000000004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1.1755042488589929E-2</v>
      </c>
      <c r="G800" s="2">
        <f t="shared" si="114"/>
        <v>1.2013458195232219E-2</v>
      </c>
      <c r="H800" s="2">
        <f t="shared" si="112"/>
        <v>0.97848948217551157</v>
      </c>
      <c r="I800" s="2">
        <f t="shared" si="113"/>
        <v>49.456390392309899</v>
      </c>
    </row>
    <row r="801" spans="1:9" ht="13.5" x14ac:dyDescent="0.25">
      <c r="A801" s="3">
        <f>TITRES_STAT!B804</f>
        <v>43167</v>
      </c>
      <c r="B801" s="6">
        <f>TITRES_STAT!D804</f>
        <v>8.3573000000000004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1.0915396596547791E-2</v>
      </c>
      <c r="G801" s="2">
        <f t="shared" si="114"/>
        <v>1.1155354038429918E-2</v>
      </c>
      <c r="H801" s="2">
        <f t="shared" si="112"/>
        <v>0.97848948217551146</v>
      </c>
      <c r="I801" s="2">
        <f t="shared" si="113"/>
        <v>49.456390392309899</v>
      </c>
    </row>
    <row r="802" spans="1:9" ht="13.5" x14ac:dyDescent="0.25">
      <c r="A802" s="3">
        <f>TITRES_STAT!B805</f>
        <v>43168</v>
      </c>
      <c r="B802" s="6">
        <f>TITRES_STAT!D805</f>
        <v>8.3573000000000004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1.013572541108009E-2</v>
      </c>
      <c r="G802" s="2">
        <f t="shared" si="114"/>
        <v>1.0358543035684925E-2</v>
      </c>
      <c r="H802" s="2">
        <f t="shared" si="112"/>
        <v>0.97848948217551124</v>
      </c>
      <c r="I802" s="2">
        <f t="shared" si="113"/>
        <v>49.456390392309892</v>
      </c>
    </row>
    <row r="803" spans="1:9" ht="13.5" x14ac:dyDescent="0.25">
      <c r="A803" s="3">
        <f>TITRES_STAT!B806</f>
        <v>43171</v>
      </c>
      <c r="B803" s="6">
        <f>TITRES_STAT!D806</f>
        <v>8.3573000000000004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9.4117450245743695E-3</v>
      </c>
      <c r="G803" s="2">
        <f t="shared" si="114"/>
        <v>9.6186471045645733E-3</v>
      </c>
      <c r="H803" s="2">
        <f t="shared" si="112"/>
        <v>0.97848948217551124</v>
      </c>
      <c r="I803" s="2">
        <f t="shared" si="113"/>
        <v>49.456390392309892</v>
      </c>
    </row>
    <row r="804" spans="1:9" ht="13.5" x14ac:dyDescent="0.25">
      <c r="A804" s="3">
        <f>TITRES_STAT!B807</f>
        <v>43172</v>
      </c>
      <c r="B804" s="6">
        <f>TITRES_STAT!D807</f>
        <v>8.3573000000000004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8.7394775228190578E-3</v>
      </c>
      <c r="G804" s="2">
        <f t="shared" si="114"/>
        <v>8.9316008828099602E-3</v>
      </c>
      <c r="H804" s="2">
        <f t="shared" si="112"/>
        <v>0.97848948217551135</v>
      </c>
      <c r="I804" s="2">
        <f t="shared" si="113"/>
        <v>49.456390392309892</v>
      </c>
    </row>
    <row r="805" spans="1:9" ht="13.5" x14ac:dyDescent="0.25">
      <c r="A805" s="3">
        <f>TITRES_STAT!B808</f>
        <v>43173</v>
      </c>
      <c r="B805" s="6">
        <f>TITRES_STAT!D808</f>
        <v>8.2784999999999993</v>
      </c>
      <c r="C805" s="2">
        <f t="shared" si="108"/>
        <v>-7.8800000000001091E-2</v>
      </c>
      <c r="D805" s="2">
        <f t="shared" si="109"/>
        <v>0</v>
      </c>
      <c r="E805" s="2">
        <f t="shared" si="110"/>
        <v>7.8800000000001091E-2</v>
      </c>
      <c r="F805" s="2">
        <f t="shared" si="114"/>
        <v>8.115229128331982E-3</v>
      </c>
      <c r="G805" s="2">
        <f t="shared" si="114"/>
        <v>1.3922200819752182E-2</v>
      </c>
      <c r="H805" s="2">
        <f t="shared" si="112"/>
        <v>0.5828984392193558</v>
      </c>
      <c r="I805" s="2">
        <f t="shared" si="113"/>
        <v>36.824752920144768</v>
      </c>
    </row>
    <row r="806" spans="1:9" ht="13.5" x14ac:dyDescent="0.25">
      <c r="A806" s="3">
        <f>TITRES_STAT!B809</f>
        <v>43174</v>
      </c>
      <c r="B806" s="6">
        <f>TITRES_STAT!D809</f>
        <v>8.2784999999999993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7.5355699048796979E-3</v>
      </c>
      <c r="G806" s="2">
        <f t="shared" si="114"/>
        <v>1.2927757904055598E-2</v>
      </c>
      <c r="H806" s="2">
        <f t="shared" si="112"/>
        <v>0.5828984392193558</v>
      </c>
      <c r="I806" s="2">
        <f t="shared" si="113"/>
        <v>36.824752920144768</v>
      </c>
    </row>
    <row r="807" spans="1:9" ht="13.5" x14ac:dyDescent="0.25">
      <c r="A807" s="3">
        <f>TITRES_STAT!B810</f>
        <v>43175</v>
      </c>
      <c r="B807" s="6">
        <f>TITRES_STAT!D810</f>
        <v>8.1207999999999991</v>
      </c>
      <c r="C807" s="2">
        <f t="shared" si="108"/>
        <v>-0.15770000000000017</v>
      </c>
      <c r="D807" s="2">
        <f t="shared" si="109"/>
        <v>0</v>
      </c>
      <c r="E807" s="2">
        <f t="shared" si="110"/>
        <v>0.15770000000000017</v>
      </c>
      <c r="F807" s="2">
        <f t="shared" si="114"/>
        <v>6.9973149116740047E-3</v>
      </c>
      <c r="G807" s="2">
        <f t="shared" si="114"/>
        <v>2.3268632339480209E-2</v>
      </c>
      <c r="H807" s="2">
        <f t="shared" si="112"/>
        <v>0.30071878783359191</v>
      </c>
      <c r="I807" s="2">
        <f t="shared" si="113"/>
        <v>23.119431397962131</v>
      </c>
    </row>
    <row r="808" spans="1:9" ht="13.5" x14ac:dyDescent="0.25">
      <c r="A808" s="3">
        <f>TITRES_STAT!B811</f>
        <v>43178</v>
      </c>
      <c r="B808" s="6">
        <f>TITRES_STAT!D811</f>
        <v>8.2784999999999993</v>
      </c>
      <c r="C808" s="2">
        <f t="shared" si="108"/>
        <v>0.15770000000000017</v>
      </c>
      <c r="D808" s="2">
        <f t="shared" si="109"/>
        <v>0.15770000000000017</v>
      </c>
      <c r="E808" s="2">
        <f t="shared" si="110"/>
        <v>0</v>
      </c>
      <c r="F808" s="2">
        <f t="shared" si="114"/>
        <v>1.7761792417983015E-2</v>
      </c>
      <c r="G808" s="2">
        <f t="shared" si="114"/>
        <v>2.1606587172374479E-2</v>
      </c>
      <c r="H808" s="2">
        <f t="shared" si="112"/>
        <v>0.8220545094087186</v>
      </c>
      <c r="I808" s="2">
        <f t="shared" si="113"/>
        <v>45.116899915112114</v>
      </c>
    </row>
    <row r="809" spans="1:9" ht="13.5" x14ac:dyDescent="0.25">
      <c r="A809" s="3">
        <f>TITRES_STAT!B812</f>
        <v>43180</v>
      </c>
      <c r="B809" s="6">
        <f>TITRES_STAT!D812</f>
        <v>8.0419999999999998</v>
      </c>
      <c r="C809" s="2">
        <f t="shared" si="108"/>
        <v>-0.23649999999999949</v>
      </c>
      <c r="D809" s="2">
        <f t="shared" si="109"/>
        <v>0</v>
      </c>
      <c r="E809" s="2">
        <f t="shared" si="110"/>
        <v>0.23649999999999949</v>
      </c>
      <c r="F809" s="2">
        <f t="shared" si="114"/>
        <v>1.6493092959555655E-2</v>
      </c>
      <c r="G809" s="2">
        <f t="shared" si="114"/>
        <v>3.6956116660061981E-2</v>
      </c>
      <c r="H809" s="2">
        <f t="shared" si="112"/>
        <v>0.44628858359946505</v>
      </c>
      <c r="I809" s="2">
        <f t="shared" si="113"/>
        <v>30.857505802110381</v>
      </c>
    </row>
    <row r="810" spans="1:9" ht="13.5" x14ac:dyDescent="0.25">
      <c r="A810" s="3">
        <f>TITRES_STAT!B813</f>
        <v>43181</v>
      </c>
      <c r="B810" s="6">
        <f>TITRES_STAT!D813</f>
        <v>8.0341000000000005</v>
      </c>
      <c r="C810" s="2">
        <f t="shared" si="108"/>
        <v>-7.899999999999352E-3</v>
      </c>
      <c r="D810" s="2">
        <f t="shared" si="109"/>
        <v>0</v>
      </c>
      <c r="E810" s="2">
        <f t="shared" si="110"/>
        <v>7.899999999999352E-3</v>
      </c>
      <c r="F810" s="2">
        <f t="shared" si="114"/>
        <v>1.5315014891015966E-2</v>
      </c>
      <c r="G810" s="2">
        <f t="shared" si="114"/>
        <v>3.488067975577179E-2</v>
      </c>
      <c r="H810" s="2">
        <f t="shared" si="112"/>
        <v>0.43906870503238266</v>
      </c>
      <c r="I810" s="2">
        <f t="shared" si="113"/>
        <v>30.510614503461284</v>
      </c>
    </row>
    <row r="811" spans="1:9" ht="13.5" x14ac:dyDescent="0.25">
      <c r="A811" s="3">
        <f>TITRES_STAT!B814</f>
        <v>43182</v>
      </c>
      <c r="B811" s="6">
        <f>TITRES_STAT!D814</f>
        <v>7.9237000000000002</v>
      </c>
      <c r="C811" s="2">
        <f t="shared" si="108"/>
        <v>-0.11040000000000028</v>
      </c>
      <c r="D811" s="2">
        <f t="shared" si="109"/>
        <v>0</v>
      </c>
      <c r="E811" s="2">
        <f t="shared" si="110"/>
        <v>0.11040000000000028</v>
      </c>
      <c r="F811" s="2">
        <f t="shared" si="114"/>
        <v>1.4221085255943398E-2</v>
      </c>
      <c r="G811" s="2">
        <f t="shared" si="114"/>
        <v>4.0274916916073829E-2</v>
      </c>
      <c r="H811" s="2">
        <f t="shared" si="112"/>
        <v>0.35310030025829114</v>
      </c>
      <c r="I811" s="2">
        <f t="shared" si="113"/>
        <v>26.095648651536649</v>
      </c>
    </row>
    <row r="812" spans="1:9" ht="13.5" x14ac:dyDescent="0.25">
      <c r="A812" s="3">
        <f>TITRES_STAT!B815</f>
        <v>43185</v>
      </c>
      <c r="B812" s="6">
        <f>TITRES_STAT!D815</f>
        <v>7.9237000000000002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1.3205293451947441E-2</v>
      </c>
      <c r="G812" s="2">
        <f t="shared" si="114"/>
        <v>3.7398137136354266E-2</v>
      </c>
      <c r="H812" s="2">
        <f t="shared" si="112"/>
        <v>0.3531003002582912</v>
      </c>
      <c r="I812" s="2">
        <f t="shared" si="113"/>
        <v>26.095648651536649</v>
      </c>
    </row>
    <row r="813" spans="1:9" ht="13.5" x14ac:dyDescent="0.25">
      <c r="A813" s="3">
        <f>TITRES_STAT!B816</f>
        <v>43186</v>
      </c>
      <c r="B813" s="6">
        <f>TITRES_STAT!D816</f>
        <v>8.1207999999999991</v>
      </c>
      <c r="C813" s="2">
        <f t="shared" si="108"/>
        <v>0.19709999999999894</v>
      </c>
      <c r="D813" s="2">
        <f t="shared" si="109"/>
        <v>0.19709999999999894</v>
      </c>
      <c r="E813" s="2">
        <f t="shared" si="110"/>
        <v>0</v>
      </c>
      <c r="F813" s="2">
        <f t="shared" ref="F813:G828" si="115">((F812*13)+D813)/14</f>
        <v>2.6340629633951118E-2</v>
      </c>
      <c r="G813" s="2">
        <f t="shared" si="115"/>
        <v>3.4726841626614678E-2</v>
      </c>
      <c r="H813" s="2">
        <f t="shared" si="112"/>
        <v>0.75850922226580031</v>
      </c>
      <c r="I813" s="2">
        <f t="shared" si="113"/>
        <v>43.133650518390681</v>
      </c>
    </row>
    <row r="814" spans="1:9" ht="13.5" x14ac:dyDescent="0.25">
      <c r="A814" s="3">
        <f>TITRES_STAT!B817</f>
        <v>43187</v>
      </c>
      <c r="B814" s="6">
        <f>TITRES_STAT!D817</f>
        <v>8.1128999999999998</v>
      </c>
      <c r="C814" s="2">
        <f t="shared" si="108"/>
        <v>-7.899999999999352E-3</v>
      </c>
      <c r="D814" s="2">
        <f t="shared" si="109"/>
        <v>0</v>
      </c>
      <c r="E814" s="2">
        <f t="shared" si="110"/>
        <v>7.899999999999352E-3</v>
      </c>
      <c r="F814" s="2">
        <f t="shared" si="115"/>
        <v>2.4459156088668894E-2</v>
      </c>
      <c r="G814" s="2">
        <f t="shared" si="115"/>
        <v>3.2810638653285013E-2</v>
      </c>
      <c r="H814" s="2">
        <f t="shared" si="112"/>
        <v>0.74546418761099109</v>
      </c>
      <c r="I814" s="2">
        <f t="shared" si="113"/>
        <v>42.708649819467482</v>
      </c>
    </row>
    <row r="815" spans="1:9" ht="13.5" x14ac:dyDescent="0.25">
      <c r="A815" s="3">
        <f>TITRES_STAT!B818</f>
        <v>43188</v>
      </c>
      <c r="B815" s="6">
        <f>TITRES_STAT!D818</f>
        <v>7.9630999999999998</v>
      </c>
      <c r="C815" s="2">
        <f t="shared" si="108"/>
        <v>-0.14979999999999993</v>
      </c>
      <c r="D815" s="2">
        <f t="shared" si="109"/>
        <v>0</v>
      </c>
      <c r="E815" s="2">
        <f t="shared" si="110"/>
        <v>0.14979999999999993</v>
      </c>
      <c r="F815" s="2">
        <f t="shared" si="115"/>
        <v>2.2712073510906833E-2</v>
      </c>
      <c r="G815" s="2">
        <f t="shared" si="115"/>
        <v>4.1167021606621793E-2</v>
      </c>
      <c r="H815" s="2">
        <f t="shared" si="112"/>
        <v>0.55170553089644825</v>
      </c>
      <c r="I815" s="2">
        <f t="shared" si="113"/>
        <v>35.554782780062524</v>
      </c>
    </row>
    <row r="816" spans="1:9" ht="13.5" x14ac:dyDescent="0.25">
      <c r="A816" s="3">
        <f>TITRES_STAT!B819</f>
        <v>43189</v>
      </c>
      <c r="B816" s="6">
        <f>TITRES_STAT!D819</f>
        <v>7.9630999999999998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2.108978254584206E-2</v>
      </c>
      <c r="G816" s="2">
        <f t="shared" si="115"/>
        <v>3.822652006329167E-2</v>
      </c>
      <c r="H816" s="2">
        <f t="shared" si="112"/>
        <v>0.55170553089644825</v>
      </c>
      <c r="I816" s="2">
        <f t="shared" si="113"/>
        <v>35.554782780062524</v>
      </c>
    </row>
    <row r="817" spans="1:9" ht="13.5" x14ac:dyDescent="0.25">
      <c r="A817" s="3">
        <f>TITRES_STAT!B820</f>
        <v>43192</v>
      </c>
      <c r="B817" s="6">
        <f>TITRES_STAT!D820</f>
        <v>7.9630999999999998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1.9583369506853344E-2</v>
      </c>
      <c r="G817" s="2">
        <f t="shared" si="115"/>
        <v>3.549605434448512E-2</v>
      </c>
      <c r="H817" s="2">
        <f t="shared" si="112"/>
        <v>0.55170553089644836</v>
      </c>
      <c r="I817" s="2">
        <f t="shared" si="113"/>
        <v>35.554782780062524</v>
      </c>
    </row>
    <row r="818" spans="1:9" ht="13.5" x14ac:dyDescent="0.25">
      <c r="A818" s="3">
        <f>TITRES_STAT!B821</f>
        <v>43193</v>
      </c>
      <c r="B818" s="6">
        <f>TITRES_STAT!D821</f>
        <v>7.9630999999999998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1.8184557399220962E-2</v>
      </c>
      <c r="G818" s="2">
        <f t="shared" si="115"/>
        <v>3.2960621891307613E-2</v>
      </c>
      <c r="H818" s="2">
        <f t="shared" si="112"/>
        <v>0.55170553089644825</v>
      </c>
      <c r="I818" s="2">
        <f t="shared" si="113"/>
        <v>35.554782780062524</v>
      </c>
    </row>
    <row r="819" spans="1:9" ht="13.5" x14ac:dyDescent="0.25">
      <c r="A819" s="3">
        <f>TITRES_STAT!B822</f>
        <v>43194</v>
      </c>
      <c r="B819" s="6">
        <f>TITRES_STAT!D822</f>
        <v>8.2706</v>
      </c>
      <c r="C819" s="2">
        <f t="shared" si="108"/>
        <v>0.30750000000000011</v>
      </c>
      <c r="D819" s="2">
        <f t="shared" si="109"/>
        <v>0.30750000000000011</v>
      </c>
      <c r="E819" s="2">
        <f t="shared" si="110"/>
        <v>0</v>
      </c>
      <c r="F819" s="2">
        <f t="shared" si="115"/>
        <v>3.8849946156419471E-2</v>
      </c>
      <c r="G819" s="2">
        <f t="shared" si="115"/>
        <v>3.0606291756214214E-2</v>
      </c>
      <c r="H819" s="2">
        <f t="shared" si="112"/>
        <v>1.2693450897569611</v>
      </c>
      <c r="I819" s="2">
        <f t="shared" si="113"/>
        <v>55.934423349112741</v>
      </c>
    </row>
    <row r="820" spans="1:9" ht="13.5" x14ac:dyDescent="0.25">
      <c r="A820" s="3">
        <f>TITRES_STAT!B823</f>
        <v>43195</v>
      </c>
      <c r="B820" s="6">
        <f>TITRES_STAT!D823</f>
        <v>8.1997</v>
      </c>
      <c r="C820" s="2">
        <f t="shared" si="108"/>
        <v>-7.0899999999999963E-2</v>
      </c>
      <c r="D820" s="2">
        <f t="shared" si="109"/>
        <v>0</v>
      </c>
      <c r="E820" s="2">
        <f t="shared" si="110"/>
        <v>7.0899999999999963E-2</v>
      </c>
      <c r="F820" s="2">
        <f t="shared" si="115"/>
        <v>3.6074950002389514E-2</v>
      </c>
      <c r="G820" s="2">
        <f t="shared" si="115"/>
        <v>3.3484413773627479E-2</v>
      </c>
      <c r="H820" s="2">
        <f t="shared" si="112"/>
        <v>1.0773654347445185</v>
      </c>
      <c r="I820" s="2">
        <f t="shared" si="113"/>
        <v>51.862104602554751</v>
      </c>
    </row>
    <row r="821" spans="1:9" ht="13.5" x14ac:dyDescent="0.25">
      <c r="A821" s="3">
        <f>TITRES_STAT!B824</f>
        <v>43196</v>
      </c>
      <c r="B821" s="6">
        <f>TITRES_STAT!D824</f>
        <v>7.9630999999999998</v>
      </c>
      <c r="C821" s="2">
        <f t="shared" si="108"/>
        <v>-0.23660000000000014</v>
      </c>
      <c r="D821" s="2">
        <f t="shared" si="109"/>
        <v>0</v>
      </c>
      <c r="E821" s="2">
        <f t="shared" si="110"/>
        <v>0.23660000000000014</v>
      </c>
      <c r="F821" s="2">
        <f t="shared" si="115"/>
        <v>3.3498167859361695E-2</v>
      </c>
      <c r="G821" s="2">
        <f t="shared" si="115"/>
        <v>4.7992669932654101E-2</v>
      </c>
      <c r="H821" s="2">
        <f t="shared" si="112"/>
        <v>0.69798508618853938</v>
      </c>
      <c r="I821" s="2">
        <f t="shared" si="113"/>
        <v>41.106667653677917</v>
      </c>
    </row>
    <row r="822" spans="1:9" ht="13.5" x14ac:dyDescent="0.25">
      <c r="A822" s="3">
        <f>TITRES_STAT!B825</f>
        <v>43200</v>
      </c>
      <c r="B822" s="6">
        <f>TITRES_STAT!D825</f>
        <v>8.1918000000000006</v>
      </c>
      <c r="C822" s="2">
        <f t="shared" si="108"/>
        <v>0.22870000000000079</v>
      </c>
      <c r="D822" s="2">
        <f t="shared" si="109"/>
        <v>0.22870000000000079</v>
      </c>
      <c r="E822" s="2">
        <f t="shared" si="110"/>
        <v>0</v>
      </c>
      <c r="F822" s="2">
        <f t="shared" si="115"/>
        <v>4.7441155869407343E-2</v>
      </c>
      <c r="G822" s="2">
        <f t="shared" si="115"/>
        <v>4.4564622080321671E-2</v>
      </c>
      <c r="H822" s="2">
        <f t="shared" si="112"/>
        <v>1.0645474740905714</v>
      </c>
      <c r="I822" s="2">
        <f t="shared" si="113"/>
        <v>51.563235403898965</v>
      </c>
    </row>
    <row r="823" spans="1:9" ht="13.5" x14ac:dyDescent="0.25">
      <c r="A823" s="3">
        <f>TITRES_STAT!B826</f>
        <v>43201</v>
      </c>
      <c r="B823" s="6">
        <f>TITRES_STAT!D826</f>
        <v>8.1838999999999995</v>
      </c>
      <c r="C823" s="2">
        <f t="shared" si="108"/>
        <v>-7.9000000000011283E-3</v>
      </c>
      <c r="D823" s="2">
        <f t="shared" si="109"/>
        <v>0</v>
      </c>
      <c r="E823" s="2">
        <f t="shared" si="110"/>
        <v>7.9000000000011283E-3</v>
      </c>
      <c r="F823" s="2">
        <f t="shared" si="115"/>
        <v>4.4052501878735391E-2</v>
      </c>
      <c r="G823" s="2">
        <f t="shared" si="115"/>
        <v>4.1945720503155919E-2</v>
      </c>
      <c r="H823" s="2">
        <f t="shared" si="112"/>
        <v>1.0502263723285183</v>
      </c>
      <c r="I823" s="2">
        <f t="shared" si="113"/>
        <v>51.224898211397864</v>
      </c>
    </row>
    <row r="824" spans="1:9" ht="13.5" x14ac:dyDescent="0.25">
      <c r="A824" s="3">
        <f>TITRES_STAT!B827</f>
        <v>43202</v>
      </c>
      <c r="B824" s="6">
        <f>TITRES_STAT!D827</f>
        <v>8.1601999999999997</v>
      </c>
      <c r="C824" s="2">
        <f t="shared" si="108"/>
        <v>-2.3699999999999832E-2</v>
      </c>
      <c r="D824" s="2">
        <f t="shared" si="109"/>
        <v>0</v>
      </c>
      <c r="E824" s="2">
        <f t="shared" si="110"/>
        <v>2.3699999999999832E-2</v>
      </c>
      <c r="F824" s="2">
        <f t="shared" si="115"/>
        <v>4.0905894601682861E-2</v>
      </c>
      <c r="G824" s="2">
        <f t="shared" si="115"/>
        <v>4.0642454752930483E-2</v>
      </c>
      <c r="H824" s="2">
        <f t="shared" si="112"/>
        <v>1.0064818882214142</v>
      </c>
      <c r="I824" s="2">
        <f t="shared" si="113"/>
        <v>50.161523716198602</v>
      </c>
    </row>
    <row r="825" spans="1:9" ht="13.5" x14ac:dyDescent="0.25">
      <c r="A825" s="3">
        <f>TITRES_STAT!B828</f>
        <v>43203</v>
      </c>
      <c r="B825" s="6">
        <f>TITRES_STAT!D828</f>
        <v>8.1365999999999996</v>
      </c>
      <c r="C825" s="2">
        <f t="shared" si="108"/>
        <v>-2.3600000000000065E-2</v>
      </c>
      <c r="D825" s="2">
        <f t="shared" si="109"/>
        <v>0</v>
      </c>
      <c r="E825" s="2">
        <f t="shared" si="110"/>
        <v>2.3600000000000065E-2</v>
      </c>
      <c r="F825" s="2">
        <f t="shared" si="115"/>
        <v>3.7984044987276942E-2</v>
      </c>
      <c r="G825" s="2">
        <f t="shared" si="115"/>
        <v>3.9425136556292595E-2</v>
      </c>
      <c r="H825" s="2">
        <f t="shared" si="112"/>
        <v>0.96344739181922656</v>
      </c>
      <c r="I825" s="2">
        <f t="shared" si="113"/>
        <v>49.069172712926481</v>
      </c>
    </row>
    <row r="826" spans="1:9" ht="13.5" x14ac:dyDescent="0.25">
      <c r="A826" s="3">
        <f>TITRES_STAT!B829</f>
        <v>43206</v>
      </c>
      <c r="B826" s="6">
        <f>TITRES_STAT!D829</f>
        <v>8.1128999999999998</v>
      </c>
      <c r="C826" s="2">
        <f t="shared" si="108"/>
        <v>-2.3699999999999832E-2</v>
      </c>
      <c r="D826" s="2">
        <f t="shared" si="109"/>
        <v>0</v>
      </c>
      <c r="E826" s="2">
        <f t="shared" si="110"/>
        <v>2.3699999999999832E-2</v>
      </c>
      <c r="F826" s="2">
        <f t="shared" si="115"/>
        <v>3.5270898916757158E-2</v>
      </c>
      <c r="G826" s="2">
        <f t="shared" si="115"/>
        <v>3.8301912516557395E-2</v>
      </c>
      <c r="H826" s="2">
        <f t="shared" si="112"/>
        <v>0.92086521532077625</v>
      </c>
      <c r="I826" s="2">
        <f t="shared" si="113"/>
        <v>47.940126562549878</v>
      </c>
    </row>
    <row r="827" spans="1:9" ht="13.5" x14ac:dyDescent="0.25">
      <c r="A827" s="3">
        <f>TITRES_STAT!B830</f>
        <v>43207</v>
      </c>
      <c r="B827" s="6">
        <f>TITRES_STAT!D830</f>
        <v>8.0341000000000005</v>
      </c>
      <c r="C827" s="2">
        <f t="shared" si="108"/>
        <v>-7.8799999999999315E-2</v>
      </c>
      <c r="D827" s="2">
        <f t="shared" si="109"/>
        <v>0</v>
      </c>
      <c r="E827" s="2">
        <f t="shared" si="110"/>
        <v>7.8799999999999315E-2</v>
      </c>
      <c r="F827" s="2">
        <f t="shared" si="115"/>
        <v>3.2751548994131643E-2</v>
      </c>
      <c r="G827" s="2">
        <f t="shared" si="115"/>
        <v>4.1194633051088961E-2</v>
      </c>
      <c r="H827" s="2">
        <f t="shared" si="112"/>
        <v>0.79504407657943377</v>
      </c>
      <c r="I827" s="2">
        <f t="shared" si="113"/>
        <v>44.291061537298788</v>
      </c>
    </row>
    <row r="828" spans="1:9" ht="13.5" x14ac:dyDescent="0.25">
      <c r="A828" s="3">
        <f>TITRES_STAT!B831</f>
        <v>43208</v>
      </c>
      <c r="B828" s="6">
        <f>TITRES_STAT!D831</f>
        <v>8.0419999999999998</v>
      </c>
      <c r="C828" s="2">
        <f t="shared" si="108"/>
        <v>7.899999999999352E-3</v>
      </c>
      <c r="D828" s="2">
        <f t="shared" si="109"/>
        <v>7.899999999999352E-3</v>
      </c>
      <c r="E828" s="2">
        <f t="shared" si="110"/>
        <v>0</v>
      </c>
      <c r="F828" s="2">
        <f t="shared" si="115"/>
        <v>3.0976438351693621E-2</v>
      </c>
      <c r="G828" s="2">
        <f t="shared" si="115"/>
        <v>3.8252159261725469E-2</v>
      </c>
      <c r="H828" s="2">
        <f t="shared" si="112"/>
        <v>0.80979581151875457</v>
      </c>
      <c r="I828" s="2">
        <f t="shared" si="113"/>
        <v>44.745147842904203</v>
      </c>
    </row>
    <row r="829" spans="1:9" ht="13.5" x14ac:dyDescent="0.25">
      <c r="A829" s="3">
        <f>TITRES_STAT!B832</f>
        <v>43209</v>
      </c>
      <c r="B829" s="6">
        <f>TITRES_STAT!D832</f>
        <v>8.0419999999999998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2.8763835612286934E-2</v>
      </c>
      <c r="G829" s="2">
        <f t="shared" si="116"/>
        <v>3.5519862171602225E-2</v>
      </c>
      <c r="H829" s="2">
        <f t="shared" si="112"/>
        <v>0.80979581151875457</v>
      </c>
      <c r="I829" s="2">
        <f t="shared" si="113"/>
        <v>44.745147842904203</v>
      </c>
    </row>
    <row r="830" spans="1:9" ht="13.5" x14ac:dyDescent="0.25">
      <c r="A830" s="3">
        <f>TITRES_STAT!B833</f>
        <v>43210</v>
      </c>
      <c r="B830" s="6">
        <f>TITRES_STAT!D833</f>
        <v>8.0655999999999999</v>
      </c>
      <c r="C830" s="2">
        <f t="shared" si="108"/>
        <v>2.3600000000000065E-2</v>
      </c>
      <c r="D830" s="2">
        <f t="shared" si="109"/>
        <v>2.3600000000000065E-2</v>
      </c>
      <c r="E830" s="2">
        <f t="shared" si="110"/>
        <v>0</v>
      </c>
      <c r="F830" s="2">
        <f t="shared" si="116"/>
        <v>2.8394990211409298E-2</v>
      </c>
      <c r="G830" s="2">
        <f t="shared" si="116"/>
        <v>3.2982729159344921E-2</v>
      </c>
      <c r="H830" s="2">
        <f t="shared" si="112"/>
        <v>0.86090481094601023</v>
      </c>
      <c r="I830" s="2">
        <f t="shared" si="113"/>
        <v>46.262700052259007</v>
      </c>
    </row>
    <row r="831" spans="1:9" ht="13.5" x14ac:dyDescent="0.25">
      <c r="A831" s="3">
        <f>TITRES_STAT!B834</f>
        <v>43213</v>
      </c>
      <c r="B831" s="6">
        <f>TITRES_STAT!D834</f>
        <v>8.0655999999999999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2.6366776624880062E-2</v>
      </c>
      <c r="G831" s="2">
        <f t="shared" si="116"/>
        <v>3.062681993367743E-2</v>
      </c>
      <c r="H831" s="2">
        <f t="shared" si="112"/>
        <v>0.86090481094601012</v>
      </c>
      <c r="I831" s="2">
        <f t="shared" si="113"/>
        <v>46.262700052259</v>
      </c>
    </row>
    <row r="832" spans="1:9" ht="13.5" x14ac:dyDescent="0.25">
      <c r="A832" s="3">
        <f>TITRES_STAT!B835</f>
        <v>43214</v>
      </c>
      <c r="B832" s="6">
        <f>TITRES_STAT!D835</f>
        <v>8.0419999999999998</v>
      </c>
      <c r="C832" s="2">
        <f t="shared" si="108"/>
        <v>-2.3600000000000065E-2</v>
      </c>
      <c r="D832" s="2">
        <f t="shared" si="109"/>
        <v>0</v>
      </c>
      <c r="E832" s="2">
        <f t="shared" si="110"/>
        <v>2.3600000000000065E-2</v>
      </c>
      <c r="F832" s="2">
        <f t="shared" si="116"/>
        <v>2.448343543738863E-2</v>
      </c>
      <c r="G832" s="2">
        <f t="shared" si="116"/>
        <v>3.012490422412905E-2</v>
      </c>
      <c r="H832" s="2">
        <f t="shared" si="112"/>
        <v>0.81273073119941108</v>
      </c>
      <c r="I832" s="2">
        <f t="shared" si="113"/>
        <v>44.834608759661712</v>
      </c>
    </row>
    <row r="833" spans="1:9" ht="13.5" x14ac:dyDescent="0.25">
      <c r="A833" s="3">
        <f>TITRES_STAT!B836</f>
        <v>43215</v>
      </c>
      <c r="B833" s="6">
        <f>TITRES_STAT!D836</f>
        <v>7.9157999999999999</v>
      </c>
      <c r="C833" s="2">
        <f t="shared" si="108"/>
        <v>-0.12619999999999987</v>
      </c>
      <c r="D833" s="2">
        <f t="shared" si="109"/>
        <v>0</v>
      </c>
      <c r="E833" s="2">
        <f t="shared" si="110"/>
        <v>0.12619999999999987</v>
      </c>
      <c r="F833" s="2">
        <f t="shared" si="116"/>
        <v>2.2734618620432301E-2</v>
      </c>
      <c r="G833" s="2">
        <f t="shared" si="116"/>
        <v>3.6987411065262675E-2</v>
      </c>
      <c r="H833" s="2">
        <f t="shared" si="112"/>
        <v>0.61465828414749157</v>
      </c>
      <c r="I833" s="2">
        <f t="shared" si="113"/>
        <v>38.067391111923065</v>
      </c>
    </row>
    <row r="834" spans="1:9" ht="13.5" x14ac:dyDescent="0.25">
      <c r="A834" s="3">
        <f>TITRES_STAT!B837</f>
        <v>43216</v>
      </c>
      <c r="B834" s="6">
        <f>TITRES_STAT!D837</f>
        <v>8.0261999999999993</v>
      </c>
      <c r="C834" s="2">
        <f t="shared" si="108"/>
        <v>0.11039999999999939</v>
      </c>
      <c r="D834" s="2">
        <f t="shared" si="109"/>
        <v>0.11039999999999939</v>
      </c>
      <c r="E834" s="2">
        <f t="shared" si="110"/>
        <v>0</v>
      </c>
      <c r="F834" s="2">
        <f t="shared" si="116"/>
        <v>2.8996431576115665E-2</v>
      </c>
      <c r="G834" s="2">
        <f t="shared" si="116"/>
        <v>3.4345453132029628E-2</v>
      </c>
      <c r="H834" s="2">
        <f t="shared" si="112"/>
        <v>0.84425823309561721</v>
      </c>
      <c r="I834" s="2">
        <f t="shared" si="113"/>
        <v>45.777658353110134</v>
      </c>
    </row>
    <row r="835" spans="1:9" ht="13.5" x14ac:dyDescent="0.25">
      <c r="A835" s="3">
        <f>TITRES_STAT!B838</f>
        <v>43217</v>
      </c>
      <c r="B835" s="6">
        <f>TITRES_STAT!D838</f>
        <v>8.0183</v>
      </c>
      <c r="C835" s="2">
        <f t="shared" ref="C835:C898" si="117">B835-B834</f>
        <v>-7.899999999999352E-3</v>
      </c>
      <c r="D835" s="2">
        <f t="shared" ref="D835:D898" si="118">IF(C835&gt;0,C835,0)</f>
        <v>0</v>
      </c>
      <c r="E835" s="2">
        <f t="shared" ref="E835:E898" si="119">IF(C835&lt;0,-C835,0)</f>
        <v>7.899999999999352E-3</v>
      </c>
      <c r="F835" s="2">
        <f t="shared" si="116"/>
        <v>2.6925257892107403E-2</v>
      </c>
      <c r="G835" s="2">
        <f t="shared" si="116"/>
        <v>3.2456492194027464E-2</v>
      </c>
      <c r="H835" s="2">
        <f t="shared" si="112"/>
        <v>0.82958003382331313</v>
      </c>
      <c r="I835" s="2">
        <f t="shared" si="113"/>
        <v>45.342647956740194</v>
      </c>
    </row>
    <row r="836" spans="1:9" ht="13.5" x14ac:dyDescent="0.25">
      <c r="A836" s="3">
        <f>TITRES_STAT!B839</f>
        <v>43220</v>
      </c>
      <c r="B836" s="6">
        <f>TITRES_STAT!D839</f>
        <v>8.0261999999999993</v>
      </c>
      <c r="C836" s="2">
        <f t="shared" si="117"/>
        <v>7.899999999999352E-3</v>
      </c>
      <c r="D836" s="2">
        <f t="shared" si="118"/>
        <v>7.899999999999352E-3</v>
      </c>
      <c r="E836" s="2">
        <f t="shared" si="119"/>
        <v>0</v>
      </c>
      <c r="F836" s="2">
        <f t="shared" si="116"/>
        <v>2.5566310899813972E-2</v>
      </c>
      <c r="G836" s="2">
        <f t="shared" si="116"/>
        <v>3.0138171323025504E-2</v>
      </c>
      <c r="H836" s="2">
        <f t="shared" si="112"/>
        <v>0.84830332357561988</v>
      </c>
      <c r="I836" s="2">
        <f t="shared" si="113"/>
        <v>45.896326255289189</v>
      </c>
    </row>
    <row r="837" spans="1:9" ht="13.5" x14ac:dyDescent="0.25">
      <c r="A837" s="3">
        <f>TITRES_STAT!B840</f>
        <v>43222</v>
      </c>
      <c r="B837" s="6">
        <f>TITRES_STAT!D840</f>
        <v>8.0419999999999998</v>
      </c>
      <c r="C837" s="2">
        <f t="shared" si="117"/>
        <v>1.580000000000048E-2</v>
      </c>
      <c r="D837" s="2">
        <f t="shared" si="118"/>
        <v>1.580000000000048E-2</v>
      </c>
      <c r="E837" s="2">
        <f t="shared" si="119"/>
        <v>0</v>
      </c>
      <c r="F837" s="2">
        <f t="shared" si="116"/>
        <v>2.4868717264113011E-2</v>
      </c>
      <c r="G837" s="2">
        <f t="shared" si="116"/>
        <v>2.7985444799952252E-2</v>
      </c>
      <c r="H837" s="2">
        <f t="shared" si="112"/>
        <v>0.88863040919597758</v>
      </c>
      <c r="I837" s="2">
        <f t="shared" si="113"/>
        <v>47.051577951362269</v>
      </c>
    </row>
    <row r="838" spans="1:9" ht="13.5" x14ac:dyDescent="0.25">
      <c r="A838" s="3">
        <f>TITRES_STAT!B841</f>
        <v>43223</v>
      </c>
      <c r="B838" s="6">
        <f>TITRES_STAT!D841</f>
        <v>8.0341000000000005</v>
      </c>
      <c r="C838" s="2">
        <f t="shared" si="117"/>
        <v>-7.899999999999352E-3</v>
      </c>
      <c r="D838" s="2">
        <f t="shared" si="118"/>
        <v>0</v>
      </c>
      <c r="E838" s="2">
        <f t="shared" si="119"/>
        <v>7.899999999999352E-3</v>
      </c>
      <c r="F838" s="2">
        <f t="shared" si="116"/>
        <v>2.3092380316676368E-2</v>
      </c>
      <c r="G838" s="2">
        <f t="shared" si="116"/>
        <v>2.6550770171384186E-2</v>
      </c>
      <c r="H838" s="2">
        <f t="shared" si="112"/>
        <v>0.86974427361677098</v>
      </c>
      <c r="I838" s="2">
        <f t="shared" si="113"/>
        <v>46.516750225653404</v>
      </c>
    </row>
    <row r="839" spans="1:9" ht="13.5" x14ac:dyDescent="0.25">
      <c r="A839" s="3">
        <f>TITRES_STAT!B842</f>
        <v>43224</v>
      </c>
      <c r="B839" s="6">
        <f>TITRES_STAT!D842</f>
        <v>8.0261999999999993</v>
      </c>
      <c r="C839" s="2">
        <f t="shared" si="117"/>
        <v>-7.9000000000011283E-3</v>
      </c>
      <c r="D839" s="2">
        <f t="shared" si="118"/>
        <v>0</v>
      </c>
      <c r="E839" s="2">
        <f t="shared" si="119"/>
        <v>7.9000000000011283E-3</v>
      </c>
      <c r="F839" s="2">
        <f t="shared" si="116"/>
        <v>2.144292457977091E-2</v>
      </c>
      <c r="G839" s="2">
        <f t="shared" si="116"/>
        <v>2.521857230199968E-2</v>
      </c>
      <c r="H839" s="2">
        <f t="shared" si="112"/>
        <v>0.8502830502451012</v>
      </c>
      <c r="I839" s="2">
        <f t="shared" si="113"/>
        <v>45.954214958217705</v>
      </c>
    </row>
    <row r="840" spans="1:9" ht="13.5" x14ac:dyDescent="0.25">
      <c r="A840" s="3">
        <f>TITRES_STAT!B843</f>
        <v>43227</v>
      </c>
      <c r="B840" s="6">
        <f>TITRES_STAT!D843</f>
        <v>8.0341000000000005</v>
      </c>
      <c r="C840" s="2">
        <f t="shared" si="117"/>
        <v>7.9000000000011283E-3</v>
      </c>
      <c r="D840" s="2">
        <f t="shared" si="118"/>
        <v>7.9000000000011283E-3</v>
      </c>
      <c r="E840" s="2">
        <f t="shared" si="119"/>
        <v>0</v>
      </c>
      <c r="F840" s="2">
        <f t="shared" si="116"/>
        <v>2.0475572824073068E-2</v>
      </c>
      <c r="G840" s="2">
        <f t="shared" si="116"/>
        <v>2.3417245708999702E-2</v>
      </c>
      <c r="H840" s="2">
        <f t="shared" si="112"/>
        <v>0.87438006495374931</v>
      </c>
      <c r="I840" s="2">
        <f t="shared" si="113"/>
        <v>46.649027126487546</v>
      </c>
    </row>
    <row r="841" spans="1:9" ht="13.5" x14ac:dyDescent="0.25">
      <c r="A841" s="3">
        <f>TITRES_STAT!B844</f>
        <v>43228</v>
      </c>
      <c r="B841" s="6">
        <f>TITRES_STAT!D844</f>
        <v>8.0183</v>
      </c>
      <c r="C841" s="2">
        <f t="shared" si="117"/>
        <v>-1.580000000000048E-2</v>
      </c>
      <c r="D841" s="2">
        <f t="shared" si="118"/>
        <v>0</v>
      </c>
      <c r="E841" s="2">
        <f t="shared" si="119"/>
        <v>1.580000000000048E-2</v>
      </c>
      <c r="F841" s="2">
        <f t="shared" si="116"/>
        <v>1.901303190806785E-2</v>
      </c>
      <c r="G841" s="2">
        <f t="shared" si="116"/>
        <v>2.287315672978547E-2</v>
      </c>
      <c r="H841" s="2">
        <f t="shared" si="112"/>
        <v>0.83123777503386931</v>
      </c>
      <c r="I841" s="2">
        <f t="shared" si="113"/>
        <v>45.392126919099589</v>
      </c>
    </row>
    <row r="842" spans="1:9" ht="13.5" x14ac:dyDescent="0.25">
      <c r="A842" s="3">
        <f>TITRES_STAT!B845</f>
        <v>43229</v>
      </c>
      <c r="B842" s="6">
        <f>TITRES_STAT!D845</f>
        <v>8.0655999999999999</v>
      </c>
      <c r="C842" s="2">
        <f t="shared" si="117"/>
        <v>4.7299999999999898E-2</v>
      </c>
      <c r="D842" s="2">
        <f t="shared" si="118"/>
        <v>4.7299999999999898E-2</v>
      </c>
      <c r="E842" s="2">
        <f t="shared" si="119"/>
        <v>0</v>
      </c>
      <c r="F842" s="2">
        <f t="shared" si="116"/>
        <v>2.103352962892014E-2</v>
      </c>
      <c r="G842" s="2">
        <f t="shared" si="116"/>
        <v>2.1239359820515079E-2</v>
      </c>
      <c r="H842" s="2">
        <f t="shared" si="112"/>
        <v>0.99030902092462658</v>
      </c>
      <c r="I842" s="2">
        <f t="shared" si="113"/>
        <v>49.756545868669399</v>
      </c>
    </row>
    <row r="843" spans="1:9" ht="13.5" x14ac:dyDescent="0.25">
      <c r="A843" s="3">
        <f>TITRES_STAT!B846</f>
        <v>43230</v>
      </c>
      <c r="B843" s="6">
        <f>TITRES_STAT!D846</f>
        <v>8.0419999999999998</v>
      </c>
      <c r="C843" s="2">
        <f t="shared" si="117"/>
        <v>-2.3600000000000065E-2</v>
      </c>
      <c r="D843" s="2">
        <f t="shared" si="118"/>
        <v>0</v>
      </c>
      <c r="E843" s="2">
        <f t="shared" si="119"/>
        <v>2.3600000000000065E-2</v>
      </c>
      <c r="F843" s="2">
        <f t="shared" si="116"/>
        <v>1.9531134655425848E-2</v>
      </c>
      <c r="G843" s="2">
        <f t="shared" si="116"/>
        <v>2.1407976976192577E-2</v>
      </c>
      <c r="H843" s="2">
        <f t="shared" si="112"/>
        <v>0.91232976741081462</v>
      </c>
      <c r="I843" s="2">
        <f t="shared" si="113"/>
        <v>47.707763742341207</v>
      </c>
    </row>
    <row r="844" spans="1:9" ht="13.5" x14ac:dyDescent="0.25">
      <c r="A844" s="3">
        <f>TITRES_STAT!B847</f>
        <v>43231</v>
      </c>
      <c r="B844" s="6">
        <f>TITRES_STAT!D847</f>
        <v>8.1601999999999997</v>
      </c>
      <c r="C844" s="2">
        <f t="shared" si="117"/>
        <v>0.11819999999999986</v>
      </c>
      <c r="D844" s="2">
        <f t="shared" si="118"/>
        <v>0.11819999999999986</v>
      </c>
      <c r="E844" s="2">
        <f t="shared" si="119"/>
        <v>0</v>
      </c>
      <c r="F844" s="2">
        <f t="shared" si="116"/>
        <v>2.6578910751466848E-2</v>
      </c>
      <c r="G844" s="2">
        <f t="shared" si="116"/>
        <v>1.987883576360739E-2</v>
      </c>
      <c r="H844" s="2">
        <f t="shared" si="112"/>
        <v>1.337045643292925</v>
      </c>
      <c r="I844" s="2">
        <f t="shared" si="113"/>
        <v>57.21093411804366</v>
      </c>
    </row>
    <row r="845" spans="1:9" ht="13.5" x14ac:dyDescent="0.25">
      <c r="A845" s="3">
        <f>TITRES_STAT!B848</f>
        <v>43234</v>
      </c>
      <c r="B845" s="6">
        <f>TITRES_STAT!D848</f>
        <v>8.0419999999999998</v>
      </c>
      <c r="C845" s="2">
        <f t="shared" si="117"/>
        <v>-0.11819999999999986</v>
      </c>
      <c r="D845" s="2">
        <f t="shared" si="118"/>
        <v>0</v>
      </c>
      <c r="E845" s="2">
        <f t="shared" si="119"/>
        <v>0.11819999999999986</v>
      </c>
      <c r="F845" s="2">
        <f t="shared" ref="F845:G860" si="120">((F844*13)+D845)/14</f>
        <v>2.4680417126362073E-2</v>
      </c>
      <c r="G845" s="2">
        <f t="shared" si="120"/>
        <v>2.6901776066206855E-2</v>
      </c>
      <c r="H845" s="2">
        <f t="shared" si="112"/>
        <v>0.91742705260879853</v>
      </c>
      <c r="I845" s="2">
        <f t="shared" si="113"/>
        <v>47.846777344701202</v>
      </c>
    </row>
    <row r="846" spans="1:9" ht="13.5" x14ac:dyDescent="0.25">
      <c r="A846" s="3">
        <f>TITRES_STAT!B849</f>
        <v>43235</v>
      </c>
      <c r="B846" s="6">
        <f>TITRES_STAT!D849</f>
        <v>8.0419999999999998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2.291753018876478E-2</v>
      </c>
      <c r="G846" s="2">
        <f t="shared" si="120"/>
        <v>2.4980220632906364E-2</v>
      </c>
      <c r="H846" s="2">
        <f t="shared" si="112"/>
        <v>0.91742705260879853</v>
      </c>
      <c r="I846" s="2">
        <f t="shared" si="113"/>
        <v>47.846777344701202</v>
      </c>
    </row>
    <row r="847" spans="1:9" ht="13.5" x14ac:dyDescent="0.25">
      <c r="A847" s="3">
        <f>TITRES_STAT!B850</f>
        <v>43236</v>
      </c>
      <c r="B847" s="6">
        <f>TITRES_STAT!D850</f>
        <v>8.0419999999999998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2.1280563746710151E-2</v>
      </c>
      <c r="G847" s="2">
        <f t="shared" si="120"/>
        <v>2.3195919159127339E-2</v>
      </c>
      <c r="H847" s="2">
        <f t="shared" si="112"/>
        <v>0.91742705260879842</v>
      </c>
      <c r="I847" s="2">
        <f t="shared" si="113"/>
        <v>47.846777344701195</v>
      </c>
    </row>
    <row r="848" spans="1:9" ht="13.5" x14ac:dyDescent="0.25">
      <c r="A848" s="3">
        <f>TITRES_STAT!B851</f>
        <v>43237</v>
      </c>
      <c r="B848" s="6">
        <f>TITRES_STAT!D851</f>
        <v>8.0419999999999998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1.9760523479087997E-2</v>
      </c>
      <c r="G848" s="2">
        <f t="shared" si="120"/>
        <v>2.1539067790618243E-2</v>
      </c>
      <c r="H848" s="2">
        <f t="shared" si="112"/>
        <v>0.91742705260879831</v>
      </c>
      <c r="I848" s="2">
        <f t="shared" si="113"/>
        <v>47.846777344701188</v>
      </c>
    </row>
    <row r="849" spans="1:9" ht="13.5" x14ac:dyDescent="0.25">
      <c r="A849" s="3">
        <f>TITRES_STAT!B852</f>
        <v>43238</v>
      </c>
      <c r="B849" s="6">
        <f>TITRES_STAT!D852</f>
        <v>8.2784999999999993</v>
      </c>
      <c r="C849" s="2">
        <f t="shared" si="117"/>
        <v>0.23649999999999949</v>
      </c>
      <c r="D849" s="2">
        <f t="shared" si="118"/>
        <v>0.23649999999999949</v>
      </c>
      <c r="E849" s="2">
        <f t="shared" si="119"/>
        <v>0</v>
      </c>
      <c r="F849" s="2">
        <f t="shared" si="120"/>
        <v>3.5241914659153099E-2</v>
      </c>
      <c r="G849" s="2">
        <f t="shared" si="120"/>
        <v>2.0000562948431225E-2</v>
      </c>
      <c r="H849" s="2">
        <f t="shared" ref="H849:H912" si="121">F849/G849</f>
        <v>1.7620461359022572</v>
      </c>
      <c r="I849" s="2">
        <f t="shared" ref="I849:I912" si="122">IF(G849=0,100,100-(100/(1+H849)))</f>
        <v>63.794956680789205</v>
      </c>
    </row>
    <row r="850" spans="1:9" ht="13.5" x14ac:dyDescent="0.25">
      <c r="A850" s="3">
        <f>TITRES_STAT!B853</f>
        <v>43241</v>
      </c>
      <c r="B850" s="6">
        <f>TITRES_STAT!D853</f>
        <v>8.0341000000000005</v>
      </c>
      <c r="C850" s="2">
        <f t="shared" si="117"/>
        <v>-0.24439999999999884</v>
      </c>
      <c r="D850" s="2">
        <f t="shared" si="118"/>
        <v>0</v>
      </c>
      <c r="E850" s="2">
        <f t="shared" si="119"/>
        <v>0.24439999999999884</v>
      </c>
      <c r="F850" s="2">
        <f t="shared" si="120"/>
        <v>3.2724635040642165E-2</v>
      </c>
      <c r="G850" s="2">
        <f t="shared" si="120"/>
        <v>3.6029094166400336E-2</v>
      </c>
      <c r="H850" s="2">
        <f t="shared" si="121"/>
        <v>0.90828359129717418</v>
      </c>
      <c r="I850" s="2">
        <f t="shared" si="122"/>
        <v>47.596887351515697</v>
      </c>
    </row>
    <row r="851" spans="1:9" ht="13.5" x14ac:dyDescent="0.25">
      <c r="A851" s="3">
        <f>TITRES_STAT!B854</f>
        <v>43242</v>
      </c>
      <c r="B851" s="6">
        <f>TITRES_STAT!D854</f>
        <v>8.0341000000000005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3.0387161109167726E-2</v>
      </c>
      <c r="G851" s="2">
        <f t="shared" si="120"/>
        <v>3.3455587440228883E-2</v>
      </c>
      <c r="H851" s="2">
        <f t="shared" si="121"/>
        <v>0.90828359129717429</v>
      </c>
      <c r="I851" s="2">
        <f t="shared" si="122"/>
        <v>47.596887351515697</v>
      </c>
    </row>
    <row r="852" spans="1:9" ht="13.5" x14ac:dyDescent="0.25">
      <c r="A852" s="3">
        <f>TITRES_STAT!B855</f>
        <v>43243</v>
      </c>
      <c r="B852" s="6">
        <f>TITRES_STAT!D855</f>
        <v>7.9630999999999998</v>
      </c>
      <c r="C852" s="2">
        <f t="shared" si="117"/>
        <v>-7.1000000000000618E-2</v>
      </c>
      <c r="D852" s="2">
        <f t="shared" si="118"/>
        <v>0</v>
      </c>
      <c r="E852" s="2">
        <f t="shared" si="119"/>
        <v>7.1000000000000618E-2</v>
      </c>
      <c r="F852" s="2">
        <f t="shared" si="120"/>
        <v>2.821664960137003E-2</v>
      </c>
      <c r="G852" s="2">
        <f t="shared" si="120"/>
        <v>3.6137331194498294E-2</v>
      </c>
      <c r="H852" s="2">
        <f t="shared" si="121"/>
        <v>0.78081719564464835</v>
      </c>
      <c r="I852" s="2">
        <f t="shared" si="122"/>
        <v>43.846004943926644</v>
      </c>
    </row>
    <row r="853" spans="1:9" ht="13.5" x14ac:dyDescent="0.25">
      <c r="A853" s="3">
        <f>TITRES_STAT!B856</f>
        <v>43244</v>
      </c>
      <c r="B853" s="6">
        <f>TITRES_STAT!D856</f>
        <v>7.9630999999999998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2.6201174629843598E-2</v>
      </c>
      <c r="G853" s="2">
        <f t="shared" si="120"/>
        <v>3.3556093252034132E-2</v>
      </c>
      <c r="H853" s="2">
        <f t="shared" si="121"/>
        <v>0.78081719564464835</v>
      </c>
      <c r="I853" s="2">
        <f t="shared" si="122"/>
        <v>43.846004943926644</v>
      </c>
    </row>
    <row r="854" spans="1:9" ht="13.5" x14ac:dyDescent="0.25">
      <c r="A854" s="3">
        <f>TITRES_STAT!B857</f>
        <v>43245</v>
      </c>
      <c r="B854" s="6">
        <f>TITRES_STAT!D857</f>
        <v>8.0419999999999998</v>
      </c>
      <c r="C854" s="2">
        <f t="shared" si="117"/>
        <v>7.889999999999997E-2</v>
      </c>
      <c r="D854" s="2">
        <f t="shared" si="118"/>
        <v>7.889999999999997E-2</v>
      </c>
      <c r="E854" s="2">
        <f t="shared" si="119"/>
        <v>0</v>
      </c>
      <c r="F854" s="2">
        <f t="shared" si="120"/>
        <v>2.9965376441997624E-2</v>
      </c>
      <c r="G854" s="2">
        <f t="shared" si="120"/>
        <v>3.1159229448317411E-2</v>
      </c>
      <c r="H854" s="2">
        <f t="shared" si="121"/>
        <v>0.96168541303949817</v>
      </c>
      <c r="I854" s="2">
        <f t="shared" si="122"/>
        <v>49.023426827109454</v>
      </c>
    </row>
    <row r="855" spans="1:9" ht="13.5" x14ac:dyDescent="0.25">
      <c r="A855" s="3">
        <f>TITRES_STAT!B858</f>
        <v>43248</v>
      </c>
      <c r="B855" s="6">
        <f>TITRES_STAT!D858</f>
        <v>8.1918000000000006</v>
      </c>
      <c r="C855" s="2">
        <f t="shared" si="117"/>
        <v>0.14980000000000082</v>
      </c>
      <c r="D855" s="2">
        <f t="shared" si="118"/>
        <v>0.14980000000000082</v>
      </c>
      <c r="E855" s="2">
        <f t="shared" si="119"/>
        <v>0</v>
      </c>
      <c r="F855" s="2">
        <f t="shared" si="120"/>
        <v>3.852499241042643E-2</v>
      </c>
      <c r="G855" s="2">
        <f t="shared" si="120"/>
        <v>2.8933570202009023E-2</v>
      </c>
      <c r="H855" s="2">
        <f t="shared" si="121"/>
        <v>1.3314980536951302</v>
      </c>
      <c r="I855" s="2">
        <f t="shared" si="122"/>
        <v>57.109121390209772</v>
      </c>
    </row>
    <row r="856" spans="1:9" ht="13.5" x14ac:dyDescent="0.25">
      <c r="A856" s="3">
        <f>TITRES_STAT!B859</f>
        <v>43249</v>
      </c>
      <c r="B856" s="6">
        <f>TITRES_STAT!D859</f>
        <v>8.1918000000000006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3.5773207238253113E-2</v>
      </c>
      <c r="G856" s="2">
        <f t="shared" si="120"/>
        <v>2.6866886616151237E-2</v>
      </c>
      <c r="H856" s="2">
        <f t="shared" si="121"/>
        <v>1.3314980536951302</v>
      </c>
      <c r="I856" s="2">
        <f t="shared" si="122"/>
        <v>57.109121390209772</v>
      </c>
    </row>
    <row r="857" spans="1:9" ht="13.5" x14ac:dyDescent="0.25">
      <c r="A857" s="3">
        <f>TITRES_STAT!B860</f>
        <v>43250</v>
      </c>
      <c r="B857" s="6">
        <f>TITRES_STAT!D860</f>
        <v>7.9630999999999998</v>
      </c>
      <c r="C857" s="2">
        <f t="shared" si="117"/>
        <v>-0.22870000000000079</v>
      </c>
      <c r="D857" s="2">
        <f t="shared" si="118"/>
        <v>0</v>
      </c>
      <c r="E857" s="2">
        <f t="shared" si="119"/>
        <v>0.22870000000000079</v>
      </c>
      <c r="F857" s="2">
        <f t="shared" si="120"/>
        <v>3.3217978149806461E-2</v>
      </c>
      <c r="G857" s="2">
        <f t="shared" si="120"/>
        <v>4.128353757214049E-2</v>
      </c>
      <c r="H857" s="2">
        <f t="shared" si="121"/>
        <v>0.80463012869863804</v>
      </c>
      <c r="I857" s="2">
        <f t="shared" si="122"/>
        <v>44.586983000160593</v>
      </c>
    </row>
    <row r="858" spans="1:9" ht="13.5" x14ac:dyDescent="0.25">
      <c r="A858" s="3">
        <f>TITRES_STAT!B861</f>
        <v>43251</v>
      </c>
      <c r="B858" s="6">
        <f>TITRES_STAT!D861</f>
        <v>8.1760000000000002</v>
      </c>
      <c r="C858" s="2">
        <f t="shared" si="117"/>
        <v>0.21290000000000031</v>
      </c>
      <c r="D858" s="2">
        <f t="shared" si="118"/>
        <v>0.21290000000000031</v>
      </c>
      <c r="E858" s="2">
        <f t="shared" si="119"/>
        <v>0</v>
      </c>
      <c r="F858" s="2">
        <f t="shared" si="120"/>
        <v>4.6052408281963164E-2</v>
      </c>
      <c r="G858" s="2">
        <f t="shared" si="120"/>
        <v>3.8334713459844738E-2</v>
      </c>
      <c r="H858" s="2">
        <f t="shared" si="121"/>
        <v>1.2013239209470716</v>
      </c>
      <c r="I858" s="2">
        <f t="shared" si="122"/>
        <v>54.572791832936076</v>
      </c>
    </row>
    <row r="859" spans="1:9" ht="13.5" x14ac:dyDescent="0.25">
      <c r="A859" s="3">
        <f>TITRES_STAT!B862</f>
        <v>43252</v>
      </c>
      <c r="B859" s="6">
        <f>TITRES_STAT!D862</f>
        <v>8.1207999999999991</v>
      </c>
      <c r="C859" s="2">
        <f t="shared" si="117"/>
        <v>-5.5200000000001026E-2</v>
      </c>
      <c r="D859" s="2">
        <f t="shared" si="118"/>
        <v>0</v>
      </c>
      <c r="E859" s="2">
        <f t="shared" si="119"/>
        <v>5.5200000000001026E-2</v>
      </c>
      <c r="F859" s="2">
        <f t="shared" si="120"/>
        <v>4.2762950547537218E-2</v>
      </c>
      <c r="G859" s="2">
        <f t="shared" si="120"/>
        <v>3.9539376784141614E-2</v>
      </c>
      <c r="H859" s="2">
        <f t="shared" si="121"/>
        <v>1.0815281884940713</v>
      </c>
      <c r="I859" s="2">
        <f t="shared" si="122"/>
        <v>51.958373394718592</v>
      </c>
    </row>
    <row r="860" spans="1:9" ht="13.5" x14ac:dyDescent="0.25">
      <c r="A860" s="3">
        <f>TITRES_STAT!B863</f>
        <v>43255</v>
      </c>
      <c r="B860" s="6">
        <f>TITRES_STAT!D863</f>
        <v>8.0577000000000005</v>
      </c>
      <c r="C860" s="2">
        <f t="shared" si="117"/>
        <v>-6.3099999999998602E-2</v>
      </c>
      <c r="D860" s="2">
        <f t="shared" si="118"/>
        <v>0</v>
      </c>
      <c r="E860" s="2">
        <f t="shared" si="119"/>
        <v>6.3099999999998602E-2</v>
      </c>
      <c r="F860" s="2">
        <f t="shared" si="120"/>
        <v>3.9708454079855994E-2</v>
      </c>
      <c r="G860" s="2">
        <f t="shared" si="120"/>
        <v>4.1222278442417111E-2</v>
      </c>
      <c r="H860" s="2">
        <f t="shared" si="121"/>
        <v>0.96327654802788842</v>
      </c>
      <c r="I860" s="2">
        <f t="shared" si="122"/>
        <v>49.064740726185512</v>
      </c>
    </row>
    <row r="861" spans="1:9" ht="13.5" x14ac:dyDescent="0.25">
      <c r="A861" s="3">
        <f>TITRES_STAT!B864</f>
        <v>43256</v>
      </c>
      <c r="B861" s="6">
        <f>TITRES_STAT!D864</f>
        <v>7.9316000000000004</v>
      </c>
      <c r="C861" s="2">
        <f t="shared" si="117"/>
        <v>-0.1261000000000001</v>
      </c>
      <c r="D861" s="2">
        <f t="shared" si="118"/>
        <v>0</v>
      </c>
      <c r="E861" s="2">
        <f t="shared" si="119"/>
        <v>0.1261000000000001</v>
      </c>
      <c r="F861" s="2">
        <f t="shared" ref="F861:G876" si="123">((F860*13)+D861)/14</f>
        <v>3.6872135931294854E-2</v>
      </c>
      <c r="G861" s="2">
        <f t="shared" si="123"/>
        <v>4.7284972839387325E-2</v>
      </c>
      <c r="H861" s="2">
        <f t="shared" si="121"/>
        <v>0.77978549457008861</v>
      </c>
      <c r="I861" s="2">
        <f t="shared" si="122"/>
        <v>43.8134537532259</v>
      </c>
    </row>
    <row r="862" spans="1:9" ht="13.5" x14ac:dyDescent="0.25">
      <c r="A862" s="3">
        <f>TITRES_STAT!B865</f>
        <v>43257</v>
      </c>
      <c r="B862" s="6">
        <f>TITRES_STAT!D865</f>
        <v>7.8842999999999996</v>
      </c>
      <c r="C862" s="2">
        <f t="shared" si="117"/>
        <v>-4.7300000000000786E-2</v>
      </c>
      <c r="D862" s="2">
        <f t="shared" si="118"/>
        <v>0</v>
      </c>
      <c r="E862" s="2">
        <f t="shared" si="119"/>
        <v>4.7300000000000786E-2</v>
      </c>
      <c r="F862" s="2">
        <f t="shared" si="123"/>
        <v>3.4238411936202369E-2</v>
      </c>
      <c r="G862" s="2">
        <f t="shared" si="123"/>
        <v>4.7286046208002572E-2</v>
      </c>
      <c r="H862" s="2">
        <f t="shared" si="121"/>
        <v>0.72407009428519198</v>
      </c>
      <c r="I862" s="2">
        <f t="shared" si="122"/>
        <v>41.997717881963204</v>
      </c>
    </row>
    <row r="863" spans="1:9" ht="13.5" x14ac:dyDescent="0.25">
      <c r="A863" s="3">
        <f>TITRES_STAT!B866</f>
        <v>43258</v>
      </c>
      <c r="B863" s="6">
        <f>TITRES_STAT!D866</f>
        <v>7.8842999999999996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3.1792811083616486E-2</v>
      </c>
      <c r="G863" s="2">
        <f t="shared" si="123"/>
        <v>4.3908471478859526E-2</v>
      </c>
      <c r="H863" s="2">
        <f t="shared" si="121"/>
        <v>0.72407009428519209</v>
      </c>
      <c r="I863" s="2">
        <f t="shared" si="122"/>
        <v>41.997717881963212</v>
      </c>
    </row>
    <row r="864" spans="1:9" ht="13.5" x14ac:dyDescent="0.25">
      <c r="A864" s="3">
        <f>TITRES_STAT!B867</f>
        <v>43259</v>
      </c>
      <c r="B864" s="6">
        <f>TITRES_STAT!D867</f>
        <v>7.8842999999999996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2.9521896006215308E-2</v>
      </c>
      <c r="G864" s="2">
        <f t="shared" si="123"/>
        <v>4.0772152087512413E-2</v>
      </c>
      <c r="H864" s="2">
        <f t="shared" si="121"/>
        <v>0.7240700942851922</v>
      </c>
      <c r="I864" s="2">
        <f t="shared" si="122"/>
        <v>41.997717881963219</v>
      </c>
    </row>
    <row r="865" spans="1:9" ht="13.5" x14ac:dyDescent="0.25">
      <c r="A865" s="3">
        <f>TITRES_STAT!B868</f>
        <v>43262</v>
      </c>
      <c r="B865" s="6">
        <f>TITRES_STAT!D868</f>
        <v>8.0577000000000005</v>
      </c>
      <c r="C865" s="2">
        <f t="shared" si="117"/>
        <v>0.17340000000000089</v>
      </c>
      <c r="D865" s="2">
        <f t="shared" si="118"/>
        <v>0.17340000000000089</v>
      </c>
      <c r="E865" s="2">
        <f t="shared" si="119"/>
        <v>0</v>
      </c>
      <c r="F865" s="2">
        <f t="shared" si="123"/>
        <v>3.9798903434342843E-2</v>
      </c>
      <c r="G865" s="2">
        <f t="shared" si="123"/>
        <v>3.7859855509832951E-2</v>
      </c>
      <c r="H865" s="2">
        <f t="shared" si="121"/>
        <v>1.0512164639404469</v>
      </c>
      <c r="I865" s="2">
        <f t="shared" si="122"/>
        <v>51.248441225994718</v>
      </c>
    </row>
    <row r="866" spans="1:9" ht="13.5" x14ac:dyDescent="0.25">
      <c r="A866" s="3">
        <f>TITRES_STAT!B869</f>
        <v>43263</v>
      </c>
      <c r="B866" s="6">
        <f>TITRES_STAT!D869</f>
        <v>7.9630999999999998</v>
      </c>
      <c r="C866" s="2">
        <f t="shared" si="117"/>
        <v>-9.4600000000000684E-2</v>
      </c>
      <c r="D866" s="2">
        <f t="shared" si="118"/>
        <v>0</v>
      </c>
      <c r="E866" s="2">
        <f t="shared" si="119"/>
        <v>9.4600000000000684E-2</v>
      </c>
      <c r="F866" s="2">
        <f t="shared" si="123"/>
        <v>3.6956124617604065E-2</v>
      </c>
      <c r="G866" s="2">
        <f t="shared" si="123"/>
        <v>4.1912722973416361E-2</v>
      </c>
      <c r="H866" s="2">
        <f t="shared" si="121"/>
        <v>0.88174000627551508</v>
      </c>
      <c r="I866" s="2">
        <f t="shared" si="122"/>
        <v>46.857695714336373</v>
      </c>
    </row>
    <row r="867" spans="1:9" ht="13.5" x14ac:dyDescent="0.25">
      <c r="A867" s="3">
        <f>TITRES_STAT!B870</f>
        <v>43264</v>
      </c>
      <c r="B867" s="6">
        <f>TITRES_STAT!D870</f>
        <v>7.8842999999999996</v>
      </c>
      <c r="C867" s="2">
        <f t="shared" si="117"/>
        <v>-7.8800000000000203E-2</v>
      </c>
      <c r="D867" s="2">
        <f t="shared" si="118"/>
        <v>0</v>
      </c>
      <c r="E867" s="2">
        <f t="shared" si="119"/>
        <v>7.8800000000000203E-2</v>
      </c>
      <c r="F867" s="2">
        <f t="shared" si="123"/>
        <v>3.4316401430632346E-2</v>
      </c>
      <c r="G867" s="2">
        <f t="shared" si="123"/>
        <v>4.4547528475315214E-2</v>
      </c>
      <c r="H867" s="2">
        <f t="shared" si="121"/>
        <v>0.77033233055000649</v>
      </c>
      <c r="I867" s="2">
        <f t="shared" si="122"/>
        <v>43.513430628625521</v>
      </c>
    </row>
    <row r="868" spans="1:9" ht="13.5" x14ac:dyDescent="0.25">
      <c r="A868" s="3">
        <f>TITRES_STAT!B871</f>
        <v>43265</v>
      </c>
      <c r="B868" s="6">
        <f>TITRES_STAT!D871</f>
        <v>8.0419999999999998</v>
      </c>
      <c r="C868" s="2">
        <f t="shared" si="117"/>
        <v>0.15770000000000017</v>
      </c>
      <c r="D868" s="2">
        <f t="shared" si="118"/>
        <v>0.15770000000000017</v>
      </c>
      <c r="E868" s="2">
        <f t="shared" si="119"/>
        <v>0</v>
      </c>
      <c r="F868" s="2">
        <f t="shared" si="123"/>
        <v>4.312951561415862E-2</v>
      </c>
      <c r="G868" s="2">
        <f t="shared" si="123"/>
        <v>4.1365562155649842E-2</v>
      </c>
      <c r="H868" s="2">
        <f t="shared" si="121"/>
        <v>1.0426430433091032</v>
      </c>
      <c r="I868" s="2">
        <f t="shared" si="122"/>
        <v>51.043820246733389</v>
      </c>
    </row>
    <row r="869" spans="1:9" ht="13.5" x14ac:dyDescent="0.25">
      <c r="A869" s="3">
        <f>TITRES_STAT!B872</f>
        <v>43269</v>
      </c>
      <c r="B869" s="6">
        <f>TITRES_STAT!D872</f>
        <v>8.0498999999999992</v>
      </c>
      <c r="C869" s="2">
        <f t="shared" si="117"/>
        <v>7.899999999999352E-3</v>
      </c>
      <c r="D869" s="2">
        <f t="shared" si="118"/>
        <v>7.899999999999352E-3</v>
      </c>
      <c r="E869" s="2">
        <f t="shared" si="119"/>
        <v>0</v>
      </c>
      <c r="F869" s="2">
        <f t="shared" si="123"/>
        <v>4.0613121641718673E-2</v>
      </c>
      <c r="G869" s="2">
        <f t="shared" si="123"/>
        <v>3.8410879144531999E-2</v>
      </c>
      <c r="H869" s="2">
        <f t="shared" si="121"/>
        <v>1.057333821725353</v>
      </c>
      <c r="I869" s="2">
        <f t="shared" si="122"/>
        <v>51.39340103973187</v>
      </c>
    </row>
    <row r="870" spans="1:9" ht="13.5" x14ac:dyDescent="0.25">
      <c r="A870" s="3">
        <f>TITRES_STAT!B873</f>
        <v>43270</v>
      </c>
      <c r="B870" s="6">
        <f>TITRES_STAT!D873</f>
        <v>8.1207999999999991</v>
      </c>
      <c r="C870" s="2">
        <f t="shared" si="117"/>
        <v>7.0899999999999963E-2</v>
      </c>
      <c r="D870" s="2">
        <f t="shared" si="118"/>
        <v>7.0899999999999963E-2</v>
      </c>
      <c r="E870" s="2">
        <f t="shared" si="119"/>
        <v>0</v>
      </c>
      <c r="F870" s="2">
        <f t="shared" si="123"/>
        <v>4.2776470095881626E-2</v>
      </c>
      <c r="G870" s="2">
        <f t="shared" si="123"/>
        <v>3.5667244919922569E-2</v>
      </c>
      <c r="H870" s="2">
        <f t="shared" si="121"/>
        <v>1.1993208388234122</v>
      </c>
      <c r="I870" s="2">
        <f t="shared" si="122"/>
        <v>54.531417956509806</v>
      </c>
    </row>
    <row r="871" spans="1:9" ht="13.5" x14ac:dyDescent="0.25">
      <c r="A871" s="3">
        <f>TITRES_STAT!B874</f>
        <v>43271</v>
      </c>
      <c r="B871" s="6">
        <f>TITRES_STAT!D874</f>
        <v>8.1365999999999996</v>
      </c>
      <c r="C871" s="2">
        <f t="shared" si="117"/>
        <v>1.580000000000048E-2</v>
      </c>
      <c r="D871" s="2">
        <f t="shared" si="118"/>
        <v>1.580000000000048E-2</v>
      </c>
      <c r="E871" s="2">
        <f t="shared" si="119"/>
        <v>0</v>
      </c>
      <c r="F871" s="2">
        <f t="shared" si="123"/>
        <v>4.0849579374747258E-2</v>
      </c>
      <c r="G871" s="2">
        <f t="shared" si="123"/>
        <v>3.3119584568499526E-2</v>
      </c>
      <c r="H871" s="2">
        <f t="shared" si="121"/>
        <v>1.2333964905344807</v>
      </c>
      <c r="I871" s="2">
        <f t="shared" si="122"/>
        <v>55.225146800482023</v>
      </c>
    </row>
    <row r="872" spans="1:9" ht="13.5" x14ac:dyDescent="0.25">
      <c r="A872" s="3">
        <f>TITRES_STAT!B875</f>
        <v>43272</v>
      </c>
      <c r="B872" s="6">
        <f>TITRES_STAT!D875</f>
        <v>8.1207999999999991</v>
      </c>
      <c r="C872" s="2">
        <f t="shared" si="117"/>
        <v>-1.580000000000048E-2</v>
      </c>
      <c r="D872" s="2">
        <f t="shared" si="118"/>
        <v>0</v>
      </c>
      <c r="E872" s="2">
        <f t="shared" si="119"/>
        <v>1.580000000000048E-2</v>
      </c>
      <c r="F872" s="2">
        <f t="shared" si="123"/>
        <v>3.7931752276551024E-2</v>
      </c>
      <c r="G872" s="2">
        <f t="shared" si="123"/>
        <v>3.1882471385035312E-2</v>
      </c>
      <c r="H872" s="2">
        <f t="shared" si="121"/>
        <v>1.1897368876603169</v>
      </c>
      <c r="I872" s="2">
        <f t="shared" si="122"/>
        <v>54.332412919778825</v>
      </c>
    </row>
    <row r="873" spans="1:9" ht="13.5" x14ac:dyDescent="0.25">
      <c r="A873" s="3">
        <f>TITRES_STAT!B876</f>
        <v>43273</v>
      </c>
      <c r="B873" s="6">
        <f>TITRES_STAT!D876</f>
        <v>8.2233000000000001</v>
      </c>
      <c r="C873" s="2">
        <f t="shared" si="117"/>
        <v>0.10250000000000092</v>
      </c>
      <c r="D873" s="2">
        <f t="shared" si="118"/>
        <v>0.10250000000000092</v>
      </c>
      <c r="E873" s="2">
        <f t="shared" si="119"/>
        <v>0</v>
      </c>
      <c r="F873" s="2">
        <f t="shared" si="123"/>
        <v>4.254376997108316E-2</v>
      </c>
      <c r="G873" s="2">
        <f t="shared" si="123"/>
        <v>2.9605152000389934E-2</v>
      </c>
      <c r="H873" s="2">
        <f t="shared" si="121"/>
        <v>1.4370394034971619</v>
      </c>
      <c r="I873" s="2">
        <f t="shared" si="122"/>
        <v>58.96660519460638</v>
      </c>
    </row>
    <row r="874" spans="1:9" ht="13.5" x14ac:dyDescent="0.25">
      <c r="A874" s="3">
        <f>TITRES_STAT!B877</f>
        <v>43276</v>
      </c>
      <c r="B874" s="6">
        <f>TITRES_STAT!D877</f>
        <v>8.4361999999999995</v>
      </c>
      <c r="C874" s="2">
        <f t="shared" si="117"/>
        <v>0.21289999999999942</v>
      </c>
      <c r="D874" s="2">
        <f t="shared" si="118"/>
        <v>0.21289999999999942</v>
      </c>
      <c r="E874" s="2">
        <f t="shared" si="119"/>
        <v>0</v>
      </c>
      <c r="F874" s="2">
        <f t="shared" si="123"/>
        <v>5.4712072116005754E-2</v>
      </c>
      <c r="G874" s="2">
        <f t="shared" si="123"/>
        <v>2.7490498286076366E-2</v>
      </c>
      <c r="H874" s="2">
        <f t="shared" si="121"/>
        <v>1.9902175488654861</v>
      </c>
      <c r="I874" s="2">
        <f t="shared" si="122"/>
        <v>66.557617174730026</v>
      </c>
    </row>
    <row r="875" spans="1:9" ht="13.5" x14ac:dyDescent="0.25">
      <c r="A875" s="3">
        <f>TITRES_STAT!B878</f>
        <v>43277</v>
      </c>
      <c r="B875" s="6">
        <f>TITRES_STAT!D878</f>
        <v>8.7982999999999993</v>
      </c>
      <c r="C875" s="2">
        <f t="shared" si="117"/>
        <v>0.36209999999999987</v>
      </c>
      <c r="D875" s="2">
        <f t="shared" si="118"/>
        <v>0.36209999999999987</v>
      </c>
      <c r="E875" s="2">
        <f t="shared" si="119"/>
        <v>0</v>
      </c>
      <c r="F875" s="2">
        <f t="shared" si="123"/>
        <v>7.6668352679148191E-2</v>
      </c>
      <c r="G875" s="2">
        <f t="shared" si="123"/>
        <v>2.5526891265642341E-2</v>
      </c>
      <c r="H875" s="2">
        <f t="shared" si="121"/>
        <v>3.0034347653738465</v>
      </c>
      <c r="I875" s="2">
        <f t="shared" si="122"/>
        <v>75.021448865631299</v>
      </c>
    </row>
    <row r="876" spans="1:9" ht="13.5" x14ac:dyDescent="0.25">
      <c r="A876" s="3">
        <f>TITRES_STAT!B879</f>
        <v>43278</v>
      </c>
      <c r="B876" s="6">
        <f>TITRES_STAT!D879</f>
        <v>9.0589999999999993</v>
      </c>
      <c r="C876" s="2">
        <f t="shared" si="117"/>
        <v>0.26069999999999993</v>
      </c>
      <c r="D876" s="2">
        <f t="shared" si="118"/>
        <v>0.26069999999999993</v>
      </c>
      <c r="E876" s="2">
        <f t="shared" si="119"/>
        <v>0</v>
      </c>
      <c r="F876" s="2">
        <f t="shared" si="123"/>
        <v>8.9813470344923305E-2</v>
      </c>
      <c r="G876" s="2">
        <f t="shared" si="123"/>
        <v>2.3703541889525032E-2</v>
      </c>
      <c r="H876" s="2">
        <f t="shared" si="121"/>
        <v>3.7890316461361113</v>
      </c>
      <c r="I876" s="2">
        <f t="shared" si="122"/>
        <v>79.118951932447132</v>
      </c>
    </row>
    <row r="877" spans="1:9" ht="13.5" x14ac:dyDescent="0.25">
      <c r="A877" s="3">
        <f>TITRES_STAT!B880</f>
        <v>43279</v>
      </c>
      <c r="B877" s="6">
        <f>TITRES_STAT!D880</f>
        <v>9.4501000000000008</v>
      </c>
      <c r="C877" s="2">
        <f t="shared" si="117"/>
        <v>0.39110000000000156</v>
      </c>
      <c r="D877" s="2">
        <f t="shared" si="118"/>
        <v>0.39110000000000156</v>
      </c>
      <c r="E877" s="2">
        <f t="shared" si="119"/>
        <v>0</v>
      </c>
      <c r="F877" s="2">
        <f t="shared" ref="F877:G892" si="124">((F876*13)+D877)/14</f>
        <v>0.11133393674885747</v>
      </c>
      <c r="G877" s="2">
        <f t="shared" si="124"/>
        <v>2.2010431754558961E-2</v>
      </c>
      <c r="H877" s="2">
        <f t="shared" si="121"/>
        <v>5.0582350219366861</v>
      </c>
      <c r="I877" s="2">
        <f t="shared" si="122"/>
        <v>83.493542320840476</v>
      </c>
    </row>
    <row r="878" spans="1:9" ht="13.5" x14ac:dyDescent="0.25">
      <c r="A878" s="3">
        <f>TITRES_STAT!B881</f>
        <v>43280</v>
      </c>
      <c r="B878" s="6">
        <f>TITRES_STAT!D881</f>
        <v>9.2463999999999995</v>
      </c>
      <c r="C878" s="2">
        <f t="shared" si="117"/>
        <v>-0.20370000000000132</v>
      </c>
      <c r="D878" s="2">
        <f t="shared" si="118"/>
        <v>0</v>
      </c>
      <c r="E878" s="2">
        <f t="shared" si="119"/>
        <v>0.20370000000000132</v>
      </c>
      <c r="F878" s="2">
        <f t="shared" si="124"/>
        <v>0.10338151269536765</v>
      </c>
      <c r="G878" s="2">
        <f t="shared" si="124"/>
        <v>3.4988258057804845E-2</v>
      </c>
      <c r="H878" s="2">
        <f t="shared" si="121"/>
        <v>2.9547487767058551</v>
      </c>
      <c r="I878" s="2">
        <f t="shared" si="122"/>
        <v>74.713943755664815</v>
      </c>
    </row>
    <row r="879" spans="1:9" ht="13.5" x14ac:dyDescent="0.25">
      <c r="A879" s="3">
        <f>TITRES_STAT!B882</f>
        <v>43283</v>
      </c>
      <c r="B879" s="6">
        <f>TITRES_STAT!D882</f>
        <v>9.4501000000000008</v>
      </c>
      <c r="C879" s="2">
        <f t="shared" si="117"/>
        <v>0.20370000000000132</v>
      </c>
      <c r="D879" s="2">
        <f t="shared" si="118"/>
        <v>0.20370000000000132</v>
      </c>
      <c r="E879" s="2">
        <f t="shared" si="119"/>
        <v>0</v>
      </c>
      <c r="F879" s="2">
        <f t="shared" si="124"/>
        <v>0.1105471189314129</v>
      </c>
      <c r="G879" s="2">
        <f t="shared" si="124"/>
        <v>3.2489096767961641E-2</v>
      </c>
      <c r="H879" s="2">
        <f t="shared" si="121"/>
        <v>3.4025913284368787</v>
      </c>
      <c r="I879" s="2">
        <f t="shared" si="122"/>
        <v>77.286104355385504</v>
      </c>
    </row>
    <row r="880" spans="1:9" ht="13.5" x14ac:dyDescent="0.25">
      <c r="A880" s="3">
        <f>TITRES_STAT!B883</f>
        <v>43284</v>
      </c>
      <c r="B880" s="6">
        <f>TITRES_STAT!D883</f>
        <v>9.0753000000000004</v>
      </c>
      <c r="C880" s="2">
        <f t="shared" si="117"/>
        <v>-0.37480000000000047</v>
      </c>
      <c r="D880" s="2">
        <f t="shared" si="118"/>
        <v>0</v>
      </c>
      <c r="E880" s="2">
        <f t="shared" si="119"/>
        <v>0.37480000000000047</v>
      </c>
      <c r="F880" s="2">
        <f t="shared" si="124"/>
        <v>0.10265089615059771</v>
      </c>
      <c r="G880" s="2">
        <f t="shared" si="124"/>
        <v>5.6939875570250133E-2</v>
      </c>
      <c r="H880" s="2">
        <f t="shared" si="121"/>
        <v>1.8027945288350895</v>
      </c>
      <c r="I880" s="2">
        <f t="shared" si="122"/>
        <v>64.321323246780253</v>
      </c>
    </row>
    <row r="881" spans="1:9" ht="13.5" x14ac:dyDescent="0.25">
      <c r="A881" s="3">
        <f>TITRES_STAT!B884</f>
        <v>43285</v>
      </c>
      <c r="B881" s="6">
        <f>TITRES_STAT!D884</f>
        <v>9.0753000000000004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9.5318689282697863E-2</v>
      </c>
      <c r="G881" s="2">
        <f t="shared" si="124"/>
        <v>5.2872741600946557E-2</v>
      </c>
      <c r="H881" s="2">
        <f t="shared" si="121"/>
        <v>1.8027945288350891</v>
      </c>
      <c r="I881" s="2">
        <f t="shared" si="122"/>
        <v>64.321323246780253</v>
      </c>
    </row>
    <row r="882" spans="1:9" ht="13.5" x14ac:dyDescent="0.25">
      <c r="A882" s="3">
        <f>TITRES_STAT!B885</f>
        <v>43286</v>
      </c>
      <c r="B882" s="6">
        <f>TITRES_STAT!D885</f>
        <v>8.9612999999999996</v>
      </c>
      <c r="C882" s="2">
        <f t="shared" si="117"/>
        <v>-0.11400000000000077</v>
      </c>
      <c r="D882" s="2">
        <f t="shared" si="118"/>
        <v>0</v>
      </c>
      <c r="E882" s="2">
        <f t="shared" si="119"/>
        <v>0.11400000000000077</v>
      </c>
      <c r="F882" s="2">
        <f t="shared" si="124"/>
        <v>8.8510211476790862E-2</v>
      </c>
      <c r="G882" s="2">
        <f t="shared" si="124"/>
        <v>5.7238974343736142E-2</v>
      </c>
      <c r="H882" s="2">
        <f t="shared" si="121"/>
        <v>1.5463276987680132</v>
      </c>
      <c r="I882" s="2">
        <f t="shared" si="122"/>
        <v>60.727757056413871</v>
      </c>
    </row>
    <row r="883" spans="1:9" ht="13.5" x14ac:dyDescent="0.25">
      <c r="A883" s="3">
        <f>TITRES_STAT!B886</f>
        <v>43287</v>
      </c>
      <c r="B883" s="6">
        <f>TITRES_STAT!D886</f>
        <v>9.1242000000000001</v>
      </c>
      <c r="C883" s="2">
        <f t="shared" si="117"/>
        <v>0.16290000000000049</v>
      </c>
      <c r="D883" s="2">
        <f t="shared" si="118"/>
        <v>0.16290000000000049</v>
      </c>
      <c r="E883" s="2">
        <f t="shared" si="119"/>
        <v>0</v>
      </c>
      <c r="F883" s="2">
        <f t="shared" si="124"/>
        <v>9.3823767799877264E-2</v>
      </c>
      <c r="G883" s="2">
        <f t="shared" si="124"/>
        <v>5.3150476176326414E-2</v>
      </c>
      <c r="H883" s="2">
        <f t="shared" si="121"/>
        <v>1.7652479253171209</v>
      </c>
      <c r="I883" s="2">
        <f t="shared" si="122"/>
        <v>63.836877306930113</v>
      </c>
    </row>
    <row r="884" spans="1:9" ht="13.5" x14ac:dyDescent="0.25">
      <c r="A884" s="3">
        <f>TITRES_STAT!B887</f>
        <v>43290</v>
      </c>
      <c r="B884" s="6">
        <f>TITRES_STAT!D887</f>
        <v>9.1242000000000001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8.7122070099886026E-2</v>
      </c>
      <c r="G884" s="2">
        <f t="shared" si="124"/>
        <v>4.9354013592303105E-2</v>
      </c>
      <c r="H884" s="2">
        <f t="shared" si="121"/>
        <v>1.7652479253171207</v>
      </c>
      <c r="I884" s="2">
        <f t="shared" si="122"/>
        <v>63.836877306930113</v>
      </c>
    </row>
    <row r="885" spans="1:9" ht="13.5" x14ac:dyDescent="0.25">
      <c r="A885" s="3">
        <f>TITRES_STAT!B888</f>
        <v>43291</v>
      </c>
      <c r="B885" s="6">
        <f>TITRES_STAT!D888</f>
        <v>9.1242000000000001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8.0899065092751313E-2</v>
      </c>
      <c r="G885" s="2">
        <f t="shared" si="124"/>
        <v>4.5828726907138594E-2</v>
      </c>
      <c r="H885" s="2">
        <f t="shared" si="121"/>
        <v>1.7652479253171207</v>
      </c>
      <c r="I885" s="2">
        <f t="shared" si="122"/>
        <v>63.836877306930113</v>
      </c>
    </row>
    <row r="886" spans="1:9" ht="13.5" x14ac:dyDescent="0.25">
      <c r="A886" s="3">
        <f>TITRES_STAT!B889</f>
        <v>43292</v>
      </c>
      <c r="B886" s="6">
        <f>TITRES_STAT!D889</f>
        <v>9.1160999999999994</v>
      </c>
      <c r="C886" s="2">
        <f t="shared" si="117"/>
        <v>-8.1000000000006622E-3</v>
      </c>
      <c r="D886" s="2">
        <f t="shared" si="118"/>
        <v>0</v>
      </c>
      <c r="E886" s="2">
        <f t="shared" si="119"/>
        <v>8.1000000000006622E-3</v>
      </c>
      <c r="F886" s="2">
        <f t="shared" si="124"/>
        <v>7.5120560443269077E-2</v>
      </c>
      <c r="G886" s="2">
        <f t="shared" si="124"/>
        <v>4.3133817842343027E-2</v>
      </c>
      <c r="H886" s="2">
        <f t="shared" si="121"/>
        <v>1.7415699374870948</v>
      </c>
      <c r="I886" s="2">
        <f t="shared" si="122"/>
        <v>63.524548970047668</v>
      </c>
    </row>
    <row r="887" spans="1:9" ht="13.5" x14ac:dyDescent="0.25">
      <c r="A887" s="3">
        <f>TITRES_STAT!B890</f>
        <v>43293</v>
      </c>
      <c r="B887" s="6">
        <f>TITRES_STAT!D890</f>
        <v>9.1160999999999994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6.9754806125892715E-2</v>
      </c>
      <c r="G887" s="2">
        <f t="shared" si="124"/>
        <v>4.005283085360424E-2</v>
      </c>
      <c r="H887" s="2">
        <f t="shared" si="121"/>
        <v>1.7415699374870948</v>
      </c>
      <c r="I887" s="2">
        <f t="shared" si="122"/>
        <v>63.524548970047668</v>
      </c>
    </row>
    <row r="888" spans="1:9" ht="13.5" x14ac:dyDescent="0.25">
      <c r="A888" s="3">
        <f>TITRES_STAT!B891</f>
        <v>43294</v>
      </c>
      <c r="B888" s="6">
        <f>TITRES_STAT!D891</f>
        <v>9.1079000000000008</v>
      </c>
      <c r="C888" s="2">
        <f t="shared" si="117"/>
        <v>-8.1999999999986528E-3</v>
      </c>
      <c r="D888" s="2">
        <f t="shared" si="118"/>
        <v>0</v>
      </c>
      <c r="E888" s="2">
        <f t="shared" si="119"/>
        <v>8.1999999999986528E-3</v>
      </c>
      <c r="F888" s="2">
        <f t="shared" si="124"/>
        <v>6.477231997404323E-2</v>
      </c>
      <c r="G888" s="2">
        <f t="shared" si="124"/>
        <v>3.7777628649775276E-2</v>
      </c>
      <c r="H888" s="2">
        <f t="shared" si="121"/>
        <v>1.7145681793457022</v>
      </c>
      <c r="I888" s="2">
        <f t="shared" si="122"/>
        <v>63.16172835117252</v>
      </c>
    </row>
    <row r="889" spans="1:9" ht="13.5" x14ac:dyDescent="0.25">
      <c r="A889" s="3">
        <f>TITRES_STAT!B892</f>
        <v>43297</v>
      </c>
      <c r="B889" s="6">
        <f>TITRES_STAT!D892</f>
        <v>9.0427</v>
      </c>
      <c r="C889" s="2">
        <f t="shared" si="117"/>
        <v>-6.5200000000000813E-2</v>
      </c>
      <c r="D889" s="2">
        <f t="shared" si="118"/>
        <v>0</v>
      </c>
      <c r="E889" s="2">
        <f t="shared" si="119"/>
        <v>6.5200000000000813E-2</v>
      </c>
      <c r="F889" s="2">
        <f t="shared" si="124"/>
        <v>6.0145725690182998E-2</v>
      </c>
      <c r="G889" s="2">
        <f t="shared" si="124"/>
        <v>3.9736369460505676E-2</v>
      </c>
      <c r="H889" s="2">
        <f t="shared" si="121"/>
        <v>1.5136190474059881</v>
      </c>
      <c r="I889" s="2">
        <f t="shared" si="122"/>
        <v>60.216724128026364</v>
      </c>
    </row>
    <row r="890" spans="1:9" ht="13.5" x14ac:dyDescent="0.25">
      <c r="A890" s="3">
        <f>TITRES_STAT!B893</f>
        <v>43298</v>
      </c>
      <c r="B890" s="6">
        <f>TITRES_STAT!D893</f>
        <v>8.9612999999999996</v>
      </c>
      <c r="C890" s="2">
        <f t="shared" si="117"/>
        <v>-8.1400000000000361E-2</v>
      </c>
      <c r="D890" s="2">
        <f t="shared" si="118"/>
        <v>0</v>
      </c>
      <c r="E890" s="2">
        <f t="shared" si="119"/>
        <v>8.1400000000000361E-2</v>
      </c>
      <c r="F890" s="2">
        <f t="shared" si="124"/>
        <v>5.5849602426598498E-2</v>
      </c>
      <c r="G890" s="2">
        <f t="shared" si="124"/>
        <v>4.2712343070469581E-2</v>
      </c>
      <c r="H890" s="2">
        <f t="shared" si="121"/>
        <v>1.3075752443375495</v>
      </c>
      <c r="I890" s="2">
        <f t="shared" si="122"/>
        <v>56.664468365490869</v>
      </c>
    </row>
    <row r="891" spans="1:9" ht="13.5" x14ac:dyDescent="0.25">
      <c r="A891" s="3">
        <f>TITRES_STAT!B894</f>
        <v>43299</v>
      </c>
      <c r="B891" s="6">
        <f>TITRES_STAT!D894</f>
        <v>8.9612999999999996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5.1860345110412889E-2</v>
      </c>
      <c r="G891" s="2">
        <f t="shared" si="124"/>
        <v>3.9661461422578891E-2</v>
      </c>
      <c r="H891" s="2">
        <f t="shared" si="121"/>
        <v>1.3075752443375497</v>
      </c>
      <c r="I891" s="2">
        <f t="shared" si="122"/>
        <v>56.664468365490876</v>
      </c>
    </row>
    <row r="892" spans="1:9" ht="13.5" x14ac:dyDescent="0.25">
      <c r="A892" s="3">
        <f>TITRES_STAT!B895</f>
        <v>43300</v>
      </c>
      <c r="B892" s="6">
        <f>TITRES_STAT!D895</f>
        <v>8.9612999999999996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4.8156034745383394E-2</v>
      </c>
      <c r="G892" s="2">
        <f t="shared" si="124"/>
        <v>3.682849989239468E-2</v>
      </c>
      <c r="H892" s="2">
        <f t="shared" si="121"/>
        <v>1.3075752443375497</v>
      </c>
      <c r="I892" s="2">
        <f t="shared" si="122"/>
        <v>56.664468365490876</v>
      </c>
    </row>
    <row r="893" spans="1:9" ht="13.5" x14ac:dyDescent="0.25">
      <c r="A893" s="3">
        <f>TITRES_STAT!B896</f>
        <v>43301</v>
      </c>
      <c r="B893" s="6">
        <f>TITRES_STAT!D896</f>
        <v>8.9612999999999996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4.471631797785601E-2</v>
      </c>
      <c r="G893" s="2">
        <f t="shared" si="125"/>
        <v>3.4197892757223632E-2</v>
      </c>
      <c r="H893" s="2">
        <f t="shared" si="121"/>
        <v>1.3075752443375497</v>
      </c>
      <c r="I893" s="2">
        <f t="shared" si="122"/>
        <v>56.664468365490876</v>
      </c>
    </row>
    <row r="894" spans="1:9" ht="13.5" x14ac:dyDescent="0.25">
      <c r="A894" s="3">
        <f>TITRES_STAT!B897</f>
        <v>43304</v>
      </c>
      <c r="B894" s="6">
        <f>TITRES_STAT!D897</f>
        <v>8.9612999999999996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4.1522295265152005E-2</v>
      </c>
      <c r="G894" s="2">
        <f t="shared" si="125"/>
        <v>3.1755186131707656E-2</v>
      </c>
      <c r="H894" s="2">
        <f t="shared" si="121"/>
        <v>1.3075752443375497</v>
      </c>
      <c r="I894" s="2">
        <f t="shared" si="122"/>
        <v>56.664468365490876</v>
      </c>
    </row>
    <row r="895" spans="1:9" ht="13.5" x14ac:dyDescent="0.25">
      <c r="A895" s="3">
        <f>TITRES_STAT!B898</f>
        <v>43305</v>
      </c>
      <c r="B895" s="6">
        <f>TITRES_STAT!D898</f>
        <v>8.9612999999999996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3.855641703192686E-2</v>
      </c>
      <c r="G895" s="2">
        <f t="shared" si="125"/>
        <v>2.9486958550871394E-2</v>
      </c>
      <c r="H895" s="2">
        <f t="shared" si="121"/>
        <v>1.3075752443375495</v>
      </c>
      <c r="I895" s="2">
        <f t="shared" si="122"/>
        <v>56.664468365490869</v>
      </c>
    </row>
    <row r="896" spans="1:9" ht="13.5" x14ac:dyDescent="0.25">
      <c r="A896" s="3">
        <f>TITRES_STAT!B899</f>
        <v>43307</v>
      </c>
      <c r="B896" s="6">
        <f>TITRES_STAT!D899</f>
        <v>9.0427</v>
      </c>
      <c r="C896" s="2">
        <f t="shared" si="117"/>
        <v>8.1400000000000361E-2</v>
      </c>
      <c r="D896" s="2">
        <f t="shared" si="118"/>
        <v>8.1400000000000361E-2</v>
      </c>
      <c r="E896" s="2">
        <f t="shared" si="119"/>
        <v>0</v>
      </c>
      <c r="F896" s="2">
        <f t="shared" si="125"/>
        <v>4.1616672958217818E-2</v>
      </c>
      <c r="G896" s="2">
        <f t="shared" si="125"/>
        <v>2.7380747225809153E-2</v>
      </c>
      <c r="H896" s="2">
        <f t="shared" si="121"/>
        <v>1.5199246614785535</v>
      </c>
      <c r="I896" s="2">
        <f t="shared" si="122"/>
        <v>60.316273923314242</v>
      </c>
    </row>
    <row r="897" spans="1:9" ht="13.5" x14ac:dyDescent="0.25">
      <c r="A897" s="3">
        <f>TITRES_STAT!B900</f>
        <v>43308</v>
      </c>
      <c r="B897" s="6">
        <f>TITRES_STAT!D900</f>
        <v>9.0427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3.8644053461202262E-2</v>
      </c>
      <c r="G897" s="2">
        <f t="shared" si="125"/>
        <v>2.5424979566822787E-2</v>
      </c>
      <c r="H897" s="2">
        <f t="shared" si="121"/>
        <v>1.5199246614785533</v>
      </c>
      <c r="I897" s="2">
        <f t="shared" si="122"/>
        <v>60.316273923314242</v>
      </c>
    </row>
    <row r="898" spans="1:9" ht="13.5" x14ac:dyDescent="0.25">
      <c r="A898" s="3">
        <f>TITRES_STAT!B901</f>
        <v>43311</v>
      </c>
      <c r="B898" s="6">
        <f>TITRES_STAT!D901</f>
        <v>9.1242000000000001</v>
      </c>
      <c r="C898" s="2">
        <f t="shared" si="117"/>
        <v>8.1500000000000128E-2</v>
      </c>
      <c r="D898" s="2">
        <f t="shared" si="118"/>
        <v>8.1500000000000128E-2</v>
      </c>
      <c r="E898" s="2">
        <f t="shared" si="119"/>
        <v>0</v>
      </c>
      <c r="F898" s="2">
        <f t="shared" si="125"/>
        <v>4.1705192499687828E-2</v>
      </c>
      <c r="G898" s="2">
        <f t="shared" si="125"/>
        <v>2.3608909597764016E-2</v>
      </c>
      <c r="H898" s="2">
        <f t="shared" si="121"/>
        <v>1.7665022743633063</v>
      </c>
      <c r="I898" s="2">
        <f t="shared" si="122"/>
        <v>63.853273887868248</v>
      </c>
    </row>
    <row r="899" spans="1:9" ht="13.5" x14ac:dyDescent="0.25">
      <c r="A899" s="3">
        <f>TITRES_STAT!B902</f>
        <v>43312</v>
      </c>
      <c r="B899" s="6">
        <f>TITRES_STAT!D902</f>
        <v>9.2789999999999999</v>
      </c>
      <c r="C899" s="2">
        <f t="shared" ref="C899:C962" si="126">B899-B898</f>
        <v>0.15479999999999983</v>
      </c>
      <c r="D899" s="2">
        <f t="shared" ref="D899:D962" si="127">IF(C899&gt;0,C899,0)</f>
        <v>0.15479999999999983</v>
      </c>
      <c r="E899" s="2">
        <f t="shared" ref="E899:E962" si="128">IF(C899&lt;0,-C899,0)</f>
        <v>0</v>
      </c>
      <c r="F899" s="2">
        <f t="shared" si="125"/>
        <v>4.9783393035424402E-2</v>
      </c>
      <c r="G899" s="2">
        <f t="shared" si="125"/>
        <v>2.1922558912209445E-2</v>
      </c>
      <c r="H899" s="2">
        <f t="shared" si="121"/>
        <v>2.2708750942253495</v>
      </c>
      <c r="I899" s="2">
        <f t="shared" si="122"/>
        <v>69.427141936251985</v>
      </c>
    </row>
    <row r="900" spans="1:9" ht="13.5" x14ac:dyDescent="0.25">
      <c r="A900" s="3">
        <f>TITRES_STAT!B903</f>
        <v>43313</v>
      </c>
      <c r="B900" s="6">
        <f>TITRES_STAT!D903</f>
        <v>9.1974999999999998</v>
      </c>
      <c r="C900" s="2">
        <f t="shared" si="126"/>
        <v>-8.1500000000000128E-2</v>
      </c>
      <c r="D900" s="2">
        <f t="shared" si="127"/>
        <v>0</v>
      </c>
      <c r="E900" s="2">
        <f t="shared" si="128"/>
        <v>8.1500000000000128E-2</v>
      </c>
      <c r="F900" s="2">
        <f t="shared" si="125"/>
        <v>4.6227436390036944E-2</v>
      </c>
      <c r="G900" s="2">
        <f t="shared" si="125"/>
        <v>2.617809041848021E-2</v>
      </c>
      <c r="H900" s="2">
        <f t="shared" si="121"/>
        <v>1.7658826771185365</v>
      </c>
      <c r="I900" s="2">
        <f t="shared" si="122"/>
        <v>63.845176504674164</v>
      </c>
    </row>
    <row r="901" spans="1:9" ht="13.5" x14ac:dyDescent="0.25">
      <c r="A901" s="3">
        <f>TITRES_STAT!B904</f>
        <v>43314</v>
      </c>
      <c r="B901" s="6">
        <f>TITRES_STAT!D904</f>
        <v>9.2057000000000002</v>
      </c>
      <c r="C901" s="2">
        <f t="shared" si="126"/>
        <v>8.2000000000004292E-3</v>
      </c>
      <c r="D901" s="2">
        <f t="shared" si="127"/>
        <v>8.2000000000004292E-3</v>
      </c>
      <c r="E901" s="2">
        <f t="shared" si="128"/>
        <v>0</v>
      </c>
      <c r="F901" s="2">
        <f t="shared" si="125"/>
        <v>4.3511190933605767E-2</v>
      </c>
      <c r="G901" s="2">
        <f t="shared" si="125"/>
        <v>2.4308226817160192E-2</v>
      </c>
      <c r="H901" s="2">
        <f t="shared" si="121"/>
        <v>1.7899779881471816</v>
      </c>
      <c r="I901" s="2">
        <f t="shared" si="122"/>
        <v>64.157423311282173</v>
      </c>
    </row>
    <row r="902" spans="1:9" ht="13.5" x14ac:dyDescent="0.25">
      <c r="A902" s="3">
        <f>TITRES_STAT!B905</f>
        <v>43315</v>
      </c>
      <c r="B902" s="6">
        <f>TITRES_STAT!D905</f>
        <v>9.2789999999999999</v>
      </c>
      <c r="C902" s="2">
        <f t="shared" si="126"/>
        <v>7.3299999999999699E-2</v>
      </c>
      <c r="D902" s="2">
        <f t="shared" si="127"/>
        <v>7.3299999999999699E-2</v>
      </c>
      <c r="E902" s="2">
        <f t="shared" si="128"/>
        <v>0</v>
      </c>
      <c r="F902" s="2">
        <f t="shared" si="125"/>
        <v>4.563896300977676E-2</v>
      </c>
      <c r="G902" s="2">
        <f t="shared" si="125"/>
        <v>2.2571924901648749E-2</v>
      </c>
      <c r="H902" s="2">
        <f t="shared" si="121"/>
        <v>2.0219349128900874</v>
      </c>
      <c r="I902" s="2">
        <f t="shared" si="122"/>
        <v>66.908618854281343</v>
      </c>
    </row>
    <row r="903" spans="1:9" ht="13.5" x14ac:dyDescent="0.25">
      <c r="A903" s="3">
        <f>TITRES_STAT!B906</f>
        <v>43318</v>
      </c>
      <c r="B903" s="6">
        <f>TITRES_STAT!D906</f>
        <v>9.2789999999999999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4.2379037080506991E-2</v>
      </c>
      <c r="G903" s="2">
        <f t="shared" si="125"/>
        <v>2.095964455153098E-2</v>
      </c>
      <c r="H903" s="2">
        <f t="shared" si="121"/>
        <v>2.0219349128900874</v>
      </c>
      <c r="I903" s="2">
        <f t="shared" si="122"/>
        <v>66.908618854281343</v>
      </c>
    </row>
    <row r="904" spans="1:9" ht="13.5" x14ac:dyDescent="0.25">
      <c r="A904" s="3">
        <f>TITRES_STAT!B907</f>
        <v>43319</v>
      </c>
      <c r="B904" s="6">
        <f>TITRES_STAT!D907</f>
        <v>9.2789999999999999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3.9351963003327925E-2</v>
      </c>
      <c r="G904" s="2">
        <f t="shared" si="125"/>
        <v>1.9462527083564479E-2</v>
      </c>
      <c r="H904" s="2">
        <f t="shared" si="121"/>
        <v>2.0219349128900883</v>
      </c>
      <c r="I904" s="2">
        <f t="shared" si="122"/>
        <v>66.908618854281343</v>
      </c>
    </row>
    <row r="905" spans="1:9" ht="13.5" x14ac:dyDescent="0.25">
      <c r="A905" s="3">
        <f>TITRES_STAT!B908</f>
        <v>43320</v>
      </c>
      <c r="B905" s="6">
        <f>TITRES_STAT!D908</f>
        <v>9.4501000000000008</v>
      </c>
      <c r="C905" s="2">
        <f t="shared" si="126"/>
        <v>0.17110000000000092</v>
      </c>
      <c r="D905" s="2">
        <f t="shared" si="127"/>
        <v>0.17110000000000092</v>
      </c>
      <c r="E905" s="2">
        <f t="shared" si="128"/>
        <v>0</v>
      </c>
      <c r="F905" s="2">
        <f t="shared" si="125"/>
        <v>4.8762537074518851E-2</v>
      </c>
      <c r="G905" s="2">
        <f t="shared" si="125"/>
        <v>1.8072346577595589E-2</v>
      </c>
      <c r="H905" s="2">
        <f t="shared" si="121"/>
        <v>2.6981851451969221</v>
      </c>
      <c r="I905" s="2">
        <f t="shared" si="122"/>
        <v>72.959709675466996</v>
      </c>
    </row>
    <row r="906" spans="1:9" ht="13.5" x14ac:dyDescent="0.25">
      <c r="A906" s="3">
        <f>TITRES_STAT!B909</f>
        <v>43321</v>
      </c>
      <c r="B906" s="6">
        <f>TITRES_STAT!D909</f>
        <v>9.3686000000000007</v>
      </c>
      <c r="C906" s="2">
        <f t="shared" si="126"/>
        <v>-8.1500000000000128E-2</v>
      </c>
      <c r="D906" s="2">
        <f t="shared" si="127"/>
        <v>0</v>
      </c>
      <c r="E906" s="2">
        <f t="shared" si="128"/>
        <v>8.1500000000000128E-2</v>
      </c>
      <c r="F906" s="2">
        <f t="shared" si="125"/>
        <v>4.5279498712053216E-2</v>
      </c>
      <c r="G906" s="2">
        <f t="shared" si="125"/>
        <v>2.2602893250624485E-2</v>
      </c>
      <c r="H906" s="2">
        <f t="shared" si="121"/>
        <v>2.003261184751302</v>
      </c>
      <c r="I906" s="2">
        <f t="shared" si="122"/>
        <v>66.702862705468988</v>
      </c>
    </row>
    <row r="907" spans="1:9" ht="13.5" x14ac:dyDescent="0.25">
      <c r="A907" s="3">
        <f>TITRES_STAT!B910</f>
        <v>43322</v>
      </c>
      <c r="B907" s="6">
        <f>TITRES_STAT!D910</f>
        <v>9.3686000000000007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4.2045248804049418E-2</v>
      </c>
      <c r="G907" s="2">
        <f t="shared" si="125"/>
        <v>2.098840087557988E-2</v>
      </c>
      <c r="H907" s="2">
        <f t="shared" si="121"/>
        <v>2.003261184751302</v>
      </c>
      <c r="I907" s="2">
        <f t="shared" si="122"/>
        <v>66.702862705468988</v>
      </c>
    </row>
    <row r="908" spans="1:9" ht="13.5" x14ac:dyDescent="0.25">
      <c r="A908" s="3">
        <f>TITRES_STAT!B911</f>
        <v>43326</v>
      </c>
      <c r="B908" s="6">
        <f>TITRES_STAT!D911</f>
        <v>9.3278999999999996</v>
      </c>
      <c r="C908" s="2">
        <f t="shared" si="126"/>
        <v>-4.0700000000001069E-2</v>
      </c>
      <c r="D908" s="2">
        <f t="shared" si="127"/>
        <v>0</v>
      </c>
      <c r="E908" s="2">
        <f t="shared" si="128"/>
        <v>4.0700000000001069E-2</v>
      </c>
      <c r="F908" s="2">
        <f t="shared" si="125"/>
        <v>3.9042016746617322E-2</v>
      </c>
      <c r="G908" s="2">
        <f t="shared" si="125"/>
        <v>2.2396372241609962E-2</v>
      </c>
      <c r="H908" s="2">
        <f t="shared" si="121"/>
        <v>1.7432294983060519</v>
      </c>
      <c r="I908" s="2">
        <f t="shared" si="122"/>
        <v>63.546615380977002</v>
      </c>
    </row>
    <row r="909" spans="1:9" ht="13.5" x14ac:dyDescent="0.25">
      <c r="A909" s="3">
        <f>TITRES_STAT!B912</f>
        <v>43327</v>
      </c>
      <c r="B909" s="6">
        <f>TITRES_STAT!D912</f>
        <v>9.4501000000000008</v>
      </c>
      <c r="C909" s="2">
        <f t="shared" si="126"/>
        <v>0.1222000000000012</v>
      </c>
      <c r="D909" s="2">
        <f t="shared" si="127"/>
        <v>0.1222000000000012</v>
      </c>
      <c r="E909" s="2">
        <f t="shared" si="128"/>
        <v>0</v>
      </c>
      <c r="F909" s="2">
        <f t="shared" ref="F909:G924" si="129">((F908*13)+D909)/14</f>
        <v>4.4981872693287593E-2</v>
      </c>
      <c r="G909" s="2">
        <f t="shared" si="129"/>
        <v>2.0796631367209249E-2</v>
      </c>
      <c r="H909" s="2">
        <f t="shared" si="121"/>
        <v>2.1629403290867595</v>
      </c>
      <c r="I909" s="2">
        <f t="shared" si="122"/>
        <v>68.383848699139662</v>
      </c>
    </row>
    <row r="910" spans="1:9" ht="13.5" x14ac:dyDescent="0.25">
      <c r="A910" s="3">
        <f>TITRES_STAT!B913</f>
        <v>43328</v>
      </c>
      <c r="B910" s="6">
        <f>TITRES_STAT!D913</f>
        <v>9.4093</v>
      </c>
      <c r="C910" s="2">
        <f t="shared" si="126"/>
        <v>-4.0800000000000836E-2</v>
      </c>
      <c r="D910" s="2">
        <f t="shared" si="127"/>
        <v>0</v>
      </c>
      <c r="E910" s="2">
        <f t="shared" si="128"/>
        <v>4.0800000000000836E-2</v>
      </c>
      <c r="F910" s="2">
        <f t="shared" si="129"/>
        <v>4.176888178662419E-2</v>
      </c>
      <c r="G910" s="2">
        <f t="shared" si="129"/>
        <v>2.2225443412408646E-2</v>
      </c>
      <c r="H910" s="2">
        <f t="shared" si="121"/>
        <v>1.8793272652236168</v>
      </c>
      <c r="I910" s="2">
        <f t="shared" si="122"/>
        <v>65.269665172210381</v>
      </c>
    </row>
    <row r="911" spans="1:9" ht="13.5" x14ac:dyDescent="0.25">
      <c r="A911" s="3">
        <f>TITRES_STAT!B914</f>
        <v>43329</v>
      </c>
      <c r="B911" s="6">
        <f>TITRES_STAT!D914</f>
        <v>9.6944999999999997</v>
      </c>
      <c r="C911" s="2">
        <f t="shared" si="126"/>
        <v>0.28519999999999968</v>
      </c>
      <c r="D911" s="2">
        <f t="shared" si="127"/>
        <v>0.28519999999999968</v>
      </c>
      <c r="E911" s="2">
        <f t="shared" si="128"/>
        <v>0</v>
      </c>
      <c r="F911" s="2">
        <f t="shared" si="129"/>
        <v>5.9156818801865296E-2</v>
      </c>
      <c r="G911" s="2">
        <f t="shared" si="129"/>
        <v>2.0637911740093742E-2</v>
      </c>
      <c r="H911" s="2">
        <f t="shared" si="121"/>
        <v>2.8664149525816605</v>
      </c>
      <c r="I911" s="2">
        <f t="shared" si="122"/>
        <v>74.136247343749645</v>
      </c>
    </row>
    <row r="912" spans="1:9" ht="13.5" x14ac:dyDescent="0.25">
      <c r="A912" s="3">
        <f>TITRES_STAT!B915</f>
        <v>43332</v>
      </c>
      <c r="B912" s="6">
        <f>TITRES_STAT!D915</f>
        <v>10.183299999999999</v>
      </c>
      <c r="C912" s="2">
        <f t="shared" si="126"/>
        <v>0.48879999999999946</v>
      </c>
      <c r="D912" s="2">
        <f t="shared" si="127"/>
        <v>0.48879999999999946</v>
      </c>
      <c r="E912" s="2">
        <f t="shared" si="128"/>
        <v>0</v>
      </c>
      <c r="F912" s="2">
        <f t="shared" si="129"/>
        <v>8.9845617458874871E-2</v>
      </c>
      <c r="G912" s="2">
        <f t="shared" si="129"/>
        <v>1.9163775187229903E-2</v>
      </c>
      <c r="H912" s="2">
        <f t="shared" si="121"/>
        <v>4.6883047093322707</v>
      </c>
      <c r="I912" s="2">
        <f t="shared" si="122"/>
        <v>82.420069755415994</v>
      </c>
    </row>
    <row r="913" spans="1:9" ht="13.5" x14ac:dyDescent="0.25">
      <c r="A913" s="3">
        <f>TITRES_STAT!B916</f>
        <v>43335</v>
      </c>
      <c r="B913" s="6">
        <f>TITRES_STAT!D916</f>
        <v>10.1751</v>
      </c>
      <c r="C913" s="2">
        <f t="shared" si="126"/>
        <v>-8.1999999999986528E-3</v>
      </c>
      <c r="D913" s="2">
        <f t="shared" si="127"/>
        <v>0</v>
      </c>
      <c r="E913" s="2">
        <f t="shared" si="128"/>
        <v>8.1999999999986528E-3</v>
      </c>
      <c r="F913" s="2">
        <f t="shared" si="129"/>
        <v>8.3428073354669521E-2</v>
      </c>
      <c r="G913" s="2">
        <f t="shared" si="129"/>
        <v>1.8380648388141956E-2</v>
      </c>
      <c r="H913" s="2">
        <f t="shared" ref="H913:H976" si="130">F913/G913</f>
        <v>4.5389080729324052</v>
      </c>
      <c r="I913" s="2">
        <f t="shared" ref="I913:I976" si="131">IF(G913=0,100,100-(100/(1+H913)))</f>
        <v>81.945900043244791</v>
      </c>
    </row>
    <row r="914" spans="1:9" ht="13.5" x14ac:dyDescent="0.25">
      <c r="A914" s="3">
        <f>TITRES_STAT!B917</f>
        <v>43336</v>
      </c>
      <c r="B914" s="6">
        <f>TITRES_STAT!D917</f>
        <v>10.1751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7.7468925257907412E-2</v>
      </c>
      <c r="G914" s="2">
        <f t="shared" si="129"/>
        <v>1.7067744931846103E-2</v>
      </c>
      <c r="H914" s="2">
        <f t="shared" si="130"/>
        <v>4.5389080729324043</v>
      </c>
      <c r="I914" s="2">
        <f t="shared" si="131"/>
        <v>81.945900043244791</v>
      </c>
    </row>
    <row r="915" spans="1:9" ht="13.5" x14ac:dyDescent="0.25">
      <c r="A915" s="3">
        <f>TITRES_STAT!B918</f>
        <v>43339</v>
      </c>
      <c r="B915" s="6">
        <f>TITRES_STAT!D918</f>
        <v>10.158799999999999</v>
      </c>
      <c r="C915" s="2">
        <f t="shared" si="126"/>
        <v>-1.6300000000001091E-2</v>
      </c>
      <c r="D915" s="2">
        <f t="shared" si="127"/>
        <v>0</v>
      </c>
      <c r="E915" s="2">
        <f t="shared" si="128"/>
        <v>1.6300000000001091E-2</v>
      </c>
      <c r="F915" s="2">
        <f t="shared" si="129"/>
        <v>7.1935430596628311E-2</v>
      </c>
      <c r="G915" s="2">
        <f t="shared" si="129"/>
        <v>1.7012906008142887E-2</v>
      </c>
      <c r="H915" s="2">
        <f t="shared" si="130"/>
        <v>4.2282859002570081</v>
      </c>
      <c r="I915" s="2">
        <f t="shared" si="131"/>
        <v>80.873272443826323</v>
      </c>
    </row>
    <row r="916" spans="1:9" ht="13.5" x14ac:dyDescent="0.25">
      <c r="A916" s="3">
        <f>TITRES_STAT!B919</f>
        <v>43340</v>
      </c>
      <c r="B916" s="6">
        <f>TITRES_STAT!D919</f>
        <v>10.158799999999999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6.6797185554011998E-2</v>
      </c>
      <c r="G916" s="2">
        <f t="shared" si="129"/>
        <v>1.5797698436132681E-2</v>
      </c>
      <c r="H916" s="2">
        <f t="shared" si="130"/>
        <v>4.2282859002570081</v>
      </c>
      <c r="I916" s="2">
        <f t="shared" si="131"/>
        <v>80.873272443826323</v>
      </c>
    </row>
    <row r="917" spans="1:9" ht="13.5" x14ac:dyDescent="0.25">
      <c r="A917" s="3">
        <f>TITRES_STAT!B920</f>
        <v>43341</v>
      </c>
      <c r="B917" s="6">
        <f>TITRES_STAT!D920</f>
        <v>10.158799999999999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6.2025958014439712E-2</v>
      </c>
      <c r="G917" s="2">
        <f t="shared" si="129"/>
        <v>1.4669291404980345E-2</v>
      </c>
      <c r="H917" s="2">
        <f t="shared" si="130"/>
        <v>4.2282859002570081</v>
      </c>
      <c r="I917" s="2">
        <f t="shared" si="131"/>
        <v>80.873272443826323</v>
      </c>
    </row>
    <row r="918" spans="1:9" ht="13.5" x14ac:dyDescent="0.25">
      <c r="A918" s="3">
        <f>TITRES_STAT!B921</f>
        <v>43342</v>
      </c>
      <c r="B918" s="6">
        <f>TITRES_STAT!D921</f>
        <v>9.7026000000000003</v>
      </c>
      <c r="C918" s="2">
        <f t="shared" si="126"/>
        <v>-0.45619999999999905</v>
      </c>
      <c r="D918" s="2">
        <f t="shared" si="127"/>
        <v>0</v>
      </c>
      <c r="E918" s="2">
        <f t="shared" si="128"/>
        <v>0.45619999999999905</v>
      </c>
      <c r="F918" s="2">
        <f t="shared" si="129"/>
        <v>5.7595532441979735E-2</v>
      </c>
      <c r="G918" s="2">
        <f t="shared" si="129"/>
        <v>4.6207199161767396E-2</v>
      </c>
      <c r="H918" s="2">
        <f t="shared" si="130"/>
        <v>1.2464623151111751</v>
      </c>
      <c r="I918" s="2">
        <f t="shared" si="131"/>
        <v>55.485565314256739</v>
      </c>
    </row>
    <row r="919" spans="1:9" ht="13.5" x14ac:dyDescent="0.25">
      <c r="A919" s="3">
        <f>TITRES_STAT!B922</f>
        <v>43343</v>
      </c>
      <c r="B919" s="6">
        <f>TITRES_STAT!D922</f>
        <v>9.6129999999999995</v>
      </c>
      <c r="C919" s="2">
        <f t="shared" si="126"/>
        <v>-8.960000000000079E-2</v>
      </c>
      <c r="D919" s="2">
        <f t="shared" si="127"/>
        <v>0</v>
      </c>
      <c r="E919" s="2">
        <f t="shared" si="128"/>
        <v>8.960000000000079E-2</v>
      </c>
      <c r="F919" s="2">
        <f t="shared" si="129"/>
        <v>5.3481565838981178E-2</v>
      </c>
      <c r="G919" s="2">
        <f t="shared" si="129"/>
        <v>4.9306684935926923E-2</v>
      </c>
      <c r="H919" s="2">
        <f t="shared" si="130"/>
        <v>1.0846717013824683</v>
      </c>
      <c r="I919" s="2">
        <f t="shared" si="131"/>
        <v>52.030816203009749</v>
      </c>
    </row>
    <row r="920" spans="1:9" ht="13.5" x14ac:dyDescent="0.25">
      <c r="A920" s="3">
        <f>TITRES_STAT!B923</f>
        <v>43346</v>
      </c>
      <c r="B920" s="6">
        <f>TITRES_STAT!D923</f>
        <v>9.2871000000000006</v>
      </c>
      <c r="C920" s="2">
        <f t="shared" si="126"/>
        <v>-0.32589999999999897</v>
      </c>
      <c r="D920" s="2">
        <f t="shared" si="127"/>
        <v>0</v>
      </c>
      <c r="E920" s="2">
        <f t="shared" si="128"/>
        <v>0.32589999999999897</v>
      </c>
      <c r="F920" s="2">
        <f t="shared" si="129"/>
        <v>4.9661453993339662E-2</v>
      </c>
      <c r="G920" s="2">
        <f t="shared" si="129"/>
        <v>6.9063350297646348E-2</v>
      </c>
      <c r="H920" s="2">
        <f t="shared" si="130"/>
        <v>0.71907102362267106</v>
      </c>
      <c r="I920" s="2">
        <f t="shared" si="131"/>
        <v>41.829046836432752</v>
      </c>
    </row>
    <row r="921" spans="1:9" ht="13.5" x14ac:dyDescent="0.25">
      <c r="A921" s="3">
        <f>TITRES_STAT!B924</f>
        <v>43347</v>
      </c>
      <c r="B921" s="6">
        <f>TITRES_STAT!D924</f>
        <v>9.2952999999999992</v>
      </c>
      <c r="C921" s="2">
        <f t="shared" si="126"/>
        <v>8.1999999999986528E-3</v>
      </c>
      <c r="D921" s="2">
        <f t="shared" si="127"/>
        <v>8.1999999999986528E-3</v>
      </c>
      <c r="E921" s="2">
        <f t="shared" si="128"/>
        <v>0</v>
      </c>
      <c r="F921" s="2">
        <f t="shared" si="129"/>
        <v>4.6699921565243878E-2</v>
      </c>
      <c r="G921" s="2">
        <f t="shared" si="129"/>
        <v>6.413025384781447E-2</v>
      </c>
      <c r="H921" s="2">
        <f t="shared" si="130"/>
        <v>0.72820422130350559</v>
      </c>
      <c r="I921" s="2">
        <f t="shared" si="131"/>
        <v>42.136468151562227</v>
      </c>
    </row>
    <row r="922" spans="1:9" ht="13.5" x14ac:dyDescent="0.25">
      <c r="A922" s="3">
        <f>TITRES_STAT!B925</f>
        <v>43348</v>
      </c>
      <c r="B922" s="6">
        <f>TITRES_STAT!D925</f>
        <v>9.3686000000000007</v>
      </c>
      <c r="C922" s="2">
        <f t="shared" si="126"/>
        <v>7.3300000000001475E-2</v>
      </c>
      <c r="D922" s="2">
        <f t="shared" si="127"/>
        <v>7.3300000000001475E-2</v>
      </c>
      <c r="E922" s="2">
        <f t="shared" si="128"/>
        <v>0</v>
      </c>
      <c r="F922" s="2">
        <f t="shared" si="129"/>
        <v>4.8599927167726563E-2</v>
      </c>
      <c r="G922" s="2">
        <f t="shared" si="129"/>
        <v>5.9549521430113439E-2</v>
      </c>
      <c r="H922" s="2">
        <f t="shared" si="130"/>
        <v>0.81612624250495147</v>
      </c>
      <c r="I922" s="2">
        <f t="shared" si="131"/>
        <v>44.937748456257239</v>
      </c>
    </row>
    <row r="923" spans="1:9" ht="13.5" x14ac:dyDescent="0.25">
      <c r="A923" s="3">
        <f>TITRES_STAT!B926</f>
        <v>43349</v>
      </c>
      <c r="B923" s="6">
        <f>TITRES_STAT!D926</f>
        <v>9.3278999999999996</v>
      </c>
      <c r="C923" s="2">
        <f t="shared" si="126"/>
        <v>-4.0700000000001069E-2</v>
      </c>
      <c r="D923" s="2">
        <f t="shared" si="127"/>
        <v>0</v>
      </c>
      <c r="E923" s="2">
        <f t="shared" si="128"/>
        <v>4.0700000000001069E-2</v>
      </c>
      <c r="F923" s="2">
        <f t="shared" si="129"/>
        <v>4.5128503798603233E-2</v>
      </c>
      <c r="G923" s="2">
        <f t="shared" si="129"/>
        <v>5.8203127042248268E-2</v>
      </c>
      <c r="H923" s="2">
        <f t="shared" si="130"/>
        <v>0.77536218570946414</v>
      </c>
      <c r="I923" s="2">
        <f t="shared" si="131"/>
        <v>43.673465163933102</v>
      </c>
    </row>
    <row r="924" spans="1:9" ht="13.5" x14ac:dyDescent="0.25">
      <c r="A924" s="3">
        <f>TITRES_STAT!B927</f>
        <v>43350</v>
      </c>
      <c r="B924" s="6">
        <f>TITRES_STAT!D927</f>
        <v>9.3522999999999996</v>
      </c>
      <c r="C924" s="2">
        <f t="shared" si="126"/>
        <v>2.4399999999999977E-2</v>
      </c>
      <c r="D924" s="2">
        <f t="shared" si="127"/>
        <v>2.4399999999999977E-2</v>
      </c>
      <c r="E924" s="2">
        <f t="shared" si="128"/>
        <v>0</v>
      </c>
      <c r="F924" s="2">
        <f t="shared" si="129"/>
        <v>4.3647896384417288E-2</v>
      </c>
      <c r="G924" s="2">
        <f t="shared" si="129"/>
        <v>5.4045760824944819E-2</v>
      </c>
      <c r="H924" s="2">
        <f t="shared" si="130"/>
        <v>0.80760999046333348</v>
      </c>
      <c r="I924" s="2">
        <f t="shared" si="131"/>
        <v>44.678331870489593</v>
      </c>
    </row>
    <row r="925" spans="1:9" ht="13.5" x14ac:dyDescent="0.25">
      <c r="A925" s="3">
        <f>TITRES_STAT!B928</f>
        <v>43353</v>
      </c>
      <c r="B925" s="6">
        <f>TITRES_STAT!D928</f>
        <v>9.2871000000000006</v>
      </c>
      <c r="C925" s="2">
        <f t="shared" si="126"/>
        <v>-6.5199999999999037E-2</v>
      </c>
      <c r="D925" s="2">
        <f t="shared" si="127"/>
        <v>0</v>
      </c>
      <c r="E925" s="2">
        <f t="shared" si="128"/>
        <v>6.5199999999999037E-2</v>
      </c>
      <c r="F925" s="2">
        <f t="shared" ref="F925:G940" si="132">((F924*13)+D925)/14</f>
        <v>4.0530189499816058E-2</v>
      </c>
      <c r="G925" s="2">
        <f t="shared" si="132"/>
        <v>5.4842492194591544E-2</v>
      </c>
      <c r="H925" s="2">
        <f t="shared" si="130"/>
        <v>0.73902895141977265</v>
      </c>
      <c r="I925" s="2">
        <f t="shared" si="131"/>
        <v>42.496644510513576</v>
      </c>
    </row>
    <row r="926" spans="1:9" ht="13.5" x14ac:dyDescent="0.25">
      <c r="A926" s="3">
        <f>TITRES_STAT!B929</f>
        <v>43355</v>
      </c>
      <c r="B926" s="6">
        <f>TITRES_STAT!D929</f>
        <v>9.3767999999999994</v>
      </c>
      <c r="C926" s="2">
        <f t="shared" si="126"/>
        <v>8.9699999999998781E-2</v>
      </c>
      <c r="D926" s="2">
        <f t="shared" si="127"/>
        <v>8.9699999999998781E-2</v>
      </c>
      <c r="E926" s="2">
        <f t="shared" si="128"/>
        <v>0</v>
      </c>
      <c r="F926" s="2">
        <f t="shared" si="132"/>
        <v>4.4042318821257684E-2</v>
      </c>
      <c r="G926" s="2">
        <f t="shared" si="132"/>
        <v>5.092517132354929E-2</v>
      </c>
      <c r="H926" s="2">
        <f t="shared" si="130"/>
        <v>0.86484380271277017</v>
      </c>
      <c r="I926" s="2">
        <f t="shared" si="131"/>
        <v>46.376205956482266</v>
      </c>
    </row>
    <row r="927" spans="1:9" ht="13.5" x14ac:dyDescent="0.25">
      <c r="A927" s="3">
        <f>TITRES_STAT!B930</f>
        <v>43356</v>
      </c>
      <c r="B927" s="6">
        <f>TITRES_STAT!D930</f>
        <v>9.3278999999999996</v>
      </c>
      <c r="C927" s="2">
        <f t="shared" si="126"/>
        <v>-4.8899999999999721E-2</v>
      </c>
      <c r="D927" s="2">
        <f t="shared" si="127"/>
        <v>0</v>
      </c>
      <c r="E927" s="2">
        <f t="shared" si="128"/>
        <v>4.8899999999999721E-2</v>
      </c>
      <c r="F927" s="2">
        <f t="shared" si="132"/>
        <v>4.0896438905453567E-2</v>
      </c>
      <c r="G927" s="2">
        <f t="shared" si="132"/>
        <v>5.0780516229010031E-2</v>
      </c>
      <c r="H927" s="2">
        <f t="shared" si="130"/>
        <v>0.80535689556637746</v>
      </c>
      <c r="I927" s="2">
        <f t="shared" si="131"/>
        <v>44.60929013782178</v>
      </c>
    </row>
    <row r="928" spans="1:9" ht="13.5" x14ac:dyDescent="0.25">
      <c r="A928" s="3">
        <f>TITRES_STAT!B931</f>
        <v>43357</v>
      </c>
      <c r="B928" s="6">
        <f>TITRES_STAT!D931</f>
        <v>9.1324000000000005</v>
      </c>
      <c r="C928" s="2">
        <f t="shared" si="126"/>
        <v>-0.19549999999999912</v>
      </c>
      <c r="D928" s="2">
        <f t="shared" si="127"/>
        <v>0</v>
      </c>
      <c r="E928" s="2">
        <f t="shared" si="128"/>
        <v>0.19549999999999912</v>
      </c>
      <c r="F928" s="2">
        <f t="shared" si="132"/>
        <v>3.7975264697921167E-2</v>
      </c>
      <c r="G928" s="2">
        <f t="shared" si="132"/>
        <v>6.1117622212652108E-2</v>
      </c>
      <c r="H928" s="2">
        <f t="shared" si="130"/>
        <v>0.6213472207048627</v>
      </c>
      <c r="I928" s="2">
        <f t="shared" si="131"/>
        <v>38.32289671022712</v>
      </c>
    </row>
    <row r="929" spans="1:9" ht="13.5" x14ac:dyDescent="0.25">
      <c r="A929" s="3">
        <f>TITRES_STAT!B932</f>
        <v>43360</v>
      </c>
      <c r="B929" s="6">
        <f>TITRES_STAT!D932</f>
        <v>9.2871000000000006</v>
      </c>
      <c r="C929" s="2">
        <f t="shared" si="126"/>
        <v>0.15470000000000006</v>
      </c>
      <c r="D929" s="2">
        <f t="shared" si="127"/>
        <v>0.15470000000000006</v>
      </c>
      <c r="E929" s="2">
        <f t="shared" si="128"/>
        <v>0</v>
      </c>
      <c r="F929" s="2">
        <f t="shared" si="132"/>
        <v>4.6312745790926799E-2</v>
      </c>
      <c r="G929" s="2">
        <f t="shared" si="132"/>
        <v>5.675207776889124E-2</v>
      </c>
      <c r="H929" s="2">
        <f t="shared" si="130"/>
        <v>0.81605374836713407</v>
      </c>
      <c r="I929" s="2">
        <f t="shared" si="131"/>
        <v>44.935550453882293</v>
      </c>
    </row>
    <row r="930" spans="1:9" ht="13.5" x14ac:dyDescent="0.25">
      <c r="A930" s="3">
        <f>TITRES_STAT!B933</f>
        <v>43361</v>
      </c>
      <c r="B930" s="6">
        <f>TITRES_STAT!D933</f>
        <v>9.1160999999999994</v>
      </c>
      <c r="C930" s="2">
        <f t="shared" si="126"/>
        <v>-0.17100000000000115</v>
      </c>
      <c r="D930" s="2">
        <f t="shared" si="127"/>
        <v>0</v>
      </c>
      <c r="E930" s="2">
        <f t="shared" si="128"/>
        <v>0.17100000000000115</v>
      </c>
      <c r="F930" s="2">
        <f t="shared" si="132"/>
        <v>4.3004692520146312E-2</v>
      </c>
      <c r="G930" s="2">
        <f t="shared" si="132"/>
        <v>6.4912643642541942E-2</v>
      </c>
      <c r="H930" s="2">
        <f t="shared" si="130"/>
        <v>0.66250101839885989</v>
      </c>
      <c r="I930" s="2">
        <f t="shared" si="131"/>
        <v>39.849660906488275</v>
      </c>
    </row>
    <row r="931" spans="1:9" ht="13.5" x14ac:dyDescent="0.25">
      <c r="A931" s="3">
        <f>TITRES_STAT!B934</f>
        <v>43362</v>
      </c>
      <c r="B931" s="6">
        <f>TITRES_STAT!D934</f>
        <v>9.1160999999999994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3.9932928768707292E-2</v>
      </c>
      <c r="G931" s="2">
        <f t="shared" si="132"/>
        <v>6.0276026239503233E-2</v>
      </c>
      <c r="H931" s="2">
        <f t="shared" si="130"/>
        <v>0.66250101839885989</v>
      </c>
      <c r="I931" s="2">
        <f t="shared" si="131"/>
        <v>39.849660906488275</v>
      </c>
    </row>
    <row r="932" spans="1:9" ht="13.5" x14ac:dyDescent="0.25">
      <c r="A932" s="3">
        <f>TITRES_STAT!B935</f>
        <v>43363</v>
      </c>
      <c r="B932" s="6">
        <f>TITRES_STAT!D935</f>
        <v>9.1242000000000001</v>
      </c>
      <c r="C932" s="2">
        <f t="shared" si="126"/>
        <v>8.1000000000006622E-3</v>
      </c>
      <c r="D932" s="2">
        <f t="shared" si="127"/>
        <v>8.1000000000006622E-3</v>
      </c>
      <c r="E932" s="2">
        <f t="shared" si="128"/>
        <v>0</v>
      </c>
      <c r="F932" s="2">
        <f t="shared" si="132"/>
        <v>3.7659148142371104E-2</v>
      </c>
      <c r="G932" s="2">
        <f t="shared" si="132"/>
        <v>5.5970595793824428E-2</v>
      </c>
      <c r="H932" s="2">
        <f t="shared" si="130"/>
        <v>0.6728380787850442</v>
      </c>
      <c r="I932" s="2">
        <f t="shared" si="131"/>
        <v>40.22135120655048</v>
      </c>
    </row>
    <row r="933" spans="1:9" ht="13.5" x14ac:dyDescent="0.25">
      <c r="A933" s="3">
        <f>TITRES_STAT!B936</f>
        <v>43364</v>
      </c>
      <c r="B933" s="6">
        <f>TITRES_STAT!D936</f>
        <v>9.1160999999999994</v>
      </c>
      <c r="C933" s="2">
        <f t="shared" si="126"/>
        <v>-8.1000000000006622E-3</v>
      </c>
      <c r="D933" s="2">
        <f t="shared" si="127"/>
        <v>0</v>
      </c>
      <c r="E933" s="2">
        <f t="shared" si="128"/>
        <v>8.1000000000006622E-3</v>
      </c>
      <c r="F933" s="2">
        <f t="shared" si="132"/>
        <v>3.4969208989344594E-2</v>
      </c>
      <c r="G933" s="2">
        <f t="shared" si="132"/>
        <v>5.2551267522837015E-2</v>
      </c>
      <c r="H933" s="2">
        <f t="shared" si="130"/>
        <v>0.66543036234374653</v>
      </c>
      <c r="I933" s="2">
        <f t="shared" si="131"/>
        <v>39.955460005382143</v>
      </c>
    </row>
    <row r="934" spans="1:9" ht="13.5" x14ac:dyDescent="0.25">
      <c r="A934" s="3">
        <f>TITRES_STAT!B937</f>
        <v>43367</v>
      </c>
      <c r="B934" s="6">
        <f>TITRES_STAT!D937</f>
        <v>9.1242000000000001</v>
      </c>
      <c r="C934" s="2">
        <f t="shared" si="126"/>
        <v>8.1000000000006622E-3</v>
      </c>
      <c r="D934" s="2">
        <f t="shared" si="127"/>
        <v>8.1000000000006622E-3</v>
      </c>
      <c r="E934" s="2">
        <f t="shared" si="128"/>
        <v>0</v>
      </c>
      <c r="F934" s="2">
        <f t="shared" si="132"/>
        <v>3.3049979775820026E-2</v>
      </c>
      <c r="G934" s="2">
        <f t="shared" si="132"/>
        <v>4.8797605556920087E-2</v>
      </c>
      <c r="H934" s="2">
        <f t="shared" si="130"/>
        <v>0.67728691599977786</v>
      </c>
      <c r="I934" s="2">
        <f t="shared" si="131"/>
        <v>40.37990814446129</v>
      </c>
    </row>
    <row r="935" spans="1:9" ht="13.5" x14ac:dyDescent="0.25">
      <c r="A935" s="3">
        <f>TITRES_STAT!B938</f>
        <v>43368</v>
      </c>
      <c r="B935" s="6">
        <f>TITRES_STAT!D938</f>
        <v>9.1242000000000001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3.0689266934690023E-2</v>
      </c>
      <c r="G935" s="2">
        <f t="shared" si="132"/>
        <v>4.5312062302854374E-2</v>
      </c>
      <c r="H935" s="2">
        <f t="shared" si="130"/>
        <v>0.67728691599977764</v>
      </c>
      <c r="I935" s="2">
        <f t="shared" si="131"/>
        <v>40.379908144461282</v>
      </c>
    </row>
    <row r="936" spans="1:9" ht="13.5" x14ac:dyDescent="0.25">
      <c r="A936" s="3">
        <f>TITRES_STAT!B939</f>
        <v>43369</v>
      </c>
      <c r="B936" s="6">
        <f>TITRES_STAT!D939</f>
        <v>9.1242000000000001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2.849717643935502E-2</v>
      </c>
      <c r="G936" s="2">
        <f t="shared" si="132"/>
        <v>4.2075486424079059E-2</v>
      </c>
      <c r="H936" s="2">
        <f t="shared" si="130"/>
        <v>0.67728691599977764</v>
      </c>
      <c r="I936" s="2">
        <f t="shared" si="131"/>
        <v>40.379908144461282</v>
      </c>
    </row>
    <row r="937" spans="1:9" ht="13.5" x14ac:dyDescent="0.25">
      <c r="A937" s="3">
        <f>TITRES_STAT!B940</f>
        <v>43370</v>
      </c>
      <c r="B937" s="6">
        <f>TITRES_STAT!D940</f>
        <v>9.1160999999999994</v>
      </c>
      <c r="C937" s="2">
        <f t="shared" si="126"/>
        <v>-8.1000000000006622E-3</v>
      </c>
      <c r="D937" s="2">
        <f t="shared" si="127"/>
        <v>0</v>
      </c>
      <c r="E937" s="2">
        <f t="shared" si="128"/>
        <v>8.1000000000006622E-3</v>
      </c>
      <c r="F937" s="2">
        <f t="shared" si="132"/>
        <v>2.6461663836543945E-2</v>
      </c>
      <c r="G937" s="2">
        <f t="shared" si="132"/>
        <v>3.9648665965216316E-2</v>
      </c>
      <c r="H937" s="2">
        <f t="shared" si="130"/>
        <v>0.66740363622217969</v>
      </c>
      <c r="I937" s="2">
        <f t="shared" si="131"/>
        <v>40.026519177702504</v>
      </c>
    </row>
    <row r="938" spans="1:9" ht="13.5" x14ac:dyDescent="0.25">
      <c r="A938" s="3">
        <f>TITRES_STAT!B941</f>
        <v>43371</v>
      </c>
      <c r="B938" s="6">
        <f>TITRES_STAT!D941</f>
        <v>9.1160999999999994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2.457154499107652E-2</v>
      </c>
      <c r="G938" s="2">
        <f t="shared" si="132"/>
        <v>3.6816618396272295E-2</v>
      </c>
      <c r="H938" s="2">
        <f t="shared" si="130"/>
        <v>0.66740363622217957</v>
      </c>
      <c r="I938" s="2">
        <f t="shared" si="131"/>
        <v>40.026519177702504</v>
      </c>
    </row>
    <row r="939" spans="1:9" ht="13.5" x14ac:dyDescent="0.25">
      <c r="A939" s="3">
        <f>TITRES_STAT!B942</f>
        <v>43374</v>
      </c>
      <c r="B939" s="6">
        <f>TITRES_STAT!D942</f>
        <v>9.1160999999999994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2.2816434634571055E-2</v>
      </c>
      <c r="G939" s="2">
        <f t="shared" si="132"/>
        <v>3.41868599393957E-2</v>
      </c>
      <c r="H939" s="2">
        <f t="shared" si="130"/>
        <v>0.66740363622217969</v>
      </c>
      <c r="I939" s="2">
        <f t="shared" si="131"/>
        <v>40.026519177702504</v>
      </c>
    </row>
    <row r="940" spans="1:9" ht="13.5" x14ac:dyDescent="0.25">
      <c r="A940" s="3">
        <f>TITRES_STAT!B943</f>
        <v>43375</v>
      </c>
      <c r="B940" s="6">
        <f>TITRES_STAT!D943</f>
        <v>9.1242000000000001</v>
      </c>
      <c r="C940" s="2">
        <f t="shared" si="126"/>
        <v>8.1000000000006622E-3</v>
      </c>
      <c r="D940" s="2">
        <f t="shared" si="127"/>
        <v>8.1000000000006622E-3</v>
      </c>
      <c r="E940" s="2">
        <f t="shared" si="128"/>
        <v>0</v>
      </c>
      <c r="F940" s="2">
        <f t="shared" si="132"/>
        <v>2.1765260732101742E-2</v>
      </c>
      <c r="G940" s="2">
        <f t="shared" si="132"/>
        <v>3.1744941372296005E-2</v>
      </c>
      <c r="H940" s="2">
        <f t="shared" si="130"/>
        <v>0.68562926221361398</v>
      </c>
      <c r="I940" s="2">
        <f t="shared" si="131"/>
        <v>40.674973885611543</v>
      </c>
    </row>
    <row r="941" spans="1:9" ht="13.5" x14ac:dyDescent="0.25">
      <c r="A941" s="3">
        <f>TITRES_STAT!B944</f>
        <v>43376</v>
      </c>
      <c r="B941" s="6">
        <f>TITRES_STAT!D944</f>
        <v>9.1242000000000001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2.0210599251237332E-2</v>
      </c>
      <c r="G941" s="2">
        <f t="shared" si="133"/>
        <v>2.947744555998915E-2</v>
      </c>
      <c r="H941" s="2">
        <f t="shared" si="130"/>
        <v>0.68562926221361398</v>
      </c>
      <c r="I941" s="2">
        <f t="shared" si="131"/>
        <v>40.674973885611543</v>
      </c>
    </row>
    <row r="942" spans="1:9" ht="13.5" x14ac:dyDescent="0.25">
      <c r="A942" s="3">
        <f>TITRES_STAT!B945</f>
        <v>43377</v>
      </c>
      <c r="B942" s="6">
        <f>TITRES_STAT!D945</f>
        <v>9.1242000000000001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1.8766985019006095E-2</v>
      </c>
      <c r="G942" s="2">
        <f t="shared" si="133"/>
        <v>2.7371913734275638E-2</v>
      </c>
      <c r="H942" s="2">
        <f t="shared" si="130"/>
        <v>0.68562926221361409</v>
      </c>
      <c r="I942" s="2">
        <f t="shared" si="131"/>
        <v>40.674973885611543</v>
      </c>
    </row>
    <row r="943" spans="1:9" ht="13.5" x14ac:dyDescent="0.25">
      <c r="A943" s="3">
        <f>TITRES_STAT!B946</f>
        <v>43378</v>
      </c>
      <c r="B943" s="6">
        <f>TITRES_STAT!D946</f>
        <v>9.1160999999999994</v>
      </c>
      <c r="C943" s="2">
        <f t="shared" si="126"/>
        <v>-8.1000000000006622E-3</v>
      </c>
      <c r="D943" s="2">
        <f t="shared" si="127"/>
        <v>0</v>
      </c>
      <c r="E943" s="2">
        <f t="shared" si="128"/>
        <v>8.1000000000006622E-3</v>
      </c>
      <c r="F943" s="2">
        <f t="shared" si="133"/>
        <v>1.7426486089077087E-2</v>
      </c>
      <c r="G943" s="2">
        <f t="shared" si="133"/>
        <v>2.5995348467541708E-2</v>
      </c>
      <c r="H943" s="2">
        <f t="shared" si="130"/>
        <v>0.67036939746494006</v>
      </c>
      <c r="I943" s="2">
        <f t="shared" si="131"/>
        <v>40.133002824545024</v>
      </c>
    </row>
    <row r="944" spans="1:9" ht="13.5" x14ac:dyDescent="0.25">
      <c r="A944" s="3">
        <f>TITRES_STAT!B947</f>
        <v>43381</v>
      </c>
      <c r="B944" s="6">
        <f>TITRES_STAT!D947</f>
        <v>9.1242000000000001</v>
      </c>
      <c r="C944" s="2">
        <f t="shared" si="126"/>
        <v>8.1000000000006622E-3</v>
      </c>
      <c r="D944" s="2">
        <f t="shared" si="127"/>
        <v>8.1000000000006622E-3</v>
      </c>
      <c r="E944" s="2">
        <f t="shared" si="128"/>
        <v>0</v>
      </c>
      <c r="F944" s="2">
        <f t="shared" si="133"/>
        <v>1.6760308511285914E-2</v>
      </c>
      <c r="G944" s="2">
        <f t="shared" si="133"/>
        <v>2.4138537862717302E-2</v>
      </c>
      <c r="H944" s="2">
        <f t="shared" si="130"/>
        <v>0.69433818264414082</v>
      </c>
      <c r="I944" s="2">
        <f t="shared" si="131"/>
        <v>40.97990529615371</v>
      </c>
    </row>
    <row r="945" spans="1:9" ht="13.5" x14ac:dyDescent="0.25">
      <c r="A945" s="3">
        <f>TITRES_STAT!B948</f>
        <v>43382</v>
      </c>
      <c r="B945" s="6">
        <f>TITRES_STAT!D948</f>
        <v>9.1242000000000001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1.5563143617622635E-2</v>
      </c>
      <c r="G945" s="2">
        <f t="shared" si="133"/>
        <v>2.2414356586808924E-2</v>
      </c>
      <c r="H945" s="2">
        <f t="shared" si="130"/>
        <v>0.69433818264414082</v>
      </c>
      <c r="I945" s="2">
        <f t="shared" si="131"/>
        <v>40.97990529615371</v>
      </c>
    </row>
    <row r="946" spans="1:9" ht="13.5" x14ac:dyDescent="0.25">
      <c r="A946" s="3">
        <f>TITRES_STAT!B949</f>
        <v>43383</v>
      </c>
      <c r="B946" s="6">
        <f>TITRES_STAT!D949</f>
        <v>9.1242000000000001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1.4451490502078159E-2</v>
      </c>
      <c r="G946" s="2">
        <f t="shared" si="133"/>
        <v>2.0813331116322574E-2</v>
      </c>
      <c r="H946" s="2">
        <f t="shared" si="130"/>
        <v>0.69433818264414071</v>
      </c>
      <c r="I946" s="2">
        <f t="shared" si="131"/>
        <v>40.97990529615371</v>
      </c>
    </row>
    <row r="947" spans="1:9" ht="13.5" x14ac:dyDescent="0.25">
      <c r="A947" s="3">
        <f>TITRES_STAT!B950</f>
        <v>43384</v>
      </c>
      <c r="B947" s="6">
        <f>TITRES_STAT!D950</f>
        <v>9.1242000000000001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1.3419241180501149E-2</v>
      </c>
      <c r="G947" s="2">
        <f t="shared" si="133"/>
        <v>1.932666460801382E-2</v>
      </c>
      <c r="H947" s="2">
        <f t="shared" si="130"/>
        <v>0.6943381826441406</v>
      </c>
      <c r="I947" s="2">
        <f t="shared" si="131"/>
        <v>40.979905296153703</v>
      </c>
    </row>
    <row r="948" spans="1:9" ht="13.5" x14ac:dyDescent="0.25">
      <c r="A948" s="3">
        <f>TITRES_STAT!B951</f>
        <v>43385</v>
      </c>
      <c r="B948" s="6">
        <f>TITRES_STAT!D951</f>
        <v>9.1648999999999994</v>
      </c>
      <c r="C948" s="2">
        <f t="shared" si="126"/>
        <v>4.0699999999999292E-2</v>
      </c>
      <c r="D948" s="2">
        <f t="shared" si="127"/>
        <v>4.0699999999999292E-2</v>
      </c>
      <c r="E948" s="2">
        <f t="shared" si="128"/>
        <v>0</v>
      </c>
      <c r="F948" s="2">
        <f t="shared" si="133"/>
        <v>1.5367866810465302E-2</v>
      </c>
      <c r="G948" s="2">
        <f t="shared" si="133"/>
        <v>1.7946188564584263E-2</v>
      </c>
      <c r="H948" s="2">
        <f t="shared" si="130"/>
        <v>0.85633039880082806</v>
      </c>
      <c r="I948" s="2">
        <f t="shared" si="131"/>
        <v>46.130279359429196</v>
      </c>
    </row>
    <row r="949" spans="1:9" ht="13.5" x14ac:dyDescent="0.25">
      <c r="A949" s="3">
        <f>TITRES_STAT!B952</f>
        <v>43389</v>
      </c>
      <c r="B949" s="6">
        <f>TITRES_STAT!D952</f>
        <v>9.1242000000000001</v>
      </c>
      <c r="C949" s="2">
        <f t="shared" si="126"/>
        <v>-4.0699999999999292E-2</v>
      </c>
      <c r="D949" s="2">
        <f t="shared" si="127"/>
        <v>0</v>
      </c>
      <c r="E949" s="2">
        <f t="shared" si="128"/>
        <v>4.0699999999999292E-2</v>
      </c>
      <c r="F949" s="2">
        <f t="shared" si="133"/>
        <v>1.4270162038289208E-2</v>
      </c>
      <c r="G949" s="2">
        <f t="shared" si="133"/>
        <v>1.9571460809971051E-2</v>
      </c>
      <c r="H949" s="2">
        <f t="shared" si="130"/>
        <v>0.72913116587694893</v>
      </c>
      <c r="I949" s="2">
        <f t="shared" si="131"/>
        <v>42.167487363930633</v>
      </c>
    </row>
    <row r="950" spans="1:9" ht="13.5" x14ac:dyDescent="0.25">
      <c r="A950" s="3">
        <f>TITRES_STAT!B953</f>
        <v>43390</v>
      </c>
      <c r="B950" s="6">
        <f>TITRES_STAT!D953</f>
        <v>8.9939</v>
      </c>
      <c r="C950" s="2">
        <f t="shared" si="126"/>
        <v>-0.13030000000000008</v>
      </c>
      <c r="D950" s="2">
        <f t="shared" si="127"/>
        <v>0</v>
      </c>
      <c r="E950" s="2">
        <f t="shared" si="128"/>
        <v>0.13030000000000008</v>
      </c>
      <c r="F950" s="2">
        <f t="shared" si="133"/>
        <v>1.3250864749839979E-2</v>
      </c>
      <c r="G950" s="2">
        <f t="shared" si="133"/>
        <v>2.7480642180687409E-2</v>
      </c>
      <c r="H950" s="2">
        <f t="shared" si="130"/>
        <v>0.48218905012169982</v>
      </c>
      <c r="I950" s="2">
        <f t="shared" si="131"/>
        <v>32.532223206082122</v>
      </c>
    </row>
    <row r="951" spans="1:9" ht="13.5" x14ac:dyDescent="0.25">
      <c r="A951" s="3">
        <f>TITRES_STAT!B954</f>
        <v>43391</v>
      </c>
      <c r="B951" s="6">
        <f>TITRES_STAT!D954</f>
        <v>9.0998000000000001</v>
      </c>
      <c r="C951" s="2">
        <f t="shared" si="126"/>
        <v>0.10590000000000011</v>
      </c>
      <c r="D951" s="2">
        <f t="shared" si="127"/>
        <v>0.10590000000000011</v>
      </c>
      <c r="E951" s="2">
        <f t="shared" si="128"/>
        <v>0</v>
      </c>
      <c r="F951" s="2">
        <f t="shared" si="133"/>
        <v>1.9868660124851417E-2</v>
      </c>
      <c r="G951" s="2">
        <f t="shared" si="133"/>
        <v>2.5517739167781165E-2</v>
      </c>
      <c r="H951" s="2">
        <f t="shared" si="130"/>
        <v>0.77862149127763225</v>
      </c>
      <c r="I951" s="2">
        <f t="shared" si="131"/>
        <v>43.776682959021663</v>
      </c>
    </row>
    <row r="952" spans="1:9" ht="13.5" x14ac:dyDescent="0.25">
      <c r="A952" s="3">
        <f>TITRES_STAT!B955</f>
        <v>43392</v>
      </c>
      <c r="B952" s="6">
        <f>TITRES_STAT!D955</f>
        <v>9.0998000000000001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1.844947011593346E-2</v>
      </c>
      <c r="G952" s="2">
        <f t="shared" si="133"/>
        <v>2.3695043512939655E-2</v>
      </c>
      <c r="H952" s="2">
        <f t="shared" si="130"/>
        <v>0.77862149127763225</v>
      </c>
      <c r="I952" s="2">
        <f t="shared" si="131"/>
        <v>43.776682959021663</v>
      </c>
    </row>
    <row r="953" spans="1:9" ht="13.5" x14ac:dyDescent="0.25">
      <c r="A953" s="3">
        <f>TITRES_STAT!B956</f>
        <v>43395</v>
      </c>
      <c r="B953" s="6">
        <f>TITRES_STAT!D956</f>
        <v>9.0998000000000001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1.7131650821938214E-2</v>
      </c>
      <c r="G953" s="2">
        <f t="shared" si="133"/>
        <v>2.2002540404872536E-2</v>
      </c>
      <c r="H953" s="2">
        <f t="shared" si="130"/>
        <v>0.77862149127763236</v>
      </c>
      <c r="I953" s="2">
        <f t="shared" si="131"/>
        <v>43.77668295902167</v>
      </c>
    </row>
    <row r="954" spans="1:9" ht="13.5" x14ac:dyDescent="0.25">
      <c r="A954" s="3">
        <f>TITRES_STAT!B957</f>
        <v>43396</v>
      </c>
      <c r="B954" s="6">
        <f>TITRES_STAT!D957</f>
        <v>9.0753000000000004</v>
      </c>
      <c r="C954" s="2">
        <f t="shared" si="126"/>
        <v>-2.4499999999999744E-2</v>
      </c>
      <c r="D954" s="2">
        <f t="shared" si="127"/>
        <v>0</v>
      </c>
      <c r="E954" s="2">
        <f t="shared" si="128"/>
        <v>2.4499999999999744E-2</v>
      </c>
      <c r="F954" s="2">
        <f t="shared" si="133"/>
        <v>1.5907961477514058E-2</v>
      </c>
      <c r="G954" s="2">
        <f t="shared" si="133"/>
        <v>2.2180930375953051E-2</v>
      </c>
      <c r="H954" s="2">
        <f t="shared" si="130"/>
        <v>0.71719090263050056</v>
      </c>
      <c r="I954" s="2">
        <f t="shared" si="131"/>
        <v>41.765356521040417</v>
      </c>
    </row>
    <row r="955" spans="1:9" ht="13.5" x14ac:dyDescent="0.25">
      <c r="A955" s="3">
        <f>TITRES_STAT!B958</f>
        <v>43397</v>
      </c>
      <c r="B955" s="6">
        <f>TITRES_STAT!D958</f>
        <v>9.0427</v>
      </c>
      <c r="C955" s="2">
        <f t="shared" si="126"/>
        <v>-3.2600000000000406E-2</v>
      </c>
      <c r="D955" s="2">
        <f t="shared" si="127"/>
        <v>0</v>
      </c>
      <c r="E955" s="2">
        <f t="shared" si="128"/>
        <v>3.2600000000000406E-2</v>
      </c>
      <c r="F955" s="2">
        <f t="shared" si="133"/>
        <v>1.4771678514834482E-2</v>
      </c>
      <c r="G955" s="2">
        <f t="shared" si="133"/>
        <v>2.2925149634813576E-2</v>
      </c>
      <c r="H955" s="2">
        <f t="shared" si="130"/>
        <v>0.64434382109343225</v>
      </c>
      <c r="I955" s="2">
        <f t="shared" si="131"/>
        <v>39.185467955537774</v>
      </c>
    </row>
    <row r="956" spans="1:9" ht="13.5" x14ac:dyDescent="0.25">
      <c r="A956" s="3">
        <f>TITRES_STAT!B959</f>
        <v>43398</v>
      </c>
      <c r="B956" s="6">
        <f>TITRES_STAT!D959</f>
        <v>8.9856999999999996</v>
      </c>
      <c r="C956" s="2">
        <f t="shared" si="126"/>
        <v>-5.7000000000000384E-2</v>
      </c>
      <c r="D956" s="2">
        <f t="shared" si="127"/>
        <v>0</v>
      </c>
      <c r="E956" s="2">
        <f t="shared" si="128"/>
        <v>5.7000000000000384E-2</v>
      </c>
      <c r="F956" s="2">
        <f t="shared" si="133"/>
        <v>1.3716558620917734E-2</v>
      </c>
      <c r="G956" s="2">
        <f t="shared" si="133"/>
        <v>2.5359067518041206E-2</v>
      </c>
      <c r="H956" s="2">
        <f t="shared" si="130"/>
        <v>0.54089365120225186</v>
      </c>
      <c r="I956" s="2">
        <f t="shared" si="131"/>
        <v>35.102594574273837</v>
      </c>
    </row>
    <row r="957" spans="1:9" ht="13.5" x14ac:dyDescent="0.25">
      <c r="A957" s="3">
        <f>TITRES_STAT!B960</f>
        <v>43399</v>
      </c>
      <c r="B957" s="6">
        <f>TITRES_STAT!D960</f>
        <v>9.0915999999999997</v>
      </c>
      <c r="C957" s="2">
        <f t="shared" si="126"/>
        <v>0.10590000000000011</v>
      </c>
      <c r="D957" s="2">
        <f t="shared" si="127"/>
        <v>0.10590000000000011</v>
      </c>
      <c r="E957" s="2">
        <f t="shared" si="128"/>
        <v>0</v>
      </c>
      <c r="F957" s="2">
        <f t="shared" ref="F957:G972" si="134">((F956*13)+D957)/14</f>
        <v>2.0301090147995048E-2</v>
      </c>
      <c r="G957" s="2">
        <f t="shared" si="134"/>
        <v>2.3547705552466831E-2</v>
      </c>
      <c r="H957" s="2">
        <f t="shared" si="130"/>
        <v>0.86212604038053842</v>
      </c>
      <c r="I957" s="2">
        <f t="shared" si="131"/>
        <v>46.297942335007406</v>
      </c>
    </row>
    <row r="958" spans="1:9" ht="13.5" x14ac:dyDescent="0.25">
      <c r="A958" s="3">
        <f>TITRES_STAT!B961</f>
        <v>43402</v>
      </c>
      <c r="B958" s="6">
        <f>TITRES_STAT!D961</f>
        <v>9.0753000000000004</v>
      </c>
      <c r="C958" s="2">
        <f t="shared" si="126"/>
        <v>-1.6299999999999315E-2</v>
      </c>
      <c r="D958" s="2">
        <f t="shared" si="127"/>
        <v>0</v>
      </c>
      <c r="E958" s="2">
        <f t="shared" si="128"/>
        <v>1.6299999999999315E-2</v>
      </c>
      <c r="F958" s="2">
        <f t="shared" si="134"/>
        <v>1.8851012280281115E-2</v>
      </c>
      <c r="G958" s="2">
        <f t="shared" si="134"/>
        <v>2.3030012298719153E-2</v>
      </c>
      <c r="H958" s="2">
        <f t="shared" si="130"/>
        <v>0.81854112953858649</v>
      </c>
      <c r="I958" s="2">
        <f t="shared" si="131"/>
        <v>45.010867020988009</v>
      </c>
    </row>
    <row r="959" spans="1:9" ht="13.5" x14ac:dyDescent="0.25">
      <c r="A959" s="3">
        <f>TITRES_STAT!B962</f>
        <v>43403</v>
      </c>
      <c r="B959" s="6">
        <f>TITRES_STAT!D962</f>
        <v>9.3442000000000007</v>
      </c>
      <c r="C959" s="2">
        <f t="shared" si="126"/>
        <v>0.26890000000000036</v>
      </c>
      <c r="D959" s="2">
        <f t="shared" si="127"/>
        <v>0.26890000000000036</v>
      </c>
      <c r="E959" s="2">
        <f t="shared" si="128"/>
        <v>0</v>
      </c>
      <c r="F959" s="2">
        <f t="shared" si="134"/>
        <v>3.6711654260261066E-2</v>
      </c>
      <c r="G959" s="2">
        <f t="shared" si="134"/>
        <v>2.1385011420239214E-2</v>
      </c>
      <c r="H959" s="2">
        <f t="shared" si="130"/>
        <v>1.7167002410630654</v>
      </c>
      <c r="I959" s="2">
        <f t="shared" si="131"/>
        <v>63.190638963955315</v>
      </c>
    </row>
    <row r="960" spans="1:9" ht="13.5" x14ac:dyDescent="0.25">
      <c r="A960" s="3">
        <f>TITRES_STAT!B963</f>
        <v>43404</v>
      </c>
      <c r="B960" s="6">
        <f>TITRES_STAT!D963</f>
        <v>9.7677999999999994</v>
      </c>
      <c r="C960" s="2">
        <f t="shared" si="126"/>
        <v>0.42359999999999864</v>
      </c>
      <c r="D960" s="2">
        <f t="shared" si="127"/>
        <v>0.42359999999999864</v>
      </c>
      <c r="E960" s="2">
        <f t="shared" si="128"/>
        <v>0</v>
      </c>
      <c r="F960" s="2">
        <f t="shared" si="134"/>
        <v>6.4346536098813759E-2</v>
      </c>
      <c r="G960" s="2">
        <f t="shared" si="134"/>
        <v>1.9857510604507838E-2</v>
      </c>
      <c r="H960" s="2">
        <f t="shared" si="130"/>
        <v>3.2404130296275153</v>
      </c>
      <c r="I960" s="2">
        <f t="shared" si="131"/>
        <v>76.417391583955165</v>
      </c>
    </row>
    <row r="961" spans="1:9" ht="13.5" x14ac:dyDescent="0.25">
      <c r="A961" s="3">
        <f>TITRES_STAT!B964</f>
        <v>43405</v>
      </c>
      <c r="B961" s="6">
        <f>TITRES_STAT!D964</f>
        <v>10.052899999999999</v>
      </c>
      <c r="C961" s="2">
        <f t="shared" si="126"/>
        <v>0.28509999999999991</v>
      </c>
      <c r="D961" s="2">
        <f t="shared" si="127"/>
        <v>0.28509999999999991</v>
      </c>
      <c r="E961" s="2">
        <f t="shared" si="128"/>
        <v>0</v>
      </c>
      <c r="F961" s="2">
        <f t="shared" si="134"/>
        <v>8.0114640663184203E-2</v>
      </c>
      <c r="G961" s="2">
        <f t="shared" si="134"/>
        <v>1.8439116989900136E-2</v>
      </c>
      <c r="H961" s="2">
        <f t="shared" si="130"/>
        <v>4.3448198038477814</v>
      </c>
      <c r="I961" s="2">
        <f t="shared" si="131"/>
        <v>81.290295338299501</v>
      </c>
    </row>
    <row r="962" spans="1:9" ht="13.5" x14ac:dyDescent="0.25">
      <c r="A962" s="3">
        <f>TITRES_STAT!B965</f>
        <v>43406</v>
      </c>
      <c r="B962" s="6">
        <f>TITRES_STAT!D965</f>
        <v>9.9795999999999996</v>
      </c>
      <c r="C962" s="2">
        <f t="shared" si="126"/>
        <v>-7.3299999999999699E-2</v>
      </c>
      <c r="D962" s="2">
        <f t="shared" si="127"/>
        <v>0</v>
      </c>
      <c r="E962" s="2">
        <f t="shared" si="128"/>
        <v>7.3299999999999699E-2</v>
      </c>
      <c r="F962" s="2">
        <f t="shared" si="134"/>
        <v>7.439216633009961E-2</v>
      </c>
      <c r="G962" s="2">
        <f t="shared" si="134"/>
        <v>2.2357751490621532E-2</v>
      </c>
      <c r="H962" s="2">
        <f t="shared" si="130"/>
        <v>3.3273545580513808</v>
      </c>
      <c r="I962" s="2">
        <f t="shared" si="131"/>
        <v>76.891193301010617</v>
      </c>
    </row>
    <row r="963" spans="1:9" ht="13.5" x14ac:dyDescent="0.25">
      <c r="A963" s="3">
        <f>TITRES_STAT!B966</f>
        <v>43409</v>
      </c>
      <c r="B963" s="6">
        <f>TITRES_STAT!D966</f>
        <v>9.9795999999999996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6.9078440163663921E-2</v>
      </c>
      <c r="G963" s="2">
        <f t="shared" si="134"/>
        <v>2.0760769241291423E-2</v>
      </c>
      <c r="H963" s="2">
        <f t="shared" si="130"/>
        <v>3.3273545580513808</v>
      </c>
      <c r="I963" s="2">
        <f t="shared" si="131"/>
        <v>76.891193301010617</v>
      </c>
    </row>
    <row r="964" spans="1:9" ht="13.5" x14ac:dyDescent="0.25">
      <c r="A964" s="3">
        <f>TITRES_STAT!B967</f>
        <v>43410</v>
      </c>
      <c r="B964" s="6">
        <f>TITRES_STAT!D967</f>
        <v>9.9795999999999996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6.4144265866259348E-2</v>
      </c>
      <c r="G964" s="2">
        <f t="shared" si="134"/>
        <v>1.927785715262775E-2</v>
      </c>
      <c r="H964" s="2">
        <f t="shared" si="130"/>
        <v>3.3273545580513804</v>
      </c>
      <c r="I964" s="2">
        <f t="shared" si="131"/>
        <v>76.891193301010617</v>
      </c>
    </row>
    <row r="965" spans="1:9" ht="13.5" x14ac:dyDescent="0.25">
      <c r="A965" s="3">
        <f>TITRES_STAT!B968</f>
        <v>43411</v>
      </c>
      <c r="B965" s="6">
        <f>TITRES_STAT!D968</f>
        <v>9.9389000000000003</v>
      </c>
      <c r="C965" s="2">
        <f t="shared" si="135"/>
        <v>-4.0699999999999292E-2</v>
      </c>
      <c r="D965" s="2">
        <f t="shared" si="136"/>
        <v>0</v>
      </c>
      <c r="E965" s="2">
        <f t="shared" si="137"/>
        <v>4.0699999999999292E-2</v>
      </c>
      <c r="F965" s="2">
        <f t="shared" si="134"/>
        <v>5.9562532590097965E-2</v>
      </c>
      <c r="G965" s="2">
        <f t="shared" si="134"/>
        <v>2.0808010213154288E-2</v>
      </c>
      <c r="H965" s="2">
        <f t="shared" si="130"/>
        <v>2.8624809378670943</v>
      </c>
      <c r="I965" s="2">
        <f t="shared" si="131"/>
        <v>74.109904590177436</v>
      </c>
    </row>
    <row r="966" spans="1:9" ht="13.5" x14ac:dyDescent="0.25">
      <c r="A966" s="3">
        <f>TITRES_STAT!B969</f>
        <v>43412</v>
      </c>
      <c r="B966" s="6">
        <f>TITRES_STAT!D969</f>
        <v>9.9795999999999996</v>
      </c>
      <c r="C966" s="2">
        <f t="shared" si="135"/>
        <v>4.0699999999999292E-2</v>
      </c>
      <c r="D966" s="2">
        <f t="shared" si="136"/>
        <v>4.0699999999999292E-2</v>
      </c>
      <c r="E966" s="2">
        <f t="shared" si="137"/>
        <v>0</v>
      </c>
      <c r="F966" s="2">
        <f t="shared" si="134"/>
        <v>5.8215208833662345E-2</v>
      </c>
      <c r="G966" s="2">
        <f t="shared" si="134"/>
        <v>1.9321723769357552E-2</v>
      </c>
      <c r="H966" s="2">
        <f t="shared" si="130"/>
        <v>3.0129407463109592</v>
      </c>
      <c r="I966" s="2">
        <f t="shared" si="131"/>
        <v>75.080618847430372</v>
      </c>
    </row>
    <row r="967" spans="1:9" ht="13.5" x14ac:dyDescent="0.25">
      <c r="A967" s="3">
        <f>TITRES_STAT!B970</f>
        <v>43413</v>
      </c>
      <c r="B967" s="6">
        <f>TITRES_STAT!D970</f>
        <v>9.7759</v>
      </c>
      <c r="C967" s="2">
        <f t="shared" si="135"/>
        <v>-0.20369999999999955</v>
      </c>
      <c r="D967" s="2">
        <f t="shared" si="136"/>
        <v>0</v>
      </c>
      <c r="E967" s="2">
        <f t="shared" si="137"/>
        <v>0.20369999999999955</v>
      </c>
      <c r="F967" s="2">
        <f t="shared" si="134"/>
        <v>5.4056979631257891E-2</v>
      </c>
      <c r="G967" s="2">
        <f t="shared" si="134"/>
        <v>3.2491600642974836E-2</v>
      </c>
      <c r="H967" s="2">
        <f t="shared" si="130"/>
        <v>1.6637216561057853</v>
      </c>
      <c r="I967" s="2">
        <f t="shared" si="131"/>
        <v>62.458540001437498</v>
      </c>
    </row>
    <row r="968" spans="1:9" ht="13.5" x14ac:dyDescent="0.25">
      <c r="A968" s="3">
        <f>TITRES_STAT!B971</f>
        <v>43416</v>
      </c>
      <c r="B968" s="6">
        <f>TITRES_STAT!D971</f>
        <v>10.0937</v>
      </c>
      <c r="C968" s="2">
        <f t="shared" si="135"/>
        <v>0.31780000000000008</v>
      </c>
      <c r="D968" s="2">
        <f t="shared" si="136"/>
        <v>0.31780000000000008</v>
      </c>
      <c r="E968" s="2">
        <f t="shared" si="137"/>
        <v>0</v>
      </c>
      <c r="F968" s="2">
        <f t="shared" si="134"/>
        <v>7.289576680045376E-2</v>
      </c>
      <c r="G968" s="2">
        <f t="shared" si="134"/>
        <v>3.0170772025619491E-2</v>
      </c>
      <c r="H968" s="2">
        <f t="shared" si="130"/>
        <v>2.4161054526067272</v>
      </c>
      <c r="I968" s="2">
        <f t="shared" si="131"/>
        <v>70.726898982672509</v>
      </c>
    </row>
    <row r="969" spans="1:9" ht="13.5" x14ac:dyDescent="0.25">
      <c r="A969" s="3">
        <f>TITRES_STAT!B972</f>
        <v>43417</v>
      </c>
      <c r="B969" s="6">
        <f>TITRES_STAT!D972</f>
        <v>10.386900000000001</v>
      </c>
      <c r="C969" s="2">
        <f t="shared" si="135"/>
        <v>0.29320000000000057</v>
      </c>
      <c r="D969" s="2">
        <f t="shared" si="136"/>
        <v>0.29320000000000057</v>
      </c>
      <c r="E969" s="2">
        <f t="shared" si="137"/>
        <v>0</v>
      </c>
      <c r="F969" s="2">
        <f t="shared" si="134"/>
        <v>8.8631783457564256E-2</v>
      </c>
      <c r="G969" s="2">
        <f t="shared" si="134"/>
        <v>2.8015716880932382E-2</v>
      </c>
      <c r="H969" s="2">
        <f t="shared" si="130"/>
        <v>3.1636450294758451</v>
      </c>
      <c r="I969" s="2">
        <f t="shared" si="131"/>
        <v>75.982582738906331</v>
      </c>
    </row>
    <row r="970" spans="1:9" ht="13.5" x14ac:dyDescent="0.25">
      <c r="A970" s="3">
        <f>TITRES_STAT!B973</f>
        <v>43418</v>
      </c>
      <c r="B970" s="6">
        <f>TITRES_STAT!D973</f>
        <v>10.101800000000001</v>
      </c>
      <c r="C970" s="2">
        <f t="shared" si="135"/>
        <v>-0.28509999999999991</v>
      </c>
      <c r="D970" s="2">
        <f t="shared" si="136"/>
        <v>0</v>
      </c>
      <c r="E970" s="2">
        <f t="shared" si="137"/>
        <v>0.28509999999999991</v>
      </c>
      <c r="F970" s="2">
        <f t="shared" si="134"/>
        <v>8.2300941782023948E-2</v>
      </c>
      <c r="G970" s="2">
        <f t="shared" si="134"/>
        <v>4.6378879960865774E-2</v>
      </c>
      <c r="H970" s="2">
        <f t="shared" si="130"/>
        <v>1.7745349144151175</v>
      </c>
      <c r="I970" s="2">
        <f t="shared" si="131"/>
        <v>63.957923369264797</v>
      </c>
    </row>
    <row r="971" spans="1:9" ht="13.5" x14ac:dyDescent="0.25">
      <c r="A971" s="3">
        <f>TITRES_STAT!B974</f>
        <v>43419</v>
      </c>
      <c r="B971" s="6">
        <f>TITRES_STAT!D974</f>
        <v>10.395099999999999</v>
      </c>
      <c r="C971" s="2">
        <f t="shared" si="135"/>
        <v>0.29329999999999856</v>
      </c>
      <c r="D971" s="2">
        <f t="shared" si="136"/>
        <v>0.29329999999999856</v>
      </c>
      <c r="E971" s="2">
        <f t="shared" si="137"/>
        <v>0</v>
      </c>
      <c r="F971" s="2">
        <f t="shared" si="134"/>
        <v>9.737230308330784E-2</v>
      </c>
      <c r="G971" s="2">
        <f t="shared" si="134"/>
        <v>4.3066102820803934E-2</v>
      </c>
      <c r="H971" s="2">
        <f t="shared" si="130"/>
        <v>2.2609963917206417</v>
      </c>
      <c r="I971" s="2">
        <f t="shared" si="131"/>
        <v>69.334526019749532</v>
      </c>
    </row>
    <row r="972" spans="1:9" ht="13.5" x14ac:dyDescent="0.25">
      <c r="A972" s="3">
        <f>TITRES_STAT!B975</f>
        <v>43420</v>
      </c>
      <c r="B972" s="6">
        <f>TITRES_STAT!D975</f>
        <v>10.3462</v>
      </c>
      <c r="C972" s="2">
        <f t="shared" si="135"/>
        <v>-4.8899999999999721E-2</v>
      </c>
      <c r="D972" s="2">
        <f t="shared" si="136"/>
        <v>0</v>
      </c>
      <c r="E972" s="2">
        <f t="shared" si="137"/>
        <v>4.8899999999999721E-2</v>
      </c>
      <c r="F972" s="2">
        <f t="shared" si="134"/>
        <v>9.0417138577357267E-2</v>
      </c>
      <c r="G972" s="2">
        <f t="shared" si="134"/>
        <v>4.3482809762175063E-2</v>
      </c>
      <c r="H972" s="2">
        <f t="shared" si="130"/>
        <v>2.0793766334761918</v>
      </c>
      <c r="I972" s="2">
        <f t="shared" si="131"/>
        <v>67.525895042233344</v>
      </c>
    </row>
    <row r="973" spans="1:9" ht="13.5" x14ac:dyDescent="0.25">
      <c r="A973" s="3">
        <f>TITRES_STAT!B976</f>
        <v>43423</v>
      </c>
      <c r="B973" s="6">
        <f>TITRES_STAT!D976</f>
        <v>10.3462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8.3958771536117457E-2</v>
      </c>
      <c r="G973" s="2">
        <f t="shared" si="138"/>
        <v>4.0376894779162557E-2</v>
      </c>
      <c r="H973" s="2">
        <f t="shared" si="130"/>
        <v>2.0793766334761918</v>
      </c>
      <c r="I973" s="2">
        <f t="shared" si="131"/>
        <v>67.525895042233344</v>
      </c>
    </row>
    <row r="974" spans="1:9" ht="13.5" x14ac:dyDescent="0.25">
      <c r="A974" s="3">
        <f>TITRES_STAT!B977</f>
        <v>43425</v>
      </c>
      <c r="B974" s="6">
        <f>TITRES_STAT!D977</f>
        <v>10.338100000000001</v>
      </c>
      <c r="C974" s="2">
        <f t="shared" si="135"/>
        <v>-8.0999999999988859E-3</v>
      </c>
      <c r="D974" s="2">
        <f t="shared" si="136"/>
        <v>0</v>
      </c>
      <c r="E974" s="2">
        <f t="shared" si="137"/>
        <v>8.0999999999988859E-3</v>
      </c>
      <c r="F974" s="2">
        <f t="shared" si="138"/>
        <v>7.7961716426394781E-2</v>
      </c>
      <c r="G974" s="2">
        <f t="shared" si="138"/>
        <v>3.8071402294936586E-2</v>
      </c>
      <c r="H974" s="2">
        <f t="shared" si="130"/>
        <v>2.0477763288683359</v>
      </c>
      <c r="I974" s="2">
        <f t="shared" si="131"/>
        <v>67.189193297156805</v>
      </c>
    </row>
    <row r="975" spans="1:9" ht="13.5" x14ac:dyDescent="0.25">
      <c r="A975" s="3">
        <f>TITRES_STAT!B978</f>
        <v>43426</v>
      </c>
      <c r="B975" s="6">
        <f>TITRES_STAT!D978</f>
        <v>10.3055</v>
      </c>
      <c r="C975" s="2">
        <f t="shared" si="135"/>
        <v>-3.2600000000000406E-2</v>
      </c>
      <c r="D975" s="2">
        <f t="shared" si="136"/>
        <v>0</v>
      </c>
      <c r="E975" s="2">
        <f t="shared" si="137"/>
        <v>3.2600000000000406E-2</v>
      </c>
      <c r="F975" s="2">
        <f t="shared" si="138"/>
        <v>7.239302239593802E-2</v>
      </c>
      <c r="G975" s="2">
        <f t="shared" si="138"/>
        <v>3.7680587845298284E-2</v>
      </c>
      <c r="H975" s="2">
        <f t="shared" si="130"/>
        <v>1.9212285830878058</v>
      </c>
      <c r="I975" s="2">
        <f t="shared" si="131"/>
        <v>65.767827762968921</v>
      </c>
    </row>
    <row r="976" spans="1:9" ht="13.5" x14ac:dyDescent="0.25">
      <c r="A976" s="3">
        <f>TITRES_STAT!B979</f>
        <v>43427</v>
      </c>
      <c r="B976" s="6">
        <f>TITRES_STAT!D979</f>
        <v>10.2973</v>
      </c>
      <c r="C976" s="2">
        <f t="shared" si="135"/>
        <v>-8.2000000000004292E-3</v>
      </c>
      <c r="D976" s="2">
        <f t="shared" si="136"/>
        <v>0</v>
      </c>
      <c r="E976" s="2">
        <f t="shared" si="137"/>
        <v>8.2000000000004292E-3</v>
      </c>
      <c r="F976" s="2">
        <f t="shared" si="138"/>
        <v>6.7222092224799593E-2</v>
      </c>
      <c r="G976" s="2">
        <f t="shared" si="138"/>
        <v>3.5574831570634152E-2</v>
      </c>
      <c r="H976" s="2">
        <f t="shared" si="130"/>
        <v>1.8895969216700159</v>
      </c>
      <c r="I976" s="2">
        <f t="shared" si="131"/>
        <v>65.393097130583214</v>
      </c>
    </row>
    <row r="977" spans="1:9" ht="13.5" x14ac:dyDescent="0.25">
      <c r="A977" s="3">
        <f>TITRES_STAT!B980</f>
        <v>43430</v>
      </c>
      <c r="B977" s="6">
        <f>TITRES_STAT!D980</f>
        <v>10.2973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6.2420514208742485E-2</v>
      </c>
      <c r="G977" s="2">
        <f t="shared" si="138"/>
        <v>3.3033772172731714E-2</v>
      </c>
      <c r="H977" s="2">
        <f t="shared" ref="H977:H1040" si="139">F977/G977</f>
        <v>1.8895969216700161</v>
      </c>
      <c r="I977" s="2">
        <f t="shared" ref="I977:I1040" si="140">IF(G977=0,100,100-(100/(1+H977)))</f>
        <v>65.393097130583214</v>
      </c>
    </row>
    <row r="978" spans="1:9" ht="13.5" x14ac:dyDescent="0.25">
      <c r="A978" s="3">
        <f>TITRES_STAT!B981</f>
        <v>43431</v>
      </c>
      <c r="B978" s="6">
        <f>TITRES_STAT!D981</f>
        <v>10.2973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5.7961906050975169E-2</v>
      </c>
      <c r="G978" s="2">
        <f t="shared" si="138"/>
        <v>3.067421701753659E-2</v>
      </c>
      <c r="H978" s="2">
        <f t="shared" si="139"/>
        <v>1.8895969216700164</v>
      </c>
      <c r="I978" s="2">
        <f t="shared" si="140"/>
        <v>65.393097130583214</v>
      </c>
    </row>
    <row r="979" spans="1:9" ht="13.5" x14ac:dyDescent="0.25">
      <c r="A979" s="3">
        <f>TITRES_STAT!B982</f>
        <v>43432</v>
      </c>
      <c r="B979" s="6">
        <f>TITRES_STAT!D982</f>
        <v>10.289199999999999</v>
      </c>
      <c r="C979" s="2">
        <f t="shared" si="135"/>
        <v>-8.1000000000006622E-3</v>
      </c>
      <c r="D979" s="2">
        <f t="shared" si="136"/>
        <v>0</v>
      </c>
      <c r="E979" s="2">
        <f t="shared" si="137"/>
        <v>8.1000000000006622E-3</v>
      </c>
      <c r="F979" s="2">
        <f t="shared" si="138"/>
        <v>5.3821769904476943E-2</v>
      </c>
      <c r="G979" s="2">
        <f t="shared" si="138"/>
        <v>2.9061772944855454E-2</v>
      </c>
      <c r="H979" s="2">
        <f t="shared" si="139"/>
        <v>1.8519781985291621</v>
      </c>
      <c r="I979" s="2">
        <f t="shared" si="140"/>
        <v>64.936618361398217</v>
      </c>
    </row>
    <row r="980" spans="1:9" ht="13.5" x14ac:dyDescent="0.25">
      <c r="A980" s="3">
        <f>TITRES_STAT!B983</f>
        <v>43433</v>
      </c>
      <c r="B980" s="6">
        <f>TITRES_STAT!D983</f>
        <v>10.264699999999999</v>
      </c>
      <c r="C980" s="2">
        <f t="shared" si="135"/>
        <v>-2.4499999999999744E-2</v>
      </c>
      <c r="D980" s="2">
        <f t="shared" si="136"/>
        <v>0</v>
      </c>
      <c r="E980" s="2">
        <f t="shared" si="137"/>
        <v>2.4499999999999744E-2</v>
      </c>
      <c r="F980" s="2">
        <f t="shared" si="138"/>
        <v>4.9977357768442872E-2</v>
      </c>
      <c r="G980" s="2">
        <f t="shared" si="138"/>
        <v>2.8735932020222902E-2</v>
      </c>
      <c r="H980" s="2">
        <f t="shared" si="139"/>
        <v>1.7391939030643351</v>
      </c>
      <c r="I980" s="2">
        <f t="shared" si="140"/>
        <v>63.492909396399412</v>
      </c>
    </row>
    <row r="981" spans="1:9" ht="13.5" x14ac:dyDescent="0.25">
      <c r="A981" s="3">
        <f>TITRES_STAT!B984</f>
        <v>43434</v>
      </c>
      <c r="B981" s="6">
        <f>TITRES_STAT!D984</f>
        <v>10.264699999999999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4.6407546499268378E-2</v>
      </c>
      <c r="G981" s="2">
        <f t="shared" si="138"/>
        <v>2.6683365447349838E-2</v>
      </c>
      <c r="H981" s="2">
        <f t="shared" si="139"/>
        <v>1.7391939030643349</v>
      </c>
      <c r="I981" s="2">
        <f t="shared" si="140"/>
        <v>63.492909396399412</v>
      </c>
    </row>
    <row r="982" spans="1:9" ht="13.5" x14ac:dyDescent="0.25">
      <c r="A982" s="3">
        <f>TITRES_STAT!B985</f>
        <v>43437</v>
      </c>
      <c r="B982" s="6">
        <f>TITRES_STAT!D985</f>
        <v>10.264699999999999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4.3092721749320641E-2</v>
      </c>
      <c r="G982" s="2">
        <f t="shared" si="138"/>
        <v>2.4777410772539137E-2</v>
      </c>
      <c r="H982" s="2">
        <f t="shared" si="139"/>
        <v>1.7391939030643351</v>
      </c>
      <c r="I982" s="2">
        <f t="shared" si="140"/>
        <v>63.492909396399412</v>
      </c>
    </row>
    <row r="983" spans="1:9" ht="13.5" x14ac:dyDescent="0.25">
      <c r="A983" s="3">
        <f>TITRES_STAT!B986</f>
        <v>43438</v>
      </c>
      <c r="B983" s="6">
        <f>TITRES_STAT!D986</f>
        <v>10.264699999999999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4.0014670195797741E-2</v>
      </c>
      <c r="G983" s="2">
        <f t="shared" si="138"/>
        <v>2.3007595717357769E-2</v>
      </c>
      <c r="H983" s="2">
        <f t="shared" si="139"/>
        <v>1.7391939030643351</v>
      </c>
      <c r="I983" s="2">
        <f t="shared" si="140"/>
        <v>63.492909396399412</v>
      </c>
    </row>
    <row r="984" spans="1:9" ht="13.5" x14ac:dyDescent="0.25">
      <c r="A984" s="3">
        <f>TITRES_STAT!B987</f>
        <v>43439</v>
      </c>
      <c r="B984" s="6">
        <f>TITRES_STAT!D987</f>
        <v>10.264699999999999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3.7156479467526475E-2</v>
      </c>
      <c r="G984" s="2">
        <f t="shared" si="138"/>
        <v>2.1364196023260784E-2</v>
      </c>
      <c r="H984" s="2">
        <f t="shared" si="139"/>
        <v>1.7391939030643353</v>
      </c>
      <c r="I984" s="2">
        <f t="shared" si="140"/>
        <v>63.492909396399419</v>
      </c>
    </row>
    <row r="985" spans="1:9" ht="13.5" x14ac:dyDescent="0.25">
      <c r="A985" s="3">
        <f>TITRES_STAT!B988</f>
        <v>43440</v>
      </c>
      <c r="B985" s="6">
        <f>TITRES_STAT!D988</f>
        <v>10.264699999999999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3.4502445219846009E-2</v>
      </c>
      <c r="G985" s="2">
        <f t="shared" si="138"/>
        <v>1.9838182021599298E-2</v>
      </c>
      <c r="H985" s="2">
        <f t="shared" si="139"/>
        <v>1.7391939030643353</v>
      </c>
      <c r="I985" s="2">
        <f t="shared" si="140"/>
        <v>63.492909396399419</v>
      </c>
    </row>
    <row r="986" spans="1:9" ht="13.5" x14ac:dyDescent="0.25">
      <c r="A986" s="3">
        <f>TITRES_STAT!B989</f>
        <v>43441</v>
      </c>
      <c r="B986" s="6">
        <f>TITRES_STAT!D989</f>
        <v>10.264699999999999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3.2037984846999865E-2</v>
      </c>
      <c r="G986" s="2">
        <f t="shared" si="138"/>
        <v>1.8421169020056492E-2</v>
      </c>
      <c r="H986" s="2">
        <f t="shared" si="139"/>
        <v>1.7391939030643351</v>
      </c>
      <c r="I986" s="2">
        <f t="shared" si="140"/>
        <v>63.492909396399412</v>
      </c>
    </row>
    <row r="987" spans="1:9" ht="13.5" x14ac:dyDescent="0.25">
      <c r="A987" s="3">
        <f>TITRES_STAT!B990</f>
        <v>43444</v>
      </c>
      <c r="B987" s="6">
        <f>TITRES_STAT!D990</f>
        <v>9.9877000000000002</v>
      </c>
      <c r="C987" s="2">
        <f t="shared" si="135"/>
        <v>-0.27699999999999925</v>
      </c>
      <c r="D987" s="2">
        <f t="shared" si="136"/>
        <v>0</v>
      </c>
      <c r="E987" s="2">
        <f t="shared" si="137"/>
        <v>0.27699999999999925</v>
      </c>
      <c r="F987" s="2">
        <f t="shared" si="138"/>
        <v>2.9749557357928447E-2</v>
      </c>
      <c r="G987" s="2">
        <f t="shared" si="138"/>
        <v>3.6891085518623835E-2</v>
      </c>
      <c r="H987" s="2">
        <f t="shared" si="139"/>
        <v>0.80641588448000234</v>
      </c>
      <c r="I987" s="2">
        <f t="shared" si="140"/>
        <v>44.641762254661444</v>
      </c>
    </row>
    <row r="988" spans="1:9" ht="13.5" x14ac:dyDescent="0.25">
      <c r="A988" s="3">
        <f>TITRES_STAT!B991</f>
        <v>43445</v>
      </c>
      <c r="B988" s="6">
        <f>TITRES_STAT!D991</f>
        <v>10.264699999999999</v>
      </c>
      <c r="C988" s="2">
        <f t="shared" si="135"/>
        <v>0.27699999999999925</v>
      </c>
      <c r="D988" s="2">
        <f t="shared" si="136"/>
        <v>0.27699999999999925</v>
      </c>
      <c r="E988" s="2">
        <f t="shared" si="137"/>
        <v>0</v>
      </c>
      <c r="F988" s="2">
        <f t="shared" si="138"/>
        <v>4.7410303260933505E-2</v>
      </c>
      <c r="G988" s="2">
        <f t="shared" si="138"/>
        <v>3.4256007981579274E-2</v>
      </c>
      <c r="H988" s="2">
        <f t="shared" si="139"/>
        <v>1.3839996559560526</v>
      </c>
      <c r="I988" s="2">
        <f t="shared" si="140"/>
        <v>58.05368522173837</v>
      </c>
    </row>
    <row r="989" spans="1:9" ht="13.5" x14ac:dyDescent="0.25">
      <c r="A989" s="3">
        <f>TITRES_STAT!B992</f>
        <v>43446</v>
      </c>
      <c r="B989" s="6">
        <f>TITRES_STAT!D992</f>
        <v>10.264699999999999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4.4023853028009687E-2</v>
      </c>
      <c r="G989" s="2">
        <f t="shared" si="141"/>
        <v>3.1809150268609324E-2</v>
      </c>
      <c r="H989" s="2">
        <f t="shared" si="139"/>
        <v>1.3839996559560528</v>
      </c>
      <c r="I989" s="2">
        <f t="shared" si="140"/>
        <v>58.053685221738377</v>
      </c>
    </row>
    <row r="990" spans="1:9" ht="13.5" x14ac:dyDescent="0.25">
      <c r="A990" s="3">
        <f>TITRES_STAT!B993</f>
        <v>43447</v>
      </c>
      <c r="B990" s="6">
        <f>TITRES_STAT!D993</f>
        <v>10.101800000000001</v>
      </c>
      <c r="C990" s="2">
        <f t="shared" si="135"/>
        <v>-0.16289999999999871</v>
      </c>
      <c r="D990" s="2">
        <f t="shared" si="136"/>
        <v>0</v>
      </c>
      <c r="E990" s="2">
        <f t="shared" si="137"/>
        <v>0.16289999999999871</v>
      </c>
      <c r="F990" s="2">
        <f t="shared" si="141"/>
        <v>4.087929209743757E-2</v>
      </c>
      <c r="G990" s="2">
        <f t="shared" si="141"/>
        <v>4.1172782392279998E-2</v>
      </c>
      <c r="H990" s="2">
        <f t="shared" si="139"/>
        <v>0.99287174007221191</v>
      </c>
      <c r="I990" s="2">
        <f t="shared" si="140"/>
        <v>49.821156078826988</v>
      </c>
    </row>
    <row r="991" spans="1:9" ht="13.5" x14ac:dyDescent="0.25">
      <c r="A991" s="3">
        <f>TITRES_STAT!B994</f>
        <v>43448</v>
      </c>
      <c r="B991" s="6">
        <f>TITRES_STAT!D994</f>
        <v>10.101800000000001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3.7959342661906315E-2</v>
      </c>
      <c r="G991" s="2">
        <f t="shared" si="141"/>
        <v>3.8231869364259999E-2</v>
      </c>
      <c r="H991" s="2">
        <f t="shared" si="139"/>
        <v>0.99287174007221191</v>
      </c>
      <c r="I991" s="2">
        <f t="shared" si="140"/>
        <v>49.821156078826988</v>
      </c>
    </row>
    <row r="992" spans="1:9" ht="13.5" x14ac:dyDescent="0.25">
      <c r="A992" s="3">
        <f>TITRES_STAT!B995</f>
        <v>43451</v>
      </c>
      <c r="B992" s="6">
        <f>TITRES_STAT!D995</f>
        <v>10.052899999999999</v>
      </c>
      <c r="C992" s="2">
        <f t="shared" si="135"/>
        <v>-4.8900000000001498E-2</v>
      </c>
      <c r="D992" s="2">
        <f t="shared" si="136"/>
        <v>0</v>
      </c>
      <c r="E992" s="2">
        <f t="shared" si="137"/>
        <v>4.8900000000001498E-2</v>
      </c>
      <c r="F992" s="2">
        <f t="shared" si="141"/>
        <v>3.5247961043198724E-2</v>
      </c>
      <c r="G992" s="2">
        <f t="shared" si="141"/>
        <v>3.8993878695384392E-2</v>
      </c>
      <c r="H992" s="2">
        <f t="shared" si="139"/>
        <v>0.90393575152017225</v>
      </c>
      <c r="I992" s="2">
        <f t="shared" si="140"/>
        <v>47.477219270578679</v>
      </c>
    </row>
    <row r="993" spans="1:9" ht="13.5" x14ac:dyDescent="0.25">
      <c r="A993" s="3">
        <f>TITRES_STAT!B996</f>
        <v>43452</v>
      </c>
      <c r="B993" s="6">
        <f>TITRES_STAT!D996</f>
        <v>10.0855</v>
      </c>
      <c r="C993" s="2">
        <f t="shared" si="135"/>
        <v>3.2600000000000406E-2</v>
      </c>
      <c r="D993" s="2">
        <f t="shared" si="136"/>
        <v>3.2600000000000406E-2</v>
      </c>
      <c r="E993" s="2">
        <f t="shared" si="137"/>
        <v>0</v>
      </c>
      <c r="F993" s="2">
        <f t="shared" si="141"/>
        <v>3.5058820968684561E-2</v>
      </c>
      <c r="G993" s="2">
        <f t="shared" si="141"/>
        <v>3.6208601645714079E-2</v>
      </c>
      <c r="H993" s="2">
        <f t="shared" si="139"/>
        <v>0.96824564813964265</v>
      </c>
      <c r="I993" s="2">
        <f t="shared" si="140"/>
        <v>49.193333619450115</v>
      </c>
    </row>
    <row r="994" spans="1:9" ht="13.5" x14ac:dyDescent="0.25">
      <c r="A994" s="3">
        <f>TITRES_STAT!B997</f>
        <v>43453</v>
      </c>
      <c r="B994" s="6">
        <f>TITRES_STAT!D997</f>
        <v>10.0611</v>
      </c>
      <c r="C994" s="2">
        <f t="shared" si="135"/>
        <v>-2.4399999999999977E-2</v>
      </c>
      <c r="D994" s="2">
        <f t="shared" si="136"/>
        <v>0</v>
      </c>
      <c r="E994" s="2">
        <f t="shared" si="137"/>
        <v>2.4399999999999977E-2</v>
      </c>
      <c r="F994" s="2">
        <f t="shared" si="141"/>
        <v>3.2554619470921378E-2</v>
      </c>
      <c r="G994" s="2">
        <f t="shared" si="141"/>
        <v>3.5365130099591642E-2</v>
      </c>
      <c r="H994" s="2">
        <f t="shared" si="139"/>
        <v>0.92052876319822396</v>
      </c>
      <c r="I994" s="2">
        <f t="shared" si="140"/>
        <v>47.931006337300722</v>
      </c>
    </row>
    <row r="995" spans="1:9" ht="13.5" x14ac:dyDescent="0.25">
      <c r="A995" s="3">
        <f>TITRES_STAT!B998</f>
        <v>43454</v>
      </c>
      <c r="B995" s="6">
        <f>TITRES_STAT!D998</f>
        <v>10.020300000000001</v>
      </c>
      <c r="C995" s="2">
        <f t="shared" si="135"/>
        <v>-4.0799999999999059E-2</v>
      </c>
      <c r="D995" s="2">
        <f t="shared" si="136"/>
        <v>0</v>
      </c>
      <c r="E995" s="2">
        <f t="shared" si="137"/>
        <v>4.0799999999999059E-2</v>
      </c>
      <c r="F995" s="2">
        <f t="shared" si="141"/>
        <v>3.0229289508712707E-2</v>
      </c>
      <c r="G995" s="2">
        <f t="shared" si="141"/>
        <v>3.5753335092477891E-2</v>
      </c>
      <c r="H995" s="2">
        <f t="shared" si="139"/>
        <v>0.84549565601427257</v>
      </c>
      <c r="I995" s="2">
        <f t="shared" si="140"/>
        <v>45.814014964429354</v>
      </c>
    </row>
    <row r="996" spans="1:9" ht="13.5" x14ac:dyDescent="0.25">
      <c r="A996" s="3">
        <f>TITRES_STAT!B999</f>
        <v>43455</v>
      </c>
      <c r="B996" s="6">
        <f>TITRES_STAT!D999</f>
        <v>9.9306999999999999</v>
      </c>
      <c r="C996" s="2">
        <f t="shared" si="135"/>
        <v>-8.960000000000079E-2</v>
      </c>
      <c r="D996" s="2">
        <f t="shared" si="136"/>
        <v>0</v>
      </c>
      <c r="E996" s="2">
        <f t="shared" si="137"/>
        <v>8.960000000000079E-2</v>
      </c>
      <c r="F996" s="2">
        <f t="shared" si="141"/>
        <v>2.8070054543804655E-2</v>
      </c>
      <c r="G996" s="2">
        <f t="shared" si="141"/>
        <v>3.9599525443015246E-2</v>
      </c>
      <c r="H996" s="2">
        <f t="shared" si="139"/>
        <v>0.70884825587615186</v>
      </c>
      <c r="I996" s="2">
        <f t="shared" si="140"/>
        <v>41.48105330234339</v>
      </c>
    </row>
    <row r="997" spans="1:9" ht="13.5" x14ac:dyDescent="0.25">
      <c r="A997" s="3">
        <f>TITRES_STAT!B1000</f>
        <v>43458</v>
      </c>
      <c r="B997" s="6">
        <f>TITRES_STAT!D1000</f>
        <v>9.9389000000000003</v>
      </c>
      <c r="C997" s="2">
        <f t="shared" si="135"/>
        <v>8.2000000000004292E-3</v>
      </c>
      <c r="D997" s="2">
        <f t="shared" si="136"/>
        <v>8.2000000000004292E-3</v>
      </c>
      <c r="E997" s="2">
        <f t="shared" si="137"/>
        <v>0</v>
      </c>
      <c r="F997" s="2">
        <f t="shared" si="141"/>
        <v>2.6650764933532922E-2</v>
      </c>
      <c r="G997" s="2">
        <f t="shared" si="141"/>
        <v>3.6770987911371296E-2</v>
      </c>
      <c r="H997" s="2">
        <f t="shared" si="139"/>
        <v>0.72477696269050385</v>
      </c>
      <c r="I997" s="2">
        <f t="shared" si="140"/>
        <v>42.021489060238494</v>
      </c>
    </row>
    <row r="998" spans="1:9" ht="13.5" x14ac:dyDescent="0.25">
      <c r="A998" s="3">
        <f>TITRES_STAT!B1001</f>
        <v>43459</v>
      </c>
      <c r="B998" s="6">
        <f>TITRES_STAT!D1001</f>
        <v>10.020300000000001</v>
      </c>
      <c r="C998" s="2">
        <f t="shared" si="135"/>
        <v>8.1400000000000361E-2</v>
      </c>
      <c r="D998" s="2">
        <f t="shared" si="136"/>
        <v>8.1400000000000361E-2</v>
      </c>
      <c r="E998" s="2">
        <f t="shared" si="137"/>
        <v>0</v>
      </c>
      <c r="F998" s="2">
        <f t="shared" si="141"/>
        <v>3.0561424581137735E-2</v>
      </c>
      <c r="G998" s="2">
        <f t="shared" si="141"/>
        <v>3.4144488774844779E-2</v>
      </c>
      <c r="H998" s="2">
        <f t="shared" si="139"/>
        <v>0.89506171208670171</v>
      </c>
      <c r="I998" s="2">
        <f t="shared" si="140"/>
        <v>47.231269904193567</v>
      </c>
    </row>
    <row r="999" spans="1:9" ht="13.5" x14ac:dyDescent="0.25">
      <c r="A999" s="3">
        <f>TITRES_STAT!B1002</f>
        <v>43460</v>
      </c>
      <c r="B999" s="6">
        <f>TITRES_STAT!D1002</f>
        <v>9.7759</v>
      </c>
      <c r="C999" s="2">
        <f t="shared" si="135"/>
        <v>-0.24440000000000062</v>
      </c>
      <c r="D999" s="2">
        <f t="shared" si="136"/>
        <v>0</v>
      </c>
      <c r="E999" s="2">
        <f t="shared" si="137"/>
        <v>0.24440000000000062</v>
      </c>
      <c r="F999" s="2">
        <f t="shared" si="141"/>
        <v>2.8378465682485039E-2</v>
      </c>
      <c r="G999" s="2">
        <f t="shared" si="141"/>
        <v>4.9162739576641627E-2</v>
      </c>
      <c r="H999" s="2">
        <f t="shared" si="139"/>
        <v>0.57723523804536547</v>
      </c>
      <c r="I999" s="2">
        <f t="shared" si="140"/>
        <v>36.597916665919854</v>
      </c>
    </row>
    <row r="1000" spans="1:9" ht="13.5" x14ac:dyDescent="0.25">
      <c r="A1000" s="3">
        <f>TITRES_STAT!B1003</f>
        <v>43461</v>
      </c>
      <c r="B1000" s="6">
        <f>TITRES_STAT!D1003</f>
        <v>10.0937</v>
      </c>
      <c r="C1000" s="2">
        <f t="shared" si="135"/>
        <v>0.31780000000000008</v>
      </c>
      <c r="D1000" s="2">
        <f t="shared" si="136"/>
        <v>0.31780000000000008</v>
      </c>
      <c r="E1000" s="2">
        <f t="shared" si="137"/>
        <v>0</v>
      </c>
      <c r="F1000" s="2">
        <f t="shared" si="141"/>
        <v>4.9051432419450404E-2</v>
      </c>
      <c r="G1000" s="2">
        <f t="shared" si="141"/>
        <v>4.5651115321167224E-2</v>
      </c>
      <c r="H1000" s="2">
        <f t="shared" si="139"/>
        <v>1.0744848636087221</v>
      </c>
      <c r="I1000" s="2">
        <f t="shared" si="140"/>
        <v>51.795261679546563</v>
      </c>
    </row>
    <row r="1001" spans="1:9" ht="13.5" x14ac:dyDescent="0.25">
      <c r="A1001" s="3">
        <f>TITRES_STAT!B1004</f>
        <v>43462</v>
      </c>
      <c r="B1001" s="6">
        <f>TITRES_STAT!D1004</f>
        <v>10.0937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4.5547758675203949E-2</v>
      </c>
      <c r="G1001" s="2">
        <f t="shared" si="141"/>
        <v>4.2390321369655273E-2</v>
      </c>
      <c r="H1001" s="2">
        <f t="shared" si="139"/>
        <v>1.0744848636087223</v>
      </c>
      <c r="I1001" s="2">
        <f t="shared" si="140"/>
        <v>51.795261679546563</v>
      </c>
    </row>
    <row r="1002" spans="1:9" ht="13.5" x14ac:dyDescent="0.25">
      <c r="A1002" s="3">
        <f>TITRES_STAT!B1005</f>
        <v>43465</v>
      </c>
      <c r="B1002" s="6">
        <f>TITRES_STAT!D1005</f>
        <v>10.183299999999999</v>
      </c>
      <c r="C1002" s="2">
        <f t="shared" si="135"/>
        <v>8.9599999999999014E-2</v>
      </c>
      <c r="D1002" s="2">
        <f t="shared" si="136"/>
        <v>8.9599999999999014E-2</v>
      </c>
      <c r="E1002" s="2">
        <f t="shared" si="137"/>
        <v>0</v>
      </c>
      <c r="F1002" s="2">
        <f t="shared" si="141"/>
        <v>4.8694347341260734E-2</v>
      </c>
      <c r="G1002" s="2">
        <f t="shared" si="141"/>
        <v>3.9362441271822757E-2</v>
      </c>
      <c r="H1002" s="2">
        <f t="shared" si="139"/>
        <v>1.2370764050175449</v>
      </c>
      <c r="I1002" s="2">
        <f t="shared" si="140"/>
        <v>55.298799908796269</v>
      </c>
    </row>
    <row r="1003" spans="1:9" ht="13.5" x14ac:dyDescent="0.25">
      <c r="A1003" s="3">
        <f>TITRES_STAT!B1006</f>
        <v>43467</v>
      </c>
      <c r="B1003" s="6">
        <f>TITRES_STAT!D1006</f>
        <v>10.183299999999999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4.5216179674027822E-2</v>
      </c>
      <c r="G1003" s="2">
        <f t="shared" si="141"/>
        <v>3.6550838323835419E-2</v>
      </c>
      <c r="H1003" s="2">
        <f t="shared" si="139"/>
        <v>1.2370764050175447</v>
      </c>
      <c r="I1003" s="2">
        <f t="shared" si="140"/>
        <v>55.298799908796269</v>
      </c>
    </row>
    <row r="1004" spans="1:9" ht="13.5" x14ac:dyDescent="0.25">
      <c r="A1004" s="3">
        <f>TITRES_STAT!B1007</f>
        <v>43468</v>
      </c>
      <c r="B1004" s="6">
        <f>TITRES_STAT!D1007</f>
        <v>10.183299999999999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4.19864525544544E-2</v>
      </c>
      <c r="G1004" s="2">
        <f t="shared" si="141"/>
        <v>3.3940064157847179E-2</v>
      </c>
      <c r="H1004" s="2">
        <f t="shared" si="139"/>
        <v>1.2370764050175445</v>
      </c>
      <c r="I1004" s="2">
        <f t="shared" si="140"/>
        <v>55.298799908796255</v>
      </c>
    </row>
    <row r="1005" spans="1:9" ht="13.5" x14ac:dyDescent="0.25">
      <c r="A1005" s="3">
        <f>TITRES_STAT!B1008</f>
        <v>43469</v>
      </c>
      <c r="B1005" s="6">
        <f>TITRES_STAT!D1008</f>
        <v>10.183299999999999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3.8987420229136226E-2</v>
      </c>
      <c r="G1005" s="2">
        <f t="shared" si="142"/>
        <v>3.1515773860858097E-2</v>
      </c>
      <c r="H1005" s="2">
        <f t="shared" si="139"/>
        <v>1.2370764050175442</v>
      </c>
      <c r="I1005" s="2">
        <f t="shared" si="140"/>
        <v>55.298799908796248</v>
      </c>
    </row>
    <row r="1006" spans="1:9" ht="13.5" x14ac:dyDescent="0.25">
      <c r="A1006" s="3">
        <f>TITRES_STAT!B1009</f>
        <v>43472</v>
      </c>
      <c r="B1006" s="6">
        <f>TITRES_STAT!D1009</f>
        <v>10.1751</v>
      </c>
      <c r="C1006" s="2">
        <f t="shared" si="135"/>
        <v>-8.1999999999986528E-3</v>
      </c>
      <c r="D1006" s="2">
        <f t="shared" si="136"/>
        <v>0</v>
      </c>
      <c r="E1006" s="2">
        <f t="shared" si="137"/>
        <v>8.1999999999986528E-3</v>
      </c>
      <c r="F1006" s="2">
        <f t="shared" si="142"/>
        <v>3.6202604498483636E-2</v>
      </c>
      <c r="G1006" s="2">
        <f t="shared" si="142"/>
        <v>2.985036144222528E-2</v>
      </c>
      <c r="H1006" s="2">
        <f t="shared" si="139"/>
        <v>1.2128028857725219</v>
      </c>
      <c r="I1006" s="2">
        <f t="shared" si="140"/>
        <v>54.808446498799405</v>
      </c>
    </row>
    <row r="1007" spans="1:9" ht="13.5" x14ac:dyDescent="0.25">
      <c r="A1007" s="3">
        <f>TITRES_STAT!B1010</f>
        <v>43473</v>
      </c>
      <c r="B1007" s="6">
        <f>TITRES_STAT!D1010</f>
        <v>10.167</v>
      </c>
      <c r="C1007" s="2">
        <f t="shared" si="135"/>
        <v>-8.1000000000006622E-3</v>
      </c>
      <c r="D1007" s="2">
        <f t="shared" si="136"/>
        <v>0</v>
      </c>
      <c r="E1007" s="2">
        <f t="shared" si="137"/>
        <v>8.1000000000006622E-3</v>
      </c>
      <c r="F1007" s="2">
        <f t="shared" si="142"/>
        <v>3.3616704177163378E-2</v>
      </c>
      <c r="G1007" s="2">
        <f t="shared" si="142"/>
        <v>2.8296764196352093E-2</v>
      </c>
      <c r="H1007" s="2">
        <f t="shared" si="139"/>
        <v>1.1880052413023645</v>
      </c>
      <c r="I1007" s="2">
        <f t="shared" si="140"/>
        <v>54.296270359719479</v>
      </c>
    </row>
    <row r="1008" spans="1:9" ht="13.5" x14ac:dyDescent="0.25">
      <c r="A1008" s="3">
        <f>TITRES_STAT!B1011</f>
        <v>43474</v>
      </c>
      <c r="B1008" s="6">
        <f>TITRES_STAT!D1011</f>
        <v>10.1425</v>
      </c>
      <c r="C1008" s="2">
        <f t="shared" si="135"/>
        <v>-2.4499999999999744E-2</v>
      </c>
      <c r="D1008" s="2">
        <f t="shared" si="136"/>
        <v>0</v>
      </c>
      <c r="E1008" s="2">
        <f t="shared" si="137"/>
        <v>2.4499999999999744E-2</v>
      </c>
      <c r="F1008" s="2">
        <f t="shared" si="142"/>
        <v>3.121551102165171E-2</v>
      </c>
      <c r="G1008" s="2">
        <f t="shared" si="142"/>
        <v>2.8025566753755497E-2</v>
      </c>
      <c r="H1008" s="2">
        <f t="shared" si="139"/>
        <v>1.1138226497228196</v>
      </c>
      <c r="I1008" s="2">
        <f t="shared" si="140"/>
        <v>52.692341520177784</v>
      </c>
    </row>
    <row r="1009" spans="1:9" ht="13.5" x14ac:dyDescent="0.25">
      <c r="A1009" s="3">
        <f>TITRES_STAT!B1012</f>
        <v>43475</v>
      </c>
      <c r="B1009" s="6">
        <f>TITRES_STAT!D1012</f>
        <v>10.1425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2.8985831662962303E-2</v>
      </c>
      <c r="G1009" s="2">
        <f t="shared" si="142"/>
        <v>2.6023740557058674E-2</v>
      </c>
      <c r="H1009" s="2">
        <f t="shared" si="139"/>
        <v>1.1138226497228199</v>
      </c>
      <c r="I1009" s="2">
        <f t="shared" si="140"/>
        <v>52.692341520177798</v>
      </c>
    </row>
    <row r="1010" spans="1:9" ht="13.5" x14ac:dyDescent="0.25">
      <c r="A1010" s="3">
        <f>TITRES_STAT!B1013</f>
        <v>43476</v>
      </c>
      <c r="B1010" s="6">
        <f>TITRES_STAT!D1013</f>
        <v>10.1425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2.6915415115607855E-2</v>
      </c>
      <c r="G1010" s="2">
        <f t="shared" si="142"/>
        <v>2.4164901945840197E-2</v>
      </c>
      <c r="H1010" s="2">
        <f t="shared" si="139"/>
        <v>1.1138226497228199</v>
      </c>
      <c r="I1010" s="2">
        <f t="shared" si="140"/>
        <v>52.692341520177798</v>
      </c>
    </row>
    <row r="1011" spans="1:9" ht="13.5" x14ac:dyDescent="0.25">
      <c r="A1011" s="3">
        <f>TITRES_STAT!B1014</f>
        <v>43480</v>
      </c>
      <c r="B1011" s="6">
        <f>TITRES_STAT!D1014</f>
        <v>10.150700000000001</v>
      </c>
      <c r="C1011" s="2">
        <f t="shared" si="135"/>
        <v>8.2000000000004292E-3</v>
      </c>
      <c r="D1011" s="2">
        <f t="shared" si="136"/>
        <v>8.2000000000004292E-3</v>
      </c>
      <c r="E1011" s="2">
        <f t="shared" si="137"/>
        <v>0</v>
      </c>
      <c r="F1011" s="2">
        <f t="shared" si="142"/>
        <v>2.5578599750207324E-2</v>
      </c>
      <c r="G1011" s="2">
        <f t="shared" si="142"/>
        <v>2.2438837521137324E-2</v>
      </c>
      <c r="H1011" s="2">
        <f t="shared" si="139"/>
        <v>1.1399253515745793</v>
      </c>
      <c r="I1011" s="2">
        <f t="shared" si="140"/>
        <v>53.269397959877914</v>
      </c>
    </row>
    <row r="1012" spans="1:9" ht="13.5" x14ac:dyDescent="0.25">
      <c r="A1012" s="3">
        <f>TITRES_STAT!B1015</f>
        <v>43481</v>
      </c>
      <c r="B1012" s="6">
        <f>TITRES_STAT!D1015</f>
        <v>10.158799999999999</v>
      </c>
      <c r="C1012" s="2">
        <f t="shared" si="135"/>
        <v>8.0999999999988859E-3</v>
      </c>
      <c r="D1012" s="2">
        <f t="shared" si="136"/>
        <v>8.0999999999988859E-3</v>
      </c>
      <c r="E1012" s="2">
        <f t="shared" si="137"/>
        <v>0</v>
      </c>
      <c r="F1012" s="2">
        <f t="shared" si="142"/>
        <v>2.433012833947815E-2</v>
      </c>
      <c r="G1012" s="2">
        <f t="shared" si="142"/>
        <v>2.0836063412484656E-2</v>
      </c>
      <c r="H1012" s="2">
        <f t="shared" si="139"/>
        <v>1.1676931413493348</v>
      </c>
      <c r="I1012" s="2">
        <f t="shared" si="140"/>
        <v>53.868009224888489</v>
      </c>
    </row>
    <row r="1013" spans="1:9" ht="13.5" x14ac:dyDescent="0.25">
      <c r="A1013" s="3">
        <f>TITRES_STAT!B1016</f>
        <v>43482</v>
      </c>
      <c r="B1013" s="6">
        <f>TITRES_STAT!D1016</f>
        <v>10.158799999999999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2.2592262029515423E-2</v>
      </c>
      <c r="G1013" s="2">
        <f t="shared" si="142"/>
        <v>1.9347773168735753E-2</v>
      </c>
      <c r="H1013" s="2">
        <f t="shared" si="139"/>
        <v>1.1676931413493348</v>
      </c>
      <c r="I1013" s="2">
        <f t="shared" si="140"/>
        <v>53.868009224888489</v>
      </c>
    </row>
    <row r="1014" spans="1:9" ht="13.5" x14ac:dyDescent="0.25">
      <c r="A1014" s="3">
        <f>TITRES_STAT!B1017</f>
        <v>43483</v>
      </c>
      <c r="B1014" s="6">
        <f>TITRES_STAT!D1017</f>
        <v>10.183299999999999</v>
      </c>
      <c r="C1014" s="2">
        <f t="shared" si="135"/>
        <v>2.4499999999999744E-2</v>
      </c>
      <c r="D1014" s="2">
        <f t="shared" si="136"/>
        <v>2.4499999999999744E-2</v>
      </c>
      <c r="E1014" s="2">
        <f t="shared" si="137"/>
        <v>0</v>
      </c>
      <c r="F1014" s="2">
        <f t="shared" si="142"/>
        <v>2.2728529027407161E-2</v>
      </c>
      <c r="G1014" s="2">
        <f t="shared" si="142"/>
        <v>1.7965789370968911E-2</v>
      </c>
      <c r="H1014" s="2">
        <f t="shared" si="139"/>
        <v>1.2651004950628224</v>
      </c>
      <c r="I1014" s="2">
        <f t="shared" si="140"/>
        <v>55.851848419985217</v>
      </c>
    </row>
    <row r="1015" spans="1:9" ht="13.5" x14ac:dyDescent="0.25">
      <c r="A1015" s="3">
        <f>TITRES_STAT!B1018</f>
        <v>43486</v>
      </c>
      <c r="B1015" s="6">
        <f>TITRES_STAT!D1018</f>
        <v>10.183299999999999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2.1105062668306647E-2</v>
      </c>
      <c r="G1015" s="2">
        <f t="shared" si="142"/>
        <v>1.6682518701613989E-2</v>
      </c>
      <c r="H1015" s="2">
        <f t="shared" si="139"/>
        <v>1.2651004950628222</v>
      </c>
      <c r="I1015" s="2">
        <f t="shared" si="140"/>
        <v>55.851848419985217</v>
      </c>
    </row>
    <row r="1016" spans="1:9" ht="13.5" x14ac:dyDescent="0.25">
      <c r="A1016" s="3">
        <f>TITRES_STAT!B1019</f>
        <v>43487</v>
      </c>
      <c r="B1016" s="6">
        <f>TITRES_STAT!D1019</f>
        <v>10.183299999999999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1.9597558191999032E-2</v>
      </c>
      <c r="G1016" s="2">
        <f t="shared" si="142"/>
        <v>1.5490910222927276E-2</v>
      </c>
      <c r="H1016" s="2">
        <f t="shared" si="139"/>
        <v>1.2651004950628224</v>
      </c>
      <c r="I1016" s="2">
        <f t="shared" si="140"/>
        <v>55.851848419985217</v>
      </c>
    </row>
    <row r="1017" spans="1:9" ht="13.5" x14ac:dyDescent="0.25">
      <c r="A1017" s="3">
        <f>TITRES_STAT!B1020</f>
        <v>43488</v>
      </c>
      <c r="B1017" s="6">
        <f>TITRES_STAT!D1020</f>
        <v>10.289199999999999</v>
      </c>
      <c r="C1017" s="2">
        <f t="shared" si="135"/>
        <v>0.10590000000000011</v>
      </c>
      <c r="D1017" s="2">
        <f t="shared" si="136"/>
        <v>0.10590000000000011</v>
      </c>
      <c r="E1017" s="2">
        <f t="shared" si="137"/>
        <v>0</v>
      </c>
      <c r="F1017" s="2">
        <f t="shared" si="142"/>
        <v>2.5762018321141968E-2</v>
      </c>
      <c r="G1017" s="2">
        <f t="shared" si="142"/>
        <v>1.4384416635575327E-2</v>
      </c>
      <c r="H1017" s="2">
        <f t="shared" si="139"/>
        <v>1.7909671955293427</v>
      </c>
      <c r="I1017" s="2">
        <f t="shared" si="140"/>
        <v>64.170127058396432</v>
      </c>
    </row>
    <row r="1018" spans="1:9" ht="13.5" x14ac:dyDescent="0.25">
      <c r="A1018" s="3">
        <f>TITRES_STAT!B1021</f>
        <v>43489</v>
      </c>
      <c r="B1018" s="6">
        <f>TITRES_STAT!D1021</f>
        <v>10.810600000000001</v>
      </c>
      <c r="C1018" s="2">
        <f t="shared" si="135"/>
        <v>0.52140000000000164</v>
      </c>
      <c r="D1018" s="2">
        <f t="shared" si="136"/>
        <v>0.52140000000000164</v>
      </c>
      <c r="E1018" s="2">
        <f t="shared" si="137"/>
        <v>0</v>
      </c>
      <c r="F1018" s="2">
        <f t="shared" si="142"/>
        <v>6.1164731298203372E-2</v>
      </c>
      <c r="G1018" s="2">
        <f t="shared" si="142"/>
        <v>1.3356958304462804E-2</v>
      </c>
      <c r="H1018" s="2">
        <f t="shared" si="139"/>
        <v>4.5792410146078781</v>
      </c>
      <c r="I1018" s="2">
        <f t="shared" si="140"/>
        <v>82.076415100517352</v>
      </c>
    </row>
    <row r="1019" spans="1:9" ht="13.5" x14ac:dyDescent="0.25">
      <c r="A1019" s="3">
        <f>TITRES_STAT!B1022</f>
        <v>43490</v>
      </c>
      <c r="B1019" s="6">
        <f>TITRES_STAT!D1022</f>
        <v>11.0387</v>
      </c>
      <c r="C1019" s="2">
        <f t="shared" si="135"/>
        <v>0.22809999999999953</v>
      </c>
      <c r="D1019" s="2">
        <f t="shared" si="136"/>
        <v>0.22809999999999953</v>
      </c>
      <c r="E1019" s="2">
        <f t="shared" si="137"/>
        <v>0</v>
      </c>
      <c r="F1019" s="2">
        <f t="shared" si="142"/>
        <v>7.3088679062617387E-2</v>
      </c>
      <c r="G1019" s="2">
        <f t="shared" si="142"/>
        <v>1.2402889854144034E-2</v>
      </c>
      <c r="H1019" s="2">
        <f t="shared" si="139"/>
        <v>5.8928749607654636</v>
      </c>
      <c r="I1019" s="2">
        <f t="shared" si="140"/>
        <v>85.492265481500212</v>
      </c>
    </row>
    <row r="1020" spans="1:9" ht="13.5" x14ac:dyDescent="0.25">
      <c r="A1020" s="3">
        <f>TITRES_STAT!B1023</f>
        <v>43493</v>
      </c>
      <c r="B1020" s="6">
        <f>TITRES_STAT!D1023</f>
        <v>11.3645</v>
      </c>
      <c r="C1020" s="2">
        <f t="shared" si="135"/>
        <v>0.3257999999999992</v>
      </c>
      <c r="D1020" s="2">
        <f t="shared" si="136"/>
        <v>0.3257999999999992</v>
      </c>
      <c r="E1020" s="2">
        <f t="shared" si="137"/>
        <v>0</v>
      </c>
      <c r="F1020" s="2">
        <f t="shared" si="142"/>
        <v>9.113948770100179E-2</v>
      </c>
      <c r="G1020" s="2">
        <f t="shared" si="142"/>
        <v>1.1516969150276602E-2</v>
      </c>
      <c r="H1020" s="2">
        <f t="shared" si="139"/>
        <v>7.9134958609151873</v>
      </c>
      <c r="I1020" s="2">
        <f t="shared" si="140"/>
        <v>88.781057223744241</v>
      </c>
    </row>
    <row r="1021" spans="1:9" ht="13.5" x14ac:dyDescent="0.25">
      <c r="A1021" s="3">
        <f>TITRES_STAT!B1024</f>
        <v>43494</v>
      </c>
      <c r="B1021" s="6">
        <f>TITRES_STAT!D1024</f>
        <v>12.040699999999999</v>
      </c>
      <c r="C1021" s="2">
        <f t="shared" si="135"/>
        <v>0.67619999999999969</v>
      </c>
      <c r="D1021" s="2">
        <f t="shared" si="136"/>
        <v>0.67619999999999969</v>
      </c>
      <c r="E1021" s="2">
        <f t="shared" si="137"/>
        <v>0</v>
      </c>
      <c r="F1021" s="2">
        <f t="shared" ref="F1021:G1036" si="143">((F1020*13)+D1021)/14</f>
        <v>0.13292952429378735</v>
      </c>
      <c r="G1021" s="2">
        <f t="shared" si="143"/>
        <v>1.0694328496685416E-2</v>
      </c>
      <c r="H1021" s="2">
        <f t="shared" si="139"/>
        <v>12.429908463629793</v>
      </c>
      <c r="I1021" s="2">
        <f t="shared" si="140"/>
        <v>92.553932867761901</v>
      </c>
    </row>
    <row r="1022" spans="1:9" ht="13.5" x14ac:dyDescent="0.25">
      <c r="A1022" s="3">
        <f>TITRES_STAT!B1025</f>
        <v>43495</v>
      </c>
      <c r="B1022" s="6">
        <f>TITRES_STAT!D1025</f>
        <v>12.765700000000001</v>
      </c>
      <c r="C1022" s="2">
        <f t="shared" si="135"/>
        <v>0.72500000000000142</v>
      </c>
      <c r="D1022" s="2">
        <f t="shared" si="136"/>
        <v>0.72500000000000142</v>
      </c>
      <c r="E1022" s="2">
        <f t="shared" si="137"/>
        <v>0</v>
      </c>
      <c r="F1022" s="2">
        <f t="shared" si="143"/>
        <v>0.17522027255851694</v>
      </c>
      <c r="G1022" s="2">
        <f t="shared" si="143"/>
        <v>9.9304478897793147E-3</v>
      </c>
      <c r="H1022" s="2">
        <f t="shared" si="139"/>
        <v>17.644750217042915</v>
      </c>
      <c r="I1022" s="2">
        <f t="shared" si="140"/>
        <v>94.636559951948755</v>
      </c>
    </row>
    <row r="1023" spans="1:9" ht="13.5" x14ac:dyDescent="0.25">
      <c r="A1023" s="3">
        <f>TITRES_STAT!B1026</f>
        <v>43496</v>
      </c>
      <c r="B1023" s="6">
        <f>TITRES_STAT!D1026</f>
        <v>13.4664</v>
      </c>
      <c r="C1023" s="2">
        <f t="shared" si="135"/>
        <v>0.70069999999999943</v>
      </c>
      <c r="D1023" s="2">
        <f t="shared" si="136"/>
        <v>0.70069999999999943</v>
      </c>
      <c r="E1023" s="2">
        <f t="shared" si="137"/>
        <v>0</v>
      </c>
      <c r="F1023" s="2">
        <f t="shared" si="143"/>
        <v>0.21275453880433712</v>
      </c>
      <c r="G1023" s="2">
        <f t="shared" si="143"/>
        <v>9.221130183366507E-3</v>
      </c>
      <c r="H1023" s="2">
        <f t="shared" si="139"/>
        <v>23.07250137169882</v>
      </c>
      <c r="I1023" s="2">
        <f t="shared" si="140"/>
        <v>95.8458824674711</v>
      </c>
    </row>
    <row r="1024" spans="1:9" ht="13.5" x14ac:dyDescent="0.25">
      <c r="A1024" s="3">
        <f>TITRES_STAT!B1027</f>
        <v>43497</v>
      </c>
      <c r="B1024" s="6">
        <f>TITRES_STAT!D1027</f>
        <v>13.026400000000001</v>
      </c>
      <c r="C1024" s="2">
        <f t="shared" si="135"/>
        <v>-0.4399999999999995</v>
      </c>
      <c r="D1024" s="2">
        <f t="shared" si="136"/>
        <v>0</v>
      </c>
      <c r="E1024" s="2">
        <f t="shared" si="137"/>
        <v>0.4399999999999995</v>
      </c>
      <c r="F1024" s="2">
        <f t="shared" si="143"/>
        <v>0.19755778603259874</v>
      </c>
      <c r="G1024" s="2">
        <f t="shared" si="143"/>
        <v>3.9991049455983148E-2</v>
      </c>
      <c r="H1024" s="2">
        <f t="shared" si="139"/>
        <v>4.9400500542013583</v>
      </c>
      <c r="I1024" s="2">
        <f t="shared" si="140"/>
        <v>83.165125026299961</v>
      </c>
    </row>
    <row r="1025" spans="1:9" ht="13.5" x14ac:dyDescent="0.25">
      <c r="A1025" s="3">
        <f>TITRES_STAT!B1028</f>
        <v>43500</v>
      </c>
      <c r="B1025" s="6">
        <f>TITRES_STAT!D1028</f>
        <v>12.920500000000001</v>
      </c>
      <c r="C1025" s="2">
        <f t="shared" si="135"/>
        <v>-0.10590000000000011</v>
      </c>
      <c r="D1025" s="2">
        <f t="shared" si="136"/>
        <v>0</v>
      </c>
      <c r="E1025" s="2">
        <f t="shared" si="137"/>
        <v>0.10590000000000011</v>
      </c>
      <c r="F1025" s="2">
        <f t="shared" si="143"/>
        <v>0.18344651560169883</v>
      </c>
      <c r="G1025" s="2">
        <f t="shared" si="143"/>
        <v>4.4698831637698645E-2</v>
      </c>
      <c r="H1025" s="2">
        <f t="shared" si="139"/>
        <v>4.1040561661343622</v>
      </c>
      <c r="I1025" s="2">
        <f t="shared" si="140"/>
        <v>80.40773911080673</v>
      </c>
    </row>
    <row r="1026" spans="1:9" ht="13.5" x14ac:dyDescent="0.25">
      <c r="A1026" s="3">
        <f>TITRES_STAT!B1029</f>
        <v>43501</v>
      </c>
      <c r="B1026" s="6">
        <f>TITRES_STAT!D1029</f>
        <v>12.5213</v>
      </c>
      <c r="C1026" s="2">
        <f t="shared" si="135"/>
        <v>-0.39920000000000044</v>
      </c>
      <c r="D1026" s="2">
        <f t="shared" si="136"/>
        <v>0</v>
      </c>
      <c r="E1026" s="2">
        <f t="shared" si="137"/>
        <v>0.39920000000000044</v>
      </c>
      <c r="F1026" s="2">
        <f t="shared" si="143"/>
        <v>0.17034319305872034</v>
      </c>
      <c r="G1026" s="2">
        <f t="shared" si="143"/>
        <v>7.0020343663577345E-2</v>
      </c>
      <c r="H1026" s="2">
        <f t="shared" si="139"/>
        <v>2.4327671665988722</v>
      </c>
      <c r="I1026" s="2">
        <f t="shared" si="140"/>
        <v>70.868982617577785</v>
      </c>
    </row>
    <row r="1027" spans="1:9" ht="13.5" x14ac:dyDescent="0.25">
      <c r="A1027" s="3">
        <f>TITRES_STAT!B1030</f>
        <v>43502</v>
      </c>
      <c r="B1027" s="6">
        <f>TITRES_STAT!D1030</f>
        <v>12.219900000000001</v>
      </c>
      <c r="C1027" s="2">
        <f t="shared" ref="C1027:C1090" si="144">B1027-B1026</f>
        <v>-0.30139999999999922</v>
      </c>
      <c r="D1027" s="2">
        <f t="shared" ref="D1027:D1090" si="145">IF(C1027&gt;0,C1027,0)</f>
        <v>0</v>
      </c>
      <c r="E1027" s="2">
        <f t="shared" ref="E1027:E1090" si="146">IF(C1027&lt;0,-C1027,0)</f>
        <v>0.30139999999999922</v>
      </c>
      <c r="F1027" s="2">
        <f t="shared" si="143"/>
        <v>0.1581758221259546</v>
      </c>
      <c r="G1027" s="2">
        <f t="shared" si="143"/>
        <v>8.6547461973321763E-2</v>
      </c>
      <c r="H1027" s="2">
        <f t="shared" si="139"/>
        <v>1.8276194185187344</v>
      </c>
      <c r="I1027" s="2">
        <f t="shared" si="140"/>
        <v>64.63456172882502</v>
      </c>
    </row>
    <row r="1028" spans="1:9" ht="13.5" x14ac:dyDescent="0.25">
      <c r="A1028" s="3">
        <f>TITRES_STAT!B1031</f>
        <v>43503</v>
      </c>
      <c r="B1028" s="6">
        <f>TITRES_STAT!D1031</f>
        <v>11.934799999999999</v>
      </c>
      <c r="C1028" s="2">
        <f t="shared" si="144"/>
        <v>-0.28510000000000169</v>
      </c>
      <c r="D1028" s="2">
        <f t="shared" si="145"/>
        <v>0</v>
      </c>
      <c r="E1028" s="2">
        <f t="shared" si="146"/>
        <v>0.28510000000000169</v>
      </c>
      <c r="F1028" s="2">
        <f t="shared" si="143"/>
        <v>0.14687754911695786</v>
      </c>
      <c r="G1028" s="2">
        <f t="shared" si="143"/>
        <v>0.10072978611808461</v>
      </c>
      <c r="H1028" s="2">
        <f t="shared" si="139"/>
        <v>1.4581342299761726</v>
      </c>
      <c r="I1028" s="2">
        <f t="shared" si="140"/>
        <v>59.318739074322508</v>
      </c>
    </row>
    <row r="1029" spans="1:9" ht="13.5" x14ac:dyDescent="0.25">
      <c r="A1029" s="3">
        <f>TITRES_STAT!B1032</f>
        <v>43504</v>
      </c>
      <c r="B1029" s="6">
        <f>TITRES_STAT!D1032</f>
        <v>11.5763</v>
      </c>
      <c r="C1029" s="2">
        <f t="shared" si="144"/>
        <v>-0.35849999999999937</v>
      </c>
      <c r="D1029" s="2">
        <f t="shared" si="145"/>
        <v>0</v>
      </c>
      <c r="E1029" s="2">
        <f t="shared" si="146"/>
        <v>0.35849999999999937</v>
      </c>
      <c r="F1029" s="2">
        <f t="shared" si="143"/>
        <v>0.13638629560860374</v>
      </c>
      <c r="G1029" s="2">
        <f t="shared" si="143"/>
        <v>0.1191419442525071</v>
      </c>
      <c r="H1029" s="2">
        <f t="shared" si="139"/>
        <v>1.144737870984792</v>
      </c>
      <c r="I1029" s="2">
        <f t="shared" si="140"/>
        <v>53.374255496275012</v>
      </c>
    </row>
    <row r="1030" spans="1:9" ht="13.5" x14ac:dyDescent="0.25">
      <c r="A1030" s="3">
        <f>TITRES_STAT!B1033</f>
        <v>43507</v>
      </c>
      <c r="B1030" s="6">
        <f>TITRES_STAT!D1033</f>
        <v>11.0631</v>
      </c>
      <c r="C1030" s="2">
        <f t="shared" si="144"/>
        <v>-0.51319999999999943</v>
      </c>
      <c r="D1030" s="2">
        <f t="shared" si="145"/>
        <v>0</v>
      </c>
      <c r="E1030" s="2">
        <f t="shared" si="146"/>
        <v>0.51319999999999943</v>
      </c>
      <c r="F1030" s="2">
        <f t="shared" si="143"/>
        <v>0.12664441735084633</v>
      </c>
      <c r="G1030" s="2">
        <f t="shared" si="143"/>
        <v>0.14728894823447083</v>
      </c>
      <c r="H1030" s="2">
        <f t="shared" si="139"/>
        <v>0.85983652452483905</v>
      </c>
      <c r="I1030" s="2">
        <f t="shared" si="140"/>
        <v>46.231833453454449</v>
      </c>
    </row>
    <row r="1031" spans="1:9" ht="13.5" x14ac:dyDescent="0.25">
      <c r="A1031" s="3">
        <f>TITRES_STAT!B1034</f>
        <v>43508</v>
      </c>
      <c r="B1031" s="6">
        <f>TITRES_STAT!D1034</f>
        <v>10.7372</v>
      </c>
      <c r="C1031" s="2">
        <f t="shared" si="144"/>
        <v>-0.32590000000000074</v>
      </c>
      <c r="D1031" s="2">
        <f t="shared" si="145"/>
        <v>0</v>
      </c>
      <c r="E1031" s="2">
        <f t="shared" si="146"/>
        <v>0.32590000000000074</v>
      </c>
      <c r="F1031" s="2">
        <f t="shared" si="143"/>
        <v>0.1175983875400716</v>
      </c>
      <c r="G1031" s="2">
        <f t="shared" si="143"/>
        <v>0.16004688050343724</v>
      </c>
      <c r="H1031" s="2">
        <f t="shared" si="139"/>
        <v>0.73477463084665373</v>
      </c>
      <c r="I1031" s="2">
        <f t="shared" si="140"/>
        <v>42.355624631658827</v>
      </c>
    </row>
    <row r="1032" spans="1:9" ht="13.5" x14ac:dyDescent="0.25">
      <c r="A1032" s="3">
        <f>TITRES_STAT!B1035</f>
        <v>43509</v>
      </c>
      <c r="B1032" s="6">
        <f>TITRES_STAT!D1035</f>
        <v>10.256600000000001</v>
      </c>
      <c r="C1032" s="2">
        <f t="shared" si="144"/>
        <v>-0.48059999999999903</v>
      </c>
      <c r="D1032" s="2">
        <f t="shared" si="145"/>
        <v>0</v>
      </c>
      <c r="E1032" s="2">
        <f t="shared" si="146"/>
        <v>0.48059999999999903</v>
      </c>
      <c r="F1032" s="2">
        <f t="shared" si="143"/>
        <v>0.10919850271578077</v>
      </c>
      <c r="G1032" s="2">
        <f t="shared" si="143"/>
        <v>0.18294353189604881</v>
      </c>
      <c r="H1032" s="2">
        <f t="shared" si="139"/>
        <v>0.59689731352638886</v>
      </c>
      <c r="I1032" s="2">
        <f t="shared" si="140"/>
        <v>37.378565827020857</v>
      </c>
    </row>
    <row r="1033" spans="1:9" ht="13.5" x14ac:dyDescent="0.25">
      <c r="A1033" s="3">
        <f>TITRES_STAT!B1036</f>
        <v>43510</v>
      </c>
      <c r="B1033" s="6">
        <f>TITRES_STAT!D1036</f>
        <v>10.1996</v>
      </c>
      <c r="C1033" s="2">
        <f t="shared" si="144"/>
        <v>-5.7000000000000384E-2</v>
      </c>
      <c r="D1033" s="2">
        <f t="shared" si="145"/>
        <v>0</v>
      </c>
      <c r="E1033" s="2">
        <f t="shared" si="146"/>
        <v>5.7000000000000384E-2</v>
      </c>
      <c r="F1033" s="2">
        <f t="shared" si="143"/>
        <v>0.10139860966465357</v>
      </c>
      <c r="G1033" s="2">
        <f t="shared" si="143"/>
        <v>0.17394756533204533</v>
      </c>
      <c r="H1033" s="2">
        <f t="shared" si="139"/>
        <v>0.58292629431803555</v>
      </c>
      <c r="I1033" s="2">
        <f t="shared" si="140"/>
        <v>36.825864628723906</v>
      </c>
    </row>
    <row r="1034" spans="1:9" ht="13.5" x14ac:dyDescent="0.25">
      <c r="A1034" s="3">
        <f>TITRES_STAT!B1037</f>
        <v>43511</v>
      </c>
      <c r="B1034" s="6">
        <f>TITRES_STAT!D1037</f>
        <v>10.810600000000001</v>
      </c>
      <c r="C1034" s="2">
        <f t="shared" si="144"/>
        <v>0.61100000000000065</v>
      </c>
      <c r="D1034" s="2">
        <f t="shared" si="145"/>
        <v>0.61100000000000065</v>
      </c>
      <c r="E1034" s="2">
        <f t="shared" si="146"/>
        <v>0</v>
      </c>
      <c r="F1034" s="2">
        <f t="shared" si="143"/>
        <v>0.1377987089743212</v>
      </c>
      <c r="G1034" s="2">
        <f t="shared" si="143"/>
        <v>0.16152273923689922</v>
      </c>
      <c r="H1034" s="2">
        <f t="shared" si="139"/>
        <v>0.85312266016128602</v>
      </c>
      <c r="I1034" s="2">
        <f t="shared" si="140"/>
        <v>46.037031358034049</v>
      </c>
    </row>
    <row r="1035" spans="1:9" ht="13.5" x14ac:dyDescent="0.25">
      <c r="A1035" s="3">
        <f>TITRES_STAT!B1038</f>
        <v>43514</v>
      </c>
      <c r="B1035" s="6">
        <f>TITRES_STAT!D1038</f>
        <v>11.4541</v>
      </c>
      <c r="C1035" s="2">
        <f t="shared" si="144"/>
        <v>0.64349999999999952</v>
      </c>
      <c r="D1035" s="2">
        <f t="shared" si="145"/>
        <v>0.64349999999999952</v>
      </c>
      <c r="E1035" s="2">
        <f t="shared" si="146"/>
        <v>0</v>
      </c>
      <c r="F1035" s="2">
        <f t="shared" si="143"/>
        <v>0.17392022976186963</v>
      </c>
      <c r="G1035" s="2">
        <f t="shared" si="143"/>
        <v>0.14998540071997785</v>
      </c>
      <c r="H1035" s="2">
        <f t="shared" si="139"/>
        <v>1.1595810587363633</v>
      </c>
      <c r="I1035" s="2">
        <f t="shared" si="140"/>
        <v>53.694722596560908</v>
      </c>
    </row>
    <row r="1036" spans="1:9" ht="13.5" x14ac:dyDescent="0.25">
      <c r="A1036" s="3">
        <f>TITRES_STAT!B1039</f>
        <v>43515</v>
      </c>
      <c r="B1036" s="6">
        <f>TITRES_STAT!D1039</f>
        <v>12.089600000000001</v>
      </c>
      <c r="C1036" s="2">
        <f t="shared" si="144"/>
        <v>0.6355000000000004</v>
      </c>
      <c r="D1036" s="2">
        <f t="shared" si="145"/>
        <v>0.6355000000000004</v>
      </c>
      <c r="E1036" s="2">
        <f t="shared" si="146"/>
        <v>0</v>
      </c>
      <c r="F1036" s="2">
        <f t="shared" si="143"/>
        <v>0.20689021335030752</v>
      </c>
      <c r="G1036" s="2">
        <f t="shared" si="143"/>
        <v>0.139272157811408</v>
      </c>
      <c r="H1036" s="2">
        <f t="shared" si="139"/>
        <v>1.4855102168407763</v>
      </c>
      <c r="I1036" s="2">
        <f t="shared" si="140"/>
        <v>59.766811931634038</v>
      </c>
    </row>
    <row r="1037" spans="1:9" ht="13.5" x14ac:dyDescent="0.25">
      <c r="A1037" s="3">
        <f>TITRES_STAT!B1040</f>
        <v>43516</v>
      </c>
      <c r="B1037" s="6">
        <f>TITRES_STAT!D1040</f>
        <v>12.611000000000001</v>
      </c>
      <c r="C1037" s="2">
        <f t="shared" si="144"/>
        <v>0.52139999999999986</v>
      </c>
      <c r="D1037" s="2">
        <f t="shared" si="145"/>
        <v>0.52139999999999986</v>
      </c>
      <c r="E1037" s="2">
        <f t="shared" si="146"/>
        <v>0</v>
      </c>
      <c r="F1037" s="2">
        <f t="shared" ref="F1037:G1052" si="147">((F1036*13)+D1037)/14</f>
        <v>0.22935519811099983</v>
      </c>
      <c r="G1037" s="2">
        <f t="shared" si="147"/>
        <v>0.12932414653916458</v>
      </c>
      <c r="H1037" s="2">
        <f t="shared" si="139"/>
        <v>1.7734909083010404</v>
      </c>
      <c r="I1037" s="2">
        <f t="shared" si="140"/>
        <v>63.944356298158162</v>
      </c>
    </row>
    <row r="1038" spans="1:9" ht="13.5" x14ac:dyDescent="0.25">
      <c r="A1038" s="3">
        <f>TITRES_STAT!B1041</f>
        <v>43517</v>
      </c>
      <c r="B1038" s="6">
        <f>TITRES_STAT!D1041</f>
        <v>12.5458</v>
      </c>
      <c r="C1038" s="2">
        <f t="shared" si="144"/>
        <v>-6.5200000000000813E-2</v>
      </c>
      <c r="D1038" s="2">
        <f t="shared" si="145"/>
        <v>0</v>
      </c>
      <c r="E1038" s="2">
        <f t="shared" si="146"/>
        <v>6.5200000000000813E-2</v>
      </c>
      <c r="F1038" s="2">
        <f t="shared" si="147"/>
        <v>0.21297268396021413</v>
      </c>
      <c r="G1038" s="2">
        <f t="shared" si="147"/>
        <v>0.12474385035779574</v>
      </c>
      <c r="H1038" s="2">
        <f t="shared" si="139"/>
        <v>1.7072800250221283</v>
      </c>
      <c r="I1038" s="2">
        <f t="shared" si="140"/>
        <v>63.062557594431837</v>
      </c>
    </row>
    <row r="1039" spans="1:9" ht="13.5" x14ac:dyDescent="0.25">
      <c r="A1039" s="3">
        <f>TITRES_STAT!B1042</f>
        <v>43518</v>
      </c>
      <c r="B1039" s="6">
        <f>TITRES_STAT!D1042</f>
        <v>12.374700000000001</v>
      </c>
      <c r="C1039" s="2">
        <f t="shared" si="144"/>
        <v>-0.17109999999999914</v>
      </c>
      <c r="D1039" s="2">
        <f t="shared" si="145"/>
        <v>0</v>
      </c>
      <c r="E1039" s="2">
        <f t="shared" si="146"/>
        <v>0.17109999999999914</v>
      </c>
      <c r="F1039" s="2">
        <f t="shared" si="147"/>
        <v>0.1977603493916274</v>
      </c>
      <c r="G1039" s="2">
        <f t="shared" si="147"/>
        <v>0.12805500390366742</v>
      </c>
      <c r="H1039" s="2">
        <f t="shared" si="139"/>
        <v>1.5443390993170214</v>
      </c>
      <c r="I1039" s="2">
        <f t="shared" si="140"/>
        <v>60.697062735528029</v>
      </c>
    </row>
    <row r="1040" spans="1:9" ht="13.5" x14ac:dyDescent="0.25">
      <c r="A1040" s="3">
        <f>TITRES_STAT!B1043</f>
        <v>43521</v>
      </c>
      <c r="B1040" s="6">
        <f>TITRES_STAT!D1043</f>
        <v>12.374700000000001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0.1836346101493683</v>
      </c>
      <c r="G1040" s="2">
        <f t="shared" si="147"/>
        <v>0.11890821791054831</v>
      </c>
      <c r="H1040" s="2">
        <f t="shared" si="139"/>
        <v>1.5443390993170214</v>
      </c>
      <c r="I1040" s="2">
        <f t="shared" si="140"/>
        <v>60.697062735528029</v>
      </c>
    </row>
    <row r="1041" spans="1:9" ht="13.5" x14ac:dyDescent="0.25">
      <c r="A1041" s="3">
        <f>TITRES_STAT!B1044</f>
        <v>43522</v>
      </c>
      <c r="B1041" s="6">
        <f>TITRES_STAT!D1044</f>
        <v>12.040699999999999</v>
      </c>
      <c r="C1041" s="2">
        <f t="shared" si="144"/>
        <v>-0.33400000000000141</v>
      </c>
      <c r="D1041" s="2">
        <f t="shared" si="145"/>
        <v>0</v>
      </c>
      <c r="E1041" s="2">
        <f t="shared" si="146"/>
        <v>0.33400000000000141</v>
      </c>
      <c r="F1041" s="2">
        <f t="shared" si="147"/>
        <v>0.17051785228155628</v>
      </c>
      <c r="G1041" s="2">
        <f t="shared" si="147"/>
        <v>0.13427191663122354</v>
      </c>
      <c r="H1041" s="2">
        <f t="shared" ref="H1041:H1104" si="148">F1041/G1041</f>
        <v>1.2699442784441801</v>
      </c>
      <c r="I1041" s="2">
        <f t="shared" ref="I1041:I1104" si="149">IF(G1041=0,100,100-(100/(1+H1041)))</f>
        <v>55.946055174297058</v>
      </c>
    </row>
    <row r="1042" spans="1:9" ht="13.5" x14ac:dyDescent="0.25">
      <c r="A1042" s="3">
        <f>TITRES_STAT!B1045</f>
        <v>43523</v>
      </c>
      <c r="B1042" s="6">
        <f>TITRES_STAT!D1045</f>
        <v>11.8126</v>
      </c>
      <c r="C1042" s="2">
        <f t="shared" si="144"/>
        <v>-0.22809999999999953</v>
      </c>
      <c r="D1042" s="2">
        <f t="shared" si="145"/>
        <v>0</v>
      </c>
      <c r="E1042" s="2">
        <f t="shared" si="146"/>
        <v>0.22809999999999953</v>
      </c>
      <c r="F1042" s="2">
        <f t="shared" si="147"/>
        <v>0.15833800569001655</v>
      </c>
      <c r="G1042" s="2">
        <f t="shared" si="147"/>
        <v>0.14097392258613611</v>
      </c>
      <c r="H1042" s="2">
        <f t="shared" si="148"/>
        <v>1.1231723058090468</v>
      </c>
      <c r="I1042" s="2">
        <f t="shared" si="149"/>
        <v>52.900666739860085</v>
      </c>
    </row>
    <row r="1043" spans="1:9" ht="13.5" x14ac:dyDescent="0.25">
      <c r="A1043" s="3">
        <f>TITRES_STAT!B1046</f>
        <v>43524</v>
      </c>
      <c r="B1043" s="6">
        <f>TITRES_STAT!D1046</f>
        <v>11.462300000000001</v>
      </c>
      <c r="C1043" s="2">
        <f t="shared" si="144"/>
        <v>-0.35029999999999895</v>
      </c>
      <c r="D1043" s="2">
        <f t="shared" si="145"/>
        <v>0</v>
      </c>
      <c r="E1043" s="2">
        <f t="shared" si="146"/>
        <v>0.35029999999999895</v>
      </c>
      <c r="F1043" s="2">
        <f t="shared" si="147"/>
        <v>0.14702814814072965</v>
      </c>
      <c r="G1043" s="2">
        <f t="shared" si="147"/>
        <v>0.15592578525855488</v>
      </c>
      <c r="H1043" s="2">
        <f t="shared" si="148"/>
        <v>0.94293671759888054</v>
      </c>
      <c r="I1043" s="2">
        <f t="shared" si="149"/>
        <v>48.531519789495782</v>
      </c>
    </row>
    <row r="1044" spans="1:9" ht="13.5" x14ac:dyDescent="0.25">
      <c r="A1044" s="3">
        <f>TITRES_STAT!B1047</f>
        <v>43525</v>
      </c>
      <c r="B1044" s="6">
        <f>TITRES_STAT!D1047</f>
        <v>11.7881</v>
      </c>
      <c r="C1044" s="2">
        <f t="shared" si="144"/>
        <v>0.3257999999999992</v>
      </c>
      <c r="D1044" s="2">
        <f t="shared" si="145"/>
        <v>0.3257999999999992</v>
      </c>
      <c r="E1044" s="2">
        <f t="shared" si="146"/>
        <v>0</v>
      </c>
      <c r="F1044" s="2">
        <f t="shared" si="147"/>
        <v>0.15979756613067747</v>
      </c>
      <c r="G1044" s="2">
        <f t="shared" si="147"/>
        <v>0.14478822916865811</v>
      </c>
      <c r="H1044" s="2">
        <f t="shared" si="148"/>
        <v>1.1036640688832211</v>
      </c>
      <c r="I1044" s="2">
        <f t="shared" si="149"/>
        <v>52.463893128579542</v>
      </c>
    </row>
    <row r="1045" spans="1:9" ht="13.5" x14ac:dyDescent="0.25">
      <c r="A1045" s="3">
        <f>TITRES_STAT!B1048</f>
        <v>43528</v>
      </c>
      <c r="B1045" s="6">
        <f>TITRES_STAT!D1048</f>
        <v>11.568199999999999</v>
      </c>
      <c r="C1045" s="2">
        <f t="shared" si="144"/>
        <v>-0.21990000000000087</v>
      </c>
      <c r="D1045" s="2">
        <f t="shared" si="145"/>
        <v>0</v>
      </c>
      <c r="E1045" s="2">
        <f t="shared" si="146"/>
        <v>0.21990000000000087</v>
      </c>
      <c r="F1045" s="2">
        <f t="shared" si="147"/>
        <v>0.14838345426420049</v>
      </c>
      <c r="G1045" s="2">
        <f t="shared" si="147"/>
        <v>0.15015335565661117</v>
      </c>
      <c r="H1045" s="2">
        <f t="shared" si="148"/>
        <v>0.98821270836957986</v>
      </c>
      <c r="I1045" s="2">
        <f t="shared" si="149"/>
        <v>49.703570659698521</v>
      </c>
    </row>
    <row r="1046" spans="1:9" ht="13.5" x14ac:dyDescent="0.25">
      <c r="A1046" s="3">
        <f>TITRES_STAT!B1049</f>
        <v>43529</v>
      </c>
      <c r="B1046" s="6">
        <f>TITRES_STAT!D1049</f>
        <v>11.4297</v>
      </c>
      <c r="C1046" s="2">
        <f t="shared" si="144"/>
        <v>-0.13849999999999874</v>
      </c>
      <c r="D1046" s="2">
        <f t="shared" si="145"/>
        <v>0</v>
      </c>
      <c r="E1046" s="2">
        <f t="shared" si="146"/>
        <v>0.13849999999999874</v>
      </c>
      <c r="F1046" s="2">
        <f t="shared" si="147"/>
        <v>0.13778463610247188</v>
      </c>
      <c r="G1046" s="2">
        <f t="shared" si="147"/>
        <v>0.14932097310971029</v>
      </c>
      <c r="H1046" s="2">
        <f t="shared" si="148"/>
        <v>0.92274134860638535</v>
      </c>
      <c r="I1046" s="2">
        <f t="shared" si="149"/>
        <v>47.990924482650456</v>
      </c>
    </row>
    <row r="1047" spans="1:9" ht="13.5" x14ac:dyDescent="0.25">
      <c r="A1047" s="3">
        <f>TITRES_STAT!B1050</f>
        <v>43530</v>
      </c>
      <c r="B1047" s="6">
        <f>TITRES_STAT!D1050</f>
        <v>11.0875</v>
      </c>
      <c r="C1047" s="2">
        <f t="shared" si="144"/>
        <v>-0.34220000000000006</v>
      </c>
      <c r="D1047" s="2">
        <f t="shared" si="145"/>
        <v>0</v>
      </c>
      <c r="E1047" s="2">
        <f t="shared" si="146"/>
        <v>0.34220000000000006</v>
      </c>
      <c r="F1047" s="2">
        <f t="shared" si="147"/>
        <v>0.12794287638086674</v>
      </c>
      <c r="G1047" s="2">
        <f t="shared" si="147"/>
        <v>0.16309804645901668</v>
      </c>
      <c r="H1047" s="2">
        <f t="shared" si="148"/>
        <v>0.78445376360173791</v>
      </c>
      <c r="I1047" s="2">
        <f t="shared" si="149"/>
        <v>43.960442102932269</v>
      </c>
    </row>
    <row r="1048" spans="1:9" ht="13.5" x14ac:dyDescent="0.25">
      <c r="A1048" s="3">
        <f>TITRES_STAT!B1051</f>
        <v>43531</v>
      </c>
      <c r="B1048" s="6">
        <f>TITRES_STAT!D1051</f>
        <v>11.0631</v>
      </c>
      <c r="C1048" s="2">
        <f t="shared" si="144"/>
        <v>-2.4399999999999977E-2</v>
      </c>
      <c r="D1048" s="2">
        <f t="shared" si="145"/>
        <v>0</v>
      </c>
      <c r="E1048" s="2">
        <f t="shared" si="146"/>
        <v>2.4399999999999977E-2</v>
      </c>
      <c r="F1048" s="2">
        <f t="shared" si="147"/>
        <v>0.11880409949651911</v>
      </c>
      <c r="G1048" s="2">
        <f t="shared" si="147"/>
        <v>0.15319104314051549</v>
      </c>
      <c r="H1048" s="2">
        <f t="shared" si="148"/>
        <v>0.77552901958860143</v>
      </c>
      <c r="I1048" s="2">
        <f t="shared" si="149"/>
        <v>43.678757769236306</v>
      </c>
    </row>
    <row r="1049" spans="1:9" ht="13.5" x14ac:dyDescent="0.25">
      <c r="A1049" s="3">
        <f>TITRES_STAT!B1052</f>
        <v>43532</v>
      </c>
      <c r="B1049" s="6">
        <f>TITRES_STAT!D1052</f>
        <v>10.549899999999999</v>
      </c>
      <c r="C1049" s="2">
        <f t="shared" si="144"/>
        <v>-0.51320000000000121</v>
      </c>
      <c r="D1049" s="2">
        <f t="shared" si="145"/>
        <v>0</v>
      </c>
      <c r="E1049" s="2">
        <f t="shared" si="146"/>
        <v>0.51320000000000121</v>
      </c>
      <c r="F1049" s="2">
        <f t="shared" si="147"/>
        <v>0.11031809238962489</v>
      </c>
      <c r="G1049" s="2">
        <f t="shared" si="147"/>
        <v>0.17890596863047875</v>
      </c>
      <c r="H1049" s="2">
        <f t="shared" si="148"/>
        <v>0.61662611501509679</v>
      </c>
      <c r="I1049" s="2">
        <f t="shared" si="149"/>
        <v>38.142778301545526</v>
      </c>
    </row>
    <row r="1050" spans="1:9" ht="13.5" x14ac:dyDescent="0.25">
      <c r="A1050" s="3">
        <f>TITRES_STAT!B1053</f>
        <v>43535</v>
      </c>
      <c r="B1050" s="6">
        <f>TITRES_STAT!D1053</f>
        <v>9.9389000000000003</v>
      </c>
      <c r="C1050" s="2">
        <f t="shared" si="144"/>
        <v>-0.61099999999999888</v>
      </c>
      <c r="D1050" s="2">
        <f t="shared" si="145"/>
        <v>0</v>
      </c>
      <c r="E1050" s="2">
        <f t="shared" si="146"/>
        <v>0.61099999999999888</v>
      </c>
      <c r="F1050" s="2">
        <f t="shared" si="147"/>
        <v>0.10243822864750883</v>
      </c>
      <c r="G1050" s="2">
        <f t="shared" si="147"/>
        <v>0.20976982801401589</v>
      </c>
      <c r="H1050" s="2">
        <f t="shared" si="148"/>
        <v>0.48833633329128895</v>
      </c>
      <c r="I1050" s="2">
        <f t="shared" si="149"/>
        <v>32.81088570964252</v>
      </c>
    </row>
    <row r="1051" spans="1:9" ht="13.5" x14ac:dyDescent="0.25">
      <c r="A1051" s="3">
        <f>TITRES_STAT!B1054</f>
        <v>43536</v>
      </c>
      <c r="B1051" s="6">
        <f>TITRES_STAT!D1054</f>
        <v>9.3605</v>
      </c>
      <c r="C1051" s="2">
        <f t="shared" si="144"/>
        <v>-0.57840000000000025</v>
      </c>
      <c r="D1051" s="2">
        <f t="shared" si="145"/>
        <v>0</v>
      </c>
      <c r="E1051" s="2">
        <f t="shared" si="146"/>
        <v>0.57840000000000025</v>
      </c>
      <c r="F1051" s="2">
        <f t="shared" si="147"/>
        <v>9.5121212315543921E-2</v>
      </c>
      <c r="G1051" s="2">
        <f t="shared" si="147"/>
        <v>0.23610055458444337</v>
      </c>
      <c r="H1051" s="2">
        <f t="shared" si="148"/>
        <v>0.40288432393970941</v>
      </c>
      <c r="I1051" s="2">
        <f t="shared" si="149"/>
        <v>28.718285397066268</v>
      </c>
    </row>
    <row r="1052" spans="1:9" ht="13.5" x14ac:dyDescent="0.25">
      <c r="A1052" s="3">
        <f>TITRES_STAT!B1055</f>
        <v>43537</v>
      </c>
      <c r="B1052" s="6">
        <f>TITRES_STAT!D1055</f>
        <v>9.0427</v>
      </c>
      <c r="C1052" s="2">
        <f t="shared" si="144"/>
        <v>-0.31780000000000008</v>
      </c>
      <c r="D1052" s="2">
        <f t="shared" si="145"/>
        <v>0</v>
      </c>
      <c r="E1052" s="2">
        <f t="shared" si="146"/>
        <v>0.31780000000000008</v>
      </c>
      <c r="F1052" s="2">
        <f t="shared" si="147"/>
        <v>8.8326840007290783E-2</v>
      </c>
      <c r="G1052" s="2">
        <f t="shared" si="147"/>
        <v>0.24193622925698313</v>
      </c>
      <c r="H1052" s="2">
        <f t="shared" si="148"/>
        <v>0.36508314723492929</v>
      </c>
      <c r="I1052" s="2">
        <f t="shared" si="149"/>
        <v>26.744389012085506</v>
      </c>
    </row>
    <row r="1053" spans="1:9" ht="13.5" x14ac:dyDescent="0.25">
      <c r="A1053" s="3">
        <f>TITRES_STAT!B1056</f>
        <v>43538</v>
      </c>
      <c r="B1053" s="6">
        <f>TITRES_STAT!D1056</f>
        <v>8.9612999999999996</v>
      </c>
      <c r="C1053" s="2">
        <f t="shared" si="144"/>
        <v>-8.1400000000000361E-2</v>
      </c>
      <c r="D1053" s="2">
        <f t="shared" si="145"/>
        <v>0</v>
      </c>
      <c r="E1053" s="2">
        <f t="shared" si="146"/>
        <v>8.1400000000000361E-2</v>
      </c>
      <c r="F1053" s="2">
        <f t="shared" ref="F1053:G1068" si="150">((F1052*13)+D1053)/14</f>
        <v>8.201778000677E-2</v>
      </c>
      <c r="G1053" s="2">
        <f t="shared" si="150"/>
        <v>0.23046935573862723</v>
      </c>
      <c r="H1053" s="2">
        <f t="shared" si="148"/>
        <v>0.3558728219806605</v>
      </c>
      <c r="I1053" s="2">
        <f t="shared" si="149"/>
        <v>26.246770066590841</v>
      </c>
    </row>
    <row r="1054" spans="1:9" ht="13.5" x14ac:dyDescent="0.25">
      <c r="A1054" s="3">
        <f>TITRES_STAT!B1057</f>
        <v>43539</v>
      </c>
      <c r="B1054" s="6">
        <f>TITRES_STAT!D1057</f>
        <v>8.9612999999999996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7.6159367149143578E-2</v>
      </c>
      <c r="G1054" s="2">
        <f t="shared" si="150"/>
        <v>0.21400725890015385</v>
      </c>
      <c r="H1054" s="2">
        <f t="shared" si="148"/>
        <v>0.3558728219806605</v>
      </c>
      <c r="I1054" s="2">
        <f t="shared" si="149"/>
        <v>26.246770066590841</v>
      </c>
    </row>
    <row r="1055" spans="1:9" ht="13.5" x14ac:dyDescent="0.25">
      <c r="A1055" s="3">
        <f>TITRES_STAT!B1058</f>
        <v>43542</v>
      </c>
      <c r="B1055" s="6">
        <f>TITRES_STAT!D1058</f>
        <v>8.9612999999999996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7.0719412352776179E-2</v>
      </c>
      <c r="G1055" s="2">
        <f t="shared" si="150"/>
        <v>0.19872102612157144</v>
      </c>
      <c r="H1055" s="2">
        <f t="shared" si="148"/>
        <v>0.3558728219806605</v>
      </c>
      <c r="I1055" s="2">
        <f t="shared" si="149"/>
        <v>26.246770066590841</v>
      </c>
    </row>
    <row r="1056" spans="1:9" ht="13.5" x14ac:dyDescent="0.25">
      <c r="A1056" s="3">
        <f>TITRES_STAT!B1059</f>
        <v>43543</v>
      </c>
      <c r="B1056" s="6">
        <f>TITRES_STAT!D1059</f>
        <v>9.3116000000000003</v>
      </c>
      <c r="C1056" s="2">
        <f t="shared" si="144"/>
        <v>0.35030000000000072</v>
      </c>
      <c r="D1056" s="2">
        <f t="shared" si="145"/>
        <v>0.35030000000000072</v>
      </c>
      <c r="E1056" s="2">
        <f t="shared" si="146"/>
        <v>0</v>
      </c>
      <c r="F1056" s="2">
        <f t="shared" si="150"/>
        <v>9.0689454327577926E-2</v>
      </c>
      <c r="G1056" s="2">
        <f t="shared" si="150"/>
        <v>0.18452666711288776</v>
      </c>
      <c r="H1056" s="2">
        <f t="shared" si="148"/>
        <v>0.49147072207236525</v>
      </c>
      <c r="I1056" s="2">
        <f t="shared" si="149"/>
        <v>32.952086474046084</v>
      </c>
    </row>
    <row r="1057" spans="1:9" ht="13.5" x14ac:dyDescent="0.25">
      <c r="A1057" s="3">
        <f>TITRES_STAT!B1060</f>
        <v>43545</v>
      </c>
      <c r="B1057" s="6">
        <f>TITRES_STAT!D1060</f>
        <v>9.3686000000000007</v>
      </c>
      <c r="C1057" s="2">
        <f t="shared" si="144"/>
        <v>5.7000000000000384E-2</v>
      </c>
      <c r="D1057" s="2">
        <f t="shared" si="145"/>
        <v>5.7000000000000384E-2</v>
      </c>
      <c r="E1057" s="2">
        <f t="shared" si="146"/>
        <v>0</v>
      </c>
      <c r="F1057" s="2">
        <f t="shared" si="150"/>
        <v>8.8283064732750952E-2</v>
      </c>
      <c r="G1057" s="2">
        <f t="shared" si="150"/>
        <v>0.17134619089053865</v>
      </c>
      <c r="H1057" s="2">
        <f t="shared" si="148"/>
        <v>0.51523214069666101</v>
      </c>
      <c r="I1057" s="2">
        <f t="shared" si="149"/>
        <v>34.003511861870351</v>
      </c>
    </row>
    <row r="1058" spans="1:9" ht="13.5" x14ac:dyDescent="0.25">
      <c r="A1058" s="3">
        <f>TITRES_STAT!B1061</f>
        <v>43546</v>
      </c>
      <c r="B1058" s="6">
        <f>TITRES_STAT!D1061</f>
        <v>9.3686000000000007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8.1977131537554454E-2</v>
      </c>
      <c r="G1058" s="2">
        <f t="shared" si="150"/>
        <v>0.15910717725550017</v>
      </c>
      <c r="H1058" s="2">
        <f t="shared" si="148"/>
        <v>0.51523214069666112</v>
      </c>
      <c r="I1058" s="2">
        <f t="shared" si="149"/>
        <v>34.003511861870351</v>
      </c>
    </row>
    <row r="1059" spans="1:9" ht="13.5" x14ac:dyDescent="0.25">
      <c r="A1059" s="3">
        <f>TITRES_STAT!B1062</f>
        <v>43549</v>
      </c>
      <c r="B1059" s="6">
        <f>TITRES_STAT!D1062</f>
        <v>9.4745000000000008</v>
      </c>
      <c r="C1059" s="2">
        <f t="shared" si="144"/>
        <v>0.10590000000000011</v>
      </c>
      <c r="D1059" s="2">
        <f t="shared" si="145"/>
        <v>0.10590000000000011</v>
      </c>
      <c r="E1059" s="2">
        <f t="shared" si="146"/>
        <v>0</v>
      </c>
      <c r="F1059" s="2">
        <f t="shared" si="150"/>
        <v>8.3685907856300576E-2</v>
      </c>
      <c r="G1059" s="2">
        <f t="shared" si="150"/>
        <v>0.1477423788801073</v>
      </c>
      <c r="H1059" s="2">
        <f t="shared" si="148"/>
        <v>0.56643130082676929</v>
      </c>
      <c r="I1059" s="2">
        <f t="shared" si="149"/>
        <v>36.160621951808828</v>
      </c>
    </row>
    <row r="1060" spans="1:9" ht="13.5" x14ac:dyDescent="0.25">
      <c r="A1060" s="3">
        <f>TITRES_STAT!B1063</f>
        <v>43550</v>
      </c>
      <c r="B1060" s="6">
        <f>TITRES_STAT!D1063</f>
        <v>9.9389000000000003</v>
      </c>
      <c r="C1060" s="2">
        <f t="shared" si="144"/>
        <v>0.46439999999999948</v>
      </c>
      <c r="D1060" s="2">
        <f t="shared" si="145"/>
        <v>0.46439999999999948</v>
      </c>
      <c r="E1060" s="2">
        <f t="shared" si="146"/>
        <v>0</v>
      </c>
      <c r="F1060" s="2">
        <f t="shared" si="150"/>
        <v>0.11087977158085049</v>
      </c>
      <c r="G1060" s="2">
        <f t="shared" si="150"/>
        <v>0.13718935181724248</v>
      </c>
      <c r="H1060" s="2">
        <f t="shared" si="148"/>
        <v>0.80822432726819471</v>
      </c>
      <c r="I1060" s="2">
        <f t="shared" si="149"/>
        <v>44.697127180521527</v>
      </c>
    </row>
    <row r="1061" spans="1:9" ht="13.5" x14ac:dyDescent="0.25">
      <c r="A1061" s="3">
        <f>TITRES_STAT!B1064</f>
        <v>43551</v>
      </c>
      <c r="B1061" s="6">
        <f>TITRES_STAT!D1064</f>
        <v>9.9795999999999996</v>
      </c>
      <c r="C1061" s="2">
        <f t="shared" si="144"/>
        <v>4.0699999999999292E-2</v>
      </c>
      <c r="D1061" s="2">
        <f t="shared" si="145"/>
        <v>4.0699999999999292E-2</v>
      </c>
      <c r="E1061" s="2">
        <f t="shared" si="146"/>
        <v>0</v>
      </c>
      <c r="F1061" s="2">
        <f t="shared" si="150"/>
        <v>0.10586693075364684</v>
      </c>
      <c r="G1061" s="2">
        <f t="shared" si="150"/>
        <v>0.12739011240172518</v>
      </c>
      <c r="H1061" s="2">
        <f t="shared" si="148"/>
        <v>0.83104511612168996</v>
      </c>
      <c r="I1061" s="2">
        <f t="shared" si="149"/>
        <v>45.386381187696486</v>
      </c>
    </row>
    <row r="1062" spans="1:9" ht="13.5" x14ac:dyDescent="0.25">
      <c r="A1062" s="3">
        <f>TITRES_STAT!B1065</f>
        <v>43552</v>
      </c>
      <c r="B1062" s="6">
        <f>TITRES_STAT!D1065</f>
        <v>9.7759</v>
      </c>
      <c r="C1062" s="2">
        <f t="shared" si="144"/>
        <v>-0.20369999999999955</v>
      </c>
      <c r="D1062" s="2">
        <f t="shared" si="145"/>
        <v>0</v>
      </c>
      <c r="E1062" s="2">
        <f t="shared" si="146"/>
        <v>0.20369999999999955</v>
      </c>
      <c r="F1062" s="2">
        <f t="shared" si="150"/>
        <v>9.8305007128386343E-2</v>
      </c>
      <c r="G1062" s="2">
        <f t="shared" si="150"/>
        <v>0.13284081865874478</v>
      </c>
      <c r="H1062" s="2">
        <f t="shared" si="148"/>
        <v>0.74002108780225451</v>
      </c>
      <c r="I1062" s="2">
        <f t="shared" si="149"/>
        <v>42.529432142511737</v>
      </c>
    </row>
    <row r="1063" spans="1:9" ht="13.5" x14ac:dyDescent="0.25">
      <c r="A1063" s="3">
        <f>TITRES_STAT!B1066</f>
        <v>43553</v>
      </c>
      <c r="B1063" s="6">
        <f>TITRES_STAT!D1066</f>
        <v>9.7677999999999994</v>
      </c>
      <c r="C1063" s="2">
        <f t="shared" si="144"/>
        <v>-8.1000000000006622E-3</v>
      </c>
      <c r="D1063" s="2">
        <f t="shared" si="145"/>
        <v>0</v>
      </c>
      <c r="E1063" s="2">
        <f t="shared" si="146"/>
        <v>8.1000000000006622E-3</v>
      </c>
      <c r="F1063" s="2">
        <f t="shared" si="150"/>
        <v>9.1283220904930171E-2</v>
      </c>
      <c r="G1063" s="2">
        <f t="shared" si="150"/>
        <v>0.1239307601831202</v>
      </c>
      <c r="H1063" s="2">
        <f t="shared" si="148"/>
        <v>0.73656629532530904</v>
      </c>
      <c r="I1063" s="2">
        <f t="shared" si="149"/>
        <v>42.415097961309264</v>
      </c>
    </row>
    <row r="1064" spans="1:9" ht="13.5" x14ac:dyDescent="0.25">
      <c r="A1064" s="3">
        <f>TITRES_STAT!B1067</f>
        <v>43556</v>
      </c>
      <c r="B1064" s="6">
        <f>TITRES_STAT!D1067</f>
        <v>10.052899999999999</v>
      </c>
      <c r="C1064" s="2">
        <f t="shared" si="144"/>
        <v>0.28509999999999991</v>
      </c>
      <c r="D1064" s="2">
        <f t="shared" si="145"/>
        <v>0.28509999999999991</v>
      </c>
      <c r="E1064" s="2">
        <f t="shared" si="146"/>
        <v>0</v>
      </c>
      <c r="F1064" s="2">
        <f t="shared" si="150"/>
        <v>0.105127276554578</v>
      </c>
      <c r="G1064" s="2">
        <f t="shared" si="150"/>
        <v>0.11507856302718304</v>
      </c>
      <c r="H1064" s="2">
        <f t="shared" si="148"/>
        <v>0.91352614934673437</v>
      </c>
      <c r="I1064" s="2">
        <f t="shared" si="149"/>
        <v>47.740458088780571</v>
      </c>
    </row>
    <row r="1065" spans="1:9" ht="13.5" x14ac:dyDescent="0.25">
      <c r="A1065" s="3">
        <f>TITRES_STAT!B1068</f>
        <v>43557</v>
      </c>
      <c r="B1065" s="6">
        <f>TITRES_STAT!D1068</f>
        <v>10.052899999999999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9.7618185372108132E-2</v>
      </c>
      <c r="G1065" s="2">
        <f t="shared" si="150"/>
        <v>0.10685866566809854</v>
      </c>
      <c r="H1065" s="2">
        <f t="shared" si="148"/>
        <v>0.91352614934673426</v>
      </c>
      <c r="I1065" s="2">
        <f t="shared" si="149"/>
        <v>47.740458088780564</v>
      </c>
    </row>
    <row r="1066" spans="1:9" ht="13.5" x14ac:dyDescent="0.25">
      <c r="A1066" s="3">
        <f>TITRES_STAT!B1069</f>
        <v>43558</v>
      </c>
      <c r="B1066" s="6">
        <f>TITRES_STAT!D1069</f>
        <v>10.0448</v>
      </c>
      <c r="C1066" s="2">
        <f t="shared" si="144"/>
        <v>-8.0999999999988859E-3</v>
      </c>
      <c r="D1066" s="2">
        <f t="shared" si="145"/>
        <v>0</v>
      </c>
      <c r="E1066" s="2">
        <f t="shared" si="146"/>
        <v>8.0999999999988859E-3</v>
      </c>
      <c r="F1066" s="2">
        <f t="shared" si="150"/>
        <v>9.0645457845528979E-2</v>
      </c>
      <c r="G1066" s="2">
        <f t="shared" si="150"/>
        <v>9.9804475263234285E-2</v>
      </c>
      <c r="H1066" s="2">
        <f t="shared" si="148"/>
        <v>0.90823039354148805</v>
      </c>
      <c r="I1066" s="2">
        <f t="shared" si="149"/>
        <v>47.595426454554143</v>
      </c>
    </row>
    <row r="1067" spans="1:9" ht="13.5" x14ac:dyDescent="0.25">
      <c r="A1067" s="3">
        <f>TITRES_STAT!B1070</f>
        <v>43559</v>
      </c>
      <c r="B1067" s="6">
        <f>TITRES_STAT!D1070</f>
        <v>10.020300000000001</v>
      </c>
      <c r="C1067" s="2">
        <f t="shared" si="144"/>
        <v>-2.4499999999999744E-2</v>
      </c>
      <c r="D1067" s="2">
        <f t="shared" si="145"/>
        <v>0</v>
      </c>
      <c r="E1067" s="2">
        <f t="shared" si="146"/>
        <v>2.4499999999999744E-2</v>
      </c>
      <c r="F1067" s="2">
        <f t="shared" si="150"/>
        <v>8.4170782285134055E-2</v>
      </c>
      <c r="G1067" s="2">
        <f t="shared" si="150"/>
        <v>9.4425584173003257E-2</v>
      </c>
      <c r="H1067" s="2">
        <f t="shared" si="148"/>
        <v>0.89139805723541288</v>
      </c>
      <c r="I1067" s="2">
        <f t="shared" si="149"/>
        <v>47.12905640488691</v>
      </c>
    </row>
    <row r="1068" spans="1:9" ht="13.5" x14ac:dyDescent="0.25">
      <c r="A1068" s="3">
        <f>TITRES_STAT!B1071</f>
        <v>43560</v>
      </c>
      <c r="B1068" s="6">
        <f>TITRES_STAT!D1071</f>
        <v>9.7677999999999994</v>
      </c>
      <c r="C1068" s="2">
        <f t="shared" si="144"/>
        <v>-0.25250000000000128</v>
      </c>
      <c r="D1068" s="2">
        <f t="shared" si="145"/>
        <v>0</v>
      </c>
      <c r="E1068" s="2">
        <f t="shared" si="146"/>
        <v>0.25250000000000128</v>
      </c>
      <c r="F1068" s="2">
        <f t="shared" si="150"/>
        <v>7.8158583550481622E-2</v>
      </c>
      <c r="G1068" s="2">
        <f t="shared" si="150"/>
        <v>0.10571661387493168</v>
      </c>
      <c r="H1068" s="2">
        <f t="shared" si="148"/>
        <v>0.73932167031898444</v>
      </c>
      <c r="I1068" s="2">
        <f t="shared" si="149"/>
        <v>42.50632202974829</v>
      </c>
    </row>
    <row r="1069" spans="1:9" ht="13.5" x14ac:dyDescent="0.25">
      <c r="A1069" s="3">
        <f>TITRES_STAT!B1072</f>
        <v>43563</v>
      </c>
      <c r="B1069" s="6">
        <f>TITRES_STAT!D1072</f>
        <v>9.6537000000000006</v>
      </c>
      <c r="C1069" s="2">
        <f t="shared" si="144"/>
        <v>-0.11409999999999876</v>
      </c>
      <c r="D1069" s="2">
        <f t="shared" si="145"/>
        <v>0</v>
      </c>
      <c r="E1069" s="2">
        <f t="shared" si="146"/>
        <v>0.11409999999999876</v>
      </c>
      <c r="F1069" s="2">
        <f t="shared" ref="F1069:G1084" si="151">((F1068*13)+D1069)/14</f>
        <v>7.2575827582590083E-2</v>
      </c>
      <c r="G1069" s="2">
        <f t="shared" si="151"/>
        <v>0.10631542716957933</v>
      </c>
      <c r="H1069" s="2">
        <f t="shared" si="148"/>
        <v>0.68264624913586047</v>
      </c>
      <c r="I1069" s="2">
        <f t="shared" si="149"/>
        <v>40.569801851484833</v>
      </c>
    </row>
    <row r="1070" spans="1:9" ht="13.5" x14ac:dyDescent="0.25">
      <c r="A1070" s="3">
        <f>TITRES_STAT!B1073</f>
        <v>43565</v>
      </c>
      <c r="B1070" s="6">
        <f>TITRES_STAT!D1073</f>
        <v>9.7352000000000007</v>
      </c>
      <c r="C1070" s="2">
        <f t="shared" si="144"/>
        <v>8.1500000000000128E-2</v>
      </c>
      <c r="D1070" s="2">
        <f t="shared" si="145"/>
        <v>8.1500000000000128E-2</v>
      </c>
      <c r="E1070" s="2">
        <f t="shared" si="146"/>
        <v>0</v>
      </c>
      <c r="F1070" s="2">
        <f t="shared" si="151"/>
        <v>7.321326846954794E-2</v>
      </c>
      <c r="G1070" s="2">
        <f t="shared" si="151"/>
        <v>9.8721468086037947E-2</v>
      </c>
      <c r="H1070" s="2">
        <f t="shared" si="148"/>
        <v>0.74161446227421324</v>
      </c>
      <c r="I1070" s="2">
        <f t="shared" si="149"/>
        <v>42.582011021303046</v>
      </c>
    </row>
    <row r="1071" spans="1:9" ht="13.5" x14ac:dyDescent="0.25">
      <c r="A1071" s="3">
        <f>TITRES_STAT!B1074</f>
        <v>43566</v>
      </c>
      <c r="B1071" s="6">
        <f>TITRES_STAT!D1074</f>
        <v>9.5314999999999994</v>
      </c>
      <c r="C1071" s="2">
        <f t="shared" si="144"/>
        <v>-0.20370000000000132</v>
      </c>
      <c r="D1071" s="2">
        <f t="shared" si="145"/>
        <v>0</v>
      </c>
      <c r="E1071" s="2">
        <f t="shared" si="146"/>
        <v>0.20370000000000132</v>
      </c>
      <c r="F1071" s="2">
        <f t="shared" si="151"/>
        <v>6.7983749293151666E-2</v>
      </c>
      <c r="G1071" s="2">
        <f t="shared" si="151"/>
        <v>0.10621993465132105</v>
      </c>
      <c r="H1071" s="2">
        <f t="shared" si="148"/>
        <v>0.64002815965116167</v>
      </c>
      <c r="I1071" s="2">
        <f t="shared" si="149"/>
        <v>39.025437208791423</v>
      </c>
    </row>
    <row r="1072" spans="1:9" ht="13.5" x14ac:dyDescent="0.25">
      <c r="A1072" s="3">
        <f>TITRES_STAT!B1075</f>
        <v>43567</v>
      </c>
      <c r="B1072" s="6">
        <f>TITRES_STAT!D1075</f>
        <v>9.7759</v>
      </c>
      <c r="C1072" s="2">
        <f t="shared" si="144"/>
        <v>0.24440000000000062</v>
      </c>
      <c r="D1072" s="2">
        <f t="shared" si="145"/>
        <v>0.24440000000000062</v>
      </c>
      <c r="E1072" s="2">
        <f t="shared" si="146"/>
        <v>0</v>
      </c>
      <c r="F1072" s="2">
        <f t="shared" si="151"/>
        <v>8.058491005792659E-2</v>
      </c>
      <c r="G1072" s="2">
        <f t="shared" si="151"/>
        <v>9.863279646194098E-2</v>
      </c>
      <c r="H1072" s="2">
        <f t="shared" si="148"/>
        <v>0.81701941898222008</v>
      </c>
      <c r="I1072" s="2">
        <f t="shared" si="149"/>
        <v>44.96481492970851</v>
      </c>
    </row>
    <row r="1073" spans="1:9" ht="13.5" x14ac:dyDescent="0.25">
      <c r="A1073" s="3">
        <f>TITRES_STAT!B1076</f>
        <v>43570</v>
      </c>
      <c r="B1073" s="6">
        <f>TITRES_STAT!D1076</f>
        <v>9.6944999999999997</v>
      </c>
      <c r="C1073" s="2">
        <f t="shared" si="144"/>
        <v>-8.1400000000000361E-2</v>
      </c>
      <c r="D1073" s="2">
        <f t="shared" si="145"/>
        <v>0</v>
      </c>
      <c r="E1073" s="2">
        <f t="shared" si="146"/>
        <v>8.1400000000000361E-2</v>
      </c>
      <c r="F1073" s="2">
        <f t="shared" si="151"/>
        <v>7.4828845053788978E-2</v>
      </c>
      <c r="G1073" s="2">
        <f t="shared" si="151"/>
        <v>9.7401882428945222E-2</v>
      </c>
      <c r="H1073" s="2">
        <f t="shared" si="148"/>
        <v>0.76824844846686302</v>
      </c>
      <c r="I1073" s="2">
        <f t="shared" si="149"/>
        <v>43.446861165520204</v>
      </c>
    </row>
    <row r="1074" spans="1:9" ht="13.5" x14ac:dyDescent="0.25">
      <c r="A1074" s="3">
        <f>TITRES_STAT!B1077</f>
        <v>43571</v>
      </c>
      <c r="B1074" s="6">
        <f>TITRES_STAT!D1077</f>
        <v>9.6944999999999997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6.9483927549946908E-2</v>
      </c>
      <c r="G1074" s="2">
        <f t="shared" si="151"/>
        <v>9.0444605112591989E-2</v>
      </c>
      <c r="H1074" s="2">
        <f t="shared" si="148"/>
        <v>0.76824844846686313</v>
      </c>
      <c r="I1074" s="2">
        <f t="shared" si="149"/>
        <v>43.446861165520204</v>
      </c>
    </row>
    <row r="1075" spans="1:9" ht="13.5" x14ac:dyDescent="0.25">
      <c r="A1075" s="3">
        <f>TITRES_STAT!B1078</f>
        <v>43572</v>
      </c>
      <c r="B1075" s="6">
        <f>TITRES_STAT!D1078</f>
        <v>9.6944999999999997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6.4520789867807835E-2</v>
      </c>
      <c r="G1075" s="2">
        <f t="shared" si="151"/>
        <v>8.398427617597827E-2</v>
      </c>
      <c r="H1075" s="2">
        <f t="shared" si="148"/>
        <v>0.76824844846686302</v>
      </c>
      <c r="I1075" s="2">
        <f t="shared" si="149"/>
        <v>43.446861165520204</v>
      </c>
    </row>
    <row r="1076" spans="1:9" ht="13.5" x14ac:dyDescent="0.25">
      <c r="A1076" s="3">
        <f>TITRES_STAT!B1079</f>
        <v>43573</v>
      </c>
      <c r="B1076" s="6">
        <f>TITRES_STAT!D1079</f>
        <v>9.6862999999999992</v>
      </c>
      <c r="C1076" s="2">
        <f t="shared" si="144"/>
        <v>-8.2000000000004292E-3</v>
      </c>
      <c r="D1076" s="2">
        <f t="shared" si="145"/>
        <v>0</v>
      </c>
      <c r="E1076" s="2">
        <f t="shared" si="146"/>
        <v>8.2000000000004292E-3</v>
      </c>
      <c r="F1076" s="2">
        <f t="shared" si="151"/>
        <v>5.9912162020107275E-2</v>
      </c>
      <c r="G1076" s="2">
        <f t="shared" si="151"/>
        <v>7.8571113591979852E-2</v>
      </c>
      <c r="H1076" s="2">
        <f t="shared" si="148"/>
        <v>0.76252148252895335</v>
      </c>
      <c r="I1076" s="2">
        <f t="shared" si="149"/>
        <v>43.263102894771507</v>
      </c>
    </row>
    <row r="1077" spans="1:9" ht="13.5" x14ac:dyDescent="0.25">
      <c r="A1077" s="3">
        <f>TITRES_STAT!B1080</f>
        <v>43574</v>
      </c>
      <c r="B1077" s="6">
        <f>TITRES_STAT!D1080</f>
        <v>9.7108000000000008</v>
      </c>
      <c r="C1077" s="2">
        <f t="shared" si="144"/>
        <v>2.4500000000001521E-2</v>
      </c>
      <c r="D1077" s="2">
        <f t="shared" si="145"/>
        <v>2.4500000000001521E-2</v>
      </c>
      <c r="E1077" s="2">
        <f t="shared" si="146"/>
        <v>0</v>
      </c>
      <c r="F1077" s="2">
        <f t="shared" si="151"/>
        <v>5.7382721875814009E-2</v>
      </c>
      <c r="G1077" s="2">
        <f t="shared" si="151"/>
        <v>7.2958891192552722E-2</v>
      </c>
      <c r="H1077" s="2">
        <f t="shared" si="148"/>
        <v>0.78650759267119108</v>
      </c>
      <c r="I1077" s="2">
        <f t="shared" si="149"/>
        <v>44.024867058930475</v>
      </c>
    </row>
    <row r="1078" spans="1:9" ht="13.5" x14ac:dyDescent="0.25">
      <c r="A1078" s="3">
        <f>TITRES_STAT!B1081</f>
        <v>43577</v>
      </c>
      <c r="B1078" s="6">
        <f>TITRES_STAT!D1081</f>
        <v>9.9877000000000002</v>
      </c>
      <c r="C1078" s="2">
        <f t="shared" si="144"/>
        <v>0.27689999999999948</v>
      </c>
      <c r="D1078" s="2">
        <f t="shared" si="145"/>
        <v>0.27689999999999948</v>
      </c>
      <c r="E1078" s="2">
        <f t="shared" si="146"/>
        <v>0</v>
      </c>
      <c r="F1078" s="2">
        <f t="shared" si="151"/>
        <v>7.3062527456112969E-2</v>
      </c>
      <c r="G1078" s="2">
        <f t="shared" si="151"/>
        <v>6.7747541821656099E-2</v>
      </c>
      <c r="H1078" s="2">
        <f t="shared" si="148"/>
        <v>1.0784528189738374</v>
      </c>
      <c r="I1078" s="2">
        <f t="shared" si="149"/>
        <v>51.88728890686513</v>
      </c>
    </row>
    <row r="1079" spans="1:9" ht="13.5" x14ac:dyDescent="0.25">
      <c r="A1079" s="3">
        <f>TITRES_STAT!B1082</f>
        <v>43578</v>
      </c>
      <c r="B1079" s="6">
        <f>TITRES_STAT!D1082</f>
        <v>9.9795999999999996</v>
      </c>
      <c r="C1079" s="2">
        <f t="shared" si="144"/>
        <v>-8.1000000000006622E-3</v>
      </c>
      <c r="D1079" s="2">
        <f t="shared" si="145"/>
        <v>0</v>
      </c>
      <c r="E1079" s="2">
        <f t="shared" si="146"/>
        <v>8.1000000000006622E-3</v>
      </c>
      <c r="F1079" s="2">
        <f t="shared" si="151"/>
        <v>6.7843775494962039E-2</v>
      </c>
      <c r="G1079" s="2">
        <f t="shared" si="151"/>
        <v>6.3487003120109284E-2</v>
      </c>
      <c r="H1079" s="2">
        <f t="shared" si="148"/>
        <v>1.0686246343461874</v>
      </c>
      <c r="I1079" s="2">
        <f t="shared" si="149"/>
        <v>51.658701951209167</v>
      </c>
    </row>
    <row r="1080" spans="1:9" ht="13.5" x14ac:dyDescent="0.25">
      <c r="A1080" s="3">
        <f>TITRES_STAT!B1083</f>
        <v>43579</v>
      </c>
      <c r="B1080" s="6">
        <f>TITRES_STAT!D1083</f>
        <v>9.9795999999999996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6.2997791531036171E-2</v>
      </c>
      <c r="G1080" s="2">
        <f t="shared" si="151"/>
        <v>5.8952217182958622E-2</v>
      </c>
      <c r="H1080" s="2">
        <f t="shared" si="148"/>
        <v>1.0686246343461872</v>
      </c>
      <c r="I1080" s="2">
        <f t="shared" si="149"/>
        <v>51.658701951209153</v>
      </c>
    </row>
    <row r="1081" spans="1:9" ht="13.5" x14ac:dyDescent="0.25">
      <c r="A1081" s="3">
        <f>TITRES_STAT!B1084</f>
        <v>43580</v>
      </c>
      <c r="B1081" s="6">
        <f>TITRES_STAT!D1084</f>
        <v>9.9715000000000007</v>
      </c>
      <c r="C1081" s="2">
        <f t="shared" si="144"/>
        <v>-8.0999999999988859E-3</v>
      </c>
      <c r="D1081" s="2">
        <f t="shared" si="145"/>
        <v>0</v>
      </c>
      <c r="E1081" s="2">
        <f t="shared" si="146"/>
        <v>8.0999999999988859E-3</v>
      </c>
      <c r="F1081" s="2">
        <f t="shared" si="151"/>
        <v>5.8497949278819301E-2</v>
      </c>
      <c r="G1081" s="2">
        <f t="shared" si="151"/>
        <v>5.5319915955604357E-2</v>
      </c>
      <c r="H1081" s="2">
        <f t="shared" si="148"/>
        <v>1.0574482673792454</v>
      </c>
      <c r="I1081" s="2">
        <f t="shared" si="149"/>
        <v>51.396104784020217</v>
      </c>
    </row>
    <row r="1082" spans="1:9" ht="13.5" x14ac:dyDescent="0.25">
      <c r="A1082" s="3">
        <f>TITRES_STAT!B1085</f>
        <v>43581</v>
      </c>
      <c r="B1082" s="6">
        <f>TITRES_STAT!D1085</f>
        <v>9.9633000000000003</v>
      </c>
      <c r="C1082" s="2">
        <f t="shared" si="144"/>
        <v>-8.2000000000004292E-3</v>
      </c>
      <c r="D1082" s="2">
        <f t="shared" si="145"/>
        <v>0</v>
      </c>
      <c r="E1082" s="2">
        <f t="shared" si="146"/>
        <v>8.2000000000004292E-3</v>
      </c>
      <c r="F1082" s="2">
        <f t="shared" si="151"/>
        <v>5.4319524330332207E-2</v>
      </c>
      <c r="G1082" s="2">
        <f t="shared" si="151"/>
        <v>5.1954207673061213E-2</v>
      </c>
      <c r="H1082" s="2">
        <f t="shared" si="148"/>
        <v>1.0455269508132146</v>
      </c>
      <c r="I1082" s="2">
        <f t="shared" si="149"/>
        <v>51.112841627315518</v>
      </c>
    </row>
    <row r="1083" spans="1:9" ht="13.5" x14ac:dyDescent="0.25">
      <c r="A1083" s="3">
        <f>TITRES_STAT!B1086</f>
        <v>43584</v>
      </c>
      <c r="B1083" s="6">
        <f>TITRES_STAT!D1086</f>
        <v>9.6944999999999997</v>
      </c>
      <c r="C1083" s="2">
        <f t="shared" si="144"/>
        <v>-0.26880000000000059</v>
      </c>
      <c r="D1083" s="2">
        <f t="shared" si="145"/>
        <v>0</v>
      </c>
      <c r="E1083" s="2">
        <f t="shared" si="146"/>
        <v>0.26880000000000059</v>
      </c>
      <c r="F1083" s="2">
        <f t="shared" si="151"/>
        <v>5.0439558306737055E-2</v>
      </c>
      <c r="G1083" s="2">
        <f t="shared" si="151"/>
        <v>6.7443192839271165E-2</v>
      </c>
      <c r="H1083" s="2">
        <f t="shared" si="148"/>
        <v>0.7478821239519795</v>
      </c>
      <c r="I1083" s="2">
        <f t="shared" si="149"/>
        <v>42.787903926896988</v>
      </c>
    </row>
    <row r="1084" spans="1:9" ht="13.5" x14ac:dyDescent="0.25">
      <c r="A1084" s="3">
        <f>TITRES_STAT!B1087</f>
        <v>43585</v>
      </c>
      <c r="B1084" s="6">
        <f>TITRES_STAT!D1087</f>
        <v>9.5314999999999994</v>
      </c>
      <c r="C1084" s="2">
        <f t="shared" si="144"/>
        <v>-0.16300000000000026</v>
      </c>
      <c r="D1084" s="2">
        <f t="shared" si="145"/>
        <v>0</v>
      </c>
      <c r="E1084" s="2">
        <f t="shared" si="146"/>
        <v>0.16300000000000026</v>
      </c>
      <c r="F1084" s="2">
        <f t="shared" si="151"/>
        <v>4.68367327133987E-2</v>
      </c>
      <c r="G1084" s="2">
        <f t="shared" si="151"/>
        <v>7.4268679065037535E-2</v>
      </c>
      <c r="H1084" s="2">
        <f t="shared" si="148"/>
        <v>0.63063909716750832</v>
      </c>
      <c r="I1084" s="2">
        <f t="shared" si="149"/>
        <v>38.674351563319931</v>
      </c>
    </row>
    <row r="1085" spans="1:9" ht="13.5" x14ac:dyDescent="0.25">
      <c r="A1085" s="3">
        <f>TITRES_STAT!B1088</f>
        <v>43587</v>
      </c>
      <c r="B1085" s="6">
        <f>TITRES_STAT!D1088</f>
        <v>9.7759</v>
      </c>
      <c r="C1085" s="2">
        <f t="shared" si="144"/>
        <v>0.24440000000000062</v>
      </c>
      <c r="D1085" s="2">
        <f t="shared" si="145"/>
        <v>0.24440000000000062</v>
      </c>
      <c r="E1085" s="2">
        <f t="shared" si="146"/>
        <v>0</v>
      </c>
      <c r="F1085" s="2">
        <f t="shared" ref="F1085:G1100" si="152">((F1084*13)+D1085)/14</f>
        <v>6.0948394662441695E-2</v>
      </c>
      <c r="G1085" s="2">
        <f t="shared" si="152"/>
        <v>6.896377341753486E-2</v>
      </c>
      <c r="H1085" s="2">
        <f t="shared" si="148"/>
        <v>0.88377406922668245</v>
      </c>
      <c r="I1085" s="2">
        <f t="shared" si="149"/>
        <v>46.915077750777456</v>
      </c>
    </row>
    <row r="1086" spans="1:9" ht="13.5" x14ac:dyDescent="0.25">
      <c r="A1086" s="3">
        <f>TITRES_STAT!B1089</f>
        <v>43588</v>
      </c>
      <c r="B1086" s="6">
        <f>TITRES_STAT!D1089</f>
        <v>9.6862999999999992</v>
      </c>
      <c r="C1086" s="2">
        <f t="shared" si="144"/>
        <v>-8.960000000000079E-2</v>
      </c>
      <c r="D1086" s="2">
        <f t="shared" si="145"/>
        <v>0</v>
      </c>
      <c r="E1086" s="2">
        <f t="shared" si="146"/>
        <v>8.960000000000079E-2</v>
      </c>
      <c r="F1086" s="2">
        <f t="shared" si="152"/>
        <v>5.6594937900838714E-2</v>
      </c>
      <c r="G1086" s="2">
        <f t="shared" si="152"/>
        <v>7.0437789601996717E-2</v>
      </c>
      <c r="H1086" s="2">
        <f t="shared" si="148"/>
        <v>0.80347407578551278</v>
      </c>
      <c r="I1086" s="2">
        <f t="shared" si="149"/>
        <v>44.551462456456733</v>
      </c>
    </row>
    <row r="1087" spans="1:9" ht="13.5" x14ac:dyDescent="0.25">
      <c r="A1087" s="3">
        <f>TITRES_STAT!B1090</f>
        <v>43591</v>
      </c>
      <c r="B1087" s="6">
        <f>TITRES_STAT!D1090</f>
        <v>9.6862999999999992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5.2552442336493088E-2</v>
      </c>
      <c r="G1087" s="2">
        <f t="shared" si="152"/>
        <v>6.5406518916139814E-2</v>
      </c>
      <c r="H1087" s="2">
        <f t="shared" si="148"/>
        <v>0.80347407578551266</v>
      </c>
      <c r="I1087" s="2">
        <f t="shared" si="149"/>
        <v>44.551462456456726</v>
      </c>
    </row>
    <row r="1088" spans="1:9" ht="13.5" x14ac:dyDescent="0.25">
      <c r="A1088" s="3">
        <f>TITRES_STAT!B1091</f>
        <v>43592</v>
      </c>
      <c r="B1088" s="6">
        <f>TITRES_STAT!D1091</f>
        <v>9.6862999999999992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4.8798696455315017E-2</v>
      </c>
      <c r="G1088" s="2">
        <f t="shared" si="152"/>
        <v>6.0734624707844118E-2</v>
      </c>
      <c r="H1088" s="2">
        <f t="shared" si="148"/>
        <v>0.80347407578551266</v>
      </c>
      <c r="I1088" s="2">
        <f t="shared" si="149"/>
        <v>44.551462456456726</v>
      </c>
    </row>
    <row r="1089" spans="1:9" ht="13.5" x14ac:dyDescent="0.25">
      <c r="A1089" s="3">
        <f>TITRES_STAT!B1092</f>
        <v>43593</v>
      </c>
      <c r="B1089" s="6">
        <f>TITRES_STAT!D1092</f>
        <v>9.6862999999999992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4.5313075279935375E-2</v>
      </c>
      <c r="G1089" s="2">
        <f t="shared" si="152"/>
        <v>5.6396437228712397E-2</v>
      </c>
      <c r="H1089" s="2">
        <f t="shared" si="148"/>
        <v>0.80347407578551266</v>
      </c>
      <c r="I1089" s="2">
        <f t="shared" si="149"/>
        <v>44.551462456456726</v>
      </c>
    </row>
    <row r="1090" spans="1:9" ht="13.5" x14ac:dyDescent="0.25">
      <c r="A1090" s="3">
        <f>TITRES_STAT!B1093</f>
        <v>43594</v>
      </c>
      <c r="B1090" s="6">
        <f>TITRES_STAT!D1093</f>
        <v>9.7759</v>
      </c>
      <c r="C1090" s="2">
        <f t="shared" si="144"/>
        <v>8.960000000000079E-2</v>
      </c>
      <c r="D1090" s="2">
        <f t="shared" si="145"/>
        <v>8.960000000000079E-2</v>
      </c>
      <c r="E1090" s="2">
        <f t="shared" si="146"/>
        <v>0</v>
      </c>
      <c r="F1090" s="2">
        <f t="shared" si="152"/>
        <v>4.8476427045654337E-2</v>
      </c>
      <c r="G1090" s="2">
        <f t="shared" si="152"/>
        <v>5.2368120283804373E-2</v>
      </c>
      <c r="H1090" s="2">
        <f t="shared" si="148"/>
        <v>0.92568583296365514</v>
      </c>
      <c r="I1090" s="2">
        <f t="shared" si="149"/>
        <v>48.07044934941505</v>
      </c>
    </row>
    <row r="1091" spans="1:9" ht="13.5" x14ac:dyDescent="0.25">
      <c r="A1091" s="3">
        <f>TITRES_STAT!B1094</f>
        <v>43595</v>
      </c>
      <c r="B1091" s="6">
        <f>TITRES_STAT!D1094</f>
        <v>9.7596000000000007</v>
      </c>
      <c r="C1091" s="2">
        <f t="shared" ref="C1091:C1154" si="153">B1091-B1090</f>
        <v>-1.6299999999999315E-2</v>
      </c>
      <c r="D1091" s="2">
        <f t="shared" ref="D1091:D1154" si="154">IF(C1091&gt;0,C1091,0)</f>
        <v>0</v>
      </c>
      <c r="E1091" s="2">
        <f t="shared" ref="E1091:E1154" si="155">IF(C1091&lt;0,-C1091,0)</f>
        <v>1.6299999999999315E-2</v>
      </c>
      <c r="F1091" s="2">
        <f t="shared" si="152"/>
        <v>4.501382511382189E-2</v>
      </c>
      <c r="G1091" s="2">
        <f t="shared" si="152"/>
        <v>4.9791825977818296E-2</v>
      </c>
      <c r="H1091" s="2">
        <f t="shared" si="148"/>
        <v>0.90404045703957603</v>
      </c>
      <c r="I1091" s="2">
        <f t="shared" si="149"/>
        <v>47.480107562692687</v>
      </c>
    </row>
    <row r="1092" spans="1:9" ht="13.5" x14ac:dyDescent="0.25">
      <c r="A1092" s="3">
        <f>TITRES_STAT!B1095</f>
        <v>43598</v>
      </c>
      <c r="B1092" s="6">
        <f>TITRES_STAT!D1095</f>
        <v>9.7677999999999994</v>
      </c>
      <c r="C1092" s="2">
        <f t="shared" si="153"/>
        <v>8.1999999999986528E-3</v>
      </c>
      <c r="D1092" s="2">
        <f t="shared" si="154"/>
        <v>8.1999999999986528E-3</v>
      </c>
      <c r="E1092" s="2">
        <f t="shared" si="155"/>
        <v>0</v>
      </c>
      <c r="F1092" s="2">
        <f t="shared" si="152"/>
        <v>4.2384266177120225E-2</v>
      </c>
      <c r="G1092" s="2">
        <f t="shared" si="152"/>
        <v>4.6235266979402709E-2</v>
      </c>
      <c r="H1092" s="2">
        <f t="shared" si="148"/>
        <v>0.91670858515863962</v>
      </c>
      <c r="I1092" s="2">
        <f t="shared" si="149"/>
        <v>47.827228002047413</v>
      </c>
    </row>
    <row r="1093" spans="1:9" ht="13.5" x14ac:dyDescent="0.25">
      <c r="A1093" s="3">
        <f>TITRES_STAT!B1096</f>
        <v>43599</v>
      </c>
      <c r="B1093" s="6">
        <f>TITRES_STAT!D1096</f>
        <v>9.7677999999999994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3.9356818593040209E-2</v>
      </c>
      <c r="G1093" s="2">
        <f t="shared" si="152"/>
        <v>4.2932747909445367E-2</v>
      </c>
      <c r="H1093" s="2">
        <f t="shared" si="148"/>
        <v>0.91670858515863973</v>
      </c>
      <c r="I1093" s="2">
        <f t="shared" si="149"/>
        <v>47.827228002047413</v>
      </c>
    </row>
    <row r="1094" spans="1:9" ht="13.5" x14ac:dyDescent="0.25">
      <c r="A1094" s="3">
        <f>TITRES_STAT!B1097</f>
        <v>43600</v>
      </c>
      <c r="B1094" s="6">
        <f>TITRES_STAT!D1097</f>
        <v>9.7677999999999994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3.6545617264965906E-2</v>
      </c>
      <c r="G1094" s="2">
        <f t="shared" si="152"/>
        <v>3.9866123058770693E-2</v>
      </c>
      <c r="H1094" s="2">
        <f t="shared" si="148"/>
        <v>0.91670858515863973</v>
      </c>
      <c r="I1094" s="2">
        <f t="shared" si="149"/>
        <v>47.827228002047413</v>
      </c>
    </row>
    <row r="1095" spans="1:9" ht="13.5" x14ac:dyDescent="0.25">
      <c r="A1095" s="3">
        <f>TITRES_STAT!B1098</f>
        <v>43601</v>
      </c>
      <c r="B1095" s="6">
        <f>TITRES_STAT!D1098</f>
        <v>9.7759</v>
      </c>
      <c r="C1095" s="2">
        <f t="shared" si="153"/>
        <v>8.1000000000006622E-3</v>
      </c>
      <c r="D1095" s="2">
        <f t="shared" si="154"/>
        <v>8.1000000000006622E-3</v>
      </c>
      <c r="E1095" s="2">
        <f t="shared" si="155"/>
        <v>0</v>
      </c>
      <c r="F1095" s="2">
        <f t="shared" si="152"/>
        <v>3.4513787460325532E-2</v>
      </c>
      <c r="G1095" s="2">
        <f t="shared" si="152"/>
        <v>3.7018542840287071E-2</v>
      </c>
      <c r="H1095" s="2">
        <f t="shared" si="148"/>
        <v>0.93233781808300598</v>
      </c>
      <c r="I1095" s="2">
        <f t="shared" si="149"/>
        <v>48.24921446747549</v>
      </c>
    </row>
    <row r="1096" spans="1:9" ht="13.5" x14ac:dyDescent="0.25">
      <c r="A1096" s="3">
        <f>TITRES_STAT!B1099</f>
        <v>43602</v>
      </c>
      <c r="B1096" s="6">
        <f>TITRES_STAT!D1099</f>
        <v>9.7759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3.2048516927445134E-2</v>
      </c>
      <c r="G1096" s="2">
        <f t="shared" si="152"/>
        <v>3.4374361208837995E-2</v>
      </c>
      <c r="H1096" s="2">
        <f t="shared" si="148"/>
        <v>0.93233781808300586</v>
      </c>
      <c r="I1096" s="2">
        <f t="shared" si="149"/>
        <v>48.24921446747549</v>
      </c>
    </row>
    <row r="1097" spans="1:9" ht="13.5" x14ac:dyDescent="0.25">
      <c r="A1097" s="3">
        <f>TITRES_STAT!B1100</f>
        <v>43605</v>
      </c>
      <c r="B1097" s="6">
        <f>TITRES_STAT!D1100</f>
        <v>9.7352000000000007</v>
      </c>
      <c r="C1097" s="2">
        <f t="shared" si="153"/>
        <v>-4.0699999999999292E-2</v>
      </c>
      <c r="D1097" s="2">
        <f t="shared" si="154"/>
        <v>0</v>
      </c>
      <c r="E1097" s="2">
        <f t="shared" si="155"/>
        <v>4.0699999999999292E-2</v>
      </c>
      <c r="F1097" s="2">
        <f t="shared" si="152"/>
        <v>2.9759337146913339E-2</v>
      </c>
      <c r="G1097" s="2">
        <f t="shared" si="152"/>
        <v>3.4826192551063798E-2</v>
      </c>
      <c r="H1097" s="2">
        <f t="shared" si="148"/>
        <v>0.85451021105103009</v>
      </c>
      <c r="I1097" s="2">
        <f t="shared" si="149"/>
        <v>46.07740663594096</v>
      </c>
    </row>
    <row r="1098" spans="1:9" ht="13.5" x14ac:dyDescent="0.25">
      <c r="A1098" s="3">
        <f>TITRES_STAT!B1101</f>
        <v>43606</v>
      </c>
      <c r="B1098" s="6">
        <f>TITRES_STAT!D1101</f>
        <v>9.4990000000000006</v>
      </c>
      <c r="C1098" s="2">
        <f t="shared" si="153"/>
        <v>-0.23620000000000019</v>
      </c>
      <c r="D1098" s="2">
        <f t="shared" si="154"/>
        <v>0</v>
      </c>
      <c r="E1098" s="2">
        <f t="shared" si="155"/>
        <v>0.23620000000000019</v>
      </c>
      <c r="F1098" s="2">
        <f t="shared" si="152"/>
        <v>2.7633670207848102E-2</v>
      </c>
      <c r="G1098" s="2">
        <f t="shared" si="152"/>
        <v>4.9210035940273546E-2</v>
      </c>
      <c r="H1098" s="2">
        <f t="shared" si="148"/>
        <v>0.56154541812136083</v>
      </c>
      <c r="I1098" s="2">
        <f t="shared" si="149"/>
        <v>35.960876424390904</v>
      </c>
    </row>
    <row r="1099" spans="1:9" ht="13.5" x14ac:dyDescent="0.25">
      <c r="A1099" s="3">
        <f>TITRES_STAT!B1102</f>
        <v>43607</v>
      </c>
      <c r="B1099" s="6">
        <f>TITRES_STAT!D1102</f>
        <v>9.7759</v>
      </c>
      <c r="C1099" s="2">
        <f t="shared" si="153"/>
        <v>0.27689999999999948</v>
      </c>
      <c r="D1099" s="2">
        <f t="shared" si="154"/>
        <v>0.27689999999999948</v>
      </c>
      <c r="E1099" s="2">
        <f t="shared" si="155"/>
        <v>0</v>
      </c>
      <c r="F1099" s="2">
        <f t="shared" si="152"/>
        <v>4.5438408050144631E-2</v>
      </c>
      <c r="G1099" s="2">
        <f t="shared" si="152"/>
        <v>4.5695033373111149E-2</v>
      </c>
      <c r="H1099" s="2">
        <f t="shared" si="148"/>
        <v>0.99438395589141804</v>
      </c>
      <c r="I1099" s="2">
        <f t="shared" si="149"/>
        <v>49.859203537714187</v>
      </c>
    </row>
    <row r="1100" spans="1:9" ht="13.5" x14ac:dyDescent="0.25">
      <c r="A1100" s="3">
        <f>TITRES_STAT!B1103</f>
        <v>43608</v>
      </c>
      <c r="B1100" s="6">
        <f>TITRES_STAT!D1103</f>
        <v>10.134399999999999</v>
      </c>
      <c r="C1100" s="2">
        <f t="shared" si="153"/>
        <v>0.35849999999999937</v>
      </c>
      <c r="D1100" s="2">
        <f t="shared" si="154"/>
        <v>0.35849999999999937</v>
      </c>
      <c r="E1100" s="2">
        <f t="shared" si="155"/>
        <v>0</v>
      </c>
      <c r="F1100" s="2">
        <f t="shared" si="152"/>
        <v>6.779995033227712E-2</v>
      </c>
      <c r="G1100" s="2">
        <f t="shared" si="152"/>
        <v>4.243110241788893E-2</v>
      </c>
      <c r="H1100" s="2">
        <f t="shared" si="148"/>
        <v>1.5978833089119244</v>
      </c>
      <c r="I1100" s="2">
        <f t="shared" si="149"/>
        <v>61.507124027875157</v>
      </c>
    </row>
    <row r="1101" spans="1:9" ht="13.5" x14ac:dyDescent="0.25">
      <c r="A1101" s="3">
        <f>TITRES_STAT!B1104</f>
        <v>43609</v>
      </c>
      <c r="B1101" s="6">
        <f>TITRES_STAT!D1104</f>
        <v>10.5825</v>
      </c>
      <c r="C1101" s="2">
        <f t="shared" si="153"/>
        <v>0.44810000000000016</v>
      </c>
      <c r="D1101" s="2">
        <f t="shared" si="154"/>
        <v>0.44810000000000016</v>
      </c>
      <c r="E1101" s="2">
        <f t="shared" si="155"/>
        <v>0</v>
      </c>
      <c r="F1101" s="2">
        <f t="shared" ref="F1101:G1116" si="156">((F1100*13)+D1101)/14</f>
        <v>9.4964239594257344E-2</v>
      </c>
      <c r="G1101" s="2">
        <f t="shared" si="156"/>
        <v>3.940030938803972E-2</v>
      </c>
      <c r="H1101" s="2">
        <f t="shared" si="148"/>
        <v>2.4102409617901248</v>
      </c>
      <c r="I1101" s="2">
        <f t="shared" si="149"/>
        <v>70.676558894094285</v>
      </c>
    </row>
    <row r="1102" spans="1:9" ht="13.5" x14ac:dyDescent="0.25">
      <c r="A1102" s="3">
        <f>TITRES_STAT!B1105</f>
        <v>43612</v>
      </c>
      <c r="B1102" s="6">
        <f>TITRES_STAT!D1105</f>
        <v>10.264699999999999</v>
      </c>
      <c r="C1102" s="2">
        <f t="shared" si="153"/>
        <v>-0.31780000000000008</v>
      </c>
      <c r="D1102" s="2">
        <f t="shared" si="154"/>
        <v>0</v>
      </c>
      <c r="E1102" s="2">
        <f t="shared" si="155"/>
        <v>0.31780000000000008</v>
      </c>
      <c r="F1102" s="2">
        <f t="shared" si="156"/>
        <v>8.8181079623238956E-2</v>
      </c>
      <c r="G1102" s="2">
        <f t="shared" si="156"/>
        <v>5.9286001574608317E-2</v>
      </c>
      <c r="H1102" s="2">
        <f t="shared" si="148"/>
        <v>1.4873844968658867</v>
      </c>
      <c r="I1102" s="2">
        <f t="shared" si="149"/>
        <v>59.797128218013597</v>
      </c>
    </row>
    <row r="1103" spans="1:9" ht="13.5" x14ac:dyDescent="0.25">
      <c r="A1103" s="3">
        <f>TITRES_STAT!B1106</f>
        <v>43613</v>
      </c>
      <c r="B1103" s="6">
        <f>TITRES_STAT!D1106</f>
        <v>10.264699999999999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8.1882431078721882E-2</v>
      </c>
      <c r="G1103" s="2">
        <f t="shared" si="156"/>
        <v>5.5051287176422006E-2</v>
      </c>
      <c r="H1103" s="2">
        <f t="shared" si="148"/>
        <v>1.4873844968658867</v>
      </c>
      <c r="I1103" s="2">
        <f t="shared" si="149"/>
        <v>59.797128218013597</v>
      </c>
    </row>
    <row r="1104" spans="1:9" ht="13.5" x14ac:dyDescent="0.25">
      <c r="A1104" s="3">
        <f>TITRES_STAT!B1107</f>
        <v>43614</v>
      </c>
      <c r="B1104" s="6">
        <f>TITRES_STAT!D1107</f>
        <v>10.5906</v>
      </c>
      <c r="C1104" s="2">
        <f t="shared" si="153"/>
        <v>0.32590000000000074</v>
      </c>
      <c r="D1104" s="2">
        <f t="shared" si="154"/>
        <v>0.32590000000000074</v>
      </c>
      <c r="E1104" s="2">
        <f t="shared" si="155"/>
        <v>0</v>
      </c>
      <c r="F1104" s="2">
        <f t="shared" si="156"/>
        <v>9.9312257430241788E-2</v>
      </c>
      <c r="G1104" s="2">
        <f t="shared" si="156"/>
        <v>5.1119052378106149E-2</v>
      </c>
      <c r="H1104" s="2">
        <f t="shared" si="148"/>
        <v>1.942764053912243</v>
      </c>
      <c r="I1104" s="2">
        <f t="shared" si="149"/>
        <v>66.018342562307879</v>
      </c>
    </row>
    <row r="1105" spans="1:9" ht="13.5" x14ac:dyDescent="0.25">
      <c r="A1105" s="3">
        <f>TITRES_STAT!B1108</f>
        <v>43615</v>
      </c>
      <c r="B1105" s="6">
        <f>TITRES_STAT!D1108</f>
        <v>10.5906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9.2218524756653084E-2</v>
      </c>
      <c r="G1105" s="2">
        <f t="shared" si="156"/>
        <v>4.7467691493955709E-2</v>
      </c>
      <c r="H1105" s="2">
        <f t="shared" ref="H1105:H1168" si="157">F1105/G1105</f>
        <v>1.9427640539122428</v>
      </c>
      <c r="I1105" s="2">
        <f t="shared" ref="I1105:I1168" si="158">IF(G1105=0,100,100-(100/(1+H1105)))</f>
        <v>66.018342562307879</v>
      </c>
    </row>
    <row r="1106" spans="1:9" ht="13.5" x14ac:dyDescent="0.25">
      <c r="A1106" s="3">
        <f>TITRES_STAT!B1109</f>
        <v>43616</v>
      </c>
      <c r="B1106" s="6">
        <f>TITRES_STAT!D1109</f>
        <v>10.207700000000001</v>
      </c>
      <c r="C1106" s="2">
        <f t="shared" si="153"/>
        <v>-0.38289999999999935</v>
      </c>
      <c r="D1106" s="2">
        <f t="shared" si="154"/>
        <v>0</v>
      </c>
      <c r="E1106" s="2">
        <f t="shared" si="155"/>
        <v>0.38289999999999935</v>
      </c>
      <c r="F1106" s="2">
        <f t="shared" si="156"/>
        <v>8.5631487274035009E-2</v>
      </c>
      <c r="G1106" s="2">
        <f t="shared" si="156"/>
        <v>7.1427142101530255E-2</v>
      </c>
      <c r="H1106" s="2">
        <f t="shared" si="157"/>
        <v>1.1988648118150094</v>
      </c>
      <c r="I1106" s="2">
        <f t="shared" si="158"/>
        <v>54.52198813557029</v>
      </c>
    </row>
    <row r="1107" spans="1:9" ht="13.5" x14ac:dyDescent="0.25">
      <c r="A1107" s="3">
        <f>TITRES_STAT!B1110</f>
        <v>43619</v>
      </c>
      <c r="B1107" s="6">
        <f>TITRES_STAT!D1110</f>
        <v>10.1996</v>
      </c>
      <c r="C1107" s="2">
        <f t="shared" si="153"/>
        <v>-8.1000000000006622E-3</v>
      </c>
      <c r="D1107" s="2">
        <f t="shared" si="154"/>
        <v>0</v>
      </c>
      <c r="E1107" s="2">
        <f t="shared" si="155"/>
        <v>8.1000000000006622E-3</v>
      </c>
      <c r="F1107" s="2">
        <f t="shared" si="156"/>
        <v>7.9514952468746805E-2</v>
      </c>
      <c r="G1107" s="2">
        <f t="shared" si="156"/>
        <v>6.6903774808563854E-2</v>
      </c>
      <c r="H1107" s="2">
        <f t="shared" si="157"/>
        <v>1.1884972514072358</v>
      </c>
      <c r="I1107" s="2">
        <f t="shared" si="158"/>
        <v>54.30654530833953</v>
      </c>
    </row>
    <row r="1108" spans="1:9" ht="13.5" x14ac:dyDescent="0.25">
      <c r="A1108" s="3">
        <f>TITRES_STAT!B1111</f>
        <v>43623</v>
      </c>
      <c r="B1108" s="6">
        <f>TITRES_STAT!D1111</f>
        <v>10.5091</v>
      </c>
      <c r="C1108" s="2">
        <f t="shared" si="153"/>
        <v>0.30949999999999989</v>
      </c>
      <c r="D1108" s="2">
        <f t="shared" si="154"/>
        <v>0.30949999999999989</v>
      </c>
      <c r="E1108" s="2">
        <f t="shared" si="155"/>
        <v>0</v>
      </c>
      <c r="F1108" s="2">
        <f t="shared" si="156"/>
        <v>9.5942455863836318E-2</v>
      </c>
      <c r="G1108" s="2">
        <f t="shared" si="156"/>
        <v>6.2124933750809297E-2</v>
      </c>
      <c r="H1108" s="2">
        <f t="shared" si="157"/>
        <v>1.5443470128865366</v>
      </c>
      <c r="I1108" s="2">
        <f t="shared" si="158"/>
        <v>60.697184977708289</v>
      </c>
    </row>
    <row r="1109" spans="1:9" ht="13.5" x14ac:dyDescent="0.25">
      <c r="A1109" s="3">
        <f>TITRES_STAT!B1112</f>
        <v>43626</v>
      </c>
      <c r="B1109" s="6">
        <f>TITRES_STAT!D1112</f>
        <v>10.5906</v>
      </c>
      <c r="C1109" s="2">
        <f t="shared" si="153"/>
        <v>8.1500000000000128E-2</v>
      </c>
      <c r="D1109" s="2">
        <f t="shared" si="154"/>
        <v>8.1500000000000128E-2</v>
      </c>
      <c r="E1109" s="2">
        <f t="shared" si="155"/>
        <v>0</v>
      </c>
      <c r="F1109" s="2">
        <f t="shared" si="156"/>
        <v>9.491085187356231E-2</v>
      </c>
      <c r="G1109" s="2">
        <f t="shared" si="156"/>
        <v>5.768743848289435E-2</v>
      </c>
      <c r="H1109" s="2">
        <f t="shared" si="157"/>
        <v>1.645260291834687</v>
      </c>
      <c r="I1109" s="2">
        <f t="shared" si="158"/>
        <v>62.196536836591427</v>
      </c>
    </row>
    <row r="1110" spans="1:9" ht="13.5" x14ac:dyDescent="0.25">
      <c r="A1110" s="3">
        <f>TITRES_STAT!B1113</f>
        <v>43627</v>
      </c>
      <c r="B1110" s="6">
        <f>TITRES_STAT!D1113</f>
        <v>10.5091</v>
      </c>
      <c r="C1110" s="2">
        <f t="shared" si="153"/>
        <v>-8.1500000000000128E-2</v>
      </c>
      <c r="D1110" s="2">
        <f t="shared" si="154"/>
        <v>0</v>
      </c>
      <c r="E1110" s="2">
        <f t="shared" si="155"/>
        <v>8.1500000000000128E-2</v>
      </c>
      <c r="F1110" s="2">
        <f t="shared" si="156"/>
        <v>8.8131505311164995E-2</v>
      </c>
      <c r="G1110" s="2">
        <f t="shared" si="156"/>
        <v>5.9388335734116192E-2</v>
      </c>
      <c r="H1110" s="2">
        <f t="shared" si="157"/>
        <v>1.4839867832924811</v>
      </c>
      <c r="I1110" s="2">
        <f t="shared" si="158"/>
        <v>59.742136845248531</v>
      </c>
    </row>
    <row r="1111" spans="1:9" ht="13.5" x14ac:dyDescent="0.25">
      <c r="A1111" s="3">
        <f>TITRES_STAT!B1114</f>
        <v>43628</v>
      </c>
      <c r="B1111" s="6">
        <f>TITRES_STAT!D1114</f>
        <v>10.5091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8.1836397788938919E-2</v>
      </c>
      <c r="G1111" s="2">
        <f t="shared" si="156"/>
        <v>5.5146311753107892E-2</v>
      </c>
      <c r="H1111" s="2">
        <f t="shared" si="157"/>
        <v>1.4839867832924809</v>
      </c>
      <c r="I1111" s="2">
        <f t="shared" si="158"/>
        <v>59.742136845248524</v>
      </c>
    </row>
    <row r="1112" spans="1:9" ht="13.5" x14ac:dyDescent="0.25">
      <c r="A1112" s="3">
        <f>TITRES_STAT!B1115</f>
        <v>43629</v>
      </c>
      <c r="B1112" s="6">
        <f>TITRES_STAT!D1115</f>
        <v>10.5825</v>
      </c>
      <c r="C1112" s="2">
        <f t="shared" si="153"/>
        <v>7.3399999999999466E-2</v>
      </c>
      <c r="D1112" s="2">
        <f t="shared" si="154"/>
        <v>7.3399999999999466E-2</v>
      </c>
      <c r="E1112" s="2">
        <f t="shared" si="155"/>
        <v>0</v>
      </c>
      <c r="F1112" s="2">
        <f t="shared" si="156"/>
        <v>8.1233797946871814E-2</v>
      </c>
      <c r="G1112" s="2">
        <f t="shared" si="156"/>
        <v>5.1207289485028763E-2</v>
      </c>
      <c r="H1112" s="2">
        <f t="shared" si="157"/>
        <v>1.586371760032754</v>
      </c>
      <c r="I1112" s="2">
        <f t="shared" si="158"/>
        <v>61.335798068436382</v>
      </c>
    </row>
    <row r="1113" spans="1:9" ht="13.5" x14ac:dyDescent="0.25">
      <c r="A1113" s="3">
        <f>TITRES_STAT!B1116</f>
        <v>43630</v>
      </c>
      <c r="B1113" s="6">
        <f>TITRES_STAT!D1116</f>
        <v>10.5906</v>
      </c>
      <c r="C1113" s="2">
        <f t="shared" si="153"/>
        <v>8.1000000000006622E-3</v>
      </c>
      <c r="D1113" s="2">
        <f t="shared" si="154"/>
        <v>8.1000000000006622E-3</v>
      </c>
      <c r="E1113" s="2">
        <f t="shared" si="155"/>
        <v>0</v>
      </c>
      <c r="F1113" s="2">
        <f t="shared" si="156"/>
        <v>7.6009955236381016E-2</v>
      </c>
      <c r="G1113" s="2">
        <f t="shared" si="156"/>
        <v>4.7549625950383853E-2</v>
      </c>
      <c r="H1113" s="2">
        <f t="shared" si="157"/>
        <v>1.5985394988321124</v>
      </c>
      <c r="I1113" s="2">
        <f t="shared" si="158"/>
        <v>61.516844348548865</v>
      </c>
    </row>
    <row r="1114" spans="1:9" ht="13.5" x14ac:dyDescent="0.25">
      <c r="A1114" s="3">
        <f>TITRES_STAT!B1117</f>
        <v>43633</v>
      </c>
      <c r="B1114" s="6">
        <f>TITRES_STAT!D1117</f>
        <v>10.5906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7.0580672719496654E-2</v>
      </c>
      <c r="G1114" s="2">
        <f t="shared" si="156"/>
        <v>4.4153224096785008E-2</v>
      </c>
      <c r="H1114" s="2">
        <f t="shared" si="157"/>
        <v>1.5985394988321124</v>
      </c>
      <c r="I1114" s="2">
        <f t="shared" si="158"/>
        <v>61.516844348548865</v>
      </c>
    </row>
    <row r="1115" spans="1:9" ht="13.5" x14ac:dyDescent="0.25">
      <c r="A1115" s="3">
        <f>TITRES_STAT!B1118</f>
        <v>43634</v>
      </c>
      <c r="B1115" s="6">
        <f>TITRES_STAT!D1118</f>
        <v>10.5906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6.5539196096675467E-2</v>
      </c>
      <c r="G1115" s="2">
        <f t="shared" si="156"/>
        <v>4.0999422375586077E-2</v>
      </c>
      <c r="H1115" s="2">
        <f t="shared" si="157"/>
        <v>1.5985394988321124</v>
      </c>
      <c r="I1115" s="2">
        <f t="shared" si="158"/>
        <v>61.516844348548865</v>
      </c>
    </row>
    <row r="1116" spans="1:9" ht="13.5" x14ac:dyDescent="0.25">
      <c r="A1116" s="3">
        <f>TITRES_STAT!B1119</f>
        <v>43635</v>
      </c>
      <c r="B1116" s="6">
        <f>TITRES_STAT!D1119</f>
        <v>10.5906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6.0857824946912935E-2</v>
      </c>
      <c r="G1116" s="2">
        <f t="shared" si="156"/>
        <v>3.807089220590136E-2</v>
      </c>
      <c r="H1116" s="2">
        <f t="shared" si="157"/>
        <v>1.5985394988321124</v>
      </c>
      <c r="I1116" s="2">
        <f t="shared" si="158"/>
        <v>61.516844348548865</v>
      </c>
    </row>
    <row r="1117" spans="1:9" ht="13.5" x14ac:dyDescent="0.25">
      <c r="A1117" s="3">
        <f>TITRES_STAT!B1120</f>
        <v>43636</v>
      </c>
      <c r="B1117" s="6">
        <f>TITRES_STAT!D1120</f>
        <v>10.574299999999999</v>
      </c>
      <c r="C1117" s="2">
        <f t="shared" si="153"/>
        <v>-1.6300000000001091E-2</v>
      </c>
      <c r="D1117" s="2">
        <f t="shared" si="154"/>
        <v>0</v>
      </c>
      <c r="E1117" s="2">
        <f t="shared" si="155"/>
        <v>1.6300000000001091E-2</v>
      </c>
      <c r="F1117" s="2">
        <f t="shared" ref="F1117:G1132" si="159">((F1116*13)+D1117)/14</f>
        <v>5.6510837450704864E-2</v>
      </c>
      <c r="G1117" s="2">
        <f t="shared" si="159"/>
        <v>3.6515828476908485E-2</v>
      </c>
      <c r="H1117" s="2">
        <f t="shared" si="157"/>
        <v>1.5475710070891757</v>
      </c>
      <c r="I1117" s="2">
        <f t="shared" si="158"/>
        <v>60.746923354941615</v>
      </c>
    </row>
    <row r="1118" spans="1:9" ht="13.5" x14ac:dyDescent="0.25">
      <c r="A1118" s="3">
        <f>TITRES_STAT!B1121</f>
        <v>43637</v>
      </c>
      <c r="B1118" s="6">
        <f>TITRES_STAT!D1121</f>
        <v>10.574299999999999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5.2474349061368795E-2</v>
      </c>
      <c r="G1118" s="2">
        <f t="shared" si="159"/>
        <v>3.3907555014272166E-2</v>
      </c>
      <c r="H1118" s="2">
        <f t="shared" si="157"/>
        <v>1.5475710070891755</v>
      </c>
      <c r="I1118" s="2">
        <f t="shared" si="158"/>
        <v>60.746923354941607</v>
      </c>
    </row>
    <row r="1119" spans="1:9" ht="13.5" x14ac:dyDescent="0.25">
      <c r="A1119" s="3">
        <f>TITRES_STAT!B1122</f>
        <v>43640</v>
      </c>
      <c r="B1119" s="6">
        <f>TITRES_STAT!D1122</f>
        <v>10.5825</v>
      </c>
      <c r="C1119" s="2">
        <f t="shared" si="153"/>
        <v>8.2000000000004292E-3</v>
      </c>
      <c r="D1119" s="2">
        <f t="shared" si="154"/>
        <v>8.2000000000004292E-3</v>
      </c>
      <c r="E1119" s="2">
        <f t="shared" si="155"/>
        <v>0</v>
      </c>
      <c r="F1119" s="2">
        <f t="shared" si="159"/>
        <v>4.9311895556985341E-2</v>
      </c>
      <c r="G1119" s="2">
        <f t="shared" si="159"/>
        <v>3.1485586798967007E-2</v>
      </c>
      <c r="H1119" s="2">
        <f t="shared" si="157"/>
        <v>1.5661736232466592</v>
      </c>
      <c r="I1119" s="2">
        <f t="shared" si="158"/>
        <v>61.031475386500745</v>
      </c>
    </row>
    <row r="1120" spans="1:9" ht="13.5" x14ac:dyDescent="0.25">
      <c r="A1120" s="3">
        <f>TITRES_STAT!B1123</f>
        <v>43641</v>
      </c>
      <c r="B1120" s="6">
        <f>TITRES_STAT!D1123</f>
        <v>10.3543</v>
      </c>
      <c r="C1120" s="2">
        <f t="shared" si="153"/>
        <v>-0.22819999999999929</v>
      </c>
      <c r="D1120" s="2">
        <f t="shared" si="154"/>
        <v>0</v>
      </c>
      <c r="E1120" s="2">
        <f t="shared" si="155"/>
        <v>0.22819999999999929</v>
      </c>
      <c r="F1120" s="2">
        <f t="shared" si="159"/>
        <v>4.5789617302914962E-2</v>
      </c>
      <c r="G1120" s="2">
        <f t="shared" si="159"/>
        <v>4.5536616313326457E-2</v>
      </c>
      <c r="H1120" s="2">
        <f t="shared" si="157"/>
        <v>1.0055559901036051</v>
      </c>
      <c r="I1120" s="2">
        <f t="shared" si="158"/>
        <v>50.138514958720201</v>
      </c>
    </row>
    <row r="1121" spans="1:9" ht="13.5" x14ac:dyDescent="0.25">
      <c r="A1121" s="3">
        <f>TITRES_STAT!B1124</f>
        <v>43642</v>
      </c>
      <c r="B1121" s="6">
        <f>TITRES_STAT!D1124</f>
        <v>10.6286</v>
      </c>
      <c r="C1121" s="2">
        <f t="shared" si="153"/>
        <v>0.27430000000000021</v>
      </c>
      <c r="D1121" s="2">
        <f t="shared" si="154"/>
        <v>0.27430000000000021</v>
      </c>
      <c r="E1121" s="2">
        <f t="shared" si="155"/>
        <v>0</v>
      </c>
      <c r="F1121" s="2">
        <f t="shared" si="159"/>
        <v>6.2111787495563904E-2</v>
      </c>
      <c r="G1121" s="2">
        <f t="shared" si="159"/>
        <v>4.2284000862374563E-2</v>
      </c>
      <c r="H1121" s="2">
        <f t="shared" si="157"/>
        <v>1.4689193602498631</v>
      </c>
      <c r="I1121" s="2">
        <f t="shared" si="158"/>
        <v>59.496449495264336</v>
      </c>
    </row>
    <row r="1122" spans="1:9" ht="13.5" x14ac:dyDescent="0.25">
      <c r="A1122" s="3">
        <f>TITRES_STAT!B1125</f>
        <v>43643</v>
      </c>
      <c r="B1122" s="6">
        <f>TITRES_STAT!D1125</f>
        <v>10.620200000000001</v>
      </c>
      <c r="C1122" s="2">
        <f t="shared" si="153"/>
        <v>-8.3999999999999631E-3</v>
      </c>
      <c r="D1122" s="2">
        <f t="shared" si="154"/>
        <v>0</v>
      </c>
      <c r="E1122" s="2">
        <f t="shared" si="155"/>
        <v>8.3999999999999631E-3</v>
      </c>
      <c r="F1122" s="2">
        <f t="shared" si="159"/>
        <v>5.7675231245880768E-2</v>
      </c>
      <c r="G1122" s="2">
        <f t="shared" si="159"/>
        <v>3.9863715086490663E-2</v>
      </c>
      <c r="H1122" s="2">
        <f t="shared" si="157"/>
        <v>1.446810241362231</v>
      </c>
      <c r="I1122" s="2">
        <f t="shared" si="158"/>
        <v>59.130463691239797</v>
      </c>
    </row>
    <row r="1123" spans="1:9" ht="13.5" x14ac:dyDescent="0.25">
      <c r="A1123" s="3">
        <f>TITRES_STAT!B1126</f>
        <v>43644</v>
      </c>
      <c r="B1123" s="6">
        <f>TITRES_STAT!D1126</f>
        <v>10.8711</v>
      </c>
      <c r="C1123" s="2">
        <f t="shared" si="153"/>
        <v>0.25089999999999968</v>
      </c>
      <c r="D1123" s="2">
        <f t="shared" si="154"/>
        <v>0.25089999999999968</v>
      </c>
      <c r="E1123" s="2">
        <f t="shared" si="155"/>
        <v>0</v>
      </c>
      <c r="F1123" s="2">
        <f t="shared" si="159"/>
        <v>7.147700044260355E-2</v>
      </c>
      <c r="G1123" s="2">
        <f t="shared" si="159"/>
        <v>3.7016306866027041E-2</v>
      </c>
      <c r="H1123" s="2">
        <f t="shared" si="157"/>
        <v>1.9309597983748068</v>
      </c>
      <c r="I1123" s="2">
        <f t="shared" si="158"/>
        <v>65.881483582460191</v>
      </c>
    </row>
    <row r="1124" spans="1:9" ht="13.5" x14ac:dyDescent="0.25">
      <c r="A1124" s="3">
        <f>TITRES_STAT!B1127</f>
        <v>43647</v>
      </c>
      <c r="B1124" s="6">
        <f>TITRES_STAT!D1127</f>
        <v>10.954700000000001</v>
      </c>
      <c r="C1124" s="2">
        <f t="shared" si="153"/>
        <v>8.3600000000000563E-2</v>
      </c>
      <c r="D1124" s="2">
        <f t="shared" si="154"/>
        <v>8.3600000000000563E-2</v>
      </c>
      <c r="E1124" s="2">
        <f t="shared" si="155"/>
        <v>0</v>
      </c>
      <c r="F1124" s="2">
        <f t="shared" si="159"/>
        <v>7.2342928982417634E-2</v>
      </c>
      <c r="G1124" s="2">
        <f t="shared" si="159"/>
        <v>3.4372284947025107E-2</v>
      </c>
      <c r="H1124" s="2">
        <f t="shared" si="157"/>
        <v>2.1046878057107126</v>
      </c>
      <c r="I1124" s="2">
        <f t="shared" si="158"/>
        <v>67.790642326078128</v>
      </c>
    </row>
    <row r="1125" spans="1:9" ht="13.5" x14ac:dyDescent="0.25">
      <c r="A1125" s="3">
        <f>TITRES_STAT!B1128</f>
        <v>43648</v>
      </c>
      <c r="B1125" s="6">
        <f>TITRES_STAT!D1128</f>
        <v>10.954700000000001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6.7175576912244947E-2</v>
      </c>
      <c r="G1125" s="2">
        <f t="shared" si="159"/>
        <v>3.1917121736523314E-2</v>
      </c>
      <c r="H1125" s="2">
        <f t="shared" si="157"/>
        <v>2.1046878057107126</v>
      </c>
      <c r="I1125" s="2">
        <f t="shared" si="158"/>
        <v>67.790642326078128</v>
      </c>
    </row>
    <row r="1126" spans="1:9" ht="13.5" x14ac:dyDescent="0.25">
      <c r="A1126" s="3">
        <f>TITRES_STAT!B1129</f>
        <v>43649</v>
      </c>
      <c r="B1126" s="6">
        <f>TITRES_STAT!D1129</f>
        <v>10.954700000000001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6.2377321418513161E-2</v>
      </c>
      <c r="G1126" s="2">
        <f t="shared" si="159"/>
        <v>2.9637327326771649E-2</v>
      </c>
      <c r="H1126" s="2">
        <f t="shared" si="157"/>
        <v>2.1046878057107126</v>
      </c>
      <c r="I1126" s="2">
        <f t="shared" si="158"/>
        <v>67.790642326078128</v>
      </c>
    </row>
    <row r="1127" spans="1:9" ht="13.5" x14ac:dyDescent="0.25">
      <c r="A1127" s="3">
        <f>TITRES_STAT!B1130</f>
        <v>43650</v>
      </c>
      <c r="B1127" s="6">
        <f>TITRES_STAT!D1130</f>
        <v>10.6286</v>
      </c>
      <c r="C1127" s="2">
        <f t="shared" si="153"/>
        <v>-0.32610000000000028</v>
      </c>
      <c r="D1127" s="2">
        <f t="shared" si="154"/>
        <v>0</v>
      </c>
      <c r="E1127" s="2">
        <f t="shared" si="155"/>
        <v>0.32610000000000028</v>
      </c>
      <c r="F1127" s="2">
        <f t="shared" si="159"/>
        <v>5.7921798460047934E-2</v>
      </c>
      <c r="G1127" s="2">
        <f t="shared" si="159"/>
        <v>5.0813232517716557E-2</v>
      </c>
      <c r="H1127" s="2">
        <f t="shared" si="157"/>
        <v>1.1398959599717042</v>
      </c>
      <c r="I1127" s="2">
        <f t="shared" si="158"/>
        <v>53.268756112179254</v>
      </c>
    </row>
    <row r="1128" spans="1:9" ht="13.5" x14ac:dyDescent="0.25">
      <c r="A1128" s="3">
        <f>TITRES_STAT!B1131</f>
        <v>43651</v>
      </c>
      <c r="B1128" s="6">
        <f>TITRES_STAT!D1131</f>
        <v>10.8627</v>
      </c>
      <c r="C1128" s="2">
        <f t="shared" si="153"/>
        <v>0.23409999999999975</v>
      </c>
      <c r="D1128" s="2">
        <f t="shared" si="154"/>
        <v>0.23409999999999975</v>
      </c>
      <c r="E1128" s="2">
        <f t="shared" si="155"/>
        <v>0</v>
      </c>
      <c r="F1128" s="2">
        <f t="shared" si="159"/>
        <v>7.0505955712901636E-2</v>
      </c>
      <c r="G1128" s="2">
        <f t="shared" si="159"/>
        <v>4.7183715909308234E-2</v>
      </c>
      <c r="H1128" s="2">
        <f t="shared" si="157"/>
        <v>1.4942857796198386</v>
      </c>
      <c r="I1128" s="2">
        <f t="shared" si="158"/>
        <v>59.908363020358763</v>
      </c>
    </row>
    <row r="1129" spans="1:9" ht="13.5" x14ac:dyDescent="0.25">
      <c r="A1129" s="3">
        <f>TITRES_STAT!B1132</f>
        <v>43654</v>
      </c>
      <c r="B1129" s="6">
        <f>TITRES_STAT!D1132</f>
        <v>10.8627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6.5469816019122953E-2</v>
      </c>
      <c r="G1129" s="2">
        <f t="shared" si="159"/>
        <v>4.3813450487214793E-2</v>
      </c>
      <c r="H1129" s="2">
        <f t="shared" si="157"/>
        <v>1.4942857796198386</v>
      </c>
      <c r="I1129" s="2">
        <f t="shared" si="158"/>
        <v>59.908363020358763</v>
      </c>
    </row>
    <row r="1130" spans="1:9" ht="13.5" x14ac:dyDescent="0.25">
      <c r="A1130" s="3">
        <f>TITRES_STAT!B1133</f>
        <v>43655</v>
      </c>
      <c r="B1130" s="6">
        <f>TITRES_STAT!D1133</f>
        <v>10.8627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6.0793400589185601E-2</v>
      </c>
      <c r="G1130" s="2">
        <f t="shared" si="159"/>
        <v>4.0683918309556595E-2</v>
      </c>
      <c r="H1130" s="2">
        <f t="shared" si="157"/>
        <v>1.4942857796198386</v>
      </c>
      <c r="I1130" s="2">
        <f t="shared" si="158"/>
        <v>59.908363020358763</v>
      </c>
    </row>
    <row r="1131" spans="1:9" ht="13.5" x14ac:dyDescent="0.25">
      <c r="A1131" s="3">
        <f>TITRES_STAT!B1134</f>
        <v>43656</v>
      </c>
      <c r="B1131" s="6">
        <f>TITRES_STAT!D1134</f>
        <v>10.8543</v>
      </c>
      <c r="C1131" s="2">
        <f t="shared" si="153"/>
        <v>-8.3999999999999631E-3</v>
      </c>
      <c r="D1131" s="2">
        <f t="shared" si="154"/>
        <v>0</v>
      </c>
      <c r="E1131" s="2">
        <f t="shared" si="155"/>
        <v>8.3999999999999631E-3</v>
      </c>
      <c r="F1131" s="2">
        <f t="shared" si="159"/>
        <v>5.6451014832815206E-2</v>
      </c>
      <c r="G1131" s="2">
        <f t="shared" si="159"/>
        <v>3.8377924144588259E-2</v>
      </c>
      <c r="H1131" s="2">
        <f t="shared" si="157"/>
        <v>1.4709241338884522</v>
      </c>
      <c r="I1131" s="2">
        <f t="shared" si="158"/>
        <v>59.529311876268878</v>
      </c>
    </row>
    <row r="1132" spans="1:9" ht="13.5" x14ac:dyDescent="0.25">
      <c r="A1132" s="3">
        <f>TITRES_STAT!B1135</f>
        <v>43657</v>
      </c>
      <c r="B1132" s="6">
        <f>TITRES_STAT!D1135</f>
        <v>10.846</v>
      </c>
      <c r="C1132" s="2">
        <f t="shared" si="153"/>
        <v>-8.3000000000001961E-3</v>
      </c>
      <c r="D1132" s="2">
        <f t="shared" si="154"/>
        <v>0</v>
      </c>
      <c r="E1132" s="2">
        <f t="shared" si="155"/>
        <v>8.3000000000001961E-3</v>
      </c>
      <c r="F1132" s="2">
        <f t="shared" si="159"/>
        <v>5.2418799487614125E-2</v>
      </c>
      <c r="G1132" s="2">
        <f t="shared" si="159"/>
        <v>3.6229500991403395E-2</v>
      </c>
      <c r="H1132" s="2">
        <f t="shared" si="157"/>
        <v>1.4468540292633938</v>
      </c>
      <c r="I1132" s="2">
        <f t="shared" si="158"/>
        <v>59.131195075782998</v>
      </c>
    </row>
    <row r="1133" spans="1:9" ht="13.5" x14ac:dyDescent="0.25">
      <c r="A1133" s="3">
        <f>TITRES_STAT!B1136</f>
        <v>43658</v>
      </c>
      <c r="B1133" s="6">
        <f>TITRES_STAT!D1136</f>
        <v>10.8293</v>
      </c>
      <c r="C1133" s="2">
        <f t="shared" si="153"/>
        <v>-1.6700000000000159E-2</v>
      </c>
      <c r="D1133" s="2">
        <f t="shared" si="154"/>
        <v>0</v>
      </c>
      <c r="E1133" s="2">
        <f t="shared" si="155"/>
        <v>1.6700000000000159E-2</v>
      </c>
      <c r="F1133" s="2">
        <f t="shared" ref="F1133:G1148" si="160">((F1132*13)+D1133)/14</f>
        <v>4.8674599524213116E-2</v>
      </c>
      <c r="G1133" s="2">
        <f t="shared" si="160"/>
        <v>3.483453663487459E-2</v>
      </c>
      <c r="H1133" s="2">
        <f t="shared" si="157"/>
        <v>1.397308654752782</v>
      </c>
      <c r="I1133" s="2">
        <f t="shared" si="158"/>
        <v>58.286556133793994</v>
      </c>
    </row>
    <row r="1134" spans="1:9" ht="13.5" x14ac:dyDescent="0.25">
      <c r="A1134" s="3">
        <f>TITRES_STAT!B1137</f>
        <v>43661</v>
      </c>
      <c r="B1134" s="6">
        <f>TITRES_STAT!D1137</f>
        <v>10.7874</v>
      </c>
      <c r="C1134" s="2">
        <f t="shared" si="153"/>
        <v>-4.1900000000000048E-2</v>
      </c>
      <c r="D1134" s="2">
        <f t="shared" si="154"/>
        <v>0</v>
      </c>
      <c r="E1134" s="2">
        <f t="shared" si="155"/>
        <v>4.1900000000000048E-2</v>
      </c>
      <c r="F1134" s="2">
        <f t="shared" si="160"/>
        <v>4.519784241534075E-2</v>
      </c>
      <c r="G1134" s="2">
        <f t="shared" si="160"/>
        <v>3.5339212589526409E-2</v>
      </c>
      <c r="H1134" s="2">
        <f t="shared" si="157"/>
        <v>1.2789714060787019</v>
      </c>
      <c r="I1134" s="2">
        <f t="shared" si="158"/>
        <v>56.120555206059215</v>
      </c>
    </row>
    <row r="1135" spans="1:9" ht="13.5" x14ac:dyDescent="0.25">
      <c r="A1135" s="3">
        <f>TITRES_STAT!B1138</f>
        <v>43662</v>
      </c>
      <c r="B1135" s="6">
        <f>TITRES_STAT!D1138</f>
        <v>10.7874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4.1969425099959268E-2</v>
      </c>
      <c r="G1135" s="2">
        <f t="shared" si="160"/>
        <v>3.2814983118845953E-2</v>
      </c>
      <c r="H1135" s="2">
        <f t="shared" si="157"/>
        <v>1.2789714060787016</v>
      </c>
      <c r="I1135" s="2">
        <f t="shared" si="158"/>
        <v>56.120555206059215</v>
      </c>
    </row>
    <row r="1136" spans="1:9" ht="13.5" x14ac:dyDescent="0.25">
      <c r="A1136" s="3">
        <f>TITRES_STAT!B1139</f>
        <v>43663</v>
      </c>
      <c r="B1136" s="6">
        <f>TITRES_STAT!D1139</f>
        <v>10.8125</v>
      </c>
      <c r="C1136" s="2">
        <f t="shared" si="153"/>
        <v>2.5100000000000122E-2</v>
      </c>
      <c r="D1136" s="2">
        <f t="shared" si="154"/>
        <v>2.5100000000000122E-2</v>
      </c>
      <c r="E1136" s="2">
        <f t="shared" si="155"/>
        <v>0</v>
      </c>
      <c r="F1136" s="2">
        <f t="shared" si="160"/>
        <v>4.0764466164247899E-2</v>
      </c>
      <c r="G1136" s="2">
        <f t="shared" si="160"/>
        <v>3.0471055753214099E-2</v>
      </c>
      <c r="H1136" s="2">
        <f t="shared" si="157"/>
        <v>1.3378094442936408</v>
      </c>
      <c r="I1136" s="2">
        <f t="shared" si="158"/>
        <v>57.224914013376925</v>
      </c>
    </row>
    <row r="1137" spans="1:9" ht="13.5" x14ac:dyDescent="0.25">
      <c r="A1137" s="3">
        <f>TITRES_STAT!B1140</f>
        <v>43664</v>
      </c>
      <c r="B1137" s="6">
        <f>TITRES_STAT!D1140</f>
        <v>10.8209</v>
      </c>
      <c r="C1137" s="2">
        <f t="shared" si="153"/>
        <v>8.3999999999999631E-3</v>
      </c>
      <c r="D1137" s="2">
        <f t="shared" si="154"/>
        <v>8.3999999999999631E-3</v>
      </c>
      <c r="E1137" s="2">
        <f t="shared" si="155"/>
        <v>0</v>
      </c>
      <c r="F1137" s="2">
        <f t="shared" si="160"/>
        <v>3.8452718581087335E-2</v>
      </c>
      <c r="G1137" s="2">
        <f t="shared" si="160"/>
        <v>2.8294551770841662E-2</v>
      </c>
      <c r="H1137" s="2">
        <f t="shared" si="157"/>
        <v>1.3590149401381912</v>
      </c>
      <c r="I1137" s="2">
        <f t="shared" si="158"/>
        <v>57.609424892348507</v>
      </c>
    </row>
    <row r="1138" spans="1:9" ht="13.5" x14ac:dyDescent="0.25">
      <c r="A1138" s="3">
        <f>TITRES_STAT!B1141</f>
        <v>43665</v>
      </c>
      <c r="B1138" s="6">
        <f>TITRES_STAT!D1141</f>
        <v>10.695499999999999</v>
      </c>
      <c r="C1138" s="2">
        <f t="shared" si="153"/>
        <v>-0.12540000000000084</v>
      </c>
      <c r="D1138" s="2">
        <f t="shared" si="154"/>
        <v>0</v>
      </c>
      <c r="E1138" s="2">
        <f t="shared" si="155"/>
        <v>0.12540000000000084</v>
      </c>
      <c r="F1138" s="2">
        <f t="shared" si="160"/>
        <v>3.5706095825295381E-2</v>
      </c>
      <c r="G1138" s="2">
        <f t="shared" si="160"/>
        <v>3.5230655215781601E-2</v>
      </c>
      <c r="H1138" s="2">
        <f t="shared" si="157"/>
        <v>1.0134950828079066</v>
      </c>
      <c r="I1138" s="2">
        <f t="shared" si="158"/>
        <v>50.335115862043402</v>
      </c>
    </row>
    <row r="1139" spans="1:9" ht="13.5" x14ac:dyDescent="0.25">
      <c r="A1139" s="3">
        <f>TITRES_STAT!B1142</f>
        <v>43668</v>
      </c>
      <c r="B1139" s="6">
        <f>TITRES_STAT!D1142</f>
        <v>10.7874</v>
      </c>
      <c r="C1139" s="2">
        <f t="shared" si="153"/>
        <v>9.1900000000000759E-2</v>
      </c>
      <c r="D1139" s="2">
        <f t="shared" si="154"/>
        <v>9.1900000000000759E-2</v>
      </c>
      <c r="E1139" s="2">
        <f t="shared" si="155"/>
        <v>0</v>
      </c>
      <c r="F1139" s="2">
        <f t="shared" si="160"/>
        <v>3.9719946123488621E-2</v>
      </c>
      <c r="G1139" s="2">
        <f t="shared" si="160"/>
        <v>3.271417984322577E-2</v>
      </c>
      <c r="H1139" s="2">
        <f t="shared" si="157"/>
        <v>1.2141507540105292</v>
      </c>
      <c r="I1139" s="2">
        <f t="shared" si="158"/>
        <v>54.835956937950911</v>
      </c>
    </row>
    <row r="1140" spans="1:9" ht="13.5" x14ac:dyDescent="0.25">
      <c r="A1140" s="3">
        <f>TITRES_STAT!B1143</f>
        <v>43669</v>
      </c>
      <c r="B1140" s="6">
        <f>TITRES_STAT!D1143</f>
        <v>10.7456</v>
      </c>
      <c r="C1140" s="2">
        <f t="shared" si="153"/>
        <v>-4.1800000000000281E-2</v>
      </c>
      <c r="D1140" s="2">
        <f t="shared" si="154"/>
        <v>0</v>
      </c>
      <c r="E1140" s="2">
        <f t="shared" si="155"/>
        <v>4.1800000000000281E-2</v>
      </c>
      <c r="F1140" s="2">
        <f t="shared" si="160"/>
        <v>3.6882807114668008E-2</v>
      </c>
      <c r="G1140" s="2">
        <f t="shared" si="160"/>
        <v>3.3363166997281091E-2</v>
      </c>
      <c r="H1140" s="2">
        <f t="shared" si="157"/>
        <v>1.105494784643009</v>
      </c>
      <c r="I1140" s="2">
        <f t="shared" si="158"/>
        <v>52.505225503583851</v>
      </c>
    </row>
    <row r="1141" spans="1:9" ht="13.5" x14ac:dyDescent="0.25">
      <c r="A1141" s="3">
        <f>TITRES_STAT!B1144</f>
        <v>43670</v>
      </c>
      <c r="B1141" s="6">
        <f>TITRES_STAT!D1144</f>
        <v>10.6286</v>
      </c>
      <c r="C1141" s="2">
        <f t="shared" si="153"/>
        <v>-0.1169999999999991</v>
      </c>
      <c r="D1141" s="2">
        <f t="shared" si="154"/>
        <v>0</v>
      </c>
      <c r="E1141" s="2">
        <f t="shared" si="155"/>
        <v>0.1169999999999991</v>
      </c>
      <c r="F1141" s="2">
        <f t="shared" si="160"/>
        <v>3.4248320892191722E-2</v>
      </c>
      <c r="G1141" s="2">
        <f t="shared" si="160"/>
        <v>3.9337226497475238E-2</v>
      </c>
      <c r="H1141" s="2">
        <f t="shared" si="157"/>
        <v>0.87063384843336289</v>
      </c>
      <c r="I1141" s="2">
        <f t="shared" si="158"/>
        <v>46.542184038982832</v>
      </c>
    </row>
    <row r="1142" spans="1:9" ht="13.5" x14ac:dyDescent="0.25">
      <c r="A1142" s="3">
        <f>TITRES_STAT!B1145</f>
        <v>43672</v>
      </c>
      <c r="B1142" s="6">
        <f>TITRES_STAT!D1145</f>
        <v>10.5366</v>
      </c>
      <c r="C1142" s="2">
        <f t="shared" si="153"/>
        <v>-9.2000000000000526E-2</v>
      </c>
      <c r="D1142" s="2">
        <f t="shared" si="154"/>
        <v>0</v>
      </c>
      <c r="E1142" s="2">
        <f t="shared" si="155"/>
        <v>9.2000000000000526E-2</v>
      </c>
      <c r="F1142" s="2">
        <f t="shared" si="160"/>
        <v>3.1802012257035168E-2</v>
      </c>
      <c r="G1142" s="2">
        <f t="shared" si="160"/>
        <v>4.3098853176227039E-2</v>
      </c>
      <c r="H1142" s="2">
        <f t="shared" si="157"/>
        <v>0.73788534759845736</v>
      </c>
      <c r="I1142" s="2">
        <f t="shared" si="158"/>
        <v>42.45880481230386</v>
      </c>
    </row>
    <row r="1143" spans="1:9" ht="13.5" x14ac:dyDescent="0.25">
      <c r="A1143" s="3">
        <f>TITRES_STAT!B1146</f>
        <v>43675</v>
      </c>
      <c r="B1143" s="6">
        <f>TITRES_STAT!D1146</f>
        <v>10.7791</v>
      </c>
      <c r="C1143" s="2">
        <f t="shared" si="153"/>
        <v>0.24249999999999972</v>
      </c>
      <c r="D1143" s="2">
        <f t="shared" si="154"/>
        <v>0.24249999999999972</v>
      </c>
      <c r="E1143" s="2">
        <f t="shared" si="155"/>
        <v>0</v>
      </c>
      <c r="F1143" s="2">
        <f t="shared" si="160"/>
        <v>4.685186852438978E-2</v>
      </c>
      <c r="G1143" s="2">
        <f t="shared" si="160"/>
        <v>4.002036366363939E-2</v>
      </c>
      <c r="H1143" s="2">
        <f t="shared" si="157"/>
        <v>1.1707007192180308</v>
      </c>
      <c r="I1143" s="2">
        <f t="shared" si="158"/>
        <v>53.931926628732214</v>
      </c>
    </row>
    <row r="1144" spans="1:9" ht="13.5" x14ac:dyDescent="0.25">
      <c r="A1144" s="3">
        <f>TITRES_STAT!B1147</f>
        <v>43676</v>
      </c>
      <c r="B1144" s="6">
        <f>TITRES_STAT!D1147</f>
        <v>10.7791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4.3505306486933362E-2</v>
      </c>
      <c r="G1144" s="2">
        <f t="shared" si="160"/>
        <v>3.7161766259093718E-2</v>
      </c>
      <c r="H1144" s="2">
        <f t="shared" si="157"/>
        <v>1.1707007192180308</v>
      </c>
      <c r="I1144" s="2">
        <f t="shared" si="158"/>
        <v>53.931926628732214</v>
      </c>
    </row>
    <row r="1145" spans="1:9" ht="13.5" x14ac:dyDescent="0.25">
      <c r="A1145" s="3">
        <f>TITRES_STAT!B1148</f>
        <v>43677</v>
      </c>
      <c r="B1145" s="6">
        <f>TITRES_STAT!D1148</f>
        <v>10.7791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4.0397784595009548E-2</v>
      </c>
      <c r="G1145" s="2">
        <f t="shared" si="160"/>
        <v>3.4507354383444169E-2</v>
      </c>
      <c r="H1145" s="2">
        <f t="shared" si="157"/>
        <v>1.1707007192180305</v>
      </c>
      <c r="I1145" s="2">
        <f t="shared" si="158"/>
        <v>53.931926628732207</v>
      </c>
    </row>
    <row r="1146" spans="1:9" ht="13.5" x14ac:dyDescent="0.25">
      <c r="A1146" s="3">
        <f>TITRES_STAT!B1149</f>
        <v>43678</v>
      </c>
      <c r="B1146" s="6">
        <f>TITRES_STAT!D1149</f>
        <v>10.4613</v>
      </c>
      <c r="C1146" s="2">
        <f t="shared" si="153"/>
        <v>-0.31780000000000008</v>
      </c>
      <c r="D1146" s="2">
        <f t="shared" si="154"/>
        <v>0</v>
      </c>
      <c r="E1146" s="2">
        <f t="shared" si="155"/>
        <v>0.31780000000000008</v>
      </c>
      <c r="F1146" s="2">
        <f t="shared" si="160"/>
        <v>3.7512228552508867E-2</v>
      </c>
      <c r="G1146" s="2">
        <f t="shared" si="160"/>
        <v>5.4742543356055308E-2</v>
      </c>
      <c r="H1146" s="2">
        <f t="shared" si="157"/>
        <v>0.68524818637896701</v>
      </c>
      <c r="I1146" s="2">
        <f t="shared" si="158"/>
        <v>40.661559046168477</v>
      </c>
    </row>
    <row r="1147" spans="1:9" ht="13.5" x14ac:dyDescent="0.25">
      <c r="A1147" s="3">
        <f>TITRES_STAT!B1150</f>
        <v>43679</v>
      </c>
      <c r="B1147" s="6">
        <f>TITRES_STAT!D1150</f>
        <v>10.4613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3.4832783655901089E-2</v>
      </c>
      <c r="G1147" s="2">
        <f t="shared" si="160"/>
        <v>5.083236168776565E-2</v>
      </c>
      <c r="H1147" s="2">
        <f t="shared" si="157"/>
        <v>0.68524818637896689</v>
      </c>
      <c r="I1147" s="2">
        <f t="shared" si="158"/>
        <v>40.661559046168477</v>
      </c>
    </row>
    <row r="1148" spans="1:9" ht="13.5" x14ac:dyDescent="0.25">
      <c r="A1148" s="3">
        <f>TITRES_STAT!B1151</f>
        <v>43682</v>
      </c>
      <c r="B1148" s="6">
        <f>TITRES_STAT!D1151</f>
        <v>10.4613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3.2344727680479586E-2</v>
      </c>
      <c r="G1148" s="2">
        <f t="shared" si="160"/>
        <v>4.72014787100681E-2</v>
      </c>
      <c r="H1148" s="2">
        <f t="shared" si="157"/>
        <v>0.68524818637896701</v>
      </c>
      <c r="I1148" s="2">
        <f t="shared" si="158"/>
        <v>40.661559046168477</v>
      </c>
    </row>
    <row r="1149" spans="1:9" ht="13.5" x14ac:dyDescent="0.25">
      <c r="A1149" s="3">
        <f>TITRES_STAT!B1152</f>
        <v>43683</v>
      </c>
      <c r="B1149" s="6">
        <f>TITRES_STAT!D1152</f>
        <v>10.452999999999999</v>
      </c>
      <c r="C1149" s="2">
        <f t="shared" si="153"/>
        <v>-8.3000000000001961E-3</v>
      </c>
      <c r="D1149" s="2">
        <f t="shared" si="154"/>
        <v>0</v>
      </c>
      <c r="E1149" s="2">
        <f t="shared" si="155"/>
        <v>8.3000000000001961E-3</v>
      </c>
      <c r="F1149" s="2">
        <f t="shared" ref="F1149:G1164" si="161">((F1148*13)+D1149)/14</f>
        <v>3.0034389989016759E-2</v>
      </c>
      <c r="G1149" s="2">
        <f t="shared" si="161"/>
        <v>4.4422801659348962E-2</v>
      </c>
      <c r="H1149" s="2">
        <f t="shared" si="157"/>
        <v>0.67610301167702014</v>
      </c>
      <c r="I1149" s="2">
        <f t="shared" si="158"/>
        <v>40.337795885262871</v>
      </c>
    </row>
    <row r="1150" spans="1:9" ht="13.5" x14ac:dyDescent="0.25">
      <c r="A1150" s="3">
        <f>TITRES_STAT!B1153</f>
        <v>43684</v>
      </c>
      <c r="B1150" s="6">
        <f>TITRES_STAT!D1153</f>
        <v>10.712199999999999</v>
      </c>
      <c r="C1150" s="2">
        <f t="shared" si="153"/>
        <v>0.25919999999999987</v>
      </c>
      <c r="D1150" s="2">
        <f t="shared" si="154"/>
        <v>0.25919999999999987</v>
      </c>
      <c r="E1150" s="2">
        <f t="shared" si="155"/>
        <v>0</v>
      </c>
      <c r="F1150" s="2">
        <f t="shared" si="161"/>
        <v>4.6403362132658409E-2</v>
      </c>
      <c r="G1150" s="2">
        <f t="shared" si="161"/>
        <v>4.1249744397966893E-2</v>
      </c>
      <c r="H1150" s="2">
        <f t="shared" si="157"/>
        <v>1.1249369616686771</v>
      </c>
      <c r="I1150" s="2">
        <f t="shared" si="158"/>
        <v>52.93978042460531</v>
      </c>
    </row>
    <row r="1151" spans="1:9" ht="13.5" x14ac:dyDescent="0.25">
      <c r="A1151" s="3">
        <f>TITRES_STAT!B1154</f>
        <v>43685</v>
      </c>
      <c r="B1151" s="6">
        <f>TITRES_STAT!D1154</f>
        <v>10.728899999999999</v>
      </c>
      <c r="C1151" s="2">
        <f t="shared" si="153"/>
        <v>1.6700000000000159E-2</v>
      </c>
      <c r="D1151" s="2">
        <f t="shared" si="154"/>
        <v>1.6700000000000159E-2</v>
      </c>
      <c r="E1151" s="2">
        <f t="shared" si="155"/>
        <v>0</v>
      </c>
      <c r="F1151" s="2">
        <f t="shared" si="161"/>
        <v>4.4281693408897101E-2</v>
      </c>
      <c r="G1151" s="2">
        <f t="shared" si="161"/>
        <v>3.8303334083826406E-2</v>
      </c>
      <c r="H1151" s="2">
        <f t="shared" si="157"/>
        <v>1.1560793457819396</v>
      </c>
      <c r="I1151" s="2">
        <f t="shared" si="158"/>
        <v>53.619517669590557</v>
      </c>
    </row>
    <row r="1152" spans="1:9" ht="13.5" x14ac:dyDescent="0.25">
      <c r="A1152" s="3">
        <f>TITRES_STAT!B1155</f>
        <v>43686</v>
      </c>
      <c r="B1152" s="6">
        <f>TITRES_STAT!D1155</f>
        <v>10.728899999999999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4.1118715308261597E-2</v>
      </c>
      <c r="G1152" s="2">
        <f t="shared" si="161"/>
        <v>3.5567381649267378E-2</v>
      </c>
      <c r="H1152" s="2">
        <f t="shared" si="157"/>
        <v>1.1560793457819396</v>
      </c>
      <c r="I1152" s="2">
        <f t="shared" si="158"/>
        <v>53.619517669590557</v>
      </c>
    </row>
    <row r="1153" spans="1:9" ht="13.5" x14ac:dyDescent="0.25">
      <c r="A1153" s="3">
        <f>TITRES_STAT!B1156</f>
        <v>43691</v>
      </c>
      <c r="B1153" s="6">
        <f>TITRES_STAT!D1156</f>
        <v>10.411099999999999</v>
      </c>
      <c r="C1153" s="2">
        <f t="shared" si="153"/>
        <v>-0.31780000000000008</v>
      </c>
      <c r="D1153" s="2">
        <f t="shared" si="154"/>
        <v>0</v>
      </c>
      <c r="E1153" s="2">
        <f t="shared" si="155"/>
        <v>0.31780000000000008</v>
      </c>
      <c r="F1153" s="2">
        <f t="shared" si="161"/>
        <v>3.8181664214814337E-2</v>
      </c>
      <c r="G1153" s="2">
        <f t="shared" si="161"/>
        <v>5.5726854388605425E-2</v>
      </c>
      <c r="H1153" s="2">
        <f t="shared" si="157"/>
        <v>0.6851573560667622</v>
      </c>
      <c r="I1153" s="2">
        <f t="shared" si="158"/>
        <v>40.658360692555867</v>
      </c>
    </row>
    <row r="1154" spans="1:9" ht="13.5" x14ac:dyDescent="0.25">
      <c r="A1154" s="3">
        <f>TITRES_STAT!B1157</f>
        <v>43692</v>
      </c>
      <c r="B1154" s="6">
        <f>TITRES_STAT!D1157</f>
        <v>10.411099999999999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3.5454402485184743E-2</v>
      </c>
      <c r="G1154" s="2">
        <f t="shared" si="161"/>
        <v>5.1746364789419318E-2</v>
      </c>
      <c r="H1154" s="2">
        <f t="shared" si="157"/>
        <v>0.68515735606676231</v>
      </c>
      <c r="I1154" s="2">
        <f t="shared" si="158"/>
        <v>40.658360692555874</v>
      </c>
    </row>
    <row r="1155" spans="1:9" ht="13.5" x14ac:dyDescent="0.25">
      <c r="A1155" s="3">
        <f>TITRES_STAT!B1158</f>
        <v>43693</v>
      </c>
      <c r="B1155" s="6">
        <f>TITRES_STAT!D1158</f>
        <v>10.411099999999999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3.2921945164814406E-2</v>
      </c>
      <c r="G1155" s="2">
        <f t="shared" si="161"/>
        <v>4.8050195875889365E-2</v>
      </c>
      <c r="H1155" s="2">
        <f t="shared" si="157"/>
        <v>0.68515735606676231</v>
      </c>
      <c r="I1155" s="2">
        <f t="shared" si="158"/>
        <v>40.658360692555874</v>
      </c>
    </row>
    <row r="1156" spans="1:9" ht="13.5" x14ac:dyDescent="0.25">
      <c r="A1156" s="3">
        <f>TITRES_STAT!B1159</f>
        <v>43696</v>
      </c>
      <c r="B1156" s="6">
        <f>TITRES_STAT!D1159</f>
        <v>10.452999999999999</v>
      </c>
      <c r="C1156" s="2">
        <f t="shared" si="162"/>
        <v>4.1900000000000048E-2</v>
      </c>
      <c r="D1156" s="2">
        <f t="shared" si="163"/>
        <v>4.1900000000000048E-2</v>
      </c>
      <c r="E1156" s="2">
        <f t="shared" si="164"/>
        <v>0</v>
      </c>
      <c r="F1156" s="2">
        <f t="shared" si="161"/>
        <v>3.3563234795899094E-2</v>
      </c>
      <c r="G1156" s="2">
        <f t="shared" si="161"/>
        <v>4.4618039027611557E-2</v>
      </c>
      <c r="H1156" s="2">
        <f t="shared" si="157"/>
        <v>0.75223464606162371</v>
      </c>
      <c r="I1156" s="2">
        <f t="shared" si="158"/>
        <v>42.930017834789957</v>
      </c>
    </row>
    <row r="1157" spans="1:9" ht="13.5" x14ac:dyDescent="0.25">
      <c r="A1157" s="3">
        <f>TITRES_STAT!B1160</f>
        <v>43697</v>
      </c>
      <c r="B1157" s="6">
        <f>TITRES_STAT!D1160</f>
        <v>10.411099999999999</v>
      </c>
      <c r="C1157" s="2">
        <f t="shared" si="162"/>
        <v>-4.1900000000000048E-2</v>
      </c>
      <c r="D1157" s="2">
        <f t="shared" si="163"/>
        <v>0</v>
      </c>
      <c r="E1157" s="2">
        <f t="shared" si="164"/>
        <v>4.1900000000000048E-2</v>
      </c>
      <c r="F1157" s="2">
        <f t="shared" si="161"/>
        <v>3.1165860881906298E-2</v>
      </c>
      <c r="G1157" s="2">
        <f t="shared" si="161"/>
        <v>4.4423893382782166E-2</v>
      </c>
      <c r="H1157" s="2">
        <f t="shared" si="157"/>
        <v>0.7015562686809792</v>
      </c>
      <c r="I1157" s="2">
        <f t="shared" si="158"/>
        <v>41.230271463477088</v>
      </c>
    </row>
    <row r="1158" spans="1:9" ht="13.5" x14ac:dyDescent="0.25">
      <c r="A1158" s="3">
        <f>TITRES_STAT!B1161</f>
        <v>43698</v>
      </c>
      <c r="B1158" s="6">
        <f>TITRES_STAT!D1161</f>
        <v>10.369300000000001</v>
      </c>
      <c r="C1158" s="2">
        <f t="shared" si="162"/>
        <v>-4.1799999999998505E-2</v>
      </c>
      <c r="D1158" s="2">
        <f t="shared" si="163"/>
        <v>0</v>
      </c>
      <c r="E1158" s="2">
        <f t="shared" si="164"/>
        <v>4.1799999999998505E-2</v>
      </c>
      <c r="F1158" s="2">
        <f t="shared" si="161"/>
        <v>2.8939727961770134E-2</v>
      </c>
      <c r="G1158" s="2">
        <f t="shared" si="161"/>
        <v>4.4236472426869053E-2</v>
      </c>
      <c r="H1158" s="2">
        <f t="shared" si="157"/>
        <v>0.65420514733883395</v>
      </c>
      <c r="I1158" s="2">
        <f t="shared" si="158"/>
        <v>39.548005783398274</v>
      </c>
    </row>
    <row r="1159" spans="1:9" ht="13.5" x14ac:dyDescent="0.25">
      <c r="A1159" s="3">
        <f>TITRES_STAT!B1162</f>
        <v>43699</v>
      </c>
      <c r="B1159" s="6">
        <f>TITRES_STAT!D1162</f>
        <v>10.327500000000001</v>
      </c>
      <c r="C1159" s="2">
        <f t="shared" si="162"/>
        <v>-4.1800000000000281E-2</v>
      </c>
      <c r="D1159" s="2">
        <f t="shared" si="163"/>
        <v>0</v>
      </c>
      <c r="E1159" s="2">
        <f t="shared" si="164"/>
        <v>4.1800000000000281E-2</v>
      </c>
      <c r="F1159" s="2">
        <f t="shared" si="161"/>
        <v>2.687260453592941E-2</v>
      </c>
      <c r="G1159" s="2">
        <f t="shared" si="161"/>
        <v>4.4062438682092711E-2</v>
      </c>
      <c r="H1159" s="2">
        <f t="shared" si="157"/>
        <v>0.60987556158235579</v>
      </c>
      <c r="I1159" s="2">
        <f t="shared" si="158"/>
        <v>37.883397707019398</v>
      </c>
    </row>
    <row r="1160" spans="1:9" ht="13.5" x14ac:dyDescent="0.25">
      <c r="A1160" s="3">
        <f>TITRES_STAT!B1163</f>
        <v>43700</v>
      </c>
      <c r="B1160" s="6">
        <f>TITRES_STAT!D1163</f>
        <v>10.327500000000001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2.4953132783363023E-2</v>
      </c>
      <c r="G1160" s="2">
        <f t="shared" si="161"/>
        <v>4.0915121633371805E-2</v>
      </c>
      <c r="H1160" s="2">
        <f t="shared" si="157"/>
        <v>0.60987556158235579</v>
      </c>
      <c r="I1160" s="2">
        <f t="shared" si="158"/>
        <v>37.883397707019398</v>
      </c>
    </row>
    <row r="1161" spans="1:9" ht="13.5" x14ac:dyDescent="0.25">
      <c r="A1161" s="3">
        <f>TITRES_STAT!B1164</f>
        <v>43703</v>
      </c>
      <c r="B1161" s="6">
        <f>TITRES_STAT!D1164</f>
        <v>10.327500000000001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2.317076615597995E-2</v>
      </c>
      <c r="G1161" s="2">
        <f t="shared" si="161"/>
        <v>3.799261294527382E-2</v>
      </c>
      <c r="H1161" s="2">
        <f t="shared" si="157"/>
        <v>0.60987556158235579</v>
      </c>
      <c r="I1161" s="2">
        <f t="shared" si="158"/>
        <v>37.883397707019398</v>
      </c>
    </row>
    <row r="1162" spans="1:9" ht="13.5" x14ac:dyDescent="0.25">
      <c r="A1162" s="3">
        <f>TITRES_STAT!B1165</f>
        <v>43704</v>
      </c>
      <c r="B1162" s="6">
        <f>TITRES_STAT!D1165</f>
        <v>10.327500000000001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2.1515711430552812E-2</v>
      </c>
      <c r="G1162" s="2">
        <f t="shared" si="161"/>
        <v>3.5278854877754263E-2</v>
      </c>
      <c r="H1162" s="2">
        <f t="shared" si="157"/>
        <v>0.60987556158235579</v>
      </c>
      <c r="I1162" s="2">
        <f t="shared" si="158"/>
        <v>37.883397707019398</v>
      </c>
    </row>
    <row r="1163" spans="1:9" ht="13.5" x14ac:dyDescent="0.25">
      <c r="A1163" s="3">
        <f>TITRES_STAT!B1166</f>
        <v>43705</v>
      </c>
      <c r="B1163" s="6">
        <f>TITRES_STAT!D1166</f>
        <v>10.327500000000001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1.9978874899799041E-2</v>
      </c>
      <c r="G1163" s="2">
        <f t="shared" si="161"/>
        <v>3.2758936672200388E-2</v>
      </c>
      <c r="H1163" s="2">
        <f t="shared" si="157"/>
        <v>0.60987556158235579</v>
      </c>
      <c r="I1163" s="2">
        <f t="shared" si="158"/>
        <v>37.883397707019398</v>
      </c>
    </row>
    <row r="1164" spans="1:9" ht="13.5" x14ac:dyDescent="0.25">
      <c r="A1164" s="3">
        <f>TITRES_STAT!B1167</f>
        <v>43706</v>
      </c>
      <c r="B1164" s="6">
        <f>TITRES_STAT!D1167</f>
        <v>10.2355</v>
      </c>
      <c r="C1164" s="2">
        <f t="shared" si="162"/>
        <v>-9.2000000000000526E-2</v>
      </c>
      <c r="D1164" s="2">
        <f t="shared" si="163"/>
        <v>0</v>
      </c>
      <c r="E1164" s="2">
        <f t="shared" si="164"/>
        <v>9.2000000000000526E-2</v>
      </c>
      <c r="F1164" s="2">
        <f t="shared" si="161"/>
        <v>1.8551812406956251E-2</v>
      </c>
      <c r="G1164" s="2">
        <f t="shared" si="161"/>
        <v>3.6990441195614683E-2</v>
      </c>
      <c r="H1164" s="2">
        <f t="shared" si="157"/>
        <v>0.50152990359994998</v>
      </c>
      <c r="I1164" s="2">
        <f t="shared" si="158"/>
        <v>33.401259768288426</v>
      </c>
    </row>
    <row r="1165" spans="1:9" ht="13.5" x14ac:dyDescent="0.25">
      <c r="A1165" s="3">
        <f>TITRES_STAT!B1168</f>
        <v>43707</v>
      </c>
      <c r="B1165" s="6">
        <f>TITRES_STAT!D1168</f>
        <v>10.2021</v>
      </c>
      <c r="C1165" s="2">
        <f t="shared" si="162"/>
        <v>-3.3400000000000318E-2</v>
      </c>
      <c r="D1165" s="2">
        <f t="shared" si="163"/>
        <v>0</v>
      </c>
      <c r="E1165" s="2">
        <f t="shared" si="164"/>
        <v>3.3400000000000318E-2</v>
      </c>
      <c r="F1165" s="2">
        <f t="shared" ref="F1165:G1180" si="165">((F1164*13)+D1165)/14</f>
        <v>1.7226682949316518E-2</v>
      </c>
      <c r="G1165" s="2">
        <f t="shared" si="165"/>
        <v>3.6733981110213657E-2</v>
      </c>
      <c r="H1165" s="2">
        <f t="shared" si="157"/>
        <v>0.46895769063611636</v>
      </c>
      <c r="I1165" s="2">
        <f t="shared" si="158"/>
        <v>31.924519924943468</v>
      </c>
    </row>
    <row r="1166" spans="1:9" ht="13.5" x14ac:dyDescent="0.25">
      <c r="A1166" s="3">
        <f>TITRES_STAT!B1169</f>
        <v>43710</v>
      </c>
      <c r="B1166" s="6">
        <f>TITRES_STAT!D1169</f>
        <v>10.160299999999999</v>
      </c>
      <c r="C1166" s="2">
        <f t="shared" si="162"/>
        <v>-4.1800000000000281E-2</v>
      </c>
      <c r="D1166" s="2">
        <f t="shared" si="163"/>
        <v>0</v>
      </c>
      <c r="E1166" s="2">
        <f t="shared" si="164"/>
        <v>4.1800000000000281E-2</v>
      </c>
      <c r="F1166" s="2">
        <f t="shared" si="165"/>
        <v>1.599620559579391E-2</v>
      </c>
      <c r="G1166" s="2">
        <f t="shared" si="165"/>
        <v>3.7095839602341273E-2</v>
      </c>
      <c r="H1166" s="2">
        <f t="shared" si="157"/>
        <v>0.4312129275754234</v>
      </c>
      <c r="I1166" s="2">
        <f t="shared" si="158"/>
        <v>30.129194564077125</v>
      </c>
    </row>
    <row r="1167" spans="1:9" ht="13.5" x14ac:dyDescent="0.25">
      <c r="A1167" s="3">
        <f>TITRES_STAT!B1170</f>
        <v>43711</v>
      </c>
      <c r="B1167" s="6">
        <f>TITRES_STAT!D1170</f>
        <v>10.110099999999999</v>
      </c>
      <c r="C1167" s="2">
        <f t="shared" si="162"/>
        <v>-5.0200000000000244E-2</v>
      </c>
      <c r="D1167" s="2">
        <f t="shared" si="163"/>
        <v>0</v>
      </c>
      <c r="E1167" s="2">
        <f t="shared" si="164"/>
        <v>5.0200000000000244E-2</v>
      </c>
      <c r="F1167" s="2">
        <f t="shared" si="165"/>
        <v>1.4853619481808631E-2</v>
      </c>
      <c r="G1167" s="2">
        <f t="shared" si="165"/>
        <v>3.8031851059316911E-2</v>
      </c>
      <c r="H1167" s="2">
        <f t="shared" si="157"/>
        <v>0.39055736358038357</v>
      </c>
      <c r="I1167" s="2">
        <f t="shared" si="158"/>
        <v>28.086389947609433</v>
      </c>
    </row>
    <row r="1168" spans="1:9" ht="13.5" x14ac:dyDescent="0.25">
      <c r="A1168" s="3">
        <f>TITRES_STAT!B1171</f>
        <v>43712</v>
      </c>
      <c r="B1168" s="6">
        <f>TITRES_STAT!D1171</f>
        <v>10.452999999999999</v>
      </c>
      <c r="C1168" s="2">
        <f t="shared" si="162"/>
        <v>0.3429000000000002</v>
      </c>
      <c r="D1168" s="2">
        <f t="shared" si="163"/>
        <v>0.3429000000000002</v>
      </c>
      <c r="E1168" s="2">
        <f t="shared" si="164"/>
        <v>0</v>
      </c>
      <c r="F1168" s="2">
        <f t="shared" si="165"/>
        <v>3.8285503804536603E-2</v>
      </c>
      <c r="G1168" s="2">
        <f t="shared" si="165"/>
        <v>3.5315290269365703E-2</v>
      </c>
      <c r="H1168" s="2">
        <f t="shared" si="157"/>
        <v>1.0841055959760131</v>
      </c>
      <c r="I1168" s="2">
        <f t="shared" si="158"/>
        <v>52.017786338139587</v>
      </c>
    </row>
    <row r="1169" spans="1:9" ht="13.5" x14ac:dyDescent="0.25">
      <c r="A1169" s="3">
        <f>TITRES_STAT!B1172</f>
        <v>43713</v>
      </c>
      <c r="B1169" s="6">
        <f>TITRES_STAT!D1172</f>
        <v>10.452999999999999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3.5550824961355414E-2</v>
      </c>
      <c r="G1169" s="2">
        <f t="shared" si="165"/>
        <v>3.279276953583958E-2</v>
      </c>
      <c r="H1169" s="2">
        <f t="shared" ref="H1169:H1232" si="166">F1169/G1169</f>
        <v>1.0841055959760131</v>
      </c>
      <c r="I1169" s="2">
        <f t="shared" ref="I1169:I1232" si="167">IF(G1169=0,100,100-(100/(1+H1169)))</f>
        <v>52.017786338139587</v>
      </c>
    </row>
    <row r="1170" spans="1:9" ht="13.5" x14ac:dyDescent="0.25">
      <c r="A1170" s="3">
        <f>TITRES_STAT!B1173</f>
        <v>43714</v>
      </c>
      <c r="B1170" s="6">
        <f>TITRES_STAT!D1173</f>
        <v>10.662000000000001</v>
      </c>
      <c r="C1170" s="2">
        <f t="shared" si="162"/>
        <v>0.20900000000000141</v>
      </c>
      <c r="D1170" s="2">
        <f t="shared" si="163"/>
        <v>0.20900000000000141</v>
      </c>
      <c r="E1170" s="2">
        <f t="shared" si="164"/>
        <v>0</v>
      </c>
      <c r="F1170" s="2">
        <f t="shared" si="165"/>
        <v>4.7940051749830126E-2</v>
      </c>
      <c r="G1170" s="2">
        <f t="shared" si="165"/>
        <v>3.0450428854708184E-2</v>
      </c>
      <c r="H1170" s="2">
        <f t="shared" si="166"/>
        <v>1.5743637627756344</v>
      </c>
      <c r="I1170" s="2">
        <f t="shared" si="167"/>
        <v>61.155450738561619</v>
      </c>
    </row>
    <row r="1171" spans="1:9" ht="13.5" x14ac:dyDescent="0.25">
      <c r="A1171" s="3">
        <f>TITRES_STAT!B1174</f>
        <v>43717</v>
      </c>
      <c r="B1171" s="6">
        <f>TITRES_STAT!D1174</f>
        <v>10.4948</v>
      </c>
      <c r="C1171" s="2">
        <f t="shared" si="162"/>
        <v>-0.16720000000000113</v>
      </c>
      <c r="D1171" s="2">
        <f t="shared" si="163"/>
        <v>0</v>
      </c>
      <c r="E1171" s="2">
        <f t="shared" si="164"/>
        <v>0.16720000000000113</v>
      </c>
      <c r="F1171" s="2">
        <f t="shared" si="165"/>
        <v>4.4515762339127969E-2</v>
      </c>
      <c r="G1171" s="2">
        <f t="shared" si="165"/>
        <v>4.0218255365086254E-2</v>
      </c>
      <c r="H1171" s="2">
        <f t="shared" si="166"/>
        <v>1.1068546344198811</v>
      </c>
      <c r="I1171" s="2">
        <f t="shared" si="167"/>
        <v>52.535880565136935</v>
      </c>
    </row>
    <row r="1172" spans="1:9" ht="13.5" x14ac:dyDescent="0.25">
      <c r="A1172" s="3">
        <f>TITRES_STAT!B1175</f>
        <v>43718</v>
      </c>
      <c r="B1172" s="6">
        <f>TITRES_STAT!D1175</f>
        <v>10.620200000000001</v>
      </c>
      <c r="C1172" s="2">
        <f t="shared" si="162"/>
        <v>0.12540000000000084</v>
      </c>
      <c r="D1172" s="2">
        <f t="shared" si="163"/>
        <v>0.12540000000000084</v>
      </c>
      <c r="E1172" s="2">
        <f t="shared" si="164"/>
        <v>0</v>
      </c>
      <c r="F1172" s="2">
        <f t="shared" si="165"/>
        <v>5.0293207886333173E-2</v>
      </c>
      <c r="G1172" s="2">
        <f t="shared" si="165"/>
        <v>3.7345522839008667E-2</v>
      </c>
      <c r="H1172" s="2">
        <f t="shared" si="166"/>
        <v>1.3466997932560796</v>
      </c>
      <c r="I1172" s="2">
        <f t="shared" si="167"/>
        <v>57.386965180898336</v>
      </c>
    </row>
    <row r="1173" spans="1:9" ht="13.5" x14ac:dyDescent="0.25">
      <c r="A1173" s="3">
        <f>TITRES_STAT!B1176</f>
        <v>43719</v>
      </c>
      <c r="B1173" s="6">
        <f>TITRES_STAT!D1176</f>
        <v>10.653600000000001</v>
      </c>
      <c r="C1173" s="2">
        <f t="shared" si="162"/>
        <v>3.3400000000000318E-2</v>
      </c>
      <c r="D1173" s="2">
        <f t="shared" si="163"/>
        <v>3.3400000000000318E-2</v>
      </c>
      <c r="E1173" s="2">
        <f t="shared" si="164"/>
        <v>0</v>
      </c>
      <c r="F1173" s="2">
        <f t="shared" si="165"/>
        <v>4.9086550180166541E-2</v>
      </c>
      <c r="G1173" s="2">
        <f t="shared" si="165"/>
        <v>3.467798549336519E-2</v>
      </c>
      <c r="H1173" s="2">
        <f t="shared" si="166"/>
        <v>1.4154960122916622</v>
      </c>
      <c r="I1173" s="2">
        <f t="shared" si="167"/>
        <v>58.600635442520705</v>
      </c>
    </row>
    <row r="1174" spans="1:9" ht="13.5" x14ac:dyDescent="0.25">
      <c r="A1174" s="3">
        <f>TITRES_STAT!B1177</f>
        <v>43720</v>
      </c>
      <c r="B1174" s="6">
        <f>TITRES_STAT!D1177</f>
        <v>10.662000000000001</v>
      </c>
      <c r="C1174" s="2">
        <f t="shared" si="162"/>
        <v>8.3999999999999631E-3</v>
      </c>
      <c r="D1174" s="2">
        <f t="shared" si="163"/>
        <v>8.3999999999999631E-3</v>
      </c>
      <c r="E1174" s="2">
        <f t="shared" si="164"/>
        <v>0</v>
      </c>
      <c r="F1174" s="2">
        <f t="shared" si="165"/>
        <v>4.6180368024440359E-2</v>
      </c>
      <c r="G1174" s="2">
        <f t="shared" si="165"/>
        <v>3.2200986529553395E-2</v>
      </c>
      <c r="H1174" s="2">
        <f t="shared" si="166"/>
        <v>1.4341289817955416</v>
      </c>
      <c r="I1174" s="2">
        <f t="shared" si="167"/>
        <v>58.917542682461004</v>
      </c>
    </row>
    <row r="1175" spans="1:9" ht="13.5" x14ac:dyDescent="0.25">
      <c r="A1175" s="3">
        <f>TITRES_STAT!B1178</f>
        <v>43721</v>
      </c>
      <c r="B1175" s="6">
        <f>TITRES_STAT!D1178</f>
        <v>10.662000000000001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4.2881770308408902E-2</v>
      </c>
      <c r="G1175" s="2">
        <f t="shared" si="165"/>
        <v>2.9900916063156726E-2</v>
      </c>
      <c r="H1175" s="2">
        <f t="shared" si="166"/>
        <v>1.4341289817955414</v>
      </c>
      <c r="I1175" s="2">
        <f t="shared" si="167"/>
        <v>58.917542682460997</v>
      </c>
    </row>
    <row r="1176" spans="1:9" ht="13.5" x14ac:dyDescent="0.25">
      <c r="A1176" s="3">
        <f>TITRES_STAT!B1179</f>
        <v>43724</v>
      </c>
      <c r="B1176" s="6">
        <f>TITRES_STAT!D1179</f>
        <v>10.653600000000001</v>
      </c>
      <c r="C1176" s="2">
        <f t="shared" si="162"/>
        <v>-8.3999999999999631E-3</v>
      </c>
      <c r="D1176" s="2">
        <f t="shared" si="163"/>
        <v>0</v>
      </c>
      <c r="E1176" s="2">
        <f t="shared" si="164"/>
        <v>8.3999999999999631E-3</v>
      </c>
      <c r="F1176" s="2">
        <f t="shared" si="165"/>
        <v>3.9818786714951128E-2</v>
      </c>
      <c r="G1176" s="2">
        <f t="shared" si="165"/>
        <v>2.8365136344359814E-2</v>
      </c>
      <c r="H1176" s="2">
        <f t="shared" si="166"/>
        <v>1.4037932422231696</v>
      </c>
      <c r="I1176" s="2">
        <f t="shared" si="167"/>
        <v>58.399084312461873</v>
      </c>
    </row>
    <row r="1177" spans="1:9" ht="13.5" x14ac:dyDescent="0.25">
      <c r="A1177" s="3">
        <f>TITRES_STAT!B1180</f>
        <v>43725</v>
      </c>
      <c r="B1177" s="6">
        <f>TITRES_STAT!D1180</f>
        <v>10.369300000000001</v>
      </c>
      <c r="C1177" s="2">
        <f t="shared" si="162"/>
        <v>-0.2843</v>
      </c>
      <c r="D1177" s="2">
        <f t="shared" si="163"/>
        <v>0</v>
      </c>
      <c r="E1177" s="2">
        <f t="shared" si="164"/>
        <v>0.2843</v>
      </c>
      <c r="F1177" s="2">
        <f t="shared" si="165"/>
        <v>3.6974587663883188E-2</v>
      </c>
      <c r="G1177" s="2">
        <f t="shared" si="165"/>
        <v>4.6646198034048396E-2</v>
      </c>
      <c r="H1177" s="2">
        <f t="shared" si="166"/>
        <v>0.79266026433482051</v>
      </c>
      <c r="I1177" s="2">
        <f t="shared" si="167"/>
        <v>44.216981884682021</v>
      </c>
    </row>
    <row r="1178" spans="1:9" ht="13.5" x14ac:dyDescent="0.25">
      <c r="A1178" s="3">
        <f>TITRES_STAT!B1181</f>
        <v>43726</v>
      </c>
      <c r="B1178" s="6">
        <f>TITRES_STAT!D1181</f>
        <v>10.6035</v>
      </c>
      <c r="C1178" s="2">
        <f t="shared" si="162"/>
        <v>0.23419999999999952</v>
      </c>
      <c r="D1178" s="2">
        <f t="shared" si="163"/>
        <v>0.23419999999999952</v>
      </c>
      <c r="E1178" s="2">
        <f t="shared" si="164"/>
        <v>0</v>
      </c>
      <c r="F1178" s="2">
        <f t="shared" si="165"/>
        <v>5.1062117116462927E-2</v>
      </c>
      <c r="G1178" s="2">
        <f t="shared" si="165"/>
        <v>4.3314326745902083E-2</v>
      </c>
      <c r="H1178" s="2">
        <f t="shared" si="166"/>
        <v>1.1788736187915896</v>
      </c>
      <c r="I1178" s="2">
        <f t="shared" si="167"/>
        <v>54.104726801244986</v>
      </c>
    </row>
    <row r="1179" spans="1:9" ht="13.5" x14ac:dyDescent="0.25">
      <c r="A1179" s="3">
        <f>TITRES_STAT!B1182</f>
        <v>43727</v>
      </c>
      <c r="B1179" s="6">
        <f>TITRES_STAT!D1182</f>
        <v>10.6035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4.7414823036715577E-2</v>
      </c>
      <c r="G1179" s="2">
        <f t="shared" si="165"/>
        <v>4.0220446264051933E-2</v>
      </c>
      <c r="H1179" s="2">
        <f t="shared" si="166"/>
        <v>1.1788736187915898</v>
      </c>
      <c r="I1179" s="2">
        <f t="shared" si="167"/>
        <v>54.104726801244986</v>
      </c>
    </row>
    <row r="1180" spans="1:9" ht="13.5" x14ac:dyDescent="0.25">
      <c r="A1180" s="3">
        <f>TITRES_STAT!B1183</f>
        <v>43728</v>
      </c>
      <c r="B1180" s="6">
        <f>TITRES_STAT!D1183</f>
        <v>10.6035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4.4028049962664462E-2</v>
      </c>
      <c r="G1180" s="2">
        <f t="shared" si="165"/>
        <v>3.7347557245191079E-2</v>
      </c>
      <c r="H1180" s="2">
        <f t="shared" si="166"/>
        <v>1.1788736187915896</v>
      </c>
      <c r="I1180" s="2">
        <f t="shared" si="167"/>
        <v>54.104726801244986</v>
      </c>
    </row>
    <row r="1181" spans="1:9" ht="13.5" x14ac:dyDescent="0.25">
      <c r="A1181" s="3">
        <f>TITRES_STAT!B1184</f>
        <v>43731</v>
      </c>
      <c r="B1181" s="6">
        <f>TITRES_STAT!D1184</f>
        <v>10.6035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4.0883189251045567E-2</v>
      </c>
      <c r="G1181" s="2">
        <f t="shared" si="168"/>
        <v>3.4679874584820289E-2</v>
      </c>
      <c r="H1181" s="2">
        <f t="shared" si="166"/>
        <v>1.1788736187915896</v>
      </c>
      <c r="I1181" s="2">
        <f t="shared" si="167"/>
        <v>54.104726801244986</v>
      </c>
    </row>
    <row r="1182" spans="1:9" ht="13.5" x14ac:dyDescent="0.25">
      <c r="A1182" s="3">
        <f>TITRES_STAT!B1185</f>
        <v>43732</v>
      </c>
      <c r="B1182" s="6">
        <f>TITRES_STAT!D1185</f>
        <v>10.6035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3.7962961447399454E-2</v>
      </c>
      <c r="G1182" s="2">
        <f t="shared" si="168"/>
        <v>3.2202740685904556E-2</v>
      </c>
      <c r="H1182" s="2">
        <f t="shared" si="166"/>
        <v>1.1788736187915894</v>
      </c>
      <c r="I1182" s="2">
        <f t="shared" si="167"/>
        <v>54.104726801244979</v>
      </c>
    </row>
    <row r="1183" spans="1:9" ht="13.5" x14ac:dyDescent="0.25">
      <c r="A1183" s="3">
        <f>TITRES_STAT!B1186</f>
        <v>43733</v>
      </c>
      <c r="B1183" s="6">
        <f>TITRES_STAT!D1186</f>
        <v>10.5366</v>
      </c>
      <c r="C1183" s="2">
        <f t="shared" si="162"/>
        <v>-6.6900000000000404E-2</v>
      </c>
      <c r="D1183" s="2">
        <f t="shared" si="163"/>
        <v>0</v>
      </c>
      <c r="E1183" s="2">
        <f t="shared" si="164"/>
        <v>6.6900000000000404E-2</v>
      </c>
      <c r="F1183" s="2">
        <f t="shared" si="168"/>
        <v>3.5251321344013778E-2</v>
      </c>
      <c r="G1183" s="2">
        <f t="shared" si="168"/>
        <v>3.4681116351197118E-2</v>
      </c>
      <c r="H1183" s="2">
        <f t="shared" si="166"/>
        <v>1.0164413678914628</v>
      </c>
      <c r="I1183" s="2">
        <f t="shared" si="167"/>
        <v>50.407682766116203</v>
      </c>
    </row>
    <row r="1184" spans="1:9" ht="13.5" x14ac:dyDescent="0.25">
      <c r="A1184" s="3">
        <f>TITRES_STAT!B1187</f>
        <v>43734</v>
      </c>
      <c r="B1184" s="6">
        <f>TITRES_STAT!D1187</f>
        <v>10.662000000000001</v>
      </c>
      <c r="C1184" s="2">
        <f t="shared" si="162"/>
        <v>0.12540000000000084</v>
      </c>
      <c r="D1184" s="2">
        <f t="shared" si="163"/>
        <v>0.12540000000000084</v>
      </c>
      <c r="E1184" s="2">
        <f t="shared" si="164"/>
        <v>0</v>
      </c>
      <c r="F1184" s="2">
        <f t="shared" si="168"/>
        <v>4.1690512676584288E-2</v>
      </c>
      <c r="G1184" s="2">
        <f t="shared" si="168"/>
        <v>3.2203893754683036E-2</v>
      </c>
      <c r="H1184" s="2">
        <f t="shared" si="166"/>
        <v>1.2945798726752327</v>
      </c>
      <c r="I1184" s="2">
        <f t="shared" si="167"/>
        <v>56.419037231678153</v>
      </c>
    </row>
    <row r="1185" spans="1:9" ht="13.5" x14ac:dyDescent="0.25">
      <c r="A1185" s="3">
        <f>TITRES_STAT!B1188</f>
        <v>43735</v>
      </c>
      <c r="B1185" s="6">
        <f>TITRES_STAT!D1188</f>
        <v>10.645300000000001</v>
      </c>
      <c r="C1185" s="2">
        <f t="shared" si="162"/>
        <v>-1.6700000000000159E-2</v>
      </c>
      <c r="D1185" s="2">
        <f t="shared" si="163"/>
        <v>0</v>
      </c>
      <c r="E1185" s="2">
        <f t="shared" si="164"/>
        <v>1.6700000000000159E-2</v>
      </c>
      <c r="F1185" s="2">
        <f t="shared" si="168"/>
        <v>3.8712618913971118E-2</v>
      </c>
      <c r="G1185" s="2">
        <f t="shared" si="168"/>
        <v>3.1096472772205685E-2</v>
      </c>
      <c r="H1185" s="2">
        <f t="shared" si="166"/>
        <v>1.2449199366615245</v>
      </c>
      <c r="I1185" s="2">
        <f t="shared" si="167"/>
        <v>55.454981548824215</v>
      </c>
    </row>
    <row r="1186" spans="1:9" ht="13.5" x14ac:dyDescent="0.25">
      <c r="A1186" s="3">
        <f>TITRES_STAT!B1189</f>
        <v>43738</v>
      </c>
      <c r="B1186" s="6">
        <f>TITRES_STAT!D1189</f>
        <v>10.452999999999999</v>
      </c>
      <c r="C1186" s="2">
        <f t="shared" si="162"/>
        <v>-0.19230000000000125</v>
      </c>
      <c r="D1186" s="2">
        <f t="shared" si="163"/>
        <v>0</v>
      </c>
      <c r="E1186" s="2">
        <f t="shared" si="164"/>
        <v>0.19230000000000125</v>
      </c>
      <c r="F1186" s="2">
        <f t="shared" si="168"/>
        <v>3.5947431848687469E-2</v>
      </c>
      <c r="G1186" s="2">
        <f t="shared" si="168"/>
        <v>4.2611010431333939E-2</v>
      </c>
      <c r="H1186" s="2">
        <f t="shared" si="166"/>
        <v>0.84361838606515616</v>
      </c>
      <c r="I1186" s="2">
        <f t="shared" si="167"/>
        <v>45.758839922707374</v>
      </c>
    </row>
    <row r="1187" spans="1:9" ht="13.5" x14ac:dyDescent="0.25">
      <c r="A1187" s="3">
        <f>TITRES_STAT!B1190</f>
        <v>43739</v>
      </c>
      <c r="B1187" s="6">
        <f>TITRES_STAT!D1190</f>
        <v>10.452999999999999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3.3379758145209791E-2</v>
      </c>
      <c r="G1187" s="2">
        <f t="shared" si="168"/>
        <v>3.9567366829095799E-2</v>
      </c>
      <c r="H1187" s="2">
        <f t="shared" si="166"/>
        <v>0.84361838606515616</v>
      </c>
      <c r="I1187" s="2">
        <f t="shared" si="167"/>
        <v>45.758839922707374</v>
      </c>
    </row>
    <row r="1188" spans="1:9" ht="13.5" x14ac:dyDescent="0.25">
      <c r="A1188" s="3">
        <f>TITRES_STAT!B1191</f>
        <v>43740</v>
      </c>
      <c r="B1188" s="6">
        <f>TITRES_STAT!D1191</f>
        <v>10.5868</v>
      </c>
      <c r="C1188" s="2">
        <f t="shared" si="162"/>
        <v>0.13380000000000081</v>
      </c>
      <c r="D1188" s="2">
        <f t="shared" si="163"/>
        <v>0.13380000000000081</v>
      </c>
      <c r="E1188" s="2">
        <f t="shared" si="164"/>
        <v>0</v>
      </c>
      <c r="F1188" s="2">
        <f t="shared" si="168"/>
        <v>4.0552632563409144E-2</v>
      </c>
      <c r="G1188" s="2">
        <f t="shared" si="168"/>
        <v>3.6741126341303242E-2</v>
      </c>
      <c r="H1188" s="2">
        <f t="shared" si="166"/>
        <v>1.1037395039743549</v>
      </c>
      <c r="I1188" s="2">
        <f t="shared" si="167"/>
        <v>52.46559766022294</v>
      </c>
    </row>
    <row r="1189" spans="1:9" ht="13.5" x14ac:dyDescent="0.25">
      <c r="A1189" s="3">
        <f>TITRES_STAT!B1192</f>
        <v>43741</v>
      </c>
      <c r="B1189" s="6">
        <f>TITRES_STAT!D1192</f>
        <v>10.703799999999999</v>
      </c>
      <c r="C1189" s="2">
        <f t="shared" si="162"/>
        <v>0.1169999999999991</v>
      </c>
      <c r="D1189" s="2">
        <f t="shared" si="163"/>
        <v>0.1169999999999991</v>
      </c>
      <c r="E1189" s="2">
        <f t="shared" si="164"/>
        <v>0</v>
      </c>
      <c r="F1189" s="2">
        <f t="shared" si="168"/>
        <v>4.6013158808879857E-2</v>
      </c>
      <c r="G1189" s="2">
        <f t="shared" si="168"/>
        <v>3.4116760174067298E-2</v>
      </c>
      <c r="H1189" s="2">
        <f t="shared" si="166"/>
        <v>1.3486966105256151</v>
      </c>
      <c r="I1189" s="2">
        <f t="shared" si="167"/>
        <v>57.423193974116145</v>
      </c>
    </row>
    <row r="1190" spans="1:9" ht="13.5" x14ac:dyDescent="0.25">
      <c r="A1190" s="3">
        <f>TITRES_STAT!B1193</f>
        <v>43742</v>
      </c>
      <c r="B1190" s="6">
        <f>TITRES_STAT!D1193</f>
        <v>10.8711</v>
      </c>
      <c r="C1190" s="2">
        <f t="shared" si="162"/>
        <v>0.16730000000000089</v>
      </c>
      <c r="D1190" s="2">
        <f t="shared" si="163"/>
        <v>0.16730000000000089</v>
      </c>
      <c r="E1190" s="2">
        <f t="shared" si="164"/>
        <v>0</v>
      </c>
      <c r="F1190" s="2">
        <f t="shared" si="168"/>
        <v>5.4676504608245642E-2</v>
      </c>
      <c r="G1190" s="2">
        <f t="shared" si="168"/>
        <v>3.1679848733062489E-2</v>
      </c>
      <c r="H1190" s="2">
        <f t="shared" si="166"/>
        <v>1.7259080076093554</v>
      </c>
      <c r="I1190" s="2">
        <f t="shared" si="167"/>
        <v>63.314976249803507</v>
      </c>
    </row>
    <row r="1191" spans="1:9" ht="13.5" x14ac:dyDescent="0.25">
      <c r="A1191" s="3">
        <f>TITRES_STAT!B1194</f>
        <v>43745</v>
      </c>
      <c r="B1191" s="6">
        <f>TITRES_STAT!D1194</f>
        <v>10.8711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5.0771039993370952E-2</v>
      </c>
      <c r="G1191" s="2">
        <f t="shared" si="168"/>
        <v>2.9417002394986597E-2</v>
      </c>
      <c r="H1191" s="2">
        <f t="shared" si="166"/>
        <v>1.7259080076093554</v>
      </c>
      <c r="I1191" s="2">
        <f t="shared" si="167"/>
        <v>63.314976249803507</v>
      </c>
    </row>
    <row r="1192" spans="1:9" ht="13.5" x14ac:dyDescent="0.25">
      <c r="A1192" s="3">
        <f>TITRES_STAT!B1195</f>
        <v>43746</v>
      </c>
      <c r="B1192" s="6">
        <f>TITRES_STAT!D1195</f>
        <v>10.8711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4.7144537136701595E-2</v>
      </c>
      <c r="G1192" s="2">
        <f t="shared" si="168"/>
        <v>2.7315787938201837E-2</v>
      </c>
      <c r="H1192" s="2">
        <f t="shared" si="166"/>
        <v>1.7259080076093554</v>
      </c>
      <c r="I1192" s="2">
        <f t="shared" si="167"/>
        <v>63.314976249803507</v>
      </c>
    </row>
    <row r="1193" spans="1:9" ht="13.5" x14ac:dyDescent="0.25">
      <c r="A1193" s="3">
        <f>TITRES_STAT!B1196</f>
        <v>43747</v>
      </c>
      <c r="B1193" s="6">
        <f>TITRES_STAT!D1196</f>
        <v>10.8711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4.3777070198365763E-2</v>
      </c>
      <c r="G1193" s="2">
        <f t="shared" si="168"/>
        <v>2.5364660228330279E-2</v>
      </c>
      <c r="H1193" s="2">
        <f t="shared" si="166"/>
        <v>1.7259080076093551</v>
      </c>
      <c r="I1193" s="2">
        <f t="shared" si="167"/>
        <v>63.314976249803507</v>
      </c>
    </row>
    <row r="1194" spans="1:9" ht="13.5" x14ac:dyDescent="0.25">
      <c r="A1194" s="3">
        <f>TITRES_STAT!B1197</f>
        <v>43748</v>
      </c>
      <c r="B1194" s="6">
        <f>TITRES_STAT!D1197</f>
        <v>10.7874</v>
      </c>
      <c r="C1194" s="2">
        <f t="shared" si="162"/>
        <v>-8.370000000000033E-2</v>
      </c>
      <c r="D1194" s="2">
        <f t="shared" si="163"/>
        <v>0</v>
      </c>
      <c r="E1194" s="2">
        <f t="shared" si="164"/>
        <v>8.370000000000033E-2</v>
      </c>
      <c r="F1194" s="2">
        <f t="shared" si="168"/>
        <v>4.0650136612768208E-2</v>
      </c>
      <c r="G1194" s="2">
        <f t="shared" si="168"/>
        <v>2.9531470212020995E-2</v>
      </c>
      <c r="H1194" s="2">
        <f t="shared" si="166"/>
        <v>1.3765022980881352</v>
      </c>
      <c r="I1194" s="2">
        <f t="shared" si="167"/>
        <v>57.921353545313764</v>
      </c>
    </row>
    <row r="1195" spans="1:9" ht="13.5" x14ac:dyDescent="0.25">
      <c r="A1195" s="3">
        <f>TITRES_STAT!B1198</f>
        <v>43749</v>
      </c>
      <c r="B1195" s="6">
        <f>TITRES_STAT!D1198</f>
        <v>10.7874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3.7746555426141908E-2</v>
      </c>
      <c r="G1195" s="2">
        <f t="shared" si="168"/>
        <v>2.7422079482590924E-2</v>
      </c>
      <c r="H1195" s="2">
        <f t="shared" si="166"/>
        <v>1.3765022980881352</v>
      </c>
      <c r="I1195" s="2">
        <f t="shared" si="167"/>
        <v>57.921353545313764</v>
      </c>
    </row>
    <row r="1196" spans="1:9" ht="13.5" x14ac:dyDescent="0.25">
      <c r="A1196" s="3">
        <f>TITRES_STAT!B1199</f>
        <v>43752</v>
      </c>
      <c r="B1196" s="6">
        <f>TITRES_STAT!D1199</f>
        <v>10.7874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3.5050372895703195E-2</v>
      </c>
      <c r="G1196" s="2">
        <f t="shared" si="168"/>
        <v>2.5463359519548718E-2</v>
      </c>
      <c r="H1196" s="2">
        <f t="shared" si="166"/>
        <v>1.376502298088135</v>
      </c>
      <c r="I1196" s="2">
        <f t="shared" si="167"/>
        <v>57.921353545313764</v>
      </c>
    </row>
    <row r="1197" spans="1:9" ht="13.5" x14ac:dyDescent="0.25">
      <c r="A1197" s="3">
        <f>TITRES_STAT!B1200</f>
        <v>43754</v>
      </c>
      <c r="B1197" s="6">
        <f>TITRES_STAT!D1200</f>
        <v>10.7874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3.2546774831724398E-2</v>
      </c>
      <c r="G1197" s="2">
        <f t="shared" si="169"/>
        <v>2.3644548125295237E-2</v>
      </c>
      <c r="H1197" s="2">
        <f t="shared" si="166"/>
        <v>1.376502298088135</v>
      </c>
      <c r="I1197" s="2">
        <f t="shared" si="167"/>
        <v>57.921353545313764</v>
      </c>
    </row>
    <row r="1198" spans="1:9" ht="13.5" x14ac:dyDescent="0.25">
      <c r="A1198" s="3">
        <f>TITRES_STAT!B1201</f>
        <v>43755</v>
      </c>
      <c r="B1198" s="6">
        <f>TITRES_STAT!D1201</f>
        <v>10.7874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3.0222005200886942E-2</v>
      </c>
      <c r="G1198" s="2">
        <f t="shared" si="169"/>
        <v>2.1955651830631289E-2</v>
      </c>
      <c r="H1198" s="2">
        <f t="shared" si="166"/>
        <v>1.3765022980881352</v>
      </c>
      <c r="I1198" s="2">
        <f t="shared" si="167"/>
        <v>57.921353545313764</v>
      </c>
    </row>
    <row r="1199" spans="1:9" ht="13.5" x14ac:dyDescent="0.25">
      <c r="A1199" s="3">
        <f>TITRES_STAT!B1202</f>
        <v>43756</v>
      </c>
      <c r="B1199" s="6">
        <f>TITRES_STAT!D1202</f>
        <v>10.7874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2.806329054368073E-2</v>
      </c>
      <c r="G1199" s="2">
        <f t="shared" si="169"/>
        <v>2.0387390985586198E-2</v>
      </c>
      <c r="H1199" s="2">
        <f t="shared" si="166"/>
        <v>1.376502298088135</v>
      </c>
      <c r="I1199" s="2">
        <f t="shared" si="167"/>
        <v>57.921353545313764</v>
      </c>
    </row>
    <row r="1200" spans="1:9" ht="13.5" x14ac:dyDescent="0.25">
      <c r="A1200" s="3">
        <f>TITRES_STAT!B1203</f>
        <v>43759</v>
      </c>
      <c r="B1200" s="6">
        <f>TITRES_STAT!D1203</f>
        <v>10.703799999999999</v>
      </c>
      <c r="C1200" s="2">
        <f t="shared" si="162"/>
        <v>-8.3600000000000563E-2</v>
      </c>
      <c r="D1200" s="2">
        <f t="shared" si="163"/>
        <v>0</v>
      </c>
      <c r="E1200" s="2">
        <f t="shared" si="164"/>
        <v>8.3600000000000563E-2</v>
      </c>
      <c r="F1200" s="2">
        <f t="shared" si="169"/>
        <v>2.6058769790560678E-2</v>
      </c>
      <c r="G1200" s="2">
        <f t="shared" si="169"/>
        <v>2.4902577343758652E-2</v>
      </c>
      <c r="H1200" s="2">
        <f t="shared" si="166"/>
        <v>1.046428625874414</v>
      </c>
      <c r="I1200" s="2">
        <f t="shared" si="167"/>
        <v>51.134381753836536</v>
      </c>
    </row>
    <row r="1201" spans="1:9" ht="13.5" x14ac:dyDescent="0.25">
      <c r="A1201" s="3">
        <f>TITRES_STAT!B1204</f>
        <v>43760</v>
      </c>
      <c r="B1201" s="6">
        <f>TITRES_STAT!D1204</f>
        <v>10.7874</v>
      </c>
      <c r="C1201" s="2">
        <f t="shared" si="162"/>
        <v>8.3600000000000563E-2</v>
      </c>
      <c r="D1201" s="2">
        <f t="shared" si="163"/>
        <v>8.3600000000000563E-2</v>
      </c>
      <c r="E1201" s="2">
        <f t="shared" si="164"/>
        <v>0</v>
      </c>
      <c r="F1201" s="2">
        <f t="shared" si="169"/>
        <v>3.0168857662663529E-2</v>
      </c>
      <c r="G1201" s="2">
        <f t="shared" si="169"/>
        <v>2.3123821819204464E-2</v>
      </c>
      <c r="H1201" s="2">
        <f t="shared" si="166"/>
        <v>1.3046657208545052</v>
      </c>
      <c r="I1201" s="2">
        <f t="shared" si="167"/>
        <v>56.609759456602312</v>
      </c>
    </row>
    <row r="1202" spans="1:9" ht="13.5" x14ac:dyDescent="0.25">
      <c r="A1202" s="3">
        <f>TITRES_STAT!B1205</f>
        <v>43761</v>
      </c>
      <c r="B1202" s="6">
        <f>TITRES_STAT!D1205</f>
        <v>10.7874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2.8013939258187563E-2</v>
      </c>
      <c r="G1202" s="2">
        <f t="shared" si="169"/>
        <v>2.1472120260689859E-2</v>
      </c>
      <c r="H1202" s="2">
        <f t="shared" si="166"/>
        <v>1.3046657208545054</v>
      </c>
      <c r="I1202" s="2">
        <f t="shared" si="167"/>
        <v>56.609759456602319</v>
      </c>
    </row>
    <row r="1203" spans="1:9" ht="13.5" x14ac:dyDescent="0.25">
      <c r="A1203" s="3">
        <f>TITRES_STAT!B1206</f>
        <v>43762</v>
      </c>
      <c r="B1203" s="6">
        <f>TITRES_STAT!D1206</f>
        <v>10.7874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2.6012943596888449E-2</v>
      </c>
      <c r="G1203" s="2">
        <f t="shared" si="169"/>
        <v>1.9938397384926299E-2</v>
      </c>
      <c r="H1203" s="2">
        <f t="shared" si="166"/>
        <v>1.3046657208545049</v>
      </c>
      <c r="I1203" s="2">
        <f t="shared" si="167"/>
        <v>56.609759456602312</v>
      </c>
    </row>
    <row r="1204" spans="1:9" ht="13.5" x14ac:dyDescent="0.25">
      <c r="A1204" s="3">
        <f>TITRES_STAT!B1207</f>
        <v>43763</v>
      </c>
      <c r="B1204" s="6">
        <f>TITRES_STAT!D1207</f>
        <v>10.653600000000001</v>
      </c>
      <c r="C1204" s="2">
        <f t="shared" si="162"/>
        <v>-0.13379999999999903</v>
      </c>
      <c r="D1204" s="2">
        <f t="shared" si="163"/>
        <v>0</v>
      </c>
      <c r="E1204" s="2">
        <f t="shared" si="164"/>
        <v>0.13379999999999903</v>
      </c>
      <c r="F1204" s="2">
        <f t="shared" si="169"/>
        <v>2.4154876197110701E-2</v>
      </c>
      <c r="G1204" s="2">
        <f t="shared" si="169"/>
        <v>2.8071369000288639E-2</v>
      </c>
      <c r="H1204" s="2">
        <f t="shared" si="166"/>
        <v>0.86048087632855852</v>
      </c>
      <c r="I1204" s="2">
        <f t="shared" si="167"/>
        <v>46.250455313822783</v>
      </c>
    </row>
    <row r="1205" spans="1:9" ht="13.5" x14ac:dyDescent="0.25">
      <c r="A1205" s="3">
        <f>TITRES_STAT!B1208</f>
        <v>43766</v>
      </c>
      <c r="B1205" s="6">
        <f>TITRES_STAT!D1208</f>
        <v>10.653600000000001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2.2429527897317079E-2</v>
      </c>
      <c r="G1205" s="2">
        <f t="shared" si="169"/>
        <v>2.6066271214553738E-2</v>
      </c>
      <c r="H1205" s="2">
        <f t="shared" si="166"/>
        <v>0.86048087632855852</v>
      </c>
      <c r="I1205" s="2">
        <f t="shared" si="167"/>
        <v>46.250455313822783</v>
      </c>
    </row>
    <row r="1206" spans="1:9" ht="13.5" x14ac:dyDescent="0.25">
      <c r="A1206" s="3">
        <f>TITRES_STAT!B1209</f>
        <v>43767</v>
      </c>
      <c r="B1206" s="6">
        <f>TITRES_STAT!D1209</f>
        <v>10.653600000000001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2.082741876179443E-2</v>
      </c>
      <c r="G1206" s="2">
        <f t="shared" si="169"/>
        <v>2.4204394699228471E-2</v>
      </c>
      <c r="H1206" s="2">
        <f t="shared" si="166"/>
        <v>0.86048087632855852</v>
      </c>
      <c r="I1206" s="2">
        <f t="shared" si="167"/>
        <v>46.250455313822783</v>
      </c>
    </row>
    <row r="1207" spans="1:9" ht="13.5" x14ac:dyDescent="0.25">
      <c r="A1207" s="3">
        <f>TITRES_STAT!B1210</f>
        <v>43768</v>
      </c>
      <c r="B1207" s="6">
        <f>TITRES_STAT!D1210</f>
        <v>10.335900000000001</v>
      </c>
      <c r="C1207" s="2">
        <f t="shared" si="162"/>
        <v>-0.31770000000000032</v>
      </c>
      <c r="D1207" s="2">
        <f t="shared" si="163"/>
        <v>0</v>
      </c>
      <c r="E1207" s="2">
        <f t="shared" si="164"/>
        <v>0.31770000000000032</v>
      </c>
      <c r="F1207" s="2">
        <f t="shared" si="169"/>
        <v>1.9339745993094827E-2</v>
      </c>
      <c r="G1207" s="2">
        <f t="shared" si="169"/>
        <v>4.5168366506426465E-2</v>
      </c>
      <c r="H1207" s="2">
        <f t="shared" si="166"/>
        <v>0.42817014403970544</v>
      </c>
      <c r="I1207" s="2">
        <f t="shared" si="167"/>
        <v>29.980331533089497</v>
      </c>
    </row>
    <row r="1208" spans="1:9" ht="13.5" x14ac:dyDescent="0.25">
      <c r="A1208" s="3">
        <f>TITRES_STAT!B1211</f>
        <v>43769</v>
      </c>
      <c r="B1208" s="6">
        <f>TITRES_STAT!D1211</f>
        <v>10.645300000000001</v>
      </c>
      <c r="C1208" s="2">
        <f t="shared" si="162"/>
        <v>0.30940000000000012</v>
      </c>
      <c r="D1208" s="2">
        <f t="shared" si="163"/>
        <v>0.30940000000000012</v>
      </c>
      <c r="E1208" s="2">
        <f t="shared" si="164"/>
        <v>0</v>
      </c>
      <c r="F1208" s="2">
        <f t="shared" si="169"/>
        <v>4.0058335565016638E-2</v>
      </c>
      <c r="G1208" s="2">
        <f t="shared" si="169"/>
        <v>4.1942054613110291E-2</v>
      </c>
      <c r="H1208" s="2">
        <f t="shared" si="166"/>
        <v>0.95508758296488316</v>
      </c>
      <c r="I1208" s="2">
        <f t="shared" si="167"/>
        <v>48.851396289699537</v>
      </c>
    </row>
    <row r="1209" spans="1:9" ht="13.5" x14ac:dyDescent="0.25">
      <c r="A1209" s="3">
        <f>TITRES_STAT!B1212</f>
        <v>43770</v>
      </c>
      <c r="B1209" s="6">
        <f>TITRES_STAT!D1212</f>
        <v>10.620200000000001</v>
      </c>
      <c r="C1209" s="2">
        <f t="shared" si="162"/>
        <v>-2.5100000000000122E-2</v>
      </c>
      <c r="D1209" s="2">
        <f t="shared" si="163"/>
        <v>0</v>
      </c>
      <c r="E1209" s="2">
        <f t="shared" si="164"/>
        <v>2.5100000000000122E-2</v>
      </c>
      <c r="F1209" s="2">
        <f t="shared" si="169"/>
        <v>3.7197025881801168E-2</v>
      </c>
      <c r="G1209" s="2">
        <f t="shared" si="169"/>
        <v>4.0739050712173853E-2</v>
      </c>
      <c r="H1209" s="2">
        <f t="shared" si="166"/>
        <v>0.91305578386208597</v>
      </c>
      <c r="I1209" s="2">
        <f t="shared" si="167"/>
        <v>47.727608968035661</v>
      </c>
    </row>
    <row r="1210" spans="1:9" ht="13.5" x14ac:dyDescent="0.25">
      <c r="A1210" s="3">
        <f>TITRES_STAT!B1213</f>
        <v>43773</v>
      </c>
      <c r="B1210" s="6">
        <f>TITRES_STAT!D1213</f>
        <v>10.703799999999999</v>
      </c>
      <c r="C1210" s="2">
        <f t="shared" si="162"/>
        <v>8.3599999999998786E-2</v>
      </c>
      <c r="D1210" s="2">
        <f t="shared" si="163"/>
        <v>8.3599999999998786E-2</v>
      </c>
      <c r="E1210" s="2">
        <f t="shared" si="164"/>
        <v>0</v>
      </c>
      <c r="F1210" s="2">
        <f t="shared" si="169"/>
        <v>4.0511524033101001E-2</v>
      </c>
      <c r="G1210" s="2">
        <f t="shared" si="169"/>
        <v>3.7829118518447155E-2</v>
      </c>
      <c r="H1210" s="2">
        <f t="shared" si="166"/>
        <v>1.0709084858360045</v>
      </c>
      <c r="I1210" s="2">
        <f t="shared" si="167"/>
        <v>51.712013986155924</v>
      </c>
    </row>
    <row r="1211" spans="1:9" ht="13.5" x14ac:dyDescent="0.25">
      <c r="A1211" s="3">
        <f>TITRES_STAT!B1214</f>
        <v>43774</v>
      </c>
      <c r="B1211" s="6">
        <f>TITRES_STAT!D1214</f>
        <v>10.7874</v>
      </c>
      <c r="C1211" s="2">
        <f t="shared" si="162"/>
        <v>8.3600000000000563E-2</v>
      </c>
      <c r="D1211" s="2">
        <f t="shared" si="163"/>
        <v>8.3600000000000563E-2</v>
      </c>
      <c r="E1211" s="2">
        <f t="shared" si="164"/>
        <v>0</v>
      </c>
      <c r="F1211" s="2">
        <f t="shared" si="169"/>
        <v>4.3589272316450975E-2</v>
      </c>
      <c r="G1211" s="2">
        <f t="shared" si="169"/>
        <v>3.5127038624272362E-2</v>
      </c>
      <c r="H1211" s="2">
        <f t="shared" si="166"/>
        <v>1.2409037033463821</v>
      </c>
      <c r="I1211" s="2">
        <f t="shared" si="167"/>
        <v>55.375146263238271</v>
      </c>
    </row>
    <row r="1212" spans="1:9" ht="13.5" x14ac:dyDescent="0.25">
      <c r="A1212" s="3">
        <f>TITRES_STAT!B1215</f>
        <v>43775</v>
      </c>
      <c r="B1212" s="6">
        <f>TITRES_STAT!D1215</f>
        <v>10.703799999999999</v>
      </c>
      <c r="C1212" s="2">
        <f t="shared" si="162"/>
        <v>-8.3600000000000563E-2</v>
      </c>
      <c r="D1212" s="2">
        <f t="shared" si="163"/>
        <v>0</v>
      </c>
      <c r="E1212" s="2">
        <f t="shared" si="164"/>
        <v>8.3600000000000563E-2</v>
      </c>
      <c r="F1212" s="2">
        <f t="shared" si="169"/>
        <v>4.0475752865275903E-2</v>
      </c>
      <c r="G1212" s="2">
        <f t="shared" si="169"/>
        <v>3.8589393008252947E-2</v>
      </c>
      <c r="H1212" s="2">
        <f t="shared" si="166"/>
        <v>1.048882858992354</v>
      </c>
      <c r="I1212" s="2">
        <f t="shared" si="167"/>
        <v>51.192914928684473</v>
      </c>
    </row>
    <row r="1213" spans="1:9" ht="13.5" x14ac:dyDescent="0.25">
      <c r="A1213" s="3">
        <f>TITRES_STAT!B1216</f>
        <v>43776</v>
      </c>
      <c r="B1213" s="6">
        <f>TITRES_STAT!D1216</f>
        <v>10.703799999999999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3.7584627660613337E-2</v>
      </c>
      <c r="G1213" s="2">
        <f t="shared" si="170"/>
        <v>3.5833007793377732E-2</v>
      </c>
      <c r="H1213" s="2">
        <f t="shared" si="166"/>
        <v>1.048882858992354</v>
      </c>
      <c r="I1213" s="2">
        <f t="shared" si="167"/>
        <v>51.192914928684473</v>
      </c>
    </row>
    <row r="1214" spans="1:9" ht="13.5" x14ac:dyDescent="0.25">
      <c r="A1214" s="3">
        <f>TITRES_STAT!B1217</f>
        <v>43777</v>
      </c>
      <c r="B1214" s="6">
        <f>TITRES_STAT!D1217</f>
        <v>10.703799999999999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3.4900011399140958E-2</v>
      </c>
      <c r="G1214" s="2">
        <f t="shared" si="170"/>
        <v>3.3273507236707897E-2</v>
      </c>
      <c r="H1214" s="2">
        <f t="shared" si="166"/>
        <v>1.048882858992354</v>
      </c>
      <c r="I1214" s="2">
        <f t="shared" si="167"/>
        <v>51.192914928684473</v>
      </c>
    </row>
    <row r="1215" spans="1:9" ht="13.5" x14ac:dyDescent="0.25">
      <c r="A1215" s="3">
        <f>TITRES_STAT!B1218</f>
        <v>43780</v>
      </c>
      <c r="B1215" s="6">
        <f>TITRES_STAT!D1218</f>
        <v>10.620200000000001</v>
      </c>
      <c r="C1215" s="2">
        <f t="shared" si="162"/>
        <v>-8.3599999999998786E-2</v>
      </c>
      <c r="D1215" s="2">
        <f t="shared" si="163"/>
        <v>0</v>
      </c>
      <c r="E1215" s="2">
        <f t="shared" si="164"/>
        <v>8.3599999999998786E-2</v>
      </c>
      <c r="F1215" s="2">
        <f t="shared" si="170"/>
        <v>3.240715344205946E-2</v>
      </c>
      <c r="G1215" s="2">
        <f t="shared" si="170"/>
        <v>3.6868256719800103E-2</v>
      </c>
      <c r="H1215" s="2">
        <f t="shared" si="166"/>
        <v>0.87899880073947712</v>
      </c>
      <c r="I1215" s="2">
        <f t="shared" si="167"/>
        <v>46.780168267991897</v>
      </c>
    </row>
    <row r="1216" spans="1:9" ht="13.5" x14ac:dyDescent="0.25">
      <c r="A1216" s="3">
        <f>TITRES_STAT!B1219</f>
        <v>43781</v>
      </c>
      <c r="B1216" s="6">
        <f>TITRES_STAT!D1219</f>
        <v>10.620200000000001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3.009235676762664E-2</v>
      </c>
      <c r="G1216" s="2">
        <f t="shared" si="170"/>
        <v>3.4234809811242953E-2</v>
      </c>
      <c r="H1216" s="2">
        <f t="shared" si="166"/>
        <v>0.87899880073947712</v>
      </c>
      <c r="I1216" s="2">
        <f t="shared" si="167"/>
        <v>46.780168267991897</v>
      </c>
    </row>
    <row r="1217" spans="1:9" ht="13.5" x14ac:dyDescent="0.25">
      <c r="A1217" s="3">
        <f>TITRES_STAT!B1220</f>
        <v>43782</v>
      </c>
      <c r="B1217" s="6">
        <f>TITRES_STAT!D1220</f>
        <v>10.703799999999999</v>
      </c>
      <c r="C1217" s="2">
        <f t="shared" si="162"/>
        <v>8.3599999999998786E-2</v>
      </c>
      <c r="D1217" s="2">
        <f t="shared" si="163"/>
        <v>8.3599999999998786E-2</v>
      </c>
      <c r="E1217" s="2">
        <f t="shared" si="164"/>
        <v>0</v>
      </c>
      <c r="F1217" s="2">
        <f t="shared" si="170"/>
        <v>3.391433128422465E-2</v>
      </c>
      <c r="G1217" s="2">
        <f t="shared" si="170"/>
        <v>3.1789466253297025E-2</v>
      </c>
      <c r="H1217" s="2">
        <f t="shared" si="166"/>
        <v>1.066841796398744</v>
      </c>
      <c r="I1217" s="2">
        <f t="shared" si="167"/>
        <v>51.617003210289461</v>
      </c>
    </row>
    <row r="1218" spans="1:9" ht="13.5" x14ac:dyDescent="0.25">
      <c r="A1218" s="3">
        <f>TITRES_STAT!B1221</f>
        <v>43783</v>
      </c>
      <c r="B1218" s="6">
        <f>TITRES_STAT!D1221</f>
        <v>10.703799999999999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3.1491879049637177E-2</v>
      </c>
      <c r="G1218" s="2">
        <f t="shared" si="170"/>
        <v>2.9518790092347237E-2</v>
      </c>
      <c r="H1218" s="2">
        <f t="shared" si="166"/>
        <v>1.0668417963987442</v>
      </c>
      <c r="I1218" s="2">
        <f t="shared" si="167"/>
        <v>51.617003210289468</v>
      </c>
    </row>
    <row r="1219" spans="1:9" ht="13.5" x14ac:dyDescent="0.25">
      <c r="A1219" s="3">
        <f>TITRES_STAT!B1222</f>
        <v>43784</v>
      </c>
      <c r="B1219" s="6">
        <f>TITRES_STAT!D1222</f>
        <v>10.846</v>
      </c>
      <c r="C1219" s="2">
        <f t="shared" ref="C1219:C1282" si="171">B1219-B1218</f>
        <v>0.14220000000000077</v>
      </c>
      <c r="D1219" s="2">
        <f t="shared" ref="D1219:D1282" si="172">IF(C1219&gt;0,C1219,0)</f>
        <v>0.14220000000000077</v>
      </c>
      <c r="E1219" s="2">
        <f t="shared" ref="E1219:E1282" si="173">IF(C1219&lt;0,-C1219,0)</f>
        <v>0</v>
      </c>
      <c r="F1219" s="2">
        <f t="shared" si="170"/>
        <v>3.9399601974663141E-2</v>
      </c>
      <c r="G1219" s="2">
        <f t="shared" si="170"/>
        <v>2.7410305085751006E-2</v>
      </c>
      <c r="H1219" s="2">
        <f t="shared" si="166"/>
        <v>1.4374010742093002</v>
      </c>
      <c r="I1219" s="2">
        <f t="shared" si="167"/>
        <v>58.972693883611143</v>
      </c>
    </row>
    <row r="1220" spans="1:9" ht="13.5" x14ac:dyDescent="0.25">
      <c r="A1220" s="3">
        <f>TITRES_STAT!B1223</f>
        <v>43787</v>
      </c>
      <c r="B1220" s="6">
        <f>TITRES_STAT!D1223</f>
        <v>10.8293</v>
      </c>
      <c r="C1220" s="2">
        <f t="shared" si="171"/>
        <v>-1.6700000000000159E-2</v>
      </c>
      <c r="D1220" s="2">
        <f t="shared" si="172"/>
        <v>0</v>
      </c>
      <c r="E1220" s="2">
        <f t="shared" si="173"/>
        <v>1.6700000000000159E-2</v>
      </c>
      <c r="F1220" s="2">
        <f t="shared" si="170"/>
        <v>3.658534469075863E-2</v>
      </c>
      <c r="G1220" s="2">
        <f t="shared" si="170"/>
        <v>2.6645283293911661E-2</v>
      </c>
      <c r="H1220" s="2">
        <f t="shared" si="166"/>
        <v>1.3730514435595522</v>
      </c>
      <c r="I1220" s="2">
        <f t="shared" si="167"/>
        <v>57.860163431602196</v>
      </c>
    </row>
    <row r="1221" spans="1:9" ht="13.5" x14ac:dyDescent="0.25">
      <c r="A1221" s="3">
        <f>TITRES_STAT!B1224</f>
        <v>43788</v>
      </c>
      <c r="B1221" s="6">
        <f>TITRES_STAT!D1224</f>
        <v>10.8293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3.3972105784275869E-2</v>
      </c>
      <c r="G1221" s="2">
        <f t="shared" si="170"/>
        <v>2.4742048772917972E-2</v>
      </c>
      <c r="H1221" s="2">
        <f t="shared" si="166"/>
        <v>1.3730514435595522</v>
      </c>
      <c r="I1221" s="2">
        <f t="shared" si="167"/>
        <v>57.860163431602196</v>
      </c>
    </row>
    <row r="1222" spans="1:9" ht="13.5" x14ac:dyDescent="0.25">
      <c r="A1222" s="3">
        <f>TITRES_STAT!B1225</f>
        <v>43789</v>
      </c>
      <c r="B1222" s="6">
        <f>TITRES_STAT!D1225</f>
        <v>10.8293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3.1545526799684739E-2</v>
      </c>
      <c r="G1222" s="2">
        <f t="shared" si="170"/>
        <v>2.2974759574852403E-2</v>
      </c>
      <c r="H1222" s="2">
        <f t="shared" si="166"/>
        <v>1.3730514435595524</v>
      </c>
      <c r="I1222" s="2">
        <f t="shared" si="167"/>
        <v>57.86016343160221</v>
      </c>
    </row>
    <row r="1223" spans="1:9" ht="13.5" x14ac:dyDescent="0.25">
      <c r="A1223" s="3">
        <f>TITRES_STAT!B1226</f>
        <v>43790</v>
      </c>
      <c r="B1223" s="6">
        <f>TITRES_STAT!D1226</f>
        <v>10.8376</v>
      </c>
      <c r="C1223" s="2">
        <f t="shared" si="171"/>
        <v>8.3000000000001961E-3</v>
      </c>
      <c r="D1223" s="2">
        <f t="shared" si="172"/>
        <v>8.3000000000001961E-3</v>
      </c>
      <c r="E1223" s="2">
        <f t="shared" si="173"/>
        <v>0</v>
      </c>
      <c r="F1223" s="2">
        <f t="shared" si="170"/>
        <v>2.9885132028278701E-2</v>
      </c>
      <c r="G1223" s="2">
        <f t="shared" si="170"/>
        <v>2.1333705319505802E-2</v>
      </c>
      <c r="H1223" s="2">
        <f t="shared" si="166"/>
        <v>1.4008411375662047</v>
      </c>
      <c r="I1223" s="2">
        <f t="shared" si="167"/>
        <v>58.347931299872421</v>
      </c>
    </row>
    <row r="1224" spans="1:9" ht="13.5" x14ac:dyDescent="0.25">
      <c r="A1224" s="3">
        <f>TITRES_STAT!B1227</f>
        <v>43791</v>
      </c>
      <c r="B1224" s="6">
        <f>TITRES_STAT!D1227</f>
        <v>10.7874</v>
      </c>
      <c r="C1224" s="2">
        <f t="shared" si="171"/>
        <v>-5.0200000000000244E-2</v>
      </c>
      <c r="D1224" s="2">
        <f t="shared" si="172"/>
        <v>0</v>
      </c>
      <c r="E1224" s="2">
        <f t="shared" si="173"/>
        <v>5.0200000000000244E-2</v>
      </c>
      <c r="F1224" s="2">
        <f t="shared" si="170"/>
        <v>2.7750479740544509E-2</v>
      </c>
      <c r="G1224" s="2">
        <f t="shared" si="170"/>
        <v>2.3395583510969688E-2</v>
      </c>
      <c r="H1224" s="2">
        <f t="shared" si="166"/>
        <v>1.1861418086679867</v>
      </c>
      <c r="I1224" s="2">
        <f t="shared" si="167"/>
        <v>54.257313224831535</v>
      </c>
    </row>
    <row r="1225" spans="1:9" ht="13.5" x14ac:dyDescent="0.25">
      <c r="A1225" s="3">
        <f>TITRES_STAT!B1228</f>
        <v>43794</v>
      </c>
      <c r="B1225" s="6">
        <f>TITRES_STAT!D1228</f>
        <v>10.620200000000001</v>
      </c>
      <c r="C1225" s="2">
        <f t="shared" si="171"/>
        <v>-0.16719999999999935</v>
      </c>
      <c r="D1225" s="2">
        <f t="shared" si="172"/>
        <v>0</v>
      </c>
      <c r="E1225" s="2">
        <f t="shared" si="173"/>
        <v>0.16719999999999935</v>
      </c>
      <c r="F1225" s="2">
        <f t="shared" si="170"/>
        <v>2.5768302616219901E-2</v>
      </c>
      <c r="G1225" s="2">
        <f t="shared" si="170"/>
        <v>3.3667327545900377E-2</v>
      </c>
      <c r="H1225" s="2">
        <f t="shared" si="166"/>
        <v>0.76538010274467627</v>
      </c>
      <c r="I1225" s="2">
        <f t="shared" si="167"/>
        <v>43.35497503085724</v>
      </c>
    </row>
    <row r="1226" spans="1:9" ht="13.5" x14ac:dyDescent="0.25">
      <c r="A1226" s="3">
        <f>TITRES_STAT!B1229</f>
        <v>43795</v>
      </c>
      <c r="B1226" s="6">
        <f>TITRES_STAT!D1229</f>
        <v>10.7874</v>
      </c>
      <c r="C1226" s="2">
        <f t="shared" si="171"/>
        <v>0.16719999999999935</v>
      </c>
      <c r="D1226" s="2">
        <f t="shared" si="172"/>
        <v>0.16719999999999935</v>
      </c>
      <c r="E1226" s="2">
        <f t="shared" si="173"/>
        <v>0</v>
      </c>
      <c r="F1226" s="2">
        <f t="shared" si="170"/>
        <v>3.5870566715061288E-2</v>
      </c>
      <c r="G1226" s="2">
        <f t="shared" si="170"/>
        <v>3.1262518435478927E-2</v>
      </c>
      <c r="H1226" s="2">
        <f t="shared" si="166"/>
        <v>1.1473984985916177</v>
      </c>
      <c r="I1226" s="2">
        <f t="shared" si="167"/>
        <v>53.432024812541542</v>
      </c>
    </row>
    <row r="1227" spans="1:9" ht="13.5" x14ac:dyDescent="0.25">
      <c r="A1227" s="3">
        <f>TITRES_STAT!B1230</f>
        <v>43796</v>
      </c>
      <c r="B1227" s="6">
        <f>TITRES_STAT!D1230</f>
        <v>10.8293</v>
      </c>
      <c r="C1227" s="2">
        <f t="shared" si="171"/>
        <v>4.1900000000000048E-2</v>
      </c>
      <c r="D1227" s="2">
        <f t="shared" si="172"/>
        <v>4.1900000000000048E-2</v>
      </c>
      <c r="E1227" s="2">
        <f t="shared" si="173"/>
        <v>0</v>
      </c>
      <c r="F1227" s="2">
        <f t="shared" si="170"/>
        <v>3.630124052112834E-2</v>
      </c>
      <c r="G1227" s="2">
        <f t="shared" si="170"/>
        <v>2.9029481404373288E-2</v>
      </c>
      <c r="H1227" s="2">
        <f t="shared" si="166"/>
        <v>1.2504956604446804</v>
      </c>
      <c r="I1227" s="2">
        <f t="shared" si="167"/>
        <v>55.565344222774108</v>
      </c>
    </row>
    <row r="1228" spans="1:9" ht="13.5" x14ac:dyDescent="0.25">
      <c r="A1228" s="3">
        <f>TITRES_STAT!B1231</f>
        <v>43797</v>
      </c>
      <c r="B1228" s="6">
        <f>TITRES_STAT!D1231</f>
        <v>10.703799999999999</v>
      </c>
      <c r="C1228" s="2">
        <f t="shared" si="171"/>
        <v>-0.12550000000000061</v>
      </c>
      <c r="D1228" s="2">
        <f t="shared" si="172"/>
        <v>0</v>
      </c>
      <c r="E1228" s="2">
        <f t="shared" si="173"/>
        <v>0.12550000000000061</v>
      </c>
      <c r="F1228" s="2">
        <f t="shared" si="170"/>
        <v>3.3708294769619174E-2</v>
      </c>
      <c r="G1228" s="2">
        <f t="shared" si="170"/>
        <v>3.5920232732632389E-2</v>
      </c>
      <c r="H1228" s="2">
        <f t="shared" si="166"/>
        <v>0.93842083431147316</v>
      </c>
      <c r="I1228" s="2">
        <f t="shared" si="167"/>
        <v>48.411615150886469</v>
      </c>
    </row>
    <row r="1229" spans="1:9" ht="13.5" x14ac:dyDescent="0.25">
      <c r="A1229" s="3">
        <f>TITRES_STAT!B1232</f>
        <v>43798</v>
      </c>
      <c r="B1229" s="6">
        <f>TITRES_STAT!D1232</f>
        <v>11.021599999999999</v>
      </c>
      <c r="C1229" s="2">
        <f t="shared" si="171"/>
        <v>0.31780000000000008</v>
      </c>
      <c r="D1229" s="2">
        <f t="shared" si="172"/>
        <v>0.31780000000000008</v>
      </c>
      <c r="E1229" s="2">
        <f t="shared" si="173"/>
        <v>0</v>
      </c>
      <c r="F1229" s="2">
        <f t="shared" ref="F1229:G1244" si="174">((F1228*13)+D1229)/14</f>
        <v>5.4000559428932102E-2</v>
      </c>
      <c r="G1229" s="2">
        <f t="shared" si="174"/>
        <v>3.3354501823158647E-2</v>
      </c>
      <c r="H1229" s="2">
        <f t="shared" si="166"/>
        <v>1.6189886365335702</v>
      </c>
      <c r="I1229" s="2">
        <f t="shared" si="167"/>
        <v>61.817321921504181</v>
      </c>
    </row>
    <row r="1230" spans="1:9" ht="13.5" x14ac:dyDescent="0.25">
      <c r="A1230" s="3">
        <f>TITRES_STAT!B1233</f>
        <v>43801</v>
      </c>
      <c r="B1230" s="6">
        <f>TITRES_STAT!D1233</f>
        <v>11.0383</v>
      </c>
      <c r="C1230" s="2">
        <f t="shared" si="171"/>
        <v>1.6700000000000159E-2</v>
      </c>
      <c r="D1230" s="2">
        <f t="shared" si="172"/>
        <v>1.6700000000000159E-2</v>
      </c>
      <c r="E1230" s="2">
        <f t="shared" si="173"/>
        <v>0</v>
      </c>
      <c r="F1230" s="2">
        <f t="shared" si="174"/>
        <v>5.1336233755436958E-2</v>
      </c>
      <c r="G1230" s="2">
        <f t="shared" si="174"/>
        <v>3.0972037407218742E-2</v>
      </c>
      <c r="H1230" s="2">
        <f t="shared" si="166"/>
        <v>1.6575026395735875</v>
      </c>
      <c r="I1230" s="2">
        <f t="shared" si="167"/>
        <v>62.370686481784411</v>
      </c>
    </row>
    <row r="1231" spans="1:9" ht="13.5" x14ac:dyDescent="0.25">
      <c r="A1231" s="3">
        <f>TITRES_STAT!B1234</f>
        <v>43802</v>
      </c>
      <c r="B1231" s="6">
        <f>TITRES_STAT!D1234</f>
        <v>10.8711</v>
      </c>
      <c r="C1231" s="2">
        <f t="shared" si="171"/>
        <v>-0.16719999999999935</v>
      </c>
      <c r="D1231" s="2">
        <f t="shared" si="172"/>
        <v>0</v>
      </c>
      <c r="E1231" s="2">
        <f t="shared" si="173"/>
        <v>0.16719999999999935</v>
      </c>
      <c r="F1231" s="2">
        <f t="shared" si="174"/>
        <v>4.7669359915762891E-2</v>
      </c>
      <c r="G1231" s="2">
        <f t="shared" si="174"/>
        <v>4.0702606163845925E-2</v>
      </c>
      <c r="H1231" s="2">
        <f t="shared" si="166"/>
        <v>1.17116235073186</v>
      </c>
      <c r="I1231" s="2">
        <f t="shared" si="167"/>
        <v>53.941721600739911</v>
      </c>
    </row>
    <row r="1232" spans="1:9" ht="13.5" x14ac:dyDescent="0.25">
      <c r="A1232" s="3">
        <f>TITRES_STAT!B1235</f>
        <v>43803</v>
      </c>
      <c r="B1232" s="6">
        <f>TITRES_STAT!D1235</f>
        <v>11.264099999999999</v>
      </c>
      <c r="C1232" s="2">
        <f t="shared" si="171"/>
        <v>0.39299999999999891</v>
      </c>
      <c r="D1232" s="2">
        <f t="shared" si="172"/>
        <v>0.39299999999999891</v>
      </c>
      <c r="E1232" s="2">
        <f t="shared" si="173"/>
        <v>0</v>
      </c>
      <c r="F1232" s="2">
        <f t="shared" si="174"/>
        <v>7.2335834207494037E-2</v>
      </c>
      <c r="G1232" s="2">
        <f t="shared" si="174"/>
        <v>3.7795277152142648E-2</v>
      </c>
      <c r="H1232" s="2">
        <f t="shared" si="166"/>
        <v>1.9138855343303987</v>
      </c>
      <c r="I1232" s="2">
        <f t="shared" si="167"/>
        <v>65.681562016821061</v>
      </c>
    </row>
    <row r="1233" spans="1:9" ht="13.5" x14ac:dyDescent="0.25">
      <c r="A1233" s="3">
        <f>TITRES_STAT!B1236</f>
        <v>43804</v>
      </c>
      <c r="B1233" s="6">
        <f>TITRES_STAT!D1236</f>
        <v>10.954700000000001</v>
      </c>
      <c r="C1233" s="2">
        <f t="shared" si="171"/>
        <v>-0.30939999999999834</v>
      </c>
      <c r="D1233" s="2">
        <f t="shared" si="172"/>
        <v>0</v>
      </c>
      <c r="E1233" s="2">
        <f t="shared" si="173"/>
        <v>0.30939999999999834</v>
      </c>
      <c r="F1233" s="2">
        <f t="shared" si="174"/>
        <v>6.7168988906958743E-2</v>
      </c>
      <c r="G1233" s="2">
        <f t="shared" si="174"/>
        <v>5.7195614498418049E-2</v>
      </c>
      <c r="H1233" s="2">
        <f t="shared" ref="H1233:H1296" si="175">F1233/G1233</f>
        <v>1.1743730615712948</v>
      </c>
      <c r="I1233" s="2">
        <f t="shared" ref="I1233:I1296" si="176">IF(G1233=0,100,100-(100/(1+H1233)))</f>
        <v>54.009731923492588</v>
      </c>
    </row>
    <row r="1234" spans="1:9" ht="13.5" x14ac:dyDescent="0.25">
      <c r="A1234" s="3">
        <f>TITRES_STAT!B1237</f>
        <v>43805</v>
      </c>
      <c r="B1234" s="6">
        <f>TITRES_STAT!D1237</f>
        <v>11.1972</v>
      </c>
      <c r="C1234" s="2">
        <f t="shared" si="171"/>
        <v>0.24249999999999972</v>
      </c>
      <c r="D1234" s="2">
        <f t="shared" si="172"/>
        <v>0.24249999999999972</v>
      </c>
      <c r="E1234" s="2">
        <f t="shared" si="173"/>
        <v>0</v>
      </c>
      <c r="F1234" s="2">
        <f t="shared" si="174"/>
        <v>7.9692632556461668E-2</v>
      </c>
      <c r="G1234" s="2">
        <f t="shared" si="174"/>
        <v>5.311021346281676E-2</v>
      </c>
      <c r="H1234" s="2">
        <f t="shared" si="175"/>
        <v>1.5005142581898234</v>
      </c>
      <c r="I1234" s="2">
        <f t="shared" si="176"/>
        <v>60.008226438831755</v>
      </c>
    </row>
    <row r="1235" spans="1:9" ht="13.5" x14ac:dyDescent="0.25">
      <c r="A1235" s="3">
        <f>TITRES_STAT!B1238</f>
        <v>43808</v>
      </c>
      <c r="B1235" s="6">
        <f>TITRES_STAT!D1238</f>
        <v>11.1972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7.4000301659571541E-2</v>
      </c>
      <c r="G1235" s="2">
        <f t="shared" si="174"/>
        <v>4.9316626786901283E-2</v>
      </c>
      <c r="H1235" s="2">
        <f t="shared" si="175"/>
        <v>1.5005142581898232</v>
      </c>
      <c r="I1235" s="2">
        <f t="shared" si="176"/>
        <v>60.008226438831755</v>
      </c>
    </row>
    <row r="1236" spans="1:9" ht="13.5" x14ac:dyDescent="0.25">
      <c r="A1236" s="3">
        <f>TITRES_STAT!B1239</f>
        <v>43809</v>
      </c>
      <c r="B1236" s="6">
        <f>TITRES_STAT!D1239</f>
        <v>11.1972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6.8714565826744997E-2</v>
      </c>
      <c r="G1236" s="2">
        <f t="shared" si="174"/>
        <v>4.57940105878369E-2</v>
      </c>
      <c r="H1236" s="2">
        <f t="shared" si="175"/>
        <v>1.5005142581898232</v>
      </c>
      <c r="I1236" s="2">
        <f t="shared" si="176"/>
        <v>60.008226438831755</v>
      </c>
    </row>
    <row r="1237" spans="1:9" ht="13.5" x14ac:dyDescent="0.25">
      <c r="A1237" s="3">
        <f>TITRES_STAT!B1240</f>
        <v>43810</v>
      </c>
      <c r="B1237" s="6">
        <f>TITRES_STAT!D1240</f>
        <v>10.921200000000001</v>
      </c>
      <c r="C1237" s="2">
        <f t="shared" si="171"/>
        <v>-0.2759999999999998</v>
      </c>
      <c r="D1237" s="2">
        <f t="shared" si="172"/>
        <v>0</v>
      </c>
      <c r="E1237" s="2">
        <f t="shared" si="173"/>
        <v>0.2759999999999998</v>
      </c>
      <c r="F1237" s="2">
        <f t="shared" si="174"/>
        <v>6.3806382553406066E-2</v>
      </c>
      <c r="G1237" s="2">
        <f t="shared" si="174"/>
        <v>6.2237295545848538E-2</v>
      </c>
      <c r="H1237" s="2">
        <f t="shared" si="175"/>
        <v>1.0252113623157295</v>
      </c>
      <c r="I1237" s="2">
        <f t="shared" si="176"/>
        <v>50.622437805378041</v>
      </c>
    </row>
    <row r="1238" spans="1:9" ht="13.5" x14ac:dyDescent="0.25">
      <c r="A1238" s="3">
        <f>TITRES_STAT!B1241</f>
        <v>43811</v>
      </c>
      <c r="B1238" s="6">
        <f>TITRES_STAT!D1241</f>
        <v>11.1136</v>
      </c>
      <c r="C1238" s="2">
        <f t="shared" si="171"/>
        <v>0.19239999999999924</v>
      </c>
      <c r="D1238" s="2">
        <f t="shared" si="172"/>
        <v>0.19239999999999924</v>
      </c>
      <c r="E1238" s="2">
        <f t="shared" si="173"/>
        <v>0</v>
      </c>
      <c r="F1238" s="2">
        <f t="shared" si="174"/>
        <v>7.2991640942448449E-2</v>
      </c>
      <c r="G1238" s="2">
        <f t="shared" si="174"/>
        <v>5.7791774435430786E-2</v>
      </c>
      <c r="H1238" s="2">
        <f t="shared" si="175"/>
        <v>1.2630108982723842</v>
      </c>
      <c r="I1238" s="2">
        <f t="shared" si="176"/>
        <v>55.811083333119839</v>
      </c>
    </row>
    <row r="1239" spans="1:9" ht="13.5" x14ac:dyDescent="0.25">
      <c r="A1239" s="3">
        <f>TITRES_STAT!B1242</f>
        <v>43812</v>
      </c>
      <c r="B1239" s="6">
        <f>TITRES_STAT!D1242</f>
        <v>10.7958</v>
      </c>
      <c r="C1239" s="2">
        <f t="shared" si="171"/>
        <v>-0.31780000000000008</v>
      </c>
      <c r="D1239" s="2">
        <f t="shared" si="172"/>
        <v>0</v>
      </c>
      <c r="E1239" s="2">
        <f t="shared" si="173"/>
        <v>0.31780000000000008</v>
      </c>
      <c r="F1239" s="2">
        <f t="shared" si="174"/>
        <v>6.7777952303702135E-2</v>
      </c>
      <c r="G1239" s="2">
        <f t="shared" si="174"/>
        <v>7.6363790547185742E-2</v>
      </c>
      <c r="H1239" s="2">
        <f t="shared" si="175"/>
        <v>0.88756663096525634</v>
      </c>
      <c r="I1239" s="2">
        <f t="shared" si="176"/>
        <v>47.021737744504208</v>
      </c>
    </row>
    <row r="1240" spans="1:9" ht="13.5" x14ac:dyDescent="0.25">
      <c r="A1240" s="3">
        <f>TITRES_STAT!B1243</f>
        <v>43815</v>
      </c>
      <c r="B1240" s="6">
        <f>TITRES_STAT!D1243</f>
        <v>11.03</v>
      </c>
      <c r="C1240" s="2">
        <f t="shared" si="171"/>
        <v>0.23419999999999952</v>
      </c>
      <c r="D1240" s="2">
        <f t="shared" si="172"/>
        <v>0.23419999999999952</v>
      </c>
      <c r="E1240" s="2">
        <f t="shared" si="173"/>
        <v>0</v>
      </c>
      <c r="F1240" s="2">
        <f t="shared" si="174"/>
        <v>7.9665241424866223E-2</v>
      </c>
      <c r="G1240" s="2">
        <f t="shared" si="174"/>
        <v>7.0909234079529621E-2</v>
      </c>
      <c r="H1240" s="2">
        <f t="shared" si="175"/>
        <v>1.1234819055514849</v>
      </c>
      <c r="I1240" s="2">
        <f t="shared" si="176"/>
        <v>52.907533735716378</v>
      </c>
    </row>
    <row r="1241" spans="1:9" ht="13.5" x14ac:dyDescent="0.25">
      <c r="A1241" s="3">
        <f>TITRES_STAT!B1244</f>
        <v>43816</v>
      </c>
      <c r="B1241" s="6">
        <f>TITRES_STAT!D1244</f>
        <v>11.0383</v>
      </c>
      <c r="C1241" s="2">
        <f t="shared" si="171"/>
        <v>8.3000000000001961E-3</v>
      </c>
      <c r="D1241" s="2">
        <f t="shared" si="172"/>
        <v>8.3000000000001961E-3</v>
      </c>
      <c r="E1241" s="2">
        <f t="shared" si="173"/>
        <v>0</v>
      </c>
      <c r="F1241" s="2">
        <f t="shared" si="174"/>
        <v>7.4567724180232942E-2</v>
      </c>
      <c r="G1241" s="2">
        <f t="shared" si="174"/>
        <v>6.5844288788134656E-2</v>
      </c>
      <c r="H1241" s="2">
        <f t="shared" si="175"/>
        <v>1.1324858321450999</v>
      </c>
      <c r="I1241" s="2">
        <f t="shared" si="176"/>
        <v>53.106370746947249</v>
      </c>
    </row>
    <row r="1242" spans="1:9" ht="13.5" x14ac:dyDescent="0.25">
      <c r="A1242" s="3">
        <f>TITRES_STAT!B1245</f>
        <v>43817</v>
      </c>
      <c r="B1242" s="6">
        <f>TITRES_STAT!D1245</f>
        <v>11.03</v>
      </c>
      <c r="C1242" s="2">
        <f t="shared" si="171"/>
        <v>-8.3000000000001961E-3</v>
      </c>
      <c r="D1242" s="2">
        <f t="shared" si="172"/>
        <v>0</v>
      </c>
      <c r="E1242" s="2">
        <f t="shared" si="173"/>
        <v>8.3000000000001961E-3</v>
      </c>
      <c r="F1242" s="2">
        <f t="shared" si="174"/>
        <v>6.924145816735916E-2</v>
      </c>
      <c r="G1242" s="2">
        <f t="shared" si="174"/>
        <v>6.1733982446125053E-2</v>
      </c>
      <c r="H1242" s="2">
        <f t="shared" si="175"/>
        <v>1.1216100990695983</v>
      </c>
      <c r="I1242" s="2">
        <f t="shared" si="176"/>
        <v>52.865986052831495</v>
      </c>
    </row>
    <row r="1243" spans="1:9" ht="13.5" x14ac:dyDescent="0.25">
      <c r="A1243" s="3">
        <f>TITRES_STAT!B1246</f>
        <v>43818</v>
      </c>
      <c r="B1243" s="6">
        <f>TITRES_STAT!D1246</f>
        <v>11.03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6.4295639726833512E-2</v>
      </c>
      <c r="G1243" s="2">
        <f t="shared" si="174"/>
        <v>5.7324412271401837E-2</v>
      </c>
      <c r="H1243" s="2">
        <f t="shared" si="175"/>
        <v>1.1216100990695983</v>
      </c>
      <c r="I1243" s="2">
        <f t="shared" si="176"/>
        <v>52.865986052831495</v>
      </c>
    </row>
    <row r="1244" spans="1:9" ht="13.5" x14ac:dyDescent="0.25">
      <c r="A1244" s="3">
        <f>TITRES_STAT!B1247</f>
        <v>43819</v>
      </c>
      <c r="B1244" s="6">
        <f>TITRES_STAT!D1247</f>
        <v>11.013199999999999</v>
      </c>
      <c r="C1244" s="2">
        <f t="shared" si="171"/>
        <v>-1.6799999999999926E-2</v>
      </c>
      <c r="D1244" s="2">
        <f t="shared" si="172"/>
        <v>0</v>
      </c>
      <c r="E1244" s="2">
        <f t="shared" si="173"/>
        <v>1.6799999999999926E-2</v>
      </c>
      <c r="F1244" s="2">
        <f t="shared" si="174"/>
        <v>5.9703094032059693E-2</v>
      </c>
      <c r="G1244" s="2">
        <f t="shared" si="174"/>
        <v>5.4429811394873129E-2</v>
      </c>
      <c r="H1244" s="2">
        <f t="shared" si="175"/>
        <v>1.0968822507748626</v>
      </c>
      <c r="I1244" s="2">
        <f t="shared" si="176"/>
        <v>52.31015000339341</v>
      </c>
    </row>
    <row r="1245" spans="1:9" ht="13.5" x14ac:dyDescent="0.25">
      <c r="A1245" s="3">
        <f>TITRES_STAT!B1248</f>
        <v>43822</v>
      </c>
      <c r="B1245" s="6">
        <f>TITRES_STAT!D1248</f>
        <v>10.996499999999999</v>
      </c>
      <c r="C1245" s="2">
        <f t="shared" si="171"/>
        <v>-1.6700000000000159E-2</v>
      </c>
      <c r="D1245" s="2">
        <f t="shared" si="172"/>
        <v>0</v>
      </c>
      <c r="E1245" s="2">
        <f t="shared" si="173"/>
        <v>1.6700000000000159E-2</v>
      </c>
      <c r="F1245" s="2">
        <f t="shared" ref="F1245:G1260" si="177">((F1244*13)+D1245)/14</f>
        <v>5.5438587315484004E-2</v>
      </c>
      <c r="G1245" s="2">
        <f t="shared" si="177"/>
        <v>5.1734824866667917E-2</v>
      </c>
      <c r="H1245" s="2">
        <f t="shared" si="175"/>
        <v>1.0715912822428897</v>
      </c>
      <c r="I1245" s="2">
        <f t="shared" si="176"/>
        <v>51.72792970448733</v>
      </c>
    </row>
    <row r="1246" spans="1:9" ht="13.5" x14ac:dyDescent="0.25">
      <c r="A1246" s="3">
        <f>TITRES_STAT!B1249</f>
        <v>43823</v>
      </c>
      <c r="B1246" s="6">
        <f>TITRES_STAT!D1249</f>
        <v>11.004899999999999</v>
      </c>
      <c r="C1246" s="2">
        <f t="shared" si="171"/>
        <v>8.3999999999999631E-3</v>
      </c>
      <c r="D1246" s="2">
        <f t="shared" si="172"/>
        <v>8.3999999999999631E-3</v>
      </c>
      <c r="E1246" s="2">
        <f t="shared" si="173"/>
        <v>0</v>
      </c>
      <c r="F1246" s="2">
        <f t="shared" si="177"/>
        <v>5.2078688221520855E-2</v>
      </c>
      <c r="G1246" s="2">
        <f t="shared" si="177"/>
        <v>4.8039480233334493E-2</v>
      </c>
      <c r="H1246" s="2">
        <f t="shared" si="175"/>
        <v>1.0840810093816038</v>
      </c>
      <c r="I1246" s="2">
        <f t="shared" si="176"/>
        <v>52.017220276061934</v>
      </c>
    </row>
    <row r="1247" spans="1:9" ht="13.5" x14ac:dyDescent="0.25">
      <c r="A1247" s="3">
        <f>TITRES_STAT!B1250</f>
        <v>43824</v>
      </c>
      <c r="B1247" s="6">
        <f>TITRES_STAT!D1250</f>
        <v>10.996499999999999</v>
      </c>
      <c r="C1247" s="2">
        <f t="shared" si="171"/>
        <v>-8.3999999999999631E-3</v>
      </c>
      <c r="D1247" s="2">
        <f t="shared" si="172"/>
        <v>0</v>
      </c>
      <c r="E1247" s="2">
        <f t="shared" si="173"/>
        <v>8.3999999999999631E-3</v>
      </c>
      <c r="F1247" s="2">
        <f t="shared" si="177"/>
        <v>4.8358781919983655E-2</v>
      </c>
      <c r="G1247" s="2">
        <f t="shared" si="177"/>
        <v>4.5208088788096311E-2</v>
      </c>
      <c r="H1247" s="2">
        <f t="shared" si="175"/>
        <v>1.0696931282951503</v>
      </c>
      <c r="I1247" s="2">
        <f t="shared" si="176"/>
        <v>51.683658493676262</v>
      </c>
    </row>
    <row r="1248" spans="1:9" ht="13.5" x14ac:dyDescent="0.25">
      <c r="A1248" s="3">
        <f>TITRES_STAT!B1251</f>
        <v>43825</v>
      </c>
      <c r="B1248" s="6">
        <f>TITRES_STAT!D1251</f>
        <v>10.954700000000001</v>
      </c>
      <c r="C1248" s="2">
        <f t="shared" si="171"/>
        <v>-4.1799999999998505E-2</v>
      </c>
      <c r="D1248" s="2">
        <f t="shared" si="172"/>
        <v>0</v>
      </c>
      <c r="E1248" s="2">
        <f t="shared" si="173"/>
        <v>4.1799999999998505E-2</v>
      </c>
      <c r="F1248" s="2">
        <f t="shared" si="177"/>
        <v>4.4904583211413392E-2</v>
      </c>
      <c r="G1248" s="2">
        <f t="shared" si="177"/>
        <v>4.4964653874660754E-2</v>
      </c>
      <c r="H1248" s="2">
        <f t="shared" si="175"/>
        <v>0.99866404702202738</v>
      </c>
      <c r="I1248" s="2">
        <f t="shared" si="176"/>
        <v>49.966578851008926</v>
      </c>
    </row>
    <row r="1249" spans="1:9" ht="13.5" x14ac:dyDescent="0.25">
      <c r="A1249" s="3">
        <f>TITRES_STAT!B1252</f>
        <v>43826</v>
      </c>
      <c r="B1249" s="6">
        <f>TITRES_STAT!D1252</f>
        <v>10.946300000000001</v>
      </c>
      <c r="C1249" s="2">
        <f t="shared" si="171"/>
        <v>-8.3999999999999631E-3</v>
      </c>
      <c r="D1249" s="2">
        <f t="shared" si="172"/>
        <v>0</v>
      </c>
      <c r="E1249" s="2">
        <f t="shared" si="173"/>
        <v>8.3999999999999631E-3</v>
      </c>
      <c r="F1249" s="2">
        <f t="shared" si="177"/>
        <v>4.1697112982026718E-2</v>
      </c>
      <c r="G1249" s="2">
        <f t="shared" si="177"/>
        <v>4.2352892883613553E-2</v>
      </c>
      <c r="H1249" s="2">
        <f t="shared" si="175"/>
        <v>0.98451629022393039</v>
      </c>
      <c r="I1249" s="2">
        <f t="shared" si="176"/>
        <v>49.609887057809878</v>
      </c>
    </row>
    <row r="1250" spans="1:9" ht="13.5" x14ac:dyDescent="0.25">
      <c r="A1250" s="3">
        <f>TITRES_STAT!B1253</f>
        <v>43829</v>
      </c>
      <c r="B1250" s="6">
        <f>TITRES_STAT!D1253</f>
        <v>10.979799999999999</v>
      </c>
      <c r="C1250" s="2">
        <f t="shared" si="171"/>
        <v>3.3499999999998309E-2</v>
      </c>
      <c r="D1250" s="2">
        <f t="shared" si="172"/>
        <v>3.3499999999998309E-2</v>
      </c>
      <c r="E1250" s="2">
        <f t="shared" si="173"/>
        <v>0</v>
      </c>
      <c r="F1250" s="2">
        <f t="shared" si="177"/>
        <v>4.111160491188183E-2</v>
      </c>
      <c r="G1250" s="2">
        <f t="shared" si="177"/>
        <v>3.9327686249069731E-2</v>
      </c>
      <c r="H1250" s="2">
        <f t="shared" si="175"/>
        <v>1.045360376695293</v>
      </c>
      <c r="I1250" s="2">
        <f t="shared" si="176"/>
        <v>51.108860257882341</v>
      </c>
    </row>
    <row r="1251" spans="1:9" ht="13.5" x14ac:dyDescent="0.25">
      <c r="A1251" s="3">
        <f>TITRES_STAT!B1254</f>
        <v>43830</v>
      </c>
      <c r="B1251" s="6">
        <f>TITRES_STAT!D1254</f>
        <v>10.954700000000001</v>
      </c>
      <c r="C1251" s="2">
        <f t="shared" si="171"/>
        <v>-2.5099999999998346E-2</v>
      </c>
      <c r="D1251" s="2">
        <f t="shared" si="172"/>
        <v>0</v>
      </c>
      <c r="E1251" s="2">
        <f t="shared" si="173"/>
        <v>2.5099999999998346E-2</v>
      </c>
      <c r="F1251" s="2">
        <f t="shared" si="177"/>
        <v>3.8175061703890276E-2</v>
      </c>
      <c r="G1251" s="2">
        <f t="shared" si="177"/>
        <v>3.8311422945564631E-2</v>
      </c>
      <c r="H1251" s="2">
        <f t="shared" si="175"/>
        <v>0.99644071581814886</v>
      </c>
      <c r="I1251" s="2">
        <f t="shared" si="176"/>
        <v>49.910859256835174</v>
      </c>
    </row>
    <row r="1252" spans="1:9" ht="13.5" x14ac:dyDescent="0.25">
      <c r="A1252" s="3">
        <f>TITRES_STAT!B1255</f>
        <v>43832</v>
      </c>
      <c r="B1252" s="6">
        <f>TITRES_STAT!D1255</f>
        <v>10.8711</v>
      </c>
      <c r="C1252" s="2">
        <f t="shared" si="171"/>
        <v>-8.3600000000000563E-2</v>
      </c>
      <c r="D1252" s="2">
        <f t="shared" si="172"/>
        <v>0</v>
      </c>
      <c r="E1252" s="2">
        <f t="shared" si="173"/>
        <v>8.3600000000000563E-2</v>
      </c>
      <c r="F1252" s="2">
        <f t="shared" si="177"/>
        <v>3.5448271582183825E-2</v>
      </c>
      <c r="G1252" s="2">
        <f t="shared" si="177"/>
        <v>4.1546321306595767E-2</v>
      </c>
      <c r="H1252" s="2">
        <f t="shared" si="175"/>
        <v>0.85322287190216684</v>
      </c>
      <c r="I1252" s="2">
        <f t="shared" si="176"/>
        <v>46.039949368119451</v>
      </c>
    </row>
    <row r="1253" spans="1:9" ht="13.5" x14ac:dyDescent="0.25">
      <c r="A1253" s="3">
        <f>TITRES_STAT!B1256</f>
        <v>43833</v>
      </c>
      <c r="B1253" s="6">
        <f>TITRES_STAT!D1256</f>
        <v>10.8543</v>
      </c>
      <c r="C1253" s="2">
        <f t="shared" si="171"/>
        <v>-1.6799999999999926E-2</v>
      </c>
      <c r="D1253" s="2">
        <f t="shared" si="172"/>
        <v>0</v>
      </c>
      <c r="E1253" s="2">
        <f t="shared" si="173"/>
        <v>1.6799999999999926E-2</v>
      </c>
      <c r="F1253" s="2">
        <f t="shared" si="177"/>
        <v>3.291625218345641E-2</v>
      </c>
      <c r="G1253" s="2">
        <f t="shared" si="177"/>
        <v>3.9778726927553201E-2</v>
      </c>
      <c r="H1253" s="2">
        <f t="shared" si="175"/>
        <v>0.82748380166627655</v>
      </c>
      <c r="I1253" s="2">
        <f t="shared" si="176"/>
        <v>45.279952736751333</v>
      </c>
    </row>
    <row r="1254" spans="1:9" ht="13.5" x14ac:dyDescent="0.25">
      <c r="A1254" s="3">
        <f>TITRES_STAT!B1257</f>
        <v>43836</v>
      </c>
      <c r="B1254" s="6">
        <f>TITRES_STAT!D1257</f>
        <v>10.703799999999999</v>
      </c>
      <c r="C1254" s="2">
        <f t="shared" si="171"/>
        <v>-0.15050000000000097</v>
      </c>
      <c r="D1254" s="2">
        <f t="shared" si="172"/>
        <v>0</v>
      </c>
      <c r="E1254" s="2">
        <f t="shared" si="173"/>
        <v>0.15050000000000097</v>
      </c>
      <c r="F1254" s="2">
        <f t="shared" si="177"/>
        <v>3.0565091313209523E-2</v>
      </c>
      <c r="G1254" s="2">
        <f t="shared" si="177"/>
        <v>4.7687389289870895E-2</v>
      </c>
      <c r="H1254" s="2">
        <f t="shared" si="175"/>
        <v>0.6409470463442154</v>
      </c>
      <c r="I1254" s="2">
        <f t="shared" si="176"/>
        <v>39.059581341893356</v>
      </c>
    </row>
    <row r="1255" spans="1:9" ht="13.5" x14ac:dyDescent="0.25">
      <c r="A1255" s="3">
        <f>TITRES_STAT!B1258</f>
        <v>43837</v>
      </c>
      <c r="B1255" s="6">
        <f>TITRES_STAT!D1258</f>
        <v>10.703799999999999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2.8381870505123131E-2</v>
      </c>
      <c r="G1255" s="2">
        <f t="shared" si="177"/>
        <v>4.4281147197737257E-2</v>
      </c>
      <c r="H1255" s="2">
        <f t="shared" si="175"/>
        <v>0.64094704634421551</v>
      </c>
      <c r="I1255" s="2">
        <f t="shared" si="176"/>
        <v>39.05958134189337</v>
      </c>
    </row>
    <row r="1256" spans="1:9" ht="13.5" x14ac:dyDescent="0.25">
      <c r="A1256" s="3">
        <f>TITRES_STAT!B1259</f>
        <v>43838</v>
      </c>
      <c r="B1256" s="6">
        <f>TITRES_STAT!D1259</f>
        <v>10.6286</v>
      </c>
      <c r="C1256" s="2">
        <f t="shared" si="171"/>
        <v>-7.5199999999998823E-2</v>
      </c>
      <c r="D1256" s="2">
        <f t="shared" si="172"/>
        <v>0</v>
      </c>
      <c r="E1256" s="2">
        <f t="shared" si="173"/>
        <v>7.5199999999998823E-2</v>
      </c>
      <c r="F1256" s="2">
        <f t="shared" si="177"/>
        <v>2.6354594040471479E-2</v>
      </c>
      <c r="G1256" s="2">
        <f t="shared" si="177"/>
        <v>4.6489636683613077E-2</v>
      </c>
      <c r="H1256" s="2">
        <f t="shared" si="175"/>
        <v>0.56689180472260159</v>
      </c>
      <c r="I1256" s="2">
        <f t="shared" si="176"/>
        <v>36.179384116630985</v>
      </c>
    </row>
    <row r="1257" spans="1:9" ht="13.5" x14ac:dyDescent="0.25">
      <c r="A1257" s="3">
        <f>TITRES_STAT!B1260</f>
        <v>43839</v>
      </c>
      <c r="B1257" s="6">
        <f>TITRES_STAT!D1260</f>
        <v>10.5449</v>
      </c>
      <c r="C1257" s="2">
        <f t="shared" si="171"/>
        <v>-8.370000000000033E-2</v>
      </c>
      <c r="D1257" s="2">
        <f t="shared" si="172"/>
        <v>0</v>
      </c>
      <c r="E1257" s="2">
        <f t="shared" si="173"/>
        <v>8.370000000000033E-2</v>
      </c>
      <c r="F1257" s="2">
        <f t="shared" si="177"/>
        <v>2.4472123037580656E-2</v>
      </c>
      <c r="G1257" s="2">
        <f t="shared" si="177"/>
        <v>4.9147519777640737E-2</v>
      </c>
      <c r="H1257" s="2">
        <f t="shared" si="175"/>
        <v>0.49793200446941066</v>
      </c>
      <c r="I1257" s="2">
        <f t="shared" si="176"/>
        <v>33.241295531687726</v>
      </c>
    </row>
    <row r="1258" spans="1:9" ht="13.5" x14ac:dyDescent="0.25">
      <c r="A1258" s="3">
        <f>TITRES_STAT!B1261</f>
        <v>43840</v>
      </c>
      <c r="B1258" s="6">
        <f>TITRES_STAT!D1261</f>
        <v>10.5366</v>
      </c>
      <c r="C1258" s="2">
        <f t="shared" si="171"/>
        <v>-8.3000000000001961E-3</v>
      </c>
      <c r="D1258" s="2">
        <f t="shared" si="172"/>
        <v>0</v>
      </c>
      <c r="E1258" s="2">
        <f t="shared" si="173"/>
        <v>8.3000000000001961E-3</v>
      </c>
      <c r="F1258" s="2">
        <f t="shared" si="177"/>
        <v>2.2724114249182036E-2</v>
      </c>
      <c r="G1258" s="2">
        <f t="shared" si="177"/>
        <v>4.6229839793523561E-2</v>
      </c>
      <c r="H1258" s="2">
        <f t="shared" si="175"/>
        <v>0.49154646329459067</v>
      </c>
      <c r="I1258" s="2">
        <f t="shared" si="176"/>
        <v>32.955491189248121</v>
      </c>
    </row>
    <row r="1259" spans="1:9" ht="13.5" x14ac:dyDescent="0.25">
      <c r="A1259" s="3">
        <f>TITRES_STAT!B1262</f>
        <v>43843</v>
      </c>
      <c r="B1259" s="6">
        <f>TITRES_STAT!D1262</f>
        <v>10.452999999999999</v>
      </c>
      <c r="C1259" s="2">
        <f t="shared" si="171"/>
        <v>-8.3600000000000563E-2</v>
      </c>
      <c r="D1259" s="2">
        <f t="shared" si="172"/>
        <v>0</v>
      </c>
      <c r="E1259" s="2">
        <f t="shared" si="173"/>
        <v>8.3600000000000563E-2</v>
      </c>
      <c r="F1259" s="2">
        <f t="shared" si="177"/>
        <v>2.1100963231383319E-2</v>
      </c>
      <c r="G1259" s="2">
        <f t="shared" si="177"/>
        <v>4.889913695112906E-2</v>
      </c>
      <c r="H1259" s="2">
        <f t="shared" si="175"/>
        <v>0.4315201565310266</v>
      </c>
      <c r="I1259" s="2">
        <f t="shared" si="176"/>
        <v>30.144190045966283</v>
      </c>
    </row>
    <row r="1260" spans="1:9" ht="13.5" x14ac:dyDescent="0.25">
      <c r="A1260" s="3">
        <f>TITRES_STAT!B1263</f>
        <v>43845</v>
      </c>
      <c r="B1260" s="6">
        <f>TITRES_STAT!D1263</f>
        <v>10.452999999999999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1.9593751571998799E-2</v>
      </c>
      <c r="G1260" s="2">
        <f t="shared" si="177"/>
        <v>4.5406341454619845E-2</v>
      </c>
      <c r="H1260" s="2">
        <f t="shared" si="175"/>
        <v>0.4315201565310266</v>
      </c>
      <c r="I1260" s="2">
        <f t="shared" si="176"/>
        <v>30.144190045966283</v>
      </c>
    </row>
    <row r="1261" spans="1:9" ht="13.5" x14ac:dyDescent="0.25">
      <c r="A1261" s="3">
        <f>TITRES_STAT!B1264</f>
        <v>43846</v>
      </c>
      <c r="B1261" s="6">
        <f>TITRES_STAT!D1264</f>
        <v>10.369300000000001</v>
      </c>
      <c r="C1261" s="2">
        <f t="shared" si="171"/>
        <v>-8.3699999999998553E-2</v>
      </c>
      <c r="D1261" s="2">
        <f t="shared" si="172"/>
        <v>0</v>
      </c>
      <c r="E1261" s="2">
        <f t="shared" si="173"/>
        <v>8.3699999999998553E-2</v>
      </c>
      <c r="F1261" s="2">
        <f t="shared" ref="F1261:G1276" si="178">((F1260*13)+D1261)/14</f>
        <v>1.8194197888284601E-2</v>
      </c>
      <c r="G1261" s="2">
        <f t="shared" si="178"/>
        <v>4.8141602779289749E-2</v>
      </c>
      <c r="H1261" s="2">
        <f t="shared" si="175"/>
        <v>0.37793087138577042</v>
      </c>
      <c r="I1261" s="2">
        <f t="shared" si="176"/>
        <v>27.427418837469645</v>
      </c>
    </row>
    <row r="1262" spans="1:9" ht="13.5" x14ac:dyDescent="0.25">
      <c r="A1262" s="3">
        <f>TITRES_STAT!B1265</f>
        <v>43847</v>
      </c>
      <c r="B1262" s="6">
        <f>TITRES_STAT!D1265</f>
        <v>10.427899999999999</v>
      </c>
      <c r="C1262" s="2">
        <f t="shared" si="171"/>
        <v>5.8599999999998431E-2</v>
      </c>
      <c r="D1262" s="2">
        <f t="shared" si="172"/>
        <v>5.8599999999998431E-2</v>
      </c>
      <c r="E1262" s="2">
        <f t="shared" si="173"/>
        <v>0</v>
      </c>
      <c r="F1262" s="2">
        <f t="shared" si="178"/>
        <v>2.1080326610549874E-2</v>
      </c>
      <c r="G1262" s="2">
        <f t="shared" si="178"/>
        <v>4.4702916866483346E-2</v>
      </c>
      <c r="H1262" s="2">
        <f t="shared" si="175"/>
        <v>0.4715649019841735</v>
      </c>
      <c r="I1262" s="2">
        <f t="shared" si="176"/>
        <v>32.045131094683114</v>
      </c>
    </row>
    <row r="1263" spans="1:9" ht="13.5" x14ac:dyDescent="0.25">
      <c r="A1263" s="3">
        <f>TITRES_STAT!B1266</f>
        <v>43850</v>
      </c>
      <c r="B1263" s="6">
        <f>TITRES_STAT!D1266</f>
        <v>10.436199999999999</v>
      </c>
      <c r="C1263" s="2">
        <f t="shared" si="171"/>
        <v>8.3000000000001961E-3</v>
      </c>
      <c r="D1263" s="2">
        <f t="shared" si="172"/>
        <v>8.3000000000001961E-3</v>
      </c>
      <c r="E1263" s="2">
        <f t="shared" si="173"/>
        <v>0</v>
      </c>
      <c r="F1263" s="2">
        <f t="shared" si="178"/>
        <v>2.0167446138367757E-2</v>
      </c>
      <c r="G1263" s="2">
        <f t="shared" si="178"/>
        <v>4.150985137602025E-2</v>
      </c>
      <c r="H1263" s="2">
        <f t="shared" si="175"/>
        <v>0.48584722589535101</v>
      </c>
      <c r="I1263" s="2">
        <f t="shared" si="176"/>
        <v>32.698329776305641</v>
      </c>
    </row>
    <row r="1264" spans="1:9" ht="13.5" x14ac:dyDescent="0.25">
      <c r="A1264" s="3">
        <f>TITRES_STAT!B1267</f>
        <v>43851</v>
      </c>
      <c r="B1264" s="6">
        <f>TITRES_STAT!D1267</f>
        <v>10.427899999999999</v>
      </c>
      <c r="C1264" s="2">
        <f t="shared" si="171"/>
        <v>-8.3000000000001961E-3</v>
      </c>
      <c r="D1264" s="2">
        <f t="shared" si="172"/>
        <v>0</v>
      </c>
      <c r="E1264" s="2">
        <f t="shared" si="173"/>
        <v>8.3000000000001961E-3</v>
      </c>
      <c r="F1264" s="2">
        <f t="shared" si="178"/>
        <v>1.8726914271341488E-2</v>
      </c>
      <c r="G1264" s="2">
        <f t="shared" si="178"/>
        <v>3.9137719134875959E-2</v>
      </c>
      <c r="H1264" s="2">
        <f t="shared" si="175"/>
        <v>0.47848762486145424</v>
      </c>
      <c r="I1264" s="2">
        <f t="shared" si="176"/>
        <v>32.363316189832318</v>
      </c>
    </row>
    <row r="1265" spans="1:9" ht="13.5" x14ac:dyDescent="0.25">
      <c r="A1265" s="3">
        <f>TITRES_STAT!B1268</f>
        <v>43852</v>
      </c>
      <c r="B1265" s="6">
        <f>TITRES_STAT!D1268</f>
        <v>10.411099999999999</v>
      </c>
      <c r="C1265" s="2">
        <f t="shared" si="171"/>
        <v>-1.6799999999999926E-2</v>
      </c>
      <c r="D1265" s="2">
        <f t="shared" si="172"/>
        <v>0</v>
      </c>
      <c r="E1265" s="2">
        <f t="shared" si="173"/>
        <v>1.6799999999999926E-2</v>
      </c>
      <c r="F1265" s="2">
        <f t="shared" si="178"/>
        <v>1.738927753767424E-2</v>
      </c>
      <c r="G1265" s="2">
        <f t="shared" si="178"/>
        <v>3.75421677680991E-2</v>
      </c>
      <c r="H1265" s="2">
        <f t="shared" si="175"/>
        <v>0.46319321902478205</v>
      </c>
      <c r="I1265" s="2">
        <f t="shared" si="176"/>
        <v>31.656326246064765</v>
      </c>
    </row>
    <row r="1266" spans="1:9" ht="13.5" x14ac:dyDescent="0.25">
      <c r="A1266" s="3">
        <f>TITRES_STAT!B1269</f>
        <v>43853</v>
      </c>
      <c r="B1266" s="6">
        <f>TITRES_STAT!D1269</f>
        <v>10.369300000000001</v>
      </c>
      <c r="C1266" s="2">
        <f t="shared" si="171"/>
        <v>-4.1799999999998505E-2</v>
      </c>
      <c r="D1266" s="2">
        <f t="shared" si="172"/>
        <v>0</v>
      </c>
      <c r="E1266" s="2">
        <f t="shared" si="173"/>
        <v>4.1799999999998505E-2</v>
      </c>
      <c r="F1266" s="2">
        <f t="shared" si="178"/>
        <v>1.6147186284983222E-2</v>
      </c>
      <c r="G1266" s="2">
        <f t="shared" si="178"/>
        <v>3.7846298641806206E-2</v>
      </c>
      <c r="H1266" s="2">
        <f t="shared" si="175"/>
        <v>0.42665166382073977</v>
      </c>
      <c r="I1266" s="2">
        <f t="shared" si="176"/>
        <v>29.905804944573276</v>
      </c>
    </row>
    <row r="1267" spans="1:9" ht="13.5" x14ac:dyDescent="0.25">
      <c r="A1267" s="3">
        <f>TITRES_STAT!B1270</f>
        <v>43854</v>
      </c>
      <c r="B1267" s="6">
        <f>TITRES_STAT!D1270</f>
        <v>10.678699999999999</v>
      </c>
      <c r="C1267" s="2">
        <f t="shared" si="171"/>
        <v>0.30939999999999834</v>
      </c>
      <c r="D1267" s="2">
        <f t="shared" si="172"/>
        <v>0.30939999999999834</v>
      </c>
      <c r="E1267" s="2">
        <f t="shared" si="173"/>
        <v>0</v>
      </c>
      <c r="F1267" s="2">
        <f t="shared" si="178"/>
        <v>3.7093815836055734E-2</v>
      </c>
      <c r="G1267" s="2">
        <f t="shared" si="178"/>
        <v>3.5142991595962909E-2</v>
      </c>
      <c r="H1267" s="2">
        <f t="shared" si="175"/>
        <v>1.0555110464846404</v>
      </c>
      <c r="I1267" s="2">
        <f t="shared" si="176"/>
        <v>51.350297936359325</v>
      </c>
    </row>
    <row r="1268" spans="1:9" ht="13.5" x14ac:dyDescent="0.25">
      <c r="A1268" s="3">
        <f>TITRES_STAT!B1271</f>
        <v>43857</v>
      </c>
      <c r="B1268" s="6">
        <f>TITRES_STAT!D1271</f>
        <v>10.8293</v>
      </c>
      <c r="C1268" s="2">
        <f t="shared" si="171"/>
        <v>0.15060000000000073</v>
      </c>
      <c r="D1268" s="2">
        <f t="shared" si="172"/>
        <v>0.15060000000000073</v>
      </c>
      <c r="E1268" s="2">
        <f t="shared" si="173"/>
        <v>0</v>
      </c>
      <c r="F1268" s="2">
        <f t="shared" si="178"/>
        <v>4.5201400419194661E-2</v>
      </c>
      <c r="G1268" s="2">
        <f t="shared" si="178"/>
        <v>3.2632777910536988E-2</v>
      </c>
      <c r="H1268" s="2">
        <f t="shared" si="175"/>
        <v>1.385153312510343</v>
      </c>
      <c r="I1268" s="2">
        <f t="shared" si="176"/>
        <v>58.073973913755964</v>
      </c>
    </row>
    <row r="1269" spans="1:9" ht="13.5" x14ac:dyDescent="0.25">
      <c r="A1269" s="3">
        <f>TITRES_STAT!B1272</f>
        <v>43858</v>
      </c>
      <c r="B1269" s="6">
        <f>TITRES_STAT!D1272</f>
        <v>10.8711</v>
      </c>
      <c r="C1269" s="2">
        <f t="shared" si="171"/>
        <v>4.1800000000000281E-2</v>
      </c>
      <c r="D1269" s="2">
        <f t="shared" si="172"/>
        <v>4.1800000000000281E-2</v>
      </c>
      <c r="E1269" s="2">
        <f t="shared" si="173"/>
        <v>0</v>
      </c>
      <c r="F1269" s="2">
        <f t="shared" si="178"/>
        <v>4.4958443246395065E-2</v>
      </c>
      <c r="G1269" s="2">
        <f t="shared" si="178"/>
        <v>3.0301865202641491E-2</v>
      </c>
      <c r="H1269" s="2">
        <f t="shared" si="175"/>
        <v>1.4836856723419098</v>
      </c>
      <c r="I1269" s="2">
        <f t="shared" si="176"/>
        <v>59.737256161844229</v>
      </c>
    </row>
    <row r="1270" spans="1:9" ht="13.5" x14ac:dyDescent="0.25">
      <c r="A1270" s="3">
        <f>TITRES_STAT!B1273</f>
        <v>43859</v>
      </c>
      <c r="B1270" s="6">
        <f>TITRES_STAT!D1273</f>
        <v>10.8627</v>
      </c>
      <c r="C1270" s="2">
        <f t="shared" si="171"/>
        <v>-8.3999999999999631E-3</v>
      </c>
      <c r="D1270" s="2">
        <f t="shared" si="172"/>
        <v>0</v>
      </c>
      <c r="E1270" s="2">
        <f t="shared" si="173"/>
        <v>8.3999999999999631E-3</v>
      </c>
      <c r="F1270" s="2">
        <f t="shared" si="178"/>
        <v>4.1747125871652566E-2</v>
      </c>
      <c r="G1270" s="2">
        <f t="shared" si="178"/>
        <v>2.8737446259595668E-2</v>
      </c>
      <c r="H1270" s="2">
        <f t="shared" si="175"/>
        <v>1.4527082711016071</v>
      </c>
      <c r="I1270" s="2">
        <f t="shared" si="176"/>
        <v>59.228742701191251</v>
      </c>
    </row>
    <row r="1271" spans="1:9" ht="13.5" x14ac:dyDescent="0.25">
      <c r="A1271" s="3">
        <f>TITRES_STAT!B1274</f>
        <v>43860</v>
      </c>
      <c r="B1271" s="6">
        <f>TITRES_STAT!D1274</f>
        <v>10.8711</v>
      </c>
      <c r="C1271" s="2">
        <f t="shared" si="171"/>
        <v>8.3999999999999631E-3</v>
      </c>
      <c r="D1271" s="2">
        <f t="shared" si="172"/>
        <v>8.3999999999999631E-3</v>
      </c>
      <c r="E1271" s="2">
        <f t="shared" si="173"/>
        <v>0</v>
      </c>
      <c r="F1271" s="2">
        <f t="shared" si="178"/>
        <v>3.9365188309391667E-2</v>
      </c>
      <c r="G1271" s="2">
        <f t="shared" si="178"/>
        <v>2.6684771526767407E-2</v>
      </c>
      <c r="H1271" s="2">
        <f t="shared" si="175"/>
        <v>1.4751930054902129</v>
      </c>
      <c r="I1271" s="2">
        <f t="shared" si="176"/>
        <v>59.599110138809166</v>
      </c>
    </row>
    <row r="1272" spans="1:9" ht="13.5" x14ac:dyDescent="0.25">
      <c r="A1272" s="3">
        <f>TITRES_STAT!B1275</f>
        <v>43861</v>
      </c>
      <c r="B1272" s="6">
        <f>TITRES_STAT!D1275</f>
        <v>10.8711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3.6553389144435122E-2</v>
      </c>
      <c r="G1272" s="2">
        <f t="shared" si="178"/>
        <v>2.4778716417712593E-2</v>
      </c>
      <c r="H1272" s="2">
        <f t="shared" si="175"/>
        <v>1.4751930054902129</v>
      </c>
      <c r="I1272" s="2">
        <f t="shared" si="176"/>
        <v>59.599110138809166</v>
      </c>
    </row>
    <row r="1273" spans="1:9" ht="13.5" x14ac:dyDescent="0.25">
      <c r="A1273" s="3">
        <f>TITRES_STAT!B1276</f>
        <v>43864</v>
      </c>
      <c r="B1273" s="6">
        <f>TITRES_STAT!D1276</f>
        <v>10.996499999999999</v>
      </c>
      <c r="C1273" s="2">
        <f t="shared" si="171"/>
        <v>0.12539999999999907</v>
      </c>
      <c r="D1273" s="2">
        <f t="shared" si="172"/>
        <v>0.12539999999999907</v>
      </c>
      <c r="E1273" s="2">
        <f t="shared" si="173"/>
        <v>0</v>
      </c>
      <c r="F1273" s="2">
        <f t="shared" si="178"/>
        <v>4.2899575634118267E-2</v>
      </c>
      <c r="G1273" s="2">
        <f t="shared" si="178"/>
        <v>2.3008808102161691E-2</v>
      </c>
      <c r="H1273" s="2">
        <f t="shared" si="175"/>
        <v>1.8644849156740033</v>
      </c>
      <c r="I1273" s="2">
        <f t="shared" si="176"/>
        <v>65.089709688183035</v>
      </c>
    </row>
    <row r="1274" spans="1:9" ht="13.5" x14ac:dyDescent="0.25">
      <c r="A1274" s="3">
        <f>TITRES_STAT!B1277</f>
        <v>43865</v>
      </c>
      <c r="B1274" s="6">
        <f>TITRES_STAT!D1277</f>
        <v>10.8711</v>
      </c>
      <c r="C1274" s="2">
        <f t="shared" si="171"/>
        <v>-0.12539999999999907</v>
      </c>
      <c r="D1274" s="2">
        <f t="shared" si="172"/>
        <v>0</v>
      </c>
      <c r="E1274" s="2">
        <f t="shared" si="173"/>
        <v>0.12539999999999907</v>
      </c>
      <c r="F1274" s="2">
        <f t="shared" si="178"/>
        <v>3.9835320231681244E-2</v>
      </c>
      <c r="G1274" s="2">
        <f t="shared" si="178"/>
        <v>3.0322464666292931E-2</v>
      </c>
      <c r="H1274" s="2">
        <f t="shared" si="175"/>
        <v>1.3137230324144131</v>
      </c>
      <c r="I1274" s="2">
        <f t="shared" si="176"/>
        <v>56.779615105595354</v>
      </c>
    </row>
    <row r="1275" spans="1:9" ht="13.5" x14ac:dyDescent="0.25">
      <c r="A1275" s="3">
        <f>TITRES_STAT!B1278</f>
        <v>43866</v>
      </c>
      <c r="B1275" s="6">
        <f>TITRES_STAT!D1278</f>
        <v>10.8711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3.6989940215132584E-2</v>
      </c>
      <c r="G1275" s="2">
        <f t="shared" si="178"/>
        <v>2.8156574332986295E-2</v>
      </c>
      <c r="H1275" s="2">
        <f t="shared" si="175"/>
        <v>1.3137230324144131</v>
      </c>
      <c r="I1275" s="2">
        <f t="shared" si="176"/>
        <v>56.779615105595354</v>
      </c>
    </row>
    <row r="1276" spans="1:9" ht="13.5" x14ac:dyDescent="0.25">
      <c r="A1276" s="3">
        <f>TITRES_STAT!B1279</f>
        <v>43867</v>
      </c>
      <c r="B1276" s="6">
        <f>TITRES_STAT!D1279</f>
        <v>10.8627</v>
      </c>
      <c r="C1276" s="2">
        <f t="shared" si="171"/>
        <v>-8.3999999999999631E-3</v>
      </c>
      <c r="D1276" s="2">
        <f t="shared" si="172"/>
        <v>0</v>
      </c>
      <c r="E1276" s="2">
        <f t="shared" si="173"/>
        <v>8.3999999999999631E-3</v>
      </c>
      <c r="F1276" s="2">
        <f t="shared" si="178"/>
        <v>3.43478016283374E-2</v>
      </c>
      <c r="G1276" s="2">
        <f t="shared" si="178"/>
        <v>2.67453904520587E-2</v>
      </c>
      <c r="H1276" s="2">
        <f t="shared" si="175"/>
        <v>1.2842512690142278</v>
      </c>
      <c r="I1276" s="2">
        <f t="shared" si="176"/>
        <v>56.221979010586196</v>
      </c>
    </row>
    <row r="1277" spans="1:9" ht="13.5" x14ac:dyDescent="0.25">
      <c r="A1277" s="3">
        <f>TITRES_STAT!B1280</f>
        <v>43868</v>
      </c>
      <c r="B1277" s="6">
        <f>TITRES_STAT!D1280</f>
        <v>10.7874</v>
      </c>
      <c r="C1277" s="2">
        <f t="shared" si="171"/>
        <v>-7.5300000000000367E-2</v>
      </c>
      <c r="D1277" s="2">
        <f t="shared" si="172"/>
        <v>0</v>
      </c>
      <c r="E1277" s="2">
        <f t="shared" si="173"/>
        <v>7.5300000000000367E-2</v>
      </c>
      <c r="F1277" s="2">
        <f t="shared" ref="F1277:G1292" si="179">((F1276*13)+D1277)/14</f>
        <v>3.1894387226313305E-2</v>
      </c>
      <c r="G1277" s="2">
        <f t="shared" si="179"/>
        <v>3.0213576848340248E-2</v>
      </c>
      <c r="H1277" s="2">
        <f t="shared" si="175"/>
        <v>1.0556309630736551</v>
      </c>
      <c r="I1277" s="2">
        <f t="shared" si="176"/>
        <v>51.353135948839615</v>
      </c>
    </row>
    <row r="1278" spans="1:9" ht="13.5" x14ac:dyDescent="0.25">
      <c r="A1278" s="3">
        <f>TITRES_STAT!B1281</f>
        <v>43871</v>
      </c>
      <c r="B1278" s="6">
        <f>TITRES_STAT!D1281</f>
        <v>10.846</v>
      </c>
      <c r="C1278" s="2">
        <f t="shared" si="171"/>
        <v>5.8600000000000207E-2</v>
      </c>
      <c r="D1278" s="2">
        <f t="shared" si="172"/>
        <v>5.8600000000000207E-2</v>
      </c>
      <c r="E1278" s="2">
        <f t="shared" si="173"/>
        <v>0</v>
      </c>
      <c r="F1278" s="2">
        <f t="shared" si="179"/>
        <v>3.3801930995862366E-2</v>
      </c>
      <c r="G1278" s="2">
        <f t="shared" si="179"/>
        <v>2.8055464216315943E-2</v>
      </c>
      <c r="H1278" s="2">
        <f t="shared" si="175"/>
        <v>1.2048252253193696</v>
      </c>
      <c r="I1278" s="2">
        <f t="shared" si="176"/>
        <v>54.644931103092325</v>
      </c>
    </row>
    <row r="1279" spans="1:9" ht="13.5" x14ac:dyDescent="0.25">
      <c r="A1279" s="3">
        <f>TITRES_STAT!B1282</f>
        <v>43872</v>
      </c>
      <c r="B1279" s="6">
        <f>TITRES_STAT!D1282</f>
        <v>10.846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3.1387507353300766E-2</v>
      </c>
      <c r="G1279" s="2">
        <f t="shared" si="179"/>
        <v>2.605150248657909E-2</v>
      </c>
      <c r="H1279" s="2">
        <f t="shared" si="175"/>
        <v>1.2048252253193694</v>
      </c>
      <c r="I1279" s="2">
        <f t="shared" si="176"/>
        <v>54.644931103092318</v>
      </c>
    </row>
    <row r="1280" spans="1:9" ht="13.5" x14ac:dyDescent="0.25">
      <c r="A1280" s="3">
        <f>TITRES_STAT!B1283</f>
        <v>43873</v>
      </c>
      <c r="B1280" s="6">
        <f>TITRES_STAT!D1283</f>
        <v>10.8627</v>
      </c>
      <c r="C1280" s="2">
        <f t="shared" si="171"/>
        <v>1.6700000000000159E-2</v>
      </c>
      <c r="D1280" s="2">
        <f t="shared" si="172"/>
        <v>1.6700000000000159E-2</v>
      </c>
      <c r="E1280" s="2">
        <f t="shared" si="173"/>
        <v>0</v>
      </c>
      <c r="F1280" s="2">
        <f t="shared" si="179"/>
        <v>3.0338399685207868E-2</v>
      </c>
      <c r="G1280" s="2">
        <f t="shared" si="179"/>
        <v>2.4190680880394867E-2</v>
      </c>
      <c r="H1280" s="2">
        <f t="shared" si="175"/>
        <v>1.254135831695228</v>
      </c>
      <c r="I1280" s="2">
        <f t="shared" si="176"/>
        <v>55.637101103709988</v>
      </c>
    </row>
    <row r="1281" spans="1:9" ht="13.5" x14ac:dyDescent="0.25">
      <c r="A1281" s="3">
        <f>TITRES_STAT!B1284</f>
        <v>43874</v>
      </c>
      <c r="B1281" s="6">
        <f>TITRES_STAT!D1284</f>
        <v>10.8543</v>
      </c>
      <c r="C1281" s="2">
        <f t="shared" si="171"/>
        <v>-8.3999999999999631E-3</v>
      </c>
      <c r="D1281" s="2">
        <f t="shared" si="172"/>
        <v>0</v>
      </c>
      <c r="E1281" s="2">
        <f t="shared" si="173"/>
        <v>8.3999999999999631E-3</v>
      </c>
      <c r="F1281" s="2">
        <f t="shared" si="179"/>
        <v>2.8171371136264448E-2</v>
      </c>
      <c r="G1281" s="2">
        <f t="shared" si="179"/>
        <v>2.3062775103223802E-2</v>
      </c>
      <c r="H1281" s="2">
        <f t="shared" si="175"/>
        <v>1.2215082968192561</v>
      </c>
      <c r="I1281" s="2">
        <f t="shared" si="176"/>
        <v>54.985538364551928</v>
      </c>
    </row>
    <row r="1282" spans="1:9" ht="13.5" x14ac:dyDescent="0.25">
      <c r="A1282" s="3">
        <f>TITRES_STAT!B1285</f>
        <v>43875</v>
      </c>
      <c r="B1282" s="6">
        <f>TITRES_STAT!D1285</f>
        <v>10.8543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2.6159130340816988E-2</v>
      </c>
      <c r="G1282" s="2">
        <f t="shared" si="179"/>
        <v>2.1415434024422104E-2</v>
      </c>
      <c r="H1282" s="2">
        <f t="shared" si="175"/>
        <v>1.2215082968192559</v>
      </c>
      <c r="I1282" s="2">
        <f t="shared" si="176"/>
        <v>54.985538364551921</v>
      </c>
    </row>
    <row r="1283" spans="1:9" ht="13.5" x14ac:dyDescent="0.25">
      <c r="A1283" s="3">
        <f>TITRES_STAT!B1286</f>
        <v>43878</v>
      </c>
      <c r="B1283" s="6">
        <f>TITRES_STAT!D1286</f>
        <v>10.8543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2.429062103075863E-2</v>
      </c>
      <c r="G1283" s="2">
        <f t="shared" si="179"/>
        <v>1.988576016553481E-2</v>
      </c>
      <c r="H1283" s="2">
        <f t="shared" si="175"/>
        <v>1.2215082968192559</v>
      </c>
      <c r="I1283" s="2">
        <f t="shared" si="176"/>
        <v>54.985538364551921</v>
      </c>
    </row>
    <row r="1284" spans="1:9" ht="13.5" x14ac:dyDescent="0.25">
      <c r="A1284" s="3">
        <f>TITRES_STAT!B1287</f>
        <v>43879</v>
      </c>
      <c r="B1284" s="6">
        <f>TITRES_STAT!D1287</f>
        <v>10.7874</v>
      </c>
      <c r="C1284" s="2">
        <f t="shared" si="180"/>
        <v>-6.6900000000000404E-2</v>
      </c>
      <c r="D1284" s="2">
        <f t="shared" si="181"/>
        <v>0</v>
      </c>
      <c r="E1284" s="2">
        <f t="shared" si="182"/>
        <v>6.6900000000000404E-2</v>
      </c>
      <c r="F1284" s="2">
        <f t="shared" si="179"/>
        <v>2.2555576671418727E-2</v>
      </c>
      <c r="G1284" s="2">
        <f t="shared" si="179"/>
        <v>2.3243920153710924E-2</v>
      </c>
      <c r="H1284" s="2">
        <f t="shared" si="175"/>
        <v>0.97038608471633814</v>
      </c>
      <c r="I1284" s="2">
        <f t="shared" si="176"/>
        <v>49.248525060307529</v>
      </c>
    </row>
    <row r="1285" spans="1:9" ht="13.5" x14ac:dyDescent="0.25">
      <c r="A1285" s="3">
        <f>TITRES_STAT!B1288</f>
        <v>43880</v>
      </c>
      <c r="B1285" s="6">
        <f>TITRES_STAT!D1288</f>
        <v>10.6035</v>
      </c>
      <c r="C1285" s="2">
        <f t="shared" si="180"/>
        <v>-0.18389999999999951</v>
      </c>
      <c r="D1285" s="2">
        <f t="shared" si="181"/>
        <v>0</v>
      </c>
      <c r="E1285" s="2">
        <f t="shared" si="182"/>
        <v>0.18389999999999951</v>
      </c>
      <c r="F1285" s="2">
        <f t="shared" si="179"/>
        <v>2.0944464052031677E-2</v>
      </c>
      <c r="G1285" s="2">
        <f t="shared" si="179"/>
        <v>3.4719354428445821E-2</v>
      </c>
      <c r="H1285" s="2">
        <f t="shared" si="175"/>
        <v>0.60325038863256408</v>
      </c>
      <c r="I1285" s="2">
        <f t="shared" si="176"/>
        <v>37.62671089367926</v>
      </c>
    </row>
    <row r="1286" spans="1:9" ht="13.5" x14ac:dyDescent="0.25">
      <c r="A1286" s="3">
        <f>TITRES_STAT!B1289</f>
        <v>43881</v>
      </c>
      <c r="B1286" s="6">
        <f>TITRES_STAT!D1289</f>
        <v>10.7874</v>
      </c>
      <c r="C1286" s="2">
        <f t="shared" si="180"/>
        <v>0.18389999999999951</v>
      </c>
      <c r="D1286" s="2">
        <f t="shared" si="181"/>
        <v>0.18389999999999951</v>
      </c>
      <c r="E1286" s="2">
        <f t="shared" si="182"/>
        <v>0</v>
      </c>
      <c r="F1286" s="2">
        <f t="shared" si="179"/>
        <v>3.258414519117224E-2</v>
      </c>
      <c r="G1286" s="2">
        <f t="shared" si="179"/>
        <v>3.2239400540699695E-2</v>
      </c>
      <c r="H1286" s="2">
        <f t="shared" si="175"/>
        <v>1.0106932711120771</v>
      </c>
      <c r="I1286" s="2">
        <f t="shared" si="176"/>
        <v>50.265910053654352</v>
      </c>
    </row>
    <row r="1287" spans="1:9" ht="13.5" x14ac:dyDescent="0.25">
      <c r="A1287" s="3">
        <f>TITRES_STAT!B1290</f>
        <v>43882</v>
      </c>
      <c r="B1287" s="6">
        <f>TITRES_STAT!D1290</f>
        <v>10.7874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3.0256706248945654E-2</v>
      </c>
      <c r="G1287" s="2">
        <f t="shared" si="179"/>
        <v>2.9936586216364001E-2</v>
      </c>
      <c r="H1287" s="2">
        <f t="shared" si="175"/>
        <v>1.0106932711120771</v>
      </c>
      <c r="I1287" s="2">
        <f t="shared" si="176"/>
        <v>50.265910053654352</v>
      </c>
    </row>
    <row r="1288" spans="1:9" ht="13.5" x14ac:dyDescent="0.25">
      <c r="A1288" s="3">
        <f>TITRES_STAT!B1291</f>
        <v>43885</v>
      </c>
      <c r="B1288" s="6">
        <f>TITRES_STAT!D1291</f>
        <v>10.846</v>
      </c>
      <c r="C1288" s="2">
        <f t="shared" si="180"/>
        <v>5.8600000000000207E-2</v>
      </c>
      <c r="D1288" s="2">
        <f t="shared" si="181"/>
        <v>5.8600000000000207E-2</v>
      </c>
      <c r="E1288" s="2">
        <f t="shared" si="182"/>
        <v>0</v>
      </c>
      <c r="F1288" s="2">
        <f t="shared" si="179"/>
        <v>3.2281227231163841E-2</v>
      </c>
      <c r="G1288" s="2">
        <f t="shared" si="179"/>
        <v>2.7798258629480856E-2</v>
      </c>
      <c r="H1288" s="2">
        <f t="shared" si="175"/>
        <v>1.161267965070613</v>
      </c>
      <c r="I1288" s="2">
        <f t="shared" si="176"/>
        <v>53.730864651606133</v>
      </c>
    </row>
    <row r="1289" spans="1:9" ht="13.5" x14ac:dyDescent="0.25">
      <c r="A1289" s="3">
        <f>TITRES_STAT!B1292</f>
        <v>43886</v>
      </c>
      <c r="B1289" s="6">
        <f>TITRES_STAT!D1292</f>
        <v>10.7874</v>
      </c>
      <c r="C1289" s="2">
        <f t="shared" si="180"/>
        <v>-5.8600000000000207E-2</v>
      </c>
      <c r="D1289" s="2">
        <f t="shared" si="181"/>
        <v>0</v>
      </c>
      <c r="E1289" s="2">
        <f t="shared" si="182"/>
        <v>5.8600000000000207E-2</v>
      </c>
      <c r="F1289" s="2">
        <f t="shared" si="179"/>
        <v>2.9975425286080711E-2</v>
      </c>
      <c r="G1289" s="2">
        <f t="shared" si="179"/>
        <v>2.999838301308938E-2</v>
      </c>
      <c r="H1289" s="2">
        <f t="shared" si="175"/>
        <v>0.99923470118377211</v>
      </c>
      <c r="I1289" s="2">
        <f t="shared" si="176"/>
        <v>49.980860205763364</v>
      </c>
    </row>
    <row r="1290" spans="1:9" ht="13.5" x14ac:dyDescent="0.25">
      <c r="A1290" s="3">
        <f>TITRES_STAT!B1293</f>
        <v>43887</v>
      </c>
      <c r="B1290" s="6">
        <f>TITRES_STAT!D1293</f>
        <v>10.620200000000001</v>
      </c>
      <c r="C1290" s="2">
        <f t="shared" si="180"/>
        <v>-0.16719999999999935</v>
      </c>
      <c r="D1290" s="2">
        <f t="shared" si="181"/>
        <v>0</v>
      </c>
      <c r="E1290" s="2">
        <f t="shared" si="182"/>
        <v>0.16719999999999935</v>
      </c>
      <c r="F1290" s="2">
        <f t="shared" si="179"/>
        <v>2.7834323479932088E-2</v>
      </c>
      <c r="G1290" s="2">
        <f t="shared" si="179"/>
        <v>3.9798498512154383E-2</v>
      </c>
      <c r="H1290" s="2">
        <f t="shared" si="175"/>
        <v>0.69938124603950924</v>
      </c>
      <c r="I1290" s="2">
        <f t="shared" si="176"/>
        <v>41.155052621031999</v>
      </c>
    </row>
    <row r="1291" spans="1:9" ht="13.5" x14ac:dyDescent="0.25">
      <c r="A1291" s="3">
        <f>TITRES_STAT!B1294</f>
        <v>43888</v>
      </c>
      <c r="B1291" s="6">
        <f>TITRES_STAT!D1294</f>
        <v>10.7874</v>
      </c>
      <c r="C1291" s="2">
        <f t="shared" si="180"/>
        <v>0.16719999999999935</v>
      </c>
      <c r="D1291" s="2">
        <f t="shared" si="181"/>
        <v>0.16719999999999935</v>
      </c>
      <c r="E1291" s="2">
        <f t="shared" si="182"/>
        <v>0</v>
      </c>
      <c r="F1291" s="2">
        <f t="shared" si="179"/>
        <v>3.7789014659936893E-2</v>
      </c>
      <c r="G1291" s="2">
        <f t="shared" si="179"/>
        <v>3.6955748618429075E-2</v>
      </c>
      <c r="H1291" s="2">
        <f t="shared" si="175"/>
        <v>1.022547670461539</v>
      </c>
      <c r="I1291" s="2">
        <f t="shared" si="176"/>
        <v>50.557407639652659</v>
      </c>
    </row>
    <row r="1292" spans="1:9" ht="13.5" x14ac:dyDescent="0.25">
      <c r="A1292" s="3">
        <f>TITRES_STAT!B1295</f>
        <v>43889</v>
      </c>
      <c r="B1292" s="6">
        <f>TITRES_STAT!D1295</f>
        <v>10.7874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3.508979932708426E-2</v>
      </c>
      <c r="G1292" s="2">
        <f t="shared" si="179"/>
        <v>3.4316052288541281E-2</v>
      </c>
      <c r="H1292" s="2">
        <f t="shared" si="175"/>
        <v>1.0225476704615393</v>
      </c>
      <c r="I1292" s="2">
        <f t="shared" si="176"/>
        <v>50.557407639652659</v>
      </c>
    </row>
    <row r="1293" spans="1:9" ht="13.5" x14ac:dyDescent="0.25">
      <c r="A1293" s="3">
        <f>TITRES_STAT!B1296</f>
        <v>43892</v>
      </c>
      <c r="B1293" s="6">
        <f>TITRES_STAT!D1296</f>
        <v>10.7874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3.2583385089435382E-2</v>
      </c>
      <c r="G1293" s="2">
        <f t="shared" si="183"/>
        <v>3.1864905696502618E-2</v>
      </c>
      <c r="H1293" s="2">
        <f t="shared" si="175"/>
        <v>1.0225476704615393</v>
      </c>
      <c r="I1293" s="2">
        <f t="shared" si="176"/>
        <v>50.557407639652659</v>
      </c>
    </row>
    <row r="1294" spans="1:9" ht="13.5" x14ac:dyDescent="0.25">
      <c r="A1294" s="3">
        <f>TITRES_STAT!B1297</f>
        <v>43893</v>
      </c>
      <c r="B1294" s="6">
        <f>TITRES_STAT!D1297</f>
        <v>10.7874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3.0256000440189997E-2</v>
      </c>
      <c r="G1294" s="2">
        <f t="shared" si="183"/>
        <v>2.9588841003895288E-2</v>
      </c>
      <c r="H1294" s="2">
        <f t="shared" si="175"/>
        <v>1.0225476704615393</v>
      </c>
      <c r="I1294" s="2">
        <f t="shared" si="176"/>
        <v>50.557407639652659</v>
      </c>
    </row>
    <row r="1295" spans="1:9" ht="13.5" x14ac:dyDescent="0.25">
      <c r="A1295" s="3">
        <f>TITRES_STAT!B1298</f>
        <v>43894</v>
      </c>
      <c r="B1295" s="6">
        <f>TITRES_STAT!D1298</f>
        <v>10.7874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2.8094857551604995E-2</v>
      </c>
      <c r="G1295" s="2">
        <f t="shared" si="183"/>
        <v>2.747535236075991E-2</v>
      </c>
      <c r="H1295" s="2">
        <f t="shared" si="175"/>
        <v>1.022547670461539</v>
      </c>
      <c r="I1295" s="2">
        <f t="shared" si="176"/>
        <v>50.557407639652659</v>
      </c>
    </row>
    <row r="1296" spans="1:9" ht="13.5" x14ac:dyDescent="0.25">
      <c r="A1296" s="3">
        <f>TITRES_STAT!B1299</f>
        <v>43895</v>
      </c>
      <c r="B1296" s="6">
        <f>TITRES_STAT!D1299</f>
        <v>10.7874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2.6088082012204639E-2</v>
      </c>
      <c r="G1296" s="2">
        <f t="shared" si="183"/>
        <v>2.5512827192134203E-2</v>
      </c>
      <c r="H1296" s="2">
        <f t="shared" si="175"/>
        <v>1.022547670461539</v>
      </c>
      <c r="I1296" s="2">
        <f t="shared" si="176"/>
        <v>50.557407639652659</v>
      </c>
    </row>
    <row r="1297" spans="1:9" ht="13.5" x14ac:dyDescent="0.25">
      <c r="A1297" s="3">
        <f>TITRES_STAT!B1300</f>
        <v>43896</v>
      </c>
      <c r="B1297" s="6">
        <f>TITRES_STAT!D1300</f>
        <v>10.6035</v>
      </c>
      <c r="C1297" s="2">
        <f t="shared" si="180"/>
        <v>-0.18389999999999951</v>
      </c>
      <c r="D1297" s="2">
        <f t="shared" si="181"/>
        <v>0</v>
      </c>
      <c r="E1297" s="2">
        <f t="shared" si="182"/>
        <v>0.18389999999999951</v>
      </c>
      <c r="F1297" s="2">
        <f t="shared" si="183"/>
        <v>2.4224647582761449E-2</v>
      </c>
      <c r="G1297" s="2">
        <f t="shared" si="183"/>
        <v>3.6826196678410299E-2</v>
      </c>
      <c r="H1297" s="2">
        <f t="shared" ref="H1297:H1360" si="184">F1297/G1297</f>
        <v>0.65781019403948859</v>
      </c>
      <c r="I1297" s="2">
        <f t="shared" ref="I1297:I1360" si="185">IF(G1297=0,100,100-(100/(1+H1297)))</f>
        <v>39.679463692803161</v>
      </c>
    </row>
    <row r="1298" spans="1:9" ht="13.5" x14ac:dyDescent="0.25">
      <c r="A1298" s="3">
        <f>TITRES_STAT!B1301</f>
        <v>43899</v>
      </c>
      <c r="B1298" s="6">
        <f>TITRES_STAT!D1301</f>
        <v>10.6035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2.2494315612564202E-2</v>
      </c>
      <c r="G1298" s="2">
        <f t="shared" si="183"/>
        <v>3.4195754058523847E-2</v>
      </c>
      <c r="H1298" s="2">
        <f t="shared" si="184"/>
        <v>0.65781019403948859</v>
      </c>
      <c r="I1298" s="2">
        <f t="shared" si="185"/>
        <v>39.679463692803161</v>
      </c>
    </row>
    <row r="1299" spans="1:9" ht="13.5" x14ac:dyDescent="0.25">
      <c r="A1299" s="3">
        <f>TITRES_STAT!B1302</f>
        <v>43900</v>
      </c>
      <c r="B1299" s="6">
        <f>TITRES_STAT!D1302</f>
        <v>10.352600000000001</v>
      </c>
      <c r="C1299" s="2">
        <f t="shared" si="180"/>
        <v>-0.25089999999999968</v>
      </c>
      <c r="D1299" s="2">
        <f t="shared" si="181"/>
        <v>0</v>
      </c>
      <c r="E1299" s="2">
        <f t="shared" si="182"/>
        <v>0.25089999999999968</v>
      </c>
      <c r="F1299" s="2">
        <f t="shared" si="183"/>
        <v>2.0887578783095329E-2</v>
      </c>
      <c r="G1299" s="2">
        <f t="shared" si="183"/>
        <v>4.9674628768629263E-2</v>
      </c>
      <c r="H1299" s="2">
        <f t="shared" si="184"/>
        <v>0.42048786877470018</v>
      </c>
      <c r="I1299" s="2">
        <f t="shared" si="185"/>
        <v>29.601651518320196</v>
      </c>
    </row>
    <row r="1300" spans="1:9" ht="13.5" x14ac:dyDescent="0.25">
      <c r="A1300" s="3">
        <f>TITRES_STAT!B1303</f>
        <v>43901</v>
      </c>
      <c r="B1300" s="6">
        <f>TITRES_STAT!D1303</f>
        <v>10.662000000000001</v>
      </c>
      <c r="C1300" s="2">
        <f t="shared" si="180"/>
        <v>0.30940000000000012</v>
      </c>
      <c r="D1300" s="2">
        <f t="shared" si="181"/>
        <v>0.30940000000000012</v>
      </c>
      <c r="E1300" s="2">
        <f t="shared" si="182"/>
        <v>0</v>
      </c>
      <c r="F1300" s="2">
        <f t="shared" si="183"/>
        <v>4.1495608870017096E-2</v>
      </c>
      <c r="G1300" s="2">
        <f t="shared" si="183"/>
        <v>4.6126440999441458E-2</v>
      </c>
      <c r="H1300" s="2">
        <f t="shared" si="184"/>
        <v>0.89960569189631523</v>
      </c>
      <c r="I1300" s="2">
        <f t="shared" si="185"/>
        <v>47.357496123222695</v>
      </c>
    </row>
    <row r="1301" spans="1:9" ht="13.5" x14ac:dyDescent="0.25">
      <c r="A1301" s="3">
        <f>TITRES_STAT!B1304</f>
        <v>43902</v>
      </c>
      <c r="B1301" s="6">
        <f>TITRES_STAT!D1304</f>
        <v>10.611800000000001</v>
      </c>
      <c r="C1301" s="2">
        <f t="shared" si="180"/>
        <v>-5.0200000000000244E-2</v>
      </c>
      <c r="D1301" s="2">
        <f t="shared" si="181"/>
        <v>0</v>
      </c>
      <c r="E1301" s="2">
        <f t="shared" si="182"/>
        <v>5.0200000000000244E-2</v>
      </c>
      <c r="F1301" s="2">
        <f t="shared" si="183"/>
        <v>3.853163680787302E-2</v>
      </c>
      <c r="G1301" s="2">
        <f t="shared" si="183"/>
        <v>4.6417409499481373E-2</v>
      </c>
      <c r="H1301" s="2">
        <f t="shared" si="184"/>
        <v>0.83011174521282882</v>
      </c>
      <c r="I1301" s="2">
        <f t="shared" si="185"/>
        <v>45.358527826741685</v>
      </c>
    </row>
    <row r="1302" spans="1:9" ht="13.5" x14ac:dyDescent="0.25">
      <c r="A1302" s="3">
        <f>TITRES_STAT!B1305</f>
        <v>43903</v>
      </c>
      <c r="B1302" s="6">
        <f>TITRES_STAT!D1305</f>
        <v>10.327500000000001</v>
      </c>
      <c r="C1302" s="2">
        <f t="shared" si="180"/>
        <v>-0.2843</v>
      </c>
      <c r="D1302" s="2">
        <f t="shared" si="181"/>
        <v>0</v>
      </c>
      <c r="E1302" s="2">
        <f t="shared" si="182"/>
        <v>0.2843</v>
      </c>
      <c r="F1302" s="2">
        <f t="shared" si="183"/>
        <v>3.577937703588209E-2</v>
      </c>
      <c r="G1302" s="2">
        <f t="shared" si="183"/>
        <v>6.3409023106661272E-2</v>
      </c>
      <c r="H1302" s="2">
        <f t="shared" si="184"/>
        <v>0.56426318026847788</v>
      </c>
      <c r="I1302" s="2">
        <f t="shared" si="185"/>
        <v>36.072138460206688</v>
      </c>
    </row>
    <row r="1303" spans="1:9" ht="13.5" x14ac:dyDescent="0.25">
      <c r="A1303" s="3">
        <f>TITRES_STAT!B1306</f>
        <v>43906</v>
      </c>
      <c r="B1303" s="6">
        <f>TITRES_STAT!D1306</f>
        <v>9.8675999999999995</v>
      </c>
      <c r="C1303" s="2">
        <f t="shared" si="180"/>
        <v>-0.45990000000000109</v>
      </c>
      <c r="D1303" s="2">
        <f t="shared" si="181"/>
        <v>0</v>
      </c>
      <c r="E1303" s="2">
        <f t="shared" si="182"/>
        <v>0.45990000000000109</v>
      </c>
      <c r="F1303" s="2">
        <f t="shared" si="183"/>
        <v>3.3223707247604796E-2</v>
      </c>
      <c r="G1303" s="2">
        <f t="shared" si="183"/>
        <v>9.1729807170471273E-2</v>
      </c>
      <c r="H1303" s="2">
        <f t="shared" si="184"/>
        <v>0.36219096357481317</v>
      </c>
      <c r="I1303" s="2">
        <f t="shared" si="185"/>
        <v>26.588853784810865</v>
      </c>
    </row>
    <row r="1304" spans="1:9" ht="13.5" x14ac:dyDescent="0.25">
      <c r="A1304" s="3">
        <f>TITRES_STAT!B1307</f>
        <v>43907</v>
      </c>
      <c r="B1304" s="6">
        <f>TITRES_STAT!D1307</f>
        <v>9.8675999999999995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3.0850585301347312E-2</v>
      </c>
      <c r="G1304" s="2">
        <f t="shared" si="183"/>
        <v>8.5177678086866174E-2</v>
      </c>
      <c r="H1304" s="2">
        <f t="shared" si="184"/>
        <v>0.36219096357481323</v>
      </c>
      <c r="I1304" s="2">
        <f t="shared" si="185"/>
        <v>26.588853784810865</v>
      </c>
    </row>
    <row r="1305" spans="1:9" ht="13.5" x14ac:dyDescent="0.25">
      <c r="A1305" s="3">
        <f>TITRES_STAT!B1308</f>
        <v>43908</v>
      </c>
      <c r="B1305" s="6">
        <f>TITRES_STAT!D1308</f>
        <v>10.160299999999999</v>
      </c>
      <c r="C1305" s="2">
        <f t="shared" si="180"/>
        <v>0.29269999999999996</v>
      </c>
      <c r="D1305" s="2">
        <f t="shared" si="181"/>
        <v>0.29269999999999996</v>
      </c>
      <c r="E1305" s="2">
        <f t="shared" si="182"/>
        <v>0</v>
      </c>
      <c r="F1305" s="2">
        <f t="shared" si="183"/>
        <v>4.9554114922679644E-2</v>
      </c>
      <c r="G1305" s="2">
        <f t="shared" si="183"/>
        <v>7.9093558223518587E-2</v>
      </c>
      <c r="H1305" s="2">
        <f t="shared" si="184"/>
        <v>0.62652529530457579</v>
      </c>
      <c r="I1305" s="2">
        <f t="shared" si="185"/>
        <v>38.519246956270393</v>
      </c>
    </row>
    <row r="1306" spans="1:9" ht="13.5" x14ac:dyDescent="0.25">
      <c r="A1306" s="3">
        <f>TITRES_STAT!B1309</f>
        <v>43909</v>
      </c>
      <c r="B1306" s="6">
        <f>TITRES_STAT!D1309</f>
        <v>10.452999999999999</v>
      </c>
      <c r="C1306" s="2">
        <f t="shared" si="180"/>
        <v>0.29269999999999996</v>
      </c>
      <c r="D1306" s="2">
        <f t="shared" si="181"/>
        <v>0.29269999999999996</v>
      </c>
      <c r="E1306" s="2">
        <f t="shared" si="182"/>
        <v>0</v>
      </c>
      <c r="F1306" s="2">
        <f t="shared" si="183"/>
        <v>6.6921678142488242E-2</v>
      </c>
      <c r="G1306" s="2">
        <f t="shared" si="183"/>
        <v>7.3444018350410117E-2</v>
      </c>
      <c r="H1306" s="2">
        <f t="shared" si="184"/>
        <v>0.91119303716739708</v>
      </c>
      <c r="I1306" s="2">
        <f t="shared" si="185"/>
        <v>47.676661616447056</v>
      </c>
    </row>
    <row r="1307" spans="1:9" ht="13.5" x14ac:dyDescent="0.25">
      <c r="A1307" s="3">
        <f>TITRES_STAT!B1310</f>
        <v>43913</v>
      </c>
      <c r="B1307" s="6">
        <f>TITRES_STAT!D1310</f>
        <v>10.620200000000001</v>
      </c>
      <c r="C1307" s="2">
        <f t="shared" si="180"/>
        <v>0.16720000000000113</v>
      </c>
      <c r="D1307" s="2">
        <f t="shared" si="181"/>
        <v>0.16720000000000113</v>
      </c>
      <c r="E1307" s="2">
        <f t="shared" si="182"/>
        <v>0</v>
      </c>
      <c r="F1307" s="2">
        <f t="shared" si="183"/>
        <v>7.4084415418024879E-2</v>
      </c>
      <c r="G1307" s="2">
        <f t="shared" si="183"/>
        <v>6.8198017039666534E-2</v>
      </c>
      <c r="H1307" s="2">
        <f t="shared" si="184"/>
        <v>1.0863133362797719</v>
      </c>
      <c r="I1307" s="2">
        <f t="shared" si="185"/>
        <v>52.068561197851565</v>
      </c>
    </row>
    <row r="1308" spans="1:9" ht="13.5" x14ac:dyDescent="0.25">
      <c r="A1308" s="3">
        <f>TITRES_STAT!B1311</f>
        <v>43914</v>
      </c>
      <c r="B1308" s="6">
        <f>TITRES_STAT!D1311</f>
        <v>10.929600000000001</v>
      </c>
      <c r="C1308" s="2">
        <f t="shared" si="180"/>
        <v>0.30940000000000012</v>
      </c>
      <c r="D1308" s="2">
        <f t="shared" si="181"/>
        <v>0.30940000000000012</v>
      </c>
      <c r="E1308" s="2">
        <f t="shared" si="182"/>
        <v>0</v>
      </c>
      <c r="F1308" s="2">
        <f t="shared" si="183"/>
        <v>9.0892671459594537E-2</v>
      </c>
      <c r="G1308" s="2">
        <f t="shared" si="183"/>
        <v>6.3326730108261772E-2</v>
      </c>
      <c r="H1308" s="2">
        <f t="shared" si="184"/>
        <v>1.4352970902525164</v>
      </c>
      <c r="I1308" s="2">
        <f t="shared" si="185"/>
        <v>58.937248190268654</v>
      </c>
    </row>
    <row r="1309" spans="1:9" ht="13.5" x14ac:dyDescent="0.25">
      <c r="A1309" s="3">
        <f>TITRES_STAT!B1312</f>
        <v>43915</v>
      </c>
      <c r="B1309" s="6">
        <f>TITRES_STAT!D1312</f>
        <v>10.904500000000001</v>
      </c>
      <c r="C1309" s="2">
        <f t="shared" si="180"/>
        <v>-2.5100000000000122E-2</v>
      </c>
      <c r="D1309" s="2">
        <f t="shared" si="181"/>
        <v>0</v>
      </c>
      <c r="E1309" s="2">
        <f t="shared" si="182"/>
        <v>2.5100000000000122E-2</v>
      </c>
      <c r="F1309" s="2">
        <f t="shared" ref="F1309:G1324" si="186">((F1308*13)+D1309)/14</f>
        <v>8.4400337783909207E-2</v>
      </c>
      <c r="G1309" s="2">
        <f t="shared" si="186"/>
        <v>6.0596249386243084E-2</v>
      </c>
      <c r="H1309" s="2">
        <f t="shared" si="184"/>
        <v>1.3928310520662401</v>
      </c>
      <c r="I1309" s="2">
        <f t="shared" si="185"/>
        <v>58.208499545486625</v>
      </c>
    </row>
    <row r="1310" spans="1:9" ht="13.5" x14ac:dyDescent="0.25">
      <c r="A1310" s="3">
        <f>TITRES_STAT!B1313</f>
        <v>43916</v>
      </c>
      <c r="B1310" s="6">
        <f>TITRES_STAT!D1313</f>
        <v>10.904500000000001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7.8371742227915694E-2</v>
      </c>
      <c r="G1310" s="2">
        <f t="shared" si="186"/>
        <v>5.6267945858654293E-2</v>
      </c>
      <c r="H1310" s="2">
        <f t="shared" si="184"/>
        <v>1.3928310520662401</v>
      </c>
      <c r="I1310" s="2">
        <f t="shared" si="185"/>
        <v>58.208499545486625</v>
      </c>
    </row>
    <row r="1311" spans="1:9" ht="13.5" x14ac:dyDescent="0.25">
      <c r="A1311" s="3">
        <f>TITRES_STAT!B1314</f>
        <v>43917</v>
      </c>
      <c r="B1311" s="6">
        <f>TITRES_STAT!D1314</f>
        <v>10.954700000000001</v>
      </c>
      <c r="C1311" s="2">
        <f t="shared" si="180"/>
        <v>5.0200000000000244E-2</v>
      </c>
      <c r="D1311" s="2">
        <f t="shared" si="181"/>
        <v>5.0200000000000244E-2</v>
      </c>
      <c r="E1311" s="2">
        <f t="shared" si="182"/>
        <v>0</v>
      </c>
      <c r="F1311" s="2">
        <f t="shared" si="186"/>
        <v>7.6359474925921739E-2</v>
      </c>
      <c r="G1311" s="2">
        <f t="shared" si="186"/>
        <v>5.2248806868750421E-2</v>
      </c>
      <c r="H1311" s="2">
        <f t="shared" si="184"/>
        <v>1.461458729913921</v>
      </c>
      <c r="I1311" s="2">
        <f t="shared" si="185"/>
        <v>59.373684074119303</v>
      </c>
    </row>
    <row r="1312" spans="1:9" ht="13.5" x14ac:dyDescent="0.25">
      <c r="A1312" s="3">
        <f>TITRES_STAT!B1315</f>
        <v>43920</v>
      </c>
      <c r="B1312" s="6">
        <f>TITRES_STAT!D1315</f>
        <v>10.8627</v>
      </c>
      <c r="C1312" s="2">
        <f t="shared" si="180"/>
        <v>-9.2000000000000526E-2</v>
      </c>
      <c r="D1312" s="2">
        <f t="shared" si="181"/>
        <v>0</v>
      </c>
      <c r="E1312" s="2">
        <f t="shared" si="182"/>
        <v>9.2000000000000526E-2</v>
      </c>
      <c r="F1312" s="2">
        <f t="shared" si="186"/>
        <v>7.0905226716927325E-2</v>
      </c>
      <c r="G1312" s="2">
        <f t="shared" si="186"/>
        <v>5.5088177806696857E-2</v>
      </c>
      <c r="H1312" s="2">
        <f t="shared" si="184"/>
        <v>1.2871223834219407</v>
      </c>
      <c r="I1312" s="2">
        <f t="shared" si="185"/>
        <v>56.2769352769036</v>
      </c>
    </row>
    <row r="1313" spans="1:9" ht="13.5" x14ac:dyDescent="0.25">
      <c r="A1313" s="3">
        <f>TITRES_STAT!B1316</f>
        <v>43921</v>
      </c>
      <c r="B1313" s="6">
        <f>TITRES_STAT!D1316</f>
        <v>10.7791</v>
      </c>
      <c r="C1313" s="2">
        <f t="shared" si="180"/>
        <v>-8.3600000000000563E-2</v>
      </c>
      <c r="D1313" s="2">
        <f t="shared" si="181"/>
        <v>0</v>
      </c>
      <c r="E1313" s="2">
        <f t="shared" si="182"/>
        <v>8.3600000000000563E-2</v>
      </c>
      <c r="F1313" s="2">
        <f t="shared" si="186"/>
        <v>6.5840567665718233E-2</v>
      </c>
      <c r="G1313" s="2">
        <f t="shared" si="186"/>
        <v>5.7124736534789979E-2</v>
      </c>
      <c r="H1313" s="2">
        <f t="shared" si="184"/>
        <v>1.1525754280830716</v>
      </c>
      <c r="I1313" s="2">
        <f t="shared" si="185"/>
        <v>53.544020481060322</v>
      </c>
    </row>
    <row r="1314" spans="1:9" ht="13.5" x14ac:dyDescent="0.25">
      <c r="A1314" s="3">
        <f>TITRES_STAT!B1317</f>
        <v>43922</v>
      </c>
      <c r="B1314" s="6">
        <f>TITRES_STAT!D1317</f>
        <v>10.636900000000001</v>
      </c>
      <c r="C1314" s="2">
        <f t="shared" si="180"/>
        <v>-0.14219999999999899</v>
      </c>
      <c r="D1314" s="2">
        <f t="shared" si="181"/>
        <v>0</v>
      </c>
      <c r="E1314" s="2">
        <f t="shared" si="182"/>
        <v>0.14219999999999899</v>
      </c>
      <c r="F1314" s="2">
        <f t="shared" si="186"/>
        <v>6.113766997530979E-2</v>
      </c>
      <c r="G1314" s="2">
        <f t="shared" si="186"/>
        <v>6.3201541068019201E-2</v>
      </c>
      <c r="H1314" s="2">
        <f t="shared" si="184"/>
        <v>0.96734460809289102</v>
      </c>
      <c r="I1314" s="2">
        <f t="shared" si="185"/>
        <v>49.170064263963276</v>
      </c>
    </row>
    <row r="1315" spans="1:9" ht="13.5" x14ac:dyDescent="0.25">
      <c r="A1315" s="3">
        <f>TITRES_STAT!B1318</f>
        <v>43923</v>
      </c>
      <c r="B1315" s="6">
        <f>TITRES_STAT!D1318</f>
        <v>10.452999999999999</v>
      </c>
      <c r="C1315" s="2">
        <f t="shared" si="180"/>
        <v>-0.18390000000000128</v>
      </c>
      <c r="D1315" s="2">
        <f t="shared" si="181"/>
        <v>0</v>
      </c>
      <c r="E1315" s="2">
        <f t="shared" si="182"/>
        <v>0.18390000000000128</v>
      </c>
      <c r="F1315" s="2">
        <f t="shared" si="186"/>
        <v>5.6770693548501949E-2</v>
      </c>
      <c r="G1315" s="2">
        <f t="shared" si="186"/>
        <v>7.1822859563160785E-2</v>
      </c>
      <c r="H1315" s="2">
        <f t="shared" si="184"/>
        <v>0.79042652845892314</v>
      </c>
      <c r="I1315" s="2">
        <f t="shared" si="185"/>
        <v>44.147386999413392</v>
      </c>
    </row>
    <row r="1316" spans="1:9" ht="13.5" x14ac:dyDescent="0.25">
      <c r="A1316" s="3">
        <f>TITRES_STAT!B1319</f>
        <v>43924</v>
      </c>
      <c r="B1316" s="6">
        <f>TITRES_STAT!D1319</f>
        <v>10.2857</v>
      </c>
      <c r="C1316" s="2">
        <f t="shared" si="180"/>
        <v>-0.16729999999999912</v>
      </c>
      <c r="D1316" s="2">
        <f t="shared" si="181"/>
        <v>0</v>
      </c>
      <c r="E1316" s="2">
        <f t="shared" si="182"/>
        <v>0.16729999999999912</v>
      </c>
      <c r="F1316" s="2">
        <f t="shared" si="186"/>
        <v>5.2715644009323236E-2</v>
      </c>
      <c r="G1316" s="2">
        <f t="shared" si="186"/>
        <v>7.8642655308649237E-2</v>
      </c>
      <c r="H1316" s="2">
        <f t="shared" si="184"/>
        <v>0.67031871956039468</v>
      </c>
      <c r="I1316" s="2">
        <f t="shared" si="185"/>
        <v>40.131186444274157</v>
      </c>
    </row>
    <row r="1317" spans="1:9" ht="13.5" x14ac:dyDescent="0.25">
      <c r="A1317" s="3">
        <f>TITRES_STAT!B1320</f>
        <v>43927</v>
      </c>
      <c r="B1317" s="6">
        <f>TITRES_STAT!D1320</f>
        <v>10.2857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4.8950240865800146E-2</v>
      </c>
      <c r="G1317" s="2">
        <f t="shared" si="186"/>
        <v>7.302532278660287E-2</v>
      </c>
      <c r="H1317" s="2">
        <f t="shared" si="184"/>
        <v>0.67031871956039468</v>
      </c>
      <c r="I1317" s="2">
        <f t="shared" si="185"/>
        <v>40.131186444274157</v>
      </c>
    </row>
    <row r="1318" spans="1:9" ht="13.5" x14ac:dyDescent="0.25">
      <c r="A1318" s="3">
        <f>TITRES_STAT!B1321</f>
        <v>43928</v>
      </c>
      <c r="B1318" s="6">
        <f>TITRES_STAT!D1321</f>
        <v>10.2857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4.5453795089671567E-2</v>
      </c>
      <c r="G1318" s="2">
        <f t="shared" si="186"/>
        <v>6.780922830184552E-2</v>
      </c>
      <c r="H1318" s="2">
        <f t="shared" si="184"/>
        <v>0.67031871956039468</v>
      </c>
      <c r="I1318" s="2">
        <f t="shared" si="185"/>
        <v>40.131186444274157</v>
      </c>
    </row>
    <row r="1319" spans="1:9" ht="13.5" x14ac:dyDescent="0.25">
      <c r="A1319" s="3">
        <f>TITRES_STAT!B1322</f>
        <v>43929</v>
      </c>
      <c r="B1319" s="6">
        <f>TITRES_STAT!D1322</f>
        <v>10.034800000000001</v>
      </c>
      <c r="C1319" s="2">
        <f t="shared" si="180"/>
        <v>-0.25089999999999968</v>
      </c>
      <c r="D1319" s="2">
        <f t="shared" si="181"/>
        <v>0</v>
      </c>
      <c r="E1319" s="2">
        <f t="shared" si="182"/>
        <v>0.25089999999999968</v>
      </c>
      <c r="F1319" s="2">
        <f t="shared" si="186"/>
        <v>4.2207095440409313E-2</v>
      </c>
      <c r="G1319" s="2">
        <f t="shared" si="186"/>
        <v>8.0887140565999396E-2</v>
      </c>
      <c r="H1319" s="2">
        <f t="shared" si="184"/>
        <v>0.52180229323313365</v>
      </c>
      <c r="I1319" s="2">
        <f t="shared" si="185"/>
        <v>34.288441774163871</v>
      </c>
    </row>
    <row r="1320" spans="1:9" ht="13.5" x14ac:dyDescent="0.25">
      <c r="A1320" s="3">
        <f>TITRES_STAT!B1323</f>
        <v>43934</v>
      </c>
      <c r="B1320" s="6">
        <f>TITRES_STAT!D1323</f>
        <v>10.034800000000001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3.9192302908951503E-2</v>
      </c>
      <c r="G1320" s="2">
        <f t="shared" si="186"/>
        <v>7.5109487668428024E-2</v>
      </c>
      <c r="H1320" s="2">
        <f t="shared" si="184"/>
        <v>0.52180229323313343</v>
      </c>
      <c r="I1320" s="2">
        <f t="shared" si="185"/>
        <v>34.288441774163871</v>
      </c>
    </row>
    <row r="1321" spans="1:9" ht="13.5" x14ac:dyDescent="0.25">
      <c r="A1321" s="3">
        <f>TITRES_STAT!B1324</f>
        <v>43935</v>
      </c>
      <c r="B1321" s="6">
        <f>TITRES_STAT!D1324</f>
        <v>9.7422000000000004</v>
      </c>
      <c r="C1321" s="2">
        <f t="shared" si="180"/>
        <v>-0.29260000000000019</v>
      </c>
      <c r="D1321" s="2">
        <f t="shared" si="181"/>
        <v>0</v>
      </c>
      <c r="E1321" s="2">
        <f t="shared" si="182"/>
        <v>0.29260000000000019</v>
      </c>
      <c r="F1321" s="2">
        <f t="shared" si="186"/>
        <v>3.6392852701169251E-2</v>
      </c>
      <c r="G1321" s="2">
        <f t="shared" si="186"/>
        <v>9.0644524263540319E-2</v>
      </c>
      <c r="H1321" s="2">
        <f t="shared" si="184"/>
        <v>0.40148980864371353</v>
      </c>
      <c r="I1321" s="2">
        <f t="shared" si="185"/>
        <v>28.647358415845616</v>
      </c>
    </row>
    <row r="1322" spans="1:9" ht="13.5" x14ac:dyDescent="0.25">
      <c r="A1322" s="3">
        <f>TITRES_STAT!B1325</f>
        <v>43936</v>
      </c>
      <c r="B1322" s="6">
        <f>TITRES_STAT!D1325</f>
        <v>10.0265</v>
      </c>
      <c r="C1322" s="2">
        <f t="shared" si="180"/>
        <v>0.2843</v>
      </c>
      <c r="D1322" s="2">
        <f t="shared" si="181"/>
        <v>0.2843</v>
      </c>
      <c r="E1322" s="2">
        <f t="shared" si="182"/>
        <v>0</v>
      </c>
      <c r="F1322" s="2">
        <f t="shared" si="186"/>
        <v>5.4100506079657162E-2</v>
      </c>
      <c r="G1322" s="2">
        <f t="shared" si="186"/>
        <v>8.4169915387573152E-2</v>
      </c>
      <c r="H1322" s="2">
        <f t="shared" si="184"/>
        <v>0.64275348062954762</v>
      </c>
      <c r="I1322" s="2">
        <f t="shared" si="185"/>
        <v>39.12659374693439</v>
      </c>
    </row>
    <row r="1323" spans="1:9" ht="13.5" x14ac:dyDescent="0.25">
      <c r="A1323" s="3">
        <f>TITRES_STAT!B1326</f>
        <v>43937</v>
      </c>
      <c r="B1323" s="6">
        <f>TITRES_STAT!D1326</f>
        <v>10.3192</v>
      </c>
      <c r="C1323" s="2">
        <f t="shared" si="180"/>
        <v>0.29269999999999996</v>
      </c>
      <c r="D1323" s="2">
        <f t="shared" si="181"/>
        <v>0.29269999999999996</v>
      </c>
      <c r="E1323" s="2">
        <f t="shared" si="182"/>
        <v>0</v>
      </c>
      <c r="F1323" s="2">
        <f t="shared" si="186"/>
        <v>7.1143327073967352E-2</v>
      </c>
      <c r="G1323" s="2">
        <f t="shared" si="186"/>
        <v>7.8157778574175066E-2</v>
      </c>
      <c r="H1323" s="2">
        <f t="shared" si="184"/>
        <v>0.91025267570072121</v>
      </c>
      <c r="I1323" s="2">
        <f t="shared" si="185"/>
        <v>47.650904368806664</v>
      </c>
    </row>
    <row r="1324" spans="1:9" ht="13.5" x14ac:dyDescent="0.25">
      <c r="A1324" s="3">
        <f>TITRES_STAT!B1327</f>
        <v>43938</v>
      </c>
      <c r="B1324" s="6">
        <f>TITRES_STAT!D1327</f>
        <v>10.452999999999999</v>
      </c>
      <c r="C1324" s="2">
        <f t="shared" si="180"/>
        <v>0.13379999999999903</v>
      </c>
      <c r="D1324" s="2">
        <f t="shared" si="181"/>
        <v>0.13379999999999903</v>
      </c>
      <c r="E1324" s="2">
        <f t="shared" si="182"/>
        <v>0</v>
      </c>
      <c r="F1324" s="2">
        <f t="shared" si="186"/>
        <v>7.5618803711541047E-2</v>
      </c>
      <c r="G1324" s="2">
        <f t="shared" si="186"/>
        <v>7.2575080104591128E-2</v>
      </c>
      <c r="H1324" s="2">
        <f t="shared" si="184"/>
        <v>1.0419389631063924</v>
      </c>
      <c r="I1324" s="2">
        <f t="shared" si="185"/>
        <v>51.026939684881448</v>
      </c>
    </row>
    <row r="1325" spans="1:9" ht="13.5" x14ac:dyDescent="0.25">
      <c r="A1325" s="3">
        <f>TITRES_STAT!B1328</f>
        <v>43941</v>
      </c>
      <c r="B1325" s="6">
        <f>TITRES_STAT!D1328</f>
        <v>10.620200000000001</v>
      </c>
      <c r="C1325" s="2">
        <f t="shared" si="180"/>
        <v>0.16720000000000113</v>
      </c>
      <c r="D1325" s="2">
        <f t="shared" si="181"/>
        <v>0.16720000000000113</v>
      </c>
      <c r="E1325" s="2">
        <f t="shared" si="182"/>
        <v>0</v>
      </c>
      <c r="F1325" s="2">
        <f t="shared" ref="F1325:G1340" si="187">((F1324*13)+D1325)/14</f>
        <v>8.2160317732145341E-2</v>
      </c>
      <c r="G1325" s="2">
        <f t="shared" si="187"/>
        <v>6.7391145811406053E-2</v>
      </c>
      <c r="H1325" s="2">
        <f t="shared" si="184"/>
        <v>1.2191559698668839</v>
      </c>
      <c r="I1325" s="2">
        <f t="shared" si="185"/>
        <v>54.937822596580041</v>
      </c>
    </row>
    <row r="1326" spans="1:9" ht="13.5" x14ac:dyDescent="0.25">
      <c r="A1326" s="3">
        <f>TITRES_STAT!B1329</f>
        <v>43942</v>
      </c>
      <c r="B1326" s="6">
        <f>TITRES_STAT!D1329</f>
        <v>10.8711</v>
      </c>
      <c r="C1326" s="2">
        <f t="shared" si="180"/>
        <v>0.25089999999999968</v>
      </c>
      <c r="D1326" s="2">
        <f t="shared" si="181"/>
        <v>0.25089999999999968</v>
      </c>
      <c r="E1326" s="2">
        <f t="shared" si="182"/>
        <v>0</v>
      </c>
      <c r="F1326" s="2">
        <f t="shared" si="187"/>
        <v>9.4213152179849227E-2</v>
      </c>
      <c r="G1326" s="2">
        <f t="shared" si="187"/>
        <v>6.2577492539162768E-2</v>
      </c>
      <c r="H1326" s="2">
        <f t="shared" si="184"/>
        <v>1.5055437403614083</v>
      </c>
      <c r="I1326" s="2">
        <f t="shared" si="185"/>
        <v>60.088503589414223</v>
      </c>
    </row>
    <row r="1327" spans="1:9" ht="13.5" x14ac:dyDescent="0.25">
      <c r="A1327" s="3">
        <f>TITRES_STAT!B1330</f>
        <v>43943</v>
      </c>
      <c r="B1327" s="6">
        <f>TITRES_STAT!D1330</f>
        <v>10.620200000000001</v>
      </c>
      <c r="C1327" s="2">
        <f t="shared" si="180"/>
        <v>-0.25089999999999968</v>
      </c>
      <c r="D1327" s="2">
        <f t="shared" si="181"/>
        <v>0</v>
      </c>
      <c r="E1327" s="2">
        <f t="shared" si="182"/>
        <v>0.25089999999999968</v>
      </c>
      <c r="F1327" s="2">
        <f t="shared" si="187"/>
        <v>8.748364130986E-2</v>
      </c>
      <c r="G1327" s="2">
        <f t="shared" si="187"/>
        <v>7.6029100214936821E-2</v>
      </c>
      <c r="H1327" s="2">
        <f t="shared" si="184"/>
        <v>1.1506599586545259</v>
      </c>
      <c r="I1327" s="2">
        <f t="shared" si="185"/>
        <v>53.502644805568892</v>
      </c>
    </row>
    <row r="1328" spans="1:9" ht="13.5" x14ac:dyDescent="0.25">
      <c r="A1328" s="3">
        <f>TITRES_STAT!B1331</f>
        <v>43944</v>
      </c>
      <c r="B1328" s="6">
        <f>TITRES_STAT!D1331</f>
        <v>10.737299999999999</v>
      </c>
      <c r="C1328" s="2">
        <f t="shared" si="180"/>
        <v>0.11709999999999887</v>
      </c>
      <c r="D1328" s="2">
        <f t="shared" si="181"/>
        <v>0.11709999999999887</v>
      </c>
      <c r="E1328" s="2">
        <f t="shared" si="182"/>
        <v>0</v>
      </c>
      <c r="F1328" s="2">
        <f t="shared" si="187"/>
        <v>8.9599095502012768E-2</v>
      </c>
      <c r="G1328" s="2">
        <f t="shared" si="187"/>
        <v>7.059845019958419E-2</v>
      </c>
      <c r="H1328" s="2">
        <f t="shared" si="184"/>
        <v>1.2691368613434588</v>
      </c>
      <c r="I1328" s="2">
        <f t="shared" si="185"/>
        <v>55.930379650703713</v>
      </c>
    </row>
    <row r="1329" spans="1:9" ht="13.5" x14ac:dyDescent="0.25">
      <c r="A1329" s="3">
        <f>TITRES_STAT!B1332</f>
        <v>43945</v>
      </c>
      <c r="B1329" s="6">
        <f>TITRES_STAT!D1332</f>
        <v>10.8376</v>
      </c>
      <c r="C1329" s="2">
        <f t="shared" si="180"/>
        <v>0.10030000000000072</v>
      </c>
      <c r="D1329" s="2">
        <f t="shared" si="181"/>
        <v>0.10030000000000072</v>
      </c>
      <c r="E1329" s="2">
        <f t="shared" si="182"/>
        <v>0</v>
      </c>
      <c r="F1329" s="2">
        <f t="shared" si="187"/>
        <v>9.0363445823297611E-2</v>
      </c>
      <c r="G1329" s="2">
        <f t="shared" si="187"/>
        <v>6.5555703756756747E-2</v>
      </c>
      <c r="H1329" s="2">
        <f t="shared" si="184"/>
        <v>1.3784223285679236</v>
      </c>
      <c r="I1329" s="2">
        <f t="shared" si="185"/>
        <v>57.955322400538009</v>
      </c>
    </row>
    <row r="1330" spans="1:9" ht="13.5" x14ac:dyDescent="0.25">
      <c r="A1330" s="3">
        <f>TITRES_STAT!B1333</f>
        <v>43948</v>
      </c>
      <c r="B1330" s="6">
        <f>TITRES_STAT!D1333</f>
        <v>10.5199</v>
      </c>
      <c r="C1330" s="2">
        <f t="shared" si="180"/>
        <v>-0.31770000000000032</v>
      </c>
      <c r="D1330" s="2">
        <f t="shared" si="181"/>
        <v>0</v>
      </c>
      <c r="E1330" s="2">
        <f t="shared" si="182"/>
        <v>0.31770000000000032</v>
      </c>
      <c r="F1330" s="2">
        <f t="shared" si="187"/>
        <v>8.3908913978776353E-2</v>
      </c>
      <c r="G1330" s="2">
        <f t="shared" si="187"/>
        <v>8.356601063127414E-2</v>
      </c>
      <c r="H1330" s="2">
        <f t="shared" si="184"/>
        <v>1.0041033830011969</v>
      </c>
      <c r="I1330" s="2">
        <f t="shared" si="185"/>
        <v>50.102374534068495</v>
      </c>
    </row>
    <row r="1331" spans="1:9" ht="13.5" x14ac:dyDescent="0.25">
      <c r="A1331" s="3">
        <f>TITRES_STAT!B1334</f>
        <v>43949</v>
      </c>
      <c r="B1331" s="6">
        <f>TITRES_STAT!D1334</f>
        <v>10.5115</v>
      </c>
      <c r="C1331" s="2">
        <f t="shared" si="180"/>
        <v>-8.3999999999999631E-3</v>
      </c>
      <c r="D1331" s="2">
        <f t="shared" si="181"/>
        <v>0</v>
      </c>
      <c r="E1331" s="2">
        <f t="shared" si="182"/>
        <v>8.3999999999999631E-3</v>
      </c>
      <c r="F1331" s="2">
        <f t="shared" si="187"/>
        <v>7.7915420123149462E-2</v>
      </c>
      <c r="G1331" s="2">
        <f t="shared" si="187"/>
        <v>7.8197009871897413E-2</v>
      </c>
      <c r="H1331" s="2">
        <f t="shared" si="184"/>
        <v>0.99639897037995118</v>
      </c>
      <c r="I1331" s="2">
        <f t="shared" si="185"/>
        <v>49.909811874443022</v>
      </c>
    </row>
    <row r="1332" spans="1:9" ht="13.5" x14ac:dyDescent="0.25">
      <c r="A1332" s="3">
        <f>TITRES_STAT!B1335</f>
        <v>43950</v>
      </c>
      <c r="B1332" s="6">
        <f>TITRES_STAT!D1335</f>
        <v>10.2021</v>
      </c>
      <c r="C1332" s="2">
        <f t="shared" si="180"/>
        <v>-0.30940000000000012</v>
      </c>
      <c r="D1332" s="2">
        <f t="shared" si="181"/>
        <v>0</v>
      </c>
      <c r="E1332" s="2">
        <f t="shared" si="182"/>
        <v>0.30940000000000012</v>
      </c>
      <c r="F1332" s="2">
        <f t="shared" si="187"/>
        <v>7.235003297149592E-2</v>
      </c>
      <c r="G1332" s="2">
        <f t="shared" si="187"/>
        <v>9.4711509166761881E-2</v>
      </c>
      <c r="H1332" s="2">
        <f t="shared" si="184"/>
        <v>0.76389906156079379</v>
      </c>
      <c r="I1332" s="2">
        <f t="shared" si="185"/>
        <v>43.307413570754683</v>
      </c>
    </row>
    <row r="1333" spans="1:9" ht="13.5" x14ac:dyDescent="0.25">
      <c r="A1333" s="3">
        <f>TITRES_STAT!B1336</f>
        <v>43951</v>
      </c>
      <c r="B1333" s="6">
        <f>TITRES_STAT!D1336</f>
        <v>10.5031</v>
      </c>
      <c r="C1333" s="2">
        <f t="shared" si="180"/>
        <v>0.30100000000000016</v>
      </c>
      <c r="D1333" s="2">
        <f t="shared" si="181"/>
        <v>0.30100000000000016</v>
      </c>
      <c r="E1333" s="2">
        <f t="shared" si="182"/>
        <v>0</v>
      </c>
      <c r="F1333" s="2">
        <f t="shared" si="187"/>
        <v>8.8682173473531939E-2</v>
      </c>
      <c r="G1333" s="2">
        <f t="shared" si="187"/>
        <v>8.7946401369136035E-2</v>
      </c>
      <c r="H1333" s="2">
        <f t="shared" si="184"/>
        <v>1.0083661422518888</v>
      </c>
      <c r="I1333" s="2">
        <f t="shared" si="185"/>
        <v>50.208282296636121</v>
      </c>
    </row>
    <row r="1334" spans="1:9" ht="13.5" x14ac:dyDescent="0.25">
      <c r="A1334" s="3">
        <f>TITRES_STAT!B1337</f>
        <v>43955</v>
      </c>
      <c r="B1334" s="6">
        <f>TITRES_STAT!D1337</f>
        <v>10.5366</v>
      </c>
      <c r="C1334" s="2">
        <f t="shared" si="180"/>
        <v>3.3500000000000085E-2</v>
      </c>
      <c r="D1334" s="2">
        <f t="shared" si="181"/>
        <v>3.3500000000000085E-2</v>
      </c>
      <c r="E1334" s="2">
        <f t="shared" si="182"/>
        <v>0</v>
      </c>
      <c r="F1334" s="2">
        <f t="shared" si="187"/>
        <v>8.4740589653993961E-2</v>
      </c>
      <c r="G1334" s="2">
        <f t="shared" si="187"/>
        <v>8.1664515557054895E-2</v>
      </c>
      <c r="H1334" s="2">
        <f t="shared" si="184"/>
        <v>1.0376672055905354</v>
      </c>
      <c r="I1334" s="2">
        <f t="shared" si="185"/>
        <v>50.92427275384302</v>
      </c>
    </row>
    <row r="1335" spans="1:9" ht="13.5" x14ac:dyDescent="0.25">
      <c r="A1335" s="3">
        <f>TITRES_STAT!B1338</f>
        <v>43956</v>
      </c>
      <c r="B1335" s="6">
        <f>TITRES_STAT!D1338</f>
        <v>10.2272</v>
      </c>
      <c r="C1335" s="2">
        <f t="shared" si="180"/>
        <v>-0.30940000000000012</v>
      </c>
      <c r="D1335" s="2">
        <f t="shared" si="181"/>
        <v>0</v>
      </c>
      <c r="E1335" s="2">
        <f t="shared" si="182"/>
        <v>0.30940000000000012</v>
      </c>
      <c r="F1335" s="2">
        <f t="shared" si="187"/>
        <v>7.8687690392994392E-2</v>
      </c>
      <c r="G1335" s="2">
        <f t="shared" si="187"/>
        <v>9.7931335874408124E-2</v>
      </c>
      <c r="H1335" s="2">
        <f t="shared" si="184"/>
        <v>0.80349859103226451</v>
      </c>
      <c r="I1335" s="2">
        <f t="shared" si="185"/>
        <v>44.552216177356023</v>
      </c>
    </row>
    <row r="1336" spans="1:9" ht="13.5" x14ac:dyDescent="0.25">
      <c r="A1336" s="3">
        <f>TITRES_STAT!B1339</f>
        <v>43957</v>
      </c>
      <c r="B1336" s="6">
        <f>TITRES_STAT!D1339</f>
        <v>10.034800000000001</v>
      </c>
      <c r="C1336" s="2">
        <f t="shared" si="180"/>
        <v>-0.19239999999999924</v>
      </c>
      <c r="D1336" s="2">
        <f t="shared" si="181"/>
        <v>0</v>
      </c>
      <c r="E1336" s="2">
        <f t="shared" si="182"/>
        <v>0.19239999999999924</v>
      </c>
      <c r="F1336" s="2">
        <f t="shared" si="187"/>
        <v>7.3067141079209072E-2</v>
      </c>
      <c r="G1336" s="2">
        <f t="shared" si="187"/>
        <v>0.10467909759766462</v>
      </c>
      <c r="H1336" s="2">
        <f t="shared" si="184"/>
        <v>0.69801080402931548</v>
      </c>
      <c r="I1336" s="2">
        <f t="shared" si="185"/>
        <v>41.107559644082492</v>
      </c>
    </row>
    <row r="1337" spans="1:9" ht="13.5" x14ac:dyDescent="0.25">
      <c r="A1337" s="3">
        <f>TITRES_STAT!B1340</f>
        <v>43958</v>
      </c>
      <c r="B1337" s="6">
        <f>TITRES_STAT!D1340</f>
        <v>10.327500000000001</v>
      </c>
      <c r="C1337" s="2">
        <f t="shared" si="180"/>
        <v>0.29269999999999996</v>
      </c>
      <c r="D1337" s="2">
        <f t="shared" si="181"/>
        <v>0.29269999999999996</v>
      </c>
      <c r="E1337" s="2">
        <f t="shared" si="182"/>
        <v>0</v>
      </c>
      <c r="F1337" s="2">
        <f t="shared" si="187"/>
        <v>8.8755202430694125E-2</v>
      </c>
      <c r="G1337" s="2">
        <f t="shared" si="187"/>
        <v>9.7202019197831432E-2</v>
      </c>
      <c r="H1337" s="2">
        <f t="shared" si="184"/>
        <v>0.91310039815175204</v>
      </c>
      <c r="I1337" s="2">
        <f t="shared" si="185"/>
        <v>47.728827981735776</v>
      </c>
    </row>
    <row r="1338" spans="1:9" ht="13.5" x14ac:dyDescent="0.25">
      <c r="A1338" s="3">
        <f>TITRES_STAT!B1341</f>
        <v>43959</v>
      </c>
      <c r="B1338" s="6">
        <f>TITRES_STAT!D1341</f>
        <v>10.452999999999999</v>
      </c>
      <c r="C1338" s="2">
        <f t="shared" si="180"/>
        <v>0.12549999999999883</v>
      </c>
      <c r="D1338" s="2">
        <f t="shared" si="181"/>
        <v>0.12549999999999883</v>
      </c>
      <c r="E1338" s="2">
        <f t="shared" si="182"/>
        <v>0</v>
      </c>
      <c r="F1338" s="2">
        <f t="shared" si="187"/>
        <v>9.137983082850161E-2</v>
      </c>
      <c r="G1338" s="2">
        <f t="shared" si="187"/>
        <v>9.0259017826557764E-2</v>
      </c>
      <c r="H1338" s="2">
        <f t="shared" si="184"/>
        <v>1.0124177398439855</v>
      </c>
      <c r="I1338" s="2">
        <f t="shared" si="185"/>
        <v>50.308527886584521</v>
      </c>
    </row>
    <row r="1339" spans="1:9" ht="13.5" x14ac:dyDescent="0.25">
      <c r="A1339" s="3">
        <f>TITRES_STAT!B1342</f>
        <v>43962</v>
      </c>
      <c r="B1339" s="6">
        <f>TITRES_STAT!D1342</f>
        <v>10.703799999999999</v>
      </c>
      <c r="C1339" s="2">
        <f t="shared" si="180"/>
        <v>0.25079999999999991</v>
      </c>
      <c r="D1339" s="2">
        <f t="shared" si="181"/>
        <v>0.25079999999999991</v>
      </c>
      <c r="E1339" s="2">
        <f t="shared" si="182"/>
        <v>0</v>
      </c>
      <c r="F1339" s="2">
        <f t="shared" si="187"/>
        <v>0.10276698576932293</v>
      </c>
      <c r="G1339" s="2">
        <f t="shared" si="187"/>
        <v>8.3811945124660767E-2</v>
      </c>
      <c r="H1339" s="2">
        <f t="shared" si="184"/>
        <v>1.2261615646369821</v>
      </c>
      <c r="I1339" s="2">
        <f t="shared" si="185"/>
        <v>55.079630522546147</v>
      </c>
    </row>
    <row r="1340" spans="1:9" ht="13.5" x14ac:dyDescent="0.25">
      <c r="A1340" s="3">
        <f>TITRES_STAT!B1343</f>
        <v>43963</v>
      </c>
      <c r="B1340" s="6">
        <f>TITRES_STAT!D1343</f>
        <v>10.8293</v>
      </c>
      <c r="C1340" s="2">
        <f t="shared" si="180"/>
        <v>0.12550000000000061</v>
      </c>
      <c r="D1340" s="2">
        <f t="shared" si="181"/>
        <v>0.12550000000000061</v>
      </c>
      <c r="E1340" s="2">
        <f t="shared" si="182"/>
        <v>0</v>
      </c>
      <c r="F1340" s="2">
        <f t="shared" si="187"/>
        <v>0.10439077250008563</v>
      </c>
      <c r="G1340" s="2">
        <f t="shared" si="187"/>
        <v>7.7825377615756433E-2</v>
      </c>
      <c r="H1340" s="2">
        <f t="shared" si="184"/>
        <v>1.3413461739368522</v>
      </c>
      <c r="I1340" s="2">
        <f t="shared" si="185"/>
        <v>57.289528087230607</v>
      </c>
    </row>
    <row r="1341" spans="1:9" ht="13.5" x14ac:dyDescent="0.25">
      <c r="A1341" s="3">
        <f>TITRES_STAT!B1344</f>
        <v>43964</v>
      </c>
      <c r="B1341" s="6">
        <f>TITRES_STAT!D1344</f>
        <v>10.5784</v>
      </c>
      <c r="C1341" s="2">
        <f t="shared" si="180"/>
        <v>-0.25089999999999968</v>
      </c>
      <c r="D1341" s="2">
        <f t="shared" si="181"/>
        <v>0</v>
      </c>
      <c r="E1341" s="2">
        <f t="shared" si="182"/>
        <v>0.25089999999999968</v>
      </c>
      <c r="F1341" s="2">
        <f t="shared" ref="F1341:G1356" si="188">((F1340*13)+D1341)/14</f>
        <v>9.6934288750079506E-2</v>
      </c>
      <c r="G1341" s="2">
        <f t="shared" si="188"/>
        <v>9.018785064320238E-2</v>
      </c>
      <c r="H1341" s="2">
        <f t="shared" si="184"/>
        <v>1.0748042896993644</v>
      </c>
      <c r="I1341" s="2">
        <f t="shared" si="185"/>
        <v>51.80268303065354</v>
      </c>
    </row>
    <row r="1342" spans="1:9" ht="13.5" x14ac:dyDescent="0.25">
      <c r="A1342" s="3">
        <f>TITRES_STAT!B1345</f>
        <v>43965</v>
      </c>
      <c r="B1342" s="6">
        <f>TITRES_STAT!D1345</f>
        <v>10.7874</v>
      </c>
      <c r="C1342" s="2">
        <f t="shared" si="180"/>
        <v>0.20899999999999963</v>
      </c>
      <c r="D1342" s="2">
        <f t="shared" si="181"/>
        <v>0.20899999999999963</v>
      </c>
      <c r="E1342" s="2">
        <f t="shared" si="182"/>
        <v>0</v>
      </c>
      <c r="F1342" s="2">
        <f t="shared" si="188"/>
        <v>0.1049389824107881</v>
      </c>
      <c r="G1342" s="2">
        <f t="shared" si="188"/>
        <v>8.3745861311545058E-2</v>
      </c>
      <c r="H1342" s="2">
        <f t="shared" si="184"/>
        <v>1.2530646979723807</v>
      </c>
      <c r="I1342" s="2">
        <f t="shared" si="185"/>
        <v>55.616010454562691</v>
      </c>
    </row>
    <row r="1343" spans="1:9" ht="13.5" x14ac:dyDescent="0.25">
      <c r="A1343" s="3">
        <f>TITRES_STAT!B1346</f>
        <v>43966</v>
      </c>
      <c r="B1343" s="6">
        <f>TITRES_STAT!D1346</f>
        <v>10.7874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9.7443340810017515E-2</v>
      </c>
      <c r="G1343" s="2">
        <f t="shared" si="188"/>
        <v>7.7764014075006119E-2</v>
      </c>
      <c r="H1343" s="2">
        <f t="shared" si="184"/>
        <v>1.2530646979723807</v>
      </c>
      <c r="I1343" s="2">
        <f t="shared" si="185"/>
        <v>55.616010454562691</v>
      </c>
    </row>
    <row r="1344" spans="1:9" ht="13.5" x14ac:dyDescent="0.25">
      <c r="A1344" s="3">
        <f>TITRES_STAT!B1347</f>
        <v>43969</v>
      </c>
      <c r="B1344" s="6">
        <f>TITRES_STAT!D1347</f>
        <v>10.5366</v>
      </c>
      <c r="C1344" s="2">
        <f t="shared" si="180"/>
        <v>-0.25079999999999991</v>
      </c>
      <c r="D1344" s="2">
        <f t="shared" si="181"/>
        <v>0</v>
      </c>
      <c r="E1344" s="2">
        <f t="shared" si="182"/>
        <v>0.25079999999999991</v>
      </c>
      <c r="F1344" s="2">
        <f t="shared" si="188"/>
        <v>9.0483102180730551E-2</v>
      </c>
      <c r="G1344" s="2">
        <f t="shared" si="188"/>
        <v>9.0123727355362809E-2</v>
      </c>
      <c r="H1344" s="2">
        <f t="shared" si="184"/>
        <v>1.0039875717074007</v>
      </c>
      <c r="I1344" s="2">
        <f t="shared" si="185"/>
        <v>50.099490929078058</v>
      </c>
    </row>
    <row r="1345" spans="1:9" ht="13.5" x14ac:dyDescent="0.25">
      <c r="A1345" s="3">
        <f>TITRES_STAT!B1348</f>
        <v>43970</v>
      </c>
      <c r="B1345" s="6">
        <f>TITRES_STAT!D1348</f>
        <v>10.5366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8.4020023453535514E-2</v>
      </c>
      <c r="G1345" s="2">
        <f t="shared" si="188"/>
        <v>8.368631825855119E-2</v>
      </c>
      <c r="H1345" s="2">
        <f t="shared" si="184"/>
        <v>1.0039875717074007</v>
      </c>
      <c r="I1345" s="2">
        <f t="shared" si="185"/>
        <v>50.099490929078058</v>
      </c>
    </row>
    <row r="1346" spans="1:9" ht="13.5" x14ac:dyDescent="0.25">
      <c r="A1346" s="3">
        <f>TITRES_STAT!B1349</f>
        <v>43971</v>
      </c>
      <c r="B1346" s="6">
        <f>TITRES_STAT!D1349</f>
        <v>10.5366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7.8018593206854406E-2</v>
      </c>
      <c r="G1346" s="2">
        <f t="shared" si="188"/>
        <v>7.7708724097226095E-2</v>
      </c>
      <c r="H1346" s="2">
        <f t="shared" si="184"/>
        <v>1.0039875717074007</v>
      </c>
      <c r="I1346" s="2">
        <f t="shared" si="185"/>
        <v>50.099490929078058</v>
      </c>
    </row>
    <row r="1347" spans="1:9" ht="13.5" x14ac:dyDescent="0.25">
      <c r="A1347" s="3">
        <f>TITRES_STAT!B1350</f>
        <v>43972</v>
      </c>
      <c r="B1347" s="6">
        <f>TITRES_STAT!D1350</f>
        <v>10.452999999999999</v>
      </c>
      <c r="C1347" s="2">
        <f t="shared" ref="C1347:C1410" si="189">B1347-B1346</f>
        <v>-8.3600000000000563E-2</v>
      </c>
      <c r="D1347" s="2">
        <f t="shared" ref="D1347:D1410" si="190">IF(C1347&gt;0,C1347,0)</f>
        <v>0</v>
      </c>
      <c r="E1347" s="2">
        <f t="shared" ref="E1347:E1410" si="191">IF(C1347&lt;0,-C1347,0)</f>
        <v>8.3600000000000563E-2</v>
      </c>
      <c r="F1347" s="2">
        <f t="shared" si="188"/>
        <v>7.2445836549221959E-2</v>
      </c>
      <c r="G1347" s="2">
        <f t="shared" si="188"/>
        <v>7.8129529518852853E-2</v>
      </c>
      <c r="H1347" s="2">
        <f t="shared" si="184"/>
        <v>0.92725294770577871</v>
      </c>
      <c r="I1347" s="2">
        <f t="shared" si="185"/>
        <v>48.112675028443462</v>
      </c>
    </row>
    <row r="1348" spans="1:9" ht="13.5" x14ac:dyDescent="0.25">
      <c r="A1348" s="3">
        <f>TITRES_STAT!B1351</f>
        <v>43973</v>
      </c>
      <c r="B1348" s="6">
        <f>TITRES_STAT!D1351</f>
        <v>10.452999999999999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6.7271133938563252E-2</v>
      </c>
      <c r="G1348" s="2">
        <f t="shared" si="188"/>
        <v>7.2548848838934782E-2</v>
      </c>
      <c r="H1348" s="2">
        <f t="shared" si="184"/>
        <v>0.92725294770577893</v>
      </c>
      <c r="I1348" s="2">
        <f t="shared" si="185"/>
        <v>48.112675028443469</v>
      </c>
    </row>
    <row r="1349" spans="1:9" ht="13.5" x14ac:dyDescent="0.25">
      <c r="A1349" s="3">
        <f>TITRES_STAT!B1352</f>
        <v>43977</v>
      </c>
      <c r="B1349" s="6">
        <f>TITRES_STAT!D1352</f>
        <v>10.444599999999999</v>
      </c>
      <c r="C1349" s="2">
        <f t="shared" si="189"/>
        <v>-8.3999999999999631E-3</v>
      </c>
      <c r="D1349" s="2">
        <f t="shared" si="190"/>
        <v>0</v>
      </c>
      <c r="E1349" s="2">
        <f t="shared" si="191"/>
        <v>8.3999999999999631E-3</v>
      </c>
      <c r="F1349" s="2">
        <f t="shared" si="188"/>
        <v>6.2466052942951593E-2</v>
      </c>
      <c r="G1349" s="2">
        <f t="shared" si="188"/>
        <v>6.7966788207582299E-2</v>
      </c>
      <c r="H1349" s="2">
        <f t="shared" si="184"/>
        <v>0.91906730611088294</v>
      </c>
      <c r="I1349" s="2">
        <f t="shared" si="185"/>
        <v>47.891353429048493</v>
      </c>
    </row>
    <row r="1350" spans="1:9" ht="13.5" x14ac:dyDescent="0.25">
      <c r="A1350" s="3">
        <f>TITRES_STAT!B1353</f>
        <v>43978</v>
      </c>
      <c r="B1350" s="6">
        <f>TITRES_STAT!D1353</f>
        <v>10.135199999999999</v>
      </c>
      <c r="C1350" s="2">
        <f t="shared" si="189"/>
        <v>-0.30940000000000012</v>
      </c>
      <c r="D1350" s="2">
        <f t="shared" si="190"/>
        <v>0</v>
      </c>
      <c r="E1350" s="2">
        <f t="shared" si="191"/>
        <v>0.30940000000000012</v>
      </c>
      <c r="F1350" s="2">
        <f t="shared" si="188"/>
        <v>5.8004192018455046E-2</v>
      </c>
      <c r="G1350" s="2">
        <f t="shared" si="188"/>
        <v>8.5212017621326436E-2</v>
      </c>
      <c r="H1350" s="2">
        <f t="shared" si="184"/>
        <v>0.68070436116440514</v>
      </c>
      <c r="I1350" s="2">
        <f t="shared" si="185"/>
        <v>40.501136124428676</v>
      </c>
    </row>
    <row r="1351" spans="1:9" ht="13.5" x14ac:dyDescent="0.25">
      <c r="A1351" s="3">
        <f>TITRES_STAT!B1354</f>
        <v>43979</v>
      </c>
      <c r="B1351" s="6">
        <f>TITRES_STAT!D1354</f>
        <v>10.135199999999999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5.3861035445708257E-2</v>
      </c>
      <c r="G1351" s="2">
        <f t="shared" si="188"/>
        <v>7.9125444934088823E-2</v>
      </c>
      <c r="H1351" s="2">
        <f t="shared" si="184"/>
        <v>0.68070436116440525</v>
      </c>
      <c r="I1351" s="2">
        <f t="shared" si="185"/>
        <v>40.501136124428683</v>
      </c>
    </row>
    <row r="1352" spans="1:9" ht="13.5" x14ac:dyDescent="0.25">
      <c r="A1352" s="3">
        <f>TITRES_STAT!B1355</f>
        <v>43980</v>
      </c>
      <c r="B1352" s="6">
        <f>TITRES_STAT!D1355</f>
        <v>10.135199999999999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5.0013818628157666E-2</v>
      </c>
      <c r="G1352" s="2">
        <f t="shared" si="188"/>
        <v>7.3473627438796776E-2</v>
      </c>
      <c r="H1352" s="2">
        <f t="shared" si="184"/>
        <v>0.68070436116440514</v>
      </c>
      <c r="I1352" s="2">
        <f t="shared" si="185"/>
        <v>40.501136124428676</v>
      </c>
    </row>
    <row r="1353" spans="1:9" ht="13.5" x14ac:dyDescent="0.25">
      <c r="A1353" s="3">
        <f>TITRES_STAT!B1356</f>
        <v>43983</v>
      </c>
      <c r="B1353" s="6">
        <f>TITRES_STAT!D1356</f>
        <v>10.135199999999999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4.6441403011860685E-2</v>
      </c>
      <c r="G1353" s="2">
        <f t="shared" si="188"/>
        <v>6.8225511193168428E-2</v>
      </c>
      <c r="H1353" s="2">
        <f t="shared" si="184"/>
        <v>0.68070436116440514</v>
      </c>
      <c r="I1353" s="2">
        <f t="shared" si="185"/>
        <v>40.501136124428676</v>
      </c>
    </row>
    <row r="1354" spans="1:9" ht="13.5" x14ac:dyDescent="0.25">
      <c r="A1354" s="3">
        <f>TITRES_STAT!B1357</f>
        <v>43984</v>
      </c>
      <c r="B1354" s="6">
        <f>TITRES_STAT!D1357</f>
        <v>10.2439</v>
      </c>
      <c r="C1354" s="2">
        <f t="shared" si="189"/>
        <v>0.10870000000000068</v>
      </c>
      <c r="D1354" s="2">
        <f t="shared" si="190"/>
        <v>0.10870000000000068</v>
      </c>
      <c r="E1354" s="2">
        <f t="shared" si="191"/>
        <v>0</v>
      </c>
      <c r="F1354" s="2">
        <f t="shared" si="188"/>
        <v>5.0888445653870684E-2</v>
      </c>
      <c r="G1354" s="2">
        <f t="shared" si="188"/>
        <v>6.3352260393656393E-2</v>
      </c>
      <c r="H1354" s="2">
        <f t="shared" si="184"/>
        <v>0.80326172006589147</v>
      </c>
      <c r="I1354" s="2">
        <f t="shared" si="185"/>
        <v>44.544932725380548</v>
      </c>
    </row>
    <row r="1355" spans="1:9" ht="13.5" x14ac:dyDescent="0.25">
      <c r="A1355" s="3">
        <f>TITRES_STAT!B1358</f>
        <v>43985</v>
      </c>
      <c r="B1355" s="6">
        <f>TITRES_STAT!D1358</f>
        <v>10.369300000000001</v>
      </c>
      <c r="C1355" s="2">
        <f t="shared" si="189"/>
        <v>0.12540000000000084</v>
      </c>
      <c r="D1355" s="2">
        <f t="shared" si="190"/>
        <v>0.12540000000000084</v>
      </c>
      <c r="E1355" s="2">
        <f t="shared" si="191"/>
        <v>0</v>
      </c>
      <c r="F1355" s="2">
        <f t="shared" si="188"/>
        <v>5.6210699535737131E-2</v>
      </c>
      <c r="G1355" s="2">
        <f t="shared" si="188"/>
        <v>5.8827098936966651E-2</v>
      </c>
      <c r="H1355" s="2">
        <f t="shared" si="184"/>
        <v>0.9555239090740647</v>
      </c>
      <c r="I1355" s="2">
        <f t="shared" si="185"/>
        <v>48.862808817638175</v>
      </c>
    </row>
    <row r="1356" spans="1:9" ht="13.5" x14ac:dyDescent="0.25">
      <c r="A1356" s="3">
        <f>TITRES_STAT!B1359</f>
        <v>43986</v>
      </c>
      <c r="B1356" s="6">
        <f>TITRES_STAT!D1359</f>
        <v>10.662000000000001</v>
      </c>
      <c r="C1356" s="2">
        <f t="shared" si="189"/>
        <v>0.29269999999999996</v>
      </c>
      <c r="D1356" s="2">
        <f t="shared" si="190"/>
        <v>0.29269999999999996</v>
      </c>
      <c r="E1356" s="2">
        <f t="shared" si="191"/>
        <v>0</v>
      </c>
      <c r="F1356" s="2">
        <f t="shared" si="188"/>
        <v>7.3102792426041605E-2</v>
      </c>
      <c r="G1356" s="2">
        <f t="shared" si="188"/>
        <v>5.462516329861189E-2</v>
      </c>
      <c r="H1356" s="2">
        <f t="shared" si="184"/>
        <v>1.3382622222366749</v>
      </c>
      <c r="I1356" s="2">
        <f t="shared" si="185"/>
        <v>57.233196923335413</v>
      </c>
    </row>
    <row r="1357" spans="1:9" ht="13.5" x14ac:dyDescent="0.25">
      <c r="A1357" s="3">
        <f>TITRES_STAT!B1360</f>
        <v>43987</v>
      </c>
      <c r="B1357" s="6">
        <f>TITRES_STAT!D1360</f>
        <v>10.653600000000001</v>
      </c>
      <c r="C1357" s="2">
        <f t="shared" si="189"/>
        <v>-8.3999999999999631E-3</v>
      </c>
      <c r="D1357" s="2">
        <f t="shared" si="190"/>
        <v>0</v>
      </c>
      <c r="E1357" s="2">
        <f t="shared" si="191"/>
        <v>8.3999999999999631E-3</v>
      </c>
      <c r="F1357" s="2">
        <f t="shared" ref="F1357:G1372" si="192">((F1356*13)+D1357)/14</f>
        <v>6.7881164395610066E-2</v>
      </c>
      <c r="G1357" s="2">
        <f t="shared" si="192"/>
        <v>5.1323365920139606E-2</v>
      </c>
      <c r="H1357" s="2">
        <f t="shared" si="184"/>
        <v>1.3226171584543926</v>
      </c>
      <c r="I1357" s="2">
        <f t="shared" si="185"/>
        <v>56.945121310243863</v>
      </c>
    </row>
    <row r="1358" spans="1:9" ht="13.5" x14ac:dyDescent="0.25">
      <c r="A1358" s="3">
        <f>TITRES_STAT!B1361</f>
        <v>43990</v>
      </c>
      <c r="B1358" s="6">
        <f>TITRES_STAT!D1361</f>
        <v>10.620200000000001</v>
      </c>
      <c r="C1358" s="2">
        <f t="shared" si="189"/>
        <v>-3.3400000000000318E-2</v>
      </c>
      <c r="D1358" s="2">
        <f t="shared" si="190"/>
        <v>0</v>
      </c>
      <c r="E1358" s="2">
        <f t="shared" si="191"/>
        <v>3.3400000000000318E-2</v>
      </c>
      <c r="F1358" s="2">
        <f t="shared" si="192"/>
        <v>6.3032509795923633E-2</v>
      </c>
      <c r="G1358" s="2">
        <f t="shared" si="192"/>
        <v>5.0043125497272516E-2</v>
      </c>
      <c r="H1358" s="2">
        <f t="shared" si="184"/>
        <v>1.2595638096057584</v>
      </c>
      <c r="I1358" s="2">
        <f t="shared" si="185"/>
        <v>55.743670714283709</v>
      </c>
    </row>
    <row r="1359" spans="1:9" ht="13.5" x14ac:dyDescent="0.25">
      <c r="A1359" s="3">
        <f>TITRES_STAT!B1362</f>
        <v>43991</v>
      </c>
      <c r="B1359" s="6">
        <f>TITRES_STAT!D1362</f>
        <v>10.620200000000001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5.8530187667643375E-2</v>
      </c>
      <c r="G1359" s="2">
        <f t="shared" si="192"/>
        <v>4.6468616533181621E-2</v>
      </c>
      <c r="H1359" s="2">
        <f t="shared" si="184"/>
        <v>1.2595638096057584</v>
      </c>
      <c r="I1359" s="2">
        <f t="shared" si="185"/>
        <v>55.743670714283709</v>
      </c>
    </row>
    <row r="1360" spans="1:9" ht="13.5" x14ac:dyDescent="0.25">
      <c r="A1360" s="3">
        <f>TITRES_STAT!B1363</f>
        <v>43992</v>
      </c>
      <c r="B1360" s="6">
        <f>TITRES_STAT!D1363</f>
        <v>10.57</v>
      </c>
      <c r="C1360" s="2">
        <f t="shared" si="189"/>
        <v>-5.0200000000000244E-2</v>
      </c>
      <c r="D1360" s="2">
        <f t="shared" si="190"/>
        <v>0</v>
      </c>
      <c r="E1360" s="2">
        <f t="shared" si="191"/>
        <v>5.0200000000000244E-2</v>
      </c>
      <c r="F1360" s="2">
        <f t="shared" si="192"/>
        <v>5.4349459977097427E-2</v>
      </c>
      <c r="G1360" s="2">
        <f t="shared" si="192"/>
        <v>4.6735143923668669E-2</v>
      </c>
      <c r="H1360" s="2">
        <f t="shared" si="184"/>
        <v>1.1629248444353788</v>
      </c>
      <c r="I1360" s="2">
        <f t="shared" si="185"/>
        <v>53.766308497832007</v>
      </c>
    </row>
    <row r="1361" spans="1:9" ht="13.5" x14ac:dyDescent="0.25">
      <c r="A1361" s="3">
        <f>TITRES_STAT!B1364</f>
        <v>43993</v>
      </c>
      <c r="B1361" s="6">
        <f>TITRES_STAT!D1364</f>
        <v>10.57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5.0467355693019036E-2</v>
      </c>
      <c r="G1361" s="2">
        <f t="shared" si="192"/>
        <v>4.339691935769234E-2</v>
      </c>
      <c r="H1361" s="2">
        <f t="shared" ref="H1361:H1424" si="193">F1361/G1361</f>
        <v>1.1629248444353786</v>
      </c>
      <c r="I1361" s="2">
        <f t="shared" ref="I1361:I1424" si="194">IF(G1361=0,100,100-(100/(1+H1361)))</f>
        <v>53.766308497832007</v>
      </c>
    </row>
    <row r="1362" spans="1:9" ht="13.5" x14ac:dyDescent="0.25">
      <c r="A1362" s="3">
        <f>TITRES_STAT!B1365</f>
        <v>43994</v>
      </c>
      <c r="B1362" s="6">
        <f>TITRES_STAT!D1365</f>
        <v>10.452999999999999</v>
      </c>
      <c r="C1362" s="2">
        <f t="shared" si="189"/>
        <v>-0.11700000000000088</v>
      </c>
      <c r="D1362" s="2">
        <f t="shared" si="190"/>
        <v>0</v>
      </c>
      <c r="E1362" s="2">
        <f t="shared" si="191"/>
        <v>0.11700000000000088</v>
      </c>
      <c r="F1362" s="2">
        <f t="shared" si="192"/>
        <v>4.6862544572089104E-2</v>
      </c>
      <c r="G1362" s="2">
        <f t="shared" si="192"/>
        <v>4.8654282260714381E-2</v>
      </c>
      <c r="H1362" s="2">
        <f t="shared" si="193"/>
        <v>0.96317410091419631</v>
      </c>
      <c r="I1362" s="2">
        <f t="shared" si="194"/>
        <v>49.062082698914608</v>
      </c>
    </row>
    <row r="1363" spans="1:9" ht="13.5" x14ac:dyDescent="0.25">
      <c r="A1363" s="3">
        <f>TITRES_STAT!B1366</f>
        <v>43997</v>
      </c>
      <c r="B1363" s="6">
        <f>TITRES_STAT!D1366</f>
        <v>10.444599999999999</v>
      </c>
      <c r="C1363" s="2">
        <f t="shared" si="189"/>
        <v>-8.3999999999999631E-3</v>
      </c>
      <c r="D1363" s="2">
        <f t="shared" si="190"/>
        <v>0</v>
      </c>
      <c r="E1363" s="2">
        <f t="shared" si="191"/>
        <v>8.3999999999999631E-3</v>
      </c>
      <c r="F1363" s="2">
        <f t="shared" si="192"/>
        <v>4.3515219959797027E-2</v>
      </c>
      <c r="G1363" s="2">
        <f t="shared" si="192"/>
        <v>4.5778976384949065E-2</v>
      </c>
      <c r="H1363" s="2">
        <f t="shared" si="193"/>
        <v>0.95055030487976788</v>
      </c>
      <c r="I1363" s="2">
        <f t="shared" si="194"/>
        <v>48.73241682112679</v>
      </c>
    </row>
    <row r="1364" spans="1:9" ht="13.5" x14ac:dyDescent="0.25">
      <c r="A1364" s="3">
        <f>TITRES_STAT!B1367</f>
        <v>43998</v>
      </c>
      <c r="B1364" s="6">
        <f>TITRES_STAT!D1367</f>
        <v>10.436199999999999</v>
      </c>
      <c r="C1364" s="2">
        <f t="shared" si="189"/>
        <v>-8.3999999999999631E-3</v>
      </c>
      <c r="D1364" s="2">
        <f t="shared" si="190"/>
        <v>0</v>
      </c>
      <c r="E1364" s="2">
        <f t="shared" si="191"/>
        <v>8.3999999999999631E-3</v>
      </c>
      <c r="F1364" s="2">
        <f t="shared" si="192"/>
        <v>4.0406989962668671E-2</v>
      </c>
      <c r="G1364" s="2">
        <f t="shared" si="192"/>
        <v>4.3109049500309846E-2</v>
      </c>
      <c r="H1364" s="2">
        <f t="shared" si="193"/>
        <v>0.93732036384560613</v>
      </c>
      <c r="I1364" s="2">
        <f t="shared" si="194"/>
        <v>48.382311017730338</v>
      </c>
    </row>
    <row r="1365" spans="1:9" ht="13.5" x14ac:dyDescent="0.25">
      <c r="A1365" s="3">
        <f>TITRES_STAT!B1368</f>
        <v>43999</v>
      </c>
      <c r="B1365" s="6">
        <f>TITRES_STAT!D1368</f>
        <v>10.369300000000001</v>
      </c>
      <c r="C1365" s="2">
        <f t="shared" si="189"/>
        <v>-6.6899999999998627E-2</v>
      </c>
      <c r="D1365" s="2">
        <f t="shared" si="190"/>
        <v>0</v>
      </c>
      <c r="E1365" s="2">
        <f t="shared" si="191"/>
        <v>6.6899999999998627E-2</v>
      </c>
      <c r="F1365" s="2">
        <f t="shared" si="192"/>
        <v>3.7520776393906621E-2</v>
      </c>
      <c r="G1365" s="2">
        <f t="shared" si="192"/>
        <v>4.4808403107430471E-2</v>
      </c>
      <c r="H1365" s="2">
        <f t="shared" si="193"/>
        <v>0.83736026708982714</v>
      </c>
      <c r="I1365" s="2">
        <f t="shared" si="194"/>
        <v>45.574092467783245</v>
      </c>
    </row>
    <row r="1366" spans="1:9" ht="13.5" x14ac:dyDescent="0.25">
      <c r="A1366" s="3">
        <f>TITRES_STAT!B1369</f>
        <v>44000</v>
      </c>
      <c r="B1366" s="6">
        <f>TITRES_STAT!D1369</f>
        <v>10.160299999999999</v>
      </c>
      <c r="C1366" s="2">
        <f t="shared" si="189"/>
        <v>-0.20900000000000141</v>
      </c>
      <c r="D1366" s="2">
        <f t="shared" si="190"/>
        <v>0</v>
      </c>
      <c r="E1366" s="2">
        <f t="shared" si="191"/>
        <v>0.20900000000000141</v>
      </c>
      <c r="F1366" s="2">
        <f t="shared" si="192"/>
        <v>3.4840720937199005E-2</v>
      </c>
      <c r="G1366" s="2">
        <f t="shared" si="192"/>
        <v>5.6536374314042681E-2</v>
      </c>
      <c r="H1366" s="2">
        <f t="shared" si="193"/>
        <v>0.61625318849895117</v>
      </c>
      <c r="I1366" s="2">
        <f t="shared" si="194"/>
        <v>38.128505662610856</v>
      </c>
    </row>
    <row r="1367" spans="1:9" ht="13.5" x14ac:dyDescent="0.25">
      <c r="A1367" s="3">
        <f>TITRES_STAT!B1370</f>
        <v>44001</v>
      </c>
      <c r="B1367" s="6">
        <f>TITRES_STAT!D1370</f>
        <v>10.352600000000001</v>
      </c>
      <c r="C1367" s="2">
        <f t="shared" si="189"/>
        <v>0.19230000000000125</v>
      </c>
      <c r="D1367" s="2">
        <f t="shared" si="190"/>
        <v>0.19230000000000125</v>
      </c>
      <c r="E1367" s="2">
        <f t="shared" si="191"/>
        <v>0</v>
      </c>
      <c r="F1367" s="2">
        <f t="shared" si="192"/>
        <v>4.6087812298827739E-2</v>
      </c>
      <c r="G1367" s="2">
        <f t="shared" si="192"/>
        <v>5.2498061863039631E-2</v>
      </c>
      <c r="H1367" s="2">
        <f t="shared" si="193"/>
        <v>0.87789550058180488</v>
      </c>
      <c r="I1367" s="2">
        <f t="shared" si="194"/>
        <v>46.748900580986408</v>
      </c>
    </row>
    <row r="1368" spans="1:9" ht="13.5" x14ac:dyDescent="0.25">
      <c r="A1368" s="3">
        <f>TITRES_STAT!B1371</f>
        <v>44004</v>
      </c>
      <c r="B1368" s="6">
        <f>TITRES_STAT!D1371</f>
        <v>10.327500000000001</v>
      </c>
      <c r="C1368" s="2">
        <f t="shared" si="189"/>
        <v>-2.5100000000000122E-2</v>
      </c>
      <c r="D1368" s="2">
        <f t="shared" si="190"/>
        <v>0</v>
      </c>
      <c r="E1368" s="2">
        <f t="shared" si="191"/>
        <v>2.5100000000000122E-2</v>
      </c>
      <c r="F1368" s="2">
        <f t="shared" si="192"/>
        <v>4.2795825706054329E-2</v>
      </c>
      <c r="G1368" s="2">
        <f t="shared" si="192"/>
        <v>5.0541057444251095E-2</v>
      </c>
      <c r="H1368" s="2">
        <f t="shared" si="193"/>
        <v>0.84675366662559282</v>
      </c>
      <c r="I1368" s="2">
        <f t="shared" si="194"/>
        <v>45.850926516517482</v>
      </c>
    </row>
    <row r="1369" spans="1:9" ht="13.5" x14ac:dyDescent="0.25">
      <c r="A1369" s="3">
        <f>TITRES_STAT!B1372</f>
        <v>44005</v>
      </c>
      <c r="B1369" s="6">
        <f>TITRES_STAT!D1372</f>
        <v>10.327500000000001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3.9738981012764733E-2</v>
      </c>
      <c r="G1369" s="2">
        <f t="shared" si="192"/>
        <v>4.6930981912518877E-2</v>
      </c>
      <c r="H1369" s="2">
        <f t="shared" si="193"/>
        <v>0.84675366662559282</v>
      </c>
      <c r="I1369" s="2">
        <f t="shared" si="194"/>
        <v>45.850926516517482</v>
      </c>
    </row>
    <row r="1370" spans="1:9" ht="13.5" x14ac:dyDescent="0.25">
      <c r="A1370" s="3">
        <f>TITRES_STAT!B1373</f>
        <v>44006</v>
      </c>
      <c r="B1370" s="6">
        <f>TITRES_STAT!D1373</f>
        <v>10.2439</v>
      </c>
      <c r="C1370" s="2">
        <f t="shared" si="189"/>
        <v>-8.3600000000000563E-2</v>
      </c>
      <c r="D1370" s="2">
        <f t="shared" si="190"/>
        <v>0</v>
      </c>
      <c r="E1370" s="2">
        <f t="shared" si="191"/>
        <v>8.3600000000000563E-2</v>
      </c>
      <c r="F1370" s="2">
        <f t="shared" si="192"/>
        <v>3.6900482368995825E-2</v>
      </c>
      <c r="G1370" s="2">
        <f t="shared" si="192"/>
        <v>4.9550197490196138E-2</v>
      </c>
      <c r="H1370" s="2">
        <f t="shared" si="193"/>
        <v>0.74470908771447075</v>
      </c>
      <c r="I1370" s="2">
        <f t="shared" si="194"/>
        <v>42.683854457938466</v>
      </c>
    </row>
    <row r="1371" spans="1:9" ht="13.5" x14ac:dyDescent="0.25">
      <c r="A1371" s="3">
        <f>TITRES_STAT!B1374</f>
        <v>44007</v>
      </c>
      <c r="B1371" s="6">
        <f>TITRES_STAT!D1374</f>
        <v>10.352600000000001</v>
      </c>
      <c r="C1371" s="2">
        <f t="shared" si="189"/>
        <v>0.10870000000000068</v>
      </c>
      <c r="D1371" s="2">
        <f t="shared" si="190"/>
        <v>0.10870000000000068</v>
      </c>
      <c r="E1371" s="2">
        <f t="shared" si="191"/>
        <v>0</v>
      </c>
      <c r="F1371" s="2">
        <f t="shared" si="192"/>
        <v>4.2029019342639029E-2</v>
      </c>
      <c r="G1371" s="2">
        <f t="shared" si="192"/>
        <v>4.6010897669467844E-2</v>
      </c>
      <c r="H1371" s="2">
        <f t="shared" si="193"/>
        <v>0.91345793000098041</v>
      </c>
      <c r="I1371" s="2">
        <f t="shared" si="194"/>
        <v>47.738594911282547</v>
      </c>
    </row>
    <row r="1372" spans="1:9" ht="13.5" x14ac:dyDescent="0.25">
      <c r="A1372" s="3">
        <f>TITRES_STAT!B1375</f>
        <v>44008</v>
      </c>
      <c r="B1372" s="6">
        <f>TITRES_STAT!D1375</f>
        <v>10.436199999999999</v>
      </c>
      <c r="C1372" s="2">
        <f t="shared" si="189"/>
        <v>8.3599999999998786E-2</v>
      </c>
      <c r="D1372" s="2">
        <f t="shared" si="190"/>
        <v>8.3599999999998786E-2</v>
      </c>
      <c r="E1372" s="2">
        <f t="shared" si="191"/>
        <v>0</v>
      </c>
      <c r="F1372" s="2">
        <f t="shared" si="192"/>
        <v>4.499837510387901E-2</v>
      </c>
      <c r="G1372" s="2">
        <f t="shared" si="192"/>
        <v>4.2724404978791576E-2</v>
      </c>
      <c r="H1372" s="2">
        <f t="shared" si="193"/>
        <v>1.0532241496684678</v>
      </c>
      <c r="I1372" s="2">
        <f t="shared" si="194"/>
        <v>51.296111524819686</v>
      </c>
    </row>
    <row r="1373" spans="1:9" ht="13.5" x14ac:dyDescent="0.25">
      <c r="A1373" s="3">
        <f>TITRES_STAT!B1376</f>
        <v>44011</v>
      </c>
      <c r="B1373" s="6">
        <f>TITRES_STAT!D1376</f>
        <v>10.369300000000001</v>
      </c>
      <c r="C1373" s="2">
        <f t="shared" si="189"/>
        <v>-6.6899999999998627E-2</v>
      </c>
      <c r="D1373" s="2">
        <f t="shared" si="190"/>
        <v>0</v>
      </c>
      <c r="E1373" s="2">
        <f t="shared" si="191"/>
        <v>6.6899999999998627E-2</v>
      </c>
      <c r="F1373" s="2">
        <f t="shared" ref="F1373:G1388" si="195">((F1372*13)+D1373)/14</f>
        <v>4.1784205453601939E-2</v>
      </c>
      <c r="G1373" s="2">
        <f t="shared" si="195"/>
        <v>4.4451233194592085E-2</v>
      </c>
      <c r="H1373" s="2">
        <f t="shared" si="193"/>
        <v>0.94000104048149069</v>
      </c>
      <c r="I1373" s="2">
        <f t="shared" si="194"/>
        <v>48.453635893318435</v>
      </c>
    </row>
    <row r="1374" spans="1:9" ht="13.5" x14ac:dyDescent="0.25">
      <c r="A1374" s="3">
        <f>TITRES_STAT!B1377</f>
        <v>44012</v>
      </c>
      <c r="B1374" s="6">
        <f>TITRES_STAT!D1377</f>
        <v>10.059900000000001</v>
      </c>
      <c r="C1374" s="2">
        <f t="shared" si="189"/>
        <v>-0.30940000000000012</v>
      </c>
      <c r="D1374" s="2">
        <f t="shared" si="190"/>
        <v>0</v>
      </c>
      <c r="E1374" s="2">
        <f t="shared" si="191"/>
        <v>0.30940000000000012</v>
      </c>
      <c r="F1374" s="2">
        <f t="shared" si="195"/>
        <v>3.8799619349773225E-2</v>
      </c>
      <c r="G1374" s="2">
        <f t="shared" si="195"/>
        <v>6.3376145109264079E-2</v>
      </c>
      <c r="H1374" s="2">
        <f t="shared" si="193"/>
        <v>0.61221172860672535</v>
      </c>
      <c r="I1374" s="2">
        <f t="shared" si="194"/>
        <v>37.973407446663302</v>
      </c>
    </row>
    <row r="1375" spans="1:9" ht="13.5" x14ac:dyDescent="0.25">
      <c r="A1375" s="3">
        <f>TITRES_STAT!B1378</f>
        <v>44013</v>
      </c>
      <c r="B1375" s="6">
        <f>TITRES_STAT!D1378</f>
        <v>10.034800000000001</v>
      </c>
      <c r="C1375" s="2">
        <f t="shared" si="189"/>
        <v>-2.5100000000000122E-2</v>
      </c>
      <c r="D1375" s="2">
        <f t="shared" si="190"/>
        <v>0</v>
      </c>
      <c r="E1375" s="2">
        <f t="shared" si="191"/>
        <v>2.5100000000000122E-2</v>
      </c>
      <c r="F1375" s="2">
        <f t="shared" si="195"/>
        <v>3.6028217967646561E-2</v>
      </c>
      <c r="G1375" s="2">
        <f t="shared" si="195"/>
        <v>6.0642134744316657E-2</v>
      </c>
      <c r="H1375" s="2">
        <f t="shared" si="193"/>
        <v>0.5941119671916415</v>
      </c>
      <c r="I1375" s="2">
        <f t="shared" si="194"/>
        <v>37.269149182682121</v>
      </c>
    </row>
    <row r="1376" spans="1:9" ht="13.5" x14ac:dyDescent="0.25">
      <c r="A1376" s="3">
        <f>TITRES_STAT!B1379</f>
        <v>44014</v>
      </c>
      <c r="B1376" s="6">
        <f>TITRES_STAT!D1379</f>
        <v>10.2857</v>
      </c>
      <c r="C1376" s="2">
        <f t="shared" si="189"/>
        <v>0.25089999999999968</v>
      </c>
      <c r="D1376" s="2">
        <f t="shared" si="190"/>
        <v>0.25089999999999968</v>
      </c>
      <c r="E1376" s="2">
        <f t="shared" si="191"/>
        <v>0</v>
      </c>
      <c r="F1376" s="2">
        <f t="shared" si="195"/>
        <v>5.1376202398528928E-2</v>
      </c>
      <c r="G1376" s="2">
        <f t="shared" si="195"/>
        <v>5.6310553691151184E-2</v>
      </c>
      <c r="H1376" s="2">
        <f t="shared" si="193"/>
        <v>0.91237253109451033</v>
      </c>
      <c r="I1376" s="2">
        <f t="shared" si="194"/>
        <v>47.708933079703414</v>
      </c>
    </row>
    <row r="1377" spans="1:9" ht="13.5" x14ac:dyDescent="0.25">
      <c r="A1377" s="3">
        <f>TITRES_STAT!B1380</f>
        <v>44015</v>
      </c>
      <c r="B1377" s="6">
        <f>TITRES_STAT!D1380</f>
        <v>10.2857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4.7706473655776863E-2</v>
      </c>
      <c r="G1377" s="2">
        <f t="shared" si="195"/>
        <v>5.2288371284640381E-2</v>
      </c>
      <c r="H1377" s="2">
        <f t="shared" si="193"/>
        <v>0.91237253109451044</v>
      </c>
      <c r="I1377" s="2">
        <f t="shared" si="194"/>
        <v>47.708933079703421</v>
      </c>
    </row>
    <row r="1378" spans="1:9" ht="13.5" x14ac:dyDescent="0.25">
      <c r="A1378" s="3">
        <f>TITRES_STAT!B1381</f>
        <v>44018</v>
      </c>
      <c r="B1378" s="6">
        <f>TITRES_STAT!D1381</f>
        <v>10.2857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4.429886839464995E-2</v>
      </c>
      <c r="G1378" s="2">
        <f t="shared" si="195"/>
        <v>4.8553487621451785E-2</v>
      </c>
      <c r="H1378" s="2">
        <f t="shared" si="193"/>
        <v>0.91237253109451055</v>
      </c>
      <c r="I1378" s="2">
        <f t="shared" si="194"/>
        <v>47.708933079703421</v>
      </c>
    </row>
    <row r="1379" spans="1:9" ht="13.5" x14ac:dyDescent="0.25">
      <c r="A1379" s="3">
        <f>TITRES_STAT!B1382</f>
        <v>44019</v>
      </c>
      <c r="B1379" s="6">
        <f>TITRES_STAT!D1382</f>
        <v>10.034800000000001</v>
      </c>
      <c r="C1379" s="2">
        <f t="shared" si="189"/>
        <v>-0.25089999999999968</v>
      </c>
      <c r="D1379" s="2">
        <f t="shared" si="190"/>
        <v>0</v>
      </c>
      <c r="E1379" s="2">
        <f t="shared" si="191"/>
        <v>0.25089999999999968</v>
      </c>
      <c r="F1379" s="2">
        <f t="shared" si="195"/>
        <v>4.1134663509317812E-2</v>
      </c>
      <c r="G1379" s="2">
        <f t="shared" si="195"/>
        <v>6.3006809934205196E-2</v>
      </c>
      <c r="H1379" s="2">
        <f t="shared" si="193"/>
        <v>0.65286059637478311</v>
      </c>
      <c r="I1379" s="2">
        <f t="shared" si="194"/>
        <v>39.498829956180295</v>
      </c>
    </row>
    <row r="1380" spans="1:9" ht="13.5" x14ac:dyDescent="0.25">
      <c r="A1380" s="3">
        <f>TITRES_STAT!B1383</f>
        <v>44020</v>
      </c>
      <c r="B1380" s="6">
        <f>TITRES_STAT!D1383</f>
        <v>10.2857</v>
      </c>
      <c r="C1380" s="2">
        <f t="shared" si="189"/>
        <v>0.25089999999999968</v>
      </c>
      <c r="D1380" s="2">
        <f t="shared" si="190"/>
        <v>0.25089999999999968</v>
      </c>
      <c r="E1380" s="2">
        <f t="shared" si="191"/>
        <v>0</v>
      </c>
      <c r="F1380" s="2">
        <f t="shared" si="195"/>
        <v>5.6117901830080801E-2</v>
      </c>
      <c r="G1380" s="2">
        <f t="shared" si="195"/>
        <v>5.85063235103334E-2</v>
      </c>
      <c r="H1380" s="2">
        <f t="shared" si="193"/>
        <v>0.95917669173263376</v>
      </c>
      <c r="I1380" s="2">
        <f t="shared" si="194"/>
        <v>48.958151440867148</v>
      </c>
    </row>
    <row r="1381" spans="1:9" ht="13.5" x14ac:dyDescent="0.25">
      <c r="A1381" s="3">
        <f>TITRES_STAT!B1384</f>
        <v>44021</v>
      </c>
      <c r="B1381" s="6">
        <f>TITRES_STAT!D1384</f>
        <v>10.2857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5.2109480270789314E-2</v>
      </c>
      <c r="G1381" s="2">
        <f t="shared" si="195"/>
        <v>5.4327300402452441E-2</v>
      </c>
      <c r="H1381" s="2">
        <f t="shared" si="193"/>
        <v>0.95917669173263376</v>
      </c>
      <c r="I1381" s="2">
        <f t="shared" si="194"/>
        <v>48.958151440867148</v>
      </c>
    </row>
    <row r="1382" spans="1:9" ht="13.5" x14ac:dyDescent="0.25">
      <c r="A1382" s="3">
        <f>TITRES_STAT!B1385</f>
        <v>44022</v>
      </c>
      <c r="B1382" s="6">
        <f>TITRES_STAT!D1385</f>
        <v>10.2857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4.8387374537161507E-2</v>
      </c>
      <c r="G1382" s="2">
        <f t="shared" si="195"/>
        <v>5.0446778945134406E-2</v>
      </c>
      <c r="H1382" s="2">
        <f t="shared" si="193"/>
        <v>0.95917669173263387</v>
      </c>
      <c r="I1382" s="2">
        <f t="shared" si="194"/>
        <v>48.958151440867148</v>
      </c>
    </row>
    <row r="1383" spans="1:9" ht="13.5" x14ac:dyDescent="0.25">
      <c r="A1383" s="3">
        <f>TITRES_STAT!B1386</f>
        <v>44025</v>
      </c>
      <c r="B1383" s="6">
        <f>TITRES_STAT!D1386</f>
        <v>10.034800000000001</v>
      </c>
      <c r="C1383" s="2">
        <f t="shared" si="189"/>
        <v>-0.25089999999999968</v>
      </c>
      <c r="D1383" s="2">
        <f t="shared" si="190"/>
        <v>0</v>
      </c>
      <c r="E1383" s="2">
        <f t="shared" si="191"/>
        <v>0.25089999999999968</v>
      </c>
      <c r="F1383" s="2">
        <f t="shared" si="195"/>
        <v>4.4931133498792832E-2</v>
      </c>
      <c r="G1383" s="2">
        <f t="shared" si="195"/>
        <v>6.4764866163339069E-2</v>
      </c>
      <c r="H1383" s="2">
        <f t="shared" si="193"/>
        <v>0.69375783755153719</v>
      </c>
      <c r="I1383" s="2">
        <f t="shared" si="194"/>
        <v>40.959682793522582</v>
      </c>
    </row>
    <row r="1384" spans="1:9" ht="13.5" x14ac:dyDescent="0.25">
      <c r="A1384" s="3">
        <f>TITRES_STAT!B1387</f>
        <v>44026</v>
      </c>
      <c r="B1384" s="6">
        <f>TITRES_STAT!D1387</f>
        <v>10.2857</v>
      </c>
      <c r="C1384" s="2">
        <f t="shared" si="189"/>
        <v>0.25089999999999968</v>
      </c>
      <c r="D1384" s="2">
        <f t="shared" si="190"/>
        <v>0.25089999999999968</v>
      </c>
      <c r="E1384" s="2">
        <f t="shared" si="191"/>
        <v>0</v>
      </c>
      <c r="F1384" s="2">
        <f t="shared" si="195"/>
        <v>5.9643195391736181E-2</v>
      </c>
      <c r="G1384" s="2">
        <f t="shared" si="195"/>
        <v>6.0138804294529134E-2</v>
      </c>
      <c r="H1384" s="2">
        <f t="shared" si="193"/>
        <v>0.99175891658294846</v>
      </c>
      <c r="I1384" s="2">
        <f t="shared" si="194"/>
        <v>49.793120458795542</v>
      </c>
    </row>
    <row r="1385" spans="1:9" ht="13.5" x14ac:dyDescent="0.25">
      <c r="A1385" s="3">
        <f>TITRES_STAT!B1388</f>
        <v>44027</v>
      </c>
      <c r="B1385" s="6">
        <f>TITRES_STAT!D1388</f>
        <v>10.160299999999999</v>
      </c>
      <c r="C1385" s="2">
        <f t="shared" si="189"/>
        <v>-0.12540000000000084</v>
      </c>
      <c r="D1385" s="2">
        <f t="shared" si="190"/>
        <v>0</v>
      </c>
      <c r="E1385" s="2">
        <f t="shared" si="191"/>
        <v>0.12540000000000084</v>
      </c>
      <c r="F1385" s="2">
        <f t="shared" si="195"/>
        <v>5.5382967149469317E-2</v>
      </c>
      <c r="G1385" s="2">
        <f t="shared" si="195"/>
        <v>6.4800318273491392E-2</v>
      </c>
      <c r="H1385" s="2">
        <f t="shared" si="193"/>
        <v>0.85467122114623106</v>
      </c>
      <c r="I1385" s="2">
        <f t="shared" si="194"/>
        <v>46.082087833229217</v>
      </c>
    </row>
    <row r="1386" spans="1:9" ht="13.5" x14ac:dyDescent="0.25">
      <c r="A1386" s="3">
        <f>TITRES_STAT!B1389</f>
        <v>44028</v>
      </c>
      <c r="B1386" s="6">
        <f>TITRES_STAT!D1389</f>
        <v>10.1937</v>
      </c>
      <c r="C1386" s="2">
        <f t="shared" si="189"/>
        <v>3.3400000000000318E-2</v>
      </c>
      <c r="D1386" s="2">
        <f t="shared" si="190"/>
        <v>3.3400000000000318E-2</v>
      </c>
      <c r="E1386" s="2">
        <f t="shared" si="191"/>
        <v>0</v>
      </c>
      <c r="F1386" s="2">
        <f t="shared" si="195"/>
        <v>5.3812755210221531E-2</v>
      </c>
      <c r="G1386" s="2">
        <f t="shared" si="195"/>
        <v>6.0171724111099154E-2</v>
      </c>
      <c r="H1386" s="2">
        <f t="shared" si="193"/>
        <v>0.89431964938985919</v>
      </c>
      <c r="I1386" s="2">
        <f t="shared" si="194"/>
        <v>47.210598785580366</v>
      </c>
    </row>
    <row r="1387" spans="1:9" ht="13.5" x14ac:dyDescent="0.25">
      <c r="A1387" s="3">
        <f>TITRES_STAT!B1390</f>
        <v>44029</v>
      </c>
      <c r="B1387" s="6">
        <f>TITRES_STAT!D1390</f>
        <v>10.1937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4.9968986980919998E-2</v>
      </c>
      <c r="G1387" s="2">
        <f t="shared" si="195"/>
        <v>5.5873743817449209E-2</v>
      </c>
      <c r="H1387" s="2">
        <f t="shared" si="193"/>
        <v>0.89431964938985931</v>
      </c>
      <c r="I1387" s="2">
        <f t="shared" si="194"/>
        <v>47.210598785580373</v>
      </c>
    </row>
    <row r="1388" spans="1:9" ht="13.5" x14ac:dyDescent="0.25">
      <c r="A1388" s="3">
        <f>TITRES_STAT!B1391</f>
        <v>44032</v>
      </c>
      <c r="B1388" s="6">
        <f>TITRES_STAT!D1391</f>
        <v>10.2857</v>
      </c>
      <c r="C1388" s="2">
        <f t="shared" si="189"/>
        <v>9.2000000000000526E-2</v>
      </c>
      <c r="D1388" s="2">
        <f t="shared" si="190"/>
        <v>9.2000000000000526E-2</v>
      </c>
      <c r="E1388" s="2">
        <f t="shared" si="191"/>
        <v>0</v>
      </c>
      <c r="F1388" s="2">
        <f t="shared" si="195"/>
        <v>5.2971202196568604E-2</v>
      </c>
      <c r="G1388" s="2">
        <f t="shared" si="195"/>
        <v>5.1882762116202838E-2</v>
      </c>
      <c r="H1388" s="2">
        <f t="shared" si="193"/>
        <v>1.0209788383650038</v>
      </c>
      <c r="I1388" s="2">
        <f t="shared" si="194"/>
        <v>50.519026670808088</v>
      </c>
    </row>
    <row r="1389" spans="1:9" ht="13.5" x14ac:dyDescent="0.25">
      <c r="A1389" s="3">
        <f>TITRES_STAT!B1392</f>
        <v>44033</v>
      </c>
      <c r="B1389" s="6">
        <f>TITRES_STAT!D1392</f>
        <v>10.2857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4.9187544896813706E-2</v>
      </c>
      <c r="G1389" s="2">
        <f t="shared" si="196"/>
        <v>4.8176850536474067E-2</v>
      </c>
      <c r="H1389" s="2">
        <f t="shared" si="193"/>
        <v>1.0209788383650038</v>
      </c>
      <c r="I1389" s="2">
        <f t="shared" si="194"/>
        <v>50.519026670808088</v>
      </c>
    </row>
    <row r="1390" spans="1:9" ht="13.5" x14ac:dyDescent="0.25">
      <c r="A1390" s="3">
        <f>TITRES_STAT!B1393</f>
        <v>44034</v>
      </c>
      <c r="B1390" s="6">
        <f>TITRES_STAT!D1393</f>
        <v>10.2439</v>
      </c>
      <c r="C1390" s="2">
        <f t="shared" si="189"/>
        <v>-4.1800000000000281E-2</v>
      </c>
      <c r="D1390" s="2">
        <f t="shared" si="190"/>
        <v>0</v>
      </c>
      <c r="E1390" s="2">
        <f t="shared" si="191"/>
        <v>4.1800000000000281E-2</v>
      </c>
      <c r="F1390" s="2">
        <f t="shared" si="196"/>
        <v>4.5674148832755591E-2</v>
      </c>
      <c r="G1390" s="2">
        <f t="shared" si="196"/>
        <v>4.7721361212440229E-2</v>
      </c>
      <c r="H1390" s="2">
        <f t="shared" si="193"/>
        <v>0.95710071281137388</v>
      </c>
      <c r="I1390" s="2">
        <f t="shared" si="194"/>
        <v>48.904009208422359</v>
      </c>
    </row>
    <row r="1391" spans="1:9" ht="13.5" x14ac:dyDescent="0.25">
      <c r="A1391" s="3">
        <f>TITRES_STAT!B1394</f>
        <v>44035</v>
      </c>
      <c r="B1391" s="6">
        <f>TITRES_STAT!D1394</f>
        <v>10.034800000000001</v>
      </c>
      <c r="C1391" s="2">
        <f t="shared" si="189"/>
        <v>-0.2090999999999994</v>
      </c>
      <c r="D1391" s="2">
        <f t="shared" si="190"/>
        <v>0</v>
      </c>
      <c r="E1391" s="2">
        <f t="shared" si="191"/>
        <v>0.2090999999999994</v>
      </c>
      <c r="F1391" s="2">
        <f t="shared" si="196"/>
        <v>4.2411709630415906E-2</v>
      </c>
      <c r="G1391" s="2">
        <f t="shared" si="196"/>
        <v>5.9248406840123023E-2</v>
      </c>
      <c r="H1391" s="2">
        <f t="shared" si="193"/>
        <v>0.71582869299524687</v>
      </c>
      <c r="I1391" s="2">
        <f t="shared" si="194"/>
        <v>41.719123588361036</v>
      </c>
    </row>
    <row r="1392" spans="1:9" ht="13.5" x14ac:dyDescent="0.25">
      <c r="A1392" s="3">
        <f>TITRES_STAT!B1395</f>
        <v>44036</v>
      </c>
      <c r="B1392" s="6">
        <f>TITRES_STAT!D1395</f>
        <v>10.2439</v>
      </c>
      <c r="C1392" s="2">
        <f t="shared" si="189"/>
        <v>0.2090999999999994</v>
      </c>
      <c r="D1392" s="2">
        <f t="shared" si="190"/>
        <v>0.2090999999999994</v>
      </c>
      <c r="E1392" s="2">
        <f t="shared" si="191"/>
        <v>0</v>
      </c>
      <c r="F1392" s="2">
        <f t="shared" si="196"/>
        <v>5.431801608538616E-2</v>
      </c>
      <c r="G1392" s="2">
        <f t="shared" si="196"/>
        <v>5.5016377780114235E-2</v>
      </c>
      <c r="H1392" s="2">
        <f t="shared" si="193"/>
        <v>0.9873062945452491</v>
      </c>
      <c r="I1392" s="2">
        <f t="shared" si="194"/>
        <v>49.680630371634393</v>
      </c>
    </row>
    <row r="1393" spans="1:9" ht="13.5" x14ac:dyDescent="0.25">
      <c r="A1393" s="3">
        <f>TITRES_STAT!B1396</f>
        <v>44039</v>
      </c>
      <c r="B1393" s="6">
        <f>TITRES_STAT!D1396</f>
        <v>10.361000000000001</v>
      </c>
      <c r="C1393" s="2">
        <f t="shared" si="189"/>
        <v>0.11710000000000065</v>
      </c>
      <c r="D1393" s="2">
        <f t="shared" si="190"/>
        <v>0.11710000000000065</v>
      </c>
      <c r="E1393" s="2">
        <f t="shared" si="191"/>
        <v>0</v>
      </c>
      <c r="F1393" s="2">
        <f t="shared" si="196"/>
        <v>5.8802443507858626E-2</v>
      </c>
      <c r="G1393" s="2">
        <f t="shared" si="196"/>
        <v>5.108663651010608E-2</v>
      </c>
      <c r="H1393" s="2">
        <f t="shared" si="193"/>
        <v>1.151033763912529</v>
      </c>
      <c r="I1393" s="2">
        <f t="shared" si="194"/>
        <v>53.510725085918978</v>
      </c>
    </row>
    <row r="1394" spans="1:9" ht="13.5" x14ac:dyDescent="0.25">
      <c r="A1394" s="3">
        <f>TITRES_STAT!B1397</f>
        <v>44040</v>
      </c>
      <c r="B1394" s="6">
        <f>TITRES_STAT!D1397</f>
        <v>10.361000000000001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5.4602268971583011E-2</v>
      </c>
      <c r="G1394" s="2">
        <f t="shared" si="196"/>
        <v>4.7437591045098502E-2</v>
      </c>
      <c r="H1394" s="2">
        <f t="shared" si="193"/>
        <v>1.151033763912529</v>
      </c>
      <c r="I1394" s="2">
        <f t="shared" si="194"/>
        <v>53.510725085918978</v>
      </c>
    </row>
    <row r="1395" spans="1:9" ht="13.5" x14ac:dyDescent="0.25">
      <c r="A1395" s="3">
        <f>TITRES_STAT!B1398</f>
        <v>44041</v>
      </c>
      <c r="B1395" s="6">
        <f>TITRES_STAT!D1398</f>
        <v>10.327500000000001</v>
      </c>
      <c r="C1395" s="2">
        <f t="shared" si="189"/>
        <v>-3.3500000000000085E-2</v>
      </c>
      <c r="D1395" s="2">
        <f t="shared" si="190"/>
        <v>0</v>
      </c>
      <c r="E1395" s="2">
        <f t="shared" si="191"/>
        <v>3.3500000000000085E-2</v>
      </c>
      <c r="F1395" s="2">
        <f t="shared" si="196"/>
        <v>5.0702106902184227E-2</v>
      </c>
      <c r="G1395" s="2">
        <f t="shared" si="196"/>
        <v>4.6442048827591467E-2</v>
      </c>
      <c r="H1395" s="2">
        <f t="shared" si="193"/>
        <v>1.0917284698271501</v>
      </c>
      <c r="I1395" s="2">
        <f t="shared" si="194"/>
        <v>52.192647639268642</v>
      </c>
    </row>
    <row r="1396" spans="1:9" ht="13.5" x14ac:dyDescent="0.25">
      <c r="A1396" s="3">
        <f>TITRES_STAT!B1399</f>
        <v>44042</v>
      </c>
      <c r="B1396" s="6">
        <f>TITRES_STAT!D1399</f>
        <v>10.327500000000001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4.708052783774249E-2</v>
      </c>
      <c r="G1396" s="2">
        <f t="shared" si="196"/>
        <v>4.3124759625620644E-2</v>
      </c>
      <c r="H1396" s="2">
        <f t="shared" si="193"/>
        <v>1.0917284698271501</v>
      </c>
      <c r="I1396" s="2">
        <f t="shared" si="194"/>
        <v>52.192647639268642</v>
      </c>
    </row>
    <row r="1397" spans="1:9" ht="13.5" x14ac:dyDescent="0.25">
      <c r="A1397" s="3">
        <f>TITRES_STAT!B1400</f>
        <v>44046</v>
      </c>
      <c r="B1397" s="6">
        <f>TITRES_STAT!D1400</f>
        <v>10.327500000000001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4.3717632992189455E-2</v>
      </c>
      <c r="G1397" s="2">
        <f t="shared" si="196"/>
        <v>4.004441965236203E-2</v>
      </c>
      <c r="H1397" s="2">
        <f t="shared" si="193"/>
        <v>1.0917284698271501</v>
      </c>
      <c r="I1397" s="2">
        <f t="shared" si="194"/>
        <v>52.192647639268642</v>
      </c>
    </row>
    <row r="1398" spans="1:9" ht="13.5" x14ac:dyDescent="0.25">
      <c r="A1398" s="3">
        <f>TITRES_STAT!B1401</f>
        <v>44047</v>
      </c>
      <c r="B1398" s="6">
        <f>TITRES_STAT!D1401</f>
        <v>10.327500000000001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4.0594944921318779E-2</v>
      </c>
      <c r="G1398" s="2">
        <f t="shared" si="196"/>
        <v>3.7184103962907604E-2</v>
      </c>
      <c r="H1398" s="2">
        <f t="shared" si="193"/>
        <v>1.0917284698271499</v>
      </c>
      <c r="I1398" s="2">
        <f t="shared" si="194"/>
        <v>52.192647639268635</v>
      </c>
    </row>
    <row r="1399" spans="1:9" ht="13.5" x14ac:dyDescent="0.25">
      <c r="A1399" s="3">
        <f>TITRES_STAT!B1402</f>
        <v>44048</v>
      </c>
      <c r="B1399" s="6">
        <f>TITRES_STAT!D1402</f>
        <v>10.327500000000001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3.7695305998367443E-2</v>
      </c>
      <c r="G1399" s="2">
        <f t="shared" si="196"/>
        <v>3.4528096536985631E-2</v>
      </c>
      <c r="H1399" s="2">
        <f t="shared" si="193"/>
        <v>1.0917284698271501</v>
      </c>
      <c r="I1399" s="2">
        <f t="shared" si="194"/>
        <v>52.192647639268642</v>
      </c>
    </row>
    <row r="1400" spans="1:9" ht="13.5" x14ac:dyDescent="0.25">
      <c r="A1400" s="3">
        <f>TITRES_STAT!B1403</f>
        <v>44049</v>
      </c>
      <c r="B1400" s="6">
        <f>TITRES_STAT!D1403</f>
        <v>10.2857</v>
      </c>
      <c r="C1400" s="2">
        <f t="shared" si="189"/>
        <v>-4.1800000000000281E-2</v>
      </c>
      <c r="D1400" s="2">
        <f t="shared" si="190"/>
        <v>0</v>
      </c>
      <c r="E1400" s="2">
        <f t="shared" si="191"/>
        <v>4.1800000000000281E-2</v>
      </c>
      <c r="F1400" s="2">
        <f t="shared" si="196"/>
        <v>3.5002784141341198E-2</v>
      </c>
      <c r="G1400" s="2">
        <f t="shared" si="196"/>
        <v>3.5047518212915248E-2</v>
      </c>
      <c r="H1400" s="2">
        <f t="shared" si="193"/>
        <v>0.99872361656816078</v>
      </c>
      <c r="I1400" s="2">
        <f t="shared" si="194"/>
        <v>49.968070036765994</v>
      </c>
    </row>
    <row r="1401" spans="1:9" ht="13.5" x14ac:dyDescent="0.25">
      <c r="A1401" s="3">
        <f>TITRES_STAT!B1404</f>
        <v>44050</v>
      </c>
      <c r="B1401" s="6">
        <f>TITRES_STAT!D1404</f>
        <v>10.2857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3.250258527410254E-2</v>
      </c>
      <c r="G1401" s="2">
        <f t="shared" si="196"/>
        <v>3.2544124054849875E-2</v>
      </c>
      <c r="H1401" s="2">
        <f t="shared" si="193"/>
        <v>0.99872361656816067</v>
      </c>
      <c r="I1401" s="2">
        <f t="shared" si="194"/>
        <v>49.968070036765987</v>
      </c>
    </row>
    <row r="1402" spans="1:9" ht="13.5" x14ac:dyDescent="0.25">
      <c r="A1402" s="3">
        <f>TITRES_STAT!B1405</f>
        <v>44053</v>
      </c>
      <c r="B1402" s="6">
        <f>TITRES_STAT!D1405</f>
        <v>10.2857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3.018097204023807E-2</v>
      </c>
      <c r="G1402" s="2">
        <f t="shared" si="196"/>
        <v>3.0219543765217741E-2</v>
      </c>
      <c r="H1402" s="2">
        <f t="shared" si="193"/>
        <v>0.99872361656816055</v>
      </c>
      <c r="I1402" s="2">
        <f t="shared" si="194"/>
        <v>49.968070036765987</v>
      </c>
    </row>
    <row r="1403" spans="1:9" ht="13.5" x14ac:dyDescent="0.25">
      <c r="A1403" s="3">
        <f>TITRES_STAT!B1406</f>
        <v>44054</v>
      </c>
      <c r="B1403" s="6">
        <f>TITRES_STAT!D1406</f>
        <v>10.034800000000001</v>
      </c>
      <c r="C1403" s="2">
        <f t="shared" si="189"/>
        <v>-0.25089999999999968</v>
      </c>
      <c r="D1403" s="2">
        <f t="shared" si="190"/>
        <v>0</v>
      </c>
      <c r="E1403" s="2">
        <f t="shared" si="191"/>
        <v>0.25089999999999968</v>
      </c>
      <c r="F1403" s="2">
        <f t="shared" si="196"/>
        <v>2.802518832307821E-2</v>
      </c>
      <c r="G1403" s="2">
        <f t="shared" si="196"/>
        <v>4.5982433496273588E-2</v>
      </c>
      <c r="H1403" s="2">
        <f t="shared" si="193"/>
        <v>0.60947597141306953</v>
      </c>
      <c r="I1403" s="2">
        <f t="shared" si="194"/>
        <v>37.867975803203123</v>
      </c>
    </row>
    <row r="1404" spans="1:9" ht="13.5" x14ac:dyDescent="0.25">
      <c r="A1404" s="3">
        <f>TITRES_STAT!B1407</f>
        <v>44055</v>
      </c>
      <c r="B1404" s="6">
        <f>TITRES_STAT!D1407</f>
        <v>10.0265</v>
      </c>
      <c r="C1404" s="2">
        <f t="shared" si="189"/>
        <v>-8.3000000000001961E-3</v>
      </c>
      <c r="D1404" s="2">
        <f t="shared" si="190"/>
        <v>0</v>
      </c>
      <c r="E1404" s="2">
        <f t="shared" si="191"/>
        <v>8.3000000000001961E-3</v>
      </c>
      <c r="F1404" s="2">
        <f t="shared" si="196"/>
        <v>2.6023389157144052E-2</v>
      </c>
      <c r="G1404" s="2">
        <f t="shared" si="196"/>
        <v>4.3290831103682634E-2</v>
      </c>
      <c r="H1404" s="2">
        <f t="shared" si="193"/>
        <v>0.60112934988051803</v>
      </c>
      <c r="I1404" s="2">
        <f t="shared" si="194"/>
        <v>37.544084113215241</v>
      </c>
    </row>
    <row r="1405" spans="1:9" ht="13.5" x14ac:dyDescent="0.25">
      <c r="A1405" s="3">
        <f>TITRES_STAT!B1408</f>
        <v>44057</v>
      </c>
      <c r="B1405" s="6">
        <f>TITRES_STAT!D1408</f>
        <v>10.034800000000001</v>
      </c>
      <c r="C1405" s="2">
        <f t="shared" si="189"/>
        <v>8.3000000000001961E-3</v>
      </c>
      <c r="D1405" s="2">
        <f t="shared" si="190"/>
        <v>8.3000000000001961E-3</v>
      </c>
      <c r="E1405" s="2">
        <f t="shared" si="191"/>
        <v>0</v>
      </c>
      <c r="F1405" s="2">
        <f t="shared" ref="F1405:G1420" si="197">((F1404*13)+D1405)/14</f>
        <v>2.4757432788776634E-2</v>
      </c>
      <c r="G1405" s="2">
        <f t="shared" si="197"/>
        <v>4.0198628881991015E-2</v>
      </c>
      <c r="H1405" s="2">
        <f t="shared" si="193"/>
        <v>0.61587754302405984</v>
      </c>
      <c r="I1405" s="2">
        <f t="shared" si="194"/>
        <v>38.114122303566759</v>
      </c>
    </row>
    <row r="1406" spans="1:9" ht="13.5" x14ac:dyDescent="0.25">
      <c r="A1406" s="3">
        <f>TITRES_STAT!B1409</f>
        <v>44060</v>
      </c>
      <c r="B1406" s="6">
        <f>TITRES_STAT!D1409</f>
        <v>9.9512</v>
      </c>
      <c r="C1406" s="2">
        <f t="shared" si="189"/>
        <v>-8.3600000000000563E-2</v>
      </c>
      <c r="D1406" s="2">
        <f t="shared" si="190"/>
        <v>0</v>
      </c>
      <c r="E1406" s="2">
        <f t="shared" si="191"/>
        <v>8.3600000000000563E-2</v>
      </c>
      <c r="F1406" s="2">
        <f t="shared" si="197"/>
        <v>2.2989044732435442E-2</v>
      </c>
      <c r="G1406" s="2">
        <f t="shared" si="197"/>
        <v>4.3298726818991697E-2</v>
      </c>
      <c r="H1406" s="2">
        <f t="shared" si="193"/>
        <v>0.5309404322334943</v>
      </c>
      <c r="I1406" s="2">
        <f t="shared" si="194"/>
        <v>34.680672157760142</v>
      </c>
    </row>
    <row r="1407" spans="1:9" ht="13.5" x14ac:dyDescent="0.25">
      <c r="A1407" s="3">
        <f>TITRES_STAT!B1410</f>
        <v>44061</v>
      </c>
      <c r="B1407" s="6">
        <f>TITRES_STAT!D1410</f>
        <v>10.0265</v>
      </c>
      <c r="C1407" s="2">
        <f t="shared" si="189"/>
        <v>7.5300000000000367E-2</v>
      </c>
      <c r="D1407" s="2">
        <f t="shared" si="190"/>
        <v>7.5300000000000367E-2</v>
      </c>
      <c r="E1407" s="2">
        <f t="shared" si="191"/>
        <v>0</v>
      </c>
      <c r="F1407" s="2">
        <f t="shared" si="197"/>
        <v>2.6725541537261508E-2</v>
      </c>
      <c r="G1407" s="2">
        <f t="shared" si="197"/>
        <v>4.020596061763515E-2</v>
      </c>
      <c r="H1407" s="2">
        <f t="shared" si="193"/>
        <v>0.66471590596791119</v>
      </c>
      <c r="I1407" s="2">
        <f t="shared" si="194"/>
        <v>39.92969032042901</v>
      </c>
    </row>
    <row r="1408" spans="1:9" ht="13.5" x14ac:dyDescent="0.25">
      <c r="A1408" s="3">
        <f>TITRES_STAT!B1411</f>
        <v>44062</v>
      </c>
      <c r="B1408" s="6">
        <f>TITRES_STAT!D1411</f>
        <v>10.0265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2.481657428459997E-2</v>
      </c>
      <c r="G1408" s="2">
        <f t="shared" si="197"/>
        <v>3.7334106287804071E-2</v>
      </c>
      <c r="H1408" s="2">
        <f t="shared" si="193"/>
        <v>0.66471590596791108</v>
      </c>
      <c r="I1408" s="2">
        <f t="shared" si="194"/>
        <v>39.92969032042901</v>
      </c>
    </row>
    <row r="1409" spans="1:9" ht="13.5" x14ac:dyDescent="0.25">
      <c r="A1409" s="3">
        <f>TITRES_STAT!B1412</f>
        <v>44064</v>
      </c>
      <c r="B1409" s="6">
        <f>TITRES_STAT!D1412</f>
        <v>10.0265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2.3043961835699973E-2</v>
      </c>
      <c r="G1409" s="2">
        <f t="shared" si="197"/>
        <v>3.466738441010378E-2</v>
      </c>
      <c r="H1409" s="2">
        <f t="shared" si="193"/>
        <v>0.66471590596791119</v>
      </c>
      <c r="I1409" s="2">
        <f t="shared" si="194"/>
        <v>39.92969032042901</v>
      </c>
    </row>
    <row r="1410" spans="1:9" ht="13.5" x14ac:dyDescent="0.25">
      <c r="A1410" s="3">
        <f>TITRES_STAT!B1413</f>
        <v>44067</v>
      </c>
      <c r="B1410" s="6">
        <f>TITRES_STAT!D1413</f>
        <v>9.9930000000000003</v>
      </c>
      <c r="C1410" s="2">
        <f t="shared" si="189"/>
        <v>-3.3500000000000085E-2</v>
      </c>
      <c r="D1410" s="2">
        <f t="shared" si="190"/>
        <v>0</v>
      </c>
      <c r="E1410" s="2">
        <f t="shared" si="191"/>
        <v>3.3500000000000085E-2</v>
      </c>
      <c r="F1410" s="2">
        <f t="shared" si="197"/>
        <v>2.1397964561721404E-2</v>
      </c>
      <c r="G1410" s="2">
        <f t="shared" si="197"/>
        <v>3.4583999809382086E-2</v>
      </c>
      <c r="H1410" s="2">
        <f t="shared" si="193"/>
        <v>0.61872440086922731</v>
      </c>
      <c r="I1410" s="2">
        <f t="shared" si="194"/>
        <v>38.222961273517775</v>
      </c>
    </row>
    <row r="1411" spans="1:9" ht="13.5" x14ac:dyDescent="0.25">
      <c r="A1411" s="3">
        <f>TITRES_STAT!B1414</f>
        <v>44068</v>
      </c>
      <c r="B1411" s="6">
        <f>TITRES_STAT!D1414</f>
        <v>10.2417</v>
      </c>
      <c r="C1411" s="2">
        <f t="shared" ref="C1411:C1474" si="198">B1411-B1410</f>
        <v>0.24869999999999948</v>
      </c>
      <c r="D1411" s="2">
        <f t="shared" ref="D1411:D1474" si="199">IF(C1411&gt;0,C1411,0)</f>
        <v>0.24869999999999948</v>
      </c>
      <c r="E1411" s="2">
        <f t="shared" ref="E1411:E1474" si="200">IF(C1411&lt;0,-C1411,0)</f>
        <v>0</v>
      </c>
      <c r="F1411" s="2">
        <f t="shared" si="197"/>
        <v>3.7633824235884128E-2</v>
      </c>
      <c r="G1411" s="2">
        <f t="shared" si="197"/>
        <v>3.2113714108711937E-2</v>
      </c>
      <c r="H1411" s="2">
        <f t="shared" si="193"/>
        <v>1.1718926097581055</v>
      </c>
      <c r="I1411" s="2">
        <f t="shared" si="194"/>
        <v>53.957207851479588</v>
      </c>
    </row>
    <row r="1412" spans="1:9" ht="13.5" x14ac:dyDescent="0.25">
      <c r="A1412" s="3">
        <f>TITRES_STAT!B1415</f>
        <v>44069</v>
      </c>
      <c r="B1412" s="6">
        <f>TITRES_STAT!D1415</f>
        <v>10.121600000000001</v>
      </c>
      <c r="C1412" s="2">
        <f t="shared" si="198"/>
        <v>-0.12009999999999899</v>
      </c>
      <c r="D1412" s="2">
        <f t="shared" si="199"/>
        <v>0</v>
      </c>
      <c r="E1412" s="2">
        <f t="shared" si="200"/>
        <v>0.12009999999999899</v>
      </c>
      <c r="F1412" s="2">
        <f t="shared" si="197"/>
        <v>3.4945693933320976E-2</v>
      </c>
      <c r="G1412" s="2">
        <f t="shared" si="197"/>
        <v>3.8398448815232432E-2</v>
      </c>
      <c r="H1412" s="2">
        <f t="shared" si="193"/>
        <v>0.91008087596127663</v>
      </c>
      <c r="I1412" s="2">
        <f t="shared" si="194"/>
        <v>47.646195897504334</v>
      </c>
    </row>
    <row r="1413" spans="1:9" ht="13.5" x14ac:dyDescent="0.25">
      <c r="A1413" s="3">
        <f>TITRES_STAT!B1416</f>
        <v>44070</v>
      </c>
      <c r="B1413" s="6">
        <f>TITRES_STAT!D1416</f>
        <v>9.9501000000000008</v>
      </c>
      <c r="C1413" s="2">
        <f t="shared" si="198"/>
        <v>-0.17149999999999999</v>
      </c>
      <c r="D1413" s="2">
        <f t="shared" si="199"/>
        <v>0</v>
      </c>
      <c r="E1413" s="2">
        <f t="shared" si="200"/>
        <v>0.17149999999999999</v>
      </c>
      <c r="F1413" s="2">
        <f t="shared" si="197"/>
        <v>3.2449572938083766E-2</v>
      </c>
      <c r="G1413" s="2">
        <f t="shared" si="197"/>
        <v>4.7905702471287261E-2</v>
      </c>
      <c r="H1413" s="2">
        <f t="shared" si="193"/>
        <v>0.67736347165627575</v>
      </c>
      <c r="I1413" s="2">
        <f t="shared" si="194"/>
        <v>40.382629233449805</v>
      </c>
    </row>
    <row r="1414" spans="1:9" ht="13.5" x14ac:dyDescent="0.25">
      <c r="A1414" s="3">
        <f>TITRES_STAT!B1417</f>
        <v>44071</v>
      </c>
      <c r="B1414" s="6">
        <f>TITRES_STAT!D1417</f>
        <v>10.1988</v>
      </c>
      <c r="C1414" s="2">
        <f t="shared" si="198"/>
        <v>0.24869999999999948</v>
      </c>
      <c r="D1414" s="2">
        <f t="shared" si="199"/>
        <v>0.24869999999999948</v>
      </c>
      <c r="E1414" s="2">
        <f t="shared" si="200"/>
        <v>0</v>
      </c>
      <c r="F1414" s="2">
        <f t="shared" si="197"/>
        <v>4.7896032013934886E-2</v>
      </c>
      <c r="G1414" s="2">
        <f t="shared" si="197"/>
        <v>4.4483866580481028E-2</v>
      </c>
      <c r="H1414" s="2">
        <f t="shared" si="193"/>
        <v>1.0767056844593423</v>
      </c>
      <c r="I1414" s="2">
        <f t="shared" si="194"/>
        <v>51.84681163617347</v>
      </c>
    </row>
    <row r="1415" spans="1:9" ht="13.5" x14ac:dyDescent="0.25">
      <c r="A1415" s="3">
        <f>TITRES_STAT!B1418</f>
        <v>44074</v>
      </c>
      <c r="B1415" s="6">
        <f>TITRES_STAT!D1418</f>
        <v>10.0359</v>
      </c>
      <c r="C1415" s="2">
        <f t="shared" si="198"/>
        <v>-0.16290000000000049</v>
      </c>
      <c r="D1415" s="2">
        <f t="shared" si="199"/>
        <v>0</v>
      </c>
      <c r="E1415" s="2">
        <f t="shared" si="200"/>
        <v>0.16290000000000049</v>
      </c>
      <c r="F1415" s="2">
        <f t="shared" si="197"/>
        <v>4.4474886870082393E-2</v>
      </c>
      <c r="G1415" s="2">
        <f t="shared" si="197"/>
        <v>5.2942161824732423E-2</v>
      </c>
      <c r="H1415" s="2">
        <f t="shared" si="193"/>
        <v>0.84006556092889917</v>
      </c>
      <c r="I1415" s="2">
        <f t="shared" si="194"/>
        <v>45.654110308157634</v>
      </c>
    </row>
    <row r="1416" spans="1:9" ht="13.5" x14ac:dyDescent="0.25">
      <c r="A1416" s="3">
        <f>TITRES_STAT!B1419</f>
        <v>44075</v>
      </c>
      <c r="B1416" s="6">
        <f>TITRES_STAT!D1419</f>
        <v>10.0359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4.1298109236505079E-2</v>
      </c>
      <c r="G1416" s="2">
        <f t="shared" si="197"/>
        <v>4.9160578837251535E-2</v>
      </c>
      <c r="H1416" s="2">
        <f t="shared" si="193"/>
        <v>0.84006556092889917</v>
      </c>
      <c r="I1416" s="2">
        <f t="shared" si="194"/>
        <v>45.654110308157634</v>
      </c>
    </row>
    <row r="1417" spans="1:9" ht="13.5" x14ac:dyDescent="0.25">
      <c r="A1417" s="3">
        <f>TITRES_STAT!B1420</f>
        <v>44076</v>
      </c>
      <c r="B1417" s="6">
        <f>TITRES_STAT!D1420</f>
        <v>9.7355999999999998</v>
      </c>
      <c r="C1417" s="2">
        <f t="shared" si="198"/>
        <v>-0.30030000000000001</v>
      </c>
      <c r="D1417" s="2">
        <f t="shared" si="199"/>
        <v>0</v>
      </c>
      <c r="E1417" s="2">
        <f t="shared" si="200"/>
        <v>0.30030000000000001</v>
      </c>
      <c r="F1417" s="2">
        <f t="shared" si="197"/>
        <v>3.8348244291040431E-2</v>
      </c>
      <c r="G1417" s="2">
        <f t="shared" si="197"/>
        <v>6.7099108920305003E-2</v>
      </c>
      <c r="H1417" s="2">
        <f t="shared" si="193"/>
        <v>0.57151644646410182</v>
      </c>
      <c r="I1417" s="2">
        <f t="shared" si="194"/>
        <v>36.36719474046923</v>
      </c>
    </row>
    <row r="1418" spans="1:9" ht="13.5" x14ac:dyDescent="0.25">
      <c r="A1418" s="3">
        <f>TITRES_STAT!B1421</f>
        <v>44077</v>
      </c>
      <c r="B1418" s="6">
        <f>TITRES_STAT!D1421</f>
        <v>9.7185000000000006</v>
      </c>
      <c r="C1418" s="2">
        <f t="shared" si="198"/>
        <v>-1.7099999999999227E-2</v>
      </c>
      <c r="D1418" s="2">
        <f t="shared" si="199"/>
        <v>0</v>
      </c>
      <c r="E1418" s="2">
        <f t="shared" si="200"/>
        <v>1.7099999999999227E-2</v>
      </c>
      <c r="F1418" s="2">
        <f t="shared" si="197"/>
        <v>3.5609083984537541E-2</v>
      </c>
      <c r="G1418" s="2">
        <f t="shared" si="197"/>
        <v>6.3527743997426014E-2</v>
      </c>
      <c r="H1418" s="2">
        <f t="shared" si="193"/>
        <v>0.5605280739385351</v>
      </c>
      <c r="I1418" s="2">
        <f t="shared" si="194"/>
        <v>35.919127845220217</v>
      </c>
    </row>
    <row r="1419" spans="1:9" ht="13.5" x14ac:dyDescent="0.25">
      <c r="A1419" s="3">
        <f>TITRES_STAT!B1422</f>
        <v>44078</v>
      </c>
      <c r="B1419" s="6">
        <f>TITRES_STAT!D1422</f>
        <v>9.6755999999999993</v>
      </c>
      <c r="C1419" s="2">
        <f t="shared" si="198"/>
        <v>-4.290000000000127E-2</v>
      </c>
      <c r="D1419" s="2">
        <f t="shared" si="199"/>
        <v>0</v>
      </c>
      <c r="E1419" s="2">
        <f t="shared" si="200"/>
        <v>4.290000000000127E-2</v>
      </c>
      <c r="F1419" s="2">
        <f t="shared" si="197"/>
        <v>3.3065577985642004E-2</v>
      </c>
      <c r="G1419" s="2">
        <f t="shared" si="197"/>
        <v>6.2054333711895678E-2</v>
      </c>
      <c r="H1419" s="2">
        <f t="shared" si="193"/>
        <v>0.5328488118035084</v>
      </c>
      <c r="I1419" s="2">
        <f t="shared" si="194"/>
        <v>34.761993987950646</v>
      </c>
    </row>
    <row r="1420" spans="1:9" ht="13.5" x14ac:dyDescent="0.25">
      <c r="A1420" s="3">
        <f>TITRES_STAT!B1423</f>
        <v>44081</v>
      </c>
      <c r="B1420" s="6">
        <f>TITRES_STAT!D1423</f>
        <v>9.3925000000000001</v>
      </c>
      <c r="C1420" s="2">
        <f t="shared" si="198"/>
        <v>-0.28309999999999924</v>
      </c>
      <c r="D1420" s="2">
        <f t="shared" si="199"/>
        <v>0</v>
      </c>
      <c r="E1420" s="2">
        <f t="shared" si="200"/>
        <v>0.28309999999999924</v>
      </c>
      <c r="F1420" s="2">
        <f t="shared" si="197"/>
        <v>3.0703750986667576E-2</v>
      </c>
      <c r="G1420" s="2">
        <f t="shared" si="197"/>
        <v>7.784330987533164E-2</v>
      </c>
      <c r="H1420" s="2">
        <f t="shared" si="193"/>
        <v>0.39443018334961011</v>
      </c>
      <c r="I1420" s="2">
        <f t="shared" si="194"/>
        <v>28.28611916604784</v>
      </c>
    </row>
    <row r="1421" spans="1:9" ht="13.5" x14ac:dyDescent="0.25">
      <c r="A1421" s="3">
        <f>TITRES_STAT!B1424</f>
        <v>44082</v>
      </c>
      <c r="B1421" s="6">
        <f>TITRES_STAT!D1424</f>
        <v>9.3497000000000003</v>
      </c>
      <c r="C1421" s="2">
        <f t="shared" si="198"/>
        <v>-4.2799999999999727E-2</v>
      </c>
      <c r="D1421" s="2">
        <f t="shared" si="199"/>
        <v>0</v>
      </c>
      <c r="E1421" s="2">
        <f t="shared" si="200"/>
        <v>4.2799999999999727E-2</v>
      </c>
      <c r="F1421" s="2">
        <f t="shared" ref="F1421:G1436" si="201">((F1420*13)+D1421)/14</f>
        <v>2.8510625916191322E-2</v>
      </c>
      <c r="G1421" s="2">
        <f t="shared" si="201"/>
        <v>7.5340216312807934E-2</v>
      </c>
      <c r="H1421" s="2">
        <f t="shared" si="193"/>
        <v>0.37842506049912256</v>
      </c>
      <c r="I1421" s="2">
        <f t="shared" si="194"/>
        <v>27.453437357131065</v>
      </c>
    </row>
    <row r="1422" spans="1:9" ht="13.5" x14ac:dyDescent="0.25">
      <c r="A1422" s="3">
        <f>TITRES_STAT!B1425</f>
        <v>44083</v>
      </c>
      <c r="B1422" s="6">
        <f>TITRES_STAT!D1425</f>
        <v>9.6156000000000006</v>
      </c>
      <c r="C1422" s="2">
        <f t="shared" si="198"/>
        <v>0.26590000000000025</v>
      </c>
      <c r="D1422" s="2">
        <f t="shared" si="199"/>
        <v>0.26590000000000025</v>
      </c>
      <c r="E1422" s="2">
        <f t="shared" si="200"/>
        <v>0</v>
      </c>
      <c r="F1422" s="2">
        <f t="shared" si="201"/>
        <v>4.5467009779320534E-2</v>
      </c>
      <c r="G1422" s="2">
        <f t="shared" si="201"/>
        <v>6.9958772290464516E-2</v>
      </c>
      <c r="H1422" s="2">
        <f t="shared" si="193"/>
        <v>0.64991148773372276</v>
      </c>
      <c r="I1422" s="2">
        <f t="shared" si="194"/>
        <v>39.390688080269378</v>
      </c>
    </row>
    <row r="1423" spans="1:9" ht="13.5" x14ac:dyDescent="0.25">
      <c r="A1423" s="3">
        <f>TITRES_STAT!B1426</f>
        <v>44084</v>
      </c>
      <c r="B1423" s="6">
        <f>TITRES_STAT!D1426</f>
        <v>9.4353999999999996</v>
      </c>
      <c r="C1423" s="2">
        <f t="shared" si="198"/>
        <v>-0.18020000000000103</v>
      </c>
      <c r="D1423" s="2">
        <f t="shared" si="199"/>
        <v>0</v>
      </c>
      <c r="E1423" s="2">
        <f t="shared" si="200"/>
        <v>0.18020000000000103</v>
      </c>
      <c r="F1423" s="2">
        <f t="shared" si="201"/>
        <v>4.2219366223654783E-2</v>
      </c>
      <c r="G1423" s="2">
        <f t="shared" si="201"/>
        <v>7.7833145698288558E-2</v>
      </c>
      <c r="H1423" s="2">
        <f t="shared" si="193"/>
        <v>0.54243427841543768</v>
      </c>
      <c r="I1423" s="2">
        <f t="shared" si="194"/>
        <v>35.167415948035554</v>
      </c>
    </row>
    <row r="1424" spans="1:9" ht="13.5" x14ac:dyDescent="0.25">
      <c r="A1424" s="3">
        <f>TITRES_STAT!B1427</f>
        <v>44085</v>
      </c>
      <c r="B1424" s="6">
        <f>TITRES_STAT!D1427</f>
        <v>9.2638999999999996</v>
      </c>
      <c r="C1424" s="2">
        <f t="shared" si="198"/>
        <v>-0.17149999999999999</v>
      </c>
      <c r="D1424" s="2">
        <f t="shared" si="199"/>
        <v>0</v>
      </c>
      <c r="E1424" s="2">
        <f t="shared" si="200"/>
        <v>0.17149999999999999</v>
      </c>
      <c r="F1424" s="2">
        <f t="shared" si="201"/>
        <v>3.9203697207679446E-2</v>
      </c>
      <c r="G1424" s="2">
        <f t="shared" si="201"/>
        <v>8.452363529126794E-2</v>
      </c>
      <c r="H1424" s="2">
        <f t="shared" si="193"/>
        <v>0.46381934558994936</v>
      </c>
      <c r="I1424" s="2">
        <f t="shared" si="194"/>
        <v>31.685559217897932</v>
      </c>
    </row>
    <row r="1425" spans="1:9" ht="13.5" x14ac:dyDescent="0.25">
      <c r="A1425" s="3">
        <f>TITRES_STAT!B1428</f>
        <v>44088</v>
      </c>
      <c r="B1425" s="6">
        <f>TITRES_STAT!D1428</f>
        <v>9.2210000000000001</v>
      </c>
      <c r="C1425" s="2">
        <f t="shared" si="198"/>
        <v>-4.2899999999999494E-2</v>
      </c>
      <c r="D1425" s="2">
        <f t="shared" si="199"/>
        <v>0</v>
      </c>
      <c r="E1425" s="2">
        <f t="shared" si="200"/>
        <v>4.2899999999999494E-2</v>
      </c>
      <c r="F1425" s="2">
        <f t="shared" si="201"/>
        <v>3.6403433121416633E-2</v>
      </c>
      <c r="G1425" s="2">
        <f t="shared" si="201"/>
        <v>8.1550518484748771E-2</v>
      </c>
      <c r="H1425" s="2">
        <f t="shared" ref="H1425:H1488" si="202">F1425/G1425</f>
        <v>0.44639119159278734</v>
      </c>
      <c r="I1425" s="2">
        <f t="shared" ref="I1425:I1488" si="203">IF(G1425=0,100,100-(100/(1+H1425)))</f>
        <v>30.862410818556967</v>
      </c>
    </row>
    <row r="1426" spans="1:9" ht="13.5" x14ac:dyDescent="0.25">
      <c r="A1426" s="3">
        <f>TITRES_STAT!B1429</f>
        <v>44089</v>
      </c>
      <c r="B1426" s="6">
        <f>TITRES_STAT!D1429</f>
        <v>9.1781000000000006</v>
      </c>
      <c r="C1426" s="2">
        <f t="shared" si="198"/>
        <v>-4.2899999999999494E-2</v>
      </c>
      <c r="D1426" s="2">
        <f t="shared" si="199"/>
        <v>0</v>
      </c>
      <c r="E1426" s="2">
        <f t="shared" si="200"/>
        <v>4.2899999999999494E-2</v>
      </c>
      <c r="F1426" s="2">
        <f t="shared" si="201"/>
        <v>3.3803187898458299E-2</v>
      </c>
      <c r="G1426" s="2">
        <f t="shared" si="201"/>
        <v>7.8789767164409538E-2</v>
      </c>
      <c r="H1426" s="2">
        <f t="shared" si="202"/>
        <v>0.42903017885459221</v>
      </c>
      <c r="I1426" s="2">
        <f t="shared" si="203"/>
        <v>30.022471547694821</v>
      </c>
    </row>
    <row r="1427" spans="1:9" ht="13.5" x14ac:dyDescent="0.25">
      <c r="A1427" s="3">
        <f>TITRES_STAT!B1430</f>
        <v>44090</v>
      </c>
      <c r="B1427" s="6">
        <f>TITRES_STAT!D1430</f>
        <v>9.1781000000000006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3.1388674477139847E-2</v>
      </c>
      <c r="G1427" s="2">
        <f t="shared" si="201"/>
        <v>7.3161926652665993E-2</v>
      </c>
      <c r="H1427" s="2">
        <f t="shared" si="202"/>
        <v>0.42903017885459221</v>
      </c>
      <c r="I1427" s="2">
        <f t="shared" si="203"/>
        <v>30.022471547694821</v>
      </c>
    </row>
    <row r="1428" spans="1:9" ht="13.5" x14ac:dyDescent="0.25">
      <c r="A1428" s="3">
        <f>TITRES_STAT!B1431</f>
        <v>44091</v>
      </c>
      <c r="B1428" s="6">
        <f>TITRES_STAT!D1431</f>
        <v>8.9808000000000003</v>
      </c>
      <c r="C1428" s="2">
        <f t="shared" si="198"/>
        <v>-0.19730000000000025</v>
      </c>
      <c r="D1428" s="2">
        <f t="shared" si="199"/>
        <v>0</v>
      </c>
      <c r="E1428" s="2">
        <f t="shared" si="200"/>
        <v>0.19730000000000025</v>
      </c>
      <c r="F1428" s="2">
        <f t="shared" si="201"/>
        <v>2.9146626300201286E-2</v>
      </c>
      <c r="G1428" s="2">
        <f t="shared" si="201"/>
        <v>8.2028931891761303E-2</v>
      </c>
      <c r="H1428" s="2">
        <f t="shared" si="202"/>
        <v>0.35532129491410175</v>
      </c>
      <c r="I1428" s="2">
        <f t="shared" si="203"/>
        <v>26.216757328868027</v>
      </c>
    </row>
    <row r="1429" spans="1:9" ht="13.5" x14ac:dyDescent="0.25">
      <c r="A1429" s="3">
        <f>TITRES_STAT!B1432</f>
        <v>44092</v>
      </c>
      <c r="B1429" s="6">
        <f>TITRES_STAT!D1432</f>
        <v>9.0065000000000008</v>
      </c>
      <c r="C1429" s="2">
        <f t="shared" si="198"/>
        <v>2.57000000000005E-2</v>
      </c>
      <c r="D1429" s="2">
        <f t="shared" si="199"/>
        <v>2.57000000000005E-2</v>
      </c>
      <c r="E1429" s="2">
        <f t="shared" si="200"/>
        <v>0</v>
      </c>
      <c r="F1429" s="2">
        <f t="shared" si="201"/>
        <v>2.8900438707329803E-2</v>
      </c>
      <c r="G1429" s="2">
        <f t="shared" si="201"/>
        <v>7.6169722470921214E-2</v>
      </c>
      <c r="H1429" s="2">
        <f t="shared" si="202"/>
        <v>0.37942160966075361</v>
      </c>
      <c r="I1429" s="2">
        <f t="shared" si="203"/>
        <v>27.505847886061915</v>
      </c>
    </row>
    <row r="1430" spans="1:9" ht="13.5" x14ac:dyDescent="0.25">
      <c r="A1430" s="3">
        <f>TITRES_STAT!B1433</f>
        <v>44095</v>
      </c>
      <c r="B1430" s="6">
        <f>TITRES_STAT!D1433</f>
        <v>9.1524000000000001</v>
      </c>
      <c r="C1430" s="2">
        <f t="shared" si="198"/>
        <v>0.14589999999999925</v>
      </c>
      <c r="D1430" s="2">
        <f t="shared" si="199"/>
        <v>0.14589999999999925</v>
      </c>
      <c r="E1430" s="2">
        <f t="shared" si="200"/>
        <v>0</v>
      </c>
      <c r="F1430" s="2">
        <f t="shared" si="201"/>
        <v>3.7257550228234772E-2</v>
      </c>
      <c r="G1430" s="2">
        <f t="shared" si="201"/>
        <v>7.0729028008712558E-2</v>
      </c>
      <c r="H1430" s="2">
        <f t="shared" si="202"/>
        <v>0.52676462941983737</v>
      </c>
      <c r="I1430" s="2">
        <f t="shared" si="203"/>
        <v>34.502019451420296</v>
      </c>
    </row>
    <row r="1431" spans="1:9" ht="13.5" x14ac:dyDescent="0.25">
      <c r="A1431" s="3">
        <f>TITRES_STAT!B1434</f>
        <v>44096</v>
      </c>
      <c r="B1431" s="6">
        <f>TITRES_STAT!D1434</f>
        <v>8.9808000000000003</v>
      </c>
      <c r="C1431" s="2">
        <f t="shared" si="198"/>
        <v>-0.17159999999999975</v>
      </c>
      <c r="D1431" s="2">
        <f t="shared" si="199"/>
        <v>0</v>
      </c>
      <c r="E1431" s="2">
        <f t="shared" si="200"/>
        <v>0.17159999999999975</v>
      </c>
      <c r="F1431" s="2">
        <f t="shared" si="201"/>
        <v>3.4596296640503718E-2</v>
      </c>
      <c r="G1431" s="2">
        <f t="shared" si="201"/>
        <v>7.7934097436661645E-2</v>
      </c>
      <c r="H1431" s="2">
        <f t="shared" si="202"/>
        <v>0.44391733244387299</v>
      </c>
      <c r="I1431" s="2">
        <f t="shared" si="203"/>
        <v>30.743957598495598</v>
      </c>
    </row>
    <row r="1432" spans="1:9" ht="13.5" x14ac:dyDescent="0.25">
      <c r="A1432" s="3">
        <f>TITRES_STAT!B1435</f>
        <v>44097</v>
      </c>
      <c r="B1432" s="6">
        <f>TITRES_STAT!D1435</f>
        <v>9.1781000000000006</v>
      </c>
      <c r="C1432" s="2">
        <f t="shared" si="198"/>
        <v>0.19730000000000025</v>
      </c>
      <c r="D1432" s="2">
        <f t="shared" si="199"/>
        <v>0.19730000000000025</v>
      </c>
      <c r="E1432" s="2">
        <f t="shared" si="200"/>
        <v>0</v>
      </c>
      <c r="F1432" s="2">
        <f t="shared" si="201"/>
        <v>4.6217989737610612E-2</v>
      </c>
      <c r="G1432" s="2">
        <f t="shared" si="201"/>
        <v>7.2367376191185814E-2</v>
      </c>
      <c r="H1432" s="2">
        <f t="shared" si="202"/>
        <v>0.63865780646113657</v>
      </c>
      <c r="I1432" s="2">
        <f t="shared" si="203"/>
        <v>38.974446278102995</v>
      </c>
    </row>
    <row r="1433" spans="1:9" ht="13.5" x14ac:dyDescent="0.25">
      <c r="A1433" s="3">
        <f>TITRES_STAT!B1436</f>
        <v>44098</v>
      </c>
      <c r="B1433" s="6">
        <f>TITRES_STAT!D1436</f>
        <v>9.1781000000000006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4.2916704756352717E-2</v>
      </c>
      <c r="G1433" s="2">
        <f t="shared" si="201"/>
        <v>6.71982778918154E-2</v>
      </c>
      <c r="H1433" s="2">
        <f t="shared" si="202"/>
        <v>0.63865780646113668</v>
      </c>
      <c r="I1433" s="2">
        <f t="shared" si="203"/>
        <v>38.974446278103002</v>
      </c>
    </row>
    <row r="1434" spans="1:9" ht="13.5" x14ac:dyDescent="0.25">
      <c r="A1434" s="3">
        <f>TITRES_STAT!B1437</f>
        <v>44099</v>
      </c>
      <c r="B1434" s="6">
        <f>TITRES_STAT!D1437</f>
        <v>9.1781000000000006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3.9851225845184669E-2</v>
      </c>
      <c r="G1434" s="2">
        <f t="shared" si="201"/>
        <v>6.239840089954287E-2</v>
      </c>
      <c r="H1434" s="2">
        <f t="shared" si="202"/>
        <v>0.63865780646113668</v>
      </c>
      <c r="I1434" s="2">
        <f t="shared" si="203"/>
        <v>38.974446278103002</v>
      </c>
    </row>
    <row r="1435" spans="1:9" ht="13.5" x14ac:dyDescent="0.25">
      <c r="A1435" s="3">
        <f>TITRES_STAT!B1438</f>
        <v>44102</v>
      </c>
      <c r="B1435" s="6">
        <f>TITRES_STAT!D1438</f>
        <v>9.0922999999999998</v>
      </c>
      <c r="C1435" s="2">
        <f t="shared" si="198"/>
        <v>-8.5800000000000765E-2</v>
      </c>
      <c r="D1435" s="2">
        <f t="shared" si="199"/>
        <v>0</v>
      </c>
      <c r="E1435" s="2">
        <f t="shared" si="200"/>
        <v>8.5800000000000765E-2</v>
      </c>
      <c r="F1435" s="2">
        <f t="shared" si="201"/>
        <v>3.7004709713385764E-2</v>
      </c>
      <c r="G1435" s="2">
        <f t="shared" si="201"/>
        <v>6.4069943692432713E-2</v>
      </c>
      <c r="H1435" s="2">
        <f t="shared" si="202"/>
        <v>0.57756738309349231</v>
      </c>
      <c r="I1435" s="2">
        <f t="shared" si="203"/>
        <v>36.611265501757877</v>
      </c>
    </row>
    <row r="1436" spans="1:9" ht="13.5" x14ac:dyDescent="0.25">
      <c r="A1436" s="3">
        <f>TITRES_STAT!B1439</f>
        <v>44103</v>
      </c>
      <c r="B1436" s="6">
        <f>TITRES_STAT!D1439</f>
        <v>9.0922999999999998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3.4361516162429641E-2</v>
      </c>
      <c r="G1436" s="2">
        <f t="shared" si="201"/>
        <v>5.9493519142973232E-2</v>
      </c>
      <c r="H1436" s="2">
        <f t="shared" si="202"/>
        <v>0.57756738309349231</v>
      </c>
      <c r="I1436" s="2">
        <f t="shared" si="203"/>
        <v>36.611265501757877</v>
      </c>
    </row>
    <row r="1437" spans="1:9" ht="13.5" x14ac:dyDescent="0.25">
      <c r="A1437" s="3">
        <f>TITRES_STAT!B1440</f>
        <v>44104</v>
      </c>
      <c r="B1437" s="6">
        <f>TITRES_STAT!D1440</f>
        <v>8.8350000000000009</v>
      </c>
      <c r="C1437" s="2">
        <f t="shared" si="198"/>
        <v>-0.25729999999999897</v>
      </c>
      <c r="D1437" s="2">
        <f t="shared" si="199"/>
        <v>0</v>
      </c>
      <c r="E1437" s="2">
        <f t="shared" si="200"/>
        <v>0.25729999999999897</v>
      </c>
      <c r="F1437" s="2">
        <f t="shared" ref="F1437:G1452" si="204">((F1436*13)+D1437)/14</f>
        <v>3.190712215082752E-2</v>
      </c>
      <c r="G1437" s="2">
        <f t="shared" si="204"/>
        <v>7.3622553489903639E-2</v>
      </c>
      <c r="H1437" s="2">
        <f t="shared" si="202"/>
        <v>0.43338787692555597</v>
      </c>
      <c r="I1437" s="2">
        <f t="shared" si="203"/>
        <v>30.235212945648783</v>
      </c>
    </row>
    <row r="1438" spans="1:9" ht="13.5" x14ac:dyDescent="0.25">
      <c r="A1438" s="3">
        <f>TITRES_STAT!B1441</f>
        <v>44105</v>
      </c>
      <c r="B1438" s="6">
        <f>TITRES_STAT!D1441</f>
        <v>8.5777000000000001</v>
      </c>
      <c r="C1438" s="2">
        <f t="shared" si="198"/>
        <v>-0.25730000000000075</v>
      </c>
      <c r="D1438" s="2">
        <f t="shared" si="199"/>
        <v>0</v>
      </c>
      <c r="E1438" s="2">
        <f t="shared" si="200"/>
        <v>0.25730000000000075</v>
      </c>
      <c r="F1438" s="2">
        <f t="shared" si="204"/>
        <v>2.9628041997196982E-2</v>
      </c>
      <c r="G1438" s="2">
        <f t="shared" si="204"/>
        <v>8.6742371097767723E-2</v>
      </c>
      <c r="H1438" s="2">
        <f t="shared" si="202"/>
        <v>0.34156366285864009</v>
      </c>
      <c r="I1438" s="2">
        <f t="shared" si="203"/>
        <v>25.460115856956577</v>
      </c>
    </row>
    <row r="1439" spans="1:9" ht="13.5" x14ac:dyDescent="0.25">
      <c r="A1439" s="3">
        <f>TITRES_STAT!B1442</f>
        <v>44106</v>
      </c>
      <c r="B1439" s="6">
        <f>TITRES_STAT!D1442</f>
        <v>8.5777000000000001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2.7511753283111482E-2</v>
      </c>
      <c r="G1439" s="2">
        <f t="shared" si="204"/>
        <v>8.0546487447927168E-2</v>
      </c>
      <c r="H1439" s="2">
        <f t="shared" si="202"/>
        <v>0.34156366285864009</v>
      </c>
      <c r="I1439" s="2">
        <f t="shared" si="203"/>
        <v>25.460115856956577</v>
      </c>
    </row>
    <row r="1440" spans="1:9" ht="13.5" x14ac:dyDescent="0.25">
      <c r="A1440" s="3">
        <f>TITRES_STAT!B1443</f>
        <v>44109</v>
      </c>
      <c r="B1440" s="6">
        <f>TITRES_STAT!D1443</f>
        <v>8.9636999999999993</v>
      </c>
      <c r="C1440" s="2">
        <f t="shared" si="198"/>
        <v>0.38599999999999923</v>
      </c>
      <c r="D1440" s="2">
        <f t="shared" si="199"/>
        <v>0.38599999999999923</v>
      </c>
      <c r="E1440" s="2">
        <f t="shared" si="200"/>
        <v>0</v>
      </c>
      <c r="F1440" s="2">
        <f t="shared" si="204"/>
        <v>5.3118056620032036E-2</v>
      </c>
      <c r="G1440" s="2">
        <f t="shared" si="204"/>
        <v>7.479316691593238E-2</v>
      </c>
      <c r="H1440" s="2">
        <f t="shared" si="202"/>
        <v>0.71019932448824907</v>
      </c>
      <c r="I1440" s="2">
        <f t="shared" si="203"/>
        <v>41.527283651615598</v>
      </c>
    </row>
    <row r="1441" spans="1:9" ht="13.5" x14ac:dyDescent="0.25">
      <c r="A1441" s="3">
        <f>TITRES_STAT!B1444</f>
        <v>44110</v>
      </c>
      <c r="B1441" s="6">
        <f>TITRES_STAT!D1444</f>
        <v>8.9636999999999993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4.9323909718601178E-2</v>
      </c>
      <c r="G1441" s="2">
        <f t="shared" si="204"/>
        <v>6.9450797850508644E-2</v>
      </c>
      <c r="H1441" s="2">
        <f t="shared" si="202"/>
        <v>0.71019932448824907</v>
      </c>
      <c r="I1441" s="2">
        <f t="shared" si="203"/>
        <v>41.527283651615598</v>
      </c>
    </row>
    <row r="1442" spans="1:9" ht="13.5" x14ac:dyDescent="0.25">
      <c r="A1442" s="3">
        <f>TITRES_STAT!B1445</f>
        <v>44111</v>
      </c>
      <c r="B1442" s="6">
        <f>TITRES_STAT!D1445</f>
        <v>8.9636999999999993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4.5800773310129661E-2</v>
      </c>
      <c r="G1442" s="2">
        <f t="shared" si="204"/>
        <v>6.4490026575472315E-2</v>
      </c>
      <c r="H1442" s="2">
        <f t="shared" si="202"/>
        <v>0.71019932448824896</v>
      </c>
      <c r="I1442" s="2">
        <f t="shared" si="203"/>
        <v>41.527283651615598</v>
      </c>
    </row>
    <row r="1443" spans="1:9" ht="13.5" x14ac:dyDescent="0.25">
      <c r="A1443" s="3">
        <f>TITRES_STAT!B1446</f>
        <v>44112</v>
      </c>
      <c r="B1443" s="6">
        <f>TITRES_STAT!D1446</f>
        <v>8.9550999999999998</v>
      </c>
      <c r="C1443" s="2">
        <f t="shared" si="198"/>
        <v>-8.5999999999994969E-3</v>
      </c>
      <c r="D1443" s="2">
        <f t="shared" si="199"/>
        <v>0</v>
      </c>
      <c r="E1443" s="2">
        <f t="shared" si="200"/>
        <v>8.5999999999994969E-3</v>
      </c>
      <c r="F1443" s="2">
        <f t="shared" si="204"/>
        <v>4.2529289502263257E-2</v>
      </c>
      <c r="G1443" s="2">
        <f t="shared" si="204"/>
        <v>6.0497881820081402E-2</v>
      </c>
      <c r="H1443" s="2">
        <f t="shared" si="202"/>
        <v>0.70298807533037089</v>
      </c>
      <c r="I1443" s="2">
        <f t="shared" si="203"/>
        <v>41.279682783098451</v>
      </c>
    </row>
    <row r="1444" spans="1:9" ht="13.5" x14ac:dyDescent="0.25">
      <c r="A1444" s="3">
        <f>TITRES_STAT!B1447</f>
        <v>44113</v>
      </c>
      <c r="B1444" s="6">
        <f>TITRES_STAT!D1447</f>
        <v>8.9893999999999998</v>
      </c>
      <c r="C1444" s="2">
        <f t="shared" si="198"/>
        <v>3.4299999999999997E-2</v>
      </c>
      <c r="D1444" s="2">
        <f t="shared" si="199"/>
        <v>3.4299999999999997E-2</v>
      </c>
      <c r="E1444" s="2">
        <f t="shared" si="200"/>
        <v>0</v>
      </c>
      <c r="F1444" s="2">
        <f t="shared" si="204"/>
        <v>4.1941483109244455E-2</v>
      </c>
      <c r="G1444" s="2">
        <f t="shared" si="204"/>
        <v>5.6176604547218449E-2</v>
      </c>
      <c r="H1444" s="2">
        <f t="shared" si="202"/>
        <v>0.74660053677667781</v>
      </c>
      <c r="I1444" s="2">
        <f t="shared" si="203"/>
        <v>42.745923928004544</v>
      </c>
    </row>
    <row r="1445" spans="1:9" ht="13.5" x14ac:dyDescent="0.25">
      <c r="A1445" s="3">
        <f>TITRES_STAT!B1448</f>
        <v>44116</v>
      </c>
      <c r="B1445" s="6">
        <f>TITRES_STAT!D1448</f>
        <v>9.0065000000000008</v>
      </c>
      <c r="C1445" s="2">
        <f t="shared" si="198"/>
        <v>1.7100000000001003E-2</v>
      </c>
      <c r="D1445" s="2">
        <f t="shared" si="199"/>
        <v>1.7100000000001003E-2</v>
      </c>
      <c r="E1445" s="2">
        <f t="shared" si="200"/>
        <v>0</v>
      </c>
      <c r="F1445" s="2">
        <f t="shared" si="204"/>
        <v>4.0167091458584207E-2</v>
      </c>
      <c r="G1445" s="2">
        <f t="shared" si="204"/>
        <v>5.2163989936702848E-2</v>
      </c>
      <c r="H1445" s="2">
        <f t="shared" si="202"/>
        <v>0.77001570446056766</v>
      </c>
      <c r="I1445" s="2">
        <f t="shared" si="203"/>
        <v>43.503326129823158</v>
      </c>
    </row>
    <row r="1446" spans="1:9" ht="13.5" x14ac:dyDescent="0.25">
      <c r="A1446" s="3">
        <f>TITRES_STAT!B1449</f>
        <v>44117</v>
      </c>
      <c r="B1446" s="6">
        <f>TITRES_STAT!D1449</f>
        <v>8.9893999999999998</v>
      </c>
      <c r="C1446" s="2">
        <f t="shared" si="198"/>
        <v>-1.7100000000001003E-2</v>
      </c>
      <c r="D1446" s="2">
        <f t="shared" si="199"/>
        <v>0</v>
      </c>
      <c r="E1446" s="2">
        <f t="shared" si="200"/>
        <v>1.7100000000001003E-2</v>
      </c>
      <c r="F1446" s="2">
        <f t="shared" si="204"/>
        <v>3.7298013497256761E-2</v>
      </c>
      <c r="G1446" s="2">
        <f t="shared" si="204"/>
        <v>4.965941922693843E-2</v>
      </c>
      <c r="H1446" s="2">
        <f t="shared" si="202"/>
        <v>0.75107631297113409</v>
      </c>
      <c r="I1446" s="2">
        <f t="shared" si="203"/>
        <v>42.892266168385738</v>
      </c>
    </row>
    <row r="1447" spans="1:9" ht="13.5" x14ac:dyDescent="0.25">
      <c r="A1447" s="3">
        <f>TITRES_STAT!B1450</f>
        <v>44118</v>
      </c>
      <c r="B1447" s="6">
        <f>TITRES_STAT!D1450</f>
        <v>8.9207999999999998</v>
      </c>
      <c r="C1447" s="2">
        <f t="shared" si="198"/>
        <v>-6.8599999999999994E-2</v>
      </c>
      <c r="D1447" s="2">
        <f t="shared" si="199"/>
        <v>0</v>
      </c>
      <c r="E1447" s="2">
        <f t="shared" si="200"/>
        <v>6.8599999999999994E-2</v>
      </c>
      <c r="F1447" s="2">
        <f t="shared" si="204"/>
        <v>3.4633869676024137E-2</v>
      </c>
      <c r="G1447" s="2">
        <f t="shared" si="204"/>
        <v>5.1012317853585683E-2</v>
      </c>
      <c r="H1447" s="2">
        <f t="shared" si="202"/>
        <v>0.67893150386597667</v>
      </c>
      <c r="I1447" s="2">
        <f t="shared" si="203"/>
        <v>40.438308668497854</v>
      </c>
    </row>
    <row r="1448" spans="1:9" ht="13.5" x14ac:dyDescent="0.25">
      <c r="A1448" s="3">
        <f>TITRES_STAT!B1451</f>
        <v>44120</v>
      </c>
      <c r="B1448" s="6">
        <f>TITRES_STAT!D1451</f>
        <v>8.9207999999999998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3.2160021842022414E-2</v>
      </c>
      <c r="G1448" s="2">
        <f t="shared" si="204"/>
        <v>4.7368580864043844E-2</v>
      </c>
      <c r="H1448" s="2">
        <f t="shared" si="202"/>
        <v>0.67893150386597667</v>
      </c>
      <c r="I1448" s="2">
        <f t="shared" si="203"/>
        <v>40.438308668497854</v>
      </c>
    </row>
    <row r="1449" spans="1:9" ht="13.5" x14ac:dyDescent="0.25">
      <c r="A1449" s="3">
        <f>TITRES_STAT!B1452</f>
        <v>44123</v>
      </c>
      <c r="B1449" s="6">
        <f>TITRES_STAT!D1452</f>
        <v>8.9207999999999998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2.9862877424735097E-2</v>
      </c>
      <c r="G1449" s="2">
        <f t="shared" si="204"/>
        <v>4.3985110802326428E-2</v>
      </c>
      <c r="H1449" s="2">
        <f t="shared" si="202"/>
        <v>0.67893150386597667</v>
      </c>
      <c r="I1449" s="2">
        <f t="shared" si="203"/>
        <v>40.438308668497854</v>
      </c>
    </row>
    <row r="1450" spans="1:9" ht="13.5" x14ac:dyDescent="0.25">
      <c r="A1450" s="3">
        <f>TITRES_STAT!B1453</f>
        <v>44124</v>
      </c>
      <c r="B1450" s="6">
        <f>TITRES_STAT!D1453</f>
        <v>8.9207999999999998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2.7729814751539735E-2</v>
      </c>
      <c r="G1450" s="2">
        <f t="shared" si="204"/>
        <v>4.0843317173588821E-2</v>
      </c>
      <c r="H1450" s="2">
        <f t="shared" si="202"/>
        <v>0.67893150386597678</v>
      </c>
      <c r="I1450" s="2">
        <f t="shared" si="203"/>
        <v>40.438308668497868</v>
      </c>
    </row>
    <row r="1451" spans="1:9" ht="13.5" x14ac:dyDescent="0.25">
      <c r="A1451" s="3">
        <f>TITRES_STAT!B1454</f>
        <v>44125</v>
      </c>
      <c r="B1451" s="6">
        <f>TITRES_STAT!D1454</f>
        <v>8.9207999999999998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2.5749113697858324E-2</v>
      </c>
      <c r="G1451" s="2">
        <f t="shared" si="204"/>
        <v>3.7925937375475331E-2</v>
      </c>
      <c r="H1451" s="2">
        <f t="shared" si="202"/>
        <v>0.67893150386597678</v>
      </c>
      <c r="I1451" s="2">
        <f t="shared" si="203"/>
        <v>40.438308668497868</v>
      </c>
    </row>
    <row r="1452" spans="1:9" ht="13.5" x14ac:dyDescent="0.25">
      <c r="A1452" s="3">
        <f>TITRES_STAT!B1455</f>
        <v>44126</v>
      </c>
      <c r="B1452" s="6">
        <f>TITRES_STAT!D1455</f>
        <v>8.9122000000000003</v>
      </c>
      <c r="C1452" s="2">
        <f t="shared" si="198"/>
        <v>-8.5999999999994969E-3</v>
      </c>
      <c r="D1452" s="2">
        <f t="shared" si="199"/>
        <v>0</v>
      </c>
      <c r="E1452" s="2">
        <f t="shared" si="200"/>
        <v>8.5999999999994969E-3</v>
      </c>
      <c r="F1452" s="2">
        <f t="shared" si="204"/>
        <v>2.3909891290868446E-2</v>
      </c>
      <c r="G1452" s="2">
        <f t="shared" si="204"/>
        <v>3.583122756294134E-2</v>
      </c>
      <c r="H1452" s="2">
        <f t="shared" si="202"/>
        <v>0.6672919940816483</v>
      </c>
      <c r="I1452" s="2">
        <f t="shared" si="203"/>
        <v>40.022503343764662</v>
      </c>
    </row>
    <row r="1453" spans="1:9" ht="13.5" x14ac:dyDescent="0.25">
      <c r="A1453" s="3">
        <f>TITRES_STAT!B1456</f>
        <v>44127</v>
      </c>
      <c r="B1453" s="6">
        <f>TITRES_STAT!D1456</f>
        <v>8.9207999999999998</v>
      </c>
      <c r="C1453" s="2">
        <f t="shared" si="198"/>
        <v>8.5999999999994969E-3</v>
      </c>
      <c r="D1453" s="2">
        <f t="shared" si="199"/>
        <v>8.5999999999994969E-3</v>
      </c>
      <c r="E1453" s="2">
        <f t="shared" si="200"/>
        <v>0</v>
      </c>
      <c r="F1453" s="2">
        <f t="shared" ref="F1453:G1468" si="205">((F1452*13)+D1453)/14</f>
        <v>2.2816327627234952E-2</v>
      </c>
      <c r="G1453" s="2">
        <f t="shared" si="205"/>
        <v>3.3271854165588387E-2</v>
      </c>
      <c r="H1453" s="2">
        <f t="shared" si="202"/>
        <v>0.68575461751190514</v>
      </c>
      <c r="I1453" s="2">
        <f t="shared" si="203"/>
        <v>40.679385385522288</v>
      </c>
    </row>
    <row r="1454" spans="1:9" ht="13.5" x14ac:dyDescent="0.25">
      <c r="A1454" s="3">
        <f>TITRES_STAT!B1457</f>
        <v>44130</v>
      </c>
      <c r="B1454" s="6">
        <f>TITRES_STAT!D1457</f>
        <v>8.9036000000000008</v>
      </c>
      <c r="C1454" s="2">
        <f t="shared" si="198"/>
        <v>-1.7199999999998994E-2</v>
      </c>
      <c r="D1454" s="2">
        <f t="shared" si="199"/>
        <v>0</v>
      </c>
      <c r="E1454" s="2">
        <f t="shared" si="200"/>
        <v>1.7199999999998994E-2</v>
      </c>
      <c r="F1454" s="2">
        <f t="shared" si="205"/>
        <v>2.1186589939575312E-2</v>
      </c>
      <c r="G1454" s="2">
        <f t="shared" si="205"/>
        <v>3.2123864582332004E-2</v>
      </c>
      <c r="H1454" s="2">
        <f t="shared" si="202"/>
        <v>0.65952805538932113</v>
      </c>
      <c r="I1454" s="2">
        <f t="shared" si="203"/>
        <v>39.741904528067614</v>
      </c>
    </row>
    <row r="1455" spans="1:9" ht="13.5" x14ac:dyDescent="0.25">
      <c r="A1455" s="3">
        <f>TITRES_STAT!B1458</f>
        <v>44131</v>
      </c>
      <c r="B1455" s="6">
        <f>TITRES_STAT!D1458</f>
        <v>8.8779000000000003</v>
      </c>
      <c r="C1455" s="2">
        <f t="shared" si="198"/>
        <v>-2.57000000000005E-2</v>
      </c>
      <c r="D1455" s="2">
        <f t="shared" si="199"/>
        <v>0</v>
      </c>
      <c r="E1455" s="2">
        <f t="shared" si="200"/>
        <v>2.57000000000005E-2</v>
      </c>
      <c r="F1455" s="2">
        <f t="shared" si="205"/>
        <v>1.9673262086748505E-2</v>
      </c>
      <c r="G1455" s="2">
        <f t="shared" si="205"/>
        <v>3.1665017112165468E-2</v>
      </c>
      <c r="H1455" s="2">
        <f t="shared" si="202"/>
        <v>0.62129327191142369</v>
      </c>
      <c r="I1455" s="2">
        <f t="shared" si="203"/>
        <v>38.320844394731253</v>
      </c>
    </row>
    <row r="1456" spans="1:9" ht="13.5" x14ac:dyDescent="0.25">
      <c r="A1456" s="3">
        <f>TITRES_STAT!B1459</f>
        <v>44132</v>
      </c>
      <c r="B1456" s="6">
        <f>TITRES_STAT!D1459</f>
        <v>8.9207999999999998</v>
      </c>
      <c r="C1456" s="2">
        <f t="shared" si="198"/>
        <v>4.2899999999999494E-2</v>
      </c>
      <c r="D1456" s="2">
        <f t="shared" si="199"/>
        <v>4.2899999999999494E-2</v>
      </c>
      <c r="E1456" s="2">
        <f t="shared" si="200"/>
        <v>0</v>
      </c>
      <c r="F1456" s="2">
        <f t="shared" si="205"/>
        <v>2.133231479483786E-2</v>
      </c>
      <c r="G1456" s="2">
        <f t="shared" si="205"/>
        <v>2.9403230175582221E-2</v>
      </c>
      <c r="H1456" s="2">
        <f t="shared" si="202"/>
        <v>0.72550922696082498</v>
      </c>
      <c r="I1456" s="2">
        <f t="shared" si="203"/>
        <v>42.046093734235157</v>
      </c>
    </row>
    <row r="1457" spans="1:9" ht="13.5" x14ac:dyDescent="0.25">
      <c r="A1457" s="3">
        <f>TITRES_STAT!B1460</f>
        <v>44134</v>
      </c>
      <c r="B1457" s="6">
        <f>TITRES_STAT!D1460</f>
        <v>8.9122000000000003</v>
      </c>
      <c r="C1457" s="2">
        <f t="shared" si="198"/>
        <v>-8.5999999999994969E-3</v>
      </c>
      <c r="D1457" s="2">
        <f t="shared" si="199"/>
        <v>0</v>
      </c>
      <c r="E1457" s="2">
        <f t="shared" si="200"/>
        <v>8.5999999999994969E-3</v>
      </c>
      <c r="F1457" s="2">
        <f t="shared" si="205"/>
        <v>1.9808578023778011E-2</v>
      </c>
      <c r="G1457" s="2">
        <f t="shared" si="205"/>
        <v>2.7917285163040598E-2</v>
      </c>
      <c r="H1457" s="2">
        <f t="shared" si="202"/>
        <v>0.70954528379437054</v>
      </c>
      <c r="I1457" s="2">
        <f t="shared" si="203"/>
        <v>41.504913061999758</v>
      </c>
    </row>
    <row r="1458" spans="1:9" ht="13.5" x14ac:dyDescent="0.25">
      <c r="A1458" s="3">
        <f>TITRES_STAT!B1461</f>
        <v>44137</v>
      </c>
      <c r="B1458" s="6">
        <f>TITRES_STAT!D1461</f>
        <v>8.9122000000000003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1.8393679593508152E-2</v>
      </c>
      <c r="G1458" s="2">
        <f t="shared" si="205"/>
        <v>2.5923193365680556E-2</v>
      </c>
      <c r="H1458" s="2">
        <f t="shared" si="202"/>
        <v>0.70954528379437043</v>
      </c>
      <c r="I1458" s="2">
        <f t="shared" si="203"/>
        <v>41.504913061999758</v>
      </c>
    </row>
    <row r="1459" spans="1:9" ht="13.5" x14ac:dyDescent="0.25">
      <c r="A1459" s="3">
        <f>TITRES_STAT!B1462</f>
        <v>44138</v>
      </c>
      <c r="B1459" s="6">
        <f>TITRES_STAT!D1462</f>
        <v>8.9207999999999998</v>
      </c>
      <c r="C1459" s="2">
        <f t="shared" si="198"/>
        <v>8.5999999999994969E-3</v>
      </c>
      <c r="D1459" s="2">
        <f t="shared" si="199"/>
        <v>8.5999999999994969E-3</v>
      </c>
      <c r="E1459" s="2">
        <f t="shared" si="200"/>
        <v>0</v>
      </c>
      <c r="F1459" s="2">
        <f t="shared" si="205"/>
        <v>1.7694131051114677E-2</v>
      </c>
      <c r="G1459" s="2">
        <f t="shared" si="205"/>
        <v>2.4071536696703373E-2</v>
      </c>
      <c r="H1459" s="2">
        <f t="shared" si="202"/>
        <v>0.73506445699986867</v>
      </c>
      <c r="I1459" s="2">
        <f t="shared" si="203"/>
        <v>42.365253580888968</v>
      </c>
    </row>
    <row r="1460" spans="1:9" ht="13.5" x14ac:dyDescent="0.25">
      <c r="A1460" s="3">
        <f>TITRES_STAT!B1463</f>
        <v>44139</v>
      </c>
      <c r="B1460" s="6">
        <f>TITRES_STAT!D1463</f>
        <v>8.9207999999999998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1.6430264547463626E-2</v>
      </c>
      <c r="G1460" s="2">
        <f t="shared" si="205"/>
        <v>2.235214121836742E-2</v>
      </c>
      <c r="H1460" s="2">
        <f t="shared" si="202"/>
        <v>0.73506445699986844</v>
      </c>
      <c r="I1460" s="2">
        <f t="shared" si="203"/>
        <v>42.365253580888968</v>
      </c>
    </row>
    <row r="1461" spans="1:9" ht="13.5" x14ac:dyDescent="0.25">
      <c r="A1461" s="3">
        <f>TITRES_STAT!B1464</f>
        <v>44140</v>
      </c>
      <c r="B1461" s="6">
        <f>TITRES_STAT!D1464</f>
        <v>8.9207999999999998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1.5256674222644795E-2</v>
      </c>
      <c r="G1461" s="2">
        <f t="shared" si="205"/>
        <v>2.0755559702769745E-2</v>
      </c>
      <c r="H1461" s="2">
        <f t="shared" si="202"/>
        <v>0.73506445699986844</v>
      </c>
      <c r="I1461" s="2">
        <f t="shared" si="203"/>
        <v>42.365253580888968</v>
      </c>
    </row>
    <row r="1462" spans="1:9" ht="13.5" x14ac:dyDescent="0.25">
      <c r="A1462" s="3">
        <f>TITRES_STAT!B1465</f>
        <v>44141</v>
      </c>
      <c r="B1462" s="6">
        <f>TITRES_STAT!D1465</f>
        <v>8.9207999999999998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1.4166911778170166E-2</v>
      </c>
      <c r="G1462" s="2">
        <f t="shared" si="205"/>
        <v>1.9273019724000476E-2</v>
      </c>
      <c r="H1462" s="2">
        <f t="shared" si="202"/>
        <v>0.73506445699986855</v>
      </c>
      <c r="I1462" s="2">
        <f t="shared" si="203"/>
        <v>42.365253580888968</v>
      </c>
    </row>
    <row r="1463" spans="1:9" ht="13.5" x14ac:dyDescent="0.25">
      <c r="A1463" s="3">
        <f>TITRES_STAT!B1466</f>
        <v>44144</v>
      </c>
      <c r="B1463" s="6">
        <f>TITRES_STAT!D1466</f>
        <v>8.9122000000000003</v>
      </c>
      <c r="C1463" s="2">
        <f t="shared" si="198"/>
        <v>-8.5999999999994969E-3</v>
      </c>
      <c r="D1463" s="2">
        <f t="shared" si="199"/>
        <v>0</v>
      </c>
      <c r="E1463" s="2">
        <f t="shared" si="200"/>
        <v>8.5999999999994969E-3</v>
      </c>
      <c r="F1463" s="2">
        <f t="shared" si="205"/>
        <v>1.3154989508300869E-2</v>
      </c>
      <c r="G1463" s="2">
        <f t="shared" si="205"/>
        <v>1.8510661172286121E-2</v>
      </c>
      <c r="H1463" s="2">
        <f t="shared" si="202"/>
        <v>0.71067096879263925</v>
      </c>
      <c r="I1463" s="2">
        <f t="shared" si="203"/>
        <v>41.543405000566423</v>
      </c>
    </row>
    <row r="1464" spans="1:9" ht="13.5" x14ac:dyDescent="0.25">
      <c r="A1464" s="3">
        <f>TITRES_STAT!B1467</f>
        <v>44145</v>
      </c>
      <c r="B1464" s="6">
        <f>TITRES_STAT!D1467</f>
        <v>8.9122000000000003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1.2215347400565093E-2</v>
      </c>
      <c r="G1464" s="2">
        <f t="shared" si="205"/>
        <v>1.7188471088551396E-2</v>
      </c>
      <c r="H1464" s="2">
        <f t="shared" si="202"/>
        <v>0.71067096879263936</v>
      </c>
      <c r="I1464" s="2">
        <f t="shared" si="203"/>
        <v>41.543405000566423</v>
      </c>
    </row>
    <row r="1465" spans="1:9" ht="13.5" x14ac:dyDescent="0.25">
      <c r="A1465" s="3">
        <f>TITRES_STAT!B1468</f>
        <v>44146</v>
      </c>
      <c r="B1465" s="6">
        <f>TITRES_STAT!D1468</f>
        <v>8.9207999999999998</v>
      </c>
      <c r="C1465" s="2">
        <f t="shared" si="198"/>
        <v>8.5999999999994969E-3</v>
      </c>
      <c r="D1465" s="2">
        <f t="shared" si="199"/>
        <v>8.5999999999994969E-3</v>
      </c>
      <c r="E1465" s="2">
        <f t="shared" si="200"/>
        <v>0</v>
      </c>
      <c r="F1465" s="2">
        <f t="shared" si="205"/>
        <v>1.1957108300524693E-2</v>
      </c>
      <c r="G1465" s="2">
        <f t="shared" si="205"/>
        <v>1.5960723153654866E-2</v>
      </c>
      <c r="H1465" s="2">
        <f t="shared" si="202"/>
        <v>0.74915830475930656</v>
      </c>
      <c r="I1465" s="2">
        <f t="shared" si="203"/>
        <v>42.829645705646683</v>
      </c>
    </row>
    <row r="1466" spans="1:9" ht="13.5" x14ac:dyDescent="0.25">
      <c r="A1466" s="3">
        <f>TITRES_STAT!B1469</f>
        <v>44147</v>
      </c>
      <c r="B1466" s="6">
        <f>TITRES_STAT!D1469</f>
        <v>8.9207999999999998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1.11030291362015E-2</v>
      </c>
      <c r="G1466" s="2">
        <f t="shared" si="205"/>
        <v>1.4820671499822375E-2</v>
      </c>
      <c r="H1466" s="2">
        <f t="shared" si="202"/>
        <v>0.74915830475930656</v>
      </c>
      <c r="I1466" s="2">
        <f t="shared" si="203"/>
        <v>42.829645705646683</v>
      </c>
    </row>
    <row r="1467" spans="1:9" ht="13.5" x14ac:dyDescent="0.25">
      <c r="A1467" s="3">
        <f>TITRES_STAT!B1470</f>
        <v>44148</v>
      </c>
      <c r="B1467" s="6">
        <f>TITRES_STAT!D1470</f>
        <v>8.9207999999999998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1.0309955626472822E-2</v>
      </c>
      <c r="G1467" s="2">
        <f t="shared" si="205"/>
        <v>1.376205210697792E-2</v>
      </c>
      <c r="H1467" s="2">
        <f t="shared" si="202"/>
        <v>0.74915830475930667</v>
      </c>
      <c r="I1467" s="2">
        <f t="shared" si="203"/>
        <v>42.829645705646683</v>
      </c>
    </row>
    <row r="1468" spans="1:9" ht="13.5" x14ac:dyDescent="0.25">
      <c r="A1468" s="3">
        <f>TITRES_STAT!B1471</f>
        <v>44151</v>
      </c>
      <c r="B1468" s="6">
        <f>TITRES_STAT!D1471</f>
        <v>8.8436000000000003</v>
      </c>
      <c r="C1468" s="2">
        <f t="shared" si="198"/>
        <v>-7.7199999999999491E-2</v>
      </c>
      <c r="D1468" s="2">
        <f t="shared" si="199"/>
        <v>0</v>
      </c>
      <c r="E1468" s="2">
        <f t="shared" si="200"/>
        <v>7.7199999999999491E-2</v>
      </c>
      <c r="F1468" s="2">
        <f t="shared" si="205"/>
        <v>9.5735302245819071E-3</v>
      </c>
      <c r="G1468" s="2">
        <f t="shared" si="205"/>
        <v>1.8293334099336606E-2</v>
      </c>
      <c r="H1468" s="2">
        <f t="shared" si="202"/>
        <v>0.52333435625215441</v>
      </c>
      <c r="I1468" s="2">
        <f t="shared" si="203"/>
        <v>34.354529857759474</v>
      </c>
    </row>
    <row r="1469" spans="1:9" ht="13.5" x14ac:dyDescent="0.25">
      <c r="A1469" s="3">
        <f>TITRES_STAT!B1472</f>
        <v>44152</v>
      </c>
      <c r="B1469" s="6">
        <f>TITRES_STAT!D1472</f>
        <v>8.9122000000000003</v>
      </c>
      <c r="C1469" s="2">
        <f t="shared" si="198"/>
        <v>6.8599999999999994E-2</v>
      </c>
      <c r="D1469" s="2">
        <f t="shared" si="199"/>
        <v>6.8599999999999994E-2</v>
      </c>
      <c r="E1469" s="2">
        <f t="shared" si="200"/>
        <v>0</v>
      </c>
      <c r="F1469" s="2">
        <f t="shared" ref="F1469:G1484" si="206">((F1468*13)+D1469)/14</f>
        <v>1.378970663711177E-2</v>
      </c>
      <c r="G1469" s="2">
        <f t="shared" si="206"/>
        <v>1.6986667377955421E-2</v>
      </c>
      <c r="H1469" s="2">
        <f t="shared" si="202"/>
        <v>0.81179588263484037</v>
      </c>
      <c r="I1469" s="2">
        <f t="shared" si="203"/>
        <v>44.806144578177864</v>
      </c>
    </row>
    <row r="1470" spans="1:9" ht="13.5" x14ac:dyDescent="0.25">
      <c r="A1470" s="3">
        <f>TITRES_STAT!B1473</f>
        <v>44153</v>
      </c>
      <c r="B1470" s="6">
        <f>TITRES_STAT!D1473</f>
        <v>8.9122000000000003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1.2804727591603785E-2</v>
      </c>
      <c r="G1470" s="2">
        <f t="shared" si="206"/>
        <v>1.5773333993815749E-2</v>
      </c>
      <c r="H1470" s="2">
        <f t="shared" si="202"/>
        <v>0.81179588263484026</v>
      </c>
      <c r="I1470" s="2">
        <f t="shared" si="203"/>
        <v>44.806144578177864</v>
      </c>
    </row>
    <row r="1471" spans="1:9" ht="13.5" x14ac:dyDescent="0.25">
      <c r="A1471" s="3">
        <f>TITRES_STAT!B1474</f>
        <v>44154</v>
      </c>
      <c r="B1471" s="6">
        <f>TITRES_STAT!D1474</f>
        <v>8.9036000000000008</v>
      </c>
      <c r="C1471" s="2">
        <f t="shared" si="198"/>
        <v>-8.5999999999994969E-3</v>
      </c>
      <c r="D1471" s="2">
        <f t="shared" si="199"/>
        <v>0</v>
      </c>
      <c r="E1471" s="2">
        <f t="shared" si="200"/>
        <v>8.5999999999994969E-3</v>
      </c>
      <c r="F1471" s="2">
        <f t="shared" si="206"/>
        <v>1.1890104192203516E-2</v>
      </c>
      <c r="G1471" s="2">
        <f t="shared" si="206"/>
        <v>1.5260952994257445E-2</v>
      </c>
      <c r="H1471" s="2">
        <f t="shared" si="202"/>
        <v>0.779119377189462</v>
      </c>
      <c r="I1471" s="2">
        <f t="shared" si="203"/>
        <v>43.792417033884739</v>
      </c>
    </row>
    <row r="1472" spans="1:9" ht="13.5" x14ac:dyDescent="0.25">
      <c r="A1472" s="3">
        <f>TITRES_STAT!B1475</f>
        <v>44155</v>
      </c>
      <c r="B1472" s="6">
        <f>TITRES_STAT!D1475</f>
        <v>8.9122000000000003</v>
      </c>
      <c r="C1472" s="2">
        <f t="shared" si="198"/>
        <v>8.5999999999994969E-3</v>
      </c>
      <c r="D1472" s="2">
        <f t="shared" si="199"/>
        <v>8.5999999999994969E-3</v>
      </c>
      <c r="E1472" s="2">
        <f t="shared" si="200"/>
        <v>0</v>
      </c>
      <c r="F1472" s="2">
        <f t="shared" si="206"/>
        <v>1.1655096749903228E-2</v>
      </c>
      <c r="G1472" s="2">
        <f t="shared" si="206"/>
        <v>1.4170884923239055E-2</v>
      </c>
      <c r="H1472" s="2">
        <f t="shared" si="202"/>
        <v>0.82246781432751981</v>
      </c>
      <c r="I1472" s="2">
        <f t="shared" si="203"/>
        <v>45.129346475235593</v>
      </c>
    </row>
    <row r="1473" spans="1:9" ht="13.5" x14ac:dyDescent="0.25">
      <c r="A1473" s="3">
        <f>TITRES_STAT!B1476</f>
        <v>44158</v>
      </c>
      <c r="B1473" s="6">
        <f>TITRES_STAT!D1476</f>
        <v>8.9122000000000003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1.0822589839195856E-2</v>
      </c>
      <c r="G1473" s="2">
        <f t="shared" si="206"/>
        <v>1.3158678857293408E-2</v>
      </c>
      <c r="H1473" s="2">
        <f t="shared" si="202"/>
        <v>0.82246781432751981</v>
      </c>
      <c r="I1473" s="2">
        <f t="shared" si="203"/>
        <v>45.129346475235593</v>
      </c>
    </row>
    <row r="1474" spans="1:9" ht="13.5" x14ac:dyDescent="0.25">
      <c r="A1474" s="3">
        <f>TITRES_STAT!B1477</f>
        <v>44159</v>
      </c>
      <c r="B1474" s="6">
        <f>TITRES_STAT!D1477</f>
        <v>8.9122000000000003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1.0049547707824723E-2</v>
      </c>
      <c r="G1474" s="2">
        <f t="shared" si="206"/>
        <v>1.2218773224629593E-2</v>
      </c>
      <c r="H1474" s="2">
        <f t="shared" si="202"/>
        <v>0.82246781432751981</v>
      </c>
      <c r="I1474" s="2">
        <f t="shared" si="203"/>
        <v>45.129346475235593</v>
      </c>
    </row>
    <row r="1475" spans="1:9" ht="13.5" x14ac:dyDescent="0.25">
      <c r="A1475" s="3">
        <f>TITRES_STAT!B1478</f>
        <v>44160</v>
      </c>
      <c r="B1475" s="6">
        <f>TITRES_STAT!D1478</f>
        <v>8.9122000000000003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9.3317228715515278E-3</v>
      </c>
      <c r="G1475" s="2">
        <f t="shared" si="206"/>
        <v>1.1346003708584624E-2</v>
      </c>
      <c r="H1475" s="2">
        <f t="shared" si="202"/>
        <v>0.8224678143275197</v>
      </c>
      <c r="I1475" s="2">
        <f t="shared" si="203"/>
        <v>45.129346475235593</v>
      </c>
    </row>
    <row r="1476" spans="1:9" ht="13.5" x14ac:dyDescent="0.25">
      <c r="A1476" s="3">
        <f>TITRES_STAT!B1479</f>
        <v>44161</v>
      </c>
      <c r="B1476" s="6">
        <f>TITRES_STAT!D1479</f>
        <v>8.9122000000000003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8.6651712378692756E-3</v>
      </c>
      <c r="G1476" s="2">
        <f t="shared" si="206"/>
        <v>1.0535574872257151E-2</v>
      </c>
      <c r="H1476" s="2">
        <f t="shared" si="202"/>
        <v>0.82246781432751959</v>
      </c>
      <c r="I1476" s="2">
        <f t="shared" si="203"/>
        <v>45.129346475235593</v>
      </c>
    </row>
    <row r="1477" spans="1:9" ht="13.5" x14ac:dyDescent="0.25">
      <c r="A1477" s="3">
        <f>TITRES_STAT!B1480</f>
        <v>44162</v>
      </c>
      <c r="B1477" s="6">
        <f>TITRES_STAT!D1480</f>
        <v>8.7920999999999996</v>
      </c>
      <c r="C1477" s="2">
        <f t="shared" si="207"/>
        <v>-0.12010000000000076</v>
      </c>
      <c r="D1477" s="2">
        <f t="shared" si="208"/>
        <v>0</v>
      </c>
      <c r="E1477" s="2">
        <f t="shared" si="209"/>
        <v>0.12010000000000076</v>
      </c>
      <c r="F1477" s="2">
        <f t="shared" si="206"/>
        <v>8.0462304351643279E-3</v>
      </c>
      <c r="G1477" s="2">
        <f t="shared" si="206"/>
        <v>1.8361605238524554E-2</v>
      </c>
      <c r="H1477" s="2">
        <f t="shared" si="202"/>
        <v>0.43820953182690703</v>
      </c>
      <c r="I1477" s="2">
        <f t="shared" si="203"/>
        <v>30.46910218083903</v>
      </c>
    </row>
    <row r="1478" spans="1:9" ht="13.5" x14ac:dyDescent="0.25">
      <c r="A1478" s="3">
        <f>TITRES_STAT!B1481</f>
        <v>44165</v>
      </c>
      <c r="B1478" s="6">
        <f>TITRES_STAT!D1481</f>
        <v>8.8350000000000009</v>
      </c>
      <c r="C1478" s="2">
        <f t="shared" si="207"/>
        <v>4.290000000000127E-2</v>
      </c>
      <c r="D1478" s="2">
        <f t="shared" si="208"/>
        <v>4.290000000000127E-2</v>
      </c>
      <c r="E1478" s="2">
        <f t="shared" si="209"/>
        <v>0</v>
      </c>
      <c r="F1478" s="2">
        <f t="shared" si="206"/>
        <v>1.0535785404081252E-2</v>
      </c>
      <c r="G1478" s="2">
        <f t="shared" si="206"/>
        <v>1.7050062007201373E-2</v>
      </c>
      <c r="H1478" s="2">
        <f t="shared" si="202"/>
        <v>0.61793238051751898</v>
      </c>
      <c r="I1478" s="2">
        <f t="shared" si="203"/>
        <v>38.192719792150051</v>
      </c>
    </row>
    <row r="1479" spans="1:9" ht="13.5" x14ac:dyDescent="0.25">
      <c r="A1479" s="3">
        <f>TITRES_STAT!B1482</f>
        <v>44166</v>
      </c>
      <c r="B1479" s="6">
        <f>TITRES_STAT!D1482</f>
        <v>8.9036000000000008</v>
      </c>
      <c r="C1479" s="2">
        <f t="shared" si="207"/>
        <v>6.8599999999999994E-2</v>
      </c>
      <c r="D1479" s="2">
        <f t="shared" si="208"/>
        <v>6.8599999999999994E-2</v>
      </c>
      <c r="E1479" s="2">
        <f t="shared" si="209"/>
        <v>0</v>
      </c>
      <c r="F1479" s="2">
        <f t="shared" si="206"/>
        <v>1.4683229303789734E-2</v>
      </c>
      <c r="G1479" s="2">
        <f t="shared" si="206"/>
        <v>1.5832200435258417E-2</v>
      </c>
      <c r="H1479" s="2">
        <f t="shared" si="202"/>
        <v>0.9274282096056643</v>
      </c>
      <c r="I1479" s="2">
        <f t="shared" si="203"/>
        <v>48.117393165860548</v>
      </c>
    </row>
    <row r="1480" spans="1:9" ht="13.5" x14ac:dyDescent="0.25">
      <c r="A1480" s="3">
        <f>TITRES_STAT!B1483</f>
        <v>44167</v>
      </c>
      <c r="B1480" s="6">
        <f>TITRES_STAT!D1483</f>
        <v>8.8949999999999996</v>
      </c>
      <c r="C1480" s="2">
        <f t="shared" si="207"/>
        <v>-8.6000000000012733E-3</v>
      </c>
      <c r="D1480" s="2">
        <f t="shared" si="208"/>
        <v>0</v>
      </c>
      <c r="E1480" s="2">
        <f t="shared" si="209"/>
        <v>8.6000000000012733E-3</v>
      </c>
      <c r="F1480" s="2">
        <f t="shared" si="206"/>
        <v>1.3634427210661895E-2</v>
      </c>
      <c r="G1480" s="2">
        <f t="shared" si="206"/>
        <v>1.5315614689882906E-2</v>
      </c>
      <c r="H1480" s="2">
        <f t="shared" si="202"/>
        <v>0.89023049265325538</v>
      </c>
      <c r="I1480" s="2">
        <f t="shared" si="203"/>
        <v>47.096398884332231</v>
      </c>
    </row>
    <row r="1481" spans="1:9" ht="13.5" x14ac:dyDescent="0.25">
      <c r="A1481" s="3">
        <f>TITRES_STAT!B1484</f>
        <v>44168</v>
      </c>
      <c r="B1481" s="6">
        <f>TITRES_STAT!D1484</f>
        <v>8.9122000000000003</v>
      </c>
      <c r="C1481" s="2">
        <f t="shared" si="207"/>
        <v>1.720000000000077E-2</v>
      </c>
      <c r="D1481" s="2">
        <f t="shared" si="208"/>
        <v>1.720000000000077E-2</v>
      </c>
      <c r="E1481" s="2">
        <f t="shared" si="209"/>
        <v>0</v>
      </c>
      <c r="F1481" s="2">
        <f t="shared" si="206"/>
        <v>1.3889110981328957E-2</v>
      </c>
      <c r="G1481" s="2">
        <f t="shared" si="206"/>
        <v>1.4221642212034128E-2</v>
      </c>
      <c r="H1481" s="2">
        <f t="shared" si="202"/>
        <v>0.97661794427483295</v>
      </c>
      <c r="I1481" s="2">
        <f t="shared" si="203"/>
        <v>49.408533758562399</v>
      </c>
    </row>
    <row r="1482" spans="1:9" ht="13.5" x14ac:dyDescent="0.25">
      <c r="A1482" s="3">
        <f>TITRES_STAT!B1485</f>
        <v>44169</v>
      </c>
      <c r="B1482" s="6">
        <f>TITRES_STAT!D1485</f>
        <v>8.8606999999999996</v>
      </c>
      <c r="C1482" s="2">
        <f t="shared" si="207"/>
        <v>-5.1500000000000767E-2</v>
      </c>
      <c r="D1482" s="2">
        <f t="shared" si="208"/>
        <v>0</v>
      </c>
      <c r="E1482" s="2">
        <f t="shared" si="209"/>
        <v>5.1500000000000767E-2</v>
      </c>
      <c r="F1482" s="2">
        <f t="shared" si="206"/>
        <v>1.2897031625519747E-2</v>
      </c>
      <c r="G1482" s="2">
        <f t="shared" si="206"/>
        <v>1.6884382054031744E-2</v>
      </c>
      <c r="H1482" s="2">
        <f t="shared" si="202"/>
        <v>0.76384386376995794</v>
      </c>
      <c r="I1482" s="2">
        <f t="shared" si="203"/>
        <v>43.305639430995527</v>
      </c>
    </row>
    <row r="1483" spans="1:9" ht="13.5" x14ac:dyDescent="0.25">
      <c r="A1483" s="3">
        <f>TITRES_STAT!B1486</f>
        <v>44172</v>
      </c>
      <c r="B1483" s="6">
        <f>TITRES_STAT!D1486</f>
        <v>8.9207999999999998</v>
      </c>
      <c r="C1483" s="2">
        <f t="shared" si="207"/>
        <v>6.0100000000000264E-2</v>
      </c>
      <c r="D1483" s="2">
        <f t="shared" si="208"/>
        <v>6.0100000000000264E-2</v>
      </c>
      <c r="E1483" s="2">
        <f t="shared" si="209"/>
        <v>0</v>
      </c>
      <c r="F1483" s="2">
        <f t="shared" si="206"/>
        <v>1.6268672223696927E-2</v>
      </c>
      <c r="G1483" s="2">
        <f t="shared" si="206"/>
        <v>1.5678354764458047E-2</v>
      </c>
      <c r="H1483" s="2">
        <f t="shared" si="202"/>
        <v>1.0376517477826881</v>
      </c>
      <c r="I1483" s="2">
        <f t="shared" si="203"/>
        <v>50.923900461000258</v>
      </c>
    </row>
    <row r="1484" spans="1:9" ht="13.5" x14ac:dyDescent="0.25">
      <c r="A1484" s="3">
        <f>TITRES_STAT!B1487</f>
        <v>44173</v>
      </c>
      <c r="B1484" s="6">
        <f>TITRES_STAT!D1487</f>
        <v>8.9122000000000003</v>
      </c>
      <c r="C1484" s="2">
        <f t="shared" si="207"/>
        <v>-8.5999999999994969E-3</v>
      </c>
      <c r="D1484" s="2">
        <f t="shared" si="208"/>
        <v>0</v>
      </c>
      <c r="E1484" s="2">
        <f t="shared" si="209"/>
        <v>8.5999999999994969E-3</v>
      </c>
      <c r="F1484" s="2">
        <f t="shared" si="206"/>
        <v>1.5106624207718576E-2</v>
      </c>
      <c r="G1484" s="2">
        <f t="shared" si="206"/>
        <v>1.5172757995568151E-2</v>
      </c>
      <c r="H1484" s="2">
        <f t="shared" si="202"/>
        <v>0.99564128104666982</v>
      </c>
      <c r="I1484" s="2">
        <f t="shared" si="203"/>
        <v>49.890794027094792</v>
      </c>
    </row>
    <row r="1485" spans="1:9" ht="13.5" x14ac:dyDescent="0.25">
      <c r="A1485" s="3">
        <f>TITRES_STAT!B1488</f>
        <v>44174</v>
      </c>
      <c r="B1485" s="6">
        <f>TITRES_STAT!D1488</f>
        <v>8.9122000000000003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1.4027579621452962E-2</v>
      </c>
      <c r="G1485" s="2">
        <f t="shared" si="210"/>
        <v>1.4088989567313285E-2</v>
      </c>
      <c r="H1485" s="2">
        <f t="shared" si="202"/>
        <v>0.9956412810466696</v>
      </c>
      <c r="I1485" s="2">
        <f t="shared" si="203"/>
        <v>49.890794027094778</v>
      </c>
    </row>
    <row r="1486" spans="1:9" ht="13.5" x14ac:dyDescent="0.25">
      <c r="A1486" s="3">
        <f>TITRES_STAT!B1489</f>
        <v>44175</v>
      </c>
      <c r="B1486" s="6">
        <f>TITRES_STAT!D1489</f>
        <v>8.9207999999999998</v>
      </c>
      <c r="C1486" s="2">
        <f t="shared" si="207"/>
        <v>8.5999999999994969E-3</v>
      </c>
      <c r="D1486" s="2">
        <f t="shared" si="208"/>
        <v>8.5999999999994969E-3</v>
      </c>
      <c r="E1486" s="2">
        <f t="shared" si="209"/>
        <v>0</v>
      </c>
      <c r="F1486" s="2">
        <f t="shared" si="210"/>
        <v>1.3639895362777713E-2</v>
      </c>
      <c r="G1486" s="2">
        <f t="shared" si="210"/>
        <v>1.3082633169648051E-2</v>
      </c>
      <c r="H1486" s="2">
        <f t="shared" si="202"/>
        <v>1.0425955681783177</v>
      </c>
      <c r="I1486" s="2">
        <f t="shared" si="203"/>
        <v>51.042682380249808</v>
      </c>
    </row>
    <row r="1487" spans="1:9" ht="13.5" x14ac:dyDescent="0.25">
      <c r="A1487" s="3">
        <f>TITRES_STAT!B1490</f>
        <v>44176</v>
      </c>
      <c r="B1487" s="6">
        <f>TITRES_STAT!D1490</f>
        <v>8.9207999999999998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1.2665617122579307E-2</v>
      </c>
      <c r="G1487" s="2">
        <f t="shared" si="210"/>
        <v>1.2148159371816047E-2</v>
      </c>
      <c r="H1487" s="2">
        <f t="shared" si="202"/>
        <v>1.0425955681783177</v>
      </c>
      <c r="I1487" s="2">
        <f t="shared" si="203"/>
        <v>51.042682380249808</v>
      </c>
    </row>
    <row r="1488" spans="1:9" ht="13.5" x14ac:dyDescent="0.25">
      <c r="A1488" s="3">
        <f>TITRES_STAT!B1491</f>
        <v>44179</v>
      </c>
      <c r="B1488" s="6">
        <f>TITRES_STAT!D1491</f>
        <v>8.8779000000000003</v>
      </c>
      <c r="C1488" s="2">
        <f t="shared" si="207"/>
        <v>-4.2899999999999494E-2</v>
      </c>
      <c r="D1488" s="2">
        <f t="shared" si="208"/>
        <v>0</v>
      </c>
      <c r="E1488" s="2">
        <f t="shared" si="209"/>
        <v>4.2899999999999494E-2</v>
      </c>
      <c r="F1488" s="2">
        <f t="shared" si="210"/>
        <v>1.1760930185252214E-2</v>
      </c>
      <c r="G1488" s="2">
        <f t="shared" si="210"/>
        <v>1.4344719416686292E-2</v>
      </c>
      <c r="H1488" s="2">
        <f t="shared" si="202"/>
        <v>0.81987871938237278</v>
      </c>
      <c r="I1488" s="2">
        <f t="shared" si="203"/>
        <v>45.051283398743287</v>
      </c>
    </row>
    <row r="1489" spans="1:9" ht="13.5" x14ac:dyDescent="0.25">
      <c r="A1489" s="3">
        <f>TITRES_STAT!B1492</f>
        <v>44180</v>
      </c>
      <c r="B1489" s="6">
        <f>TITRES_STAT!D1492</f>
        <v>8.9207999999999998</v>
      </c>
      <c r="C1489" s="2">
        <f t="shared" si="207"/>
        <v>4.2899999999999494E-2</v>
      </c>
      <c r="D1489" s="2">
        <f t="shared" si="208"/>
        <v>4.2899999999999494E-2</v>
      </c>
      <c r="E1489" s="2">
        <f t="shared" si="209"/>
        <v>0</v>
      </c>
      <c r="F1489" s="2">
        <f t="shared" si="210"/>
        <v>1.3985149457734162E-2</v>
      </c>
      <c r="G1489" s="2">
        <f t="shared" si="210"/>
        <v>1.3320096601208699E-2</v>
      </c>
      <c r="H1489" s="2">
        <f t="shared" ref="H1489:H1552" si="211">F1489/G1489</f>
        <v>1.0499285310337099</v>
      </c>
      <c r="I1489" s="2">
        <f t="shared" ref="I1489:I1552" si="212">IF(G1489=0,100,100-(100/(1+H1489)))</f>
        <v>51.21781150605608</v>
      </c>
    </row>
    <row r="1490" spans="1:9" ht="13.5" x14ac:dyDescent="0.25">
      <c r="A1490" s="3">
        <f>TITRES_STAT!B1493</f>
        <v>44181</v>
      </c>
      <c r="B1490" s="6">
        <f>TITRES_STAT!D1493</f>
        <v>8.7492000000000001</v>
      </c>
      <c r="C1490" s="2">
        <f t="shared" si="207"/>
        <v>-0.17159999999999975</v>
      </c>
      <c r="D1490" s="2">
        <f t="shared" si="208"/>
        <v>0</v>
      </c>
      <c r="E1490" s="2">
        <f t="shared" si="209"/>
        <v>0.17159999999999975</v>
      </c>
      <c r="F1490" s="2">
        <f t="shared" si="210"/>
        <v>1.2986210210753151E-2</v>
      </c>
      <c r="G1490" s="2">
        <f t="shared" si="210"/>
        <v>2.4625803986836631E-2</v>
      </c>
      <c r="H1490" s="2">
        <f t="shared" si="211"/>
        <v>0.52734157299776863</v>
      </c>
      <c r="I1490" s="2">
        <f t="shared" si="212"/>
        <v>34.526760897546723</v>
      </c>
    </row>
    <row r="1491" spans="1:9" ht="13.5" x14ac:dyDescent="0.25">
      <c r="A1491" s="3">
        <f>TITRES_STAT!B1494</f>
        <v>44182</v>
      </c>
      <c r="B1491" s="6">
        <f>TITRES_STAT!D1494</f>
        <v>8.7492000000000001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1.2058623767127925E-2</v>
      </c>
      <c r="G1491" s="2">
        <f t="shared" si="210"/>
        <v>2.2866817987776872E-2</v>
      </c>
      <c r="H1491" s="2">
        <f t="shared" si="211"/>
        <v>0.52734157299776852</v>
      </c>
      <c r="I1491" s="2">
        <f t="shared" si="212"/>
        <v>34.526760897546723</v>
      </c>
    </row>
    <row r="1492" spans="1:9" ht="13.5" x14ac:dyDescent="0.25">
      <c r="A1492" s="3">
        <f>TITRES_STAT!B1495</f>
        <v>44183</v>
      </c>
      <c r="B1492" s="6">
        <f>TITRES_STAT!D1495</f>
        <v>8.9036000000000008</v>
      </c>
      <c r="C1492" s="2">
        <f t="shared" si="207"/>
        <v>0.15440000000000076</v>
      </c>
      <c r="D1492" s="2">
        <f t="shared" si="208"/>
        <v>0.15440000000000076</v>
      </c>
      <c r="E1492" s="2">
        <f t="shared" si="209"/>
        <v>0</v>
      </c>
      <c r="F1492" s="2">
        <f t="shared" si="210"/>
        <v>2.2225864926618842E-2</v>
      </c>
      <c r="G1492" s="2">
        <f t="shared" si="210"/>
        <v>2.123347384579281E-2</v>
      </c>
      <c r="H1492" s="2">
        <f t="shared" si="211"/>
        <v>1.0467371042549716</v>
      </c>
      <c r="I1492" s="2">
        <f t="shared" si="212"/>
        <v>51.141746640489629</v>
      </c>
    </row>
    <row r="1493" spans="1:9" ht="13.5" x14ac:dyDescent="0.25">
      <c r="A1493" s="3">
        <f>TITRES_STAT!B1496</f>
        <v>44186</v>
      </c>
      <c r="B1493" s="6">
        <f>TITRES_STAT!D1496</f>
        <v>8.8779000000000003</v>
      </c>
      <c r="C1493" s="2">
        <f t="shared" si="207"/>
        <v>-2.57000000000005E-2</v>
      </c>
      <c r="D1493" s="2">
        <f t="shared" si="208"/>
        <v>0</v>
      </c>
      <c r="E1493" s="2">
        <f t="shared" si="209"/>
        <v>2.57000000000005E-2</v>
      </c>
      <c r="F1493" s="2">
        <f t="shared" si="210"/>
        <v>2.0638303146146068E-2</v>
      </c>
      <c r="G1493" s="2">
        <f t="shared" si="210"/>
        <v>2.1552511428236217E-2</v>
      </c>
      <c r="H1493" s="2">
        <f t="shared" si="211"/>
        <v>0.95758228524159683</v>
      </c>
      <c r="I1493" s="2">
        <f t="shared" si="212"/>
        <v>48.91657900977664</v>
      </c>
    </row>
    <row r="1494" spans="1:9" ht="13.5" x14ac:dyDescent="0.25">
      <c r="A1494" s="3">
        <f>TITRES_STAT!B1497</f>
        <v>44187</v>
      </c>
      <c r="B1494" s="6">
        <f>TITRES_STAT!D1497</f>
        <v>8.7492000000000001</v>
      </c>
      <c r="C1494" s="2">
        <f t="shared" si="207"/>
        <v>-0.12870000000000026</v>
      </c>
      <c r="D1494" s="2">
        <f t="shared" si="208"/>
        <v>0</v>
      </c>
      <c r="E1494" s="2">
        <f t="shared" si="209"/>
        <v>0.12870000000000026</v>
      </c>
      <c r="F1494" s="2">
        <f t="shared" si="210"/>
        <v>1.9164138635707064E-2</v>
      </c>
      <c r="G1494" s="2">
        <f t="shared" si="210"/>
        <v>2.9205903469076505E-2</v>
      </c>
      <c r="H1494" s="2">
        <f t="shared" si="211"/>
        <v>0.65617345671221028</v>
      </c>
      <c r="I1494" s="2">
        <f t="shared" si="212"/>
        <v>39.619851052004392</v>
      </c>
    </row>
    <row r="1495" spans="1:9" ht="13.5" x14ac:dyDescent="0.25">
      <c r="A1495" s="3">
        <f>TITRES_STAT!B1498</f>
        <v>44188</v>
      </c>
      <c r="B1495" s="6">
        <f>TITRES_STAT!D1498</f>
        <v>8.8350000000000009</v>
      </c>
      <c r="C1495" s="2">
        <f t="shared" si="207"/>
        <v>8.5800000000000765E-2</v>
      </c>
      <c r="D1495" s="2">
        <f t="shared" si="208"/>
        <v>8.5800000000000765E-2</v>
      </c>
      <c r="E1495" s="2">
        <f t="shared" si="209"/>
        <v>0</v>
      </c>
      <c r="F1495" s="2">
        <f t="shared" si="210"/>
        <v>2.3923843018870898E-2</v>
      </c>
      <c r="G1495" s="2">
        <f t="shared" si="210"/>
        <v>2.7119767506999608E-2</v>
      </c>
      <c r="H1495" s="2">
        <f t="shared" si="211"/>
        <v>0.88215516643703373</v>
      </c>
      <c r="I1495" s="2">
        <f t="shared" si="212"/>
        <v>46.869417684992214</v>
      </c>
    </row>
    <row r="1496" spans="1:9" ht="13.5" x14ac:dyDescent="0.25">
      <c r="A1496" s="3">
        <f>TITRES_STAT!B1499</f>
        <v>44189</v>
      </c>
      <c r="B1496" s="6">
        <f>TITRES_STAT!D1499</f>
        <v>8.8350000000000009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2.2214997088951548E-2</v>
      </c>
      <c r="G1496" s="2">
        <f t="shared" si="210"/>
        <v>2.5182641256499636E-2</v>
      </c>
      <c r="H1496" s="2">
        <f t="shared" si="211"/>
        <v>0.88215516643703373</v>
      </c>
      <c r="I1496" s="2">
        <f t="shared" si="212"/>
        <v>46.869417684992214</v>
      </c>
    </row>
    <row r="1497" spans="1:9" ht="13.5" x14ac:dyDescent="0.25">
      <c r="A1497" s="3">
        <f>TITRES_STAT!B1500</f>
        <v>44190</v>
      </c>
      <c r="B1497" s="6">
        <f>TITRES_STAT!D1500</f>
        <v>8.9122000000000003</v>
      </c>
      <c r="C1497" s="2">
        <f t="shared" si="207"/>
        <v>7.7199999999999491E-2</v>
      </c>
      <c r="D1497" s="2">
        <f t="shared" si="208"/>
        <v>7.7199999999999491E-2</v>
      </c>
      <c r="E1497" s="2">
        <f t="shared" si="209"/>
        <v>0</v>
      </c>
      <c r="F1497" s="2">
        <f t="shared" si="210"/>
        <v>2.6142497296883543E-2</v>
      </c>
      <c r="G1497" s="2">
        <f t="shared" si="210"/>
        <v>2.3383881166749661E-2</v>
      </c>
      <c r="H1497" s="2">
        <f t="shared" si="211"/>
        <v>1.1179708411303617</v>
      </c>
      <c r="I1497" s="2">
        <f t="shared" si="212"/>
        <v>52.784996819583228</v>
      </c>
    </row>
    <row r="1498" spans="1:9" ht="13.5" x14ac:dyDescent="0.25">
      <c r="A1498" s="3">
        <f>TITRES_STAT!B1501</f>
        <v>44193</v>
      </c>
      <c r="B1498" s="6">
        <f>TITRES_STAT!D1501</f>
        <v>8.8864999999999998</v>
      </c>
      <c r="C1498" s="2">
        <f t="shared" si="207"/>
        <v>-2.57000000000005E-2</v>
      </c>
      <c r="D1498" s="2">
        <f t="shared" si="208"/>
        <v>0</v>
      </c>
      <c r="E1498" s="2">
        <f t="shared" si="209"/>
        <v>2.57000000000005E-2</v>
      </c>
      <c r="F1498" s="2">
        <f t="shared" si="210"/>
        <v>2.4275176061391863E-2</v>
      </c>
      <c r="G1498" s="2">
        <f t="shared" si="210"/>
        <v>2.3549318226267577E-2</v>
      </c>
      <c r="H1498" s="2">
        <f t="shared" si="211"/>
        <v>1.0308228810766438</v>
      </c>
      <c r="I1498" s="2">
        <f t="shared" si="212"/>
        <v>50.758876644631435</v>
      </c>
    </row>
    <row r="1499" spans="1:9" ht="13.5" x14ac:dyDescent="0.25">
      <c r="A1499" s="3">
        <f>TITRES_STAT!B1502</f>
        <v>44194</v>
      </c>
      <c r="B1499" s="6">
        <f>TITRES_STAT!D1502</f>
        <v>8.8693000000000008</v>
      </c>
      <c r="C1499" s="2">
        <f t="shared" si="207"/>
        <v>-1.7199999999998994E-2</v>
      </c>
      <c r="D1499" s="2">
        <f t="shared" si="208"/>
        <v>0</v>
      </c>
      <c r="E1499" s="2">
        <f t="shared" si="209"/>
        <v>1.7199999999998994E-2</v>
      </c>
      <c r="F1499" s="2">
        <f t="shared" si="210"/>
        <v>2.2541234914149586E-2</v>
      </c>
      <c r="G1499" s="2">
        <f t="shared" si="210"/>
        <v>2.3095795495819822E-2</v>
      </c>
      <c r="H1499" s="2">
        <f t="shared" si="211"/>
        <v>0.97598867803576594</v>
      </c>
      <c r="I1499" s="2">
        <f t="shared" si="212"/>
        <v>49.392422582398027</v>
      </c>
    </row>
    <row r="1500" spans="1:9" ht="13.5" x14ac:dyDescent="0.25">
      <c r="A1500" s="3">
        <f>TITRES_STAT!B1503</f>
        <v>44195</v>
      </c>
      <c r="B1500" s="6">
        <f>TITRES_STAT!D1503</f>
        <v>8.8350000000000009</v>
      </c>
      <c r="C1500" s="2">
        <f t="shared" si="207"/>
        <v>-3.4299999999999997E-2</v>
      </c>
      <c r="D1500" s="2">
        <f t="shared" si="208"/>
        <v>0</v>
      </c>
      <c r="E1500" s="2">
        <f t="shared" si="209"/>
        <v>3.4299999999999997E-2</v>
      </c>
      <c r="F1500" s="2">
        <f t="shared" si="210"/>
        <v>2.0931146705996044E-2</v>
      </c>
      <c r="G1500" s="2">
        <f t="shared" si="210"/>
        <v>2.3896095817546977E-2</v>
      </c>
      <c r="H1500" s="2">
        <f t="shared" si="211"/>
        <v>0.87592328327651914</v>
      </c>
      <c r="I1500" s="2">
        <f t="shared" si="212"/>
        <v>46.692916020884226</v>
      </c>
    </row>
    <row r="1501" spans="1:9" ht="13.5" x14ac:dyDescent="0.25">
      <c r="A1501" s="3">
        <f>TITRES_STAT!B1504</f>
        <v>44196</v>
      </c>
      <c r="B1501" s="6">
        <f>TITRES_STAT!D1504</f>
        <v>8.9122000000000003</v>
      </c>
      <c r="C1501" s="2">
        <f t="shared" si="207"/>
        <v>7.7199999999999491E-2</v>
      </c>
      <c r="D1501" s="2">
        <f t="shared" si="208"/>
        <v>7.7199999999999491E-2</v>
      </c>
      <c r="E1501" s="2">
        <f t="shared" si="209"/>
        <v>0</v>
      </c>
      <c r="F1501" s="2">
        <f t="shared" ref="F1501:G1516" si="213">((F1500*13)+D1501)/14</f>
        <v>2.4950350512710575E-2</v>
      </c>
      <c r="G1501" s="2">
        <f t="shared" si="213"/>
        <v>2.2189231830579335E-2</v>
      </c>
      <c r="H1501" s="2">
        <f t="shared" si="211"/>
        <v>1.1244350729765282</v>
      </c>
      <c r="I1501" s="2">
        <f t="shared" si="212"/>
        <v>52.92866264917626</v>
      </c>
    </row>
    <row r="1502" spans="1:9" ht="13.5" x14ac:dyDescent="0.25">
      <c r="A1502" s="3">
        <f>TITRES_STAT!B1505</f>
        <v>44200</v>
      </c>
      <c r="B1502" s="6">
        <f>TITRES_STAT!D1505</f>
        <v>8.7406000000000006</v>
      </c>
      <c r="C1502" s="2">
        <f t="shared" si="207"/>
        <v>-0.17159999999999975</v>
      </c>
      <c r="D1502" s="2">
        <f t="shared" si="208"/>
        <v>0</v>
      </c>
      <c r="E1502" s="2">
        <f t="shared" si="209"/>
        <v>0.17159999999999975</v>
      </c>
      <c r="F1502" s="2">
        <f t="shared" si="213"/>
        <v>2.3168182618945536E-2</v>
      </c>
      <c r="G1502" s="2">
        <f t="shared" si="213"/>
        <v>3.2861429556966505E-2</v>
      </c>
      <c r="H1502" s="2">
        <f t="shared" si="211"/>
        <v>0.70502662030520102</v>
      </c>
      <c r="I1502" s="2">
        <f t="shared" si="212"/>
        <v>41.349889316038997</v>
      </c>
    </row>
    <row r="1503" spans="1:9" ht="13.5" x14ac:dyDescent="0.25">
      <c r="A1503" s="3">
        <f>TITRES_STAT!B1506</f>
        <v>44201</v>
      </c>
      <c r="B1503" s="6">
        <f>TITRES_STAT!D1506</f>
        <v>8.6633999999999993</v>
      </c>
      <c r="C1503" s="2">
        <f t="shared" si="207"/>
        <v>-7.7200000000001268E-2</v>
      </c>
      <c r="D1503" s="2">
        <f t="shared" si="208"/>
        <v>0</v>
      </c>
      <c r="E1503" s="2">
        <f t="shared" si="209"/>
        <v>7.7200000000001268E-2</v>
      </c>
      <c r="F1503" s="2">
        <f t="shared" si="213"/>
        <v>2.1513312431877995E-2</v>
      </c>
      <c r="G1503" s="2">
        <f t="shared" si="213"/>
        <v>3.6028470302897561E-2</v>
      </c>
      <c r="H1503" s="2">
        <f t="shared" si="211"/>
        <v>0.59711978474278449</v>
      </c>
      <c r="I1503" s="2">
        <f t="shared" si="212"/>
        <v>37.387288696004127</v>
      </c>
    </row>
    <row r="1504" spans="1:9" ht="13.5" x14ac:dyDescent="0.25">
      <c r="A1504" s="3">
        <f>TITRES_STAT!B1507</f>
        <v>44202</v>
      </c>
      <c r="B1504" s="6">
        <f>TITRES_STAT!D1507</f>
        <v>8.5777000000000001</v>
      </c>
      <c r="C1504" s="2">
        <f t="shared" si="207"/>
        <v>-8.5699999999999221E-2</v>
      </c>
      <c r="D1504" s="2">
        <f t="shared" si="208"/>
        <v>0</v>
      </c>
      <c r="E1504" s="2">
        <f t="shared" si="209"/>
        <v>8.5699999999999221E-2</v>
      </c>
      <c r="F1504" s="2">
        <f t="shared" si="213"/>
        <v>1.9976647258172421E-2</v>
      </c>
      <c r="G1504" s="2">
        <f t="shared" si="213"/>
        <v>3.95764367098334E-2</v>
      </c>
      <c r="H1504" s="2">
        <f t="shared" si="211"/>
        <v>0.5047611386703974</v>
      </c>
      <c r="I1504" s="2">
        <f t="shared" si="212"/>
        <v>33.544269964095619</v>
      </c>
    </row>
    <row r="1505" spans="1:9" ht="13.5" x14ac:dyDescent="0.25">
      <c r="A1505" s="3">
        <f>TITRES_STAT!B1508</f>
        <v>44203</v>
      </c>
      <c r="B1505" s="6">
        <f>TITRES_STAT!D1508</f>
        <v>8.5777000000000001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1.8549743882588676E-2</v>
      </c>
      <c r="G1505" s="2">
        <f t="shared" si="213"/>
        <v>3.6749548373416728E-2</v>
      </c>
      <c r="H1505" s="2">
        <f t="shared" si="211"/>
        <v>0.50476113867039729</v>
      </c>
      <c r="I1505" s="2">
        <f t="shared" si="212"/>
        <v>33.544269964095619</v>
      </c>
    </row>
    <row r="1506" spans="1:9" ht="13.5" x14ac:dyDescent="0.25">
      <c r="A1506" s="3">
        <f>TITRES_STAT!B1509</f>
        <v>44204</v>
      </c>
      <c r="B1506" s="6">
        <f>TITRES_STAT!D1509</f>
        <v>8.5777000000000001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1.7224762176689484E-2</v>
      </c>
      <c r="G1506" s="2">
        <f t="shared" si="213"/>
        <v>3.4124580632458393E-2</v>
      </c>
      <c r="H1506" s="2">
        <f t="shared" si="211"/>
        <v>0.50476113867039729</v>
      </c>
      <c r="I1506" s="2">
        <f t="shared" si="212"/>
        <v>33.544269964095619</v>
      </c>
    </row>
    <row r="1507" spans="1:9" ht="13.5" x14ac:dyDescent="0.25">
      <c r="A1507" s="3">
        <f>TITRES_STAT!B1510</f>
        <v>44207</v>
      </c>
      <c r="B1507" s="6">
        <f>TITRES_STAT!D1510</f>
        <v>8.8350000000000009</v>
      </c>
      <c r="C1507" s="2">
        <f t="shared" si="207"/>
        <v>0.25730000000000075</v>
      </c>
      <c r="D1507" s="2">
        <f t="shared" si="208"/>
        <v>0.25730000000000075</v>
      </c>
      <c r="E1507" s="2">
        <f t="shared" si="209"/>
        <v>0</v>
      </c>
      <c r="F1507" s="2">
        <f t="shared" si="213"/>
        <v>3.4372993449783146E-2</v>
      </c>
      <c r="G1507" s="2">
        <f t="shared" si="213"/>
        <v>3.1687110587282789E-2</v>
      </c>
      <c r="H1507" s="2">
        <f t="shared" si="211"/>
        <v>1.0847626310105505</v>
      </c>
      <c r="I1507" s="2">
        <f t="shared" si="212"/>
        <v>52.032908441222958</v>
      </c>
    </row>
    <row r="1508" spans="1:9" ht="13.5" x14ac:dyDescent="0.25">
      <c r="A1508" s="3">
        <f>TITRES_STAT!B1511</f>
        <v>44208</v>
      </c>
      <c r="B1508" s="6">
        <f>TITRES_STAT!D1511</f>
        <v>8.8350000000000009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3.1917779631941492E-2</v>
      </c>
      <c r="G1508" s="2">
        <f t="shared" si="213"/>
        <v>2.9423745545334019E-2</v>
      </c>
      <c r="H1508" s="2">
        <f t="shared" si="211"/>
        <v>1.0847626310105505</v>
      </c>
      <c r="I1508" s="2">
        <f t="shared" si="212"/>
        <v>52.032908441222958</v>
      </c>
    </row>
    <row r="1509" spans="1:9" ht="13.5" x14ac:dyDescent="0.25">
      <c r="A1509" s="3">
        <f>TITRES_STAT!B1512</f>
        <v>44209</v>
      </c>
      <c r="B1509" s="6">
        <f>TITRES_STAT!D1512</f>
        <v>8.7920999999999996</v>
      </c>
      <c r="C1509" s="2">
        <f t="shared" si="207"/>
        <v>-4.290000000000127E-2</v>
      </c>
      <c r="D1509" s="2">
        <f t="shared" si="208"/>
        <v>0</v>
      </c>
      <c r="E1509" s="2">
        <f t="shared" si="209"/>
        <v>4.290000000000127E-2</v>
      </c>
      <c r="F1509" s="2">
        <f t="shared" si="213"/>
        <v>2.9637938229659957E-2</v>
      </c>
      <c r="G1509" s="2">
        <f t="shared" si="213"/>
        <v>3.0386335149238823E-2</v>
      </c>
      <c r="H1509" s="2">
        <f t="shared" si="211"/>
        <v>0.97537060932477693</v>
      </c>
      <c r="I1509" s="2">
        <f t="shared" si="212"/>
        <v>49.376588105569674</v>
      </c>
    </row>
    <row r="1510" spans="1:9" ht="13.5" x14ac:dyDescent="0.25">
      <c r="A1510" s="3">
        <f>TITRES_STAT!B1513</f>
        <v>44211</v>
      </c>
      <c r="B1510" s="6">
        <f>TITRES_STAT!D1513</f>
        <v>8.8178000000000001</v>
      </c>
      <c r="C1510" s="2">
        <f t="shared" si="207"/>
        <v>2.57000000000005E-2</v>
      </c>
      <c r="D1510" s="2">
        <f t="shared" si="208"/>
        <v>2.57000000000005E-2</v>
      </c>
      <c r="E1510" s="2">
        <f t="shared" si="209"/>
        <v>0</v>
      </c>
      <c r="F1510" s="2">
        <f t="shared" si="213"/>
        <v>2.9356656927541424E-2</v>
      </c>
      <c r="G1510" s="2">
        <f t="shared" si="213"/>
        <v>2.8215882638578906E-2</v>
      </c>
      <c r="H1510" s="2">
        <f t="shared" si="211"/>
        <v>1.0404302181000273</v>
      </c>
      <c r="I1510" s="2">
        <f t="shared" si="212"/>
        <v>50.990727782341772</v>
      </c>
    </row>
    <row r="1511" spans="1:9" ht="13.5" x14ac:dyDescent="0.25">
      <c r="A1511" s="3">
        <f>TITRES_STAT!B1514</f>
        <v>44214</v>
      </c>
      <c r="B1511" s="6">
        <f>TITRES_STAT!D1514</f>
        <v>9.0065000000000008</v>
      </c>
      <c r="C1511" s="2">
        <f t="shared" si="207"/>
        <v>0.18870000000000076</v>
      </c>
      <c r="D1511" s="2">
        <f t="shared" si="208"/>
        <v>0.18870000000000076</v>
      </c>
      <c r="E1511" s="2">
        <f t="shared" si="209"/>
        <v>0</v>
      </c>
      <c r="F1511" s="2">
        <f t="shared" si="213"/>
        <v>4.0738324289859948E-2</v>
      </c>
      <c r="G1511" s="2">
        <f t="shared" si="213"/>
        <v>2.6200462450108986E-2</v>
      </c>
      <c r="H1511" s="2">
        <f t="shared" si="211"/>
        <v>1.554870429002313</v>
      </c>
      <c r="I1511" s="2">
        <f t="shared" si="212"/>
        <v>60.859071808565105</v>
      </c>
    </row>
    <row r="1512" spans="1:9" ht="13.5" x14ac:dyDescent="0.25">
      <c r="A1512" s="3">
        <f>TITRES_STAT!B1515</f>
        <v>44215</v>
      </c>
      <c r="B1512" s="6">
        <f>TITRES_STAT!D1515</f>
        <v>8.8350000000000009</v>
      </c>
      <c r="C1512" s="2">
        <f t="shared" si="207"/>
        <v>-0.17149999999999999</v>
      </c>
      <c r="D1512" s="2">
        <f t="shared" si="208"/>
        <v>0</v>
      </c>
      <c r="E1512" s="2">
        <f t="shared" si="209"/>
        <v>0.17149999999999999</v>
      </c>
      <c r="F1512" s="2">
        <f t="shared" si="213"/>
        <v>3.782844398344138E-2</v>
      </c>
      <c r="G1512" s="2">
        <f t="shared" si="213"/>
        <v>3.657900084652977E-2</v>
      </c>
      <c r="H1512" s="2">
        <f t="shared" si="211"/>
        <v>1.0341573883374713</v>
      </c>
      <c r="I1512" s="2">
        <f t="shared" si="212"/>
        <v>50.839595513437338</v>
      </c>
    </row>
    <row r="1513" spans="1:9" ht="13.5" x14ac:dyDescent="0.25">
      <c r="A1513" s="3">
        <f>TITRES_STAT!B1516</f>
        <v>44216</v>
      </c>
      <c r="B1513" s="6">
        <f>TITRES_STAT!D1516</f>
        <v>8.8350000000000009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3.5126412270338428E-2</v>
      </c>
      <c r="G1513" s="2">
        <f t="shared" si="213"/>
        <v>3.3966215071777647E-2</v>
      </c>
      <c r="H1513" s="2">
        <f t="shared" si="211"/>
        <v>1.0341573883374713</v>
      </c>
      <c r="I1513" s="2">
        <f t="shared" si="212"/>
        <v>50.839595513437338</v>
      </c>
    </row>
    <row r="1514" spans="1:9" ht="13.5" x14ac:dyDescent="0.25">
      <c r="A1514" s="3">
        <f>TITRES_STAT!B1517</f>
        <v>44217</v>
      </c>
      <c r="B1514" s="6">
        <f>TITRES_STAT!D1517</f>
        <v>8.7492000000000001</v>
      </c>
      <c r="C1514" s="2">
        <f t="shared" si="207"/>
        <v>-8.5800000000000765E-2</v>
      </c>
      <c r="D1514" s="2">
        <f t="shared" si="208"/>
        <v>0</v>
      </c>
      <c r="E1514" s="2">
        <f t="shared" si="209"/>
        <v>8.5800000000000765E-2</v>
      </c>
      <c r="F1514" s="2">
        <f t="shared" si="213"/>
        <v>3.261738282245711E-2</v>
      </c>
      <c r="G1514" s="2">
        <f t="shared" si="213"/>
        <v>3.7668628280936436E-2</v>
      </c>
      <c r="H1514" s="2">
        <f t="shared" si="211"/>
        <v>0.86590312180187112</v>
      </c>
      <c r="I1514" s="2">
        <f t="shared" si="212"/>
        <v>46.406649503093341</v>
      </c>
    </row>
    <row r="1515" spans="1:9" ht="13.5" x14ac:dyDescent="0.25">
      <c r="A1515" s="3">
        <f>TITRES_STAT!B1518</f>
        <v>44218</v>
      </c>
      <c r="B1515" s="6">
        <f>TITRES_STAT!D1518</f>
        <v>8.5947999999999993</v>
      </c>
      <c r="C1515" s="2">
        <f t="shared" si="207"/>
        <v>-0.15440000000000076</v>
      </c>
      <c r="D1515" s="2">
        <f t="shared" si="208"/>
        <v>0</v>
      </c>
      <c r="E1515" s="2">
        <f t="shared" si="209"/>
        <v>0.15440000000000076</v>
      </c>
      <c r="F1515" s="2">
        <f t="shared" si="213"/>
        <v>3.0287569763710172E-2</v>
      </c>
      <c r="G1515" s="2">
        <f t="shared" si="213"/>
        <v>4.600658340372675E-2</v>
      </c>
      <c r="H1515" s="2">
        <f t="shared" si="211"/>
        <v>0.65833121094701275</v>
      </c>
      <c r="I1515" s="2">
        <f t="shared" si="212"/>
        <v>39.698415286477285</v>
      </c>
    </row>
    <row r="1516" spans="1:9" ht="13.5" x14ac:dyDescent="0.25">
      <c r="A1516" s="3">
        <f>TITRES_STAT!B1519</f>
        <v>44221</v>
      </c>
      <c r="B1516" s="6">
        <f>TITRES_STAT!D1519</f>
        <v>8.8350000000000009</v>
      </c>
      <c r="C1516" s="2">
        <f t="shared" si="207"/>
        <v>0.24020000000000152</v>
      </c>
      <c r="D1516" s="2">
        <f t="shared" si="208"/>
        <v>0.24020000000000152</v>
      </c>
      <c r="E1516" s="2">
        <f t="shared" si="209"/>
        <v>0</v>
      </c>
      <c r="F1516" s="2">
        <f t="shared" si="213"/>
        <v>4.5281314780588125E-2</v>
      </c>
      <c r="G1516" s="2">
        <f t="shared" si="213"/>
        <v>4.2720398874889119E-2</v>
      </c>
      <c r="H1516" s="2">
        <f t="shared" si="211"/>
        <v>1.059945973660005</v>
      </c>
      <c r="I1516" s="2">
        <f t="shared" si="212"/>
        <v>51.455037521044694</v>
      </c>
    </row>
    <row r="1517" spans="1:9" ht="13.5" x14ac:dyDescent="0.25">
      <c r="A1517" s="3">
        <f>TITRES_STAT!B1520</f>
        <v>44222</v>
      </c>
      <c r="B1517" s="6">
        <f>TITRES_STAT!D1520</f>
        <v>8.8350000000000009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4.2046935153403256E-2</v>
      </c>
      <c r="G1517" s="2">
        <f t="shared" si="214"/>
        <v>3.9668941812397038E-2</v>
      </c>
      <c r="H1517" s="2">
        <f t="shared" si="211"/>
        <v>1.0599459736600048</v>
      </c>
      <c r="I1517" s="2">
        <f t="shared" si="212"/>
        <v>51.455037521044694</v>
      </c>
    </row>
    <row r="1518" spans="1:9" ht="13.5" x14ac:dyDescent="0.25">
      <c r="A1518" s="3">
        <f>TITRES_STAT!B1521</f>
        <v>44223</v>
      </c>
      <c r="B1518" s="6">
        <f>TITRES_STAT!D1521</f>
        <v>8.8350000000000009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3.9043582642445882E-2</v>
      </c>
      <c r="G1518" s="2">
        <f t="shared" si="214"/>
        <v>3.6835445968654394E-2</v>
      </c>
      <c r="H1518" s="2">
        <f t="shared" si="211"/>
        <v>1.0599459736600048</v>
      </c>
      <c r="I1518" s="2">
        <f t="shared" si="212"/>
        <v>51.455037521044694</v>
      </c>
    </row>
    <row r="1519" spans="1:9" ht="13.5" x14ac:dyDescent="0.25">
      <c r="A1519" s="3">
        <f>TITRES_STAT!B1522</f>
        <v>44224</v>
      </c>
      <c r="B1519" s="6">
        <f>TITRES_STAT!D1522</f>
        <v>8.5777000000000001</v>
      </c>
      <c r="C1519" s="2">
        <f t="shared" si="207"/>
        <v>-0.25730000000000075</v>
      </c>
      <c r="D1519" s="2">
        <f t="shared" si="208"/>
        <v>0</v>
      </c>
      <c r="E1519" s="2">
        <f t="shared" si="209"/>
        <v>0.25730000000000075</v>
      </c>
      <c r="F1519" s="2">
        <f t="shared" si="214"/>
        <v>3.6254755310842601E-2</v>
      </c>
      <c r="G1519" s="2">
        <f t="shared" si="214"/>
        <v>5.2582914113750559E-2</v>
      </c>
      <c r="H1519" s="2">
        <f t="shared" si="211"/>
        <v>0.68947786409125422</v>
      </c>
      <c r="I1519" s="2">
        <f t="shared" si="212"/>
        <v>40.810115287430207</v>
      </c>
    </row>
    <row r="1520" spans="1:9" ht="13.5" x14ac:dyDescent="0.25">
      <c r="A1520" s="3">
        <f>TITRES_STAT!B1523</f>
        <v>44225</v>
      </c>
      <c r="B1520" s="6">
        <f>TITRES_STAT!D1523</f>
        <v>8.5777000000000001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3.3665129931496701E-2</v>
      </c>
      <c r="G1520" s="2">
        <f t="shared" si="214"/>
        <v>4.8826991677054087E-2</v>
      </c>
      <c r="H1520" s="2">
        <f t="shared" si="211"/>
        <v>0.68947786409125422</v>
      </c>
      <c r="I1520" s="2">
        <f t="shared" si="212"/>
        <v>40.810115287430207</v>
      </c>
    </row>
    <row r="1521" spans="1:9" ht="13.5" x14ac:dyDescent="0.25">
      <c r="A1521" s="3">
        <f>TITRES_STAT!B1524</f>
        <v>44228</v>
      </c>
      <c r="B1521" s="6">
        <f>TITRES_STAT!D1524</f>
        <v>8.5777000000000001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3.1260477793532651E-2</v>
      </c>
      <c r="G1521" s="2">
        <f t="shared" si="214"/>
        <v>4.5339349414407364E-2</v>
      </c>
      <c r="H1521" s="2">
        <f t="shared" si="211"/>
        <v>0.68947786409125433</v>
      </c>
      <c r="I1521" s="2">
        <f t="shared" si="212"/>
        <v>40.810115287430207</v>
      </c>
    </row>
    <row r="1522" spans="1:9" ht="13.5" x14ac:dyDescent="0.25">
      <c r="A1522" s="3">
        <f>TITRES_STAT!B1525</f>
        <v>44229</v>
      </c>
      <c r="B1522" s="6">
        <f>TITRES_STAT!D1525</f>
        <v>8.4232999999999993</v>
      </c>
      <c r="C1522" s="2">
        <f t="shared" si="207"/>
        <v>-0.15440000000000076</v>
      </c>
      <c r="D1522" s="2">
        <f t="shared" si="208"/>
        <v>0</v>
      </c>
      <c r="E1522" s="2">
        <f t="shared" si="209"/>
        <v>0.15440000000000076</v>
      </c>
      <c r="F1522" s="2">
        <f t="shared" si="214"/>
        <v>2.9027586522566033E-2</v>
      </c>
      <c r="G1522" s="2">
        <f t="shared" si="214"/>
        <v>5.3129395884806897E-2</v>
      </c>
      <c r="H1522" s="2">
        <f t="shared" si="211"/>
        <v>0.54635641981517213</v>
      </c>
      <c r="I1522" s="2">
        <f t="shared" si="212"/>
        <v>35.331855761977266</v>
      </c>
    </row>
    <row r="1523" spans="1:9" ht="13.5" x14ac:dyDescent="0.25">
      <c r="A1523" s="3">
        <f>TITRES_STAT!B1526</f>
        <v>44230</v>
      </c>
      <c r="B1523" s="6">
        <f>TITRES_STAT!D1526</f>
        <v>8.3202999999999996</v>
      </c>
      <c r="C1523" s="2">
        <f t="shared" si="207"/>
        <v>-0.10299999999999976</v>
      </c>
      <c r="D1523" s="2">
        <f t="shared" si="208"/>
        <v>0</v>
      </c>
      <c r="E1523" s="2">
        <f t="shared" si="209"/>
        <v>0.10299999999999976</v>
      </c>
      <c r="F1523" s="2">
        <f t="shared" si="214"/>
        <v>2.6954187485239887E-2</v>
      </c>
      <c r="G1523" s="2">
        <f t="shared" si="214"/>
        <v>5.6691581893034963E-2</v>
      </c>
      <c r="H1523" s="2">
        <f t="shared" si="211"/>
        <v>0.47545308465896657</v>
      </c>
      <c r="I1523" s="2">
        <f t="shared" si="212"/>
        <v>32.224208929615813</v>
      </c>
    </row>
    <row r="1524" spans="1:9" ht="13.5" x14ac:dyDescent="0.25">
      <c r="A1524" s="3">
        <f>TITRES_STAT!B1527</f>
        <v>44231</v>
      </c>
      <c r="B1524" s="6">
        <f>TITRES_STAT!D1527</f>
        <v>8.3632000000000009</v>
      </c>
      <c r="C1524" s="2">
        <f t="shared" si="207"/>
        <v>4.290000000000127E-2</v>
      </c>
      <c r="D1524" s="2">
        <f t="shared" si="208"/>
        <v>4.290000000000127E-2</v>
      </c>
      <c r="E1524" s="2">
        <f t="shared" si="209"/>
        <v>0</v>
      </c>
      <c r="F1524" s="2">
        <f t="shared" si="214"/>
        <v>2.8093174093437128E-2</v>
      </c>
      <c r="G1524" s="2">
        <f t="shared" si="214"/>
        <v>5.2642183186389614E-2</v>
      </c>
      <c r="H1524" s="2">
        <f t="shared" si="211"/>
        <v>0.53366278510843534</v>
      </c>
      <c r="I1524" s="2">
        <f t="shared" si="212"/>
        <v>34.796618284683973</v>
      </c>
    </row>
    <row r="1525" spans="1:9" ht="13.5" x14ac:dyDescent="0.25">
      <c r="A1525" s="3">
        <f>TITRES_STAT!B1528</f>
        <v>44232</v>
      </c>
      <c r="B1525" s="6">
        <f>TITRES_STAT!D1528</f>
        <v>8.5691000000000006</v>
      </c>
      <c r="C1525" s="2">
        <f t="shared" si="207"/>
        <v>0.20589999999999975</v>
      </c>
      <c r="D1525" s="2">
        <f t="shared" si="208"/>
        <v>0.20589999999999975</v>
      </c>
      <c r="E1525" s="2">
        <f t="shared" si="209"/>
        <v>0</v>
      </c>
      <c r="F1525" s="2">
        <f t="shared" si="214"/>
        <v>4.07936616581916E-2</v>
      </c>
      <c r="G1525" s="2">
        <f t="shared" si="214"/>
        <v>4.888202724450464E-2</v>
      </c>
      <c r="H1525" s="2">
        <f t="shared" si="211"/>
        <v>0.83453293485854063</v>
      </c>
      <c r="I1525" s="2">
        <f t="shared" si="212"/>
        <v>45.490212740328417</v>
      </c>
    </row>
    <row r="1526" spans="1:9" ht="13.5" x14ac:dyDescent="0.25">
      <c r="A1526" s="3">
        <f>TITRES_STAT!B1529</f>
        <v>44235</v>
      </c>
      <c r="B1526" s="6">
        <f>TITRES_STAT!D1529</f>
        <v>8.5604999999999993</v>
      </c>
      <c r="C1526" s="2">
        <f t="shared" si="207"/>
        <v>-8.6000000000012733E-3</v>
      </c>
      <c r="D1526" s="2">
        <f t="shared" si="208"/>
        <v>0</v>
      </c>
      <c r="E1526" s="2">
        <f t="shared" si="209"/>
        <v>8.6000000000012733E-3</v>
      </c>
      <c r="F1526" s="2">
        <f t="shared" si="214"/>
        <v>3.7879828682606483E-2</v>
      </c>
      <c r="G1526" s="2">
        <f t="shared" si="214"/>
        <v>4.6004739584182976E-2</v>
      </c>
      <c r="H1526" s="2">
        <f t="shared" si="211"/>
        <v>0.82338969908287574</v>
      </c>
      <c r="I1526" s="2">
        <f t="shared" si="212"/>
        <v>45.157088443409677</v>
      </c>
    </row>
    <row r="1527" spans="1:9" ht="13.5" x14ac:dyDescent="0.25">
      <c r="A1527" s="3">
        <f>TITRES_STAT!B1530</f>
        <v>44236</v>
      </c>
      <c r="B1527" s="6">
        <f>TITRES_STAT!D1530</f>
        <v>8.5604999999999993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3.5174126633848876E-2</v>
      </c>
      <c r="G1527" s="2">
        <f t="shared" si="214"/>
        <v>4.2718686756741335E-2</v>
      </c>
      <c r="H1527" s="2">
        <f t="shared" si="211"/>
        <v>0.82338969908287574</v>
      </c>
      <c r="I1527" s="2">
        <f t="shared" si="212"/>
        <v>45.157088443409677</v>
      </c>
    </row>
    <row r="1528" spans="1:9" ht="13.5" x14ac:dyDescent="0.25">
      <c r="A1528" s="3">
        <f>TITRES_STAT!B1531</f>
        <v>44237</v>
      </c>
      <c r="B1528" s="6">
        <f>TITRES_STAT!D1531</f>
        <v>8.5604999999999993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3.2661689017145383E-2</v>
      </c>
      <c r="G1528" s="2">
        <f t="shared" si="214"/>
        <v>3.9667351988402669E-2</v>
      </c>
      <c r="H1528" s="2">
        <f t="shared" si="211"/>
        <v>0.82338969908287563</v>
      </c>
      <c r="I1528" s="2">
        <f t="shared" si="212"/>
        <v>45.157088443409677</v>
      </c>
    </row>
    <row r="1529" spans="1:9" ht="13.5" x14ac:dyDescent="0.25">
      <c r="A1529" s="3">
        <f>TITRES_STAT!B1532</f>
        <v>44238</v>
      </c>
      <c r="B1529" s="6">
        <f>TITRES_STAT!D1532</f>
        <v>8.5604999999999993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3.0328711230206425E-2</v>
      </c>
      <c r="G1529" s="2">
        <f t="shared" si="214"/>
        <v>3.6833969703516767E-2</v>
      </c>
      <c r="H1529" s="2">
        <f t="shared" si="211"/>
        <v>0.82338969908287551</v>
      </c>
      <c r="I1529" s="2">
        <f t="shared" si="212"/>
        <v>45.15708844340967</v>
      </c>
    </row>
    <row r="1530" spans="1:9" ht="13.5" x14ac:dyDescent="0.25">
      <c r="A1530" s="3">
        <f>TITRES_STAT!B1533</f>
        <v>44239</v>
      </c>
      <c r="B1530" s="6">
        <f>TITRES_STAT!D1533</f>
        <v>8.5604999999999993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2.8162374713763112E-2</v>
      </c>
      <c r="G1530" s="2">
        <f t="shared" si="214"/>
        <v>3.4202971867551286E-2</v>
      </c>
      <c r="H1530" s="2">
        <f t="shared" si="211"/>
        <v>0.82338969908287551</v>
      </c>
      <c r="I1530" s="2">
        <f t="shared" si="212"/>
        <v>45.15708844340967</v>
      </c>
    </row>
    <row r="1531" spans="1:9" ht="13.5" x14ac:dyDescent="0.25">
      <c r="A1531" s="3">
        <f>TITRES_STAT!B1534</f>
        <v>44242</v>
      </c>
      <c r="B1531" s="6">
        <f>TITRES_STAT!D1534</f>
        <v>8.5604999999999993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2.615077651992289E-2</v>
      </c>
      <c r="G1531" s="2">
        <f t="shared" si="214"/>
        <v>3.1759902448440479E-2</v>
      </c>
      <c r="H1531" s="2">
        <f t="shared" si="211"/>
        <v>0.82338969908287563</v>
      </c>
      <c r="I1531" s="2">
        <f t="shared" si="212"/>
        <v>45.157088443409677</v>
      </c>
    </row>
    <row r="1532" spans="1:9" ht="13.5" x14ac:dyDescent="0.25">
      <c r="A1532" s="3">
        <f>TITRES_STAT!B1535</f>
        <v>44243</v>
      </c>
      <c r="B1532" s="6">
        <f>TITRES_STAT!D1535</f>
        <v>8.5604999999999993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2.4282863911356971E-2</v>
      </c>
      <c r="G1532" s="2">
        <f t="shared" si="214"/>
        <v>2.9491337987837589E-2</v>
      </c>
      <c r="H1532" s="2">
        <f t="shared" si="211"/>
        <v>0.82338969908287563</v>
      </c>
      <c r="I1532" s="2">
        <f t="shared" si="212"/>
        <v>45.157088443409677</v>
      </c>
    </row>
    <row r="1533" spans="1:9" ht="13.5" x14ac:dyDescent="0.25">
      <c r="A1533" s="3">
        <f>TITRES_STAT!B1536</f>
        <v>44244</v>
      </c>
      <c r="B1533" s="6">
        <f>TITRES_STAT!D1536</f>
        <v>8.5604999999999993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2.2548373631974327E-2</v>
      </c>
      <c r="G1533" s="2">
        <f t="shared" si="215"/>
        <v>2.7384813845849187E-2</v>
      </c>
      <c r="H1533" s="2">
        <f t="shared" si="211"/>
        <v>0.82338969908287563</v>
      </c>
      <c r="I1533" s="2">
        <f t="shared" si="212"/>
        <v>45.157088443409677</v>
      </c>
    </row>
    <row r="1534" spans="1:9" ht="13.5" x14ac:dyDescent="0.25">
      <c r="A1534" s="3">
        <f>TITRES_STAT!B1537</f>
        <v>44245</v>
      </c>
      <c r="B1534" s="6">
        <f>TITRES_STAT!D1537</f>
        <v>8.5604999999999993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2.0937775515404732E-2</v>
      </c>
      <c r="G1534" s="2">
        <f t="shared" si="215"/>
        <v>2.5428755714002816E-2</v>
      </c>
      <c r="H1534" s="2">
        <f t="shared" si="211"/>
        <v>0.82338969908287563</v>
      </c>
      <c r="I1534" s="2">
        <f t="shared" si="212"/>
        <v>45.157088443409677</v>
      </c>
    </row>
    <row r="1535" spans="1:9" ht="13.5" x14ac:dyDescent="0.25">
      <c r="A1535" s="3">
        <f>TITRES_STAT!B1538</f>
        <v>44246</v>
      </c>
      <c r="B1535" s="6">
        <f>TITRES_STAT!D1538</f>
        <v>8.5604999999999993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1.9442220121447251E-2</v>
      </c>
      <c r="G1535" s="2">
        <f t="shared" si="215"/>
        <v>2.3612416020145473E-2</v>
      </c>
      <c r="H1535" s="2">
        <f t="shared" si="211"/>
        <v>0.82338969908287563</v>
      </c>
      <c r="I1535" s="2">
        <f t="shared" si="212"/>
        <v>45.157088443409677</v>
      </c>
    </row>
    <row r="1536" spans="1:9" ht="13.5" x14ac:dyDescent="0.25">
      <c r="A1536" s="3">
        <f>TITRES_STAT!B1539</f>
        <v>44249</v>
      </c>
      <c r="B1536" s="6">
        <f>TITRES_STAT!D1539</f>
        <v>8.4318000000000008</v>
      </c>
      <c r="C1536" s="2">
        <f t="shared" si="207"/>
        <v>-0.12869999999999848</v>
      </c>
      <c r="D1536" s="2">
        <f t="shared" si="208"/>
        <v>0</v>
      </c>
      <c r="E1536" s="2">
        <f t="shared" si="209"/>
        <v>0.12869999999999848</v>
      </c>
      <c r="F1536" s="2">
        <f t="shared" si="215"/>
        <v>1.8053490112772446E-2</v>
      </c>
      <c r="G1536" s="2">
        <f t="shared" si="215"/>
        <v>3.1118672018706404E-2</v>
      </c>
      <c r="H1536" s="2">
        <f t="shared" si="211"/>
        <v>0.58014976030853538</v>
      </c>
      <c r="I1536" s="2">
        <f t="shared" si="212"/>
        <v>36.714859241902296</v>
      </c>
    </row>
    <row r="1537" spans="1:9" ht="13.5" x14ac:dyDescent="0.25">
      <c r="A1537" s="3">
        <f>TITRES_STAT!B1540</f>
        <v>44250</v>
      </c>
      <c r="B1537" s="6">
        <f>TITRES_STAT!D1540</f>
        <v>8.5434000000000001</v>
      </c>
      <c r="C1537" s="2">
        <f t="shared" si="207"/>
        <v>0.11159999999999926</v>
      </c>
      <c r="D1537" s="2">
        <f t="shared" si="208"/>
        <v>0.11159999999999926</v>
      </c>
      <c r="E1537" s="2">
        <f t="shared" si="209"/>
        <v>0</v>
      </c>
      <c r="F1537" s="2">
        <f t="shared" si="215"/>
        <v>2.4735383676145788E-2</v>
      </c>
      <c r="G1537" s="2">
        <f t="shared" si="215"/>
        <v>2.8895909731655949E-2</v>
      </c>
      <c r="H1537" s="2">
        <f t="shared" si="211"/>
        <v>0.85601678250841728</v>
      </c>
      <c r="I1537" s="2">
        <f t="shared" si="212"/>
        <v>46.12117684364393</v>
      </c>
    </row>
    <row r="1538" spans="1:9" ht="13.5" x14ac:dyDescent="0.25">
      <c r="A1538" s="3">
        <f>TITRES_STAT!B1541</f>
        <v>44251</v>
      </c>
      <c r="B1538" s="6">
        <f>TITRES_STAT!D1541</f>
        <v>8.4061000000000003</v>
      </c>
      <c r="C1538" s="2">
        <f t="shared" si="207"/>
        <v>-0.13729999999999976</v>
      </c>
      <c r="D1538" s="2">
        <f t="shared" si="208"/>
        <v>0</v>
      </c>
      <c r="E1538" s="2">
        <f t="shared" si="209"/>
        <v>0.13729999999999976</v>
      </c>
      <c r="F1538" s="2">
        <f t="shared" si="215"/>
        <v>2.296857055642109E-2</v>
      </c>
      <c r="G1538" s="2">
        <f t="shared" si="215"/>
        <v>3.663905903653765E-2</v>
      </c>
      <c r="H1538" s="2">
        <f t="shared" si="211"/>
        <v>0.6268875664496758</v>
      </c>
      <c r="I1538" s="2">
        <f t="shared" si="212"/>
        <v>38.532937332462375</v>
      </c>
    </row>
    <row r="1539" spans="1:9" ht="13.5" x14ac:dyDescent="0.25">
      <c r="A1539" s="3">
        <f>TITRES_STAT!B1542</f>
        <v>44252</v>
      </c>
      <c r="B1539" s="6">
        <f>TITRES_STAT!D1542</f>
        <v>8.1574000000000009</v>
      </c>
      <c r="C1539" s="2">
        <f t="shared" ref="C1539:C1602" si="216">B1539-B1538</f>
        <v>-0.24869999999999948</v>
      </c>
      <c r="D1539" s="2">
        <f t="shared" ref="D1539:D1602" si="217">IF(C1539&gt;0,C1539,0)</f>
        <v>0</v>
      </c>
      <c r="E1539" s="2">
        <f t="shared" ref="E1539:E1602" si="218">IF(C1539&lt;0,-C1539,0)</f>
        <v>0.24869999999999948</v>
      </c>
      <c r="F1539" s="2">
        <f t="shared" si="215"/>
        <v>2.1327958373819584E-2</v>
      </c>
      <c r="G1539" s="2">
        <f t="shared" si="215"/>
        <v>5.1786269105356345E-2</v>
      </c>
      <c r="H1539" s="2">
        <f t="shared" si="211"/>
        <v>0.41184581825018163</v>
      </c>
      <c r="I1539" s="2">
        <f t="shared" si="212"/>
        <v>29.170736133256852</v>
      </c>
    </row>
    <row r="1540" spans="1:9" ht="13.5" x14ac:dyDescent="0.25">
      <c r="A1540" s="3">
        <f>TITRES_STAT!B1543</f>
        <v>44253</v>
      </c>
      <c r="B1540" s="6">
        <f>TITRES_STAT!D1543</f>
        <v>8.1487999999999996</v>
      </c>
      <c r="C1540" s="2">
        <f t="shared" si="216"/>
        <v>-8.6000000000012733E-3</v>
      </c>
      <c r="D1540" s="2">
        <f t="shared" si="217"/>
        <v>0</v>
      </c>
      <c r="E1540" s="2">
        <f t="shared" si="218"/>
        <v>8.6000000000012733E-3</v>
      </c>
      <c r="F1540" s="2">
        <f t="shared" si="215"/>
        <v>1.9804532775689613E-2</v>
      </c>
      <c r="G1540" s="2">
        <f t="shared" si="215"/>
        <v>4.8701535597830983E-2</v>
      </c>
      <c r="H1540" s="2">
        <f t="shared" si="211"/>
        <v>0.40665109493121704</v>
      </c>
      <c r="I1540" s="2">
        <f t="shared" si="212"/>
        <v>28.909165634360917</v>
      </c>
    </row>
    <row r="1541" spans="1:9" ht="13.5" x14ac:dyDescent="0.25">
      <c r="A1541" s="3">
        <f>TITRES_STAT!B1544</f>
        <v>44256</v>
      </c>
      <c r="B1541" s="6">
        <f>TITRES_STAT!D1544</f>
        <v>7.9771999999999998</v>
      </c>
      <c r="C1541" s="2">
        <f t="shared" si="216"/>
        <v>-0.17159999999999975</v>
      </c>
      <c r="D1541" s="2">
        <f t="shared" si="217"/>
        <v>0</v>
      </c>
      <c r="E1541" s="2">
        <f t="shared" si="218"/>
        <v>0.17159999999999975</v>
      </c>
      <c r="F1541" s="2">
        <f t="shared" si="215"/>
        <v>1.8389923291711786E-2</v>
      </c>
      <c r="G1541" s="2">
        <f t="shared" si="215"/>
        <v>5.7479997340843039E-2</v>
      </c>
      <c r="H1541" s="2">
        <f t="shared" si="211"/>
        <v>0.31993604979944257</v>
      </c>
      <c r="I1541" s="2">
        <f t="shared" si="212"/>
        <v>24.238753828115776</v>
      </c>
    </row>
    <row r="1542" spans="1:9" ht="13.5" x14ac:dyDescent="0.25">
      <c r="A1542" s="3">
        <f>TITRES_STAT!B1545</f>
        <v>44257</v>
      </c>
      <c r="B1542" s="6">
        <f>TITRES_STAT!D1545</f>
        <v>8.2088000000000001</v>
      </c>
      <c r="C1542" s="2">
        <f t="shared" si="216"/>
        <v>0.23160000000000025</v>
      </c>
      <c r="D1542" s="2">
        <f t="shared" si="217"/>
        <v>0.23160000000000025</v>
      </c>
      <c r="E1542" s="2">
        <f t="shared" si="218"/>
        <v>0</v>
      </c>
      <c r="F1542" s="2">
        <f t="shared" si="215"/>
        <v>3.3619214485160961E-2</v>
      </c>
      <c r="G1542" s="2">
        <f t="shared" si="215"/>
        <v>5.3374283245068536E-2</v>
      </c>
      <c r="H1542" s="2">
        <f t="shared" si="211"/>
        <v>0.62987664547733624</v>
      </c>
      <c r="I1542" s="2">
        <f t="shared" si="212"/>
        <v>38.645663598233014</v>
      </c>
    </row>
    <row r="1543" spans="1:9" ht="13.5" x14ac:dyDescent="0.25">
      <c r="A1543" s="3">
        <f>TITRES_STAT!B1546</f>
        <v>44258</v>
      </c>
      <c r="B1543" s="6">
        <f>TITRES_STAT!D1546</f>
        <v>8.3117999999999999</v>
      </c>
      <c r="C1543" s="2">
        <f t="shared" si="216"/>
        <v>0.10299999999999976</v>
      </c>
      <c r="D1543" s="2">
        <f t="shared" si="217"/>
        <v>0.10299999999999976</v>
      </c>
      <c r="E1543" s="2">
        <f t="shared" si="218"/>
        <v>0</v>
      </c>
      <c r="F1543" s="2">
        <f t="shared" si="215"/>
        <v>3.8574984879078018E-2</v>
      </c>
      <c r="G1543" s="2">
        <f t="shared" si="215"/>
        <v>4.9561834441849355E-2</v>
      </c>
      <c r="H1543" s="2">
        <f t="shared" si="211"/>
        <v>0.77832036109030323</v>
      </c>
      <c r="I1543" s="2">
        <f t="shared" si="212"/>
        <v>43.767162437093646</v>
      </c>
    </row>
    <row r="1544" spans="1:9" ht="13.5" x14ac:dyDescent="0.25">
      <c r="A1544" s="3">
        <f>TITRES_STAT!B1547</f>
        <v>44259</v>
      </c>
      <c r="B1544" s="6">
        <f>TITRES_STAT!D1547</f>
        <v>8.3202999999999996</v>
      </c>
      <c r="C1544" s="2">
        <f t="shared" si="216"/>
        <v>8.49999999999973E-3</v>
      </c>
      <c r="D1544" s="2">
        <f t="shared" si="217"/>
        <v>8.49999999999973E-3</v>
      </c>
      <c r="E1544" s="2">
        <f t="shared" si="218"/>
        <v>0</v>
      </c>
      <c r="F1544" s="2">
        <f t="shared" si="215"/>
        <v>3.6426771673429566E-2</v>
      </c>
      <c r="G1544" s="2">
        <f t="shared" si="215"/>
        <v>4.6021703410288682E-2</v>
      </c>
      <c r="H1544" s="2">
        <f t="shared" si="211"/>
        <v>0.79151289444201545</v>
      </c>
      <c r="I1544" s="2">
        <f t="shared" si="212"/>
        <v>44.181255792107493</v>
      </c>
    </row>
    <row r="1545" spans="1:9" ht="13.5" x14ac:dyDescent="0.25">
      <c r="A1545" s="3">
        <f>TITRES_STAT!B1548</f>
        <v>44260</v>
      </c>
      <c r="B1545" s="6">
        <f>TITRES_STAT!D1548</f>
        <v>8.3889999999999993</v>
      </c>
      <c r="C1545" s="2">
        <f t="shared" si="216"/>
        <v>6.8699999999999761E-2</v>
      </c>
      <c r="D1545" s="2">
        <f t="shared" si="217"/>
        <v>6.8699999999999761E-2</v>
      </c>
      <c r="E1545" s="2">
        <f t="shared" si="218"/>
        <v>0</v>
      </c>
      <c r="F1545" s="2">
        <f t="shared" si="215"/>
        <v>3.873200226818458E-2</v>
      </c>
      <c r="G1545" s="2">
        <f t="shared" si="215"/>
        <v>4.2734438880982342E-2</v>
      </c>
      <c r="H1545" s="2">
        <f t="shared" si="211"/>
        <v>0.90634165985085802</v>
      </c>
      <c r="I1545" s="2">
        <f t="shared" si="212"/>
        <v>47.543505917074974</v>
      </c>
    </row>
    <row r="1546" spans="1:9" ht="13.5" x14ac:dyDescent="0.25">
      <c r="A1546" s="3">
        <f>TITRES_STAT!B1549</f>
        <v>44263</v>
      </c>
      <c r="B1546" s="6">
        <f>TITRES_STAT!D1549</f>
        <v>8.3889999999999993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3.5965430677599962E-2</v>
      </c>
      <c r="G1546" s="2">
        <f t="shared" si="215"/>
        <v>3.9681978960912176E-2</v>
      </c>
      <c r="H1546" s="2">
        <f t="shared" si="211"/>
        <v>0.90634165985085791</v>
      </c>
      <c r="I1546" s="2">
        <f t="shared" si="212"/>
        <v>47.543505917074974</v>
      </c>
    </row>
    <row r="1547" spans="1:9" ht="13.5" x14ac:dyDescent="0.25">
      <c r="A1547" s="3">
        <f>TITRES_STAT!B1550</f>
        <v>44264</v>
      </c>
      <c r="B1547" s="6">
        <f>TITRES_STAT!D1550</f>
        <v>8.3889999999999993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3.3396471343485681E-2</v>
      </c>
      <c r="G1547" s="2">
        <f t="shared" si="215"/>
        <v>3.6847551892275586E-2</v>
      </c>
      <c r="H1547" s="2">
        <f t="shared" si="211"/>
        <v>0.90634165985085813</v>
      </c>
      <c r="I1547" s="2">
        <f t="shared" si="212"/>
        <v>47.543505917074981</v>
      </c>
    </row>
    <row r="1548" spans="1:9" ht="13.5" x14ac:dyDescent="0.25">
      <c r="A1548" s="3">
        <f>TITRES_STAT!B1551</f>
        <v>44265</v>
      </c>
      <c r="B1548" s="6">
        <f>TITRES_STAT!D1551</f>
        <v>8.4061000000000003</v>
      </c>
      <c r="C1548" s="2">
        <f t="shared" si="216"/>
        <v>1.7100000000001003E-2</v>
      </c>
      <c r="D1548" s="2">
        <f t="shared" si="217"/>
        <v>1.7100000000001003E-2</v>
      </c>
      <c r="E1548" s="2">
        <f t="shared" si="218"/>
        <v>0</v>
      </c>
      <c r="F1548" s="2">
        <f t="shared" si="215"/>
        <v>3.223243767609392E-2</v>
      </c>
      <c r="G1548" s="2">
        <f t="shared" si="215"/>
        <v>3.4215583899970189E-2</v>
      </c>
      <c r="H1548" s="2">
        <f t="shared" si="211"/>
        <v>0.9420396790633756</v>
      </c>
      <c r="I1548" s="2">
        <f t="shared" si="212"/>
        <v>48.507746222657559</v>
      </c>
    </row>
    <row r="1549" spans="1:9" ht="13.5" x14ac:dyDescent="0.25">
      <c r="A1549" s="3">
        <f>TITRES_STAT!B1552</f>
        <v>44266</v>
      </c>
      <c r="B1549" s="6">
        <f>TITRES_STAT!D1552</f>
        <v>8.6463000000000001</v>
      </c>
      <c r="C1549" s="2">
        <f t="shared" si="216"/>
        <v>0.24019999999999975</v>
      </c>
      <c r="D1549" s="2">
        <f t="shared" si="217"/>
        <v>0.24019999999999975</v>
      </c>
      <c r="E1549" s="2">
        <f t="shared" si="218"/>
        <v>0</v>
      </c>
      <c r="F1549" s="2">
        <f t="shared" ref="F1549:G1564" si="219">((F1548*13)+D1549)/14</f>
        <v>4.7087263556372903E-2</v>
      </c>
      <c r="G1549" s="2">
        <f t="shared" si="219"/>
        <v>3.1771613621400893E-2</v>
      </c>
      <c r="H1549" s="2">
        <f t="shared" si="211"/>
        <v>1.4820545194045673</v>
      </c>
      <c r="I1549" s="2">
        <f t="shared" si="212"/>
        <v>59.710796351085179</v>
      </c>
    </row>
    <row r="1550" spans="1:9" ht="13.5" x14ac:dyDescent="0.25">
      <c r="A1550" s="3">
        <f>TITRES_STAT!B1553</f>
        <v>44267</v>
      </c>
      <c r="B1550" s="6">
        <f>TITRES_STAT!D1553</f>
        <v>8.6463000000000001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4.3723887588060555E-2</v>
      </c>
      <c r="G1550" s="2">
        <f t="shared" si="219"/>
        <v>2.9502212648443688E-2</v>
      </c>
      <c r="H1550" s="2">
        <f t="shared" si="211"/>
        <v>1.4820545194045673</v>
      </c>
      <c r="I1550" s="2">
        <f t="shared" si="212"/>
        <v>59.710796351085179</v>
      </c>
    </row>
    <row r="1551" spans="1:9" ht="13.5" x14ac:dyDescent="0.25">
      <c r="A1551" s="3">
        <f>TITRES_STAT!B1554</f>
        <v>44270</v>
      </c>
      <c r="B1551" s="6">
        <f>TITRES_STAT!D1554</f>
        <v>8.6463000000000001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4.0600752760341939E-2</v>
      </c>
      <c r="G1551" s="2">
        <f t="shared" si="219"/>
        <v>2.7394911744983423E-2</v>
      </c>
      <c r="H1551" s="2">
        <f t="shared" si="211"/>
        <v>1.4820545194045671</v>
      </c>
      <c r="I1551" s="2">
        <f t="shared" si="212"/>
        <v>59.710796351085179</v>
      </c>
    </row>
    <row r="1552" spans="1:9" ht="13.5" x14ac:dyDescent="0.25">
      <c r="A1552" s="3">
        <f>TITRES_STAT!B1555</f>
        <v>44271</v>
      </c>
      <c r="B1552" s="6">
        <f>TITRES_STAT!D1555</f>
        <v>8.5777000000000001</v>
      </c>
      <c r="C1552" s="2">
        <f t="shared" si="216"/>
        <v>-6.8599999999999994E-2</v>
      </c>
      <c r="D1552" s="2">
        <f t="shared" si="217"/>
        <v>0</v>
      </c>
      <c r="E1552" s="2">
        <f t="shared" si="218"/>
        <v>6.8599999999999994E-2</v>
      </c>
      <c r="F1552" s="2">
        <f t="shared" si="219"/>
        <v>3.7700698991746086E-2</v>
      </c>
      <c r="G1552" s="2">
        <f t="shared" si="219"/>
        <v>3.0338132334627461E-2</v>
      </c>
      <c r="H1552" s="2">
        <f t="shared" si="211"/>
        <v>1.2426835830205378</v>
      </c>
      <c r="I1552" s="2">
        <f t="shared" si="212"/>
        <v>55.410562258044486</v>
      </c>
    </row>
    <row r="1553" spans="1:9" ht="13.5" x14ac:dyDescent="0.25">
      <c r="A1553" s="3">
        <f>TITRES_STAT!B1556</f>
        <v>44272</v>
      </c>
      <c r="B1553" s="6">
        <f>TITRES_STAT!D1556</f>
        <v>8.6548999999999996</v>
      </c>
      <c r="C1553" s="2">
        <f t="shared" si="216"/>
        <v>7.7199999999999491E-2</v>
      </c>
      <c r="D1553" s="2">
        <f t="shared" si="217"/>
        <v>7.7199999999999491E-2</v>
      </c>
      <c r="E1553" s="2">
        <f t="shared" si="218"/>
        <v>0</v>
      </c>
      <c r="F1553" s="2">
        <f t="shared" si="219"/>
        <v>4.0522077635192763E-2</v>
      </c>
      <c r="G1553" s="2">
        <f t="shared" si="219"/>
        <v>2.8171122882154072E-2</v>
      </c>
      <c r="H1553" s="2">
        <f t="shared" ref="H1553:H1616" si="220">F1553/G1553</f>
        <v>1.4384260721415123</v>
      </c>
      <c r="I1553" s="2">
        <f t="shared" ref="I1553:I1616" si="221">IF(G1553=0,100,100-(100/(1+H1553)))</f>
        <v>58.989939804828097</v>
      </c>
    </row>
    <row r="1554" spans="1:9" ht="13.5" x14ac:dyDescent="0.25">
      <c r="A1554" s="3">
        <f>TITRES_STAT!B1557</f>
        <v>44273</v>
      </c>
      <c r="B1554" s="6">
        <f>TITRES_STAT!D1557</f>
        <v>8.9036000000000008</v>
      </c>
      <c r="C1554" s="2">
        <f t="shared" si="216"/>
        <v>0.24870000000000125</v>
      </c>
      <c r="D1554" s="2">
        <f t="shared" si="217"/>
        <v>0.24870000000000125</v>
      </c>
      <c r="E1554" s="2">
        <f t="shared" si="218"/>
        <v>0</v>
      </c>
      <c r="F1554" s="2">
        <f t="shared" si="219"/>
        <v>5.5391929232679084E-2</v>
      </c>
      <c r="G1554" s="2">
        <f t="shared" si="219"/>
        <v>2.6158899819143069E-2</v>
      </c>
      <c r="H1554" s="2">
        <f t="shared" si="220"/>
        <v>2.1175175414733345</v>
      </c>
      <c r="I1554" s="2">
        <f t="shared" si="221"/>
        <v>67.923195725551508</v>
      </c>
    </row>
    <row r="1555" spans="1:9" ht="13.5" x14ac:dyDescent="0.25">
      <c r="A1555" s="3">
        <f>TITRES_STAT!B1558</f>
        <v>44274</v>
      </c>
      <c r="B1555" s="6">
        <f>TITRES_STAT!D1558</f>
        <v>9.1351999999999993</v>
      </c>
      <c r="C1555" s="2">
        <f t="shared" si="216"/>
        <v>0.23159999999999847</v>
      </c>
      <c r="D1555" s="2">
        <f t="shared" si="217"/>
        <v>0.23159999999999847</v>
      </c>
      <c r="E1555" s="2">
        <f t="shared" si="218"/>
        <v>0</v>
      </c>
      <c r="F1555" s="2">
        <f t="shared" si="219"/>
        <v>6.7978220001773323E-2</v>
      </c>
      <c r="G1555" s="2">
        <f t="shared" si="219"/>
        <v>2.4290406974918567E-2</v>
      </c>
      <c r="H1555" s="2">
        <f t="shared" si="220"/>
        <v>2.7985624148646533</v>
      </c>
      <c r="I1555" s="2">
        <f t="shared" si="221"/>
        <v>73.674251182848309</v>
      </c>
    </row>
    <row r="1556" spans="1:9" ht="13.5" x14ac:dyDescent="0.25">
      <c r="A1556" s="3">
        <f>TITRES_STAT!B1559</f>
        <v>44277</v>
      </c>
      <c r="B1556" s="6">
        <f>TITRES_STAT!D1559</f>
        <v>9.3925000000000001</v>
      </c>
      <c r="C1556" s="2">
        <f t="shared" si="216"/>
        <v>0.25730000000000075</v>
      </c>
      <c r="D1556" s="2">
        <f t="shared" si="217"/>
        <v>0.25730000000000075</v>
      </c>
      <c r="E1556" s="2">
        <f t="shared" si="218"/>
        <v>0</v>
      </c>
      <c r="F1556" s="2">
        <f t="shared" si="219"/>
        <v>8.150120428736099E-2</v>
      </c>
      <c r="G1556" s="2">
        <f t="shared" si="219"/>
        <v>2.2555377905281528E-2</v>
      </c>
      <c r="H1556" s="2">
        <f t="shared" si="220"/>
        <v>3.6133823440961637</v>
      </c>
      <c r="I1556" s="2">
        <f t="shared" si="221"/>
        <v>78.32392970247264</v>
      </c>
    </row>
    <row r="1557" spans="1:9" ht="13.5" x14ac:dyDescent="0.25">
      <c r="A1557" s="3">
        <f>TITRES_STAT!B1560</f>
        <v>44278</v>
      </c>
      <c r="B1557" s="6">
        <f>TITRES_STAT!D1560</f>
        <v>9.7784999999999993</v>
      </c>
      <c r="C1557" s="2">
        <f t="shared" si="216"/>
        <v>0.38599999999999923</v>
      </c>
      <c r="D1557" s="2">
        <f t="shared" si="217"/>
        <v>0.38599999999999923</v>
      </c>
      <c r="E1557" s="2">
        <f t="shared" si="218"/>
        <v>0</v>
      </c>
      <c r="F1557" s="2">
        <f t="shared" si="219"/>
        <v>0.10325111826683515</v>
      </c>
      <c r="G1557" s="2">
        <f t="shared" si="219"/>
        <v>2.0944279483475707E-2</v>
      </c>
      <c r="H1557" s="2">
        <f t="shared" si="220"/>
        <v>4.9298004425645976</v>
      </c>
      <c r="I1557" s="2">
        <f t="shared" si="221"/>
        <v>83.136026082397024</v>
      </c>
    </row>
    <row r="1558" spans="1:9" ht="13.5" x14ac:dyDescent="0.25">
      <c r="A1558" s="3">
        <f>TITRES_STAT!B1561</f>
        <v>44279</v>
      </c>
      <c r="B1558" s="6">
        <f>TITRES_STAT!D1561</f>
        <v>9.6928000000000001</v>
      </c>
      <c r="C1558" s="2">
        <f t="shared" si="216"/>
        <v>-8.5699999999999221E-2</v>
      </c>
      <c r="D1558" s="2">
        <f t="shared" si="217"/>
        <v>0</v>
      </c>
      <c r="E1558" s="2">
        <f t="shared" si="218"/>
        <v>8.5699999999999221E-2</v>
      </c>
      <c r="F1558" s="2">
        <f t="shared" si="219"/>
        <v>9.5876038390632648E-2</v>
      </c>
      <c r="G1558" s="2">
        <f t="shared" si="219"/>
        <v>2.5569688091798815E-2</v>
      </c>
      <c r="H1558" s="2">
        <f t="shared" si="220"/>
        <v>3.7495974939711445</v>
      </c>
      <c r="I1558" s="2">
        <f t="shared" si="221"/>
        <v>78.945584309631698</v>
      </c>
    </row>
    <row r="1559" spans="1:9" ht="13.5" x14ac:dyDescent="0.25">
      <c r="A1559" s="3">
        <f>TITRES_STAT!B1562</f>
        <v>44280</v>
      </c>
      <c r="B1559" s="6">
        <f>TITRES_STAT!D1562</f>
        <v>9.8643000000000001</v>
      </c>
      <c r="C1559" s="2">
        <f t="shared" si="216"/>
        <v>0.17149999999999999</v>
      </c>
      <c r="D1559" s="2">
        <f t="shared" si="217"/>
        <v>0.17149999999999999</v>
      </c>
      <c r="E1559" s="2">
        <f t="shared" si="218"/>
        <v>0</v>
      </c>
      <c r="F1559" s="2">
        <f t="shared" si="219"/>
        <v>0.10127774993415888</v>
      </c>
      <c r="G1559" s="2">
        <f t="shared" si="219"/>
        <v>2.3743281799527474E-2</v>
      </c>
      <c r="H1559" s="2">
        <f t="shared" si="220"/>
        <v>4.2655329111317064</v>
      </c>
      <c r="I1559" s="2">
        <f t="shared" si="221"/>
        <v>81.008569941972453</v>
      </c>
    </row>
    <row r="1560" spans="1:9" ht="13.5" x14ac:dyDescent="0.25">
      <c r="A1560" s="3">
        <f>TITRES_STAT!B1563</f>
        <v>44281</v>
      </c>
      <c r="B1560" s="6">
        <f>TITRES_STAT!D1563</f>
        <v>10.0101</v>
      </c>
      <c r="C1560" s="2">
        <f t="shared" si="216"/>
        <v>0.14579999999999949</v>
      </c>
      <c r="D1560" s="2">
        <f t="shared" si="217"/>
        <v>0.14579999999999949</v>
      </c>
      <c r="E1560" s="2">
        <f t="shared" si="218"/>
        <v>0</v>
      </c>
      <c r="F1560" s="2">
        <f t="shared" si="219"/>
        <v>0.10445791065314748</v>
      </c>
      <c r="G1560" s="2">
        <f t="shared" si="219"/>
        <v>2.2047333099561226E-2</v>
      </c>
      <c r="H1560" s="2">
        <f t="shared" si="220"/>
        <v>4.7378932491035091</v>
      </c>
      <c r="I1560" s="2">
        <f t="shared" si="221"/>
        <v>82.572000617888108</v>
      </c>
    </row>
    <row r="1561" spans="1:9" ht="13.5" x14ac:dyDescent="0.25">
      <c r="A1561" s="3">
        <f>TITRES_STAT!B1564</f>
        <v>44284</v>
      </c>
      <c r="B1561" s="6">
        <f>TITRES_STAT!D1564</f>
        <v>9.8472000000000008</v>
      </c>
      <c r="C1561" s="2">
        <f t="shared" si="216"/>
        <v>-0.16289999999999871</v>
      </c>
      <c r="D1561" s="2">
        <f t="shared" si="217"/>
        <v>0</v>
      </c>
      <c r="E1561" s="2">
        <f t="shared" si="218"/>
        <v>0.16289999999999871</v>
      </c>
      <c r="F1561" s="2">
        <f t="shared" si="219"/>
        <v>9.6996631320779805E-2</v>
      </c>
      <c r="G1561" s="2">
        <f t="shared" si="219"/>
        <v>3.2108237878163901E-2</v>
      </c>
      <c r="H1561" s="2">
        <f t="shared" si="220"/>
        <v>3.0209266447083682</v>
      </c>
      <c r="I1561" s="2">
        <f t="shared" si="221"/>
        <v>75.130110833630283</v>
      </c>
    </row>
    <row r="1562" spans="1:9" ht="13.5" x14ac:dyDescent="0.25">
      <c r="A1562" s="3">
        <f>TITRES_STAT!B1565</f>
        <v>44285</v>
      </c>
      <c r="B1562" s="6">
        <f>TITRES_STAT!D1565</f>
        <v>10.121600000000001</v>
      </c>
      <c r="C1562" s="2">
        <f t="shared" si="216"/>
        <v>0.27439999999999998</v>
      </c>
      <c r="D1562" s="2">
        <f t="shared" si="217"/>
        <v>0.27439999999999998</v>
      </c>
      <c r="E1562" s="2">
        <f t="shared" si="218"/>
        <v>0</v>
      </c>
      <c r="F1562" s="2">
        <f t="shared" si="219"/>
        <v>0.10966830051215268</v>
      </c>
      <c r="G1562" s="2">
        <f t="shared" si="219"/>
        <v>2.9814792315437908E-2</v>
      </c>
      <c r="H1562" s="2">
        <f t="shared" si="220"/>
        <v>3.6783184451486899</v>
      </c>
      <c r="I1562" s="2">
        <f t="shared" si="221"/>
        <v>78.624798381628395</v>
      </c>
    </row>
    <row r="1563" spans="1:9" ht="13.5" x14ac:dyDescent="0.25">
      <c r="A1563" s="3">
        <f>TITRES_STAT!B1566</f>
        <v>44286</v>
      </c>
      <c r="B1563" s="6">
        <f>TITRES_STAT!D1566</f>
        <v>10.421900000000001</v>
      </c>
      <c r="C1563" s="2">
        <f t="shared" si="216"/>
        <v>0.30030000000000001</v>
      </c>
      <c r="D1563" s="2">
        <f t="shared" si="217"/>
        <v>0.30030000000000001</v>
      </c>
      <c r="E1563" s="2">
        <f t="shared" si="218"/>
        <v>0</v>
      </c>
      <c r="F1563" s="2">
        <f t="shared" si="219"/>
        <v>0.12328485047557035</v>
      </c>
      <c r="G1563" s="2">
        <f t="shared" si="219"/>
        <v>2.7685164292906628E-2</v>
      </c>
      <c r="H1563" s="2">
        <f t="shared" si="220"/>
        <v>4.4531016385247844</v>
      </c>
      <c r="I1563" s="2">
        <f t="shared" si="221"/>
        <v>81.661812555715954</v>
      </c>
    </row>
    <row r="1564" spans="1:9" ht="13.5" x14ac:dyDescent="0.25">
      <c r="A1564" s="3">
        <f>TITRES_STAT!B1567</f>
        <v>44287</v>
      </c>
      <c r="B1564" s="6">
        <f>TITRES_STAT!D1567</f>
        <v>10.8851</v>
      </c>
      <c r="C1564" s="2">
        <f t="shared" si="216"/>
        <v>0.46319999999999872</v>
      </c>
      <c r="D1564" s="2">
        <f t="shared" si="217"/>
        <v>0.46319999999999872</v>
      </c>
      <c r="E1564" s="2">
        <f t="shared" si="218"/>
        <v>0</v>
      </c>
      <c r="F1564" s="2">
        <f t="shared" si="219"/>
        <v>0.14756450401302951</v>
      </c>
      <c r="G1564" s="2">
        <f t="shared" si="219"/>
        <v>2.5707652557699013E-2</v>
      </c>
      <c r="H1564" s="2">
        <f t="shared" si="220"/>
        <v>5.7401002943318682</v>
      </c>
      <c r="I1564" s="2">
        <f t="shared" si="221"/>
        <v>85.163425522896802</v>
      </c>
    </row>
    <row r="1565" spans="1:9" ht="13.5" x14ac:dyDescent="0.25">
      <c r="A1565" s="3">
        <f>TITRES_STAT!B1568</f>
        <v>44288</v>
      </c>
      <c r="B1565" s="6">
        <f>TITRES_STAT!D1568</f>
        <v>11.3225</v>
      </c>
      <c r="C1565" s="2">
        <f t="shared" si="216"/>
        <v>0.43740000000000023</v>
      </c>
      <c r="D1565" s="2">
        <f t="shared" si="217"/>
        <v>0.43740000000000023</v>
      </c>
      <c r="E1565" s="2">
        <f t="shared" si="218"/>
        <v>0</v>
      </c>
      <c r="F1565" s="2">
        <f t="shared" ref="F1565:G1580" si="222">((F1564*13)+D1565)/14</f>
        <v>0.16826703944067026</v>
      </c>
      <c r="G1565" s="2">
        <f t="shared" si="222"/>
        <v>2.3871391660720515E-2</v>
      </c>
      <c r="H1565" s="2">
        <f t="shared" si="220"/>
        <v>7.048899445504361</v>
      </c>
      <c r="I1565" s="2">
        <f t="shared" si="221"/>
        <v>87.575941198289655</v>
      </c>
    </row>
    <row r="1566" spans="1:9" ht="13.5" x14ac:dyDescent="0.25">
      <c r="A1566" s="3">
        <f>TITRES_STAT!B1569</f>
        <v>44291</v>
      </c>
      <c r="B1566" s="6">
        <f>TITRES_STAT!D1569</f>
        <v>11.442600000000001</v>
      </c>
      <c r="C1566" s="2">
        <f t="shared" si="216"/>
        <v>0.12010000000000076</v>
      </c>
      <c r="D1566" s="2">
        <f t="shared" si="217"/>
        <v>0.12010000000000076</v>
      </c>
      <c r="E1566" s="2">
        <f t="shared" si="218"/>
        <v>0</v>
      </c>
      <c r="F1566" s="2">
        <f t="shared" si="222"/>
        <v>0.16482653662347957</v>
      </c>
      <c r="G1566" s="2">
        <f t="shared" si="222"/>
        <v>2.2166292256383335E-2</v>
      </c>
      <c r="H1566" s="2">
        <f t="shared" si="220"/>
        <v>7.4359092047075972</v>
      </c>
      <c r="I1566" s="2">
        <f t="shared" si="221"/>
        <v>88.145913194016387</v>
      </c>
    </row>
    <row r="1567" spans="1:9" ht="13.5" x14ac:dyDescent="0.25">
      <c r="A1567" s="3">
        <f>TITRES_STAT!B1570</f>
        <v>44292</v>
      </c>
      <c r="B1567" s="6">
        <f>TITRES_STAT!D1570</f>
        <v>11.0137</v>
      </c>
      <c r="C1567" s="2">
        <f t="shared" si="216"/>
        <v>-0.4289000000000005</v>
      </c>
      <c r="D1567" s="2">
        <f t="shared" si="217"/>
        <v>0</v>
      </c>
      <c r="E1567" s="2">
        <f t="shared" si="218"/>
        <v>0.4289000000000005</v>
      </c>
      <c r="F1567" s="2">
        <f t="shared" si="222"/>
        <v>0.1530532125789453</v>
      </c>
      <c r="G1567" s="2">
        <f t="shared" si="222"/>
        <v>5.1218699952355992E-2</v>
      </c>
      <c r="H1567" s="2">
        <f t="shared" si="220"/>
        <v>2.9882291569547159</v>
      </c>
      <c r="I1567" s="2">
        <f t="shared" si="221"/>
        <v>74.926215103357606</v>
      </c>
    </row>
    <row r="1568" spans="1:9" ht="13.5" x14ac:dyDescent="0.25">
      <c r="A1568" s="3">
        <f>TITRES_STAT!B1571</f>
        <v>44293</v>
      </c>
      <c r="B1568" s="6">
        <f>TITRES_STAT!D1571</f>
        <v>10.9794</v>
      </c>
      <c r="C1568" s="2">
        <f t="shared" si="216"/>
        <v>-3.4299999999999997E-2</v>
      </c>
      <c r="D1568" s="2">
        <f t="shared" si="217"/>
        <v>0</v>
      </c>
      <c r="E1568" s="2">
        <f t="shared" si="218"/>
        <v>3.4299999999999997E-2</v>
      </c>
      <c r="F1568" s="2">
        <f t="shared" si="222"/>
        <v>0.14212084025187779</v>
      </c>
      <c r="G1568" s="2">
        <f t="shared" si="222"/>
        <v>5.0010221384330568E-2</v>
      </c>
      <c r="H1568" s="2">
        <f t="shared" si="220"/>
        <v>2.8418358551079668</v>
      </c>
      <c r="I1568" s="2">
        <f t="shared" si="221"/>
        <v>73.97077757316373</v>
      </c>
    </row>
    <row r="1569" spans="1:9" ht="13.5" x14ac:dyDescent="0.25">
      <c r="A1569" s="3">
        <f>TITRES_STAT!B1572</f>
        <v>44294</v>
      </c>
      <c r="B1569" s="6">
        <f>TITRES_STAT!D1572</f>
        <v>11.4941</v>
      </c>
      <c r="C1569" s="2">
        <f t="shared" si="216"/>
        <v>0.51469999999999949</v>
      </c>
      <c r="D1569" s="2">
        <f t="shared" si="217"/>
        <v>0.51469999999999949</v>
      </c>
      <c r="E1569" s="2">
        <f t="shared" si="218"/>
        <v>0</v>
      </c>
      <c r="F1569" s="2">
        <f t="shared" si="222"/>
        <v>0.16873363737674363</v>
      </c>
      <c r="G1569" s="2">
        <f t="shared" si="222"/>
        <v>4.643806271402124E-2</v>
      </c>
      <c r="H1569" s="2">
        <f t="shared" si="220"/>
        <v>3.633520166761762</v>
      </c>
      <c r="I1569" s="2">
        <f t="shared" si="221"/>
        <v>78.418136448969591</v>
      </c>
    </row>
    <row r="1570" spans="1:9" ht="13.5" x14ac:dyDescent="0.25">
      <c r="A1570" s="3">
        <f>TITRES_STAT!B1573</f>
        <v>44298</v>
      </c>
      <c r="B1570" s="6">
        <f>TITRES_STAT!D1573</f>
        <v>11.408300000000001</v>
      </c>
      <c r="C1570" s="2">
        <f t="shared" si="216"/>
        <v>-8.5799999999998988E-2</v>
      </c>
      <c r="D1570" s="2">
        <f t="shared" si="217"/>
        <v>0</v>
      </c>
      <c r="E1570" s="2">
        <f t="shared" si="218"/>
        <v>8.5799999999998988E-2</v>
      </c>
      <c r="F1570" s="2">
        <f t="shared" si="222"/>
        <v>0.15668123470697623</v>
      </c>
      <c r="G1570" s="2">
        <f t="shared" si="222"/>
        <v>4.9249629663019649E-2</v>
      </c>
      <c r="H1570" s="2">
        <f t="shared" si="220"/>
        <v>3.1813687895530385</v>
      </c>
      <c r="I1570" s="2">
        <f t="shared" si="221"/>
        <v>76.084386469367288</v>
      </c>
    </row>
    <row r="1571" spans="1:9" ht="13.5" x14ac:dyDescent="0.25">
      <c r="A1571" s="3">
        <f>TITRES_STAT!B1574</f>
        <v>44299</v>
      </c>
      <c r="B1571" s="6">
        <f>TITRES_STAT!D1574</f>
        <v>11.476900000000001</v>
      </c>
      <c r="C1571" s="2">
        <f t="shared" si="216"/>
        <v>6.8599999999999994E-2</v>
      </c>
      <c r="D1571" s="2">
        <f t="shared" si="217"/>
        <v>6.8599999999999994E-2</v>
      </c>
      <c r="E1571" s="2">
        <f t="shared" si="218"/>
        <v>0</v>
      </c>
      <c r="F1571" s="2">
        <f t="shared" si="222"/>
        <v>0.15038971794219222</v>
      </c>
      <c r="G1571" s="2">
        <f t="shared" si="222"/>
        <v>4.573179897280396E-2</v>
      </c>
      <c r="H1571" s="2">
        <f t="shared" si="220"/>
        <v>3.2885152414762167</v>
      </c>
      <c r="I1571" s="2">
        <f t="shared" si="221"/>
        <v>76.681906354709042</v>
      </c>
    </row>
    <row r="1572" spans="1:9" ht="13.5" x14ac:dyDescent="0.25">
      <c r="A1572" s="3">
        <f>TITRES_STAT!B1575</f>
        <v>44300</v>
      </c>
      <c r="B1572" s="6">
        <f>TITRES_STAT!D1575</f>
        <v>11.7514</v>
      </c>
      <c r="C1572" s="2">
        <f t="shared" si="216"/>
        <v>0.27449999999999974</v>
      </c>
      <c r="D1572" s="2">
        <f t="shared" si="217"/>
        <v>0.27449999999999974</v>
      </c>
      <c r="E1572" s="2">
        <f t="shared" si="218"/>
        <v>0</v>
      </c>
      <c r="F1572" s="2">
        <f t="shared" si="222"/>
        <v>0.15925473808917845</v>
      </c>
      <c r="G1572" s="2">
        <f t="shared" si="222"/>
        <v>4.2465241903317963E-2</v>
      </c>
      <c r="H1572" s="2">
        <f t="shared" si="220"/>
        <v>3.7502373930133035</v>
      </c>
      <c r="I1572" s="2">
        <f t="shared" si="221"/>
        <v>78.948420525870773</v>
      </c>
    </row>
    <row r="1573" spans="1:9" ht="13.5" x14ac:dyDescent="0.25">
      <c r="A1573" s="3">
        <f>TITRES_STAT!B1576</f>
        <v>44301</v>
      </c>
      <c r="B1573" s="6">
        <f>TITRES_STAT!D1576</f>
        <v>11.7257</v>
      </c>
      <c r="C1573" s="2">
        <f t="shared" si="216"/>
        <v>-2.57000000000005E-2</v>
      </c>
      <c r="D1573" s="2">
        <f t="shared" si="217"/>
        <v>0</v>
      </c>
      <c r="E1573" s="2">
        <f t="shared" si="218"/>
        <v>2.57000000000005E-2</v>
      </c>
      <c r="F1573" s="2">
        <f t="shared" si="222"/>
        <v>0.14787939965423713</v>
      </c>
      <c r="G1573" s="2">
        <f t="shared" si="222"/>
        <v>4.1267724624509575E-2</v>
      </c>
      <c r="H1573" s="2">
        <f t="shared" si="220"/>
        <v>3.5834153930165837</v>
      </c>
      <c r="I1573" s="2">
        <f t="shared" si="221"/>
        <v>78.182208806043917</v>
      </c>
    </row>
    <row r="1574" spans="1:9" ht="13.5" x14ac:dyDescent="0.25">
      <c r="A1574" s="3">
        <f>TITRES_STAT!B1577</f>
        <v>44302</v>
      </c>
      <c r="B1574" s="6">
        <f>TITRES_STAT!D1577</f>
        <v>11.579800000000001</v>
      </c>
      <c r="C1574" s="2">
        <f t="shared" si="216"/>
        <v>-0.14589999999999925</v>
      </c>
      <c r="D1574" s="2">
        <f t="shared" si="217"/>
        <v>0</v>
      </c>
      <c r="E1574" s="2">
        <f t="shared" si="218"/>
        <v>0.14589999999999925</v>
      </c>
      <c r="F1574" s="2">
        <f t="shared" si="222"/>
        <v>0.1373165853932202</v>
      </c>
      <c r="G1574" s="2">
        <f t="shared" si="222"/>
        <v>4.8741458579901698E-2</v>
      </c>
      <c r="H1574" s="2">
        <f t="shared" si="220"/>
        <v>2.8172440750437868</v>
      </c>
      <c r="I1574" s="2">
        <f t="shared" si="221"/>
        <v>73.803089864288296</v>
      </c>
    </row>
    <row r="1575" spans="1:9" ht="13.5" x14ac:dyDescent="0.25">
      <c r="A1575" s="3">
        <f>TITRES_STAT!B1578</f>
        <v>44305</v>
      </c>
      <c r="B1575" s="6">
        <f>TITRES_STAT!D1578</f>
        <v>11.4512</v>
      </c>
      <c r="C1575" s="2">
        <f t="shared" si="216"/>
        <v>-0.12860000000000049</v>
      </c>
      <c r="D1575" s="2">
        <f t="shared" si="217"/>
        <v>0</v>
      </c>
      <c r="E1575" s="2">
        <f t="shared" si="218"/>
        <v>0.12860000000000049</v>
      </c>
      <c r="F1575" s="2">
        <f t="shared" si="222"/>
        <v>0.12750825786513303</v>
      </c>
      <c r="G1575" s="2">
        <f t="shared" si="222"/>
        <v>5.4445640109908759E-2</v>
      </c>
      <c r="H1575" s="2">
        <f t="shared" si="220"/>
        <v>2.3419369780157537</v>
      </c>
      <c r="I1575" s="2">
        <f t="shared" si="221"/>
        <v>70.077233455379485</v>
      </c>
    </row>
    <row r="1576" spans="1:9" ht="13.5" x14ac:dyDescent="0.25">
      <c r="A1576" s="3">
        <f>TITRES_STAT!B1579</f>
        <v>44306</v>
      </c>
      <c r="B1576" s="6">
        <f>TITRES_STAT!D1579</f>
        <v>11.3911</v>
      </c>
      <c r="C1576" s="2">
        <f t="shared" si="216"/>
        <v>-6.0100000000000264E-2</v>
      </c>
      <c r="D1576" s="2">
        <f t="shared" si="217"/>
        <v>0</v>
      </c>
      <c r="E1576" s="2">
        <f t="shared" si="218"/>
        <v>6.0100000000000264E-2</v>
      </c>
      <c r="F1576" s="2">
        <f t="shared" si="222"/>
        <v>0.11840052516048068</v>
      </c>
      <c r="G1576" s="2">
        <f t="shared" si="222"/>
        <v>5.4849522959201015E-2</v>
      </c>
      <c r="H1576" s="2">
        <f t="shared" si="220"/>
        <v>2.1586427515249516</v>
      </c>
      <c r="I1576" s="2">
        <f t="shared" si="221"/>
        <v>68.340832482014207</v>
      </c>
    </row>
    <row r="1577" spans="1:9" ht="13.5" x14ac:dyDescent="0.25">
      <c r="A1577" s="3">
        <f>TITRES_STAT!B1580</f>
        <v>44307</v>
      </c>
      <c r="B1577" s="6">
        <f>TITRES_STAT!D1580</f>
        <v>11.5198</v>
      </c>
      <c r="C1577" s="2">
        <f t="shared" si="216"/>
        <v>0.12870000000000026</v>
      </c>
      <c r="D1577" s="2">
        <f t="shared" si="217"/>
        <v>0.12870000000000026</v>
      </c>
      <c r="E1577" s="2">
        <f t="shared" si="218"/>
        <v>0</v>
      </c>
      <c r="F1577" s="2">
        <f t="shared" si="222"/>
        <v>0.11913620193473208</v>
      </c>
      <c r="G1577" s="2">
        <f t="shared" si="222"/>
        <v>5.0931699890686653E-2</v>
      </c>
      <c r="H1577" s="2">
        <f t="shared" si="220"/>
        <v>2.3391365729090317</v>
      </c>
      <c r="I1577" s="2">
        <f t="shared" si="221"/>
        <v>70.052138384719996</v>
      </c>
    </row>
    <row r="1578" spans="1:9" ht="13.5" x14ac:dyDescent="0.25">
      <c r="A1578" s="3">
        <f>TITRES_STAT!B1581</f>
        <v>44308</v>
      </c>
      <c r="B1578" s="6">
        <f>TITRES_STAT!D1581</f>
        <v>11.657</v>
      </c>
      <c r="C1578" s="2">
        <f t="shared" si="216"/>
        <v>0.13719999999999999</v>
      </c>
      <c r="D1578" s="2">
        <f t="shared" si="217"/>
        <v>0.13719999999999999</v>
      </c>
      <c r="E1578" s="2">
        <f t="shared" si="218"/>
        <v>0</v>
      </c>
      <c r="F1578" s="2">
        <f t="shared" si="222"/>
        <v>0.12042647322510835</v>
      </c>
      <c r="G1578" s="2">
        <f t="shared" si="222"/>
        <v>4.7293721327066177E-2</v>
      </c>
      <c r="H1578" s="2">
        <f t="shared" si="220"/>
        <v>2.5463522397039275</v>
      </c>
      <c r="I1578" s="2">
        <f t="shared" si="221"/>
        <v>71.802011407544597</v>
      </c>
    </row>
    <row r="1579" spans="1:9" ht="13.5" x14ac:dyDescent="0.25">
      <c r="A1579" s="3">
        <f>TITRES_STAT!B1582</f>
        <v>44309</v>
      </c>
      <c r="B1579" s="6">
        <f>TITRES_STAT!D1582</f>
        <v>11.6485</v>
      </c>
      <c r="C1579" s="2">
        <f t="shared" si="216"/>
        <v>-8.49999999999973E-3</v>
      </c>
      <c r="D1579" s="2">
        <f t="shared" si="217"/>
        <v>0</v>
      </c>
      <c r="E1579" s="2">
        <f t="shared" si="218"/>
        <v>8.49999999999973E-3</v>
      </c>
      <c r="F1579" s="2">
        <f t="shared" si="222"/>
        <v>0.11182458228045776</v>
      </c>
      <c r="G1579" s="2">
        <f t="shared" si="222"/>
        <v>4.4522741232275717E-2</v>
      </c>
      <c r="H1579" s="2">
        <f t="shared" si="220"/>
        <v>2.511628421463707</v>
      </c>
      <c r="I1579" s="2">
        <f t="shared" si="221"/>
        <v>71.523182980072164</v>
      </c>
    </row>
    <row r="1580" spans="1:9" ht="13.5" x14ac:dyDescent="0.25">
      <c r="A1580" s="3">
        <f>TITRES_STAT!B1583</f>
        <v>44312</v>
      </c>
      <c r="B1580" s="6">
        <f>TITRES_STAT!D1583</f>
        <v>11.305400000000001</v>
      </c>
      <c r="C1580" s="2">
        <f t="shared" si="216"/>
        <v>-0.34309999999999974</v>
      </c>
      <c r="D1580" s="2">
        <f t="shared" si="217"/>
        <v>0</v>
      </c>
      <c r="E1580" s="2">
        <f t="shared" si="218"/>
        <v>0.34309999999999974</v>
      </c>
      <c r="F1580" s="2">
        <f t="shared" si="222"/>
        <v>0.10383711211756792</v>
      </c>
      <c r="G1580" s="2">
        <f t="shared" si="222"/>
        <v>6.5849688287113142E-2</v>
      </c>
      <c r="H1580" s="2">
        <f t="shared" si="220"/>
        <v>1.5768808451275382</v>
      </c>
      <c r="I1580" s="2">
        <f t="shared" si="221"/>
        <v>61.193393870312747</v>
      </c>
    </row>
    <row r="1581" spans="1:9" ht="13.5" x14ac:dyDescent="0.25">
      <c r="A1581" s="3">
        <f>TITRES_STAT!B1584</f>
        <v>44313</v>
      </c>
      <c r="B1581" s="6">
        <f>TITRES_STAT!D1584</f>
        <v>11.271000000000001</v>
      </c>
      <c r="C1581" s="2">
        <f t="shared" si="216"/>
        <v>-3.4399999999999764E-2</v>
      </c>
      <c r="D1581" s="2">
        <f t="shared" si="217"/>
        <v>0</v>
      </c>
      <c r="E1581" s="2">
        <f t="shared" si="218"/>
        <v>3.4399999999999764E-2</v>
      </c>
      <c r="F1581" s="2">
        <f t="shared" ref="F1581:G1596" si="223">((F1580*13)+D1581)/14</f>
        <v>9.642017553774164E-2</v>
      </c>
      <c r="G1581" s="2">
        <f t="shared" si="223"/>
        <v>6.3603281980890755E-2</v>
      </c>
      <c r="H1581" s="2">
        <f t="shared" si="220"/>
        <v>1.5159622669583392</v>
      </c>
      <c r="I1581" s="2">
        <f t="shared" si="221"/>
        <v>60.253775935640505</v>
      </c>
    </row>
    <row r="1582" spans="1:9" ht="13.5" x14ac:dyDescent="0.25">
      <c r="A1582" s="3">
        <f>TITRES_STAT!B1585</f>
        <v>44314</v>
      </c>
      <c r="B1582" s="6">
        <f>TITRES_STAT!D1585</f>
        <v>11.296799999999999</v>
      </c>
      <c r="C1582" s="2">
        <f t="shared" si="216"/>
        <v>2.5799999999998491E-2</v>
      </c>
      <c r="D1582" s="2">
        <f t="shared" si="217"/>
        <v>2.5799999999998491E-2</v>
      </c>
      <c r="E1582" s="2">
        <f t="shared" si="218"/>
        <v>0</v>
      </c>
      <c r="F1582" s="2">
        <f t="shared" si="223"/>
        <v>9.1375877285045704E-2</v>
      </c>
      <c r="G1582" s="2">
        <f t="shared" si="223"/>
        <v>5.9060190410827128E-2</v>
      </c>
      <c r="H1582" s="2">
        <f t="shared" si="220"/>
        <v>1.547165301185591</v>
      </c>
      <c r="I1582" s="2">
        <f t="shared" si="221"/>
        <v>60.740671226380755</v>
      </c>
    </row>
    <row r="1583" spans="1:9" ht="13.5" x14ac:dyDescent="0.25">
      <c r="A1583" s="3">
        <f>TITRES_STAT!B1586</f>
        <v>44315</v>
      </c>
      <c r="B1583" s="6">
        <f>TITRES_STAT!D1586</f>
        <v>11.236700000000001</v>
      </c>
      <c r="C1583" s="2">
        <f t="shared" si="216"/>
        <v>-6.0099999999998488E-2</v>
      </c>
      <c r="D1583" s="2">
        <f t="shared" si="217"/>
        <v>0</v>
      </c>
      <c r="E1583" s="2">
        <f t="shared" si="218"/>
        <v>6.0099999999998488E-2</v>
      </c>
      <c r="F1583" s="2">
        <f t="shared" si="223"/>
        <v>8.4849028907542437E-2</v>
      </c>
      <c r="G1583" s="2">
        <f t="shared" si="223"/>
        <v>5.9134462524339362E-2</v>
      </c>
      <c r="H1583" s="2">
        <f t="shared" si="220"/>
        <v>1.4348490759110075</v>
      </c>
      <c r="I1583" s="2">
        <f t="shared" si="221"/>
        <v>58.929692608325368</v>
      </c>
    </row>
    <row r="1584" spans="1:9" ht="13.5" x14ac:dyDescent="0.25">
      <c r="A1584" s="3">
        <f>TITRES_STAT!B1587</f>
        <v>44316</v>
      </c>
      <c r="B1584" s="6">
        <f>TITRES_STAT!D1587</f>
        <v>11.236700000000001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7.8788383985575111E-2</v>
      </c>
      <c r="G1584" s="2">
        <f t="shared" si="223"/>
        <v>5.4910572344029407E-2</v>
      </c>
      <c r="H1584" s="2">
        <f t="shared" si="220"/>
        <v>1.4348490759110073</v>
      </c>
      <c r="I1584" s="2">
        <f t="shared" si="221"/>
        <v>58.929692608325361</v>
      </c>
    </row>
    <row r="1585" spans="1:9" ht="13.5" x14ac:dyDescent="0.25">
      <c r="A1585" s="3">
        <f>TITRES_STAT!B1588</f>
        <v>44319</v>
      </c>
      <c r="B1585" s="6">
        <f>TITRES_STAT!D1588</f>
        <v>11.236700000000001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7.3160642272319748E-2</v>
      </c>
      <c r="G1585" s="2">
        <f t="shared" si="223"/>
        <v>5.0988388605170167E-2</v>
      </c>
      <c r="H1585" s="2">
        <f t="shared" si="220"/>
        <v>1.4348490759110073</v>
      </c>
      <c r="I1585" s="2">
        <f t="shared" si="221"/>
        <v>58.929692608325361</v>
      </c>
    </row>
    <row r="1586" spans="1:9" ht="13.5" x14ac:dyDescent="0.25">
      <c r="A1586" s="3">
        <f>TITRES_STAT!B1589</f>
        <v>44320</v>
      </c>
      <c r="B1586" s="6">
        <f>TITRES_STAT!D1589</f>
        <v>11.1252</v>
      </c>
      <c r="C1586" s="2">
        <f t="shared" si="216"/>
        <v>-0.11150000000000126</v>
      </c>
      <c r="D1586" s="2">
        <f t="shared" si="217"/>
        <v>0</v>
      </c>
      <c r="E1586" s="2">
        <f t="shared" si="218"/>
        <v>0.11150000000000126</v>
      </c>
      <c r="F1586" s="2">
        <f t="shared" si="223"/>
        <v>6.7934882110011197E-2</v>
      </c>
      <c r="G1586" s="2">
        <f t="shared" si="223"/>
        <v>5.5310646561943823E-2</v>
      </c>
      <c r="H1586" s="2">
        <f t="shared" si="220"/>
        <v>1.2282424150281659</v>
      </c>
      <c r="I1586" s="2">
        <f t="shared" si="221"/>
        <v>55.121579534811985</v>
      </c>
    </row>
    <row r="1587" spans="1:9" ht="13.5" x14ac:dyDescent="0.25">
      <c r="A1587" s="3">
        <f>TITRES_STAT!B1590</f>
        <v>44321</v>
      </c>
      <c r="B1587" s="6">
        <f>TITRES_STAT!D1590</f>
        <v>11.065200000000001</v>
      </c>
      <c r="C1587" s="2">
        <f t="shared" si="216"/>
        <v>-5.9999999999998721E-2</v>
      </c>
      <c r="D1587" s="2">
        <f t="shared" si="217"/>
        <v>0</v>
      </c>
      <c r="E1587" s="2">
        <f t="shared" si="218"/>
        <v>5.9999999999998721E-2</v>
      </c>
      <c r="F1587" s="2">
        <f t="shared" si="223"/>
        <v>6.3082390530724688E-2</v>
      </c>
      <c r="G1587" s="2">
        <f t="shared" si="223"/>
        <v>5.5645600378947745E-2</v>
      </c>
      <c r="H1587" s="2">
        <f t="shared" si="220"/>
        <v>1.1336456090172851</v>
      </c>
      <c r="I1587" s="2">
        <f t="shared" si="221"/>
        <v>53.131860522020794</v>
      </c>
    </row>
    <row r="1588" spans="1:9" ht="13.5" x14ac:dyDescent="0.25">
      <c r="A1588" s="3">
        <f>TITRES_STAT!B1591</f>
        <v>44322</v>
      </c>
      <c r="B1588" s="6">
        <f>TITRES_STAT!D1591</f>
        <v>11.0395</v>
      </c>
      <c r="C1588" s="2">
        <f t="shared" si="216"/>
        <v>-2.57000000000005E-2</v>
      </c>
      <c r="D1588" s="2">
        <f t="shared" si="217"/>
        <v>0</v>
      </c>
      <c r="E1588" s="2">
        <f t="shared" si="218"/>
        <v>2.57000000000005E-2</v>
      </c>
      <c r="F1588" s="2">
        <f t="shared" si="223"/>
        <v>5.8576505492815782E-2</v>
      </c>
      <c r="G1588" s="2">
        <f t="shared" si="223"/>
        <v>5.3506628923308652E-2</v>
      </c>
      <c r="H1588" s="2">
        <f t="shared" si="220"/>
        <v>1.0947523077331935</v>
      </c>
      <c r="I1588" s="2">
        <f t="shared" si="221"/>
        <v>52.261658989069886</v>
      </c>
    </row>
    <row r="1589" spans="1:9" ht="13.5" x14ac:dyDescent="0.25">
      <c r="A1589" s="3">
        <f>TITRES_STAT!B1592</f>
        <v>44323</v>
      </c>
      <c r="B1589" s="6">
        <f>TITRES_STAT!D1592</f>
        <v>11.0395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5.4392469386186082E-2</v>
      </c>
      <c r="G1589" s="2">
        <f t="shared" si="223"/>
        <v>4.968472685735803E-2</v>
      </c>
      <c r="H1589" s="2">
        <f t="shared" si="220"/>
        <v>1.0947523077331935</v>
      </c>
      <c r="I1589" s="2">
        <f t="shared" si="221"/>
        <v>52.261658989069886</v>
      </c>
    </row>
    <row r="1590" spans="1:9" ht="13.5" x14ac:dyDescent="0.25">
      <c r="A1590" s="3">
        <f>TITRES_STAT!B1593</f>
        <v>44326</v>
      </c>
      <c r="B1590" s="6">
        <f>TITRES_STAT!D1593</f>
        <v>11.0395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5.0507293001458509E-2</v>
      </c>
      <c r="G1590" s="2">
        <f t="shared" si="223"/>
        <v>4.6135817796118174E-2</v>
      </c>
      <c r="H1590" s="2">
        <f t="shared" si="220"/>
        <v>1.0947523077331935</v>
      </c>
      <c r="I1590" s="2">
        <f t="shared" si="221"/>
        <v>52.261658989069886</v>
      </c>
    </row>
    <row r="1591" spans="1:9" ht="13.5" x14ac:dyDescent="0.25">
      <c r="A1591" s="3">
        <f>TITRES_STAT!B1594</f>
        <v>44327</v>
      </c>
      <c r="B1591" s="6">
        <f>TITRES_STAT!D1594</f>
        <v>10.970800000000001</v>
      </c>
      <c r="C1591" s="2">
        <f t="shared" si="216"/>
        <v>-6.8699999999999761E-2</v>
      </c>
      <c r="D1591" s="2">
        <f t="shared" si="217"/>
        <v>0</v>
      </c>
      <c r="E1591" s="2">
        <f t="shared" si="218"/>
        <v>6.8699999999999761E-2</v>
      </c>
      <c r="F1591" s="2">
        <f t="shared" si="223"/>
        <v>4.6899629215640046E-2</v>
      </c>
      <c r="G1591" s="2">
        <f t="shared" si="223"/>
        <v>4.7747545096395436E-2</v>
      </c>
      <c r="H1591" s="2">
        <f t="shared" si="220"/>
        <v>0.98224168637270104</v>
      </c>
      <c r="I1591" s="2">
        <f t="shared" si="221"/>
        <v>49.552064873083289</v>
      </c>
    </row>
    <row r="1592" spans="1:9" ht="13.5" x14ac:dyDescent="0.25">
      <c r="A1592" s="3">
        <f>TITRES_STAT!B1595</f>
        <v>44333</v>
      </c>
      <c r="B1592" s="6">
        <f>TITRES_STAT!D1595</f>
        <v>10.970800000000001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4.354965570023718E-2</v>
      </c>
      <c r="G1592" s="2">
        <f t="shared" si="223"/>
        <v>4.4337006160938615E-2</v>
      </c>
      <c r="H1592" s="2">
        <f t="shared" si="220"/>
        <v>0.98224168637270104</v>
      </c>
      <c r="I1592" s="2">
        <f t="shared" si="221"/>
        <v>49.552064873083289</v>
      </c>
    </row>
    <row r="1593" spans="1:9" ht="13.5" x14ac:dyDescent="0.25">
      <c r="A1593" s="3">
        <f>TITRES_STAT!B1596</f>
        <v>44334</v>
      </c>
      <c r="B1593" s="6">
        <f>TITRES_STAT!D1596</f>
        <v>10.970800000000001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4.0438966007363096E-2</v>
      </c>
      <c r="G1593" s="2">
        <f t="shared" si="223"/>
        <v>4.1170077149442999E-2</v>
      </c>
      <c r="H1593" s="2">
        <f t="shared" si="220"/>
        <v>0.98224168637270104</v>
      </c>
      <c r="I1593" s="2">
        <f t="shared" si="221"/>
        <v>49.552064873083289</v>
      </c>
    </row>
    <row r="1594" spans="1:9" ht="13.5" x14ac:dyDescent="0.25">
      <c r="A1594" s="3">
        <f>TITRES_STAT!B1597</f>
        <v>44335</v>
      </c>
      <c r="B1594" s="6">
        <f>TITRES_STAT!D1597</f>
        <v>10.970800000000001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3.7550468435408588E-2</v>
      </c>
      <c r="G1594" s="2">
        <f t="shared" si="223"/>
        <v>3.8229357353054216E-2</v>
      </c>
      <c r="H1594" s="2">
        <f t="shared" si="220"/>
        <v>0.98224168637270093</v>
      </c>
      <c r="I1594" s="2">
        <f t="shared" si="221"/>
        <v>49.552064873083289</v>
      </c>
    </row>
    <row r="1595" spans="1:9" ht="13.5" x14ac:dyDescent="0.25">
      <c r="A1595" s="3">
        <f>TITRES_STAT!B1598</f>
        <v>44336</v>
      </c>
      <c r="B1595" s="6">
        <f>TITRES_STAT!D1598</f>
        <v>10.936500000000001</v>
      </c>
      <c r="C1595" s="2">
        <f t="shared" si="216"/>
        <v>-3.4299999999999997E-2</v>
      </c>
      <c r="D1595" s="2">
        <f t="shared" si="217"/>
        <v>0</v>
      </c>
      <c r="E1595" s="2">
        <f t="shared" si="218"/>
        <v>3.4299999999999997E-2</v>
      </c>
      <c r="F1595" s="2">
        <f t="shared" si="223"/>
        <v>3.4868292118593693E-2</v>
      </c>
      <c r="G1595" s="2">
        <f t="shared" si="223"/>
        <v>3.7948688970693201E-2</v>
      </c>
      <c r="H1595" s="2">
        <f t="shared" si="220"/>
        <v>0.91882731826444863</v>
      </c>
      <c r="I1595" s="2">
        <f t="shared" si="221"/>
        <v>47.884836197533112</v>
      </c>
    </row>
    <row r="1596" spans="1:9" ht="13.5" x14ac:dyDescent="0.25">
      <c r="A1596" s="3">
        <f>TITRES_STAT!B1599</f>
        <v>44337</v>
      </c>
      <c r="B1596" s="6">
        <f>TITRES_STAT!D1599</f>
        <v>10.970800000000001</v>
      </c>
      <c r="C1596" s="2">
        <f t="shared" si="216"/>
        <v>3.4299999999999997E-2</v>
      </c>
      <c r="D1596" s="2">
        <f t="shared" si="217"/>
        <v>3.4299999999999997E-2</v>
      </c>
      <c r="E1596" s="2">
        <f t="shared" si="218"/>
        <v>0</v>
      </c>
      <c r="F1596" s="2">
        <f t="shared" si="223"/>
        <v>3.4827699824408427E-2</v>
      </c>
      <c r="G1596" s="2">
        <f t="shared" si="223"/>
        <v>3.5238068329929401E-2</v>
      </c>
      <c r="H1596" s="2">
        <f t="shared" si="220"/>
        <v>0.98835439838305705</v>
      </c>
      <c r="I1596" s="2">
        <f t="shared" si="221"/>
        <v>49.707154780193775</v>
      </c>
    </row>
    <row r="1597" spans="1:9" ht="13.5" x14ac:dyDescent="0.25">
      <c r="A1597" s="3">
        <f>TITRES_STAT!B1600</f>
        <v>44340</v>
      </c>
      <c r="B1597" s="6">
        <f>TITRES_STAT!D1600</f>
        <v>10.970800000000001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3.234000697980783E-2</v>
      </c>
      <c r="G1597" s="2">
        <f t="shared" si="224"/>
        <v>3.2721063449220156E-2</v>
      </c>
      <c r="H1597" s="2">
        <f t="shared" si="220"/>
        <v>0.98835439838305716</v>
      </c>
      <c r="I1597" s="2">
        <f t="shared" si="221"/>
        <v>49.707154780193783</v>
      </c>
    </row>
    <row r="1598" spans="1:9" ht="13.5" x14ac:dyDescent="0.25">
      <c r="A1598" s="3">
        <f>TITRES_STAT!B1601</f>
        <v>44341</v>
      </c>
      <c r="B1598" s="6">
        <f>TITRES_STAT!D1601</f>
        <v>10.8079</v>
      </c>
      <c r="C1598" s="2">
        <f t="shared" si="216"/>
        <v>-0.16290000000000049</v>
      </c>
      <c r="D1598" s="2">
        <f t="shared" si="217"/>
        <v>0</v>
      </c>
      <c r="E1598" s="2">
        <f t="shared" si="218"/>
        <v>0.16290000000000049</v>
      </c>
      <c r="F1598" s="2">
        <f t="shared" si="224"/>
        <v>3.0030006481250128E-2</v>
      </c>
      <c r="G1598" s="2">
        <f t="shared" si="224"/>
        <v>4.2019558917133035E-2</v>
      </c>
      <c r="H1598" s="2">
        <f t="shared" si="220"/>
        <v>0.71466734195074355</v>
      </c>
      <c r="I1598" s="2">
        <f t="shared" si="221"/>
        <v>41.679649717809433</v>
      </c>
    </row>
    <row r="1599" spans="1:9" ht="13.5" x14ac:dyDescent="0.25">
      <c r="A1599" s="3">
        <f>TITRES_STAT!B1602</f>
        <v>44342</v>
      </c>
      <c r="B1599" s="6">
        <f>TITRES_STAT!D1602</f>
        <v>10.722099999999999</v>
      </c>
      <c r="C1599" s="2">
        <f t="shared" si="216"/>
        <v>-8.5800000000000765E-2</v>
      </c>
      <c r="D1599" s="2">
        <f t="shared" si="217"/>
        <v>0</v>
      </c>
      <c r="E1599" s="2">
        <f t="shared" si="218"/>
        <v>8.5800000000000765E-2</v>
      </c>
      <c r="F1599" s="2">
        <f t="shared" si="224"/>
        <v>2.7885006018303689E-2</v>
      </c>
      <c r="G1599" s="2">
        <f t="shared" si="224"/>
        <v>4.5146733280195014E-2</v>
      </c>
      <c r="H1599" s="2">
        <f t="shared" si="220"/>
        <v>0.61765279550217855</v>
      </c>
      <c r="I1599" s="2">
        <f t="shared" si="221"/>
        <v>38.182037407504154</v>
      </c>
    </row>
    <row r="1600" spans="1:9" ht="13.5" x14ac:dyDescent="0.25">
      <c r="A1600" s="3">
        <f>TITRES_STAT!B1603</f>
        <v>44343</v>
      </c>
      <c r="B1600" s="6">
        <f>TITRES_STAT!D1603</f>
        <v>10.722099999999999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2.5893219874139142E-2</v>
      </c>
      <c r="G1600" s="2">
        <f t="shared" si="224"/>
        <v>4.192196661732394E-2</v>
      </c>
      <c r="H1600" s="2">
        <f t="shared" si="220"/>
        <v>0.61765279550217855</v>
      </c>
      <c r="I1600" s="2">
        <f t="shared" si="221"/>
        <v>38.182037407504154</v>
      </c>
    </row>
    <row r="1601" spans="1:9" ht="13.5" x14ac:dyDescent="0.25">
      <c r="A1601" s="3">
        <f>TITRES_STAT!B1604</f>
        <v>44344</v>
      </c>
      <c r="B1601" s="6">
        <f>TITRES_STAT!D1604</f>
        <v>10.970800000000001</v>
      </c>
      <c r="C1601" s="2">
        <f t="shared" si="216"/>
        <v>0.24870000000000125</v>
      </c>
      <c r="D1601" s="2">
        <f t="shared" si="217"/>
        <v>0.24870000000000125</v>
      </c>
      <c r="E1601" s="2">
        <f t="shared" si="218"/>
        <v>0</v>
      </c>
      <c r="F1601" s="2">
        <f t="shared" si="224"/>
        <v>4.1807989883129296E-2</v>
      </c>
      <c r="G1601" s="2">
        <f t="shared" si="224"/>
        <v>3.8927540430372227E-2</v>
      </c>
      <c r="H1601" s="2">
        <f t="shared" si="220"/>
        <v>1.0739951566657335</v>
      </c>
      <c r="I1601" s="2">
        <f t="shared" si="221"/>
        <v>51.783879688144793</v>
      </c>
    </row>
    <row r="1602" spans="1:9" ht="13.5" x14ac:dyDescent="0.25">
      <c r="A1602" s="3">
        <f>TITRES_STAT!B1605</f>
        <v>44347</v>
      </c>
      <c r="B1602" s="6">
        <f>TITRES_STAT!D1605</f>
        <v>10.970800000000001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3.8821704891477203E-2</v>
      </c>
      <c r="G1602" s="2">
        <f t="shared" si="224"/>
        <v>3.6147001828202782E-2</v>
      </c>
      <c r="H1602" s="2">
        <f t="shared" si="220"/>
        <v>1.0739951566657335</v>
      </c>
      <c r="I1602" s="2">
        <f t="shared" si="221"/>
        <v>51.783879688144793</v>
      </c>
    </row>
    <row r="1603" spans="1:9" ht="13.5" x14ac:dyDescent="0.25">
      <c r="A1603" s="3">
        <f>TITRES_STAT!B1606</f>
        <v>44348</v>
      </c>
      <c r="B1603" s="6">
        <f>TITRES_STAT!D1606</f>
        <v>10.970800000000001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3.6048725970657398E-2</v>
      </c>
      <c r="G1603" s="2">
        <f t="shared" si="224"/>
        <v>3.3565073126188297E-2</v>
      </c>
      <c r="H1603" s="2">
        <f t="shared" si="220"/>
        <v>1.0739951566657335</v>
      </c>
      <c r="I1603" s="2">
        <f t="shared" si="221"/>
        <v>51.783879688144793</v>
      </c>
    </row>
    <row r="1604" spans="1:9" ht="13.5" x14ac:dyDescent="0.25">
      <c r="A1604" s="3">
        <f>TITRES_STAT!B1607</f>
        <v>44349</v>
      </c>
      <c r="B1604" s="6">
        <f>TITRES_STAT!D1607</f>
        <v>10.970800000000001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3.3473816972753298E-2</v>
      </c>
      <c r="G1604" s="2">
        <f t="shared" si="224"/>
        <v>3.1167567902889132E-2</v>
      </c>
      <c r="H1604" s="2">
        <f t="shared" si="220"/>
        <v>1.0739951566657335</v>
      </c>
      <c r="I1604" s="2">
        <f t="shared" si="221"/>
        <v>51.783879688144793</v>
      </c>
    </row>
    <row r="1605" spans="1:9" ht="13.5" x14ac:dyDescent="0.25">
      <c r="A1605" s="3">
        <f>TITRES_STAT!B1608</f>
        <v>44350</v>
      </c>
      <c r="B1605" s="6">
        <f>TITRES_STAT!D1608</f>
        <v>10.893599999999999</v>
      </c>
      <c r="C1605" s="2">
        <f t="shared" si="225"/>
        <v>-7.7200000000001268E-2</v>
      </c>
      <c r="D1605" s="2">
        <f t="shared" si="226"/>
        <v>0</v>
      </c>
      <c r="E1605" s="2">
        <f t="shared" si="227"/>
        <v>7.7200000000001268E-2</v>
      </c>
      <c r="F1605" s="2">
        <f t="shared" si="224"/>
        <v>3.1082830046128062E-2</v>
      </c>
      <c r="G1605" s="2">
        <f t="shared" si="224"/>
        <v>3.4455598766968569E-2</v>
      </c>
      <c r="H1605" s="2">
        <f t="shared" si="220"/>
        <v>0.90211260748503175</v>
      </c>
      <c r="I1605" s="2">
        <f t="shared" si="221"/>
        <v>47.426877038463182</v>
      </c>
    </row>
    <row r="1606" spans="1:9" ht="13.5" x14ac:dyDescent="0.25">
      <c r="A1606" s="3">
        <f>TITRES_STAT!B1609</f>
        <v>44351</v>
      </c>
      <c r="B1606" s="6">
        <f>TITRES_STAT!D1609</f>
        <v>10.8507</v>
      </c>
      <c r="C1606" s="2">
        <f t="shared" si="225"/>
        <v>-4.2899999999999494E-2</v>
      </c>
      <c r="D1606" s="2">
        <f t="shared" si="226"/>
        <v>0</v>
      </c>
      <c r="E1606" s="2">
        <f t="shared" si="227"/>
        <v>4.2899999999999494E-2</v>
      </c>
      <c r="F1606" s="2">
        <f t="shared" si="224"/>
        <v>2.8862627899976057E-2</v>
      </c>
      <c r="G1606" s="2">
        <f t="shared" si="224"/>
        <v>3.5058770283613636E-2</v>
      </c>
      <c r="H1606" s="2">
        <f t="shared" si="220"/>
        <v>0.82326412667892013</v>
      </c>
      <c r="I1606" s="2">
        <f t="shared" si="221"/>
        <v>45.15331128564997</v>
      </c>
    </row>
    <row r="1607" spans="1:9" ht="13.5" x14ac:dyDescent="0.25">
      <c r="A1607" s="3">
        <f>TITRES_STAT!B1610</f>
        <v>44354</v>
      </c>
      <c r="B1607" s="6">
        <f>TITRES_STAT!D1610</f>
        <v>10.765000000000001</v>
      </c>
      <c r="C1607" s="2">
        <f t="shared" si="225"/>
        <v>-8.5699999999999221E-2</v>
      </c>
      <c r="D1607" s="2">
        <f t="shared" si="226"/>
        <v>0</v>
      </c>
      <c r="E1607" s="2">
        <f t="shared" si="227"/>
        <v>8.5699999999999221E-2</v>
      </c>
      <c r="F1607" s="2">
        <f t="shared" si="224"/>
        <v>2.6801011621406339E-2</v>
      </c>
      <c r="G1607" s="2">
        <f t="shared" si="224"/>
        <v>3.8676000977641178E-2</v>
      </c>
      <c r="H1607" s="2">
        <f t="shared" si="220"/>
        <v>0.69296232660921075</v>
      </c>
      <c r="I1607" s="2">
        <f t="shared" si="221"/>
        <v>40.93194016887113</v>
      </c>
    </row>
    <row r="1608" spans="1:9" ht="13.5" x14ac:dyDescent="0.25">
      <c r="A1608" s="3">
        <f>TITRES_STAT!B1611</f>
        <v>44355</v>
      </c>
      <c r="B1608" s="6">
        <f>TITRES_STAT!D1611</f>
        <v>10.765000000000001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2.4886653648448744E-2</v>
      </c>
      <c r="G1608" s="2">
        <f t="shared" si="224"/>
        <v>3.5913429479238243E-2</v>
      </c>
      <c r="H1608" s="2">
        <f t="shared" si="220"/>
        <v>0.69296232660921064</v>
      </c>
      <c r="I1608" s="2">
        <f t="shared" si="221"/>
        <v>40.931940168871122</v>
      </c>
    </row>
    <row r="1609" spans="1:9" ht="13.5" x14ac:dyDescent="0.25">
      <c r="A1609" s="3">
        <f>TITRES_STAT!B1612</f>
        <v>44356</v>
      </c>
      <c r="B1609" s="6">
        <f>TITRES_STAT!D1612</f>
        <v>10.722099999999999</v>
      </c>
      <c r="C1609" s="2">
        <f t="shared" si="225"/>
        <v>-4.290000000000127E-2</v>
      </c>
      <c r="D1609" s="2">
        <f t="shared" si="226"/>
        <v>0</v>
      </c>
      <c r="E1609" s="2">
        <f t="shared" si="227"/>
        <v>4.290000000000127E-2</v>
      </c>
      <c r="F1609" s="2">
        <f t="shared" si="224"/>
        <v>2.3109035530702406E-2</v>
      </c>
      <c r="G1609" s="2">
        <f t="shared" si="224"/>
        <v>3.6412470230721312E-2</v>
      </c>
      <c r="H1609" s="2">
        <f t="shared" si="220"/>
        <v>0.63464619083176732</v>
      </c>
      <c r="I1609" s="2">
        <f t="shared" si="221"/>
        <v>38.824682331339012</v>
      </c>
    </row>
    <row r="1610" spans="1:9" ht="13.5" x14ac:dyDescent="0.25">
      <c r="A1610" s="3">
        <f>TITRES_STAT!B1613</f>
        <v>44357</v>
      </c>
      <c r="B1610" s="6">
        <f>TITRES_STAT!D1613</f>
        <v>10.722099999999999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2.1458390135652233E-2</v>
      </c>
      <c r="G1610" s="2">
        <f t="shared" si="224"/>
        <v>3.3811579499955509E-2</v>
      </c>
      <c r="H1610" s="2">
        <f t="shared" si="220"/>
        <v>0.63464619083176721</v>
      </c>
      <c r="I1610" s="2">
        <f t="shared" si="221"/>
        <v>38.824682331339012</v>
      </c>
    </row>
    <row r="1611" spans="1:9" ht="13.5" x14ac:dyDescent="0.25">
      <c r="A1611" s="3">
        <f>TITRES_STAT!B1614</f>
        <v>44358</v>
      </c>
      <c r="B1611" s="6">
        <f>TITRES_STAT!D1614</f>
        <v>10.464700000000001</v>
      </c>
      <c r="C1611" s="2">
        <f t="shared" si="225"/>
        <v>-0.25739999999999874</v>
      </c>
      <c r="D1611" s="2">
        <f t="shared" si="226"/>
        <v>0</v>
      </c>
      <c r="E1611" s="2">
        <f t="shared" si="227"/>
        <v>0.25739999999999874</v>
      </c>
      <c r="F1611" s="2">
        <f t="shared" si="224"/>
        <v>1.9925647983105643E-2</v>
      </c>
      <c r="G1611" s="2">
        <f t="shared" si="224"/>
        <v>4.9782180964244312E-2</v>
      </c>
      <c r="H1611" s="2">
        <f t="shared" si="220"/>
        <v>0.40025662992581812</v>
      </c>
      <c r="I1611" s="2">
        <f t="shared" si="221"/>
        <v>28.584519535324219</v>
      </c>
    </row>
    <row r="1612" spans="1:9" ht="13.5" x14ac:dyDescent="0.25">
      <c r="A1612" s="3">
        <f>TITRES_STAT!B1615</f>
        <v>44361</v>
      </c>
      <c r="B1612" s="6">
        <f>TITRES_STAT!D1615</f>
        <v>10.6792</v>
      </c>
      <c r="C1612" s="2">
        <f t="shared" si="225"/>
        <v>0.21449999999999925</v>
      </c>
      <c r="D1612" s="2">
        <f t="shared" si="226"/>
        <v>0.21449999999999925</v>
      </c>
      <c r="E1612" s="2">
        <f t="shared" si="227"/>
        <v>0</v>
      </c>
      <c r="F1612" s="2">
        <f t="shared" si="224"/>
        <v>3.3823815984312326E-2</v>
      </c>
      <c r="G1612" s="2">
        <f t="shared" si="224"/>
        <v>4.6226310895369715E-2</v>
      </c>
      <c r="H1612" s="2">
        <f t="shared" si="220"/>
        <v>0.73170052572160393</v>
      </c>
      <c r="I1612" s="2">
        <f t="shared" si="221"/>
        <v>42.253294657671979</v>
      </c>
    </row>
    <row r="1613" spans="1:9" ht="13.5" x14ac:dyDescent="0.25">
      <c r="A1613" s="3">
        <f>TITRES_STAT!B1616</f>
        <v>44362</v>
      </c>
      <c r="B1613" s="6">
        <f>TITRES_STAT!D1616</f>
        <v>10.6792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3.1407829128290016E-2</v>
      </c>
      <c r="G1613" s="2">
        <f t="shared" si="228"/>
        <v>4.2924431545700456E-2</v>
      </c>
      <c r="H1613" s="2">
        <f t="shared" si="220"/>
        <v>0.73170052572160371</v>
      </c>
      <c r="I1613" s="2">
        <f t="shared" si="221"/>
        <v>42.253294657671958</v>
      </c>
    </row>
    <row r="1614" spans="1:9" ht="13.5" x14ac:dyDescent="0.25">
      <c r="A1614" s="3">
        <f>TITRES_STAT!B1617</f>
        <v>44363</v>
      </c>
      <c r="B1614" s="6">
        <f>TITRES_STAT!D1617</f>
        <v>10.464700000000001</v>
      </c>
      <c r="C1614" s="2">
        <f t="shared" si="225"/>
        <v>-0.21449999999999925</v>
      </c>
      <c r="D1614" s="2">
        <f t="shared" si="226"/>
        <v>0</v>
      </c>
      <c r="E1614" s="2">
        <f t="shared" si="227"/>
        <v>0.21449999999999925</v>
      </c>
      <c r="F1614" s="2">
        <f t="shared" si="228"/>
        <v>2.9164412761983585E-2</v>
      </c>
      <c r="G1614" s="2">
        <f t="shared" si="228"/>
        <v>5.5179829292436082E-2</v>
      </c>
      <c r="H1614" s="2">
        <f t="shared" si="220"/>
        <v>0.52853394321720693</v>
      </c>
      <c r="I1614" s="2">
        <f t="shared" si="221"/>
        <v>34.577834896146726</v>
      </c>
    </row>
    <row r="1615" spans="1:9" ht="13.5" x14ac:dyDescent="0.25">
      <c r="A1615" s="3">
        <f>TITRES_STAT!B1618</f>
        <v>44364</v>
      </c>
      <c r="B1615" s="6">
        <f>TITRES_STAT!D1618</f>
        <v>10.6363</v>
      </c>
      <c r="C1615" s="2">
        <f t="shared" si="225"/>
        <v>0.17159999999999975</v>
      </c>
      <c r="D1615" s="2">
        <f t="shared" si="226"/>
        <v>0.17159999999999975</v>
      </c>
      <c r="E1615" s="2">
        <f t="shared" si="227"/>
        <v>0</v>
      </c>
      <c r="F1615" s="2">
        <f t="shared" si="228"/>
        <v>3.9338383278984743E-2</v>
      </c>
      <c r="G1615" s="2">
        <f t="shared" si="228"/>
        <v>5.1238412914404938E-2</v>
      </c>
      <c r="H1615" s="2">
        <f t="shared" si="220"/>
        <v>0.76775179092101287</v>
      </c>
      <c r="I1615" s="2">
        <f t="shared" si="221"/>
        <v>43.430972315463357</v>
      </c>
    </row>
    <row r="1616" spans="1:9" ht="13.5" x14ac:dyDescent="0.25">
      <c r="A1616" s="3">
        <f>TITRES_STAT!B1619</f>
        <v>44365</v>
      </c>
      <c r="B1616" s="6">
        <f>TITRES_STAT!D1619</f>
        <v>10.6363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3.6528498759057261E-2</v>
      </c>
      <c r="G1616" s="2">
        <f t="shared" si="228"/>
        <v>4.757852627766173E-2</v>
      </c>
      <c r="H1616" s="2">
        <f t="shared" si="220"/>
        <v>0.76775179092101276</v>
      </c>
      <c r="I1616" s="2">
        <f t="shared" si="221"/>
        <v>43.430972315463357</v>
      </c>
    </row>
    <row r="1617" spans="1:9" ht="13.5" x14ac:dyDescent="0.25">
      <c r="A1617" s="3">
        <f>TITRES_STAT!B1620</f>
        <v>44368</v>
      </c>
      <c r="B1617" s="6">
        <f>TITRES_STAT!D1620</f>
        <v>10.6363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3.3919320276267456E-2</v>
      </c>
      <c r="G1617" s="2">
        <f t="shared" si="228"/>
        <v>4.4180060114971609E-2</v>
      </c>
      <c r="H1617" s="2">
        <f t="shared" ref="H1617:H1680" si="229">F1617/G1617</f>
        <v>0.76775179092101276</v>
      </c>
      <c r="I1617" s="2">
        <f t="shared" ref="I1617:I1680" si="230">IF(G1617=0,100,100-(100/(1+H1617)))</f>
        <v>43.430972315463357</v>
      </c>
    </row>
    <row r="1618" spans="1:9" ht="13.5" x14ac:dyDescent="0.25">
      <c r="A1618" s="3">
        <f>TITRES_STAT!B1621</f>
        <v>44369</v>
      </c>
      <c r="B1618" s="6">
        <f>TITRES_STAT!D1621</f>
        <v>10.6363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3.1496511685105491E-2</v>
      </c>
      <c r="G1618" s="2">
        <f t="shared" si="228"/>
        <v>4.1024341535330779E-2</v>
      </c>
      <c r="H1618" s="2">
        <f t="shared" si="229"/>
        <v>0.76775179092101264</v>
      </c>
      <c r="I1618" s="2">
        <f t="shared" si="230"/>
        <v>43.430972315463357</v>
      </c>
    </row>
    <row r="1619" spans="1:9" ht="13.5" x14ac:dyDescent="0.25">
      <c r="A1619" s="3">
        <f>TITRES_STAT!B1622</f>
        <v>44370</v>
      </c>
      <c r="B1619" s="6">
        <f>TITRES_STAT!D1622</f>
        <v>10.627700000000001</v>
      </c>
      <c r="C1619" s="2">
        <f t="shared" si="225"/>
        <v>-8.5999999999994969E-3</v>
      </c>
      <c r="D1619" s="2">
        <f t="shared" si="226"/>
        <v>0</v>
      </c>
      <c r="E1619" s="2">
        <f t="shared" si="227"/>
        <v>8.5999999999994969E-3</v>
      </c>
      <c r="F1619" s="2">
        <f t="shared" si="228"/>
        <v>2.9246760850455099E-2</v>
      </c>
      <c r="G1619" s="2">
        <f t="shared" si="228"/>
        <v>3.8708317139949974E-2</v>
      </c>
      <c r="H1619" s="2">
        <f t="shared" si="229"/>
        <v>0.75556787304168749</v>
      </c>
      <c r="I1619" s="2">
        <f t="shared" si="230"/>
        <v>43.038374342804225</v>
      </c>
    </row>
    <row r="1620" spans="1:9" ht="13.5" x14ac:dyDescent="0.25">
      <c r="A1620" s="3">
        <f>TITRES_STAT!B1623</f>
        <v>44371</v>
      </c>
      <c r="B1620" s="6">
        <f>TITRES_STAT!D1623</f>
        <v>10.627700000000001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2.715770650399402E-2</v>
      </c>
      <c r="G1620" s="2">
        <f t="shared" si="228"/>
        <v>3.5943437344239264E-2</v>
      </c>
      <c r="H1620" s="2">
        <f t="shared" si="229"/>
        <v>0.75556787304168749</v>
      </c>
      <c r="I1620" s="2">
        <f t="shared" si="230"/>
        <v>43.038374342804225</v>
      </c>
    </row>
    <row r="1621" spans="1:9" ht="13.5" x14ac:dyDescent="0.25">
      <c r="A1621" s="3">
        <f>TITRES_STAT!B1624</f>
        <v>44372</v>
      </c>
      <c r="B1621" s="6">
        <f>TITRES_STAT!D1624</f>
        <v>10.627700000000001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2.5217870325137306E-2</v>
      </c>
      <c r="G1621" s="2">
        <f t="shared" si="228"/>
        <v>3.3376048962507884E-2</v>
      </c>
      <c r="H1621" s="2">
        <f t="shared" si="229"/>
        <v>0.7555678730416876</v>
      </c>
      <c r="I1621" s="2">
        <f t="shared" si="230"/>
        <v>43.038374342804225</v>
      </c>
    </row>
    <row r="1622" spans="1:9" ht="13.5" x14ac:dyDescent="0.25">
      <c r="A1622" s="3">
        <f>TITRES_STAT!B1625</f>
        <v>44375</v>
      </c>
      <c r="B1622" s="6">
        <f>TITRES_STAT!D1625</f>
        <v>10.627700000000001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2.3416593873341784E-2</v>
      </c>
      <c r="G1622" s="2">
        <f t="shared" si="228"/>
        <v>3.0992045465185893E-2</v>
      </c>
      <c r="H1622" s="2">
        <f t="shared" si="229"/>
        <v>0.7555678730416876</v>
      </c>
      <c r="I1622" s="2">
        <f t="shared" si="230"/>
        <v>43.038374342804225</v>
      </c>
    </row>
    <row r="1623" spans="1:9" ht="13.5" x14ac:dyDescent="0.25">
      <c r="A1623" s="3">
        <f>TITRES_STAT!B1626</f>
        <v>44376</v>
      </c>
      <c r="B1623" s="6">
        <f>TITRES_STAT!D1626</f>
        <v>10.8469</v>
      </c>
      <c r="C1623" s="2">
        <f t="shared" si="225"/>
        <v>0.21919999999999895</v>
      </c>
      <c r="D1623" s="2">
        <f t="shared" si="226"/>
        <v>0.21919999999999895</v>
      </c>
      <c r="E1623" s="2">
        <f t="shared" si="227"/>
        <v>0</v>
      </c>
      <c r="F1623" s="2">
        <f t="shared" si="228"/>
        <v>3.7401122882388727E-2</v>
      </c>
      <c r="G1623" s="2">
        <f t="shared" si="228"/>
        <v>2.8778327931958329E-2</v>
      </c>
      <c r="H1623" s="2">
        <f t="shared" si="229"/>
        <v>1.2996280732785308</v>
      </c>
      <c r="I1623" s="2">
        <f t="shared" si="230"/>
        <v>56.514707242448942</v>
      </c>
    </row>
    <row r="1624" spans="1:9" ht="13.5" x14ac:dyDescent="0.25">
      <c r="A1624" s="3">
        <f>TITRES_STAT!B1627</f>
        <v>44377</v>
      </c>
      <c r="B1624" s="6">
        <f>TITRES_STAT!D1627</f>
        <v>10.7768</v>
      </c>
      <c r="C1624" s="2">
        <f t="shared" si="225"/>
        <v>-7.0100000000000051E-2</v>
      </c>
      <c r="D1624" s="2">
        <f t="shared" si="226"/>
        <v>0</v>
      </c>
      <c r="E1624" s="2">
        <f t="shared" si="227"/>
        <v>7.0100000000000051E-2</v>
      </c>
      <c r="F1624" s="2">
        <f t="shared" si="228"/>
        <v>3.4729614105075246E-2</v>
      </c>
      <c r="G1624" s="2">
        <f t="shared" si="228"/>
        <v>3.1729875936818454E-2</v>
      </c>
      <c r="H1624" s="2">
        <f t="shared" si="229"/>
        <v>1.0945398643924724</v>
      </c>
      <c r="I1624" s="2">
        <f t="shared" si="230"/>
        <v>52.256817022193417</v>
      </c>
    </row>
    <row r="1625" spans="1:9" ht="13.5" x14ac:dyDescent="0.25">
      <c r="A1625" s="3">
        <f>TITRES_STAT!B1628</f>
        <v>44378</v>
      </c>
      <c r="B1625" s="6">
        <f>TITRES_STAT!D1628</f>
        <v>10.733000000000001</v>
      </c>
      <c r="C1625" s="2">
        <f t="shared" si="225"/>
        <v>-4.3799999999999173E-2</v>
      </c>
      <c r="D1625" s="2">
        <f t="shared" si="226"/>
        <v>0</v>
      </c>
      <c r="E1625" s="2">
        <f t="shared" si="227"/>
        <v>4.3799999999999173E-2</v>
      </c>
      <c r="F1625" s="2">
        <f t="shared" si="228"/>
        <v>3.2248927383284158E-2</v>
      </c>
      <c r="G1625" s="2">
        <f t="shared" si="228"/>
        <v>3.2592027655617077E-2</v>
      </c>
      <c r="H1625" s="2">
        <f t="shared" si="229"/>
        <v>0.98947287735644185</v>
      </c>
      <c r="I1625" s="2">
        <f t="shared" si="230"/>
        <v>49.7354293500712</v>
      </c>
    </row>
    <row r="1626" spans="1:9" ht="13.5" x14ac:dyDescent="0.25">
      <c r="A1626" s="3">
        <f>TITRES_STAT!B1629</f>
        <v>44379</v>
      </c>
      <c r="B1626" s="6">
        <f>TITRES_STAT!D1629</f>
        <v>10.733000000000001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2.9945432570192432E-2</v>
      </c>
      <c r="G1626" s="2">
        <f t="shared" si="228"/>
        <v>3.0264025680215856E-2</v>
      </c>
      <c r="H1626" s="2">
        <f t="shared" si="229"/>
        <v>0.98947287735644196</v>
      </c>
      <c r="I1626" s="2">
        <f t="shared" si="230"/>
        <v>49.7354293500712</v>
      </c>
    </row>
    <row r="1627" spans="1:9" ht="13.5" x14ac:dyDescent="0.25">
      <c r="A1627" s="3">
        <f>TITRES_STAT!B1630</f>
        <v>44382</v>
      </c>
      <c r="B1627" s="6">
        <f>TITRES_STAT!D1630</f>
        <v>10.733000000000001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2.7806473100892976E-2</v>
      </c>
      <c r="G1627" s="2">
        <f t="shared" si="228"/>
        <v>2.8102309560200437E-2</v>
      </c>
      <c r="H1627" s="2">
        <f t="shared" si="229"/>
        <v>0.98947287735644207</v>
      </c>
      <c r="I1627" s="2">
        <f t="shared" si="230"/>
        <v>49.735429350071207</v>
      </c>
    </row>
    <row r="1628" spans="1:9" ht="13.5" x14ac:dyDescent="0.25">
      <c r="A1628" s="3">
        <f>TITRES_STAT!B1631</f>
        <v>44383</v>
      </c>
      <c r="B1628" s="6">
        <f>TITRES_STAT!D1631</f>
        <v>10.733000000000001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2.5820296450829193E-2</v>
      </c>
      <c r="G1628" s="2">
        <f t="shared" si="228"/>
        <v>2.6095001734471834E-2</v>
      </c>
      <c r="H1628" s="2">
        <f t="shared" si="229"/>
        <v>0.98947287735644207</v>
      </c>
      <c r="I1628" s="2">
        <f t="shared" si="230"/>
        <v>49.735429350071207</v>
      </c>
    </row>
    <row r="1629" spans="1:9" ht="13.5" x14ac:dyDescent="0.25">
      <c r="A1629" s="3">
        <f>TITRES_STAT!B1632</f>
        <v>44384</v>
      </c>
      <c r="B1629" s="6">
        <f>TITRES_STAT!D1632</f>
        <v>10.733000000000001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2.3975989561484251E-2</v>
      </c>
      <c r="G1629" s="2">
        <f t="shared" si="231"/>
        <v>2.4231073039152416E-2</v>
      </c>
      <c r="H1629" s="2">
        <f t="shared" si="229"/>
        <v>0.98947287735644218</v>
      </c>
      <c r="I1629" s="2">
        <f t="shared" si="230"/>
        <v>49.735429350071215</v>
      </c>
    </row>
    <row r="1630" spans="1:9" ht="13.5" x14ac:dyDescent="0.25">
      <c r="A1630" s="3">
        <f>TITRES_STAT!B1633</f>
        <v>44385</v>
      </c>
      <c r="B1630" s="6">
        <f>TITRES_STAT!D1633</f>
        <v>10.724299999999999</v>
      </c>
      <c r="C1630" s="2">
        <f t="shared" si="225"/>
        <v>-8.7000000000010402E-3</v>
      </c>
      <c r="D1630" s="2">
        <f t="shared" si="226"/>
        <v>0</v>
      </c>
      <c r="E1630" s="2">
        <f t="shared" si="227"/>
        <v>8.7000000000010402E-3</v>
      </c>
      <c r="F1630" s="2">
        <f t="shared" si="231"/>
        <v>2.2263418878521093E-2</v>
      </c>
      <c r="G1630" s="2">
        <f t="shared" si="231"/>
        <v>2.3121710679213033E-2</v>
      </c>
      <c r="H1630" s="2">
        <f t="shared" si="229"/>
        <v>0.96287939882131801</v>
      </c>
      <c r="I1630" s="2">
        <f t="shared" si="230"/>
        <v>49.054434999904416</v>
      </c>
    </row>
    <row r="1631" spans="1:9" ht="13.5" x14ac:dyDescent="0.25">
      <c r="A1631" s="3">
        <f>TITRES_STAT!B1634</f>
        <v>44386</v>
      </c>
      <c r="B1631" s="6">
        <f>TITRES_STAT!D1634</f>
        <v>10.724299999999999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2.0673174672912444E-2</v>
      </c>
      <c r="G1631" s="2">
        <f t="shared" si="231"/>
        <v>2.1470159916412102E-2</v>
      </c>
      <c r="H1631" s="2">
        <f t="shared" si="229"/>
        <v>0.96287939882131801</v>
      </c>
      <c r="I1631" s="2">
        <f t="shared" si="230"/>
        <v>49.054434999904416</v>
      </c>
    </row>
    <row r="1632" spans="1:9" ht="13.5" x14ac:dyDescent="0.25">
      <c r="A1632" s="3">
        <f>TITRES_STAT!B1635</f>
        <v>44389</v>
      </c>
      <c r="B1632" s="6">
        <f>TITRES_STAT!D1635</f>
        <v>10.724299999999999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1.9196519339132984E-2</v>
      </c>
      <c r="G1632" s="2">
        <f t="shared" si="231"/>
        <v>1.9936577065239807E-2</v>
      </c>
      <c r="H1632" s="2">
        <f t="shared" si="229"/>
        <v>0.96287939882131812</v>
      </c>
      <c r="I1632" s="2">
        <f t="shared" si="230"/>
        <v>49.054434999904423</v>
      </c>
    </row>
    <row r="1633" spans="1:9" ht="13.5" x14ac:dyDescent="0.25">
      <c r="A1633" s="3">
        <f>TITRES_STAT!B1636</f>
        <v>44390</v>
      </c>
      <c r="B1633" s="6">
        <f>TITRES_STAT!D1636</f>
        <v>10.724299999999999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1.782533938633777E-2</v>
      </c>
      <c r="G1633" s="2">
        <f t="shared" si="231"/>
        <v>1.8512535846294108E-2</v>
      </c>
      <c r="H1633" s="2">
        <f t="shared" si="229"/>
        <v>0.96287939882131801</v>
      </c>
      <c r="I1633" s="2">
        <f t="shared" si="230"/>
        <v>49.054434999904416</v>
      </c>
    </row>
    <row r="1634" spans="1:9" ht="13.5" x14ac:dyDescent="0.25">
      <c r="A1634" s="3">
        <f>TITRES_STAT!B1637</f>
        <v>44391</v>
      </c>
      <c r="B1634" s="6">
        <f>TITRES_STAT!D1637</f>
        <v>10.6805</v>
      </c>
      <c r="C1634" s="2">
        <f t="shared" si="225"/>
        <v>-4.3799999999999173E-2</v>
      </c>
      <c r="D1634" s="2">
        <f t="shared" si="226"/>
        <v>0</v>
      </c>
      <c r="E1634" s="2">
        <f t="shared" si="227"/>
        <v>4.3799999999999173E-2</v>
      </c>
      <c r="F1634" s="2">
        <f t="shared" si="231"/>
        <v>1.6552100858742213E-2</v>
      </c>
      <c r="G1634" s="2">
        <f t="shared" si="231"/>
        <v>2.031878328584447E-2</v>
      </c>
      <c r="H1634" s="2">
        <f t="shared" si="229"/>
        <v>0.81462067023834051</v>
      </c>
      <c r="I1634" s="2">
        <f t="shared" si="230"/>
        <v>44.892063867615072</v>
      </c>
    </row>
    <row r="1635" spans="1:9" ht="13.5" x14ac:dyDescent="0.25">
      <c r="A1635" s="3">
        <f>TITRES_STAT!B1638</f>
        <v>44392</v>
      </c>
      <c r="B1635" s="6">
        <f>TITRES_STAT!D1638</f>
        <v>10.6805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1.5369807940260627E-2</v>
      </c>
      <c r="G1635" s="2">
        <f t="shared" si="231"/>
        <v>1.8867441622569866E-2</v>
      </c>
      <c r="H1635" s="2">
        <f t="shared" si="229"/>
        <v>0.81462067023834051</v>
      </c>
      <c r="I1635" s="2">
        <f t="shared" si="230"/>
        <v>44.892063867615072</v>
      </c>
    </row>
    <row r="1636" spans="1:9" ht="13.5" x14ac:dyDescent="0.25">
      <c r="A1636" s="3">
        <f>TITRES_STAT!B1639</f>
        <v>44393</v>
      </c>
      <c r="B1636" s="6">
        <f>TITRES_STAT!D1639</f>
        <v>10.6805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1.4271964515956298E-2</v>
      </c>
      <c r="G1636" s="2">
        <f t="shared" si="231"/>
        <v>1.7519767220957733E-2</v>
      </c>
      <c r="H1636" s="2">
        <f t="shared" si="229"/>
        <v>0.81462067023834062</v>
      </c>
      <c r="I1636" s="2">
        <f t="shared" si="230"/>
        <v>44.892063867615072</v>
      </c>
    </row>
    <row r="1637" spans="1:9" ht="13.5" x14ac:dyDescent="0.25">
      <c r="A1637" s="3">
        <f>TITRES_STAT!B1640</f>
        <v>44396</v>
      </c>
      <c r="B1637" s="6">
        <f>TITRES_STAT!D1640</f>
        <v>10.6805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1.3252538479102278E-2</v>
      </c>
      <c r="G1637" s="2">
        <f t="shared" si="231"/>
        <v>1.626835527660361E-2</v>
      </c>
      <c r="H1637" s="2">
        <f t="shared" si="229"/>
        <v>0.81462067023834062</v>
      </c>
      <c r="I1637" s="2">
        <f t="shared" si="230"/>
        <v>44.892063867615072</v>
      </c>
    </row>
    <row r="1638" spans="1:9" ht="13.5" x14ac:dyDescent="0.25">
      <c r="A1638" s="3">
        <f>TITRES_STAT!B1641</f>
        <v>44399</v>
      </c>
      <c r="B1638" s="6">
        <f>TITRES_STAT!D1641</f>
        <v>10.9521</v>
      </c>
      <c r="C1638" s="2">
        <f t="shared" si="225"/>
        <v>0.2715999999999994</v>
      </c>
      <c r="D1638" s="2">
        <f t="shared" si="226"/>
        <v>0.2715999999999994</v>
      </c>
      <c r="E1638" s="2">
        <f t="shared" si="227"/>
        <v>0</v>
      </c>
      <c r="F1638" s="2">
        <f t="shared" si="231"/>
        <v>3.170592858773779E-2</v>
      </c>
      <c r="G1638" s="2">
        <f t="shared" si="231"/>
        <v>1.5106329899703352E-2</v>
      </c>
      <c r="H1638" s="2">
        <f t="shared" si="229"/>
        <v>2.0988505347258708</v>
      </c>
      <c r="I1638" s="2">
        <f t="shared" si="230"/>
        <v>67.729969910005309</v>
      </c>
    </row>
    <row r="1639" spans="1:9" ht="13.5" x14ac:dyDescent="0.25">
      <c r="A1639" s="3">
        <f>TITRES_STAT!B1642</f>
        <v>44400</v>
      </c>
      <c r="B1639" s="6">
        <f>TITRES_STAT!D1642</f>
        <v>10.9521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2.9441219402899375E-2</v>
      </c>
      <c r="G1639" s="2">
        <f t="shared" si="231"/>
        <v>1.4027306335438828E-2</v>
      </c>
      <c r="H1639" s="2">
        <f t="shared" si="229"/>
        <v>2.0988505347258704</v>
      </c>
      <c r="I1639" s="2">
        <f t="shared" si="230"/>
        <v>67.729969910005309</v>
      </c>
    </row>
    <row r="1640" spans="1:9" ht="13.5" x14ac:dyDescent="0.25">
      <c r="A1640" s="3">
        <f>TITRES_STAT!B1643</f>
        <v>44403</v>
      </c>
      <c r="B1640" s="6">
        <f>TITRES_STAT!D1643</f>
        <v>10.9521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2.7338275159835133E-2</v>
      </c>
      <c r="G1640" s="2">
        <f t="shared" si="231"/>
        <v>1.3025355882907484E-2</v>
      </c>
      <c r="H1640" s="2">
        <f t="shared" si="229"/>
        <v>2.0988505347258704</v>
      </c>
      <c r="I1640" s="2">
        <f t="shared" si="230"/>
        <v>67.729969910005309</v>
      </c>
    </row>
    <row r="1641" spans="1:9" ht="13.5" x14ac:dyDescent="0.25">
      <c r="A1641" s="3">
        <f>TITRES_STAT!B1644</f>
        <v>44404</v>
      </c>
      <c r="B1641" s="6">
        <f>TITRES_STAT!D1644</f>
        <v>10.8645</v>
      </c>
      <c r="C1641" s="2">
        <f t="shared" si="225"/>
        <v>-8.7600000000000122E-2</v>
      </c>
      <c r="D1641" s="2">
        <f t="shared" si="226"/>
        <v>0</v>
      </c>
      <c r="E1641" s="2">
        <f t="shared" si="227"/>
        <v>8.7600000000000122E-2</v>
      </c>
      <c r="F1641" s="2">
        <f t="shared" si="231"/>
        <v>2.5385541219846909E-2</v>
      </c>
      <c r="G1641" s="2">
        <f t="shared" si="231"/>
        <v>1.8352116176985529E-2</v>
      </c>
      <c r="H1641" s="2">
        <f t="shared" si="229"/>
        <v>1.3832487204762602</v>
      </c>
      <c r="I1641" s="2">
        <f t="shared" si="230"/>
        <v>58.040468398943965</v>
      </c>
    </row>
    <row r="1642" spans="1:9" ht="13.5" x14ac:dyDescent="0.25">
      <c r="A1642" s="3">
        <f>TITRES_STAT!B1645</f>
        <v>44405</v>
      </c>
      <c r="B1642" s="6">
        <f>TITRES_STAT!D1645</f>
        <v>10.8645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2.3572288275572128E-2</v>
      </c>
      <c r="G1642" s="2">
        <f t="shared" si="231"/>
        <v>1.7041250735772277E-2</v>
      </c>
      <c r="H1642" s="2">
        <f t="shared" si="229"/>
        <v>1.38324872047626</v>
      </c>
      <c r="I1642" s="2">
        <f t="shared" si="230"/>
        <v>58.040468398943965</v>
      </c>
    </row>
    <row r="1643" spans="1:9" ht="13.5" x14ac:dyDescent="0.25">
      <c r="A1643" s="3">
        <f>TITRES_STAT!B1646</f>
        <v>44406</v>
      </c>
      <c r="B1643" s="6">
        <f>TITRES_STAT!D1646</f>
        <v>10.8645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2.1888553398745545E-2</v>
      </c>
      <c r="G1643" s="2">
        <f t="shared" si="231"/>
        <v>1.5824018540359971E-2</v>
      </c>
      <c r="H1643" s="2">
        <f t="shared" si="229"/>
        <v>1.38324872047626</v>
      </c>
      <c r="I1643" s="2">
        <f t="shared" si="230"/>
        <v>58.040468398943965</v>
      </c>
    </row>
    <row r="1644" spans="1:9" ht="13.5" x14ac:dyDescent="0.25">
      <c r="A1644" s="3">
        <f>TITRES_STAT!B1647</f>
        <v>44407</v>
      </c>
      <c r="B1644" s="6">
        <f>TITRES_STAT!D1647</f>
        <v>10.8645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2.0325085298835147E-2</v>
      </c>
      <c r="G1644" s="2">
        <f t="shared" si="231"/>
        <v>1.4693731501762829E-2</v>
      </c>
      <c r="H1644" s="2">
        <f t="shared" si="229"/>
        <v>1.38324872047626</v>
      </c>
      <c r="I1644" s="2">
        <f t="shared" si="230"/>
        <v>58.040468398943965</v>
      </c>
    </row>
    <row r="1645" spans="1:9" ht="13.5" x14ac:dyDescent="0.25">
      <c r="A1645" s="3">
        <f>TITRES_STAT!B1648</f>
        <v>44410</v>
      </c>
      <c r="B1645" s="6">
        <f>TITRES_STAT!D1648</f>
        <v>10.8645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1.8873293491775495E-2</v>
      </c>
      <c r="G1645" s="2">
        <f t="shared" si="232"/>
        <v>1.3644179251636912E-2</v>
      </c>
      <c r="H1645" s="2">
        <f t="shared" si="229"/>
        <v>1.38324872047626</v>
      </c>
      <c r="I1645" s="2">
        <f t="shared" si="230"/>
        <v>58.040468398943965</v>
      </c>
    </row>
    <row r="1646" spans="1:9" ht="13.5" x14ac:dyDescent="0.25">
      <c r="A1646" s="3">
        <f>TITRES_STAT!B1649</f>
        <v>44411</v>
      </c>
      <c r="B1646" s="6">
        <f>TITRES_STAT!D1649</f>
        <v>10.8645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1.7525201099505817E-2</v>
      </c>
      <c r="G1646" s="2">
        <f t="shared" si="232"/>
        <v>1.2669595019377132E-2</v>
      </c>
      <c r="H1646" s="2">
        <f t="shared" si="229"/>
        <v>1.3832487204762602</v>
      </c>
      <c r="I1646" s="2">
        <f t="shared" si="230"/>
        <v>58.040468398943965</v>
      </c>
    </row>
    <row r="1647" spans="1:9" ht="13.5" x14ac:dyDescent="0.25">
      <c r="A1647" s="3">
        <f>TITRES_STAT!B1650</f>
        <v>44412</v>
      </c>
      <c r="B1647" s="6">
        <f>TITRES_STAT!D1650</f>
        <v>10.8645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1.6273401020969688E-2</v>
      </c>
      <c r="G1647" s="2">
        <f t="shared" si="232"/>
        <v>1.176462394656448E-2</v>
      </c>
      <c r="H1647" s="2">
        <f t="shared" si="229"/>
        <v>1.3832487204762602</v>
      </c>
      <c r="I1647" s="2">
        <f t="shared" si="230"/>
        <v>58.040468398943965</v>
      </c>
    </row>
    <row r="1648" spans="1:9" ht="13.5" x14ac:dyDescent="0.25">
      <c r="A1648" s="3">
        <f>TITRES_STAT!B1651</f>
        <v>44413</v>
      </c>
      <c r="B1648" s="6">
        <f>TITRES_STAT!D1651</f>
        <v>10.8469</v>
      </c>
      <c r="C1648" s="2">
        <f t="shared" si="225"/>
        <v>-1.7599999999999838E-2</v>
      </c>
      <c r="D1648" s="2">
        <f t="shared" si="226"/>
        <v>0</v>
      </c>
      <c r="E1648" s="2">
        <f t="shared" si="227"/>
        <v>1.7599999999999838E-2</v>
      </c>
      <c r="F1648" s="2">
        <f t="shared" si="232"/>
        <v>1.5111015233757566E-2</v>
      </c>
      <c r="G1648" s="2">
        <f t="shared" si="232"/>
        <v>1.2181436521809863E-2</v>
      </c>
      <c r="H1648" s="2">
        <f t="shared" si="229"/>
        <v>1.2404953395030653</v>
      </c>
      <c r="I1648" s="2">
        <f t="shared" si="230"/>
        <v>55.36701271506341</v>
      </c>
    </row>
    <row r="1649" spans="1:9" ht="13.5" x14ac:dyDescent="0.25">
      <c r="A1649" s="3">
        <f>TITRES_STAT!B1652</f>
        <v>44414</v>
      </c>
      <c r="B1649" s="6">
        <f>TITRES_STAT!D1652</f>
        <v>10.8469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1.4031657002774882E-2</v>
      </c>
      <c r="G1649" s="2">
        <f t="shared" si="232"/>
        <v>1.1311333913109159E-2</v>
      </c>
      <c r="H1649" s="2">
        <f t="shared" si="229"/>
        <v>1.2404953395030653</v>
      </c>
      <c r="I1649" s="2">
        <f t="shared" si="230"/>
        <v>55.36701271506341</v>
      </c>
    </row>
    <row r="1650" spans="1:9" ht="13.5" x14ac:dyDescent="0.25">
      <c r="A1650" s="3">
        <f>TITRES_STAT!B1653</f>
        <v>44417</v>
      </c>
      <c r="B1650" s="6">
        <f>TITRES_STAT!D1653</f>
        <v>10.6892</v>
      </c>
      <c r="C1650" s="2">
        <f t="shared" si="225"/>
        <v>-0.15770000000000017</v>
      </c>
      <c r="D1650" s="2">
        <f t="shared" si="226"/>
        <v>0</v>
      </c>
      <c r="E1650" s="2">
        <f t="shared" si="227"/>
        <v>0.15770000000000017</v>
      </c>
      <c r="F1650" s="2">
        <f t="shared" si="232"/>
        <v>1.3029395788290961E-2</v>
      </c>
      <c r="G1650" s="2">
        <f t="shared" si="232"/>
        <v>2.1767667205029945E-2</v>
      </c>
      <c r="H1650" s="2">
        <f t="shared" si="229"/>
        <v>0.59856647318092981</v>
      </c>
      <c r="I1650" s="2">
        <f t="shared" si="230"/>
        <v>37.443952642761488</v>
      </c>
    </row>
    <row r="1651" spans="1:9" ht="13.5" x14ac:dyDescent="0.25">
      <c r="A1651" s="3">
        <f>TITRES_STAT!B1654</f>
        <v>44419</v>
      </c>
      <c r="B1651" s="6">
        <f>TITRES_STAT!D1654</f>
        <v>10.6892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1.2098724660555893E-2</v>
      </c>
      <c r="G1651" s="2">
        <f t="shared" si="232"/>
        <v>2.0212833833242093E-2</v>
      </c>
      <c r="H1651" s="2">
        <f t="shared" si="229"/>
        <v>0.59856647318092981</v>
      </c>
      <c r="I1651" s="2">
        <f t="shared" si="230"/>
        <v>37.443952642761488</v>
      </c>
    </row>
    <row r="1652" spans="1:9" ht="13.5" x14ac:dyDescent="0.25">
      <c r="A1652" s="3">
        <f>TITRES_STAT!B1655</f>
        <v>44420</v>
      </c>
      <c r="B1652" s="6">
        <f>TITRES_STAT!D1655</f>
        <v>10.513999999999999</v>
      </c>
      <c r="C1652" s="2">
        <f t="shared" si="225"/>
        <v>-0.17520000000000024</v>
      </c>
      <c r="D1652" s="2">
        <f t="shared" si="226"/>
        <v>0</v>
      </c>
      <c r="E1652" s="2">
        <f t="shared" si="227"/>
        <v>0.17520000000000024</v>
      </c>
      <c r="F1652" s="2">
        <f t="shared" si="232"/>
        <v>1.1234530041944758E-2</v>
      </c>
      <c r="G1652" s="2">
        <f t="shared" si="232"/>
        <v>3.1283345702296246E-2</v>
      </c>
      <c r="H1652" s="2">
        <f t="shared" si="229"/>
        <v>0.35912175599300195</v>
      </c>
      <c r="I1652" s="2">
        <f t="shared" si="230"/>
        <v>26.423074636945998</v>
      </c>
    </row>
    <row r="1653" spans="1:9" ht="13.5" x14ac:dyDescent="0.25">
      <c r="A1653" s="3">
        <f>TITRES_STAT!B1656</f>
        <v>44424</v>
      </c>
      <c r="B1653" s="6">
        <f>TITRES_STAT!D1656</f>
        <v>10.513999999999999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1.0432063610377277E-2</v>
      </c>
      <c r="G1653" s="2">
        <f t="shared" si="232"/>
        <v>2.9048821009275087E-2</v>
      </c>
      <c r="H1653" s="2">
        <f t="shared" si="229"/>
        <v>0.35912175599300195</v>
      </c>
      <c r="I1653" s="2">
        <f t="shared" si="230"/>
        <v>26.423074636945998</v>
      </c>
    </row>
    <row r="1654" spans="1:9" ht="13.5" x14ac:dyDescent="0.25">
      <c r="A1654" s="3">
        <f>TITRES_STAT!B1657</f>
        <v>44425</v>
      </c>
      <c r="B1654" s="6">
        <f>TITRES_STAT!D1657</f>
        <v>10.513999999999999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9.6869162096360432E-3</v>
      </c>
      <c r="G1654" s="2">
        <f t="shared" si="232"/>
        <v>2.6973905222898296E-2</v>
      </c>
      <c r="H1654" s="2">
        <f t="shared" si="229"/>
        <v>0.35912175599300195</v>
      </c>
      <c r="I1654" s="2">
        <f t="shared" si="230"/>
        <v>26.423074636945998</v>
      </c>
    </row>
    <row r="1655" spans="1:9" ht="13.5" x14ac:dyDescent="0.25">
      <c r="A1655" s="3">
        <f>TITRES_STAT!B1658</f>
        <v>44426</v>
      </c>
      <c r="B1655" s="6">
        <f>TITRES_STAT!D1658</f>
        <v>10.426399999999999</v>
      </c>
      <c r="C1655" s="2">
        <f t="shared" si="225"/>
        <v>-8.7600000000000122E-2</v>
      </c>
      <c r="D1655" s="2">
        <f t="shared" si="226"/>
        <v>0</v>
      </c>
      <c r="E1655" s="2">
        <f t="shared" si="227"/>
        <v>8.7600000000000122E-2</v>
      </c>
      <c r="F1655" s="2">
        <f t="shared" si="232"/>
        <v>8.9949936232334698E-3</v>
      </c>
      <c r="G1655" s="2">
        <f t="shared" si="232"/>
        <v>3.1304340564119855E-2</v>
      </c>
      <c r="H1655" s="2">
        <f t="shared" si="229"/>
        <v>0.28734014073253711</v>
      </c>
      <c r="I1655" s="2">
        <f t="shared" si="230"/>
        <v>22.320452197585595</v>
      </c>
    </row>
    <row r="1656" spans="1:9" ht="13.5" x14ac:dyDescent="0.25">
      <c r="A1656" s="3">
        <f>TITRES_STAT!B1659</f>
        <v>44427</v>
      </c>
      <c r="B1656" s="6">
        <f>TITRES_STAT!D1659</f>
        <v>10.426399999999999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8.3524940787167937E-3</v>
      </c>
      <c r="G1656" s="2">
        <f t="shared" si="232"/>
        <v>2.9068316238111295E-2</v>
      </c>
      <c r="H1656" s="2">
        <f t="shared" si="229"/>
        <v>0.28734014073253711</v>
      </c>
      <c r="I1656" s="2">
        <f t="shared" si="230"/>
        <v>22.320452197585595</v>
      </c>
    </row>
    <row r="1657" spans="1:9" ht="13.5" x14ac:dyDescent="0.25">
      <c r="A1657" s="3">
        <f>TITRES_STAT!B1660</f>
        <v>44428</v>
      </c>
      <c r="B1657" s="6">
        <f>TITRES_STAT!D1660</f>
        <v>10.6892</v>
      </c>
      <c r="C1657" s="2">
        <f t="shared" si="225"/>
        <v>0.26280000000000037</v>
      </c>
      <c r="D1657" s="2">
        <f t="shared" si="226"/>
        <v>0.26280000000000037</v>
      </c>
      <c r="E1657" s="2">
        <f t="shared" si="227"/>
        <v>0</v>
      </c>
      <c r="F1657" s="2">
        <f t="shared" si="232"/>
        <v>2.652731593023705E-2</v>
      </c>
      <c r="G1657" s="2">
        <f t="shared" si="232"/>
        <v>2.699200793538906E-2</v>
      </c>
      <c r="H1657" s="2">
        <f t="shared" si="229"/>
        <v>0.98278408904352921</v>
      </c>
      <c r="I1657" s="2">
        <f t="shared" si="230"/>
        <v>49.565865213171655</v>
      </c>
    </row>
    <row r="1658" spans="1:9" ht="13.5" x14ac:dyDescent="0.25">
      <c r="A1658" s="3">
        <f>TITRES_STAT!B1661</f>
        <v>44431</v>
      </c>
      <c r="B1658" s="6">
        <f>TITRES_STAT!D1661</f>
        <v>10.6892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2.4632507649505832E-2</v>
      </c>
      <c r="G1658" s="2">
        <f t="shared" si="232"/>
        <v>2.5064007368575555E-2</v>
      </c>
      <c r="H1658" s="2">
        <f t="shared" si="229"/>
        <v>0.98278408904352932</v>
      </c>
      <c r="I1658" s="2">
        <f t="shared" si="230"/>
        <v>49.565865213171662</v>
      </c>
    </row>
    <row r="1659" spans="1:9" ht="13.5" x14ac:dyDescent="0.25">
      <c r="A1659" s="3">
        <f>TITRES_STAT!B1662</f>
        <v>44432</v>
      </c>
      <c r="B1659" s="6">
        <f>TITRES_STAT!D1662</f>
        <v>10.855700000000001</v>
      </c>
      <c r="C1659" s="2">
        <f t="shared" si="225"/>
        <v>0.16650000000000098</v>
      </c>
      <c r="D1659" s="2">
        <f t="shared" si="226"/>
        <v>0.16650000000000098</v>
      </c>
      <c r="E1659" s="2">
        <f t="shared" si="227"/>
        <v>0</v>
      </c>
      <c r="F1659" s="2">
        <f t="shared" si="232"/>
        <v>3.4765899960255489E-2</v>
      </c>
      <c r="G1659" s="2">
        <f t="shared" si="232"/>
        <v>2.3273721127963016E-2</v>
      </c>
      <c r="H1659" s="2">
        <f t="shared" si="229"/>
        <v>1.4937834723165433</v>
      </c>
      <c r="I1659" s="2">
        <f t="shared" si="230"/>
        <v>59.900287611134388</v>
      </c>
    </row>
    <row r="1660" spans="1:9" ht="13.5" x14ac:dyDescent="0.25">
      <c r="A1660" s="3">
        <f>TITRES_STAT!B1663</f>
        <v>44433</v>
      </c>
      <c r="B1660" s="6">
        <f>TITRES_STAT!D1663</f>
        <v>10.943300000000001</v>
      </c>
      <c r="C1660" s="2">
        <f t="shared" si="225"/>
        <v>8.7600000000000122E-2</v>
      </c>
      <c r="D1660" s="2">
        <f t="shared" si="226"/>
        <v>8.7600000000000122E-2</v>
      </c>
      <c r="E1660" s="2">
        <f t="shared" si="227"/>
        <v>0</v>
      </c>
      <c r="F1660" s="2">
        <f t="shared" si="232"/>
        <v>3.8539764248808672E-2</v>
      </c>
      <c r="G1660" s="2">
        <f t="shared" si="232"/>
        <v>2.1611312475965656E-2</v>
      </c>
      <c r="H1660" s="2">
        <f t="shared" si="229"/>
        <v>1.7833143772119098</v>
      </c>
      <c r="I1660" s="2">
        <f t="shared" si="230"/>
        <v>64.071611594170122</v>
      </c>
    </row>
    <row r="1661" spans="1:9" ht="13.5" x14ac:dyDescent="0.25">
      <c r="A1661" s="3">
        <f>TITRES_STAT!B1664</f>
        <v>44434</v>
      </c>
      <c r="B1661" s="6">
        <f>TITRES_STAT!D1664</f>
        <v>10.943300000000001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3.578692394532234E-2</v>
      </c>
      <c r="G1661" s="2">
        <f t="shared" si="233"/>
        <v>2.006764729911097E-2</v>
      </c>
      <c r="H1661" s="2">
        <f t="shared" si="229"/>
        <v>1.7833143772119096</v>
      </c>
      <c r="I1661" s="2">
        <f t="shared" si="230"/>
        <v>64.071611594170122</v>
      </c>
    </row>
    <row r="1662" spans="1:9" ht="13.5" x14ac:dyDescent="0.25">
      <c r="A1662" s="3">
        <f>TITRES_STAT!B1665</f>
        <v>44435</v>
      </c>
      <c r="B1662" s="6">
        <f>TITRES_STAT!D1665</f>
        <v>10.8645</v>
      </c>
      <c r="C1662" s="2">
        <f t="shared" si="225"/>
        <v>-7.8800000000001091E-2</v>
      </c>
      <c r="D1662" s="2">
        <f t="shared" si="226"/>
        <v>0</v>
      </c>
      <c r="E1662" s="2">
        <f t="shared" si="227"/>
        <v>7.8800000000001091E-2</v>
      </c>
      <c r="F1662" s="2">
        <f t="shared" si="233"/>
        <v>3.3230715092085028E-2</v>
      </c>
      <c r="G1662" s="2">
        <f t="shared" si="233"/>
        <v>2.426281534917455E-2</v>
      </c>
      <c r="H1662" s="2">
        <f t="shared" si="229"/>
        <v>1.3696149689906276</v>
      </c>
      <c r="I1662" s="2">
        <f t="shared" si="230"/>
        <v>57.799051192440572</v>
      </c>
    </row>
    <row r="1663" spans="1:9" ht="13.5" x14ac:dyDescent="0.25">
      <c r="A1663" s="3">
        <f>TITRES_STAT!B1666</f>
        <v>44438</v>
      </c>
      <c r="B1663" s="6">
        <f>TITRES_STAT!D1666</f>
        <v>11.0747</v>
      </c>
      <c r="C1663" s="2">
        <f t="shared" si="225"/>
        <v>0.21020000000000039</v>
      </c>
      <c r="D1663" s="2">
        <f t="shared" si="226"/>
        <v>0.21020000000000039</v>
      </c>
      <c r="E1663" s="2">
        <f t="shared" si="227"/>
        <v>0</v>
      </c>
      <c r="F1663" s="2">
        <f t="shared" si="233"/>
        <v>4.5871378299793264E-2</v>
      </c>
      <c r="G1663" s="2">
        <f t="shared" si="233"/>
        <v>2.2529757109947795E-2</v>
      </c>
      <c r="H1663" s="2">
        <f t="shared" si="229"/>
        <v>2.036035190079311</v>
      </c>
      <c r="I1663" s="2">
        <f t="shared" si="230"/>
        <v>67.062305362347374</v>
      </c>
    </row>
    <row r="1664" spans="1:9" ht="13.5" x14ac:dyDescent="0.25">
      <c r="A1664" s="3">
        <f>TITRES_STAT!B1667</f>
        <v>44439</v>
      </c>
      <c r="B1664" s="6">
        <f>TITRES_STAT!D1667</f>
        <v>11.0747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4.2594851278379461E-2</v>
      </c>
      <c r="G1664" s="2">
        <f t="shared" si="233"/>
        <v>2.0920488744951525E-2</v>
      </c>
      <c r="H1664" s="2">
        <f t="shared" si="229"/>
        <v>2.036035190079311</v>
      </c>
      <c r="I1664" s="2">
        <f t="shared" si="230"/>
        <v>67.062305362347374</v>
      </c>
    </row>
    <row r="1665" spans="1:9" ht="13.5" x14ac:dyDescent="0.25">
      <c r="A1665" s="3">
        <f>TITRES_STAT!B1668</f>
        <v>44440</v>
      </c>
      <c r="B1665" s="6">
        <f>TITRES_STAT!D1668</f>
        <v>11.0747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3.9552361901352355E-2</v>
      </c>
      <c r="G1665" s="2">
        <f t="shared" si="233"/>
        <v>1.9426168120312132E-2</v>
      </c>
      <c r="H1665" s="2">
        <f t="shared" si="229"/>
        <v>2.0360351900793106</v>
      </c>
      <c r="I1665" s="2">
        <f t="shared" si="230"/>
        <v>67.06230536234736</v>
      </c>
    </row>
    <row r="1666" spans="1:9" ht="13.5" x14ac:dyDescent="0.25">
      <c r="A1666" s="3">
        <f>TITRES_STAT!B1669</f>
        <v>44441</v>
      </c>
      <c r="B1666" s="6">
        <f>TITRES_STAT!D1669</f>
        <v>11.0747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3.6727193194112898E-2</v>
      </c>
      <c r="G1666" s="2">
        <f t="shared" si="233"/>
        <v>1.803858468314698E-2</v>
      </c>
      <c r="H1666" s="2">
        <f t="shared" si="229"/>
        <v>2.0360351900793106</v>
      </c>
      <c r="I1666" s="2">
        <f t="shared" si="230"/>
        <v>67.06230536234736</v>
      </c>
    </row>
    <row r="1667" spans="1:9" ht="13.5" x14ac:dyDescent="0.25">
      <c r="A1667" s="3">
        <f>TITRES_STAT!B1670</f>
        <v>44442</v>
      </c>
      <c r="B1667" s="6">
        <f>TITRES_STAT!D1670</f>
        <v>11.206200000000001</v>
      </c>
      <c r="C1667" s="2">
        <f t="shared" ref="C1667:C1730" si="234">B1667-B1666</f>
        <v>0.13150000000000084</v>
      </c>
      <c r="D1667" s="2">
        <f t="shared" ref="D1667:D1730" si="235">IF(C1667&gt;0,C1667,0)</f>
        <v>0.13150000000000084</v>
      </c>
      <c r="E1667" s="2">
        <f t="shared" ref="E1667:E1730" si="236">IF(C1667&lt;0,-C1667,0)</f>
        <v>0</v>
      </c>
      <c r="F1667" s="2">
        <f t="shared" si="233"/>
        <v>4.3496679394533465E-2</v>
      </c>
      <c r="G1667" s="2">
        <f t="shared" si="233"/>
        <v>1.6750114348636481E-2</v>
      </c>
      <c r="H1667" s="2">
        <f t="shared" si="229"/>
        <v>2.5967989524844199</v>
      </c>
      <c r="I1667" s="2">
        <f t="shared" si="230"/>
        <v>72.197500799724452</v>
      </c>
    </row>
    <row r="1668" spans="1:9" ht="13.5" x14ac:dyDescent="0.25">
      <c r="A1668" s="3">
        <f>TITRES_STAT!B1671</f>
        <v>44445</v>
      </c>
      <c r="B1668" s="6">
        <f>TITRES_STAT!D1671</f>
        <v>11.1448</v>
      </c>
      <c r="C1668" s="2">
        <f t="shared" si="234"/>
        <v>-6.1400000000000787E-2</v>
      </c>
      <c r="D1668" s="2">
        <f t="shared" si="235"/>
        <v>0</v>
      </c>
      <c r="E1668" s="2">
        <f t="shared" si="236"/>
        <v>6.1400000000000787E-2</v>
      </c>
      <c r="F1668" s="2">
        <f t="shared" si="233"/>
        <v>4.0389773723495358E-2</v>
      </c>
      <c r="G1668" s="2">
        <f t="shared" si="233"/>
        <v>1.9939391895162504E-2</v>
      </c>
      <c r="H1668" s="2">
        <f t="shared" si="229"/>
        <v>2.0256271573304261</v>
      </c>
      <c r="I1668" s="2">
        <f t="shared" si="230"/>
        <v>66.949001050006416</v>
      </c>
    </row>
    <row r="1669" spans="1:9" ht="13.5" x14ac:dyDescent="0.25">
      <c r="A1669" s="3">
        <f>TITRES_STAT!B1672</f>
        <v>44446</v>
      </c>
      <c r="B1669" s="6">
        <f>TITRES_STAT!D1672</f>
        <v>11.1448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3.7504789886102834E-2</v>
      </c>
      <c r="G1669" s="2">
        <f t="shared" si="233"/>
        <v>1.8515149616936611E-2</v>
      </c>
      <c r="H1669" s="2">
        <f t="shared" si="229"/>
        <v>2.0256271573304261</v>
      </c>
      <c r="I1669" s="2">
        <f t="shared" si="230"/>
        <v>66.949001050006416</v>
      </c>
    </row>
    <row r="1670" spans="1:9" ht="13.5" x14ac:dyDescent="0.25">
      <c r="A1670" s="3">
        <f>TITRES_STAT!B1673</f>
        <v>44447</v>
      </c>
      <c r="B1670" s="6">
        <f>TITRES_STAT!D1673</f>
        <v>11.1448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3.4825876322809771E-2</v>
      </c>
      <c r="G1670" s="2">
        <f t="shared" si="233"/>
        <v>1.7192638930012567E-2</v>
      </c>
      <c r="H1670" s="2">
        <f t="shared" si="229"/>
        <v>2.0256271573304261</v>
      </c>
      <c r="I1670" s="2">
        <f t="shared" si="230"/>
        <v>66.949001050006416</v>
      </c>
    </row>
    <row r="1671" spans="1:9" ht="13.5" x14ac:dyDescent="0.25">
      <c r="A1671" s="3">
        <f>TITRES_STAT!B1674</f>
        <v>44448</v>
      </c>
      <c r="B1671" s="6">
        <f>TITRES_STAT!D1674</f>
        <v>11.1448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3.233831372832336E-2</v>
      </c>
      <c r="G1671" s="2">
        <f t="shared" si="233"/>
        <v>1.5964593292154525E-2</v>
      </c>
      <c r="H1671" s="2">
        <f t="shared" si="229"/>
        <v>2.0256271573304261</v>
      </c>
      <c r="I1671" s="2">
        <f t="shared" si="230"/>
        <v>66.949001050006416</v>
      </c>
    </row>
    <row r="1672" spans="1:9" ht="13.5" x14ac:dyDescent="0.25">
      <c r="A1672" s="3">
        <f>TITRES_STAT!B1675</f>
        <v>44449</v>
      </c>
      <c r="B1672" s="6">
        <f>TITRES_STAT!D1675</f>
        <v>11.1448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3.0028434176300266E-2</v>
      </c>
      <c r="G1672" s="2">
        <f t="shared" si="233"/>
        <v>1.4824265199857774E-2</v>
      </c>
      <c r="H1672" s="2">
        <f t="shared" si="229"/>
        <v>2.0256271573304261</v>
      </c>
      <c r="I1672" s="2">
        <f t="shared" si="230"/>
        <v>66.949001050006416</v>
      </c>
    </row>
    <row r="1673" spans="1:9" ht="13.5" x14ac:dyDescent="0.25">
      <c r="A1673" s="3">
        <f>TITRES_STAT!B1676</f>
        <v>44452</v>
      </c>
      <c r="B1673" s="6">
        <f>TITRES_STAT!D1676</f>
        <v>11.1448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2.7883546020850247E-2</v>
      </c>
      <c r="G1673" s="2">
        <f t="shared" si="233"/>
        <v>1.3765389114153648E-2</v>
      </c>
      <c r="H1673" s="2">
        <f t="shared" si="229"/>
        <v>2.0256271573304261</v>
      </c>
      <c r="I1673" s="2">
        <f t="shared" si="230"/>
        <v>66.949001050006416</v>
      </c>
    </row>
    <row r="1674" spans="1:9" ht="13.5" x14ac:dyDescent="0.25">
      <c r="A1674" s="3">
        <f>TITRES_STAT!B1677</f>
        <v>44453</v>
      </c>
      <c r="B1674" s="6">
        <f>TITRES_STAT!D1677</f>
        <v>10.733000000000001</v>
      </c>
      <c r="C1674" s="2">
        <f t="shared" si="234"/>
        <v>-0.4117999999999995</v>
      </c>
      <c r="D1674" s="2">
        <f t="shared" si="235"/>
        <v>0</v>
      </c>
      <c r="E1674" s="2">
        <f t="shared" si="236"/>
        <v>0.4117999999999995</v>
      </c>
      <c r="F1674" s="2">
        <f t="shared" si="233"/>
        <v>2.5891864162218087E-2</v>
      </c>
      <c r="G1674" s="2">
        <f t="shared" si="233"/>
        <v>4.219643274885692E-2</v>
      </c>
      <c r="H1674" s="2">
        <f t="shared" si="229"/>
        <v>0.61360315257738185</v>
      </c>
      <c r="I1674" s="2">
        <f t="shared" si="230"/>
        <v>38.026893514510277</v>
      </c>
    </row>
    <row r="1675" spans="1:9" ht="13.5" x14ac:dyDescent="0.25">
      <c r="A1675" s="3">
        <f>TITRES_STAT!B1678</f>
        <v>44454</v>
      </c>
      <c r="B1675" s="6">
        <f>TITRES_STAT!D1678</f>
        <v>10.6717</v>
      </c>
      <c r="C1675" s="2">
        <f t="shared" si="234"/>
        <v>-6.130000000000102E-2</v>
      </c>
      <c r="D1675" s="2">
        <f t="shared" si="235"/>
        <v>0</v>
      </c>
      <c r="E1675" s="2">
        <f t="shared" si="236"/>
        <v>6.130000000000102E-2</v>
      </c>
      <c r="F1675" s="2">
        <f t="shared" si="233"/>
        <v>2.4042445293488226E-2</v>
      </c>
      <c r="G1675" s="2">
        <f t="shared" si="233"/>
        <v>4.356097326679579E-2</v>
      </c>
      <c r="H1675" s="2">
        <f t="shared" si="229"/>
        <v>0.55192626542654644</v>
      </c>
      <c r="I1675" s="2">
        <f t="shared" si="230"/>
        <v>35.563948991793737</v>
      </c>
    </row>
    <row r="1676" spans="1:9" ht="13.5" x14ac:dyDescent="0.25">
      <c r="A1676" s="3">
        <f>TITRES_STAT!B1679</f>
        <v>44455</v>
      </c>
      <c r="B1676" s="6">
        <f>TITRES_STAT!D1679</f>
        <v>10.855700000000001</v>
      </c>
      <c r="C1676" s="2">
        <f t="shared" si="234"/>
        <v>0.18400000000000105</v>
      </c>
      <c r="D1676" s="2">
        <f t="shared" si="235"/>
        <v>0.18400000000000105</v>
      </c>
      <c r="E1676" s="2">
        <f t="shared" si="236"/>
        <v>0</v>
      </c>
      <c r="F1676" s="2">
        <f t="shared" si="233"/>
        <v>3.5467984915382E-2</v>
      </c>
      <c r="G1676" s="2">
        <f t="shared" si="233"/>
        <v>4.0449475176310375E-2</v>
      </c>
      <c r="H1676" s="2">
        <f t="shared" si="229"/>
        <v>0.8768466033436737</v>
      </c>
      <c r="I1676" s="2">
        <f t="shared" si="230"/>
        <v>46.71914059367122</v>
      </c>
    </row>
    <row r="1677" spans="1:9" ht="13.5" x14ac:dyDescent="0.25">
      <c r="A1677" s="3">
        <f>TITRES_STAT!B1680</f>
        <v>44456</v>
      </c>
      <c r="B1677" s="6">
        <f>TITRES_STAT!D1680</f>
        <v>10.7506</v>
      </c>
      <c r="C1677" s="2">
        <f t="shared" si="234"/>
        <v>-0.10510000000000019</v>
      </c>
      <c r="D1677" s="2">
        <f t="shared" si="235"/>
        <v>0</v>
      </c>
      <c r="E1677" s="2">
        <f t="shared" si="236"/>
        <v>0.10510000000000019</v>
      </c>
      <c r="F1677" s="2">
        <f t="shared" ref="F1677:G1692" si="237">((F1676*13)+D1677)/14</f>
        <v>3.293455742142614E-2</v>
      </c>
      <c r="G1677" s="2">
        <f t="shared" si="237"/>
        <v>4.5067369806573936E-2</v>
      </c>
      <c r="H1677" s="2">
        <f t="shared" si="229"/>
        <v>0.73078499062135205</v>
      </c>
      <c r="I1677" s="2">
        <f t="shared" si="230"/>
        <v>42.222748324100039</v>
      </c>
    </row>
    <row r="1678" spans="1:9" ht="13.5" x14ac:dyDescent="0.25">
      <c r="A1678" s="3">
        <f>TITRES_STAT!B1681</f>
        <v>44459</v>
      </c>
      <c r="B1678" s="6">
        <f>TITRES_STAT!D1681</f>
        <v>10.724299999999999</v>
      </c>
      <c r="C1678" s="2">
        <f t="shared" si="234"/>
        <v>-2.6300000000000878E-2</v>
      </c>
      <c r="D1678" s="2">
        <f t="shared" si="235"/>
        <v>0</v>
      </c>
      <c r="E1678" s="2">
        <f t="shared" si="236"/>
        <v>2.6300000000000878E-2</v>
      </c>
      <c r="F1678" s="2">
        <f t="shared" si="237"/>
        <v>3.0582089034181414E-2</v>
      </c>
      <c r="G1678" s="2">
        <f t="shared" si="237"/>
        <v>4.3726843391818718E-2</v>
      </c>
      <c r="H1678" s="2">
        <f t="shared" si="229"/>
        <v>0.69938936044725597</v>
      </c>
      <c r="I1678" s="2">
        <f t="shared" si="230"/>
        <v>41.155333599545799</v>
      </c>
    </row>
    <row r="1679" spans="1:9" ht="13.5" x14ac:dyDescent="0.25">
      <c r="A1679" s="3">
        <f>TITRES_STAT!B1682</f>
        <v>44460</v>
      </c>
      <c r="B1679" s="6">
        <f>TITRES_STAT!D1682</f>
        <v>10.724299999999999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2.8397654103168458E-2</v>
      </c>
      <c r="G1679" s="2">
        <f t="shared" si="237"/>
        <v>4.060349743526024E-2</v>
      </c>
      <c r="H1679" s="2">
        <f t="shared" si="229"/>
        <v>0.69938936044725597</v>
      </c>
      <c r="I1679" s="2">
        <f t="shared" si="230"/>
        <v>41.155333599545799</v>
      </c>
    </row>
    <row r="1680" spans="1:9" ht="13.5" x14ac:dyDescent="0.25">
      <c r="A1680" s="3">
        <f>TITRES_STAT!B1683</f>
        <v>44461</v>
      </c>
      <c r="B1680" s="6">
        <f>TITRES_STAT!D1683</f>
        <v>10.724299999999999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2.6369250238656428E-2</v>
      </c>
      <c r="G1680" s="2">
        <f t="shared" si="237"/>
        <v>3.7703247618455941E-2</v>
      </c>
      <c r="H1680" s="2">
        <f t="shared" si="229"/>
        <v>0.69938936044725597</v>
      </c>
      <c r="I1680" s="2">
        <f t="shared" si="230"/>
        <v>41.155333599545799</v>
      </c>
    </row>
    <row r="1681" spans="1:9" ht="13.5" x14ac:dyDescent="0.25">
      <c r="A1681" s="3">
        <f>TITRES_STAT!B1684</f>
        <v>44462</v>
      </c>
      <c r="B1681" s="6">
        <f>TITRES_STAT!D1684</f>
        <v>10.724299999999999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2.4485732364466686E-2</v>
      </c>
      <c r="G1681" s="2">
        <f t="shared" si="237"/>
        <v>3.5010158502851947E-2</v>
      </c>
      <c r="H1681" s="2">
        <f t="shared" ref="H1681:H1744" si="238">F1681/G1681</f>
        <v>0.69938936044725597</v>
      </c>
      <c r="I1681" s="2">
        <f t="shared" ref="I1681:I1744" si="239">IF(G1681=0,100,100-(100/(1+H1681)))</f>
        <v>41.155333599545799</v>
      </c>
    </row>
    <row r="1682" spans="1:9" ht="13.5" x14ac:dyDescent="0.25">
      <c r="A1682" s="3">
        <f>TITRES_STAT!B1685</f>
        <v>44463</v>
      </c>
      <c r="B1682" s="6">
        <f>TITRES_STAT!D1685</f>
        <v>10.724299999999999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2.2736751481290497E-2</v>
      </c>
      <c r="G1682" s="2">
        <f t="shared" si="237"/>
        <v>3.2509432895505383E-2</v>
      </c>
      <c r="H1682" s="2">
        <f t="shared" si="238"/>
        <v>0.69938936044725608</v>
      </c>
      <c r="I1682" s="2">
        <f t="shared" si="239"/>
        <v>41.155333599545799</v>
      </c>
    </row>
    <row r="1683" spans="1:9" ht="13.5" x14ac:dyDescent="0.25">
      <c r="A1683" s="3">
        <f>TITRES_STAT!B1686</f>
        <v>44466</v>
      </c>
      <c r="B1683" s="6">
        <f>TITRES_STAT!D1686</f>
        <v>10.724299999999999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2.1112697804055464E-2</v>
      </c>
      <c r="G1683" s="2">
        <f t="shared" si="237"/>
        <v>3.0187330545826428E-2</v>
      </c>
      <c r="H1683" s="2">
        <f t="shared" si="238"/>
        <v>0.69938936044725608</v>
      </c>
      <c r="I1683" s="2">
        <f t="shared" si="239"/>
        <v>41.155333599545799</v>
      </c>
    </row>
    <row r="1684" spans="1:9" ht="13.5" x14ac:dyDescent="0.25">
      <c r="A1684" s="3">
        <f>TITRES_STAT!B1687</f>
        <v>44467</v>
      </c>
      <c r="B1684" s="6">
        <f>TITRES_STAT!D1687</f>
        <v>10.6717</v>
      </c>
      <c r="C1684" s="2">
        <f t="shared" si="234"/>
        <v>-5.259999999999998E-2</v>
      </c>
      <c r="D1684" s="2">
        <f t="shared" si="235"/>
        <v>0</v>
      </c>
      <c r="E1684" s="2">
        <f t="shared" si="236"/>
        <v>5.259999999999998E-2</v>
      </c>
      <c r="F1684" s="2">
        <f t="shared" si="237"/>
        <v>1.9604647960908644E-2</v>
      </c>
      <c r="G1684" s="2">
        <f t="shared" si="237"/>
        <v>3.1788235506838826E-2</v>
      </c>
      <c r="H1684" s="2">
        <f t="shared" si="238"/>
        <v>0.61672652314064302</v>
      </c>
      <c r="I1684" s="2">
        <f t="shared" si="239"/>
        <v>38.146619994988015</v>
      </c>
    </row>
    <row r="1685" spans="1:9" ht="13.5" x14ac:dyDescent="0.25">
      <c r="A1685" s="3">
        <f>TITRES_STAT!B1688</f>
        <v>44468</v>
      </c>
      <c r="B1685" s="6">
        <f>TITRES_STAT!D1688</f>
        <v>10.6805</v>
      </c>
      <c r="C1685" s="2">
        <f t="shared" si="234"/>
        <v>8.8000000000008072E-3</v>
      </c>
      <c r="D1685" s="2">
        <f t="shared" si="235"/>
        <v>8.8000000000008072E-3</v>
      </c>
      <c r="E1685" s="2">
        <f t="shared" si="236"/>
        <v>0</v>
      </c>
      <c r="F1685" s="2">
        <f t="shared" si="237"/>
        <v>1.883288739227237E-2</v>
      </c>
      <c r="G1685" s="2">
        <f t="shared" si="237"/>
        <v>2.9517647256350338E-2</v>
      </c>
      <c r="H1685" s="2">
        <f t="shared" si="238"/>
        <v>0.63802129040690125</v>
      </c>
      <c r="I1685" s="2">
        <f t="shared" si="239"/>
        <v>38.95073245650002</v>
      </c>
    </row>
    <row r="1686" spans="1:9" ht="13.5" x14ac:dyDescent="0.25">
      <c r="A1686" s="3">
        <f>TITRES_STAT!B1689</f>
        <v>44469</v>
      </c>
      <c r="B1686" s="6">
        <f>TITRES_STAT!D1689</f>
        <v>10.654199999999999</v>
      </c>
      <c r="C1686" s="2">
        <f t="shared" si="234"/>
        <v>-2.6300000000000878E-2</v>
      </c>
      <c r="D1686" s="2">
        <f t="shared" si="235"/>
        <v>0</v>
      </c>
      <c r="E1686" s="2">
        <f t="shared" si="236"/>
        <v>2.6300000000000878E-2</v>
      </c>
      <c r="F1686" s="2">
        <f t="shared" si="237"/>
        <v>1.74876811499672E-2</v>
      </c>
      <c r="G1686" s="2">
        <f t="shared" si="237"/>
        <v>2.9287815309468231E-2</v>
      </c>
      <c r="H1686" s="2">
        <f t="shared" si="238"/>
        <v>0.59709749481770813</v>
      </c>
      <c r="I1686" s="2">
        <f t="shared" si="239"/>
        <v>37.386414840370186</v>
      </c>
    </row>
    <row r="1687" spans="1:9" ht="13.5" x14ac:dyDescent="0.25">
      <c r="A1687" s="3">
        <f>TITRES_STAT!B1690</f>
        <v>44470</v>
      </c>
      <c r="B1687" s="6">
        <f>TITRES_STAT!D1690</f>
        <v>10.724299999999999</v>
      </c>
      <c r="C1687" s="2">
        <f t="shared" si="234"/>
        <v>7.0100000000000051E-2</v>
      </c>
      <c r="D1687" s="2">
        <f t="shared" si="235"/>
        <v>7.0100000000000051E-2</v>
      </c>
      <c r="E1687" s="2">
        <f t="shared" si="236"/>
        <v>0</v>
      </c>
      <c r="F1687" s="2">
        <f t="shared" si="237"/>
        <v>2.1245703924969547E-2</v>
      </c>
      <c r="G1687" s="2">
        <f t="shared" si="237"/>
        <v>2.7195828501649071E-2</v>
      </c>
      <c r="H1687" s="2">
        <f t="shared" si="238"/>
        <v>0.7812118657712992</v>
      </c>
      <c r="I1687" s="2">
        <f t="shared" si="239"/>
        <v>43.858447205718527</v>
      </c>
    </row>
    <row r="1688" spans="1:9" ht="13.5" x14ac:dyDescent="0.25">
      <c r="A1688" s="3">
        <f>TITRES_STAT!B1691</f>
        <v>44473</v>
      </c>
      <c r="B1688" s="6">
        <f>TITRES_STAT!D1691</f>
        <v>10.6892</v>
      </c>
      <c r="C1688" s="2">
        <f t="shared" si="234"/>
        <v>-3.5099999999999909E-2</v>
      </c>
      <c r="D1688" s="2">
        <f t="shared" si="235"/>
        <v>0</v>
      </c>
      <c r="E1688" s="2">
        <f t="shared" si="236"/>
        <v>3.5099999999999909E-2</v>
      </c>
      <c r="F1688" s="2">
        <f t="shared" si="237"/>
        <v>1.9728153644614579E-2</v>
      </c>
      <c r="G1688" s="2">
        <f t="shared" si="237"/>
        <v>2.7760412180102702E-2</v>
      </c>
      <c r="H1688" s="2">
        <f t="shared" si="238"/>
        <v>0.71065780711839532</v>
      </c>
      <c r="I1688" s="2">
        <f t="shared" si="239"/>
        <v>41.54295523986174</v>
      </c>
    </row>
    <row r="1689" spans="1:9" ht="13.5" x14ac:dyDescent="0.25">
      <c r="A1689" s="3">
        <f>TITRES_STAT!B1692</f>
        <v>44474</v>
      </c>
      <c r="B1689" s="6">
        <f>TITRES_STAT!D1692</f>
        <v>10.636699999999999</v>
      </c>
      <c r="C1689" s="2">
        <f t="shared" si="234"/>
        <v>-5.2500000000000213E-2</v>
      </c>
      <c r="D1689" s="2">
        <f t="shared" si="235"/>
        <v>0</v>
      </c>
      <c r="E1689" s="2">
        <f t="shared" si="236"/>
        <v>5.2500000000000213E-2</v>
      </c>
      <c r="F1689" s="2">
        <f t="shared" si="237"/>
        <v>1.8318999812856396E-2</v>
      </c>
      <c r="G1689" s="2">
        <f t="shared" si="237"/>
        <v>2.9527525595809668E-2</v>
      </c>
      <c r="H1689" s="2">
        <f t="shared" si="238"/>
        <v>0.62040416334296888</v>
      </c>
      <c r="I1689" s="2">
        <f t="shared" si="239"/>
        <v>38.287001315958506</v>
      </c>
    </row>
    <row r="1690" spans="1:9" ht="13.5" x14ac:dyDescent="0.25">
      <c r="A1690" s="3">
        <f>TITRES_STAT!B1693</f>
        <v>44475</v>
      </c>
      <c r="B1690" s="6">
        <f>TITRES_STAT!D1693</f>
        <v>10.6104</v>
      </c>
      <c r="C1690" s="2">
        <f t="shared" si="234"/>
        <v>-2.6299999999999102E-2</v>
      </c>
      <c r="D1690" s="2">
        <f t="shared" si="235"/>
        <v>0</v>
      </c>
      <c r="E1690" s="2">
        <f t="shared" si="236"/>
        <v>2.6299999999999102E-2</v>
      </c>
      <c r="F1690" s="2">
        <f t="shared" si="237"/>
        <v>1.7010499826223796E-2</v>
      </c>
      <c r="G1690" s="2">
        <f t="shared" si="237"/>
        <v>2.9296988053251771E-2</v>
      </c>
      <c r="H1690" s="2">
        <f t="shared" si="238"/>
        <v>0.58062282017880484</v>
      </c>
      <c r="I1690" s="2">
        <f t="shared" si="239"/>
        <v>36.733799662156152</v>
      </c>
    </row>
    <row r="1691" spans="1:9" ht="13.5" x14ac:dyDescent="0.25">
      <c r="A1691" s="3">
        <f>TITRES_STAT!B1694</f>
        <v>44476</v>
      </c>
      <c r="B1691" s="6">
        <f>TITRES_STAT!D1694</f>
        <v>10.5578</v>
      </c>
      <c r="C1691" s="2">
        <f t="shared" si="234"/>
        <v>-5.259999999999998E-2</v>
      </c>
      <c r="D1691" s="2">
        <f t="shared" si="235"/>
        <v>0</v>
      </c>
      <c r="E1691" s="2">
        <f t="shared" si="236"/>
        <v>5.259999999999998E-2</v>
      </c>
      <c r="F1691" s="2">
        <f t="shared" si="237"/>
        <v>1.5795464124350667E-2</v>
      </c>
      <c r="G1691" s="2">
        <f t="shared" si="237"/>
        <v>3.0961488906590926E-2</v>
      </c>
      <c r="H1691" s="2">
        <f t="shared" si="238"/>
        <v>0.51016487521012621</v>
      </c>
      <c r="I1691" s="2">
        <f t="shared" si="239"/>
        <v>33.782064699335649</v>
      </c>
    </row>
    <row r="1692" spans="1:9" ht="13.5" x14ac:dyDescent="0.25">
      <c r="A1692" s="3">
        <f>TITRES_STAT!B1695</f>
        <v>44477</v>
      </c>
      <c r="B1692" s="6">
        <f>TITRES_STAT!D1695</f>
        <v>10.496499999999999</v>
      </c>
      <c r="C1692" s="2">
        <f t="shared" si="234"/>
        <v>-6.130000000000102E-2</v>
      </c>
      <c r="D1692" s="2">
        <f t="shared" si="235"/>
        <v>0</v>
      </c>
      <c r="E1692" s="2">
        <f t="shared" si="236"/>
        <v>6.130000000000102E-2</v>
      </c>
      <c r="F1692" s="2">
        <f t="shared" si="237"/>
        <v>1.4667216686897048E-2</v>
      </c>
      <c r="G1692" s="2">
        <f t="shared" si="237"/>
        <v>3.3128525413263075E-2</v>
      </c>
      <c r="H1692" s="2">
        <f t="shared" si="238"/>
        <v>0.4427367805819995</v>
      </c>
      <c r="I1692" s="2">
        <f t="shared" si="239"/>
        <v>30.687287282119442</v>
      </c>
    </row>
    <row r="1693" spans="1:9" ht="13.5" x14ac:dyDescent="0.25">
      <c r="A1693" s="3">
        <f>TITRES_STAT!B1696</f>
        <v>44480</v>
      </c>
      <c r="B1693" s="6">
        <f>TITRES_STAT!D1696</f>
        <v>10.7155</v>
      </c>
      <c r="C1693" s="2">
        <f t="shared" si="234"/>
        <v>0.21900000000000119</v>
      </c>
      <c r="D1693" s="2">
        <f t="shared" si="235"/>
        <v>0.21900000000000119</v>
      </c>
      <c r="E1693" s="2">
        <f t="shared" si="236"/>
        <v>0</v>
      </c>
      <c r="F1693" s="2">
        <f t="shared" ref="F1693:G1708" si="240">((F1692*13)+D1693)/14</f>
        <v>2.9262415494975914E-2</v>
      </c>
      <c r="G1693" s="2">
        <f t="shared" si="240"/>
        <v>3.0762202169458571E-2</v>
      </c>
      <c r="H1693" s="2">
        <f t="shared" si="238"/>
        <v>0.95124579618127336</v>
      </c>
      <c r="I1693" s="2">
        <f t="shared" si="239"/>
        <v>48.750690356024293</v>
      </c>
    </row>
    <row r="1694" spans="1:9" ht="13.5" x14ac:dyDescent="0.25">
      <c r="A1694" s="3">
        <f>TITRES_STAT!B1697</f>
        <v>44481</v>
      </c>
      <c r="B1694" s="6">
        <f>TITRES_STAT!D1697</f>
        <v>10.4176</v>
      </c>
      <c r="C1694" s="2">
        <f t="shared" si="234"/>
        <v>-0.29790000000000028</v>
      </c>
      <c r="D1694" s="2">
        <f t="shared" si="235"/>
        <v>0</v>
      </c>
      <c r="E1694" s="2">
        <f t="shared" si="236"/>
        <v>0.29790000000000028</v>
      </c>
      <c r="F1694" s="2">
        <f t="shared" si="240"/>
        <v>2.717224295962049E-2</v>
      </c>
      <c r="G1694" s="2">
        <f t="shared" si="240"/>
        <v>4.9843473443068685E-2</v>
      </c>
      <c r="H1694" s="2">
        <f t="shared" si="238"/>
        <v>0.54515147285344545</v>
      </c>
      <c r="I1694" s="2">
        <f t="shared" si="239"/>
        <v>35.281425959275637</v>
      </c>
    </row>
    <row r="1695" spans="1:9" ht="13.5" x14ac:dyDescent="0.25">
      <c r="A1695" s="3">
        <f>TITRES_STAT!B1698</f>
        <v>44482</v>
      </c>
      <c r="B1695" s="6">
        <f>TITRES_STAT!D1698</f>
        <v>10.338800000000001</v>
      </c>
      <c r="C1695" s="2">
        <f t="shared" si="234"/>
        <v>-7.8799999999999315E-2</v>
      </c>
      <c r="D1695" s="2">
        <f t="shared" si="235"/>
        <v>0</v>
      </c>
      <c r="E1695" s="2">
        <f t="shared" si="236"/>
        <v>7.8799999999999315E-2</v>
      </c>
      <c r="F1695" s="2">
        <f t="shared" si="240"/>
        <v>2.523136846250474E-2</v>
      </c>
      <c r="G1695" s="2">
        <f t="shared" si="240"/>
        <v>5.191179676856373E-2</v>
      </c>
      <c r="H1695" s="2">
        <f t="shared" si="238"/>
        <v>0.48604305828582151</v>
      </c>
      <c r="I1695" s="2">
        <f t="shared" si="239"/>
        <v>32.707198864512122</v>
      </c>
    </row>
    <row r="1696" spans="1:9" ht="13.5" x14ac:dyDescent="0.25">
      <c r="A1696" s="3">
        <f>TITRES_STAT!B1699</f>
        <v>44483</v>
      </c>
      <c r="B1696" s="6">
        <f>TITRES_STAT!D1699</f>
        <v>10.408799999999999</v>
      </c>
      <c r="C1696" s="2">
        <f t="shared" si="234"/>
        <v>6.9999999999998508E-2</v>
      </c>
      <c r="D1696" s="2">
        <f t="shared" si="235"/>
        <v>6.9999999999998508E-2</v>
      </c>
      <c r="E1696" s="2">
        <f t="shared" si="236"/>
        <v>0</v>
      </c>
      <c r="F1696" s="2">
        <f t="shared" si="240"/>
        <v>2.8429127858040009E-2</v>
      </c>
      <c r="G1696" s="2">
        <f t="shared" si="240"/>
        <v>4.8203811285094891E-2</v>
      </c>
      <c r="H1696" s="2">
        <f t="shared" si="238"/>
        <v>0.5897692962471327</v>
      </c>
      <c r="I1696" s="2">
        <f t="shared" si="239"/>
        <v>37.097791336099114</v>
      </c>
    </row>
    <row r="1697" spans="1:9" ht="13.5" x14ac:dyDescent="0.25">
      <c r="A1697" s="3">
        <f>TITRES_STAT!B1700</f>
        <v>44488</v>
      </c>
      <c r="B1697" s="6">
        <f>TITRES_STAT!D1700</f>
        <v>10.426399999999999</v>
      </c>
      <c r="C1697" s="2">
        <f t="shared" si="234"/>
        <v>1.7599999999999838E-2</v>
      </c>
      <c r="D1697" s="2">
        <f t="shared" si="235"/>
        <v>1.7599999999999838E-2</v>
      </c>
      <c r="E1697" s="2">
        <f t="shared" si="236"/>
        <v>0</v>
      </c>
      <c r="F1697" s="2">
        <f t="shared" si="240"/>
        <v>2.7655618725322854E-2</v>
      </c>
      <c r="G1697" s="2">
        <f t="shared" si="240"/>
        <v>4.4760681907588119E-2</v>
      </c>
      <c r="H1697" s="2">
        <f t="shared" si="238"/>
        <v>0.61785516991050338</v>
      </c>
      <c r="I1697" s="2">
        <f t="shared" si="239"/>
        <v>38.18977009819006</v>
      </c>
    </row>
    <row r="1698" spans="1:9" ht="13.5" x14ac:dyDescent="0.25">
      <c r="A1698" s="3">
        <f>TITRES_STAT!B1701</f>
        <v>44489</v>
      </c>
      <c r="B1698" s="6">
        <f>TITRES_STAT!D1701</f>
        <v>10.426399999999999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2.5680217387799794E-2</v>
      </c>
      <c r="G1698" s="2">
        <f t="shared" si="240"/>
        <v>4.1563490342760398E-2</v>
      </c>
      <c r="H1698" s="2">
        <f t="shared" si="238"/>
        <v>0.61785516991050338</v>
      </c>
      <c r="I1698" s="2">
        <f t="shared" si="239"/>
        <v>38.18977009819006</v>
      </c>
    </row>
    <row r="1699" spans="1:9" ht="13.5" x14ac:dyDescent="0.25">
      <c r="A1699" s="3">
        <f>TITRES_STAT!B1702</f>
        <v>44490</v>
      </c>
      <c r="B1699" s="6">
        <f>TITRES_STAT!D1702</f>
        <v>10.426399999999999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2.3845916145814095E-2</v>
      </c>
      <c r="G1699" s="2">
        <f t="shared" si="240"/>
        <v>3.8594669603991792E-2</v>
      </c>
      <c r="H1699" s="2">
        <f t="shared" si="238"/>
        <v>0.61785516991050349</v>
      </c>
      <c r="I1699" s="2">
        <f t="shared" si="239"/>
        <v>38.18977009819006</v>
      </c>
    </row>
    <row r="1700" spans="1:9" ht="13.5" x14ac:dyDescent="0.25">
      <c r="A1700" s="3">
        <f>TITRES_STAT!B1703</f>
        <v>44491</v>
      </c>
      <c r="B1700" s="6">
        <f>TITRES_STAT!D1703</f>
        <v>10.426399999999999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2.2142636421113089E-2</v>
      </c>
      <c r="G1700" s="2">
        <f t="shared" si="240"/>
        <v>3.583790748942095E-2</v>
      </c>
      <c r="H1700" s="2">
        <f t="shared" si="238"/>
        <v>0.6178551699105036</v>
      </c>
      <c r="I1700" s="2">
        <f t="shared" si="239"/>
        <v>38.18977009819006</v>
      </c>
    </row>
    <row r="1701" spans="1:9" ht="13.5" x14ac:dyDescent="0.25">
      <c r="A1701" s="3">
        <f>TITRES_STAT!B1704</f>
        <v>44494</v>
      </c>
      <c r="B1701" s="6">
        <f>TITRES_STAT!D1704</f>
        <v>10.426399999999999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2.0561019533890727E-2</v>
      </c>
      <c r="G1701" s="2">
        <f t="shared" si="240"/>
        <v>3.3278056954462308E-2</v>
      </c>
      <c r="H1701" s="2">
        <f t="shared" si="238"/>
        <v>0.6178551699105036</v>
      </c>
      <c r="I1701" s="2">
        <f t="shared" si="239"/>
        <v>38.18977009819006</v>
      </c>
    </row>
    <row r="1702" spans="1:9" ht="13.5" x14ac:dyDescent="0.25">
      <c r="A1702" s="3">
        <f>TITRES_STAT!B1705</f>
        <v>44495</v>
      </c>
      <c r="B1702" s="6">
        <f>TITRES_STAT!D1705</f>
        <v>10.426399999999999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1.909237528146996E-2</v>
      </c>
      <c r="G1702" s="2">
        <f t="shared" si="240"/>
        <v>3.0901052886286428E-2</v>
      </c>
      <c r="H1702" s="2">
        <f t="shared" si="238"/>
        <v>0.6178551699105036</v>
      </c>
      <c r="I1702" s="2">
        <f t="shared" si="239"/>
        <v>38.18977009819006</v>
      </c>
    </row>
    <row r="1703" spans="1:9" ht="13.5" x14ac:dyDescent="0.25">
      <c r="A1703" s="3">
        <f>TITRES_STAT!B1706</f>
        <v>44496</v>
      </c>
      <c r="B1703" s="6">
        <f>TITRES_STAT!D1706</f>
        <v>10.426399999999999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1.772863418993639E-2</v>
      </c>
      <c r="G1703" s="2">
        <f t="shared" si="240"/>
        <v>2.8693834822980251E-2</v>
      </c>
      <c r="H1703" s="2">
        <f t="shared" si="238"/>
        <v>0.6178551699105036</v>
      </c>
      <c r="I1703" s="2">
        <f t="shared" si="239"/>
        <v>38.18977009819006</v>
      </c>
    </row>
    <row r="1704" spans="1:9" ht="13.5" x14ac:dyDescent="0.25">
      <c r="A1704" s="3">
        <f>TITRES_STAT!B1707</f>
        <v>44497</v>
      </c>
      <c r="B1704" s="6">
        <f>TITRES_STAT!D1707</f>
        <v>10.426399999999999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1.6462303176369503E-2</v>
      </c>
      <c r="G1704" s="2">
        <f t="shared" si="240"/>
        <v>2.6644275192767377E-2</v>
      </c>
      <c r="H1704" s="2">
        <f t="shared" si="238"/>
        <v>0.6178551699105036</v>
      </c>
      <c r="I1704" s="2">
        <f t="shared" si="239"/>
        <v>38.18977009819006</v>
      </c>
    </row>
    <row r="1705" spans="1:9" ht="13.5" x14ac:dyDescent="0.25">
      <c r="A1705" s="3">
        <f>TITRES_STAT!B1708</f>
        <v>44498</v>
      </c>
      <c r="B1705" s="6">
        <f>TITRES_STAT!D1708</f>
        <v>10.426399999999999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1.5286424378057396E-2</v>
      </c>
      <c r="G1705" s="2">
        <f t="shared" si="240"/>
        <v>2.474111267899828E-2</v>
      </c>
      <c r="H1705" s="2">
        <f t="shared" si="238"/>
        <v>0.61785516991050349</v>
      </c>
      <c r="I1705" s="2">
        <f t="shared" si="239"/>
        <v>38.18977009819006</v>
      </c>
    </row>
    <row r="1706" spans="1:9" ht="13.5" x14ac:dyDescent="0.25">
      <c r="A1706" s="3">
        <f>TITRES_STAT!B1709</f>
        <v>44501</v>
      </c>
      <c r="B1706" s="6">
        <f>TITRES_STAT!D1709</f>
        <v>10.6892</v>
      </c>
      <c r="C1706" s="2">
        <f t="shared" si="234"/>
        <v>0.26280000000000037</v>
      </c>
      <c r="D1706" s="2">
        <f t="shared" si="235"/>
        <v>0.26280000000000037</v>
      </c>
      <c r="E1706" s="2">
        <f t="shared" si="236"/>
        <v>0</v>
      </c>
      <c r="F1706" s="2">
        <f t="shared" si="240"/>
        <v>3.2965965493910468E-2</v>
      </c>
      <c r="G1706" s="2">
        <f t="shared" si="240"/>
        <v>2.2973890344784118E-2</v>
      </c>
      <c r="H1706" s="2">
        <f t="shared" si="238"/>
        <v>1.4349317855691299</v>
      </c>
      <c r="I1706" s="2">
        <f t="shared" si="239"/>
        <v>58.931087682759681</v>
      </c>
    </row>
    <row r="1707" spans="1:9" ht="13.5" x14ac:dyDescent="0.25">
      <c r="A1707" s="3">
        <f>TITRES_STAT!B1710</f>
        <v>44502</v>
      </c>
      <c r="B1707" s="6">
        <f>TITRES_STAT!D1710</f>
        <v>10.6892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3.0611253672916863E-2</v>
      </c>
      <c r="G1707" s="2">
        <f t="shared" si="240"/>
        <v>2.1332898177299536E-2</v>
      </c>
      <c r="H1707" s="2">
        <f t="shared" si="238"/>
        <v>1.4349317855691301</v>
      </c>
      <c r="I1707" s="2">
        <f t="shared" si="239"/>
        <v>58.931087682759689</v>
      </c>
    </row>
    <row r="1708" spans="1:9" ht="13.5" x14ac:dyDescent="0.25">
      <c r="A1708" s="3">
        <f>TITRES_STAT!B1711</f>
        <v>44503</v>
      </c>
      <c r="B1708" s="6">
        <f>TITRES_STAT!D1711</f>
        <v>10.6892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2.8424735553422804E-2</v>
      </c>
      <c r="G1708" s="2">
        <f t="shared" si="240"/>
        <v>1.9809119736063856E-2</v>
      </c>
      <c r="H1708" s="2">
        <f t="shared" si="238"/>
        <v>1.4349317855691301</v>
      </c>
      <c r="I1708" s="2">
        <f t="shared" si="239"/>
        <v>58.931087682759689</v>
      </c>
    </row>
    <row r="1709" spans="1:9" ht="13.5" x14ac:dyDescent="0.25">
      <c r="A1709" s="3">
        <f>TITRES_STAT!B1712</f>
        <v>44504</v>
      </c>
      <c r="B1709" s="6">
        <f>TITRES_STAT!D1712</f>
        <v>10.6892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2.6394397299606888E-2</v>
      </c>
      <c r="G1709" s="2">
        <f t="shared" si="241"/>
        <v>1.8394182612059294E-2</v>
      </c>
      <c r="H1709" s="2">
        <f t="shared" si="238"/>
        <v>1.4349317855691301</v>
      </c>
      <c r="I1709" s="2">
        <f t="shared" si="239"/>
        <v>58.931087682759689</v>
      </c>
    </row>
    <row r="1710" spans="1:9" ht="13.5" x14ac:dyDescent="0.25">
      <c r="A1710" s="3">
        <f>TITRES_STAT!B1713</f>
        <v>44505</v>
      </c>
      <c r="B1710" s="6">
        <f>TITRES_STAT!D1713</f>
        <v>10.6892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2.4509083206777825E-2</v>
      </c>
      <c r="G1710" s="2">
        <f t="shared" si="241"/>
        <v>1.7080312425483631E-2</v>
      </c>
      <c r="H1710" s="2">
        <f t="shared" si="238"/>
        <v>1.4349317855691299</v>
      </c>
      <c r="I1710" s="2">
        <f t="shared" si="239"/>
        <v>58.931087682759681</v>
      </c>
    </row>
    <row r="1711" spans="1:9" ht="13.5" x14ac:dyDescent="0.25">
      <c r="A1711" s="3">
        <f>TITRES_STAT!B1714</f>
        <v>44508</v>
      </c>
      <c r="B1711" s="6">
        <f>TITRES_STAT!D1714</f>
        <v>10.6892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2.2758434406293694E-2</v>
      </c>
      <c r="G1711" s="2">
        <f t="shared" si="241"/>
        <v>1.5860290109377655E-2</v>
      </c>
      <c r="H1711" s="2">
        <f t="shared" si="238"/>
        <v>1.4349317855691301</v>
      </c>
      <c r="I1711" s="2">
        <f t="shared" si="239"/>
        <v>58.931087682759689</v>
      </c>
    </row>
    <row r="1712" spans="1:9" ht="13.5" x14ac:dyDescent="0.25">
      <c r="A1712" s="3">
        <f>TITRES_STAT!B1715</f>
        <v>44509</v>
      </c>
      <c r="B1712" s="6">
        <f>TITRES_STAT!D1715</f>
        <v>10.513999999999999</v>
      </c>
      <c r="C1712" s="2">
        <f t="shared" si="234"/>
        <v>-0.17520000000000024</v>
      </c>
      <c r="D1712" s="2">
        <f t="shared" si="235"/>
        <v>0</v>
      </c>
      <c r="E1712" s="2">
        <f t="shared" si="236"/>
        <v>0.17520000000000024</v>
      </c>
      <c r="F1712" s="2">
        <f t="shared" si="241"/>
        <v>2.1132831948701285E-2</v>
      </c>
      <c r="G1712" s="2">
        <f t="shared" si="241"/>
        <v>2.7241697958707841E-2</v>
      </c>
      <c r="H1712" s="2">
        <f t="shared" si="238"/>
        <v>0.77575311130509583</v>
      </c>
      <c r="I1712" s="2">
        <f t="shared" si="239"/>
        <v>43.685865245926749</v>
      </c>
    </row>
    <row r="1713" spans="1:9" ht="13.5" x14ac:dyDescent="0.25">
      <c r="A1713" s="3">
        <f>TITRES_STAT!B1716</f>
        <v>44510</v>
      </c>
      <c r="B1713" s="6">
        <f>TITRES_STAT!D1716</f>
        <v>10.513999999999999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1.962334395236548E-2</v>
      </c>
      <c r="G1713" s="2">
        <f t="shared" si="241"/>
        <v>2.5295862390228709E-2</v>
      </c>
      <c r="H1713" s="2">
        <f t="shared" si="238"/>
        <v>0.77575311130509583</v>
      </c>
      <c r="I1713" s="2">
        <f t="shared" si="239"/>
        <v>43.685865245926749</v>
      </c>
    </row>
    <row r="1714" spans="1:9" ht="13.5" x14ac:dyDescent="0.25">
      <c r="A1714" s="3">
        <f>TITRES_STAT!B1717</f>
        <v>44511</v>
      </c>
      <c r="B1714" s="6">
        <f>TITRES_STAT!D1717</f>
        <v>10.496499999999999</v>
      </c>
      <c r="C1714" s="2">
        <f t="shared" si="234"/>
        <v>-1.7500000000000071E-2</v>
      </c>
      <c r="D1714" s="2">
        <f t="shared" si="235"/>
        <v>0</v>
      </c>
      <c r="E1714" s="2">
        <f t="shared" si="236"/>
        <v>1.7500000000000071E-2</v>
      </c>
      <c r="F1714" s="2">
        <f t="shared" si="241"/>
        <v>1.8221676527196518E-2</v>
      </c>
      <c r="G1714" s="2">
        <f t="shared" si="241"/>
        <v>2.473901507664095E-2</v>
      </c>
      <c r="H1714" s="2">
        <f t="shared" si="238"/>
        <v>0.7365562642953305</v>
      </c>
      <c r="I1714" s="2">
        <f t="shared" si="239"/>
        <v>42.41476532833299</v>
      </c>
    </row>
    <row r="1715" spans="1:9" ht="13.5" x14ac:dyDescent="0.25">
      <c r="A1715" s="3">
        <f>TITRES_STAT!B1718</f>
        <v>44512</v>
      </c>
      <c r="B1715" s="6">
        <f>TITRES_STAT!D1718</f>
        <v>10.6892</v>
      </c>
      <c r="C1715" s="2">
        <f t="shared" si="234"/>
        <v>0.19270000000000032</v>
      </c>
      <c r="D1715" s="2">
        <f t="shared" si="235"/>
        <v>0.19270000000000032</v>
      </c>
      <c r="E1715" s="2">
        <f t="shared" si="236"/>
        <v>0</v>
      </c>
      <c r="F1715" s="2">
        <f t="shared" si="241"/>
        <v>3.0684413918111077E-2</v>
      </c>
      <c r="G1715" s="2">
        <f t="shared" si="241"/>
        <v>2.2971942571166599E-2</v>
      </c>
      <c r="H1715" s="2">
        <f t="shared" si="238"/>
        <v>1.3357343996073212</v>
      </c>
      <c r="I1715" s="2">
        <f t="shared" si="239"/>
        <v>57.186913025380029</v>
      </c>
    </row>
    <row r="1716" spans="1:9" ht="13.5" x14ac:dyDescent="0.25">
      <c r="A1716" s="3">
        <f>TITRES_STAT!B1719</f>
        <v>44515</v>
      </c>
      <c r="B1716" s="6">
        <f>TITRES_STAT!D1719</f>
        <v>10.6892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2.8492670066817431E-2</v>
      </c>
      <c r="G1716" s="2">
        <f t="shared" si="241"/>
        <v>2.1331089530368986E-2</v>
      </c>
      <c r="H1716" s="2">
        <f t="shared" si="238"/>
        <v>1.3357343996073212</v>
      </c>
      <c r="I1716" s="2">
        <f t="shared" si="239"/>
        <v>57.186913025380029</v>
      </c>
    </row>
    <row r="1717" spans="1:9" ht="13.5" x14ac:dyDescent="0.25">
      <c r="A1717" s="3">
        <f>TITRES_STAT!B1720</f>
        <v>44516</v>
      </c>
      <c r="B1717" s="6">
        <f>TITRES_STAT!D1720</f>
        <v>10.6892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2.6457479347759043E-2</v>
      </c>
      <c r="G1717" s="2">
        <f t="shared" si="241"/>
        <v>1.9807440278199775E-2</v>
      </c>
      <c r="H1717" s="2">
        <f t="shared" si="238"/>
        <v>1.335734399607321</v>
      </c>
      <c r="I1717" s="2">
        <f t="shared" si="239"/>
        <v>57.186913025380029</v>
      </c>
    </row>
    <row r="1718" spans="1:9" ht="13.5" x14ac:dyDescent="0.25">
      <c r="A1718" s="3">
        <f>TITRES_STAT!B1721</f>
        <v>44517</v>
      </c>
      <c r="B1718" s="6">
        <f>TITRES_STAT!D1721</f>
        <v>10.496499999999999</v>
      </c>
      <c r="C1718" s="2">
        <f t="shared" si="234"/>
        <v>-0.19270000000000032</v>
      </c>
      <c r="D1718" s="2">
        <f t="shared" si="235"/>
        <v>0</v>
      </c>
      <c r="E1718" s="2">
        <f t="shared" si="236"/>
        <v>0.19270000000000032</v>
      </c>
      <c r="F1718" s="2">
        <f t="shared" si="241"/>
        <v>2.4567659394347682E-2</v>
      </c>
      <c r="G1718" s="2">
        <f t="shared" si="241"/>
        <v>3.2156908829756956E-2</v>
      </c>
      <c r="H1718" s="2">
        <f t="shared" si="238"/>
        <v>0.76399319114944186</v>
      </c>
      <c r="I1718" s="2">
        <f t="shared" si="239"/>
        <v>43.310438780753657</v>
      </c>
    </row>
    <row r="1719" spans="1:9" ht="13.5" x14ac:dyDescent="0.25">
      <c r="A1719" s="3">
        <f>TITRES_STAT!B1722</f>
        <v>44518</v>
      </c>
      <c r="B1719" s="6">
        <f>TITRES_STAT!D1722</f>
        <v>10.496499999999999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2.2812826580465705E-2</v>
      </c>
      <c r="G1719" s="2">
        <f t="shared" si="241"/>
        <v>2.9859986770488602E-2</v>
      </c>
      <c r="H1719" s="2">
        <f t="shared" si="238"/>
        <v>0.76399319114944186</v>
      </c>
      <c r="I1719" s="2">
        <f t="shared" si="239"/>
        <v>43.310438780753657</v>
      </c>
    </row>
    <row r="1720" spans="1:9" ht="13.5" x14ac:dyDescent="0.25">
      <c r="A1720" s="3">
        <f>TITRES_STAT!B1723</f>
        <v>44519</v>
      </c>
      <c r="B1720" s="6">
        <f>TITRES_STAT!D1723</f>
        <v>10.496499999999999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2.1183338967575297E-2</v>
      </c>
      <c r="G1720" s="2">
        <f t="shared" si="241"/>
        <v>2.772713057259656E-2</v>
      </c>
      <c r="H1720" s="2">
        <f t="shared" si="238"/>
        <v>0.76399319114944186</v>
      </c>
      <c r="I1720" s="2">
        <f t="shared" si="239"/>
        <v>43.310438780753657</v>
      </c>
    </row>
    <row r="1721" spans="1:9" ht="13.5" x14ac:dyDescent="0.25">
      <c r="A1721" s="3">
        <f>TITRES_STAT!B1724</f>
        <v>44522</v>
      </c>
      <c r="B1721" s="6">
        <f>TITRES_STAT!D1724</f>
        <v>10.4877</v>
      </c>
      <c r="C1721" s="2">
        <f t="shared" si="234"/>
        <v>-8.7999999999990308E-3</v>
      </c>
      <c r="D1721" s="2">
        <f t="shared" si="235"/>
        <v>0</v>
      </c>
      <c r="E1721" s="2">
        <f t="shared" si="236"/>
        <v>8.7999999999990308E-3</v>
      </c>
      <c r="F1721" s="2">
        <f t="shared" si="241"/>
        <v>1.9670243327034206E-2</v>
      </c>
      <c r="G1721" s="2">
        <f t="shared" si="241"/>
        <v>2.637519267455388E-2</v>
      </c>
      <c r="H1721" s="2">
        <f t="shared" si="238"/>
        <v>0.74578576807939534</v>
      </c>
      <c r="I1721" s="2">
        <f t="shared" si="239"/>
        <v>42.71920310702626</v>
      </c>
    </row>
    <row r="1722" spans="1:9" ht="13.5" x14ac:dyDescent="0.25">
      <c r="A1722" s="3">
        <f>TITRES_STAT!B1725</f>
        <v>44523</v>
      </c>
      <c r="B1722" s="6">
        <f>TITRES_STAT!D1725</f>
        <v>10.4877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1.8265225946531762E-2</v>
      </c>
      <c r="G1722" s="2">
        <f t="shared" si="241"/>
        <v>2.4491250340657172E-2</v>
      </c>
      <c r="H1722" s="2">
        <f t="shared" si="238"/>
        <v>0.74578576807939534</v>
      </c>
      <c r="I1722" s="2">
        <f t="shared" si="239"/>
        <v>42.71920310702626</v>
      </c>
    </row>
    <row r="1723" spans="1:9" ht="13.5" x14ac:dyDescent="0.25">
      <c r="A1723" s="3">
        <f>TITRES_STAT!B1726</f>
        <v>44524</v>
      </c>
      <c r="B1723" s="6">
        <f>TITRES_STAT!D1726</f>
        <v>10.4877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1.6960566950350923E-2</v>
      </c>
      <c r="G1723" s="2">
        <f t="shared" si="241"/>
        <v>2.2741875316324517E-2</v>
      </c>
      <c r="H1723" s="2">
        <f t="shared" si="238"/>
        <v>0.74578576807939534</v>
      </c>
      <c r="I1723" s="2">
        <f t="shared" si="239"/>
        <v>42.71920310702626</v>
      </c>
    </row>
    <row r="1724" spans="1:9" ht="13.5" x14ac:dyDescent="0.25">
      <c r="A1724" s="3">
        <f>TITRES_STAT!B1727</f>
        <v>44525</v>
      </c>
      <c r="B1724" s="6">
        <f>TITRES_STAT!D1727</f>
        <v>10.4877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1.5749097882468716E-2</v>
      </c>
      <c r="G1724" s="2">
        <f t="shared" si="241"/>
        <v>2.1117455650872769E-2</v>
      </c>
      <c r="H1724" s="2">
        <f t="shared" si="238"/>
        <v>0.74578576807939534</v>
      </c>
      <c r="I1724" s="2">
        <f t="shared" si="239"/>
        <v>42.71920310702626</v>
      </c>
    </row>
    <row r="1725" spans="1:9" ht="13.5" x14ac:dyDescent="0.25">
      <c r="A1725" s="3">
        <f>TITRES_STAT!B1728</f>
        <v>44526</v>
      </c>
      <c r="B1725" s="6">
        <f>TITRES_STAT!D1728</f>
        <v>10.5052</v>
      </c>
      <c r="C1725" s="2">
        <f t="shared" si="234"/>
        <v>1.7500000000000071E-2</v>
      </c>
      <c r="D1725" s="2">
        <f t="shared" si="235"/>
        <v>1.7500000000000071E-2</v>
      </c>
      <c r="E1725" s="2">
        <f t="shared" si="236"/>
        <v>0</v>
      </c>
      <c r="F1725" s="2">
        <f t="shared" ref="F1725:G1740" si="242">((F1724*13)+D1725)/14</f>
        <v>1.5874162319435243E-2</v>
      </c>
      <c r="G1725" s="2">
        <f t="shared" si="242"/>
        <v>1.9609065961524712E-2</v>
      </c>
      <c r="H1725" s="2">
        <f t="shared" si="238"/>
        <v>0.80953179261991426</v>
      </c>
      <c r="I1725" s="2">
        <f t="shared" si="239"/>
        <v>44.737085909269439</v>
      </c>
    </row>
    <row r="1726" spans="1:9" ht="13.5" x14ac:dyDescent="0.25">
      <c r="A1726" s="3">
        <f>TITRES_STAT!B1729</f>
        <v>44529</v>
      </c>
      <c r="B1726" s="6">
        <f>TITRES_STAT!D1729</f>
        <v>10.5052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1.4740293582332725E-2</v>
      </c>
      <c r="G1726" s="2">
        <f t="shared" si="242"/>
        <v>1.8208418392844376E-2</v>
      </c>
      <c r="H1726" s="2">
        <f t="shared" si="238"/>
        <v>0.80953179261991426</v>
      </c>
      <c r="I1726" s="2">
        <f t="shared" si="239"/>
        <v>44.737085909269439</v>
      </c>
    </row>
    <row r="1727" spans="1:9" ht="13.5" x14ac:dyDescent="0.25">
      <c r="A1727" s="3">
        <f>TITRES_STAT!B1730</f>
        <v>44530</v>
      </c>
      <c r="B1727" s="6">
        <f>TITRES_STAT!D1730</f>
        <v>10.5052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1.3687415469308959E-2</v>
      </c>
      <c r="G1727" s="2">
        <f t="shared" si="242"/>
        <v>1.6907817079069777E-2</v>
      </c>
      <c r="H1727" s="2">
        <f t="shared" si="238"/>
        <v>0.80953179261991426</v>
      </c>
      <c r="I1727" s="2">
        <f t="shared" si="239"/>
        <v>44.737085909269439</v>
      </c>
    </row>
    <row r="1728" spans="1:9" ht="13.5" x14ac:dyDescent="0.25">
      <c r="A1728" s="3">
        <f>TITRES_STAT!B1731</f>
        <v>44531</v>
      </c>
      <c r="B1728" s="6">
        <f>TITRES_STAT!D1731</f>
        <v>10.426399999999999</v>
      </c>
      <c r="C1728" s="2">
        <f t="shared" si="234"/>
        <v>-7.8800000000001091E-2</v>
      </c>
      <c r="D1728" s="2">
        <f t="shared" si="235"/>
        <v>0</v>
      </c>
      <c r="E1728" s="2">
        <f t="shared" si="236"/>
        <v>7.8800000000001091E-2</v>
      </c>
      <c r="F1728" s="2">
        <f t="shared" si="242"/>
        <v>1.270974293578689E-2</v>
      </c>
      <c r="G1728" s="2">
        <f t="shared" si="242"/>
        <v>2.1328687287707728E-2</v>
      </c>
      <c r="H1728" s="2">
        <f t="shared" si="238"/>
        <v>0.59589897701354755</v>
      </c>
      <c r="I1728" s="2">
        <f t="shared" si="239"/>
        <v>37.339392129235563</v>
      </c>
    </row>
    <row r="1729" spans="1:9" ht="13.5" x14ac:dyDescent="0.25">
      <c r="A1729" s="3">
        <f>TITRES_STAT!B1732</f>
        <v>44532</v>
      </c>
      <c r="B1729" s="6">
        <f>TITRES_STAT!D1732</f>
        <v>10.426399999999999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1.1801904154659256E-2</v>
      </c>
      <c r="G1729" s="2">
        <f t="shared" si="242"/>
        <v>1.9805209624300036E-2</v>
      </c>
      <c r="H1729" s="2">
        <f t="shared" si="238"/>
        <v>0.59589897701354744</v>
      </c>
      <c r="I1729" s="2">
        <f t="shared" si="239"/>
        <v>37.339392129235563</v>
      </c>
    </row>
    <row r="1730" spans="1:9" ht="13.5" x14ac:dyDescent="0.25">
      <c r="A1730" s="3">
        <f>TITRES_STAT!B1733</f>
        <v>44533</v>
      </c>
      <c r="B1730" s="6">
        <f>TITRES_STAT!D1733</f>
        <v>10.251099999999999</v>
      </c>
      <c r="C1730" s="2">
        <f t="shared" si="234"/>
        <v>-0.17530000000000001</v>
      </c>
      <c r="D1730" s="2">
        <f t="shared" si="235"/>
        <v>0</v>
      </c>
      <c r="E1730" s="2">
        <f t="shared" si="236"/>
        <v>0.17530000000000001</v>
      </c>
      <c r="F1730" s="2">
        <f t="shared" si="242"/>
        <v>1.0958911000755023E-2</v>
      </c>
      <c r="G1730" s="2">
        <f t="shared" si="242"/>
        <v>3.0911980365421466E-2</v>
      </c>
      <c r="H1730" s="2">
        <f t="shared" si="238"/>
        <v>0.35451986159430277</v>
      </c>
      <c r="I1730" s="2">
        <f t="shared" si="239"/>
        <v>26.173101749650556</v>
      </c>
    </row>
    <row r="1731" spans="1:9" ht="13.5" x14ac:dyDescent="0.25">
      <c r="A1731" s="3">
        <f>TITRES_STAT!B1734</f>
        <v>44536</v>
      </c>
      <c r="B1731" s="6">
        <f>TITRES_STAT!D1734</f>
        <v>10.251099999999999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1.0176131643558236E-2</v>
      </c>
      <c r="G1731" s="2">
        <f t="shared" si="242"/>
        <v>2.8703981767891362E-2</v>
      </c>
      <c r="H1731" s="2">
        <f t="shared" si="238"/>
        <v>0.35451986159430277</v>
      </c>
      <c r="I1731" s="2">
        <f t="shared" si="239"/>
        <v>26.173101749650556</v>
      </c>
    </row>
    <row r="1732" spans="1:9" ht="13.5" x14ac:dyDescent="0.25">
      <c r="A1732" s="3">
        <f>TITRES_STAT!B1735</f>
        <v>44537</v>
      </c>
      <c r="B1732" s="6">
        <f>TITRES_STAT!D1735</f>
        <v>10.216100000000001</v>
      </c>
      <c r="C1732" s="2">
        <f t="shared" si="243"/>
        <v>-3.4999999999998366E-2</v>
      </c>
      <c r="D1732" s="2">
        <f t="shared" si="244"/>
        <v>0</v>
      </c>
      <c r="E1732" s="2">
        <f t="shared" si="245"/>
        <v>3.4999999999998366E-2</v>
      </c>
      <c r="F1732" s="2">
        <f t="shared" si="242"/>
        <v>9.4492650975897905E-3</v>
      </c>
      <c r="G1732" s="2">
        <f t="shared" si="242"/>
        <v>2.9153697355899004E-2</v>
      </c>
      <c r="H1732" s="2">
        <f t="shared" si="238"/>
        <v>0.32411892674319098</v>
      </c>
      <c r="I1732" s="2">
        <f t="shared" si="239"/>
        <v>24.47808276107007</v>
      </c>
    </row>
    <row r="1733" spans="1:9" ht="13.5" x14ac:dyDescent="0.25">
      <c r="A1733" s="3">
        <f>TITRES_STAT!B1736</f>
        <v>44538</v>
      </c>
      <c r="B1733" s="6">
        <f>TITRES_STAT!D1736</f>
        <v>10.163500000000001</v>
      </c>
      <c r="C1733" s="2">
        <f t="shared" si="243"/>
        <v>-5.259999999999998E-2</v>
      </c>
      <c r="D1733" s="2">
        <f t="shared" si="244"/>
        <v>0</v>
      </c>
      <c r="E1733" s="2">
        <f t="shared" si="245"/>
        <v>5.259999999999998E-2</v>
      </c>
      <c r="F1733" s="2">
        <f t="shared" si="242"/>
        <v>8.7743175906190903E-3</v>
      </c>
      <c r="G1733" s="2">
        <f t="shared" si="242"/>
        <v>3.0828433259049073E-2</v>
      </c>
      <c r="H1733" s="2">
        <f t="shared" si="238"/>
        <v>0.28461769422043415</v>
      </c>
      <c r="I1733" s="2">
        <f t="shared" si="239"/>
        <v>22.155828578490301</v>
      </c>
    </row>
    <row r="1734" spans="1:9" ht="13.5" x14ac:dyDescent="0.25">
      <c r="A1734" s="3">
        <f>TITRES_STAT!B1737</f>
        <v>44539</v>
      </c>
      <c r="B1734" s="6">
        <f>TITRES_STAT!D1737</f>
        <v>10.163500000000001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8.1475806198605845E-3</v>
      </c>
      <c r="G1734" s="2">
        <f t="shared" si="242"/>
        <v>2.862640231197414E-2</v>
      </c>
      <c r="H1734" s="2">
        <f t="shared" si="238"/>
        <v>0.28461769422043415</v>
      </c>
      <c r="I1734" s="2">
        <f t="shared" si="239"/>
        <v>22.155828578490301</v>
      </c>
    </row>
    <row r="1735" spans="1:9" ht="13.5" x14ac:dyDescent="0.25">
      <c r="A1735" s="3">
        <f>TITRES_STAT!B1738</f>
        <v>44540</v>
      </c>
      <c r="B1735" s="6">
        <f>TITRES_STAT!D1738</f>
        <v>9.9619999999999997</v>
      </c>
      <c r="C1735" s="2">
        <f t="shared" si="243"/>
        <v>-0.20150000000000112</v>
      </c>
      <c r="D1735" s="2">
        <f t="shared" si="244"/>
        <v>0</v>
      </c>
      <c r="E1735" s="2">
        <f t="shared" si="245"/>
        <v>0.20150000000000112</v>
      </c>
      <c r="F1735" s="2">
        <f t="shared" si="242"/>
        <v>7.5656105755848285E-3</v>
      </c>
      <c r="G1735" s="2">
        <f t="shared" si="242"/>
        <v>4.0974516432547493E-2</v>
      </c>
      <c r="H1735" s="2">
        <f t="shared" si="238"/>
        <v>0.1846418514307395</v>
      </c>
      <c r="I1735" s="2">
        <f t="shared" si="239"/>
        <v>15.586301565130441</v>
      </c>
    </row>
    <row r="1736" spans="1:9" ht="13.5" x14ac:dyDescent="0.25">
      <c r="A1736" s="3">
        <f>TITRES_STAT!B1739</f>
        <v>44543</v>
      </c>
      <c r="B1736" s="6">
        <f>TITRES_STAT!D1739</f>
        <v>10.2249</v>
      </c>
      <c r="C1736" s="2">
        <f t="shared" si="243"/>
        <v>0.26290000000000013</v>
      </c>
      <c r="D1736" s="2">
        <f t="shared" si="244"/>
        <v>0.26290000000000013</v>
      </c>
      <c r="E1736" s="2">
        <f t="shared" si="245"/>
        <v>0</v>
      </c>
      <c r="F1736" s="2">
        <f t="shared" si="242"/>
        <v>2.5803781248757349E-2</v>
      </c>
      <c r="G1736" s="2">
        <f t="shared" si="242"/>
        <v>3.8047765258794101E-2</v>
      </c>
      <c r="H1736" s="2">
        <f t="shared" si="238"/>
        <v>0.67819439783768221</v>
      </c>
      <c r="I1736" s="2">
        <f t="shared" si="239"/>
        <v>40.412147645798441</v>
      </c>
    </row>
    <row r="1737" spans="1:9" ht="13.5" x14ac:dyDescent="0.25">
      <c r="A1737" s="3">
        <f>TITRES_STAT!B1740</f>
        <v>44544</v>
      </c>
      <c r="B1737" s="6">
        <f>TITRES_STAT!D1740</f>
        <v>10.251099999999999</v>
      </c>
      <c r="C1737" s="2">
        <f t="shared" si="243"/>
        <v>2.6199999999999335E-2</v>
      </c>
      <c r="D1737" s="2">
        <f t="shared" si="244"/>
        <v>2.6199999999999335E-2</v>
      </c>
      <c r="E1737" s="2">
        <f t="shared" si="245"/>
        <v>0</v>
      </c>
      <c r="F1737" s="2">
        <f t="shared" si="242"/>
        <v>2.5832082588131775E-2</v>
      </c>
      <c r="G1737" s="2">
        <f t="shared" si="242"/>
        <v>3.5330067740308807E-2</v>
      </c>
      <c r="H1737" s="2">
        <f t="shared" si="238"/>
        <v>0.73116425300989207</v>
      </c>
      <c r="I1737" s="2">
        <f t="shared" si="239"/>
        <v>42.235406128485607</v>
      </c>
    </row>
    <row r="1738" spans="1:9" ht="13.5" x14ac:dyDescent="0.25">
      <c r="A1738" s="3">
        <f>TITRES_STAT!B1741</f>
        <v>44545</v>
      </c>
      <c r="B1738" s="6">
        <f>TITRES_STAT!D1741</f>
        <v>10.2249</v>
      </c>
      <c r="C1738" s="2">
        <f t="shared" si="243"/>
        <v>-2.6199999999999335E-2</v>
      </c>
      <c r="D1738" s="2">
        <f t="shared" si="244"/>
        <v>0</v>
      </c>
      <c r="E1738" s="2">
        <f t="shared" si="245"/>
        <v>2.6199999999999335E-2</v>
      </c>
      <c r="F1738" s="2">
        <f t="shared" si="242"/>
        <v>2.3986933831836647E-2</v>
      </c>
      <c r="G1738" s="2">
        <f t="shared" si="242"/>
        <v>3.4677920044572416E-2</v>
      </c>
      <c r="H1738" s="2">
        <f t="shared" si="238"/>
        <v>0.69170624423280369</v>
      </c>
      <c r="I1738" s="2">
        <f t="shared" si="239"/>
        <v>40.888082466497934</v>
      </c>
    </row>
    <row r="1739" spans="1:9" ht="13.5" x14ac:dyDescent="0.25">
      <c r="A1739" s="3">
        <f>TITRES_STAT!B1742</f>
        <v>44546</v>
      </c>
      <c r="B1739" s="6">
        <f>TITRES_STAT!D1742</f>
        <v>10.2249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2.2273581415276886E-2</v>
      </c>
      <c r="G1739" s="2">
        <f t="shared" si="242"/>
        <v>3.2200925755674389E-2</v>
      </c>
      <c r="H1739" s="2">
        <f t="shared" si="238"/>
        <v>0.69170624423280369</v>
      </c>
      <c r="I1739" s="2">
        <f t="shared" si="239"/>
        <v>40.888082466497934</v>
      </c>
    </row>
    <row r="1740" spans="1:9" ht="13.5" x14ac:dyDescent="0.25">
      <c r="A1740" s="3">
        <f>TITRES_STAT!B1743</f>
        <v>44550</v>
      </c>
      <c r="B1740" s="6">
        <f>TITRES_STAT!D1743</f>
        <v>10.2249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2.0682611314185678E-2</v>
      </c>
      <c r="G1740" s="2">
        <f t="shared" si="242"/>
        <v>2.9900859630269078E-2</v>
      </c>
      <c r="H1740" s="2">
        <f t="shared" si="238"/>
        <v>0.69170624423280347</v>
      </c>
      <c r="I1740" s="2">
        <f t="shared" si="239"/>
        <v>40.888082466497927</v>
      </c>
    </row>
    <row r="1741" spans="1:9" ht="13.5" x14ac:dyDescent="0.25">
      <c r="A1741" s="3">
        <f>TITRES_STAT!B1744</f>
        <v>44551</v>
      </c>
      <c r="B1741" s="6">
        <f>TITRES_STAT!D1744</f>
        <v>10.1197</v>
      </c>
      <c r="C1741" s="2">
        <f t="shared" si="243"/>
        <v>-0.10519999999999996</v>
      </c>
      <c r="D1741" s="2">
        <f t="shared" si="244"/>
        <v>0</v>
      </c>
      <c r="E1741" s="2">
        <f t="shared" si="245"/>
        <v>0.10519999999999996</v>
      </c>
      <c r="F1741" s="2">
        <f t="shared" ref="F1741:G1756" si="246">((F1740*13)+D1741)/14</f>
        <v>1.9205281934600988E-2</v>
      </c>
      <c r="G1741" s="2">
        <f t="shared" si="246"/>
        <v>3.5279369656678425E-2</v>
      </c>
      <c r="H1741" s="2">
        <f t="shared" si="238"/>
        <v>0.54437712809206629</v>
      </c>
      <c r="I1741" s="2">
        <f t="shared" si="239"/>
        <v>35.248976314780919</v>
      </c>
    </row>
    <row r="1742" spans="1:9" ht="13.5" x14ac:dyDescent="0.25">
      <c r="A1742" s="3">
        <f>TITRES_STAT!B1745</f>
        <v>44552</v>
      </c>
      <c r="B1742" s="6">
        <f>TITRES_STAT!D1745</f>
        <v>9.7254000000000005</v>
      </c>
      <c r="C1742" s="2">
        <f t="shared" si="243"/>
        <v>-0.39429999999999943</v>
      </c>
      <c r="D1742" s="2">
        <f t="shared" si="244"/>
        <v>0</v>
      </c>
      <c r="E1742" s="2">
        <f t="shared" si="245"/>
        <v>0.39429999999999943</v>
      </c>
      <c r="F1742" s="2">
        <f t="shared" si="246"/>
        <v>1.7833476082129488E-2</v>
      </c>
      <c r="G1742" s="2">
        <f t="shared" si="246"/>
        <v>6.0923700395487064E-2</v>
      </c>
      <c r="H1742" s="2">
        <f t="shared" si="238"/>
        <v>0.29271820270868687</v>
      </c>
      <c r="I1742" s="2">
        <f t="shared" si="239"/>
        <v>22.643620403529724</v>
      </c>
    </row>
    <row r="1743" spans="1:9" ht="13.5" x14ac:dyDescent="0.25">
      <c r="A1743" s="3">
        <f>TITRES_STAT!B1746</f>
        <v>44553</v>
      </c>
      <c r="B1743" s="6">
        <f>TITRES_STAT!D1746</f>
        <v>10.0671</v>
      </c>
      <c r="C1743" s="2">
        <f t="shared" si="243"/>
        <v>0.34169999999999945</v>
      </c>
      <c r="D1743" s="2">
        <f t="shared" si="244"/>
        <v>0.34169999999999945</v>
      </c>
      <c r="E1743" s="2">
        <f t="shared" si="245"/>
        <v>0</v>
      </c>
      <c r="F1743" s="2">
        <f t="shared" si="246"/>
        <v>4.0966799219120199E-2</v>
      </c>
      <c r="G1743" s="2">
        <f t="shared" si="246"/>
        <v>5.6572007510095126E-2</v>
      </c>
      <c r="H1743" s="2">
        <f t="shared" si="238"/>
        <v>0.72415318144419361</v>
      </c>
      <c r="I1743" s="2">
        <f t="shared" si="239"/>
        <v>42.000513019244899</v>
      </c>
    </row>
    <row r="1744" spans="1:9" ht="13.5" x14ac:dyDescent="0.25">
      <c r="A1744" s="3">
        <f>TITRES_STAT!B1747</f>
        <v>44554</v>
      </c>
      <c r="B1744" s="6">
        <f>TITRES_STAT!D1747</f>
        <v>10.075900000000001</v>
      </c>
      <c r="C1744" s="2">
        <f t="shared" si="243"/>
        <v>8.8000000000008072E-3</v>
      </c>
      <c r="D1744" s="2">
        <f t="shared" si="244"/>
        <v>8.8000000000008072E-3</v>
      </c>
      <c r="E1744" s="2">
        <f t="shared" si="245"/>
        <v>0</v>
      </c>
      <c r="F1744" s="2">
        <f t="shared" si="246"/>
        <v>3.8669170703468814E-2</v>
      </c>
      <c r="G1744" s="2">
        <f t="shared" si="246"/>
        <v>5.2531149830802613E-2</v>
      </c>
      <c r="H1744" s="2">
        <f t="shared" si="238"/>
        <v>0.73611887095596051</v>
      </c>
      <c r="I1744" s="2">
        <f t="shared" si="239"/>
        <v>42.400257451877749</v>
      </c>
    </row>
    <row r="1745" spans="1:9" ht="13.5" x14ac:dyDescent="0.25">
      <c r="A1745" s="3">
        <f>TITRES_STAT!B1748</f>
        <v>44557</v>
      </c>
      <c r="B1745" s="6">
        <f>TITRES_STAT!D1748</f>
        <v>10.0671</v>
      </c>
      <c r="C1745" s="2">
        <f t="shared" si="243"/>
        <v>-8.8000000000008072E-3</v>
      </c>
      <c r="D1745" s="2">
        <f t="shared" si="244"/>
        <v>0</v>
      </c>
      <c r="E1745" s="2">
        <f t="shared" si="245"/>
        <v>8.8000000000008072E-3</v>
      </c>
      <c r="F1745" s="2">
        <f t="shared" si="246"/>
        <v>3.5907087081792466E-2</v>
      </c>
      <c r="G1745" s="2">
        <f t="shared" si="246"/>
        <v>4.9407496271459628E-2</v>
      </c>
      <c r="H1745" s="2">
        <f t="shared" ref="H1745:H1808" si="247">F1745/G1745</f>
        <v>0.72675382870057093</v>
      </c>
      <c r="I1745" s="2">
        <f t="shared" ref="I1745:I1808" si="248">IF(G1745=0,100,100-(100/(1+H1745)))</f>
        <v>42.087865486157504</v>
      </c>
    </row>
    <row r="1746" spans="1:9" ht="13.5" x14ac:dyDescent="0.25">
      <c r="A1746" s="3">
        <f>TITRES_STAT!B1749</f>
        <v>44558</v>
      </c>
      <c r="B1746" s="6">
        <f>TITRES_STAT!D1749</f>
        <v>10.0671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3.3342295147378721E-2</v>
      </c>
      <c r="G1746" s="2">
        <f t="shared" si="246"/>
        <v>4.5878389394926798E-2</v>
      </c>
      <c r="H1746" s="2">
        <f t="shared" si="247"/>
        <v>0.72675382870057093</v>
      </c>
      <c r="I1746" s="2">
        <f t="shared" si="248"/>
        <v>42.087865486157504</v>
      </c>
    </row>
    <row r="1747" spans="1:9" ht="13.5" x14ac:dyDescent="0.25">
      <c r="A1747" s="3">
        <f>TITRES_STAT!B1750</f>
        <v>44559</v>
      </c>
      <c r="B1747" s="6">
        <f>TITRES_STAT!D1750</f>
        <v>9.9883000000000006</v>
      </c>
      <c r="C1747" s="2">
        <f t="shared" si="243"/>
        <v>-7.8799999999999315E-2</v>
      </c>
      <c r="D1747" s="2">
        <f t="shared" si="244"/>
        <v>0</v>
      </c>
      <c r="E1747" s="2">
        <f t="shared" si="245"/>
        <v>7.8799999999999315E-2</v>
      </c>
      <c r="F1747" s="2">
        <f t="shared" si="246"/>
        <v>3.0960702636851668E-2</v>
      </c>
      <c r="G1747" s="2">
        <f t="shared" si="246"/>
        <v>4.8229933009574837E-2</v>
      </c>
      <c r="H1747" s="2">
        <f t="shared" si="247"/>
        <v>0.64193957372292432</v>
      </c>
      <c r="I1747" s="2">
        <f t="shared" si="248"/>
        <v>39.096418893625554</v>
      </c>
    </row>
    <row r="1748" spans="1:9" ht="13.5" x14ac:dyDescent="0.25">
      <c r="A1748" s="3">
        <f>TITRES_STAT!B1751</f>
        <v>44560</v>
      </c>
      <c r="B1748" s="6">
        <f>TITRES_STAT!D1751</f>
        <v>9.9883000000000006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2.8749223877076548E-2</v>
      </c>
      <c r="G1748" s="2">
        <f t="shared" si="246"/>
        <v>4.4784937794605205E-2</v>
      </c>
      <c r="H1748" s="2">
        <f t="shared" si="247"/>
        <v>0.64193957372292432</v>
      </c>
      <c r="I1748" s="2">
        <f t="shared" si="248"/>
        <v>39.096418893625554</v>
      </c>
    </row>
    <row r="1749" spans="1:9" ht="13.5" x14ac:dyDescent="0.25">
      <c r="A1749" s="3">
        <f>TITRES_STAT!B1752</f>
        <v>44561</v>
      </c>
      <c r="B1749" s="6">
        <f>TITRES_STAT!D1752</f>
        <v>9.9883000000000006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2.6695707885856793E-2</v>
      </c>
      <c r="G1749" s="2">
        <f t="shared" si="246"/>
        <v>4.1586013666419119E-2</v>
      </c>
      <c r="H1749" s="2">
        <f t="shared" si="247"/>
        <v>0.64193957372292432</v>
      </c>
      <c r="I1749" s="2">
        <f t="shared" si="248"/>
        <v>39.096418893625554</v>
      </c>
    </row>
    <row r="1750" spans="1:9" ht="13.5" x14ac:dyDescent="0.25">
      <c r="A1750" s="3">
        <f>TITRES_STAT!B1753</f>
        <v>44564</v>
      </c>
      <c r="B1750" s="6">
        <f>TITRES_STAT!D1753</f>
        <v>9.6378000000000004</v>
      </c>
      <c r="C1750" s="2">
        <f t="shared" si="243"/>
        <v>-0.35050000000000026</v>
      </c>
      <c r="D1750" s="2">
        <f t="shared" si="244"/>
        <v>0</v>
      </c>
      <c r="E1750" s="2">
        <f t="shared" si="245"/>
        <v>0.35050000000000026</v>
      </c>
      <c r="F1750" s="2">
        <f t="shared" si="246"/>
        <v>2.4788871608295595E-2</v>
      </c>
      <c r="G1750" s="2">
        <f t="shared" si="246"/>
        <v>6.3651298404532056E-2</v>
      </c>
      <c r="H1750" s="2">
        <f t="shared" si="247"/>
        <v>0.38944801173970389</v>
      </c>
      <c r="I1750" s="2">
        <f t="shared" si="248"/>
        <v>28.028973264863851</v>
      </c>
    </row>
    <row r="1751" spans="1:9" ht="13.5" x14ac:dyDescent="0.25">
      <c r="A1751" s="3">
        <f>TITRES_STAT!B1754</f>
        <v>44565</v>
      </c>
      <c r="B1751" s="6">
        <f>TITRES_STAT!D1754</f>
        <v>9.6378000000000004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2.3018237921988767E-2</v>
      </c>
      <c r="G1751" s="2">
        <f t="shared" si="246"/>
        <v>5.9104777089922622E-2</v>
      </c>
      <c r="H1751" s="2">
        <f t="shared" si="247"/>
        <v>0.38944801173970389</v>
      </c>
      <c r="I1751" s="2">
        <f t="shared" si="248"/>
        <v>28.028973264863851</v>
      </c>
    </row>
    <row r="1752" spans="1:9" ht="13.5" x14ac:dyDescent="0.25">
      <c r="A1752" s="3">
        <f>TITRES_STAT!B1755</f>
        <v>44566</v>
      </c>
      <c r="B1752" s="6">
        <f>TITRES_STAT!D1755</f>
        <v>9.9357000000000006</v>
      </c>
      <c r="C1752" s="2">
        <f t="shared" si="243"/>
        <v>0.29790000000000028</v>
      </c>
      <c r="D1752" s="2">
        <f t="shared" si="244"/>
        <v>0.29790000000000028</v>
      </c>
      <c r="E1752" s="2">
        <f t="shared" si="245"/>
        <v>0</v>
      </c>
      <c r="F1752" s="2">
        <f t="shared" si="246"/>
        <v>4.2652649498989594E-2</v>
      </c>
      <c r="G1752" s="2">
        <f t="shared" si="246"/>
        <v>5.4883007297785294E-2</v>
      </c>
      <c r="H1752" s="2">
        <f t="shared" si="247"/>
        <v>0.77715583746284189</v>
      </c>
      <c r="I1752" s="2">
        <f t="shared" si="248"/>
        <v>43.730314532930834</v>
      </c>
    </row>
    <row r="1753" spans="1:9" ht="13.5" x14ac:dyDescent="0.25">
      <c r="A1753" s="3">
        <f>TITRES_STAT!B1756</f>
        <v>44567</v>
      </c>
      <c r="B1753" s="6">
        <f>TITRES_STAT!D1756</f>
        <v>9.9007000000000005</v>
      </c>
      <c r="C1753" s="2">
        <f t="shared" si="243"/>
        <v>-3.5000000000000142E-2</v>
      </c>
      <c r="D1753" s="2">
        <f t="shared" si="244"/>
        <v>0</v>
      </c>
      <c r="E1753" s="2">
        <f t="shared" si="245"/>
        <v>3.5000000000000142E-2</v>
      </c>
      <c r="F1753" s="2">
        <f t="shared" si="246"/>
        <v>3.9606031677633199E-2</v>
      </c>
      <c r="G1753" s="2">
        <f t="shared" si="246"/>
        <v>5.3462792490800645E-2</v>
      </c>
      <c r="H1753" s="2">
        <f t="shared" si="247"/>
        <v>0.74081487016317416</v>
      </c>
      <c r="I1753" s="2">
        <f t="shared" si="248"/>
        <v>42.555637756801467</v>
      </c>
    </row>
    <row r="1754" spans="1:9" ht="13.5" x14ac:dyDescent="0.25">
      <c r="A1754" s="3">
        <f>TITRES_STAT!B1757</f>
        <v>44568</v>
      </c>
      <c r="B1754" s="6">
        <f>TITRES_STAT!D1757</f>
        <v>9.9444999999999997</v>
      </c>
      <c r="C1754" s="2">
        <f t="shared" si="243"/>
        <v>4.3799999999999173E-2</v>
      </c>
      <c r="D1754" s="2">
        <f t="shared" si="244"/>
        <v>4.3799999999999173E-2</v>
      </c>
      <c r="E1754" s="2">
        <f t="shared" si="245"/>
        <v>0</v>
      </c>
      <c r="F1754" s="2">
        <f t="shared" si="246"/>
        <v>3.9905600843516478E-2</v>
      </c>
      <c r="G1754" s="2">
        <f t="shared" si="246"/>
        <v>4.9644021598600596E-2</v>
      </c>
      <c r="H1754" s="2">
        <f t="shared" si="247"/>
        <v>0.80383497465566667</v>
      </c>
      <c r="I1754" s="2">
        <f t="shared" si="248"/>
        <v>44.562556217711119</v>
      </c>
    </row>
    <row r="1755" spans="1:9" ht="13.5" x14ac:dyDescent="0.25">
      <c r="A1755" s="3">
        <f>TITRES_STAT!B1758</f>
        <v>44571</v>
      </c>
      <c r="B1755" s="6">
        <f>TITRES_STAT!D1758</f>
        <v>9.9444999999999997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3.7055200783265303E-2</v>
      </c>
      <c r="G1755" s="2">
        <f t="shared" si="246"/>
        <v>4.609802005584341E-2</v>
      </c>
      <c r="H1755" s="2">
        <f t="shared" si="247"/>
        <v>0.80383497465566667</v>
      </c>
      <c r="I1755" s="2">
        <f t="shared" si="248"/>
        <v>44.562556217711119</v>
      </c>
    </row>
    <row r="1756" spans="1:9" ht="13.5" x14ac:dyDescent="0.25">
      <c r="A1756" s="3">
        <f>TITRES_STAT!B1759</f>
        <v>44572</v>
      </c>
      <c r="B1756" s="6">
        <f>TITRES_STAT!D1759</f>
        <v>9.6378000000000004</v>
      </c>
      <c r="C1756" s="2">
        <f t="shared" si="243"/>
        <v>-0.30669999999999931</v>
      </c>
      <c r="D1756" s="2">
        <f t="shared" si="244"/>
        <v>0</v>
      </c>
      <c r="E1756" s="2">
        <f t="shared" si="245"/>
        <v>0.30669999999999931</v>
      </c>
      <c r="F1756" s="2">
        <f t="shared" si="246"/>
        <v>3.4408400727317781E-2</v>
      </c>
      <c r="G1756" s="2">
        <f t="shared" si="246"/>
        <v>6.4712447194711684E-2</v>
      </c>
      <c r="H1756" s="2">
        <f t="shared" si="247"/>
        <v>0.53171224731753997</v>
      </c>
      <c r="I1756" s="2">
        <f t="shared" si="248"/>
        <v>34.713585939442481</v>
      </c>
    </row>
    <row r="1757" spans="1:9" ht="13.5" x14ac:dyDescent="0.25">
      <c r="A1757" s="3">
        <f>TITRES_STAT!B1760</f>
        <v>44573</v>
      </c>
      <c r="B1757" s="6">
        <f>TITRES_STAT!D1760</f>
        <v>9.5502000000000002</v>
      </c>
      <c r="C1757" s="2">
        <f t="shared" si="243"/>
        <v>-8.7600000000000122E-2</v>
      </c>
      <c r="D1757" s="2">
        <f t="shared" si="244"/>
        <v>0</v>
      </c>
      <c r="E1757" s="2">
        <f t="shared" si="245"/>
        <v>8.7600000000000122E-2</v>
      </c>
      <c r="F1757" s="2">
        <f t="shared" ref="F1757:G1772" si="249">((F1756*13)+D1757)/14</f>
        <v>3.1950657818223656E-2</v>
      </c>
      <c r="G1757" s="2">
        <f t="shared" si="249"/>
        <v>6.6347272395089432E-2</v>
      </c>
      <c r="H1757" s="2">
        <f t="shared" si="247"/>
        <v>0.4815670134555286</v>
      </c>
      <c r="I1757" s="2">
        <f t="shared" si="248"/>
        <v>32.503896825587873</v>
      </c>
    </row>
    <row r="1758" spans="1:9" ht="13.5" x14ac:dyDescent="0.25">
      <c r="A1758" s="3">
        <f>TITRES_STAT!B1761</f>
        <v>44574</v>
      </c>
      <c r="B1758" s="6">
        <f>TITRES_STAT!D1761</f>
        <v>9.9182000000000006</v>
      </c>
      <c r="C1758" s="2">
        <f t="shared" si="243"/>
        <v>0.36800000000000033</v>
      </c>
      <c r="D1758" s="2">
        <f t="shared" si="244"/>
        <v>0.36800000000000033</v>
      </c>
      <c r="E1758" s="2">
        <f t="shared" si="245"/>
        <v>0</v>
      </c>
      <c r="F1758" s="2">
        <f t="shared" si="249"/>
        <v>5.5954182259779141E-2</v>
      </c>
      <c r="G1758" s="2">
        <f t="shared" si="249"/>
        <v>6.1608181509725905E-2</v>
      </c>
      <c r="H1758" s="2">
        <f t="shared" si="247"/>
        <v>0.90822648694712427</v>
      </c>
      <c r="I1758" s="2">
        <f t="shared" si="248"/>
        <v>47.595319169903689</v>
      </c>
    </row>
    <row r="1759" spans="1:9" ht="13.5" x14ac:dyDescent="0.25">
      <c r="A1759" s="3">
        <f>TITRES_STAT!B1762</f>
        <v>44575</v>
      </c>
      <c r="B1759" s="6">
        <f>TITRES_STAT!D1762</f>
        <v>9.9182000000000006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5.19574549555092E-2</v>
      </c>
      <c r="G1759" s="2">
        <f t="shared" si="249"/>
        <v>5.7207597116174055E-2</v>
      </c>
      <c r="H1759" s="2">
        <f t="shared" si="247"/>
        <v>0.90822648694712427</v>
      </c>
      <c r="I1759" s="2">
        <f t="shared" si="248"/>
        <v>47.595319169903689</v>
      </c>
    </row>
    <row r="1760" spans="1:9" ht="13.5" x14ac:dyDescent="0.25">
      <c r="A1760" s="3">
        <f>TITRES_STAT!B1763</f>
        <v>44578</v>
      </c>
      <c r="B1760" s="6">
        <f>TITRES_STAT!D1763</f>
        <v>9.8918999999999997</v>
      </c>
      <c r="C1760" s="2">
        <f t="shared" si="243"/>
        <v>-2.6300000000000878E-2</v>
      </c>
      <c r="D1760" s="2">
        <f t="shared" si="244"/>
        <v>0</v>
      </c>
      <c r="E1760" s="2">
        <f t="shared" si="245"/>
        <v>2.6300000000000878E-2</v>
      </c>
      <c r="F1760" s="2">
        <f t="shared" si="249"/>
        <v>4.8246208172972829E-2</v>
      </c>
      <c r="G1760" s="2">
        <f t="shared" si="249"/>
        <v>5.499991160787597E-2</v>
      </c>
      <c r="H1760" s="2">
        <f t="shared" si="247"/>
        <v>0.87720519474551273</v>
      </c>
      <c r="I1760" s="2">
        <f t="shared" si="248"/>
        <v>46.72931852100659</v>
      </c>
    </row>
    <row r="1761" spans="1:9" ht="13.5" x14ac:dyDescent="0.25">
      <c r="A1761" s="3">
        <f>TITRES_STAT!B1764</f>
        <v>44579</v>
      </c>
      <c r="B1761" s="6">
        <f>TITRES_STAT!D1764</f>
        <v>9.8918999999999997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4.480005044633191E-2</v>
      </c>
      <c r="G1761" s="2">
        <f t="shared" si="249"/>
        <v>5.1071346493027685E-2</v>
      </c>
      <c r="H1761" s="2">
        <f t="shared" si="247"/>
        <v>0.87720519474551273</v>
      </c>
      <c r="I1761" s="2">
        <f t="shared" si="248"/>
        <v>46.72931852100659</v>
      </c>
    </row>
    <row r="1762" spans="1:9" ht="13.5" x14ac:dyDescent="0.25">
      <c r="A1762" s="3">
        <f>TITRES_STAT!B1765</f>
        <v>44580</v>
      </c>
      <c r="B1762" s="6">
        <f>TITRES_STAT!D1765</f>
        <v>9.8918999999999997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4.1600046843022487E-2</v>
      </c>
      <c r="G1762" s="2">
        <f t="shared" si="249"/>
        <v>4.7423393172097136E-2</v>
      </c>
      <c r="H1762" s="2">
        <f t="shared" si="247"/>
        <v>0.87720519474551273</v>
      </c>
      <c r="I1762" s="2">
        <f t="shared" si="248"/>
        <v>46.72931852100659</v>
      </c>
    </row>
    <row r="1763" spans="1:9" ht="13.5" x14ac:dyDescent="0.25">
      <c r="A1763" s="3">
        <f>TITRES_STAT!B1766</f>
        <v>44581</v>
      </c>
      <c r="B1763" s="6">
        <f>TITRES_STAT!D1766</f>
        <v>9.8743999999999996</v>
      </c>
      <c r="C1763" s="2">
        <f t="shared" si="243"/>
        <v>-1.7500000000000071E-2</v>
      </c>
      <c r="D1763" s="2">
        <f t="shared" si="244"/>
        <v>0</v>
      </c>
      <c r="E1763" s="2">
        <f t="shared" si="245"/>
        <v>1.7500000000000071E-2</v>
      </c>
      <c r="F1763" s="2">
        <f t="shared" si="249"/>
        <v>3.8628614925663732E-2</v>
      </c>
      <c r="G1763" s="2">
        <f t="shared" si="249"/>
        <v>4.5286007945518778E-2</v>
      </c>
      <c r="H1763" s="2">
        <f t="shared" si="247"/>
        <v>0.85299227461461813</v>
      </c>
      <c r="I1763" s="2">
        <f t="shared" si="248"/>
        <v>46.033234261163983</v>
      </c>
    </row>
    <row r="1764" spans="1:9" ht="13.5" x14ac:dyDescent="0.25">
      <c r="A1764" s="3">
        <f>TITRES_STAT!B1767</f>
        <v>44582</v>
      </c>
      <c r="B1764" s="6">
        <f>TITRES_STAT!D1767</f>
        <v>9.4626000000000001</v>
      </c>
      <c r="C1764" s="2">
        <f t="shared" si="243"/>
        <v>-0.4117999999999995</v>
      </c>
      <c r="D1764" s="2">
        <f t="shared" si="244"/>
        <v>0</v>
      </c>
      <c r="E1764" s="2">
        <f t="shared" si="245"/>
        <v>0.4117999999999995</v>
      </c>
      <c r="F1764" s="2">
        <f t="shared" si="249"/>
        <v>3.5869428145259181E-2</v>
      </c>
      <c r="G1764" s="2">
        <f t="shared" si="249"/>
        <v>7.1465578806553118E-2</v>
      </c>
      <c r="H1764" s="2">
        <f t="shared" si="247"/>
        <v>0.50191195179923587</v>
      </c>
      <c r="I1764" s="2">
        <f t="shared" si="248"/>
        <v>33.418200793859029</v>
      </c>
    </row>
    <row r="1765" spans="1:9" ht="13.5" x14ac:dyDescent="0.25">
      <c r="A1765" s="3">
        <f>TITRES_STAT!B1768</f>
        <v>44585</v>
      </c>
      <c r="B1765" s="6">
        <f>TITRES_STAT!D1768</f>
        <v>9.4187999999999992</v>
      </c>
      <c r="C1765" s="2">
        <f t="shared" si="243"/>
        <v>-4.3800000000000949E-2</v>
      </c>
      <c r="D1765" s="2">
        <f t="shared" si="244"/>
        <v>0</v>
      </c>
      <c r="E1765" s="2">
        <f t="shared" si="245"/>
        <v>4.3800000000000949E-2</v>
      </c>
      <c r="F1765" s="2">
        <f t="shared" si="249"/>
        <v>3.3307326134883526E-2</v>
      </c>
      <c r="G1765" s="2">
        <f t="shared" si="249"/>
        <v>6.9489466034656527E-2</v>
      </c>
      <c r="H1765" s="2">
        <f t="shared" si="247"/>
        <v>0.47931475136493551</v>
      </c>
      <c r="I1765" s="2">
        <f t="shared" si="248"/>
        <v>32.401133762958892</v>
      </c>
    </row>
    <row r="1766" spans="1:9" ht="13.5" x14ac:dyDescent="0.25">
      <c r="A1766" s="3">
        <f>TITRES_STAT!B1769</f>
        <v>44586</v>
      </c>
      <c r="B1766" s="6">
        <f>TITRES_STAT!D1769</f>
        <v>9.2873999999999999</v>
      </c>
      <c r="C1766" s="2">
        <f t="shared" si="243"/>
        <v>-0.1313999999999993</v>
      </c>
      <c r="D1766" s="2">
        <f t="shared" si="244"/>
        <v>0</v>
      </c>
      <c r="E1766" s="2">
        <f t="shared" si="245"/>
        <v>0.1313999999999993</v>
      </c>
      <c r="F1766" s="2">
        <f t="shared" si="249"/>
        <v>3.0928231410963274E-2</v>
      </c>
      <c r="G1766" s="2">
        <f t="shared" si="249"/>
        <v>7.3911647032181005E-2</v>
      </c>
      <c r="H1766" s="2">
        <f t="shared" si="247"/>
        <v>0.41844868370335697</v>
      </c>
      <c r="I1766" s="2">
        <f t="shared" si="248"/>
        <v>29.500445698948383</v>
      </c>
    </row>
    <row r="1767" spans="1:9" ht="13.5" x14ac:dyDescent="0.25">
      <c r="A1767" s="3">
        <f>TITRES_STAT!B1770</f>
        <v>44587</v>
      </c>
      <c r="B1767" s="6">
        <f>TITRES_STAT!D1770</f>
        <v>9.6378000000000004</v>
      </c>
      <c r="C1767" s="2">
        <f t="shared" si="243"/>
        <v>0.35040000000000049</v>
      </c>
      <c r="D1767" s="2">
        <f t="shared" si="244"/>
        <v>0.35040000000000049</v>
      </c>
      <c r="E1767" s="2">
        <f t="shared" si="245"/>
        <v>0</v>
      </c>
      <c r="F1767" s="2">
        <f t="shared" si="249"/>
        <v>5.3747643453037362E-2</v>
      </c>
      <c r="G1767" s="2">
        <f t="shared" si="249"/>
        <v>6.8632243672739499E-2</v>
      </c>
      <c r="H1767" s="2">
        <f t="shared" si="247"/>
        <v>0.78312525683005973</v>
      </c>
      <c r="I1767" s="2">
        <f t="shared" si="248"/>
        <v>43.918690166626654</v>
      </c>
    </row>
    <row r="1768" spans="1:9" ht="13.5" x14ac:dyDescent="0.25">
      <c r="A1768" s="3">
        <f>TITRES_STAT!B1771</f>
        <v>44588</v>
      </c>
      <c r="B1768" s="6">
        <f>TITRES_STAT!D1771</f>
        <v>9.8131000000000004</v>
      </c>
      <c r="C1768" s="2">
        <f t="shared" si="243"/>
        <v>0.17530000000000001</v>
      </c>
      <c r="D1768" s="2">
        <f t="shared" si="244"/>
        <v>0.17530000000000001</v>
      </c>
      <c r="E1768" s="2">
        <f t="shared" si="245"/>
        <v>0</v>
      </c>
      <c r="F1768" s="2">
        <f t="shared" si="249"/>
        <v>6.2429954634963265E-2</v>
      </c>
      <c r="G1768" s="2">
        <f t="shared" si="249"/>
        <v>6.3729940553258105E-2</v>
      </c>
      <c r="H1768" s="2">
        <f t="shared" si="247"/>
        <v>0.9796016455215667</v>
      </c>
      <c r="I1768" s="2">
        <f t="shared" si="248"/>
        <v>49.484786383043769</v>
      </c>
    </row>
    <row r="1769" spans="1:9" ht="13.5" x14ac:dyDescent="0.25">
      <c r="A1769" s="3">
        <f>TITRES_STAT!B1772</f>
        <v>44589</v>
      </c>
      <c r="B1769" s="6">
        <f>TITRES_STAT!D1772</f>
        <v>9.7955000000000005</v>
      </c>
      <c r="C1769" s="2">
        <f t="shared" si="243"/>
        <v>-1.7599999999999838E-2</v>
      </c>
      <c r="D1769" s="2">
        <f t="shared" si="244"/>
        <v>0</v>
      </c>
      <c r="E1769" s="2">
        <f t="shared" si="245"/>
        <v>1.7599999999999838E-2</v>
      </c>
      <c r="F1769" s="2">
        <f t="shared" si="249"/>
        <v>5.7970672161037316E-2</v>
      </c>
      <c r="G1769" s="2">
        <f t="shared" si="249"/>
        <v>6.0434944799453945E-2</v>
      </c>
      <c r="H1769" s="2">
        <f t="shared" si="247"/>
        <v>0.95922437512611258</v>
      </c>
      <c r="I1769" s="2">
        <f t="shared" si="248"/>
        <v>48.959393691923047</v>
      </c>
    </row>
    <row r="1770" spans="1:9" ht="13.5" x14ac:dyDescent="0.25">
      <c r="A1770" s="3">
        <f>TITRES_STAT!B1773</f>
        <v>44592</v>
      </c>
      <c r="B1770" s="6">
        <f>TITRES_STAT!D1773</f>
        <v>9.8131000000000004</v>
      </c>
      <c r="C1770" s="2">
        <f t="shared" si="243"/>
        <v>1.7599999999999838E-2</v>
      </c>
      <c r="D1770" s="2">
        <f t="shared" si="244"/>
        <v>1.7599999999999838E-2</v>
      </c>
      <c r="E1770" s="2">
        <f t="shared" si="245"/>
        <v>0</v>
      </c>
      <c r="F1770" s="2">
        <f t="shared" si="249"/>
        <v>5.508705272096321E-2</v>
      </c>
      <c r="G1770" s="2">
        <f t="shared" si="249"/>
        <v>5.6118163028064376E-2</v>
      </c>
      <c r="H1770" s="2">
        <f t="shared" si="247"/>
        <v>0.98162608589690448</v>
      </c>
      <c r="I1770" s="2">
        <f t="shared" si="248"/>
        <v>49.536393009915912</v>
      </c>
    </row>
    <row r="1771" spans="1:9" ht="13.5" x14ac:dyDescent="0.25">
      <c r="A1771" s="3">
        <f>TITRES_STAT!B1774</f>
        <v>44593</v>
      </c>
      <c r="B1771" s="6">
        <f>TITRES_STAT!D1774</f>
        <v>9.8831000000000007</v>
      </c>
      <c r="C1771" s="2">
        <f t="shared" si="243"/>
        <v>7.0000000000000284E-2</v>
      </c>
      <c r="D1771" s="2">
        <f t="shared" si="244"/>
        <v>7.0000000000000284E-2</v>
      </c>
      <c r="E1771" s="2">
        <f t="shared" si="245"/>
        <v>0</v>
      </c>
      <c r="F1771" s="2">
        <f t="shared" si="249"/>
        <v>5.615226324089443E-2</v>
      </c>
      <c r="G1771" s="2">
        <f t="shared" si="249"/>
        <v>5.2109722811774062E-2</v>
      </c>
      <c r="H1771" s="2">
        <f t="shared" si="247"/>
        <v>1.0775774694431299</v>
      </c>
      <c r="I1771" s="2">
        <f t="shared" si="248"/>
        <v>51.86701748994043</v>
      </c>
    </row>
    <row r="1772" spans="1:9" ht="13.5" x14ac:dyDescent="0.25">
      <c r="A1772" s="3">
        <f>TITRES_STAT!B1775</f>
        <v>44594</v>
      </c>
      <c r="B1772" s="6">
        <f>TITRES_STAT!D1775</f>
        <v>9.8831000000000007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5.2141387295116255E-2</v>
      </c>
      <c r="G1772" s="2">
        <f t="shared" si="249"/>
        <v>4.83875997537902E-2</v>
      </c>
      <c r="H1772" s="2">
        <f t="shared" si="247"/>
        <v>1.0775774694431297</v>
      </c>
      <c r="I1772" s="2">
        <f t="shared" si="248"/>
        <v>51.867017489940416</v>
      </c>
    </row>
    <row r="1773" spans="1:9" ht="13.5" x14ac:dyDescent="0.25">
      <c r="A1773" s="3">
        <f>TITRES_STAT!B1776</f>
        <v>44595</v>
      </c>
      <c r="B1773" s="6">
        <f>TITRES_STAT!D1776</f>
        <v>9.8656000000000006</v>
      </c>
      <c r="C1773" s="2">
        <f t="shared" si="243"/>
        <v>-1.7500000000000071E-2</v>
      </c>
      <c r="D1773" s="2">
        <f t="shared" si="244"/>
        <v>0</v>
      </c>
      <c r="E1773" s="2">
        <f t="shared" si="245"/>
        <v>1.7500000000000071E-2</v>
      </c>
      <c r="F1773" s="2">
        <f t="shared" ref="F1773:G1788" si="250">((F1772*13)+D1773)/14</f>
        <v>4.8417002488322237E-2</v>
      </c>
      <c r="G1773" s="2">
        <f t="shared" si="250"/>
        <v>4.6181342628519473E-2</v>
      </c>
      <c r="H1773" s="2">
        <f t="shared" si="247"/>
        <v>1.0484104560966603</v>
      </c>
      <c r="I1773" s="2">
        <f t="shared" si="248"/>
        <v>51.181659075030034</v>
      </c>
    </row>
    <row r="1774" spans="1:9" ht="13.5" x14ac:dyDescent="0.25">
      <c r="A1774" s="3">
        <f>TITRES_STAT!B1777</f>
        <v>44596</v>
      </c>
      <c r="B1774" s="6">
        <f>TITRES_STAT!D1777</f>
        <v>9.6378000000000004</v>
      </c>
      <c r="C1774" s="2">
        <f t="shared" si="243"/>
        <v>-0.22780000000000022</v>
      </c>
      <c r="D1774" s="2">
        <f t="shared" si="244"/>
        <v>0</v>
      </c>
      <c r="E1774" s="2">
        <f t="shared" si="245"/>
        <v>0.22780000000000022</v>
      </c>
      <c r="F1774" s="2">
        <f t="shared" si="250"/>
        <v>4.4958645167727795E-2</v>
      </c>
      <c r="G1774" s="2">
        <f t="shared" si="250"/>
        <v>5.9154103869339524E-2</v>
      </c>
      <c r="H1774" s="2">
        <f t="shared" si="247"/>
        <v>0.7600258008646894</v>
      </c>
      <c r="I1774" s="2">
        <f t="shared" si="248"/>
        <v>43.18265110041532</v>
      </c>
    </row>
    <row r="1775" spans="1:9" ht="13.5" x14ac:dyDescent="0.25">
      <c r="A1775" s="3">
        <f>TITRES_STAT!B1778</f>
        <v>44599</v>
      </c>
      <c r="B1775" s="6">
        <f>TITRES_STAT!D1778</f>
        <v>9.4626000000000001</v>
      </c>
      <c r="C1775" s="2">
        <f t="shared" si="243"/>
        <v>-0.17520000000000024</v>
      </c>
      <c r="D1775" s="2">
        <f t="shared" si="244"/>
        <v>0</v>
      </c>
      <c r="E1775" s="2">
        <f t="shared" si="245"/>
        <v>0.17520000000000024</v>
      </c>
      <c r="F1775" s="2">
        <f t="shared" si="250"/>
        <v>4.174731337003295E-2</v>
      </c>
      <c r="G1775" s="2">
        <f t="shared" si="250"/>
        <v>6.7443096450101006E-2</v>
      </c>
      <c r="H1775" s="2">
        <f t="shared" si="247"/>
        <v>0.61900054367937352</v>
      </c>
      <c r="I1775" s="2">
        <f t="shared" si="248"/>
        <v>38.233498197142069</v>
      </c>
    </row>
    <row r="1776" spans="1:9" ht="13.5" x14ac:dyDescent="0.25">
      <c r="A1776" s="3">
        <f>TITRES_STAT!B1779</f>
        <v>44600</v>
      </c>
      <c r="B1776" s="6">
        <f>TITRES_STAT!D1779</f>
        <v>9.6378000000000004</v>
      </c>
      <c r="C1776" s="2">
        <f t="shared" si="243"/>
        <v>0.17520000000000024</v>
      </c>
      <c r="D1776" s="2">
        <f t="shared" si="244"/>
        <v>0.17520000000000024</v>
      </c>
      <c r="E1776" s="2">
        <f t="shared" si="245"/>
        <v>0</v>
      </c>
      <c r="F1776" s="2">
        <f t="shared" si="250"/>
        <v>5.1279648129316333E-2</v>
      </c>
      <c r="G1776" s="2">
        <f t="shared" si="250"/>
        <v>6.2625732417950927E-2</v>
      </c>
      <c r="H1776" s="2">
        <f t="shared" si="247"/>
        <v>0.81882712024965676</v>
      </c>
      <c r="I1776" s="2">
        <f t="shared" si="248"/>
        <v>45.01951346190959</v>
      </c>
    </row>
    <row r="1777" spans="1:9" ht="13.5" x14ac:dyDescent="0.25">
      <c r="A1777" s="3">
        <f>TITRES_STAT!B1780</f>
        <v>44601</v>
      </c>
      <c r="B1777" s="6">
        <f>TITRES_STAT!D1780</f>
        <v>9.7955000000000005</v>
      </c>
      <c r="C1777" s="2">
        <f t="shared" si="243"/>
        <v>0.15770000000000017</v>
      </c>
      <c r="D1777" s="2">
        <f t="shared" si="244"/>
        <v>0.15770000000000017</v>
      </c>
      <c r="E1777" s="2">
        <f t="shared" si="245"/>
        <v>0</v>
      </c>
      <c r="F1777" s="2">
        <f t="shared" si="250"/>
        <v>5.8881101834365179E-2</v>
      </c>
      <c r="G1777" s="2">
        <f t="shared" si="250"/>
        <v>5.8152465816668719E-2</v>
      </c>
      <c r="H1777" s="2">
        <f t="shared" si="247"/>
        <v>1.0125297527364283</v>
      </c>
      <c r="I1777" s="2">
        <f t="shared" si="248"/>
        <v>50.311293602476979</v>
      </c>
    </row>
    <row r="1778" spans="1:9" ht="13.5" x14ac:dyDescent="0.25">
      <c r="A1778" s="3">
        <f>TITRES_STAT!B1781</f>
        <v>44602</v>
      </c>
      <c r="B1778" s="6">
        <f>TITRES_STAT!D1781</f>
        <v>9.7955000000000005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5.4675308846196237E-2</v>
      </c>
      <c r="G1778" s="2">
        <f t="shared" si="250"/>
        <v>5.3998718258335243E-2</v>
      </c>
      <c r="H1778" s="2">
        <f t="shared" si="247"/>
        <v>1.0125297527364283</v>
      </c>
      <c r="I1778" s="2">
        <f t="shared" si="248"/>
        <v>50.311293602476979</v>
      </c>
    </row>
    <row r="1779" spans="1:9" ht="13.5" x14ac:dyDescent="0.25">
      <c r="A1779" s="3">
        <f>TITRES_STAT!B1782</f>
        <v>44603</v>
      </c>
      <c r="B1779" s="6">
        <f>TITRES_STAT!D1782</f>
        <v>9.7955000000000005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5.0769929642896505E-2</v>
      </c>
      <c r="G1779" s="2">
        <f t="shared" si="250"/>
        <v>5.014166695416844E-2</v>
      </c>
      <c r="H1779" s="2">
        <f t="shared" si="247"/>
        <v>1.0125297527364283</v>
      </c>
      <c r="I1779" s="2">
        <f t="shared" si="248"/>
        <v>50.311293602476979</v>
      </c>
    </row>
    <row r="1780" spans="1:9" ht="13.5" x14ac:dyDescent="0.25">
      <c r="A1780" s="3">
        <f>TITRES_STAT!B1783</f>
        <v>44606</v>
      </c>
      <c r="B1780" s="6">
        <f>TITRES_STAT!D1783</f>
        <v>9.7955000000000005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4.7143506096975325E-2</v>
      </c>
      <c r="G1780" s="2">
        <f t="shared" si="250"/>
        <v>4.656011931458498E-2</v>
      </c>
      <c r="H1780" s="2">
        <f t="shared" si="247"/>
        <v>1.0125297527364283</v>
      </c>
      <c r="I1780" s="2">
        <f t="shared" si="248"/>
        <v>50.311293602476979</v>
      </c>
    </row>
    <row r="1781" spans="1:9" ht="13.5" x14ac:dyDescent="0.25">
      <c r="A1781" s="3">
        <f>TITRES_STAT!B1784</f>
        <v>44607</v>
      </c>
      <c r="B1781" s="6">
        <f>TITRES_STAT!D1784</f>
        <v>9.6378000000000004</v>
      </c>
      <c r="C1781" s="2">
        <f t="shared" si="243"/>
        <v>-0.15770000000000017</v>
      </c>
      <c r="D1781" s="2">
        <f t="shared" si="244"/>
        <v>0</v>
      </c>
      <c r="E1781" s="2">
        <f t="shared" si="245"/>
        <v>0.15770000000000017</v>
      </c>
      <c r="F1781" s="2">
        <f t="shared" si="250"/>
        <v>4.377611280433423E-2</v>
      </c>
      <c r="G1781" s="2">
        <f t="shared" si="250"/>
        <v>5.4498682220686066E-2</v>
      </c>
      <c r="H1781" s="2">
        <f t="shared" si="247"/>
        <v>0.80325084975574201</v>
      </c>
      <c r="I1781" s="2">
        <f t="shared" si="248"/>
        <v>44.544598432577793</v>
      </c>
    </row>
    <row r="1782" spans="1:9" ht="13.5" x14ac:dyDescent="0.25">
      <c r="A1782" s="3">
        <f>TITRES_STAT!B1785</f>
        <v>44608</v>
      </c>
      <c r="B1782" s="6">
        <f>TITRES_STAT!D1785</f>
        <v>9.7955000000000005</v>
      </c>
      <c r="C1782" s="2">
        <f t="shared" si="243"/>
        <v>0.15770000000000017</v>
      </c>
      <c r="D1782" s="2">
        <f t="shared" si="244"/>
        <v>0.15770000000000017</v>
      </c>
      <c r="E1782" s="2">
        <f t="shared" si="245"/>
        <v>0</v>
      </c>
      <c r="F1782" s="2">
        <f t="shared" si="250"/>
        <v>5.1913533318310369E-2</v>
      </c>
      <c r="G1782" s="2">
        <f t="shared" si="250"/>
        <v>5.0605919204922779E-2</v>
      </c>
      <c r="H1782" s="2">
        <f t="shared" si="247"/>
        <v>1.0258391534810891</v>
      </c>
      <c r="I1782" s="2">
        <f t="shared" si="248"/>
        <v>50.637739512455582</v>
      </c>
    </row>
    <row r="1783" spans="1:9" ht="13.5" x14ac:dyDescent="0.25">
      <c r="A1783" s="3">
        <f>TITRES_STAT!B1786</f>
        <v>44609</v>
      </c>
      <c r="B1783" s="6">
        <f>TITRES_STAT!D1786</f>
        <v>9.7955000000000005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4.8205423795573916E-2</v>
      </c>
      <c r="G1783" s="2">
        <f t="shared" si="250"/>
        <v>4.6991210690285438E-2</v>
      </c>
      <c r="H1783" s="2">
        <f t="shared" si="247"/>
        <v>1.0258391534810891</v>
      </c>
      <c r="I1783" s="2">
        <f t="shared" si="248"/>
        <v>50.637739512455582</v>
      </c>
    </row>
    <row r="1784" spans="1:9" ht="13.5" x14ac:dyDescent="0.25">
      <c r="A1784" s="3">
        <f>TITRES_STAT!B1787</f>
        <v>44610</v>
      </c>
      <c r="B1784" s="6">
        <f>TITRES_STAT!D1787</f>
        <v>9.6378000000000004</v>
      </c>
      <c r="C1784" s="2">
        <f t="shared" si="243"/>
        <v>-0.15770000000000017</v>
      </c>
      <c r="D1784" s="2">
        <f t="shared" si="244"/>
        <v>0</v>
      </c>
      <c r="E1784" s="2">
        <f t="shared" si="245"/>
        <v>0.15770000000000017</v>
      </c>
      <c r="F1784" s="2">
        <f t="shared" si="250"/>
        <v>4.4762179238747209E-2</v>
      </c>
      <c r="G1784" s="2">
        <f t="shared" si="250"/>
        <v>5.489898135526506E-2</v>
      </c>
      <c r="H1784" s="2">
        <f t="shared" si="247"/>
        <v>0.81535536969401923</v>
      </c>
      <c r="I1784" s="2">
        <f t="shared" si="248"/>
        <v>44.914366812457693</v>
      </c>
    </row>
    <row r="1785" spans="1:9" ht="13.5" x14ac:dyDescent="0.25">
      <c r="A1785" s="3">
        <f>TITRES_STAT!B1788</f>
        <v>44613</v>
      </c>
      <c r="B1785" s="6">
        <f>TITRES_STAT!D1788</f>
        <v>9.7166999999999994</v>
      </c>
      <c r="C1785" s="2">
        <f t="shared" si="243"/>
        <v>7.8899999999999082E-2</v>
      </c>
      <c r="D1785" s="2">
        <f t="shared" si="244"/>
        <v>7.8899999999999082E-2</v>
      </c>
      <c r="E1785" s="2">
        <f t="shared" si="245"/>
        <v>0</v>
      </c>
      <c r="F1785" s="2">
        <f t="shared" si="250"/>
        <v>4.7200595007408051E-2</v>
      </c>
      <c r="G1785" s="2">
        <f t="shared" si="250"/>
        <v>5.0977625544174697E-2</v>
      </c>
      <c r="H1785" s="2">
        <f t="shared" si="247"/>
        <v>0.92590807248380647</v>
      </c>
      <c r="I1785" s="2">
        <f t="shared" si="248"/>
        <v>48.076441742605127</v>
      </c>
    </row>
    <row r="1786" spans="1:9" ht="13.5" x14ac:dyDescent="0.25">
      <c r="A1786" s="3">
        <f>TITRES_STAT!B1789</f>
        <v>44614</v>
      </c>
      <c r="B1786" s="6">
        <f>TITRES_STAT!D1789</f>
        <v>9.7166999999999994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4.3829123935450333E-2</v>
      </c>
      <c r="G1786" s="2">
        <f t="shared" si="250"/>
        <v>4.7336366576733645E-2</v>
      </c>
      <c r="H1786" s="2">
        <f t="shared" si="247"/>
        <v>0.92590807248380658</v>
      </c>
      <c r="I1786" s="2">
        <f t="shared" si="248"/>
        <v>48.076441742605127</v>
      </c>
    </row>
    <row r="1787" spans="1:9" ht="13.5" x14ac:dyDescent="0.25">
      <c r="A1787" s="3">
        <f>TITRES_STAT!B1790</f>
        <v>44615</v>
      </c>
      <c r="B1787" s="6">
        <f>TITRES_STAT!D1790</f>
        <v>9.5589999999999993</v>
      </c>
      <c r="C1787" s="2">
        <f t="shared" si="243"/>
        <v>-0.15770000000000017</v>
      </c>
      <c r="D1787" s="2">
        <f t="shared" si="244"/>
        <v>0</v>
      </c>
      <c r="E1787" s="2">
        <f t="shared" si="245"/>
        <v>0.15770000000000017</v>
      </c>
      <c r="F1787" s="2">
        <f t="shared" si="250"/>
        <v>4.0698472225775315E-2</v>
      </c>
      <c r="G1787" s="2">
        <f t="shared" si="250"/>
        <v>5.5219483249824113E-2</v>
      </c>
      <c r="H1787" s="2">
        <f t="shared" si="247"/>
        <v>0.73703102293889988</v>
      </c>
      <c r="I1787" s="2">
        <f t="shared" si="248"/>
        <v>42.430504303366433</v>
      </c>
    </row>
    <row r="1788" spans="1:9" ht="13.5" x14ac:dyDescent="0.25">
      <c r="A1788" s="3">
        <f>TITRES_STAT!B1791</f>
        <v>44616</v>
      </c>
      <c r="B1788" s="6">
        <f>TITRES_STAT!D1791</f>
        <v>9.4537999999999993</v>
      </c>
      <c r="C1788" s="2">
        <f t="shared" si="243"/>
        <v>-0.10519999999999996</v>
      </c>
      <c r="D1788" s="2">
        <f t="shared" si="244"/>
        <v>0</v>
      </c>
      <c r="E1788" s="2">
        <f t="shared" si="245"/>
        <v>0.10519999999999996</v>
      </c>
      <c r="F1788" s="2">
        <f t="shared" si="250"/>
        <v>3.7791438495362796E-2</v>
      </c>
      <c r="G1788" s="2">
        <f t="shared" si="250"/>
        <v>5.8789520160550959E-2</v>
      </c>
      <c r="H1788" s="2">
        <f t="shared" si="247"/>
        <v>0.64282610900984472</v>
      </c>
      <c r="I1788" s="2">
        <f t="shared" si="248"/>
        <v>39.129284924579473</v>
      </c>
    </row>
    <row r="1789" spans="1:9" ht="13.5" x14ac:dyDescent="0.25">
      <c r="A1789" s="3">
        <f>TITRES_STAT!B1792</f>
        <v>44617</v>
      </c>
      <c r="B1789" s="6">
        <f>TITRES_STAT!D1792</f>
        <v>9.4537999999999993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3.5092050031408313E-2</v>
      </c>
      <c r="G1789" s="2">
        <f t="shared" si="251"/>
        <v>5.4590268720511606E-2</v>
      </c>
      <c r="H1789" s="2">
        <f t="shared" si="247"/>
        <v>0.64282610900984483</v>
      </c>
      <c r="I1789" s="2">
        <f t="shared" si="248"/>
        <v>39.12928492457948</v>
      </c>
    </row>
    <row r="1790" spans="1:9" ht="13.5" x14ac:dyDescent="0.25">
      <c r="A1790" s="3">
        <f>TITRES_STAT!B1793</f>
        <v>44620</v>
      </c>
      <c r="B1790" s="6">
        <f>TITRES_STAT!D1793</f>
        <v>9.6378000000000004</v>
      </c>
      <c r="C1790" s="2">
        <f t="shared" si="243"/>
        <v>0.18400000000000105</v>
      </c>
      <c r="D1790" s="2">
        <f t="shared" si="244"/>
        <v>0.18400000000000105</v>
      </c>
      <c r="E1790" s="2">
        <f t="shared" si="245"/>
        <v>0</v>
      </c>
      <c r="F1790" s="2">
        <f t="shared" si="251"/>
        <v>4.5728332172022088E-2</v>
      </c>
      <c r="G1790" s="2">
        <f t="shared" si="251"/>
        <v>5.0690963811903633E-2</v>
      </c>
      <c r="H1790" s="2">
        <f t="shared" si="247"/>
        <v>0.90210027060649056</v>
      </c>
      <c r="I1790" s="2">
        <f t="shared" si="248"/>
        <v>47.426536053162593</v>
      </c>
    </row>
    <row r="1791" spans="1:9" ht="13.5" x14ac:dyDescent="0.25">
      <c r="A1791" s="3">
        <f>TITRES_STAT!B1794</f>
        <v>44621</v>
      </c>
      <c r="B1791" s="6">
        <f>TITRES_STAT!D1794</f>
        <v>9.4626000000000001</v>
      </c>
      <c r="C1791" s="2">
        <f t="shared" si="243"/>
        <v>-0.17520000000000024</v>
      </c>
      <c r="D1791" s="2">
        <f t="shared" si="244"/>
        <v>0</v>
      </c>
      <c r="E1791" s="2">
        <f t="shared" si="245"/>
        <v>0.17520000000000024</v>
      </c>
      <c r="F1791" s="2">
        <f t="shared" si="251"/>
        <v>4.2462022731163361E-2</v>
      </c>
      <c r="G1791" s="2">
        <f t="shared" si="251"/>
        <v>5.9584466396767677E-2</v>
      </c>
      <c r="H1791" s="2">
        <f t="shared" si="247"/>
        <v>0.71263578074883671</v>
      </c>
      <c r="I1791" s="2">
        <f t="shared" si="248"/>
        <v>41.610469006856924</v>
      </c>
    </row>
    <row r="1792" spans="1:9" ht="13.5" x14ac:dyDescent="0.25">
      <c r="A1792" s="3">
        <f>TITRES_STAT!B1795</f>
        <v>44622</v>
      </c>
      <c r="B1792" s="6">
        <f>TITRES_STAT!D1795</f>
        <v>9.5502000000000002</v>
      </c>
      <c r="C1792" s="2">
        <f t="shared" si="243"/>
        <v>8.7600000000000122E-2</v>
      </c>
      <c r="D1792" s="2">
        <f t="shared" si="244"/>
        <v>8.7600000000000122E-2</v>
      </c>
      <c r="E1792" s="2">
        <f t="shared" si="245"/>
        <v>0</v>
      </c>
      <c r="F1792" s="2">
        <f t="shared" si="251"/>
        <v>4.5686163964651701E-2</v>
      </c>
      <c r="G1792" s="2">
        <f t="shared" si="251"/>
        <v>5.5328433082712847E-2</v>
      </c>
      <c r="H1792" s="2">
        <f t="shared" si="247"/>
        <v>0.82572669094665119</v>
      </c>
      <c r="I1792" s="2">
        <f t="shared" si="248"/>
        <v>45.227289223586169</v>
      </c>
    </row>
    <row r="1793" spans="1:9" ht="13.5" x14ac:dyDescent="0.25">
      <c r="A1793" s="3">
        <f>TITRES_STAT!B1796</f>
        <v>44623</v>
      </c>
      <c r="B1793" s="6">
        <f>TITRES_STAT!D1796</f>
        <v>9.5327000000000002</v>
      </c>
      <c r="C1793" s="2">
        <f t="shared" si="243"/>
        <v>-1.7500000000000071E-2</v>
      </c>
      <c r="D1793" s="2">
        <f t="shared" si="244"/>
        <v>0</v>
      </c>
      <c r="E1793" s="2">
        <f t="shared" si="245"/>
        <v>1.7500000000000071E-2</v>
      </c>
      <c r="F1793" s="2">
        <f t="shared" si="251"/>
        <v>4.242286653860515E-2</v>
      </c>
      <c r="G1793" s="2">
        <f t="shared" si="251"/>
        <v>5.2626402148233366E-2</v>
      </c>
      <c r="H1793" s="2">
        <f t="shared" si="247"/>
        <v>0.80611375292409682</v>
      </c>
      <c r="I1793" s="2">
        <f t="shared" si="248"/>
        <v>44.632501780078869</v>
      </c>
    </row>
    <row r="1794" spans="1:9" ht="13.5" x14ac:dyDescent="0.25">
      <c r="A1794" s="3">
        <f>TITRES_STAT!B1797</f>
        <v>44624</v>
      </c>
      <c r="B1794" s="6">
        <f>TITRES_STAT!D1797</f>
        <v>9.5327000000000002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3.9392661785847639E-2</v>
      </c>
      <c r="G1794" s="2">
        <f t="shared" si="251"/>
        <v>4.8867373423359554E-2</v>
      </c>
      <c r="H1794" s="2">
        <f t="shared" si="247"/>
        <v>0.80611375292409682</v>
      </c>
      <c r="I1794" s="2">
        <f t="shared" si="248"/>
        <v>44.632501780078869</v>
      </c>
    </row>
    <row r="1795" spans="1:9" ht="13.5" x14ac:dyDescent="0.25">
      <c r="A1795" s="3">
        <f>TITRES_STAT!B1798</f>
        <v>44627</v>
      </c>
      <c r="B1795" s="6">
        <f>TITRES_STAT!D1798</f>
        <v>9.4626000000000001</v>
      </c>
      <c r="C1795" s="2">
        <f t="shared" ref="C1795:C1858" si="252">B1795-B1794</f>
        <v>-7.0100000000000051E-2</v>
      </c>
      <c r="D1795" s="2">
        <f t="shared" ref="D1795:D1858" si="253">IF(C1795&gt;0,C1795,0)</f>
        <v>0</v>
      </c>
      <c r="E1795" s="2">
        <f t="shared" ref="E1795:E1858" si="254">IF(C1795&lt;0,-C1795,0)</f>
        <v>7.0100000000000051E-2</v>
      </c>
      <c r="F1795" s="2">
        <f t="shared" si="251"/>
        <v>3.6578900229715668E-2</v>
      </c>
      <c r="G1795" s="2">
        <f t="shared" si="251"/>
        <v>5.0383989607405304E-2</v>
      </c>
      <c r="H1795" s="2">
        <f t="shared" si="247"/>
        <v>0.72600245662839291</v>
      </c>
      <c r="I1795" s="2">
        <f t="shared" si="248"/>
        <v>42.062654884430486</v>
      </c>
    </row>
    <row r="1796" spans="1:9" ht="13.5" x14ac:dyDescent="0.25">
      <c r="A1796" s="3">
        <f>TITRES_STAT!B1799</f>
        <v>44628</v>
      </c>
      <c r="B1796" s="6">
        <f>TITRES_STAT!D1799</f>
        <v>9.4537999999999993</v>
      </c>
      <c r="C1796" s="2">
        <f t="shared" si="252"/>
        <v>-8.8000000000008072E-3</v>
      </c>
      <c r="D1796" s="2">
        <f t="shared" si="253"/>
        <v>0</v>
      </c>
      <c r="E1796" s="2">
        <f t="shared" si="254"/>
        <v>8.8000000000008072E-3</v>
      </c>
      <c r="F1796" s="2">
        <f t="shared" si="251"/>
        <v>3.3966121641878837E-2</v>
      </c>
      <c r="G1796" s="2">
        <f t="shared" si="251"/>
        <v>4.7413704635447841E-2</v>
      </c>
      <c r="H1796" s="2">
        <f t="shared" si="247"/>
        <v>0.71637772038772085</v>
      </c>
      <c r="I1796" s="2">
        <f t="shared" si="248"/>
        <v>41.737766220007494</v>
      </c>
    </row>
    <row r="1797" spans="1:9" ht="13.5" x14ac:dyDescent="0.25">
      <c r="A1797" s="3">
        <f>TITRES_STAT!B1800</f>
        <v>44629</v>
      </c>
      <c r="B1797" s="6">
        <f>TITRES_STAT!D1800</f>
        <v>9.1997</v>
      </c>
      <c r="C1797" s="2">
        <f t="shared" si="252"/>
        <v>-0.25409999999999933</v>
      </c>
      <c r="D1797" s="2">
        <f t="shared" si="253"/>
        <v>0</v>
      </c>
      <c r="E1797" s="2">
        <f t="shared" si="254"/>
        <v>0.25409999999999933</v>
      </c>
      <c r="F1797" s="2">
        <f t="shared" si="251"/>
        <v>3.1539970096030344E-2</v>
      </c>
      <c r="G1797" s="2">
        <f t="shared" si="251"/>
        <v>6.2177011447201516E-2</v>
      </c>
      <c r="H1797" s="2">
        <f t="shared" si="247"/>
        <v>0.50726095323531195</v>
      </c>
      <c r="I1797" s="2">
        <f t="shared" si="248"/>
        <v>33.654487774428461</v>
      </c>
    </row>
    <row r="1798" spans="1:9" ht="13.5" x14ac:dyDescent="0.25">
      <c r="A1798" s="3">
        <f>TITRES_STAT!B1801</f>
        <v>44630</v>
      </c>
      <c r="B1798" s="6">
        <f>TITRES_STAT!D1801</f>
        <v>9.1120999999999999</v>
      </c>
      <c r="C1798" s="2">
        <f t="shared" si="252"/>
        <v>-8.7600000000000122E-2</v>
      </c>
      <c r="D1798" s="2">
        <f t="shared" si="253"/>
        <v>0</v>
      </c>
      <c r="E1798" s="2">
        <f t="shared" si="254"/>
        <v>8.7600000000000122E-2</v>
      </c>
      <c r="F1798" s="2">
        <f t="shared" si="251"/>
        <v>2.9287115089171034E-2</v>
      </c>
      <c r="G1798" s="2">
        <f t="shared" si="251"/>
        <v>6.3992939200972848E-2</v>
      </c>
      <c r="H1798" s="2">
        <f t="shared" si="247"/>
        <v>0.45766166478450798</v>
      </c>
      <c r="I1798" s="2">
        <f t="shared" si="248"/>
        <v>31.396974746685544</v>
      </c>
    </row>
    <row r="1799" spans="1:9" ht="13.5" x14ac:dyDescent="0.25">
      <c r="A1799" s="3">
        <f>TITRES_STAT!B1802</f>
        <v>44631</v>
      </c>
      <c r="B1799" s="6">
        <f>TITRES_STAT!D1802</f>
        <v>8.8931000000000004</v>
      </c>
      <c r="C1799" s="2">
        <f t="shared" si="252"/>
        <v>-0.21899999999999942</v>
      </c>
      <c r="D1799" s="2">
        <f t="shared" si="253"/>
        <v>0</v>
      </c>
      <c r="E1799" s="2">
        <f t="shared" si="254"/>
        <v>0.21899999999999942</v>
      </c>
      <c r="F1799" s="2">
        <f t="shared" si="251"/>
        <v>2.719517829708739E-2</v>
      </c>
      <c r="G1799" s="2">
        <f t="shared" si="251"/>
        <v>7.5064872115189044E-2</v>
      </c>
      <c r="H1799" s="2">
        <f t="shared" si="247"/>
        <v>0.3622890112349178</v>
      </c>
      <c r="I1799" s="2">
        <f t="shared" si="248"/>
        <v>26.594137385465814</v>
      </c>
    </row>
    <row r="1800" spans="1:9" ht="13.5" x14ac:dyDescent="0.25">
      <c r="A1800" s="3">
        <f>TITRES_STAT!B1803</f>
        <v>44634</v>
      </c>
      <c r="B1800" s="6">
        <f>TITRES_STAT!D1803</f>
        <v>8.8931000000000004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2.5252665561581147E-2</v>
      </c>
      <c r="G1800" s="2">
        <f t="shared" si="251"/>
        <v>6.970309553553268E-2</v>
      </c>
      <c r="H1800" s="2">
        <f t="shared" si="247"/>
        <v>0.3622890112349178</v>
      </c>
      <c r="I1800" s="2">
        <f t="shared" si="248"/>
        <v>26.594137385465814</v>
      </c>
    </row>
    <row r="1801" spans="1:9" ht="13.5" x14ac:dyDescent="0.25">
      <c r="A1801" s="3">
        <f>TITRES_STAT!B1804</f>
        <v>44635</v>
      </c>
      <c r="B1801" s="6">
        <f>TITRES_STAT!D1804</f>
        <v>8.7616999999999994</v>
      </c>
      <c r="C1801" s="2">
        <f t="shared" si="252"/>
        <v>-0.13140000000000107</v>
      </c>
      <c r="D1801" s="2">
        <f t="shared" si="253"/>
        <v>0</v>
      </c>
      <c r="E1801" s="2">
        <f t="shared" si="254"/>
        <v>0.13140000000000107</v>
      </c>
      <c r="F1801" s="2">
        <f t="shared" si="251"/>
        <v>2.3448903735753923E-2</v>
      </c>
      <c r="G1801" s="2">
        <f t="shared" si="251"/>
        <v>7.4110017282994711E-2</v>
      </c>
      <c r="H1801" s="2">
        <f t="shared" si="247"/>
        <v>0.31640666937389189</v>
      </c>
      <c r="I1801" s="2">
        <f t="shared" si="248"/>
        <v>24.035632508940481</v>
      </c>
    </row>
    <row r="1802" spans="1:9" ht="13.5" x14ac:dyDescent="0.25">
      <c r="A1802" s="3">
        <f>TITRES_STAT!B1805</f>
        <v>44636</v>
      </c>
      <c r="B1802" s="6">
        <f>TITRES_STAT!D1805</f>
        <v>8.8492999999999995</v>
      </c>
      <c r="C1802" s="2">
        <f t="shared" si="252"/>
        <v>8.7600000000000122E-2</v>
      </c>
      <c r="D1802" s="2">
        <f t="shared" si="253"/>
        <v>8.7600000000000122E-2</v>
      </c>
      <c r="E1802" s="2">
        <f t="shared" si="254"/>
        <v>0</v>
      </c>
      <c r="F1802" s="2">
        <f t="shared" si="251"/>
        <v>2.8031124897485795E-2</v>
      </c>
      <c r="G1802" s="2">
        <f t="shared" si="251"/>
        <v>6.8816444619923658E-2</v>
      </c>
      <c r="H1802" s="2">
        <f t="shared" si="247"/>
        <v>0.40733178024966227</v>
      </c>
      <c r="I1802" s="2">
        <f t="shared" si="248"/>
        <v>28.943550196628209</v>
      </c>
    </row>
    <row r="1803" spans="1:9" ht="13.5" x14ac:dyDescent="0.25">
      <c r="A1803" s="3">
        <f>TITRES_STAT!B1806</f>
        <v>44637</v>
      </c>
      <c r="B1803" s="6">
        <f>TITRES_STAT!D1806</f>
        <v>8.8492999999999995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2.6028901690522525E-2</v>
      </c>
      <c r="G1803" s="2">
        <f t="shared" si="251"/>
        <v>6.3900984289929116E-2</v>
      </c>
      <c r="H1803" s="2">
        <f t="shared" si="247"/>
        <v>0.40733178024966221</v>
      </c>
      <c r="I1803" s="2">
        <f t="shared" si="248"/>
        <v>28.943550196628209</v>
      </c>
    </row>
    <row r="1804" spans="1:9" ht="13.5" x14ac:dyDescent="0.25">
      <c r="A1804" s="3">
        <f>TITRES_STAT!B1807</f>
        <v>44638</v>
      </c>
      <c r="B1804" s="6">
        <f>TITRES_STAT!D1807</f>
        <v>8.8492999999999995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2.4169694426913774E-2</v>
      </c>
      <c r="G1804" s="2">
        <f t="shared" si="251"/>
        <v>5.9336628269219892E-2</v>
      </c>
      <c r="H1804" s="2">
        <f t="shared" si="247"/>
        <v>0.40733178024966227</v>
      </c>
      <c r="I1804" s="2">
        <f t="shared" si="248"/>
        <v>28.943550196628209</v>
      </c>
    </row>
    <row r="1805" spans="1:9" ht="13.5" x14ac:dyDescent="0.25">
      <c r="A1805" s="3">
        <f>TITRES_STAT!B1808</f>
        <v>44641</v>
      </c>
      <c r="B1805" s="6">
        <f>TITRES_STAT!D1808</f>
        <v>8.7704000000000004</v>
      </c>
      <c r="C1805" s="2">
        <f t="shared" si="252"/>
        <v>-7.8899999999999082E-2</v>
      </c>
      <c r="D1805" s="2">
        <f t="shared" si="253"/>
        <v>0</v>
      </c>
      <c r="E1805" s="2">
        <f t="shared" si="254"/>
        <v>7.8899999999999082E-2</v>
      </c>
      <c r="F1805" s="2">
        <f t="shared" ref="F1805:G1820" si="255">((F1804*13)+D1805)/14</f>
        <v>2.2443287682134216E-2</v>
      </c>
      <c r="G1805" s="2">
        <f t="shared" si="255"/>
        <v>6.0734011964275546E-2</v>
      </c>
      <c r="H1805" s="2">
        <f t="shared" si="247"/>
        <v>0.36953408734689913</v>
      </c>
      <c r="I1805" s="2">
        <f t="shared" si="248"/>
        <v>26.982467304831474</v>
      </c>
    </row>
    <row r="1806" spans="1:9" ht="13.5" x14ac:dyDescent="0.25">
      <c r="A1806" s="3">
        <f>TITRES_STAT!B1809</f>
        <v>44642</v>
      </c>
      <c r="B1806" s="6">
        <f>TITRES_STAT!D1809</f>
        <v>8.7704000000000004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2.0840195704838915E-2</v>
      </c>
      <c r="G1806" s="2">
        <f t="shared" si="255"/>
        <v>5.6395868252541573E-2</v>
      </c>
      <c r="H1806" s="2">
        <f t="shared" si="247"/>
        <v>0.36953408734689919</v>
      </c>
      <c r="I1806" s="2">
        <f t="shared" si="248"/>
        <v>26.982467304831474</v>
      </c>
    </row>
    <row r="1807" spans="1:9" ht="13.5" x14ac:dyDescent="0.25">
      <c r="A1807" s="3">
        <f>TITRES_STAT!B1810</f>
        <v>44643</v>
      </c>
      <c r="B1807" s="6">
        <f>TITRES_STAT!D1810</f>
        <v>8.7704000000000004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1.935161029735042E-2</v>
      </c>
      <c r="G1807" s="2">
        <f t="shared" si="255"/>
        <v>5.2367591948788601E-2</v>
      </c>
      <c r="H1807" s="2">
        <f t="shared" si="247"/>
        <v>0.36953408734689919</v>
      </c>
      <c r="I1807" s="2">
        <f t="shared" si="248"/>
        <v>26.982467304831474</v>
      </c>
    </row>
    <row r="1808" spans="1:9" ht="13.5" x14ac:dyDescent="0.25">
      <c r="A1808" s="3">
        <f>TITRES_STAT!B1811</f>
        <v>44644</v>
      </c>
      <c r="B1808" s="6">
        <f>TITRES_STAT!D1811</f>
        <v>8.7704000000000004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1.7969352418968246E-2</v>
      </c>
      <c r="G1808" s="2">
        <f t="shared" si="255"/>
        <v>4.8627049666732272E-2</v>
      </c>
      <c r="H1808" s="2">
        <f t="shared" si="247"/>
        <v>0.36953408734689913</v>
      </c>
      <c r="I1808" s="2">
        <f t="shared" si="248"/>
        <v>26.982467304831474</v>
      </c>
    </row>
    <row r="1809" spans="1:9" ht="13.5" x14ac:dyDescent="0.25">
      <c r="A1809" s="3">
        <f>TITRES_STAT!B1812</f>
        <v>44645</v>
      </c>
      <c r="B1809" s="6">
        <f>TITRES_STAT!D1812</f>
        <v>8.6739999999999995</v>
      </c>
      <c r="C1809" s="2">
        <f t="shared" si="252"/>
        <v>-9.6400000000000929E-2</v>
      </c>
      <c r="D1809" s="2">
        <f t="shared" si="253"/>
        <v>0</v>
      </c>
      <c r="E1809" s="2">
        <f t="shared" si="254"/>
        <v>9.6400000000000929E-2</v>
      </c>
      <c r="F1809" s="2">
        <f t="shared" si="255"/>
        <v>1.6685827246184802E-2</v>
      </c>
      <c r="G1809" s="2">
        <f t="shared" si="255"/>
        <v>5.2039403261965753E-2</v>
      </c>
      <c r="H1809" s="2">
        <f t="shared" ref="H1809:H1872" si="256">F1809/G1809</f>
        <v>0.32063832788759206</v>
      </c>
      <c r="I1809" s="2">
        <f t="shared" ref="I1809:I1872" si="257">IF(G1809=0,100,100-(100/(1+H1809)))</f>
        <v>24.279041514754795</v>
      </c>
    </row>
    <row r="1810" spans="1:9" ht="13.5" x14ac:dyDescent="0.25">
      <c r="A1810" s="3">
        <f>TITRES_STAT!B1813</f>
        <v>44648</v>
      </c>
      <c r="B1810" s="6">
        <f>TITRES_STAT!D1813</f>
        <v>8.3498999999999999</v>
      </c>
      <c r="C1810" s="2">
        <f t="shared" si="252"/>
        <v>-0.32409999999999961</v>
      </c>
      <c r="D1810" s="2">
        <f t="shared" si="253"/>
        <v>0</v>
      </c>
      <c r="E1810" s="2">
        <f t="shared" si="254"/>
        <v>0.32409999999999961</v>
      </c>
      <c r="F1810" s="2">
        <f t="shared" si="255"/>
        <v>1.5493982442885888E-2</v>
      </c>
      <c r="G1810" s="2">
        <f t="shared" si="255"/>
        <v>7.1472303028968162E-2</v>
      </c>
      <c r="H1810" s="2">
        <f t="shared" si="256"/>
        <v>0.21678303043636471</v>
      </c>
      <c r="I1810" s="2">
        <f t="shared" si="257"/>
        <v>17.816079367791772</v>
      </c>
    </row>
    <row r="1811" spans="1:9" ht="13.5" x14ac:dyDescent="0.25">
      <c r="A1811" s="3">
        <f>TITRES_STAT!B1814</f>
        <v>44649</v>
      </c>
      <c r="B1811" s="6">
        <f>TITRES_STAT!D1814</f>
        <v>8.8316999999999997</v>
      </c>
      <c r="C1811" s="2">
        <f t="shared" si="252"/>
        <v>0.48179999999999978</v>
      </c>
      <c r="D1811" s="2">
        <f t="shared" si="253"/>
        <v>0.48179999999999978</v>
      </c>
      <c r="E1811" s="2">
        <f t="shared" si="254"/>
        <v>0</v>
      </c>
      <c r="F1811" s="2">
        <f t="shared" si="255"/>
        <v>4.8801555125536876E-2</v>
      </c>
      <c r="G1811" s="2">
        <f t="shared" si="255"/>
        <v>6.6367138526899003E-2</v>
      </c>
      <c r="H1811" s="2">
        <f t="shared" si="256"/>
        <v>0.73532709423289822</v>
      </c>
      <c r="I1811" s="2">
        <f t="shared" si="257"/>
        <v>42.373976449549403</v>
      </c>
    </row>
    <row r="1812" spans="1:9" ht="13.5" x14ac:dyDescent="0.25">
      <c r="A1812" s="3">
        <f>TITRES_STAT!B1815</f>
        <v>44650</v>
      </c>
      <c r="B1812" s="6">
        <f>TITRES_STAT!D1815</f>
        <v>8.8316999999999997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4.5315729759427097E-2</v>
      </c>
      <c r="G1812" s="2">
        <f t="shared" si="255"/>
        <v>6.1626628632120498E-2</v>
      </c>
      <c r="H1812" s="2">
        <f t="shared" si="256"/>
        <v>0.73532709423289833</v>
      </c>
      <c r="I1812" s="2">
        <f t="shared" si="257"/>
        <v>42.373976449549403</v>
      </c>
    </row>
    <row r="1813" spans="1:9" ht="13.5" x14ac:dyDescent="0.25">
      <c r="A1813" s="3">
        <f>TITRES_STAT!B1816</f>
        <v>44651</v>
      </c>
      <c r="B1813" s="6">
        <f>TITRES_STAT!D1816</f>
        <v>8.8316999999999997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4.2078891919468016E-2</v>
      </c>
      <c r="G1813" s="2">
        <f t="shared" si="255"/>
        <v>5.7224726586969032E-2</v>
      </c>
      <c r="H1813" s="2">
        <f t="shared" si="256"/>
        <v>0.73532709423289822</v>
      </c>
      <c r="I1813" s="2">
        <f t="shared" si="257"/>
        <v>42.373976449549403</v>
      </c>
    </row>
    <row r="1814" spans="1:9" ht="13.5" x14ac:dyDescent="0.25">
      <c r="A1814" s="3">
        <f>TITRES_STAT!B1817</f>
        <v>44652</v>
      </c>
      <c r="B1814" s="6">
        <f>TITRES_STAT!D1817</f>
        <v>8.8316999999999997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3.9073256782363161E-2</v>
      </c>
      <c r="G1814" s="2">
        <f t="shared" si="255"/>
        <v>5.3137246116471241E-2</v>
      </c>
      <c r="H1814" s="2">
        <f t="shared" si="256"/>
        <v>0.73532709423289833</v>
      </c>
      <c r="I1814" s="2">
        <f t="shared" si="257"/>
        <v>42.373976449549403</v>
      </c>
    </row>
    <row r="1815" spans="1:9" ht="13.5" x14ac:dyDescent="0.25">
      <c r="A1815" s="3">
        <f>TITRES_STAT!B1818</f>
        <v>44655</v>
      </c>
      <c r="B1815" s="6">
        <f>TITRES_STAT!D1818</f>
        <v>8.7616999999999994</v>
      </c>
      <c r="C1815" s="2">
        <f t="shared" si="252"/>
        <v>-7.0000000000000284E-2</v>
      </c>
      <c r="D1815" s="2">
        <f t="shared" si="253"/>
        <v>0</v>
      </c>
      <c r="E1815" s="2">
        <f t="shared" si="254"/>
        <v>7.0000000000000284E-2</v>
      </c>
      <c r="F1815" s="2">
        <f t="shared" si="255"/>
        <v>3.6282309869337219E-2</v>
      </c>
      <c r="G1815" s="2">
        <f t="shared" si="255"/>
        <v>5.4341728536723317E-2</v>
      </c>
      <c r="H1815" s="2">
        <f t="shared" si="256"/>
        <v>0.66766941071479136</v>
      </c>
      <c r="I1815" s="2">
        <f t="shared" si="257"/>
        <v>40.036077080086088</v>
      </c>
    </row>
    <row r="1816" spans="1:9" ht="13.5" x14ac:dyDescent="0.25">
      <c r="A1816" s="3">
        <f>TITRES_STAT!B1819</f>
        <v>44656</v>
      </c>
      <c r="B1816" s="6">
        <f>TITRES_STAT!D1819</f>
        <v>8.8230000000000004</v>
      </c>
      <c r="C1816" s="2">
        <f t="shared" si="252"/>
        <v>6.130000000000102E-2</v>
      </c>
      <c r="D1816" s="2">
        <f t="shared" si="253"/>
        <v>6.130000000000102E-2</v>
      </c>
      <c r="E1816" s="2">
        <f t="shared" si="254"/>
        <v>0</v>
      </c>
      <c r="F1816" s="2">
        <f t="shared" si="255"/>
        <v>3.8069287735813202E-2</v>
      </c>
      <c r="G1816" s="2">
        <f t="shared" si="255"/>
        <v>5.0460176498385932E-2</v>
      </c>
      <c r="H1816" s="2">
        <f t="shared" si="256"/>
        <v>0.75444222310698661</v>
      </c>
      <c r="I1816" s="2">
        <f t="shared" si="257"/>
        <v>43.001827770134582</v>
      </c>
    </row>
    <row r="1817" spans="1:9" ht="13.5" x14ac:dyDescent="0.25">
      <c r="A1817" s="3">
        <f>TITRES_STAT!B1820</f>
        <v>44657</v>
      </c>
      <c r="B1817" s="6">
        <f>TITRES_STAT!D1820</f>
        <v>8.8230000000000004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3.5350052897540833E-2</v>
      </c>
      <c r="G1817" s="2">
        <f t="shared" si="255"/>
        <v>4.6855878177072652E-2</v>
      </c>
      <c r="H1817" s="2">
        <f t="shared" si="256"/>
        <v>0.75444222310698672</v>
      </c>
      <c r="I1817" s="2">
        <f t="shared" si="257"/>
        <v>43.001827770134582</v>
      </c>
    </row>
    <row r="1818" spans="1:9" ht="13.5" x14ac:dyDescent="0.25">
      <c r="A1818" s="3">
        <f>TITRES_STAT!B1821</f>
        <v>44658</v>
      </c>
      <c r="B1818" s="6">
        <f>TITRES_STAT!D1821</f>
        <v>8.8230000000000004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3.2825049119145057E-2</v>
      </c>
      <c r="G1818" s="2">
        <f t="shared" si="255"/>
        <v>4.3509029735853182E-2</v>
      </c>
      <c r="H1818" s="2">
        <f t="shared" si="256"/>
        <v>0.7544422231069865</v>
      </c>
      <c r="I1818" s="2">
        <f t="shared" si="257"/>
        <v>43.001827770134575</v>
      </c>
    </row>
    <row r="1819" spans="1:9" ht="13.5" x14ac:dyDescent="0.25">
      <c r="A1819" s="3">
        <f>TITRES_STAT!B1822</f>
        <v>44659</v>
      </c>
      <c r="B1819" s="6">
        <f>TITRES_STAT!D1822</f>
        <v>8.7616999999999994</v>
      </c>
      <c r="C1819" s="2">
        <f t="shared" si="252"/>
        <v>-6.130000000000102E-2</v>
      </c>
      <c r="D1819" s="2">
        <f t="shared" si="253"/>
        <v>0</v>
      </c>
      <c r="E1819" s="2">
        <f t="shared" si="254"/>
        <v>6.130000000000102E-2</v>
      </c>
      <c r="F1819" s="2">
        <f t="shared" si="255"/>
        <v>3.0480402753491839E-2</v>
      </c>
      <c r="G1819" s="2">
        <f t="shared" si="255"/>
        <v>4.4779813326149456E-2</v>
      </c>
      <c r="H1819" s="2">
        <f t="shared" si="256"/>
        <v>0.68067284094042024</v>
      </c>
      <c r="I1819" s="2">
        <f t="shared" si="257"/>
        <v>40.500020251386339</v>
      </c>
    </row>
    <row r="1820" spans="1:9" ht="13.5" x14ac:dyDescent="0.25">
      <c r="A1820" s="3">
        <f>TITRES_STAT!B1823</f>
        <v>44662</v>
      </c>
      <c r="B1820" s="6">
        <f>TITRES_STAT!D1823</f>
        <v>8.7616999999999994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2.8303231128242422E-2</v>
      </c>
      <c r="G1820" s="2">
        <f t="shared" si="255"/>
        <v>4.1581255231424495E-2</v>
      </c>
      <c r="H1820" s="2">
        <f t="shared" si="256"/>
        <v>0.68067284094042024</v>
      </c>
      <c r="I1820" s="2">
        <f t="shared" si="257"/>
        <v>40.500020251386339</v>
      </c>
    </row>
    <row r="1821" spans="1:9" ht="13.5" x14ac:dyDescent="0.25">
      <c r="A1821" s="3">
        <f>TITRES_STAT!B1824</f>
        <v>44663</v>
      </c>
      <c r="B1821" s="6">
        <f>TITRES_STAT!D1824</f>
        <v>8.7529000000000003</v>
      </c>
      <c r="C1821" s="2">
        <f t="shared" si="252"/>
        <v>-8.7999999999990308E-3</v>
      </c>
      <c r="D1821" s="2">
        <f t="shared" si="253"/>
        <v>0</v>
      </c>
      <c r="E1821" s="2">
        <f t="shared" si="254"/>
        <v>8.7999999999990308E-3</v>
      </c>
      <c r="F1821" s="2">
        <f t="shared" ref="F1821:G1836" si="258">((F1820*13)+D1821)/14</f>
        <v>2.6281571761939394E-2</v>
      </c>
      <c r="G1821" s="2">
        <f t="shared" si="258"/>
        <v>3.9239737000608392E-2</v>
      </c>
      <c r="H1821" s="2">
        <f t="shared" si="256"/>
        <v>0.66976931475182699</v>
      </c>
      <c r="I1821" s="2">
        <f t="shared" si="257"/>
        <v>40.111487786645114</v>
      </c>
    </row>
    <row r="1822" spans="1:9" ht="13.5" x14ac:dyDescent="0.25">
      <c r="A1822" s="3">
        <f>TITRES_STAT!B1825</f>
        <v>44664</v>
      </c>
      <c r="B1822" s="6">
        <f>TITRES_STAT!D1825</f>
        <v>8.7440999999999995</v>
      </c>
      <c r="C1822" s="2">
        <f t="shared" si="252"/>
        <v>-8.8000000000008072E-3</v>
      </c>
      <c r="D1822" s="2">
        <f t="shared" si="253"/>
        <v>0</v>
      </c>
      <c r="E1822" s="2">
        <f t="shared" si="254"/>
        <v>8.8000000000008072E-3</v>
      </c>
      <c r="F1822" s="2">
        <f t="shared" si="258"/>
        <v>2.4404316636086582E-2</v>
      </c>
      <c r="G1822" s="2">
        <f t="shared" si="258"/>
        <v>3.7065470071993567E-2</v>
      </c>
      <c r="H1822" s="2">
        <f t="shared" si="256"/>
        <v>0.65841109228306616</v>
      </c>
      <c r="I1822" s="2">
        <f t="shared" si="257"/>
        <v>39.701319856505471</v>
      </c>
    </row>
    <row r="1823" spans="1:9" ht="13.5" x14ac:dyDescent="0.25">
      <c r="A1823" s="3">
        <f>TITRES_STAT!B1826</f>
        <v>44665</v>
      </c>
      <c r="B1823" s="6">
        <f>TITRES_STAT!D1826</f>
        <v>8.7440999999999995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2.2661151162080395E-2</v>
      </c>
      <c r="G1823" s="2">
        <f t="shared" si="258"/>
        <v>3.4417936495422595E-2</v>
      </c>
      <c r="H1823" s="2">
        <f t="shared" si="256"/>
        <v>0.65841109228306616</v>
      </c>
      <c r="I1823" s="2">
        <f t="shared" si="257"/>
        <v>39.701319856505471</v>
      </c>
    </row>
    <row r="1824" spans="1:9" ht="13.5" x14ac:dyDescent="0.25">
      <c r="A1824" s="3">
        <f>TITRES_STAT!B1827</f>
        <v>44666</v>
      </c>
      <c r="B1824" s="6">
        <f>TITRES_STAT!D1827</f>
        <v>8.7440999999999995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2.1042497507646082E-2</v>
      </c>
      <c r="G1824" s="2">
        <f t="shared" si="258"/>
        <v>3.1959512460035269E-2</v>
      </c>
      <c r="H1824" s="2">
        <f t="shared" si="256"/>
        <v>0.65841109228306605</v>
      </c>
      <c r="I1824" s="2">
        <f t="shared" si="257"/>
        <v>39.701319856505471</v>
      </c>
    </row>
    <row r="1825" spans="1:9" ht="13.5" x14ac:dyDescent="0.25">
      <c r="A1825" s="3">
        <f>TITRES_STAT!B1828</f>
        <v>44669</v>
      </c>
      <c r="B1825" s="6">
        <f>TITRES_STAT!D1828</f>
        <v>8.7616999999999994</v>
      </c>
      <c r="C1825" s="2">
        <f t="shared" si="252"/>
        <v>1.7599999999999838E-2</v>
      </c>
      <c r="D1825" s="2">
        <f t="shared" si="253"/>
        <v>1.7599999999999838E-2</v>
      </c>
      <c r="E1825" s="2">
        <f t="shared" si="254"/>
        <v>0</v>
      </c>
      <c r="F1825" s="2">
        <f t="shared" si="258"/>
        <v>2.0796604828528492E-2</v>
      </c>
      <c r="G1825" s="2">
        <f t="shared" si="258"/>
        <v>2.967669014146132E-2</v>
      </c>
      <c r="H1825" s="2">
        <f t="shared" si="256"/>
        <v>0.70077238160307986</v>
      </c>
      <c r="I1825" s="2">
        <f t="shared" si="257"/>
        <v>41.203184458026065</v>
      </c>
    </row>
    <row r="1826" spans="1:9" ht="13.5" x14ac:dyDescent="0.25">
      <c r="A1826" s="3">
        <f>TITRES_STAT!B1829</f>
        <v>44670</v>
      </c>
      <c r="B1826" s="6">
        <f>TITRES_STAT!D1829</f>
        <v>8.5863999999999994</v>
      </c>
      <c r="C1826" s="2">
        <f t="shared" si="252"/>
        <v>-0.17530000000000001</v>
      </c>
      <c r="D1826" s="2">
        <f t="shared" si="253"/>
        <v>0</v>
      </c>
      <c r="E1826" s="2">
        <f t="shared" si="254"/>
        <v>0.17530000000000001</v>
      </c>
      <c r="F1826" s="2">
        <f t="shared" si="258"/>
        <v>1.9311133055062175E-2</v>
      </c>
      <c r="G1826" s="2">
        <f t="shared" si="258"/>
        <v>4.0078355131356942E-2</v>
      </c>
      <c r="H1826" s="2">
        <f t="shared" si="256"/>
        <v>0.48183447129429019</v>
      </c>
      <c r="I1826" s="2">
        <f t="shared" si="257"/>
        <v>32.516079267169275</v>
      </c>
    </row>
    <row r="1827" spans="1:9" ht="13.5" x14ac:dyDescent="0.25">
      <c r="A1827" s="3">
        <f>TITRES_STAT!B1830</f>
        <v>44671</v>
      </c>
      <c r="B1827" s="6">
        <f>TITRES_STAT!D1830</f>
        <v>8.5863999999999994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1.7931766408272019E-2</v>
      </c>
      <c r="G1827" s="2">
        <f t="shared" si="258"/>
        <v>3.7215615479117163E-2</v>
      </c>
      <c r="H1827" s="2">
        <f t="shared" si="256"/>
        <v>0.48183447129429013</v>
      </c>
      <c r="I1827" s="2">
        <f t="shared" si="257"/>
        <v>32.516079267169275</v>
      </c>
    </row>
    <row r="1828" spans="1:9" ht="13.5" x14ac:dyDescent="0.25">
      <c r="A1828" s="3">
        <f>TITRES_STAT!B1831</f>
        <v>44672</v>
      </c>
      <c r="B1828" s="6">
        <f>TITRES_STAT!D1831</f>
        <v>8.7616999999999994</v>
      </c>
      <c r="C1828" s="2">
        <f t="shared" si="252"/>
        <v>0.17530000000000001</v>
      </c>
      <c r="D1828" s="2">
        <f t="shared" si="253"/>
        <v>0.17530000000000001</v>
      </c>
      <c r="E1828" s="2">
        <f t="shared" si="254"/>
        <v>0</v>
      </c>
      <c r="F1828" s="2">
        <f t="shared" si="258"/>
        <v>2.9172354521966877E-2</v>
      </c>
      <c r="G1828" s="2">
        <f t="shared" si="258"/>
        <v>3.4557357230608793E-2</v>
      </c>
      <c r="H1828" s="2">
        <f t="shared" si="256"/>
        <v>0.84417203339055658</v>
      </c>
      <c r="I1828" s="2">
        <f t="shared" si="257"/>
        <v>45.775123909591287</v>
      </c>
    </row>
    <row r="1829" spans="1:9" ht="13.5" x14ac:dyDescent="0.25">
      <c r="A1829" s="3">
        <f>TITRES_STAT!B1832</f>
        <v>44673</v>
      </c>
      <c r="B1829" s="6">
        <f>TITRES_STAT!D1832</f>
        <v>8.7616999999999994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2.7088614913254958E-2</v>
      </c>
      <c r="G1829" s="2">
        <f t="shared" si="258"/>
        <v>3.2088974571279592E-2</v>
      </c>
      <c r="H1829" s="2">
        <f t="shared" si="256"/>
        <v>0.84417203339055658</v>
      </c>
      <c r="I1829" s="2">
        <f t="shared" si="257"/>
        <v>45.775123909591287</v>
      </c>
    </row>
    <row r="1830" spans="1:9" ht="13.5" x14ac:dyDescent="0.25">
      <c r="A1830" s="3">
        <f>TITRES_STAT!B1833</f>
        <v>44676</v>
      </c>
      <c r="B1830" s="6">
        <f>TITRES_STAT!D1833</f>
        <v>8.7616999999999994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2.5153713848022459E-2</v>
      </c>
      <c r="G1830" s="2">
        <f t="shared" si="258"/>
        <v>2.9796904959045335E-2</v>
      </c>
      <c r="H1830" s="2">
        <f t="shared" si="256"/>
        <v>0.84417203339055658</v>
      </c>
      <c r="I1830" s="2">
        <f t="shared" si="257"/>
        <v>45.775123909591287</v>
      </c>
    </row>
    <row r="1831" spans="1:9" ht="13.5" x14ac:dyDescent="0.25">
      <c r="A1831" s="3">
        <f>TITRES_STAT!B1834</f>
        <v>44677</v>
      </c>
      <c r="B1831" s="6">
        <f>TITRES_STAT!D1834</f>
        <v>8.8230000000000004</v>
      </c>
      <c r="C1831" s="2">
        <f t="shared" si="252"/>
        <v>6.130000000000102E-2</v>
      </c>
      <c r="D1831" s="2">
        <f t="shared" si="253"/>
        <v>6.130000000000102E-2</v>
      </c>
      <c r="E1831" s="2">
        <f t="shared" si="254"/>
        <v>0</v>
      </c>
      <c r="F1831" s="2">
        <f t="shared" si="258"/>
        <v>2.7735591430306645E-2</v>
      </c>
      <c r="G1831" s="2">
        <f t="shared" si="258"/>
        <v>2.7668554604827811E-2</v>
      </c>
      <c r="H1831" s="2">
        <f t="shared" si="256"/>
        <v>1.0024228524560201</v>
      </c>
      <c r="I1831" s="2">
        <f t="shared" si="257"/>
        <v>50.060498022509293</v>
      </c>
    </row>
    <row r="1832" spans="1:9" ht="13.5" x14ac:dyDescent="0.25">
      <c r="A1832" s="3">
        <f>TITRES_STAT!B1835</f>
        <v>44678</v>
      </c>
      <c r="B1832" s="6">
        <f>TITRES_STAT!D1835</f>
        <v>8.7616999999999994</v>
      </c>
      <c r="C1832" s="2">
        <f t="shared" si="252"/>
        <v>-6.130000000000102E-2</v>
      </c>
      <c r="D1832" s="2">
        <f t="shared" si="253"/>
        <v>0</v>
      </c>
      <c r="E1832" s="2">
        <f t="shared" si="254"/>
        <v>6.130000000000102E-2</v>
      </c>
      <c r="F1832" s="2">
        <f t="shared" si="258"/>
        <v>2.5754477756713311E-2</v>
      </c>
      <c r="G1832" s="2">
        <f t="shared" si="258"/>
        <v>3.007080070448304E-2</v>
      </c>
      <c r="H1832" s="2">
        <f t="shared" si="256"/>
        <v>0.85646132305594913</v>
      </c>
      <c r="I1832" s="2">
        <f t="shared" si="257"/>
        <v>46.134078443719751</v>
      </c>
    </row>
    <row r="1833" spans="1:9" ht="13.5" x14ac:dyDescent="0.25">
      <c r="A1833" s="3">
        <f>TITRES_STAT!B1836</f>
        <v>44679</v>
      </c>
      <c r="B1833" s="6">
        <f>TITRES_STAT!D1836</f>
        <v>8.5076000000000001</v>
      </c>
      <c r="C1833" s="2">
        <f t="shared" si="252"/>
        <v>-0.25409999999999933</v>
      </c>
      <c r="D1833" s="2">
        <f t="shared" si="253"/>
        <v>0</v>
      </c>
      <c r="E1833" s="2">
        <f t="shared" si="254"/>
        <v>0.25409999999999933</v>
      </c>
      <c r="F1833" s="2">
        <f t="shared" si="258"/>
        <v>2.3914872202662359E-2</v>
      </c>
      <c r="G1833" s="2">
        <f t="shared" si="258"/>
        <v>4.6072886368448487E-2</v>
      </c>
      <c r="H1833" s="2">
        <f t="shared" si="256"/>
        <v>0.51906607307849673</v>
      </c>
      <c r="I1833" s="2">
        <f t="shared" si="257"/>
        <v>34.170078726501472</v>
      </c>
    </row>
    <row r="1834" spans="1:9" ht="13.5" x14ac:dyDescent="0.25">
      <c r="A1834" s="3">
        <f>TITRES_STAT!B1837</f>
        <v>44680</v>
      </c>
      <c r="B1834" s="6">
        <f>TITRES_STAT!D1837</f>
        <v>8.7616999999999994</v>
      </c>
      <c r="C1834" s="2">
        <f t="shared" si="252"/>
        <v>0.25409999999999933</v>
      </c>
      <c r="D1834" s="2">
        <f t="shared" si="253"/>
        <v>0.25409999999999933</v>
      </c>
      <c r="E1834" s="2">
        <f t="shared" si="254"/>
        <v>0</v>
      </c>
      <c r="F1834" s="2">
        <f t="shared" si="258"/>
        <v>4.0356667045329288E-2</v>
      </c>
      <c r="G1834" s="2">
        <f t="shared" si="258"/>
        <v>4.278196591355931E-2</v>
      </c>
      <c r="H1834" s="2">
        <f t="shared" si="256"/>
        <v>0.94331025196153162</v>
      </c>
      <c r="I1834" s="2">
        <f t="shared" si="257"/>
        <v>48.54141282944277</v>
      </c>
    </row>
    <row r="1835" spans="1:9" ht="13.5" x14ac:dyDescent="0.25">
      <c r="A1835" s="3">
        <f>TITRES_STAT!B1838</f>
        <v>44685</v>
      </c>
      <c r="B1835" s="6">
        <f>TITRES_STAT!D1838</f>
        <v>9.2873999999999999</v>
      </c>
      <c r="C1835" s="2">
        <f t="shared" si="252"/>
        <v>0.5257000000000005</v>
      </c>
      <c r="D1835" s="2">
        <f t="shared" si="253"/>
        <v>0.5257000000000005</v>
      </c>
      <c r="E1835" s="2">
        <f t="shared" si="254"/>
        <v>0</v>
      </c>
      <c r="F1835" s="2">
        <f t="shared" si="258"/>
        <v>7.5024047970662949E-2</v>
      </c>
      <c r="G1835" s="2">
        <f t="shared" si="258"/>
        <v>3.9726111205447931E-2</v>
      </c>
      <c r="H1835" s="2">
        <f t="shared" si="256"/>
        <v>1.8885323958005322</v>
      </c>
      <c r="I1835" s="2">
        <f t="shared" si="257"/>
        <v>65.380343268649455</v>
      </c>
    </row>
    <row r="1836" spans="1:9" ht="13.5" x14ac:dyDescent="0.25">
      <c r="A1836" s="3">
        <f>TITRES_STAT!B1839</f>
        <v>44686</v>
      </c>
      <c r="B1836" s="6">
        <f>TITRES_STAT!D1839</f>
        <v>9.375</v>
      </c>
      <c r="C1836" s="2">
        <f t="shared" si="252"/>
        <v>8.7600000000000122E-2</v>
      </c>
      <c r="D1836" s="2">
        <f t="shared" si="253"/>
        <v>8.7600000000000122E-2</v>
      </c>
      <c r="E1836" s="2">
        <f t="shared" si="254"/>
        <v>0</v>
      </c>
      <c r="F1836" s="2">
        <f t="shared" si="258"/>
        <v>7.5922330258472739E-2</v>
      </c>
      <c r="G1836" s="2">
        <f t="shared" si="258"/>
        <v>3.6888531833630223E-2</v>
      </c>
      <c r="H1836" s="2">
        <f t="shared" si="256"/>
        <v>2.058155380129727</v>
      </c>
      <c r="I1836" s="2">
        <f t="shared" si="257"/>
        <v>67.300549654949833</v>
      </c>
    </row>
    <row r="1837" spans="1:9" ht="13.5" x14ac:dyDescent="0.25">
      <c r="A1837" s="3">
        <f>TITRES_STAT!B1840</f>
        <v>44687</v>
      </c>
      <c r="B1837" s="6">
        <f>TITRES_STAT!D1840</f>
        <v>9.2698</v>
      </c>
      <c r="C1837" s="2">
        <f t="shared" si="252"/>
        <v>-0.10519999999999996</v>
      </c>
      <c r="D1837" s="2">
        <f t="shared" si="253"/>
        <v>0</v>
      </c>
      <c r="E1837" s="2">
        <f t="shared" si="254"/>
        <v>0.10519999999999996</v>
      </c>
      <c r="F1837" s="2">
        <f t="shared" ref="F1837:G1852" si="259">((F1836*13)+D1837)/14</f>
        <v>7.0499306668581826E-2</v>
      </c>
      <c r="G1837" s="2">
        <f t="shared" si="259"/>
        <v>4.1767922416942348E-2</v>
      </c>
      <c r="H1837" s="2">
        <f t="shared" si="256"/>
        <v>1.6878815748801801</v>
      </c>
      <c r="I1837" s="2">
        <f t="shared" si="257"/>
        <v>62.795979951438973</v>
      </c>
    </row>
    <row r="1838" spans="1:9" ht="13.5" x14ac:dyDescent="0.25">
      <c r="A1838" s="3">
        <f>TITRES_STAT!B1841</f>
        <v>44690</v>
      </c>
      <c r="B1838" s="6">
        <f>TITRES_STAT!D1841</f>
        <v>9.2698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6.5463641906540262E-2</v>
      </c>
      <c r="G1838" s="2">
        <f t="shared" si="259"/>
        <v>3.8784499387160755E-2</v>
      </c>
      <c r="H1838" s="2">
        <f t="shared" si="256"/>
        <v>1.6878815748801799</v>
      </c>
      <c r="I1838" s="2">
        <f t="shared" si="257"/>
        <v>62.795979951438973</v>
      </c>
    </row>
    <row r="1839" spans="1:9" ht="13.5" x14ac:dyDescent="0.25">
      <c r="A1839" s="3">
        <f>TITRES_STAT!B1842</f>
        <v>44691</v>
      </c>
      <c r="B1839" s="6">
        <f>TITRES_STAT!D1842</f>
        <v>9.2698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6.0787667484644529E-2</v>
      </c>
      <c r="G1839" s="2">
        <f t="shared" si="259"/>
        <v>3.6014178002363562E-2</v>
      </c>
      <c r="H1839" s="2">
        <f t="shared" si="256"/>
        <v>1.6878815748801796</v>
      </c>
      <c r="I1839" s="2">
        <f t="shared" si="257"/>
        <v>62.795979951438973</v>
      </c>
    </row>
    <row r="1840" spans="1:9" ht="13.5" x14ac:dyDescent="0.25">
      <c r="A1840" s="3">
        <f>TITRES_STAT!B1843</f>
        <v>44692</v>
      </c>
      <c r="B1840" s="6">
        <f>TITRES_STAT!D1843</f>
        <v>9.2698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5.6445691235741349E-2</v>
      </c>
      <c r="G1840" s="2">
        <f t="shared" si="259"/>
        <v>3.3441736716480451E-2</v>
      </c>
      <c r="H1840" s="2">
        <f t="shared" si="256"/>
        <v>1.6878815748801796</v>
      </c>
      <c r="I1840" s="2">
        <f t="shared" si="257"/>
        <v>62.795979951438973</v>
      </c>
    </row>
    <row r="1841" spans="1:9" ht="13.5" x14ac:dyDescent="0.25">
      <c r="A1841" s="3">
        <f>TITRES_STAT!B1844</f>
        <v>44693</v>
      </c>
      <c r="B1841" s="6">
        <f>TITRES_STAT!D1844</f>
        <v>9.2698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5.2413856147474111E-2</v>
      </c>
      <c r="G1841" s="2">
        <f t="shared" si="259"/>
        <v>3.1053041236731849E-2</v>
      </c>
      <c r="H1841" s="2">
        <f t="shared" si="256"/>
        <v>1.6878815748801794</v>
      </c>
      <c r="I1841" s="2">
        <f t="shared" si="257"/>
        <v>62.795979951438966</v>
      </c>
    </row>
    <row r="1842" spans="1:9" ht="13.5" x14ac:dyDescent="0.25">
      <c r="A1842" s="3">
        <f>TITRES_STAT!B1845</f>
        <v>44694</v>
      </c>
      <c r="B1842" s="6">
        <f>TITRES_STAT!D1845</f>
        <v>9.2698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4.8670009279797387E-2</v>
      </c>
      <c r="G1842" s="2">
        <f t="shared" si="259"/>
        <v>2.8834966862679577E-2</v>
      </c>
      <c r="H1842" s="2">
        <f t="shared" si="256"/>
        <v>1.6878815748801792</v>
      </c>
      <c r="I1842" s="2">
        <f t="shared" si="257"/>
        <v>62.795979951438959</v>
      </c>
    </row>
    <row r="1843" spans="1:9" ht="13.5" x14ac:dyDescent="0.25">
      <c r="A1843" s="3">
        <f>TITRES_STAT!B1846</f>
        <v>44697</v>
      </c>
      <c r="B1843" s="6">
        <f>TITRES_STAT!D1846</f>
        <v>9.2260000000000009</v>
      </c>
      <c r="C1843" s="2">
        <f t="shared" si="252"/>
        <v>-4.3799999999999173E-2</v>
      </c>
      <c r="D1843" s="2">
        <f t="shared" si="253"/>
        <v>0</v>
      </c>
      <c r="E1843" s="2">
        <f t="shared" si="254"/>
        <v>4.3799999999999173E-2</v>
      </c>
      <c r="F1843" s="2">
        <f t="shared" si="259"/>
        <v>4.5193580045526142E-2</v>
      </c>
      <c r="G1843" s="2">
        <f t="shared" si="259"/>
        <v>2.9903897801059547E-2</v>
      </c>
      <c r="H1843" s="2">
        <f t="shared" si="256"/>
        <v>1.5112939572688366</v>
      </c>
      <c r="I1843" s="2">
        <f t="shared" si="257"/>
        <v>60.179890645396519</v>
      </c>
    </row>
    <row r="1844" spans="1:9" ht="13.5" x14ac:dyDescent="0.25">
      <c r="A1844" s="3">
        <f>TITRES_STAT!B1847</f>
        <v>44698</v>
      </c>
      <c r="B1844" s="6">
        <f>TITRES_STAT!D1847</f>
        <v>9.2523</v>
      </c>
      <c r="C1844" s="2">
        <f t="shared" si="252"/>
        <v>2.6299999999999102E-2</v>
      </c>
      <c r="D1844" s="2">
        <f t="shared" si="253"/>
        <v>2.6299999999999102E-2</v>
      </c>
      <c r="E1844" s="2">
        <f t="shared" si="254"/>
        <v>0</v>
      </c>
      <c r="F1844" s="2">
        <f t="shared" si="259"/>
        <v>4.3844038613702785E-2</v>
      </c>
      <c r="G1844" s="2">
        <f t="shared" si="259"/>
        <v>2.7767905100983866E-2</v>
      </c>
      <c r="H1844" s="2">
        <f t="shared" si="256"/>
        <v>1.5789465735443367</v>
      </c>
      <c r="I1844" s="2">
        <f t="shared" si="257"/>
        <v>61.224477844623785</v>
      </c>
    </row>
    <row r="1845" spans="1:9" ht="13.5" x14ac:dyDescent="0.25">
      <c r="A1845" s="3">
        <f>TITRES_STAT!B1848</f>
        <v>44699</v>
      </c>
      <c r="B1845" s="6">
        <f>TITRES_STAT!D1848</f>
        <v>9.2523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4.0712321569866872E-2</v>
      </c>
      <c r="G1845" s="2">
        <f t="shared" si="259"/>
        <v>2.5784483308056445E-2</v>
      </c>
      <c r="H1845" s="2">
        <f t="shared" si="256"/>
        <v>1.5789465735443369</v>
      </c>
      <c r="I1845" s="2">
        <f t="shared" si="257"/>
        <v>61.224477844623785</v>
      </c>
    </row>
    <row r="1846" spans="1:9" ht="13.5" x14ac:dyDescent="0.25">
      <c r="A1846" s="3">
        <f>TITRES_STAT!B1849</f>
        <v>44700</v>
      </c>
      <c r="B1846" s="6">
        <f>TITRES_STAT!D1849</f>
        <v>9.1997</v>
      </c>
      <c r="C1846" s="2">
        <f t="shared" si="252"/>
        <v>-5.259999999999998E-2</v>
      </c>
      <c r="D1846" s="2">
        <f t="shared" si="253"/>
        <v>0</v>
      </c>
      <c r="E1846" s="2">
        <f t="shared" si="254"/>
        <v>5.259999999999998E-2</v>
      </c>
      <c r="F1846" s="2">
        <f t="shared" si="259"/>
        <v>3.7804298600590661E-2</v>
      </c>
      <c r="G1846" s="2">
        <f t="shared" si="259"/>
        <v>2.7699877357480984E-2</v>
      </c>
      <c r="H1846" s="2">
        <f t="shared" si="256"/>
        <v>1.3647821653759324</v>
      </c>
      <c r="I1846" s="2">
        <f t="shared" si="257"/>
        <v>57.712806928200564</v>
      </c>
    </row>
    <row r="1847" spans="1:9" ht="13.5" x14ac:dyDescent="0.25">
      <c r="A1847" s="3">
        <f>TITRES_STAT!B1850</f>
        <v>44701</v>
      </c>
      <c r="B1847" s="6">
        <f>TITRES_STAT!D1850</f>
        <v>9.1997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3.5103991557691325E-2</v>
      </c>
      <c r="G1847" s="2">
        <f t="shared" si="259"/>
        <v>2.5721314689089482E-2</v>
      </c>
      <c r="H1847" s="2">
        <f t="shared" si="256"/>
        <v>1.3647821653759327</v>
      </c>
      <c r="I1847" s="2">
        <f t="shared" si="257"/>
        <v>57.712806928200564</v>
      </c>
    </row>
    <row r="1848" spans="1:9" ht="13.5" x14ac:dyDescent="0.25">
      <c r="A1848" s="3">
        <f>TITRES_STAT!B1851</f>
        <v>44704</v>
      </c>
      <c r="B1848" s="6">
        <f>TITRES_STAT!D1851</f>
        <v>9.1997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3.2596563589284804E-2</v>
      </c>
      <c r="G1848" s="2">
        <f t="shared" si="259"/>
        <v>2.3884077925583089E-2</v>
      </c>
      <c r="H1848" s="2">
        <f t="shared" si="256"/>
        <v>1.3647821653759327</v>
      </c>
      <c r="I1848" s="2">
        <f t="shared" si="257"/>
        <v>57.712806928200564</v>
      </c>
    </row>
    <row r="1849" spans="1:9" ht="13.5" x14ac:dyDescent="0.25">
      <c r="A1849" s="3">
        <f>TITRES_STAT!B1852</f>
        <v>44705</v>
      </c>
      <c r="B1849" s="6">
        <f>TITRES_STAT!D1852</f>
        <v>9.1997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3.0268237618621602E-2</v>
      </c>
      <c r="G1849" s="2">
        <f t="shared" si="259"/>
        <v>2.2178072359470009E-2</v>
      </c>
      <c r="H1849" s="2">
        <f t="shared" si="256"/>
        <v>1.3647821653759327</v>
      </c>
      <c r="I1849" s="2">
        <f t="shared" si="257"/>
        <v>57.712806928200564</v>
      </c>
    </row>
    <row r="1850" spans="1:9" ht="13.5" x14ac:dyDescent="0.25">
      <c r="A1850" s="3">
        <f>TITRES_STAT!B1853</f>
        <v>44706</v>
      </c>
      <c r="B1850" s="6">
        <f>TITRES_STAT!D1853</f>
        <v>9.1821999999999999</v>
      </c>
      <c r="C1850" s="2">
        <f t="shared" si="252"/>
        <v>-1.7500000000000071E-2</v>
      </c>
      <c r="D1850" s="2">
        <f t="shared" si="253"/>
        <v>0</v>
      </c>
      <c r="E1850" s="2">
        <f t="shared" si="254"/>
        <v>1.7500000000000071E-2</v>
      </c>
      <c r="F1850" s="2">
        <f t="shared" si="259"/>
        <v>2.8106220645862916E-2</v>
      </c>
      <c r="G1850" s="2">
        <f t="shared" si="259"/>
        <v>2.1843924333793587E-2</v>
      </c>
      <c r="H1850" s="2">
        <f t="shared" si="256"/>
        <v>1.286683666193682</v>
      </c>
      <c r="I1850" s="2">
        <f t="shared" si="257"/>
        <v>56.268546682516948</v>
      </c>
    </row>
    <row r="1851" spans="1:9" ht="13.5" x14ac:dyDescent="0.25">
      <c r="A1851" s="3">
        <f>TITRES_STAT!B1854</f>
        <v>44707</v>
      </c>
      <c r="B1851" s="6">
        <f>TITRES_STAT!D1854</f>
        <v>9.1821999999999999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2.6098633456872709E-2</v>
      </c>
      <c r="G1851" s="2">
        <f t="shared" si="259"/>
        <v>2.0283644024236904E-2</v>
      </c>
      <c r="H1851" s="2">
        <f t="shared" si="256"/>
        <v>1.286683666193682</v>
      </c>
      <c r="I1851" s="2">
        <f t="shared" si="257"/>
        <v>56.268546682516948</v>
      </c>
    </row>
    <row r="1852" spans="1:9" ht="13.5" x14ac:dyDescent="0.25">
      <c r="A1852" s="3">
        <f>TITRES_STAT!B1855</f>
        <v>44708</v>
      </c>
      <c r="B1852" s="6">
        <f>TITRES_STAT!D1855</f>
        <v>9.0244999999999997</v>
      </c>
      <c r="C1852" s="2">
        <f t="shared" si="252"/>
        <v>-0.15770000000000017</v>
      </c>
      <c r="D1852" s="2">
        <f t="shared" si="253"/>
        <v>0</v>
      </c>
      <c r="E1852" s="2">
        <f t="shared" si="254"/>
        <v>0.15770000000000017</v>
      </c>
      <c r="F1852" s="2">
        <f t="shared" si="259"/>
        <v>2.4234445352810375E-2</v>
      </c>
      <c r="G1852" s="2">
        <f t="shared" si="259"/>
        <v>3.009909802250571E-2</v>
      </c>
      <c r="H1852" s="2">
        <f t="shared" si="256"/>
        <v>0.80515520214890779</v>
      </c>
      <c r="I1852" s="2">
        <f t="shared" si="257"/>
        <v>44.603101228660471</v>
      </c>
    </row>
    <row r="1853" spans="1:9" ht="13.5" x14ac:dyDescent="0.25">
      <c r="A1853" s="3">
        <f>TITRES_STAT!B1856</f>
        <v>44711</v>
      </c>
      <c r="B1853" s="6">
        <f>TITRES_STAT!D1856</f>
        <v>8.8492999999999995</v>
      </c>
      <c r="C1853" s="2">
        <f t="shared" si="252"/>
        <v>-0.17520000000000024</v>
      </c>
      <c r="D1853" s="2">
        <f t="shared" si="253"/>
        <v>0</v>
      </c>
      <c r="E1853" s="2">
        <f t="shared" si="254"/>
        <v>0.17520000000000024</v>
      </c>
      <c r="F1853" s="2">
        <f t="shared" ref="F1853:G1868" si="260">((F1852*13)+D1853)/14</f>
        <v>2.2503413541895351E-2</v>
      </c>
      <c r="G1853" s="2">
        <f t="shared" si="260"/>
        <v>4.0463448163755321E-2</v>
      </c>
      <c r="H1853" s="2">
        <f t="shared" si="256"/>
        <v>0.55614176653517466</v>
      </c>
      <c r="I1853" s="2">
        <f t="shared" si="257"/>
        <v>35.738502654128439</v>
      </c>
    </row>
    <row r="1854" spans="1:9" ht="13.5" x14ac:dyDescent="0.25">
      <c r="A1854" s="3">
        <f>TITRES_STAT!B1857</f>
        <v>44712</v>
      </c>
      <c r="B1854" s="6">
        <f>TITRES_STAT!D1857</f>
        <v>8.8492999999999995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2.0896026860331398E-2</v>
      </c>
      <c r="G1854" s="2">
        <f t="shared" si="260"/>
        <v>3.7573201866344226E-2</v>
      </c>
      <c r="H1854" s="2">
        <f t="shared" si="256"/>
        <v>0.55614176653517466</v>
      </c>
      <c r="I1854" s="2">
        <f t="shared" si="257"/>
        <v>35.738502654128439</v>
      </c>
    </row>
    <row r="1855" spans="1:9" ht="13.5" x14ac:dyDescent="0.25">
      <c r="A1855" s="3">
        <f>TITRES_STAT!B1858</f>
        <v>44713</v>
      </c>
      <c r="B1855" s="6">
        <f>TITRES_STAT!D1858</f>
        <v>8.7616999999999994</v>
      </c>
      <c r="C1855" s="2">
        <f t="shared" si="252"/>
        <v>-8.7600000000000122E-2</v>
      </c>
      <c r="D1855" s="2">
        <f t="shared" si="253"/>
        <v>0</v>
      </c>
      <c r="E1855" s="2">
        <f t="shared" si="254"/>
        <v>8.7600000000000122E-2</v>
      </c>
      <c r="F1855" s="2">
        <f t="shared" si="260"/>
        <v>1.9403453513164869E-2</v>
      </c>
      <c r="G1855" s="2">
        <f t="shared" si="260"/>
        <v>4.1146544590176796E-2</v>
      </c>
      <c r="H1855" s="2">
        <f t="shared" si="256"/>
        <v>0.47156945270678191</v>
      </c>
      <c r="I1855" s="2">
        <f t="shared" si="257"/>
        <v>32.045341240223792</v>
      </c>
    </row>
    <row r="1856" spans="1:9" ht="13.5" x14ac:dyDescent="0.25">
      <c r="A1856" s="3">
        <f>TITRES_STAT!B1859</f>
        <v>44714</v>
      </c>
      <c r="B1856" s="6">
        <f>TITRES_STAT!D1859</f>
        <v>8.9368999999999996</v>
      </c>
      <c r="C1856" s="2">
        <f t="shared" si="252"/>
        <v>0.17520000000000024</v>
      </c>
      <c r="D1856" s="2">
        <f t="shared" si="253"/>
        <v>0.17520000000000024</v>
      </c>
      <c r="E1856" s="2">
        <f t="shared" si="254"/>
        <v>0</v>
      </c>
      <c r="F1856" s="2">
        <f t="shared" si="260"/>
        <v>3.0531778262224536E-2</v>
      </c>
      <c r="G1856" s="2">
        <f t="shared" si="260"/>
        <v>3.8207505690878454E-2</v>
      </c>
      <c r="H1856" s="2">
        <f t="shared" si="256"/>
        <v>0.79910419981992187</v>
      </c>
      <c r="I1856" s="2">
        <f t="shared" si="257"/>
        <v>44.416782524319977</v>
      </c>
    </row>
    <row r="1857" spans="1:9" ht="13.5" x14ac:dyDescent="0.25">
      <c r="A1857" s="3">
        <f>TITRES_STAT!B1860</f>
        <v>44715</v>
      </c>
      <c r="B1857" s="6">
        <f>TITRES_STAT!D1860</f>
        <v>8.8492999999999995</v>
      </c>
      <c r="C1857" s="2">
        <f t="shared" si="252"/>
        <v>-8.7600000000000122E-2</v>
      </c>
      <c r="D1857" s="2">
        <f t="shared" si="253"/>
        <v>0</v>
      </c>
      <c r="E1857" s="2">
        <f t="shared" si="254"/>
        <v>8.7600000000000122E-2</v>
      </c>
      <c r="F1857" s="2">
        <f t="shared" si="260"/>
        <v>2.8350936957779928E-2</v>
      </c>
      <c r="G1857" s="2">
        <f t="shared" si="260"/>
        <v>4.1735540998672861E-2</v>
      </c>
      <c r="H1857" s="2">
        <f t="shared" si="256"/>
        <v>0.67929961561254115</v>
      </c>
      <c r="I1857" s="2">
        <f t="shared" si="257"/>
        <v>40.451364920056861</v>
      </c>
    </row>
    <row r="1858" spans="1:9" ht="13.5" x14ac:dyDescent="0.25">
      <c r="A1858" s="3">
        <f>TITRES_STAT!B1861</f>
        <v>44718</v>
      </c>
      <c r="B1858" s="6">
        <f>TITRES_STAT!D1861</f>
        <v>9.0244999999999997</v>
      </c>
      <c r="C1858" s="2">
        <f t="shared" si="252"/>
        <v>0.17520000000000024</v>
      </c>
      <c r="D1858" s="2">
        <f t="shared" si="253"/>
        <v>0.17520000000000024</v>
      </c>
      <c r="E1858" s="2">
        <f t="shared" si="254"/>
        <v>0</v>
      </c>
      <c r="F1858" s="2">
        <f t="shared" si="260"/>
        <v>3.8840155746509952E-2</v>
      </c>
      <c r="G1858" s="2">
        <f t="shared" si="260"/>
        <v>3.8754430927339087E-2</v>
      </c>
      <c r="H1858" s="2">
        <f t="shared" si="256"/>
        <v>1.0022120004634203</v>
      </c>
      <c r="I1858" s="2">
        <f t="shared" si="257"/>
        <v>50.055238917330144</v>
      </c>
    </row>
    <row r="1859" spans="1:9" ht="13.5" x14ac:dyDescent="0.25">
      <c r="A1859" s="3">
        <f>TITRES_STAT!B1862</f>
        <v>44719</v>
      </c>
      <c r="B1859" s="6">
        <f>TITRES_STAT!D1862</f>
        <v>8.7616999999999994</v>
      </c>
      <c r="C1859" s="2">
        <f t="shared" ref="C1859:C1922" si="261">B1859-B1858</f>
        <v>-0.26280000000000037</v>
      </c>
      <c r="D1859" s="2">
        <f t="shared" ref="D1859:D1922" si="262">IF(C1859&gt;0,C1859,0)</f>
        <v>0</v>
      </c>
      <c r="E1859" s="2">
        <f t="shared" ref="E1859:E1922" si="263">IF(C1859&lt;0,-C1859,0)</f>
        <v>0.26280000000000037</v>
      </c>
      <c r="F1859" s="2">
        <f t="shared" si="260"/>
        <v>3.6065858907473526E-2</v>
      </c>
      <c r="G1859" s="2">
        <f t="shared" si="260"/>
        <v>5.4757685861100601E-2</v>
      </c>
      <c r="H1859" s="2">
        <f t="shared" si="256"/>
        <v>0.65864468777878737</v>
      </c>
      <c r="I1859" s="2">
        <f t="shared" si="257"/>
        <v>39.709812030979748</v>
      </c>
    </row>
    <row r="1860" spans="1:9" ht="13.5" x14ac:dyDescent="0.25">
      <c r="A1860" s="3">
        <f>TITRES_STAT!B1863</f>
        <v>44720</v>
      </c>
      <c r="B1860" s="6">
        <f>TITRES_STAT!D1863</f>
        <v>8.6739999999999995</v>
      </c>
      <c r="C1860" s="2">
        <f t="shared" si="261"/>
        <v>-8.7699999999999889E-2</v>
      </c>
      <c r="D1860" s="2">
        <f t="shared" si="262"/>
        <v>0</v>
      </c>
      <c r="E1860" s="2">
        <f t="shared" si="263"/>
        <v>8.7699999999999889E-2</v>
      </c>
      <c r="F1860" s="2">
        <f t="shared" si="260"/>
        <v>3.3489726128368272E-2</v>
      </c>
      <c r="G1860" s="2">
        <f t="shared" si="260"/>
        <v>5.7110708299593409E-2</v>
      </c>
      <c r="H1860" s="2">
        <f t="shared" si="256"/>
        <v>0.5864001187428225</v>
      </c>
      <c r="I1860" s="2">
        <f t="shared" si="257"/>
        <v>36.964200381397355</v>
      </c>
    </row>
    <row r="1861" spans="1:9" ht="13.5" x14ac:dyDescent="0.25">
      <c r="A1861" s="3">
        <f>TITRES_STAT!B1864</f>
        <v>44721</v>
      </c>
      <c r="B1861" s="6">
        <f>TITRES_STAT!D1864</f>
        <v>8.7616999999999994</v>
      </c>
      <c r="C1861" s="2">
        <f t="shared" si="261"/>
        <v>8.7699999999999889E-2</v>
      </c>
      <c r="D1861" s="2">
        <f t="shared" si="262"/>
        <v>8.7699999999999889E-2</v>
      </c>
      <c r="E1861" s="2">
        <f t="shared" si="263"/>
        <v>0</v>
      </c>
      <c r="F1861" s="2">
        <f t="shared" si="260"/>
        <v>3.7361888547770526E-2</v>
      </c>
      <c r="G1861" s="2">
        <f t="shared" si="260"/>
        <v>5.3031371992479592E-2</v>
      </c>
      <c r="H1861" s="2">
        <f t="shared" si="256"/>
        <v>0.70452426825896253</v>
      </c>
      <c r="I1861" s="2">
        <f t="shared" si="257"/>
        <v>41.33260413936955</v>
      </c>
    </row>
    <row r="1862" spans="1:9" ht="13.5" x14ac:dyDescent="0.25">
      <c r="A1862" s="3">
        <f>TITRES_STAT!B1865</f>
        <v>44722</v>
      </c>
      <c r="B1862" s="6">
        <f>TITRES_STAT!D1865</f>
        <v>8.6739999999999995</v>
      </c>
      <c r="C1862" s="2">
        <f t="shared" si="261"/>
        <v>-8.7699999999999889E-2</v>
      </c>
      <c r="D1862" s="2">
        <f t="shared" si="262"/>
        <v>0</v>
      </c>
      <c r="E1862" s="2">
        <f t="shared" si="263"/>
        <v>8.7699999999999889E-2</v>
      </c>
      <c r="F1862" s="2">
        <f t="shared" si="260"/>
        <v>3.4693182222929775E-2</v>
      </c>
      <c r="G1862" s="2">
        <f t="shared" si="260"/>
        <v>5.5507702564445323E-2</v>
      </c>
      <c r="H1862" s="2">
        <f t="shared" si="256"/>
        <v>0.62501563963398488</v>
      </c>
      <c r="I1862" s="2">
        <f t="shared" si="257"/>
        <v>38.462130726001014</v>
      </c>
    </row>
    <row r="1863" spans="1:9" ht="13.5" x14ac:dyDescent="0.25">
      <c r="A1863" s="3">
        <f>TITRES_STAT!B1866</f>
        <v>44725</v>
      </c>
      <c r="B1863" s="6">
        <f>TITRES_STAT!D1866</f>
        <v>8.6478000000000002</v>
      </c>
      <c r="C1863" s="2">
        <f t="shared" si="261"/>
        <v>-2.6199999999999335E-2</v>
      </c>
      <c r="D1863" s="2">
        <f t="shared" si="262"/>
        <v>0</v>
      </c>
      <c r="E1863" s="2">
        <f t="shared" si="263"/>
        <v>2.6199999999999335E-2</v>
      </c>
      <c r="F1863" s="2">
        <f t="shared" si="260"/>
        <v>3.2215097778434794E-2</v>
      </c>
      <c r="G1863" s="2">
        <f t="shared" si="260"/>
        <v>5.3414295238413463E-2</v>
      </c>
      <c r="H1863" s="2">
        <f t="shared" si="256"/>
        <v>0.60311752939252417</v>
      </c>
      <c r="I1863" s="2">
        <f t="shared" si="257"/>
        <v>37.621541673308627</v>
      </c>
    </row>
    <row r="1864" spans="1:9" ht="13.5" x14ac:dyDescent="0.25">
      <c r="A1864" s="3">
        <f>TITRES_STAT!B1867</f>
        <v>44726</v>
      </c>
      <c r="B1864" s="6">
        <f>TITRES_STAT!D1867</f>
        <v>8.6564999999999994</v>
      </c>
      <c r="C1864" s="2">
        <f t="shared" si="261"/>
        <v>8.6999999999992639E-3</v>
      </c>
      <c r="D1864" s="2">
        <f t="shared" si="262"/>
        <v>8.6999999999992639E-3</v>
      </c>
      <c r="E1864" s="2">
        <f t="shared" si="263"/>
        <v>0</v>
      </c>
      <c r="F1864" s="2">
        <f t="shared" si="260"/>
        <v>3.053544793711797E-2</v>
      </c>
      <c r="G1864" s="2">
        <f t="shared" si="260"/>
        <v>4.9598988435669643E-2</v>
      </c>
      <c r="H1864" s="2">
        <f t="shared" si="256"/>
        <v>0.61564658675897665</v>
      </c>
      <c r="I1864" s="2">
        <f t="shared" si="257"/>
        <v>38.105275733226875</v>
      </c>
    </row>
    <row r="1865" spans="1:9" ht="13.5" x14ac:dyDescent="0.25">
      <c r="A1865" s="3">
        <f>TITRES_STAT!B1868</f>
        <v>44727</v>
      </c>
      <c r="B1865" s="6">
        <f>TITRES_STAT!D1868</f>
        <v>8.6564999999999994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2.8354344513038116E-2</v>
      </c>
      <c r="G1865" s="2">
        <f t="shared" si="260"/>
        <v>4.6056203547407526E-2</v>
      </c>
      <c r="H1865" s="2">
        <f t="shared" si="256"/>
        <v>0.61564658675897665</v>
      </c>
      <c r="I1865" s="2">
        <f t="shared" si="257"/>
        <v>38.105275733226875</v>
      </c>
    </row>
    <row r="1866" spans="1:9" ht="13.5" x14ac:dyDescent="0.25">
      <c r="A1866" s="3">
        <f>TITRES_STAT!B1869</f>
        <v>44728</v>
      </c>
      <c r="B1866" s="6">
        <f>TITRES_STAT!D1869</f>
        <v>8.6564999999999994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2.6329034190678249E-2</v>
      </c>
      <c r="G1866" s="2">
        <f t="shared" si="260"/>
        <v>4.27664747225927E-2</v>
      </c>
      <c r="H1866" s="2">
        <f t="shared" si="256"/>
        <v>0.61564658675897665</v>
      </c>
      <c r="I1866" s="2">
        <f t="shared" si="257"/>
        <v>38.105275733226875</v>
      </c>
    </row>
    <row r="1867" spans="1:9" ht="13.5" x14ac:dyDescent="0.25">
      <c r="A1867" s="3">
        <f>TITRES_STAT!B1870</f>
        <v>44729</v>
      </c>
      <c r="B1867" s="6">
        <f>TITRES_STAT!D1870</f>
        <v>8.6214999999999993</v>
      </c>
      <c r="C1867" s="2">
        <f t="shared" si="261"/>
        <v>-3.5000000000000142E-2</v>
      </c>
      <c r="D1867" s="2">
        <f t="shared" si="262"/>
        <v>0</v>
      </c>
      <c r="E1867" s="2">
        <f t="shared" si="263"/>
        <v>3.5000000000000142E-2</v>
      </c>
      <c r="F1867" s="2">
        <f t="shared" si="260"/>
        <v>2.444838889134409E-2</v>
      </c>
      <c r="G1867" s="2">
        <f t="shared" si="260"/>
        <v>4.2211726528121808E-2</v>
      </c>
      <c r="H1867" s="2">
        <f t="shared" si="256"/>
        <v>0.57918476457143653</v>
      </c>
      <c r="I1867" s="2">
        <f t="shared" si="257"/>
        <v>36.676187458572478</v>
      </c>
    </row>
    <row r="1868" spans="1:9" ht="13.5" x14ac:dyDescent="0.25">
      <c r="A1868" s="3">
        <f>TITRES_STAT!B1871</f>
        <v>44732</v>
      </c>
      <c r="B1868" s="6">
        <f>TITRES_STAT!D1871</f>
        <v>8.6214999999999993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2.2702075399105227E-2</v>
      </c>
      <c r="G1868" s="2">
        <f t="shared" si="260"/>
        <v>3.9196603204684537E-2</v>
      </c>
      <c r="H1868" s="2">
        <f t="shared" si="256"/>
        <v>0.57918476457143653</v>
      </c>
      <c r="I1868" s="2">
        <f t="shared" si="257"/>
        <v>36.676187458572478</v>
      </c>
    </row>
    <row r="1869" spans="1:9" ht="13.5" x14ac:dyDescent="0.25">
      <c r="A1869" s="3">
        <f>TITRES_STAT!B1872</f>
        <v>44733</v>
      </c>
      <c r="B1869" s="6">
        <f>TITRES_STAT!D1872</f>
        <v>8.5863999999999994</v>
      </c>
      <c r="C1869" s="2">
        <f t="shared" si="261"/>
        <v>-3.5099999999999909E-2</v>
      </c>
      <c r="D1869" s="2">
        <f t="shared" si="262"/>
        <v>0</v>
      </c>
      <c r="E1869" s="2">
        <f t="shared" si="263"/>
        <v>3.5099999999999909E-2</v>
      </c>
      <c r="F1869" s="2">
        <f t="shared" ref="F1869:G1884" si="264">((F1868*13)+D1869)/14</f>
        <v>2.1080498584883426E-2</v>
      </c>
      <c r="G1869" s="2">
        <f t="shared" si="264"/>
        <v>3.8903988690064208E-2</v>
      </c>
      <c r="H1869" s="2">
        <f t="shared" si="256"/>
        <v>0.54185957005141816</v>
      </c>
      <c r="I1869" s="2">
        <f t="shared" si="257"/>
        <v>35.143250434496323</v>
      </c>
    </row>
    <row r="1870" spans="1:9" ht="13.5" x14ac:dyDescent="0.25">
      <c r="A1870" s="3">
        <f>TITRES_STAT!B1873</f>
        <v>44734</v>
      </c>
      <c r="B1870" s="6">
        <f>TITRES_STAT!D1873</f>
        <v>8.5863999999999994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1.9574748685963182E-2</v>
      </c>
      <c r="G1870" s="2">
        <f t="shared" si="264"/>
        <v>3.6125132355059618E-2</v>
      </c>
      <c r="H1870" s="2">
        <f t="shared" si="256"/>
        <v>0.54185957005141816</v>
      </c>
      <c r="I1870" s="2">
        <f t="shared" si="257"/>
        <v>35.143250434496323</v>
      </c>
    </row>
    <row r="1871" spans="1:9" ht="13.5" x14ac:dyDescent="0.25">
      <c r="A1871" s="3">
        <f>TITRES_STAT!B1874</f>
        <v>44735</v>
      </c>
      <c r="B1871" s="6">
        <f>TITRES_STAT!D1874</f>
        <v>8.4024000000000001</v>
      </c>
      <c r="C1871" s="2">
        <f t="shared" si="261"/>
        <v>-0.18399999999999928</v>
      </c>
      <c r="D1871" s="2">
        <f t="shared" si="262"/>
        <v>0</v>
      </c>
      <c r="E1871" s="2">
        <f t="shared" si="263"/>
        <v>0.18399999999999928</v>
      </c>
      <c r="F1871" s="2">
        <f t="shared" si="264"/>
        <v>1.8176552351251523E-2</v>
      </c>
      <c r="G1871" s="2">
        <f t="shared" si="264"/>
        <v>4.6687622901126734E-2</v>
      </c>
      <c r="H1871" s="2">
        <f t="shared" si="256"/>
        <v>0.38932272027952958</v>
      </c>
      <c r="I1871" s="2">
        <f t="shared" si="257"/>
        <v>28.022482796595909</v>
      </c>
    </row>
    <row r="1872" spans="1:9" ht="13.5" x14ac:dyDescent="0.25">
      <c r="A1872" s="3">
        <f>TITRES_STAT!B1875</f>
        <v>44736</v>
      </c>
      <c r="B1872" s="6">
        <f>TITRES_STAT!D1875</f>
        <v>8.4111999999999991</v>
      </c>
      <c r="C1872" s="2">
        <f t="shared" si="261"/>
        <v>8.7999999999990308E-3</v>
      </c>
      <c r="D1872" s="2">
        <f t="shared" si="262"/>
        <v>8.7999999999990308E-3</v>
      </c>
      <c r="E1872" s="2">
        <f t="shared" si="263"/>
        <v>0</v>
      </c>
      <c r="F1872" s="2">
        <f t="shared" si="264"/>
        <v>1.7506798611876345E-2</v>
      </c>
      <c r="G1872" s="2">
        <f t="shared" si="264"/>
        <v>4.3352792693903394E-2</v>
      </c>
      <c r="H1872" s="2">
        <f t="shared" si="256"/>
        <v>0.40382170384004551</v>
      </c>
      <c r="I1872" s="2">
        <f t="shared" si="257"/>
        <v>28.765882642747471</v>
      </c>
    </row>
    <row r="1873" spans="1:9" ht="13.5" x14ac:dyDescent="0.25">
      <c r="A1873" s="3">
        <f>TITRES_STAT!B1876</f>
        <v>44739</v>
      </c>
      <c r="B1873" s="6">
        <f>TITRES_STAT!D1876</f>
        <v>8.4111999999999991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1.6256312996742319E-2</v>
      </c>
      <c r="G1873" s="2">
        <f t="shared" si="264"/>
        <v>4.0256164644338864E-2</v>
      </c>
      <c r="H1873" s="2">
        <f t="shared" ref="H1873:H1936" si="265">F1873/G1873</f>
        <v>0.40382170384004551</v>
      </c>
      <c r="I1873" s="2">
        <f t="shared" ref="I1873:I1936" si="266">IF(G1873=0,100,100-(100/(1+H1873)))</f>
        <v>28.765882642747471</v>
      </c>
    </row>
    <row r="1874" spans="1:9" ht="13.5" x14ac:dyDescent="0.25">
      <c r="A1874" s="3">
        <f>TITRES_STAT!B1877</f>
        <v>44740</v>
      </c>
      <c r="B1874" s="6">
        <f>TITRES_STAT!D1877</f>
        <v>8.4116</v>
      </c>
      <c r="C1874" s="2">
        <f t="shared" si="261"/>
        <v>4.0000000000084412E-4</v>
      </c>
      <c r="D1874" s="2">
        <f t="shared" si="262"/>
        <v>4.0000000000084412E-4</v>
      </c>
      <c r="E1874" s="2">
        <f t="shared" si="263"/>
        <v>0</v>
      </c>
      <c r="F1874" s="2">
        <f t="shared" si="264"/>
        <v>1.5123719211260784E-2</v>
      </c>
      <c r="G1874" s="2">
        <f t="shared" si="264"/>
        <v>3.7380724312600373E-2</v>
      </c>
      <c r="H1874" s="2">
        <f t="shared" si="265"/>
        <v>0.40458603971359774</v>
      </c>
      <c r="I1874" s="2">
        <f t="shared" si="266"/>
        <v>28.804646228442863</v>
      </c>
    </row>
    <row r="1875" spans="1:9" ht="13.5" x14ac:dyDescent="0.25">
      <c r="A1875" s="3">
        <f>TITRES_STAT!B1878</f>
        <v>44741</v>
      </c>
      <c r="B1875" s="6">
        <f>TITRES_STAT!D1878</f>
        <v>8.4116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1.4043453553313585E-2</v>
      </c>
      <c r="G1875" s="2">
        <f t="shared" si="264"/>
        <v>3.4710672575986062E-2</v>
      </c>
      <c r="H1875" s="2">
        <f t="shared" si="265"/>
        <v>0.40458603971359774</v>
      </c>
      <c r="I1875" s="2">
        <f t="shared" si="266"/>
        <v>28.804646228442863</v>
      </c>
    </row>
    <row r="1876" spans="1:9" ht="13.5" x14ac:dyDescent="0.25">
      <c r="A1876" s="3">
        <f>TITRES_STAT!B1879</f>
        <v>44742</v>
      </c>
      <c r="B1876" s="6">
        <f>TITRES_STAT!D1879</f>
        <v>8.1402999999999999</v>
      </c>
      <c r="C1876" s="2">
        <f t="shared" si="261"/>
        <v>-0.2713000000000001</v>
      </c>
      <c r="D1876" s="2">
        <f t="shared" si="262"/>
        <v>0</v>
      </c>
      <c r="E1876" s="2">
        <f t="shared" si="263"/>
        <v>0.2713000000000001</v>
      </c>
      <c r="F1876" s="2">
        <f t="shared" si="264"/>
        <v>1.3040349728076901E-2</v>
      </c>
      <c r="G1876" s="2">
        <f t="shared" si="264"/>
        <v>5.160991024912992E-2</v>
      </c>
      <c r="H1876" s="2">
        <f t="shared" si="265"/>
        <v>0.25267142812550708</v>
      </c>
      <c r="I1876" s="2">
        <f t="shared" si="266"/>
        <v>20.170606789012794</v>
      </c>
    </row>
    <row r="1877" spans="1:9" ht="13.5" x14ac:dyDescent="0.25">
      <c r="A1877" s="3">
        <f>TITRES_STAT!B1880</f>
        <v>44743</v>
      </c>
      <c r="B1877" s="6">
        <f>TITRES_STAT!D1880</f>
        <v>8.2307000000000006</v>
      </c>
      <c r="C1877" s="2">
        <f t="shared" si="261"/>
        <v>9.0400000000000702E-2</v>
      </c>
      <c r="D1877" s="2">
        <f t="shared" si="262"/>
        <v>9.0400000000000702E-2</v>
      </c>
      <c r="E1877" s="2">
        <f t="shared" si="263"/>
        <v>0</v>
      </c>
      <c r="F1877" s="2">
        <f t="shared" si="264"/>
        <v>1.8566039033214316E-2</v>
      </c>
      <c r="G1877" s="2">
        <f t="shared" si="264"/>
        <v>4.7923488088477781E-2</v>
      </c>
      <c r="H1877" s="2">
        <f t="shared" si="265"/>
        <v>0.38741001070158204</v>
      </c>
      <c r="I1877" s="2">
        <f t="shared" si="266"/>
        <v>27.92325323540642</v>
      </c>
    </row>
    <row r="1878" spans="1:9" ht="13.5" x14ac:dyDescent="0.25">
      <c r="A1878" s="3">
        <f>TITRES_STAT!B1881</f>
        <v>44746</v>
      </c>
      <c r="B1878" s="6">
        <f>TITRES_STAT!D1881</f>
        <v>8.3211999999999993</v>
      </c>
      <c r="C1878" s="2">
        <f t="shared" si="261"/>
        <v>9.0499999999998693E-2</v>
      </c>
      <c r="D1878" s="2">
        <f t="shared" si="262"/>
        <v>9.0499999999998693E-2</v>
      </c>
      <c r="E1878" s="2">
        <f t="shared" si="263"/>
        <v>0</v>
      </c>
      <c r="F1878" s="2">
        <f t="shared" si="264"/>
        <v>2.3704179102270344E-2</v>
      </c>
      <c r="G1878" s="2">
        <f t="shared" si="264"/>
        <v>4.4500381796443653E-2</v>
      </c>
      <c r="H1878" s="2">
        <f t="shared" si="265"/>
        <v>0.5326736118961729</v>
      </c>
      <c r="I1878" s="2">
        <f t="shared" si="266"/>
        <v>34.754536632046964</v>
      </c>
    </row>
    <row r="1879" spans="1:9" ht="13.5" x14ac:dyDescent="0.25">
      <c r="A1879" s="3">
        <f>TITRES_STAT!B1882</f>
        <v>44747</v>
      </c>
      <c r="B1879" s="6">
        <f>TITRES_STAT!D1882</f>
        <v>8.3211999999999993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2.2011023452108175E-2</v>
      </c>
      <c r="G1879" s="2">
        <f t="shared" si="264"/>
        <v>4.1321783096697672E-2</v>
      </c>
      <c r="H1879" s="2">
        <f t="shared" si="265"/>
        <v>0.5326736118961729</v>
      </c>
      <c r="I1879" s="2">
        <f t="shared" si="266"/>
        <v>34.754536632046964</v>
      </c>
    </row>
    <row r="1880" spans="1:9" ht="13.5" x14ac:dyDescent="0.25">
      <c r="A1880" s="3">
        <f>TITRES_STAT!B1883</f>
        <v>44748</v>
      </c>
      <c r="B1880" s="6">
        <f>TITRES_STAT!D1883</f>
        <v>8.3211999999999993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2.0438807491243303E-2</v>
      </c>
      <c r="G1880" s="2">
        <f t="shared" si="264"/>
        <v>3.837022716121926E-2</v>
      </c>
      <c r="H1880" s="2">
        <f t="shared" si="265"/>
        <v>0.53267361189617302</v>
      </c>
      <c r="I1880" s="2">
        <f t="shared" si="266"/>
        <v>34.754536632046978</v>
      </c>
    </row>
    <row r="1881" spans="1:9" ht="13.5" x14ac:dyDescent="0.25">
      <c r="A1881" s="3">
        <f>TITRES_STAT!B1884</f>
        <v>44749</v>
      </c>
      <c r="B1881" s="6">
        <f>TITRES_STAT!D1884</f>
        <v>8.3211999999999993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1.8978892670440208E-2</v>
      </c>
      <c r="G1881" s="2">
        <f t="shared" si="264"/>
        <v>3.56294966497036E-2</v>
      </c>
      <c r="H1881" s="2">
        <f t="shared" si="265"/>
        <v>0.5326736118961729</v>
      </c>
      <c r="I1881" s="2">
        <f t="shared" si="266"/>
        <v>34.754536632046964</v>
      </c>
    </row>
    <row r="1882" spans="1:9" ht="13.5" x14ac:dyDescent="0.25">
      <c r="A1882" s="3">
        <f>TITRES_STAT!B1885</f>
        <v>44750</v>
      </c>
      <c r="B1882" s="6">
        <f>TITRES_STAT!D1885</f>
        <v>8.3211999999999993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1.7623257479694478E-2</v>
      </c>
      <c r="G1882" s="2">
        <f t="shared" si="264"/>
        <v>3.3084532603296198E-2</v>
      </c>
      <c r="H1882" s="2">
        <f t="shared" si="265"/>
        <v>0.5326736118961729</v>
      </c>
      <c r="I1882" s="2">
        <f t="shared" si="266"/>
        <v>34.754536632046964</v>
      </c>
    </row>
    <row r="1883" spans="1:9" ht="13.5" x14ac:dyDescent="0.25">
      <c r="A1883" s="3">
        <f>TITRES_STAT!B1886</f>
        <v>44753</v>
      </c>
      <c r="B1883" s="6">
        <f>TITRES_STAT!D1886</f>
        <v>8.3211999999999993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1.6364453374002014E-2</v>
      </c>
      <c r="G1883" s="2">
        <f t="shared" si="264"/>
        <v>3.0721351703060756E-2</v>
      </c>
      <c r="H1883" s="2">
        <f t="shared" si="265"/>
        <v>0.5326736118961729</v>
      </c>
      <c r="I1883" s="2">
        <f t="shared" si="266"/>
        <v>34.754536632046964</v>
      </c>
    </row>
    <row r="1884" spans="1:9" ht="13.5" x14ac:dyDescent="0.25">
      <c r="A1884" s="3">
        <f>TITRES_STAT!B1887</f>
        <v>44754</v>
      </c>
      <c r="B1884" s="6">
        <f>TITRES_STAT!D1887</f>
        <v>8.1402999999999999</v>
      </c>
      <c r="C1884" s="2">
        <f t="shared" si="261"/>
        <v>-0.18089999999999939</v>
      </c>
      <c r="D1884" s="2">
        <f t="shared" si="262"/>
        <v>0</v>
      </c>
      <c r="E1884" s="2">
        <f t="shared" si="263"/>
        <v>0.18089999999999939</v>
      </c>
      <c r="F1884" s="2">
        <f t="shared" si="264"/>
        <v>1.5195563847287584E-2</v>
      </c>
      <c r="G1884" s="2">
        <f t="shared" si="264"/>
        <v>4.1448398009984948E-2</v>
      </c>
      <c r="H1884" s="2">
        <f t="shared" si="265"/>
        <v>0.36661402073071586</v>
      </c>
      <c r="I1884" s="2">
        <f t="shared" si="266"/>
        <v>26.826449543865408</v>
      </c>
    </row>
    <row r="1885" spans="1:9" ht="13.5" x14ac:dyDescent="0.25">
      <c r="A1885" s="3">
        <f>TITRES_STAT!B1888</f>
        <v>44755</v>
      </c>
      <c r="B1885" s="6">
        <f>TITRES_STAT!D1888</f>
        <v>8.3031000000000006</v>
      </c>
      <c r="C1885" s="2">
        <f t="shared" si="261"/>
        <v>0.16280000000000072</v>
      </c>
      <c r="D1885" s="2">
        <f t="shared" si="262"/>
        <v>0.16280000000000072</v>
      </c>
      <c r="E1885" s="2">
        <f t="shared" si="263"/>
        <v>0</v>
      </c>
      <c r="F1885" s="2">
        <f t="shared" ref="F1885:G1900" si="267">((F1884*13)+D1885)/14</f>
        <v>2.5738737858195665E-2</v>
      </c>
      <c r="G1885" s="2">
        <f t="shared" si="267"/>
        <v>3.8487798152128883E-2</v>
      </c>
      <c r="H1885" s="2">
        <f t="shared" si="265"/>
        <v>0.66875059353770727</v>
      </c>
      <c r="I1885" s="2">
        <f t="shared" si="266"/>
        <v>40.074927681072673</v>
      </c>
    </row>
    <row r="1886" spans="1:9" ht="13.5" x14ac:dyDescent="0.25">
      <c r="A1886" s="3">
        <f>TITRES_STAT!B1889</f>
        <v>44756</v>
      </c>
      <c r="B1886" s="6">
        <f>TITRES_STAT!D1889</f>
        <v>8.2759999999999998</v>
      </c>
      <c r="C1886" s="2">
        <f t="shared" si="261"/>
        <v>-2.710000000000079E-2</v>
      </c>
      <c r="D1886" s="2">
        <f t="shared" si="262"/>
        <v>0</v>
      </c>
      <c r="E1886" s="2">
        <f t="shared" si="263"/>
        <v>2.710000000000079E-2</v>
      </c>
      <c r="F1886" s="2">
        <f t="shared" si="267"/>
        <v>2.3900256582610264E-2</v>
      </c>
      <c r="G1886" s="2">
        <f t="shared" si="267"/>
        <v>3.7674383998405447E-2</v>
      </c>
      <c r="H1886" s="2">
        <f t="shared" si="265"/>
        <v>0.6343901093013713</v>
      </c>
      <c r="I1886" s="2">
        <f t="shared" si="266"/>
        <v>38.815097184633885</v>
      </c>
    </row>
    <row r="1887" spans="1:9" ht="13.5" x14ac:dyDescent="0.25">
      <c r="A1887" s="3">
        <f>TITRES_STAT!B1890</f>
        <v>44757</v>
      </c>
      <c r="B1887" s="6">
        <f>TITRES_STAT!D1890</f>
        <v>8.2759999999999998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2.2193095398138102E-2</v>
      </c>
      <c r="G1887" s="2">
        <f t="shared" si="267"/>
        <v>3.4983356569947915E-2</v>
      </c>
      <c r="H1887" s="2">
        <f t="shared" si="265"/>
        <v>0.6343901093013713</v>
      </c>
      <c r="I1887" s="2">
        <f t="shared" si="266"/>
        <v>38.815097184633885</v>
      </c>
    </row>
    <row r="1888" spans="1:9" ht="13.5" x14ac:dyDescent="0.25">
      <c r="A1888" s="3">
        <f>TITRES_STAT!B1891</f>
        <v>44760</v>
      </c>
      <c r="B1888" s="6">
        <f>TITRES_STAT!D1891</f>
        <v>8.2307000000000006</v>
      </c>
      <c r="C1888" s="2">
        <f t="shared" si="261"/>
        <v>-4.529999999999923E-2</v>
      </c>
      <c r="D1888" s="2">
        <f t="shared" si="262"/>
        <v>0</v>
      </c>
      <c r="E1888" s="2">
        <f t="shared" si="263"/>
        <v>4.529999999999923E-2</v>
      </c>
      <c r="F1888" s="2">
        <f t="shared" si="267"/>
        <v>2.0607874298271094E-2</v>
      </c>
      <c r="G1888" s="2">
        <f t="shared" si="267"/>
        <v>3.5720259672094433E-2</v>
      </c>
      <c r="H1888" s="2">
        <f t="shared" si="265"/>
        <v>0.57692397780552762</v>
      </c>
      <c r="I1888" s="2">
        <f t="shared" si="266"/>
        <v>36.585402081867265</v>
      </c>
    </row>
    <row r="1889" spans="1:9" ht="13.5" x14ac:dyDescent="0.25">
      <c r="A1889" s="3">
        <f>TITRES_STAT!B1892</f>
        <v>44761</v>
      </c>
      <c r="B1889" s="6">
        <f>TITRES_STAT!D1892</f>
        <v>8.1402999999999999</v>
      </c>
      <c r="C1889" s="2">
        <f t="shared" si="261"/>
        <v>-9.0400000000000702E-2</v>
      </c>
      <c r="D1889" s="2">
        <f t="shared" si="262"/>
        <v>0</v>
      </c>
      <c r="E1889" s="2">
        <f t="shared" si="263"/>
        <v>9.0400000000000702E-2</v>
      </c>
      <c r="F1889" s="2">
        <f t="shared" si="267"/>
        <v>1.9135883276966015E-2</v>
      </c>
      <c r="G1889" s="2">
        <f t="shared" si="267"/>
        <v>3.9625955409802023E-2</v>
      </c>
      <c r="H1889" s="2">
        <f t="shared" si="265"/>
        <v>0.48291285545212348</v>
      </c>
      <c r="I1889" s="2">
        <f t="shared" si="266"/>
        <v>32.565154026187798</v>
      </c>
    </row>
    <row r="1890" spans="1:9" ht="13.5" x14ac:dyDescent="0.25">
      <c r="A1890" s="3">
        <f>TITRES_STAT!B1893</f>
        <v>44762</v>
      </c>
      <c r="B1890" s="6">
        <f>TITRES_STAT!D1893</f>
        <v>8.1402999999999999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1.7769034471468444E-2</v>
      </c>
      <c r="G1890" s="2">
        <f t="shared" si="267"/>
        <v>3.679553002338759E-2</v>
      </c>
      <c r="H1890" s="2">
        <f t="shared" si="265"/>
        <v>0.48291285545212354</v>
      </c>
      <c r="I1890" s="2">
        <f t="shared" si="266"/>
        <v>32.565154026187798</v>
      </c>
    </row>
    <row r="1891" spans="1:9" ht="13.5" x14ac:dyDescent="0.25">
      <c r="A1891" s="3">
        <f>TITRES_STAT!B1894</f>
        <v>44763</v>
      </c>
      <c r="B1891" s="6">
        <f>TITRES_STAT!D1894</f>
        <v>8.1402999999999999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1.6499817723506411E-2</v>
      </c>
      <c r="G1891" s="2">
        <f t="shared" si="267"/>
        <v>3.4167277878859904E-2</v>
      </c>
      <c r="H1891" s="2">
        <f t="shared" si="265"/>
        <v>0.48291285545212354</v>
      </c>
      <c r="I1891" s="2">
        <f t="shared" si="266"/>
        <v>32.565154026187798</v>
      </c>
    </row>
    <row r="1892" spans="1:9" ht="13.5" x14ac:dyDescent="0.25">
      <c r="A1892" s="3">
        <f>TITRES_STAT!B1895</f>
        <v>44764</v>
      </c>
      <c r="B1892" s="6">
        <f>TITRES_STAT!D1895</f>
        <v>8.1402999999999999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1.5321259314684523E-2</v>
      </c>
      <c r="G1892" s="2">
        <f t="shared" si="267"/>
        <v>3.1726758030369909E-2</v>
      </c>
      <c r="H1892" s="2">
        <f t="shared" si="265"/>
        <v>0.48291285545212354</v>
      </c>
      <c r="I1892" s="2">
        <f t="shared" si="266"/>
        <v>32.565154026187798</v>
      </c>
    </row>
    <row r="1893" spans="1:9" ht="13.5" x14ac:dyDescent="0.25">
      <c r="A1893" s="3">
        <f>TITRES_STAT!B1896</f>
        <v>44768</v>
      </c>
      <c r="B1893" s="6">
        <f>TITRES_STAT!D1896</f>
        <v>8.1402999999999999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1.4226883649349915E-2</v>
      </c>
      <c r="G1893" s="2">
        <f t="shared" si="267"/>
        <v>2.9460561028200629E-2</v>
      </c>
      <c r="H1893" s="2">
        <f t="shared" si="265"/>
        <v>0.48291285545212354</v>
      </c>
      <c r="I1893" s="2">
        <f t="shared" si="266"/>
        <v>32.565154026187798</v>
      </c>
    </row>
    <row r="1894" spans="1:9" ht="13.5" x14ac:dyDescent="0.25">
      <c r="A1894" s="3">
        <f>TITRES_STAT!B1897</f>
        <v>44769</v>
      </c>
      <c r="B1894" s="6">
        <f>TITRES_STAT!D1897</f>
        <v>8.1402999999999999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1.321067767439635E-2</v>
      </c>
      <c r="G1894" s="2">
        <f t="shared" si="267"/>
        <v>2.7356235240472013E-2</v>
      </c>
      <c r="H1894" s="2">
        <f t="shared" si="265"/>
        <v>0.48291285545212354</v>
      </c>
      <c r="I1894" s="2">
        <f t="shared" si="266"/>
        <v>32.565154026187798</v>
      </c>
    </row>
    <row r="1895" spans="1:9" ht="13.5" x14ac:dyDescent="0.25">
      <c r="A1895" s="3">
        <f>TITRES_STAT!B1898</f>
        <v>44770</v>
      </c>
      <c r="B1895" s="6">
        <f>TITRES_STAT!D1898</f>
        <v>8.1402999999999999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1.2267057840510897E-2</v>
      </c>
      <c r="G1895" s="2">
        <f t="shared" si="267"/>
        <v>2.5402218437581153E-2</v>
      </c>
      <c r="H1895" s="2">
        <f t="shared" si="265"/>
        <v>0.48291285545212365</v>
      </c>
      <c r="I1895" s="2">
        <f t="shared" si="266"/>
        <v>32.565154026187798</v>
      </c>
    </row>
    <row r="1896" spans="1:9" ht="13.5" x14ac:dyDescent="0.25">
      <c r="A1896" s="3">
        <f>TITRES_STAT!B1899</f>
        <v>44771</v>
      </c>
      <c r="B1896" s="6">
        <f>TITRES_STAT!D1899</f>
        <v>8.1402999999999999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1.1390839423331547E-2</v>
      </c>
      <c r="G1896" s="2">
        <f t="shared" si="267"/>
        <v>2.3587774263468215E-2</v>
      </c>
      <c r="H1896" s="2">
        <f t="shared" si="265"/>
        <v>0.48291285545212359</v>
      </c>
      <c r="I1896" s="2">
        <f t="shared" si="266"/>
        <v>32.565154026187798</v>
      </c>
    </row>
    <row r="1897" spans="1:9" ht="13.5" x14ac:dyDescent="0.25">
      <c r="A1897" s="3">
        <f>TITRES_STAT!B1900</f>
        <v>44774</v>
      </c>
      <c r="B1897" s="6">
        <f>TITRES_STAT!D1900</f>
        <v>8.6287000000000003</v>
      </c>
      <c r="C1897" s="2">
        <f t="shared" si="261"/>
        <v>0.48840000000000039</v>
      </c>
      <c r="D1897" s="2">
        <f t="shared" si="262"/>
        <v>0.48840000000000039</v>
      </c>
      <c r="E1897" s="2">
        <f t="shared" si="263"/>
        <v>0</v>
      </c>
      <c r="F1897" s="2">
        <f t="shared" si="267"/>
        <v>4.5462922321665038E-2</v>
      </c>
      <c r="G1897" s="2">
        <f t="shared" si="267"/>
        <v>2.1902933244649057E-2</v>
      </c>
      <c r="H1897" s="2">
        <f t="shared" si="265"/>
        <v>2.0756545168566292</v>
      </c>
      <c r="I1897" s="2">
        <f t="shared" si="266"/>
        <v>67.48659530778454</v>
      </c>
    </row>
    <row r="1898" spans="1:9" ht="13.5" x14ac:dyDescent="0.25">
      <c r="A1898" s="3">
        <f>TITRES_STAT!B1901</f>
        <v>44775</v>
      </c>
      <c r="B1898" s="6">
        <f>TITRES_STAT!D1901</f>
        <v>8.5924999999999994</v>
      </c>
      <c r="C1898" s="2">
        <f t="shared" si="261"/>
        <v>-3.6200000000000898E-2</v>
      </c>
      <c r="D1898" s="2">
        <f t="shared" si="262"/>
        <v>0</v>
      </c>
      <c r="E1898" s="2">
        <f t="shared" si="263"/>
        <v>3.6200000000000898E-2</v>
      </c>
      <c r="F1898" s="2">
        <f t="shared" si="267"/>
        <v>4.2215570727260392E-2</v>
      </c>
      <c r="G1898" s="2">
        <f t="shared" si="267"/>
        <v>2.292415229860276E-2</v>
      </c>
      <c r="H1898" s="2">
        <f t="shared" si="265"/>
        <v>1.8415324666043793</v>
      </c>
      <c r="I1898" s="2">
        <f t="shared" si="266"/>
        <v>64.807722179750556</v>
      </c>
    </row>
    <row r="1899" spans="1:9" ht="13.5" x14ac:dyDescent="0.25">
      <c r="A1899" s="3">
        <f>TITRES_STAT!B1902</f>
        <v>44776</v>
      </c>
      <c r="B1899" s="6">
        <f>TITRES_STAT!D1902</f>
        <v>8.9361999999999995</v>
      </c>
      <c r="C1899" s="2">
        <f t="shared" si="261"/>
        <v>0.34370000000000012</v>
      </c>
      <c r="D1899" s="2">
        <f t="shared" si="262"/>
        <v>0.34370000000000012</v>
      </c>
      <c r="E1899" s="2">
        <f t="shared" si="263"/>
        <v>0</v>
      </c>
      <c r="F1899" s="2">
        <f t="shared" si="267"/>
        <v>6.3750172818170373E-2</v>
      </c>
      <c r="G1899" s="2">
        <f t="shared" si="267"/>
        <v>2.1286712848702562E-2</v>
      </c>
      <c r="H1899" s="2">
        <f t="shared" si="265"/>
        <v>2.9948340672080791</v>
      </c>
      <c r="I1899" s="2">
        <f t="shared" si="266"/>
        <v>74.967671167907042</v>
      </c>
    </row>
    <row r="1900" spans="1:9" ht="13.5" x14ac:dyDescent="0.25">
      <c r="A1900" s="3">
        <f>TITRES_STAT!B1903</f>
        <v>44777</v>
      </c>
      <c r="B1900" s="6">
        <f>TITRES_STAT!D1903</f>
        <v>8.8547999999999991</v>
      </c>
      <c r="C1900" s="2">
        <f t="shared" si="261"/>
        <v>-8.1400000000000361E-2</v>
      </c>
      <c r="D1900" s="2">
        <f t="shared" si="262"/>
        <v>0</v>
      </c>
      <c r="E1900" s="2">
        <f t="shared" si="263"/>
        <v>8.1400000000000361E-2</v>
      </c>
      <c r="F1900" s="2">
        <f t="shared" si="267"/>
        <v>5.9196589045443913E-2</v>
      </c>
      <c r="G1900" s="2">
        <f t="shared" si="267"/>
        <v>2.5580519073795265E-2</v>
      </c>
      <c r="H1900" s="2">
        <f t="shared" si="265"/>
        <v>2.3141277498971871</v>
      </c>
      <c r="I1900" s="2">
        <f t="shared" si="266"/>
        <v>69.826148070754883</v>
      </c>
    </row>
    <row r="1901" spans="1:9" ht="13.5" x14ac:dyDescent="0.25">
      <c r="A1901" s="3">
        <f>TITRES_STAT!B1904</f>
        <v>44778</v>
      </c>
      <c r="B1901" s="6">
        <f>TITRES_STAT!D1904</f>
        <v>8.8547999999999991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5.496826125648363E-2</v>
      </c>
      <c r="G1901" s="2">
        <f t="shared" si="268"/>
        <v>2.3753339139952746E-2</v>
      </c>
      <c r="H1901" s="2">
        <f t="shared" si="265"/>
        <v>2.3141277498971871</v>
      </c>
      <c r="I1901" s="2">
        <f t="shared" si="266"/>
        <v>69.826148070754883</v>
      </c>
    </row>
    <row r="1902" spans="1:9" ht="13.5" x14ac:dyDescent="0.25">
      <c r="A1902" s="3">
        <f>TITRES_STAT!B1905</f>
        <v>44781</v>
      </c>
      <c r="B1902" s="6">
        <f>TITRES_STAT!D1905</f>
        <v>8.8547999999999991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5.104195688102052E-2</v>
      </c>
      <c r="G1902" s="2">
        <f t="shared" si="268"/>
        <v>2.205667205852755E-2</v>
      </c>
      <c r="H1902" s="2">
        <f t="shared" si="265"/>
        <v>2.3141277498971871</v>
      </c>
      <c r="I1902" s="2">
        <f t="shared" si="266"/>
        <v>69.826148070754883</v>
      </c>
    </row>
    <row r="1903" spans="1:9" ht="13.5" x14ac:dyDescent="0.25">
      <c r="A1903" s="3">
        <f>TITRES_STAT!B1906</f>
        <v>44782</v>
      </c>
      <c r="B1903" s="6">
        <f>TITRES_STAT!D1906</f>
        <v>8.8547999999999991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4.739610281809048E-2</v>
      </c>
      <c r="G1903" s="2">
        <f t="shared" si="268"/>
        <v>2.0481195482918439E-2</v>
      </c>
      <c r="H1903" s="2">
        <f t="shared" si="265"/>
        <v>2.3141277498971871</v>
      </c>
      <c r="I1903" s="2">
        <f t="shared" si="266"/>
        <v>69.826148070754883</v>
      </c>
    </row>
    <row r="1904" spans="1:9" ht="13.5" x14ac:dyDescent="0.25">
      <c r="A1904" s="3">
        <f>TITRES_STAT!B1907</f>
        <v>44783</v>
      </c>
      <c r="B1904" s="6">
        <f>TITRES_STAT!D1907</f>
        <v>8.8547999999999991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4.4010666902512589E-2</v>
      </c>
      <c r="G1904" s="2">
        <f t="shared" si="268"/>
        <v>1.9018252948424266E-2</v>
      </c>
      <c r="H1904" s="2">
        <f t="shared" si="265"/>
        <v>2.3141277498971871</v>
      </c>
      <c r="I1904" s="2">
        <f t="shared" si="266"/>
        <v>69.826148070754883</v>
      </c>
    </row>
    <row r="1905" spans="1:9" ht="13.5" x14ac:dyDescent="0.25">
      <c r="A1905" s="3">
        <f>TITRES_STAT!B1908</f>
        <v>44784</v>
      </c>
      <c r="B1905" s="6">
        <f>TITRES_STAT!D1908</f>
        <v>8.8458000000000006</v>
      </c>
      <c r="C1905" s="2">
        <f t="shared" si="261"/>
        <v>-8.9999999999985647E-3</v>
      </c>
      <c r="D1905" s="2">
        <f t="shared" si="262"/>
        <v>0</v>
      </c>
      <c r="E1905" s="2">
        <f t="shared" si="263"/>
        <v>8.9999999999985647E-3</v>
      </c>
      <c r="F1905" s="2">
        <f t="shared" si="268"/>
        <v>4.0867047838047406E-2</v>
      </c>
      <c r="G1905" s="2">
        <f t="shared" si="268"/>
        <v>1.8302663452108143E-2</v>
      </c>
      <c r="H1905" s="2">
        <f t="shared" si="265"/>
        <v>2.2328470358963108</v>
      </c>
      <c r="I1905" s="2">
        <f t="shared" si="266"/>
        <v>69.06751266309918</v>
      </c>
    </row>
    <row r="1906" spans="1:9" ht="13.5" x14ac:dyDescent="0.25">
      <c r="A1906" s="3">
        <f>TITRES_STAT!B1909</f>
        <v>44785</v>
      </c>
      <c r="B1906" s="6">
        <f>TITRES_STAT!D1909</f>
        <v>8.8458000000000006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3.7947972992472594E-2</v>
      </c>
      <c r="G1906" s="2">
        <f t="shared" si="268"/>
        <v>1.6995330348386132E-2</v>
      </c>
      <c r="H1906" s="2">
        <f t="shared" si="265"/>
        <v>2.2328470358963108</v>
      </c>
      <c r="I1906" s="2">
        <f t="shared" si="266"/>
        <v>69.06751266309918</v>
      </c>
    </row>
    <row r="1907" spans="1:9" ht="13.5" x14ac:dyDescent="0.25">
      <c r="A1907" s="3">
        <f>TITRES_STAT!B1910</f>
        <v>44788</v>
      </c>
      <c r="B1907" s="6">
        <f>TITRES_STAT!D1910</f>
        <v>8.8458000000000006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3.5237403493010265E-2</v>
      </c>
      <c r="G1907" s="2">
        <f t="shared" si="268"/>
        <v>1.5781378180644266E-2</v>
      </c>
      <c r="H1907" s="2">
        <f t="shared" si="265"/>
        <v>2.2328470358963108</v>
      </c>
      <c r="I1907" s="2">
        <f t="shared" si="266"/>
        <v>69.06751266309918</v>
      </c>
    </row>
    <row r="1908" spans="1:9" ht="13.5" x14ac:dyDescent="0.25">
      <c r="A1908" s="3">
        <f>TITRES_STAT!B1911</f>
        <v>44789</v>
      </c>
      <c r="B1908" s="6">
        <f>TITRES_STAT!D1911</f>
        <v>8.8547999999999991</v>
      </c>
      <c r="C1908" s="2">
        <f t="shared" si="261"/>
        <v>8.9999999999985647E-3</v>
      </c>
      <c r="D1908" s="2">
        <f t="shared" si="262"/>
        <v>8.9999999999985647E-3</v>
      </c>
      <c r="E1908" s="2">
        <f t="shared" si="263"/>
        <v>0</v>
      </c>
      <c r="F1908" s="2">
        <f t="shared" si="268"/>
        <v>3.3363303243509432E-2</v>
      </c>
      <c r="G1908" s="2">
        <f t="shared" si="268"/>
        <v>1.465413688202682E-2</v>
      </c>
      <c r="H1908" s="2">
        <f t="shared" si="265"/>
        <v>2.2767156818651841</v>
      </c>
      <c r="I1908" s="2">
        <f t="shared" si="266"/>
        <v>69.481636580968896</v>
      </c>
    </row>
    <row r="1909" spans="1:9" ht="13.5" x14ac:dyDescent="0.25">
      <c r="A1909" s="3">
        <f>TITRES_STAT!B1912</f>
        <v>44790</v>
      </c>
      <c r="B1909" s="6">
        <f>TITRES_STAT!D1912</f>
        <v>9.2256999999999998</v>
      </c>
      <c r="C1909" s="2">
        <f t="shared" si="261"/>
        <v>0.37090000000000067</v>
      </c>
      <c r="D1909" s="2">
        <f t="shared" si="262"/>
        <v>0.37090000000000067</v>
      </c>
      <c r="E1909" s="2">
        <f t="shared" si="263"/>
        <v>0</v>
      </c>
      <c r="F1909" s="2">
        <f t="shared" si="268"/>
        <v>5.7473067297544519E-2</v>
      </c>
      <c r="G1909" s="2">
        <f t="shared" si="268"/>
        <v>1.3607412819024904E-2</v>
      </c>
      <c r="H1909" s="2">
        <f t="shared" si="265"/>
        <v>4.2236586823609716</v>
      </c>
      <c r="I1909" s="2">
        <f t="shared" si="266"/>
        <v>80.856329618610857</v>
      </c>
    </row>
    <row r="1910" spans="1:9" ht="13.5" x14ac:dyDescent="0.25">
      <c r="A1910" s="3">
        <f>TITRES_STAT!B1913</f>
        <v>44791</v>
      </c>
      <c r="B1910" s="6">
        <f>TITRES_STAT!D1913</f>
        <v>9.7231000000000005</v>
      </c>
      <c r="C1910" s="2">
        <f t="shared" si="261"/>
        <v>0.49740000000000073</v>
      </c>
      <c r="D1910" s="2">
        <f t="shared" si="262"/>
        <v>0.49740000000000073</v>
      </c>
      <c r="E1910" s="2">
        <f t="shared" si="263"/>
        <v>0</v>
      </c>
      <c r="F1910" s="2">
        <f t="shared" si="268"/>
        <v>8.889641963343424E-2</v>
      </c>
      <c r="G1910" s="2">
        <f t="shared" si="268"/>
        <v>1.2635454760523124E-2</v>
      </c>
      <c r="H1910" s="2">
        <f t="shared" si="265"/>
        <v>7.0354744897012171</v>
      </c>
      <c r="I1910" s="2">
        <f t="shared" si="266"/>
        <v>87.555184186302071</v>
      </c>
    </row>
    <row r="1911" spans="1:9" ht="13.5" x14ac:dyDescent="0.25">
      <c r="A1911" s="3">
        <f>TITRES_STAT!B1914</f>
        <v>44792</v>
      </c>
      <c r="B1911" s="6">
        <f>TITRES_STAT!D1914</f>
        <v>9.7231000000000005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8.2546675373903228E-2</v>
      </c>
      <c r="G1911" s="2">
        <f t="shared" si="268"/>
        <v>1.1732922277628616E-2</v>
      </c>
      <c r="H1911" s="2">
        <f t="shared" si="265"/>
        <v>7.0354744897012171</v>
      </c>
      <c r="I1911" s="2">
        <f t="shared" si="266"/>
        <v>87.555184186302071</v>
      </c>
    </row>
    <row r="1912" spans="1:9" ht="13.5" x14ac:dyDescent="0.25">
      <c r="A1912" s="3">
        <f>TITRES_STAT!B1915</f>
        <v>44795</v>
      </c>
      <c r="B1912" s="6">
        <f>TITRES_STAT!D1915</f>
        <v>9.7231000000000005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7.6650484275767275E-2</v>
      </c>
      <c r="G1912" s="2">
        <f t="shared" si="268"/>
        <v>1.0894856400655144E-2</v>
      </c>
      <c r="H1912" s="2">
        <f t="shared" si="265"/>
        <v>7.0354744897012162</v>
      </c>
      <c r="I1912" s="2">
        <f t="shared" si="266"/>
        <v>87.555184186302071</v>
      </c>
    </row>
    <row r="1913" spans="1:9" ht="13.5" x14ac:dyDescent="0.25">
      <c r="A1913" s="3">
        <f>TITRES_STAT!B1916</f>
        <v>44796</v>
      </c>
      <c r="B1913" s="6">
        <f>TITRES_STAT!D1916</f>
        <v>9.6778999999999993</v>
      </c>
      <c r="C1913" s="2">
        <f t="shared" si="261"/>
        <v>-4.5200000000001239E-2</v>
      </c>
      <c r="D1913" s="2">
        <f t="shared" si="262"/>
        <v>0</v>
      </c>
      <c r="E1913" s="2">
        <f t="shared" si="263"/>
        <v>4.5200000000001239E-2</v>
      </c>
      <c r="F1913" s="2">
        <f t="shared" si="268"/>
        <v>7.117544968464104E-2</v>
      </c>
      <c r="G1913" s="2">
        <f t="shared" si="268"/>
        <v>1.3345223800608435E-2</v>
      </c>
      <c r="H1913" s="2">
        <f t="shared" si="265"/>
        <v>5.3334024777760574</v>
      </c>
      <c r="I1913" s="2">
        <f t="shared" si="266"/>
        <v>84.210698696174688</v>
      </c>
    </row>
    <row r="1914" spans="1:9" ht="13.5" x14ac:dyDescent="0.25">
      <c r="A1914" s="3">
        <f>TITRES_STAT!B1917</f>
        <v>44797</v>
      </c>
      <c r="B1914" s="6">
        <f>TITRES_STAT!D1917</f>
        <v>9.6235999999999997</v>
      </c>
      <c r="C1914" s="2">
        <f t="shared" si="261"/>
        <v>-5.4299999999999571E-2</v>
      </c>
      <c r="D1914" s="2">
        <f t="shared" si="262"/>
        <v>0</v>
      </c>
      <c r="E1914" s="2">
        <f t="shared" si="263"/>
        <v>5.4299999999999571E-2</v>
      </c>
      <c r="F1914" s="2">
        <f t="shared" si="268"/>
        <v>6.6091488992880962E-2</v>
      </c>
      <c r="G1914" s="2">
        <f t="shared" si="268"/>
        <v>1.62705649577078E-2</v>
      </c>
      <c r="H1914" s="2">
        <f t="shared" si="265"/>
        <v>4.062027911426128</v>
      </c>
      <c r="I1914" s="2">
        <f t="shared" si="266"/>
        <v>80.245071392380581</v>
      </c>
    </row>
    <row r="1915" spans="1:9" ht="13.5" x14ac:dyDescent="0.25">
      <c r="A1915" s="3">
        <f>TITRES_STAT!B1918</f>
        <v>44798</v>
      </c>
      <c r="B1915" s="6">
        <f>TITRES_STAT!D1918</f>
        <v>9.6235999999999997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6.1370668350532322E-2</v>
      </c>
      <c r="G1915" s="2">
        <f t="shared" si="268"/>
        <v>1.5108381746442957E-2</v>
      </c>
      <c r="H1915" s="2">
        <f t="shared" si="265"/>
        <v>4.062027911426128</v>
      </c>
      <c r="I1915" s="2">
        <f t="shared" si="266"/>
        <v>80.245071392380581</v>
      </c>
    </row>
    <row r="1916" spans="1:9" ht="13.5" x14ac:dyDescent="0.25">
      <c r="A1916" s="3">
        <f>TITRES_STAT!B1919</f>
        <v>44799</v>
      </c>
      <c r="B1916" s="6">
        <f>TITRES_STAT!D1919</f>
        <v>9.4969999999999999</v>
      </c>
      <c r="C1916" s="2">
        <f t="shared" si="261"/>
        <v>-0.12659999999999982</v>
      </c>
      <c r="D1916" s="2">
        <f t="shared" si="262"/>
        <v>0</v>
      </c>
      <c r="E1916" s="2">
        <f t="shared" si="263"/>
        <v>0.12659999999999982</v>
      </c>
      <c r="F1916" s="2">
        <f t="shared" si="268"/>
        <v>5.6987049182637153E-2</v>
      </c>
      <c r="G1916" s="2">
        <f t="shared" si="268"/>
        <v>2.3072068764554161E-2</v>
      </c>
      <c r="H1916" s="2">
        <f t="shared" si="265"/>
        <v>2.4699583623895442</v>
      </c>
      <c r="I1916" s="2">
        <f t="shared" si="266"/>
        <v>71.181210390335565</v>
      </c>
    </row>
    <row r="1917" spans="1:9" ht="13.5" x14ac:dyDescent="0.25">
      <c r="A1917" s="3">
        <f>TITRES_STAT!B1920</f>
        <v>44802</v>
      </c>
      <c r="B1917" s="6">
        <f>TITRES_STAT!D1920</f>
        <v>9.4969999999999999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5.2916545669591641E-2</v>
      </c>
      <c r="G1917" s="2">
        <f t="shared" si="269"/>
        <v>2.1424063852800292E-2</v>
      </c>
      <c r="H1917" s="2">
        <f t="shared" si="265"/>
        <v>2.4699583623895442</v>
      </c>
      <c r="I1917" s="2">
        <f t="shared" si="266"/>
        <v>71.181210390335565</v>
      </c>
    </row>
    <row r="1918" spans="1:9" ht="13.5" x14ac:dyDescent="0.25">
      <c r="A1918" s="3">
        <f>TITRES_STAT!B1921</f>
        <v>44803</v>
      </c>
      <c r="B1918" s="6">
        <f>TITRES_STAT!D1921</f>
        <v>9.4969999999999999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4.913679240747796E-2</v>
      </c>
      <c r="G1918" s="2">
        <f t="shared" si="269"/>
        <v>1.9893773577600273E-2</v>
      </c>
      <c r="H1918" s="2">
        <f t="shared" si="265"/>
        <v>2.4699583623895442</v>
      </c>
      <c r="I1918" s="2">
        <f t="shared" si="266"/>
        <v>71.181210390335565</v>
      </c>
    </row>
    <row r="1919" spans="1:9" ht="13.5" x14ac:dyDescent="0.25">
      <c r="A1919" s="3">
        <f>TITRES_STAT!B1922</f>
        <v>44804</v>
      </c>
      <c r="B1919" s="6">
        <f>TITRES_STAT!D1922</f>
        <v>9.4969999999999999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4.5627021521229535E-2</v>
      </c>
      <c r="G1919" s="2">
        <f t="shared" si="269"/>
        <v>1.8472789750628826E-2</v>
      </c>
      <c r="H1919" s="2">
        <f t="shared" si="265"/>
        <v>2.4699583623895442</v>
      </c>
      <c r="I1919" s="2">
        <f t="shared" si="266"/>
        <v>71.181210390335565</v>
      </c>
    </row>
    <row r="1920" spans="1:9" ht="13.5" x14ac:dyDescent="0.25">
      <c r="A1920" s="3">
        <f>TITRES_STAT!B1923</f>
        <v>44805</v>
      </c>
      <c r="B1920" s="6">
        <f>TITRES_STAT!D1923</f>
        <v>9.4879999999999995</v>
      </c>
      <c r="C1920" s="2">
        <f t="shared" si="261"/>
        <v>-9.0000000000003411E-3</v>
      </c>
      <c r="D1920" s="2">
        <f t="shared" si="262"/>
        <v>0</v>
      </c>
      <c r="E1920" s="2">
        <f t="shared" si="263"/>
        <v>9.0000000000003411E-3</v>
      </c>
      <c r="F1920" s="2">
        <f t="shared" si="269"/>
        <v>4.2367948555427422E-2</v>
      </c>
      <c r="G1920" s="2">
        <f t="shared" si="269"/>
        <v>1.7796161911298219E-2</v>
      </c>
      <c r="H1920" s="2">
        <f t="shared" si="265"/>
        <v>2.3807351701227981</v>
      </c>
      <c r="I1920" s="2">
        <f t="shared" si="266"/>
        <v>70.420634871447888</v>
      </c>
    </row>
    <row r="1921" spans="1:9" ht="13.5" x14ac:dyDescent="0.25">
      <c r="A1921" s="3">
        <f>TITRES_STAT!B1924</f>
        <v>44806</v>
      </c>
      <c r="B1921" s="6">
        <f>TITRES_STAT!D1924</f>
        <v>9.3613</v>
      </c>
      <c r="C1921" s="2">
        <f t="shared" si="261"/>
        <v>-0.12669999999999959</v>
      </c>
      <c r="D1921" s="2">
        <f t="shared" si="262"/>
        <v>0</v>
      </c>
      <c r="E1921" s="2">
        <f t="shared" si="263"/>
        <v>0.12669999999999959</v>
      </c>
      <c r="F1921" s="2">
        <f t="shared" si="269"/>
        <v>3.9341666515754034E-2</v>
      </c>
      <c r="G1921" s="2">
        <f t="shared" si="269"/>
        <v>2.5575007489062603E-2</v>
      </c>
      <c r="H1921" s="2">
        <f t="shared" si="265"/>
        <v>1.5382856303201036</v>
      </c>
      <c r="I1921" s="2">
        <f t="shared" si="266"/>
        <v>60.603330529279724</v>
      </c>
    </row>
    <row r="1922" spans="1:9" ht="13.5" x14ac:dyDescent="0.25">
      <c r="A1922" s="3">
        <f>TITRES_STAT!B1925</f>
        <v>44809</v>
      </c>
      <c r="B1922" s="6">
        <f>TITRES_STAT!D1925</f>
        <v>9.3613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3.6531547478914461E-2</v>
      </c>
      <c r="G1922" s="2">
        <f t="shared" si="269"/>
        <v>2.3748221239843846E-2</v>
      </c>
      <c r="H1922" s="2">
        <f t="shared" si="265"/>
        <v>1.5382856303201036</v>
      </c>
      <c r="I1922" s="2">
        <f t="shared" si="266"/>
        <v>60.603330529279724</v>
      </c>
    </row>
    <row r="1923" spans="1:9" ht="13.5" x14ac:dyDescent="0.25">
      <c r="A1923" s="3">
        <f>TITRES_STAT!B1926</f>
        <v>44810</v>
      </c>
      <c r="B1923" s="6">
        <f>TITRES_STAT!D1926</f>
        <v>9.3613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3.3922151230420569E-2</v>
      </c>
      <c r="G1923" s="2">
        <f t="shared" si="269"/>
        <v>2.2051919722712143E-2</v>
      </c>
      <c r="H1923" s="2">
        <f t="shared" si="265"/>
        <v>1.5382856303201033</v>
      </c>
      <c r="I1923" s="2">
        <f t="shared" si="266"/>
        <v>60.603330529279717</v>
      </c>
    </row>
    <row r="1924" spans="1:9" ht="13.5" x14ac:dyDescent="0.25">
      <c r="A1924" s="3">
        <f>TITRES_STAT!B1927</f>
        <v>44811</v>
      </c>
      <c r="B1924" s="6">
        <f>TITRES_STAT!D1927</f>
        <v>9.3613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3.1499140428247675E-2</v>
      </c>
      <c r="G1924" s="2">
        <f t="shared" si="269"/>
        <v>2.0476782599661274E-2</v>
      </c>
      <c r="H1924" s="2">
        <f t="shared" si="265"/>
        <v>1.5382856303201038</v>
      </c>
      <c r="I1924" s="2">
        <f t="shared" si="266"/>
        <v>60.603330529279724</v>
      </c>
    </row>
    <row r="1925" spans="1:9" ht="13.5" x14ac:dyDescent="0.25">
      <c r="A1925" s="3">
        <f>TITRES_STAT!B1928</f>
        <v>44812</v>
      </c>
      <c r="B1925" s="6">
        <f>TITRES_STAT!D1928</f>
        <v>9.1804000000000006</v>
      </c>
      <c r="C1925" s="2">
        <f t="shared" si="270"/>
        <v>-0.18089999999999939</v>
      </c>
      <c r="D1925" s="2">
        <f t="shared" si="271"/>
        <v>0</v>
      </c>
      <c r="E1925" s="2">
        <f t="shared" si="272"/>
        <v>0.18089999999999939</v>
      </c>
      <c r="F1925" s="2">
        <f t="shared" si="269"/>
        <v>2.9249201826229983E-2</v>
      </c>
      <c r="G1925" s="2">
        <f t="shared" si="269"/>
        <v>3.1935583842542567E-2</v>
      </c>
      <c r="H1925" s="2">
        <f t="shared" si="265"/>
        <v>0.91588123049330461</v>
      </c>
      <c r="I1925" s="2">
        <f t="shared" si="266"/>
        <v>47.804697698170038</v>
      </c>
    </row>
    <row r="1926" spans="1:9" ht="13.5" x14ac:dyDescent="0.25">
      <c r="A1926" s="3">
        <f>TITRES_STAT!B1929</f>
        <v>44813</v>
      </c>
      <c r="B1926" s="6">
        <f>TITRES_STAT!D1929</f>
        <v>9.1351999999999993</v>
      </c>
      <c r="C1926" s="2">
        <f t="shared" si="270"/>
        <v>-4.5200000000001239E-2</v>
      </c>
      <c r="D1926" s="2">
        <f t="shared" si="271"/>
        <v>0</v>
      </c>
      <c r="E1926" s="2">
        <f t="shared" si="272"/>
        <v>4.5200000000001239E-2</v>
      </c>
      <c r="F1926" s="2">
        <f t="shared" si="269"/>
        <v>2.7159973124356415E-2</v>
      </c>
      <c r="G1926" s="2">
        <f t="shared" si="269"/>
        <v>3.2883042139503903E-2</v>
      </c>
      <c r="H1926" s="2">
        <f t="shared" si="265"/>
        <v>0.82595682629156431</v>
      </c>
      <c r="I1926" s="2">
        <f t="shared" si="266"/>
        <v>45.23419252847534</v>
      </c>
    </row>
    <row r="1927" spans="1:9" ht="13.5" x14ac:dyDescent="0.25">
      <c r="A1927" s="3">
        <f>TITRES_STAT!B1930</f>
        <v>44816</v>
      </c>
      <c r="B1927" s="6">
        <f>TITRES_STAT!D1930</f>
        <v>8.5924999999999994</v>
      </c>
      <c r="C1927" s="2">
        <f t="shared" si="270"/>
        <v>-0.54269999999999996</v>
      </c>
      <c r="D1927" s="2">
        <f t="shared" si="271"/>
        <v>0</v>
      </c>
      <c r="E1927" s="2">
        <f t="shared" si="272"/>
        <v>0.54269999999999996</v>
      </c>
      <c r="F1927" s="2">
        <f t="shared" si="269"/>
        <v>2.5219975044045242E-2</v>
      </c>
      <c r="G1927" s="2">
        <f t="shared" si="269"/>
        <v>6.929853912953933E-2</v>
      </c>
      <c r="H1927" s="2">
        <f t="shared" si="265"/>
        <v>0.36393227564150665</v>
      </c>
      <c r="I1927" s="2">
        <f t="shared" si="266"/>
        <v>26.68257670420887</v>
      </c>
    </row>
    <row r="1928" spans="1:9" ht="13.5" x14ac:dyDescent="0.25">
      <c r="A1928" s="3">
        <f>TITRES_STAT!B1931</f>
        <v>44817</v>
      </c>
      <c r="B1928" s="6">
        <f>TITRES_STAT!D1931</f>
        <v>8.3664000000000005</v>
      </c>
      <c r="C1928" s="2">
        <f t="shared" si="270"/>
        <v>-0.22609999999999886</v>
      </c>
      <c r="D1928" s="2">
        <f t="shared" si="271"/>
        <v>0</v>
      </c>
      <c r="E1928" s="2">
        <f t="shared" si="272"/>
        <v>0.22609999999999886</v>
      </c>
      <c r="F1928" s="2">
        <f t="shared" si="269"/>
        <v>2.3418548255184867E-2</v>
      </c>
      <c r="G1928" s="2">
        <f t="shared" si="269"/>
        <v>8.0498643477429299E-2</v>
      </c>
      <c r="H1928" s="2">
        <f t="shared" si="265"/>
        <v>0.2909185452516489</v>
      </c>
      <c r="I1928" s="2">
        <f t="shared" si="266"/>
        <v>22.535778599023686</v>
      </c>
    </row>
    <row r="1929" spans="1:9" ht="13.5" x14ac:dyDescent="0.25">
      <c r="A1929" s="3">
        <f>TITRES_STAT!B1932</f>
        <v>44818</v>
      </c>
      <c r="B1929" s="6">
        <f>TITRES_STAT!D1932</f>
        <v>8.8547999999999991</v>
      </c>
      <c r="C1929" s="2">
        <f t="shared" si="270"/>
        <v>0.48839999999999861</v>
      </c>
      <c r="D1929" s="2">
        <f t="shared" si="271"/>
        <v>0.48839999999999861</v>
      </c>
      <c r="E1929" s="2">
        <f t="shared" si="272"/>
        <v>0</v>
      </c>
      <c r="F1929" s="2">
        <f t="shared" si="269"/>
        <v>5.6631509094100134E-2</v>
      </c>
      <c r="G1929" s="2">
        <f t="shared" si="269"/>
        <v>7.4748740371898631E-2</v>
      </c>
      <c r="H1929" s="2">
        <f t="shared" si="265"/>
        <v>0.7576249286923159</v>
      </c>
      <c r="I1929" s="2">
        <f t="shared" si="266"/>
        <v>43.105040007369126</v>
      </c>
    </row>
    <row r="1930" spans="1:9" ht="13.5" x14ac:dyDescent="0.25">
      <c r="A1930" s="3">
        <f>TITRES_STAT!B1933</f>
        <v>44819</v>
      </c>
      <c r="B1930" s="6">
        <f>TITRES_STAT!D1933</f>
        <v>8.8458000000000006</v>
      </c>
      <c r="C1930" s="2">
        <f t="shared" si="270"/>
        <v>-8.9999999999985647E-3</v>
      </c>
      <c r="D1930" s="2">
        <f t="shared" si="271"/>
        <v>0</v>
      </c>
      <c r="E1930" s="2">
        <f t="shared" si="272"/>
        <v>8.9999999999985647E-3</v>
      </c>
      <c r="F1930" s="2">
        <f t="shared" si="269"/>
        <v>5.2586401301664414E-2</v>
      </c>
      <c r="G1930" s="2">
        <f t="shared" si="269"/>
        <v>7.0052401773905773E-2</v>
      </c>
      <c r="H1930" s="2">
        <f t="shared" si="265"/>
        <v>0.75067235341033844</v>
      </c>
      <c r="I1930" s="2">
        <f t="shared" si="266"/>
        <v>42.879088822532466</v>
      </c>
    </row>
    <row r="1931" spans="1:9" ht="13.5" x14ac:dyDescent="0.25">
      <c r="A1931" s="3">
        <f>TITRES_STAT!B1934</f>
        <v>44820</v>
      </c>
      <c r="B1931" s="6">
        <f>TITRES_STAT!D1934</f>
        <v>8.3483000000000001</v>
      </c>
      <c r="C1931" s="2">
        <f t="shared" si="270"/>
        <v>-0.4975000000000005</v>
      </c>
      <c r="D1931" s="2">
        <f t="shared" si="271"/>
        <v>0</v>
      </c>
      <c r="E1931" s="2">
        <f t="shared" si="272"/>
        <v>0.4975000000000005</v>
      </c>
      <c r="F1931" s="2">
        <f t="shared" si="269"/>
        <v>4.883022978011696E-2</v>
      </c>
      <c r="G1931" s="2">
        <f t="shared" si="269"/>
        <v>0.10058437307576969</v>
      </c>
      <c r="H1931" s="2">
        <f t="shared" si="265"/>
        <v>0.48546536889317193</v>
      </c>
      <c r="I1931" s="2">
        <f t="shared" si="266"/>
        <v>32.681029060603066</v>
      </c>
    </row>
    <row r="1932" spans="1:9" ht="13.5" x14ac:dyDescent="0.25">
      <c r="A1932" s="3">
        <f>TITRES_STAT!B1935</f>
        <v>44823</v>
      </c>
      <c r="B1932" s="6">
        <f>TITRES_STAT!D1935</f>
        <v>8.8095999999999997</v>
      </c>
      <c r="C1932" s="2">
        <f t="shared" si="270"/>
        <v>0.4612999999999996</v>
      </c>
      <c r="D1932" s="2">
        <f t="shared" si="271"/>
        <v>0.4612999999999996</v>
      </c>
      <c r="E1932" s="2">
        <f t="shared" si="272"/>
        <v>0</v>
      </c>
      <c r="F1932" s="2">
        <f t="shared" si="269"/>
        <v>7.8292356224394302E-2</v>
      </c>
      <c r="G1932" s="2">
        <f t="shared" si="269"/>
        <v>9.3399774998929E-2</v>
      </c>
      <c r="H1932" s="2">
        <f t="shared" si="265"/>
        <v>0.83824994466305802</v>
      </c>
      <c r="I1932" s="2">
        <f t="shared" si="266"/>
        <v>45.600433558925253</v>
      </c>
    </row>
    <row r="1933" spans="1:9" ht="13.5" x14ac:dyDescent="0.25">
      <c r="A1933" s="3">
        <f>TITRES_STAT!B1936</f>
        <v>44824</v>
      </c>
      <c r="B1933" s="6">
        <f>TITRES_STAT!D1936</f>
        <v>8.7553000000000001</v>
      </c>
      <c r="C1933" s="2">
        <f t="shared" si="270"/>
        <v>-5.4299999999999571E-2</v>
      </c>
      <c r="D1933" s="2">
        <f t="shared" si="271"/>
        <v>0</v>
      </c>
      <c r="E1933" s="2">
        <f t="shared" si="272"/>
        <v>5.4299999999999571E-2</v>
      </c>
      <c r="F1933" s="2">
        <f t="shared" ref="F1933:G1948" si="273">((F1932*13)+D1933)/14</f>
        <v>7.2700045065508992E-2</v>
      </c>
      <c r="G1933" s="2">
        <f t="shared" si="273"/>
        <v>9.0606933927576905E-2</v>
      </c>
      <c r="H1933" s="2">
        <f t="shared" si="265"/>
        <v>0.80236734556782285</v>
      </c>
      <c r="I1933" s="2">
        <f t="shared" si="266"/>
        <v>44.517414695784048</v>
      </c>
    </row>
    <row r="1934" spans="1:9" ht="13.5" x14ac:dyDescent="0.25">
      <c r="A1934" s="3">
        <f>TITRES_STAT!B1937</f>
        <v>44825</v>
      </c>
      <c r="B1934" s="6">
        <f>TITRES_STAT!D1937</f>
        <v>8.7462999999999997</v>
      </c>
      <c r="C1934" s="2">
        <f t="shared" si="270"/>
        <v>-9.0000000000003411E-3</v>
      </c>
      <c r="D1934" s="2">
        <f t="shared" si="271"/>
        <v>0</v>
      </c>
      <c r="E1934" s="2">
        <f t="shared" si="272"/>
        <v>9.0000000000003411E-3</v>
      </c>
      <c r="F1934" s="2">
        <f t="shared" si="273"/>
        <v>6.7507184703686926E-2</v>
      </c>
      <c r="G1934" s="2">
        <f t="shared" si="273"/>
        <v>8.4777867218464281E-2</v>
      </c>
      <c r="H1934" s="2">
        <f t="shared" si="265"/>
        <v>0.79628312103827181</v>
      </c>
      <c r="I1934" s="2">
        <f t="shared" si="266"/>
        <v>44.329488581845112</v>
      </c>
    </row>
    <row r="1935" spans="1:9" ht="13.5" x14ac:dyDescent="0.25">
      <c r="A1935" s="3">
        <f>TITRES_STAT!B1938</f>
        <v>44826</v>
      </c>
      <c r="B1935" s="6">
        <f>TITRES_STAT!D1938</f>
        <v>8.7553000000000001</v>
      </c>
      <c r="C1935" s="2">
        <f t="shared" si="270"/>
        <v>9.0000000000003411E-3</v>
      </c>
      <c r="D1935" s="2">
        <f t="shared" si="271"/>
        <v>9.0000000000003411E-3</v>
      </c>
      <c r="E1935" s="2">
        <f t="shared" si="272"/>
        <v>0</v>
      </c>
      <c r="F1935" s="2">
        <f t="shared" si="273"/>
        <v>6.3328100081995034E-2</v>
      </c>
      <c r="G1935" s="2">
        <f t="shared" si="273"/>
        <v>7.8722305274288265E-2</v>
      </c>
      <c r="H1935" s="2">
        <f t="shared" si="265"/>
        <v>0.80444925820380953</v>
      </c>
      <c r="I1935" s="2">
        <f t="shared" si="266"/>
        <v>44.581428629618372</v>
      </c>
    </row>
    <row r="1936" spans="1:9" ht="13.5" x14ac:dyDescent="0.25">
      <c r="A1936" s="3">
        <f>TITRES_STAT!B1939</f>
        <v>44827</v>
      </c>
      <c r="B1936" s="6">
        <f>TITRES_STAT!D1939</f>
        <v>8.3934999999999995</v>
      </c>
      <c r="C1936" s="2">
        <f t="shared" si="270"/>
        <v>-0.36180000000000057</v>
      </c>
      <c r="D1936" s="2">
        <f t="shared" si="271"/>
        <v>0</v>
      </c>
      <c r="E1936" s="2">
        <f t="shared" si="272"/>
        <v>0.36180000000000057</v>
      </c>
      <c r="F1936" s="2">
        <f t="shared" si="273"/>
        <v>5.8804664361852534E-2</v>
      </c>
      <c r="G1936" s="2">
        <f t="shared" si="273"/>
        <v>9.8942140611839147E-2</v>
      </c>
      <c r="H1936" s="2">
        <f t="shared" si="265"/>
        <v>0.59433386015519585</v>
      </c>
      <c r="I1936" s="2">
        <f t="shared" si="266"/>
        <v>37.277879809774724</v>
      </c>
    </row>
    <row r="1937" spans="1:9" ht="13.5" x14ac:dyDescent="0.25">
      <c r="A1937" s="3">
        <f>TITRES_STAT!B1940</f>
        <v>44830</v>
      </c>
      <c r="B1937" s="6">
        <f>TITRES_STAT!D1940</f>
        <v>8.5111000000000008</v>
      </c>
      <c r="C1937" s="2">
        <f t="shared" si="270"/>
        <v>0.11760000000000126</v>
      </c>
      <c r="D1937" s="2">
        <f t="shared" si="271"/>
        <v>0.11760000000000126</v>
      </c>
      <c r="E1937" s="2">
        <f t="shared" si="272"/>
        <v>0</v>
      </c>
      <c r="F1937" s="2">
        <f t="shared" si="273"/>
        <v>6.3004331193148869E-2</v>
      </c>
      <c r="G1937" s="2">
        <f t="shared" si="273"/>
        <v>9.187484485385064E-2</v>
      </c>
      <c r="H1937" s="2">
        <f t="shared" ref="H1937:H2000" si="274">F1937/G1937</f>
        <v>0.68576258597630979</v>
      </c>
      <c r="I1937" s="2">
        <f t="shared" ref="I1937:I2000" si="275">IF(G1937=0,100,100-(100/(1+H1937)))</f>
        <v>40.679665789305091</v>
      </c>
    </row>
    <row r="1938" spans="1:9" ht="13.5" x14ac:dyDescent="0.25">
      <c r="A1938" s="3">
        <f>TITRES_STAT!B1941</f>
        <v>44831</v>
      </c>
      <c r="B1938" s="6">
        <f>TITRES_STAT!D1941</f>
        <v>8.5021000000000004</v>
      </c>
      <c r="C1938" s="2">
        <f t="shared" si="270"/>
        <v>-9.0000000000003411E-3</v>
      </c>
      <c r="D1938" s="2">
        <f t="shared" si="271"/>
        <v>0</v>
      </c>
      <c r="E1938" s="2">
        <f t="shared" si="272"/>
        <v>9.0000000000003411E-3</v>
      </c>
      <c r="F1938" s="2">
        <f t="shared" si="273"/>
        <v>5.8504021822209665E-2</v>
      </c>
      <c r="G1938" s="2">
        <f t="shared" si="273"/>
        <v>8.5955213078575607E-2</v>
      </c>
      <c r="H1938" s="2">
        <f t="shared" si="274"/>
        <v>0.68063378272040875</v>
      </c>
      <c r="I1938" s="2">
        <f t="shared" si="275"/>
        <v>40.498637461558118</v>
      </c>
    </row>
    <row r="1939" spans="1:9" ht="13.5" x14ac:dyDescent="0.25">
      <c r="A1939" s="3">
        <f>TITRES_STAT!B1942</f>
        <v>44832</v>
      </c>
      <c r="B1939" s="6">
        <f>TITRES_STAT!D1942</f>
        <v>8.7553000000000001</v>
      </c>
      <c r="C1939" s="2">
        <f t="shared" si="270"/>
        <v>0.25319999999999965</v>
      </c>
      <c r="D1939" s="2">
        <f t="shared" si="271"/>
        <v>0.25319999999999965</v>
      </c>
      <c r="E1939" s="2">
        <f t="shared" si="272"/>
        <v>0</v>
      </c>
      <c r="F1939" s="2">
        <f t="shared" si="273"/>
        <v>7.2410877406337518E-2</v>
      </c>
      <c r="G1939" s="2">
        <f t="shared" si="273"/>
        <v>7.9815555001534491E-2</v>
      </c>
      <c r="H1939" s="2">
        <f t="shared" si="274"/>
        <v>0.90722763758198999</v>
      </c>
      <c r="I1939" s="2">
        <f t="shared" si="275"/>
        <v>47.567873897432925</v>
      </c>
    </row>
    <row r="1940" spans="1:9" ht="13.5" x14ac:dyDescent="0.25">
      <c r="A1940" s="3">
        <f>TITRES_STAT!B1943</f>
        <v>44833</v>
      </c>
      <c r="B1940" s="6">
        <f>TITRES_STAT!D1943</f>
        <v>8.7462999999999997</v>
      </c>
      <c r="C1940" s="2">
        <f t="shared" si="270"/>
        <v>-9.0000000000003411E-3</v>
      </c>
      <c r="D1940" s="2">
        <f t="shared" si="271"/>
        <v>0</v>
      </c>
      <c r="E1940" s="2">
        <f t="shared" si="272"/>
        <v>9.0000000000003411E-3</v>
      </c>
      <c r="F1940" s="2">
        <f t="shared" si="273"/>
        <v>6.7238671877313402E-2</v>
      </c>
      <c r="G1940" s="2">
        <f t="shared" si="273"/>
        <v>7.4757301072853485E-2</v>
      </c>
      <c r="H1940" s="2">
        <f t="shared" si="274"/>
        <v>0.89942615520304925</v>
      </c>
      <c r="I1940" s="2">
        <f t="shared" si="275"/>
        <v>47.352520272466201</v>
      </c>
    </row>
    <row r="1941" spans="1:9" ht="13.5" x14ac:dyDescent="0.25">
      <c r="A1941" s="3">
        <f>TITRES_STAT!B1944</f>
        <v>44834</v>
      </c>
      <c r="B1941" s="6">
        <f>TITRES_STAT!D1944</f>
        <v>8.5744000000000007</v>
      </c>
      <c r="C1941" s="2">
        <f t="shared" si="270"/>
        <v>-0.17189999999999905</v>
      </c>
      <c r="D1941" s="2">
        <f t="shared" si="271"/>
        <v>0</v>
      </c>
      <c r="E1941" s="2">
        <f t="shared" si="272"/>
        <v>0.17189999999999905</v>
      </c>
      <c r="F1941" s="2">
        <f t="shared" si="273"/>
        <v>6.2435909600362445E-2</v>
      </c>
      <c r="G1941" s="2">
        <f t="shared" si="273"/>
        <v>8.1696065281935307E-2</v>
      </c>
      <c r="H1941" s="2">
        <f t="shared" si="274"/>
        <v>0.76424622636224215</v>
      </c>
      <c r="I1941" s="2">
        <f t="shared" si="275"/>
        <v>43.318569423161918</v>
      </c>
    </row>
    <row r="1942" spans="1:9" ht="13.5" x14ac:dyDescent="0.25">
      <c r="A1942" s="3">
        <f>TITRES_STAT!B1945</f>
        <v>44837</v>
      </c>
      <c r="B1942" s="6">
        <f>TITRES_STAT!D1945</f>
        <v>8.5924999999999994</v>
      </c>
      <c r="C1942" s="2">
        <f t="shared" si="270"/>
        <v>1.8099999999998673E-2</v>
      </c>
      <c r="D1942" s="2">
        <f t="shared" si="271"/>
        <v>1.8099999999998673E-2</v>
      </c>
      <c r="E1942" s="2">
        <f t="shared" si="272"/>
        <v>0</v>
      </c>
      <c r="F1942" s="2">
        <f t="shared" si="273"/>
        <v>5.9269058914622176E-2</v>
      </c>
      <c r="G1942" s="2">
        <f t="shared" si="273"/>
        <v>7.5860632047511353E-2</v>
      </c>
      <c r="H1942" s="2">
        <f t="shared" si="274"/>
        <v>0.78128875696029121</v>
      </c>
      <c r="I1942" s="2">
        <f t="shared" si="275"/>
        <v>43.86087061446085</v>
      </c>
    </row>
    <row r="1943" spans="1:9" ht="13.5" x14ac:dyDescent="0.25">
      <c r="A1943" s="3">
        <f>TITRES_STAT!B1946</f>
        <v>44838</v>
      </c>
      <c r="B1943" s="6">
        <f>TITRES_STAT!D1946</f>
        <v>8.4567999999999994</v>
      </c>
      <c r="C1943" s="2">
        <f t="shared" si="270"/>
        <v>-0.13569999999999993</v>
      </c>
      <c r="D1943" s="2">
        <f t="shared" si="271"/>
        <v>0</v>
      </c>
      <c r="E1943" s="2">
        <f t="shared" si="272"/>
        <v>0.13569999999999993</v>
      </c>
      <c r="F1943" s="2">
        <f t="shared" si="273"/>
        <v>5.5035554706434883E-2</v>
      </c>
      <c r="G1943" s="2">
        <f t="shared" si="273"/>
        <v>8.0134872615546263E-2</v>
      </c>
      <c r="H1943" s="2">
        <f t="shared" si="274"/>
        <v>0.68678657505918239</v>
      </c>
      <c r="I1943" s="2">
        <f t="shared" si="275"/>
        <v>40.7156770876651</v>
      </c>
    </row>
    <row r="1944" spans="1:9" ht="13.5" x14ac:dyDescent="0.25">
      <c r="A1944" s="3">
        <f>TITRES_STAT!B1947</f>
        <v>44839</v>
      </c>
      <c r="B1944" s="6">
        <f>TITRES_STAT!D1947</f>
        <v>8.6829999999999998</v>
      </c>
      <c r="C1944" s="2">
        <f t="shared" si="270"/>
        <v>0.2262000000000004</v>
      </c>
      <c r="D1944" s="2">
        <f t="shared" si="271"/>
        <v>0.2262000000000004</v>
      </c>
      <c r="E1944" s="2">
        <f t="shared" si="272"/>
        <v>0</v>
      </c>
      <c r="F1944" s="2">
        <f t="shared" si="273"/>
        <v>6.726158651311813E-2</v>
      </c>
      <c r="G1944" s="2">
        <f t="shared" si="273"/>
        <v>7.4410953143007247E-2</v>
      </c>
      <c r="H1944" s="2">
        <f t="shared" si="274"/>
        <v>0.90392050729213136</v>
      </c>
      <c r="I1944" s="2">
        <f t="shared" si="275"/>
        <v>47.476798733458715</v>
      </c>
    </row>
    <row r="1945" spans="1:9" ht="13.5" x14ac:dyDescent="0.25">
      <c r="A1945" s="3">
        <f>TITRES_STAT!B1948</f>
        <v>44840</v>
      </c>
      <c r="B1945" s="6">
        <f>TITRES_STAT!D1948</f>
        <v>8.6829999999999998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6.2457187476466836E-2</v>
      </c>
      <c r="G1945" s="2">
        <f t="shared" si="273"/>
        <v>6.9095885061363868E-2</v>
      </c>
      <c r="H1945" s="2">
        <f t="shared" si="274"/>
        <v>0.90392050729213147</v>
      </c>
      <c r="I1945" s="2">
        <f t="shared" si="275"/>
        <v>47.476798733458715</v>
      </c>
    </row>
    <row r="1946" spans="1:9" ht="13.5" x14ac:dyDescent="0.25">
      <c r="A1946" s="3">
        <f>TITRES_STAT!B1949</f>
        <v>44841</v>
      </c>
      <c r="B1946" s="6">
        <f>TITRES_STAT!D1949</f>
        <v>8.3211999999999993</v>
      </c>
      <c r="C1946" s="2">
        <f t="shared" si="270"/>
        <v>-0.36180000000000057</v>
      </c>
      <c r="D1946" s="2">
        <f t="shared" si="271"/>
        <v>0</v>
      </c>
      <c r="E1946" s="2">
        <f t="shared" si="272"/>
        <v>0.36180000000000057</v>
      </c>
      <c r="F1946" s="2">
        <f t="shared" si="273"/>
        <v>5.7995959799576342E-2</v>
      </c>
      <c r="G1946" s="2">
        <f t="shared" si="273"/>
        <v>9.0003321842695064E-2</v>
      </c>
      <c r="H1946" s="2">
        <f t="shared" si="274"/>
        <v>0.64437576982924949</v>
      </c>
      <c r="I1946" s="2">
        <f t="shared" si="275"/>
        <v>39.186649526960665</v>
      </c>
    </row>
    <row r="1947" spans="1:9" ht="13.5" x14ac:dyDescent="0.25">
      <c r="A1947" s="3">
        <f>TITRES_STAT!B1950</f>
        <v>44844</v>
      </c>
      <c r="B1947" s="6">
        <f>TITRES_STAT!D1950</f>
        <v>8.3211999999999993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5.3853391242463744E-2</v>
      </c>
      <c r="G1947" s="2">
        <f t="shared" si="273"/>
        <v>8.3574513139645409E-2</v>
      </c>
      <c r="H1947" s="2">
        <f t="shared" si="274"/>
        <v>0.6443757698292496</v>
      </c>
      <c r="I1947" s="2">
        <f t="shared" si="275"/>
        <v>39.186649526960679</v>
      </c>
    </row>
    <row r="1948" spans="1:9" ht="13.5" x14ac:dyDescent="0.25">
      <c r="A1948" s="3">
        <f>TITRES_STAT!B1951</f>
        <v>44845</v>
      </c>
      <c r="B1948" s="6">
        <f>TITRES_STAT!D1951</f>
        <v>8.4567999999999994</v>
      </c>
      <c r="C1948" s="2">
        <f t="shared" si="270"/>
        <v>0.13560000000000016</v>
      </c>
      <c r="D1948" s="2">
        <f t="shared" si="271"/>
        <v>0.13560000000000016</v>
      </c>
      <c r="E1948" s="2">
        <f t="shared" si="272"/>
        <v>0</v>
      </c>
      <c r="F1948" s="2">
        <f t="shared" si="273"/>
        <v>5.9692434725144912E-2</v>
      </c>
      <c r="G1948" s="2">
        <f t="shared" si="273"/>
        <v>7.7604905058242163E-2</v>
      </c>
      <c r="H1948" s="2">
        <f t="shared" si="274"/>
        <v>0.76918378651898334</v>
      </c>
      <c r="I1948" s="2">
        <f t="shared" si="275"/>
        <v>43.476759869725946</v>
      </c>
    </row>
    <row r="1949" spans="1:9" ht="13.5" x14ac:dyDescent="0.25">
      <c r="A1949" s="3">
        <f>TITRES_STAT!B1952</f>
        <v>44846</v>
      </c>
      <c r="B1949" s="6">
        <f>TITRES_STAT!D1952</f>
        <v>8.1402999999999999</v>
      </c>
      <c r="C1949" s="2">
        <f t="shared" si="270"/>
        <v>-0.31649999999999956</v>
      </c>
      <c r="D1949" s="2">
        <f t="shared" si="271"/>
        <v>0</v>
      </c>
      <c r="E1949" s="2">
        <f t="shared" si="272"/>
        <v>0.31649999999999956</v>
      </c>
      <c r="F1949" s="2">
        <f t="shared" ref="F1949:G1964" si="276">((F1948*13)+D1949)/14</f>
        <v>5.542868938763456E-2</v>
      </c>
      <c r="G1949" s="2">
        <f t="shared" si="276"/>
        <v>9.4668840411224836E-2</v>
      </c>
      <c r="H1949" s="2">
        <f t="shared" si="274"/>
        <v>0.5855008801931243</v>
      </c>
      <c r="I1949" s="2">
        <f t="shared" si="275"/>
        <v>36.928448763888831</v>
      </c>
    </row>
    <row r="1950" spans="1:9" ht="13.5" x14ac:dyDescent="0.25">
      <c r="A1950" s="3">
        <f>TITRES_STAT!B1953</f>
        <v>44847</v>
      </c>
      <c r="B1950" s="6">
        <f>TITRES_STAT!D1953</f>
        <v>8.3211999999999993</v>
      </c>
      <c r="C1950" s="2">
        <f t="shared" si="270"/>
        <v>0.18089999999999939</v>
      </c>
      <c r="D1950" s="2">
        <f t="shared" si="271"/>
        <v>0.18089999999999939</v>
      </c>
      <c r="E1950" s="2">
        <f t="shared" si="272"/>
        <v>0</v>
      </c>
      <c r="F1950" s="2">
        <f t="shared" si="276"/>
        <v>6.4390925859946338E-2</v>
      </c>
      <c r="G1950" s="2">
        <f t="shared" si="276"/>
        <v>8.7906780381851637E-2</v>
      </c>
      <c r="H1950" s="2">
        <f t="shared" si="274"/>
        <v>0.73249100445089044</v>
      </c>
      <c r="I1950" s="2">
        <f t="shared" si="275"/>
        <v>42.279642582216574</v>
      </c>
    </row>
    <row r="1951" spans="1:9" ht="13.5" x14ac:dyDescent="0.25">
      <c r="A1951" s="3">
        <f>TITRES_STAT!B1954</f>
        <v>44848</v>
      </c>
      <c r="B1951" s="6">
        <f>TITRES_STAT!D1954</f>
        <v>8.5654000000000003</v>
      </c>
      <c r="C1951" s="2">
        <f t="shared" si="270"/>
        <v>0.24420000000000108</v>
      </c>
      <c r="D1951" s="2">
        <f t="shared" si="271"/>
        <v>0.24420000000000108</v>
      </c>
      <c r="E1951" s="2">
        <f t="shared" si="272"/>
        <v>0</v>
      </c>
      <c r="F1951" s="2">
        <f t="shared" si="276"/>
        <v>7.7234431155664529E-2</v>
      </c>
      <c r="G1951" s="2">
        <f t="shared" si="276"/>
        <v>8.1627724640290805E-2</v>
      </c>
      <c r="H1951" s="2">
        <f t="shared" si="274"/>
        <v>0.9461789054639681</v>
      </c>
      <c r="I1951" s="2">
        <f t="shared" si="275"/>
        <v>48.617262411360862</v>
      </c>
    </row>
    <row r="1952" spans="1:9" ht="13.5" x14ac:dyDescent="0.25">
      <c r="A1952" s="3">
        <f>TITRES_STAT!B1955</f>
        <v>44851</v>
      </c>
      <c r="B1952" s="6">
        <f>TITRES_STAT!D1955</f>
        <v>8.5654000000000003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7.1717686073117057E-2</v>
      </c>
      <c r="G1952" s="2">
        <f t="shared" si="276"/>
        <v>7.5797172880270033E-2</v>
      </c>
      <c r="H1952" s="2">
        <f t="shared" si="274"/>
        <v>0.94617890546396799</v>
      </c>
      <c r="I1952" s="2">
        <f t="shared" si="275"/>
        <v>48.617262411360862</v>
      </c>
    </row>
    <row r="1953" spans="1:9" ht="13.5" x14ac:dyDescent="0.25">
      <c r="A1953" s="3">
        <f>TITRES_STAT!B1956</f>
        <v>44852</v>
      </c>
      <c r="B1953" s="6">
        <f>TITRES_STAT!D1956</f>
        <v>8.2759999999999998</v>
      </c>
      <c r="C1953" s="2">
        <f t="shared" si="270"/>
        <v>-0.28940000000000055</v>
      </c>
      <c r="D1953" s="2">
        <f t="shared" si="271"/>
        <v>0</v>
      </c>
      <c r="E1953" s="2">
        <f t="shared" si="272"/>
        <v>0.28940000000000055</v>
      </c>
      <c r="F1953" s="2">
        <f t="shared" si="276"/>
        <v>6.659499421075156E-2</v>
      </c>
      <c r="G1953" s="2">
        <f t="shared" si="276"/>
        <v>9.1054517674536511E-2</v>
      </c>
      <c r="H1953" s="2">
        <f t="shared" si="274"/>
        <v>0.73137495987609757</v>
      </c>
      <c r="I1953" s="2">
        <f t="shared" si="275"/>
        <v>42.242436030635268</v>
      </c>
    </row>
    <row r="1954" spans="1:9" ht="13.5" x14ac:dyDescent="0.25">
      <c r="A1954" s="3">
        <f>TITRES_STAT!B1957</f>
        <v>44853</v>
      </c>
      <c r="B1954" s="6">
        <f>TITRES_STAT!D1957</f>
        <v>8.2578999999999994</v>
      </c>
      <c r="C1954" s="2">
        <f t="shared" si="270"/>
        <v>-1.8100000000000449E-2</v>
      </c>
      <c r="D1954" s="2">
        <f t="shared" si="271"/>
        <v>0</v>
      </c>
      <c r="E1954" s="2">
        <f t="shared" si="272"/>
        <v>1.8100000000000449E-2</v>
      </c>
      <c r="F1954" s="2">
        <f t="shared" si="276"/>
        <v>6.1838208909983594E-2</v>
      </c>
      <c r="G1954" s="2">
        <f t="shared" si="276"/>
        <v>8.5843480697783928E-2</v>
      </c>
      <c r="H1954" s="2">
        <f t="shared" si="274"/>
        <v>0.72035999015100471</v>
      </c>
      <c r="I1954" s="2">
        <f t="shared" si="275"/>
        <v>41.872630976948905</v>
      </c>
    </row>
    <row r="1955" spans="1:9" ht="13.5" x14ac:dyDescent="0.25">
      <c r="A1955" s="3">
        <f>TITRES_STAT!B1958</f>
        <v>44854</v>
      </c>
      <c r="B1955" s="6">
        <f>TITRES_STAT!D1958</f>
        <v>8.0497999999999994</v>
      </c>
      <c r="C1955" s="2">
        <f t="shared" si="270"/>
        <v>-0.20809999999999995</v>
      </c>
      <c r="D1955" s="2">
        <f t="shared" si="271"/>
        <v>0</v>
      </c>
      <c r="E1955" s="2">
        <f t="shared" si="272"/>
        <v>0.20809999999999995</v>
      </c>
      <c r="F1955" s="2">
        <f t="shared" si="276"/>
        <v>5.7421193987841908E-2</v>
      </c>
      <c r="G1955" s="2">
        <f t="shared" si="276"/>
        <v>9.4576089219370787E-2</v>
      </c>
      <c r="H1955" s="2">
        <f t="shared" si="274"/>
        <v>0.60714282501840933</v>
      </c>
      <c r="I1955" s="2">
        <f t="shared" si="275"/>
        <v>37.777776534046041</v>
      </c>
    </row>
    <row r="1956" spans="1:9" ht="13.5" x14ac:dyDescent="0.25">
      <c r="A1956" s="3">
        <f>TITRES_STAT!B1959</f>
        <v>44855</v>
      </c>
      <c r="B1956" s="6">
        <f>TITRES_STAT!D1959</f>
        <v>8.0137</v>
      </c>
      <c r="C1956" s="2">
        <f t="shared" si="270"/>
        <v>-3.6099999999999355E-2</v>
      </c>
      <c r="D1956" s="2">
        <f t="shared" si="271"/>
        <v>0</v>
      </c>
      <c r="E1956" s="2">
        <f t="shared" si="272"/>
        <v>3.6099999999999355E-2</v>
      </c>
      <c r="F1956" s="2">
        <f t="shared" si="276"/>
        <v>5.331968013156748E-2</v>
      </c>
      <c r="G1956" s="2">
        <f t="shared" si="276"/>
        <v>9.0399225703701402E-2</v>
      </c>
      <c r="H1956" s="2">
        <f t="shared" si="274"/>
        <v>0.58982452246141637</v>
      </c>
      <c r="I1956" s="2">
        <f t="shared" si="275"/>
        <v>37.099976389106864</v>
      </c>
    </row>
    <row r="1957" spans="1:9" ht="13.5" x14ac:dyDescent="0.25">
      <c r="A1957" s="3">
        <f>TITRES_STAT!B1960</f>
        <v>44858</v>
      </c>
      <c r="B1957" s="6">
        <f>TITRES_STAT!D1960</f>
        <v>8.2578999999999994</v>
      </c>
      <c r="C1957" s="2">
        <f t="shared" si="270"/>
        <v>0.24419999999999931</v>
      </c>
      <c r="D1957" s="2">
        <f t="shared" si="271"/>
        <v>0.24419999999999931</v>
      </c>
      <c r="E1957" s="2">
        <f t="shared" si="272"/>
        <v>0</v>
      </c>
      <c r="F1957" s="2">
        <f t="shared" si="276"/>
        <v>6.6953988693598324E-2</v>
      </c>
      <c r="G1957" s="2">
        <f t="shared" si="276"/>
        <v>8.3942138153437013E-2</v>
      </c>
      <c r="H1957" s="2">
        <f t="shared" si="274"/>
        <v>0.79762072025391806</v>
      </c>
      <c r="I1957" s="2">
        <f t="shared" si="275"/>
        <v>44.370912688481489</v>
      </c>
    </row>
    <row r="1958" spans="1:9" ht="13.5" x14ac:dyDescent="0.25">
      <c r="A1958" s="3">
        <f>TITRES_STAT!B1961</f>
        <v>44859</v>
      </c>
      <c r="B1958" s="6">
        <f>TITRES_STAT!D1961</f>
        <v>8.2578999999999994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6.2171560929769873E-2</v>
      </c>
      <c r="G1958" s="2">
        <f t="shared" si="276"/>
        <v>7.7946271142477222E-2</v>
      </c>
      <c r="H1958" s="2">
        <f t="shared" si="274"/>
        <v>0.79762072025391806</v>
      </c>
      <c r="I1958" s="2">
        <f t="shared" si="275"/>
        <v>44.370912688481489</v>
      </c>
    </row>
    <row r="1959" spans="1:9" ht="13.5" x14ac:dyDescent="0.25">
      <c r="A1959" s="3">
        <f>TITRES_STAT!B1962</f>
        <v>44860</v>
      </c>
      <c r="B1959" s="6">
        <f>TITRES_STAT!D1962</f>
        <v>8.2307000000000006</v>
      </c>
      <c r="C1959" s="2">
        <f t="shared" si="270"/>
        <v>-2.7199999999998781E-2</v>
      </c>
      <c r="D1959" s="2">
        <f t="shared" si="271"/>
        <v>0</v>
      </c>
      <c r="E1959" s="2">
        <f t="shared" si="272"/>
        <v>2.7199999999998781E-2</v>
      </c>
      <c r="F1959" s="2">
        <f t="shared" si="276"/>
        <v>5.7730735149072024E-2</v>
      </c>
      <c r="G1959" s="2">
        <f t="shared" si="276"/>
        <v>7.4321537489443049E-2</v>
      </c>
      <c r="H1959" s="2">
        <f t="shared" si="274"/>
        <v>0.77676992563928515</v>
      </c>
      <c r="I1959" s="2">
        <f t="shared" si="275"/>
        <v>43.718092839724413</v>
      </c>
    </row>
    <row r="1960" spans="1:9" ht="13.5" x14ac:dyDescent="0.25">
      <c r="A1960" s="3">
        <f>TITRES_STAT!B1963</f>
        <v>44861</v>
      </c>
      <c r="B1960" s="6">
        <f>TITRES_STAT!D1963</f>
        <v>8.1402999999999999</v>
      </c>
      <c r="C1960" s="2">
        <f t="shared" si="270"/>
        <v>-9.0400000000000702E-2</v>
      </c>
      <c r="D1960" s="2">
        <f t="shared" si="271"/>
        <v>0</v>
      </c>
      <c r="E1960" s="2">
        <f t="shared" si="272"/>
        <v>9.0400000000000702E-2</v>
      </c>
      <c r="F1960" s="2">
        <f t="shared" si="276"/>
        <v>5.36071112098526E-2</v>
      </c>
      <c r="G1960" s="2">
        <f t="shared" si="276"/>
        <v>7.5469999097340021E-2</v>
      </c>
      <c r="H1960" s="2">
        <f t="shared" si="274"/>
        <v>0.71031021400584604</v>
      </c>
      <c r="I1960" s="2">
        <f t="shared" si="275"/>
        <v>41.531074783338582</v>
      </c>
    </row>
    <row r="1961" spans="1:9" ht="13.5" x14ac:dyDescent="0.25">
      <c r="A1961" s="3">
        <f>TITRES_STAT!B1964</f>
        <v>44862</v>
      </c>
      <c r="B1961" s="6">
        <f>TITRES_STAT!D1964</f>
        <v>8.0497999999999994</v>
      </c>
      <c r="C1961" s="2">
        <f t="shared" si="270"/>
        <v>-9.0500000000000469E-2</v>
      </c>
      <c r="D1961" s="2">
        <f t="shared" si="271"/>
        <v>0</v>
      </c>
      <c r="E1961" s="2">
        <f t="shared" si="272"/>
        <v>9.0500000000000469E-2</v>
      </c>
      <c r="F1961" s="2">
        <f t="shared" si="276"/>
        <v>4.9778031837720275E-2</v>
      </c>
      <c r="G1961" s="2">
        <f t="shared" si="276"/>
        <v>7.6543570590387189E-2</v>
      </c>
      <c r="H1961" s="2">
        <f t="shared" si="274"/>
        <v>0.65032283513530931</v>
      </c>
      <c r="I1961" s="2">
        <f t="shared" si="275"/>
        <v>39.405795114141391</v>
      </c>
    </row>
    <row r="1962" spans="1:9" ht="13.5" x14ac:dyDescent="0.25">
      <c r="A1962" s="3">
        <f>TITRES_STAT!B1965</f>
        <v>44865</v>
      </c>
      <c r="B1962" s="6">
        <f>TITRES_STAT!D1965</f>
        <v>7.7785000000000002</v>
      </c>
      <c r="C1962" s="2">
        <f t="shared" si="270"/>
        <v>-0.27129999999999921</v>
      </c>
      <c r="D1962" s="2">
        <f t="shared" si="271"/>
        <v>0</v>
      </c>
      <c r="E1962" s="2">
        <f t="shared" si="272"/>
        <v>0.27129999999999921</v>
      </c>
      <c r="F1962" s="2">
        <f t="shared" si="276"/>
        <v>4.6222458135025971E-2</v>
      </c>
      <c r="G1962" s="2">
        <f t="shared" si="276"/>
        <v>9.0454744119645186E-2</v>
      </c>
      <c r="H1962" s="2">
        <f t="shared" si="274"/>
        <v>0.51100092742385261</v>
      </c>
      <c r="I1962" s="2">
        <f t="shared" si="275"/>
        <v>33.818703757850912</v>
      </c>
    </row>
    <row r="1963" spans="1:9" ht="13.5" x14ac:dyDescent="0.25">
      <c r="A1963" s="3">
        <f>TITRES_STAT!B1966</f>
        <v>44866</v>
      </c>
      <c r="B1963" s="6">
        <f>TITRES_STAT!D1966</f>
        <v>7.7332999999999998</v>
      </c>
      <c r="C1963" s="2">
        <f t="shared" si="270"/>
        <v>-4.5200000000000351E-2</v>
      </c>
      <c r="D1963" s="2">
        <f t="shared" si="271"/>
        <v>0</v>
      </c>
      <c r="E1963" s="2">
        <f t="shared" si="272"/>
        <v>4.5200000000000351E-2</v>
      </c>
      <c r="F1963" s="2">
        <f t="shared" si="276"/>
        <v>4.2920853982524113E-2</v>
      </c>
      <c r="G1963" s="2">
        <f t="shared" si="276"/>
        <v>8.722226239681341E-2</v>
      </c>
      <c r="H1963" s="2">
        <f t="shared" si="274"/>
        <v>0.49208599734844977</v>
      </c>
      <c r="I1963" s="2">
        <f t="shared" si="275"/>
        <v>32.979734292991424</v>
      </c>
    </row>
    <row r="1964" spans="1:9" ht="13.5" x14ac:dyDescent="0.25">
      <c r="A1964" s="3">
        <f>TITRES_STAT!B1967</f>
        <v>44867</v>
      </c>
      <c r="B1964" s="6">
        <f>TITRES_STAT!D1967</f>
        <v>7.7332999999999998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3.9855078698058106E-2</v>
      </c>
      <c r="G1964" s="2">
        <f t="shared" si="276"/>
        <v>8.0992100797041014E-2</v>
      </c>
      <c r="H1964" s="2">
        <f t="shared" si="274"/>
        <v>0.49208599734844982</v>
      </c>
      <c r="I1964" s="2">
        <f t="shared" si="275"/>
        <v>32.979734292991424</v>
      </c>
    </row>
    <row r="1965" spans="1:9" ht="13.5" x14ac:dyDescent="0.25">
      <c r="A1965" s="3">
        <f>TITRES_STAT!B1968</f>
        <v>44868</v>
      </c>
      <c r="B1965" s="6">
        <f>TITRES_STAT!D1968</f>
        <v>7.9593999999999996</v>
      </c>
      <c r="C1965" s="2">
        <f t="shared" si="270"/>
        <v>0.22609999999999975</v>
      </c>
      <c r="D1965" s="2">
        <f t="shared" si="271"/>
        <v>0.22609999999999975</v>
      </c>
      <c r="E1965" s="2">
        <f t="shared" si="272"/>
        <v>0</v>
      </c>
      <c r="F1965" s="2">
        <f t="shared" ref="F1965:G1980" si="277">((F1964*13)+D1965)/14</f>
        <v>5.3158287362482508E-2</v>
      </c>
      <c r="G1965" s="2">
        <f t="shared" si="277"/>
        <v>7.520695074010951E-2</v>
      </c>
      <c r="H1965" s="2">
        <f t="shared" si="274"/>
        <v>0.70682678714338609</v>
      </c>
      <c r="I1965" s="2">
        <f t="shared" si="275"/>
        <v>41.411746784590825</v>
      </c>
    </row>
    <row r="1966" spans="1:9" ht="13.5" x14ac:dyDescent="0.25">
      <c r="A1966" s="3">
        <f>TITRES_STAT!B1969</f>
        <v>44869</v>
      </c>
      <c r="B1966" s="6">
        <f>TITRES_STAT!D1969</f>
        <v>8.1130999999999993</v>
      </c>
      <c r="C1966" s="2">
        <f t="shared" si="270"/>
        <v>0.15369999999999973</v>
      </c>
      <c r="D1966" s="2">
        <f t="shared" si="271"/>
        <v>0.15369999999999973</v>
      </c>
      <c r="E1966" s="2">
        <f t="shared" si="272"/>
        <v>0</v>
      </c>
      <c r="F1966" s="2">
        <f t="shared" si="277"/>
        <v>6.0339838265162309E-2</v>
      </c>
      <c r="G1966" s="2">
        <f t="shared" si="277"/>
        <v>6.9835025687244548E-2</v>
      </c>
      <c r="H1966" s="2">
        <f t="shared" si="274"/>
        <v>0.86403402406399421</v>
      </c>
      <c r="I1966" s="2">
        <f t="shared" si="275"/>
        <v>46.352910564379854</v>
      </c>
    </row>
    <row r="1967" spans="1:9" ht="13.5" x14ac:dyDescent="0.25">
      <c r="A1967" s="3">
        <f>TITRES_STAT!B1970</f>
        <v>44872</v>
      </c>
      <c r="B1967" s="6">
        <f>TITRES_STAT!D1970</f>
        <v>8.0860000000000003</v>
      </c>
      <c r="C1967" s="2">
        <f t="shared" si="270"/>
        <v>-2.7099999999999014E-2</v>
      </c>
      <c r="D1967" s="2">
        <f t="shared" si="271"/>
        <v>0</v>
      </c>
      <c r="E1967" s="2">
        <f t="shared" si="272"/>
        <v>2.7099999999999014E-2</v>
      </c>
      <c r="F1967" s="2">
        <f t="shared" si="277"/>
        <v>5.6029849817650711E-2</v>
      </c>
      <c r="G1967" s="2">
        <f t="shared" si="277"/>
        <v>6.6782523852441295E-2</v>
      </c>
      <c r="H1967" s="2">
        <f t="shared" si="274"/>
        <v>0.83898970247741678</v>
      </c>
      <c r="I1967" s="2">
        <f t="shared" si="275"/>
        <v>45.622316500585178</v>
      </c>
    </row>
    <row r="1968" spans="1:9" ht="13.5" x14ac:dyDescent="0.25">
      <c r="A1968" s="3">
        <f>TITRES_STAT!B1971</f>
        <v>44873</v>
      </c>
      <c r="B1968" s="6">
        <f>TITRES_STAT!D1971</f>
        <v>8.1402999999999999</v>
      </c>
      <c r="C1968" s="2">
        <f t="shared" si="270"/>
        <v>5.4299999999999571E-2</v>
      </c>
      <c r="D1968" s="2">
        <f t="shared" si="271"/>
        <v>5.4299999999999571E-2</v>
      </c>
      <c r="E1968" s="2">
        <f t="shared" si="272"/>
        <v>0</v>
      </c>
      <c r="F1968" s="2">
        <f t="shared" si="277"/>
        <v>5.5906289116389909E-2</v>
      </c>
      <c r="G1968" s="2">
        <f t="shared" si="277"/>
        <v>6.2012343577266919E-2</v>
      </c>
      <c r="H1968" s="2">
        <f t="shared" si="274"/>
        <v>0.90153485405258216</v>
      </c>
      <c r="I1968" s="2">
        <f t="shared" si="275"/>
        <v>47.410903467334109</v>
      </c>
    </row>
    <row r="1969" spans="1:9" ht="13.5" x14ac:dyDescent="0.25">
      <c r="A1969" s="3">
        <f>TITRES_STAT!B1972</f>
        <v>44874</v>
      </c>
      <c r="B1969" s="6">
        <f>TITRES_STAT!D1972</f>
        <v>8.0860000000000003</v>
      </c>
      <c r="C1969" s="2">
        <f t="shared" si="270"/>
        <v>-5.4299999999999571E-2</v>
      </c>
      <c r="D1969" s="2">
        <f t="shared" si="271"/>
        <v>0</v>
      </c>
      <c r="E1969" s="2">
        <f t="shared" si="272"/>
        <v>5.4299999999999571E-2</v>
      </c>
      <c r="F1969" s="2">
        <f t="shared" si="277"/>
        <v>5.1912982750933485E-2</v>
      </c>
      <c r="G1969" s="2">
        <f t="shared" si="277"/>
        <v>6.1461461893176396E-2</v>
      </c>
      <c r="H1969" s="2">
        <f t="shared" si="274"/>
        <v>0.84464282416778946</v>
      </c>
      <c r="I1969" s="2">
        <f t="shared" si="275"/>
        <v>45.788963212910879</v>
      </c>
    </row>
    <row r="1970" spans="1:9" ht="13.5" x14ac:dyDescent="0.25">
      <c r="A1970" s="3">
        <f>TITRES_STAT!B1973</f>
        <v>44875</v>
      </c>
      <c r="B1970" s="6">
        <f>TITRES_STAT!D1973</f>
        <v>8.0860000000000003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4.8204912554438241E-2</v>
      </c>
      <c r="G1970" s="2">
        <f t="shared" si="277"/>
        <v>5.7071357472235226E-2</v>
      </c>
      <c r="H1970" s="2">
        <f t="shared" si="274"/>
        <v>0.84464282416778957</v>
      </c>
      <c r="I1970" s="2">
        <f t="shared" si="275"/>
        <v>45.788963212910879</v>
      </c>
    </row>
    <row r="1971" spans="1:9" ht="13.5" x14ac:dyDescent="0.25">
      <c r="A1971" s="3">
        <f>TITRES_STAT!B1974</f>
        <v>44876</v>
      </c>
      <c r="B1971" s="6">
        <f>TITRES_STAT!D1974</f>
        <v>7.6879999999999997</v>
      </c>
      <c r="C1971" s="2">
        <f t="shared" si="270"/>
        <v>-0.39800000000000058</v>
      </c>
      <c r="D1971" s="2">
        <f t="shared" si="271"/>
        <v>0</v>
      </c>
      <c r="E1971" s="2">
        <f t="shared" si="272"/>
        <v>0.39800000000000058</v>
      </c>
      <c r="F1971" s="2">
        <f t="shared" si="277"/>
        <v>4.4761704514835514E-2</v>
      </c>
      <c r="G1971" s="2">
        <f t="shared" si="277"/>
        <v>8.1423403367075611E-2</v>
      </c>
      <c r="H1971" s="2">
        <f t="shared" si="274"/>
        <v>0.54974003374729197</v>
      </c>
      <c r="I1971" s="2">
        <f t="shared" si="275"/>
        <v>35.473048496915524</v>
      </c>
    </row>
    <row r="1972" spans="1:9" ht="13.5" x14ac:dyDescent="0.25">
      <c r="A1972" s="3">
        <f>TITRES_STAT!B1975</f>
        <v>44879</v>
      </c>
      <c r="B1972" s="6">
        <f>TITRES_STAT!D1975</f>
        <v>7.67</v>
      </c>
      <c r="C1972" s="2">
        <f t="shared" si="270"/>
        <v>-1.7999999999999794E-2</v>
      </c>
      <c r="D1972" s="2">
        <f t="shared" si="271"/>
        <v>0</v>
      </c>
      <c r="E1972" s="2">
        <f t="shared" si="272"/>
        <v>1.7999999999999794E-2</v>
      </c>
      <c r="F1972" s="2">
        <f t="shared" si="277"/>
        <v>4.1564439906632979E-2</v>
      </c>
      <c r="G1972" s="2">
        <f t="shared" si="277"/>
        <v>7.6893160269427344E-2</v>
      </c>
      <c r="H1972" s="2">
        <f t="shared" si="274"/>
        <v>0.54054794680039919</v>
      </c>
      <c r="I1972" s="2">
        <f t="shared" si="275"/>
        <v>35.088031367220736</v>
      </c>
    </row>
    <row r="1973" spans="1:9" ht="13.5" x14ac:dyDescent="0.25">
      <c r="A1973" s="3">
        <f>TITRES_STAT!B1976</f>
        <v>44880</v>
      </c>
      <c r="B1973" s="6">
        <f>TITRES_STAT!D1976</f>
        <v>7.5975999999999999</v>
      </c>
      <c r="C1973" s="2">
        <f t="shared" si="270"/>
        <v>-7.240000000000002E-2</v>
      </c>
      <c r="D1973" s="2">
        <f t="shared" si="271"/>
        <v>0</v>
      </c>
      <c r="E1973" s="2">
        <f t="shared" si="272"/>
        <v>7.240000000000002E-2</v>
      </c>
      <c r="F1973" s="2">
        <f t="shared" si="277"/>
        <v>3.859555134187348E-2</v>
      </c>
      <c r="G1973" s="2">
        <f t="shared" si="277"/>
        <v>7.6572220250182524E-2</v>
      </c>
      <c r="H1973" s="2">
        <f t="shared" si="274"/>
        <v>0.5040411681386695</v>
      </c>
      <c r="I1973" s="2">
        <f t="shared" si="275"/>
        <v>33.512458223630091</v>
      </c>
    </row>
    <row r="1974" spans="1:9" ht="13.5" x14ac:dyDescent="0.25">
      <c r="A1974" s="3">
        <f>TITRES_STAT!B1977</f>
        <v>44881</v>
      </c>
      <c r="B1974" s="6">
        <f>TITRES_STAT!D1977</f>
        <v>7.8689</v>
      </c>
      <c r="C1974" s="2">
        <f t="shared" si="270"/>
        <v>0.2713000000000001</v>
      </c>
      <c r="D1974" s="2">
        <f t="shared" si="271"/>
        <v>0.2713000000000001</v>
      </c>
      <c r="E1974" s="2">
        <f t="shared" si="272"/>
        <v>0</v>
      </c>
      <c r="F1974" s="2">
        <f t="shared" si="277"/>
        <v>5.5217297674596807E-2</v>
      </c>
      <c r="G1974" s="2">
        <f t="shared" si="277"/>
        <v>7.1102775946598057E-2</v>
      </c>
      <c r="H1974" s="2">
        <f t="shared" si="274"/>
        <v>0.77658427451648182</v>
      </c>
      <c r="I1974" s="2">
        <f t="shared" si="275"/>
        <v>43.712211441691288</v>
      </c>
    </row>
    <row r="1975" spans="1:9" ht="13.5" x14ac:dyDescent="0.25">
      <c r="A1975" s="3">
        <f>TITRES_STAT!B1978</f>
        <v>44882</v>
      </c>
      <c r="B1975" s="6">
        <f>TITRES_STAT!D1978</f>
        <v>7.8689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5.1273204983554178E-2</v>
      </c>
      <c r="G1975" s="2">
        <f t="shared" si="277"/>
        <v>6.6024006236126767E-2</v>
      </c>
      <c r="H1975" s="2">
        <f t="shared" si="274"/>
        <v>0.77658427451648182</v>
      </c>
      <c r="I1975" s="2">
        <f t="shared" si="275"/>
        <v>43.712211441691288</v>
      </c>
    </row>
    <row r="1976" spans="1:9" ht="13.5" x14ac:dyDescent="0.25">
      <c r="A1976" s="3">
        <f>TITRES_STAT!B1979</f>
        <v>44883</v>
      </c>
      <c r="B1976" s="6">
        <f>TITRES_STAT!D1979</f>
        <v>8.1402999999999999</v>
      </c>
      <c r="C1976" s="2">
        <f t="shared" si="270"/>
        <v>0.27139999999999986</v>
      </c>
      <c r="D1976" s="2">
        <f t="shared" si="271"/>
        <v>0.27139999999999986</v>
      </c>
      <c r="E1976" s="2">
        <f t="shared" si="272"/>
        <v>0</v>
      </c>
      <c r="F1976" s="2">
        <f t="shared" si="277"/>
        <v>6.6996547484728872E-2</v>
      </c>
      <c r="G1976" s="2">
        <f t="shared" si="277"/>
        <v>6.1308005790689138E-2</v>
      </c>
      <c r="H1976" s="2">
        <f t="shared" si="274"/>
        <v>1.092786278409722</v>
      </c>
      <c r="I1976" s="2">
        <f t="shared" si="275"/>
        <v>52.21681208843335</v>
      </c>
    </row>
    <row r="1977" spans="1:9" ht="13.5" x14ac:dyDescent="0.25">
      <c r="A1977" s="3">
        <f>TITRES_STAT!B1980</f>
        <v>44886</v>
      </c>
      <c r="B1977" s="6">
        <f>TITRES_STAT!D1980</f>
        <v>8.1221999999999994</v>
      </c>
      <c r="C1977" s="2">
        <f t="shared" si="270"/>
        <v>-1.8100000000000449E-2</v>
      </c>
      <c r="D1977" s="2">
        <f t="shared" si="271"/>
        <v>0</v>
      </c>
      <c r="E1977" s="2">
        <f t="shared" si="272"/>
        <v>1.8100000000000449E-2</v>
      </c>
      <c r="F1977" s="2">
        <f t="shared" si="277"/>
        <v>6.2211079807248236E-2</v>
      </c>
      <c r="G1977" s="2">
        <f t="shared" si="277"/>
        <v>5.8221719662782799E-2</v>
      </c>
      <c r="H1977" s="2">
        <f t="shared" si="274"/>
        <v>1.0685201359144252</v>
      </c>
      <c r="I1977" s="2">
        <f t="shared" si="275"/>
        <v>51.656259823744342</v>
      </c>
    </row>
    <row r="1978" spans="1:9" ht="13.5" x14ac:dyDescent="0.25">
      <c r="A1978" s="3">
        <f>TITRES_STAT!B1981</f>
        <v>44887</v>
      </c>
      <c r="B1978" s="6">
        <f>TITRES_STAT!D1981</f>
        <v>7.7603999999999997</v>
      </c>
      <c r="C1978" s="2">
        <f t="shared" si="270"/>
        <v>-0.36179999999999968</v>
      </c>
      <c r="D1978" s="2">
        <f t="shared" si="271"/>
        <v>0</v>
      </c>
      <c r="E1978" s="2">
        <f t="shared" si="272"/>
        <v>0.36179999999999968</v>
      </c>
      <c r="F1978" s="2">
        <f t="shared" si="277"/>
        <v>5.776743124958765E-2</v>
      </c>
      <c r="G1978" s="2">
        <f t="shared" si="277"/>
        <v>7.9905882544012569E-2</v>
      </c>
      <c r="H1978" s="2">
        <f t="shared" si="274"/>
        <v>0.72294341055264677</v>
      </c>
      <c r="I1978" s="2">
        <f t="shared" si="275"/>
        <v>41.959788471564337</v>
      </c>
    </row>
    <row r="1979" spans="1:9" ht="13.5" x14ac:dyDescent="0.25">
      <c r="A1979" s="3">
        <f>TITRES_STAT!B1982</f>
        <v>44888</v>
      </c>
      <c r="B1979" s="6">
        <f>TITRES_STAT!D1982</f>
        <v>7.5523999999999996</v>
      </c>
      <c r="C1979" s="2">
        <f t="shared" si="270"/>
        <v>-0.20800000000000018</v>
      </c>
      <c r="D1979" s="2">
        <f t="shared" si="271"/>
        <v>0</v>
      </c>
      <c r="E1979" s="2">
        <f t="shared" si="272"/>
        <v>0.20800000000000018</v>
      </c>
      <c r="F1979" s="2">
        <f t="shared" si="277"/>
        <v>5.3641186160331387E-2</v>
      </c>
      <c r="G1979" s="2">
        <f t="shared" si="277"/>
        <v>8.9055462362297402E-2</v>
      </c>
      <c r="H1979" s="2">
        <f t="shared" si="274"/>
        <v>0.60233459843380666</v>
      </c>
      <c r="I1979" s="2">
        <f t="shared" si="275"/>
        <v>37.591062380014471</v>
      </c>
    </row>
    <row r="1980" spans="1:9" ht="13.5" x14ac:dyDescent="0.25">
      <c r="A1980" s="3">
        <f>TITRES_STAT!B1983</f>
        <v>44889</v>
      </c>
      <c r="B1980" s="6">
        <f>TITRES_STAT!D1983</f>
        <v>7.6790000000000003</v>
      </c>
      <c r="C1980" s="2">
        <f t="shared" si="270"/>
        <v>0.12660000000000071</v>
      </c>
      <c r="D1980" s="2">
        <f t="shared" si="271"/>
        <v>0.12660000000000071</v>
      </c>
      <c r="E1980" s="2">
        <f t="shared" si="272"/>
        <v>0</v>
      </c>
      <c r="F1980" s="2">
        <f t="shared" si="277"/>
        <v>5.8852530006022051E-2</v>
      </c>
      <c r="G1980" s="2">
        <f t="shared" si="277"/>
        <v>8.2694357907847599E-2</v>
      </c>
      <c r="H1980" s="2">
        <f t="shared" si="274"/>
        <v>0.71168736894487716</v>
      </c>
      <c r="I1980" s="2">
        <f t="shared" si="275"/>
        <v>41.57811653325323</v>
      </c>
    </row>
    <row r="1981" spans="1:9" ht="13.5" x14ac:dyDescent="0.25">
      <c r="A1981" s="3">
        <f>TITRES_STAT!B1984</f>
        <v>44890</v>
      </c>
      <c r="B1981" s="6">
        <f>TITRES_STAT!D1984</f>
        <v>7.8418000000000001</v>
      </c>
      <c r="C1981" s="2">
        <f t="shared" si="270"/>
        <v>0.16279999999999983</v>
      </c>
      <c r="D1981" s="2">
        <f t="shared" si="271"/>
        <v>0.16279999999999983</v>
      </c>
      <c r="E1981" s="2">
        <f t="shared" si="272"/>
        <v>0</v>
      </c>
      <c r="F1981" s="2">
        <f t="shared" ref="F1981:G1996" si="278">((F1980*13)+D1981)/14</f>
        <v>6.6277349291306173E-2</v>
      </c>
      <c r="G1981" s="2">
        <f t="shared" si="278"/>
        <v>7.6787618057287052E-2</v>
      </c>
      <c r="H1981" s="2">
        <f t="shared" si="274"/>
        <v>0.86312547475896773</v>
      </c>
      <c r="I1981" s="2">
        <f t="shared" si="275"/>
        <v>46.326749671577012</v>
      </c>
    </row>
    <row r="1982" spans="1:9" ht="13.5" x14ac:dyDescent="0.25">
      <c r="A1982" s="3">
        <f>TITRES_STAT!B1985</f>
        <v>44893</v>
      </c>
      <c r="B1982" s="6">
        <f>TITRES_STAT!D1985</f>
        <v>8.1221999999999994</v>
      </c>
      <c r="C1982" s="2">
        <f t="shared" si="270"/>
        <v>0.28039999999999932</v>
      </c>
      <c r="D1982" s="2">
        <f t="shared" si="271"/>
        <v>0.28039999999999932</v>
      </c>
      <c r="E1982" s="2">
        <f t="shared" si="272"/>
        <v>0</v>
      </c>
      <c r="F1982" s="2">
        <f t="shared" si="278"/>
        <v>8.1571824341927113E-2</v>
      </c>
      <c r="G1982" s="2">
        <f t="shared" si="278"/>
        <v>7.1302788196052264E-2</v>
      </c>
      <c r="H1982" s="2">
        <f t="shared" si="274"/>
        <v>1.1440201204704559</v>
      </c>
      <c r="I1982" s="2">
        <f t="shared" si="275"/>
        <v>53.358646663233138</v>
      </c>
    </row>
    <row r="1983" spans="1:9" ht="13.5" x14ac:dyDescent="0.25">
      <c r="A1983" s="3">
        <f>TITRES_STAT!B1986</f>
        <v>44894</v>
      </c>
      <c r="B1983" s="6">
        <f>TITRES_STAT!D1986</f>
        <v>8.1221999999999994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7.574526546036088E-2</v>
      </c>
      <c r="G1983" s="2">
        <f t="shared" si="278"/>
        <v>6.6209731896334251E-2</v>
      </c>
      <c r="H1983" s="2">
        <f t="shared" si="274"/>
        <v>1.1440201204704556</v>
      </c>
      <c r="I1983" s="2">
        <f t="shared" si="275"/>
        <v>53.358646663233124</v>
      </c>
    </row>
    <row r="1984" spans="1:9" ht="13.5" x14ac:dyDescent="0.25">
      <c r="A1984" s="3">
        <f>TITRES_STAT!B1987</f>
        <v>44895</v>
      </c>
      <c r="B1984" s="6">
        <f>TITRES_STAT!D1987</f>
        <v>7.6608999999999998</v>
      </c>
      <c r="C1984" s="2">
        <f t="shared" si="270"/>
        <v>-0.4612999999999996</v>
      </c>
      <c r="D1984" s="2">
        <f t="shared" si="271"/>
        <v>0</v>
      </c>
      <c r="E1984" s="2">
        <f t="shared" si="272"/>
        <v>0.4612999999999996</v>
      </c>
      <c r="F1984" s="2">
        <f t="shared" si="278"/>
        <v>7.0334889356049396E-2</v>
      </c>
      <c r="G1984" s="2">
        <f t="shared" si="278"/>
        <v>9.4430465332310351E-2</v>
      </c>
      <c r="H1984" s="2">
        <f t="shared" si="274"/>
        <v>0.74483260363627157</v>
      </c>
      <c r="I1984" s="2">
        <f t="shared" si="275"/>
        <v>42.687911842317895</v>
      </c>
    </row>
    <row r="1985" spans="1:9" ht="13.5" x14ac:dyDescent="0.25">
      <c r="A1985" s="3">
        <f>TITRES_STAT!B1988</f>
        <v>44896</v>
      </c>
      <c r="B1985" s="6">
        <f>TITRES_STAT!D1988</f>
        <v>7.6428000000000003</v>
      </c>
      <c r="C1985" s="2">
        <f t="shared" si="270"/>
        <v>-1.8099999999999561E-2</v>
      </c>
      <c r="D1985" s="2">
        <f t="shared" si="271"/>
        <v>0</v>
      </c>
      <c r="E1985" s="2">
        <f t="shared" si="272"/>
        <v>1.8099999999999561E-2</v>
      </c>
      <c r="F1985" s="2">
        <f t="shared" si="278"/>
        <v>6.5310968687760151E-2</v>
      </c>
      <c r="G1985" s="2">
        <f t="shared" si="278"/>
        <v>8.8978289237145305E-2</v>
      </c>
      <c r="H1985" s="2">
        <f t="shared" si="274"/>
        <v>0.73401016413895182</v>
      </c>
      <c r="I1985" s="2">
        <f t="shared" si="275"/>
        <v>42.330211167097474</v>
      </c>
    </row>
    <row r="1986" spans="1:9" ht="13.5" x14ac:dyDescent="0.25">
      <c r="A1986" s="3">
        <f>TITRES_STAT!B1989</f>
        <v>44897</v>
      </c>
      <c r="B1986" s="6">
        <f>TITRES_STAT!D1989</f>
        <v>7.6608999999999998</v>
      </c>
      <c r="C1986" s="2">
        <f t="shared" si="270"/>
        <v>1.8099999999999561E-2</v>
      </c>
      <c r="D1986" s="2">
        <f t="shared" si="271"/>
        <v>1.8099999999999561E-2</v>
      </c>
      <c r="E1986" s="2">
        <f t="shared" si="272"/>
        <v>0</v>
      </c>
      <c r="F1986" s="2">
        <f t="shared" si="278"/>
        <v>6.19387566386344E-2</v>
      </c>
      <c r="G1986" s="2">
        <f t="shared" si="278"/>
        <v>8.2622697148777791E-2</v>
      </c>
      <c r="H1986" s="2">
        <f t="shared" si="274"/>
        <v>0.74965788791791621</v>
      </c>
      <c r="I1986" s="2">
        <f t="shared" si="275"/>
        <v>42.845969666104565</v>
      </c>
    </row>
    <row r="1987" spans="1:9" ht="13.5" x14ac:dyDescent="0.25">
      <c r="A1987" s="3">
        <f>TITRES_STAT!B1990</f>
        <v>44900</v>
      </c>
      <c r="B1987" s="6">
        <f>TITRES_STAT!D1990</f>
        <v>8.1041000000000007</v>
      </c>
      <c r="C1987" s="2">
        <f t="shared" ref="C1987:C2050" si="279">B1987-B1986</f>
        <v>0.44320000000000093</v>
      </c>
      <c r="D1987" s="2">
        <f t="shared" ref="D1987:D2050" si="280">IF(C1987&gt;0,C1987,0)</f>
        <v>0.44320000000000093</v>
      </c>
      <c r="E1987" s="2">
        <f t="shared" ref="E1987:E2050" si="281">IF(C1987&lt;0,-C1987,0)</f>
        <v>0</v>
      </c>
      <c r="F1987" s="2">
        <f t="shared" si="278"/>
        <v>8.9171702593017724E-2</v>
      </c>
      <c r="G1987" s="2">
        <f t="shared" si="278"/>
        <v>7.6721075923865095E-2</v>
      </c>
      <c r="H1987" s="2">
        <f t="shared" si="274"/>
        <v>1.1622843073982452</v>
      </c>
      <c r="I1987" s="2">
        <f t="shared" si="275"/>
        <v>53.752612615348276</v>
      </c>
    </row>
    <row r="1988" spans="1:9" ht="13.5" x14ac:dyDescent="0.25">
      <c r="A1988" s="3">
        <f>TITRES_STAT!B1991</f>
        <v>44901</v>
      </c>
      <c r="B1988" s="6">
        <f>TITRES_STAT!D1991</f>
        <v>7.6428000000000003</v>
      </c>
      <c r="C1988" s="2">
        <f t="shared" si="279"/>
        <v>-0.46130000000000049</v>
      </c>
      <c r="D1988" s="2">
        <f t="shared" si="280"/>
        <v>0</v>
      </c>
      <c r="E1988" s="2">
        <f t="shared" si="281"/>
        <v>0.46130000000000049</v>
      </c>
      <c r="F1988" s="2">
        <f t="shared" si="278"/>
        <v>8.2802295264945022E-2</v>
      </c>
      <c r="G1988" s="2">
        <f t="shared" si="278"/>
        <v>0.10419099907216048</v>
      </c>
      <c r="H1988" s="2">
        <f t="shared" si="274"/>
        <v>0.7947163958721416</v>
      </c>
      <c r="I1988" s="2">
        <f t="shared" si="275"/>
        <v>44.280890156238279</v>
      </c>
    </row>
    <row r="1989" spans="1:9" ht="13.5" x14ac:dyDescent="0.25">
      <c r="A1989" s="3">
        <f>TITRES_STAT!B1992</f>
        <v>44902</v>
      </c>
      <c r="B1989" s="6">
        <f>TITRES_STAT!D1992</f>
        <v>7.6879999999999997</v>
      </c>
      <c r="C1989" s="2">
        <f t="shared" si="279"/>
        <v>4.5199999999999463E-2</v>
      </c>
      <c r="D1989" s="2">
        <f t="shared" si="280"/>
        <v>4.5199999999999463E-2</v>
      </c>
      <c r="E1989" s="2">
        <f t="shared" si="281"/>
        <v>0</v>
      </c>
      <c r="F1989" s="2">
        <f t="shared" si="278"/>
        <v>8.0116417031734624E-2</v>
      </c>
      <c r="G1989" s="2">
        <f t="shared" si="278"/>
        <v>9.674878485272044E-2</v>
      </c>
      <c r="H1989" s="2">
        <f t="shared" si="274"/>
        <v>0.82808706232016172</v>
      </c>
      <c r="I1989" s="2">
        <f t="shared" si="275"/>
        <v>45.298010110589296</v>
      </c>
    </row>
    <row r="1990" spans="1:9" ht="13.5" x14ac:dyDescent="0.25">
      <c r="A1990" s="3">
        <f>TITRES_STAT!B1993</f>
        <v>44903</v>
      </c>
      <c r="B1990" s="6">
        <f>TITRES_STAT!D1993</f>
        <v>7.6879999999999997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7.4393815815182146E-2</v>
      </c>
      <c r="G1990" s="2">
        <f t="shared" si="278"/>
        <v>8.9838157363240412E-2</v>
      </c>
      <c r="H1990" s="2">
        <f t="shared" si="274"/>
        <v>0.8280870623201616</v>
      </c>
      <c r="I1990" s="2">
        <f t="shared" si="275"/>
        <v>45.298010110589289</v>
      </c>
    </row>
    <row r="1991" spans="1:9" ht="13.5" x14ac:dyDescent="0.25">
      <c r="A1991" s="3">
        <f>TITRES_STAT!B1994</f>
        <v>44904</v>
      </c>
      <c r="B1991" s="6">
        <f>TITRES_STAT!D1994</f>
        <v>7.5975999999999999</v>
      </c>
      <c r="C1991" s="2">
        <f t="shared" si="279"/>
        <v>-9.0399999999999814E-2</v>
      </c>
      <c r="D1991" s="2">
        <f t="shared" si="280"/>
        <v>0</v>
      </c>
      <c r="E1991" s="2">
        <f t="shared" si="281"/>
        <v>9.0399999999999814E-2</v>
      </c>
      <c r="F1991" s="2">
        <f t="shared" si="278"/>
        <v>6.9079971828383421E-2</v>
      </c>
      <c r="G1991" s="2">
        <f t="shared" si="278"/>
        <v>8.9878288980151808E-2</v>
      </c>
      <c r="H1991" s="2">
        <f t="shared" si="274"/>
        <v>0.76859464740854866</v>
      </c>
      <c r="I1991" s="2">
        <f t="shared" si="275"/>
        <v>43.457931331791592</v>
      </c>
    </row>
    <row r="1992" spans="1:9" ht="13.5" x14ac:dyDescent="0.25">
      <c r="A1992" s="3">
        <f>TITRES_STAT!B1995</f>
        <v>44907</v>
      </c>
      <c r="B1992" s="6">
        <f>TITRES_STAT!D1995</f>
        <v>7.8598999999999997</v>
      </c>
      <c r="C1992" s="2">
        <f t="shared" si="279"/>
        <v>0.26229999999999976</v>
      </c>
      <c r="D1992" s="2">
        <f t="shared" si="280"/>
        <v>0.26229999999999976</v>
      </c>
      <c r="E1992" s="2">
        <f t="shared" si="281"/>
        <v>0</v>
      </c>
      <c r="F1992" s="2">
        <f t="shared" si="278"/>
        <v>8.2881402412070301E-2</v>
      </c>
      <c r="G1992" s="2">
        <f t="shared" si="278"/>
        <v>8.3458411195855259E-2</v>
      </c>
      <c r="H1992" s="2">
        <f t="shared" si="274"/>
        <v>0.99308627164695396</v>
      </c>
      <c r="I1992" s="2">
        <f t="shared" si="275"/>
        <v>49.826557223051537</v>
      </c>
    </row>
    <row r="1993" spans="1:9" ht="13.5" x14ac:dyDescent="0.25">
      <c r="A1993" s="3">
        <f>TITRES_STAT!B1996</f>
        <v>44908</v>
      </c>
      <c r="B1993" s="6">
        <f>TITRES_STAT!D1996</f>
        <v>7.5975999999999999</v>
      </c>
      <c r="C1993" s="2">
        <f t="shared" si="279"/>
        <v>-0.26229999999999976</v>
      </c>
      <c r="D1993" s="2">
        <f t="shared" si="280"/>
        <v>0</v>
      </c>
      <c r="E1993" s="2">
        <f t="shared" si="281"/>
        <v>0.26229999999999976</v>
      </c>
      <c r="F1993" s="2">
        <f t="shared" si="278"/>
        <v>7.6961302239779567E-2</v>
      </c>
      <c r="G1993" s="2">
        <f t="shared" si="278"/>
        <v>9.6232810396151294E-2</v>
      </c>
      <c r="H1993" s="2">
        <f t="shared" si="274"/>
        <v>0.79974077368167074</v>
      </c>
      <c r="I1993" s="2">
        <f t="shared" si="275"/>
        <v>44.436442479750411</v>
      </c>
    </row>
    <row r="1994" spans="1:9" ht="13.5" x14ac:dyDescent="0.25">
      <c r="A1994" s="3">
        <f>TITRES_STAT!B1997</f>
        <v>44909</v>
      </c>
      <c r="B1994" s="6">
        <f>TITRES_STAT!D1997</f>
        <v>7.5975999999999999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7.1464066365509601E-2</v>
      </c>
      <c r="G1994" s="2">
        <f t="shared" si="278"/>
        <v>8.935903822499762E-2</v>
      </c>
      <c r="H1994" s="2">
        <f t="shared" si="274"/>
        <v>0.79974077368167096</v>
      </c>
      <c r="I1994" s="2">
        <f t="shared" si="275"/>
        <v>44.436442479750426</v>
      </c>
    </row>
    <row r="1995" spans="1:9" ht="13.5" x14ac:dyDescent="0.25">
      <c r="A1995" s="3">
        <f>TITRES_STAT!B1998</f>
        <v>44910</v>
      </c>
      <c r="B1995" s="6">
        <f>TITRES_STAT!D1998</f>
        <v>7.5885999999999996</v>
      </c>
      <c r="C1995" s="2">
        <f t="shared" si="279"/>
        <v>-9.0000000000003411E-3</v>
      </c>
      <c r="D1995" s="2">
        <f t="shared" si="280"/>
        <v>0</v>
      </c>
      <c r="E1995" s="2">
        <f t="shared" si="281"/>
        <v>9.0000000000003411E-3</v>
      </c>
      <c r="F1995" s="2">
        <f t="shared" si="278"/>
        <v>6.6359490196544621E-2</v>
      </c>
      <c r="G1995" s="2">
        <f t="shared" si="278"/>
        <v>8.3619106923212089E-2</v>
      </c>
      <c r="H1995" s="2">
        <f t="shared" si="274"/>
        <v>0.79359242926957985</v>
      </c>
      <c r="I1995" s="2">
        <f t="shared" si="275"/>
        <v>44.245973406163479</v>
      </c>
    </row>
    <row r="1996" spans="1:9" ht="13.5" x14ac:dyDescent="0.25">
      <c r="A1996" s="3">
        <f>TITRES_STAT!B1999</f>
        <v>44911</v>
      </c>
      <c r="B1996" s="6">
        <f>TITRES_STAT!D1999</f>
        <v>7.7332999999999998</v>
      </c>
      <c r="C1996" s="2">
        <f t="shared" si="279"/>
        <v>0.14470000000000027</v>
      </c>
      <c r="D1996" s="2">
        <f t="shared" si="280"/>
        <v>0.14470000000000027</v>
      </c>
      <c r="E1996" s="2">
        <f t="shared" si="281"/>
        <v>0</v>
      </c>
      <c r="F1996" s="2">
        <f t="shared" si="278"/>
        <v>7.1955240896791464E-2</v>
      </c>
      <c r="G1996" s="2">
        <f t="shared" si="278"/>
        <v>7.7646313571554076E-2</v>
      </c>
      <c r="H1996" s="2">
        <f t="shared" si="274"/>
        <v>0.92670517873951519</v>
      </c>
      <c r="I1996" s="2">
        <f t="shared" si="275"/>
        <v>48.097923281951331</v>
      </c>
    </row>
    <row r="1997" spans="1:9" ht="13.5" x14ac:dyDescent="0.25">
      <c r="A1997" s="3">
        <f>TITRES_STAT!B2000</f>
        <v>44914</v>
      </c>
      <c r="B1997" s="6">
        <f>TITRES_STAT!D2000</f>
        <v>7.5975999999999999</v>
      </c>
      <c r="C1997" s="2">
        <f t="shared" si="279"/>
        <v>-0.13569999999999993</v>
      </c>
      <c r="D1997" s="2">
        <f t="shared" si="280"/>
        <v>0</v>
      </c>
      <c r="E1997" s="2">
        <f t="shared" si="281"/>
        <v>0.13569999999999993</v>
      </c>
      <c r="F1997" s="2">
        <f t="shared" ref="F1997:G2012" si="282">((F1996*13)+D1997)/14</f>
        <v>6.6815580832734936E-2</v>
      </c>
      <c r="G1997" s="2">
        <f t="shared" si="282"/>
        <v>8.1793005459300211E-2</v>
      </c>
      <c r="H1997" s="2">
        <f t="shared" si="274"/>
        <v>0.81688624177017233</v>
      </c>
      <c r="I1997" s="2">
        <f t="shared" si="275"/>
        <v>44.960780867286935</v>
      </c>
    </row>
    <row r="1998" spans="1:9" ht="13.5" x14ac:dyDescent="0.25">
      <c r="A1998" s="3">
        <f>TITRES_STAT!B2001</f>
        <v>44915</v>
      </c>
      <c r="B1998" s="6">
        <f>TITRES_STAT!D2001</f>
        <v>7.7332999999999998</v>
      </c>
      <c r="C1998" s="2">
        <f t="shared" si="279"/>
        <v>0.13569999999999993</v>
      </c>
      <c r="D1998" s="2">
        <f t="shared" si="280"/>
        <v>0.13569999999999993</v>
      </c>
      <c r="E1998" s="2">
        <f t="shared" si="281"/>
        <v>0</v>
      </c>
      <c r="F1998" s="2">
        <f t="shared" si="282"/>
        <v>7.1735896487539572E-2</v>
      </c>
      <c r="G1998" s="2">
        <f t="shared" si="282"/>
        <v>7.5950647926493059E-2</v>
      </c>
      <c r="H1998" s="2">
        <f t="shared" si="274"/>
        <v>0.94450670857959462</v>
      </c>
      <c r="I1998" s="2">
        <f t="shared" si="275"/>
        <v>48.573075341536324</v>
      </c>
    </row>
    <row r="1999" spans="1:9" ht="13.5" x14ac:dyDescent="0.25">
      <c r="A1999" s="3">
        <f>TITRES_STAT!B2002</f>
        <v>44916</v>
      </c>
      <c r="B1999" s="6">
        <f>TITRES_STAT!D2002</f>
        <v>7.7241999999999997</v>
      </c>
      <c r="C1999" s="2">
        <f t="shared" si="279"/>
        <v>-9.100000000000108E-3</v>
      </c>
      <c r="D1999" s="2">
        <f t="shared" si="280"/>
        <v>0</v>
      </c>
      <c r="E1999" s="2">
        <f t="shared" si="281"/>
        <v>9.100000000000108E-3</v>
      </c>
      <c r="F1999" s="2">
        <f t="shared" si="282"/>
        <v>6.6611903881286752E-2</v>
      </c>
      <c r="G1999" s="2">
        <f t="shared" si="282"/>
        <v>7.1175601646029277E-2</v>
      </c>
      <c r="H1999" s="2">
        <f t="shared" si="274"/>
        <v>0.93588114945007816</v>
      </c>
      <c r="I1999" s="2">
        <f t="shared" si="275"/>
        <v>48.343936285341279</v>
      </c>
    </row>
    <row r="2000" spans="1:9" ht="13.5" x14ac:dyDescent="0.25">
      <c r="A2000" s="3">
        <f>TITRES_STAT!B2003</f>
        <v>44917</v>
      </c>
      <c r="B2000" s="6">
        <f>TITRES_STAT!D2003</f>
        <v>7.9142000000000001</v>
      </c>
      <c r="C2000" s="2">
        <f t="shared" si="279"/>
        <v>0.19000000000000039</v>
      </c>
      <c r="D2000" s="2">
        <f t="shared" si="280"/>
        <v>0.19000000000000039</v>
      </c>
      <c r="E2000" s="2">
        <f t="shared" si="281"/>
        <v>0</v>
      </c>
      <c r="F2000" s="2">
        <f t="shared" si="282"/>
        <v>7.5425339318337725E-2</v>
      </c>
      <c r="G2000" s="2">
        <f t="shared" si="282"/>
        <v>6.6091630099884321E-2</v>
      </c>
      <c r="H2000" s="2">
        <f t="shared" si="274"/>
        <v>1.1412237707610988</v>
      </c>
      <c r="I2000" s="2">
        <f t="shared" si="275"/>
        <v>53.297734984300604</v>
      </c>
    </row>
    <row r="2001" spans="1:9" ht="13.5" x14ac:dyDescent="0.25">
      <c r="A2001" s="3">
        <f>TITRES_STAT!B2004</f>
        <v>44918</v>
      </c>
      <c r="B2001" s="6">
        <f>TITRES_STAT!D2004</f>
        <v>7.9142000000000001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7.0037815081313598E-2</v>
      </c>
      <c r="G2001" s="2">
        <f t="shared" si="282"/>
        <v>6.1370799378464014E-2</v>
      </c>
      <c r="H2001" s="2">
        <f t="shared" ref="H2001:H2064" si="283">F2001/G2001</f>
        <v>1.1412237707610988</v>
      </c>
      <c r="I2001" s="2">
        <f t="shared" ref="I2001:I2064" si="284">IF(G2001=0,100,100-(100/(1+H2001)))</f>
        <v>53.297734984300604</v>
      </c>
    </row>
    <row r="2002" spans="1:9" ht="13.5" x14ac:dyDescent="0.25">
      <c r="A2002" s="3">
        <f>TITRES_STAT!B2005</f>
        <v>44921</v>
      </c>
      <c r="B2002" s="6">
        <f>TITRES_STAT!D2005</f>
        <v>8.0045999999999999</v>
      </c>
      <c r="C2002" s="2">
        <f t="shared" si="279"/>
        <v>9.0399999999999814E-2</v>
      </c>
      <c r="D2002" s="2">
        <f t="shared" si="280"/>
        <v>9.0399999999999814E-2</v>
      </c>
      <c r="E2002" s="2">
        <f t="shared" si="281"/>
        <v>0</v>
      </c>
      <c r="F2002" s="2">
        <f t="shared" si="282"/>
        <v>7.1492256861219752E-2</v>
      </c>
      <c r="G2002" s="2">
        <f t="shared" si="282"/>
        <v>5.6987170851430867E-2</v>
      </c>
      <c r="H2002" s="2">
        <f t="shared" si="283"/>
        <v>1.2545324814878871</v>
      </c>
      <c r="I2002" s="2">
        <f t="shared" si="284"/>
        <v>55.644906063183164</v>
      </c>
    </row>
    <row r="2003" spans="1:9" ht="13.5" x14ac:dyDescent="0.25">
      <c r="A2003" s="3">
        <f>TITRES_STAT!B2006</f>
        <v>44922</v>
      </c>
      <c r="B2003" s="6">
        <f>TITRES_STAT!D2006</f>
        <v>7.9865000000000004</v>
      </c>
      <c r="C2003" s="2">
        <f t="shared" si="279"/>
        <v>-1.8099999999999561E-2</v>
      </c>
      <c r="D2003" s="2">
        <f t="shared" si="280"/>
        <v>0</v>
      </c>
      <c r="E2003" s="2">
        <f t="shared" si="281"/>
        <v>1.8099999999999561E-2</v>
      </c>
      <c r="F2003" s="2">
        <f t="shared" si="282"/>
        <v>6.6385667085418348E-2</v>
      </c>
      <c r="G2003" s="2">
        <f t="shared" si="282"/>
        <v>5.4209515790614345E-2</v>
      </c>
      <c r="H2003" s="2">
        <f t="shared" si="283"/>
        <v>1.2246128030701233</v>
      </c>
      <c r="I2003" s="2">
        <f t="shared" si="284"/>
        <v>55.048357241317269</v>
      </c>
    </row>
    <row r="2004" spans="1:9" ht="13.5" x14ac:dyDescent="0.25">
      <c r="A2004" s="3">
        <f>TITRES_STAT!B2007</f>
        <v>44923</v>
      </c>
      <c r="B2004" s="6">
        <f>TITRES_STAT!D2007</f>
        <v>8.0317000000000007</v>
      </c>
      <c r="C2004" s="2">
        <f t="shared" si="279"/>
        <v>4.5200000000000351E-2</v>
      </c>
      <c r="D2004" s="2">
        <f t="shared" si="280"/>
        <v>4.5200000000000351E-2</v>
      </c>
      <c r="E2004" s="2">
        <f t="shared" si="281"/>
        <v>0</v>
      </c>
      <c r="F2004" s="2">
        <f t="shared" si="282"/>
        <v>6.4872405150745632E-2</v>
      </c>
      <c r="G2004" s="2">
        <f t="shared" si="282"/>
        <v>5.0337407519856173E-2</v>
      </c>
      <c r="H2004" s="2">
        <f t="shared" si="283"/>
        <v>1.2887514146443868</v>
      </c>
      <c r="I2004" s="2">
        <f t="shared" si="284"/>
        <v>56.308055405161845</v>
      </c>
    </row>
    <row r="2005" spans="1:9" ht="13.5" x14ac:dyDescent="0.25">
      <c r="A2005" s="3">
        <f>TITRES_STAT!B2008</f>
        <v>44924</v>
      </c>
      <c r="B2005" s="6">
        <f>TITRES_STAT!D2008</f>
        <v>7.9413</v>
      </c>
      <c r="C2005" s="2">
        <f t="shared" si="279"/>
        <v>-9.0400000000000702E-2</v>
      </c>
      <c r="D2005" s="2">
        <f t="shared" si="280"/>
        <v>0</v>
      </c>
      <c r="E2005" s="2">
        <f t="shared" si="281"/>
        <v>9.0400000000000702E-2</v>
      </c>
      <c r="F2005" s="2">
        <f t="shared" si="282"/>
        <v>6.0238661925692376E-2</v>
      </c>
      <c r="G2005" s="2">
        <f t="shared" si="282"/>
        <v>5.3199021268437931E-2</v>
      </c>
      <c r="H2005" s="2">
        <f t="shared" si="283"/>
        <v>1.1323265069432948</v>
      </c>
      <c r="I2005" s="2">
        <f t="shared" si="284"/>
        <v>53.102866904116524</v>
      </c>
    </row>
    <row r="2006" spans="1:9" ht="13.5" x14ac:dyDescent="0.25">
      <c r="A2006" s="3">
        <f>TITRES_STAT!B2009</f>
        <v>44925</v>
      </c>
      <c r="B2006" s="6">
        <f>TITRES_STAT!D2009</f>
        <v>7.9413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5.5935900359571487E-2</v>
      </c>
      <c r="G2006" s="2">
        <f t="shared" si="282"/>
        <v>4.9399091177835218E-2</v>
      </c>
      <c r="H2006" s="2">
        <f t="shared" si="283"/>
        <v>1.1323265069432948</v>
      </c>
      <c r="I2006" s="2">
        <f t="shared" si="284"/>
        <v>53.102866904116524</v>
      </c>
    </row>
    <row r="2007" spans="1:9" ht="13.5" x14ac:dyDescent="0.25">
      <c r="A2007" s="3">
        <f>TITRES_STAT!B2010</f>
        <v>44928</v>
      </c>
      <c r="B2007" s="6">
        <f>TITRES_STAT!D2010</f>
        <v>7.4710000000000001</v>
      </c>
      <c r="C2007" s="2">
        <f t="shared" si="279"/>
        <v>-0.47029999999999994</v>
      </c>
      <c r="D2007" s="2">
        <f t="shared" si="280"/>
        <v>0</v>
      </c>
      <c r="E2007" s="2">
        <f t="shared" si="281"/>
        <v>0.47029999999999994</v>
      </c>
      <c r="F2007" s="2">
        <f t="shared" si="282"/>
        <v>5.1940478905316383E-2</v>
      </c>
      <c r="G2007" s="2">
        <f t="shared" si="282"/>
        <v>7.9463441807989837E-2</v>
      </c>
      <c r="H2007" s="2">
        <f t="shared" si="283"/>
        <v>0.65363993458554048</v>
      </c>
      <c r="I2007" s="2">
        <f t="shared" si="284"/>
        <v>39.527343342090091</v>
      </c>
    </row>
    <row r="2008" spans="1:9" ht="13.5" x14ac:dyDescent="0.25">
      <c r="A2008" s="3">
        <f>TITRES_STAT!B2011</f>
        <v>44929</v>
      </c>
      <c r="B2008" s="6">
        <f>TITRES_STAT!D2011</f>
        <v>7.3895999999999997</v>
      </c>
      <c r="C2008" s="2">
        <f t="shared" si="279"/>
        <v>-8.1400000000000361E-2</v>
      </c>
      <c r="D2008" s="2">
        <f t="shared" si="280"/>
        <v>0</v>
      </c>
      <c r="E2008" s="2">
        <f t="shared" si="281"/>
        <v>8.1400000000000361E-2</v>
      </c>
      <c r="F2008" s="2">
        <f t="shared" si="282"/>
        <v>4.8230444697793785E-2</v>
      </c>
      <c r="G2008" s="2">
        <f t="shared" si="282"/>
        <v>7.9601767393133446E-2</v>
      </c>
      <c r="H2008" s="2">
        <f t="shared" si="283"/>
        <v>0.60589665628396849</v>
      </c>
      <c r="I2008" s="2">
        <f t="shared" si="284"/>
        <v>37.729492362603729</v>
      </c>
    </row>
    <row r="2009" spans="1:9" ht="13.5" x14ac:dyDescent="0.25">
      <c r="A2009" s="3">
        <f>TITRES_STAT!B2012</f>
        <v>44930</v>
      </c>
      <c r="B2009" s="6">
        <f>TITRES_STAT!D2012</f>
        <v>7.2358000000000002</v>
      </c>
      <c r="C2009" s="2">
        <f t="shared" si="279"/>
        <v>-0.15379999999999949</v>
      </c>
      <c r="D2009" s="2">
        <f t="shared" si="280"/>
        <v>0</v>
      </c>
      <c r="E2009" s="2">
        <f t="shared" si="281"/>
        <v>0.15379999999999949</v>
      </c>
      <c r="F2009" s="2">
        <f t="shared" si="282"/>
        <v>4.4785412933665662E-2</v>
      </c>
      <c r="G2009" s="2">
        <f t="shared" si="282"/>
        <v>8.4901641150766732E-2</v>
      </c>
      <c r="H2009" s="2">
        <f t="shared" si="283"/>
        <v>0.52749761166732423</v>
      </c>
      <c r="I2009" s="2">
        <f t="shared" si="284"/>
        <v>34.53344919417188</v>
      </c>
    </row>
    <row r="2010" spans="1:9" ht="13.5" x14ac:dyDescent="0.25">
      <c r="A2010" s="3">
        <f>TITRES_STAT!B2013</f>
        <v>44931</v>
      </c>
      <c r="B2010" s="6">
        <f>TITRES_STAT!D2013</f>
        <v>7.2358000000000002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4.1586454866975257E-2</v>
      </c>
      <c r="G2010" s="2">
        <f t="shared" si="282"/>
        <v>7.8837238211426255E-2</v>
      </c>
      <c r="H2010" s="2">
        <f t="shared" si="283"/>
        <v>0.52749761166732412</v>
      </c>
      <c r="I2010" s="2">
        <f t="shared" si="284"/>
        <v>34.53344919417188</v>
      </c>
    </row>
    <row r="2011" spans="1:9" ht="13.5" x14ac:dyDescent="0.25">
      <c r="A2011" s="3">
        <f>TITRES_STAT!B2014</f>
        <v>44932</v>
      </c>
      <c r="B2011" s="6">
        <f>TITRES_STAT!D2014</f>
        <v>7.2358000000000002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3.8615993805048453E-2</v>
      </c>
      <c r="G2011" s="2">
        <f t="shared" si="282"/>
        <v>7.3206006910610091E-2</v>
      </c>
      <c r="H2011" s="2">
        <f t="shared" si="283"/>
        <v>0.52749761166732423</v>
      </c>
      <c r="I2011" s="2">
        <f t="shared" si="284"/>
        <v>34.53344919417188</v>
      </c>
    </row>
    <row r="2012" spans="1:9" ht="13.5" x14ac:dyDescent="0.25">
      <c r="A2012" s="3">
        <f>TITRES_STAT!B2015</f>
        <v>44935</v>
      </c>
      <c r="B2012" s="6">
        <f>TITRES_STAT!D2015</f>
        <v>7.0548999999999999</v>
      </c>
      <c r="C2012" s="2">
        <f t="shared" si="279"/>
        <v>-0.18090000000000028</v>
      </c>
      <c r="D2012" s="2">
        <f t="shared" si="280"/>
        <v>0</v>
      </c>
      <c r="E2012" s="2">
        <f t="shared" si="281"/>
        <v>0.18090000000000028</v>
      </c>
      <c r="F2012" s="2">
        <f t="shared" si="282"/>
        <v>3.5857708533259272E-2</v>
      </c>
      <c r="G2012" s="2">
        <f t="shared" si="282"/>
        <v>8.0898434988423668E-2</v>
      </c>
      <c r="H2012" s="2">
        <f t="shared" si="283"/>
        <v>0.44324353788043497</v>
      </c>
      <c r="I2012" s="2">
        <f t="shared" si="284"/>
        <v>30.711624632069217</v>
      </c>
    </row>
    <row r="2013" spans="1:9" ht="13.5" x14ac:dyDescent="0.25">
      <c r="A2013" s="3">
        <f>TITRES_STAT!B2016</f>
        <v>44936</v>
      </c>
      <c r="B2013" s="6">
        <f>TITRES_STAT!D2016</f>
        <v>7.0096999999999996</v>
      </c>
      <c r="C2013" s="2">
        <f t="shared" si="279"/>
        <v>-4.5200000000000351E-2</v>
      </c>
      <c r="D2013" s="2">
        <f t="shared" si="280"/>
        <v>0</v>
      </c>
      <c r="E2013" s="2">
        <f t="shared" si="281"/>
        <v>4.5200000000000351E-2</v>
      </c>
      <c r="F2013" s="2">
        <f t="shared" ref="F2013:G2028" si="285">((F2012*13)+D2013)/14</f>
        <v>3.3296443638026467E-2</v>
      </c>
      <c r="G2013" s="2">
        <f t="shared" si="285"/>
        <v>7.8348546774964861E-2</v>
      </c>
      <c r="H2013" s="2">
        <f t="shared" si="283"/>
        <v>0.42497844578612992</v>
      </c>
      <c r="I2013" s="2">
        <f t="shared" si="284"/>
        <v>29.823499930321987</v>
      </c>
    </row>
    <row r="2014" spans="1:9" ht="13.5" x14ac:dyDescent="0.25">
      <c r="A2014" s="3">
        <f>TITRES_STAT!B2017</f>
        <v>44937</v>
      </c>
      <c r="B2014" s="6">
        <f>TITRES_STAT!D2017</f>
        <v>6.8288000000000002</v>
      </c>
      <c r="C2014" s="2">
        <f t="shared" si="279"/>
        <v>-0.18089999999999939</v>
      </c>
      <c r="D2014" s="2">
        <f t="shared" si="280"/>
        <v>0</v>
      </c>
      <c r="E2014" s="2">
        <f t="shared" si="281"/>
        <v>0.18089999999999939</v>
      </c>
      <c r="F2014" s="2">
        <f t="shared" si="285"/>
        <v>3.0918126235310289E-2</v>
      </c>
      <c r="G2014" s="2">
        <f t="shared" si="285"/>
        <v>8.5673650576753038E-2</v>
      </c>
      <c r="H2014" s="2">
        <f t="shared" si="283"/>
        <v>0.36088255872336683</v>
      </c>
      <c r="I2014" s="2">
        <f t="shared" si="284"/>
        <v>26.518273484370894</v>
      </c>
    </row>
    <row r="2015" spans="1:9" ht="13.5" x14ac:dyDescent="0.25">
      <c r="A2015" s="3">
        <f>TITRES_STAT!B2018</f>
        <v>44938</v>
      </c>
      <c r="B2015" s="6">
        <f>TITRES_STAT!D2018</f>
        <v>7.1001000000000003</v>
      </c>
      <c r="C2015" s="2">
        <f t="shared" si="279"/>
        <v>0.2713000000000001</v>
      </c>
      <c r="D2015" s="2">
        <f t="shared" si="280"/>
        <v>0.2713000000000001</v>
      </c>
      <c r="E2015" s="2">
        <f t="shared" si="281"/>
        <v>0</v>
      </c>
      <c r="F2015" s="2">
        <f t="shared" si="285"/>
        <v>4.8088260075645275E-2</v>
      </c>
      <c r="G2015" s="2">
        <f t="shared" si="285"/>
        <v>7.9554104106984963E-2</v>
      </c>
      <c r="H2015" s="2">
        <f t="shared" si="283"/>
        <v>0.6044723979416049</v>
      </c>
      <c r="I2015" s="2">
        <f t="shared" si="284"/>
        <v>37.674216067355793</v>
      </c>
    </row>
    <row r="2016" spans="1:9" ht="13.5" x14ac:dyDescent="0.25">
      <c r="A2016" s="3">
        <f>TITRES_STAT!B2019</f>
        <v>44939</v>
      </c>
      <c r="B2016" s="6">
        <f>TITRES_STAT!D2019</f>
        <v>7.4981</v>
      </c>
      <c r="C2016" s="2">
        <f t="shared" si="279"/>
        <v>0.39799999999999969</v>
      </c>
      <c r="D2016" s="2">
        <f t="shared" si="280"/>
        <v>0.39799999999999969</v>
      </c>
      <c r="E2016" s="2">
        <f t="shared" si="281"/>
        <v>0</v>
      </c>
      <c r="F2016" s="2">
        <f t="shared" si="285"/>
        <v>7.3081955784527725E-2</v>
      </c>
      <c r="G2016" s="2">
        <f t="shared" si="285"/>
        <v>7.3871668099343188E-2</v>
      </c>
      <c r="H2016" s="2">
        <f t="shared" si="283"/>
        <v>0.98930967263723557</v>
      </c>
      <c r="I2016" s="2">
        <f t="shared" si="284"/>
        <v>49.73130560038468</v>
      </c>
    </row>
    <row r="2017" spans="1:9" ht="13.5" x14ac:dyDescent="0.25">
      <c r="A2017" s="3">
        <f>TITRES_STAT!B2020</f>
        <v>44942</v>
      </c>
      <c r="B2017" s="6">
        <f>TITRES_STAT!D2020</f>
        <v>7.3353000000000002</v>
      </c>
      <c r="C2017" s="2">
        <f t="shared" si="279"/>
        <v>-0.16279999999999983</v>
      </c>
      <c r="D2017" s="2">
        <f t="shared" si="280"/>
        <v>0</v>
      </c>
      <c r="E2017" s="2">
        <f t="shared" si="281"/>
        <v>0.16279999999999983</v>
      </c>
      <c r="F2017" s="2">
        <f t="shared" si="285"/>
        <v>6.7861816085632881E-2</v>
      </c>
      <c r="G2017" s="2">
        <f t="shared" si="285"/>
        <v>8.0223691806532951E-2</v>
      </c>
      <c r="H2017" s="2">
        <f t="shared" si="283"/>
        <v>0.84590741908622324</v>
      </c>
      <c r="I2017" s="2">
        <f t="shared" si="284"/>
        <v>45.826102129486621</v>
      </c>
    </row>
    <row r="2018" spans="1:9" ht="13.5" x14ac:dyDescent="0.25">
      <c r="A2018" s="3">
        <f>TITRES_STAT!B2021</f>
        <v>44943</v>
      </c>
      <c r="B2018" s="6">
        <f>TITRES_STAT!D2021</f>
        <v>7.3986000000000001</v>
      </c>
      <c r="C2018" s="2">
        <f t="shared" si="279"/>
        <v>6.3299999999999912E-2</v>
      </c>
      <c r="D2018" s="2">
        <f t="shared" si="280"/>
        <v>6.3299999999999912E-2</v>
      </c>
      <c r="E2018" s="2">
        <f t="shared" si="281"/>
        <v>0</v>
      </c>
      <c r="F2018" s="2">
        <f t="shared" si="285"/>
        <v>6.753597207951624E-2</v>
      </c>
      <c r="G2018" s="2">
        <f t="shared" si="285"/>
        <v>7.4493428106066309E-2</v>
      </c>
      <c r="H2018" s="2">
        <f t="shared" si="283"/>
        <v>0.90660308964914593</v>
      </c>
      <c r="I2018" s="2">
        <f t="shared" si="284"/>
        <v>47.550698652018838</v>
      </c>
    </row>
    <row r="2019" spans="1:9" ht="13.5" x14ac:dyDescent="0.25">
      <c r="A2019" s="3">
        <f>TITRES_STAT!B2022</f>
        <v>44944</v>
      </c>
      <c r="B2019" s="6">
        <f>TITRES_STAT!D2022</f>
        <v>7.0096999999999996</v>
      </c>
      <c r="C2019" s="2">
        <f t="shared" si="279"/>
        <v>-0.38890000000000047</v>
      </c>
      <c r="D2019" s="2">
        <f t="shared" si="280"/>
        <v>0</v>
      </c>
      <c r="E2019" s="2">
        <f t="shared" si="281"/>
        <v>0.38890000000000047</v>
      </c>
      <c r="F2019" s="2">
        <f t="shared" si="285"/>
        <v>6.271197407383651E-2</v>
      </c>
      <c r="G2019" s="2">
        <f t="shared" si="285"/>
        <v>9.6951040384204462E-2</v>
      </c>
      <c r="H2019" s="2">
        <f t="shared" si="283"/>
        <v>0.64684168241327844</v>
      </c>
      <c r="I2019" s="2">
        <f t="shared" si="284"/>
        <v>39.277708921321327</v>
      </c>
    </row>
    <row r="2020" spans="1:9" ht="13.5" x14ac:dyDescent="0.25">
      <c r="A2020" s="3">
        <f>TITRES_STAT!B2023</f>
        <v>44945</v>
      </c>
      <c r="B2020" s="6">
        <f>TITRES_STAT!D2023</f>
        <v>7.2358000000000002</v>
      </c>
      <c r="C2020" s="2">
        <f t="shared" si="279"/>
        <v>0.22610000000000063</v>
      </c>
      <c r="D2020" s="2">
        <f t="shared" si="280"/>
        <v>0.22610000000000063</v>
      </c>
      <c r="E2020" s="2">
        <f t="shared" si="281"/>
        <v>0</v>
      </c>
      <c r="F2020" s="2">
        <f t="shared" si="285"/>
        <v>7.438254735427681E-2</v>
      </c>
      <c r="G2020" s="2">
        <f t="shared" si="285"/>
        <v>9.0025966071047001E-2</v>
      </c>
      <c r="H2020" s="2">
        <f t="shared" si="283"/>
        <v>0.82623436993250743</v>
      </c>
      <c r="I2020" s="2">
        <f t="shared" si="284"/>
        <v>45.242515612223571</v>
      </c>
    </row>
    <row r="2021" spans="1:9" ht="13.5" x14ac:dyDescent="0.25">
      <c r="A2021" s="3">
        <f>TITRES_STAT!B2024</f>
        <v>44946</v>
      </c>
      <c r="B2021" s="6">
        <f>TITRES_STAT!D2024</f>
        <v>7.3353000000000002</v>
      </c>
      <c r="C2021" s="2">
        <f t="shared" si="279"/>
        <v>9.9499999999999922E-2</v>
      </c>
      <c r="D2021" s="2">
        <f t="shared" si="280"/>
        <v>9.9499999999999922E-2</v>
      </c>
      <c r="E2021" s="2">
        <f t="shared" si="281"/>
        <v>0</v>
      </c>
      <c r="F2021" s="2">
        <f t="shared" si="285"/>
        <v>7.6176651114685606E-2</v>
      </c>
      <c r="G2021" s="2">
        <f t="shared" si="285"/>
        <v>8.3595539923115067E-2</v>
      </c>
      <c r="H2021" s="2">
        <f t="shared" si="283"/>
        <v>0.91125257621097011</v>
      </c>
      <c r="I2021" s="2">
        <f t="shared" si="284"/>
        <v>47.678291584962302</v>
      </c>
    </row>
    <row r="2022" spans="1:9" ht="13.5" x14ac:dyDescent="0.25">
      <c r="A2022" s="3">
        <f>TITRES_STAT!B2025</f>
        <v>44949</v>
      </c>
      <c r="B2022" s="6">
        <f>TITRES_STAT!D2025</f>
        <v>7.3262999999999998</v>
      </c>
      <c r="C2022" s="2">
        <f t="shared" si="279"/>
        <v>-9.0000000000003411E-3</v>
      </c>
      <c r="D2022" s="2">
        <f t="shared" si="280"/>
        <v>0</v>
      </c>
      <c r="E2022" s="2">
        <f t="shared" si="281"/>
        <v>9.0000000000003411E-3</v>
      </c>
      <c r="F2022" s="2">
        <f t="shared" si="285"/>
        <v>7.0735461749350928E-2</v>
      </c>
      <c r="G2022" s="2">
        <f t="shared" si="285"/>
        <v>7.826728707146402E-2</v>
      </c>
      <c r="H2022" s="2">
        <f t="shared" si="283"/>
        <v>0.90376790094645854</v>
      </c>
      <c r="I2022" s="2">
        <f t="shared" si="284"/>
        <v>47.472588465072356</v>
      </c>
    </row>
    <row r="2023" spans="1:9" ht="13.5" x14ac:dyDescent="0.25">
      <c r="A2023" s="3">
        <f>TITRES_STAT!B2026</f>
        <v>44950</v>
      </c>
      <c r="B2023" s="6">
        <f>TITRES_STAT!D2026</f>
        <v>7.2358000000000002</v>
      </c>
      <c r="C2023" s="2">
        <f t="shared" si="279"/>
        <v>-9.0499999999999581E-2</v>
      </c>
      <c r="D2023" s="2">
        <f t="shared" si="280"/>
        <v>0</v>
      </c>
      <c r="E2023" s="2">
        <f t="shared" si="281"/>
        <v>9.0499999999999581E-2</v>
      </c>
      <c r="F2023" s="2">
        <f t="shared" si="285"/>
        <v>6.5682928767254428E-2</v>
      </c>
      <c r="G2023" s="2">
        <f t="shared" si="285"/>
        <v>7.9141052280645136E-2</v>
      </c>
      <c r="H2023" s="2">
        <f t="shared" si="283"/>
        <v>0.82994762988914605</v>
      </c>
      <c r="I2023" s="2">
        <f t="shared" si="284"/>
        <v>45.353627411699335</v>
      </c>
    </row>
    <row r="2024" spans="1:9" ht="13.5" x14ac:dyDescent="0.25">
      <c r="A2024" s="3">
        <f>TITRES_STAT!B2027</f>
        <v>44951</v>
      </c>
      <c r="B2024" s="6">
        <f>TITRES_STAT!D2027</f>
        <v>7.0730000000000004</v>
      </c>
      <c r="C2024" s="2">
        <f t="shared" si="279"/>
        <v>-0.16279999999999983</v>
      </c>
      <c r="D2024" s="2">
        <f t="shared" si="280"/>
        <v>0</v>
      </c>
      <c r="E2024" s="2">
        <f t="shared" si="281"/>
        <v>0.16279999999999983</v>
      </c>
      <c r="F2024" s="2">
        <f t="shared" si="285"/>
        <v>6.0991290998164825E-2</v>
      </c>
      <c r="G2024" s="2">
        <f t="shared" si="285"/>
        <v>8.5116691403456193E-2</v>
      </c>
      <c r="H2024" s="2">
        <f t="shared" si="283"/>
        <v>0.71656087651555789</v>
      </c>
      <c r="I2024" s="2">
        <f t="shared" si="284"/>
        <v>41.743982769204358</v>
      </c>
    </row>
    <row r="2025" spans="1:9" ht="13.5" x14ac:dyDescent="0.25">
      <c r="A2025" s="3">
        <f>TITRES_STAT!B2028</f>
        <v>44952</v>
      </c>
      <c r="B2025" s="6">
        <f>TITRES_STAT!D2028</f>
        <v>7.0548999999999999</v>
      </c>
      <c r="C2025" s="2">
        <f t="shared" si="279"/>
        <v>-1.8100000000000449E-2</v>
      </c>
      <c r="D2025" s="2">
        <f t="shared" si="280"/>
        <v>0</v>
      </c>
      <c r="E2025" s="2">
        <f t="shared" si="281"/>
        <v>1.8100000000000449E-2</v>
      </c>
      <c r="F2025" s="2">
        <f t="shared" si="285"/>
        <v>5.663477021258162E-2</v>
      </c>
      <c r="G2025" s="2">
        <f t="shared" si="285"/>
        <v>8.0329784874637933E-2</v>
      </c>
      <c r="H2025" s="2">
        <f t="shared" si="283"/>
        <v>0.7050282818628909</v>
      </c>
      <c r="I2025" s="2">
        <f t="shared" si="284"/>
        <v>41.349946470834283</v>
      </c>
    </row>
    <row r="2026" spans="1:9" ht="13.5" x14ac:dyDescent="0.25">
      <c r="A2026" s="3">
        <f>TITRES_STAT!B2029</f>
        <v>44953</v>
      </c>
      <c r="B2026" s="6">
        <f>TITRES_STAT!D2029</f>
        <v>7.0548999999999999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5.2589429483111502E-2</v>
      </c>
      <c r="G2026" s="2">
        <f t="shared" si="285"/>
        <v>7.4591943097878088E-2</v>
      </c>
      <c r="H2026" s="2">
        <f t="shared" si="283"/>
        <v>0.70502828186289079</v>
      </c>
      <c r="I2026" s="2">
        <f t="shared" si="284"/>
        <v>41.349946470834283</v>
      </c>
    </row>
    <row r="2027" spans="1:9" ht="13.5" x14ac:dyDescent="0.25">
      <c r="A2027" s="3">
        <f>TITRES_STAT!B2030</f>
        <v>44956</v>
      </c>
      <c r="B2027" s="6">
        <f>TITRES_STAT!D2030</f>
        <v>7.0368000000000004</v>
      </c>
      <c r="C2027" s="2">
        <f t="shared" si="279"/>
        <v>-1.8099999999999561E-2</v>
      </c>
      <c r="D2027" s="2">
        <f t="shared" si="280"/>
        <v>0</v>
      </c>
      <c r="E2027" s="2">
        <f t="shared" si="281"/>
        <v>1.8099999999999561E-2</v>
      </c>
      <c r="F2027" s="2">
        <f t="shared" si="285"/>
        <v>4.8833041662889251E-2</v>
      </c>
      <c r="G2027" s="2">
        <f t="shared" si="285"/>
        <v>7.0556804305172485E-2</v>
      </c>
      <c r="H2027" s="2">
        <f t="shared" si="283"/>
        <v>0.69210960082143802</v>
      </c>
      <c r="I2027" s="2">
        <f t="shared" si="284"/>
        <v>40.902173268531307</v>
      </c>
    </row>
    <row r="2028" spans="1:9" ht="13.5" x14ac:dyDescent="0.25">
      <c r="A2028" s="3">
        <f>TITRES_STAT!B2031</f>
        <v>44957</v>
      </c>
      <c r="B2028" s="6">
        <f>TITRES_STAT!D2031</f>
        <v>7.0368000000000004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4.5344967258397158E-2</v>
      </c>
      <c r="G2028" s="2">
        <f t="shared" si="285"/>
        <v>6.5517032569088737E-2</v>
      </c>
      <c r="H2028" s="2">
        <f t="shared" si="283"/>
        <v>0.69210960082143802</v>
      </c>
      <c r="I2028" s="2">
        <f t="shared" si="284"/>
        <v>40.902173268531307</v>
      </c>
    </row>
    <row r="2029" spans="1:9" ht="13.5" x14ac:dyDescent="0.25">
      <c r="A2029" s="3">
        <f>TITRES_STAT!B2032</f>
        <v>44958</v>
      </c>
      <c r="B2029" s="6">
        <f>TITRES_STAT!D2032</f>
        <v>7.0368000000000004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4.2106041025654503E-2</v>
      </c>
      <c r="G2029" s="2">
        <f t="shared" si="286"/>
        <v>6.0837244528439541E-2</v>
      </c>
      <c r="H2029" s="2">
        <f t="shared" si="283"/>
        <v>0.69210960082143802</v>
      </c>
      <c r="I2029" s="2">
        <f t="shared" si="284"/>
        <v>40.902173268531307</v>
      </c>
    </row>
    <row r="2030" spans="1:9" ht="13.5" x14ac:dyDescent="0.25">
      <c r="A2030" s="3">
        <f>TITRES_STAT!B2033</f>
        <v>44959</v>
      </c>
      <c r="B2030" s="6">
        <f>TITRES_STAT!D2033</f>
        <v>7.0096999999999996</v>
      </c>
      <c r="C2030" s="2">
        <f t="shared" si="279"/>
        <v>-2.710000000000079E-2</v>
      </c>
      <c r="D2030" s="2">
        <f t="shared" si="280"/>
        <v>0</v>
      </c>
      <c r="E2030" s="2">
        <f t="shared" si="281"/>
        <v>2.710000000000079E-2</v>
      </c>
      <c r="F2030" s="2">
        <f t="shared" si="286"/>
        <v>3.9098466666679176E-2</v>
      </c>
      <c r="G2030" s="2">
        <f t="shared" si="286"/>
        <v>5.8427441347836777E-2</v>
      </c>
      <c r="H2030" s="2">
        <f t="shared" si="283"/>
        <v>0.66917985393051549</v>
      </c>
      <c r="I2030" s="2">
        <f t="shared" si="284"/>
        <v>40.090338518929428</v>
      </c>
    </row>
    <row r="2031" spans="1:9" ht="13.5" x14ac:dyDescent="0.25">
      <c r="A2031" s="3">
        <f>TITRES_STAT!B2034</f>
        <v>44960</v>
      </c>
      <c r="B2031" s="6">
        <f>TITRES_STAT!D2034</f>
        <v>7.1996000000000002</v>
      </c>
      <c r="C2031" s="2">
        <f t="shared" si="279"/>
        <v>0.18990000000000062</v>
      </c>
      <c r="D2031" s="2">
        <f t="shared" si="280"/>
        <v>0.18990000000000062</v>
      </c>
      <c r="E2031" s="2">
        <f t="shared" si="281"/>
        <v>0</v>
      </c>
      <c r="F2031" s="2">
        <f t="shared" si="286"/>
        <v>4.9870004761916421E-2</v>
      </c>
      <c r="G2031" s="2">
        <f t="shared" si="286"/>
        <v>5.4254052680134154E-2</v>
      </c>
      <c r="H2031" s="2">
        <f t="shared" si="283"/>
        <v>0.91919409331382518</v>
      </c>
      <c r="I2031" s="2">
        <f t="shared" si="284"/>
        <v>47.894795868544769</v>
      </c>
    </row>
    <row r="2032" spans="1:9" ht="13.5" x14ac:dyDescent="0.25">
      <c r="A2032" s="3">
        <f>TITRES_STAT!B2035</f>
        <v>44963</v>
      </c>
      <c r="B2032" s="6">
        <f>TITRES_STAT!D2035</f>
        <v>7.1905999999999999</v>
      </c>
      <c r="C2032" s="2">
        <f t="shared" si="279"/>
        <v>-9.0000000000003411E-3</v>
      </c>
      <c r="D2032" s="2">
        <f t="shared" si="280"/>
        <v>0</v>
      </c>
      <c r="E2032" s="2">
        <f t="shared" si="281"/>
        <v>9.0000000000003411E-3</v>
      </c>
      <c r="F2032" s="2">
        <f t="shared" si="286"/>
        <v>4.6307861564636676E-2</v>
      </c>
      <c r="G2032" s="2">
        <f t="shared" si="286"/>
        <v>5.1021620345838882E-2</v>
      </c>
      <c r="H2032" s="2">
        <f t="shared" si="283"/>
        <v>0.90761252290203598</v>
      </c>
      <c r="I2032" s="2">
        <f t="shared" si="284"/>
        <v>47.578452752097277</v>
      </c>
    </row>
    <row r="2033" spans="1:9" ht="13.5" x14ac:dyDescent="0.25">
      <c r="A2033" s="3">
        <f>TITRES_STAT!B2036</f>
        <v>44964</v>
      </c>
      <c r="B2033" s="6">
        <f>TITRES_STAT!D2036</f>
        <v>7.1634000000000002</v>
      </c>
      <c r="C2033" s="2">
        <f t="shared" si="279"/>
        <v>-2.7199999999999669E-2</v>
      </c>
      <c r="D2033" s="2">
        <f t="shared" si="280"/>
        <v>0</v>
      </c>
      <c r="E2033" s="2">
        <f t="shared" si="281"/>
        <v>2.7199999999999669E-2</v>
      </c>
      <c r="F2033" s="2">
        <f t="shared" si="286"/>
        <v>4.3000157167162621E-2</v>
      </c>
      <c r="G2033" s="2">
        <f t="shared" si="286"/>
        <v>4.9320076035421802E-2</v>
      </c>
      <c r="H2033" s="2">
        <f t="shared" si="283"/>
        <v>0.87185910127713107</v>
      </c>
      <c r="I2033" s="2">
        <f t="shared" si="284"/>
        <v>46.577175636899142</v>
      </c>
    </row>
    <row r="2034" spans="1:9" ht="13.5" x14ac:dyDescent="0.25">
      <c r="A2034" s="3">
        <f>TITRES_STAT!B2037</f>
        <v>44965</v>
      </c>
      <c r="B2034" s="6">
        <f>TITRES_STAT!D2037</f>
        <v>7.1905999999999999</v>
      </c>
      <c r="C2034" s="2">
        <f t="shared" si="279"/>
        <v>2.7199999999999669E-2</v>
      </c>
      <c r="D2034" s="2">
        <f t="shared" si="280"/>
        <v>2.7199999999999669E-2</v>
      </c>
      <c r="E2034" s="2">
        <f t="shared" si="281"/>
        <v>0</v>
      </c>
      <c r="F2034" s="2">
        <f t="shared" si="286"/>
        <v>4.187157451236527E-2</v>
      </c>
      <c r="G2034" s="2">
        <f t="shared" si="286"/>
        <v>4.57972134614631E-2</v>
      </c>
      <c r="H2034" s="2">
        <f t="shared" si="283"/>
        <v>0.91428214399111574</v>
      </c>
      <c r="I2034" s="2">
        <f t="shared" si="284"/>
        <v>47.761096600155035</v>
      </c>
    </row>
    <row r="2035" spans="1:9" ht="13.5" x14ac:dyDescent="0.25">
      <c r="A2035" s="3">
        <f>TITRES_STAT!B2038</f>
        <v>44966</v>
      </c>
      <c r="B2035" s="6">
        <f>TITRES_STAT!D2038</f>
        <v>6.9645000000000001</v>
      </c>
      <c r="C2035" s="2">
        <f t="shared" si="279"/>
        <v>-0.22609999999999975</v>
      </c>
      <c r="D2035" s="2">
        <f t="shared" si="280"/>
        <v>0</v>
      </c>
      <c r="E2035" s="2">
        <f t="shared" si="281"/>
        <v>0.22609999999999975</v>
      </c>
      <c r="F2035" s="2">
        <f t="shared" si="286"/>
        <v>3.8880747761482037E-2</v>
      </c>
      <c r="G2035" s="2">
        <f t="shared" si="286"/>
        <v>5.867598392850143E-2</v>
      </c>
      <c r="H2035" s="2">
        <f t="shared" si="283"/>
        <v>0.66263478101806483</v>
      </c>
      <c r="I2035" s="2">
        <f t="shared" si="284"/>
        <v>39.854500133355813</v>
      </c>
    </row>
    <row r="2036" spans="1:9" ht="13.5" x14ac:dyDescent="0.25">
      <c r="A2036" s="3">
        <f>TITRES_STAT!B2039</f>
        <v>44967</v>
      </c>
      <c r="B2036" s="6">
        <f>TITRES_STAT!D2039</f>
        <v>7.0911</v>
      </c>
      <c r="C2036" s="2">
        <f t="shared" si="279"/>
        <v>0.12659999999999982</v>
      </c>
      <c r="D2036" s="2">
        <f t="shared" si="280"/>
        <v>0.12659999999999982</v>
      </c>
      <c r="E2036" s="2">
        <f t="shared" si="281"/>
        <v>0</v>
      </c>
      <c r="F2036" s="2">
        <f t="shared" si="286"/>
        <v>4.5146408635661883E-2</v>
      </c>
      <c r="G2036" s="2">
        <f t="shared" si="286"/>
        <v>5.4484842219322753E-2</v>
      </c>
      <c r="H2036" s="2">
        <f t="shared" si="283"/>
        <v>0.82860492564023536</v>
      </c>
      <c r="I2036" s="2">
        <f t="shared" si="284"/>
        <v>45.313501786074561</v>
      </c>
    </row>
    <row r="2037" spans="1:9" ht="13.5" x14ac:dyDescent="0.25">
      <c r="A2037" s="3">
        <f>TITRES_STAT!B2040</f>
        <v>44970</v>
      </c>
      <c r="B2037" s="6">
        <f>TITRES_STAT!D2040</f>
        <v>7.1001000000000003</v>
      </c>
      <c r="C2037" s="2">
        <f t="shared" si="279"/>
        <v>9.0000000000003411E-3</v>
      </c>
      <c r="D2037" s="2">
        <f t="shared" si="280"/>
        <v>9.0000000000003411E-3</v>
      </c>
      <c r="E2037" s="2">
        <f t="shared" si="281"/>
        <v>0</v>
      </c>
      <c r="F2037" s="2">
        <f t="shared" si="286"/>
        <v>4.2564522304543204E-2</v>
      </c>
      <c r="G2037" s="2">
        <f t="shared" si="286"/>
        <v>5.0593067775085418E-2</v>
      </c>
      <c r="H2037" s="2">
        <f t="shared" si="283"/>
        <v>0.84131135304477667</v>
      </c>
      <c r="I2037" s="2">
        <f t="shared" si="284"/>
        <v>45.69087958174979</v>
      </c>
    </row>
    <row r="2038" spans="1:9" ht="13.5" x14ac:dyDescent="0.25">
      <c r="A2038" s="3">
        <f>TITRES_STAT!B2041</f>
        <v>44971</v>
      </c>
      <c r="B2038" s="6">
        <f>TITRES_STAT!D2041</f>
        <v>6.9192</v>
      </c>
      <c r="C2038" s="2">
        <f t="shared" si="279"/>
        <v>-0.18090000000000028</v>
      </c>
      <c r="D2038" s="2">
        <f t="shared" si="280"/>
        <v>0</v>
      </c>
      <c r="E2038" s="2">
        <f t="shared" si="281"/>
        <v>0.18090000000000028</v>
      </c>
      <c r="F2038" s="2">
        <f t="shared" si="286"/>
        <v>3.9524199282790114E-2</v>
      </c>
      <c r="G2038" s="2">
        <f t="shared" si="286"/>
        <v>5.9900705791150761E-2</v>
      </c>
      <c r="H2038" s="2">
        <f t="shared" si="283"/>
        <v>0.65982860737225391</v>
      </c>
      <c r="I2038" s="2">
        <f t="shared" si="284"/>
        <v>39.752815708897614</v>
      </c>
    </row>
    <row r="2039" spans="1:9" ht="13.5" x14ac:dyDescent="0.25">
      <c r="A2039" s="3">
        <f>TITRES_STAT!B2042</f>
        <v>44972</v>
      </c>
      <c r="B2039" s="6">
        <f>TITRES_STAT!D2042</f>
        <v>6.9192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3.6701042191162249E-2</v>
      </c>
      <c r="G2039" s="2">
        <f t="shared" si="286"/>
        <v>5.5622083948925705E-2</v>
      </c>
      <c r="H2039" s="2">
        <f t="shared" si="283"/>
        <v>0.65982860737225402</v>
      </c>
      <c r="I2039" s="2">
        <f t="shared" si="284"/>
        <v>39.752815708897614</v>
      </c>
    </row>
    <row r="2040" spans="1:9" ht="13.5" x14ac:dyDescent="0.25">
      <c r="A2040" s="3">
        <f>TITRES_STAT!B2043</f>
        <v>44973</v>
      </c>
      <c r="B2040" s="6">
        <f>TITRES_STAT!D2043</f>
        <v>6.9645000000000001</v>
      </c>
      <c r="C2040" s="2">
        <f t="shared" si="279"/>
        <v>4.5300000000000118E-2</v>
      </c>
      <c r="D2040" s="2">
        <f t="shared" si="280"/>
        <v>4.5300000000000118E-2</v>
      </c>
      <c r="E2040" s="2">
        <f t="shared" si="281"/>
        <v>0</v>
      </c>
      <c r="F2040" s="2">
        <f t="shared" si="286"/>
        <v>3.7315253463222099E-2</v>
      </c>
      <c r="G2040" s="2">
        <f t="shared" si="286"/>
        <v>5.1649077952573862E-2</v>
      </c>
      <c r="H2040" s="2">
        <f t="shared" si="283"/>
        <v>0.72247666255506782</v>
      </c>
      <c r="I2040" s="2">
        <f t="shared" si="284"/>
        <v>41.944061029156039</v>
      </c>
    </row>
    <row r="2041" spans="1:9" ht="13.5" x14ac:dyDescent="0.25">
      <c r="A2041" s="3">
        <f>TITRES_STAT!B2044</f>
        <v>44974</v>
      </c>
      <c r="B2041" s="6">
        <f>TITRES_STAT!D2044</f>
        <v>7.1001000000000003</v>
      </c>
      <c r="C2041" s="2">
        <f t="shared" si="279"/>
        <v>0.13560000000000016</v>
      </c>
      <c r="D2041" s="2">
        <f t="shared" si="280"/>
        <v>0.13560000000000016</v>
      </c>
      <c r="E2041" s="2">
        <f t="shared" si="281"/>
        <v>0</v>
      </c>
      <c r="F2041" s="2">
        <f t="shared" si="286"/>
        <v>4.4335592501563388E-2</v>
      </c>
      <c r="G2041" s="2">
        <f t="shared" si="286"/>
        <v>4.7959858098818586E-2</v>
      </c>
      <c r="H2041" s="2">
        <f t="shared" si="283"/>
        <v>0.92443126937974662</v>
      </c>
      <c r="I2041" s="2">
        <f t="shared" si="284"/>
        <v>48.036595751101842</v>
      </c>
    </row>
    <row r="2042" spans="1:9" ht="13.5" x14ac:dyDescent="0.25">
      <c r="A2042" s="3">
        <f>TITRES_STAT!B2045</f>
        <v>44977</v>
      </c>
      <c r="B2042" s="6">
        <f>TITRES_STAT!D2045</f>
        <v>6.8739999999999997</v>
      </c>
      <c r="C2042" s="2">
        <f t="shared" si="279"/>
        <v>-0.22610000000000063</v>
      </c>
      <c r="D2042" s="2">
        <f t="shared" si="280"/>
        <v>0</v>
      </c>
      <c r="E2042" s="2">
        <f t="shared" si="281"/>
        <v>0.22610000000000063</v>
      </c>
      <c r="F2042" s="2">
        <f t="shared" si="286"/>
        <v>4.1168764465737431E-2</v>
      </c>
      <c r="G2042" s="2">
        <f t="shared" si="286"/>
        <v>6.0684153948903016E-2</v>
      </c>
      <c r="H2042" s="2">
        <f t="shared" si="283"/>
        <v>0.67841045457109217</v>
      </c>
      <c r="I2042" s="2">
        <f t="shared" si="284"/>
        <v>40.419818210942687</v>
      </c>
    </row>
    <row r="2043" spans="1:9" ht="13.5" x14ac:dyDescent="0.25">
      <c r="A2043" s="3">
        <f>TITRES_STAT!B2046</f>
        <v>44978</v>
      </c>
      <c r="B2043" s="6">
        <f>TITRES_STAT!D2046</f>
        <v>6.9645000000000001</v>
      </c>
      <c r="C2043" s="2">
        <f t="shared" si="279"/>
        <v>9.0500000000000469E-2</v>
      </c>
      <c r="D2043" s="2">
        <f t="shared" si="280"/>
        <v>9.0500000000000469E-2</v>
      </c>
      <c r="E2043" s="2">
        <f t="shared" si="281"/>
        <v>0</v>
      </c>
      <c r="F2043" s="2">
        <f t="shared" si="286"/>
        <v>4.469242414675622E-2</v>
      </c>
      <c r="G2043" s="2">
        <f t="shared" si="286"/>
        <v>5.6349571523981366E-2</v>
      </c>
      <c r="H2043" s="2">
        <f t="shared" si="283"/>
        <v>0.79312802099543789</v>
      </c>
      <c r="I2043" s="2">
        <f t="shared" si="284"/>
        <v>44.231533482764966</v>
      </c>
    </row>
    <row r="2044" spans="1:9" ht="13.5" x14ac:dyDescent="0.25">
      <c r="A2044" s="3">
        <f>TITRES_STAT!B2047</f>
        <v>44979</v>
      </c>
      <c r="B2044" s="6">
        <f>TITRES_STAT!D2047</f>
        <v>6.9645000000000001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4.1500108136273632E-2</v>
      </c>
      <c r="G2044" s="2">
        <f t="shared" si="286"/>
        <v>5.2324602129411264E-2</v>
      </c>
      <c r="H2044" s="2">
        <f t="shared" si="283"/>
        <v>0.79312802099543789</v>
      </c>
      <c r="I2044" s="2">
        <f t="shared" si="284"/>
        <v>44.231533482764966</v>
      </c>
    </row>
    <row r="2045" spans="1:9" ht="13.5" x14ac:dyDescent="0.25">
      <c r="A2045" s="3">
        <f>TITRES_STAT!B2048</f>
        <v>44980</v>
      </c>
      <c r="B2045" s="6">
        <f>TITRES_STAT!D2048</f>
        <v>7.3082000000000003</v>
      </c>
      <c r="C2045" s="2">
        <f t="shared" si="279"/>
        <v>0.34370000000000012</v>
      </c>
      <c r="D2045" s="2">
        <f t="shared" si="280"/>
        <v>0.34370000000000012</v>
      </c>
      <c r="E2045" s="2">
        <f t="shared" si="281"/>
        <v>0</v>
      </c>
      <c r="F2045" s="2">
        <f t="shared" ref="F2045:G2060" si="287">((F2044*13)+D2045)/14</f>
        <v>6.3085814697968381E-2</v>
      </c>
      <c r="G2045" s="2">
        <f t="shared" si="287"/>
        <v>4.8587130548739033E-2</v>
      </c>
      <c r="H2045" s="2">
        <f t="shared" si="283"/>
        <v>1.2984058532677771</v>
      </c>
      <c r="I2045" s="2">
        <f t="shared" si="284"/>
        <v>56.49158313018382</v>
      </c>
    </row>
    <row r="2046" spans="1:9" ht="13.5" x14ac:dyDescent="0.25">
      <c r="A2046" s="3">
        <f>TITRES_STAT!B2049</f>
        <v>44981</v>
      </c>
      <c r="B2046" s="6">
        <f>TITRES_STAT!D2049</f>
        <v>7.2358000000000002</v>
      </c>
      <c r="C2046" s="2">
        <f t="shared" si="279"/>
        <v>-7.240000000000002E-2</v>
      </c>
      <c r="D2046" s="2">
        <f t="shared" si="280"/>
        <v>0</v>
      </c>
      <c r="E2046" s="2">
        <f t="shared" si="281"/>
        <v>7.240000000000002E-2</v>
      </c>
      <c r="F2046" s="2">
        <f t="shared" si="287"/>
        <v>5.8579685076684929E-2</v>
      </c>
      <c r="G2046" s="2">
        <f t="shared" si="287"/>
        <v>5.028804979525768E-2</v>
      </c>
      <c r="H2046" s="2">
        <f t="shared" si="283"/>
        <v>1.1648828163984433</v>
      </c>
      <c r="I2046" s="2">
        <f t="shared" si="284"/>
        <v>53.80812335775169</v>
      </c>
    </row>
    <row r="2047" spans="1:9" ht="13.5" x14ac:dyDescent="0.25">
      <c r="A2047" s="3">
        <f>TITRES_STAT!B2050</f>
        <v>44984</v>
      </c>
      <c r="B2047" s="6">
        <f>TITRES_STAT!D2050</f>
        <v>7.1905999999999999</v>
      </c>
      <c r="C2047" s="2">
        <f t="shared" si="279"/>
        <v>-4.5200000000000351E-2</v>
      </c>
      <c r="D2047" s="2">
        <f t="shared" si="280"/>
        <v>0</v>
      </c>
      <c r="E2047" s="2">
        <f t="shared" si="281"/>
        <v>4.5200000000000351E-2</v>
      </c>
      <c r="F2047" s="2">
        <f t="shared" si="287"/>
        <v>5.4395421856921713E-2</v>
      </c>
      <c r="G2047" s="2">
        <f t="shared" si="287"/>
        <v>4.9924617667025009E-2</v>
      </c>
      <c r="H2047" s="2">
        <f t="shared" si="283"/>
        <v>1.0895510952074783</v>
      </c>
      <c r="I2047" s="2">
        <f t="shared" si="284"/>
        <v>52.142830950936535</v>
      </c>
    </row>
    <row r="2048" spans="1:9" ht="13.5" x14ac:dyDescent="0.25">
      <c r="A2048" s="3">
        <f>TITRES_STAT!B2051</f>
        <v>44985</v>
      </c>
      <c r="B2048" s="6">
        <f>TITRES_STAT!D2051</f>
        <v>7.2358000000000002</v>
      </c>
      <c r="C2048" s="2">
        <f t="shared" si="279"/>
        <v>4.5200000000000351E-2</v>
      </c>
      <c r="D2048" s="2">
        <f t="shared" si="280"/>
        <v>4.5200000000000351E-2</v>
      </c>
      <c r="E2048" s="2">
        <f t="shared" si="281"/>
        <v>0</v>
      </c>
      <c r="F2048" s="2">
        <f t="shared" si="287"/>
        <v>5.373860600999876E-2</v>
      </c>
      <c r="G2048" s="2">
        <f t="shared" si="287"/>
        <v>4.6358573547951795E-2</v>
      </c>
      <c r="H2048" s="2">
        <f t="shared" si="283"/>
        <v>1.1591945544746605</v>
      </c>
      <c r="I2048" s="2">
        <f t="shared" si="284"/>
        <v>53.686433770980699</v>
      </c>
    </row>
    <row r="2049" spans="1:9" ht="13.5" x14ac:dyDescent="0.25">
      <c r="A2049" s="3">
        <f>TITRES_STAT!B2052</f>
        <v>44986</v>
      </c>
      <c r="B2049" s="6">
        <f>TITRES_STAT!D2052</f>
        <v>7.1454000000000004</v>
      </c>
      <c r="C2049" s="2">
        <f t="shared" si="279"/>
        <v>-9.0399999999999814E-2</v>
      </c>
      <c r="D2049" s="2">
        <f t="shared" si="280"/>
        <v>0</v>
      </c>
      <c r="E2049" s="2">
        <f t="shared" si="281"/>
        <v>9.0399999999999814E-2</v>
      </c>
      <c r="F2049" s="2">
        <f t="shared" si="287"/>
        <v>4.9900134152141708E-2</v>
      </c>
      <c r="G2049" s="2">
        <f t="shared" si="287"/>
        <v>4.9504389723098077E-2</v>
      </c>
      <c r="H2049" s="2">
        <f t="shared" si="283"/>
        <v>1.0079941280209133</v>
      </c>
      <c r="I2049" s="2">
        <f t="shared" si="284"/>
        <v>50.199057554734786</v>
      </c>
    </row>
    <row r="2050" spans="1:9" ht="13.5" x14ac:dyDescent="0.25">
      <c r="A2050" s="3">
        <f>TITRES_STAT!B2053</f>
        <v>44987</v>
      </c>
      <c r="B2050" s="6">
        <f>TITRES_STAT!D2053</f>
        <v>7.2358000000000002</v>
      </c>
      <c r="C2050" s="2">
        <f t="shared" si="279"/>
        <v>9.0399999999999814E-2</v>
      </c>
      <c r="D2050" s="2">
        <f t="shared" si="280"/>
        <v>9.0399999999999814E-2</v>
      </c>
      <c r="E2050" s="2">
        <f t="shared" si="281"/>
        <v>0</v>
      </c>
      <c r="F2050" s="2">
        <f t="shared" si="287"/>
        <v>5.2792981712703003E-2</v>
      </c>
      <c r="G2050" s="2">
        <f t="shared" si="287"/>
        <v>4.596836188573393E-2</v>
      </c>
      <c r="H2050" s="2">
        <f t="shared" si="283"/>
        <v>1.1484634115075365</v>
      </c>
      <c r="I2050" s="2">
        <f t="shared" si="284"/>
        <v>53.455106815232256</v>
      </c>
    </row>
    <row r="2051" spans="1:9" ht="13.5" x14ac:dyDescent="0.25">
      <c r="A2051" s="3">
        <f>TITRES_STAT!B2054</f>
        <v>44988</v>
      </c>
      <c r="B2051" s="6">
        <f>TITRES_STAT!D2054</f>
        <v>7.0548999999999999</v>
      </c>
      <c r="C2051" s="2">
        <f t="shared" ref="C2051:C2114" si="288">B2051-B2050</f>
        <v>-0.18090000000000028</v>
      </c>
      <c r="D2051" s="2">
        <f t="shared" ref="D2051:D2114" si="289">IF(C2051&gt;0,C2051,0)</f>
        <v>0</v>
      </c>
      <c r="E2051" s="2">
        <f t="shared" ref="E2051:E2114" si="290">IF(C2051&lt;0,-C2051,0)</f>
        <v>0.18090000000000028</v>
      </c>
      <c r="F2051" s="2">
        <f t="shared" si="287"/>
        <v>4.9022054447509934E-2</v>
      </c>
      <c r="G2051" s="2">
        <f t="shared" si="287"/>
        <v>5.5606336036752954E-2</v>
      </c>
      <c r="H2051" s="2">
        <f t="shared" si="283"/>
        <v>0.8815911628327544</v>
      </c>
      <c r="I2051" s="2">
        <f t="shared" si="284"/>
        <v>46.853491887446474</v>
      </c>
    </row>
    <row r="2052" spans="1:9" ht="13.5" x14ac:dyDescent="0.25">
      <c r="A2052" s="3">
        <f>TITRES_STAT!B2055</f>
        <v>44991</v>
      </c>
      <c r="B2052" s="6">
        <f>TITRES_STAT!D2055</f>
        <v>7.3986000000000001</v>
      </c>
      <c r="C2052" s="2">
        <f t="shared" si="288"/>
        <v>0.34370000000000012</v>
      </c>
      <c r="D2052" s="2">
        <f t="shared" si="289"/>
        <v>0.34370000000000012</v>
      </c>
      <c r="E2052" s="2">
        <f t="shared" si="290"/>
        <v>0</v>
      </c>
      <c r="F2052" s="2">
        <f t="shared" si="287"/>
        <v>7.0070479129830665E-2</v>
      </c>
      <c r="G2052" s="2">
        <f t="shared" si="287"/>
        <v>5.1634454891270602E-2</v>
      </c>
      <c r="H2052" s="2">
        <f t="shared" si="283"/>
        <v>1.3570488790359416</v>
      </c>
      <c r="I2052" s="2">
        <f t="shared" si="284"/>
        <v>57.574066074989041</v>
      </c>
    </row>
    <row r="2053" spans="1:9" ht="13.5" x14ac:dyDescent="0.25">
      <c r="A2053" s="3">
        <f>TITRES_STAT!B2056</f>
        <v>44992</v>
      </c>
      <c r="B2053" s="6">
        <f>TITRES_STAT!D2056</f>
        <v>7.3986000000000001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6.5065444906271336E-2</v>
      </c>
      <c r="G2053" s="2">
        <f t="shared" si="287"/>
        <v>4.7946279541894128E-2</v>
      </c>
      <c r="H2053" s="2">
        <f t="shared" si="283"/>
        <v>1.3570488790359418</v>
      </c>
      <c r="I2053" s="2">
        <f t="shared" si="284"/>
        <v>57.574066074989041</v>
      </c>
    </row>
    <row r="2054" spans="1:9" ht="13.5" x14ac:dyDescent="0.25">
      <c r="A2054" s="3">
        <f>TITRES_STAT!B2057</f>
        <v>44993</v>
      </c>
      <c r="B2054" s="6">
        <f>TITRES_STAT!D2057</f>
        <v>7.3986000000000001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6.0417913127251956E-2</v>
      </c>
      <c r="G2054" s="2">
        <f t="shared" si="287"/>
        <v>4.452154528890169E-2</v>
      </c>
      <c r="H2054" s="2">
        <f t="shared" si="283"/>
        <v>1.3570488790359418</v>
      </c>
      <c r="I2054" s="2">
        <f t="shared" si="284"/>
        <v>57.574066074989041</v>
      </c>
    </row>
    <row r="2055" spans="1:9" ht="13.5" x14ac:dyDescent="0.25">
      <c r="A2055" s="3">
        <f>TITRES_STAT!B2058</f>
        <v>44994</v>
      </c>
      <c r="B2055" s="6">
        <f>TITRES_STAT!D2058</f>
        <v>7.3082000000000003</v>
      </c>
      <c r="C2055" s="2">
        <f t="shared" si="288"/>
        <v>-9.0399999999999814E-2</v>
      </c>
      <c r="D2055" s="2">
        <f t="shared" si="289"/>
        <v>0</v>
      </c>
      <c r="E2055" s="2">
        <f t="shared" si="290"/>
        <v>9.0399999999999814E-2</v>
      </c>
      <c r="F2055" s="2">
        <f t="shared" si="287"/>
        <v>5.6102347903876817E-2</v>
      </c>
      <c r="G2055" s="2">
        <f t="shared" si="287"/>
        <v>4.7798577768265842E-2</v>
      </c>
      <c r="H2055" s="2">
        <f t="shared" si="283"/>
        <v>1.1737242094496787</v>
      </c>
      <c r="I2055" s="2">
        <f t="shared" si="284"/>
        <v>53.996003924841517</v>
      </c>
    </row>
    <row r="2056" spans="1:9" ht="13.5" x14ac:dyDescent="0.25">
      <c r="A2056" s="3">
        <f>TITRES_STAT!B2059</f>
        <v>44995</v>
      </c>
      <c r="B2056" s="6">
        <f>TITRES_STAT!D2059</f>
        <v>6.9645000000000001</v>
      </c>
      <c r="C2056" s="2">
        <f t="shared" si="288"/>
        <v>-0.34370000000000012</v>
      </c>
      <c r="D2056" s="2">
        <f t="shared" si="289"/>
        <v>0</v>
      </c>
      <c r="E2056" s="2">
        <f t="shared" si="290"/>
        <v>0.34370000000000012</v>
      </c>
      <c r="F2056" s="2">
        <f t="shared" si="287"/>
        <v>5.2095037339314192E-2</v>
      </c>
      <c r="G2056" s="2">
        <f t="shared" si="287"/>
        <v>6.8934393641961147E-2</v>
      </c>
      <c r="H2056" s="2">
        <f t="shared" si="283"/>
        <v>0.75571909154508543</v>
      </c>
      <c r="I2056" s="2">
        <f t="shared" si="284"/>
        <v>43.043280396297902</v>
      </c>
    </row>
    <row r="2057" spans="1:9" ht="13.5" x14ac:dyDescent="0.25">
      <c r="A2057" s="3">
        <f>TITRES_STAT!B2060</f>
        <v>44998</v>
      </c>
      <c r="B2057" s="6">
        <f>TITRES_STAT!D2060</f>
        <v>7.3082000000000003</v>
      </c>
      <c r="C2057" s="2">
        <f t="shared" si="288"/>
        <v>0.34370000000000012</v>
      </c>
      <c r="D2057" s="2">
        <f t="shared" si="289"/>
        <v>0.34370000000000012</v>
      </c>
      <c r="E2057" s="2">
        <f t="shared" si="290"/>
        <v>0</v>
      </c>
      <c r="F2057" s="2">
        <f t="shared" si="287"/>
        <v>7.2923963243648901E-2</v>
      </c>
      <c r="G2057" s="2">
        <f t="shared" si="287"/>
        <v>6.4010508381821069E-2</v>
      </c>
      <c r="H2057" s="2">
        <f t="shared" si="283"/>
        <v>1.1392498682975505</v>
      </c>
      <c r="I2057" s="2">
        <f t="shared" si="284"/>
        <v>53.254642441753845</v>
      </c>
    </row>
    <row r="2058" spans="1:9" ht="13.5" x14ac:dyDescent="0.25">
      <c r="A2058" s="3">
        <f>TITRES_STAT!B2061</f>
        <v>44999</v>
      </c>
      <c r="B2058" s="6">
        <f>TITRES_STAT!D2061</f>
        <v>7.2358000000000002</v>
      </c>
      <c r="C2058" s="2">
        <f t="shared" si="288"/>
        <v>-7.240000000000002E-2</v>
      </c>
      <c r="D2058" s="2">
        <f t="shared" si="289"/>
        <v>0</v>
      </c>
      <c r="E2058" s="2">
        <f t="shared" si="290"/>
        <v>7.240000000000002E-2</v>
      </c>
      <c r="F2058" s="2">
        <f t="shared" si="287"/>
        <v>6.7715108726245407E-2</v>
      </c>
      <c r="G2058" s="2">
        <f t="shared" si="287"/>
        <v>6.4609757783119573E-2</v>
      </c>
      <c r="H2058" s="2">
        <f t="shared" si="283"/>
        <v>1.0480631881263167</v>
      </c>
      <c r="I2058" s="2">
        <f t="shared" si="284"/>
        <v>51.173381475849084</v>
      </c>
    </row>
    <row r="2059" spans="1:9" ht="13.5" x14ac:dyDescent="0.25">
      <c r="A2059" s="3">
        <f>TITRES_STAT!B2062</f>
        <v>45000</v>
      </c>
      <c r="B2059" s="6">
        <f>TITRES_STAT!D2062</f>
        <v>7.2267999999999999</v>
      </c>
      <c r="C2059" s="2">
        <f t="shared" si="288"/>
        <v>-9.0000000000003411E-3</v>
      </c>
      <c r="D2059" s="2">
        <f t="shared" si="289"/>
        <v>0</v>
      </c>
      <c r="E2059" s="2">
        <f t="shared" si="290"/>
        <v>9.0000000000003411E-3</v>
      </c>
      <c r="F2059" s="2">
        <f t="shared" si="287"/>
        <v>6.2878315245799302E-2</v>
      </c>
      <c r="G2059" s="2">
        <f t="shared" si="287"/>
        <v>6.0637632227182485E-2</v>
      </c>
      <c r="H2059" s="2">
        <f t="shared" si="283"/>
        <v>1.0369520203266178</v>
      </c>
      <c r="I2059" s="2">
        <f t="shared" si="284"/>
        <v>50.907041991118987</v>
      </c>
    </row>
    <row r="2060" spans="1:9" ht="13.5" x14ac:dyDescent="0.25">
      <c r="A2060" s="3">
        <f>TITRES_STAT!B2063</f>
        <v>45001</v>
      </c>
      <c r="B2060" s="6">
        <f>TITRES_STAT!D2063</f>
        <v>7.2267999999999999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5.8387007013956493E-2</v>
      </c>
      <c r="G2060" s="2">
        <f t="shared" si="287"/>
        <v>5.6306372782383741E-2</v>
      </c>
      <c r="H2060" s="2">
        <f t="shared" si="283"/>
        <v>1.0369520203266176</v>
      </c>
      <c r="I2060" s="2">
        <f t="shared" si="284"/>
        <v>50.90704199111898</v>
      </c>
    </row>
    <row r="2061" spans="1:9" ht="13.5" x14ac:dyDescent="0.25">
      <c r="A2061" s="3">
        <f>TITRES_STAT!B2064</f>
        <v>45002</v>
      </c>
      <c r="B2061" s="6">
        <f>TITRES_STAT!D2064</f>
        <v>7.2176999999999998</v>
      </c>
      <c r="C2061" s="2">
        <f t="shared" si="288"/>
        <v>-9.100000000000108E-3</v>
      </c>
      <c r="D2061" s="2">
        <f t="shared" si="289"/>
        <v>0</v>
      </c>
      <c r="E2061" s="2">
        <f t="shared" si="290"/>
        <v>9.100000000000108E-3</v>
      </c>
      <c r="F2061" s="2">
        <f t="shared" ref="F2061:G2076" si="291">((F2060*13)+D2061)/14</f>
        <v>5.4216506512959603E-2</v>
      </c>
      <c r="G2061" s="2">
        <f t="shared" si="291"/>
        <v>5.2934489012213481E-2</v>
      </c>
      <c r="H2061" s="2">
        <f t="shared" si="283"/>
        <v>1.024218945429894</v>
      </c>
      <c r="I2061" s="2">
        <f t="shared" si="284"/>
        <v>50.598229393232714</v>
      </c>
    </row>
    <row r="2062" spans="1:9" ht="13.5" x14ac:dyDescent="0.25">
      <c r="A2062" s="3">
        <f>TITRES_STAT!B2065</f>
        <v>45006</v>
      </c>
      <c r="B2062" s="6">
        <f>TITRES_STAT!D2065</f>
        <v>7.1905999999999999</v>
      </c>
      <c r="C2062" s="2">
        <f t="shared" si="288"/>
        <v>-2.7099999999999902E-2</v>
      </c>
      <c r="D2062" s="2">
        <f t="shared" si="289"/>
        <v>0</v>
      </c>
      <c r="E2062" s="2">
        <f t="shared" si="290"/>
        <v>2.7099999999999902E-2</v>
      </c>
      <c r="F2062" s="2">
        <f t="shared" si="291"/>
        <v>5.0343898904891056E-2</v>
      </c>
      <c r="G2062" s="2">
        <f t="shared" si="291"/>
        <v>5.1089168368483935E-2</v>
      </c>
      <c r="H2062" s="2">
        <f t="shared" si="283"/>
        <v>0.98541237825173478</v>
      </c>
      <c r="I2062" s="2">
        <f t="shared" si="284"/>
        <v>49.63262992847082</v>
      </c>
    </row>
    <row r="2063" spans="1:9" ht="13.5" x14ac:dyDescent="0.25">
      <c r="A2063" s="3">
        <f>TITRES_STAT!B2066</f>
        <v>45007</v>
      </c>
      <c r="B2063" s="6">
        <f>TITRES_STAT!D2066</f>
        <v>7.1363000000000003</v>
      </c>
      <c r="C2063" s="2">
        <f t="shared" si="288"/>
        <v>-5.4299999999999571E-2</v>
      </c>
      <c r="D2063" s="2">
        <f t="shared" si="289"/>
        <v>0</v>
      </c>
      <c r="E2063" s="2">
        <f t="shared" si="290"/>
        <v>5.4299999999999571E-2</v>
      </c>
      <c r="F2063" s="2">
        <f t="shared" si="291"/>
        <v>4.6747906125970261E-2</v>
      </c>
      <c r="G2063" s="2">
        <f t="shared" si="291"/>
        <v>5.1318513485020763E-2</v>
      </c>
      <c r="H2063" s="2">
        <f t="shared" si="283"/>
        <v>0.91093648181402209</v>
      </c>
      <c r="I2063" s="2">
        <f t="shared" si="284"/>
        <v>47.66963687611868</v>
      </c>
    </row>
    <row r="2064" spans="1:9" ht="13.5" x14ac:dyDescent="0.25">
      <c r="A2064" s="3">
        <f>TITRES_STAT!B2067</f>
        <v>45008</v>
      </c>
      <c r="B2064" s="6">
        <f>TITRES_STAT!D2067</f>
        <v>7.1363000000000003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4.340876997411524E-2</v>
      </c>
      <c r="G2064" s="2">
        <f t="shared" si="291"/>
        <v>4.7652905378947848E-2</v>
      </c>
      <c r="H2064" s="2">
        <f t="shared" si="283"/>
        <v>0.91093648181402209</v>
      </c>
      <c r="I2064" s="2">
        <f t="shared" si="284"/>
        <v>47.66963687611868</v>
      </c>
    </row>
    <row r="2065" spans="1:9" ht="13.5" x14ac:dyDescent="0.25">
      <c r="A2065" s="3">
        <f>TITRES_STAT!B2068</f>
        <v>45009</v>
      </c>
      <c r="B2065" s="6">
        <f>TITRES_STAT!D2068</f>
        <v>7.1905999999999999</v>
      </c>
      <c r="C2065" s="2">
        <f t="shared" si="288"/>
        <v>5.4299999999999571E-2</v>
      </c>
      <c r="D2065" s="2">
        <f t="shared" si="289"/>
        <v>5.4299999999999571E-2</v>
      </c>
      <c r="E2065" s="2">
        <f t="shared" si="290"/>
        <v>0</v>
      </c>
      <c r="F2065" s="2">
        <f t="shared" si="291"/>
        <v>4.4186714975964117E-2</v>
      </c>
      <c r="G2065" s="2">
        <f t="shared" si="291"/>
        <v>4.4249126423308714E-2</v>
      </c>
      <c r="H2065" s="2">
        <f t="shared" ref="H2065:H2128" si="292">F2065/G2065</f>
        <v>0.99858954396641553</v>
      </c>
      <c r="I2065" s="2">
        <f t="shared" ref="I2065:I2128" si="293">IF(G2065=0,100,100-(100/(1+H2065)))</f>
        <v>49.964713714283093</v>
      </c>
    </row>
    <row r="2066" spans="1:9" ht="13.5" x14ac:dyDescent="0.25">
      <c r="A2066" s="3">
        <f>TITRES_STAT!B2069</f>
        <v>45012</v>
      </c>
      <c r="B2066" s="6">
        <f>TITRES_STAT!D2069</f>
        <v>7.2176999999999998</v>
      </c>
      <c r="C2066" s="2">
        <f t="shared" si="288"/>
        <v>2.7099999999999902E-2</v>
      </c>
      <c r="D2066" s="2">
        <f t="shared" si="289"/>
        <v>2.7099999999999902E-2</v>
      </c>
      <c r="E2066" s="2">
        <f t="shared" si="290"/>
        <v>0</v>
      </c>
      <c r="F2066" s="2">
        <f t="shared" si="291"/>
        <v>4.2966235334823813E-2</v>
      </c>
      <c r="G2066" s="2">
        <f t="shared" si="291"/>
        <v>4.1088474535929516E-2</v>
      </c>
      <c r="H2066" s="2">
        <f t="shared" si="292"/>
        <v>1.0457004262169018</v>
      </c>
      <c r="I2066" s="2">
        <f t="shared" si="293"/>
        <v>51.11698725852581</v>
      </c>
    </row>
    <row r="2067" spans="1:9" ht="13.5" x14ac:dyDescent="0.25">
      <c r="A2067" s="3">
        <f>TITRES_STAT!B2070</f>
        <v>45013</v>
      </c>
      <c r="B2067" s="6">
        <f>TITRES_STAT!D2070</f>
        <v>7.2176999999999998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3.9897218525193547E-2</v>
      </c>
      <c r="G2067" s="2">
        <f t="shared" si="291"/>
        <v>3.8153583497648837E-2</v>
      </c>
      <c r="H2067" s="2">
        <f t="shared" si="292"/>
        <v>1.0457004262169021</v>
      </c>
      <c r="I2067" s="2">
        <f t="shared" si="293"/>
        <v>51.11698725852581</v>
      </c>
    </row>
    <row r="2068" spans="1:9" ht="13.5" x14ac:dyDescent="0.25">
      <c r="A2068" s="3">
        <f>TITRES_STAT!B2071</f>
        <v>45014</v>
      </c>
      <c r="B2068" s="6">
        <f>TITRES_STAT!D2071</f>
        <v>7.1454000000000004</v>
      </c>
      <c r="C2068" s="2">
        <f t="shared" si="288"/>
        <v>-7.2299999999999365E-2</v>
      </c>
      <c r="D2068" s="2">
        <f t="shared" si="289"/>
        <v>0</v>
      </c>
      <c r="E2068" s="2">
        <f t="shared" si="290"/>
        <v>7.2299999999999365E-2</v>
      </c>
      <c r="F2068" s="2">
        <f t="shared" si="291"/>
        <v>3.7047417201965437E-2</v>
      </c>
      <c r="G2068" s="2">
        <f t="shared" si="291"/>
        <v>4.0592613247816725E-2</v>
      </c>
      <c r="H2068" s="2">
        <f t="shared" si="292"/>
        <v>0.91266401046397361</v>
      </c>
      <c r="I2068" s="2">
        <f t="shared" si="293"/>
        <v>47.716901947801055</v>
      </c>
    </row>
    <row r="2069" spans="1:9" ht="13.5" x14ac:dyDescent="0.25">
      <c r="A2069" s="3">
        <f>TITRES_STAT!B2072</f>
        <v>45015</v>
      </c>
      <c r="B2069" s="6">
        <f>TITRES_STAT!D2072</f>
        <v>7.2176999999999998</v>
      </c>
      <c r="C2069" s="2">
        <f t="shared" si="288"/>
        <v>7.2299999999999365E-2</v>
      </c>
      <c r="D2069" s="2">
        <f t="shared" si="289"/>
        <v>7.2299999999999365E-2</v>
      </c>
      <c r="E2069" s="2">
        <f t="shared" si="290"/>
        <v>0</v>
      </c>
      <c r="F2069" s="2">
        <f t="shared" si="291"/>
        <v>3.956545883039643E-2</v>
      </c>
      <c r="G2069" s="2">
        <f t="shared" si="291"/>
        <v>3.7693140872972673E-2</v>
      </c>
      <c r="H2069" s="2">
        <f t="shared" si="292"/>
        <v>1.0496726437240542</v>
      </c>
      <c r="I2069" s="2">
        <f t="shared" si="293"/>
        <v>51.211721390636406</v>
      </c>
    </row>
    <row r="2070" spans="1:9" ht="13.5" x14ac:dyDescent="0.25">
      <c r="A2070" s="3">
        <f>TITRES_STAT!B2073</f>
        <v>45016</v>
      </c>
      <c r="B2070" s="6">
        <f>TITRES_STAT!D2073</f>
        <v>7.0819999999999999</v>
      </c>
      <c r="C2070" s="2">
        <f t="shared" si="288"/>
        <v>-0.13569999999999993</v>
      </c>
      <c r="D2070" s="2">
        <f t="shared" si="289"/>
        <v>0</v>
      </c>
      <c r="E2070" s="2">
        <f t="shared" si="290"/>
        <v>0.13569999999999993</v>
      </c>
      <c r="F2070" s="2">
        <f t="shared" si="291"/>
        <v>3.6739354628225258E-2</v>
      </c>
      <c r="G2070" s="2">
        <f t="shared" si="291"/>
        <v>4.4693630810617481E-2</v>
      </c>
      <c r="H2070" s="2">
        <f t="shared" si="292"/>
        <v>0.82202662799768345</v>
      </c>
      <c r="I2070" s="2">
        <f t="shared" si="293"/>
        <v>45.116060071034731</v>
      </c>
    </row>
    <row r="2071" spans="1:9" ht="13.5" x14ac:dyDescent="0.25">
      <c r="A2071" s="3">
        <f>TITRES_STAT!B2074</f>
        <v>45019</v>
      </c>
      <c r="B2071" s="6">
        <f>TITRES_STAT!D2074</f>
        <v>6.6931000000000003</v>
      </c>
      <c r="C2071" s="2">
        <f t="shared" si="288"/>
        <v>-0.38889999999999958</v>
      </c>
      <c r="D2071" s="2">
        <f t="shared" si="289"/>
        <v>0</v>
      </c>
      <c r="E2071" s="2">
        <f t="shared" si="290"/>
        <v>0.38889999999999958</v>
      </c>
      <c r="F2071" s="2">
        <f t="shared" si="291"/>
        <v>3.4115115011923457E-2</v>
      </c>
      <c r="G2071" s="2">
        <f t="shared" si="291"/>
        <v>6.9279800038430497E-2</v>
      </c>
      <c r="H2071" s="2">
        <f t="shared" si="292"/>
        <v>0.49242513680754441</v>
      </c>
      <c r="I2071" s="2">
        <f t="shared" si="293"/>
        <v>32.994964012794227</v>
      </c>
    </row>
    <row r="2072" spans="1:9" ht="13.5" x14ac:dyDescent="0.25">
      <c r="A2072" s="3">
        <f>TITRES_STAT!B2075</f>
        <v>45020</v>
      </c>
      <c r="B2072" s="6">
        <f>TITRES_STAT!D2075</f>
        <v>7.0458999999999996</v>
      </c>
      <c r="C2072" s="2">
        <f t="shared" si="288"/>
        <v>0.35279999999999934</v>
      </c>
      <c r="D2072" s="2">
        <f t="shared" si="289"/>
        <v>0.35279999999999934</v>
      </c>
      <c r="E2072" s="2">
        <f t="shared" si="290"/>
        <v>0</v>
      </c>
      <c r="F2072" s="2">
        <f t="shared" si="291"/>
        <v>5.6878321082500301E-2</v>
      </c>
      <c r="G2072" s="2">
        <f t="shared" si="291"/>
        <v>6.4331242892828322E-2</v>
      </c>
      <c r="H2072" s="2">
        <f t="shared" si="292"/>
        <v>0.88414770995884373</v>
      </c>
      <c r="I2072" s="2">
        <f t="shared" si="293"/>
        <v>46.925604892100338</v>
      </c>
    </row>
    <row r="2073" spans="1:9" ht="13.5" x14ac:dyDescent="0.25">
      <c r="A2073" s="3">
        <f>TITRES_STAT!B2076</f>
        <v>45021</v>
      </c>
      <c r="B2073" s="6">
        <f>TITRES_STAT!D2076</f>
        <v>6.7382999999999997</v>
      </c>
      <c r="C2073" s="2">
        <f t="shared" si="288"/>
        <v>-0.30759999999999987</v>
      </c>
      <c r="D2073" s="2">
        <f t="shared" si="289"/>
        <v>0</v>
      </c>
      <c r="E2073" s="2">
        <f t="shared" si="290"/>
        <v>0.30759999999999987</v>
      </c>
      <c r="F2073" s="2">
        <f t="shared" si="291"/>
        <v>5.2815583862321706E-2</v>
      </c>
      <c r="G2073" s="2">
        <f t="shared" si="291"/>
        <v>8.1707582686197711E-2</v>
      </c>
      <c r="H2073" s="2">
        <f t="shared" si="292"/>
        <v>0.64639758179069806</v>
      </c>
      <c r="I2073" s="2">
        <f t="shared" si="293"/>
        <v>39.26132964114575</v>
      </c>
    </row>
    <row r="2074" spans="1:9" ht="13.5" x14ac:dyDescent="0.25">
      <c r="A2074" s="3">
        <f>TITRES_STAT!B2077</f>
        <v>45022</v>
      </c>
      <c r="B2074" s="6">
        <f>TITRES_STAT!D2077</f>
        <v>6.9192</v>
      </c>
      <c r="C2074" s="2">
        <f t="shared" si="288"/>
        <v>0.18090000000000028</v>
      </c>
      <c r="D2074" s="2">
        <f t="shared" si="289"/>
        <v>0.18090000000000028</v>
      </c>
      <c r="E2074" s="2">
        <f t="shared" si="290"/>
        <v>0</v>
      </c>
      <c r="F2074" s="2">
        <f t="shared" si="291"/>
        <v>6.1964470729298747E-2</v>
      </c>
      <c r="G2074" s="2">
        <f t="shared" si="291"/>
        <v>7.5871326780040729E-2</v>
      </c>
      <c r="H2074" s="2">
        <f t="shared" si="292"/>
        <v>0.8167047204662774</v>
      </c>
      <c r="I2074" s="2">
        <f t="shared" si="293"/>
        <v>44.955281464599324</v>
      </c>
    </row>
    <row r="2075" spans="1:9" ht="13.5" x14ac:dyDescent="0.25">
      <c r="A2075" s="3">
        <f>TITRES_STAT!B2078</f>
        <v>45023</v>
      </c>
      <c r="B2075" s="6">
        <f>TITRES_STAT!D2078</f>
        <v>7.0548999999999999</v>
      </c>
      <c r="C2075" s="2">
        <f t="shared" si="288"/>
        <v>0.13569999999999993</v>
      </c>
      <c r="D2075" s="2">
        <f t="shared" si="289"/>
        <v>0.13569999999999993</v>
      </c>
      <c r="E2075" s="2">
        <f t="shared" si="290"/>
        <v>0</v>
      </c>
      <c r="F2075" s="2">
        <f t="shared" si="291"/>
        <v>6.7231294248634541E-2</v>
      </c>
      <c r="G2075" s="2">
        <f t="shared" si="291"/>
        <v>7.0451946295752105E-2</v>
      </c>
      <c r="H2075" s="2">
        <f t="shared" si="292"/>
        <v>0.95428583287681645</v>
      </c>
      <c r="I2075" s="2">
        <f t="shared" si="293"/>
        <v>48.830412461827812</v>
      </c>
    </row>
    <row r="2076" spans="1:9" ht="13.5" x14ac:dyDescent="0.25">
      <c r="A2076" s="3">
        <f>TITRES_STAT!B2079</f>
        <v>45026</v>
      </c>
      <c r="B2076" s="6">
        <f>TITRES_STAT!D2079</f>
        <v>6.6931000000000003</v>
      </c>
      <c r="C2076" s="2">
        <f t="shared" si="288"/>
        <v>-0.36179999999999968</v>
      </c>
      <c r="D2076" s="2">
        <f t="shared" si="289"/>
        <v>0</v>
      </c>
      <c r="E2076" s="2">
        <f t="shared" si="290"/>
        <v>0.36179999999999968</v>
      </c>
      <c r="F2076" s="2">
        <f t="shared" si="291"/>
        <v>6.2429058945160647E-2</v>
      </c>
      <c r="G2076" s="2">
        <f t="shared" si="291"/>
        <v>9.1262521560341217E-2</v>
      </c>
      <c r="H2076" s="2">
        <f t="shared" si="292"/>
        <v>0.68406020212671448</v>
      </c>
      <c r="I2076" s="2">
        <f t="shared" si="293"/>
        <v>40.619700012080891</v>
      </c>
    </row>
    <row r="2077" spans="1:9" ht="13.5" x14ac:dyDescent="0.25">
      <c r="A2077" s="3">
        <f>TITRES_STAT!B2080</f>
        <v>45027</v>
      </c>
      <c r="B2077" s="6">
        <f>TITRES_STAT!D2080</f>
        <v>6.9192</v>
      </c>
      <c r="C2077" s="2">
        <f t="shared" si="288"/>
        <v>0.22609999999999975</v>
      </c>
      <c r="D2077" s="2">
        <f t="shared" si="289"/>
        <v>0.22609999999999975</v>
      </c>
      <c r="E2077" s="2">
        <f t="shared" si="290"/>
        <v>0</v>
      </c>
      <c r="F2077" s="2">
        <f t="shared" ref="F2077:G2092" si="294">((F2076*13)+D2077)/14</f>
        <v>7.4119840449077726E-2</v>
      </c>
      <c r="G2077" s="2">
        <f t="shared" si="294"/>
        <v>8.4743770020316841E-2</v>
      </c>
      <c r="H2077" s="2">
        <f t="shared" si="292"/>
        <v>0.87463468324937532</v>
      </c>
      <c r="I2077" s="2">
        <f t="shared" si="293"/>
        <v>46.65627340967243</v>
      </c>
    </row>
    <row r="2078" spans="1:9" ht="13.5" x14ac:dyDescent="0.25">
      <c r="A2078" s="3">
        <f>TITRES_STAT!B2081</f>
        <v>45028</v>
      </c>
      <c r="B2078" s="6">
        <f>TITRES_STAT!D2081</f>
        <v>6.6931000000000003</v>
      </c>
      <c r="C2078" s="2">
        <f t="shared" si="288"/>
        <v>-0.22609999999999975</v>
      </c>
      <c r="D2078" s="2">
        <f t="shared" si="289"/>
        <v>0</v>
      </c>
      <c r="E2078" s="2">
        <f t="shared" si="290"/>
        <v>0.22609999999999975</v>
      </c>
      <c r="F2078" s="2">
        <f t="shared" si="294"/>
        <v>6.8825566131286459E-2</v>
      </c>
      <c r="G2078" s="2">
        <f t="shared" si="294"/>
        <v>9.4840643590294191E-2</v>
      </c>
      <c r="H2078" s="2">
        <f t="shared" si="292"/>
        <v>0.72569695360365449</v>
      </c>
      <c r="I2078" s="2">
        <f t="shared" si="293"/>
        <v>42.0523981390957</v>
      </c>
    </row>
    <row r="2079" spans="1:9" ht="13.5" x14ac:dyDescent="0.25">
      <c r="A2079" s="3">
        <f>TITRES_STAT!B2082</f>
        <v>45029</v>
      </c>
      <c r="B2079" s="6">
        <f>TITRES_STAT!D2082</f>
        <v>6.6931000000000003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6.3909454264765991E-2</v>
      </c>
      <c r="G2079" s="2">
        <f t="shared" si="294"/>
        <v>8.806631190527317E-2</v>
      </c>
      <c r="H2079" s="2">
        <f t="shared" si="292"/>
        <v>0.72569695360365449</v>
      </c>
      <c r="I2079" s="2">
        <f t="shared" si="293"/>
        <v>42.0523981390957</v>
      </c>
    </row>
    <row r="2080" spans="1:9" ht="13.5" x14ac:dyDescent="0.25">
      <c r="A2080" s="3">
        <f>TITRES_STAT!B2083</f>
        <v>45030</v>
      </c>
      <c r="B2080" s="6">
        <f>TITRES_STAT!D2083</f>
        <v>6.9192</v>
      </c>
      <c r="C2080" s="2">
        <f t="shared" si="288"/>
        <v>0.22609999999999975</v>
      </c>
      <c r="D2080" s="2">
        <f t="shared" si="289"/>
        <v>0.22609999999999975</v>
      </c>
      <c r="E2080" s="2">
        <f t="shared" si="290"/>
        <v>0</v>
      </c>
      <c r="F2080" s="2">
        <f t="shared" si="294"/>
        <v>7.5494493245854111E-2</v>
      </c>
      <c r="G2080" s="2">
        <f t="shared" si="294"/>
        <v>8.1775861054896523E-2</v>
      </c>
      <c r="H2080" s="2">
        <f t="shared" si="292"/>
        <v>0.92318799547918307</v>
      </c>
      <c r="I2080" s="2">
        <f t="shared" si="293"/>
        <v>48.003003224297935</v>
      </c>
    </row>
    <row r="2081" spans="1:9" ht="13.5" x14ac:dyDescent="0.25">
      <c r="A2081" s="3">
        <f>TITRES_STAT!B2084</f>
        <v>45033</v>
      </c>
      <c r="B2081" s="6">
        <f>TITRES_STAT!D2084</f>
        <v>6.6931000000000003</v>
      </c>
      <c r="C2081" s="2">
        <f t="shared" si="288"/>
        <v>-0.22609999999999975</v>
      </c>
      <c r="D2081" s="2">
        <f t="shared" si="289"/>
        <v>0</v>
      </c>
      <c r="E2081" s="2">
        <f t="shared" si="290"/>
        <v>0.22609999999999975</v>
      </c>
      <c r="F2081" s="2">
        <f t="shared" si="294"/>
        <v>7.0102029442578817E-2</v>
      </c>
      <c r="G2081" s="2">
        <f t="shared" si="294"/>
        <v>9.2084728122403897E-2</v>
      </c>
      <c r="H2081" s="2">
        <f t="shared" si="292"/>
        <v>0.76127747642796406</v>
      </c>
      <c r="I2081" s="2">
        <f t="shared" si="293"/>
        <v>43.223029114748357</v>
      </c>
    </row>
    <row r="2082" spans="1:9" ht="13.5" x14ac:dyDescent="0.25">
      <c r="A2082" s="3">
        <f>TITRES_STAT!B2085</f>
        <v>45034</v>
      </c>
      <c r="B2082" s="6">
        <f>TITRES_STAT!D2085</f>
        <v>6.6840999999999999</v>
      </c>
      <c r="C2082" s="2">
        <f t="shared" si="288"/>
        <v>-9.0000000000003411E-3</v>
      </c>
      <c r="D2082" s="2">
        <f t="shared" si="289"/>
        <v>0</v>
      </c>
      <c r="E2082" s="2">
        <f t="shared" si="290"/>
        <v>9.0000000000003411E-3</v>
      </c>
      <c r="F2082" s="2">
        <f t="shared" si="294"/>
        <v>6.5094741625251765E-2</v>
      </c>
      <c r="G2082" s="2">
        <f t="shared" si="294"/>
        <v>8.6150104685089351E-2</v>
      </c>
      <c r="H2082" s="2">
        <f t="shared" si="292"/>
        <v>0.75559677917046342</v>
      </c>
      <c r="I2082" s="2">
        <f t="shared" si="293"/>
        <v>43.039312223362032</v>
      </c>
    </row>
    <row r="2083" spans="1:9" ht="13.5" x14ac:dyDescent="0.25">
      <c r="A2083" s="3">
        <f>TITRES_STAT!B2086</f>
        <v>45035</v>
      </c>
      <c r="B2083" s="6">
        <f>TITRES_STAT!D2086</f>
        <v>6.6208</v>
      </c>
      <c r="C2083" s="2">
        <f t="shared" si="288"/>
        <v>-6.3299999999999912E-2</v>
      </c>
      <c r="D2083" s="2">
        <f t="shared" si="289"/>
        <v>0</v>
      </c>
      <c r="E2083" s="2">
        <f t="shared" si="290"/>
        <v>6.3299999999999912E-2</v>
      </c>
      <c r="F2083" s="2">
        <f t="shared" si="294"/>
        <v>6.0445117223448072E-2</v>
      </c>
      <c r="G2083" s="2">
        <f t="shared" si="294"/>
        <v>8.45179543504401E-2</v>
      </c>
      <c r="H2083" s="2">
        <f t="shared" si="292"/>
        <v>0.71517487246345457</v>
      </c>
      <c r="I2083" s="2">
        <f t="shared" si="293"/>
        <v>41.696907058594569</v>
      </c>
    </row>
    <row r="2084" spans="1:9" ht="13.5" x14ac:dyDescent="0.25">
      <c r="A2084" s="3">
        <f>TITRES_STAT!B2087</f>
        <v>45036</v>
      </c>
      <c r="B2084" s="6">
        <f>TITRES_STAT!D2087</f>
        <v>6.7835999999999999</v>
      </c>
      <c r="C2084" s="2">
        <f t="shared" si="288"/>
        <v>0.16279999999999983</v>
      </c>
      <c r="D2084" s="2">
        <f t="shared" si="289"/>
        <v>0.16279999999999983</v>
      </c>
      <c r="E2084" s="2">
        <f t="shared" si="290"/>
        <v>0</v>
      </c>
      <c r="F2084" s="2">
        <f t="shared" si="294"/>
        <v>6.7756180278916056E-2</v>
      </c>
      <c r="G2084" s="2">
        <f t="shared" si="294"/>
        <v>7.8480957611122948E-2</v>
      </c>
      <c r="H2084" s="2">
        <f t="shared" si="292"/>
        <v>0.86334548330374994</v>
      </c>
      <c r="I2084" s="2">
        <f t="shared" si="293"/>
        <v>46.333086968554035</v>
      </c>
    </row>
    <row r="2085" spans="1:9" ht="13.5" x14ac:dyDescent="0.25">
      <c r="A2085" s="3">
        <f>TITRES_STAT!B2088</f>
        <v>45040</v>
      </c>
      <c r="B2085" s="6">
        <f>TITRES_STAT!D2088</f>
        <v>6.7835999999999999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6.2916453116136334E-2</v>
      </c>
      <c r="G2085" s="2">
        <f t="shared" si="294"/>
        <v>7.2875174924614164E-2</v>
      </c>
      <c r="H2085" s="2">
        <f t="shared" si="292"/>
        <v>0.86334548330374994</v>
      </c>
      <c r="I2085" s="2">
        <f t="shared" si="293"/>
        <v>46.333086968554035</v>
      </c>
    </row>
    <row r="2086" spans="1:9" ht="13.5" x14ac:dyDescent="0.25">
      <c r="A2086" s="3">
        <f>TITRES_STAT!B2089</f>
        <v>45041</v>
      </c>
      <c r="B2086" s="6">
        <f>TITRES_STAT!D2089</f>
        <v>6.7835999999999999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5.8422420750698027E-2</v>
      </c>
      <c r="G2086" s="2">
        <f t="shared" si="294"/>
        <v>6.7669805287141727E-2</v>
      </c>
      <c r="H2086" s="2">
        <f t="shared" si="292"/>
        <v>0.86334548330374994</v>
      </c>
      <c r="I2086" s="2">
        <f t="shared" si="293"/>
        <v>46.333086968554035</v>
      </c>
    </row>
    <row r="2087" spans="1:9" ht="13.5" x14ac:dyDescent="0.25">
      <c r="A2087" s="3">
        <f>TITRES_STAT!B2090</f>
        <v>45042</v>
      </c>
      <c r="B2087" s="6">
        <f>TITRES_STAT!D2090</f>
        <v>6.6478999999999999</v>
      </c>
      <c r="C2087" s="2">
        <f t="shared" si="288"/>
        <v>-0.13569999999999993</v>
      </c>
      <c r="D2087" s="2">
        <f t="shared" si="289"/>
        <v>0</v>
      </c>
      <c r="E2087" s="2">
        <f t="shared" si="290"/>
        <v>0.13569999999999993</v>
      </c>
      <c r="F2087" s="2">
        <f t="shared" si="294"/>
        <v>5.4249390697076738E-2</v>
      </c>
      <c r="G2087" s="2">
        <f t="shared" si="294"/>
        <v>7.2529104909488745E-2</v>
      </c>
      <c r="H2087" s="2">
        <f t="shared" si="292"/>
        <v>0.7479671886861996</v>
      </c>
      <c r="I2087" s="2">
        <f t="shared" si="293"/>
        <v>42.790688150638793</v>
      </c>
    </row>
    <row r="2088" spans="1:9" ht="13.5" x14ac:dyDescent="0.25">
      <c r="A2088" s="3">
        <f>TITRES_STAT!B2091</f>
        <v>45043</v>
      </c>
      <c r="B2088" s="6">
        <f>TITRES_STAT!D2091</f>
        <v>6.7382999999999997</v>
      </c>
      <c r="C2088" s="2">
        <f t="shared" si="288"/>
        <v>9.0399999999999814E-2</v>
      </c>
      <c r="D2088" s="2">
        <f t="shared" si="289"/>
        <v>9.0399999999999814E-2</v>
      </c>
      <c r="E2088" s="2">
        <f t="shared" si="290"/>
        <v>0</v>
      </c>
      <c r="F2088" s="2">
        <f t="shared" si="294"/>
        <v>5.6831577075856954E-2</v>
      </c>
      <c r="G2088" s="2">
        <f t="shared" si="294"/>
        <v>6.7348454558810972E-2</v>
      </c>
      <c r="H2088" s="2">
        <f t="shared" si="292"/>
        <v>0.84384381866149105</v>
      </c>
      <c r="I2088" s="2">
        <f t="shared" si="293"/>
        <v>45.765471571993885</v>
      </c>
    </row>
    <row r="2089" spans="1:9" ht="13.5" x14ac:dyDescent="0.25">
      <c r="A2089" s="3">
        <f>TITRES_STAT!B2092</f>
        <v>45044</v>
      </c>
      <c r="B2089" s="6">
        <f>TITRES_STAT!D2092</f>
        <v>6.7655000000000003</v>
      </c>
      <c r="C2089" s="2">
        <f t="shared" si="288"/>
        <v>2.7200000000000557E-2</v>
      </c>
      <c r="D2089" s="2">
        <f t="shared" si="289"/>
        <v>2.7200000000000557E-2</v>
      </c>
      <c r="E2089" s="2">
        <f t="shared" si="290"/>
        <v>0</v>
      </c>
      <c r="F2089" s="2">
        <f t="shared" si="294"/>
        <v>5.4715035856152928E-2</v>
      </c>
      <c r="G2089" s="2">
        <f t="shared" si="294"/>
        <v>6.2537850661753047E-2</v>
      </c>
      <c r="H2089" s="2">
        <f t="shared" si="292"/>
        <v>0.87491071850372371</v>
      </c>
      <c r="I2089" s="2">
        <f t="shared" si="293"/>
        <v>46.66412698317432</v>
      </c>
    </row>
    <row r="2090" spans="1:9" ht="13.5" x14ac:dyDescent="0.25">
      <c r="A2090" s="3">
        <f>TITRES_STAT!B2093</f>
        <v>45048</v>
      </c>
      <c r="B2090" s="6">
        <f>TITRES_STAT!D2093</f>
        <v>6.7382999999999997</v>
      </c>
      <c r="C2090" s="2">
        <f t="shared" si="288"/>
        <v>-2.7200000000000557E-2</v>
      </c>
      <c r="D2090" s="2">
        <f t="shared" si="289"/>
        <v>0</v>
      </c>
      <c r="E2090" s="2">
        <f t="shared" si="290"/>
        <v>2.7200000000000557E-2</v>
      </c>
      <c r="F2090" s="2">
        <f t="shared" si="294"/>
        <v>5.0806819009284861E-2</v>
      </c>
      <c r="G2090" s="2">
        <f t="shared" si="294"/>
        <v>6.0013718471627876E-2</v>
      </c>
      <c r="H2090" s="2">
        <f t="shared" si="292"/>
        <v>0.84658675221573421</v>
      </c>
      <c r="I2090" s="2">
        <f t="shared" si="293"/>
        <v>45.846031939734651</v>
      </c>
    </row>
    <row r="2091" spans="1:9" ht="13.5" x14ac:dyDescent="0.25">
      <c r="A2091" s="3">
        <f>TITRES_STAT!B2094</f>
        <v>45049</v>
      </c>
      <c r="B2091" s="6">
        <f>TITRES_STAT!D2094</f>
        <v>6.6931000000000003</v>
      </c>
      <c r="C2091" s="2">
        <f t="shared" si="288"/>
        <v>-4.5199999999999463E-2</v>
      </c>
      <c r="D2091" s="2">
        <f t="shared" si="289"/>
        <v>0</v>
      </c>
      <c r="E2091" s="2">
        <f t="shared" si="290"/>
        <v>4.5199999999999463E-2</v>
      </c>
      <c r="F2091" s="2">
        <f t="shared" si="294"/>
        <v>4.7177760508621658E-2</v>
      </c>
      <c r="G2091" s="2">
        <f t="shared" si="294"/>
        <v>5.8955595723654421E-2</v>
      </c>
      <c r="H2091" s="2">
        <f t="shared" si="292"/>
        <v>0.80022532093069487</v>
      </c>
      <c r="I2091" s="2">
        <f t="shared" si="293"/>
        <v>44.451397923732571</v>
      </c>
    </row>
    <row r="2092" spans="1:9" ht="13.5" x14ac:dyDescent="0.25">
      <c r="A2092" s="3">
        <f>TITRES_STAT!B2095</f>
        <v>45050</v>
      </c>
      <c r="B2092" s="6">
        <f>TITRES_STAT!D2095</f>
        <v>6.7382999999999997</v>
      </c>
      <c r="C2092" s="2">
        <f t="shared" si="288"/>
        <v>4.5199999999999463E-2</v>
      </c>
      <c r="D2092" s="2">
        <f t="shared" si="289"/>
        <v>4.5199999999999463E-2</v>
      </c>
      <c r="E2092" s="2">
        <f t="shared" si="290"/>
        <v>0</v>
      </c>
      <c r="F2092" s="2">
        <f t="shared" si="294"/>
        <v>4.7036491900862933E-2</v>
      </c>
      <c r="G2092" s="2">
        <f t="shared" si="294"/>
        <v>5.4744481743393393E-2</v>
      </c>
      <c r="H2092" s="2">
        <f t="shared" si="292"/>
        <v>0.85920060621524352</v>
      </c>
      <c r="I2092" s="2">
        <f t="shared" si="293"/>
        <v>46.213442666862605</v>
      </c>
    </row>
    <row r="2093" spans="1:9" ht="13.5" x14ac:dyDescent="0.25">
      <c r="A2093" s="3">
        <f>TITRES_STAT!B2096</f>
        <v>45051</v>
      </c>
      <c r="B2093" s="6">
        <f>TITRES_STAT!D2096</f>
        <v>6.6931000000000003</v>
      </c>
      <c r="C2093" s="2">
        <f t="shared" si="288"/>
        <v>-4.5199999999999463E-2</v>
      </c>
      <c r="D2093" s="2">
        <f t="shared" si="289"/>
        <v>0</v>
      </c>
      <c r="E2093" s="2">
        <f t="shared" si="290"/>
        <v>4.5199999999999463E-2</v>
      </c>
      <c r="F2093" s="2">
        <f t="shared" ref="F2093:G2108" si="295">((F2092*13)+D2093)/14</f>
        <v>4.367674247937272E-2</v>
      </c>
      <c r="G2093" s="2">
        <f t="shared" si="295"/>
        <v>5.4062733047436688E-2</v>
      </c>
      <c r="H2093" s="2">
        <f t="shared" si="292"/>
        <v>0.80789001993386267</v>
      </c>
      <c r="I2093" s="2">
        <f t="shared" si="293"/>
        <v>44.686900808458326</v>
      </c>
    </row>
    <row r="2094" spans="1:9" ht="13.5" x14ac:dyDescent="0.25">
      <c r="A2094" s="3">
        <f>TITRES_STAT!B2097</f>
        <v>45054</v>
      </c>
      <c r="B2094" s="6">
        <f>TITRES_STAT!D2097</f>
        <v>6.6931000000000003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4.0556975159417523E-2</v>
      </c>
      <c r="G2094" s="2">
        <f t="shared" si="295"/>
        <v>5.0201109258334063E-2</v>
      </c>
      <c r="H2094" s="2">
        <f t="shared" si="292"/>
        <v>0.80789001993386267</v>
      </c>
      <c r="I2094" s="2">
        <f t="shared" si="293"/>
        <v>44.686900808458326</v>
      </c>
    </row>
    <row r="2095" spans="1:9" ht="13.5" x14ac:dyDescent="0.25">
      <c r="A2095" s="3">
        <f>TITRES_STAT!B2098</f>
        <v>45055</v>
      </c>
      <c r="B2095" s="6">
        <f>TITRES_STAT!D2098</f>
        <v>6.6840999999999999</v>
      </c>
      <c r="C2095" s="2">
        <f t="shared" si="288"/>
        <v>-9.0000000000003411E-3</v>
      </c>
      <c r="D2095" s="2">
        <f t="shared" si="289"/>
        <v>0</v>
      </c>
      <c r="E2095" s="2">
        <f t="shared" si="290"/>
        <v>9.0000000000003411E-3</v>
      </c>
      <c r="F2095" s="2">
        <f t="shared" si="295"/>
        <v>3.7660048362316276E-2</v>
      </c>
      <c r="G2095" s="2">
        <f t="shared" si="295"/>
        <v>4.72581728827388E-2</v>
      </c>
      <c r="H2095" s="2">
        <f t="shared" si="292"/>
        <v>0.796900219899778</v>
      </c>
      <c r="I2095" s="2">
        <f t="shared" si="293"/>
        <v>44.348607177766667</v>
      </c>
    </row>
    <row r="2096" spans="1:9" ht="13.5" x14ac:dyDescent="0.25">
      <c r="A2096" s="3">
        <f>TITRES_STAT!B2099</f>
        <v>45056</v>
      </c>
      <c r="B2096" s="6">
        <f>TITRES_STAT!D2099</f>
        <v>6.6840999999999999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3.4970044907865115E-2</v>
      </c>
      <c r="G2096" s="2">
        <f t="shared" si="295"/>
        <v>4.3882589105400313E-2</v>
      </c>
      <c r="H2096" s="2">
        <f t="shared" si="292"/>
        <v>0.79690021989977811</v>
      </c>
      <c r="I2096" s="2">
        <f t="shared" si="293"/>
        <v>44.348607177766674</v>
      </c>
    </row>
    <row r="2097" spans="1:9" ht="13.5" x14ac:dyDescent="0.25">
      <c r="A2097" s="3">
        <f>TITRES_STAT!B2100</f>
        <v>45057</v>
      </c>
      <c r="B2097" s="6">
        <f>TITRES_STAT!D2100</f>
        <v>6.6478999999999999</v>
      </c>
      <c r="C2097" s="2">
        <f t="shared" si="288"/>
        <v>-3.620000000000001E-2</v>
      </c>
      <c r="D2097" s="2">
        <f t="shared" si="289"/>
        <v>0</v>
      </c>
      <c r="E2097" s="2">
        <f t="shared" si="290"/>
        <v>3.620000000000001E-2</v>
      </c>
      <c r="F2097" s="2">
        <f t="shared" si="295"/>
        <v>3.2472184557303323E-2</v>
      </c>
      <c r="G2097" s="2">
        <f t="shared" si="295"/>
        <v>4.3333832740728863E-2</v>
      </c>
      <c r="H2097" s="2">
        <f t="shared" si="292"/>
        <v>0.7493494690762299</v>
      </c>
      <c r="I2097" s="2">
        <f t="shared" si="293"/>
        <v>42.835893131858612</v>
      </c>
    </row>
    <row r="2098" spans="1:9" ht="13.5" x14ac:dyDescent="0.25">
      <c r="A2098" s="3">
        <f>TITRES_STAT!B2101</f>
        <v>45058</v>
      </c>
      <c r="B2098" s="6">
        <f>TITRES_STAT!D2101</f>
        <v>6.6840999999999999</v>
      </c>
      <c r="C2098" s="2">
        <f t="shared" si="288"/>
        <v>3.620000000000001E-2</v>
      </c>
      <c r="D2098" s="2">
        <f t="shared" si="289"/>
        <v>3.620000000000001E-2</v>
      </c>
      <c r="E2098" s="2">
        <f t="shared" si="290"/>
        <v>0</v>
      </c>
      <c r="F2098" s="2">
        <f t="shared" si="295"/>
        <v>3.2738457088924512E-2</v>
      </c>
      <c r="G2098" s="2">
        <f t="shared" si="295"/>
        <v>4.0238558973533949E-2</v>
      </c>
      <c r="H2098" s="2">
        <f t="shared" si="292"/>
        <v>0.81360908352750738</v>
      </c>
      <c r="I2098" s="2">
        <f t="shared" si="293"/>
        <v>44.861326011061919</v>
      </c>
    </row>
    <row r="2099" spans="1:9" ht="13.5" x14ac:dyDescent="0.25">
      <c r="A2099" s="3">
        <f>TITRES_STAT!B2102</f>
        <v>45061</v>
      </c>
      <c r="B2099" s="6">
        <f>TITRES_STAT!D2102</f>
        <v>6.6026999999999996</v>
      </c>
      <c r="C2099" s="2">
        <f t="shared" si="288"/>
        <v>-8.1400000000000361E-2</v>
      </c>
      <c r="D2099" s="2">
        <f t="shared" si="289"/>
        <v>0</v>
      </c>
      <c r="E2099" s="2">
        <f t="shared" si="290"/>
        <v>8.1400000000000361E-2</v>
      </c>
      <c r="F2099" s="2">
        <f t="shared" si="295"/>
        <v>3.0399995868287046E-2</v>
      </c>
      <c r="G2099" s="2">
        <f t="shared" si="295"/>
        <v>4.3178661903995837E-2</v>
      </c>
      <c r="H2099" s="2">
        <f t="shared" si="292"/>
        <v>0.70405136536835966</v>
      </c>
      <c r="I2099" s="2">
        <f t="shared" si="293"/>
        <v>41.31632295110817</v>
      </c>
    </row>
    <row r="2100" spans="1:9" ht="13.5" x14ac:dyDescent="0.25">
      <c r="A2100" s="3">
        <f>TITRES_STAT!B2103</f>
        <v>45062</v>
      </c>
      <c r="B2100" s="6">
        <f>TITRES_STAT!D2103</f>
        <v>6.6749999999999998</v>
      </c>
      <c r="C2100" s="2">
        <f t="shared" si="288"/>
        <v>7.2300000000000253E-2</v>
      </c>
      <c r="D2100" s="2">
        <f t="shared" si="289"/>
        <v>7.2300000000000253E-2</v>
      </c>
      <c r="E2100" s="2">
        <f t="shared" si="290"/>
        <v>0</v>
      </c>
      <c r="F2100" s="2">
        <f t="shared" si="295"/>
        <v>3.3392853306266561E-2</v>
      </c>
      <c r="G2100" s="2">
        <f t="shared" si="295"/>
        <v>4.0094471767996132E-2</v>
      </c>
      <c r="H2100" s="2">
        <f t="shared" si="292"/>
        <v>0.83285430219637213</v>
      </c>
      <c r="I2100" s="2">
        <f t="shared" si="293"/>
        <v>45.440289563569472</v>
      </c>
    </row>
    <row r="2101" spans="1:9" ht="13.5" x14ac:dyDescent="0.25">
      <c r="A2101" s="3">
        <f>TITRES_STAT!B2104</f>
        <v>45063</v>
      </c>
      <c r="B2101" s="6">
        <f>TITRES_STAT!D2104</f>
        <v>6.6749999999999998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3.1007649498676092E-2</v>
      </c>
      <c r="G2101" s="2">
        <f t="shared" si="295"/>
        <v>3.7230580927424976E-2</v>
      </c>
      <c r="H2101" s="2">
        <f t="shared" si="292"/>
        <v>0.83285430219637213</v>
      </c>
      <c r="I2101" s="2">
        <f t="shared" si="293"/>
        <v>45.440289563569472</v>
      </c>
    </row>
    <row r="2102" spans="1:9" ht="13.5" x14ac:dyDescent="0.25">
      <c r="A2102" s="3">
        <f>TITRES_STAT!B2105</f>
        <v>45064</v>
      </c>
      <c r="B2102" s="6">
        <f>TITRES_STAT!D2105</f>
        <v>6.6478999999999999</v>
      </c>
      <c r="C2102" s="2">
        <f t="shared" si="288"/>
        <v>-2.7099999999999902E-2</v>
      </c>
      <c r="D2102" s="2">
        <f t="shared" si="289"/>
        <v>0</v>
      </c>
      <c r="E2102" s="2">
        <f t="shared" si="290"/>
        <v>2.7099999999999902E-2</v>
      </c>
      <c r="F2102" s="2">
        <f t="shared" si="295"/>
        <v>2.8792817391627801E-2</v>
      </c>
      <c r="G2102" s="2">
        <f t="shared" si="295"/>
        <v>3.6506968004037472E-2</v>
      </c>
      <c r="H2102" s="2">
        <f t="shared" si="292"/>
        <v>0.78869374713461471</v>
      </c>
      <c r="I2102" s="2">
        <f t="shared" si="293"/>
        <v>44.093280272157102</v>
      </c>
    </row>
    <row r="2103" spans="1:9" ht="13.5" x14ac:dyDescent="0.25">
      <c r="A2103" s="3">
        <f>TITRES_STAT!B2106</f>
        <v>45065</v>
      </c>
      <c r="B2103" s="6">
        <f>TITRES_STAT!D2106</f>
        <v>6.5936000000000003</v>
      </c>
      <c r="C2103" s="2">
        <f t="shared" si="288"/>
        <v>-5.4299999999999571E-2</v>
      </c>
      <c r="D2103" s="2">
        <f t="shared" si="289"/>
        <v>0</v>
      </c>
      <c r="E2103" s="2">
        <f t="shared" si="290"/>
        <v>5.4299999999999571E-2</v>
      </c>
      <c r="F2103" s="2">
        <f t="shared" si="295"/>
        <v>2.6736187577940104E-2</v>
      </c>
      <c r="G2103" s="2">
        <f t="shared" si="295"/>
        <v>3.7777898860891904E-2</v>
      </c>
      <c r="H2103" s="2">
        <f t="shared" si="292"/>
        <v>0.70772034401356554</v>
      </c>
      <c r="I2103" s="2">
        <f t="shared" si="293"/>
        <v>41.442402820490358</v>
      </c>
    </row>
    <row r="2104" spans="1:9" ht="13.5" x14ac:dyDescent="0.25">
      <c r="A2104" s="3">
        <f>TITRES_STAT!B2107</f>
        <v>45068</v>
      </c>
      <c r="B2104" s="6">
        <f>TITRES_STAT!D2107</f>
        <v>6.6478999999999999</v>
      </c>
      <c r="C2104" s="2">
        <f t="shared" si="288"/>
        <v>5.4299999999999571E-2</v>
      </c>
      <c r="D2104" s="2">
        <f t="shared" si="289"/>
        <v>5.4299999999999571E-2</v>
      </c>
      <c r="E2104" s="2">
        <f t="shared" si="290"/>
        <v>0</v>
      </c>
      <c r="F2104" s="2">
        <f t="shared" si="295"/>
        <v>2.8705031322372922E-2</v>
      </c>
      <c r="G2104" s="2">
        <f t="shared" si="295"/>
        <v>3.5079477513685335E-2</v>
      </c>
      <c r="H2104" s="2">
        <f t="shared" si="292"/>
        <v>0.81828560049602816</v>
      </c>
      <c r="I2104" s="2">
        <f t="shared" si="293"/>
        <v>45.003139235816413</v>
      </c>
    </row>
    <row r="2105" spans="1:9" ht="13.5" x14ac:dyDescent="0.25">
      <c r="A2105" s="3">
        <f>TITRES_STAT!B2108</f>
        <v>45069</v>
      </c>
      <c r="B2105" s="6">
        <f>TITRES_STAT!D2108</f>
        <v>6.6388999999999996</v>
      </c>
      <c r="C2105" s="2">
        <f t="shared" si="288"/>
        <v>-9.0000000000003411E-3</v>
      </c>
      <c r="D2105" s="2">
        <f t="shared" si="289"/>
        <v>0</v>
      </c>
      <c r="E2105" s="2">
        <f t="shared" si="290"/>
        <v>9.0000000000003411E-3</v>
      </c>
      <c r="F2105" s="2">
        <f t="shared" si="295"/>
        <v>2.6654671942203428E-2</v>
      </c>
      <c r="G2105" s="2">
        <f t="shared" si="295"/>
        <v>3.321665769127926E-2</v>
      </c>
      <c r="H2105" s="2">
        <f t="shared" si="292"/>
        <v>0.80244894564456359</v>
      </c>
      <c r="I2105" s="2">
        <f t="shared" si="293"/>
        <v>44.519926491321748</v>
      </c>
    </row>
    <row r="2106" spans="1:9" ht="13.5" x14ac:dyDescent="0.25">
      <c r="A2106" s="3">
        <f>TITRES_STAT!B2109</f>
        <v>45070</v>
      </c>
      <c r="B2106" s="6">
        <f>TITRES_STAT!D2109</f>
        <v>6.6388999999999996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2.475076680347461E-2</v>
      </c>
      <c r="G2106" s="2">
        <f t="shared" si="295"/>
        <v>3.0844039284759314E-2</v>
      </c>
      <c r="H2106" s="2">
        <f t="shared" si="292"/>
        <v>0.80244894564456359</v>
      </c>
      <c r="I2106" s="2">
        <f t="shared" si="293"/>
        <v>44.519926491321748</v>
      </c>
    </row>
    <row r="2107" spans="1:9" ht="13.5" x14ac:dyDescent="0.25">
      <c r="A2107" s="3">
        <f>TITRES_STAT!B2110</f>
        <v>45071</v>
      </c>
      <c r="B2107" s="6">
        <f>TITRES_STAT!D2110</f>
        <v>6.6478999999999999</v>
      </c>
      <c r="C2107" s="2">
        <f t="shared" si="288"/>
        <v>9.0000000000003411E-3</v>
      </c>
      <c r="D2107" s="2">
        <f t="shared" si="289"/>
        <v>9.0000000000003411E-3</v>
      </c>
      <c r="E2107" s="2">
        <f t="shared" si="290"/>
        <v>0</v>
      </c>
      <c r="F2107" s="2">
        <f t="shared" si="295"/>
        <v>2.3625712031797873E-2</v>
      </c>
      <c r="G2107" s="2">
        <f t="shared" si="295"/>
        <v>2.8640893621562219E-2</v>
      </c>
      <c r="H2107" s="2">
        <f t="shared" si="292"/>
        <v>0.82489437459490855</v>
      </c>
      <c r="I2107" s="2">
        <f t="shared" si="293"/>
        <v>45.202307929631225</v>
      </c>
    </row>
    <row r="2108" spans="1:9" ht="13.5" x14ac:dyDescent="0.25">
      <c r="A2108" s="3">
        <f>TITRES_STAT!B2111</f>
        <v>45072</v>
      </c>
      <c r="B2108" s="6">
        <f>TITRES_STAT!D2111</f>
        <v>6.6931000000000003</v>
      </c>
      <c r="C2108" s="2">
        <f t="shared" si="288"/>
        <v>4.5200000000000351E-2</v>
      </c>
      <c r="D2108" s="2">
        <f t="shared" si="289"/>
        <v>4.5200000000000351E-2</v>
      </c>
      <c r="E2108" s="2">
        <f t="shared" si="290"/>
        <v>0</v>
      </c>
      <c r="F2108" s="2">
        <f t="shared" si="295"/>
        <v>2.5166732600955193E-2</v>
      </c>
      <c r="G2108" s="2">
        <f t="shared" si="295"/>
        <v>2.6595115505736344E-2</v>
      </c>
      <c r="H2108" s="2">
        <f t="shared" si="292"/>
        <v>0.94629153219984841</v>
      </c>
      <c r="I2108" s="2">
        <f t="shared" si="293"/>
        <v>48.620235794289094</v>
      </c>
    </row>
    <row r="2109" spans="1:9" ht="13.5" x14ac:dyDescent="0.25">
      <c r="A2109" s="3">
        <f>TITRES_STAT!B2112</f>
        <v>45075</v>
      </c>
      <c r="B2109" s="6">
        <f>TITRES_STAT!D2112</f>
        <v>7.0458999999999996</v>
      </c>
      <c r="C2109" s="2">
        <f t="shared" si="288"/>
        <v>0.35279999999999934</v>
      </c>
      <c r="D2109" s="2">
        <f t="shared" si="289"/>
        <v>0.35279999999999934</v>
      </c>
      <c r="E2109" s="2">
        <f t="shared" si="290"/>
        <v>0</v>
      </c>
      <c r="F2109" s="2">
        <f t="shared" ref="F2109:G2124" si="296">((F2108*13)+D2109)/14</f>
        <v>4.8569108843744054E-2</v>
      </c>
      <c r="G2109" s="2">
        <f t="shared" si="296"/>
        <v>2.4695464398183747E-2</v>
      </c>
      <c r="H2109" s="2">
        <f t="shared" si="292"/>
        <v>1.9667218263494619</v>
      </c>
      <c r="I2109" s="2">
        <f t="shared" si="293"/>
        <v>66.292761555251857</v>
      </c>
    </row>
    <row r="2110" spans="1:9" ht="13.5" x14ac:dyDescent="0.25">
      <c r="A2110" s="3">
        <f>TITRES_STAT!B2113</f>
        <v>45076</v>
      </c>
      <c r="B2110" s="6">
        <f>TITRES_STAT!D2113</f>
        <v>7.0548999999999999</v>
      </c>
      <c r="C2110" s="2">
        <f t="shared" si="288"/>
        <v>9.0000000000003411E-3</v>
      </c>
      <c r="D2110" s="2">
        <f t="shared" si="289"/>
        <v>9.0000000000003411E-3</v>
      </c>
      <c r="E2110" s="2">
        <f t="shared" si="290"/>
        <v>0</v>
      </c>
      <c r="F2110" s="2">
        <f t="shared" si="296"/>
        <v>4.5742743926333783E-2</v>
      </c>
      <c r="G2110" s="2">
        <f t="shared" si="296"/>
        <v>2.2931502655456338E-2</v>
      </c>
      <c r="H2110" s="2">
        <f t="shared" si="292"/>
        <v>1.9947556256392871</v>
      </c>
      <c r="I2110" s="2">
        <f t="shared" si="293"/>
        <v>66.608293797376831</v>
      </c>
    </row>
    <row r="2111" spans="1:9" ht="13.5" x14ac:dyDescent="0.25">
      <c r="A2111" s="3">
        <f>TITRES_STAT!B2114</f>
        <v>45077</v>
      </c>
      <c r="B2111" s="6">
        <f>TITRES_STAT!D2114</f>
        <v>7.0548999999999999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4.2475405074452799E-2</v>
      </c>
      <c r="G2111" s="2">
        <f t="shared" si="296"/>
        <v>2.1293538180066601E-2</v>
      </c>
      <c r="H2111" s="2">
        <f t="shared" si="292"/>
        <v>1.9947556256392871</v>
      </c>
      <c r="I2111" s="2">
        <f t="shared" si="293"/>
        <v>66.608293797376831</v>
      </c>
    </row>
    <row r="2112" spans="1:9" ht="13.5" x14ac:dyDescent="0.25">
      <c r="A2112" s="3">
        <f>TITRES_STAT!B2115</f>
        <v>45078</v>
      </c>
      <c r="B2112" s="6">
        <f>TITRES_STAT!D2115</f>
        <v>6.8739999999999997</v>
      </c>
      <c r="C2112" s="2">
        <f t="shared" si="288"/>
        <v>-0.18090000000000028</v>
      </c>
      <c r="D2112" s="2">
        <f t="shared" si="289"/>
        <v>0</v>
      </c>
      <c r="E2112" s="2">
        <f t="shared" si="290"/>
        <v>0.18090000000000028</v>
      </c>
      <c r="F2112" s="2">
        <f t="shared" si="296"/>
        <v>3.9441447569134744E-2</v>
      </c>
      <c r="G2112" s="2">
        <f t="shared" si="296"/>
        <v>3.2693999738633295E-2</v>
      </c>
      <c r="H2112" s="2">
        <f t="shared" si="292"/>
        <v>1.2063818402288735</v>
      </c>
      <c r="I2112" s="2">
        <f t="shared" si="293"/>
        <v>54.676929361589224</v>
      </c>
    </row>
    <row r="2113" spans="1:9" ht="13.5" x14ac:dyDescent="0.25">
      <c r="A2113" s="3">
        <f>TITRES_STAT!B2116</f>
        <v>45079</v>
      </c>
      <c r="B2113" s="6">
        <f>TITRES_STAT!D2116</f>
        <v>6.9645000000000001</v>
      </c>
      <c r="C2113" s="2">
        <f t="shared" si="288"/>
        <v>9.0500000000000469E-2</v>
      </c>
      <c r="D2113" s="2">
        <f t="shared" si="289"/>
        <v>9.0500000000000469E-2</v>
      </c>
      <c r="E2113" s="2">
        <f t="shared" si="290"/>
        <v>0</v>
      </c>
      <c r="F2113" s="2">
        <f t="shared" si="296"/>
        <v>4.3088487028482295E-2</v>
      </c>
      <c r="G2113" s="2">
        <f t="shared" si="296"/>
        <v>3.035871404301663E-2</v>
      </c>
      <c r="H2113" s="2">
        <f t="shared" si="292"/>
        <v>1.4193119961348915</v>
      </c>
      <c r="I2113" s="2">
        <f t="shared" si="293"/>
        <v>58.665934712116233</v>
      </c>
    </row>
    <row r="2114" spans="1:9" ht="13.5" x14ac:dyDescent="0.25">
      <c r="A2114" s="3">
        <f>TITRES_STAT!B2117</f>
        <v>45082</v>
      </c>
      <c r="B2114" s="6">
        <f>TITRES_STAT!D2117</f>
        <v>6.9645000000000001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4.001073795501927E-2</v>
      </c>
      <c r="G2114" s="2">
        <f t="shared" si="296"/>
        <v>2.819023446851544E-2</v>
      </c>
      <c r="H2114" s="2">
        <f t="shared" si="292"/>
        <v>1.4193119961348915</v>
      </c>
      <c r="I2114" s="2">
        <f t="shared" si="293"/>
        <v>58.665934712116233</v>
      </c>
    </row>
    <row r="2115" spans="1:9" ht="13.5" x14ac:dyDescent="0.25">
      <c r="A2115" s="3">
        <f>TITRES_STAT!B2118</f>
        <v>45083</v>
      </c>
      <c r="B2115" s="6">
        <f>TITRES_STAT!D2118</f>
        <v>6.9192</v>
      </c>
      <c r="C2115" s="2">
        <f t="shared" ref="C2115:C2178" si="297">B2115-B2114</f>
        <v>-4.5300000000000118E-2</v>
      </c>
      <c r="D2115" s="2">
        <f t="shared" ref="D2115:D2178" si="298">IF(C2115&gt;0,C2115,0)</f>
        <v>0</v>
      </c>
      <c r="E2115" s="2">
        <f t="shared" ref="E2115:E2178" si="299">IF(C2115&lt;0,-C2115,0)</f>
        <v>4.5300000000000118E-2</v>
      </c>
      <c r="F2115" s="2">
        <f t="shared" si="296"/>
        <v>3.7152828101089323E-2</v>
      </c>
      <c r="G2115" s="2">
        <f t="shared" si="296"/>
        <v>2.94123605779072E-2</v>
      </c>
      <c r="H2115" s="2">
        <f t="shared" si="292"/>
        <v>1.2631705640449784</v>
      </c>
      <c r="I2115" s="2">
        <f t="shared" si="293"/>
        <v>55.814200843409083</v>
      </c>
    </row>
    <row r="2116" spans="1:9" ht="13.5" x14ac:dyDescent="0.25">
      <c r="A2116" s="3">
        <f>TITRES_STAT!B2119</f>
        <v>45084</v>
      </c>
      <c r="B2116" s="6">
        <f>TITRES_STAT!D2119</f>
        <v>6.9645000000000001</v>
      </c>
      <c r="C2116" s="2">
        <f t="shared" si="297"/>
        <v>4.5300000000000118E-2</v>
      </c>
      <c r="D2116" s="2">
        <f t="shared" si="298"/>
        <v>4.5300000000000118E-2</v>
      </c>
      <c r="E2116" s="2">
        <f t="shared" si="299"/>
        <v>0</v>
      </c>
      <c r="F2116" s="2">
        <f t="shared" si="296"/>
        <v>3.7734768951011521E-2</v>
      </c>
      <c r="G2116" s="2">
        <f t="shared" si="296"/>
        <v>2.7311477679485257E-2</v>
      </c>
      <c r="H2116" s="2">
        <f t="shared" si="292"/>
        <v>1.3816450868696721</v>
      </c>
      <c r="I2116" s="2">
        <f t="shared" si="293"/>
        <v>58.012215778365395</v>
      </c>
    </row>
    <row r="2117" spans="1:9" ht="13.5" x14ac:dyDescent="0.25">
      <c r="A2117" s="3">
        <f>TITRES_STAT!B2120</f>
        <v>45085</v>
      </c>
      <c r="B2117" s="6">
        <f>TITRES_STAT!D2120</f>
        <v>6.7835999999999999</v>
      </c>
      <c r="C2117" s="2">
        <f t="shared" si="297"/>
        <v>-0.18090000000000028</v>
      </c>
      <c r="D2117" s="2">
        <f t="shared" si="298"/>
        <v>0</v>
      </c>
      <c r="E2117" s="2">
        <f t="shared" si="299"/>
        <v>0.18090000000000028</v>
      </c>
      <c r="F2117" s="2">
        <f t="shared" si="296"/>
        <v>3.5039428311653555E-2</v>
      </c>
      <c r="G2117" s="2">
        <f t="shared" si="296"/>
        <v>3.8282086416664904E-2</v>
      </c>
      <c r="H2117" s="2">
        <f t="shared" si="292"/>
        <v>0.91529567981958893</v>
      </c>
      <c r="I2117" s="2">
        <f t="shared" si="293"/>
        <v>47.788740373799889</v>
      </c>
    </row>
    <row r="2118" spans="1:9" ht="13.5" x14ac:dyDescent="0.25">
      <c r="A2118" s="3">
        <f>TITRES_STAT!B2121</f>
        <v>45086</v>
      </c>
      <c r="B2118" s="6">
        <f>TITRES_STAT!D2121</f>
        <v>6.9645000000000001</v>
      </c>
      <c r="C2118" s="2">
        <f t="shared" si="297"/>
        <v>0.18090000000000028</v>
      </c>
      <c r="D2118" s="2">
        <f t="shared" si="298"/>
        <v>0.18090000000000028</v>
      </c>
      <c r="E2118" s="2">
        <f t="shared" si="299"/>
        <v>0</v>
      </c>
      <c r="F2118" s="2">
        <f t="shared" si="296"/>
        <v>4.5458040575106891E-2</v>
      </c>
      <c r="G2118" s="2">
        <f t="shared" si="296"/>
        <v>3.5547651672617413E-2</v>
      </c>
      <c r="H2118" s="2">
        <f t="shared" si="292"/>
        <v>1.2787916623511735</v>
      </c>
      <c r="I2118" s="2">
        <f t="shared" si="293"/>
        <v>56.11709413715176</v>
      </c>
    </row>
    <row r="2119" spans="1:9" ht="13.5" x14ac:dyDescent="0.25">
      <c r="A2119" s="3">
        <f>TITRES_STAT!B2122</f>
        <v>45089</v>
      </c>
      <c r="B2119" s="6">
        <f>TITRES_STAT!D2122</f>
        <v>6.9645000000000001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4.2211037676884965E-2</v>
      </c>
      <c r="G2119" s="2">
        <f t="shared" si="296"/>
        <v>3.3008533696001881E-2</v>
      </c>
      <c r="H2119" s="2">
        <f t="shared" si="292"/>
        <v>1.2787916623511733</v>
      </c>
      <c r="I2119" s="2">
        <f t="shared" si="293"/>
        <v>56.117094137151753</v>
      </c>
    </row>
    <row r="2120" spans="1:9" ht="13.5" x14ac:dyDescent="0.25">
      <c r="A2120" s="3">
        <f>TITRES_STAT!B2123</f>
        <v>45090</v>
      </c>
      <c r="B2120" s="6">
        <f>TITRES_STAT!D2123</f>
        <v>6.9645000000000001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3.9195963557107465E-2</v>
      </c>
      <c r="G2120" s="2">
        <f t="shared" si="296"/>
        <v>3.0650781289144606E-2</v>
      </c>
      <c r="H2120" s="2">
        <f t="shared" si="292"/>
        <v>1.2787916623511733</v>
      </c>
      <c r="I2120" s="2">
        <f t="shared" si="293"/>
        <v>56.117094137151753</v>
      </c>
    </row>
    <row r="2121" spans="1:9" ht="13.5" x14ac:dyDescent="0.25">
      <c r="A2121" s="3">
        <f>TITRES_STAT!B2124</f>
        <v>45091</v>
      </c>
      <c r="B2121" s="6">
        <f>TITRES_STAT!D2124</f>
        <v>6.7835999999999999</v>
      </c>
      <c r="C2121" s="2">
        <f t="shared" si="297"/>
        <v>-0.18090000000000028</v>
      </c>
      <c r="D2121" s="2">
        <f t="shared" si="298"/>
        <v>0</v>
      </c>
      <c r="E2121" s="2">
        <f t="shared" si="299"/>
        <v>0.18090000000000028</v>
      </c>
      <c r="F2121" s="2">
        <f t="shared" si="296"/>
        <v>3.6396251874456935E-2</v>
      </c>
      <c r="G2121" s="2">
        <f t="shared" si="296"/>
        <v>4.1382868339920012E-2</v>
      </c>
      <c r="H2121" s="2">
        <f t="shared" si="292"/>
        <v>0.87950046322302089</v>
      </c>
      <c r="I2121" s="2">
        <f t="shared" si="293"/>
        <v>46.794373315281263</v>
      </c>
    </row>
    <row r="2122" spans="1:9" ht="13.5" x14ac:dyDescent="0.25">
      <c r="A2122" s="3">
        <f>TITRES_STAT!B2125</f>
        <v>45092</v>
      </c>
      <c r="B2122" s="6">
        <f>TITRES_STAT!D2125</f>
        <v>6.9554</v>
      </c>
      <c r="C2122" s="2">
        <f t="shared" si="297"/>
        <v>0.17180000000000017</v>
      </c>
      <c r="D2122" s="2">
        <f t="shared" si="298"/>
        <v>0.17180000000000017</v>
      </c>
      <c r="E2122" s="2">
        <f t="shared" si="299"/>
        <v>0</v>
      </c>
      <c r="F2122" s="2">
        <f t="shared" si="296"/>
        <v>4.6067948169138596E-2</v>
      </c>
      <c r="G2122" s="2">
        <f t="shared" si="296"/>
        <v>3.8426949172782873E-2</v>
      </c>
      <c r="H2122" s="2">
        <f t="shared" si="292"/>
        <v>1.1988447993099516</v>
      </c>
      <c r="I2122" s="2">
        <f t="shared" si="293"/>
        <v>54.521574223254724</v>
      </c>
    </row>
    <row r="2123" spans="1:9" ht="13.5" x14ac:dyDescent="0.25">
      <c r="A2123" s="3">
        <f>TITRES_STAT!B2126</f>
        <v>45093</v>
      </c>
      <c r="B2123" s="6">
        <f>TITRES_STAT!D2126</f>
        <v>6.7835999999999999</v>
      </c>
      <c r="C2123" s="2">
        <f t="shared" si="297"/>
        <v>-0.17180000000000017</v>
      </c>
      <c r="D2123" s="2">
        <f t="shared" si="298"/>
        <v>0</v>
      </c>
      <c r="E2123" s="2">
        <f t="shared" si="299"/>
        <v>0.17180000000000017</v>
      </c>
      <c r="F2123" s="2">
        <f t="shared" si="296"/>
        <v>4.2777380442771559E-2</v>
      </c>
      <c r="G2123" s="2">
        <f t="shared" si="296"/>
        <v>4.7953595660441252E-2</v>
      </c>
      <c r="H2123" s="2">
        <f t="shared" si="292"/>
        <v>0.89205782910790676</v>
      </c>
      <c r="I2123" s="2">
        <f t="shared" si="293"/>
        <v>47.147492818890548</v>
      </c>
    </row>
    <row r="2124" spans="1:9" ht="13.5" x14ac:dyDescent="0.25">
      <c r="A2124" s="3">
        <f>TITRES_STAT!B2127</f>
        <v>45096</v>
      </c>
      <c r="B2124" s="6">
        <f>TITRES_STAT!D2127</f>
        <v>6.4669999999999996</v>
      </c>
      <c r="C2124" s="2">
        <f t="shared" si="297"/>
        <v>-0.31660000000000021</v>
      </c>
      <c r="D2124" s="2">
        <f t="shared" si="298"/>
        <v>0</v>
      </c>
      <c r="E2124" s="2">
        <f t="shared" si="299"/>
        <v>0.31660000000000021</v>
      </c>
      <c r="F2124" s="2">
        <f t="shared" si="296"/>
        <v>3.9721853268287872E-2</v>
      </c>
      <c r="G2124" s="2">
        <f t="shared" si="296"/>
        <v>6.7142624541838322E-2</v>
      </c>
      <c r="H2124" s="2">
        <f t="shared" si="292"/>
        <v>0.5916041194299182</v>
      </c>
      <c r="I2124" s="2">
        <f t="shared" si="293"/>
        <v>37.170305869893035</v>
      </c>
    </row>
    <row r="2125" spans="1:9" ht="13.5" x14ac:dyDescent="0.25">
      <c r="A2125" s="3">
        <f>TITRES_STAT!B2128</f>
        <v>45097</v>
      </c>
      <c r="B2125" s="6">
        <f>TITRES_STAT!D2128</f>
        <v>6.6388999999999996</v>
      </c>
      <c r="C2125" s="2">
        <f t="shared" si="297"/>
        <v>0.17189999999999994</v>
      </c>
      <c r="D2125" s="2">
        <f t="shared" si="298"/>
        <v>0.17189999999999994</v>
      </c>
      <c r="E2125" s="2">
        <f t="shared" si="299"/>
        <v>0</v>
      </c>
      <c r="F2125" s="2">
        <f t="shared" ref="F2125:G2140" si="300">((F2124*13)+D2125)/14</f>
        <v>4.9163149463410161E-2</v>
      </c>
      <c r="G2125" s="2">
        <f t="shared" si="300"/>
        <v>6.2346722788849875E-2</v>
      </c>
      <c r="H2125" s="2">
        <f t="shared" si="292"/>
        <v>0.78854424521897293</v>
      </c>
      <c r="I2125" s="2">
        <f t="shared" si="293"/>
        <v>44.088607107532354</v>
      </c>
    </row>
    <row r="2126" spans="1:9" ht="13.5" x14ac:dyDescent="0.25">
      <c r="A2126" s="3">
        <f>TITRES_STAT!B2129</f>
        <v>45098</v>
      </c>
      <c r="B2126" s="6">
        <f>TITRES_STAT!D2129</f>
        <v>6.9192</v>
      </c>
      <c r="C2126" s="2">
        <f t="shared" si="297"/>
        <v>0.28030000000000044</v>
      </c>
      <c r="D2126" s="2">
        <f t="shared" si="298"/>
        <v>0.28030000000000044</v>
      </c>
      <c r="E2126" s="2">
        <f t="shared" si="299"/>
        <v>0</v>
      </c>
      <c r="F2126" s="2">
        <f t="shared" si="300"/>
        <v>6.5672924501738034E-2</v>
      </c>
      <c r="G2126" s="2">
        <f t="shared" si="300"/>
        <v>5.7893385446789174E-2</v>
      </c>
      <c r="H2126" s="2">
        <f t="shared" si="292"/>
        <v>1.1343769930694272</v>
      </c>
      <c r="I2126" s="2">
        <f t="shared" si="293"/>
        <v>53.147920763430385</v>
      </c>
    </row>
    <row r="2127" spans="1:9" ht="13.5" x14ac:dyDescent="0.25">
      <c r="A2127" s="3">
        <f>TITRES_STAT!B2130</f>
        <v>45099</v>
      </c>
      <c r="B2127" s="6">
        <f>TITRES_STAT!D2130</f>
        <v>6.9192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6.0982001323042455E-2</v>
      </c>
      <c r="G2127" s="2">
        <f t="shared" si="300"/>
        <v>5.3758143629161377E-2</v>
      </c>
      <c r="H2127" s="2">
        <f t="shared" si="292"/>
        <v>1.134376993069427</v>
      </c>
      <c r="I2127" s="2">
        <f t="shared" si="293"/>
        <v>53.147920763430385</v>
      </c>
    </row>
    <row r="2128" spans="1:9" ht="13.5" x14ac:dyDescent="0.25">
      <c r="A2128" s="3">
        <f>TITRES_STAT!B2131</f>
        <v>45100</v>
      </c>
      <c r="B2128" s="6">
        <f>TITRES_STAT!D2131</f>
        <v>6.8739999999999997</v>
      </c>
      <c r="C2128" s="2">
        <f t="shared" si="297"/>
        <v>-4.5200000000000351E-2</v>
      </c>
      <c r="D2128" s="2">
        <f t="shared" si="298"/>
        <v>0</v>
      </c>
      <c r="E2128" s="2">
        <f t="shared" si="299"/>
        <v>4.5200000000000351E-2</v>
      </c>
      <c r="F2128" s="2">
        <f t="shared" si="300"/>
        <v>5.6626144085682277E-2</v>
      </c>
      <c r="G2128" s="2">
        <f t="shared" si="300"/>
        <v>5.3146847655649872E-2</v>
      </c>
      <c r="H2128" s="2">
        <f t="shared" si="292"/>
        <v>1.0654657159080352</v>
      </c>
      <c r="I2128" s="2">
        <f t="shared" si="293"/>
        <v>51.584768882964845</v>
      </c>
    </row>
    <row r="2129" spans="1:9" ht="13.5" x14ac:dyDescent="0.25">
      <c r="A2129" s="3">
        <f>TITRES_STAT!B2132</f>
        <v>45103</v>
      </c>
      <c r="B2129" s="6">
        <f>TITRES_STAT!D2132</f>
        <v>6.6388999999999996</v>
      </c>
      <c r="C2129" s="2">
        <f t="shared" si="297"/>
        <v>-0.23510000000000009</v>
      </c>
      <c r="D2129" s="2">
        <f t="shared" si="298"/>
        <v>0</v>
      </c>
      <c r="E2129" s="2">
        <f t="shared" si="299"/>
        <v>0.23510000000000009</v>
      </c>
      <c r="F2129" s="2">
        <f t="shared" si="300"/>
        <v>5.2581419508133546E-2</v>
      </c>
      <c r="G2129" s="2">
        <f t="shared" si="300"/>
        <v>6.6143501394532025E-2</v>
      </c>
      <c r="H2129" s="2">
        <f t="shared" ref="H2129:H2192" si="301">F2129/G2129</f>
        <v>0.7949597224147007</v>
      </c>
      <c r="I2129" s="2">
        <f t="shared" ref="I2129:I2192" si="302">IF(G2129=0,100,100-(100/(1+H2129)))</f>
        <v>44.288443494724625</v>
      </c>
    </row>
    <row r="2130" spans="1:9" ht="13.5" x14ac:dyDescent="0.25">
      <c r="A2130" s="3">
        <f>TITRES_STAT!B2133</f>
        <v>45104</v>
      </c>
      <c r="B2130" s="6">
        <f>TITRES_STAT!D2133</f>
        <v>6.9101999999999997</v>
      </c>
      <c r="C2130" s="2">
        <f t="shared" si="297"/>
        <v>0.2713000000000001</v>
      </c>
      <c r="D2130" s="2">
        <f t="shared" si="298"/>
        <v>0.2713000000000001</v>
      </c>
      <c r="E2130" s="2">
        <f t="shared" si="299"/>
        <v>0</v>
      </c>
      <c r="F2130" s="2">
        <f t="shared" si="300"/>
        <v>6.8204175257552582E-2</v>
      </c>
      <c r="G2130" s="2">
        <f t="shared" si="300"/>
        <v>6.1418965580636878E-2</v>
      </c>
      <c r="H2130" s="2">
        <f t="shared" si="301"/>
        <v>1.1104741770358768</v>
      </c>
      <c r="I2130" s="2">
        <f t="shared" si="302"/>
        <v>52.617283315710495</v>
      </c>
    </row>
    <row r="2131" spans="1:9" ht="13.5" x14ac:dyDescent="0.25">
      <c r="A2131" s="3">
        <f>TITRES_STAT!B2134</f>
        <v>45107</v>
      </c>
      <c r="B2131" s="6">
        <f>TITRES_STAT!D2134</f>
        <v>6.7022000000000004</v>
      </c>
      <c r="C2131" s="2">
        <f t="shared" si="297"/>
        <v>-0.2079999999999993</v>
      </c>
      <c r="D2131" s="2">
        <f t="shared" si="298"/>
        <v>0</v>
      </c>
      <c r="E2131" s="2">
        <f t="shared" si="299"/>
        <v>0.2079999999999993</v>
      </c>
      <c r="F2131" s="2">
        <f t="shared" si="300"/>
        <v>6.3332448453441686E-2</v>
      </c>
      <c r="G2131" s="2">
        <f t="shared" si="300"/>
        <v>7.1889039467734187E-2</v>
      </c>
      <c r="H2131" s="2">
        <f t="shared" si="301"/>
        <v>0.88097502654583471</v>
      </c>
      <c r="I2131" s="2">
        <f t="shared" si="302"/>
        <v>46.836083101200465</v>
      </c>
    </row>
    <row r="2132" spans="1:9" ht="13.5" x14ac:dyDescent="0.25">
      <c r="A2132" s="3">
        <f>TITRES_STAT!B2135</f>
        <v>45110</v>
      </c>
      <c r="B2132" s="6">
        <f>TITRES_STAT!D2135</f>
        <v>6.7022000000000004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5.880870213533871E-2</v>
      </c>
      <c r="G2132" s="2">
        <f t="shared" si="300"/>
        <v>6.6754108077181754E-2</v>
      </c>
      <c r="H2132" s="2">
        <f t="shared" si="301"/>
        <v>0.88097502654583459</v>
      </c>
      <c r="I2132" s="2">
        <f t="shared" si="302"/>
        <v>46.836083101200465</v>
      </c>
    </row>
    <row r="2133" spans="1:9" ht="13.5" x14ac:dyDescent="0.25">
      <c r="A2133" s="3">
        <f>TITRES_STAT!B2136</f>
        <v>45111</v>
      </c>
      <c r="B2133" s="6">
        <f>TITRES_STAT!D2136</f>
        <v>6.8650000000000002</v>
      </c>
      <c r="C2133" s="2">
        <f t="shared" si="297"/>
        <v>0.16279999999999983</v>
      </c>
      <c r="D2133" s="2">
        <f t="shared" si="298"/>
        <v>0.16279999999999983</v>
      </c>
      <c r="E2133" s="2">
        <f t="shared" si="299"/>
        <v>0</v>
      </c>
      <c r="F2133" s="2">
        <f t="shared" si="300"/>
        <v>6.6236651982814504E-2</v>
      </c>
      <c r="G2133" s="2">
        <f t="shared" si="300"/>
        <v>6.1985957500240205E-2</v>
      </c>
      <c r="H2133" s="2">
        <f t="shared" si="301"/>
        <v>1.0685751201400386</v>
      </c>
      <c r="I2133" s="2">
        <f t="shared" si="302"/>
        <v>51.657544835388819</v>
      </c>
    </row>
    <row r="2134" spans="1:9" ht="13.5" x14ac:dyDescent="0.25">
      <c r="A2134" s="3">
        <f>TITRES_STAT!B2137</f>
        <v>45112</v>
      </c>
      <c r="B2134" s="6">
        <f>TITRES_STAT!D2137</f>
        <v>6.9010999999999996</v>
      </c>
      <c r="C2134" s="2">
        <f t="shared" si="297"/>
        <v>3.6099999999999355E-2</v>
      </c>
      <c r="D2134" s="2">
        <f t="shared" si="298"/>
        <v>3.6099999999999355E-2</v>
      </c>
      <c r="E2134" s="2">
        <f t="shared" si="299"/>
        <v>0</v>
      </c>
      <c r="F2134" s="2">
        <f t="shared" si="300"/>
        <v>6.4084033984041985E-2</v>
      </c>
      <c r="G2134" s="2">
        <f t="shared" si="300"/>
        <v>5.7558389107365902E-2</v>
      </c>
      <c r="H2134" s="2">
        <f t="shared" si="301"/>
        <v>1.1133743486897025</v>
      </c>
      <c r="I2134" s="2">
        <f t="shared" si="302"/>
        <v>52.682306349558814</v>
      </c>
    </row>
    <row r="2135" spans="1:9" ht="13.5" x14ac:dyDescent="0.25">
      <c r="A2135" s="3">
        <f>TITRES_STAT!B2138</f>
        <v>45113</v>
      </c>
      <c r="B2135" s="6">
        <f>TITRES_STAT!D2138</f>
        <v>6.7744999999999997</v>
      </c>
      <c r="C2135" s="2">
        <f t="shared" si="297"/>
        <v>-0.12659999999999982</v>
      </c>
      <c r="D2135" s="2">
        <f t="shared" si="298"/>
        <v>0</v>
      </c>
      <c r="E2135" s="2">
        <f t="shared" si="299"/>
        <v>0.12659999999999982</v>
      </c>
      <c r="F2135" s="2">
        <f t="shared" si="300"/>
        <v>5.9506602985181845E-2</v>
      </c>
      <c r="G2135" s="2">
        <f t="shared" si="300"/>
        <v>6.2489932742554037E-2</v>
      </c>
      <c r="H2135" s="2">
        <f t="shared" si="301"/>
        <v>0.95225903395251021</v>
      </c>
      <c r="I2135" s="2">
        <f t="shared" si="302"/>
        <v>48.777289150230381</v>
      </c>
    </row>
    <row r="2136" spans="1:9" ht="13.5" x14ac:dyDescent="0.25">
      <c r="A2136" s="3">
        <f>TITRES_STAT!B2139</f>
        <v>45114</v>
      </c>
      <c r="B2136" s="6">
        <f>TITRES_STAT!D2139</f>
        <v>6.7744999999999997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5.5256131343383141E-2</v>
      </c>
      <c r="G2136" s="2">
        <f t="shared" si="300"/>
        <v>5.8026366118085891E-2</v>
      </c>
      <c r="H2136" s="2">
        <f t="shared" si="301"/>
        <v>0.95225903395251021</v>
      </c>
      <c r="I2136" s="2">
        <f t="shared" si="302"/>
        <v>48.777289150230381</v>
      </c>
    </row>
    <row r="2137" spans="1:9" ht="13.5" x14ac:dyDescent="0.25">
      <c r="A2137" s="3">
        <f>TITRES_STAT!B2140</f>
        <v>45117</v>
      </c>
      <c r="B2137" s="6">
        <f>TITRES_STAT!D2140</f>
        <v>6.7655000000000003</v>
      </c>
      <c r="C2137" s="2">
        <f t="shared" si="297"/>
        <v>-8.9999999999994529E-3</v>
      </c>
      <c r="D2137" s="2">
        <f t="shared" si="298"/>
        <v>0</v>
      </c>
      <c r="E2137" s="2">
        <f t="shared" si="299"/>
        <v>8.9999999999994529E-3</v>
      </c>
      <c r="F2137" s="2">
        <f t="shared" si="300"/>
        <v>5.1309264818855775E-2</v>
      </c>
      <c r="G2137" s="2">
        <f t="shared" si="300"/>
        <v>5.4524482823936855E-2</v>
      </c>
      <c r="H2137" s="2">
        <f t="shared" si="301"/>
        <v>0.94103166433575847</v>
      </c>
      <c r="I2137" s="2">
        <f t="shared" si="302"/>
        <v>48.481005314139971</v>
      </c>
    </row>
    <row r="2138" spans="1:9" ht="13.5" x14ac:dyDescent="0.25">
      <c r="A2138" s="3">
        <f>TITRES_STAT!B2141</f>
        <v>45118</v>
      </c>
      <c r="B2138" s="6">
        <f>TITRES_STAT!D2141</f>
        <v>6.9661</v>
      </c>
      <c r="C2138" s="2">
        <f t="shared" si="297"/>
        <v>0.20059999999999967</v>
      </c>
      <c r="D2138" s="2">
        <f t="shared" si="298"/>
        <v>0.20059999999999967</v>
      </c>
      <c r="E2138" s="2">
        <f t="shared" si="299"/>
        <v>0</v>
      </c>
      <c r="F2138" s="2">
        <f t="shared" si="300"/>
        <v>6.1972888760366052E-2</v>
      </c>
      <c r="G2138" s="2">
        <f t="shared" si="300"/>
        <v>5.0629876907941365E-2</v>
      </c>
      <c r="H2138" s="2">
        <f t="shared" si="301"/>
        <v>1.2240379109166968</v>
      </c>
      <c r="I2138" s="2">
        <f t="shared" si="302"/>
        <v>55.036737679178174</v>
      </c>
    </row>
    <row r="2139" spans="1:9" ht="13.5" x14ac:dyDescent="0.25">
      <c r="A2139" s="3">
        <f>TITRES_STAT!B2142</f>
        <v>45119</v>
      </c>
      <c r="B2139" s="6">
        <f>TITRES_STAT!D2142</f>
        <v>6.9568000000000003</v>
      </c>
      <c r="C2139" s="2">
        <f t="shared" si="297"/>
        <v>-9.2999999999996419E-3</v>
      </c>
      <c r="D2139" s="2">
        <f t="shared" si="298"/>
        <v>0</v>
      </c>
      <c r="E2139" s="2">
        <f t="shared" si="299"/>
        <v>9.2999999999996419E-3</v>
      </c>
      <c r="F2139" s="2">
        <f t="shared" si="300"/>
        <v>5.7546253848911336E-2</v>
      </c>
      <c r="G2139" s="2">
        <f t="shared" si="300"/>
        <v>4.7677742843088386E-2</v>
      </c>
      <c r="H2139" s="2">
        <f t="shared" si="301"/>
        <v>1.2069836031940748</v>
      </c>
      <c r="I2139" s="2">
        <f t="shared" si="302"/>
        <v>54.689287290003335</v>
      </c>
    </row>
    <row r="2140" spans="1:9" ht="13.5" x14ac:dyDescent="0.25">
      <c r="A2140" s="3">
        <f>TITRES_STAT!B2143</f>
        <v>45120</v>
      </c>
      <c r="B2140" s="6">
        <f>TITRES_STAT!D2143</f>
        <v>6.9568000000000003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5.3435807145417673E-2</v>
      </c>
      <c r="G2140" s="2">
        <f t="shared" si="300"/>
        <v>4.4272189782867788E-2</v>
      </c>
      <c r="H2140" s="2">
        <f t="shared" si="301"/>
        <v>1.2069836031940748</v>
      </c>
      <c r="I2140" s="2">
        <f t="shared" si="302"/>
        <v>54.689287290003335</v>
      </c>
    </row>
    <row r="2141" spans="1:9" ht="13.5" x14ac:dyDescent="0.25">
      <c r="A2141" s="3">
        <f>TITRES_STAT!B2144</f>
        <v>45121</v>
      </c>
      <c r="B2141" s="6">
        <f>TITRES_STAT!D2144</f>
        <v>6.9568000000000003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4.961896377788784E-2</v>
      </c>
      <c r="G2141" s="2">
        <f t="shared" si="303"/>
        <v>4.1109890512662943E-2</v>
      </c>
      <c r="H2141" s="2">
        <f t="shared" si="301"/>
        <v>1.206983603194075</v>
      </c>
      <c r="I2141" s="2">
        <f t="shared" si="302"/>
        <v>54.689287290003342</v>
      </c>
    </row>
    <row r="2142" spans="1:9" ht="13.5" x14ac:dyDescent="0.25">
      <c r="A2142" s="3">
        <f>TITRES_STAT!B2145</f>
        <v>45124</v>
      </c>
      <c r="B2142" s="6">
        <f>TITRES_STAT!D2145</f>
        <v>7.0875000000000004</v>
      </c>
      <c r="C2142" s="2">
        <f t="shared" si="297"/>
        <v>0.13070000000000004</v>
      </c>
      <c r="D2142" s="2">
        <f t="shared" si="298"/>
        <v>0.13070000000000004</v>
      </c>
      <c r="E2142" s="2">
        <f t="shared" si="299"/>
        <v>0</v>
      </c>
      <c r="F2142" s="2">
        <f t="shared" si="303"/>
        <v>5.5410466365181564E-2</v>
      </c>
      <c r="G2142" s="2">
        <f t="shared" si="303"/>
        <v>3.817346976175845E-2</v>
      </c>
      <c r="H2142" s="2">
        <f t="shared" si="301"/>
        <v>1.451543878798538</v>
      </c>
      <c r="I2142" s="2">
        <f t="shared" si="302"/>
        <v>59.209377868036206</v>
      </c>
    </row>
    <row r="2143" spans="1:9" ht="13.5" x14ac:dyDescent="0.25">
      <c r="A2143" s="3">
        <f>TITRES_STAT!B2146</f>
        <v>45125</v>
      </c>
      <c r="B2143" s="6">
        <f>TITRES_STAT!D2146</f>
        <v>6.9194000000000004</v>
      </c>
      <c r="C2143" s="2">
        <f t="shared" si="297"/>
        <v>-0.16809999999999992</v>
      </c>
      <c r="D2143" s="2">
        <f t="shared" si="298"/>
        <v>0</v>
      </c>
      <c r="E2143" s="2">
        <f t="shared" si="299"/>
        <v>0.16809999999999992</v>
      </c>
      <c r="F2143" s="2">
        <f t="shared" si="303"/>
        <v>5.1452575910525732E-2</v>
      </c>
      <c r="G2143" s="2">
        <f t="shared" si="303"/>
        <v>4.7453936207347121E-2</v>
      </c>
      <c r="H2143" s="2">
        <f t="shared" si="301"/>
        <v>1.0842636043026399</v>
      </c>
      <c r="I2143" s="2">
        <f t="shared" si="302"/>
        <v>52.021423876727752</v>
      </c>
    </row>
    <row r="2144" spans="1:9" ht="13.5" x14ac:dyDescent="0.25">
      <c r="A2144" s="3">
        <f>TITRES_STAT!B2147</f>
        <v>45127</v>
      </c>
      <c r="B2144" s="6">
        <f>TITRES_STAT!D2147</f>
        <v>6.9100999999999999</v>
      </c>
      <c r="C2144" s="2">
        <f t="shared" si="297"/>
        <v>-9.3000000000005301E-3</v>
      </c>
      <c r="D2144" s="2">
        <f t="shared" si="298"/>
        <v>0</v>
      </c>
      <c r="E2144" s="2">
        <f t="shared" si="299"/>
        <v>9.3000000000005301E-3</v>
      </c>
      <c r="F2144" s="2">
        <f t="shared" si="303"/>
        <v>4.7777391916916753E-2</v>
      </c>
      <c r="G2144" s="2">
        <f t="shared" si="303"/>
        <v>4.4728655049679503E-2</v>
      </c>
      <c r="H2144" s="2">
        <f t="shared" si="301"/>
        <v>1.0681607095910006</v>
      </c>
      <c r="I2144" s="2">
        <f t="shared" si="302"/>
        <v>51.647858149391112</v>
      </c>
    </row>
    <row r="2145" spans="1:9" ht="13.5" x14ac:dyDescent="0.25">
      <c r="A2145" s="3">
        <f>TITRES_STAT!B2148</f>
        <v>45128</v>
      </c>
      <c r="B2145" s="6">
        <f>TITRES_STAT!D2148</f>
        <v>6.9941000000000004</v>
      </c>
      <c r="C2145" s="2">
        <f t="shared" si="297"/>
        <v>8.4000000000000519E-2</v>
      </c>
      <c r="D2145" s="2">
        <f t="shared" si="298"/>
        <v>8.4000000000000519E-2</v>
      </c>
      <c r="E2145" s="2">
        <f t="shared" si="299"/>
        <v>0</v>
      </c>
      <c r="F2145" s="2">
        <f t="shared" si="303"/>
        <v>5.0364721065708447E-2</v>
      </c>
      <c r="G2145" s="2">
        <f t="shared" si="303"/>
        <v>4.1533751117559539E-2</v>
      </c>
      <c r="H2145" s="2">
        <f t="shared" si="301"/>
        <v>1.2126215357518086</v>
      </c>
      <c r="I2145" s="2">
        <f t="shared" si="302"/>
        <v>54.804742526370731</v>
      </c>
    </row>
    <row r="2146" spans="1:9" ht="13.5" x14ac:dyDescent="0.25">
      <c r="A2146" s="3">
        <f>TITRES_STAT!B2149</f>
        <v>45131</v>
      </c>
      <c r="B2146" s="6">
        <f>TITRES_STAT!D2149</f>
        <v>6.9755000000000003</v>
      </c>
      <c r="C2146" s="2">
        <f t="shared" si="297"/>
        <v>-1.8600000000000172E-2</v>
      </c>
      <c r="D2146" s="2">
        <f t="shared" si="298"/>
        <v>0</v>
      </c>
      <c r="E2146" s="2">
        <f t="shared" si="299"/>
        <v>1.8600000000000172E-2</v>
      </c>
      <c r="F2146" s="2">
        <f t="shared" si="303"/>
        <v>4.6767240989586414E-2</v>
      </c>
      <c r="G2146" s="2">
        <f t="shared" si="303"/>
        <v>3.9895626037733875E-2</v>
      </c>
      <c r="H2146" s="2">
        <f t="shared" si="301"/>
        <v>1.1722398075757294</v>
      </c>
      <c r="I2146" s="2">
        <f t="shared" si="302"/>
        <v>53.964567055972353</v>
      </c>
    </row>
    <row r="2147" spans="1:9" ht="13.5" x14ac:dyDescent="0.25">
      <c r="A2147" s="3">
        <f>TITRES_STAT!B2150</f>
        <v>45133</v>
      </c>
      <c r="B2147" s="6">
        <f>TITRES_STAT!D2150</f>
        <v>6.9100999999999999</v>
      </c>
      <c r="C2147" s="2">
        <f t="shared" si="297"/>
        <v>-6.5400000000000347E-2</v>
      </c>
      <c r="D2147" s="2">
        <f t="shared" si="298"/>
        <v>0</v>
      </c>
      <c r="E2147" s="2">
        <f t="shared" si="299"/>
        <v>6.5400000000000347E-2</v>
      </c>
      <c r="F2147" s="2">
        <f t="shared" si="303"/>
        <v>4.3426723776044528E-2</v>
      </c>
      <c r="G2147" s="2">
        <f t="shared" si="303"/>
        <v>4.1717367035038623E-2</v>
      </c>
      <c r="H2147" s="2">
        <f t="shared" si="301"/>
        <v>1.0409747034027867</v>
      </c>
      <c r="I2147" s="2">
        <f t="shared" si="302"/>
        <v>51.003802333622076</v>
      </c>
    </row>
    <row r="2148" spans="1:9" ht="13.5" x14ac:dyDescent="0.25">
      <c r="A2148" s="3">
        <f>TITRES_STAT!B2151</f>
        <v>45134</v>
      </c>
      <c r="B2148" s="6">
        <f>TITRES_STAT!D2151</f>
        <v>6.9661</v>
      </c>
      <c r="C2148" s="2">
        <f t="shared" si="297"/>
        <v>5.600000000000005E-2</v>
      </c>
      <c r="D2148" s="2">
        <f t="shared" si="298"/>
        <v>5.600000000000005E-2</v>
      </c>
      <c r="E2148" s="2">
        <f t="shared" si="299"/>
        <v>0</v>
      </c>
      <c r="F2148" s="2">
        <f t="shared" si="303"/>
        <v>4.4324814934898489E-2</v>
      </c>
      <c r="G2148" s="2">
        <f t="shared" si="303"/>
        <v>3.8737555103964434E-2</v>
      </c>
      <c r="H2148" s="2">
        <f t="shared" si="301"/>
        <v>1.1442336723610689</v>
      </c>
      <c r="I2148" s="2">
        <f t="shared" si="302"/>
        <v>53.363291842214416</v>
      </c>
    </row>
    <row r="2149" spans="1:9" ht="13.5" x14ac:dyDescent="0.25">
      <c r="A2149" s="3">
        <f>TITRES_STAT!B2152</f>
        <v>45135</v>
      </c>
      <c r="B2149" s="6">
        <f>TITRES_STAT!D2152</f>
        <v>6.9381000000000004</v>
      </c>
      <c r="C2149" s="2">
        <f t="shared" si="297"/>
        <v>-2.7999999999999581E-2</v>
      </c>
      <c r="D2149" s="2">
        <f t="shared" si="298"/>
        <v>0</v>
      </c>
      <c r="E2149" s="2">
        <f t="shared" si="299"/>
        <v>2.7999999999999581E-2</v>
      </c>
      <c r="F2149" s="2">
        <f t="shared" si="303"/>
        <v>4.1158756725262882E-2</v>
      </c>
      <c r="G2149" s="2">
        <f t="shared" si="303"/>
        <v>3.7970586882252653E-2</v>
      </c>
      <c r="H2149" s="2">
        <f t="shared" si="301"/>
        <v>1.0839641971533596</v>
      </c>
      <c r="I2149" s="2">
        <f t="shared" si="302"/>
        <v>52.014530702304107</v>
      </c>
    </row>
    <row r="2150" spans="1:9" ht="13.5" x14ac:dyDescent="0.25">
      <c r="A2150" s="3">
        <f>TITRES_STAT!B2153</f>
        <v>45138</v>
      </c>
      <c r="B2150" s="6">
        <f>TITRES_STAT!D2153</f>
        <v>6.9661</v>
      </c>
      <c r="C2150" s="2">
        <f t="shared" si="297"/>
        <v>2.7999999999999581E-2</v>
      </c>
      <c r="D2150" s="2">
        <f t="shared" si="298"/>
        <v>2.7999999999999581E-2</v>
      </c>
      <c r="E2150" s="2">
        <f t="shared" si="299"/>
        <v>0</v>
      </c>
      <c r="F2150" s="2">
        <f t="shared" si="303"/>
        <v>4.0218845530601219E-2</v>
      </c>
      <c r="G2150" s="2">
        <f t="shared" si="303"/>
        <v>3.5258402104948891E-2</v>
      </c>
      <c r="H2150" s="2">
        <f t="shared" si="301"/>
        <v>1.1406882651938466</v>
      </c>
      <c r="I2150" s="2">
        <f t="shared" si="302"/>
        <v>53.286052142232549</v>
      </c>
    </row>
    <row r="2151" spans="1:9" ht="13.5" x14ac:dyDescent="0.25">
      <c r="A2151" s="3">
        <f>TITRES_STAT!B2154</f>
        <v>45139</v>
      </c>
      <c r="B2151" s="6">
        <f>TITRES_STAT!D2154</f>
        <v>6.9661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3.7346070849843989E-2</v>
      </c>
      <c r="G2151" s="2">
        <f t="shared" si="303"/>
        <v>3.273994481173826E-2</v>
      </c>
      <c r="H2151" s="2">
        <f t="shared" si="301"/>
        <v>1.1406882651938464</v>
      </c>
      <c r="I2151" s="2">
        <f t="shared" si="302"/>
        <v>53.286052142232549</v>
      </c>
    </row>
    <row r="2152" spans="1:9" ht="13.5" x14ac:dyDescent="0.25">
      <c r="A2152" s="3">
        <f>TITRES_STAT!B2155</f>
        <v>45140</v>
      </c>
      <c r="B2152" s="6">
        <f>TITRES_STAT!D2155</f>
        <v>6.9661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3.4678494360569419E-2</v>
      </c>
      <c r="G2152" s="2">
        <f t="shared" si="303"/>
        <v>3.0401377325185528E-2</v>
      </c>
      <c r="H2152" s="2">
        <f t="shared" si="301"/>
        <v>1.1406882651938464</v>
      </c>
      <c r="I2152" s="2">
        <f t="shared" si="302"/>
        <v>53.286052142232549</v>
      </c>
    </row>
    <row r="2153" spans="1:9" ht="13.5" x14ac:dyDescent="0.25">
      <c r="A2153" s="3">
        <f>TITRES_STAT!B2156</f>
        <v>45141</v>
      </c>
      <c r="B2153" s="6">
        <f>TITRES_STAT!D2156</f>
        <v>6.9568000000000003</v>
      </c>
      <c r="C2153" s="2">
        <f t="shared" si="297"/>
        <v>-9.2999999999996419E-3</v>
      </c>
      <c r="D2153" s="2">
        <f t="shared" si="298"/>
        <v>0</v>
      </c>
      <c r="E2153" s="2">
        <f t="shared" si="299"/>
        <v>9.2999999999996419E-3</v>
      </c>
      <c r="F2153" s="2">
        <f t="shared" si="303"/>
        <v>3.2201459049100177E-2</v>
      </c>
      <c r="G2153" s="2">
        <f t="shared" si="303"/>
        <v>2.8894136087672249E-2</v>
      </c>
      <c r="H2153" s="2">
        <f t="shared" si="301"/>
        <v>1.1144634659223815</v>
      </c>
      <c r="I2153" s="2">
        <f t="shared" si="302"/>
        <v>52.706678733568225</v>
      </c>
    </row>
    <row r="2154" spans="1:9" ht="13.5" x14ac:dyDescent="0.25">
      <c r="A2154" s="3">
        <f>TITRES_STAT!B2157</f>
        <v>45142</v>
      </c>
      <c r="B2154" s="6">
        <f>TITRES_STAT!D2157</f>
        <v>6.8634000000000004</v>
      </c>
      <c r="C2154" s="2">
        <f t="shared" si="297"/>
        <v>-9.3399999999999928E-2</v>
      </c>
      <c r="D2154" s="2">
        <f t="shared" si="298"/>
        <v>0</v>
      </c>
      <c r="E2154" s="2">
        <f t="shared" si="299"/>
        <v>9.3399999999999928E-2</v>
      </c>
      <c r="F2154" s="2">
        <f t="shared" si="303"/>
        <v>2.9901354831307309E-2</v>
      </c>
      <c r="G2154" s="2">
        <f t="shared" si="303"/>
        <v>3.3501697795695652E-2</v>
      </c>
      <c r="H2154" s="2">
        <f t="shared" si="301"/>
        <v>0.89253252219202694</v>
      </c>
      <c r="I2154" s="2">
        <f t="shared" si="302"/>
        <v>47.160749510304356</v>
      </c>
    </row>
    <row r="2155" spans="1:9" ht="13.5" x14ac:dyDescent="0.25">
      <c r="A2155" s="3">
        <f>TITRES_STAT!B2158</f>
        <v>45145</v>
      </c>
      <c r="B2155" s="6">
        <f>TITRES_STAT!D2158</f>
        <v>6.8540999999999999</v>
      </c>
      <c r="C2155" s="2">
        <f t="shared" si="297"/>
        <v>-9.3000000000005301E-3</v>
      </c>
      <c r="D2155" s="2">
        <f t="shared" si="298"/>
        <v>0</v>
      </c>
      <c r="E2155" s="2">
        <f t="shared" si="299"/>
        <v>9.3000000000005301E-3</v>
      </c>
      <c r="F2155" s="2">
        <f t="shared" si="303"/>
        <v>2.7765543771928216E-2</v>
      </c>
      <c r="G2155" s="2">
        <f t="shared" si="303"/>
        <v>3.1773005096003143E-2</v>
      </c>
      <c r="H2155" s="2">
        <f t="shared" si="301"/>
        <v>0.87387213416023268</v>
      </c>
      <c r="I2155" s="2">
        <f t="shared" si="302"/>
        <v>46.634565839886108</v>
      </c>
    </row>
    <row r="2156" spans="1:9" ht="13.5" x14ac:dyDescent="0.25">
      <c r="A2156" s="3">
        <f>TITRES_STAT!B2159</f>
        <v>45146</v>
      </c>
      <c r="B2156" s="6">
        <f>TITRES_STAT!D2159</f>
        <v>6.8540999999999999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2.5782290645361916E-2</v>
      </c>
      <c r="G2156" s="2">
        <f t="shared" si="303"/>
        <v>2.9503504732002916E-2</v>
      </c>
      <c r="H2156" s="2">
        <f t="shared" si="301"/>
        <v>0.87387213416023279</v>
      </c>
      <c r="I2156" s="2">
        <f t="shared" si="302"/>
        <v>46.634565839886108</v>
      </c>
    </row>
    <row r="2157" spans="1:9" ht="13.5" x14ac:dyDescent="0.25">
      <c r="A2157" s="3">
        <f>TITRES_STAT!B2160</f>
        <v>45147</v>
      </c>
      <c r="B2157" s="6">
        <f>TITRES_STAT!D2160</f>
        <v>6.8167</v>
      </c>
      <c r="C2157" s="2">
        <f t="shared" si="297"/>
        <v>-3.7399999999999878E-2</v>
      </c>
      <c r="D2157" s="2">
        <f t="shared" si="298"/>
        <v>0</v>
      </c>
      <c r="E2157" s="2">
        <f t="shared" si="299"/>
        <v>3.7399999999999878E-2</v>
      </c>
      <c r="F2157" s="2">
        <f t="shared" ref="F2157:G2172" si="304">((F2156*13)+D2157)/14</f>
        <v>2.3940698456407495E-2</v>
      </c>
      <c r="G2157" s="2">
        <f t="shared" si="304"/>
        <v>3.0067540108288413E-2</v>
      </c>
      <c r="H2157" s="2">
        <f t="shared" si="301"/>
        <v>0.79623069829407178</v>
      </c>
      <c r="I2157" s="2">
        <f t="shared" si="302"/>
        <v>44.327863845678252</v>
      </c>
    </row>
    <row r="2158" spans="1:9" ht="13.5" x14ac:dyDescent="0.25">
      <c r="A2158" s="3">
        <f>TITRES_STAT!B2161</f>
        <v>45148</v>
      </c>
      <c r="B2158" s="6">
        <f>TITRES_STAT!D2161</f>
        <v>6.7606999999999999</v>
      </c>
      <c r="C2158" s="2">
        <f t="shared" si="297"/>
        <v>-5.600000000000005E-2</v>
      </c>
      <c r="D2158" s="2">
        <f t="shared" si="298"/>
        <v>0</v>
      </c>
      <c r="E2158" s="2">
        <f t="shared" si="299"/>
        <v>5.600000000000005E-2</v>
      </c>
      <c r="F2158" s="2">
        <f t="shared" si="304"/>
        <v>2.2230648566664103E-2</v>
      </c>
      <c r="G2158" s="2">
        <f t="shared" si="304"/>
        <v>3.1919858671982097E-2</v>
      </c>
      <c r="H2158" s="2">
        <f t="shared" si="301"/>
        <v>0.69645197352259036</v>
      </c>
      <c r="I2158" s="2">
        <f t="shared" si="302"/>
        <v>41.053444741877698</v>
      </c>
    </row>
    <row r="2159" spans="1:9" ht="13.5" x14ac:dyDescent="0.25">
      <c r="A2159" s="3">
        <f>TITRES_STAT!B2162</f>
        <v>45149</v>
      </c>
      <c r="B2159" s="6">
        <f>TITRES_STAT!D2162</f>
        <v>6.7233000000000001</v>
      </c>
      <c r="C2159" s="2">
        <f t="shared" si="297"/>
        <v>-3.7399999999999878E-2</v>
      </c>
      <c r="D2159" s="2">
        <f t="shared" si="298"/>
        <v>0</v>
      </c>
      <c r="E2159" s="2">
        <f t="shared" si="299"/>
        <v>3.7399999999999878E-2</v>
      </c>
      <c r="F2159" s="2">
        <f t="shared" si="304"/>
        <v>2.0642745097616665E-2</v>
      </c>
      <c r="G2159" s="2">
        <f t="shared" si="304"/>
        <v>3.2311297338269082E-2</v>
      </c>
      <c r="H2159" s="2">
        <f t="shared" si="301"/>
        <v>0.63887082222376956</v>
      </c>
      <c r="I2159" s="2">
        <f t="shared" si="302"/>
        <v>38.982378205799726</v>
      </c>
    </row>
    <row r="2160" spans="1:9" ht="13.5" x14ac:dyDescent="0.25">
      <c r="A2160" s="3">
        <f>TITRES_STAT!B2163</f>
        <v>45152</v>
      </c>
      <c r="B2160" s="6">
        <f>TITRES_STAT!D2163</f>
        <v>6.7233000000000001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1.916826330492976E-2</v>
      </c>
      <c r="G2160" s="2">
        <f t="shared" si="304"/>
        <v>3.0003347528392722E-2</v>
      </c>
      <c r="H2160" s="2">
        <f t="shared" si="301"/>
        <v>0.63887082222376945</v>
      </c>
      <c r="I2160" s="2">
        <f t="shared" si="302"/>
        <v>38.982378205799719</v>
      </c>
    </row>
    <row r="2161" spans="1:9" ht="13.5" x14ac:dyDescent="0.25">
      <c r="A2161" s="3">
        <f>TITRES_STAT!B2164</f>
        <v>45153</v>
      </c>
      <c r="B2161" s="6">
        <f>TITRES_STAT!D2164</f>
        <v>6.8167</v>
      </c>
      <c r="C2161" s="2">
        <f t="shared" si="297"/>
        <v>9.3399999999999928E-2</v>
      </c>
      <c r="D2161" s="2">
        <f t="shared" si="298"/>
        <v>9.3399999999999928E-2</v>
      </c>
      <c r="E2161" s="2">
        <f t="shared" si="299"/>
        <v>0</v>
      </c>
      <c r="F2161" s="2">
        <f t="shared" si="304"/>
        <v>2.4470530211720489E-2</v>
      </c>
      <c r="G2161" s="2">
        <f t="shared" si="304"/>
        <v>2.7860251276364673E-2</v>
      </c>
      <c r="H2161" s="2">
        <f t="shared" si="301"/>
        <v>0.87833128168804908</v>
      </c>
      <c r="I2161" s="2">
        <f t="shared" si="302"/>
        <v>46.76125506990951</v>
      </c>
    </row>
    <row r="2162" spans="1:9" ht="13.5" x14ac:dyDescent="0.25">
      <c r="A2162" s="3">
        <f>TITRES_STAT!B2165</f>
        <v>45154</v>
      </c>
      <c r="B2162" s="6">
        <f>TITRES_STAT!D2165</f>
        <v>6.8167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2.2722635196597597E-2</v>
      </c>
      <c r="G2162" s="2">
        <f t="shared" si="304"/>
        <v>2.5870233328052911E-2</v>
      </c>
      <c r="H2162" s="2">
        <f t="shared" si="301"/>
        <v>0.87833128168804908</v>
      </c>
      <c r="I2162" s="2">
        <f t="shared" si="302"/>
        <v>46.76125506990951</v>
      </c>
    </row>
    <row r="2163" spans="1:9" ht="13.5" x14ac:dyDescent="0.25">
      <c r="A2163" s="3">
        <f>TITRES_STAT!B2166</f>
        <v>45155</v>
      </c>
      <c r="B2163" s="6">
        <f>TITRES_STAT!D2166</f>
        <v>6.7233000000000001</v>
      </c>
      <c r="C2163" s="2">
        <f t="shared" si="297"/>
        <v>-9.3399999999999928E-2</v>
      </c>
      <c r="D2163" s="2">
        <f t="shared" si="298"/>
        <v>0</v>
      </c>
      <c r="E2163" s="2">
        <f t="shared" si="299"/>
        <v>9.3399999999999928E-2</v>
      </c>
      <c r="F2163" s="2">
        <f t="shared" si="304"/>
        <v>2.1099589825412053E-2</v>
      </c>
      <c r="G2163" s="2">
        <f t="shared" si="304"/>
        <v>3.0693788090334843E-2</v>
      </c>
      <c r="H2163" s="2">
        <f t="shared" si="301"/>
        <v>0.68742215080503855</v>
      </c>
      <c r="I2163" s="2">
        <f t="shared" si="302"/>
        <v>40.738006815726685</v>
      </c>
    </row>
    <row r="2164" spans="1:9" ht="13.5" x14ac:dyDescent="0.25">
      <c r="A2164" s="3">
        <f>TITRES_STAT!B2167</f>
        <v>45156</v>
      </c>
      <c r="B2164" s="6">
        <f>TITRES_STAT!D2167</f>
        <v>6.8074000000000003</v>
      </c>
      <c r="C2164" s="2">
        <f t="shared" si="297"/>
        <v>8.4100000000000286E-2</v>
      </c>
      <c r="D2164" s="2">
        <f t="shared" si="298"/>
        <v>8.4100000000000286E-2</v>
      </c>
      <c r="E2164" s="2">
        <f t="shared" si="299"/>
        <v>0</v>
      </c>
      <c r="F2164" s="2">
        <f t="shared" si="304"/>
        <v>2.5599619123596928E-2</v>
      </c>
      <c r="G2164" s="2">
        <f t="shared" si="304"/>
        <v>2.8501374655310923E-2</v>
      </c>
      <c r="H2164" s="2">
        <f t="shared" si="301"/>
        <v>0.89818892713747467</v>
      </c>
      <c r="I2164" s="2">
        <f t="shared" si="302"/>
        <v>47.318204963505409</v>
      </c>
    </row>
    <row r="2165" spans="1:9" ht="13.5" x14ac:dyDescent="0.25">
      <c r="A2165" s="3">
        <f>TITRES_STAT!B2168</f>
        <v>45159</v>
      </c>
      <c r="B2165" s="6">
        <f>TITRES_STAT!D2168</f>
        <v>6.8074000000000003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2.3771074900482862E-2</v>
      </c>
      <c r="G2165" s="2">
        <f t="shared" si="304"/>
        <v>2.6465562179931571E-2</v>
      </c>
      <c r="H2165" s="2">
        <f t="shared" si="301"/>
        <v>0.89818892713747456</v>
      </c>
      <c r="I2165" s="2">
        <f t="shared" si="302"/>
        <v>47.318204963505409</v>
      </c>
    </row>
    <row r="2166" spans="1:9" ht="13.5" x14ac:dyDescent="0.25">
      <c r="A2166" s="3">
        <f>TITRES_STAT!B2169</f>
        <v>45160</v>
      </c>
      <c r="B2166" s="6">
        <f>TITRES_STAT!D2169</f>
        <v>6.8074000000000003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2.2073140979019801E-2</v>
      </c>
      <c r="G2166" s="2">
        <f t="shared" si="304"/>
        <v>2.457516488136503E-2</v>
      </c>
      <c r="H2166" s="2">
        <f t="shared" si="301"/>
        <v>0.89818892713747467</v>
      </c>
      <c r="I2166" s="2">
        <f t="shared" si="302"/>
        <v>47.318204963505409</v>
      </c>
    </row>
    <row r="2167" spans="1:9" ht="13.5" x14ac:dyDescent="0.25">
      <c r="A2167" s="3">
        <f>TITRES_STAT!B2170</f>
        <v>45161</v>
      </c>
      <c r="B2167" s="6">
        <f>TITRES_STAT!D2170</f>
        <v>6.798</v>
      </c>
      <c r="C2167" s="2">
        <f t="shared" si="297"/>
        <v>-9.400000000000297E-3</v>
      </c>
      <c r="D2167" s="2">
        <f t="shared" si="298"/>
        <v>0</v>
      </c>
      <c r="E2167" s="2">
        <f t="shared" si="299"/>
        <v>9.400000000000297E-3</v>
      </c>
      <c r="F2167" s="2">
        <f t="shared" si="304"/>
        <v>2.0496488051946957E-2</v>
      </c>
      <c r="G2167" s="2">
        <f t="shared" si="304"/>
        <v>2.3491224532696118E-2</v>
      </c>
      <c r="H2167" s="2">
        <f t="shared" si="301"/>
        <v>0.87251679977001817</v>
      </c>
      <c r="I2167" s="2">
        <f t="shared" si="302"/>
        <v>46.595939746825259</v>
      </c>
    </row>
    <row r="2168" spans="1:9" ht="13.5" x14ac:dyDescent="0.25">
      <c r="A2168" s="3">
        <f>TITRES_STAT!B2171</f>
        <v>45162</v>
      </c>
      <c r="B2168" s="6">
        <f>TITRES_STAT!D2171</f>
        <v>6.8167</v>
      </c>
      <c r="C2168" s="2">
        <f t="shared" si="297"/>
        <v>1.8699999999999939E-2</v>
      </c>
      <c r="D2168" s="2">
        <f t="shared" si="298"/>
        <v>1.8699999999999939E-2</v>
      </c>
      <c r="E2168" s="2">
        <f t="shared" si="299"/>
        <v>0</v>
      </c>
      <c r="F2168" s="2">
        <f t="shared" si="304"/>
        <v>2.0368167476807884E-2</v>
      </c>
      <c r="G2168" s="2">
        <f t="shared" si="304"/>
        <v>2.1813279923217823E-2</v>
      </c>
      <c r="H2168" s="2">
        <f t="shared" si="301"/>
        <v>0.93375079531841632</v>
      </c>
      <c r="I2168" s="2">
        <f t="shared" si="302"/>
        <v>48.287028379200358</v>
      </c>
    </row>
    <row r="2169" spans="1:9" ht="13.5" x14ac:dyDescent="0.25">
      <c r="A2169" s="3">
        <f>TITRES_STAT!B2172</f>
        <v>45163</v>
      </c>
      <c r="B2169" s="6">
        <f>TITRES_STAT!D2172</f>
        <v>6.8167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1.8913298371321607E-2</v>
      </c>
      <c r="G2169" s="2">
        <f t="shared" si="304"/>
        <v>2.0255188500130836E-2</v>
      </c>
      <c r="H2169" s="2">
        <f t="shared" si="301"/>
        <v>0.9337507953184162</v>
      </c>
      <c r="I2169" s="2">
        <f t="shared" si="302"/>
        <v>48.287028379200358</v>
      </c>
    </row>
    <row r="2170" spans="1:9" ht="13.5" x14ac:dyDescent="0.25">
      <c r="A2170" s="3">
        <f>TITRES_STAT!B2173</f>
        <v>45166</v>
      </c>
      <c r="B2170" s="6">
        <f>TITRES_STAT!D2173</f>
        <v>6.8167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1.7562348487655779E-2</v>
      </c>
      <c r="G2170" s="2">
        <f t="shared" si="304"/>
        <v>1.8808389321550063E-2</v>
      </c>
      <c r="H2170" s="2">
        <f t="shared" si="301"/>
        <v>0.93375079531841632</v>
      </c>
      <c r="I2170" s="2">
        <f t="shared" si="302"/>
        <v>48.287028379200358</v>
      </c>
    </row>
    <row r="2171" spans="1:9" ht="13.5" x14ac:dyDescent="0.25">
      <c r="A2171" s="3">
        <f>TITRES_STAT!B2174</f>
        <v>45167</v>
      </c>
      <c r="B2171" s="6">
        <f>TITRES_STAT!D2174</f>
        <v>6.8167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1.6307895024251794E-2</v>
      </c>
      <c r="G2171" s="2">
        <f t="shared" si="304"/>
        <v>1.7464932941439342E-2</v>
      </c>
      <c r="H2171" s="2">
        <f t="shared" si="301"/>
        <v>0.93375079531841632</v>
      </c>
      <c r="I2171" s="2">
        <f t="shared" si="302"/>
        <v>48.287028379200358</v>
      </c>
    </row>
    <row r="2172" spans="1:9" ht="13.5" x14ac:dyDescent="0.25">
      <c r="A2172" s="3">
        <f>TITRES_STAT!B2175</f>
        <v>45168</v>
      </c>
      <c r="B2172" s="6">
        <f>TITRES_STAT!D2175</f>
        <v>6.8821000000000003</v>
      </c>
      <c r="C2172" s="2">
        <f t="shared" si="297"/>
        <v>6.5400000000000347E-2</v>
      </c>
      <c r="D2172" s="2">
        <f t="shared" si="298"/>
        <v>6.5400000000000347E-2</v>
      </c>
      <c r="E2172" s="2">
        <f t="shared" si="299"/>
        <v>0</v>
      </c>
      <c r="F2172" s="2">
        <f t="shared" si="304"/>
        <v>1.9814473951090976E-2</v>
      </c>
      <c r="G2172" s="2">
        <f t="shared" si="304"/>
        <v>1.6217437731336531E-2</v>
      </c>
      <c r="H2172" s="2">
        <f t="shared" si="301"/>
        <v>1.2218005260352556</v>
      </c>
      <c r="I2172" s="2">
        <f t="shared" si="302"/>
        <v>54.991459031451683</v>
      </c>
    </row>
    <row r="2173" spans="1:9" ht="13.5" x14ac:dyDescent="0.25">
      <c r="A2173" s="3">
        <f>TITRES_STAT!B2176</f>
        <v>45169</v>
      </c>
      <c r="B2173" s="6">
        <f>TITRES_STAT!D2176</f>
        <v>6.8167</v>
      </c>
      <c r="C2173" s="2">
        <f t="shared" si="297"/>
        <v>-6.5400000000000347E-2</v>
      </c>
      <c r="D2173" s="2">
        <f t="shared" si="298"/>
        <v>0</v>
      </c>
      <c r="E2173" s="2">
        <f t="shared" si="299"/>
        <v>6.5400000000000347E-2</v>
      </c>
      <c r="F2173" s="2">
        <f t="shared" ref="F2173:G2188" si="305">((F2172*13)+D2173)/14</f>
        <v>1.8399154383155904E-2</v>
      </c>
      <c r="G2173" s="2">
        <f t="shared" si="305"/>
        <v>1.9730477893383946E-2</v>
      </c>
      <c r="H2173" s="2">
        <f t="shared" si="301"/>
        <v>0.93252451778299483</v>
      </c>
      <c r="I2173" s="2">
        <f t="shared" si="302"/>
        <v>48.254214070866915</v>
      </c>
    </row>
    <row r="2174" spans="1:9" ht="13.5" x14ac:dyDescent="0.25">
      <c r="A2174" s="3">
        <f>TITRES_STAT!B2177</f>
        <v>45170</v>
      </c>
      <c r="B2174" s="6">
        <f>TITRES_STAT!D2177</f>
        <v>6.8914</v>
      </c>
      <c r="C2174" s="2">
        <f t="shared" si="297"/>
        <v>7.4699999999999989E-2</v>
      </c>
      <c r="D2174" s="2">
        <f t="shared" si="298"/>
        <v>7.4699999999999989E-2</v>
      </c>
      <c r="E2174" s="2">
        <f t="shared" si="299"/>
        <v>0</v>
      </c>
      <c r="F2174" s="2">
        <f t="shared" si="305"/>
        <v>2.2420643355787622E-2</v>
      </c>
      <c r="G2174" s="2">
        <f t="shared" si="305"/>
        <v>1.8321158043856523E-2</v>
      </c>
      <c r="H2174" s="2">
        <f t="shared" si="301"/>
        <v>1.2237568881900314</v>
      </c>
      <c r="I2174" s="2">
        <f t="shared" si="302"/>
        <v>55.031055538902741</v>
      </c>
    </row>
    <row r="2175" spans="1:9" ht="13.5" x14ac:dyDescent="0.25">
      <c r="A2175" s="3">
        <f>TITRES_STAT!B2178</f>
        <v>45173</v>
      </c>
      <c r="B2175" s="6">
        <f>TITRES_STAT!D2178</f>
        <v>6.8914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2.081916883037422E-2</v>
      </c>
      <c r="G2175" s="2">
        <f t="shared" si="305"/>
        <v>1.7012503897866772E-2</v>
      </c>
      <c r="H2175" s="2">
        <f t="shared" si="301"/>
        <v>1.2237568881900314</v>
      </c>
      <c r="I2175" s="2">
        <f t="shared" si="302"/>
        <v>55.031055538902741</v>
      </c>
    </row>
    <row r="2176" spans="1:9" ht="13.5" x14ac:dyDescent="0.25">
      <c r="A2176" s="3">
        <f>TITRES_STAT!B2179</f>
        <v>45174</v>
      </c>
      <c r="B2176" s="6">
        <f>TITRES_STAT!D2179</f>
        <v>6.8167</v>
      </c>
      <c r="C2176" s="2">
        <f t="shared" si="297"/>
        <v>-7.4699999999999989E-2</v>
      </c>
      <c r="D2176" s="2">
        <f t="shared" si="298"/>
        <v>0</v>
      </c>
      <c r="E2176" s="2">
        <f t="shared" si="299"/>
        <v>7.4699999999999989E-2</v>
      </c>
      <c r="F2176" s="2">
        <f t="shared" si="305"/>
        <v>1.9332085342490347E-2</v>
      </c>
      <c r="G2176" s="2">
        <f t="shared" si="305"/>
        <v>2.1133039333733429E-2</v>
      </c>
      <c r="H2176" s="2">
        <f t="shared" si="301"/>
        <v>0.91478017133255773</v>
      </c>
      <c r="I2176" s="2">
        <f t="shared" si="302"/>
        <v>47.774683748470849</v>
      </c>
    </row>
    <row r="2177" spans="1:9" ht="13.5" x14ac:dyDescent="0.25">
      <c r="A2177" s="3">
        <f>TITRES_STAT!B2180</f>
        <v>45175</v>
      </c>
      <c r="B2177" s="6">
        <f>TITRES_STAT!D2180</f>
        <v>6.8167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1.7951222103741036E-2</v>
      </c>
      <c r="G2177" s="2">
        <f t="shared" si="305"/>
        <v>1.9623536524181039E-2</v>
      </c>
      <c r="H2177" s="2">
        <f t="shared" si="301"/>
        <v>0.91478017133255773</v>
      </c>
      <c r="I2177" s="2">
        <f t="shared" si="302"/>
        <v>47.774683748470849</v>
      </c>
    </row>
    <row r="2178" spans="1:9" ht="13.5" x14ac:dyDescent="0.25">
      <c r="A2178" s="3">
        <f>TITRES_STAT!B2181</f>
        <v>45176</v>
      </c>
      <c r="B2178" s="6">
        <f>TITRES_STAT!D2181</f>
        <v>6.77</v>
      </c>
      <c r="C2178" s="2">
        <f t="shared" si="297"/>
        <v>-4.6700000000000408E-2</v>
      </c>
      <c r="D2178" s="2">
        <f t="shared" si="298"/>
        <v>0</v>
      </c>
      <c r="E2178" s="2">
        <f t="shared" si="299"/>
        <v>4.6700000000000408E-2</v>
      </c>
      <c r="F2178" s="2">
        <f t="shared" si="305"/>
        <v>1.6668991953473818E-2</v>
      </c>
      <c r="G2178" s="2">
        <f t="shared" si="305"/>
        <v>2.1557569629596707E-2</v>
      </c>
      <c r="H2178" s="2">
        <f t="shared" si="301"/>
        <v>0.77323150243192129</v>
      </c>
      <c r="I2178" s="2">
        <f t="shared" si="302"/>
        <v>43.605784206487591</v>
      </c>
    </row>
    <row r="2179" spans="1:9" ht="13.5" x14ac:dyDescent="0.25">
      <c r="A2179" s="3">
        <f>TITRES_STAT!B2182</f>
        <v>45177</v>
      </c>
      <c r="B2179" s="6">
        <f>TITRES_STAT!D2182</f>
        <v>6.798</v>
      </c>
      <c r="C2179" s="2">
        <f t="shared" ref="C2179:C2242" si="306">B2179-B2178</f>
        <v>2.8000000000000469E-2</v>
      </c>
      <c r="D2179" s="2">
        <f t="shared" ref="D2179:D2242" si="307">IF(C2179&gt;0,C2179,0)</f>
        <v>2.8000000000000469E-2</v>
      </c>
      <c r="E2179" s="2">
        <f t="shared" ref="E2179:E2242" si="308">IF(C2179&lt;0,-C2179,0)</f>
        <v>0</v>
      </c>
      <c r="F2179" s="2">
        <f t="shared" si="305"/>
        <v>1.7478349671082864E-2</v>
      </c>
      <c r="G2179" s="2">
        <f t="shared" si="305"/>
        <v>2.0017743227482655E-2</v>
      </c>
      <c r="H2179" s="2">
        <f t="shared" si="301"/>
        <v>0.87314286493027737</v>
      </c>
      <c r="I2179" s="2">
        <f t="shared" si="302"/>
        <v>46.613789117616378</v>
      </c>
    </row>
    <row r="2180" spans="1:9" ht="13.5" x14ac:dyDescent="0.25">
      <c r="A2180" s="3">
        <f>TITRES_STAT!B2183</f>
        <v>45180</v>
      </c>
      <c r="B2180" s="6">
        <f>TITRES_STAT!D2183</f>
        <v>6.798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1.6229896123148374E-2</v>
      </c>
      <c r="G2180" s="2">
        <f t="shared" si="305"/>
        <v>1.8587904425519608E-2</v>
      </c>
      <c r="H2180" s="2">
        <f t="shared" si="301"/>
        <v>0.87314286493027748</v>
      </c>
      <c r="I2180" s="2">
        <f t="shared" si="302"/>
        <v>46.613789117616385</v>
      </c>
    </row>
    <row r="2181" spans="1:9" ht="13.5" x14ac:dyDescent="0.25">
      <c r="A2181" s="3">
        <f>TITRES_STAT!B2184</f>
        <v>45181</v>
      </c>
      <c r="B2181" s="6">
        <f>TITRES_STAT!D2184</f>
        <v>6.742</v>
      </c>
      <c r="C2181" s="2">
        <f t="shared" si="306"/>
        <v>-5.600000000000005E-2</v>
      </c>
      <c r="D2181" s="2">
        <f t="shared" si="307"/>
        <v>0</v>
      </c>
      <c r="E2181" s="2">
        <f t="shared" si="308"/>
        <v>5.600000000000005E-2</v>
      </c>
      <c r="F2181" s="2">
        <f t="shared" si="305"/>
        <v>1.5070617828637776E-2</v>
      </c>
      <c r="G2181" s="2">
        <f t="shared" si="305"/>
        <v>2.1260196966553926E-2</v>
      </c>
      <c r="H2181" s="2">
        <f t="shared" si="301"/>
        <v>0.7088653906803658</v>
      </c>
      <c r="I2181" s="2">
        <f t="shared" si="302"/>
        <v>41.481640072196605</v>
      </c>
    </row>
    <row r="2182" spans="1:9" ht="13.5" x14ac:dyDescent="0.25">
      <c r="A2182" s="3">
        <f>TITRES_STAT!B2185</f>
        <v>45182</v>
      </c>
      <c r="B2182" s="6">
        <f>TITRES_STAT!D2185</f>
        <v>6.798</v>
      </c>
      <c r="C2182" s="2">
        <f t="shared" si="306"/>
        <v>5.600000000000005E-2</v>
      </c>
      <c r="D2182" s="2">
        <f t="shared" si="307"/>
        <v>5.600000000000005E-2</v>
      </c>
      <c r="E2182" s="2">
        <f t="shared" si="308"/>
        <v>0</v>
      </c>
      <c r="F2182" s="2">
        <f t="shared" si="305"/>
        <v>1.7994145126592222E-2</v>
      </c>
      <c r="G2182" s="2">
        <f t="shared" si="305"/>
        <v>1.9741611468942932E-2</v>
      </c>
      <c r="H2182" s="2">
        <f t="shared" si="301"/>
        <v>0.9114830952326366</v>
      </c>
      <c r="I2182" s="2">
        <f t="shared" si="302"/>
        <v>47.684601423153296</v>
      </c>
    </row>
    <row r="2183" spans="1:9" ht="13.5" x14ac:dyDescent="0.25">
      <c r="A2183" s="3">
        <f>TITRES_STAT!B2186</f>
        <v>45183</v>
      </c>
      <c r="B2183" s="6">
        <f>TITRES_STAT!D2186</f>
        <v>6.8167</v>
      </c>
      <c r="C2183" s="2">
        <f t="shared" si="306"/>
        <v>1.8699999999999939E-2</v>
      </c>
      <c r="D2183" s="2">
        <f t="shared" si="307"/>
        <v>1.8699999999999939E-2</v>
      </c>
      <c r="E2183" s="2">
        <f t="shared" si="308"/>
        <v>0</v>
      </c>
      <c r="F2183" s="2">
        <f t="shared" si="305"/>
        <v>1.8044563331835628E-2</v>
      </c>
      <c r="G2183" s="2">
        <f t="shared" si="305"/>
        <v>1.8331496364018436E-2</v>
      </c>
      <c r="H2183" s="2">
        <f t="shared" si="301"/>
        <v>0.98434753898508753</v>
      </c>
      <c r="I2183" s="2">
        <f t="shared" si="302"/>
        <v>49.605601823586859</v>
      </c>
    </row>
    <row r="2184" spans="1:9" ht="13.5" x14ac:dyDescent="0.25">
      <c r="A2184" s="3">
        <f>TITRES_STAT!B2187</f>
        <v>45184</v>
      </c>
      <c r="B2184" s="6">
        <f>TITRES_STAT!D2187</f>
        <v>6.8167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1.6755665950990227E-2</v>
      </c>
      <c r="G2184" s="2">
        <f t="shared" si="305"/>
        <v>1.7022103766588546E-2</v>
      </c>
      <c r="H2184" s="2">
        <f t="shared" si="301"/>
        <v>0.98434753898508764</v>
      </c>
      <c r="I2184" s="2">
        <f t="shared" si="302"/>
        <v>49.605601823586866</v>
      </c>
    </row>
    <row r="2185" spans="1:9" ht="13.5" x14ac:dyDescent="0.25">
      <c r="A2185" s="3">
        <f>TITRES_STAT!B2188</f>
        <v>45187</v>
      </c>
      <c r="B2185" s="6">
        <f>TITRES_STAT!D2188</f>
        <v>6.8074000000000003</v>
      </c>
      <c r="C2185" s="2">
        <f t="shared" si="306"/>
        <v>-9.2999999999996419E-3</v>
      </c>
      <c r="D2185" s="2">
        <f t="shared" si="307"/>
        <v>0</v>
      </c>
      <c r="E2185" s="2">
        <f t="shared" si="308"/>
        <v>9.2999999999996419E-3</v>
      </c>
      <c r="F2185" s="2">
        <f t="shared" si="305"/>
        <v>1.555883266877664E-2</v>
      </c>
      <c r="G2185" s="2">
        <f t="shared" si="305"/>
        <v>1.6470524926117912E-2</v>
      </c>
      <c r="H2185" s="2">
        <f t="shared" si="301"/>
        <v>0.94464704304016633</v>
      </c>
      <c r="I2185" s="2">
        <f t="shared" si="302"/>
        <v>48.576786539286388</v>
      </c>
    </row>
    <row r="2186" spans="1:9" ht="13.5" x14ac:dyDescent="0.25">
      <c r="A2186" s="3">
        <f>TITRES_STAT!B2189</f>
        <v>45188</v>
      </c>
      <c r="B2186" s="6">
        <f>TITRES_STAT!D2189</f>
        <v>6.798</v>
      </c>
      <c r="C2186" s="2">
        <f t="shared" si="306"/>
        <v>-9.400000000000297E-3</v>
      </c>
      <c r="D2186" s="2">
        <f t="shared" si="307"/>
        <v>0</v>
      </c>
      <c r="E2186" s="2">
        <f t="shared" si="308"/>
        <v>9.400000000000297E-3</v>
      </c>
      <c r="F2186" s="2">
        <f t="shared" si="305"/>
        <v>1.4447487478149737E-2</v>
      </c>
      <c r="G2186" s="2">
        <f t="shared" si="305"/>
        <v>1.5965487431395226E-2</v>
      </c>
      <c r="H2186" s="2">
        <f t="shared" si="301"/>
        <v>0.90491991179295739</v>
      </c>
      <c r="I2186" s="2">
        <f t="shared" si="302"/>
        <v>47.50435470755432</v>
      </c>
    </row>
    <row r="2187" spans="1:9" ht="13.5" x14ac:dyDescent="0.25">
      <c r="A2187" s="3">
        <f>TITRES_STAT!B2190</f>
        <v>45189</v>
      </c>
      <c r="B2187" s="6">
        <f>TITRES_STAT!D2190</f>
        <v>6.798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1.3415524086853326E-2</v>
      </c>
      <c r="G2187" s="2">
        <f t="shared" si="305"/>
        <v>1.4825095472009853E-2</v>
      </c>
      <c r="H2187" s="2">
        <f t="shared" si="301"/>
        <v>0.90491991179295728</v>
      </c>
      <c r="I2187" s="2">
        <f t="shared" si="302"/>
        <v>47.504354707554313</v>
      </c>
    </row>
    <row r="2188" spans="1:9" ht="13.5" x14ac:dyDescent="0.25">
      <c r="A2188" s="3">
        <f>TITRES_STAT!B2191</f>
        <v>45190</v>
      </c>
      <c r="B2188" s="6">
        <f>TITRES_STAT!D2191</f>
        <v>6.5366</v>
      </c>
      <c r="C2188" s="2">
        <f t="shared" si="306"/>
        <v>-0.26140000000000008</v>
      </c>
      <c r="D2188" s="2">
        <f t="shared" si="307"/>
        <v>0</v>
      </c>
      <c r="E2188" s="2">
        <f t="shared" si="308"/>
        <v>0.26140000000000008</v>
      </c>
      <c r="F2188" s="2">
        <f t="shared" si="305"/>
        <v>1.2457272366363804E-2</v>
      </c>
      <c r="G2188" s="2">
        <f t="shared" si="305"/>
        <v>3.2437588652580583E-2</v>
      </c>
      <c r="H2188" s="2">
        <f t="shared" si="301"/>
        <v>0.38403817558037756</v>
      </c>
      <c r="I2188" s="2">
        <f t="shared" si="302"/>
        <v>27.747657713222864</v>
      </c>
    </row>
    <row r="2189" spans="1:9" ht="13.5" x14ac:dyDescent="0.25">
      <c r="A2189" s="3">
        <f>TITRES_STAT!B2192</f>
        <v>45191</v>
      </c>
      <c r="B2189" s="6">
        <f>TITRES_STAT!D2192</f>
        <v>6.5366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1.1567467197337819E-2</v>
      </c>
      <c r="G2189" s="2">
        <f t="shared" si="309"/>
        <v>3.0120618034539113E-2</v>
      </c>
      <c r="H2189" s="2">
        <f t="shared" si="301"/>
        <v>0.38403817558037756</v>
      </c>
      <c r="I2189" s="2">
        <f t="shared" si="302"/>
        <v>27.747657713222864</v>
      </c>
    </row>
    <row r="2190" spans="1:9" ht="13.5" x14ac:dyDescent="0.25">
      <c r="A2190" s="3">
        <f>TITRES_STAT!B2193</f>
        <v>45194</v>
      </c>
      <c r="B2190" s="6">
        <f>TITRES_STAT!D2193</f>
        <v>6.5366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1.0741219540385118E-2</v>
      </c>
      <c r="G2190" s="2">
        <f t="shared" si="309"/>
        <v>2.7969145317786319E-2</v>
      </c>
      <c r="H2190" s="2">
        <f t="shared" si="301"/>
        <v>0.38403817558037762</v>
      </c>
      <c r="I2190" s="2">
        <f t="shared" si="302"/>
        <v>27.747657713222864</v>
      </c>
    </row>
    <row r="2191" spans="1:9" ht="13.5" x14ac:dyDescent="0.25">
      <c r="A2191" s="3">
        <f>TITRES_STAT!B2194</f>
        <v>45195</v>
      </c>
      <c r="B2191" s="6">
        <f>TITRES_STAT!D2194</f>
        <v>6.5366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9.9739895732147525E-3</v>
      </c>
      <c r="G2191" s="2">
        <f t="shared" si="309"/>
        <v>2.5971349223658725E-2</v>
      </c>
      <c r="H2191" s="2">
        <f t="shared" si="301"/>
        <v>0.38403817558037762</v>
      </c>
      <c r="I2191" s="2">
        <f t="shared" si="302"/>
        <v>27.747657713222864</v>
      </c>
    </row>
    <row r="2192" spans="1:9" ht="13.5" x14ac:dyDescent="0.25">
      <c r="A2192" s="3">
        <f>TITRES_STAT!B2195</f>
        <v>45197</v>
      </c>
      <c r="B2192" s="6">
        <f>TITRES_STAT!D2195</f>
        <v>6.4058000000000002</v>
      </c>
      <c r="C2192" s="2">
        <f t="shared" si="306"/>
        <v>-0.13079999999999981</v>
      </c>
      <c r="D2192" s="2">
        <f t="shared" si="307"/>
        <v>0</v>
      </c>
      <c r="E2192" s="2">
        <f t="shared" si="308"/>
        <v>0.13079999999999981</v>
      </c>
      <c r="F2192" s="2">
        <f t="shared" si="309"/>
        <v>9.2615617465565559E-3</v>
      </c>
      <c r="G2192" s="2">
        <f t="shared" si="309"/>
        <v>3.3459109993397372E-2</v>
      </c>
      <c r="H2192" s="2">
        <f t="shared" si="301"/>
        <v>0.27680239397832695</v>
      </c>
      <c r="I2192" s="2">
        <f t="shared" si="302"/>
        <v>21.67934484488643</v>
      </c>
    </row>
    <row r="2193" spans="1:9" ht="13.5" x14ac:dyDescent="0.25">
      <c r="A2193" s="3">
        <f>TITRES_STAT!B2196</f>
        <v>45198</v>
      </c>
      <c r="B2193" s="6">
        <f>TITRES_STAT!D2196</f>
        <v>6.4151999999999996</v>
      </c>
      <c r="C2193" s="2">
        <f t="shared" si="306"/>
        <v>9.3999999999994088E-3</v>
      </c>
      <c r="D2193" s="2">
        <f t="shared" si="307"/>
        <v>9.3999999999994088E-3</v>
      </c>
      <c r="E2193" s="2">
        <f t="shared" si="308"/>
        <v>0</v>
      </c>
      <c r="F2193" s="2">
        <f t="shared" si="309"/>
        <v>9.2714501932310445E-3</v>
      </c>
      <c r="G2193" s="2">
        <f t="shared" si="309"/>
        <v>3.1069173565297561E-2</v>
      </c>
      <c r="H2193" s="2">
        <f t="shared" ref="H2193:H2256" si="310">F2193/G2193</f>
        <v>0.29841315777986155</v>
      </c>
      <c r="I2193" s="2">
        <f t="shared" ref="I2193:I2256" si="311">IF(G2193=0,100,100-(100/(1+H2193)))</f>
        <v>22.982912333552918</v>
      </c>
    </row>
    <row r="2194" spans="1:9" ht="13.5" x14ac:dyDescent="0.25">
      <c r="A2194" s="3">
        <f>TITRES_STAT!B2197</f>
        <v>45201</v>
      </c>
      <c r="B2194" s="6">
        <f>TITRES_STAT!D2197</f>
        <v>6.5366</v>
      </c>
      <c r="C2194" s="2">
        <f t="shared" si="306"/>
        <v>0.1214000000000004</v>
      </c>
      <c r="D2194" s="2">
        <f t="shared" si="307"/>
        <v>0.1214000000000004</v>
      </c>
      <c r="E2194" s="2">
        <f t="shared" si="308"/>
        <v>0</v>
      </c>
      <c r="F2194" s="2">
        <f t="shared" si="309"/>
        <v>1.7280632322285997E-2</v>
      </c>
      <c r="G2194" s="2">
        <f t="shared" si="309"/>
        <v>2.8849946882062022E-2</v>
      </c>
      <c r="H2194" s="2">
        <f t="shared" si="310"/>
        <v>0.59898315906538269</v>
      </c>
      <c r="I2194" s="2">
        <f t="shared" si="311"/>
        <v>37.460254391640539</v>
      </c>
    </row>
    <row r="2195" spans="1:9" ht="13.5" x14ac:dyDescent="0.25">
      <c r="A2195" s="3">
        <f>TITRES_STAT!B2198</f>
        <v>45202</v>
      </c>
      <c r="B2195" s="6">
        <f>TITRES_STAT!D2198</f>
        <v>6.5366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1.6046301442122712E-2</v>
      </c>
      <c r="G2195" s="2">
        <f t="shared" si="309"/>
        <v>2.6789236390486162E-2</v>
      </c>
      <c r="H2195" s="2">
        <f t="shared" si="310"/>
        <v>0.59898315906538269</v>
      </c>
      <c r="I2195" s="2">
        <f t="shared" si="311"/>
        <v>37.460254391640539</v>
      </c>
    </row>
    <row r="2196" spans="1:9" ht="13.5" x14ac:dyDescent="0.25">
      <c r="A2196" s="3">
        <f>TITRES_STAT!B2199</f>
        <v>45203</v>
      </c>
      <c r="B2196" s="6">
        <f>TITRES_STAT!D2199</f>
        <v>6.5366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1.4900137053399662E-2</v>
      </c>
      <c r="G2196" s="2">
        <f t="shared" si="309"/>
        <v>2.4875719505451439E-2</v>
      </c>
      <c r="H2196" s="2">
        <f t="shared" si="310"/>
        <v>0.59898315906538269</v>
      </c>
      <c r="I2196" s="2">
        <f t="shared" si="311"/>
        <v>37.460254391640539</v>
      </c>
    </row>
    <row r="2197" spans="1:9" ht="13.5" x14ac:dyDescent="0.25">
      <c r="A2197" s="3">
        <f>TITRES_STAT!B2200</f>
        <v>45204</v>
      </c>
      <c r="B2197" s="6">
        <f>TITRES_STAT!D2200</f>
        <v>6.5086000000000004</v>
      </c>
      <c r="C2197" s="2">
        <f t="shared" si="306"/>
        <v>-2.7999999999999581E-2</v>
      </c>
      <c r="D2197" s="2">
        <f t="shared" si="307"/>
        <v>0</v>
      </c>
      <c r="E2197" s="2">
        <f t="shared" si="308"/>
        <v>2.7999999999999581E-2</v>
      </c>
      <c r="F2197" s="2">
        <f t="shared" si="309"/>
        <v>1.3835841549585401E-2</v>
      </c>
      <c r="G2197" s="2">
        <f t="shared" si="309"/>
        <v>2.5098882397919162E-2</v>
      </c>
      <c r="H2197" s="2">
        <f t="shared" si="310"/>
        <v>0.5512532920881158</v>
      </c>
      <c r="I2197" s="2">
        <f t="shared" si="311"/>
        <v>35.535994985453542</v>
      </c>
    </row>
    <row r="2198" spans="1:9" ht="13.5" x14ac:dyDescent="0.25">
      <c r="A2198" s="3">
        <f>TITRES_STAT!B2201</f>
        <v>45205</v>
      </c>
      <c r="B2198" s="6">
        <f>TITRES_STAT!D2201</f>
        <v>6.4432</v>
      </c>
      <c r="C2198" s="2">
        <f t="shared" si="306"/>
        <v>-6.5400000000000347E-2</v>
      </c>
      <c r="D2198" s="2">
        <f t="shared" si="307"/>
        <v>0</v>
      </c>
      <c r="E2198" s="2">
        <f t="shared" si="308"/>
        <v>6.5400000000000347E-2</v>
      </c>
      <c r="F2198" s="2">
        <f t="shared" si="309"/>
        <v>1.2847567153186443E-2</v>
      </c>
      <c r="G2198" s="2">
        <f t="shared" si="309"/>
        <v>2.7977533655210673E-2</v>
      </c>
      <c r="H2198" s="2">
        <f t="shared" si="310"/>
        <v>0.45921014023313128</v>
      </c>
      <c r="I2198" s="2">
        <f t="shared" si="311"/>
        <v>31.469774474001767</v>
      </c>
    </row>
    <row r="2199" spans="1:9" ht="13.5" x14ac:dyDescent="0.25">
      <c r="A2199" s="3">
        <f>TITRES_STAT!B2202</f>
        <v>45208</v>
      </c>
      <c r="B2199" s="6">
        <f>TITRES_STAT!D2202</f>
        <v>6.4805999999999999</v>
      </c>
      <c r="C2199" s="2">
        <f t="shared" si="306"/>
        <v>3.7399999999999878E-2</v>
      </c>
      <c r="D2199" s="2">
        <f t="shared" si="307"/>
        <v>3.7399999999999878E-2</v>
      </c>
      <c r="E2199" s="2">
        <f t="shared" si="308"/>
        <v>0</v>
      </c>
      <c r="F2199" s="2">
        <f t="shared" si="309"/>
        <v>1.460131235653026E-2</v>
      </c>
      <c r="G2199" s="2">
        <f t="shared" si="309"/>
        <v>2.5979138394124194E-2</v>
      </c>
      <c r="H2199" s="2">
        <f t="shared" si="310"/>
        <v>0.56203990043921925</v>
      </c>
      <c r="I2199" s="2">
        <f t="shared" si="311"/>
        <v>35.981148770987417</v>
      </c>
    </row>
    <row r="2200" spans="1:9" ht="13.5" x14ac:dyDescent="0.25">
      <c r="A2200" s="3">
        <f>TITRES_STAT!B2203</f>
        <v>45209</v>
      </c>
      <c r="B2200" s="6">
        <f>TITRES_STAT!D2203</f>
        <v>6.4245000000000001</v>
      </c>
      <c r="C2200" s="2">
        <f t="shared" si="306"/>
        <v>-5.6099999999999817E-2</v>
      </c>
      <c r="D2200" s="2">
        <f t="shared" si="307"/>
        <v>0</v>
      </c>
      <c r="E2200" s="2">
        <f t="shared" si="308"/>
        <v>5.6099999999999817E-2</v>
      </c>
      <c r="F2200" s="2">
        <f t="shared" si="309"/>
        <v>1.3558361473920954E-2</v>
      </c>
      <c r="G2200" s="2">
        <f t="shared" si="309"/>
        <v>2.8130628508829598E-2</v>
      </c>
      <c r="H2200" s="2">
        <f t="shared" si="310"/>
        <v>0.48197861877367143</v>
      </c>
      <c r="I2200" s="2">
        <f t="shared" si="311"/>
        <v>32.522643219542928</v>
      </c>
    </row>
    <row r="2201" spans="1:9" ht="13.5" x14ac:dyDescent="0.25">
      <c r="A2201" s="3">
        <f>TITRES_STAT!B2204</f>
        <v>45210</v>
      </c>
      <c r="B2201" s="6">
        <f>TITRES_STAT!D2204</f>
        <v>6.3964999999999996</v>
      </c>
      <c r="C2201" s="2">
        <f t="shared" si="306"/>
        <v>-2.8000000000000469E-2</v>
      </c>
      <c r="D2201" s="2">
        <f t="shared" si="307"/>
        <v>0</v>
      </c>
      <c r="E2201" s="2">
        <f t="shared" si="308"/>
        <v>2.8000000000000469E-2</v>
      </c>
      <c r="F2201" s="2">
        <f t="shared" si="309"/>
        <v>1.2589907082926599E-2</v>
      </c>
      <c r="G2201" s="2">
        <f t="shared" si="309"/>
        <v>2.8121297901056087E-2</v>
      </c>
      <c r="H2201" s="2">
        <f t="shared" si="310"/>
        <v>0.44770007156937763</v>
      </c>
      <c r="I2201" s="2">
        <f t="shared" si="311"/>
        <v>30.924918797859078</v>
      </c>
    </row>
    <row r="2202" spans="1:9" ht="13.5" x14ac:dyDescent="0.25">
      <c r="A2202" s="3">
        <f>TITRES_STAT!B2205</f>
        <v>45211</v>
      </c>
      <c r="B2202" s="6">
        <f>TITRES_STAT!D2205</f>
        <v>6.3872</v>
      </c>
      <c r="C2202" s="2">
        <f t="shared" si="306"/>
        <v>-9.2999999999996419E-3</v>
      </c>
      <c r="D2202" s="2">
        <f t="shared" si="307"/>
        <v>0</v>
      </c>
      <c r="E2202" s="2">
        <f t="shared" si="308"/>
        <v>9.2999999999996419E-3</v>
      </c>
      <c r="F2202" s="2">
        <f t="shared" si="309"/>
        <v>1.1690628005574698E-2</v>
      </c>
      <c r="G2202" s="2">
        <f t="shared" si="309"/>
        <v>2.6776919479552054E-2</v>
      </c>
      <c r="H2202" s="2">
        <f t="shared" si="310"/>
        <v>0.43659346305694863</v>
      </c>
      <c r="I2202" s="2">
        <f t="shared" si="311"/>
        <v>30.390884706374408</v>
      </c>
    </row>
    <row r="2203" spans="1:9" ht="13.5" x14ac:dyDescent="0.25">
      <c r="A2203" s="3">
        <f>TITRES_STAT!B2206</f>
        <v>45212</v>
      </c>
      <c r="B2203" s="6">
        <f>TITRES_STAT!D2206</f>
        <v>6.3777999999999997</v>
      </c>
      <c r="C2203" s="2">
        <f t="shared" si="306"/>
        <v>-9.400000000000297E-3</v>
      </c>
      <c r="D2203" s="2">
        <f t="shared" si="307"/>
        <v>0</v>
      </c>
      <c r="E2203" s="2">
        <f t="shared" si="308"/>
        <v>9.400000000000297E-3</v>
      </c>
      <c r="F2203" s="2">
        <f t="shared" si="309"/>
        <v>1.0855583148033648E-2</v>
      </c>
      <c r="G2203" s="2">
        <f t="shared" si="309"/>
        <v>2.5535710945298357E-2</v>
      </c>
      <c r="H2203" s="2">
        <f t="shared" si="310"/>
        <v>0.42511380126788212</v>
      </c>
      <c r="I2203" s="2">
        <f t="shared" si="311"/>
        <v>29.830165204327599</v>
      </c>
    </row>
    <row r="2204" spans="1:9" ht="13.5" x14ac:dyDescent="0.25">
      <c r="A2204" s="3">
        <f>TITRES_STAT!B2207</f>
        <v>45215</v>
      </c>
      <c r="B2204" s="6">
        <f>TITRES_STAT!D2207</f>
        <v>6.3777999999999997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1.0080184351745529E-2</v>
      </c>
      <c r="G2204" s="2">
        <f t="shared" si="309"/>
        <v>2.3711731592062763E-2</v>
      </c>
      <c r="H2204" s="2">
        <f t="shared" si="310"/>
        <v>0.42511380126788201</v>
      </c>
      <c r="I2204" s="2">
        <f t="shared" si="311"/>
        <v>29.830165204327585</v>
      </c>
    </row>
    <row r="2205" spans="1:9" ht="13.5" x14ac:dyDescent="0.25">
      <c r="A2205" s="3">
        <f>TITRES_STAT!B2208</f>
        <v>45216</v>
      </c>
      <c r="B2205" s="6">
        <f>TITRES_STAT!D2208</f>
        <v>6.3498000000000001</v>
      </c>
      <c r="C2205" s="2">
        <f t="shared" si="306"/>
        <v>-2.7999999999999581E-2</v>
      </c>
      <c r="D2205" s="2">
        <f t="shared" si="307"/>
        <v>0</v>
      </c>
      <c r="E2205" s="2">
        <f t="shared" si="308"/>
        <v>2.7999999999999581E-2</v>
      </c>
      <c r="F2205" s="2">
        <f t="shared" ref="F2205:G2220" si="312">((F2204*13)+D2205)/14</f>
        <v>9.3601711837637044E-3</v>
      </c>
      <c r="G2205" s="2">
        <f t="shared" si="312"/>
        <v>2.4018036478343965E-2</v>
      </c>
      <c r="H2205" s="2">
        <f t="shared" si="310"/>
        <v>0.38971425462707454</v>
      </c>
      <c r="I2205" s="2">
        <f t="shared" si="311"/>
        <v>28.042761548247427</v>
      </c>
    </row>
    <row r="2206" spans="1:9" ht="13.5" x14ac:dyDescent="0.25">
      <c r="A2206" s="3">
        <f>TITRES_STAT!B2209</f>
        <v>45217</v>
      </c>
      <c r="B2206" s="6">
        <f>TITRES_STAT!D2209</f>
        <v>6.3498000000000001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8.691587527780582E-3</v>
      </c>
      <c r="G2206" s="2">
        <f t="shared" si="312"/>
        <v>2.2302462444176541E-2</v>
      </c>
      <c r="H2206" s="2">
        <f t="shared" si="310"/>
        <v>0.38971425462707449</v>
      </c>
      <c r="I2206" s="2">
        <f t="shared" si="311"/>
        <v>28.042761548247412</v>
      </c>
    </row>
    <row r="2207" spans="1:9" ht="13.5" x14ac:dyDescent="0.25">
      <c r="A2207" s="3">
        <f>TITRES_STAT!B2210</f>
        <v>45218</v>
      </c>
      <c r="B2207" s="6">
        <f>TITRES_STAT!D2210</f>
        <v>6.3498000000000001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8.0707598472248253E-3</v>
      </c>
      <c r="G2207" s="2">
        <f t="shared" si="312"/>
        <v>2.0709429412449649E-2</v>
      </c>
      <c r="H2207" s="2">
        <f t="shared" si="310"/>
        <v>0.38971425462707437</v>
      </c>
      <c r="I2207" s="2">
        <f t="shared" si="311"/>
        <v>28.042761548247412</v>
      </c>
    </row>
    <row r="2208" spans="1:9" ht="13.5" x14ac:dyDescent="0.25">
      <c r="A2208" s="3">
        <f>TITRES_STAT!B2211</f>
        <v>45219</v>
      </c>
      <c r="B2208" s="6">
        <f>TITRES_STAT!D2211</f>
        <v>6.2564000000000002</v>
      </c>
      <c r="C2208" s="2">
        <f t="shared" si="306"/>
        <v>-9.3399999999999928E-2</v>
      </c>
      <c r="D2208" s="2">
        <f t="shared" si="307"/>
        <v>0</v>
      </c>
      <c r="E2208" s="2">
        <f t="shared" si="308"/>
        <v>9.3399999999999928E-2</v>
      </c>
      <c r="F2208" s="2">
        <f t="shared" si="312"/>
        <v>7.4942770009944811E-3</v>
      </c>
      <c r="G2208" s="2">
        <f t="shared" si="312"/>
        <v>2.5901613025846097E-2</v>
      </c>
      <c r="H2208" s="2">
        <f t="shared" si="310"/>
        <v>0.28933630478983169</v>
      </c>
      <c r="I2208" s="2">
        <f t="shared" si="311"/>
        <v>22.440716492272742</v>
      </c>
    </row>
    <row r="2209" spans="1:9" ht="13.5" x14ac:dyDescent="0.25">
      <c r="A2209" s="3">
        <f>TITRES_STAT!B2212</f>
        <v>45222</v>
      </c>
      <c r="B2209" s="6">
        <f>TITRES_STAT!D2212</f>
        <v>6.2096999999999998</v>
      </c>
      <c r="C2209" s="2">
        <f t="shared" si="306"/>
        <v>-4.6700000000000408E-2</v>
      </c>
      <c r="D2209" s="2">
        <f t="shared" si="307"/>
        <v>0</v>
      </c>
      <c r="E2209" s="2">
        <f t="shared" si="308"/>
        <v>4.6700000000000408E-2</v>
      </c>
      <c r="F2209" s="2">
        <f t="shared" si="312"/>
        <v>6.9589715009234472E-3</v>
      </c>
      <c r="G2209" s="2">
        <f t="shared" si="312"/>
        <v>2.7387212095428548E-2</v>
      </c>
      <c r="H2209" s="2">
        <f t="shared" si="310"/>
        <v>0.25409565152800029</v>
      </c>
      <c r="I2209" s="2">
        <f t="shared" si="311"/>
        <v>20.261265655327662</v>
      </c>
    </row>
    <row r="2210" spans="1:9" ht="13.5" x14ac:dyDescent="0.25">
      <c r="A2210" s="3">
        <f>TITRES_STAT!B2213</f>
        <v>45223</v>
      </c>
      <c r="B2210" s="6">
        <f>TITRES_STAT!D2213</f>
        <v>6.0884</v>
      </c>
      <c r="C2210" s="2">
        <f t="shared" si="306"/>
        <v>-0.12129999999999974</v>
      </c>
      <c r="D2210" s="2">
        <f t="shared" si="307"/>
        <v>0</v>
      </c>
      <c r="E2210" s="2">
        <f t="shared" si="308"/>
        <v>0.12129999999999974</v>
      </c>
      <c r="F2210" s="2">
        <f t="shared" si="312"/>
        <v>6.4619021080003442E-3</v>
      </c>
      <c r="G2210" s="2">
        <f t="shared" si="312"/>
        <v>3.4095268374326491E-2</v>
      </c>
      <c r="H2210" s="2">
        <f t="shared" si="310"/>
        <v>0.18952489351472926</v>
      </c>
      <c r="I2210" s="2">
        <f t="shared" si="311"/>
        <v>15.932822805812307</v>
      </c>
    </row>
    <row r="2211" spans="1:9" ht="13.5" x14ac:dyDescent="0.25">
      <c r="A2211" s="3">
        <f>TITRES_STAT!B2214</f>
        <v>45224</v>
      </c>
      <c r="B2211" s="6">
        <f>TITRES_STAT!D2214</f>
        <v>5.9763000000000002</v>
      </c>
      <c r="C2211" s="2">
        <f t="shared" si="306"/>
        <v>-0.11209999999999987</v>
      </c>
      <c r="D2211" s="2">
        <f t="shared" si="307"/>
        <v>0</v>
      </c>
      <c r="E2211" s="2">
        <f t="shared" si="308"/>
        <v>0.11209999999999987</v>
      </c>
      <c r="F2211" s="2">
        <f t="shared" si="312"/>
        <v>6.0003376717146046E-3</v>
      </c>
      <c r="G2211" s="2">
        <f t="shared" si="312"/>
        <v>3.9667034919017449E-2</v>
      </c>
      <c r="H2211" s="2">
        <f t="shared" si="310"/>
        <v>0.15126761261497468</v>
      </c>
      <c r="I2211" s="2">
        <f t="shared" si="311"/>
        <v>13.139222449886105</v>
      </c>
    </row>
    <row r="2212" spans="1:9" ht="13.5" x14ac:dyDescent="0.25">
      <c r="A2212" s="3">
        <f>TITRES_STAT!B2215</f>
        <v>45225</v>
      </c>
      <c r="B2212" s="6">
        <f>TITRES_STAT!D2215</f>
        <v>6.0697000000000001</v>
      </c>
      <c r="C2212" s="2">
        <f t="shared" si="306"/>
        <v>9.3399999999999928E-2</v>
      </c>
      <c r="D2212" s="2">
        <f t="shared" si="307"/>
        <v>9.3399999999999928E-2</v>
      </c>
      <c r="E2212" s="2">
        <f t="shared" si="308"/>
        <v>0</v>
      </c>
      <c r="F2212" s="2">
        <f t="shared" si="312"/>
        <v>1.2243170695163555E-2</v>
      </c>
      <c r="G2212" s="2">
        <f t="shared" si="312"/>
        <v>3.6833675281944769E-2</v>
      </c>
      <c r="H2212" s="2">
        <f t="shared" si="310"/>
        <v>0.33239068872296174</v>
      </c>
      <c r="I2212" s="2">
        <f t="shared" si="311"/>
        <v>24.946938727224492</v>
      </c>
    </row>
    <row r="2213" spans="1:9" ht="13.5" x14ac:dyDescent="0.25">
      <c r="A2213" s="3">
        <f>TITRES_STAT!B2216</f>
        <v>45226</v>
      </c>
      <c r="B2213" s="6">
        <f>TITRES_STAT!D2216</f>
        <v>6.1631</v>
      </c>
      <c r="C2213" s="2">
        <f t="shared" si="306"/>
        <v>9.3399999999999928E-2</v>
      </c>
      <c r="D2213" s="2">
        <f t="shared" si="307"/>
        <v>9.3399999999999928E-2</v>
      </c>
      <c r="E2213" s="2">
        <f t="shared" si="308"/>
        <v>0</v>
      </c>
      <c r="F2213" s="2">
        <f t="shared" si="312"/>
        <v>1.8040087074080439E-2</v>
      </c>
      <c r="G2213" s="2">
        <f t="shared" si="312"/>
        <v>3.4202698476091573E-2</v>
      </c>
      <c r="H2213" s="2">
        <f t="shared" si="310"/>
        <v>0.5274463091469479</v>
      </c>
      <c r="I2213" s="2">
        <f t="shared" si="311"/>
        <v>34.531250361364087</v>
      </c>
    </row>
    <row r="2214" spans="1:9" ht="13.5" x14ac:dyDescent="0.25">
      <c r="A2214" s="3">
        <f>TITRES_STAT!B2217</f>
        <v>45229</v>
      </c>
      <c r="B2214" s="6">
        <f>TITRES_STAT!D2217</f>
        <v>6.1631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1.6751509425931836E-2</v>
      </c>
      <c r="G2214" s="2">
        <f t="shared" si="312"/>
        <v>3.1759648584942173E-2</v>
      </c>
      <c r="H2214" s="2">
        <f t="shared" si="310"/>
        <v>0.5274463091469479</v>
      </c>
      <c r="I2214" s="2">
        <f t="shared" si="311"/>
        <v>34.531250361364087</v>
      </c>
    </row>
    <row r="2215" spans="1:9" ht="13.5" x14ac:dyDescent="0.25">
      <c r="A2215" s="3">
        <f>TITRES_STAT!B2218</f>
        <v>45230</v>
      </c>
      <c r="B2215" s="6">
        <f>TITRES_STAT!D2218</f>
        <v>6.1631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1.5554973038365278E-2</v>
      </c>
      <c r="G2215" s="2">
        <f t="shared" si="312"/>
        <v>2.9491102257446302E-2</v>
      </c>
      <c r="H2215" s="2">
        <f t="shared" si="310"/>
        <v>0.52744630914694801</v>
      </c>
      <c r="I2215" s="2">
        <f t="shared" si="311"/>
        <v>34.531250361364087</v>
      </c>
    </row>
    <row r="2216" spans="1:9" ht="13.5" x14ac:dyDescent="0.25">
      <c r="A2216" s="3">
        <f>TITRES_STAT!B2219</f>
        <v>45231</v>
      </c>
      <c r="B2216" s="6">
        <f>TITRES_STAT!D2219</f>
        <v>6.1631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1.4443903535624901E-2</v>
      </c>
      <c r="G2216" s="2">
        <f t="shared" si="312"/>
        <v>2.7384594953342997E-2</v>
      </c>
      <c r="H2216" s="2">
        <f t="shared" si="310"/>
        <v>0.52744630914694801</v>
      </c>
      <c r="I2216" s="2">
        <f t="shared" si="311"/>
        <v>34.531250361364087</v>
      </c>
    </row>
    <row r="2217" spans="1:9" ht="13.5" x14ac:dyDescent="0.25">
      <c r="A2217" s="3">
        <f>TITRES_STAT!B2220</f>
        <v>45232</v>
      </c>
      <c r="B2217" s="6">
        <f>TITRES_STAT!D2220</f>
        <v>6.1631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1.3412196140223123E-2</v>
      </c>
      <c r="G2217" s="2">
        <f t="shared" si="312"/>
        <v>2.5428552456675638E-2</v>
      </c>
      <c r="H2217" s="2">
        <f t="shared" si="310"/>
        <v>0.52744630914694801</v>
      </c>
      <c r="I2217" s="2">
        <f t="shared" si="311"/>
        <v>34.531250361364087</v>
      </c>
    </row>
    <row r="2218" spans="1:9" ht="13.5" x14ac:dyDescent="0.25">
      <c r="A2218" s="3">
        <f>TITRES_STAT!B2221</f>
        <v>45233</v>
      </c>
      <c r="B2218" s="6">
        <f>TITRES_STAT!D2221</f>
        <v>6.2004000000000001</v>
      </c>
      <c r="C2218" s="2">
        <f t="shared" si="306"/>
        <v>3.7300000000000111E-2</v>
      </c>
      <c r="D2218" s="2">
        <f t="shared" si="307"/>
        <v>3.7300000000000111E-2</v>
      </c>
      <c r="E2218" s="2">
        <f t="shared" si="308"/>
        <v>0</v>
      </c>
      <c r="F2218" s="2">
        <f t="shared" si="312"/>
        <v>1.5118467844492906E-2</v>
      </c>
      <c r="G2218" s="2">
        <f t="shared" si="312"/>
        <v>2.3612227281198807E-2</v>
      </c>
      <c r="H2218" s="2">
        <f t="shared" si="310"/>
        <v>0.64028131122263754</v>
      </c>
      <c r="I2218" s="2">
        <f t="shared" si="311"/>
        <v>39.03484767167059</v>
      </c>
    </row>
    <row r="2219" spans="1:9" ht="13.5" x14ac:dyDescent="0.25">
      <c r="A2219" s="3">
        <f>TITRES_STAT!B2222</f>
        <v>45236</v>
      </c>
      <c r="B2219" s="6">
        <f>TITRES_STAT!D2222</f>
        <v>6.4432</v>
      </c>
      <c r="C2219" s="2">
        <f t="shared" si="306"/>
        <v>0.2427999999999999</v>
      </c>
      <c r="D2219" s="2">
        <f t="shared" si="307"/>
        <v>0.2427999999999999</v>
      </c>
      <c r="E2219" s="2">
        <f t="shared" si="308"/>
        <v>0</v>
      </c>
      <c r="F2219" s="2">
        <f t="shared" si="312"/>
        <v>3.138143442702912E-2</v>
      </c>
      <c r="G2219" s="2">
        <f t="shared" si="312"/>
        <v>2.1925639618256033E-2</v>
      </c>
      <c r="H2219" s="2">
        <f t="shared" si="310"/>
        <v>1.4312665433440706</v>
      </c>
      <c r="I2219" s="2">
        <f t="shared" si="311"/>
        <v>58.869174474611235</v>
      </c>
    </row>
    <row r="2220" spans="1:9" ht="13.5" x14ac:dyDescent="0.25">
      <c r="A2220" s="3">
        <f>TITRES_STAT!B2223</f>
        <v>45237</v>
      </c>
      <c r="B2220" s="6">
        <f>TITRES_STAT!D2223</f>
        <v>6.4432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2.9139903396527039E-2</v>
      </c>
      <c r="G2220" s="2">
        <f t="shared" si="312"/>
        <v>2.0359522502666316E-2</v>
      </c>
      <c r="H2220" s="2">
        <f t="shared" si="310"/>
        <v>1.4312665433440706</v>
      </c>
      <c r="I2220" s="2">
        <f t="shared" si="311"/>
        <v>58.869174474611235</v>
      </c>
    </row>
    <row r="2221" spans="1:9" ht="13.5" x14ac:dyDescent="0.25">
      <c r="A2221" s="3">
        <f>TITRES_STAT!B2224</f>
        <v>45238</v>
      </c>
      <c r="B2221" s="6">
        <f>TITRES_STAT!D2224</f>
        <v>6.4432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2.7058481725346535E-2</v>
      </c>
      <c r="G2221" s="2">
        <f t="shared" si="313"/>
        <v>1.8905270895333007E-2</v>
      </c>
      <c r="H2221" s="2">
        <f t="shared" si="310"/>
        <v>1.4312665433440706</v>
      </c>
      <c r="I2221" s="2">
        <f t="shared" si="311"/>
        <v>58.869174474611235</v>
      </c>
    </row>
    <row r="2222" spans="1:9" ht="13.5" x14ac:dyDescent="0.25">
      <c r="A2222" s="3">
        <f>TITRES_STAT!B2225</f>
        <v>45239</v>
      </c>
      <c r="B2222" s="6">
        <f>TITRES_STAT!D2225</f>
        <v>6.2096999999999998</v>
      </c>
      <c r="C2222" s="2">
        <f t="shared" si="306"/>
        <v>-0.23350000000000026</v>
      </c>
      <c r="D2222" s="2">
        <f t="shared" si="307"/>
        <v>0</v>
      </c>
      <c r="E2222" s="2">
        <f t="shared" si="308"/>
        <v>0.23350000000000026</v>
      </c>
      <c r="F2222" s="2">
        <f t="shared" si="313"/>
        <v>2.5125733030678925E-2</v>
      </c>
      <c r="G2222" s="2">
        <f t="shared" si="313"/>
        <v>3.423346583138067E-2</v>
      </c>
      <c r="H2222" s="2">
        <f t="shared" si="310"/>
        <v>0.73395235978844442</v>
      </c>
      <c r="I2222" s="2">
        <f t="shared" si="311"/>
        <v>42.328288643293071</v>
      </c>
    </row>
    <row r="2223" spans="1:9" ht="13.5" x14ac:dyDescent="0.25">
      <c r="A2223" s="3">
        <f>TITRES_STAT!B2226</f>
        <v>45240</v>
      </c>
      <c r="B2223" s="6">
        <f>TITRES_STAT!D2226</f>
        <v>6.4245000000000001</v>
      </c>
      <c r="C2223" s="2">
        <f t="shared" si="306"/>
        <v>0.21480000000000032</v>
      </c>
      <c r="D2223" s="2">
        <f t="shared" si="307"/>
        <v>0.21480000000000032</v>
      </c>
      <c r="E2223" s="2">
        <f t="shared" si="308"/>
        <v>0</v>
      </c>
      <c r="F2223" s="2">
        <f t="shared" si="313"/>
        <v>3.8673894957059023E-2</v>
      </c>
      <c r="G2223" s="2">
        <f t="shared" si="313"/>
        <v>3.1788218271996335E-2</v>
      </c>
      <c r="H2223" s="2">
        <f t="shared" si="310"/>
        <v>1.2166109665582796</v>
      </c>
      <c r="I2223" s="2">
        <f t="shared" si="311"/>
        <v>54.886084428577256</v>
      </c>
    </row>
    <row r="2224" spans="1:9" ht="13.5" x14ac:dyDescent="0.25">
      <c r="A2224" s="3">
        <f>TITRES_STAT!B2227</f>
        <v>45243</v>
      </c>
      <c r="B2224" s="6">
        <f>TITRES_STAT!D2227</f>
        <v>6.4245000000000001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3.5911473888697663E-2</v>
      </c>
      <c r="G2224" s="2">
        <f t="shared" si="313"/>
        <v>2.9517631252568028E-2</v>
      </c>
      <c r="H2224" s="2">
        <f t="shared" si="310"/>
        <v>1.2166109665582794</v>
      </c>
      <c r="I2224" s="2">
        <f t="shared" si="311"/>
        <v>54.886084428577249</v>
      </c>
    </row>
    <row r="2225" spans="1:9" ht="13.5" x14ac:dyDescent="0.25">
      <c r="A2225" s="3">
        <f>TITRES_STAT!B2228</f>
        <v>45244</v>
      </c>
      <c r="B2225" s="6">
        <f>TITRES_STAT!D2228</f>
        <v>6.4151999999999996</v>
      </c>
      <c r="C2225" s="2">
        <f t="shared" si="306"/>
        <v>-9.3000000000005301E-3</v>
      </c>
      <c r="D2225" s="2">
        <f t="shared" si="307"/>
        <v>0</v>
      </c>
      <c r="E2225" s="2">
        <f t="shared" si="308"/>
        <v>9.3000000000005301E-3</v>
      </c>
      <c r="F2225" s="2">
        <f t="shared" si="313"/>
        <v>3.3346368610933548E-2</v>
      </c>
      <c r="G2225" s="2">
        <f t="shared" si="313"/>
        <v>2.8073514734527492E-2</v>
      </c>
      <c r="H2225" s="2">
        <f t="shared" si="310"/>
        <v>1.1878230754598389</v>
      </c>
      <c r="I2225" s="2">
        <f t="shared" si="311"/>
        <v>54.292464906477008</v>
      </c>
    </row>
    <row r="2226" spans="1:9" ht="13.5" x14ac:dyDescent="0.25">
      <c r="A2226" s="3">
        <f>TITRES_STAT!B2229</f>
        <v>45245</v>
      </c>
      <c r="B2226" s="6">
        <f>TITRES_STAT!D2229</f>
        <v>6.4245000000000001</v>
      </c>
      <c r="C2226" s="2">
        <f t="shared" si="306"/>
        <v>9.3000000000005301E-3</v>
      </c>
      <c r="D2226" s="2">
        <f t="shared" si="307"/>
        <v>9.3000000000005301E-3</v>
      </c>
      <c r="E2226" s="2">
        <f t="shared" si="308"/>
        <v>0</v>
      </c>
      <c r="F2226" s="2">
        <f t="shared" si="313"/>
        <v>3.1628770853009761E-2</v>
      </c>
      <c r="G2226" s="2">
        <f t="shared" si="313"/>
        <v>2.6068263682061242E-2</v>
      </c>
      <c r="H2226" s="2">
        <f t="shared" si="310"/>
        <v>1.2133056209177044</v>
      </c>
      <c r="I2226" s="2">
        <f t="shared" si="311"/>
        <v>54.818711408442127</v>
      </c>
    </row>
    <row r="2227" spans="1:9" ht="13.5" x14ac:dyDescent="0.25">
      <c r="A2227" s="3">
        <f>TITRES_STAT!B2230</f>
        <v>45246</v>
      </c>
      <c r="B2227" s="6">
        <f>TITRES_STAT!D2230</f>
        <v>6.4339000000000004</v>
      </c>
      <c r="C2227" s="2">
        <f t="shared" si="306"/>
        <v>9.400000000000297E-3</v>
      </c>
      <c r="D2227" s="2">
        <f t="shared" si="307"/>
        <v>9.400000000000297E-3</v>
      </c>
      <c r="E2227" s="2">
        <f t="shared" si="308"/>
        <v>0</v>
      </c>
      <c r="F2227" s="2">
        <f t="shared" si="313"/>
        <v>3.0041001506366228E-2</v>
      </c>
      <c r="G2227" s="2">
        <f t="shared" si="313"/>
        <v>2.4206244847628296E-2</v>
      </c>
      <c r="H2227" s="2">
        <f t="shared" si="310"/>
        <v>1.2410434454194004</v>
      </c>
      <c r="I2227" s="2">
        <f t="shared" si="311"/>
        <v>55.37792888201438</v>
      </c>
    </row>
    <row r="2228" spans="1:9" ht="13.5" x14ac:dyDescent="0.25">
      <c r="A2228" s="3">
        <f>TITRES_STAT!B2231</f>
        <v>45247</v>
      </c>
      <c r="B2228" s="6">
        <f>TITRES_STAT!D2231</f>
        <v>6.4805999999999999</v>
      </c>
      <c r="C2228" s="2">
        <f t="shared" si="306"/>
        <v>4.669999999999952E-2</v>
      </c>
      <c r="D2228" s="2">
        <f t="shared" si="307"/>
        <v>4.669999999999952E-2</v>
      </c>
      <c r="E2228" s="2">
        <f t="shared" si="308"/>
        <v>0</v>
      </c>
      <c r="F2228" s="2">
        <f t="shared" si="313"/>
        <v>3.1230929970197181E-2</v>
      </c>
      <c r="G2228" s="2">
        <f t="shared" si="313"/>
        <v>2.247722735851199E-2</v>
      </c>
      <c r="H2228" s="2">
        <f t="shared" si="310"/>
        <v>1.3894476161166833</v>
      </c>
      <c r="I2228" s="2">
        <f t="shared" si="311"/>
        <v>58.149323163434978</v>
      </c>
    </row>
    <row r="2229" spans="1:9" ht="13.5" x14ac:dyDescent="0.25">
      <c r="A2229" s="3">
        <f>TITRES_STAT!B2232</f>
        <v>45250</v>
      </c>
      <c r="B2229" s="6">
        <f>TITRES_STAT!D2232</f>
        <v>6.7327000000000004</v>
      </c>
      <c r="C2229" s="2">
        <f t="shared" si="306"/>
        <v>0.25210000000000043</v>
      </c>
      <c r="D2229" s="2">
        <f t="shared" si="307"/>
        <v>0.25210000000000043</v>
      </c>
      <c r="E2229" s="2">
        <f t="shared" si="308"/>
        <v>0</v>
      </c>
      <c r="F2229" s="2">
        <f t="shared" si="313"/>
        <v>4.7007292115183126E-2</v>
      </c>
      <c r="G2229" s="2">
        <f t="shared" si="313"/>
        <v>2.0871711118618276E-2</v>
      </c>
      <c r="H2229" s="2">
        <f t="shared" si="310"/>
        <v>2.2522011658761905</v>
      </c>
      <c r="I2229" s="2">
        <f t="shared" si="311"/>
        <v>69.251594566396221</v>
      </c>
    </row>
    <row r="2230" spans="1:9" ht="13.5" x14ac:dyDescent="0.25">
      <c r="A2230" s="3">
        <f>TITRES_STAT!B2233</f>
        <v>45251</v>
      </c>
      <c r="B2230" s="6">
        <f>TITRES_STAT!D2233</f>
        <v>6.7233000000000001</v>
      </c>
      <c r="C2230" s="2">
        <f t="shared" si="306"/>
        <v>-9.400000000000297E-3</v>
      </c>
      <c r="D2230" s="2">
        <f t="shared" si="307"/>
        <v>0</v>
      </c>
      <c r="E2230" s="2">
        <f t="shared" si="308"/>
        <v>9.400000000000297E-3</v>
      </c>
      <c r="F2230" s="2">
        <f t="shared" si="313"/>
        <v>4.3649628392670045E-2</v>
      </c>
      <c r="G2230" s="2">
        <f t="shared" si="313"/>
        <v>2.0052303181574135E-2</v>
      </c>
      <c r="H2230" s="2">
        <f t="shared" si="310"/>
        <v>2.1767887707173341</v>
      </c>
      <c r="I2230" s="2">
        <f t="shared" si="311"/>
        <v>68.521671657313391</v>
      </c>
    </row>
    <row r="2231" spans="1:9" ht="13.5" x14ac:dyDescent="0.25">
      <c r="A2231" s="3">
        <f>TITRES_STAT!B2234</f>
        <v>45252</v>
      </c>
      <c r="B2231" s="6">
        <f>TITRES_STAT!D2234</f>
        <v>6.5366</v>
      </c>
      <c r="C2231" s="2">
        <f t="shared" si="306"/>
        <v>-0.18670000000000009</v>
      </c>
      <c r="D2231" s="2">
        <f t="shared" si="307"/>
        <v>0</v>
      </c>
      <c r="E2231" s="2">
        <f t="shared" si="308"/>
        <v>0.18670000000000009</v>
      </c>
      <c r="F2231" s="2">
        <f t="shared" si="313"/>
        <v>4.0531797793193609E-2</v>
      </c>
      <c r="G2231" s="2">
        <f t="shared" si="313"/>
        <v>3.1955710097175988E-2</v>
      </c>
      <c r="H2231" s="2">
        <f t="shared" si="310"/>
        <v>1.2683741863328368</v>
      </c>
      <c r="I2231" s="2">
        <f t="shared" si="311"/>
        <v>55.915562519398605</v>
      </c>
    </row>
    <row r="2232" spans="1:9" ht="13.5" x14ac:dyDescent="0.25">
      <c r="A2232" s="3">
        <f>TITRES_STAT!B2235</f>
        <v>45253</v>
      </c>
      <c r="B2232" s="6">
        <f>TITRES_STAT!D2235</f>
        <v>6.6018999999999997</v>
      </c>
      <c r="C2232" s="2">
        <f t="shared" si="306"/>
        <v>6.5299999999999692E-2</v>
      </c>
      <c r="D2232" s="2">
        <f t="shared" si="307"/>
        <v>6.5299999999999692E-2</v>
      </c>
      <c r="E2232" s="2">
        <f t="shared" si="308"/>
        <v>0</v>
      </c>
      <c r="F2232" s="2">
        <f t="shared" si="313"/>
        <v>4.230095509367976E-2</v>
      </c>
      <c r="G2232" s="2">
        <f t="shared" si="313"/>
        <v>2.9673159375949134E-2</v>
      </c>
      <c r="H2232" s="2">
        <f t="shared" si="310"/>
        <v>1.4255628987038631</v>
      </c>
      <c r="I2232" s="2">
        <f t="shared" si="311"/>
        <v>58.772456466316939</v>
      </c>
    </row>
    <row r="2233" spans="1:9" ht="13.5" x14ac:dyDescent="0.25">
      <c r="A2233" s="3">
        <f>TITRES_STAT!B2236</f>
        <v>45254</v>
      </c>
      <c r="B2233" s="6">
        <f>TITRES_STAT!D2236</f>
        <v>6.6113</v>
      </c>
      <c r="C2233" s="2">
        <f t="shared" si="306"/>
        <v>9.400000000000297E-3</v>
      </c>
      <c r="D2233" s="2">
        <f t="shared" si="307"/>
        <v>9.400000000000297E-3</v>
      </c>
      <c r="E2233" s="2">
        <f t="shared" si="308"/>
        <v>0</v>
      </c>
      <c r="F2233" s="2">
        <f t="shared" si="313"/>
        <v>3.9950886872702651E-2</v>
      </c>
      <c r="G2233" s="2">
        <f t="shared" si="313"/>
        <v>2.7553647991952767E-2</v>
      </c>
      <c r="H2233" s="2">
        <f t="shared" si="310"/>
        <v>1.449930945055645</v>
      </c>
      <c r="I2233" s="2">
        <f t="shared" si="311"/>
        <v>59.182523000570242</v>
      </c>
    </row>
    <row r="2234" spans="1:9" ht="13.5" x14ac:dyDescent="0.25">
      <c r="A2234" s="3">
        <f>TITRES_STAT!B2237</f>
        <v>45257</v>
      </c>
      <c r="B2234" s="6">
        <f>TITRES_STAT!D2237</f>
        <v>6.8167</v>
      </c>
      <c r="C2234" s="2">
        <f t="shared" si="306"/>
        <v>0.20540000000000003</v>
      </c>
      <c r="D2234" s="2">
        <f t="shared" si="307"/>
        <v>0.20540000000000003</v>
      </c>
      <c r="E2234" s="2">
        <f t="shared" si="308"/>
        <v>0</v>
      </c>
      <c r="F2234" s="2">
        <f t="shared" si="313"/>
        <v>5.1768680667509608E-2</v>
      </c>
      <c r="G2234" s="2">
        <f t="shared" si="313"/>
        <v>2.5585530278241852E-2</v>
      </c>
      <c r="H2234" s="2">
        <f t="shared" si="310"/>
        <v>2.0233577379294783</v>
      </c>
      <c r="I2234" s="2">
        <f t="shared" si="311"/>
        <v>66.924192018214768</v>
      </c>
    </row>
    <row r="2235" spans="1:9" ht="13.5" x14ac:dyDescent="0.25">
      <c r="A2235" s="3">
        <f>TITRES_STAT!B2238</f>
        <v>45258</v>
      </c>
      <c r="B2235" s="6">
        <f>TITRES_STAT!D2238</f>
        <v>7.0034999999999998</v>
      </c>
      <c r="C2235" s="2">
        <f t="shared" si="306"/>
        <v>0.18679999999999986</v>
      </c>
      <c r="D2235" s="2">
        <f t="shared" si="307"/>
        <v>0.18679999999999986</v>
      </c>
      <c r="E2235" s="2">
        <f t="shared" si="308"/>
        <v>0</v>
      </c>
      <c r="F2235" s="2">
        <f t="shared" si="313"/>
        <v>6.1413774905544623E-2</v>
      </c>
      <c r="G2235" s="2">
        <f t="shared" si="313"/>
        <v>2.3757992401224576E-2</v>
      </c>
      <c r="H2235" s="2">
        <f t="shared" si="310"/>
        <v>2.5849732531431875</v>
      </c>
      <c r="I2235" s="2">
        <f t="shared" si="311"/>
        <v>72.105789098336146</v>
      </c>
    </row>
    <row r="2236" spans="1:9" ht="13.5" x14ac:dyDescent="0.25">
      <c r="A2236" s="3">
        <f>TITRES_STAT!B2239</f>
        <v>45259</v>
      </c>
      <c r="B2236" s="6">
        <f>TITRES_STAT!D2239</f>
        <v>6.9941000000000004</v>
      </c>
      <c r="C2236" s="2">
        <f t="shared" si="306"/>
        <v>-9.3999999999994088E-3</v>
      </c>
      <c r="D2236" s="2">
        <f t="shared" si="307"/>
        <v>0</v>
      </c>
      <c r="E2236" s="2">
        <f t="shared" si="308"/>
        <v>9.3999999999994088E-3</v>
      </c>
      <c r="F2236" s="2">
        <f t="shared" si="313"/>
        <v>5.7027076698005719E-2</v>
      </c>
      <c r="G2236" s="2">
        <f t="shared" si="313"/>
        <v>2.273242151542278E-2</v>
      </c>
      <c r="H2236" s="2">
        <f t="shared" si="310"/>
        <v>2.5086230544913914</v>
      </c>
      <c r="I2236" s="2">
        <f t="shared" si="311"/>
        <v>71.498790708796747</v>
      </c>
    </row>
    <row r="2237" spans="1:9" ht="13.5" x14ac:dyDescent="0.25">
      <c r="A2237" s="3">
        <f>TITRES_STAT!B2240</f>
        <v>45260</v>
      </c>
      <c r="B2237" s="6">
        <f>TITRES_STAT!D2240</f>
        <v>6.9847999999999999</v>
      </c>
      <c r="C2237" s="2">
        <f t="shared" si="306"/>
        <v>-9.3000000000005301E-3</v>
      </c>
      <c r="D2237" s="2">
        <f t="shared" si="307"/>
        <v>0</v>
      </c>
      <c r="E2237" s="2">
        <f t="shared" si="308"/>
        <v>9.3000000000005301E-3</v>
      </c>
      <c r="F2237" s="2">
        <f t="shared" ref="F2237:G2252" si="314">((F2236*13)+D2237)/14</f>
        <v>5.2953714076719595E-2</v>
      </c>
      <c r="G2237" s="2">
        <f t="shared" si="314"/>
        <v>2.1772962835749761E-2</v>
      </c>
      <c r="H2237" s="2">
        <f t="shared" si="310"/>
        <v>2.4320858156140841</v>
      </c>
      <c r="I2237" s="2">
        <f t="shared" si="311"/>
        <v>70.863199415045059</v>
      </c>
    </row>
    <row r="2238" spans="1:9" ht="13.5" x14ac:dyDescent="0.25">
      <c r="A2238" s="3">
        <f>TITRES_STAT!B2241</f>
        <v>45261</v>
      </c>
      <c r="B2238" s="6">
        <f>TITRES_STAT!D2241</f>
        <v>6.9847999999999999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4.917130592838248E-2</v>
      </c>
      <c r="G2238" s="2">
        <f t="shared" si="314"/>
        <v>2.0217751204624778E-2</v>
      </c>
      <c r="H2238" s="2">
        <f t="shared" si="310"/>
        <v>2.4320858156140841</v>
      </c>
      <c r="I2238" s="2">
        <f t="shared" si="311"/>
        <v>70.863199415045059</v>
      </c>
    </row>
    <row r="2239" spans="1:9" ht="13.5" x14ac:dyDescent="0.25">
      <c r="A2239" s="3">
        <f>TITRES_STAT!B2242</f>
        <v>45264</v>
      </c>
      <c r="B2239" s="6">
        <f>TITRES_STAT!D2242</f>
        <v>7.1715999999999998</v>
      </c>
      <c r="C2239" s="2">
        <f t="shared" si="306"/>
        <v>0.18679999999999986</v>
      </c>
      <c r="D2239" s="2">
        <f t="shared" si="307"/>
        <v>0.18679999999999986</v>
      </c>
      <c r="E2239" s="2">
        <f t="shared" si="308"/>
        <v>0</v>
      </c>
      <c r="F2239" s="2">
        <f t="shared" si="314"/>
        <v>5.9001926933498004E-2</v>
      </c>
      <c r="G2239" s="2">
        <f t="shared" si="314"/>
        <v>1.8773626118580151E-2</v>
      </c>
      <c r="H2239" s="2">
        <f t="shared" si="310"/>
        <v>3.1428093092311098</v>
      </c>
      <c r="I2239" s="2">
        <f t="shared" si="311"/>
        <v>75.861790264597133</v>
      </c>
    </row>
    <row r="2240" spans="1:9" ht="13.5" x14ac:dyDescent="0.25">
      <c r="A2240" s="3">
        <f>TITRES_STAT!B2243</f>
        <v>45265</v>
      </c>
      <c r="B2240" s="6">
        <f>TITRES_STAT!D2243</f>
        <v>7.0034999999999998</v>
      </c>
      <c r="C2240" s="2">
        <f t="shared" si="306"/>
        <v>-0.16809999999999992</v>
      </c>
      <c r="D2240" s="2">
        <f t="shared" si="307"/>
        <v>0</v>
      </c>
      <c r="E2240" s="2">
        <f t="shared" si="308"/>
        <v>0.16809999999999992</v>
      </c>
      <c r="F2240" s="2">
        <f t="shared" si="314"/>
        <v>5.478750358110529E-2</v>
      </c>
      <c r="G2240" s="2">
        <f t="shared" si="314"/>
        <v>2.9439795681538705E-2</v>
      </c>
      <c r="H2240" s="2">
        <f t="shared" si="310"/>
        <v>1.8610014883853894</v>
      </c>
      <c r="I2240" s="2">
        <f t="shared" si="311"/>
        <v>65.047204482079749</v>
      </c>
    </row>
    <row r="2241" spans="1:9" ht="13.5" x14ac:dyDescent="0.25">
      <c r="A2241" s="3">
        <f>TITRES_STAT!B2244</f>
        <v>45266</v>
      </c>
      <c r="B2241" s="6">
        <f>TITRES_STAT!D2244</f>
        <v>7.0034999999999998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5.0874110468169198E-2</v>
      </c>
      <c r="G2241" s="2">
        <f t="shared" si="314"/>
        <v>2.7336953132857368E-2</v>
      </c>
      <c r="H2241" s="2">
        <f t="shared" si="310"/>
        <v>1.8610014883853896</v>
      </c>
      <c r="I2241" s="2">
        <f t="shared" si="311"/>
        <v>65.047204482079763</v>
      </c>
    </row>
    <row r="2242" spans="1:9" ht="13.5" x14ac:dyDescent="0.25">
      <c r="A2242" s="3">
        <f>TITRES_STAT!B2245</f>
        <v>45267</v>
      </c>
      <c r="B2242" s="6">
        <f>TITRES_STAT!D2245</f>
        <v>7.0594999999999999</v>
      </c>
      <c r="C2242" s="2">
        <f t="shared" si="306"/>
        <v>5.600000000000005E-2</v>
      </c>
      <c r="D2242" s="2">
        <f t="shared" si="307"/>
        <v>5.600000000000005E-2</v>
      </c>
      <c r="E2242" s="2">
        <f t="shared" si="308"/>
        <v>0</v>
      </c>
      <c r="F2242" s="2">
        <f t="shared" si="314"/>
        <v>5.1240245434728542E-2</v>
      </c>
      <c r="G2242" s="2">
        <f t="shared" si="314"/>
        <v>2.5384313623367554E-2</v>
      </c>
      <c r="H2242" s="2">
        <f t="shared" si="310"/>
        <v>2.0185791191753668</v>
      </c>
      <c r="I2242" s="2">
        <f t="shared" si="311"/>
        <v>66.871830734945718</v>
      </c>
    </row>
    <row r="2243" spans="1:9" ht="13.5" x14ac:dyDescent="0.25">
      <c r="A2243" s="3">
        <f>TITRES_STAT!B2246</f>
        <v>45268</v>
      </c>
      <c r="B2243" s="6">
        <f>TITRES_STAT!D2246</f>
        <v>7.0502000000000002</v>
      </c>
      <c r="C2243" s="2">
        <f t="shared" ref="C2243:C2306" si="315">B2243-B2242</f>
        <v>-9.2999999999996419E-3</v>
      </c>
      <c r="D2243" s="2">
        <f t="shared" ref="D2243:D2306" si="316">IF(C2243&gt;0,C2243,0)</f>
        <v>0</v>
      </c>
      <c r="E2243" s="2">
        <f t="shared" ref="E2243:E2306" si="317">IF(C2243&lt;0,-C2243,0)</f>
        <v>9.2999999999996419E-3</v>
      </c>
      <c r="F2243" s="2">
        <f t="shared" si="314"/>
        <v>4.7580227903676504E-2</v>
      </c>
      <c r="G2243" s="2">
        <f t="shared" si="314"/>
        <v>2.4235434078841274E-2</v>
      </c>
      <c r="H2243" s="2">
        <f t="shared" si="310"/>
        <v>1.9632504930133017</v>
      </c>
      <c r="I2243" s="2">
        <f t="shared" si="311"/>
        <v>66.253274829185656</v>
      </c>
    </row>
    <row r="2244" spans="1:9" ht="13.5" x14ac:dyDescent="0.25">
      <c r="A2244" s="3">
        <f>TITRES_STAT!B2247</f>
        <v>45271</v>
      </c>
      <c r="B2244" s="6">
        <f>TITRES_STAT!D2247</f>
        <v>7.0407999999999999</v>
      </c>
      <c r="C2244" s="2">
        <f t="shared" si="315"/>
        <v>-9.400000000000297E-3</v>
      </c>
      <c r="D2244" s="2">
        <f t="shared" si="316"/>
        <v>0</v>
      </c>
      <c r="E2244" s="2">
        <f t="shared" si="317"/>
        <v>9.400000000000297E-3</v>
      </c>
      <c r="F2244" s="2">
        <f t="shared" si="314"/>
        <v>4.4181640196271035E-2</v>
      </c>
      <c r="G2244" s="2">
        <f t="shared" si="314"/>
        <v>2.3175760216066921E-2</v>
      </c>
      <c r="H2244" s="2">
        <f t="shared" si="310"/>
        <v>1.9063728561379183</v>
      </c>
      <c r="I2244" s="2">
        <f t="shared" si="311"/>
        <v>65.592852345557887</v>
      </c>
    </row>
    <row r="2245" spans="1:9" ht="13.5" x14ac:dyDescent="0.25">
      <c r="A2245" s="3">
        <f>TITRES_STAT!B2248</f>
        <v>45272</v>
      </c>
      <c r="B2245" s="6">
        <f>TITRES_STAT!D2248</f>
        <v>7.0407999999999999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4.1025808753680247E-2</v>
      </c>
      <c r="G2245" s="2">
        <f t="shared" si="314"/>
        <v>2.1520348772062142E-2</v>
      </c>
      <c r="H2245" s="2">
        <f t="shared" si="310"/>
        <v>1.9063728561379183</v>
      </c>
      <c r="I2245" s="2">
        <f t="shared" si="311"/>
        <v>65.592852345557887</v>
      </c>
    </row>
    <row r="2246" spans="1:9" ht="13.5" x14ac:dyDescent="0.25">
      <c r="A2246" s="3">
        <f>TITRES_STAT!B2249</f>
        <v>45273</v>
      </c>
      <c r="B2246" s="6">
        <f>TITRES_STAT!D2249</f>
        <v>7.0315000000000003</v>
      </c>
      <c r="C2246" s="2">
        <f t="shared" si="315"/>
        <v>-9.2999999999996419E-3</v>
      </c>
      <c r="D2246" s="2">
        <f t="shared" si="316"/>
        <v>0</v>
      </c>
      <c r="E2246" s="2">
        <f t="shared" si="317"/>
        <v>9.2999999999996419E-3</v>
      </c>
      <c r="F2246" s="2">
        <f t="shared" si="314"/>
        <v>3.8095393842703086E-2</v>
      </c>
      <c r="G2246" s="2">
        <f t="shared" si="314"/>
        <v>2.0647466716914819E-2</v>
      </c>
      <c r="H2246" s="2">
        <f t="shared" si="310"/>
        <v>1.8450396053427016</v>
      </c>
      <c r="I2246" s="2">
        <f t="shared" si="311"/>
        <v>64.85110442321789</v>
      </c>
    </row>
    <row r="2247" spans="1:9" ht="13.5" x14ac:dyDescent="0.25">
      <c r="A2247" s="3">
        <f>TITRES_STAT!B2250</f>
        <v>45274</v>
      </c>
      <c r="B2247" s="6">
        <f>TITRES_STAT!D2250</f>
        <v>7.1341999999999999</v>
      </c>
      <c r="C2247" s="2">
        <f t="shared" si="315"/>
        <v>0.10269999999999957</v>
      </c>
      <c r="D2247" s="2">
        <f t="shared" si="316"/>
        <v>0.10269999999999957</v>
      </c>
      <c r="E2247" s="2">
        <f t="shared" si="317"/>
        <v>0</v>
      </c>
      <c r="F2247" s="2">
        <f t="shared" si="314"/>
        <v>4.2710008568224267E-2</v>
      </c>
      <c r="G2247" s="2">
        <f t="shared" si="314"/>
        <v>1.9172647665706616E-2</v>
      </c>
      <c r="H2247" s="2">
        <f t="shared" si="310"/>
        <v>2.2276531292346249</v>
      </c>
      <c r="I2247" s="2">
        <f t="shared" si="311"/>
        <v>69.017736418376202</v>
      </c>
    </row>
    <row r="2248" spans="1:9" ht="13.5" x14ac:dyDescent="0.25">
      <c r="A2248" s="3">
        <f>TITRES_STAT!B2251</f>
        <v>45275</v>
      </c>
      <c r="B2248" s="6">
        <f>TITRES_STAT!D2251</f>
        <v>7.1715999999999998</v>
      </c>
      <c r="C2248" s="2">
        <f t="shared" si="315"/>
        <v>3.7399999999999878E-2</v>
      </c>
      <c r="D2248" s="2">
        <f t="shared" si="316"/>
        <v>3.7399999999999878E-2</v>
      </c>
      <c r="E2248" s="2">
        <f t="shared" si="317"/>
        <v>0</v>
      </c>
      <c r="F2248" s="2">
        <f t="shared" si="314"/>
        <v>4.2330722241922525E-2</v>
      </c>
      <c r="G2248" s="2">
        <f t="shared" si="314"/>
        <v>1.7803172832441858E-2</v>
      </c>
      <c r="H2248" s="2">
        <f t="shared" si="310"/>
        <v>2.3777066391663233</v>
      </c>
      <c r="I2248" s="2">
        <f t="shared" si="311"/>
        <v>70.394113319242621</v>
      </c>
    </row>
    <row r="2249" spans="1:9" ht="13.5" x14ac:dyDescent="0.25">
      <c r="A2249" s="3">
        <f>TITRES_STAT!B2252</f>
        <v>45278</v>
      </c>
      <c r="B2249" s="6">
        <f>TITRES_STAT!D2252</f>
        <v>7.1528999999999998</v>
      </c>
      <c r="C2249" s="2">
        <f t="shared" si="315"/>
        <v>-1.8699999999999939E-2</v>
      </c>
      <c r="D2249" s="2">
        <f t="shared" si="316"/>
        <v>0</v>
      </c>
      <c r="E2249" s="2">
        <f t="shared" si="317"/>
        <v>1.8699999999999939E-2</v>
      </c>
      <c r="F2249" s="2">
        <f t="shared" si="314"/>
        <v>3.9307099224642338E-2</v>
      </c>
      <c r="G2249" s="2">
        <f t="shared" si="314"/>
        <v>1.7867231915838864E-2</v>
      </c>
      <c r="H2249" s="2">
        <f t="shared" si="310"/>
        <v>2.1999546101932865</v>
      </c>
      <c r="I2249" s="2">
        <f t="shared" si="311"/>
        <v>68.749556733881391</v>
      </c>
    </row>
    <row r="2250" spans="1:9" ht="13.5" x14ac:dyDescent="0.25">
      <c r="A2250" s="3">
        <f>TITRES_STAT!B2253</f>
        <v>45279</v>
      </c>
      <c r="B2250" s="6">
        <f>TITRES_STAT!D2253</f>
        <v>7.1341999999999999</v>
      </c>
      <c r="C2250" s="2">
        <f t="shared" si="315"/>
        <v>-1.8699999999999939E-2</v>
      </c>
      <c r="D2250" s="2">
        <f t="shared" si="316"/>
        <v>0</v>
      </c>
      <c r="E2250" s="2">
        <f t="shared" si="317"/>
        <v>1.8699999999999939E-2</v>
      </c>
      <c r="F2250" s="2">
        <f t="shared" si="314"/>
        <v>3.6499449280025027E-2</v>
      </c>
      <c r="G2250" s="2">
        <f t="shared" si="314"/>
        <v>1.7926715350421802E-2</v>
      </c>
      <c r="H2250" s="2">
        <f t="shared" si="310"/>
        <v>2.0360366395378851</v>
      </c>
      <c r="I2250" s="2">
        <f t="shared" si="311"/>
        <v>67.062321087396043</v>
      </c>
    </row>
    <row r="2251" spans="1:9" ht="13.5" x14ac:dyDescent="0.25">
      <c r="A2251" s="3">
        <f>TITRES_STAT!B2254</f>
        <v>45280</v>
      </c>
      <c r="B2251" s="6">
        <f>TITRES_STAT!D2254</f>
        <v>7.1341999999999999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3.3892345760023243E-2</v>
      </c>
      <c r="G2251" s="2">
        <f t="shared" si="314"/>
        <v>1.6646235682534531E-2</v>
      </c>
      <c r="H2251" s="2">
        <f t="shared" si="310"/>
        <v>2.0360366395378855</v>
      </c>
      <c r="I2251" s="2">
        <f t="shared" si="311"/>
        <v>67.062321087396043</v>
      </c>
    </row>
    <row r="2252" spans="1:9" ht="13.5" x14ac:dyDescent="0.25">
      <c r="A2252" s="3">
        <f>TITRES_STAT!B2255</f>
        <v>45281</v>
      </c>
      <c r="B2252" s="6">
        <f>TITRES_STAT!D2255</f>
        <v>7.0315000000000003</v>
      </c>
      <c r="C2252" s="2">
        <f t="shared" si="315"/>
        <v>-0.10269999999999957</v>
      </c>
      <c r="D2252" s="2">
        <f t="shared" si="316"/>
        <v>0</v>
      </c>
      <c r="E2252" s="2">
        <f t="shared" si="317"/>
        <v>0.10269999999999957</v>
      </c>
      <c r="F2252" s="2">
        <f t="shared" si="314"/>
        <v>3.1471463920021585E-2</v>
      </c>
      <c r="G2252" s="2">
        <f t="shared" si="314"/>
        <v>2.2792933133782032E-2</v>
      </c>
      <c r="H2252" s="2">
        <f t="shared" si="310"/>
        <v>1.3807553304044429</v>
      </c>
      <c r="I2252" s="2">
        <f t="shared" si="311"/>
        <v>57.996523740634878</v>
      </c>
    </row>
    <row r="2253" spans="1:9" ht="13.5" x14ac:dyDescent="0.25">
      <c r="A2253" s="3">
        <f>TITRES_STAT!B2256</f>
        <v>45282</v>
      </c>
      <c r="B2253" s="6">
        <f>TITRES_STAT!D2256</f>
        <v>7.1154999999999999</v>
      </c>
      <c r="C2253" s="2">
        <f t="shared" si="315"/>
        <v>8.3999999999999631E-2</v>
      </c>
      <c r="D2253" s="2">
        <f t="shared" si="316"/>
        <v>8.3999999999999631E-2</v>
      </c>
      <c r="E2253" s="2">
        <f t="shared" si="317"/>
        <v>0</v>
      </c>
      <c r="F2253" s="2">
        <f t="shared" ref="F2253:G2268" si="318">((F2252*13)+D2253)/14</f>
        <v>3.5223502211448585E-2</v>
      </c>
      <c r="G2253" s="2">
        <f t="shared" si="318"/>
        <v>2.1164866481369029E-2</v>
      </c>
      <c r="H2253" s="2">
        <f t="shared" si="310"/>
        <v>1.6642440075138232</v>
      </c>
      <c r="I2253" s="2">
        <f t="shared" si="311"/>
        <v>62.465900376251049</v>
      </c>
    </row>
    <row r="2254" spans="1:9" ht="13.5" x14ac:dyDescent="0.25">
      <c r="A2254" s="3">
        <f>TITRES_STAT!B2257</f>
        <v>45285</v>
      </c>
      <c r="B2254" s="6">
        <f>TITRES_STAT!D2257</f>
        <v>7.1435000000000004</v>
      </c>
      <c r="C2254" s="2">
        <f t="shared" si="315"/>
        <v>2.8000000000000469E-2</v>
      </c>
      <c r="D2254" s="2">
        <f t="shared" si="316"/>
        <v>2.8000000000000469E-2</v>
      </c>
      <c r="E2254" s="2">
        <f t="shared" si="317"/>
        <v>0</v>
      </c>
      <c r="F2254" s="2">
        <f t="shared" si="318"/>
        <v>3.4707537767773723E-2</v>
      </c>
      <c r="G2254" s="2">
        <f t="shared" si="318"/>
        <v>1.9653090304128384E-2</v>
      </c>
      <c r="H2254" s="2">
        <f t="shared" si="310"/>
        <v>1.7660091736556545</v>
      </c>
      <c r="I2254" s="2">
        <f t="shared" si="311"/>
        <v>63.846829955434856</v>
      </c>
    </row>
    <row r="2255" spans="1:9" ht="13.5" x14ac:dyDescent="0.25">
      <c r="A2255" s="3">
        <f>TITRES_STAT!B2258</f>
        <v>45286</v>
      </c>
      <c r="B2255" s="6">
        <f>TITRES_STAT!D2258</f>
        <v>7.1435000000000004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3.2228427927218459E-2</v>
      </c>
      <c r="G2255" s="2">
        <f t="shared" si="318"/>
        <v>1.8249298139547784E-2</v>
      </c>
      <c r="H2255" s="2">
        <f t="shared" si="310"/>
        <v>1.7660091736556547</v>
      </c>
      <c r="I2255" s="2">
        <f t="shared" si="311"/>
        <v>63.846829955434856</v>
      </c>
    </row>
    <row r="2256" spans="1:9" ht="13.5" x14ac:dyDescent="0.25">
      <c r="A2256" s="3">
        <f>TITRES_STAT!B2259</f>
        <v>45287</v>
      </c>
      <c r="B2256" s="6">
        <f>TITRES_STAT!D2259</f>
        <v>7.1249000000000002</v>
      </c>
      <c r="C2256" s="2">
        <f t="shared" si="315"/>
        <v>-1.8600000000000172E-2</v>
      </c>
      <c r="D2256" s="2">
        <f t="shared" si="316"/>
        <v>0</v>
      </c>
      <c r="E2256" s="2">
        <f t="shared" si="317"/>
        <v>1.8600000000000172E-2</v>
      </c>
      <c r="F2256" s="2">
        <f t="shared" si="318"/>
        <v>2.9926397360988569E-2</v>
      </c>
      <c r="G2256" s="2">
        <f t="shared" si="318"/>
        <v>1.8274348272437239E-2</v>
      </c>
      <c r="H2256" s="2">
        <f t="shared" si="310"/>
        <v>1.6376177642474854</v>
      </c>
      <c r="I2256" s="2">
        <f t="shared" si="311"/>
        <v>62.087000870450204</v>
      </c>
    </row>
    <row r="2257" spans="1:9" ht="13.5" x14ac:dyDescent="0.25">
      <c r="A2257" s="3">
        <f>TITRES_STAT!B2260</f>
        <v>45288</v>
      </c>
      <c r="B2257" s="6">
        <f>TITRES_STAT!D2260</f>
        <v>7.1062000000000003</v>
      </c>
      <c r="C2257" s="2">
        <f t="shared" si="315"/>
        <v>-1.8699999999999939E-2</v>
      </c>
      <c r="D2257" s="2">
        <f t="shared" si="316"/>
        <v>0</v>
      </c>
      <c r="E2257" s="2">
        <f t="shared" si="317"/>
        <v>1.8699999999999939E-2</v>
      </c>
      <c r="F2257" s="2">
        <f t="shared" si="318"/>
        <v>2.7788797549489385E-2</v>
      </c>
      <c r="G2257" s="2">
        <f t="shared" si="318"/>
        <v>1.8304751967263146E-2</v>
      </c>
      <c r="H2257" s="2">
        <f t="shared" ref="H2257:H2320" si="319">F2257/G2257</f>
        <v>1.5181193167319522</v>
      </c>
      <c r="I2257" s="2">
        <f t="shared" ref="I2257:I2320" si="320">IF(G2257=0,100,100-(100/(1+H2257)))</f>
        <v>60.287823005233406</v>
      </c>
    </row>
    <row r="2258" spans="1:9" ht="13.5" x14ac:dyDescent="0.25">
      <c r="A2258" s="3">
        <f>TITRES_STAT!B2261</f>
        <v>45289</v>
      </c>
      <c r="B2258" s="6">
        <f>TITRES_STAT!D2261</f>
        <v>7.1341999999999999</v>
      </c>
      <c r="C2258" s="2">
        <f t="shared" si="315"/>
        <v>2.7999999999999581E-2</v>
      </c>
      <c r="D2258" s="2">
        <f t="shared" si="316"/>
        <v>2.7999999999999581E-2</v>
      </c>
      <c r="E2258" s="2">
        <f t="shared" si="317"/>
        <v>0</v>
      </c>
      <c r="F2258" s="2">
        <f t="shared" si="318"/>
        <v>2.7803883438811541E-2</v>
      </c>
      <c r="G2258" s="2">
        <f t="shared" si="318"/>
        <v>1.6997269683887206E-2</v>
      </c>
      <c r="H2258" s="2">
        <f t="shared" si="319"/>
        <v>1.6357852735118166</v>
      </c>
      <c r="I2258" s="2">
        <f t="shared" si="320"/>
        <v>62.060642418430412</v>
      </c>
    </row>
    <row r="2259" spans="1:9" ht="13.5" x14ac:dyDescent="0.25">
      <c r="A2259" s="3">
        <f>TITRES_STAT!B2262</f>
        <v>45293</v>
      </c>
      <c r="B2259" s="6">
        <f>TITRES_STAT!D2262</f>
        <v>7.3863000000000003</v>
      </c>
      <c r="C2259" s="2">
        <f t="shared" si="315"/>
        <v>0.25210000000000043</v>
      </c>
      <c r="D2259" s="2">
        <f t="shared" si="316"/>
        <v>0.25210000000000043</v>
      </c>
      <c r="E2259" s="2">
        <f t="shared" si="317"/>
        <v>0</v>
      </c>
      <c r="F2259" s="2">
        <f t="shared" si="318"/>
        <v>4.3825034621753613E-2</v>
      </c>
      <c r="G2259" s="2">
        <f t="shared" si="318"/>
        <v>1.5783178992180978E-2</v>
      </c>
      <c r="H2259" s="2">
        <f t="shared" si="319"/>
        <v>2.7766924929042895</v>
      </c>
      <c r="I2259" s="2">
        <f t="shared" si="320"/>
        <v>73.521805074709789</v>
      </c>
    </row>
    <row r="2260" spans="1:9" ht="13.5" x14ac:dyDescent="0.25">
      <c r="A2260" s="3">
        <f>TITRES_STAT!B2263</f>
        <v>45294</v>
      </c>
      <c r="B2260" s="6">
        <f>TITRES_STAT!D2263</f>
        <v>7.3769999999999998</v>
      </c>
      <c r="C2260" s="2">
        <f t="shared" si="315"/>
        <v>-9.3000000000005301E-3</v>
      </c>
      <c r="D2260" s="2">
        <f t="shared" si="316"/>
        <v>0</v>
      </c>
      <c r="E2260" s="2">
        <f t="shared" si="317"/>
        <v>9.3000000000005301E-3</v>
      </c>
      <c r="F2260" s="2">
        <f t="shared" si="318"/>
        <v>4.0694675005914067E-2</v>
      </c>
      <c r="G2260" s="2">
        <f t="shared" si="318"/>
        <v>1.5320094778453804E-2</v>
      </c>
      <c r="H2260" s="2">
        <f t="shared" si="319"/>
        <v>2.6562939455927581</v>
      </c>
      <c r="I2260" s="2">
        <f t="shared" si="320"/>
        <v>72.649901378815969</v>
      </c>
    </row>
    <row r="2261" spans="1:9" ht="13.5" x14ac:dyDescent="0.25">
      <c r="A2261" s="3">
        <f>TITRES_STAT!B2264</f>
        <v>45295</v>
      </c>
      <c r="B2261" s="6">
        <f>TITRES_STAT!D2264</f>
        <v>7.2369000000000003</v>
      </c>
      <c r="C2261" s="2">
        <f t="shared" si="315"/>
        <v>-0.14009999999999945</v>
      </c>
      <c r="D2261" s="2">
        <f t="shared" si="316"/>
        <v>0</v>
      </c>
      <c r="E2261" s="2">
        <f t="shared" si="317"/>
        <v>0.14009999999999945</v>
      </c>
      <c r="F2261" s="2">
        <f t="shared" si="318"/>
        <v>3.7787912505491635E-2</v>
      </c>
      <c r="G2261" s="2">
        <f t="shared" si="318"/>
        <v>2.423294515142135E-2</v>
      </c>
      <c r="H2261" s="2">
        <f t="shared" si="319"/>
        <v>1.5593611205477118</v>
      </c>
      <c r="I2261" s="2">
        <f t="shared" si="320"/>
        <v>60.927749039729235</v>
      </c>
    </row>
    <row r="2262" spans="1:9" ht="13.5" x14ac:dyDescent="0.25">
      <c r="A2262" s="3">
        <f>TITRES_STAT!B2265</f>
        <v>45296</v>
      </c>
      <c r="B2262" s="6">
        <f>TITRES_STAT!D2265</f>
        <v>7.2183000000000002</v>
      </c>
      <c r="C2262" s="2">
        <f t="shared" si="315"/>
        <v>-1.8600000000000172E-2</v>
      </c>
      <c r="D2262" s="2">
        <f t="shared" si="316"/>
        <v>0</v>
      </c>
      <c r="E2262" s="2">
        <f t="shared" si="317"/>
        <v>1.8600000000000172E-2</v>
      </c>
      <c r="F2262" s="2">
        <f t="shared" si="318"/>
        <v>3.5088775897956517E-2</v>
      </c>
      <c r="G2262" s="2">
        <f t="shared" si="318"/>
        <v>2.3830591926319838E-2</v>
      </c>
      <c r="H2262" s="2">
        <f t="shared" si="319"/>
        <v>1.472425695779823</v>
      </c>
      <c r="I2262" s="2">
        <f t="shared" si="320"/>
        <v>59.553890670732898</v>
      </c>
    </row>
    <row r="2263" spans="1:9" ht="13.5" x14ac:dyDescent="0.25">
      <c r="A2263" s="3">
        <f>TITRES_STAT!B2266</f>
        <v>45299</v>
      </c>
      <c r="B2263" s="6">
        <f>TITRES_STAT!D2266</f>
        <v>7.0034999999999998</v>
      </c>
      <c r="C2263" s="2">
        <f t="shared" si="315"/>
        <v>-0.21480000000000032</v>
      </c>
      <c r="D2263" s="2">
        <f t="shared" si="316"/>
        <v>0</v>
      </c>
      <c r="E2263" s="2">
        <f t="shared" si="317"/>
        <v>0.21480000000000032</v>
      </c>
      <c r="F2263" s="2">
        <f t="shared" si="318"/>
        <v>3.2582434762388195E-2</v>
      </c>
      <c r="G2263" s="2">
        <f t="shared" si="318"/>
        <v>3.7471263931582732E-2</v>
      </c>
      <c r="H2263" s="2">
        <f t="shared" si="319"/>
        <v>0.8695312445792901</v>
      </c>
      <c r="I2263" s="2">
        <f t="shared" si="320"/>
        <v>46.510655925141542</v>
      </c>
    </row>
    <row r="2264" spans="1:9" ht="13.5" x14ac:dyDescent="0.25">
      <c r="A2264" s="3">
        <f>TITRES_STAT!B2267</f>
        <v>45300</v>
      </c>
      <c r="B2264" s="6">
        <f>TITRES_STAT!D2267</f>
        <v>7.0128000000000004</v>
      </c>
      <c r="C2264" s="2">
        <f t="shared" si="315"/>
        <v>9.3000000000005301E-3</v>
      </c>
      <c r="D2264" s="2">
        <f t="shared" si="316"/>
        <v>9.3000000000005301E-3</v>
      </c>
      <c r="E2264" s="2">
        <f t="shared" si="317"/>
        <v>0</v>
      </c>
      <c r="F2264" s="2">
        <f t="shared" si="318"/>
        <v>3.091940370793193E-2</v>
      </c>
      <c r="G2264" s="2">
        <f t="shared" si="318"/>
        <v>3.4794745079326825E-2</v>
      </c>
      <c r="H2264" s="2">
        <f t="shared" si="319"/>
        <v>0.88862279742071126</v>
      </c>
      <c r="I2264" s="2">
        <f t="shared" si="320"/>
        <v>47.051364551688238</v>
      </c>
    </row>
    <row r="2265" spans="1:9" ht="13.5" x14ac:dyDescent="0.25">
      <c r="A2265" s="3">
        <f>TITRES_STAT!B2268</f>
        <v>45301</v>
      </c>
      <c r="B2265" s="6">
        <f>TITRES_STAT!D2268</f>
        <v>6.9100999999999999</v>
      </c>
      <c r="C2265" s="2">
        <f t="shared" si="315"/>
        <v>-0.10270000000000046</v>
      </c>
      <c r="D2265" s="2">
        <f t="shared" si="316"/>
        <v>0</v>
      </c>
      <c r="E2265" s="2">
        <f t="shared" si="317"/>
        <v>0.10270000000000046</v>
      </c>
      <c r="F2265" s="2">
        <f t="shared" si="318"/>
        <v>2.8710874871651079E-2</v>
      </c>
      <c r="G2265" s="2">
        <f t="shared" si="318"/>
        <v>3.9645120430803517E-2</v>
      </c>
      <c r="H2265" s="2">
        <f t="shared" si="319"/>
        <v>0.72419693923651862</v>
      </c>
      <c r="I2265" s="2">
        <f t="shared" si="320"/>
        <v>42.001984967981443</v>
      </c>
    </row>
    <row r="2266" spans="1:9" ht="13.5" x14ac:dyDescent="0.25">
      <c r="A2266" s="3">
        <f>TITRES_STAT!B2269</f>
        <v>45302</v>
      </c>
      <c r="B2266" s="6">
        <f>TITRES_STAT!D2269</f>
        <v>6.9100999999999999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2.6660098095104574E-2</v>
      </c>
      <c r="G2266" s="2">
        <f t="shared" si="318"/>
        <v>3.6813326114317549E-2</v>
      </c>
      <c r="H2266" s="2">
        <f t="shared" si="319"/>
        <v>0.72419693923651873</v>
      </c>
      <c r="I2266" s="2">
        <f t="shared" si="320"/>
        <v>42.00198496798145</v>
      </c>
    </row>
    <row r="2267" spans="1:9" ht="13.5" x14ac:dyDescent="0.25">
      <c r="A2267" s="3">
        <f>TITRES_STAT!B2270</f>
        <v>45303</v>
      </c>
      <c r="B2267" s="6">
        <f>TITRES_STAT!D2270</f>
        <v>6.9008000000000003</v>
      </c>
      <c r="C2267" s="2">
        <f t="shared" si="315"/>
        <v>-9.2999999999996419E-3</v>
      </c>
      <c r="D2267" s="2">
        <f t="shared" si="316"/>
        <v>0</v>
      </c>
      <c r="E2267" s="2">
        <f t="shared" si="317"/>
        <v>9.2999999999996419E-3</v>
      </c>
      <c r="F2267" s="2">
        <f t="shared" si="318"/>
        <v>2.4755805374025674E-2</v>
      </c>
      <c r="G2267" s="2">
        <f t="shared" si="318"/>
        <v>3.4848088534723411E-2</v>
      </c>
      <c r="H2267" s="2">
        <f t="shared" si="319"/>
        <v>0.7103920592189279</v>
      </c>
      <c r="I2267" s="2">
        <f t="shared" si="320"/>
        <v>41.533872622358722</v>
      </c>
    </row>
    <row r="2268" spans="1:9" ht="13.5" x14ac:dyDescent="0.25">
      <c r="A2268" s="3">
        <f>TITRES_STAT!B2271</f>
        <v>45306</v>
      </c>
      <c r="B2268" s="6">
        <f>TITRES_STAT!D2271</f>
        <v>6.9008000000000003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2.2987533561595268E-2</v>
      </c>
      <c r="G2268" s="2">
        <f t="shared" si="318"/>
        <v>3.2358939353671741E-2</v>
      </c>
      <c r="H2268" s="2">
        <f t="shared" si="319"/>
        <v>0.71039205921892778</v>
      </c>
      <c r="I2268" s="2">
        <f t="shared" si="320"/>
        <v>41.533872622358714</v>
      </c>
    </row>
    <row r="2269" spans="1:9" ht="13.5" x14ac:dyDescent="0.25">
      <c r="A2269" s="3">
        <f>TITRES_STAT!B2272</f>
        <v>45307</v>
      </c>
      <c r="B2269" s="6">
        <f>TITRES_STAT!D2272</f>
        <v>6.9008000000000003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2.1345566878624177E-2</v>
      </c>
      <c r="G2269" s="2">
        <f t="shared" si="321"/>
        <v>3.0047586542695189E-2</v>
      </c>
      <c r="H2269" s="2">
        <f t="shared" si="319"/>
        <v>0.71039205921892778</v>
      </c>
      <c r="I2269" s="2">
        <f t="shared" si="320"/>
        <v>41.533872622358714</v>
      </c>
    </row>
    <row r="2270" spans="1:9" ht="13.5" x14ac:dyDescent="0.25">
      <c r="A2270" s="3">
        <f>TITRES_STAT!B2273</f>
        <v>45308</v>
      </c>
      <c r="B2270" s="6">
        <f>TITRES_STAT!D2273</f>
        <v>6.9008000000000003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1.9820883530151021E-2</v>
      </c>
      <c r="G2270" s="2">
        <f t="shared" si="321"/>
        <v>2.7901330361074107E-2</v>
      </c>
      <c r="H2270" s="2">
        <f t="shared" si="319"/>
        <v>0.71039205921892767</v>
      </c>
      <c r="I2270" s="2">
        <f t="shared" si="320"/>
        <v>41.533872622358714</v>
      </c>
    </row>
    <row r="2271" spans="1:9" ht="13.5" x14ac:dyDescent="0.25">
      <c r="A2271" s="3">
        <f>TITRES_STAT!B2274</f>
        <v>45309</v>
      </c>
      <c r="B2271" s="6">
        <f>TITRES_STAT!D2274</f>
        <v>7.0034999999999998</v>
      </c>
      <c r="C2271" s="2">
        <f t="shared" si="315"/>
        <v>0.10269999999999957</v>
      </c>
      <c r="D2271" s="2">
        <f t="shared" si="316"/>
        <v>0.10269999999999957</v>
      </c>
      <c r="E2271" s="2">
        <f t="shared" si="317"/>
        <v>0</v>
      </c>
      <c r="F2271" s="2">
        <f t="shared" si="321"/>
        <v>2.5740820420854488E-2</v>
      </c>
      <c r="G2271" s="2">
        <f t="shared" si="321"/>
        <v>2.5908378192425956E-2</v>
      </c>
      <c r="H2271" s="2">
        <f t="shared" si="319"/>
        <v>0.99353268003396478</v>
      </c>
      <c r="I2271" s="2">
        <f t="shared" si="320"/>
        <v>49.837792476872636</v>
      </c>
    </row>
    <row r="2272" spans="1:9" ht="13.5" x14ac:dyDescent="0.25">
      <c r="A2272" s="3">
        <f>TITRES_STAT!B2275</f>
        <v>45310</v>
      </c>
      <c r="B2272" s="6">
        <f>TITRES_STAT!D2275</f>
        <v>6.9847999999999999</v>
      </c>
      <c r="C2272" s="2">
        <f t="shared" si="315"/>
        <v>-1.8699999999999939E-2</v>
      </c>
      <c r="D2272" s="2">
        <f t="shared" si="316"/>
        <v>0</v>
      </c>
      <c r="E2272" s="2">
        <f t="shared" si="317"/>
        <v>1.8699999999999939E-2</v>
      </c>
      <c r="F2272" s="2">
        <f t="shared" si="321"/>
        <v>2.390219039079345E-2</v>
      </c>
      <c r="G2272" s="2">
        <f t="shared" si="321"/>
        <v>2.53934940358241E-2</v>
      </c>
      <c r="H2272" s="2">
        <f t="shared" si="319"/>
        <v>0.94127221551603812</v>
      </c>
      <c r="I2272" s="2">
        <f t="shared" si="320"/>
        <v>48.487389248798614</v>
      </c>
    </row>
    <row r="2273" spans="1:9" ht="13.5" x14ac:dyDescent="0.25">
      <c r="A2273" s="3">
        <f>TITRES_STAT!B2276</f>
        <v>45313</v>
      </c>
      <c r="B2273" s="6">
        <f>TITRES_STAT!D2276</f>
        <v>7.0034999999999998</v>
      </c>
      <c r="C2273" s="2">
        <f t="shared" si="315"/>
        <v>1.8699999999999939E-2</v>
      </c>
      <c r="D2273" s="2">
        <f t="shared" si="316"/>
        <v>1.8699999999999939E-2</v>
      </c>
      <c r="E2273" s="2">
        <f t="shared" si="317"/>
        <v>0</v>
      </c>
      <c r="F2273" s="2">
        <f t="shared" si="321"/>
        <v>2.3530605362879629E-2</v>
      </c>
      <c r="G2273" s="2">
        <f t="shared" si="321"/>
        <v>2.3579673033265237E-2</v>
      </c>
      <c r="H2273" s="2">
        <f t="shared" si="319"/>
        <v>0.99791906909326578</v>
      </c>
      <c r="I2273" s="2">
        <f t="shared" si="320"/>
        <v>49.947922542536254</v>
      </c>
    </row>
    <row r="2274" spans="1:9" ht="13.5" x14ac:dyDescent="0.25">
      <c r="A2274" s="3">
        <f>TITRES_STAT!B2277</f>
        <v>45314</v>
      </c>
      <c r="B2274" s="6">
        <f>TITRES_STAT!D2277</f>
        <v>7.0034999999999998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2.1849847836959653E-2</v>
      </c>
      <c r="G2274" s="2">
        <f t="shared" si="321"/>
        <v>2.1895410673746292E-2</v>
      </c>
      <c r="H2274" s="2">
        <f t="shared" si="319"/>
        <v>0.99791906909326566</v>
      </c>
      <c r="I2274" s="2">
        <f t="shared" si="320"/>
        <v>49.947922542536254</v>
      </c>
    </row>
    <row r="2275" spans="1:9" ht="13.5" x14ac:dyDescent="0.25">
      <c r="A2275" s="3">
        <f>TITRES_STAT!B2278</f>
        <v>45315</v>
      </c>
      <c r="B2275" s="6">
        <f>TITRES_STAT!D2278</f>
        <v>6.9100999999999999</v>
      </c>
      <c r="C2275" s="2">
        <f t="shared" si="315"/>
        <v>-9.3399999999999928E-2</v>
      </c>
      <c r="D2275" s="2">
        <f t="shared" si="316"/>
        <v>0</v>
      </c>
      <c r="E2275" s="2">
        <f t="shared" si="317"/>
        <v>9.3399999999999928E-2</v>
      </c>
      <c r="F2275" s="2">
        <f t="shared" si="321"/>
        <v>2.0289144420033964E-2</v>
      </c>
      <c r="G2275" s="2">
        <f t="shared" si="321"/>
        <v>2.7002881339907268E-2</v>
      </c>
      <c r="H2275" s="2">
        <f t="shared" si="319"/>
        <v>0.75136960995524782</v>
      </c>
      <c r="I2275" s="2">
        <f t="shared" si="320"/>
        <v>42.901829841300447</v>
      </c>
    </row>
    <row r="2276" spans="1:9" ht="13.5" x14ac:dyDescent="0.25">
      <c r="A2276" s="3">
        <f>TITRES_STAT!B2279</f>
        <v>45316</v>
      </c>
      <c r="B2276" s="6">
        <f>TITRES_STAT!D2279</f>
        <v>6.9941000000000004</v>
      </c>
      <c r="C2276" s="2">
        <f t="shared" si="315"/>
        <v>8.4000000000000519E-2</v>
      </c>
      <c r="D2276" s="2">
        <f t="shared" si="316"/>
        <v>8.4000000000000519E-2</v>
      </c>
      <c r="E2276" s="2">
        <f t="shared" si="317"/>
        <v>0</v>
      </c>
      <c r="F2276" s="2">
        <f t="shared" si="321"/>
        <v>2.4839919818603003E-2</v>
      </c>
      <c r="G2276" s="2">
        <f t="shared" si="321"/>
        <v>2.5074104101342466E-2</v>
      </c>
      <c r="H2276" s="2">
        <f t="shared" si="319"/>
        <v>0.99066031305473745</v>
      </c>
      <c r="I2276" s="2">
        <f t="shared" si="320"/>
        <v>49.765412338709595</v>
      </c>
    </row>
    <row r="2277" spans="1:9" ht="13.5" x14ac:dyDescent="0.25">
      <c r="A2277" s="3">
        <f>TITRES_STAT!B2280</f>
        <v>45317</v>
      </c>
      <c r="B2277" s="6">
        <f>TITRES_STAT!D2280</f>
        <v>6.9847999999999999</v>
      </c>
      <c r="C2277" s="2">
        <f t="shared" si="315"/>
        <v>-9.3000000000005301E-3</v>
      </c>
      <c r="D2277" s="2">
        <f t="shared" si="316"/>
        <v>0</v>
      </c>
      <c r="E2277" s="2">
        <f t="shared" si="317"/>
        <v>9.3000000000005301E-3</v>
      </c>
      <c r="F2277" s="2">
        <f t="shared" si="321"/>
        <v>2.3065639831559931E-2</v>
      </c>
      <c r="G2277" s="2">
        <f t="shared" si="321"/>
        <v>2.3947382379818045E-2</v>
      </c>
      <c r="H2277" s="2">
        <f t="shared" si="319"/>
        <v>0.96318000296344652</v>
      </c>
      <c r="I2277" s="2">
        <f t="shared" si="320"/>
        <v>49.062235837239243</v>
      </c>
    </row>
    <row r="2278" spans="1:9" ht="13.5" x14ac:dyDescent="0.25">
      <c r="A2278" s="3">
        <f>TITRES_STAT!B2281</f>
        <v>45320</v>
      </c>
      <c r="B2278" s="6">
        <f>TITRES_STAT!D2281</f>
        <v>6.9755000000000003</v>
      </c>
      <c r="C2278" s="2">
        <f t="shared" si="315"/>
        <v>-9.2999999999996419E-3</v>
      </c>
      <c r="D2278" s="2">
        <f t="shared" si="316"/>
        <v>0</v>
      </c>
      <c r="E2278" s="2">
        <f t="shared" si="317"/>
        <v>9.2999999999996419E-3</v>
      </c>
      <c r="F2278" s="2">
        <f t="shared" si="321"/>
        <v>2.1418094129305652E-2</v>
      </c>
      <c r="G2278" s="2">
        <f t="shared" si="321"/>
        <v>2.2901140781259589E-2</v>
      </c>
      <c r="H2278" s="2">
        <f t="shared" si="319"/>
        <v>0.93524136347096121</v>
      </c>
      <c r="I2278" s="2">
        <f t="shared" si="320"/>
        <v>48.326858919217948</v>
      </c>
    </row>
    <row r="2279" spans="1:9" ht="13.5" x14ac:dyDescent="0.25">
      <c r="A2279" s="3">
        <f>TITRES_STAT!B2282</f>
        <v>45321</v>
      </c>
      <c r="B2279" s="6">
        <f>TITRES_STAT!D2282</f>
        <v>6.9755000000000003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1.9888230262926677E-2</v>
      </c>
      <c r="G2279" s="2">
        <f t="shared" si="321"/>
        <v>2.1265345011169619E-2</v>
      </c>
      <c r="H2279" s="2">
        <f t="shared" si="319"/>
        <v>0.93524136347096121</v>
      </c>
      <c r="I2279" s="2">
        <f t="shared" si="320"/>
        <v>48.326858919217948</v>
      </c>
    </row>
    <row r="2280" spans="1:9" ht="13.5" x14ac:dyDescent="0.25">
      <c r="A2280" s="3">
        <f>TITRES_STAT!B2283</f>
        <v>45322</v>
      </c>
      <c r="B2280" s="6">
        <f>TITRES_STAT!D2283</f>
        <v>6.9474</v>
      </c>
      <c r="C2280" s="2">
        <f t="shared" si="315"/>
        <v>-2.8100000000000236E-2</v>
      </c>
      <c r="D2280" s="2">
        <f t="shared" si="316"/>
        <v>0</v>
      </c>
      <c r="E2280" s="2">
        <f t="shared" si="317"/>
        <v>2.8100000000000236E-2</v>
      </c>
      <c r="F2280" s="2">
        <f t="shared" si="321"/>
        <v>1.8467642387003345E-2</v>
      </c>
      <c r="G2280" s="2">
        <f t="shared" si="321"/>
        <v>2.1753534653228952E-2</v>
      </c>
      <c r="H2280" s="2">
        <f t="shared" si="319"/>
        <v>0.84894904121993475</v>
      </c>
      <c r="I2280" s="2">
        <f t="shared" si="320"/>
        <v>45.915221149621246</v>
      </c>
    </row>
    <row r="2281" spans="1:9" ht="13.5" x14ac:dyDescent="0.25">
      <c r="A2281" s="3">
        <f>TITRES_STAT!B2284</f>
        <v>45323</v>
      </c>
      <c r="B2281" s="6">
        <f>TITRES_STAT!D2284</f>
        <v>6.77</v>
      </c>
      <c r="C2281" s="2">
        <f t="shared" si="315"/>
        <v>-0.17740000000000045</v>
      </c>
      <c r="D2281" s="2">
        <f t="shared" si="316"/>
        <v>0</v>
      </c>
      <c r="E2281" s="2">
        <f t="shared" si="317"/>
        <v>0.17740000000000045</v>
      </c>
      <c r="F2281" s="2">
        <f t="shared" si="321"/>
        <v>1.7148525073645966E-2</v>
      </c>
      <c r="G2281" s="2">
        <f t="shared" si="321"/>
        <v>3.2871139320855489E-2</v>
      </c>
      <c r="H2281" s="2">
        <f t="shared" si="319"/>
        <v>0.52168940377329354</v>
      </c>
      <c r="I2281" s="2">
        <f t="shared" si="320"/>
        <v>34.283566835628477</v>
      </c>
    </row>
    <row r="2282" spans="1:9" ht="13.5" x14ac:dyDescent="0.25">
      <c r="A2282" s="3">
        <f>TITRES_STAT!B2285</f>
        <v>45324</v>
      </c>
      <c r="B2282" s="6">
        <f>TITRES_STAT!D2285</f>
        <v>6.8167</v>
      </c>
      <c r="C2282" s="2">
        <f t="shared" si="315"/>
        <v>4.6700000000000408E-2</v>
      </c>
      <c r="D2282" s="2">
        <f t="shared" si="316"/>
        <v>4.6700000000000408E-2</v>
      </c>
      <c r="E2282" s="2">
        <f t="shared" si="317"/>
        <v>0</v>
      </c>
      <c r="F2282" s="2">
        <f t="shared" si="321"/>
        <v>1.9259344711242712E-2</v>
      </c>
      <c r="G2282" s="2">
        <f t="shared" si="321"/>
        <v>3.0523200797937241E-2</v>
      </c>
      <c r="H2282" s="2">
        <f t="shared" si="319"/>
        <v>0.6309739544924875</v>
      </c>
      <c r="I2282" s="2">
        <f t="shared" si="320"/>
        <v>38.686942409747346</v>
      </c>
    </row>
    <row r="2283" spans="1:9" ht="13.5" x14ac:dyDescent="0.25">
      <c r="A2283" s="3">
        <f>TITRES_STAT!B2286</f>
        <v>45327</v>
      </c>
      <c r="B2283" s="6">
        <f>TITRES_STAT!D2286</f>
        <v>6.77</v>
      </c>
      <c r="C2283" s="2">
        <f t="shared" si="315"/>
        <v>-4.6700000000000408E-2</v>
      </c>
      <c r="D2283" s="2">
        <f t="shared" si="316"/>
        <v>0</v>
      </c>
      <c r="E2283" s="2">
        <f t="shared" si="317"/>
        <v>4.6700000000000408E-2</v>
      </c>
      <c r="F2283" s="2">
        <f t="shared" si="321"/>
        <v>1.7883677231868234E-2</v>
      </c>
      <c r="G2283" s="2">
        <f t="shared" si="321"/>
        <v>3.1678686455227464E-2</v>
      </c>
      <c r="H2283" s="2">
        <f t="shared" si="319"/>
        <v>0.56453342082677027</v>
      </c>
      <c r="I2283" s="2">
        <f t="shared" si="320"/>
        <v>36.083180666632565</v>
      </c>
    </row>
    <row r="2284" spans="1:9" ht="13.5" x14ac:dyDescent="0.25">
      <c r="A2284" s="3">
        <f>TITRES_STAT!B2287</f>
        <v>45328</v>
      </c>
      <c r="B2284" s="6">
        <f>TITRES_STAT!D2287</f>
        <v>6.77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1.6606271715306216E-2</v>
      </c>
      <c r="G2284" s="2">
        <f t="shared" si="321"/>
        <v>2.9415923136996931E-2</v>
      </c>
      <c r="H2284" s="2">
        <f t="shared" si="319"/>
        <v>0.56453342082677027</v>
      </c>
      <c r="I2284" s="2">
        <f t="shared" si="320"/>
        <v>36.083180666632565</v>
      </c>
    </row>
    <row r="2285" spans="1:9" ht="13.5" x14ac:dyDescent="0.25">
      <c r="A2285" s="3">
        <f>TITRES_STAT!B2288</f>
        <v>45329</v>
      </c>
      <c r="B2285" s="6">
        <f>TITRES_STAT!D2288</f>
        <v>6.9100999999999999</v>
      </c>
      <c r="C2285" s="2">
        <f t="shared" si="315"/>
        <v>0.14010000000000034</v>
      </c>
      <c r="D2285" s="2">
        <f t="shared" si="316"/>
        <v>0.14010000000000034</v>
      </c>
      <c r="E2285" s="2">
        <f t="shared" si="317"/>
        <v>0</v>
      </c>
      <c r="F2285" s="2">
        <f t="shared" ref="F2285:G2300" si="322">((F2284*13)+D2285)/14</f>
        <v>2.5427252307070079E-2</v>
      </c>
      <c r="G2285" s="2">
        <f t="shared" si="322"/>
        <v>2.7314785770068579E-2</v>
      </c>
      <c r="H2285" s="2">
        <f t="shared" si="319"/>
        <v>0.93089700651919993</v>
      </c>
      <c r="I2285" s="2">
        <f t="shared" si="320"/>
        <v>48.21059866871483</v>
      </c>
    </row>
    <row r="2286" spans="1:9" ht="13.5" x14ac:dyDescent="0.25">
      <c r="A2286" s="3">
        <f>TITRES_STAT!B2289</f>
        <v>45330</v>
      </c>
      <c r="B2286" s="6">
        <f>TITRES_STAT!D2289</f>
        <v>6.6673</v>
      </c>
      <c r="C2286" s="2">
        <f t="shared" si="315"/>
        <v>-0.2427999999999999</v>
      </c>
      <c r="D2286" s="2">
        <f t="shared" si="316"/>
        <v>0</v>
      </c>
      <c r="E2286" s="2">
        <f t="shared" si="317"/>
        <v>0.2427999999999999</v>
      </c>
      <c r="F2286" s="2">
        <f t="shared" si="322"/>
        <v>2.3611019999422216E-2</v>
      </c>
      <c r="G2286" s="2">
        <f t="shared" si="322"/>
        <v>4.2706586786492244E-2</v>
      </c>
      <c r="H2286" s="2">
        <f t="shared" si="319"/>
        <v>0.5528660044283894</v>
      </c>
      <c r="I2286" s="2">
        <f t="shared" si="320"/>
        <v>35.602943386728313</v>
      </c>
    </row>
    <row r="2287" spans="1:9" ht="13.5" x14ac:dyDescent="0.25">
      <c r="A2287" s="3">
        <f>TITRES_STAT!B2290</f>
        <v>45331</v>
      </c>
      <c r="B2287" s="6">
        <f>TITRES_STAT!D2290</f>
        <v>6.5366</v>
      </c>
      <c r="C2287" s="2">
        <f t="shared" si="315"/>
        <v>-0.13070000000000004</v>
      </c>
      <c r="D2287" s="2">
        <f t="shared" si="316"/>
        <v>0</v>
      </c>
      <c r="E2287" s="2">
        <f t="shared" si="317"/>
        <v>0.13070000000000004</v>
      </c>
      <c r="F2287" s="2">
        <f t="shared" si="322"/>
        <v>2.1924518570892056E-2</v>
      </c>
      <c r="G2287" s="2">
        <f t="shared" si="322"/>
        <v>4.899183058745709E-2</v>
      </c>
      <c r="H2287" s="2">
        <f t="shared" si="319"/>
        <v>0.44751376521344316</v>
      </c>
      <c r="I2287" s="2">
        <f t="shared" si="320"/>
        <v>30.916028294035257</v>
      </c>
    </row>
    <row r="2288" spans="1:9" ht="13.5" x14ac:dyDescent="0.25">
      <c r="A2288" s="3">
        <f>TITRES_STAT!B2291</f>
        <v>45334</v>
      </c>
      <c r="B2288" s="6">
        <f>TITRES_STAT!D2291</f>
        <v>6.5458999999999996</v>
      </c>
      <c r="C2288" s="2">
        <f t="shared" si="315"/>
        <v>9.2999999999996419E-3</v>
      </c>
      <c r="D2288" s="2">
        <f t="shared" si="316"/>
        <v>9.2999999999996419E-3</v>
      </c>
      <c r="E2288" s="2">
        <f t="shared" si="317"/>
        <v>0</v>
      </c>
      <c r="F2288" s="2">
        <f t="shared" si="322"/>
        <v>2.1022767244399741E-2</v>
      </c>
      <c r="G2288" s="2">
        <f t="shared" si="322"/>
        <v>4.5492414116924444E-2</v>
      </c>
      <c r="H2288" s="2">
        <f t="shared" si="319"/>
        <v>0.46211588574673346</v>
      </c>
      <c r="I2288" s="2">
        <f t="shared" si="320"/>
        <v>31.605968463349342</v>
      </c>
    </row>
    <row r="2289" spans="1:9" ht="13.5" x14ac:dyDescent="0.25">
      <c r="A2289" s="3">
        <f>TITRES_STAT!B2292</f>
        <v>45335</v>
      </c>
      <c r="B2289" s="6">
        <f>TITRES_STAT!D2292</f>
        <v>6.7140000000000004</v>
      </c>
      <c r="C2289" s="2">
        <f t="shared" si="315"/>
        <v>0.1681000000000008</v>
      </c>
      <c r="D2289" s="2">
        <f t="shared" si="316"/>
        <v>0.1681000000000008</v>
      </c>
      <c r="E2289" s="2">
        <f t="shared" si="317"/>
        <v>0</v>
      </c>
      <c r="F2289" s="2">
        <f t="shared" si="322"/>
        <v>3.152828386979982E-2</v>
      </c>
      <c r="G2289" s="2">
        <f t="shared" si="322"/>
        <v>4.2242955965715555E-2</v>
      </c>
      <c r="H2289" s="2">
        <f t="shared" si="319"/>
        <v>0.7463560053749132</v>
      </c>
      <c r="I2289" s="2">
        <f t="shared" si="320"/>
        <v>42.737906994781582</v>
      </c>
    </row>
    <row r="2290" spans="1:9" ht="13.5" x14ac:dyDescent="0.25">
      <c r="A2290" s="3">
        <f>TITRES_STAT!B2293</f>
        <v>45336</v>
      </c>
      <c r="B2290" s="6">
        <f>TITRES_STAT!D2293</f>
        <v>6.7140000000000004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2.9276263593385549E-2</v>
      </c>
      <c r="G2290" s="2">
        <f t="shared" si="322"/>
        <v>3.9225601968164443E-2</v>
      </c>
      <c r="H2290" s="2">
        <f t="shared" si="319"/>
        <v>0.74635600537491331</v>
      </c>
      <c r="I2290" s="2">
        <f t="shared" si="320"/>
        <v>42.737906994781589</v>
      </c>
    </row>
    <row r="2291" spans="1:9" ht="13.5" x14ac:dyDescent="0.25">
      <c r="A2291" s="3">
        <f>TITRES_STAT!B2294</f>
        <v>45337</v>
      </c>
      <c r="B2291" s="6">
        <f>TITRES_STAT!D2294</f>
        <v>6.7140000000000004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2.7185101908143723E-2</v>
      </c>
      <c r="G2291" s="2">
        <f t="shared" si="322"/>
        <v>3.6423773256152696E-2</v>
      </c>
      <c r="H2291" s="2">
        <f t="shared" si="319"/>
        <v>0.7463560053749132</v>
      </c>
      <c r="I2291" s="2">
        <f t="shared" si="320"/>
        <v>42.737906994781582</v>
      </c>
    </row>
    <row r="2292" spans="1:9" ht="13.5" x14ac:dyDescent="0.25">
      <c r="A2292" s="3">
        <f>TITRES_STAT!B2295</f>
        <v>45338</v>
      </c>
      <c r="B2292" s="6">
        <f>TITRES_STAT!D2295</f>
        <v>6.5833000000000004</v>
      </c>
      <c r="C2292" s="2">
        <f t="shared" si="315"/>
        <v>-0.13070000000000004</v>
      </c>
      <c r="D2292" s="2">
        <f t="shared" si="316"/>
        <v>0</v>
      </c>
      <c r="E2292" s="2">
        <f t="shared" si="317"/>
        <v>0.13070000000000004</v>
      </c>
      <c r="F2292" s="2">
        <f t="shared" si="322"/>
        <v>2.5243308914704887E-2</v>
      </c>
      <c r="G2292" s="2">
        <f t="shared" si="322"/>
        <v>4.3157789452141784E-2</v>
      </c>
      <c r="H2292" s="2">
        <f t="shared" si="319"/>
        <v>0.5849073651628407</v>
      </c>
      <c r="I2292" s="2">
        <f t="shared" si="320"/>
        <v>36.90482977235358</v>
      </c>
    </row>
    <row r="2293" spans="1:9" ht="13.5" x14ac:dyDescent="0.25">
      <c r="A2293" s="3">
        <f>TITRES_STAT!B2296</f>
        <v>45341</v>
      </c>
      <c r="B2293" s="6">
        <f>TITRES_STAT!D2296</f>
        <v>6.5833000000000004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2.3440215420797394E-2</v>
      </c>
      <c r="G2293" s="2">
        <f t="shared" si="322"/>
        <v>4.0075090205560229E-2</v>
      </c>
      <c r="H2293" s="2">
        <f t="shared" si="319"/>
        <v>0.58490736516284059</v>
      </c>
      <c r="I2293" s="2">
        <f t="shared" si="320"/>
        <v>36.90482977235358</v>
      </c>
    </row>
    <row r="2294" spans="1:9" ht="13.5" x14ac:dyDescent="0.25">
      <c r="A2294" s="3">
        <f>TITRES_STAT!B2297</f>
        <v>45342</v>
      </c>
      <c r="B2294" s="6">
        <f>TITRES_STAT!D2297</f>
        <v>6.798</v>
      </c>
      <c r="C2294" s="2">
        <f t="shared" si="315"/>
        <v>0.21469999999999967</v>
      </c>
      <c r="D2294" s="2">
        <f t="shared" si="316"/>
        <v>0.21469999999999967</v>
      </c>
      <c r="E2294" s="2">
        <f t="shared" si="317"/>
        <v>0</v>
      </c>
      <c r="F2294" s="2">
        <f t="shared" si="322"/>
        <v>3.7101628605026131E-2</v>
      </c>
      <c r="G2294" s="2">
        <f t="shared" si="322"/>
        <v>3.7212583762305927E-2</v>
      </c>
      <c r="H2294" s="2">
        <f t="shared" si="319"/>
        <v>0.99701834309628923</v>
      </c>
      <c r="I2294" s="2">
        <f t="shared" si="320"/>
        <v>49.925347283012741</v>
      </c>
    </row>
    <row r="2295" spans="1:9" ht="13.5" x14ac:dyDescent="0.25">
      <c r="A2295" s="3">
        <f>TITRES_STAT!B2298</f>
        <v>45343</v>
      </c>
      <c r="B2295" s="6">
        <f>TITRES_STAT!D2298</f>
        <v>6.7887000000000004</v>
      </c>
      <c r="C2295" s="2">
        <f t="shared" si="315"/>
        <v>-9.2999999999996419E-3</v>
      </c>
      <c r="D2295" s="2">
        <f t="shared" si="316"/>
        <v>0</v>
      </c>
      <c r="E2295" s="2">
        <f t="shared" si="317"/>
        <v>9.2999999999996419E-3</v>
      </c>
      <c r="F2295" s="2">
        <f t="shared" si="322"/>
        <v>3.4451512276095692E-2</v>
      </c>
      <c r="G2295" s="2">
        <f t="shared" si="322"/>
        <v>3.5218827779284048E-2</v>
      </c>
      <c r="H2295" s="2">
        <f t="shared" si="319"/>
        <v>0.97821291759063889</v>
      </c>
      <c r="I2295" s="2">
        <f t="shared" si="320"/>
        <v>49.44932412948004</v>
      </c>
    </row>
    <row r="2296" spans="1:9" ht="13.5" x14ac:dyDescent="0.25">
      <c r="A2296" s="3">
        <f>TITRES_STAT!B2299</f>
        <v>45344</v>
      </c>
      <c r="B2296" s="6">
        <f>TITRES_STAT!D2299</f>
        <v>6.7793999999999999</v>
      </c>
      <c r="C2296" s="2">
        <f t="shared" si="315"/>
        <v>-9.3000000000005301E-3</v>
      </c>
      <c r="D2296" s="2">
        <f t="shared" si="316"/>
        <v>0</v>
      </c>
      <c r="E2296" s="2">
        <f t="shared" si="317"/>
        <v>9.3000000000005301E-3</v>
      </c>
      <c r="F2296" s="2">
        <f t="shared" si="322"/>
        <v>3.1990689970660284E-2</v>
      </c>
      <c r="G2296" s="2">
        <f t="shared" si="322"/>
        <v>3.3367482937906652E-2</v>
      </c>
      <c r="H2296" s="2">
        <f t="shared" si="319"/>
        <v>0.95873848291738295</v>
      </c>
      <c r="I2296" s="2">
        <f t="shared" si="320"/>
        <v>48.946732362628588</v>
      </c>
    </row>
    <row r="2297" spans="1:9" ht="13.5" x14ac:dyDescent="0.25">
      <c r="A2297" s="3">
        <f>TITRES_STAT!B2300</f>
        <v>45345</v>
      </c>
      <c r="B2297" s="6">
        <f>TITRES_STAT!D2300</f>
        <v>6.6486000000000001</v>
      </c>
      <c r="C2297" s="2">
        <f t="shared" si="315"/>
        <v>-0.13079999999999981</v>
      </c>
      <c r="D2297" s="2">
        <f t="shared" si="316"/>
        <v>0</v>
      </c>
      <c r="E2297" s="2">
        <f t="shared" si="317"/>
        <v>0.13079999999999981</v>
      </c>
      <c r="F2297" s="2">
        <f t="shared" si="322"/>
        <v>2.9705640687041689E-2</v>
      </c>
      <c r="G2297" s="2">
        <f t="shared" si="322"/>
        <v>4.0326948442341873E-2</v>
      </c>
      <c r="H2297" s="2">
        <f t="shared" si="319"/>
        <v>0.73662009734046263</v>
      </c>
      <c r="I2297" s="2">
        <f t="shared" si="320"/>
        <v>42.416881992126861</v>
      </c>
    </row>
    <row r="2298" spans="1:9" ht="13.5" x14ac:dyDescent="0.25">
      <c r="A2298" s="3">
        <f>TITRES_STAT!B2301</f>
        <v>45348</v>
      </c>
      <c r="B2298" s="6">
        <f>TITRES_STAT!D2301</f>
        <v>6.77</v>
      </c>
      <c r="C2298" s="2">
        <f t="shared" si="315"/>
        <v>0.12139999999999951</v>
      </c>
      <c r="D2298" s="2">
        <f t="shared" si="316"/>
        <v>0.12139999999999951</v>
      </c>
      <c r="E2298" s="2">
        <f t="shared" si="317"/>
        <v>0</v>
      </c>
      <c r="F2298" s="2">
        <f t="shared" si="322"/>
        <v>3.6255237780824387E-2</v>
      </c>
      <c r="G2298" s="2">
        <f t="shared" si="322"/>
        <v>3.744645212503174E-2</v>
      </c>
      <c r="H2298" s="2">
        <f t="shared" si="319"/>
        <v>0.96818885964870716</v>
      </c>
      <c r="I2298" s="2">
        <f t="shared" si="320"/>
        <v>49.191867685985919</v>
      </c>
    </row>
    <row r="2299" spans="1:9" ht="13.5" x14ac:dyDescent="0.25">
      <c r="A2299" s="3">
        <f>TITRES_STAT!B2302</f>
        <v>45349</v>
      </c>
      <c r="B2299" s="6">
        <f>TITRES_STAT!D2302</f>
        <v>6.7514000000000003</v>
      </c>
      <c r="C2299" s="2">
        <f t="shared" si="315"/>
        <v>-1.8599999999999284E-2</v>
      </c>
      <c r="D2299" s="2">
        <f t="shared" si="316"/>
        <v>0</v>
      </c>
      <c r="E2299" s="2">
        <f t="shared" si="317"/>
        <v>1.8599999999999284E-2</v>
      </c>
      <c r="F2299" s="2">
        <f t="shared" si="322"/>
        <v>3.366557793933693E-2</v>
      </c>
      <c r="G2299" s="2">
        <f t="shared" si="322"/>
        <v>3.6100276973243708E-2</v>
      </c>
      <c r="H2299" s="2">
        <f t="shared" si="319"/>
        <v>0.93255733091158011</v>
      </c>
      <c r="I2299" s="2">
        <f t="shared" si="320"/>
        <v>48.255092668929841</v>
      </c>
    </row>
    <row r="2300" spans="1:9" ht="13.5" x14ac:dyDescent="0.25">
      <c r="A2300" s="3">
        <f>TITRES_STAT!B2303</f>
        <v>45350</v>
      </c>
      <c r="B2300" s="6">
        <f>TITRES_STAT!D2303</f>
        <v>6.7514000000000003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3.1260893800812865E-2</v>
      </c>
      <c r="G2300" s="2">
        <f t="shared" si="322"/>
        <v>3.3521685760869155E-2</v>
      </c>
      <c r="H2300" s="2">
        <f t="shared" si="319"/>
        <v>0.93255733091158033</v>
      </c>
      <c r="I2300" s="2">
        <f t="shared" si="320"/>
        <v>48.255092668929848</v>
      </c>
    </row>
    <row r="2301" spans="1:9" ht="13.5" x14ac:dyDescent="0.25">
      <c r="A2301" s="3">
        <f>TITRES_STAT!B2304</f>
        <v>45351</v>
      </c>
      <c r="B2301" s="6">
        <f>TITRES_STAT!D2304</f>
        <v>6.742</v>
      </c>
      <c r="C2301" s="2">
        <f t="shared" si="315"/>
        <v>-9.400000000000297E-3</v>
      </c>
      <c r="D2301" s="2">
        <f t="shared" si="316"/>
        <v>0</v>
      </c>
      <c r="E2301" s="2">
        <f t="shared" si="317"/>
        <v>9.400000000000297E-3</v>
      </c>
      <c r="F2301" s="2">
        <f t="shared" ref="F2301:G2316" si="323">((F2300*13)+D2301)/14</f>
        <v>2.9027972815040517E-2</v>
      </c>
      <c r="G2301" s="2">
        <f t="shared" si="323"/>
        <v>3.1798708206521378E-2</v>
      </c>
      <c r="H2301" s="2">
        <f t="shared" si="319"/>
        <v>0.9128664166642898</v>
      </c>
      <c r="I2301" s="2">
        <f t="shared" si="320"/>
        <v>47.722434181063825</v>
      </c>
    </row>
    <row r="2302" spans="1:9" ht="13.5" x14ac:dyDescent="0.25">
      <c r="A2302" s="3">
        <f>TITRES_STAT!B2305</f>
        <v>45352</v>
      </c>
      <c r="B2302" s="6">
        <f>TITRES_STAT!D2305</f>
        <v>6.7514000000000003</v>
      </c>
      <c r="C2302" s="2">
        <f t="shared" si="315"/>
        <v>9.400000000000297E-3</v>
      </c>
      <c r="D2302" s="2">
        <f t="shared" si="316"/>
        <v>9.400000000000297E-3</v>
      </c>
      <c r="E2302" s="2">
        <f t="shared" si="317"/>
        <v>0</v>
      </c>
      <c r="F2302" s="2">
        <f t="shared" si="323"/>
        <v>2.7625974756823359E-2</v>
      </c>
      <c r="G2302" s="2">
        <f t="shared" si="323"/>
        <v>2.9527371906055564E-2</v>
      </c>
      <c r="H2302" s="2">
        <f t="shared" si="319"/>
        <v>0.93560560840694862</v>
      </c>
      <c r="I2302" s="2">
        <f t="shared" si="320"/>
        <v>48.336582842254479</v>
      </c>
    </row>
    <row r="2303" spans="1:9" ht="13.5" x14ac:dyDescent="0.25">
      <c r="A2303" s="3">
        <f>TITRES_STAT!B2306</f>
        <v>45355</v>
      </c>
      <c r="B2303" s="6">
        <f>TITRES_STAT!D2306</f>
        <v>6.7233000000000001</v>
      </c>
      <c r="C2303" s="2">
        <f t="shared" si="315"/>
        <v>-2.8100000000000236E-2</v>
      </c>
      <c r="D2303" s="2">
        <f t="shared" si="316"/>
        <v>0</v>
      </c>
      <c r="E2303" s="2">
        <f t="shared" si="317"/>
        <v>2.8100000000000236E-2</v>
      </c>
      <c r="F2303" s="2">
        <f t="shared" si="323"/>
        <v>2.565269084562169E-2</v>
      </c>
      <c r="G2303" s="2">
        <f t="shared" si="323"/>
        <v>2.9425416769908754E-2</v>
      </c>
      <c r="H2303" s="2">
        <f t="shared" si="319"/>
        <v>0.87178683130343426</v>
      </c>
      <c r="I2303" s="2">
        <f t="shared" si="320"/>
        <v>46.575112973540811</v>
      </c>
    </row>
    <row r="2304" spans="1:9" ht="13.5" x14ac:dyDescent="0.25">
      <c r="A2304" s="3">
        <f>TITRES_STAT!B2307</f>
        <v>45356</v>
      </c>
      <c r="B2304" s="6">
        <f>TITRES_STAT!D2307</f>
        <v>6.7140000000000004</v>
      </c>
      <c r="C2304" s="2">
        <f t="shared" si="315"/>
        <v>-9.2999999999996419E-3</v>
      </c>
      <c r="D2304" s="2">
        <f t="shared" si="316"/>
        <v>0</v>
      </c>
      <c r="E2304" s="2">
        <f t="shared" si="317"/>
        <v>9.2999999999996419E-3</v>
      </c>
      <c r="F2304" s="2">
        <f t="shared" si="323"/>
        <v>2.3820355785220144E-2</v>
      </c>
      <c r="G2304" s="2">
        <f t="shared" si="323"/>
        <v>2.7987887000629534E-2</v>
      </c>
      <c r="H2304" s="2">
        <f t="shared" si="319"/>
        <v>0.85109518216521129</v>
      </c>
      <c r="I2304" s="2">
        <f t="shared" si="320"/>
        <v>45.977926492666469</v>
      </c>
    </row>
    <row r="2305" spans="1:9" ht="13.5" x14ac:dyDescent="0.25">
      <c r="A2305" s="3">
        <f>TITRES_STAT!B2308</f>
        <v>45357</v>
      </c>
      <c r="B2305" s="6">
        <f>TITRES_STAT!D2308</f>
        <v>6.5366</v>
      </c>
      <c r="C2305" s="2">
        <f t="shared" si="315"/>
        <v>-0.17740000000000045</v>
      </c>
      <c r="D2305" s="2">
        <f t="shared" si="316"/>
        <v>0</v>
      </c>
      <c r="E2305" s="2">
        <f t="shared" si="317"/>
        <v>0.17740000000000045</v>
      </c>
      <c r="F2305" s="2">
        <f t="shared" si="323"/>
        <v>2.2118901800561561E-2</v>
      </c>
      <c r="G2305" s="2">
        <f t="shared" si="323"/>
        <v>3.8660180786298882E-2</v>
      </c>
      <c r="H2305" s="2">
        <f t="shared" si="319"/>
        <v>0.57213653300867318</v>
      </c>
      <c r="I2305" s="2">
        <f t="shared" si="320"/>
        <v>36.392292971765499</v>
      </c>
    </row>
    <row r="2306" spans="1:9" ht="13.5" x14ac:dyDescent="0.25">
      <c r="A2306" s="3">
        <f>TITRES_STAT!B2309</f>
        <v>45358</v>
      </c>
      <c r="B2306" s="6">
        <f>TITRES_STAT!D2309</f>
        <v>6.7514000000000003</v>
      </c>
      <c r="C2306" s="2">
        <f t="shared" si="315"/>
        <v>0.21480000000000032</v>
      </c>
      <c r="D2306" s="2">
        <f t="shared" si="316"/>
        <v>0.21480000000000032</v>
      </c>
      <c r="E2306" s="2">
        <f t="shared" si="317"/>
        <v>0</v>
      </c>
      <c r="F2306" s="2">
        <f t="shared" si="323"/>
        <v>3.5881837386235751E-2</v>
      </c>
      <c r="G2306" s="2">
        <f t="shared" si="323"/>
        <v>3.5898739301563246E-2</v>
      </c>
      <c r="H2306" s="2">
        <f t="shared" si="319"/>
        <v>0.99952917802529184</v>
      </c>
      <c r="I2306" s="2">
        <f t="shared" si="320"/>
        <v>49.988226679063189</v>
      </c>
    </row>
    <row r="2307" spans="1:9" ht="13.5" x14ac:dyDescent="0.25">
      <c r="A2307" s="3">
        <f>TITRES_STAT!B2310</f>
        <v>45359</v>
      </c>
      <c r="B2307" s="6">
        <f>TITRES_STAT!D2310</f>
        <v>6.7046999999999999</v>
      </c>
      <c r="C2307" s="2">
        <f t="shared" ref="C2307:C2370" si="324">B2307-B2306</f>
        <v>-4.6700000000000408E-2</v>
      </c>
      <c r="D2307" s="2">
        <f t="shared" ref="D2307:D2370" si="325">IF(C2307&gt;0,C2307,0)</f>
        <v>0</v>
      </c>
      <c r="E2307" s="2">
        <f t="shared" ref="E2307:E2370" si="326">IF(C2307&lt;0,-C2307,0)</f>
        <v>4.6700000000000408E-2</v>
      </c>
      <c r="F2307" s="2">
        <f t="shared" si="323"/>
        <v>3.3318849001504627E-2</v>
      </c>
      <c r="G2307" s="2">
        <f t="shared" si="323"/>
        <v>3.6670257922880187E-2</v>
      </c>
      <c r="H2307" s="2">
        <f t="shared" si="319"/>
        <v>0.90860688985543059</v>
      </c>
      <c r="I2307" s="2">
        <f t="shared" si="320"/>
        <v>47.605763904805663</v>
      </c>
    </row>
    <row r="2308" spans="1:9" ht="13.5" x14ac:dyDescent="0.25">
      <c r="A2308" s="3">
        <f>TITRES_STAT!B2311</f>
        <v>45362</v>
      </c>
      <c r="B2308" s="6">
        <f>TITRES_STAT!D2311</f>
        <v>6.7046999999999999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3.0938931215682867E-2</v>
      </c>
      <c r="G2308" s="2">
        <f t="shared" si="323"/>
        <v>3.40509537855316E-2</v>
      </c>
      <c r="H2308" s="2">
        <f t="shared" si="319"/>
        <v>0.90860688985543059</v>
      </c>
      <c r="I2308" s="2">
        <f t="shared" si="320"/>
        <v>47.605763904805663</v>
      </c>
    </row>
    <row r="2309" spans="1:9" ht="13.5" x14ac:dyDescent="0.25">
      <c r="A2309" s="3">
        <f>TITRES_STAT!B2312</f>
        <v>45363</v>
      </c>
      <c r="B2309" s="6">
        <f>TITRES_STAT!D2312</f>
        <v>6.7046999999999999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2.8729007557419806E-2</v>
      </c>
      <c r="G2309" s="2">
        <f t="shared" si="323"/>
        <v>3.1618742800850773E-2</v>
      </c>
      <c r="H2309" s="2">
        <f t="shared" si="319"/>
        <v>0.90860688985543059</v>
      </c>
      <c r="I2309" s="2">
        <f t="shared" si="320"/>
        <v>47.605763904805663</v>
      </c>
    </row>
    <row r="2310" spans="1:9" ht="13.5" x14ac:dyDescent="0.25">
      <c r="A2310" s="3">
        <f>TITRES_STAT!B2313</f>
        <v>45364</v>
      </c>
      <c r="B2310" s="6">
        <f>TITRES_STAT!D2313</f>
        <v>6.7046999999999999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2.6676935589032676E-2</v>
      </c>
      <c r="G2310" s="2">
        <f t="shared" si="323"/>
        <v>2.9360261172218575E-2</v>
      </c>
      <c r="H2310" s="2">
        <f t="shared" si="319"/>
        <v>0.90860688985543048</v>
      </c>
      <c r="I2310" s="2">
        <f t="shared" si="320"/>
        <v>47.605763904805663</v>
      </c>
    </row>
    <row r="2311" spans="1:9" ht="13.5" x14ac:dyDescent="0.25">
      <c r="A2311" s="3">
        <f>TITRES_STAT!B2314</f>
        <v>45365</v>
      </c>
      <c r="B2311" s="6">
        <f>TITRES_STAT!D2314</f>
        <v>6.6859999999999999</v>
      </c>
      <c r="C2311" s="2">
        <f t="shared" si="324"/>
        <v>-1.8699999999999939E-2</v>
      </c>
      <c r="D2311" s="2">
        <f t="shared" si="325"/>
        <v>0</v>
      </c>
      <c r="E2311" s="2">
        <f t="shared" si="326"/>
        <v>1.8699999999999939E-2</v>
      </c>
      <c r="F2311" s="2">
        <f t="shared" si="323"/>
        <v>2.4771440189816057E-2</v>
      </c>
      <c r="G2311" s="2">
        <f t="shared" si="323"/>
        <v>2.8598813945631529E-2</v>
      </c>
      <c r="H2311" s="2">
        <f t="shared" si="319"/>
        <v>0.86617019282367469</v>
      </c>
      <c r="I2311" s="2">
        <f t="shared" si="320"/>
        <v>46.41431934528358</v>
      </c>
    </row>
    <row r="2312" spans="1:9" ht="13.5" x14ac:dyDescent="0.25">
      <c r="A2312" s="3">
        <f>TITRES_STAT!B2315</f>
        <v>45366</v>
      </c>
      <c r="B2312" s="6">
        <f>TITRES_STAT!D2315</f>
        <v>6.6952999999999996</v>
      </c>
      <c r="C2312" s="2">
        <f t="shared" si="324"/>
        <v>9.2999999999996419E-3</v>
      </c>
      <c r="D2312" s="2">
        <f t="shared" si="325"/>
        <v>9.2999999999996419E-3</v>
      </c>
      <c r="E2312" s="2">
        <f t="shared" si="326"/>
        <v>0</v>
      </c>
      <c r="F2312" s="2">
        <f t="shared" si="323"/>
        <v>2.3666337319114883E-2</v>
      </c>
      <c r="G2312" s="2">
        <f t="shared" si="323"/>
        <v>2.6556041520943562E-2</v>
      </c>
      <c r="H2312" s="2">
        <f t="shared" si="319"/>
        <v>0.89118467827557435</v>
      </c>
      <c r="I2312" s="2">
        <f t="shared" si="320"/>
        <v>47.123091071580433</v>
      </c>
    </row>
    <row r="2313" spans="1:9" ht="13.5" x14ac:dyDescent="0.25">
      <c r="A2313" s="3">
        <f>TITRES_STAT!B2316</f>
        <v>45369</v>
      </c>
      <c r="B2313" s="6">
        <f>TITRES_STAT!D2316</f>
        <v>6.6952999999999996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2.1975884653463819E-2</v>
      </c>
      <c r="G2313" s="2">
        <f t="shared" si="323"/>
        <v>2.4659181412304738E-2</v>
      </c>
      <c r="H2313" s="2">
        <f t="shared" si="319"/>
        <v>0.89118467827557424</v>
      </c>
      <c r="I2313" s="2">
        <f t="shared" si="320"/>
        <v>47.123091071580433</v>
      </c>
    </row>
    <row r="2314" spans="1:9" ht="13.5" x14ac:dyDescent="0.25">
      <c r="A2314" s="3">
        <f>TITRES_STAT!B2317</f>
        <v>45370</v>
      </c>
      <c r="B2314" s="6">
        <f>TITRES_STAT!D2317</f>
        <v>6.7140000000000004</v>
      </c>
      <c r="C2314" s="2">
        <f t="shared" si="324"/>
        <v>1.8700000000000827E-2</v>
      </c>
      <c r="D2314" s="2">
        <f t="shared" si="325"/>
        <v>1.8700000000000827E-2</v>
      </c>
      <c r="E2314" s="2">
        <f t="shared" si="326"/>
        <v>0</v>
      </c>
      <c r="F2314" s="2">
        <f t="shared" si="323"/>
        <v>2.1741892892502175E-2</v>
      </c>
      <c r="G2314" s="2">
        <f t="shared" si="323"/>
        <v>2.2897811311425827E-2</v>
      </c>
      <c r="H2314" s="2">
        <f t="shared" si="319"/>
        <v>0.94951838832094593</v>
      </c>
      <c r="I2314" s="2">
        <f t="shared" si="320"/>
        <v>48.705279930123353</v>
      </c>
    </row>
    <row r="2315" spans="1:9" ht="13.5" x14ac:dyDescent="0.25">
      <c r="A2315" s="3">
        <f>TITRES_STAT!B2318</f>
        <v>45372</v>
      </c>
      <c r="B2315" s="6">
        <f>TITRES_STAT!D2318</f>
        <v>6.6952999999999996</v>
      </c>
      <c r="C2315" s="2">
        <f t="shared" si="324"/>
        <v>-1.8700000000000827E-2</v>
      </c>
      <c r="D2315" s="2">
        <f t="shared" si="325"/>
        <v>0</v>
      </c>
      <c r="E2315" s="2">
        <f t="shared" si="326"/>
        <v>1.8700000000000827E-2</v>
      </c>
      <c r="F2315" s="2">
        <f t="shared" si="323"/>
        <v>2.0188900543037736E-2</v>
      </c>
      <c r="G2315" s="2">
        <f t="shared" si="323"/>
        <v>2.2597967646324043E-2</v>
      </c>
      <c r="H2315" s="2">
        <f t="shared" si="319"/>
        <v>0.8933945237469979</v>
      </c>
      <c r="I2315" s="2">
        <f t="shared" si="320"/>
        <v>47.184805519506007</v>
      </c>
    </row>
    <row r="2316" spans="1:9" ht="13.5" x14ac:dyDescent="0.25">
      <c r="A2316" s="3">
        <f>TITRES_STAT!B2319</f>
        <v>45373</v>
      </c>
      <c r="B2316" s="6">
        <f>TITRES_STAT!D2319</f>
        <v>6.6859999999999999</v>
      </c>
      <c r="C2316" s="2">
        <f t="shared" si="324"/>
        <v>-9.2999999999996419E-3</v>
      </c>
      <c r="D2316" s="2">
        <f t="shared" si="325"/>
        <v>0</v>
      </c>
      <c r="E2316" s="2">
        <f t="shared" si="326"/>
        <v>9.2999999999996419E-3</v>
      </c>
      <c r="F2316" s="2">
        <f t="shared" si="323"/>
        <v>1.874683621853504E-2</v>
      </c>
      <c r="G2316" s="2">
        <f t="shared" si="323"/>
        <v>2.1648112814443728E-2</v>
      </c>
      <c r="H2316" s="2">
        <f t="shared" si="319"/>
        <v>0.86598016091393692</v>
      </c>
      <c r="I2316" s="2">
        <f t="shared" si="320"/>
        <v>46.408862165489964</v>
      </c>
    </row>
    <row r="2317" spans="1:9" ht="13.5" x14ac:dyDescent="0.25">
      <c r="A2317" s="3">
        <f>TITRES_STAT!B2320</f>
        <v>45376</v>
      </c>
      <c r="B2317" s="6">
        <f>TITRES_STAT!D2320</f>
        <v>6.6859999999999999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1.7407776488639681E-2</v>
      </c>
      <c r="G2317" s="2">
        <f t="shared" si="327"/>
        <v>2.0101819041983462E-2</v>
      </c>
      <c r="H2317" s="2">
        <f t="shared" si="319"/>
        <v>0.86598016091393692</v>
      </c>
      <c r="I2317" s="2">
        <f t="shared" si="320"/>
        <v>46.408862165489964</v>
      </c>
    </row>
    <row r="2318" spans="1:9" ht="13.5" x14ac:dyDescent="0.25">
      <c r="A2318" s="3">
        <f>TITRES_STAT!B2321</f>
        <v>45377</v>
      </c>
      <c r="B2318" s="6">
        <f>TITRES_STAT!D2321</f>
        <v>6.6859999999999999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1.6164363882308276E-2</v>
      </c>
      <c r="G2318" s="2">
        <f t="shared" si="327"/>
        <v>1.8665974824698929E-2</v>
      </c>
      <c r="H2318" s="2">
        <f t="shared" si="319"/>
        <v>0.86598016091393704</v>
      </c>
      <c r="I2318" s="2">
        <f t="shared" si="320"/>
        <v>46.408862165489971</v>
      </c>
    </row>
    <row r="2319" spans="1:9" ht="13.5" x14ac:dyDescent="0.25">
      <c r="A2319" s="3">
        <f>TITRES_STAT!B2322</f>
        <v>45378</v>
      </c>
      <c r="B2319" s="6">
        <f>TITRES_STAT!D2322</f>
        <v>6.6859999999999999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1.5009766462143399E-2</v>
      </c>
      <c r="G2319" s="2">
        <f t="shared" si="327"/>
        <v>1.7332690908649005E-2</v>
      </c>
      <c r="H2319" s="2">
        <f t="shared" si="319"/>
        <v>0.86598016091393704</v>
      </c>
      <c r="I2319" s="2">
        <f t="shared" si="320"/>
        <v>46.408862165489971</v>
      </c>
    </row>
    <row r="2320" spans="1:9" ht="13.5" x14ac:dyDescent="0.25">
      <c r="A2320" s="3">
        <f>TITRES_STAT!B2323</f>
        <v>45379</v>
      </c>
      <c r="B2320" s="6">
        <f>TITRES_STAT!D2323</f>
        <v>7.0781999999999998</v>
      </c>
      <c r="C2320" s="2">
        <f t="shared" si="324"/>
        <v>0.39219999999999988</v>
      </c>
      <c r="D2320" s="2">
        <f t="shared" si="325"/>
        <v>0.39219999999999988</v>
      </c>
      <c r="E2320" s="2">
        <f t="shared" si="326"/>
        <v>0</v>
      </c>
      <c r="F2320" s="2">
        <f t="shared" si="327"/>
        <v>4.1951926000561725E-2</v>
      </c>
      <c r="G2320" s="2">
        <f t="shared" si="327"/>
        <v>1.6094641558031218E-2</v>
      </c>
      <c r="H2320" s="2">
        <f t="shared" si="319"/>
        <v>2.6065772169761514</v>
      </c>
      <c r="I2320" s="2">
        <f t="shared" si="320"/>
        <v>72.272879801574689</v>
      </c>
    </row>
    <row r="2321" spans="1:9" ht="13.5" x14ac:dyDescent="0.25">
      <c r="A2321" s="3">
        <f>TITRES_STAT!B2324</f>
        <v>45380</v>
      </c>
      <c r="B2321" s="6">
        <f>TITRES_STAT!D2324</f>
        <v>7.4984000000000002</v>
      </c>
      <c r="C2321" s="2">
        <f t="shared" si="324"/>
        <v>0.42020000000000035</v>
      </c>
      <c r="D2321" s="2">
        <f t="shared" si="325"/>
        <v>0.42020000000000035</v>
      </c>
      <c r="E2321" s="2">
        <f t="shared" si="326"/>
        <v>0</v>
      </c>
      <c r="F2321" s="2">
        <f t="shared" si="327"/>
        <v>6.8969645571950206E-2</v>
      </c>
      <c r="G2321" s="2">
        <f t="shared" si="327"/>
        <v>1.4945024303886131E-2</v>
      </c>
      <c r="H2321" s="2">
        <f t="shared" ref="H2321:H2384" si="328">F2321/G2321</f>
        <v>4.6148901580585679</v>
      </c>
      <c r="I2321" s="2">
        <f t="shared" ref="I2321:I2384" si="329">IF(G2321=0,100,100-(100/(1+H2321)))</f>
        <v>82.190212598107792</v>
      </c>
    </row>
    <row r="2322" spans="1:9" ht="13.5" x14ac:dyDescent="0.25">
      <c r="A2322" s="3">
        <f>TITRES_STAT!B2325</f>
        <v>45383</v>
      </c>
      <c r="B2322" s="6">
        <f>TITRES_STAT!D2325</f>
        <v>7.8064999999999998</v>
      </c>
      <c r="C2322" s="2">
        <f t="shared" si="324"/>
        <v>0.3080999999999996</v>
      </c>
      <c r="D2322" s="2">
        <f t="shared" si="325"/>
        <v>0.3080999999999996</v>
      </c>
      <c r="E2322" s="2">
        <f t="shared" si="326"/>
        <v>0</v>
      </c>
      <c r="F2322" s="2">
        <f t="shared" si="327"/>
        <v>8.6050385173953733E-2</v>
      </c>
      <c r="G2322" s="2">
        <f t="shared" si="327"/>
        <v>1.3877522567894264E-2</v>
      </c>
      <c r="H2322" s="2">
        <f t="shared" si="328"/>
        <v>6.2007022329066022</v>
      </c>
      <c r="I2322" s="2">
        <f t="shared" si="329"/>
        <v>86.112465594951502</v>
      </c>
    </row>
    <row r="2323" spans="1:9" ht="13.5" x14ac:dyDescent="0.25">
      <c r="A2323" s="3">
        <f>TITRES_STAT!B2326</f>
        <v>45384</v>
      </c>
      <c r="B2323" s="6">
        <f>TITRES_STAT!D2326</f>
        <v>7.9093</v>
      </c>
      <c r="C2323" s="2">
        <f t="shared" si="324"/>
        <v>0.10280000000000022</v>
      </c>
      <c r="D2323" s="2">
        <f t="shared" si="325"/>
        <v>0.10280000000000022</v>
      </c>
      <c r="E2323" s="2">
        <f t="shared" si="326"/>
        <v>0</v>
      </c>
      <c r="F2323" s="2">
        <f t="shared" si="327"/>
        <v>8.7246786232957049E-2</v>
      </c>
      <c r="G2323" s="2">
        <f t="shared" si="327"/>
        <v>1.2886270955901818E-2</v>
      </c>
      <c r="H2323" s="2">
        <f t="shared" si="328"/>
        <v>6.7705224057079647</v>
      </c>
      <c r="I2323" s="2">
        <f t="shared" si="329"/>
        <v>87.130852370164533</v>
      </c>
    </row>
    <row r="2324" spans="1:9" ht="13.5" x14ac:dyDescent="0.25">
      <c r="A2324" s="3">
        <f>TITRES_STAT!B2327</f>
        <v>45385</v>
      </c>
      <c r="B2324" s="6">
        <f>TITRES_STAT!D2327</f>
        <v>7.9372999999999996</v>
      </c>
      <c r="C2324" s="2">
        <f t="shared" si="324"/>
        <v>2.7999999999999581E-2</v>
      </c>
      <c r="D2324" s="2">
        <f t="shared" si="325"/>
        <v>2.7999999999999581E-2</v>
      </c>
      <c r="E2324" s="2">
        <f t="shared" si="326"/>
        <v>0</v>
      </c>
      <c r="F2324" s="2">
        <f t="shared" si="327"/>
        <v>8.3014872930602945E-2</v>
      </c>
      <c r="G2324" s="2">
        <f t="shared" si="327"/>
        <v>1.1965823030480259E-2</v>
      </c>
      <c r="H2324" s="2">
        <f t="shared" si="328"/>
        <v>6.9376651082956107</v>
      </c>
      <c r="I2324" s="2">
        <f t="shared" si="329"/>
        <v>87.401836858109505</v>
      </c>
    </row>
    <row r="2325" spans="1:9" ht="13.5" x14ac:dyDescent="0.25">
      <c r="A2325" s="3">
        <f>TITRES_STAT!B2328</f>
        <v>45386</v>
      </c>
      <c r="B2325" s="6">
        <f>TITRES_STAT!D2328</f>
        <v>7.9372999999999996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7.708523914984558E-2</v>
      </c>
      <c r="G2325" s="2">
        <f t="shared" si="327"/>
        <v>1.1111121385445955E-2</v>
      </c>
      <c r="H2325" s="2">
        <f t="shared" si="328"/>
        <v>6.9376651082956107</v>
      </c>
      <c r="I2325" s="2">
        <f t="shared" si="329"/>
        <v>87.401836858109505</v>
      </c>
    </row>
    <row r="2326" spans="1:9" ht="13.5" x14ac:dyDescent="0.25">
      <c r="A2326" s="3">
        <f>TITRES_STAT!B2329</f>
        <v>45387</v>
      </c>
      <c r="B2326" s="6">
        <f>TITRES_STAT!D2329</f>
        <v>7.9372999999999996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7.157915063914233E-2</v>
      </c>
      <c r="G2326" s="2">
        <f t="shared" si="327"/>
        <v>1.03174698579141E-2</v>
      </c>
      <c r="H2326" s="2">
        <f t="shared" si="328"/>
        <v>6.9376651082956116</v>
      </c>
      <c r="I2326" s="2">
        <f t="shared" si="329"/>
        <v>87.401836858109505</v>
      </c>
    </row>
    <row r="2327" spans="1:9" ht="13.5" x14ac:dyDescent="0.25">
      <c r="A2327" s="3">
        <f>TITRES_STAT!B2330</f>
        <v>45390</v>
      </c>
      <c r="B2327" s="6">
        <f>TITRES_STAT!D2330</f>
        <v>8.0120000000000005</v>
      </c>
      <c r="C2327" s="2">
        <f t="shared" si="324"/>
        <v>7.4700000000000877E-2</v>
      </c>
      <c r="D2327" s="2">
        <f t="shared" si="325"/>
        <v>7.4700000000000877E-2</v>
      </c>
      <c r="E2327" s="2">
        <f t="shared" si="326"/>
        <v>0</v>
      </c>
      <c r="F2327" s="2">
        <f t="shared" si="327"/>
        <v>7.1802068450632223E-2</v>
      </c>
      <c r="G2327" s="2">
        <f t="shared" si="327"/>
        <v>9.5805077252059511E-3</v>
      </c>
      <c r="H2327" s="2">
        <f t="shared" si="328"/>
        <v>7.4945995045464775</v>
      </c>
      <c r="I2327" s="2">
        <f t="shared" si="329"/>
        <v>88.227814631345709</v>
      </c>
    </row>
    <row r="2328" spans="1:9" ht="13.5" x14ac:dyDescent="0.25">
      <c r="A2328" s="3">
        <f>TITRES_STAT!B2331</f>
        <v>45394</v>
      </c>
      <c r="B2328" s="6">
        <f>TITRES_STAT!D2331</f>
        <v>8.4788999999999994</v>
      </c>
      <c r="C2328" s="2">
        <f t="shared" si="324"/>
        <v>0.46689999999999898</v>
      </c>
      <c r="D2328" s="2">
        <f t="shared" si="325"/>
        <v>0.46689999999999898</v>
      </c>
      <c r="E2328" s="2">
        <f t="shared" si="326"/>
        <v>0</v>
      </c>
      <c r="F2328" s="2">
        <f t="shared" si="327"/>
        <v>0.100023349275587</v>
      </c>
      <c r="G2328" s="2">
        <f t="shared" si="327"/>
        <v>8.8961857448340963E-3</v>
      </c>
      <c r="H2328" s="2">
        <f t="shared" si="328"/>
        <v>11.24339713046901</v>
      </c>
      <c r="I2328" s="2">
        <f t="shared" si="329"/>
        <v>91.832332241258499</v>
      </c>
    </row>
    <row r="2329" spans="1:9" ht="13.5" x14ac:dyDescent="0.25">
      <c r="A2329" s="3">
        <f>TITRES_STAT!B2332</f>
        <v>45397</v>
      </c>
      <c r="B2329" s="6">
        <f>TITRES_STAT!D2332</f>
        <v>8.8523999999999994</v>
      </c>
      <c r="C2329" s="2">
        <f t="shared" si="324"/>
        <v>0.37349999999999994</v>
      </c>
      <c r="D2329" s="2">
        <f t="shared" si="325"/>
        <v>0.37349999999999994</v>
      </c>
      <c r="E2329" s="2">
        <f t="shared" si="326"/>
        <v>0</v>
      </c>
      <c r="F2329" s="2">
        <f t="shared" si="327"/>
        <v>0.1195573957559022</v>
      </c>
      <c r="G2329" s="2">
        <f t="shared" si="327"/>
        <v>8.260743905917375E-3</v>
      </c>
      <c r="H2329" s="2">
        <f t="shared" si="328"/>
        <v>14.472957534763943</v>
      </c>
      <c r="I2329" s="2">
        <f t="shared" si="329"/>
        <v>93.537111455562098</v>
      </c>
    </row>
    <row r="2330" spans="1:9" ht="13.5" x14ac:dyDescent="0.25">
      <c r="A2330" s="3">
        <f>TITRES_STAT!B2333</f>
        <v>45398</v>
      </c>
      <c r="B2330" s="6">
        <f>TITRES_STAT!D2333</f>
        <v>8.8711000000000002</v>
      </c>
      <c r="C2330" s="2">
        <f t="shared" si="324"/>
        <v>1.8700000000000827E-2</v>
      </c>
      <c r="D2330" s="2">
        <f t="shared" si="325"/>
        <v>1.8700000000000827E-2</v>
      </c>
      <c r="E2330" s="2">
        <f t="shared" si="326"/>
        <v>0</v>
      </c>
      <c r="F2330" s="2">
        <f t="shared" si="327"/>
        <v>0.1123532960590521</v>
      </c>
      <c r="G2330" s="2">
        <f t="shared" si="327"/>
        <v>7.6706907697804199E-3</v>
      </c>
      <c r="H2330" s="2">
        <f t="shared" si="328"/>
        <v>14.647089738212497</v>
      </c>
      <c r="I2330" s="2">
        <f t="shared" si="329"/>
        <v>93.609035183342414</v>
      </c>
    </row>
    <row r="2331" spans="1:9" ht="13.5" x14ac:dyDescent="0.25">
      <c r="A2331" s="3">
        <f>TITRES_STAT!B2334</f>
        <v>45399</v>
      </c>
      <c r="B2331" s="6">
        <f>TITRES_STAT!D2334</f>
        <v>8.7776999999999994</v>
      </c>
      <c r="C2331" s="2">
        <f t="shared" si="324"/>
        <v>-9.3400000000000816E-2</v>
      </c>
      <c r="D2331" s="2">
        <f t="shared" si="325"/>
        <v>0</v>
      </c>
      <c r="E2331" s="2">
        <f t="shared" si="326"/>
        <v>9.3400000000000816E-2</v>
      </c>
      <c r="F2331" s="2">
        <f t="shared" si="327"/>
        <v>0.10432806062626267</v>
      </c>
      <c r="G2331" s="2">
        <f t="shared" si="327"/>
        <v>1.3794212857653306E-2</v>
      </c>
      <c r="H2331" s="2">
        <f t="shared" si="328"/>
        <v>7.5631760726658186</v>
      </c>
      <c r="I2331" s="2">
        <f t="shared" si="329"/>
        <v>88.322089940529651</v>
      </c>
    </row>
    <row r="2332" spans="1:9" ht="13.5" x14ac:dyDescent="0.25">
      <c r="A2332" s="3">
        <f>TITRES_STAT!B2335</f>
        <v>45400</v>
      </c>
      <c r="B2332" s="6">
        <f>TITRES_STAT!D2335</f>
        <v>8.5723000000000003</v>
      </c>
      <c r="C2332" s="2">
        <f t="shared" si="324"/>
        <v>-0.20539999999999914</v>
      </c>
      <c r="D2332" s="2">
        <f t="shared" si="325"/>
        <v>0</v>
      </c>
      <c r="E2332" s="2">
        <f t="shared" si="326"/>
        <v>0.20539999999999914</v>
      </c>
      <c r="F2332" s="2">
        <f t="shared" si="327"/>
        <v>9.6876056295815333E-2</v>
      </c>
      <c r="G2332" s="2">
        <f t="shared" si="327"/>
        <v>2.7480340510678009E-2</v>
      </c>
      <c r="H2332" s="2">
        <f t="shared" si="328"/>
        <v>3.5252858769407278</v>
      </c>
      <c r="I2332" s="2">
        <f t="shared" si="329"/>
        <v>77.901948579742779</v>
      </c>
    </row>
    <row r="2333" spans="1:9" ht="13.5" x14ac:dyDescent="0.25">
      <c r="A2333" s="3">
        <f>TITRES_STAT!B2336</f>
        <v>45401</v>
      </c>
      <c r="B2333" s="6">
        <f>TITRES_STAT!D2336</f>
        <v>8.4976000000000003</v>
      </c>
      <c r="C2333" s="2">
        <f t="shared" si="324"/>
        <v>-7.4699999999999989E-2</v>
      </c>
      <c r="D2333" s="2">
        <f t="shared" si="325"/>
        <v>0</v>
      </c>
      <c r="E2333" s="2">
        <f t="shared" si="326"/>
        <v>7.4699999999999989E-2</v>
      </c>
      <c r="F2333" s="2">
        <f t="shared" ref="F2333:G2348" si="330">((F2332*13)+D2333)/14</f>
        <v>8.9956337988971388E-2</v>
      </c>
      <c r="G2333" s="2">
        <f t="shared" si="330"/>
        <v>3.0853173331343863E-2</v>
      </c>
      <c r="H2333" s="2">
        <f t="shared" si="328"/>
        <v>2.9156267662614912</v>
      </c>
      <c r="I2333" s="2">
        <f t="shared" si="329"/>
        <v>74.461304417050798</v>
      </c>
    </row>
    <row r="2334" spans="1:9" ht="13.5" x14ac:dyDescent="0.25">
      <c r="A2334" s="3">
        <f>TITRES_STAT!B2337</f>
        <v>45404</v>
      </c>
      <c r="B2334" s="6">
        <f>TITRES_STAT!D2337</f>
        <v>8.4041999999999994</v>
      </c>
      <c r="C2334" s="2">
        <f t="shared" si="324"/>
        <v>-9.3400000000000816E-2</v>
      </c>
      <c r="D2334" s="2">
        <f t="shared" si="325"/>
        <v>0</v>
      </c>
      <c r="E2334" s="2">
        <f t="shared" si="326"/>
        <v>9.3400000000000816E-2</v>
      </c>
      <c r="F2334" s="2">
        <f t="shared" si="330"/>
        <v>8.3530885275473435E-2</v>
      </c>
      <c r="G2334" s="2">
        <f t="shared" si="330"/>
        <v>3.53208038076765E-2</v>
      </c>
      <c r="H2334" s="2">
        <f t="shared" si="328"/>
        <v>2.3649202812683194</v>
      </c>
      <c r="I2334" s="2">
        <f t="shared" si="329"/>
        <v>70.281613934013436</v>
      </c>
    </row>
    <row r="2335" spans="1:9" ht="13.5" x14ac:dyDescent="0.25">
      <c r="A2335" s="3">
        <f>TITRES_STAT!B2338</f>
        <v>45405</v>
      </c>
      <c r="B2335" s="6">
        <f>TITRES_STAT!D2338</f>
        <v>8.5908999999999995</v>
      </c>
      <c r="C2335" s="2">
        <f t="shared" si="324"/>
        <v>0.18670000000000009</v>
      </c>
      <c r="D2335" s="2">
        <f t="shared" si="325"/>
        <v>0.18670000000000009</v>
      </c>
      <c r="E2335" s="2">
        <f t="shared" si="326"/>
        <v>0</v>
      </c>
      <c r="F2335" s="2">
        <f t="shared" si="330"/>
        <v>9.090010775579678E-2</v>
      </c>
      <c r="G2335" s="2">
        <f t="shared" si="330"/>
        <v>3.2797889249985321E-2</v>
      </c>
      <c r="H2335" s="2">
        <f t="shared" si="328"/>
        <v>2.7715231020800362</v>
      </c>
      <c r="I2335" s="2">
        <f t="shared" si="329"/>
        <v>73.485513069017415</v>
      </c>
    </row>
    <row r="2336" spans="1:9" ht="13.5" x14ac:dyDescent="0.25">
      <c r="A2336" s="3">
        <f>TITRES_STAT!B2339</f>
        <v>45406</v>
      </c>
      <c r="B2336" s="6">
        <f>TITRES_STAT!D2339</f>
        <v>8.4976000000000003</v>
      </c>
      <c r="C2336" s="2">
        <f t="shared" si="324"/>
        <v>-9.3299999999999272E-2</v>
      </c>
      <c r="D2336" s="2">
        <f t="shared" si="325"/>
        <v>0</v>
      </c>
      <c r="E2336" s="2">
        <f t="shared" si="326"/>
        <v>9.3299999999999272E-2</v>
      </c>
      <c r="F2336" s="2">
        <f t="shared" si="330"/>
        <v>8.4407242916097011E-2</v>
      </c>
      <c r="G2336" s="2">
        <f t="shared" si="330"/>
        <v>3.711946858927203E-2</v>
      </c>
      <c r="H2336" s="2">
        <f t="shared" si="328"/>
        <v>2.2739345719106474</v>
      </c>
      <c r="I2336" s="2">
        <f t="shared" si="329"/>
        <v>69.45571213976929</v>
      </c>
    </row>
    <row r="2337" spans="1:9" ht="13.5" x14ac:dyDescent="0.25">
      <c r="A2337" s="3">
        <f>TITRES_STAT!B2340</f>
        <v>45407</v>
      </c>
      <c r="B2337" s="6">
        <f>TITRES_STAT!D2340</f>
        <v>8.4228000000000005</v>
      </c>
      <c r="C2337" s="2">
        <f t="shared" si="324"/>
        <v>-7.4799999999999756E-2</v>
      </c>
      <c r="D2337" s="2">
        <f t="shared" si="325"/>
        <v>0</v>
      </c>
      <c r="E2337" s="2">
        <f t="shared" si="326"/>
        <v>7.4799999999999756E-2</v>
      </c>
      <c r="F2337" s="2">
        <f t="shared" si="330"/>
        <v>7.8378154136375805E-2</v>
      </c>
      <c r="G2337" s="2">
        <f t="shared" si="330"/>
        <v>3.9810935118609725E-2</v>
      </c>
      <c r="H2337" s="2">
        <f t="shared" si="328"/>
        <v>1.9687594351366475</v>
      </c>
      <c r="I2337" s="2">
        <f t="shared" si="329"/>
        <v>66.315896526861167</v>
      </c>
    </row>
    <row r="2338" spans="1:9" ht="13.5" x14ac:dyDescent="0.25">
      <c r="A2338" s="3">
        <f>TITRES_STAT!B2341</f>
        <v>45408</v>
      </c>
      <c r="B2338" s="6">
        <f>TITRES_STAT!D2341</f>
        <v>8.5442</v>
      </c>
      <c r="C2338" s="2">
        <f t="shared" si="324"/>
        <v>0.12139999999999951</v>
      </c>
      <c r="D2338" s="2">
        <f t="shared" si="325"/>
        <v>0.12139999999999951</v>
      </c>
      <c r="E2338" s="2">
        <f t="shared" si="326"/>
        <v>0</v>
      </c>
      <c r="F2338" s="2">
        <f t="shared" si="330"/>
        <v>8.1451143126634637E-2</v>
      </c>
      <c r="G2338" s="2">
        <f t="shared" si="330"/>
        <v>3.6967296895851889E-2</v>
      </c>
      <c r="H2338" s="2">
        <f t="shared" si="328"/>
        <v>2.2033296985740467</v>
      </c>
      <c r="I2338" s="2">
        <f t="shared" si="329"/>
        <v>68.78248278829534</v>
      </c>
    </row>
    <row r="2339" spans="1:9" ht="13.5" x14ac:dyDescent="0.25">
      <c r="A2339" s="3">
        <f>TITRES_STAT!B2342</f>
        <v>45411</v>
      </c>
      <c r="B2339" s="6">
        <f>TITRES_STAT!D2342</f>
        <v>8.4976000000000003</v>
      </c>
      <c r="C2339" s="2">
        <f t="shared" si="324"/>
        <v>-4.6599999999999753E-2</v>
      </c>
      <c r="D2339" s="2">
        <f t="shared" si="325"/>
        <v>0</v>
      </c>
      <c r="E2339" s="2">
        <f t="shared" si="326"/>
        <v>4.6599999999999753E-2</v>
      </c>
      <c r="F2339" s="2">
        <f t="shared" si="330"/>
        <v>7.5633204331875023E-2</v>
      </c>
      <c r="G2339" s="2">
        <f t="shared" si="330"/>
        <v>3.7655347117576739E-2</v>
      </c>
      <c r="H2339" s="2">
        <f t="shared" si="328"/>
        <v>2.0085647888390068</v>
      </c>
      <c r="I2339" s="2">
        <f t="shared" si="329"/>
        <v>66.761560073103965</v>
      </c>
    </row>
    <row r="2340" spans="1:9" ht="13.5" x14ac:dyDescent="0.25">
      <c r="A2340" s="3">
        <f>TITRES_STAT!B2343</f>
        <v>45412</v>
      </c>
      <c r="B2340" s="6">
        <f>TITRES_STAT!D2343</f>
        <v>8.5442</v>
      </c>
      <c r="C2340" s="2">
        <f t="shared" si="324"/>
        <v>4.6599999999999753E-2</v>
      </c>
      <c r="D2340" s="2">
        <f t="shared" si="325"/>
        <v>4.6599999999999753E-2</v>
      </c>
      <c r="E2340" s="2">
        <f t="shared" si="326"/>
        <v>0</v>
      </c>
      <c r="F2340" s="2">
        <f t="shared" si="330"/>
        <v>7.3559404022455352E-2</v>
      </c>
      <c r="G2340" s="2">
        <f t="shared" si="330"/>
        <v>3.4965679466321259E-2</v>
      </c>
      <c r="H2340" s="2">
        <f t="shared" si="328"/>
        <v>2.1037601769846157</v>
      </c>
      <c r="I2340" s="2">
        <f t="shared" si="329"/>
        <v>67.781015833139321</v>
      </c>
    </row>
    <row r="2341" spans="1:9" ht="13.5" x14ac:dyDescent="0.25">
      <c r="A2341" s="3">
        <f>TITRES_STAT!B2344</f>
        <v>45414</v>
      </c>
      <c r="B2341" s="6">
        <f>TITRES_STAT!D2344</f>
        <v>8.4976000000000003</v>
      </c>
      <c r="C2341" s="2">
        <f t="shared" si="324"/>
        <v>-4.6599999999999753E-2</v>
      </c>
      <c r="D2341" s="2">
        <f t="shared" si="325"/>
        <v>0</v>
      </c>
      <c r="E2341" s="2">
        <f t="shared" si="326"/>
        <v>4.6599999999999753E-2</v>
      </c>
      <c r="F2341" s="2">
        <f t="shared" si="330"/>
        <v>6.830516087799425E-2</v>
      </c>
      <c r="G2341" s="2">
        <f t="shared" si="330"/>
        <v>3.5796702361584005E-2</v>
      </c>
      <c r="H2341" s="2">
        <f t="shared" si="328"/>
        <v>1.9081411518871467</v>
      </c>
      <c r="I2341" s="2">
        <f t="shared" si="329"/>
        <v>65.613773617863032</v>
      </c>
    </row>
    <row r="2342" spans="1:9" ht="13.5" x14ac:dyDescent="0.25">
      <c r="A2342" s="3">
        <f>TITRES_STAT!B2345</f>
        <v>45415</v>
      </c>
      <c r="B2342" s="6">
        <f>TITRES_STAT!D2345</f>
        <v>8.4509000000000007</v>
      </c>
      <c r="C2342" s="2">
        <f t="shared" si="324"/>
        <v>-4.669999999999952E-2</v>
      </c>
      <c r="D2342" s="2">
        <f t="shared" si="325"/>
        <v>0</v>
      </c>
      <c r="E2342" s="2">
        <f t="shared" si="326"/>
        <v>4.669999999999952E-2</v>
      </c>
      <c r="F2342" s="2">
        <f t="shared" si="330"/>
        <v>6.3426220815280376E-2</v>
      </c>
      <c r="G2342" s="2">
        <f t="shared" si="330"/>
        <v>3.6575509335756547E-2</v>
      </c>
      <c r="H2342" s="2">
        <f t="shared" si="328"/>
        <v>1.7341172267223721</v>
      </c>
      <c r="I2342" s="2">
        <f t="shared" si="329"/>
        <v>63.425123464849072</v>
      </c>
    </row>
    <row r="2343" spans="1:9" ht="13.5" x14ac:dyDescent="0.25">
      <c r="A2343" s="3">
        <f>TITRES_STAT!B2346</f>
        <v>45418</v>
      </c>
      <c r="B2343" s="6">
        <f>TITRES_STAT!D2346</f>
        <v>8.4041999999999994</v>
      </c>
      <c r="C2343" s="2">
        <f t="shared" si="324"/>
        <v>-4.6700000000001296E-2</v>
      </c>
      <c r="D2343" s="2">
        <f t="shared" si="325"/>
        <v>0</v>
      </c>
      <c r="E2343" s="2">
        <f t="shared" si="326"/>
        <v>4.6700000000001296E-2</v>
      </c>
      <c r="F2343" s="2">
        <f t="shared" si="330"/>
        <v>5.8895776471331776E-2</v>
      </c>
      <c r="G2343" s="2">
        <f t="shared" si="330"/>
        <v>3.7298687240345463E-2</v>
      </c>
      <c r="H2343" s="2">
        <f t="shared" si="328"/>
        <v>1.5790308139216505</v>
      </c>
      <c r="I2343" s="2">
        <f t="shared" si="329"/>
        <v>61.225744391963694</v>
      </c>
    </row>
    <row r="2344" spans="1:9" ht="13.5" x14ac:dyDescent="0.25">
      <c r="A2344" s="3">
        <f>TITRES_STAT!B2347</f>
        <v>45419</v>
      </c>
      <c r="B2344" s="6">
        <f>TITRES_STAT!D2347</f>
        <v>8.5815999999999999</v>
      </c>
      <c r="C2344" s="2">
        <f t="shared" si="324"/>
        <v>0.17740000000000045</v>
      </c>
      <c r="D2344" s="2">
        <f t="shared" si="325"/>
        <v>0.17740000000000045</v>
      </c>
      <c r="E2344" s="2">
        <f t="shared" si="326"/>
        <v>0</v>
      </c>
      <c r="F2344" s="2">
        <f t="shared" si="330"/>
        <v>6.7360363866236686E-2</v>
      </c>
      <c r="G2344" s="2">
        <f t="shared" si="330"/>
        <v>3.46344952946065E-2</v>
      </c>
      <c r="H2344" s="2">
        <f t="shared" si="328"/>
        <v>1.9448923188647262</v>
      </c>
      <c r="I2344" s="2">
        <f t="shared" si="329"/>
        <v>66.042901005443014</v>
      </c>
    </row>
    <row r="2345" spans="1:9" ht="13.5" x14ac:dyDescent="0.25">
      <c r="A2345" s="3">
        <f>TITRES_STAT!B2348</f>
        <v>45420</v>
      </c>
      <c r="B2345" s="6">
        <f>TITRES_STAT!D2348</f>
        <v>8.5349000000000004</v>
      </c>
      <c r="C2345" s="2">
        <f t="shared" si="324"/>
        <v>-4.669999999999952E-2</v>
      </c>
      <c r="D2345" s="2">
        <f t="shared" si="325"/>
        <v>0</v>
      </c>
      <c r="E2345" s="2">
        <f t="shared" si="326"/>
        <v>4.669999999999952E-2</v>
      </c>
      <c r="F2345" s="2">
        <f t="shared" si="330"/>
        <v>6.2548909304362646E-2</v>
      </c>
      <c r="G2345" s="2">
        <f t="shared" si="330"/>
        <v>3.549631705927743E-2</v>
      </c>
      <c r="H2345" s="2">
        <f t="shared" si="328"/>
        <v>1.7621239183746435</v>
      </c>
      <c r="I2345" s="2">
        <f t="shared" si="329"/>
        <v>63.795976228740514</v>
      </c>
    </row>
    <row r="2346" spans="1:9" ht="13.5" x14ac:dyDescent="0.25">
      <c r="A2346" s="3">
        <f>TITRES_STAT!B2349</f>
        <v>45421</v>
      </c>
      <c r="B2346" s="6">
        <f>TITRES_STAT!D2349</f>
        <v>8.4509000000000007</v>
      </c>
      <c r="C2346" s="2">
        <f t="shared" si="324"/>
        <v>-8.3999999999999631E-2</v>
      </c>
      <c r="D2346" s="2">
        <f t="shared" si="325"/>
        <v>0</v>
      </c>
      <c r="E2346" s="2">
        <f t="shared" si="326"/>
        <v>8.3999999999999631E-2</v>
      </c>
      <c r="F2346" s="2">
        <f t="shared" si="330"/>
        <v>5.8081130068336748E-2</v>
      </c>
      <c r="G2346" s="2">
        <f t="shared" si="330"/>
        <v>3.8960865840757586E-2</v>
      </c>
      <c r="H2346" s="2">
        <f t="shared" si="328"/>
        <v>1.4907556291415154</v>
      </c>
      <c r="I2346" s="2">
        <f t="shared" si="329"/>
        <v>59.851541102622406</v>
      </c>
    </row>
    <row r="2347" spans="1:9" ht="13.5" x14ac:dyDescent="0.25">
      <c r="A2347" s="3">
        <f>TITRES_STAT!B2350</f>
        <v>45422</v>
      </c>
      <c r="B2347" s="6">
        <f>TITRES_STAT!D2350</f>
        <v>8.5161999999999995</v>
      </c>
      <c r="C2347" s="2">
        <f t="shared" si="324"/>
        <v>6.5299999999998803E-2</v>
      </c>
      <c r="D2347" s="2">
        <f t="shared" si="325"/>
        <v>6.5299999999998803E-2</v>
      </c>
      <c r="E2347" s="2">
        <f t="shared" si="326"/>
        <v>0</v>
      </c>
      <c r="F2347" s="2">
        <f t="shared" si="330"/>
        <v>5.8596763634884037E-2</v>
      </c>
      <c r="G2347" s="2">
        <f t="shared" si="330"/>
        <v>3.6177946852132048E-2</v>
      </c>
      <c r="H2347" s="2">
        <f t="shared" si="328"/>
        <v>1.6196818430405429</v>
      </c>
      <c r="I2347" s="2">
        <f t="shared" si="329"/>
        <v>61.827425622061554</v>
      </c>
    </row>
    <row r="2348" spans="1:9" ht="13.5" x14ac:dyDescent="0.25">
      <c r="A2348" s="3">
        <f>TITRES_STAT!B2351</f>
        <v>45425</v>
      </c>
      <c r="B2348" s="6">
        <f>TITRES_STAT!D2351</f>
        <v>8.4976000000000003</v>
      </c>
      <c r="C2348" s="2">
        <f t="shared" si="324"/>
        <v>-1.8599999999999284E-2</v>
      </c>
      <c r="D2348" s="2">
        <f t="shared" si="325"/>
        <v>0</v>
      </c>
      <c r="E2348" s="2">
        <f t="shared" si="326"/>
        <v>1.8599999999999284E-2</v>
      </c>
      <c r="F2348" s="2">
        <f t="shared" si="330"/>
        <v>5.4411280518106606E-2</v>
      </c>
      <c r="G2348" s="2">
        <f t="shared" si="330"/>
        <v>3.4922379219836854E-2</v>
      </c>
      <c r="H2348" s="2">
        <f t="shared" si="328"/>
        <v>1.5580633889686282</v>
      </c>
      <c r="I2348" s="2">
        <f t="shared" si="329"/>
        <v>60.907927289355221</v>
      </c>
    </row>
    <row r="2349" spans="1:9" ht="13.5" x14ac:dyDescent="0.25">
      <c r="A2349" s="3">
        <f>TITRES_STAT!B2352</f>
        <v>45426</v>
      </c>
      <c r="B2349" s="6">
        <f>TITRES_STAT!D2352</f>
        <v>8.4602000000000004</v>
      </c>
      <c r="C2349" s="2">
        <f t="shared" si="324"/>
        <v>-3.7399999999999878E-2</v>
      </c>
      <c r="D2349" s="2">
        <f t="shared" si="325"/>
        <v>0</v>
      </c>
      <c r="E2349" s="2">
        <f t="shared" si="326"/>
        <v>3.7399999999999878E-2</v>
      </c>
      <c r="F2349" s="2">
        <f t="shared" ref="F2349:G2364" si="331">((F2348*13)+D2349)/14</f>
        <v>5.0524760481098989E-2</v>
      </c>
      <c r="G2349" s="2">
        <f t="shared" si="331"/>
        <v>3.5099352132705638E-2</v>
      </c>
      <c r="H2349" s="2">
        <f t="shared" si="328"/>
        <v>1.4394784351025081</v>
      </c>
      <c r="I2349" s="2">
        <f t="shared" si="329"/>
        <v>59.007631073484788</v>
      </c>
    </row>
    <row r="2350" spans="1:9" ht="13.5" x14ac:dyDescent="0.25">
      <c r="A2350" s="3">
        <f>TITRES_STAT!B2353</f>
        <v>45427</v>
      </c>
      <c r="B2350" s="6">
        <f>TITRES_STAT!D2353</f>
        <v>8.4509000000000007</v>
      </c>
      <c r="C2350" s="2">
        <f t="shared" si="324"/>
        <v>-9.2999999999996419E-3</v>
      </c>
      <c r="D2350" s="2">
        <f t="shared" si="325"/>
        <v>0</v>
      </c>
      <c r="E2350" s="2">
        <f t="shared" si="326"/>
        <v>9.2999999999996419E-3</v>
      </c>
      <c r="F2350" s="2">
        <f t="shared" si="331"/>
        <v>4.6915849018163348E-2</v>
      </c>
      <c r="G2350" s="2">
        <f t="shared" si="331"/>
        <v>3.3256541266083781E-2</v>
      </c>
      <c r="H2350" s="2">
        <f t="shared" si="328"/>
        <v>1.4107254462450616</v>
      </c>
      <c r="I2350" s="2">
        <f t="shared" si="329"/>
        <v>58.51871055836753</v>
      </c>
    </row>
    <row r="2351" spans="1:9" ht="13.5" x14ac:dyDescent="0.25">
      <c r="A2351" s="3">
        <f>TITRES_STAT!B2354</f>
        <v>45428</v>
      </c>
      <c r="B2351" s="6">
        <f>TITRES_STAT!D2354</f>
        <v>8.4509000000000007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4.3564716945437398E-2</v>
      </c>
      <c r="G2351" s="2">
        <f t="shared" si="331"/>
        <v>3.0881074032792083E-2</v>
      </c>
      <c r="H2351" s="2">
        <f t="shared" si="328"/>
        <v>1.4107254462450618</v>
      </c>
      <c r="I2351" s="2">
        <f t="shared" si="329"/>
        <v>58.51871055836753</v>
      </c>
    </row>
    <row r="2352" spans="1:9" ht="13.5" x14ac:dyDescent="0.25">
      <c r="A2352" s="3">
        <f>TITRES_STAT!B2355</f>
        <v>45429</v>
      </c>
      <c r="B2352" s="6">
        <f>TITRES_STAT!D2355</f>
        <v>8.4509000000000007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4.045295144933473E-2</v>
      </c>
      <c r="G2352" s="2">
        <f t="shared" si="331"/>
        <v>2.8675283030449788E-2</v>
      </c>
      <c r="H2352" s="2">
        <f t="shared" si="328"/>
        <v>1.410725446245062</v>
      </c>
      <c r="I2352" s="2">
        <f t="shared" si="329"/>
        <v>58.518710558367538</v>
      </c>
    </row>
    <row r="2353" spans="1:9" ht="13.5" x14ac:dyDescent="0.25">
      <c r="A2353" s="3">
        <f>TITRES_STAT!B2356</f>
        <v>45432</v>
      </c>
      <c r="B2353" s="6">
        <f>TITRES_STAT!D2356</f>
        <v>8.4228000000000005</v>
      </c>
      <c r="C2353" s="2">
        <f t="shared" si="324"/>
        <v>-2.8100000000000236E-2</v>
      </c>
      <c r="D2353" s="2">
        <f t="shared" si="325"/>
        <v>0</v>
      </c>
      <c r="E2353" s="2">
        <f t="shared" si="326"/>
        <v>2.8100000000000236E-2</v>
      </c>
      <c r="F2353" s="2">
        <f t="shared" si="331"/>
        <v>3.7563454917239392E-2</v>
      </c>
      <c r="G2353" s="2">
        <f t="shared" si="331"/>
        <v>2.8634191385417677E-2</v>
      </c>
      <c r="H2353" s="2">
        <f t="shared" si="328"/>
        <v>1.3118392068989613</v>
      </c>
      <c r="I2353" s="2">
        <f t="shared" si="329"/>
        <v>56.744396538660098</v>
      </c>
    </row>
    <row r="2354" spans="1:9" ht="13.5" x14ac:dyDescent="0.25">
      <c r="A2354" s="3">
        <f>TITRES_STAT!B2357</f>
        <v>45433</v>
      </c>
      <c r="B2354" s="6">
        <f>TITRES_STAT!D2357</f>
        <v>8.4509000000000007</v>
      </c>
      <c r="C2354" s="2">
        <f t="shared" si="324"/>
        <v>2.8100000000000236E-2</v>
      </c>
      <c r="D2354" s="2">
        <f t="shared" si="325"/>
        <v>2.8100000000000236E-2</v>
      </c>
      <c r="E2354" s="2">
        <f t="shared" si="326"/>
        <v>0</v>
      </c>
      <c r="F2354" s="2">
        <f t="shared" si="331"/>
        <v>3.6887493851722311E-2</v>
      </c>
      <c r="G2354" s="2">
        <f t="shared" si="331"/>
        <v>2.6588892000744987E-2</v>
      </c>
      <c r="H2354" s="2">
        <f t="shared" si="328"/>
        <v>1.3873272286294882</v>
      </c>
      <c r="I2354" s="2">
        <f t="shared" si="329"/>
        <v>58.112152033130464</v>
      </c>
    </row>
    <row r="2355" spans="1:9" ht="13.5" x14ac:dyDescent="0.25">
      <c r="A2355" s="3">
        <f>TITRES_STAT!B2358</f>
        <v>45434</v>
      </c>
      <c r="B2355" s="6">
        <f>TITRES_STAT!D2358</f>
        <v>8.4321999999999999</v>
      </c>
      <c r="C2355" s="2">
        <f t="shared" si="324"/>
        <v>-1.8700000000000827E-2</v>
      </c>
      <c r="D2355" s="2">
        <f t="shared" si="325"/>
        <v>0</v>
      </c>
      <c r="E2355" s="2">
        <f t="shared" si="326"/>
        <v>1.8700000000000827E-2</v>
      </c>
      <c r="F2355" s="2">
        <f t="shared" si="331"/>
        <v>3.4252672862313573E-2</v>
      </c>
      <c r="G2355" s="2">
        <f t="shared" si="331"/>
        <v>2.6025399714977547E-2</v>
      </c>
      <c r="H2355" s="2">
        <f t="shared" si="328"/>
        <v>1.3161247564855365</v>
      </c>
      <c r="I2355" s="2">
        <f t="shared" si="329"/>
        <v>56.824432829024744</v>
      </c>
    </row>
    <row r="2356" spans="1:9" ht="13.5" x14ac:dyDescent="0.25">
      <c r="A2356" s="3">
        <f>TITRES_STAT!B2359</f>
        <v>45435</v>
      </c>
      <c r="B2356" s="6">
        <f>TITRES_STAT!D2359</f>
        <v>8.4695</v>
      </c>
      <c r="C2356" s="2">
        <f t="shared" si="324"/>
        <v>3.7300000000000111E-2</v>
      </c>
      <c r="D2356" s="2">
        <f t="shared" si="325"/>
        <v>3.7300000000000111E-2</v>
      </c>
      <c r="E2356" s="2">
        <f t="shared" si="326"/>
        <v>0</v>
      </c>
      <c r="F2356" s="2">
        <f t="shared" si="331"/>
        <v>3.4470339086434036E-2</v>
      </c>
      <c r="G2356" s="2">
        <f t="shared" si="331"/>
        <v>2.4166442592479152E-2</v>
      </c>
      <c r="H2356" s="2">
        <f t="shared" si="328"/>
        <v>1.4263720841213743</v>
      </c>
      <c r="I2356" s="2">
        <f t="shared" si="329"/>
        <v>58.786205687735034</v>
      </c>
    </row>
    <row r="2357" spans="1:9" ht="13.5" x14ac:dyDescent="0.25">
      <c r="A2357" s="3">
        <f>TITRES_STAT!B2360</f>
        <v>45436</v>
      </c>
      <c r="B2357" s="6">
        <f>TITRES_STAT!D2360</f>
        <v>8.4509000000000007</v>
      </c>
      <c r="C2357" s="2">
        <f t="shared" si="324"/>
        <v>-1.8599999999999284E-2</v>
      </c>
      <c r="D2357" s="2">
        <f t="shared" si="325"/>
        <v>0</v>
      </c>
      <c r="E2357" s="2">
        <f t="shared" si="326"/>
        <v>1.8599999999999284E-2</v>
      </c>
      <c r="F2357" s="2">
        <f t="shared" si="331"/>
        <v>3.2008172008831604E-2</v>
      </c>
      <c r="G2357" s="2">
        <f t="shared" si="331"/>
        <v>2.3768839550159161E-2</v>
      </c>
      <c r="H2357" s="2">
        <f t="shared" si="328"/>
        <v>1.3466442878410221</v>
      </c>
      <c r="I2357" s="2">
        <f t="shared" si="329"/>
        <v>57.385957250469019</v>
      </c>
    </row>
    <row r="2358" spans="1:9" ht="13.5" x14ac:dyDescent="0.25">
      <c r="A2358" s="3">
        <f>TITRES_STAT!B2361</f>
        <v>45439</v>
      </c>
      <c r="B2358" s="6">
        <f>TITRES_STAT!D2361</f>
        <v>8.4041999999999994</v>
      </c>
      <c r="C2358" s="2">
        <f t="shared" si="324"/>
        <v>-4.6700000000001296E-2</v>
      </c>
      <c r="D2358" s="2">
        <f t="shared" si="325"/>
        <v>0</v>
      </c>
      <c r="E2358" s="2">
        <f t="shared" si="326"/>
        <v>4.6700000000001296E-2</v>
      </c>
      <c r="F2358" s="2">
        <f t="shared" si="331"/>
        <v>2.9721874008200776E-2</v>
      </c>
      <c r="G2358" s="2">
        <f t="shared" si="331"/>
        <v>2.5406779582290741E-2</v>
      </c>
      <c r="H2358" s="2">
        <f t="shared" si="328"/>
        <v>1.1698402747949126</v>
      </c>
      <c r="I2358" s="2">
        <f t="shared" si="329"/>
        <v>53.913658456057682</v>
      </c>
    </row>
    <row r="2359" spans="1:9" ht="13.5" x14ac:dyDescent="0.25">
      <c r="A2359" s="3">
        <f>TITRES_STAT!B2362</f>
        <v>45440</v>
      </c>
      <c r="B2359" s="6">
        <f>TITRES_STAT!D2362</f>
        <v>8.4414999999999996</v>
      </c>
      <c r="C2359" s="2">
        <f t="shared" si="324"/>
        <v>3.7300000000000111E-2</v>
      </c>
      <c r="D2359" s="2">
        <f t="shared" si="325"/>
        <v>3.7300000000000111E-2</v>
      </c>
      <c r="E2359" s="2">
        <f t="shared" si="326"/>
        <v>0</v>
      </c>
      <c r="F2359" s="2">
        <f t="shared" si="331"/>
        <v>3.026316872190073E-2</v>
      </c>
      <c r="G2359" s="2">
        <f t="shared" si="331"/>
        <v>2.3592009612127117E-2</v>
      </c>
      <c r="H2359" s="2">
        <f t="shared" si="328"/>
        <v>1.2827719731999603</v>
      </c>
      <c r="I2359" s="2">
        <f t="shared" si="329"/>
        <v>56.193609710469111</v>
      </c>
    </row>
    <row r="2360" spans="1:9" ht="13.5" x14ac:dyDescent="0.25">
      <c r="A2360" s="3">
        <f>TITRES_STAT!B2363</f>
        <v>45441</v>
      </c>
      <c r="B2360" s="6">
        <f>TITRES_STAT!D2363</f>
        <v>8.4041999999999994</v>
      </c>
      <c r="C2360" s="2">
        <f t="shared" si="324"/>
        <v>-3.7300000000000111E-2</v>
      </c>
      <c r="D2360" s="2">
        <f t="shared" si="325"/>
        <v>0</v>
      </c>
      <c r="E2360" s="2">
        <f t="shared" si="326"/>
        <v>3.7300000000000111E-2</v>
      </c>
      <c r="F2360" s="2">
        <f t="shared" si="331"/>
        <v>2.8101513813193535E-2</v>
      </c>
      <c r="G2360" s="2">
        <f t="shared" si="331"/>
        <v>2.4571151782689475E-2</v>
      </c>
      <c r="H2360" s="2">
        <f t="shared" si="328"/>
        <v>1.1436791429936639</v>
      </c>
      <c r="I2360" s="2">
        <f t="shared" si="329"/>
        <v>53.351227805319191</v>
      </c>
    </row>
    <row r="2361" spans="1:9" ht="13.5" x14ac:dyDescent="0.25">
      <c r="A2361" s="3">
        <f>TITRES_STAT!B2364</f>
        <v>45442</v>
      </c>
      <c r="B2361" s="6">
        <f>TITRES_STAT!D2364</f>
        <v>8.3201000000000001</v>
      </c>
      <c r="C2361" s="2">
        <f t="shared" si="324"/>
        <v>-8.4099999999999397E-2</v>
      </c>
      <c r="D2361" s="2">
        <f t="shared" si="325"/>
        <v>0</v>
      </c>
      <c r="E2361" s="2">
        <f t="shared" si="326"/>
        <v>8.4099999999999397E-2</v>
      </c>
      <c r="F2361" s="2">
        <f t="shared" si="331"/>
        <v>2.6094262826536853E-2</v>
      </c>
      <c r="G2361" s="2">
        <f t="shared" si="331"/>
        <v>2.8823212369640184E-2</v>
      </c>
      <c r="H2361" s="2">
        <f t="shared" si="328"/>
        <v>0.90532111729580267</v>
      </c>
      <c r="I2361" s="2">
        <f t="shared" si="329"/>
        <v>47.515408771656986</v>
      </c>
    </row>
    <row r="2362" spans="1:9" ht="13.5" x14ac:dyDescent="0.25">
      <c r="A2362" s="3">
        <f>TITRES_STAT!B2365</f>
        <v>45443</v>
      </c>
      <c r="B2362" s="6">
        <f>TITRES_STAT!D2365</f>
        <v>8.4041999999999994</v>
      </c>
      <c r="C2362" s="2">
        <f t="shared" si="324"/>
        <v>8.4099999999999397E-2</v>
      </c>
      <c r="D2362" s="2">
        <f t="shared" si="325"/>
        <v>8.4099999999999397E-2</v>
      </c>
      <c r="E2362" s="2">
        <f t="shared" si="326"/>
        <v>0</v>
      </c>
      <c r="F2362" s="2">
        <f t="shared" si="331"/>
        <v>3.0237529767498463E-2</v>
      </c>
      <c r="G2362" s="2">
        <f t="shared" si="331"/>
        <v>2.6764411486094458E-2</v>
      </c>
      <c r="H2362" s="2">
        <f t="shared" si="328"/>
        <v>1.1297662862196121</v>
      </c>
      <c r="I2362" s="2">
        <f t="shared" si="329"/>
        <v>53.046491229090456</v>
      </c>
    </row>
    <row r="2363" spans="1:9" ht="13.5" x14ac:dyDescent="0.25">
      <c r="A2363" s="3">
        <f>TITRES_STAT!B2366</f>
        <v>45446</v>
      </c>
      <c r="B2363" s="6">
        <f>TITRES_STAT!D2366</f>
        <v>8.4414999999999996</v>
      </c>
      <c r="C2363" s="2">
        <f t="shared" si="324"/>
        <v>3.7300000000000111E-2</v>
      </c>
      <c r="D2363" s="2">
        <f t="shared" si="325"/>
        <v>3.7300000000000111E-2</v>
      </c>
      <c r="E2363" s="2">
        <f t="shared" si="326"/>
        <v>0</v>
      </c>
      <c r="F2363" s="2">
        <f t="shared" si="331"/>
        <v>3.0741991926962867E-2</v>
      </c>
      <c r="G2363" s="2">
        <f t="shared" si="331"/>
        <v>2.485266780851628E-2</v>
      </c>
      <c r="H2363" s="2">
        <f t="shared" si="328"/>
        <v>1.2369694941332814</v>
      </c>
      <c r="I2363" s="2">
        <f t="shared" si="329"/>
        <v>55.296663516305472</v>
      </c>
    </row>
    <row r="2364" spans="1:9" ht="13.5" x14ac:dyDescent="0.25">
      <c r="A2364" s="3">
        <f>TITRES_STAT!B2367</f>
        <v>45447</v>
      </c>
      <c r="B2364" s="6">
        <f>TITRES_STAT!D2367</f>
        <v>8.4041999999999994</v>
      </c>
      <c r="C2364" s="2">
        <f t="shared" si="324"/>
        <v>-3.7300000000000111E-2</v>
      </c>
      <c r="D2364" s="2">
        <f t="shared" si="325"/>
        <v>0</v>
      </c>
      <c r="E2364" s="2">
        <f t="shared" si="326"/>
        <v>3.7300000000000111E-2</v>
      </c>
      <c r="F2364" s="2">
        <f t="shared" si="331"/>
        <v>2.8546135360751235E-2</v>
      </c>
      <c r="G2364" s="2">
        <f t="shared" si="331"/>
        <v>2.5741762965050839E-2</v>
      </c>
      <c r="H2364" s="2">
        <f t="shared" si="328"/>
        <v>1.108942514912745</v>
      </c>
      <c r="I2364" s="2">
        <f t="shared" si="329"/>
        <v>52.582870660114992</v>
      </c>
    </row>
    <row r="2365" spans="1:9" ht="13.5" x14ac:dyDescent="0.25">
      <c r="A2365" s="3">
        <f>TITRES_STAT!B2368</f>
        <v>45448</v>
      </c>
      <c r="B2365" s="6">
        <f>TITRES_STAT!D2368</f>
        <v>8.3855000000000004</v>
      </c>
      <c r="C2365" s="2">
        <f t="shared" si="324"/>
        <v>-1.8699999999999051E-2</v>
      </c>
      <c r="D2365" s="2">
        <f t="shared" si="325"/>
        <v>0</v>
      </c>
      <c r="E2365" s="2">
        <f t="shared" si="326"/>
        <v>1.8699999999999051E-2</v>
      </c>
      <c r="F2365" s="2">
        <f t="shared" ref="F2365:G2380" si="332">((F2364*13)+D2365)/14</f>
        <v>2.6507125692126147E-2</v>
      </c>
      <c r="G2365" s="2">
        <f t="shared" si="332"/>
        <v>2.5238779896118568E-2</v>
      </c>
      <c r="H2365" s="2">
        <f t="shared" si="328"/>
        <v>1.0502538475008705</v>
      </c>
      <c r="I2365" s="2">
        <f t="shared" si="329"/>
        <v>51.225551839888674</v>
      </c>
    </row>
    <row r="2366" spans="1:9" ht="13.5" x14ac:dyDescent="0.25">
      <c r="A2366" s="3">
        <f>TITRES_STAT!B2369</f>
        <v>45449</v>
      </c>
      <c r="B2366" s="6">
        <f>TITRES_STAT!D2369</f>
        <v>8.3855000000000004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2.4613759571259993E-2</v>
      </c>
      <c r="G2366" s="2">
        <f t="shared" si="332"/>
        <v>2.3436009903538668E-2</v>
      </c>
      <c r="H2366" s="2">
        <f t="shared" si="328"/>
        <v>1.0502538475008705</v>
      </c>
      <c r="I2366" s="2">
        <f t="shared" si="329"/>
        <v>51.225551839888674</v>
      </c>
    </row>
    <row r="2367" spans="1:9" ht="13.5" x14ac:dyDescent="0.25">
      <c r="A2367" s="3">
        <f>TITRES_STAT!B2370</f>
        <v>45450</v>
      </c>
      <c r="B2367" s="6">
        <f>TITRES_STAT!D2370</f>
        <v>8.3481000000000005</v>
      </c>
      <c r="C2367" s="2">
        <f t="shared" si="324"/>
        <v>-3.7399999999999878E-2</v>
      </c>
      <c r="D2367" s="2">
        <f t="shared" si="325"/>
        <v>0</v>
      </c>
      <c r="E2367" s="2">
        <f t="shared" si="326"/>
        <v>3.7399999999999878E-2</v>
      </c>
      <c r="F2367" s="2">
        <f t="shared" si="332"/>
        <v>2.2855633887598564E-2</v>
      </c>
      <c r="G2367" s="2">
        <f t="shared" si="332"/>
        <v>2.4433437767571613E-2</v>
      </c>
      <c r="H2367" s="2">
        <f t="shared" si="328"/>
        <v>0.93542440097941804</v>
      </c>
      <c r="I2367" s="2">
        <f t="shared" si="329"/>
        <v>48.331745766254066</v>
      </c>
    </row>
    <row r="2368" spans="1:9" ht="13.5" x14ac:dyDescent="0.25">
      <c r="A2368" s="3">
        <f>TITRES_STAT!B2371</f>
        <v>45453</v>
      </c>
      <c r="B2368" s="6">
        <f>TITRES_STAT!D2371</f>
        <v>8.3108000000000004</v>
      </c>
      <c r="C2368" s="2">
        <f t="shared" si="324"/>
        <v>-3.7300000000000111E-2</v>
      </c>
      <c r="D2368" s="2">
        <f t="shared" si="325"/>
        <v>0</v>
      </c>
      <c r="E2368" s="2">
        <f t="shared" si="326"/>
        <v>3.7300000000000111E-2</v>
      </c>
      <c r="F2368" s="2">
        <f t="shared" si="332"/>
        <v>2.1223088609912955E-2</v>
      </c>
      <c r="G2368" s="2">
        <f t="shared" si="332"/>
        <v>2.5352477927030791E-2</v>
      </c>
      <c r="H2368" s="2">
        <f t="shared" si="328"/>
        <v>0.83712087911079158</v>
      </c>
      <c r="I2368" s="2">
        <f t="shared" si="329"/>
        <v>45.567000442343087</v>
      </c>
    </row>
    <row r="2369" spans="1:9" ht="13.5" x14ac:dyDescent="0.25">
      <c r="A2369" s="3">
        <f>TITRES_STAT!B2372</f>
        <v>45454</v>
      </c>
      <c r="B2369" s="6">
        <f>TITRES_STAT!D2372</f>
        <v>8.2268000000000008</v>
      </c>
      <c r="C2369" s="2">
        <f t="shared" si="324"/>
        <v>-8.3999999999999631E-2</v>
      </c>
      <c r="D2369" s="2">
        <f t="shared" si="325"/>
        <v>0</v>
      </c>
      <c r="E2369" s="2">
        <f t="shared" si="326"/>
        <v>8.3999999999999631E-2</v>
      </c>
      <c r="F2369" s="2">
        <f t="shared" si="332"/>
        <v>1.9707153709204887E-2</v>
      </c>
      <c r="G2369" s="2">
        <f t="shared" si="332"/>
        <v>2.9541586646528565E-2</v>
      </c>
      <c r="H2369" s="2">
        <f t="shared" si="328"/>
        <v>0.66709868853711951</v>
      </c>
      <c r="I2369" s="2">
        <f t="shared" si="329"/>
        <v>40.015548756894482</v>
      </c>
    </row>
    <row r="2370" spans="1:9" ht="13.5" x14ac:dyDescent="0.25">
      <c r="A2370" s="3">
        <f>TITRES_STAT!B2373</f>
        <v>45455</v>
      </c>
      <c r="B2370" s="6">
        <f>TITRES_STAT!D2373</f>
        <v>8.1800999999999995</v>
      </c>
      <c r="C2370" s="2">
        <f t="shared" si="324"/>
        <v>-4.6700000000001296E-2</v>
      </c>
      <c r="D2370" s="2">
        <f t="shared" si="325"/>
        <v>0</v>
      </c>
      <c r="E2370" s="2">
        <f t="shared" si="326"/>
        <v>4.6700000000001296E-2</v>
      </c>
      <c r="F2370" s="2">
        <f t="shared" si="332"/>
        <v>1.8299499872833108E-2</v>
      </c>
      <c r="G2370" s="2">
        <f t="shared" si="332"/>
        <v>3.0767187600348047E-2</v>
      </c>
      <c r="H2370" s="2">
        <f t="shared" si="328"/>
        <v>0.59477324058784298</v>
      </c>
      <c r="I2370" s="2">
        <f t="shared" si="329"/>
        <v>37.295160556406501</v>
      </c>
    </row>
    <row r="2371" spans="1:9" ht="13.5" x14ac:dyDescent="0.25">
      <c r="A2371" s="3">
        <f>TITRES_STAT!B2374</f>
        <v>45456</v>
      </c>
      <c r="B2371" s="6">
        <f>TITRES_STAT!D2374</f>
        <v>8.2640999999999991</v>
      </c>
      <c r="C2371" s="2">
        <f t="shared" ref="C2371:C2434" si="333">B2371-B2370</f>
        <v>8.3999999999999631E-2</v>
      </c>
      <c r="D2371" s="2">
        <f t="shared" ref="D2371:D2434" si="334">IF(C2371&gt;0,C2371,0)</f>
        <v>8.3999999999999631E-2</v>
      </c>
      <c r="E2371" s="2">
        <f t="shared" ref="E2371:E2434" si="335">IF(C2371&lt;0,-C2371,0)</f>
        <v>0</v>
      </c>
      <c r="F2371" s="2">
        <f t="shared" si="332"/>
        <v>2.2992392739059286E-2</v>
      </c>
      <c r="G2371" s="2">
        <f t="shared" si="332"/>
        <v>2.856953134318033E-2</v>
      </c>
      <c r="H2371" s="2">
        <f t="shared" si="328"/>
        <v>0.80478718614149303</v>
      </c>
      <c r="I2371" s="2">
        <f t="shared" si="329"/>
        <v>44.59180519017707</v>
      </c>
    </row>
    <row r="2372" spans="1:9" ht="13.5" x14ac:dyDescent="0.25">
      <c r="A2372" s="3">
        <f>TITRES_STAT!B2375</f>
        <v>45457</v>
      </c>
      <c r="B2372" s="6">
        <f>TITRES_STAT!D2375</f>
        <v>8.3574999999999999</v>
      </c>
      <c r="C2372" s="2">
        <f t="shared" si="333"/>
        <v>9.3400000000000816E-2</v>
      </c>
      <c r="D2372" s="2">
        <f t="shared" si="334"/>
        <v>9.3400000000000816E-2</v>
      </c>
      <c r="E2372" s="2">
        <f t="shared" si="335"/>
        <v>0</v>
      </c>
      <c r="F2372" s="2">
        <f t="shared" si="332"/>
        <v>2.8021507543412254E-2</v>
      </c>
      <c r="G2372" s="2">
        <f t="shared" si="332"/>
        <v>2.6528850532953164E-2</v>
      </c>
      <c r="H2372" s="2">
        <f t="shared" si="328"/>
        <v>1.056265423509585</v>
      </c>
      <c r="I2372" s="2">
        <f t="shared" si="329"/>
        <v>51.368145932579864</v>
      </c>
    </row>
    <row r="2373" spans="1:9" ht="13.5" x14ac:dyDescent="0.25">
      <c r="A2373" s="3">
        <f>TITRES_STAT!B2376</f>
        <v>45461</v>
      </c>
      <c r="B2373" s="6">
        <f>TITRES_STAT!D2376</f>
        <v>8.3574999999999999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2.6019971290311378E-2</v>
      </c>
      <c r="G2373" s="2">
        <f t="shared" si="332"/>
        <v>2.4633932637742224E-2</v>
      </c>
      <c r="H2373" s="2">
        <f t="shared" si="328"/>
        <v>1.056265423509585</v>
      </c>
      <c r="I2373" s="2">
        <f t="shared" si="329"/>
        <v>51.368145932579864</v>
      </c>
    </row>
    <row r="2374" spans="1:9" ht="13.5" x14ac:dyDescent="0.25">
      <c r="A2374" s="3">
        <f>TITRES_STAT!B2377</f>
        <v>45462</v>
      </c>
      <c r="B2374" s="6">
        <f>TITRES_STAT!D2377</f>
        <v>8.3481000000000005</v>
      </c>
      <c r="C2374" s="2">
        <f t="shared" si="333"/>
        <v>-9.3999999999994088E-3</v>
      </c>
      <c r="D2374" s="2">
        <f t="shared" si="334"/>
        <v>0</v>
      </c>
      <c r="E2374" s="2">
        <f t="shared" si="335"/>
        <v>9.3999999999994088E-3</v>
      </c>
      <c r="F2374" s="2">
        <f t="shared" si="332"/>
        <v>2.4161401912431994E-2</v>
      </c>
      <c r="G2374" s="2">
        <f t="shared" si="332"/>
        <v>2.3545794592189168E-2</v>
      </c>
      <c r="H2374" s="2">
        <f t="shared" si="328"/>
        <v>1.0261451070522394</v>
      </c>
      <c r="I2374" s="2">
        <f t="shared" si="329"/>
        <v>50.645193351681435</v>
      </c>
    </row>
    <row r="2375" spans="1:9" ht="13.5" x14ac:dyDescent="0.25">
      <c r="A2375" s="3">
        <f>TITRES_STAT!B2378</f>
        <v>45463</v>
      </c>
      <c r="B2375" s="6">
        <f>TITRES_STAT!D2378</f>
        <v>8.2640999999999991</v>
      </c>
      <c r="C2375" s="2">
        <f t="shared" si="333"/>
        <v>-8.4000000000001407E-2</v>
      </c>
      <c r="D2375" s="2">
        <f t="shared" si="334"/>
        <v>0</v>
      </c>
      <c r="E2375" s="2">
        <f t="shared" si="335"/>
        <v>8.4000000000001407E-2</v>
      </c>
      <c r="F2375" s="2">
        <f t="shared" si="332"/>
        <v>2.2435587490115424E-2</v>
      </c>
      <c r="G2375" s="2">
        <f t="shared" si="332"/>
        <v>2.7863952121318616E-2</v>
      </c>
      <c r="H2375" s="2">
        <f t="shared" si="328"/>
        <v>0.80518324868029156</v>
      </c>
      <c r="I2375" s="2">
        <f t="shared" si="329"/>
        <v>44.603961911841012</v>
      </c>
    </row>
    <row r="2376" spans="1:9" ht="13.5" x14ac:dyDescent="0.25">
      <c r="A2376" s="3">
        <f>TITRES_STAT!B2379</f>
        <v>45464</v>
      </c>
      <c r="B2376" s="6">
        <f>TITRES_STAT!D2379</f>
        <v>8.3201000000000001</v>
      </c>
      <c r="C2376" s="2">
        <f t="shared" si="333"/>
        <v>5.6000000000000938E-2</v>
      </c>
      <c r="D2376" s="2">
        <f t="shared" si="334"/>
        <v>5.6000000000000938E-2</v>
      </c>
      <c r="E2376" s="2">
        <f t="shared" si="335"/>
        <v>0</v>
      </c>
      <c r="F2376" s="2">
        <f t="shared" si="332"/>
        <v>2.4833045526535816E-2</v>
      </c>
      <c r="G2376" s="2">
        <f t="shared" si="332"/>
        <v>2.5873669826938717E-2</v>
      </c>
      <c r="H2376" s="2">
        <f t="shared" si="328"/>
        <v>0.95978056814656265</v>
      </c>
      <c r="I2376" s="2">
        <f t="shared" si="329"/>
        <v>48.973879205990023</v>
      </c>
    </row>
    <row r="2377" spans="1:9" ht="13.5" x14ac:dyDescent="0.25">
      <c r="A2377" s="3">
        <f>TITRES_STAT!B2380</f>
        <v>45467</v>
      </c>
      <c r="B2377" s="6">
        <f>TITRES_STAT!D2380</f>
        <v>8.3948</v>
      </c>
      <c r="C2377" s="2">
        <f t="shared" si="333"/>
        <v>7.4699999999999989E-2</v>
      </c>
      <c r="D2377" s="2">
        <f t="shared" si="334"/>
        <v>7.4699999999999989E-2</v>
      </c>
      <c r="E2377" s="2">
        <f t="shared" si="335"/>
        <v>0</v>
      </c>
      <c r="F2377" s="2">
        <f t="shared" si="332"/>
        <v>2.8394970846068974E-2</v>
      </c>
      <c r="G2377" s="2">
        <f t="shared" si="332"/>
        <v>2.4025550553585955E-2</v>
      </c>
      <c r="H2377" s="2">
        <f t="shared" si="328"/>
        <v>1.1818655636106061</v>
      </c>
      <c r="I2377" s="2">
        <f t="shared" si="329"/>
        <v>54.167661991732679</v>
      </c>
    </row>
    <row r="2378" spans="1:9" ht="13.5" x14ac:dyDescent="0.25">
      <c r="A2378" s="3">
        <f>TITRES_STAT!B2381</f>
        <v>45468</v>
      </c>
      <c r="B2378" s="6">
        <f>TITRES_STAT!D2381</f>
        <v>8.3855000000000004</v>
      </c>
      <c r="C2378" s="2">
        <f t="shared" si="333"/>
        <v>-9.2999999999996419E-3</v>
      </c>
      <c r="D2378" s="2">
        <f t="shared" si="334"/>
        <v>0</v>
      </c>
      <c r="E2378" s="2">
        <f t="shared" si="335"/>
        <v>9.2999999999996419E-3</v>
      </c>
      <c r="F2378" s="2">
        <f t="shared" si="332"/>
        <v>2.6366758642778331E-2</v>
      </c>
      <c r="G2378" s="2">
        <f t="shared" si="332"/>
        <v>2.2973725514044075E-2</v>
      </c>
      <c r="H2378" s="2">
        <f t="shared" si="328"/>
        <v>1.1476918981494777</v>
      </c>
      <c r="I2378" s="2">
        <f t="shared" si="329"/>
        <v>53.438386536652061</v>
      </c>
    </row>
    <row r="2379" spans="1:9" ht="13.5" x14ac:dyDescent="0.25">
      <c r="A2379" s="3">
        <f>TITRES_STAT!B2382</f>
        <v>45469</v>
      </c>
      <c r="B2379" s="6">
        <f>TITRES_STAT!D2382</f>
        <v>8.5068999999999999</v>
      </c>
      <c r="C2379" s="2">
        <f t="shared" si="333"/>
        <v>0.12139999999999951</v>
      </c>
      <c r="D2379" s="2">
        <f t="shared" si="334"/>
        <v>0.12139999999999951</v>
      </c>
      <c r="E2379" s="2">
        <f t="shared" si="335"/>
        <v>0</v>
      </c>
      <c r="F2379" s="2">
        <f t="shared" si="332"/>
        <v>3.3154847311151273E-2</v>
      </c>
      <c r="G2379" s="2">
        <f t="shared" si="332"/>
        <v>2.1332745120183787E-2</v>
      </c>
      <c r="H2379" s="2">
        <f t="shared" si="328"/>
        <v>1.554176320223416</v>
      </c>
      <c r="I2379" s="2">
        <f t="shared" si="329"/>
        <v>60.848435087185791</v>
      </c>
    </row>
    <row r="2380" spans="1:9" ht="13.5" x14ac:dyDescent="0.25">
      <c r="A2380" s="3">
        <f>TITRES_STAT!B2383</f>
        <v>45470</v>
      </c>
      <c r="B2380" s="6">
        <f>TITRES_STAT!D2383</f>
        <v>8.5256000000000007</v>
      </c>
      <c r="C2380" s="2">
        <f t="shared" si="333"/>
        <v>1.8700000000000827E-2</v>
      </c>
      <c r="D2380" s="2">
        <f t="shared" si="334"/>
        <v>1.8700000000000827E-2</v>
      </c>
      <c r="E2380" s="2">
        <f t="shared" si="335"/>
        <v>0</v>
      </c>
      <c r="F2380" s="2">
        <f t="shared" si="332"/>
        <v>3.2122358217497669E-2</v>
      </c>
      <c r="G2380" s="2">
        <f t="shared" si="332"/>
        <v>1.9808977611599228E-2</v>
      </c>
      <c r="H2380" s="2">
        <f t="shared" si="328"/>
        <v>1.6216060640448344</v>
      </c>
      <c r="I2380" s="2">
        <f t="shared" si="329"/>
        <v>61.855443740578018</v>
      </c>
    </row>
    <row r="2381" spans="1:9" ht="13.5" x14ac:dyDescent="0.25">
      <c r="A2381" s="3">
        <f>TITRES_STAT!B2384</f>
        <v>45471</v>
      </c>
      <c r="B2381" s="6">
        <f>TITRES_STAT!D2384</f>
        <v>8.8382000000000005</v>
      </c>
      <c r="C2381" s="2">
        <f t="shared" si="333"/>
        <v>0.31259999999999977</v>
      </c>
      <c r="D2381" s="2">
        <f t="shared" si="334"/>
        <v>0.31259999999999977</v>
      </c>
      <c r="E2381" s="2">
        <f t="shared" si="335"/>
        <v>0</v>
      </c>
      <c r="F2381" s="2">
        <f t="shared" ref="F2381:G2396" si="336">((F2380*13)+D2381)/14</f>
        <v>5.2156475487676386E-2</v>
      </c>
      <c r="G2381" s="2">
        <f t="shared" si="336"/>
        <v>1.839405063934214E-2</v>
      </c>
      <c r="H2381" s="2">
        <f t="shared" si="328"/>
        <v>2.8355078775373945</v>
      </c>
      <c r="I2381" s="2">
        <f t="shared" si="329"/>
        <v>73.927833498752847</v>
      </c>
    </row>
    <row r="2382" spans="1:9" ht="13.5" x14ac:dyDescent="0.25">
      <c r="A2382" s="3">
        <f>TITRES_STAT!B2385</f>
        <v>45474</v>
      </c>
      <c r="B2382" s="6">
        <f>TITRES_STAT!D2385</f>
        <v>8.8382000000000005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4.8431012952842356E-2</v>
      </c>
      <c r="G2382" s="2">
        <f t="shared" si="336"/>
        <v>1.708018987938913E-2</v>
      </c>
      <c r="H2382" s="2">
        <f t="shared" si="328"/>
        <v>2.8355078775373945</v>
      </c>
      <c r="I2382" s="2">
        <f t="shared" si="329"/>
        <v>73.927833498752847</v>
      </c>
    </row>
    <row r="2383" spans="1:9" ht="13.5" x14ac:dyDescent="0.25">
      <c r="A2383" s="3">
        <f>TITRES_STAT!B2386</f>
        <v>45475</v>
      </c>
      <c r="B2383" s="6">
        <f>TITRES_STAT!D2386</f>
        <v>8.7798999999999996</v>
      </c>
      <c r="C2383" s="2">
        <f t="shared" si="333"/>
        <v>-5.8300000000000907E-2</v>
      </c>
      <c r="D2383" s="2">
        <f t="shared" si="334"/>
        <v>0</v>
      </c>
      <c r="E2383" s="2">
        <f t="shared" si="335"/>
        <v>5.8300000000000907E-2</v>
      </c>
      <c r="F2383" s="2">
        <f t="shared" si="336"/>
        <v>4.4971654884782185E-2</v>
      </c>
      <c r="G2383" s="2">
        <f t="shared" si="336"/>
        <v>2.0024462030861397E-2</v>
      </c>
      <c r="H2383" s="2">
        <f t="shared" si="328"/>
        <v>2.2458358589345648</v>
      </c>
      <c r="I2383" s="2">
        <f t="shared" si="329"/>
        <v>69.191294832504354</v>
      </c>
    </row>
    <row r="2384" spans="1:9" ht="13.5" x14ac:dyDescent="0.25">
      <c r="A2384" s="3">
        <f>TITRES_STAT!B2387</f>
        <v>45476</v>
      </c>
      <c r="B2384" s="6">
        <f>TITRES_STAT!D2387</f>
        <v>8.7507000000000001</v>
      </c>
      <c r="C2384" s="2">
        <f t="shared" si="333"/>
        <v>-2.9199999999999449E-2</v>
      </c>
      <c r="D2384" s="2">
        <f t="shared" si="334"/>
        <v>0</v>
      </c>
      <c r="E2384" s="2">
        <f t="shared" si="335"/>
        <v>2.9199999999999449E-2</v>
      </c>
      <c r="F2384" s="2">
        <f t="shared" si="336"/>
        <v>4.1759393821583453E-2</v>
      </c>
      <c r="G2384" s="2">
        <f t="shared" si="336"/>
        <v>2.0679857600085543E-2</v>
      </c>
      <c r="H2384" s="2">
        <f t="shared" si="328"/>
        <v>2.0193269523002284</v>
      </c>
      <c r="I2384" s="2">
        <f t="shared" si="329"/>
        <v>66.880035988213692</v>
      </c>
    </row>
    <row r="2385" spans="1:9" ht="13.5" x14ac:dyDescent="0.25">
      <c r="A2385" s="3">
        <f>TITRES_STAT!B2388</f>
        <v>45477</v>
      </c>
      <c r="B2385" s="6">
        <f>TITRES_STAT!D2388</f>
        <v>8.6534999999999993</v>
      </c>
      <c r="C2385" s="2">
        <f t="shared" si="333"/>
        <v>-9.7200000000000841E-2</v>
      </c>
      <c r="D2385" s="2">
        <f t="shared" si="334"/>
        <v>0</v>
      </c>
      <c r="E2385" s="2">
        <f t="shared" si="335"/>
        <v>9.7200000000000841E-2</v>
      </c>
      <c r="F2385" s="2">
        <f t="shared" si="336"/>
        <v>3.8776579977184637E-2</v>
      </c>
      <c r="G2385" s="2">
        <f t="shared" si="336"/>
        <v>2.6145582057222349E-2</v>
      </c>
      <c r="H2385" s="2">
        <f t="shared" ref="H2385:H2448" si="337">F2385/G2385</f>
        <v>1.4831025712993509</v>
      </c>
      <c r="I2385" s="2">
        <f t="shared" ref="I2385:I2448" si="338">IF(G2385=0,100,100-(100/(1+H2385)))</f>
        <v>59.7278013579309</v>
      </c>
    </row>
    <row r="2386" spans="1:9" ht="13.5" x14ac:dyDescent="0.25">
      <c r="A2386" s="3">
        <f>TITRES_STAT!B2389</f>
        <v>45478</v>
      </c>
      <c r="B2386" s="6">
        <f>TITRES_STAT!D2389</f>
        <v>8.7507000000000001</v>
      </c>
      <c r="C2386" s="2">
        <f t="shared" si="333"/>
        <v>9.7200000000000841E-2</v>
      </c>
      <c r="D2386" s="2">
        <f t="shared" si="334"/>
        <v>9.7200000000000841E-2</v>
      </c>
      <c r="E2386" s="2">
        <f t="shared" si="335"/>
        <v>0</v>
      </c>
      <c r="F2386" s="2">
        <f t="shared" si="336"/>
        <v>4.2949681407385795E-2</v>
      </c>
      <c r="G2386" s="2">
        <f t="shared" si="336"/>
        <v>2.4278040481706464E-2</v>
      </c>
      <c r="H2386" s="2">
        <f t="shared" si="337"/>
        <v>1.7690752859460976</v>
      </c>
      <c r="I2386" s="2">
        <f t="shared" si="338"/>
        <v>63.886861253816207</v>
      </c>
    </row>
    <row r="2387" spans="1:9" ht="13.5" x14ac:dyDescent="0.25">
      <c r="A2387" s="3">
        <f>TITRES_STAT!B2390</f>
        <v>45481</v>
      </c>
      <c r="B2387" s="6">
        <f>TITRES_STAT!D2390</f>
        <v>8.7507000000000001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3.9881847021143953E-2</v>
      </c>
      <c r="G2387" s="2">
        <f t="shared" si="336"/>
        <v>2.2543894733013142E-2</v>
      </c>
      <c r="H2387" s="2">
        <f t="shared" si="337"/>
        <v>1.7690752859460979</v>
      </c>
      <c r="I2387" s="2">
        <f t="shared" si="338"/>
        <v>63.886861253816207</v>
      </c>
    </row>
    <row r="2388" spans="1:9" ht="13.5" x14ac:dyDescent="0.25">
      <c r="A2388" s="3">
        <f>TITRES_STAT!B2391</f>
        <v>45482</v>
      </c>
      <c r="B2388" s="6">
        <f>TITRES_STAT!D2391</f>
        <v>8.7507000000000001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3.7033143662490817E-2</v>
      </c>
      <c r="G2388" s="2">
        <f t="shared" si="336"/>
        <v>2.0933616537797916E-2</v>
      </c>
      <c r="H2388" s="2">
        <f t="shared" si="337"/>
        <v>1.7690752859460981</v>
      </c>
      <c r="I2388" s="2">
        <f t="shared" si="338"/>
        <v>63.886861253816207</v>
      </c>
    </row>
    <row r="2389" spans="1:9" ht="13.5" x14ac:dyDescent="0.25">
      <c r="A2389" s="3">
        <f>TITRES_STAT!B2392</f>
        <v>45483</v>
      </c>
      <c r="B2389" s="6">
        <f>TITRES_STAT!D2392</f>
        <v>8.7409999999999997</v>
      </c>
      <c r="C2389" s="2">
        <f t="shared" si="333"/>
        <v>-9.700000000000486E-3</v>
      </c>
      <c r="D2389" s="2">
        <f t="shared" si="334"/>
        <v>0</v>
      </c>
      <c r="E2389" s="2">
        <f t="shared" si="335"/>
        <v>9.700000000000486E-3</v>
      </c>
      <c r="F2389" s="2">
        <f t="shared" si="336"/>
        <v>3.4387919115170043E-2</v>
      </c>
      <c r="G2389" s="2">
        <f t="shared" si="336"/>
        <v>2.013121535652667E-2</v>
      </c>
      <c r="H2389" s="2">
        <f t="shared" si="337"/>
        <v>1.7081889248192488</v>
      </c>
      <c r="I2389" s="2">
        <f t="shared" si="338"/>
        <v>63.074954231018332</v>
      </c>
    </row>
    <row r="2390" spans="1:9" ht="13.5" x14ac:dyDescent="0.25">
      <c r="A2390" s="3">
        <f>TITRES_STAT!B2393</f>
        <v>45484</v>
      </c>
      <c r="B2390" s="6">
        <f>TITRES_STAT!D2393</f>
        <v>8.7507000000000001</v>
      </c>
      <c r="C2390" s="2">
        <f t="shared" si="333"/>
        <v>9.700000000000486E-3</v>
      </c>
      <c r="D2390" s="2">
        <f t="shared" si="334"/>
        <v>9.700000000000486E-3</v>
      </c>
      <c r="E2390" s="2">
        <f t="shared" si="335"/>
        <v>0</v>
      </c>
      <c r="F2390" s="2">
        <f t="shared" si="336"/>
        <v>3.2624496321229358E-2</v>
      </c>
      <c r="G2390" s="2">
        <f t="shared" si="336"/>
        <v>1.869327140248905E-2</v>
      </c>
      <c r="H2390" s="2">
        <f t="shared" si="337"/>
        <v>1.7452534454127346</v>
      </c>
      <c r="I2390" s="2">
        <f t="shared" si="338"/>
        <v>63.57349075834945</v>
      </c>
    </row>
    <row r="2391" spans="1:9" ht="13.5" x14ac:dyDescent="0.25">
      <c r="A2391" s="3">
        <f>TITRES_STAT!B2394</f>
        <v>45485</v>
      </c>
      <c r="B2391" s="6">
        <f>TITRES_STAT!D2394</f>
        <v>8.7507000000000001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3.0294175155427261E-2</v>
      </c>
      <c r="G2391" s="2">
        <f t="shared" si="336"/>
        <v>1.7358037730882687E-2</v>
      </c>
      <c r="H2391" s="2">
        <f t="shared" si="337"/>
        <v>1.7452534454127349</v>
      </c>
      <c r="I2391" s="2">
        <f t="shared" si="338"/>
        <v>63.57349075834945</v>
      </c>
    </row>
    <row r="2392" spans="1:9" ht="13.5" x14ac:dyDescent="0.25">
      <c r="A2392" s="3">
        <f>TITRES_STAT!B2395</f>
        <v>45488</v>
      </c>
      <c r="B2392" s="6">
        <f>TITRES_STAT!D2395</f>
        <v>8.7507000000000001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2.813030550146817E-2</v>
      </c>
      <c r="G2392" s="2">
        <f t="shared" si="336"/>
        <v>1.6118177892962497E-2</v>
      </c>
      <c r="H2392" s="2">
        <f t="shared" si="337"/>
        <v>1.7452534454127346</v>
      </c>
      <c r="I2392" s="2">
        <f t="shared" si="338"/>
        <v>63.57349075834945</v>
      </c>
    </row>
    <row r="2393" spans="1:9" ht="13.5" x14ac:dyDescent="0.25">
      <c r="A2393" s="3">
        <f>TITRES_STAT!B2396</f>
        <v>45489</v>
      </c>
      <c r="B2393" s="6">
        <f>TITRES_STAT!D2396</f>
        <v>8.7020999999999997</v>
      </c>
      <c r="C2393" s="2">
        <f t="shared" si="333"/>
        <v>-4.8600000000000421E-2</v>
      </c>
      <c r="D2393" s="2">
        <f t="shared" si="334"/>
        <v>0</v>
      </c>
      <c r="E2393" s="2">
        <f t="shared" si="335"/>
        <v>4.8600000000000421E-2</v>
      </c>
      <c r="F2393" s="2">
        <f t="shared" si="336"/>
        <v>2.6120997965649016E-2</v>
      </c>
      <c r="G2393" s="2">
        <f t="shared" si="336"/>
        <v>1.8438308043465208E-2</v>
      </c>
      <c r="H2393" s="2">
        <f t="shared" si="337"/>
        <v>1.4166700059502835</v>
      </c>
      <c r="I2393" s="2">
        <f t="shared" si="338"/>
        <v>58.6207468318878</v>
      </c>
    </row>
    <row r="2394" spans="1:9" ht="13.5" x14ac:dyDescent="0.25">
      <c r="A2394" s="3">
        <f>TITRES_STAT!B2397</f>
        <v>45490</v>
      </c>
      <c r="B2394" s="6">
        <f>TITRES_STAT!D2397</f>
        <v>8.6145999999999994</v>
      </c>
      <c r="C2394" s="2">
        <f t="shared" si="333"/>
        <v>-8.7500000000000355E-2</v>
      </c>
      <c r="D2394" s="2">
        <f t="shared" si="334"/>
        <v>0</v>
      </c>
      <c r="E2394" s="2">
        <f t="shared" si="335"/>
        <v>8.7500000000000355E-2</v>
      </c>
      <c r="F2394" s="2">
        <f t="shared" si="336"/>
        <v>2.4255212396674084E-2</v>
      </c>
      <c r="G2394" s="2">
        <f t="shared" si="336"/>
        <v>2.3371286040360574E-2</v>
      </c>
      <c r="H2394" s="2">
        <f t="shared" si="337"/>
        <v>1.0378210405189954</v>
      </c>
      <c r="I2394" s="2">
        <f t="shared" si="338"/>
        <v>50.927977476112503</v>
      </c>
    </row>
    <row r="2395" spans="1:9" ht="13.5" x14ac:dyDescent="0.25">
      <c r="A2395" s="3">
        <f>TITRES_STAT!B2398</f>
        <v>45491</v>
      </c>
      <c r="B2395" s="6">
        <f>TITRES_STAT!D2398</f>
        <v>8.7312999999999992</v>
      </c>
      <c r="C2395" s="2">
        <f t="shared" si="333"/>
        <v>0.1166999999999998</v>
      </c>
      <c r="D2395" s="2">
        <f t="shared" si="334"/>
        <v>0.1166999999999998</v>
      </c>
      <c r="E2395" s="2">
        <f t="shared" si="335"/>
        <v>0</v>
      </c>
      <c r="F2395" s="2">
        <f t="shared" si="336"/>
        <v>3.0858411511197347E-2</v>
      </c>
      <c r="G2395" s="2">
        <f t="shared" si="336"/>
        <v>2.1701908466049104E-2</v>
      </c>
      <c r="H2395" s="2">
        <f t="shared" si="337"/>
        <v>1.4219215586257243</v>
      </c>
      <c r="I2395" s="2">
        <f t="shared" si="338"/>
        <v>58.710471177793558</v>
      </c>
    </row>
    <row r="2396" spans="1:9" ht="13.5" x14ac:dyDescent="0.25">
      <c r="A2396" s="3">
        <f>TITRES_STAT!B2399</f>
        <v>45492</v>
      </c>
      <c r="B2396" s="6">
        <f>TITRES_STAT!D2399</f>
        <v>8.5660000000000007</v>
      </c>
      <c r="C2396" s="2">
        <f t="shared" si="333"/>
        <v>-0.16529999999999845</v>
      </c>
      <c r="D2396" s="2">
        <f t="shared" si="334"/>
        <v>0</v>
      </c>
      <c r="E2396" s="2">
        <f t="shared" si="335"/>
        <v>0.16529999999999845</v>
      </c>
      <c r="F2396" s="2">
        <f t="shared" si="336"/>
        <v>2.8654239260397535E-2</v>
      </c>
      <c r="G2396" s="2">
        <f t="shared" si="336"/>
        <v>3.1958915004188342E-2</v>
      </c>
      <c r="H2396" s="2">
        <f t="shared" si="337"/>
        <v>0.89659612213500628</v>
      </c>
      <c r="I2396" s="2">
        <f t="shared" si="338"/>
        <v>47.273961581536099</v>
      </c>
    </row>
    <row r="2397" spans="1:9" ht="13.5" x14ac:dyDescent="0.25">
      <c r="A2397" s="3">
        <f>TITRES_STAT!B2400</f>
        <v>45495</v>
      </c>
      <c r="B2397" s="6">
        <f>TITRES_STAT!D2400</f>
        <v>8.7507000000000001</v>
      </c>
      <c r="C2397" s="2">
        <f t="shared" si="333"/>
        <v>0.18469999999999942</v>
      </c>
      <c r="D2397" s="2">
        <f t="shared" si="334"/>
        <v>0.18469999999999942</v>
      </c>
      <c r="E2397" s="2">
        <f t="shared" si="335"/>
        <v>0</v>
      </c>
      <c r="F2397" s="2">
        <f t="shared" ref="F2397:G2412" si="339">((F2396*13)+D2397)/14</f>
        <v>3.9800365027511955E-2</v>
      </c>
      <c r="G2397" s="2">
        <f t="shared" si="339"/>
        <v>2.967613536103203E-2</v>
      </c>
      <c r="H2397" s="2">
        <f t="shared" si="337"/>
        <v>1.3411572815432744</v>
      </c>
      <c r="I2397" s="2">
        <f t="shared" si="338"/>
        <v>57.286082063619105</v>
      </c>
    </row>
    <row r="2398" spans="1:9" ht="13.5" x14ac:dyDescent="0.25">
      <c r="A2398" s="3">
        <f>TITRES_STAT!B2401</f>
        <v>45496</v>
      </c>
      <c r="B2398" s="6">
        <f>TITRES_STAT!D2401</f>
        <v>8.6534999999999993</v>
      </c>
      <c r="C2398" s="2">
        <f t="shared" si="333"/>
        <v>-9.7200000000000841E-2</v>
      </c>
      <c r="D2398" s="2">
        <f t="shared" si="334"/>
        <v>0</v>
      </c>
      <c r="E2398" s="2">
        <f t="shared" si="335"/>
        <v>9.7200000000000841E-2</v>
      </c>
      <c r="F2398" s="2">
        <f t="shared" si="339"/>
        <v>3.6957481811261107E-2</v>
      </c>
      <c r="G2398" s="2">
        <f t="shared" si="339"/>
        <v>3.4499268549529803E-2</v>
      </c>
      <c r="H2398" s="2">
        <f t="shared" si="337"/>
        <v>1.0712540690015531</v>
      </c>
      <c r="I2398" s="2">
        <f t="shared" si="338"/>
        <v>51.720070706629947</v>
      </c>
    </row>
    <row r="2399" spans="1:9" ht="13.5" x14ac:dyDescent="0.25">
      <c r="A2399" s="3">
        <f>TITRES_STAT!B2402</f>
        <v>45497</v>
      </c>
      <c r="B2399" s="6">
        <f>TITRES_STAT!D2402</f>
        <v>8.5562000000000005</v>
      </c>
      <c r="C2399" s="2">
        <f t="shared" si="333"/>
        <v>-9.7299999999998832E-2</v>
      </c>
      <c r="D2399" s="2">
        <f t="shared" si="334"/>
        <v>0</v>
      </c>
      <c r="E2399" s="2">
        <f t="shared" si="335"/>
        <v>9.7299999999998832E-2</v>
      </c>
      <c r="F2399" s="2">
        <f t="shared" si="339"/>
        <v>3.4317661681885311E-2</v>
      </c>
      <c r="G2399" s="2">
        <f t="shared" si="339"/>
        <v>3.8985035081706157E-2</v>
      </c>
      <c r="H2399" s="2">
        <f t="shared" si="337"/>
        <v>0.88027781968032592</v>
      </c>
      <c r="I2399" s="2">
        <f t="shared" si="338"/>
        <v>46.816369925056378</v>
      </c>
    </row>
    <row r="2400" spans="1:9" ht="13.5" x14ac:dyDescent="0.25">
      <c r="A2400" s="3">
        <f>TITRES_STAT!B2403</f>
        <v>45499</v>
      </c>
      <c r="B2400" s="6">
        <f>TITRES_STAT!D2403</f>
        <v>8.5562000000000005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3.1866400133179221E-2</v>
      </c>
      <c r="G2400" s="2">
        <f t="shared" si="339"/>
        <v>3.6200389718727147E-2</v>
      </c>
      <c r="H2400" s="2">
        <f t="shared" si="337"/>
        <v>0.88027781968032592</v>
      </c>
      <c r="I2400" s="2">
        <f t="shared" si="338"/>
        <v>46.816369925056378</v>
      </c>
    </row>
    <row r="2401" spans="1:9" ht="13.5" x14ac:dyDescent="0.25">
      <c r="A2401" s="3">
        <f>TITRES_STAT!B2404</f>
        <v>45502</v>
      </c>
      <c r="B2401" s="6">
        <f>TITRES_STAT!D2404</f>
        <v>8.5562000000000005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2.9590228695094988E-2</v>
      </c>
      <c r="G2401" s="2">
        <f t="shared" si="339"/>
        <v>3.3614647595960924E-2</v>
      </c>
      <c r="H2401" s="2">
        <f t="shared" si="337"/>
        <v>0.88027781968032581</v>
      </c>
      <c r="I2401" s="2">
        <f t="shared" si="338"/>
        <v>46.816369925056378</v>
      </c>
    </row>
    <row r="2402" spans="1:9" ht="13.5" x14ac:dyDescent="0.25">
      <c r="A2402" s="3">
        <f>TITRES_STAT!B2405</f>
        <v>45503</v>
      </c>
      <c r="B2402" s="6">
        <f>TITRES_STAT!D2405</f>
        <v>8.5562000000000005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2.7476640931159629E-2</v>
      </c>
      <c r="G2402" s="2">
        <f t="shared" si="339"/>
        <v>3.1213601339106573E-2</v>
      </c>
      <c r="H2402" s="2">
        <f t="shared" si="337"/>
        <v>0.8802778196803257</v>
      </c>
      <c r="I2402" s="2">
        <f t="shared" si="338"/>
        <v>46.816369925056378</v>
      </c>
    </row>
    <row r="2403" spans="1:9" ht="13.5" x14ac:dyDescent="0.25">
      <c r="A2403" s="3">
        <f>TITRES_STAT!B2406</f>
        <v>45504</v>
      </c>
      <c r="B2403" s="6">
        <f>TITRES_STAT!D2406</f>
        <v>8.4589999999999996</v>
      </c>
      <c r="C2403" s="2">
        <f t="shared" si="333"/>
        <v>-9.7200000000000841E-2</v>
      </c>
      <c r="D2403" s="2">
        <f t="shared" si="334"/>
        <v>0</v>
      </c>
      <c r="E2403" s="2">
        <f t="shared" si="335"/>
        <v>9.7200000000000841E-2</v>
      </c>
      <c r="F2403" s="2">
        <f t="shared" si="339"/>
        <v>2.5514023721791085E-2</v>
      </c>
      <c r="G2403" s="2">
        <f t="shared" si="339"/>
        <v>3.5926915529170447E-2</v>
      </c>
      <c r="H2403" s="2">
        <f t="shared" si="337"/>
        <v>0.71016460350110677</v>
      </c>
      <c r="I2403" s="2">
        <f t="shared" si="338"/>
        <v>41.526096496631595</v>
      </c>
    </row>
    <row r="2404" spans="1:9" ht="13.5" x14ac:dyDescent="0.25">
      <c r="A2404" s="3">
        <f>TITRES_STAT!B2407</f>
        <v>45505</v>
      </c>
      <c r="B2404" s="6">
        <f>TITRES_STAT!D2407</f>
        <v>8.4589999999999996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2.3691593455948866E-2</v>
      </c>
      <c r="G2404" s="2">
        <f t="shared" si="339"/>
        <v>3.3360707277086843E-2</v>
      </c>
      <c r="H2404" s="2">
        <f t="shared" si="337"/>
        <v>0.71016460350110677</v>
      </c>
      <c r="I2404" s="2">
        <f t="shared" si="338"/>
        <v>41.526096496631595</v>
      </c>
    </row>
    <row r="2405" spans="1:9" ht="13.5" x14ac:dyDescent="0.25">
      <c r="A2405" s="3">
        <f>TITRES_STAT!B2408</f>
        <v>45506</v>
      </c>
      <c r="B2405" s="6">
        <f>TITRES_STAT!D2408</f>
        <v>8.6534999999999993</v>
      </c>
      <c r="C2405" s="2">
        <f t="shared" si="333"/>
        <v>0.19449999999999967</v>
      </c>
      <c r="D2405" s="2">
        <f t="shared" si="334"/>
        <v>0.19449999999999967</v>
      </c>
      <c r="E2405" s="2">
        <f t="shared" si="335"/>
        <v>0</v>
      </c>
      <c r="F2405" s="2">
        <f t="shared" si="339"/>
        <v>3.5892193923381069E-2</v>
      </c>
      <c r="G2405" s="2">
        <f t="shared" si="339"/>
        <v>3.0977799614437782E-2</v>
      </c>
      <c r="H2405" s="2">
        <f t="shared" si="337"/>
        <v>1.1586424591194282</v>
      </c>
      <c r="I2405" s="2">
        <f t="shared" si="338"/>
        <v>53.67458859268762</v>
      </c>
    </row>
    <row r="2406" spans="1:9" ht="13.5" x14ac:dyDescent="0.25">
      <c r="A2406" s="3">
        <f>TITRES_STAT!B2409</f>
        <v>45509</v>
      </c>
      <c r="B2406" s="6">
        <f>TITRES_STAT!D2409</f>
        <v>8.6534999999999993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3.3328465785996707E-2</v>
      </c>
      <c r="G2406" s="2">
        <f t="shared" si="339"/>
        <v>2.8765099641977938E-2</v>
      </c>
      <c r="H2406" s="2">
        <f t="shared" si="337"/>
        <v>1.1586424591194284</v>
      </c>
      <c r="I2406" s="2">
        <f t="shared" si="338"/>
        <v>53.67458859268762</v>
      </c>
    </row>
    <row r="2407" spans="1:9" ht="13.5" x14ac:dyDescent="0.25">
      <c r="A2407" s="3">
        <f>TITRES_STAT!B2410</f>
        <v>45510</v>
      </c>
      <c r="B2407" s="6">
        <f>TITRES_STAT!D2410</f>
        <v>8.5076000000000001</v>
      </c>
      <c r="C2407" s="2">
        <f t="shared" si="333"/>
        <v>-0.14589999999999925</v>
      </c>
      <c r="D2407" s="2">
        <f t="shared" si="334"/>
        <v>0</v>
      </c>
      <c r="E2407" s="2">
        <f t="shared" si="335"/>
        <v>0.14589999999999925</v>
      </c>
      <c r="F2407" s="2">
        <f t="shared" si="339"/>
        <v>3.0947861086996941E-2</v>
      </c>
      <c r="G2407" s="2">
        <f t="shared" si="339"/>
        <v>3.7131878238979461E-2</v>
      </c>
      <c r="H2407" s="2">
        <f t="shared" si="337"/>
        <v>0.83345800306188655</v>
      </c>
      <c r="I2407" s="2">
        <f t="shared" si="338"/>
        <v>45.458254384338574</v>
      </c>
    </row>
    <row r="2408" spans="1:9" ht="13.5" x14ac:dyDescent="0.25">
      <c r="A2408" s="3">
        <f>TITRES_STAT!B2411</f>
        <v>45511</v>
      </c>
      <c r="B2408" s="6">
        <f>TITRES_STAT!D2411</f>
        <v>8.5076000000000001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2.8737299580782871E-2</v>
      </c>
      <c r="G2408" s="2">
        <f t="shared" si="339"/>
        <v>3.4479601221909503E-2</v>
      </c>
      <c r="H2408" s="2">
        <f t="shared" si="337"/>
        <v>0.83345800306188633</v>
      </c>
      <c r="I2408" s="2">
        <f t="shared" si="338"/>
        <v>45.458254384338566</v>
      </c>
    </row>
    <row r="2409" spans="1:9" ht="13.5" x14ac:dyDescent="0.25">
      <c r="A2409" s="3">
        <f>TITRES_STAT!B2412</f>
        <v>45512</v>
      </c>
      <c r="B2409" s="6">
        <f>TITRES_STAT!D2412</f>
        <v>8.5076000000000001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2.6684635325012664E-2</v>
      </c>
      <c r="G2409" s="2">
        <f t="shared" si="339"/>
        <v>3.2016772563201686E-2</v>
      </c>
      <c r="H2409" s="2">
        <f t="shared" si="337"/>
        <v>0.83345800306188622</v>
      </c>
      <c r="I2409" s="2">
        <f t="shared" si="338"/>
        <v>45.458254384338566</v>
      </c>
    </row>
    <row r="2410" spans="1:9" ht="13.5" x14ac:dyDescent="0.25">
      <c r="A2410" s="3">
        <f>TITRES_STAT!B2413</f>
        <v>45513</v>
      </c>
      <c r="B2410" s="6">
        <f>TITRES_STAT!D2413</f>
        <v>8.5076000000000001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2.4778589944654619E-2</v>
      </c>
      <c r="G2410" s="2">
        <f t="shared" si="339"/>
        <v>2.972986023725871E-2</v>
      </c>
      <c r="H2410" s="2">
        <f t="shared" si="337"/>
        <v>0.83345800306188622</v>
      </c>
      <c r="I2410" s="2">
        <f t="shared" si="338"/>
        <v>45.458254384338566</v>
      </c>
    </row>
    <row r="2411" spans="1:9" ht="13.5" x14ac:dyDescent="0.25">
      <c r="A2411" s="3">
        <f>TITRES_STAT!B2414</f>
        <v>45516</v>
      </c>
      <c r="B2411" s="6">
        <f>TITRES_STAT!D2414</f>
        <v>8.5076000000000001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2.3008690662893575E-2</v>
      </c>
      <c r="G2411" s="2">
        <f t="shared" si="339"/>
        <v>2.760629879174023E-2</v>
      </c>
      <c r="H2411" s="2">
        <f t="shared" si="337"/>
        <v>0.83345800306188622</v>
      </c>
      <c r="I2411" s="2">
        <f t="shared" si="338"/>
        <v>45.458254384338566</v>
      </c>
    </row>
    <row r="2412" spans="1:9" ht="13.5" x14ac:dyDescent="0.25">
      <c r="A2412" s="3">
        <f>TITRES_STAT!B2415</f>
        <v>45518</v>
      </c>
      <c r="B2412" s="6">
        <f>TITRES_STAT!D2415</f>
        <v>8.7020999999999997</v>
      </c>
      <c r="C2412" s="2">
        <f t="shared" si="333"/>
        <v>0.19449999999999967</v>
      </c>
      <c r="D2412" s="2">
        <f t="shared" si="334"/>
        <v>0.19449999999999967</v>
      </c>
      <c r="E2412" s="2">
        <f t="shared" si="335"/>
        <v>0</v>
      </c>
      <c r="F2412" s="2">
        <f t="shared" si="339"/>
        <v>3.52580699012583E-2</v>
      </c>
      <c r="G2412" s="2">
        <f t="shared" si="339"/>
        <v>2.5634420306615929E-2</v>
      </c>
      <c r="H2412" s="2">
        <f t="shared" si="337"/>
        <v>1.3754190451561967</v>
      </c>
      <c r="I2412" s="2">
        <f t="shared" si="338"/>
        <v>57.902164586954193</v>
      </c>
    </row>
    <row r="2413" spans="1:9" ht="13.5" x14ac:dyDescent="0.25">
      <c r="A2413" s="3">
        <f>TITRES_STAT!B2416</f>
        <v>45519</v>
      </c>
      <c r="B2413" s="6">
        <f>TITRES_STAT!D2416</f>
        <v>8.7020999999999997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3.2739636336882712E-2</v>
      </c>
      <c r="G2413" s="2">
        <f t="shared" si="340"/>
        <v>2.3803390284714791E-2</v>
      </c>
      <c r="H2413" s="2">
        <f t="shared" si="337"/>
        <v>1.375419045156197</v>
      </c>
      <c r="I2413" s="2">
        <f t="shared" si="338"/>
        <v>57.902164586954193</v>
      </c>
    </row>
    <row r="2414" spans="1:9" ht="13.5" x14ac:dyDescent="0.25">
      <c r="A2414" s="3">
        <f>TITRES_STAT!B2417</f>
        <v>45520</v>
      </c>
      <c r="B2414" s="6">
        <f>TITRES_STAT!D2417</f>
        <v>8.6923999999999992</v>
      </c>
      <c r="C2414" s="2">
        <f t="shared" si="333"/>
        <v>-9.700000000000486E-3</v>
      </c>
      <c r="D2414" s="2">
        <f t="shared" si="334"/>
        <v>0</v>
      </c>
      <c r="E2414" s="2">
        <f t="shared" si="335"/>
        <v>9.700000000000486E-3</v>
      </c>
      <c r="F2414" s="2">
        <f t="shared" si="340"/>
        <v>3.0401090884248232E-2</v>
      </c>
      <c r="G2414" s="2">
        <f t="shared" si="340"/>
        <v>2.2796005264378055E-2</v>
      </c>
      <c r="H2414" s="2">
        <f t="shared" si="337"/>
        <v>1.3336148387258966</v>
      </c>
      <c r="I2414" s="2">
        <f t="shared" si="338"/>
        <v>57.148027026346028</v>
      </c>
    </row>
    <row r="2415" spans="1:9" ht="13.5" x14ac:dyDescent="0.25">
      <c r="A2415" s="3">
        <f>TITRES_STAT!B2418</f>
        <v>45523</v>
      </c>
      <c r="B2415" s="6">
        <f>TITRES_STAT!D2418</f>
        <v>8.6923999999999992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2.8229584392516216E-2</v>
      </c>
      <c r="G2415" s="2">
        <f t="shared" si="340"/>
        <v>2.116771917406534E-2</v>
      </c>
      <c r="H2415" s="2">
        <f t="shared" si="337"/>
        <v>1.3336148387258966</v>
      </c>
      <c r="I2415" s="2">
        <f t="shared" si="338"/>
        <v>57.148027026346028</v>
      </c>
    </row>
    <row r="2416" spans="1:9" ht="13.5" x14ac:dyDescent="0.25">
      <c r="A2416" s="3">
        <f>TITRES_STAT!B2419</f>
        <v>45524</v>
      </c>
      <c r="B2416" s="6">
        <f>TITRES_STAT!D2419</f>
        <v>8.6923999999999992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2.6213185507336485E-2</v>
      </c>
      <c r="G2416" s="2">
        <f t="shared" si="340"/>
        <v>1.965573923306067E-2</v>
      </c>
      <c r="H2416" s="2">
        <f t="shared" si="337"/>
        <v>1.3336148387258966</v>
      </c>
      <c r="I2416" s="2">
        <f t="shared" si="338"/>
        <v>57.148027026346028</v>
      </c>
    </row>
    <row r="2417" spans="1:9" ht="13.5" x14ac:dyDescent="0.25">
      <c r="A2417" s="3">
        <f>TITRES_STAT!B2420</f>
        <v>45525</v>
      </c>
      <c r="B2417" s="6">
        <f>TITRES_STAT!D2420</f>
        <v>8.6923999999999992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2.4340815113955309E-2</v>
      </c>
      <c r="G2417" s="2">
        <f t="shared" si="340"/>
        <v>1.8251757859270624E-2</v>
      </c>
      <c r="H2417" s="2">
        <f t="shared" si="337"/>
        <v>1.3336148387258966</v>
      </c>
      <c r="I2417" s="2">
        <f t="shared" si="338"/>
        <v>57.148027026346028</v>
      </c>
    </row>
    <row r="2418" spans="1:9" ht="13.5" x14ac:dyDescent="0.25">
      <c r="A2418" s="3">
        <f>TITRES_STAT!B2421</f>
        <v>45526</v>
      </c>
      <c r="B2418" s="6">
        <f>TITRES_STAT!D2421</f>
        <v>8.6534999999999993</v>
      </c>
      <c r="C2418" s="2">
        <f t="shared" si="333"/>
        <v>-3.8899999999999935E-2</v>
      </c>
      <c r="D2418" s="2">
        <f t="shared" si="334"/>
        <v>0</v>
      </c>
      <c r="E2418" s="2">
        <f t="shared" si="335"/>
        <v>3.8899999999999935E-2</v>
      </c>
      <c r="F2418" s="2">
        <f t="shared" si="340"/>
        <v>2.2602185462958502E-2</v>
      </c>
      <c r="G2418" s="2">
        <f t="shared" si="340"/>
        <v>1.9726632297894144E-2</v>
      </c>
      <c r="H2418" s="2">
        <f t="shared" si="337"/>
        <v>1.1457701001184744</v>
      </c>
      <c r="I2418" s="2">
        <f t="shared" si="338"/>
        <v>53.396684950322168</v>
      </c>
    </row>
    <row r="2419" spans="1:9" ht="13.5" x14ac:dyDescent="0.25">
      <c r="A2419" s="3">
        <f>TITRES_STAT!B2422</f>
        <v>45527</v>
      </c>
      <c r="B2419" s="6">
        <f>TITRES_STAT!D2422</f>
        <v>8.5367999999999995</v>
      </c>
      <c r="C2419" s="2">
        <f t="shared" si="333"/>
        <v>-0.1166999999999998</v>
      </c>
      <c r="D2419" s="2">
        <f t="shared" si="334"/>
        <v>0</v>
      </c>
      <c r="E2419" s="2">
        <f t="shared" si="335"/>
        <v>0.1166999999999998</v>
      </c>
      <c r="F2419" s="2">
        <f t="shared" si="340"/>
        <v>2.0987743644175751E-2</v>
      </c>
      <c r="G2419" s="2">
        <f t="shared" si="340"/>
        <v>2.665330141947312E-2</v>
      </c>
      <c r="H2419" s="2">
        <f t="shared" si="337"/>
        <v>0.78743504655831986</v>
      </c>
      <c r="I2419" s="2">
        <f t="shared" si="338"/>
        <v>44.053911109917784</v>
      </c>
    </row>
    <row r="2420" spans="1:9" ht="13.5" x14ac:dyDescent="0.25">
      <c r="A2420" s="3">
        <f>TITRES_STAT!B2423</f>
        <v>45530</v>
      </c>
      <c r="B2420" s="6">
        <f>TITRES_STAT!D2423</f>
        <v>8.6534999999999993</v>
      </c>
      <c r="C2420" s="2">
        <f t="shared" si="333"/>
        <v>0.1166999999999998</v>
      </c>
      <c r="D2420" s="2">
        <f t="shared" si="334"/>
        <v>0.1166999999999998</v>
      </c>
      <c r="E2420" s="2">
        <f t="shared" si="335"/>
        <v>0</v>
      </c>
      <c r="F2420" s="2">
        <f t="shared" si="340"/>
        <v>2.7824333383877468E-2</v>
      </c>
      <c r="G2420" s="2">
        <f t="shared" si="340"/>
        <v>2.474949417522504E-2</v>
      </c>
      <c r="H2420" s="2">
        <f t="shared" si="337"/>
        <v>1.1242384667291678</v>
      </c>
      <c r="I2420" s="2">
        <f t="shared" si="338"/>
        <v>52.924306020134971</v>
      </c>
    </row>
    <row r="2421" spans="1:9" ht="13.5" x14ac:dyDescent="0.25">
      <c r="A2421" s="3">
        <f>TITRES_STAT!B2424</f>
        <v>45531</v>
      </c>
      <c r="B2421" s="6">
        <f>TITRES_STAT!D2424</f>
        <v>8.6534999999999993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2.5836880999314794E-2</v>
      </c>
      <c r="G2421" s="2">
        <f t="shared" si="340"/>
        <v>2.2981673162708965E-2</v>
      </c>
      <c r="H2421" s="2">
        <f t="shared" si="337"/>
        <v>1.1242384667291678</v>
      </c>
      <c r="I2421" s="2">
        <f t="shared" si="338"/>
        <v>52.924306020134971</v>
      </c>
    </row>
    <row r="2422" spans="1:9" ht="13.5" x14ac:dyDescent="0.25">
      <c r="A2422" s="3">
        <f>TITRES_STAT!B2425</f>
        <v>45532</v>
      </c>
      <c r="B2422" s="6">
        <f>TITRES_STAT!D2425</f>
        <v>8.5562000000000005</v>
      </c>
      <c r="C2422" s="2">
        <f t="shared" si="333"/>
        <v>-9.7299999999998832E-2</v>
      </c>
      <c r="D2422" s="2">
        <f t="shared" si="334"/>
        <v>0</v>
      </c>
      <c r="E2422" s="2">
        <f t="shared" si="335"/>
        <v>9.7299999999998832E-2</v>
      </c>
      <c r="F2422" s="2">
        <f t="shared" si="340"/>
        <v>2.399138949936374E-2</v>
      </c>
      <c r="G2422" s="2">
        <f t="shared" si="340"/>
        <v>2.8290125079658241E-2</v>
      </c>
      <c r="H2422" s="2">
        <f t="shared" si="337"/>
        <v>0.84804819461949044</v>
      </c>
      <c r="I2422" s="2">
        <f t="shared" si="338"/>
        <v>45.888857070315851</v>
      </c>
    </row>
    <row r="2423" spans="1:9" ht="13.5" x14ac:dyDescent="0.25">
      <c r="A2423" s="3">
        <f>TITRES_STAT!B2426</f>
        <v>45533</v>
      </c>
      <c r="B2423" s="6">
        <f>TITRES_STAT!D2426</f>
        <v>8.6534999999999993</v>
      </c>
      <c r="C2423" s="2">
        <f t="shared" si="333"/>
        <v>9.7299999999998832E-2</v>
      </c>
      <c r="D2423" s="2">
        <f t="shared" si="334"/>
        <v>9.7299999999998832E-2</v>
      </c>
      <c r="E2423" s="2">
        <f t="shared" si="335"/>
        <v>0</v>
      </c>
      <c r="F2423" s="2">
        <f t="shared" si="340"/>
        <v>2.9227718820837672E-2</v>
      </c>
      <c r="G2423" s="2">
        <f t="shared" si="340"/>
        <v>2.6269401859682653E-2</v>
      </c>
      <c r="H2423" s="2">
        <f t="shared" si="337"/>
        <v>1.1126145535005629</v>
      </c>
      <c r="I2423" s="2">
        <f t="shared" si="338"/>
        <v>52.665288689646736</v>
      </c>
    </row>
    <row r="2424" spans="1:9" ht="13.5" x14ac:dyDescent="0.25">
      <c r="A2424" s="3">
        <f>TITRES_STAT!B2427</f>
        <v>45534</v>
      </c>
      <c r="B2424" s="6">
        <f>TITRES_STAT!D2427</f>
        <v>8.6534999999999993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2.7140024619349268E-2</v>
      </c>
      <c r="G2424" s="2">
        <f t="shared" si="340"/>
        <v>2.4393016012562465E-2</v>
      </c>
      <c r="H2424" s="2">
        <f t="shared" si="337"/>
        <v>1.1126145535005629</v>
      </c>
      <c r="I2424" s="2">
        <f t="shared" si="338"/>
        <v>52.665288689646736</v>
      </c>
    </row>
    <row r="2425" spans="1:9" ht="13.5" x14ac:dyDescent="0.25">
      <c r="A2425" s="3">
        <f>TITRES_STAT!B2428</f>
        <v>45537</v>
      </c>
      <c r="B2425" s="6">
        <f>TITRES_STAT!D2428</f>
        <v>8.6729000000000003</v>
      </c>
      <c r="C2425" s="2">
        <f t="shared" si="333"/>
        <v>1.9400000000000972E-2</v>
      </c>
      <c r="D2425" s="2">
        <f t="shared" si="334"/>
        <v>1.9400000000000972E-2</v>
      </c>
      <c r="E2425" s="2">
        <f t="shared" si="335"/>
        <v>0</v>
      </c>
      <c r="F2425" s="2">
        <f t="shared" si="340"/>
        <v>2.6587165717967248E-2</v>
      </c>
      <c r="G2425" s="2">
        <f t="shared" si="340"/>
        <v>2.2650657725950863E-2</v>
      </c>
      <c r="H2425" s="2">
        <f t="shared" si="337"/>
        <v>1.1737922156453022</v>
      </c>
      <c r="I2425" s="2">
        <f t="shared" si="338"/>
        <v>53.997443140942316</v>
      </c>
    </row>
    <row r="2426" spans="1:9" ht="13.5" x14ac:dyDescent="0.25">
      <c r="A2426" s="3">
        <f>TITRES_STAT!B2429</f>
        <v>45538</v>
      </c>
      <c r="B2426" s="6">
        <f>TITRES_STAT!D2429</f>
        <v>8.7409999999999997</v>
      </c>
      <c r="C2426" s="2">
        <f t="shared" si="333"/>
        <v>6.8099999999999383E-2</v>
      </c>
      <c r="D2426" s="2">
        <f t="shared" si="334"/>
        <v>6.8099999999999383E-2</v>
      </c>
      <c r="E2426" s="2">
        <f t="shared" si="335"/>
        <v>0</v>
      </c>
      <c r="F2426" s="2">
        <f t="shared" si="340"/>
        <v>2.9552368166683829E-2</v>
      </c>
      <c r="G2426" s="2">
        <f t="shared" si="340"/>
        <v>2.1032753602668659E-2</v>
      </c>
      <c r="H2426" s="2">
        <f t="shared" si="337"/>
        <v>1.40506415493472</v>
      </c>
      <c r="I2426" s="2">
        <f t="shared" si="338"/>
        <v>58.421067564946405</v>
      </c>
    </row>
    <row r="2427" spans="1:9" ht="13.5" x14ac:dyDescent="0.25">
      <c r="A2427" s="3">
        <f>TITRES_STAT!B2430</f>
        <v>45539</v>
      </c>
      <c r="B2427" s="6">
        <f>TITRES_STAT!D2430</f>
        <v>8.8964999999999996</v>
      </c>
      <c r="C2427" s="2">
        <f t="shared" si="333"/>
        <v>0.15549999999999997</v>
      </c>
      <c r="D2427" s="2">
        <f t="shared" si="334"/>
        <v>0.15549999999999997</v>
      </c>
      <c r="E2427" s="2">
        <f t="shared" si="335"/>
        <v>0</v>
      </c>
      <c r="F2427" s="2">
        <f t="shared" si="340"/>
        <v>3.8548627583349267E-2</v>
      </c>
      <c r="G2427" s="2">
        <f t="shared" si="340"/>
        <v>1.9530414059620898E-2</v>
      </c>
      <c r="H2427" s="2">
        <f t="shared" si="337"/>
        <v>1.9737742100946287</v>
      </c>
      <c r="I2427" s="2">
        <f t="shared" si="338"/>
        <v>66.372699157674816</v>
      </c>
    </row>
    <row r="2428" spans="1:9" ht="13.5" x14ac:dyDescent="0.25">
      <c r="A2428" s="3">
        <f>TITRES_STAT!B2431</f>
        <v>45540</v>
      </c>
      <c r="B2428" s="6">
        <f>TITRES_STAT!D2431</f>
        <v>8.8478999999999992</v>
      </c>
      <c r="C2428" s="2">
        <f t="shared" si="333"/>
        <v>-4.8600000000000421E-2</v>
      </c>
      <c r="D2428" s="2">
        <f t="shared" si="334"/>
        <v>0</v>
      </c>
      <c r="E2428" s="2">
        <f t="shared" si="335"/>
        <v>4.8600000000000421E-2</v>
      </c>
      <c r="F2428" s="2">
        <f t="shared" si="340"/>
        <v>3.5795154184538602E-2</v>
      </c>
      <c r="G2428" s="2">
        <f t="shared" si="340"/>
        <v>2.1606813055362294E-2</v>
      </c>
      <c r="H2428" s="2">
        <f t="shared" si="337"/>
        <v>1.6566605215133798</v>
      </c>
      <c r="I2428" s="2">
        <f t="shared" si="338"/>
        <v>62.358758603062121</v>
      </c>
    </row>
    <row r="2429" spans="1:9" ht="13.5" x14ac:dyDescent="0.25">
      <c r="A2429" s="3">
        <f>TITRES_STAT!B2432</f>
        <v>45541</v>
      </c>
      <c r="B2429" s="6">
        <f>TITRES_STAT!D2432</f>
        <v>8.8382000000000005</v>
      </c>
      <c r="C2429" s="2">
        <f t="shared" si="333"/>
        <v>-9.6999999999987097E-3</v>
      </c>
      <c r="D2429" s="2">
        <f t="shared" si="334"/>
        <v>0</v>
      </c>
      <c r="E2429" s="2">
        <f t="shared" si="335"/>
        <v>9.6999999999987097E-3</v>
      </c>
      <c r="F2429" s="2">
        <f t="shared" ref="F2429:G2444" si="341">((F2428*13)+D2429)/14</f>
        <v>3.3238357457071557E-2</v>
      </c>
      <c r="G2429" s="2">
        <f t="shared" si="341"/>
        <v>2.0756326408550609E-2</v>
      </c>
      <c r="H2429" s="2">
        <f t="shared" si="337"/>
        <v>1.6013603179500469</v>
      </c>
      <c r="I2429" s="2">
        <f t="shared" si="338"/>
        <v>61.558574062203299</v>
      </c>
    </row>
    <row r="2430" spans="1:9" ht="13.5" x14ac:dyDescent="0.25">
      <c r="A2430" s="3">
        <f>TITRES_STAT!B2433</f>
        <v>45544</v>
      </c>
      <c r="B2430" s="6">
        <f>TITRES_STAT!D2433</f>
        <v>8.8867999999999991</v>
      </c>
      <c r="C2430" s="2">
        <f t="shared" si="333"/>
        <v>4.8599999999998644E-2</v>
      </c>
      <c r="D2430" s="2">
        <f t="shared" si="334"/>
        <v>4.8599999999998644E-2</v>
      </c>
      <c r="E2430" s="2">
        <f t="shared" si="335"/>
        <v>0</v>
      </c>
      <c r="F2430" s="2">
        <f t="shared" si="341"/>
        <v>3.4335617638709202E-2</v>
      </c>
      <c r="G2430" s="2">
        <f t="shared" si="341"/>
        <v>1.9273731665082706E-2</v>
      </c>
      <c r="H2430" s="2">
        <f t="shared" si="337"/>
        <v>1.7814722252729809</v>
      </c>
      <c r="I2430" s="2">
        <f t="shared" si="338"/>
        <v>64.047816443615304</v>
      </c>
    </row>
    <row r="2431" spans="1:9" ht="13.5" x14ac:dyDescent="0.25">
      <c r="A2431" s="3">
        <f>TITRES_STAT!B2434</f>
        <v>45545</v>
      </c>
      <c r="B2431" s="6">
        <f>TITRES_STAT!D2434</f>
        <v>8.7507000000000001</v>
      </c>
      <c r="C2431" s="2">
        <f t="shared" si="333"/>
        <v>-0.136099999999999</v>
      </c>
      <c r="D2431" s="2">
        <f t="shared" si="334"/>
        <v>0</v>
      </c>
      <c r="E2431" s="2">
        <f t="shared" si="335"/>
        <v>0.136099999999999</v>
      </c>
      <c r="F2431" s="2">
        <f t="shared" si="341"/>
        <v>3.1883073521658548E-2</v>
      </c>
      <c r="G2431" s="2">
        <f t="shared" si="341"/>
        <v>2.7618465117576728E-2</v>
      </c>
      <c r="H2431" s="2">
        <f t="shared" si="337"/>
        <v>1.1544114919466604</v>
      </c>
      <c r="I2431" s="2">
        <f t="shared" si="338"/>
        <v>53.583611870895169</v>
      </c>
    </row>
    <row r="2432" spans="1:9" ht="13.5" x14ac:dyDescent="0.25">
      <c r="A2432" s="3">
        <f>TITRES_STAT!B2435</f>
        <v>45546</v>
      </c>
      <c r="B2432" s="6">
        <f>TITRES_STAT!D2435</f>
        <v>8.7507000000000001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2.9605711127254363E-2</v>
      </c>
      <c r="G2432" s="2">
        <f t="shared" si="341"/>
        <v>2.564571760917839E-2</v>
      </c>
      <c r="H2432" s="2">
        <f t="shared" si="337"/>
        <v>1.1544114919466604</v>
      </c>
      <c r="I2432" s="2">
        <f t="shared" si="338"/>
        <v>53.583611870895169</v>
      </c>
    </row>
    <row r="2433" spans="1:9" ht="13.5" x14ac:dyDescent="0.25">
      <c r="A2433" s="3">
        <f>TITRES_STAT!B2436</f>
        <v>45547</v>
      </c>
      <c r="B2433" s="6">
        <f>TITRES_STAT!D2436</f>
        <v>8.7507000000000001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2.7491017475307623E-2</v>
      </c>
      <c r="G2433" s="2">
        <f t="shared" si="341"/>
        <v>2.381388063709422E-2</v>
      </c>
      <c r="H2433" s="2">
        <f t="shared" si="337"/>
        <v>1.1544114919466602</v>
      </c>
      <c r="I2433" s="2">
        <f t="shared" si="338"/>
        <v>53.583611870895155</v>
      </c>
    </row>
    <row r="2434" spans="1:9" ht="13.5" x14ac:dyDescent="0.25">
      <c r="A2434" s="3">
        <f>TITRES_STAT!B2437</f>
        <v>45548</v>
      </c>
      <c r="B2434" s="6">
        <f>TITRES_STAT!D2437</f>
        <v>8.7507000000000001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2.5527373369928507E-2</v>
      </c>
      <c r="G2434" s="2">
        <f t="shared" si="341"/>
        <v>2.2112889163016063E-2</v>
      </c>
      <c r="H2434" s="2">
        <f t="shared" si="337"/>
        <v>1.1544114919466602</v>
      </c>
      <c r="I2434" s="2">
        <f t="shared" si="338"/>
        <v>53.583611870895155</v>
      </c>
    </row>
    <row r="2435" spans="1:9" ht="13.5" x14ac:dyDescent="0.25">
      <c r="A2435" s="3">
        <f>TITRES_STAT!B2438</f>
        <v>45551</v>
      </c>
      <c r="B2435" s="6">
        <f>TITRES_STAT!D2438</f>
        <v>8.8478999999999992</v>
      </c>
      <c r="C2435" s="2">
        <f t="shared" ref="C2435:C2498" si="342">B2435-B2434</f>
        <v>9.7199999999999065E-2</v>
      </c>
      <c r="D2435" s="2">
        <f t="shared" ref="D2435:D2498" si="343">IF(C2435&gt;0,C2435,0)</f>
        <v>9.7199999999999065E-2</v>
      </c>
      <c r="E2435" s="2">
        <f t="shared" ref="E2435:E2498" si="344">IF(C2435&lt;0,-C2435,0)</f>
        <v>0</v>
      </c>
      <c r="F2435" s="2">
        <f t="shared" si="341"/>
        <v>3.064684670064783E-2</v>
      </c>
      <c r="G2435" s="2">
        <f t="shared" si="341"/>
        <v>2.0533397079943484E-2</v>
      </c>
      <c r="H2435" s="2">
        <f t="shared" si="337"/>
        <v>1.4925366017775459</v>
      </c>
      <c r="I2435" s="2">
        <f t="shared" si="338"/>
        <v>59.880228066185559</v>
      </c>
    </row>
    <row r="2436" spans="1:9" ht="13.5" x14ac:dyDescent="0.25">
      <c r="A2436" s="3">
        <f>TITRES_STAT!B2439</f>
        <v>45552</v>
      </c>
      <c r="B2436" s="6">
        <f>TITRES_STAT!D2439</f>
        <v>8.7993000000000006</v>
      </c>
      <c r="C2436" s="2">
        <f t="shared" si="342"/>
        <v>-4.8599999999998644E-2</v>
      </c>
      <c r="D2436" s="2">
        <f t="shared" si="343"/>
        <v>0</v>
      </c>
      <c r="E2436" s="2">
        <f t="shared" si="344"/>
        <v>4.8599999999998644E-2</v>
      </c>
      <c r="F2436" s="2">
        <f t="shared" si="341"/>
        <v>2.8457786222030129E-2</v>
      </c>
      <c r="G2436" s="2">
        <f t="shared" si="341"/>
        <v>2.2538154431375995E-2</v>
      </c>
      <c r="H2436" s="2">
        <f t="shared" si="337"/>
        <v>1.2626493579444664</v>
      </c>
      <c r="I2436" s="2">
        <f t="shared" si="338"/>
        <v>55.804022550428975</v>
      </c>
    </row>
    <row r="2437" spans="1:9" ht="13.5" x14ac:dyDescent="0.25">
      <c r="A2437" s="3">
        <f>TITRES_STAT!B2440</f>
        <v>45553</v>
      </c>
      <c r="B2437" s="6">
        <f>TITRES_STAT!D2440</f>
        <v>8.7507000000000001</v>
      </c>
      <c r="C2437" s="2">
        <f t="shared" si="342"/>
        <v>-4.8600000000000421E-2</v>
      </c>
      <c r="D2437" s="2">
        <f t="shared" si="343"/>
        <v>0</v>
      </c>
      <c r="E2437" s="2">
        <f t="shared" si="344"/>
        <v>4.8600000000000421E-2</v>
      </c>
      <c r="F2437" s="2">
        <f t="shared" si="341"/>
        <v>2.6425087206170834E-2</v>
      </c>
      <c r="G2437" s="2">
        <f t="shared" si="341"/>
        <v>2.4399714829134882E-2</v>
      </c>
      <c r="H2437" s="2">
        <f t="shared" si="337"/>
        <v>1.0830080347749607</v>
      </c>
      <c r="I2437" s="2">
        <f t="shared" si="338"/>
        <v>51.992503950757168</v>
      </c>
    </row>
    <row r="2438" spans="1:9" ht="13.5" x14ac:dyDescent="0.25">
      <c r="A2438" s="3">
        <f>TITRES_STAT!B2441</f>
        <v>45554</v>
      </c>
      <c r="B2438" s="6">
        <f>TITRES_STAT!D2441</f>
        <v>8.7507000000000001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2.4537580977158632E-2</v>
      </c>
      <c r="G2438" s="2">
        <f t="shared" si="341"/>
        <v>2.2656878055625246E-2</v>
      </c>
      <c r="H2438" s="2">
        <f t="shared" si="337"/>
        <v>1.0830080347749607</v>
      </c>
      <c r="I2438" s="2">
        <f t="shared" si="338"/>
        <v>51.992503950757168</v>
      </c>
    </row>
    <row r="2439" spans="1:9" ht="13.5" x14ac:dyDescent="0.25">
      <c r="A2439" s="3">
        <f>TITRES_STAT!B2442</f>
        <v>45555</v>
      </c>
      <c r="B2439" s="6">
        <f>TITRES_STAT!D2442</f>
        <v>8.7507000000000001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2.2784896621647299E-2</v>
      </c>
      <c r="G2439" s="2">
        <f t="shared" si="341"/>
        <v>2.1038529623080584E-2</v>
      </c>
      <c r="H2439" s="2">
        <f t="shared" si="337"/>
        <v>1.0830080347749607</v>
      </c>
      <c r="I2439" s="2">
        <f t="shared" si="338"/>
        <v>51.992503950757168</v>
      </c>
    </row>
    <row r="2440" spans="1:9" ht="13.5" x14ac:dyDescent="0.25">
      <c r="A2440" s="3">
        <f>TITRES_STAT!B2443</f>
        <v>45558</v>
      </c>
      <c r="B2440" s="6">
        <f>TITRES_STAT!D2443</f>
        <v>8.7507000000000001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2.1157404005815346E-2</v>
      </c>
      <c r="G2440" s="2">
        <f t="shared" si="341"/>
        <v>1.9535777507146256E-2</v>
      </c>
      <c r="H2440" s="2">
        <f t="shared" si="337"/>
        <v>1.0830080347749607</v>
      </c>
      <c r="I2440" s="2">
        <f t="shared" si="338"/>
        <v>51.992503950757168</v>
      </c>
    </row>
    <row r="2441" spans="1:9" ht="13.5" x14ac:dyDescent="0.25">
      <c r="A2441" s="3">
        <f>TITRES_STAT!B2444</f>
        <v>45559</v>
      </c>
      <c r="B2441" s="6">
        <f>TITRES_STAT!D2444</f>
        <v>8.7507000000000001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1.9646160862542821E-2</v>
      </c>
      <c r="G2441" s="2">
        <f t="shared" si="341"/>
        <v>1.814036482806438E-2</v>
      </c>
      <c r="H2441" s="2">
        <f t="shared" si="337"/>
        <v>1.0830080347749607</v>
      </c>
      <c r="I2441" s="2">
        <f t="shared" si="338"/>
        <v>51.992503950757168</v>
      </c>
    </row>
    <row r="2442" spans="1:9" ht="13.5" x14ac:dyDescent="0.25">
      <c r="A2442" s="3">
        <f>TITRES_STAT!B2445</f>
        <v>45560</v>
      </c>
      <c r="B2442" s="6">
        <f>TITRES_STAT!D2445</f>
        <v>8.7507000000000001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1.8242863658075478E-2</v>
      </c>
      <c r="G2442" s="2">
        <f t="shared" si="341"/>
        <v>1.684462448320264E-2</v>
      </c>
      <c r="H2442" s="2">
        <f t="shared" si="337"/>
        <v>1.0830080347749607</v>
      </c>
      <c r="I2442" s="2">
        <f t="shared" si="338"/>
        <v>51.992503950757168</v>
      </c>
    </row>
    <row r="2443" spans="1:9" ht="13.5" x14ac:dyDescent="0.25">
      <c r="A2443" s="3">
        <f>TITRES_STAT!B2446</f>
        <v>45561</v>
      </c>
      <c r="B2443" s="6">
        <f>TITRES_STAT!D2446</f>
        <v>8.7507000000000001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1.6939801968212941E-2</v>
      </c>
      <c r="G2443" s="2">
        <f t="shared" si="341"/>
        <v>1.5641437020116739E-2</v>
      </c>
      <c r="H2443" s="2">
        <f t="shared" si="337"/>
        <v>1.0830080347749602</v>
      </c>
      <c r="I2443" s="2">
        <f t="shared" si="338"/>
        <v>51.992503950757154</v>
      </c>
    </row>
    <row r="2444" spans="1:9" ht="13.5" x14ac:dyDescent="0.25">
      <c r="A2444" s="3">
        <f>TITRES_STAT!B2447</f>
        <v>45562</v>
      </c>
      <c r="B2444" s="6">
        <f>TITRES_STAT!D2447</f>
        <v>8.7507000000000001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1.5729816113340588E-2</v>
      </c>
      <c r="G2444" s="2">
        <f t="shared" si="341"/>
        <v>1.4524191518679829E-2</v>
      </c>
      <c r="H2444" s="2">
        <f t="shared" si="337"/>
        <v>1.0830080347749602</v>
      </c>
      <c r="I2444" s="2">
        <f t="shared" si="338"/>
        <v>51.992503950757154</v>
      </c>
    </row>
    <row r="2445" spans="1:9" ht="13.5" x14ac:dyDescent="0.25">
      <c r="A2445" s="3">
        <f>TITRES_STAT!B2448</f>
        <v>45565</v>
      </c>
      <c r="B2445" s="6">
        <f>TITRES_STAT!D2448</f>
        <v>8.7507000000000001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1.4606257819530547E-2</v>
      </c>
      <c r="G2445" s="2">
        <f t="shared" si="345"/>
        <v>1.3486749267345555E-2</v>
      </c>
      <c r="H2445" s="2">
        <f t="shared" si="337"/>
        <v>1.0830080347749604</v>
      </c>
      <c r="I2445" s="2">
        <f t="shared" si="338"/>
        <v>51.992503950757154</v>
      </c>
    </row>
    <row r="2446" spans="1:9" ht="13.5" x14ac:dyDescent="0.25">
      <c r="A2446" s="3">
        <f>TITRES_STAT!B2449</f>
        <v>45566</v>
      </c>
      <c r="B2446" s="6">
        <f>TITRES_STAT!D2449</f>
        <v>8.7507000000000001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1.3562953689564079E-2</v>
      </c>
      <c r="G2446" s="2">
        <f t="shared" si="345"/>
        <v>1.252341003396373E-2</v>
      </c>
      <c r="H2446" s="2">
        <f t="shared" si="337"/>
        <v>1.0830080347749604</v>
      </c>
      <c r="I2446" s="2">
        <f t="shared" si="338"/>
        <v>51.992503950757154</v>
      </c>
    </row>
    <row r="2447" spans="1:9" ht="13.5" x14ac:dyDescent="0.25">
      <c r="A2447" s="3">
        <f>TITRES_STAT!B2450</f>
        <v>45567</v>
      </c>
      <c r="B2447" s="6">
        <f>TITRES_STAT!D2450</f>
        <v>8.7312999999999992</v>
      </c>
      <c r="C2447" s="2">
        <f t="shared" si="342"/>
        <v>-1.9400000000000972E-2</v>
      </c>
      <c r="D2447" s="2">
        <f t="shared" si="343"/>
        <v>0</v>
      </c>
      <c r="E2447" s="2">
        <f t="shared" si="344"/>
        <v>1.9400000000000972E-2</v>
      </c>
      <c r="F2447" s="2">
        <f t="shared" si="345"/>
        <v>1.2594171283166644E-2</v>
      </c>
      <c r="G2447" s="2">
        <f t="shared" si="345"/>
        <v>1.3014595031537818E-2</v>
      </c>
      <c r="H2447" s="2">
        <f t="shared" si="337"/>
        <v>0.96769597921776473</v>
      </c>
      <c r="I2447" s="2">
        <f t="shared" si="338"/>
        <v>49.179140956646222</v>
      </c>
    </row>
    <row r="2448" spans="1:9" ht="13.5" x14ac:dyDescent="0.25">
      <c r="A2448" s="3">
        <f>TITRES_STAT!B2451</f>
        <v>45568</v>
      </c>
      <c r="B2448" s="6">
        <f>TITRES_STAT!D2451</f>
        <v>8.6534999999999993</v>
      </c>
      <c r="C2448" s="2">
        <f t="shared" si="342"/>
        <v>-7.7799999999999869E-2</v>
      </c>
      <c r="D2448" s="2">
        <f t="shared" si="343"/>
        <v>0</v>
      </c>
      <c r="E2448" s="2">
        <f t="shared" si="344"/>
        <v>7.7799999999999869E-2</v>
      </c>
      <c r="F2448" s="2">
        <f t="shared" si="345"/>
        <v>1.1694587620083312E-2</v>
      </c>
      <c r="G2448" s="2">
        <f t="shared" si="345"/>
        <v>1.7642123957856536E-2</v>
      </c>
      <c r="H2448" s="2">
        <f t="shared" si="337"/>
        <v>0.66287866744499213</v>
      </c>
      <c r="I2448" s="2">
        <f t="shared" si="338"/>
        <v>39.863321384927211</v>
      </c>
    </row>
    <row r="2449" spans="1:9" ht="13.5" x14ac:dyDescent="0.25">
      <c r="A2449" s="3">
        <f>TITRES_STAT!B2452</f>
        <v>45569</v>
      </c>
      <c r="B2449" s="6">
        <f>TITRES_STAT!D2452</f>
        <v>8.6534999999999993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1.0859259932934504E-2</v>
      </c>
      <c r="G2449" s="2">
        <f t="shared" si="345"/>
        <v>1.638197224658107E-2</v>
      </c>
      <c r="H2449" s="2">
        <f t="shared" ref="H2449:H2512" si="346">F2449/G2449</f>
        <v>0.66287866744499213</v>
      </c>
      <c r="I2449" s="2">
        <f t="shared" ref="I2449:I2512" si="347">IF(G2449=0,100,100-(100/(1+H2449)))</f>
        <v>39.863321384927211</v>
      </c>
    </row>
    <row r="2450" spans="1:9" ht="13.5" x14ac:dyDescent="0.25">
      <c r="A2450" s="3">
        <f>TITRES_STAT!B2453</f>
        <v>45572</v>
      </c>
      <c r="B2450" s="6">
        <f>TITRES_STAT!D2453</f>
        <v>8.6534999999999993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1.0083598509153469E-2</v>
      </c>
      <c r="G2450" s="2">
        <f t="shared" si="345"/>
        <v>1.5211831371825277E-2</v>
      </c>
      <c r="H2450" s="2">
        <f t="shared" si="346"/>
        <v>0.66287866744499224</v>
      </c>
      <c r="I2450" s="2">
        <f t="shared" si="347"/>
        <v>39.863321384927211</v>
      </c>
    </row>
    <row r="2451" spans="1:9" ht="13.5" x14ac:dyDescent="0.25">
      <c r="A2451" s="3">
        <f>TITRES_STAT!B2454</f>
        <v>45573</v>
      </c>
      <c r="B2451" s="6">
        <f>TITRES_STAT!D2454</f>
        <v>8.6242999999999999</v>
      </c>
      <c r="C2451" s="2">
        <f t="shared" si="342"/>
        <v>-2.9199999999999449E-2</v>
      </c>
      <c r="D2451" s="2">
        <f t="shared" si="343"/>
        <v>0</v>
      </c>
      <c r="E2451" s="2">
        <f t="shared" si="344"/>
        <v>2.9199999999999449E-2</v>
      </c>
      <c r="F2451" s="2">
        <f t="shared" si="345"/>
        <v>9.3633414727853637E-3</v>
      </c>
      <c r="G2451" s="2">
        <f t="shared" si="345"/>
        <v>1.621098627383772E-2</v>
      </c>
      <c r="H2451" s="2">
        <f t="shared" si="346"/>
        <v>0.57759233859179171</v>
      </c>
      <c r="I2451" s="2">
        <f t="shared" si="347"/>
        <v>36.612268230674132</v>
      </c>
    </row>
    <row r="2452" spans="1:9" ht="13.5" x14ac:dyDescent="0.25">
      <c r="A2452" s="3">
        <f>TITRES_STAT!B2455</f>
        <v>45574</v>
      </c>
      <c r="B2452" s="6">
        <f>TITRES_STAT!D2455</f>
        <v>8.6145999999999994</v>
      </c>
      <c r="C2452" s="2">
        <f t="shared" si="342"/>
        <v>-9.700000000000486E-3</v>
      </c>
      <c r="D2452" s="2">
        <f t="shared" si="343"/>
        <v>0</v>
      </c>
      <c r="E2452" s="2">
        <f t="shared" si="344"/>
        <v>9.700000000000486E-3</v>
      </c>
      <c r="F2452" s="2">
        <f t="shared" si="345"/>
        <v>8.6945313675864094E-3</v>
      </c>
      <c r="G2452" s="2">
        <f t="shared" si="345"/>
        <v>1.5745915825706489E-2</v>
      </c>
      <c r="H2452" s="2">
        <f t="shared" si="346"/>
        <v>0.55217692408795171</v>
      </c>
      <c r="I2452" s="2">
        <f t="shared" si="347"/>
        <v>35.574354670451442</v>
      </c>
    </row>
    <row r="2453" spans="1:9" ht="13.5" x14ac:dyDescent="0.25">
      <c r="A2453" s="3">
        <f>TITRES_STAT!B2456</f>
        <v>45575</v>
      </c>
      <c r="B2453" s="6">
        <f>TITRES_STAT!D2456</f>
        <v>8.6049000000000007</v>
      </c>
      <c r="C2453" s="2">
        <f t="shared" si="342"/>
        <v>-9.6999999999987097E-3</v>
      </c>
      <c r="D2453" s="2">
        <f t="shared" si="343"/>
        <v>0</v>
      </c>
      <c r="E2453" s="2">
        <f t="shared" si="344"/>
        <v>9.6999999999987097E-3</v>
      </c>
      <c r="F2453" s="2">
        <f t="shared" si="345"/>
        <v>8.0734934127588091E-3</v>
      </c>
      <c r="G2453" s="2">
        <f t="shared" si="345"/>
        <v>1.5314064695298791E-2</v>
      </c>
      <c r="H2453" s="2">
        <f t="shared" si="346"/>
        <v>0.52719467844727474</v>
      </c>
      <c r="I2453" s="2">
        <f t="shared" si="347"/>
        <v>34.52046329700957</v>
      </c>
    </row>
    <row r="2454" spans="1:9" ht="13.5" x14ac:dyDescent="0.25">
      <c r="A2454" s="3">
        <f>TITRES_STAT!B2457</f>
        <v>45576</v>
      </c>
      <c r="B2454" s="6">
        <f>TITRES_STAT!D2457</f>
        <v>8.4785000000000004</v>
      </c>
      <c r="C2454" s="2">
        <f t="shared" si="342"/>
        <v>-0.12640000000000029</v>
      </c>
      <c r="D2454" s="2">
        <f t="shared" si="343"/>
        <v>0</v>
      </c>
      <c r="E2454" s="2">
        <f t="shared" si="344"/>
        <v>0.12640000000000029</v>
      </c>
      <c r="F2454" s="2">
        <f t="shared" si="345"/>
        <v>7.4968153118474658E-3</v>
      </c>
      <c r="G2454" s="2">
        <f t="shared" si="345"/>
        <v>2.3248774359920326E-2</v>
      </c>
      <c r="H2454" s="2">
        <f t="shared" si="346"/>
        <v>0.32246066806737067</v>
      </c>
      <c r="I2454" s="2">
        <f t="shared" si="347"/>
        <v>24.383384387424627</v>
      </c>
    </row>
    <row r="2455" spans="1:9" ht="13.5" x14ac:dyDescent="0.25">
      <c r="A2455" s="3">
        <f>TITRES_STAT!B2458</f>
        <v>45579</v>
      </c>
      <c r="B2455" s="6">
        <f>TITRES_STAT!D2458</f>
        <v>8.7020999999999997</v>
      </c>
      <c r="C2455" s="2">
        <f t="shared" si="342"/>
        <v>0.22359999999999935</v>
      </c>
      <c r="D2455" s="2">
        <f t="shared" si="343"/>
        <v>0.22359999999999935</v>
      </c>
      <c r="E2455" s="2">
        <f t="shared" si="344"/>
        <v>0</v>
      </c>
      <c r="F2455" s="2">
        <f t="shared" si="345"/>
        <v>2.2932757075286886E-2</v>
      </c>
      <c r="G2455" s="2">
        <f t="shared" si="345"/>
        <v>2.1588147619926019E-2</v>
      </c>
      <c r="H2455" s="2">
        <f t="shared" si="346"/>
        <v>1.0622846146428877</v>
      </c>
      <c r="I2455" s="2">
        <f t="shared" si="347"/>
        <v>51.510087749301107</v>
      </c>
    </row>
    <row r="2456" spans="1:9" ht="13.5" x14ac:dyDescent="0.25">
      <c r="A2456" s="3">
        <f>TITRES_STAT!B2459</f>
        <v>45581</v>
      </c>
      <c r="B2456" s="6">
        <f>TITRES_STAT!D2459</f>
        <v>8.6437000000000008</v>
      </c>
      <c r="C2456" s="2">
        <f t="shared" si="342"/>
        <v>-5.8399999999998897E-2</v>
      </c>
      <c r="D2456" s="2">
        <f t="shared" si="343"/>
        <v>0</v>
      </c>
      <c r="E2456" s="2">
        <f t="shared" si="344"/>
        <v>5.8399999999998897E-2</v>
      </c>
      <c r="F2456" s="2">
        <f t="shared" si="345"/>
        <v>2.1294702998480679E-2</v>
      </c>
      <c r="G2456" s="2">
        <f t="shared" si="345"/>
        <v>2.4217565647074082E-2</v>
      </c>
      <c r="H2456" s="2">
        <f t="shared" si="346"/>
        <v>0.87930815627017667</v>
      </c>
      <c r="I2456" s="2">
        <f t="shared" si="347"/>
        <v>46.788928858549795</v>
      </c>
    </row>
    <row r="2457" spans="1:9" ht="13.5" x14ac:dyDescent="0.25">
      <c r="A2457" s="3">
        <f>TITRES_STAT!B2460</f>
        <v>45582</v>
      </c>
      <c r="B2457" s="6">
        <f>TITRES_STAT!D2460</f>
        <v>8.7020999999999997</v>
      </c>
      <c r="C2457" s="2">
        <f t="shared" si="342"/>
        <v>5.8399999999998897E-2</v>
      </c>
      <c r="D2457" s="2">
        <f t="shared" si="343"/>
        <v>5.8399999999998897E-2</v>
      </c>
      <c r="E2457" s="2">
        <f t="shared" si="344"/>
        <v>0</v>
      </c>
      <c r="F2457" s="2">
        <f t="shared" si="345"/>
        <v>2.3945081355731979E-2</v>
      </c>
      <c r="G2457" s="2">
        <f t="shared" si="345"/>
        <v>2.2487739529425933E-2</v>
      </c>
      <c r="H2457" s="2">
        <f t="shared" si="346"/>
        <v>1.0648060612939361</v>
      </c>
      <c r="I2457" s="2">
        <f t="shared" si="347"/>
        <v>51.569301410644947</v>
      </c>
    </row>
    <row r="2458" spans="1:9" ht="13.5" x14ac:dyDescent="0.25">
      <c r="A2458" s="3">
        <f>TITRES_STAT!B2461</f>
        <v>45583</v>
      </c>
      <c r="B2458" s="6">
        <f>TITRES_STAT!D2461</f>
        <v>8.7020999999999997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2.2234718401751122E-2</v>
      </c>
      <c r="G2458" s="2">
        <f t="shared" si="345"/>
        <v>2.0881472420181225E-2</v>
      </c>
      <c r="H2458" s="2">
        <f t="shared" si="346"/>
        <v>1.0648060612939361</v>
      </c>
      <c r="I2458" s="2">
        <f t="shared" si="347"/>
        <v>51.569301410644947</v>
      </c>
    </row>
    <row r="2459" spans="1:9" ht="13.5" x14ac:dyDescent="0.25">
      <c r="A2459" s="3">
        <f>TITRES_STAT!B2462</f>
        <v>45586</v>
      </c>
      <c r="B2459" s="6">
        <f>TITRES_STAT!D2462</f>
        <v>8.6534999999999993</v>
      </c>
      <c r="C2459" s="2">
        <f t="shared" si="342"/>
        <v>-4.8600000000000421E-2</v>
      </c>
      <c r="D2459" s="2">
        <f t="shared" si="343"/>
        <v>0</v>
      </c>
      <c r="E2459" s="2">
        <f t="shared" si="344"/>
        <v>4.8600000000000421E-2</v>
      </c>
      <c r="F2459" s="2">
        <f t="shared" si="345"/>
        <v>2.0646524230197472E-2</v>
      </c>
      <c r="G2459" s="2">
        <f t="shared" si="345"/>
        <v>2.2861367247311169E-2</v>
      </c>
      <c r="H2459" s="2">
        <f t="shared" si="346"/>
        <v>0.90311852335191389</v>
      </c>
      <c r="I2459" s="2">
        <f t="shared" si="347"/>
        <v>47.454665186132203</v>
      </c>
    </row>
    <row r="2460" spans="1:9" ht="13.5" x14ac:dyDescent="0.25">
      <c r="A2460" s="3">
        <f>TITRES_STAT!B2463</f>
        <v>45587</v>
      </c>
      <c r="B2460" s="6">
        <f>TITRES_STAT!D2463</f>
        <v>8.6923999999999992</v>
      </c>
      <c r="C2460" s="2">
        <f t="shared" si="342"/>
        <v>3.8899999999999935E-2</v>
      </c>
      <c r="D2460" s="2">
        <f t="shared" si="343"/>
        <v>3.8899999999999935E-2</v>
      </c>
      <c r="E2460" s="2">
        <f t="shared" si="344"/>
        <v>0</v>
      </c>
      <c r="F2460" s="2">
        <f t="shared" si="345"/>
        <v>2.1950343928040506E-2</v>
      </c>
      <c r="G2460" s="2">
        <f t="shared" si="345"/>
        <v>2.12284124439318E-2</v>
      </c>
      <c r="H2460" s="2">
        <f t="shared" si="346"/>
        <v>1.0340077943188386</v>
      </c>
      <c r="I2460" s="2">
        <f t="shared" si="347"/>
        <v>50.835979941026416</v>
      </c>
    </row>
    <row r="2461" spans="1:9" ht="13.5" x14ac:dyDescent="0.25">
      <c r="A2461" s="3">
        <f>TITRES_STAT!B2464</f>
        <v>45588</v>
      </c>
      <c r="B2461" s="6">
        <f>TITRES_STAT!D2464</f>
        <v>8.4589999999999996</v>
      </c>
      <c r="C2461" s="2">
        <f t="shared" si="342"/>
        <v>-0.23339999999999961</v>
      </c>
      <c r="D2461" s="2">
        <f t="shared" si="343"/>
        <v>0</v>
      </c>
      <c r="E2461" s="2">
        <f t="shared" si="344"/>
        <v>0.23339999999999961</v>
      </c>
      <c r="F2461" s="2">
        <f t="shared" ref="F2461:G2476" si="348">((F2460*13)+D2461)/14</f>
        <v>2.0382462218894757E-2</v>
      </c>
      <c r="G2461" s="2">
        <f t="shared" si="348"/>
        <v>3.6383525840793789E-2</v>
      </c>
      <c r="H2461" s="2">
        <f t="shared" si="346"/>
        <v>0.56021129749996945</v>
      </c>
      <c r="I2461" s="2">
        <f t="shared" si="347"/>
        <v>35.906117228969777</v>
      </c>
    </row>
    <row r="2462" spans="1:9" ht="13.5" x14ac:dyDescent="0.25">
      <c r="A2462" s="3">
        <f>TITRES_STAT!B2465</f>
        <v>45589</v>
      </c>
      <c r="B2462" s="6">
        <f>TITRES_STAT!D2465</f>
        <v>8.4589999999999996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1.8926572060402273E-2</v>
      </c>
      <c r="G2462" s="2">
        <f t="shared" si="348"/>
        <v>3.3784702566451372E-2</v>
      </c>
      <c r="H2462" s="2">
        <f t="shared" si="346"/>
        <v>0.56021129749996945</v>
      </c>
      <c r="I2462" s="2">
        <f t="shared" si="347"/>
        <v>35.906117228969777</v>
      </c>
    </row>
    <row r="2463" spans="1:9" ht="13.5" x14ac:dyDescent="0.25">
      <c r="A2463" s="3">
        <f>TITRES_STAT!B2466</f>
        <v>45590</v>
      </c>
      <c r="B2463" s="6">
        <f>TITRES_STAT!D2466</f>
        <v>8.4589999999999996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1.7574674056087824E-2</v>
      </c>
      <c r="G2463" s="2">
        <f t="shared" si="348"/>
        <v>3.1371509525990562E-2</v>
      </c>
      <c r="H2463" s="2">
        <f t="shared" si="346"/>
        <v>0.56021129749996945</v>
      </c>
      <c r="I2463" s="2">
        <f t="shared" si="347"/>
        <v>35.906117228969777</v>
      </c>
    </row>
    <row r="2464" spans="1:9" ht="13.5" x14ac:dyDescent="0.25">
      <c r="A2464" s="3">
        <f>TITRES_STAT!B2467</f>
        <v>45593</v>
      </c>
      <c r="B2464" s="6">
        <f>TITRES_STAT!D2467</f>
        <v>8.5562000000000005</v>
      </c>
      <c r="C2464" s="2">
        <f t="shared" si="342"/>
        <v>9.7200000000000841E-2</v>
      </c>
      <c r="D2464" s="2">
        <f t="shared" si="343"/>
        <v>9.7200000000000841E-2</v>
      </c>
      <c r="E2464" s="2">
        <f t="shared" si="344"/>
        <v>0</v>
      </c>
      <c r="F2464" s="2">
        <f t="shared" si="348"/>
        <v>2.3262197337795894E-2</v>
      </c>
      <c r="G2464" s="2">
        <f t="shared" si="348"/>
        <v>2.9130687416991236E-2</v>
      </c>
      <c r="H2464" s="2">
        <f t="shared" si="346"/>
        <v>0.79854611752922822</v>
      </c>
      <c r="I2464" s="2">
        <f t="shared" si="347"/>
        <v>44.399535254966906</v>
      </c>
    </row>
    <row r="2465" spans="1:9" ht="13.5" x14ac:dyDescent="0.25">
      <c r="A2465" s="3">
        <f>TITRES_STAT!B2468</f>
        <v>45594</v>
      </c>
      <c r="B2465" s="6">
        <f>TITRES_STAT!D2468</f>
        <v>8.5562000000000005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2.1600611813667618E-2</v>
      </c>
      <c r="G2465" s="2">
        <f t="shared" si="348"/>
        <v>2.7049924030063288E-2</v>
      </c>
      <c r="H2465" s="2">
        <f t="shared" si="346"/>
        <v>0.79854611752922844</v>
      </c>
      <c r="I2465" s="2">
        <f t="shared" si="347"/>
        <v>44.399535254966914</v>
      </c>
    </row>
    <row r="2466" spans="1:9" ht="13.5" x14ac:dyDescent="0.25">
      <c r="A2466" s="3">
        <f>TITRES_STAT!B2469</f>
        <v>45595</v>
      </c>
      <c r="B2466" s="6">
        <f>TITRES_STAT!D2469</f>
        <v>8.5465</v>
      </c>
      <c r="C2466" s="2">
        <f t="shared" si="342"/>
        <v>-9.700000000000486E-3</v>
      </c>
      <c r="D2466" s="2">
        <f t="shared" si="343"/>
        <v>0</v>
      </c>
      <c r="E2466" s="2">
        <f t="shared" si="344"/>
        <v>9.700000000000486E-3</v>
      </c>
      <c r="F2466" s="2">
        <f t="shared" si="348"/>
        <v>2.0057710969834216E-2</v>
      </c>
      <c r="G2466" s="2">
        <f t="shared" si="348"/>
        <v>2.5810643742201659E-2</v>
      </c>
      <c r="H2466" s="2">
        <f t="shared" si="346"/>
        <v>0.77711006242896929</v>
      </c>
      <c r="I2466" s="2">
        <f t="shared" si="347"/>
        <v>43.728865130998614</v>
      </c>
    </row>
    <row r="2467" spans="1:9" ht="13.5" x14ac:dyDescent="0.25">
      <c r="A2467" s="3">
        <f>TITRES_STAT!B2470</f>
        <v>45596</v>
      </c>
      <c r="B2467" s="6">
        <f>TITRES_STAT!D2470</f>
        <v>8.6049000000000007</v>
      </c>
      <c r="C2467" s="2">
        <f t="shared" si="342"/>
        <v>5.8400000000000674E-2</v>
      </c>
      <c r="D2467" s="2">
        <f t="shared" si="343"/>
        <v>5.8400000000000674E-2</v>
      </c>
      <c r="E2467" s="2">
        <f t="shared" si="344"/>
        <v>0</v>
      </c>
      <c r="F2467" s="2">
        <f t="shared" si="348"/>
        <v>2.2796445900560392E-2</v>
      </c>
      <c r="G2467" s="2">
        <f t="shared" si="348"/>
        <v>2.3967026332044398E-2</v>
      </c>
      <c r="H2467" s="2">
        <f t="shared" si="346"/>
        <v>0.95115871217119174</v>
      </c>
      <c r="I2467" s="2">
        <f t="shared" si="347"/>
        <v>48.748402999608906</v>
      </c>
    </row>
    <row r="2468" spans="1:9" ht="13.5" x14ac:dyDescent="0.25">
      <c r="A2468" s="3">
        <f>TITRES_STAT!B2471</f>
        <v>45597</v>
      </c>
      <c r="B2468" s="6">
        <f>TITRES_STAT!D2471</f>
        <v>8.5853999999999999</v>
      </c>
      <c r="C2468" s="2">
        <f t="shared" si="342"/>
        <v>-1.9500000000000739E-2</v>
      </c>
      <c r="D2468" s="2">
        <f t="shared" si="343"/>
        <v>0</v>
      </c>
      <c r="E2468" s="2">
        <f t="shared" si="344"/>
        <v>1.9500000000000739E-2</v>
      </c>
      <c r="F2468" s="2">
        <f t="shared" si="348"/>
        <v>2.1168128336234653E-2</v>
      </c>
      <c r="G2468" s="2">
        <f t="shared" si="348"/>
        <v>2.364795302261271E-2</v>
      </c>
      <c r="H2468" s="2">
        <f t="shared" si="346"/>
        <v>0.89513575724686223</v>
      </c>
      <c r="I2468" s="2">
        <f t="shared" si="347"/>
        <v>47.233331639906417</v>
      </c>
    </row>
    <row r="2469" spans="1:9" ht="13.5" x14ac:dyDescent="0.25">
      <c r="A2469" s="3">
        <f>TITRES_STAT!B2472</f>
        <v>45600</v>
      </c>
      <c r="B2469" s="6">
        <f>TITRES_STAT!D2472</f>
        <v>8.5951000000000004</v>
      </c>
      <c r="C2469" s="2">
        <f t="shared" si="342"/>
        <v>9.700000000000486E-3</v>
      </c>
      <c r="D2469" s="2">
        <f t="shared" si="343"/>
        <v>9.700000000000486E-3</v>
      </c>
      <c r="E2469" s="2">
        <f t="shared" si="344"/>
        <v>0</v>
      </c>
      <c r="F2469" s="2">
        <f t="shared" si="348"/>
        <v>2.0348976312217926E-2</v>
      </c>
      <c r="G2469" s="2">
        <f t="shared" si="348"/>
        <v>2.1958813520997517E-2</v>
      </c>
      <c r="H2469" s="2">
        <f t="shared" si="346"/>
        <v>0.92668833371893122</v>
      </c>
      <c r="I2469" s="2">
        <f t="shared" si="347"/>
        <v>48.097469502512602</v>
      </c>
    </row>
    <row r="2470" spans="1:9" ht="13.5" x14ac:dyDescent="0.25">
      <c r="A2470" s="3">
        <f>TITRES_STAT!B2473</f>
        <v>45601</v>
      </c>
      <c r="B2470" s="6">
        <f>TITRES_STAT!D2473</f>
        <v>8.5853999999999999</v>
      </c>
      <c r="C2470" s="2">
        <f t="shared" si="342"/>
        <v>-9.700000000000486E-3</v>
      </c>
      <c r="D2470" s="2">
        <f t="shared" si="343"/>
        <v>0</v>
      </c>
      <c r="E2470" s="2">
        <f t="shared" si="344"/>
        <v>9.700000000000486E-3</v>
      </c>
      <c r="F2470" s="2">
        <f t="shared" si="348"/>
        <v>1.8895478004202361E-2</v>
      </c>
      <c r="G2470" s="2">
        <f t="shared" si="348"/>
        <v>2.1083183983783442E-2</v>
      </c>
      <c r="H2470" s="2">
        <f t="shared" si="346"/>
        <v>0.89623455445516198</v>
      </c>
      <c r="I2470" s="2">
        <f t="shared" si="347"/>
        <v>47.263907956401191</v>
      </c>
    </row>
    <row r="2471" spans="1:9" ht="13.5" x14ac:dyDescent="0.25">
      <c r="A2471" s="3">
        <f>TITRES_STAT!B2474</f>
        <v>45602</v>
      </c>
      <c r="B2471" s="6">
        <f>TITRES_STAT!D2474</f>
        <v>8.5756999999999994</v>
      </c>
      <c r="C2471" s="2">
        <f t="shared" si="342"/>
        <v>-9.700000000000486E-3</v>
      </c>
      <c r="D2471" s="2">
        <f t="shared" si="343"/>
        <v>0</v>
      </c>
      <c r="E2471" s="2">
        <f t="shared" si="344"/>
        <v>9.700000000000486E-3</v>
      </c>
      <c r="F2471" s="2">
        <f t="shared" si="348"/>
        <v>1.7545801003902191E-2</v>
      </c>
      <c r="G2471" s="2">
        <f t="shared" si="348"/>
        <v>2.027009941351323E-2</v>
      </c>
      <c r="H2471" s="2">
        <f t="shared" si="346"/>
        <v>0.86560014561177423</v>
      </c>
      <c r="I2471" s="2">
        <f t="shared" si="347"/>
        <v>46.397945864649557</v>
      </c>
    </row>
    <row r="2472" spans="1:9" ht="13.5" x14ac:dyDescent="0.25">
      <c r="A2472" s="3">
        <f>TITRES_STAT!B2475</f>
        <v>45603</v>
      </c>
      <c r="B2472" s="6">
        <f>TITRES_STAT!D2475</f>
        <v>8.6534999999999993</v>
      </c>
      <c r="C2472" s="2">
        <f t="shared" si="342"/>
        <v>7.7799999999999869E-2</v>
      </c>
      <c r="D2472" s="2">
        <f t="shared" si="343"/>
        <v>7.7799999999999869E-2</v>
      </c>
      <c r="E2472" s="2">
        <f t="shared" si="344"/>
        <v>0</v>
      </c>
      <c r="F2472" s="2">
        <f t="shared" si="348"/>
        <v>2.184967236076631E-2</v>
      </c>
      <c r="G2472" s="2">
        <f t="shared" si="348"/>
        <v>1.8822235169690858E-2</v>
      </c>
      <c r="H2472" s="2">
        <f t="shared" si="346"/>
        <v>1.1608436598407019</v>
      </c>
      <c r="I2472" s="2">
        <f t="shared" si="347"/>
        <v>53.721779202030731</v>
      </c>
    </row>
    <row r="2473" spans="1:9" ht="13.5" x14ac:dyDescent="0.25">
      <c r="A2473" s="3">
        <f>TITRES_STAT!B2476</f>
        <v>45604</v>
      </c>
      <c r="B2473" s="6">
        <f>TITRES_STAT!D2476</f>
        <v>8.6437000000000008</v>
      </c>
      <c r="C2473" s="2">
        <f t="shared" si="342"/>
        <v>-9.7999999999984766E-3</v>
      </c>
      <c r="D2473" s="2">
        <f t="shared" si="343"/>
        <v>0</v>
      </c>
      <c r="E2473" s="2">
        <f t="shared" si="344"/>
        <v>9.7999999999984766E-3</v>
      </c>
      <c r="F2473" s="2">
        <f t="shared" si="348"/>
        <v>2.0288981477854431E-2</v>
      </c>
      <c r="G2473" s="2">
        <f t="shared" si="348"/>
        <v>1.8177789800427117E-2</v>
      </c>
      <c r="H2473" s="2">
        <f t="shared" si="346"/>
        <v>1.1161412746327228</v>
      </c>
      <c r="I2473" s="2">
        <f t="shared" si="347"/>
        <v>52.744175826655997</v>
      </c>
    </row>
    <row r="2474" spans="1:9" ht="13.5" x14ac:dyDescent="0.25">
      <c r="A2474" s="3">
        <f>TITRES_STAT!B2477</f>
        <v>45607</v>
      </c>
      <c r="B2474" s="6">
        <f>TITRES_STAT!D2477</f>
        <v>8.6437000000000008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1.8839768515150544E-2</v>
      </c>
      <c r="G2474" s="2">
        <f t="shared" si="348"/>
        <v>1.6879376243253752E-2</v>
      </c>
      <c r="H2474" s="2">
        <f t="shared" si="346"/>
        <v>1.1161412746327228</v>
      </c>
      <c r="I2474" s="2">
        <f t="shared" si="347"/>
        <v>52.744175826655997</v>
      </c>
    </row>
    <row r="2475" spans="1:9" ht="13.5" x14ac:dyDescent="0.25">
      <c r="A2475" s="3">
        <f>TITRES_STAT!B2478</f>
        <v>45608</v>
      </c>
      <c r="B2475" s="6">
        <f>TITRES_STAT!D2478</f>
        <v>8.6340000000000003</v>
      </c>
      <c r="C2475" s="2">
        <f t="shared" si="342"/>
        <v>-9.700000000000486E-3</v>
      </c>
      <c r="D2475" s="2">
        <f t="shared" si="343"/>
        <v>0</v>
      </c>
      <c r="E2475" s="2">
        <f t="shared" si="344"/>
        <v>9.700000000000486E-3</v>
      </c>
      <c r="F2475" s="2">
        <f t="shared" si="348"/>
        <v>1.7494070764068361E-2</v>
      </c>
      <c r="G2475" s="2">
        <f t="shared" si="348"/>
        <v>1.6366563654449946E-2</v>
      </c>
      <c r="H2475" s="2">
        <f t="shared" si="346"/>
        <v>1.0688908883638413</v>
      </c>
      <c r="I2475" s="2">
        <f t="shared" si="347"/>
        <v>51.664923190278124</v>
      </c>
    </row>
    <row r="2476" spans="1:9" ht="13.5" x14ac:dyDescent="0.25">
      <c r="A2476" s="3">
        <f>TITRES_STAT!B2479</f>
        <v>45609</v>
      </c>
      <c r="B2476" s="6">
        <f>TITRES_STAT!D2479</f>
        <v>8.4103999999999992</v>
      </c>
      <c r="C2476" s="2">
        <f t="shared" si="342"/>
        <v>-0.22360000000000113</v>
      </c>
      <c r="D2476" s="2">
        <f t="shared" si="343"/>
        <v>0</v>
      </c>
      <c r="E2476" s="2">
        <f t="shared" si="344"/>
        <v>0.22360000000000113</v>
      </c>
      <c r="F2476" s="2">
        <f t="shared" si="348"/>
        <v>1.6244494280920622E-2</v>
      </c>
      <c r="G2476" s="2">
        <f t="shared" si="348"/>
        <v>3.1168951964846456E-2</v>
      </c>
      <c r="H2476" s="2">
        <f t="shared" si="346"/>
        <v>0.52117550501029963</v>
      </c>
      <c r="I2476" s="2">
        <f t="shared" si="347"/>
        <v>34.261365851192224</v>
      </c>
    </row>
    <row r="2477" spans="1:9" ht="13.5" x14ac:dyDescent="0.25">
      <c r="A2477" s="3">
        <f>TITRES_STAT!B2480</f>
        <v>45610</v>
      </c>
      <c r="B2477" s="6">
        <f>TITRES_STAT!D2480</f>
        <v>8.5367999999999995</v>
      </c>
      <c r="C2477" s="2">
        <f t="shared" si="342"/>
        <v>0.12640000000000029</v>
      </c>
      <c r="D2477" s="2">
        <f t="shared" si="343"/>
        <v>0.12640000000000029</v>
      </c>
      <c r="E2477" s="2">
        <f t="shared" si="344"/>
        <v>0</v>
      </c>
      <c r="F2477" s="2">
        <f t="shared" ref="F2477:G2492" si="349">((F2476*13)+D2477)/14</f>
        <v>2.4112744689426313E-2</v>
      </c>
      <c r="G2477" s="2">
        <f t="shared" si="349"/>
        <v>2.8942598253071709E-2</v>
      </c>
      <c r="H2477" s="2">
        <f t="shared" si="346"/>
        <v>0.83312301399433619</v>
      </c>
      <c r="I2477" s="2">
        <f t="shared" si="347"/>
        <v>45.448287301733167</v>
      </c>
    </row>
    <row r="2478" spans="1:9" ht="13.5" x14ac:dyDescent="0.25">
      <c r="A2478" s="3">
        <f>TITRES_STAT!B2481</f>
        <v>45611</v>
      </c>
      <c r="B2478" s="6">
        <f>TITRES_STAT!D2481</f>
        <v>8.5076000000000001</v>
      </c>
      <c r="C2478" s="2">
        <f t="shared" si="342"/>
        <v>-2.9199999999999449E-2</v>
      </c>
      <c r="D2478" s="2">
        <f t="shared" si="343"/>
        <v>0</v>
      </c>
      <c r="E2478" s="2">
        <f t="shared" si="344"/>
        <v>2.9199999999999449E-2</v>
      </c>
      <c r="F2478" s="2">
        <f t="shared" si="349"/>
        <v>2.2390405783038719E-2</v>
      </c>
      <c r="G2478" s="2">
        <f t="shared" si="349"/>
        <v>2.8960984092137976E-2</v>
      </c>
      <c r="H2478" s="2">
        <f t="shared" si="346"/>
        <v>0.77312309940175794</v>
      </c>
      <c r="I2478" s="2">
        <f t="shared" si="347"/>
        <v>43.602336445935734</v>
      </c>
    </row>
    <row r="2479" spans="1:9" ht="13.5" x14ac:dyDescent="0.25">
      <c r="A2479" s="3">
        <f>TITRES_STAT!B2482</f>
        <v>45614</v>
      </c>
      <c r="B2479" s="6">
        <f>TITRES_STAT!D2482</f>
        <v>8.5271000000000008</v>
      </c>
      <c r="C2479" s="2">
        <f t="shared" si="342"/>
        <v>1.9500000000000739E-2</v>
      </c>
      <c r="D2479" s="2">
        <f t="shared" si="343"/>
        <v>1.9500000000000739E-2</v>
      </c>
      <c r="E2479" s="2">
        <f t="shared" si="344"/>
        <v>0</v>
      </c>
      <c r="F2479" s="2">
        <f t="shared" si="349"/>
        <v>2.2183948227107435E-2</v>
      </c>
      <c r="G2479" s="2">
        <f t="shared" si="349"/>
        <v>2.6892342371270979E-2</v>
      </c>
      <c r="H2479" s="2">
        <f t="shared" si="346"/>
        <v>0.82491691950220336</v>
      </c>
      <c r="I2479" s="2">
        <f t="shared" si="347"/>
        <v>45.202984896826003</v>
      </c>
    </row>
    <row r="2480" spans="1:9" ht="13.5" x14ac:dyDescent="0.25">
      <c r="A2480" s="3">
        <f>TITRES_STAT!B2483</f>
        <v>45615</v>
      </c>
      <c r="B2480" s="6">
        <f>TITRES_STAT!D2483</f>
        <v>8.3618000000000006</v>
      </c>
      <c r="C2480" s="2">
        <f t="shared" si="342"/>
        <v>-0.16530000000000022</v>
      </c>
      <c r="D2480" s="2">
        <f t="shared" si="343"/>
        <v>0</v>
      </c>
      <c r="E2480" s="2">
        <f t="shared" si="344"/>
        <v>0.16530000000000022</v>
      </c>
      <c r="F2480" s="2">
        <f t="shared" si="349"/>
        <v>2.0599380496599762E-2</v>
      </c>
      <c r="G2480" s="2">
        <f t="shared" si="349"/>
        <v>3.6778603630465923E-2</v>
      </c>
      <c r="H2480" s="2">
        <f t="shared" si="346"/>
        <v>0.56009142444810112</v>
      </c>
      <c r="I2480" s="2">
        <f t="shared" si="347"/>
        <v>35.901192434683068</v>
      </c>
    </row>
    <row r="2481" spans="1:9" ht="13.5" x14ac:dyDescent="0.25">
      <c r="A2481" s="3">
        <f>TITRES_STAT!B2484</f>
        <v>45616</v>
      </c>
      <c r="B2481" s="6">
        <f>TITRES_STAT!D2484</f>
        <v>8.2645999999999997</v>
      </c>
      <c r="C2481" s="2">
        <f t="shared" si="342"/>
        <v>-9.7200000000000841E-2</v>
      </c>
      <c r="D2481" s="2">
        <f t="shared" si="343"/>
        <v>0</v>
      </c>
      <c r="E2481" s="2">
        <f t="shared" si="344"/>
        <v>9.7200000000000841E-2</v>
      </c>
      <c r="F2481" s="2">
        <f t="shared" si="349"/>
        <v>1.9127996175414063E-2</v>
      </c>
      <c r="G2481" s="2">
        <f t="shared" si="349"/>
        <v>4.1094417656861275E-2</v>
      </c>
      <c r="H2481" s="2">
        <f t="shared" si="346"/>
        <v>0.46546458779713068</v>
      </c>
      <c r="I2481" s="2">
        <f t="shared" si="347"/>
        <v>31.762254214331548</v>
      </c>
    </row>
    <row r="2482" spans="1:9" ht="13.5" x14ac:dyDescent="0.25">
      <c r="A2482" s="3">
        <f>TITRES_STAT!B2485</f>
        <v>45617</v>
      </c>
      <c r="B2482" s="6">
        <f>TITRES_STAT!D2485</f>
        <v>8.4978999999999996</v>
      </c>
      <c r="C2482" s="2">
        <f t="shared" si="342"/>
        <v>0.23329999999999984</v>
      </c>
      <c r="D2482" s="2">
        <f t="shared" si="343"/>
        <v>0.23329999999999984</v>
      </c>
      <c r="E2482" s="2">
        <f t="shared" si="344"/>
        <v>0</v>
      </c>
      <c r="F2482" s="2">
        <f t="shared" si="349"/>
        <v>3.4425996448598763E-2</v>
      </c>
      <c r="G2482" s="2">
        <f t="shared" si="349"/>
        <v>3.8159102109942611E-2</v>
      </c>
      <c r="H2482" s="2">
        <f t="shared" si="346"/>
        <v>0.90216998160522333</v>
      </c>
      <c r="I2482" s="2">
        <f t="shared" si="347"/>
        <v>47.428462773021501</v>
      </c>
    </row>
    <row r="2483" spans="1:9" ht="13.5" x14ac:dyDescent="0.25">
      <c r="A2483" s="3">
        <f>TITRES_STAT!B2486</f>
        <v>45618</v>
      </c>
      <c r="B2483" s="6">
        <f>TITRES_STAT!D2486</f>
        <v>8.3618000000000006</v>
      </c>
      <c r="C2483" s="2">
        <f t="shared" si="342"/>
        <v>-0.136099999999999</v>
      </c>
      <c r="D2483" s="2">
        <f t="shared" si="343"/>
        <v>0</v>
      </c>
      <c r="E2483" s="2">
        <f t="shared" si="344"/>
        <v>0.136099999999999</v>
      </c>
      <c r="F2483" s="2">
        <f t="shared" si="349"/>
        <v>3.1966996702270281E-2</v>
      </c>
      <c r="G2483" s="2">
        <f t="shared" si="349"/>
        <v>4.5154880530660919E-2</v>
      </c>
      <c r="H2483" s="2">
        <f t="shared" si="346"/>
        <v>0.70794112013128141</v>
      </c>
      <c r="I2483" s="2">
        <f t="shared" si="347"/>
        <v>41.449972237735295</v>
      </c>
    </row>
    <row r="2484" spans="1:9" ht="13.5" x14ac:dyDescent="0.25">
      <c r="A2484" s="3">
        <f>TITRES_STAT!B2487</f>
        <v>45621</v>
      </c>
      <c r="B2484" s="6">
        <f>TITRES_STAT!D2487</f>
        <v>8.3521000000000001</v>
      </c>
      <c r="C2484" s="2">
        <f t="shared" si="342"/>
        <v>-9.700000000000486E-3</v>
      </c>
      <c r="D2484" s="2">
        <f t="shared" si="343"/>
        <v>0</v>
      </c>
      <c r="E2484" s="2">
        <f t="shared" si="344"/>
        <v>9.700000000000486E-3</v>
      </c>
      <c r="F2484" s="2">
        <f t="shared" si="349"/>
        <v>2.9683639794965262E-2</v>
      </c>
      <c r="G2484" s="2">
        <f t="shared" si="349"/>
        <v>4.2622389064185175E-2</v>
      </c>
      <c r="H2484" s="2">
        <f t="shared" si="346"/>
        <v>0.69643303547026858</v>
      </c>
      <c r="I2484" s="2">
        <f t="shared" si="347"/>
        <v>41.052786694713845</v>
      </c>
    </row>
    <row r="2485" spans="1:9" ht="13.5" x14ac:dyDescent="0.25">
      <c r="A2485" s="3">
        <f>TITRES_STAT!B2488</f>
        <v>45622</v>
      </c>
      <c r="B2485" s="6">
        <f>TITRES_STAT!D2488</f>
        <v>8.3618000000000006</v>
      </c>
      <c r="C2485" s="2">
        <f t="shared" si="342"/>
        <v>9.700000000000486E-3</v>
      </c>
      <c r="D2485" s="2">
        <f t="shared" si="343"/>
        <v>9.700000000000486E-3</v>
      </c>
      <c r="E2485" s="2">
        <f t="shared" si="344"/>
        <v>0</v>
      </c>
      <c r="F2485" s="2">
        <f t="shared" si="349"/>
        <v>2.8256236952467779E-2</v>
      </c>
      <c r="G2485" s="2">
        <f t="shared" si="349"/>
        <v>3.9577932702457665E-2</v>
      </c>
      <c r="H2485" s="2">
        <f t="shared" si="346"/>
        <v>0.71393918335489903</v>
      </c>
      <c r="I2485" s="2">
        <f t="shared" si="347"/>
        <v>41.654872605072264</v>
      </c>
    </row>
    <row r="2486" spans="1:9" ht="13.5" x14ac:dyDescent="0.25">
      <c r="A2486" s="3">
        <f>TITRES_STAT!B2489</f>
        <v>45623</v>
      </c>
      <c r="B2486" s="6">
        <f>TITRES_STAT!D2489</f>
        <v>8.2645999999999997</v>
      </c>
      <c r="C2486" s="2">
        <f t="shared" si="342"/>
        <v>-9.7200000000000841E-2</v>
      </c>
      <c r="D2486" s="2">
        <f t="shared" si="343"/>
        <v>0</v>
      </c>
      <c r="E2486" s="2">
        <f t="shared" si="344"/>
        <v>9.7200000000000841E-2</v>
      </c>
      <c r="F2486" s="2">
        <f t="shared" si="349"/>
        <v>2.6237934313005796E-2</v>
      </c>
      <c r="G2486" s="2">
        <f t="shared" si="349"/>
        <v>4.3693794652282181E-2</v>
      </c>
      <c r="H2486" s="2">
        <f t="shared" si="346"/>
        <v>0.60049566584474612</v>
      </c>
      <c r="I2486" s="2">
        <f t="shared" si="347"/>
        <v>37.51935595075809</v>
      </c>
    </row>
    <row r="2487" spans="1:9" ht="13.5" x14ac:dyDescent="0.25">
      <c r="A2487" s="3">
        <f>TITRES_STAT!B2490</f>
        <v>45624</v>
      </c>
      <c r="B2487" s="6">
        <f>TITRES_STAT!D2490</f>
        <v>8.3132000000000001</v>
      </c>
      <c r="C2487" s="2">
        <f t="shared" si="342"/>
        <v>4.8600000000000421E-2</v>
      </c>
      <c r="D2487" s="2">
        <f t="shared" si="343"/>
        <v>4.8600000000000421E-2</v>
      </c>
      <c r="E2487" s="2">
        <f t="shared" si="344"/>
        <v>0</v>
      </c>
      <c r="F2487" s="2">
        <f t="shared" si="349"/>
        <v>2.78352247192197E-2</v>
      </c>
      <c r="G2487" s="2">
        <f t="shared" si="349"/>
        <v>4.0572809319976311E-2</v>
      </c>
      <c r="H2487" s="2">
        <f t="shared" si="346"/>
        <v>0.6860561342868321</v>
      </c>
      <c r="I2487" s="2">
        <f t="shared" si="347"/>
        <v>40.689993668391125</v>
      </c>
    </row>
    <row r="2488" spans="1:9" ht="13.5" x14ac:dyDescent="0.25">
      <c r="A2488" s="3">
        <f>TITRES_STAT!B2491</f>
        <v>45625</v>
      </c>
      <c r="B2488" s="6">
        <f>TITRES_STAT!D2491</f>
        <v>8.3325999999999993</v>
      </c>
      <c r="C2488" s="2">
        <f t="shared" si="342"/>
        <v>1.9399999999999196E-2</v>
      </c>
      <c r="D2488" s="2">
        <f t="shared" si="343"/>
        <v>1.9399999999999196E-2</v>
      </c>
      <c r="E2488" s="2">
        <f t="shared" si="344"/>
        <v>0</v>
      </c>
      <c r="F2488" s="2">
        <f t="shared" si="349"/>
        <v>2.7232708667846807E-2</v>
      </c>
      <c r="G2488" s="2">
        <f t="shared" si="349"/>
        <v>3.7674751511406576E-2</v>
      </c>
      <c r="H2488" s="2">
        <f t="shared" si="346"/>
        <v>0.72283711438950593</v>
      </c>
      <c r="I2488" s="2">
        <f t="shared" si="347"/>
        <v>41.956207487766257</v>
      </c>
    </row>
    <row r="2489" spans="1:9" ht="13.5" x14ac:dyDescent="0.25">
      <c r="A2489" s="3">
        <f>TITRES_STAT!B2492</f>
        <v>45628</v>
      </c>
      <c r="B2489" s="6">
        <f>TITRES_STAT!D2492</f>
        <v>8.3132000000000001</v>
      </c>
      <c r="C2489" s="2">
        <f t="shared" si="342"/>
        <v>-1.9399999999999196E-2</v>
      </c>
      <c r="D2489" s="2">
        <f t="shared" si="343"/>
        <v>0</v>
      </c>
      <c r="E2489" s="2">
        <f t="shared" si="344"/>
        <v>1.9399999999999196E-2</v>
      </c>
      <c r="F2489" s="2">
        <f t="shared" si="349"/>
        <v>2.5287515191572036E-2</v>
      </c>
      <c r="G2489" s="2">
        <f t="shared" si="349"/>
        <v>3.6369412117734624E-2</v>
      </c>
      <c r="H2489" s="2">
        <f t="shared" si="346"/>
        <v>0.69529623161660126</v>
      </c>
      <c r="I2489" s="2">
        <f t="shared" si="347"/>
        <v>41.013258842295691</v>
      </c>
    </row>
    <row r="2490" spans="1:9" ht="13.5" x14ac:dyDescent="0.25">
      <c r="A2490" s="3">
        <f>TITRES_STAT!B2493</f>
        <v>45629</v>
      </c>
      <c r="B2490" s="6">
        <f>TITRES_STAT!D2493</f>
        <v>8.3132000000000001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2.3481264106459749E-2</v>
      </c>
      <c r="G2490" s="2">
        <f t="shared" si="349"/>
        <v>3.3771596966467865E-2</v>
      </c>
      <c r="H2490" s="2">
        <f t="shared" si="346"/>
        <v>0.69529623161660126</v>
      </c>
      <c r="I2490" s="2">
        <f t="shared" si="347"/>
        <v>41.013258842295691</v>
      </c>
    </row>
    <row r="2491" spans="1:9" ht="13.5" x14ac:dyDescent="0.25">
      <c r="A2491" s="3">
        <f>TITRES_STAT!B2494</f>
        <v>45630</v>
      </c>
      <c r="B2491" s="6">
        <f>TITRES_STAT!D2494</f>
        <v>8.2645999999999997</v>
      </c>
      <c r="C2491" s="2">
        <f t="shared" si="342"/>
        <v>-4.8600000000000421E-2</v>
      </c>
      <c r="D2491" s="2">
        <f t="shared" si="343"/>
        <v>0</v>
      </c>
      <c r="E2491" s="2">
        <f t="shared" si="344"/>
        <v>4.8600000000000421E-2</v>
      </c>
      <c r="F2491" s="2">
        <f t="shared" si="349"/>
        <v>2.1804030955998338E-2</v>
      </c>
      <c r="G2491" s="2">
        <f t="shared" si="349"/>
        <v>3.4830768611720193E-2</v>
      </c>
      <c r="H2491" s="2">
        <f t="shared" si="346"/>
        <v>0.62599913309583144</v>
      </c>
      <c r="I2491" s="2">
        <f t="shared" si="347"/>
        <v>38.499352204693764</v>
      </c>
    </row>
    <row r="2492" spans="1:9" ht="13.5" x14ac:dyDescent="0.25">
      <c r="A2492" s="3">
        <f>TITRES_STAT!B2495</f>
        <v>45631</v>
      </c>
      <c r="B2492" s="6">
        <f>TITRES_STAT!D2495</f>
        <v>8.1672999999999991</v>
      </c>
      <c r="C2492" s="2">
        <f t="shared" si="342"/>
        <v>-9.7300000000000608E-2</v>
      </c>
      <c r="D2492" s="2">
        <f t="shared" si="343"/>
        <v>0</v>
      </c>
      <c r="E2492" s="2">
        <f t="shared" si="344"/>
        <v>9.7300000000000608E-2</v>
      </c>
      <c r="F2492" s="2">
        <f t="shared" si="349"/>
        <v>2.024660017342703E-2</v>
      </c>
      <c r="G2492" s="2">
        <f t="shared" si="349"/>
        <v>3.929285656802594E-2</v>
      </c>
      <c r="H2492" s="2">
        <f t="shared" si="346"/>
        <v>0.51527432571299592</v>
      </c>
      <c r="I2492" s="2">
        <f t="shared" si="347"/>
        <v>34.005349194479308</v>
      </c>
    </row>
    <row r="2493" spans="1:9" ht="13.5" x14ac:dyDescent="0.25">
      <c r="A2493" s="3">
        <f>TITRES_STAT!B2496</f>
        <v>45632</v>
      </c>
      <c r="B2493" s="6">
        <f>TITRES_STAT!D2496</f>
        <v>8.3521000000000001</v>
      </c>
      <c r="C2493" s="2">
        <f t="shared" si="342"/>
        <v>0.18480000000000096</v>
      </c>
      <c r="D2493" s="2">
        <f t="shared" si="343"/>
        <v>0.18480000000000096</v>
      </c>
      <c r="E2493" s="2">
        <f t="shared" si="344"/>
        <v>0</v>
      </c>
      <c r="F2493" s="2">
        <f t="shared" ref="F2493:G2508" si="350">((F2492*13)+D2493)/14</f>
        <v>3.2000414446753736E-2</v>
      </c>
      <c r="G2493" s="2">
        <f t="shared" si="350"/>
        <v>3.6486223956024084E-2</v>
      </c>
      <c r="H2493" s="2">
        <f t="shared" si="346"/>
        <v>0.87705470660167573</v>
      </c>
      <c r="I2493" s="2">
        <f t="shared" si="347"/>
        <v>46.725047677994652</v>
      </c>
    </row>
    <row r="2494" spans="1:9" ht="13.5" x14ac:dyDescent="0.25">
      <c r="A2494" s="3">
        <f>TITRES_STAT!B2497</f>
        <v>45635</v>
      </c>
      <c r="B2494" s="6">
        <f>TITRES_STAT!D2497</f>
        <v>8.3521000000000001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2.9714670557699895E-2</v>
      </c>
      <c r="G2494" s="2">
        <f t="shared" si="350"/>
        <v>3.3880065102022364E-2</v>
      </c>
      <c r="H2494" s="2">
        <f t="shared" si="346"/>
        <v>0.87705470660167573</v>
      </c>
      <c r="I2494" s="2">
        <f t="shared" si="347"/>
        <v>46.725047677994652</v>
      </c>
    </row>
    <row r="2495" spans="1:9" ht="13.5" x14ac:dyDescent="0.25">
      <c r="A2495" s="3">
        <f>TITRES_STAT!B2498</f>
        <v>45636</v>
      </c>
      <c r="B2495" s="6">
        <f>TITRES_STAT!D2498</f>
        <v>8.3325999999999993</v>
      </c>
      <c r="C2495" s="2">
        <f t="shared" si="342"/>
        <v>-1.9500000000000739E-2</v>
      </c>
      <c r="D2495" s="2">
        <f t="shared" si="343"/>
        <v>0</v>
      </c>
      <c r="E2495" s="2">
        <f t="shared" si="344"/>
        <v>1.9500000000000739E-2</v>
      </c>
      <c r="F2495" s="2">
        <f t="shared" si="350"/>
        <v>2.7592194089292758E-2</v>
      </c>
      <c r="G2495" s="2">
        <f t="shared" si="350"/>
        <v>3.2852917594735104E-2</v>
      </c>
      <c r="H2495" s="2">
        <f t="shared" si="346"/>
        <v>0.83987043189474864</v>
      </c>
      <c r="I2495" s="2">
        <f t="shared" si="347"/>
        <v>45.648346608289543</v>
      </c>
    </row>
    <row r="2496" spans="1:9" ht="13.5" x14ac:dyDescent="0.25">
      <c r="A2496" s="3">
        <f>TITRES_STAT!B2499</f>
        <v>45637</v>
      </c>
      <c r="B2496" s="6">
        <f>TITRES_STAT!D2499</f>
        <v>8.3229000000000006</v>
      </c>
      <c r="C2496" s="2">
        <f t="shared" si="342"/>
        <v>-9.6999999999987097E-3</v>
      </c>
      <c r="D2496" s="2">
        <f t="shared" si="343"/>
        <v>0</v>
      </c>
      <c r="E2496" s="2">
        <f t="shared" si="344"/>
        <v>9.6999999999987097E-3</v>
      </c>
      <c r="F2496" s="2">
        <f t="shared" si="350"/>
        <v>2.5621323082914704E-2</v>
      </c>
      <c r="G2496" s="2">
        <f t="shared" si="350"/>
        <v>3.1199137766539646E-2</v>
      </c>
      <c r="H2496" s="2">
        <f t="shared" si="346"/>
        <v>0.82121894760800029</v>
      </c>
      <c r="I2496" s="2">
        <f t="shared" si="347"/>
        <v>45.091719954187504</v>
      </c>
    </row>
    <row r="2497" spans="1:9" ht="13.5" x14ac:dyDescent="0.25">
      <c r="A2497" s="3">
        <f>TITRES_STAT!B2500</f>
        <v>45638</v>
      </c>
      <c r="B2497" s="6">
        <f>TITRES_STAT!D2500</f>
        <v>8.3618000000000006</v>
      </c>
      <c r="C2497" s="2">
        <f t="shared" si="342"/>
        <v>3.8899999999999935E-2</v>
      </c>
      <c r="D2497" s="2">
        <f t="shared" si="343"/>
        <v>3.8899999999999935E-2</v>
      </c>
      <c r="E2497" s="2">
        <f t="shared" si="344"/>
        <v>0</v>
      </c>
      <c r="F2497" s="2">
        <f t="shared" si="350"/>
        <v>2.6569800005563648E-2</v>
      </c>
      <c r="G2497" s="2">
        <f t="shared" si="350"/>
        <v>2.8970627926072526E-2</v>
      </c>
      <c r="H2497" s="2">
        <f t="shared" si="346"/>
        <v>0.91712889597576797</v>
      </c>
      <c r="I2497" s="2">
        <f t="shared" si="347"/>
        <v>47.838666346373834</v>
      </c>
    </row>
    <row r="2498" spans="1:9" ht="13.5" x14ac:dyDescent="0.25">
      <c r="A2498" s="3">
        <f>TITRES_STAT!B2501</f>
        <v>45639</v>
      </c>
      <c r="B2498" s="6">
        <f>TITRES_STAT!D2501</f>
        <v>8.6437000000000008</v>
      </c>
      <c r="C2498" s="2">
        <f t="shared" si="342"/>
        <v>0.28190000000000026</v>
      </c>
      <c r="D2498" s="2">
        <f t="shared" si="343"/>
        <v>0.28190000000000026</v>
      </c>
      <c r="E2498" s="2">
        <f t="shared" si="344"/>
        <v>0</v>
      </c>
      <c r="F2498" s="2">
        <f t="shared" si="350"/>
        <v>4.4807671433737692E-2</v>
      </c>
      <c r="G2498" s="2">
        <f t="shared" si="350"/>
        <v>2.6901297359924491E-2</v>
      </c>
      <c r="H2498" s="2">
        <f t="shared" si="346"/>
        <v>1.6656323609317354</v>
      </c>
      <c r="I2498" s="2">
        <f t="shared" si="347"/>
        <v>62.485449431951537</v>
      </c>
    </row>
    <row r="2499" spans="1:9" ht="13.5" x14ac:dyDescent="0.25">
      <c r="A2499" s="3">
        <f>TITRES_STAT!B2502</f>
        <v>45642</v>
      </c>
      <c r="B2499" s="6">
        <f>TITRES_STAT!D2502</f>
        <v>8.5562000000000005</v>
      </c>
      <c r="C2499" s="2">
        <f t="shared" ref="C2499:C2562" si="351">B2499-B2498</f>
        <v>-8.7500000000000355E-2</v>
      </c>
      <c r="D2499" s="2">
        <f t="shared" ref="D2499:D2562" si="352">IF(C2499&gt;0,C2499,0)</f>
        <v>0</v>
      </c>
      <c r="E2499" s="2">
        <f t="shared" ref="E2499:E2562" si="353">IF(C2499&lt;0,-C2499,0)</f>
        <v>8.7500000000000355E-2</v>
      </c>
      <c r="F2499" s="2">
        <f t="shared" si="350"/>
        <v>4.1607123474185E-2</v>
      </c>
      <c r="G2499" s="2">
        <f t="shared" si="350"/>
        <v>3.1229776119929911E-2</v>
      </c>
      <c r="H2499" s="2">
        <f t="shared" si="346"/>
        <v>1.3322901616202294</v>
      </c>
      <c r="I2499" s="2">
        <f t="shared" si="347"/>
        <v>57.123688276191785</v>
      </c>
    </row>
    <row r="2500" spans="1:9" ht="13.5" x14ac:dyDescent="0.25">
      <c r="A2500" s="3">
        <f>TITRES_STAT!B2503</f>
        <v>45644</v>
      </c>
      <c r="B2500" s="6">
        <f>TITRES_STAT!D2503</f>
        <v>8.6534999999999993</v>
      </c>
      <c r="C2500" s="2">
        <f t="shared" si="351"/>
        <v>9.7299999999998832E-2</v>
      </c>
      <c r="D2500" s="2">
        <f t="shared" si="352"/>
        <v>9.7299999999998832E-2</v>
      </c>
      <c r="E2500" s="2">
        <f t="shared" si="353"/>
        <v>0</v>
      </c>
      <c r="F2500" s="2">
        <f t="shared" si="350"/>
        <v>4.5585186083171698E-2</v>
      </c>
      <c r="G2500" s="2">
        <f t="shared" si="350"/>
        <v>2.8999077825649203E-2</v>
      </c>
      <c r="H2500" s="2">
        <f t="shared" si="346"/>
        <v>1.5719529550988811</v>
      </c>
      <c r="I2500" s="2">
        <f t="shared" si="347"/>
        <v>61.119039987978553</v>
      </c>
    </row>
    <row r="2501" spans="1:9" ht="13.5" x14ac:dyDescent="0.25">
      <c r="A2501" s="3">
        <f>TITRES_STAT!B2504</f>
        <v>45645</v>
      </c>
      <c r="B2501" s="6">
        <f>TITRES_STAT!D2504</f>
        <v>8.5562000000000005</v>
      </c>
      <c r="C2501" s="2">
        <f t="shared" si="351"/>
        <v>-9.7299999999998832E-2</v>
      </c>
      <c r="D2501" s="2">
        <f t="shared" si="352"/>
        <v>0</v>
      </c>
      <c r="E2501" s="2">
        <f t="shared" si="353"/>
        <v>9.7299999999998832E-2</v>
      </c>
      <c r="F2501" s="2">
        <f t="shared" si="350"/>
        <v>4.2329101362945147E-2</v>
      </c>
      <c r="G2501" s="2">
        <f t="shared" si="350"/>
        <v>3.3877715123817036E-2</v>
      </c>
      <c r="H2501" s="2">
        <f t="shared" si="346"/>
        <v>1.2494674215259145</v>
      </c>
      <c r="I2501" s="2">
        <f t="shared" si="347"/>
        <v>55.545032996225608</v>
      </c>
    </row>
    <row r="2502" spans="1:9" ht="13.5" x14ac:dyDescent="0.25">
      <c r="A2502" s="3">
        <f>TITRES_STAT!B2505</f>
        <v>45646</v>
      </c>
      <c r="B2502" s="6">
        <f>TITRES_STAT!D2505</f>
        <v>8.5076000000000001</v>
      </c>
      <c r="C2502" s="2">
        <f t="shared" si="351"/>
        <v>-4.8600000000000421E-2</v>
      </c>
      <c r="D2502" s="2">
        <f t="shared" si="352"/>
        <v>0</v>
      </c>
      <c r="E2502" s="2">
        <f t="shared" si="353"/>
        <v>4.8600000000000421E-2</v>
      </c>
      <c r="F2502" s="2">
        <f t="shared" si="350"/>
        <v>3.930559412273478E-2</v>
      </c>
      <c r="G2502" s="2">
        <f t="shared" si="350"/>
        <v>3.4929306900687275E-2</v>
      </c>
      <c r="H2502" s="2">
        <f t="shared" si="346"/>
        <v>1.1252898385441881</v>
      </c>
      <c r="I2502" s="2">
        <f t="shared" si="347"/>
        <v>52.947594165086002</v>
      </c>
    </row>
    <row r="2503" spans="1:9" ht="13.5" x14ac:dyDescent="0.25">
      <c r="A2503" s="3">
        <f>TITRES_STAT!B2506</f>
        <v>45649</v>
      </c>
      <c r="B2503" s="6">
        <f>TITRES_STAT!D2506</f>
        <v>8.5076000000000001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3.6498051685396583E-2</v>
      </c>
      <c r="G2503" s="2">
        <f t="shared" si="350"/>
        <v>3.2434356407781043E-2</v>
      </c>
      <c r="H2503" s="2">
        <f t="shared" si="346"/>
        <v>1.1252898385441881</v>
      </c>
      <c r="I2503" s="2">
        <f t="shared" si="347"/>
        <v>52.947594165086002</v>
      </c>
    </row>
    <row r="2504" spans="1:9" ht="13.5" x14ac:dyDescent="0.25">
      <c r="A2504" s="3">
        <f>TITRES_STAT!B2507</f>
        <v>45650</v>
      </c>
      <c r="B2504" s="6">
        <f>TITRES_STAT!D2507</f>
        <v>8.5076000000000001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3.3891047993582543E-2</v>
      </c>
      <c r="G2504" s="2">
        <f t="shared" si="350"/>
        <v>3.0117616664368109E-2</v>
      </c>
      <c r="H2504" s="2">
        <f t="shared" si="346"/>
        <v>1.1252898385441883</v>
      </c>
      <c r="I2504" s="2">
        <f t="shared" si="347"/>
        <v>52.947594165086002</v>
      </c>
    </row>
    <row r="2505" spans="1:9" ht="13.5" x14ac:dyDescent="0.25">
      <c r="A2505" s="3">
        <f>TITRES_STAT!B2508</f>
        <v>45651</v>
      </c>
      <c r="B2505" s="6">
        <f>TITRES_STAT!D2508</f>
        <v>8.5076000000000001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3.1470258851183791E-2</v>
      </c>
      <c r="G2505" s="2">
        <f t="shared" si="350"/>
        <v>2.7966358331198957E-2</v>
      </c>
      <c r="H2505" s="2">
        <f t="shared" si="346"/>
        <v>1.1252898385441883</v>
      </c>
      <c r="I2505" s="2">
        <f t="shared" si="347"/>
        <v>52.947594165086002</v>
      </c>
    </row>
    <row r="2506" spans="1:9" ht="13.5" x14ac:dyDescent="0.25">
      <c r="A2506" s="3">
        <f>TITRES_STAT!B2509</f>
        <v>45652</v>
      </c>
      <c r="B2506" s="6">
        <f>TITRES_STAT!D2509</f>
        <v>8.4882000000000009</v>
      </c>
      <c r="C2506" s="2">
        <f t="shared" si="351"/>
        <v>-1.9399999999999196E-2</v>
      </c>
      <c r="D2506" s="2">
        <f t="shared" si="352"/>
        <v>0</v>
      </c>
      <c r="E2506" s="2">
        <f t="shared" si="353"/>
        <v>1.9399999999999196E-2</v>
      </c>
      <c r="F2506" s="2">
        <f t="shared" si="350"/>
        <v>2.9222383218956378E-2</v>
      </c>
      <c r="G2506" s="2">
        <f t="shared" si="350"/>
        <v>2.7354475593256117E-2</v>
      </c>
      <c r="H2506" s="2">
        <f t="shared" si="346"/>
        <v>1.0682852653976949</v>
      </c>
      <c r="I2506" s="2">
        <f t="shared" si="347"/>
        <v>51.650770001123725</v>
      </c>
    </row>
    <row r="2507" spans="1:9" ht="13.5" x14ac:dyDescent="0.25">
      <c r="A2507" s="3">
        <f>TITRES_STAT!B2510</f>
        <v>45653</v>
      </c>
      <c r="B2507" s="6">
        <f>TITRES_STAT!D2510</f>
        <v>8.4785000000000004</v>
      </c>
      <c r="C2507" s="2">
        <f t="shared" si="351"/>
        <v>-9.700000000000486E-3</v>
      </c>
      <c r="D2507" s="2">
        <f t="shared" si="352"/>
        <v>0</v>
      </c>
      <c r="E2507" s="2">
        <f t="shared" si="353"/>
        <v>9.700000000000486E-3</v>
      </c>
      <c r="F2507" s="2">
        <f t="shared" si="350"/>
        <v>2.7135070131888067E-2</v>
      </c>
      <c r="G2507" s="2">
        <f t="shared" si="350"/>
        <v>2.6093441622309286E-2</v>
      </c>
      <c r="H2507" s="2">
        <f t="shared" si="346"/>
        <v>1.0399191691405021</v>
      </c>
      <c r="I2507" s="2">
        <f t="shared" si="347"/>
        <v>50.978449777432147</v>
      </c>
    </row>
    <row r="2508" spans="1:9" ht="13.5" x14ac:dyDescent="0.25">
      <c r="A2508" s="3">
        <f>TITRES_STAT!B2511</f>
        <v>45656</v>
      </c>
      <c r="B2508" s="6">
        <f>TITRES_STAT!D2511</f>
        <v>8.4589999999999996</v>
      </c>
      <c r="C2508" s="2">
        <f t="shared" si="351"/>
        <v>-1.9500000000000739E-2</v>
      </c>
      <c r="D2508" s="2">
        <f t="shared" si="352"/>
        <v>0</v>
      </c>
      <c r="E2508" s="2">
        <f t="shared" si="353"/>
        <v>1.9500000000000739E-2</v>
      </c>
      <c r="F2508" s="2">
        <f t="shared" si="350"/>
        <v>2.5196850836753208E-2</v>
      </c>
      <c r="G2508" s="2">
        <f t="shared" si="350"/>
        <v>2.5622481506430102E-2</v>
      </c>
      <c r="H2508" s="2">
        <f t="shared" si="346"/>
        <v>0.98338839001327494</v>
      </c>
      <c r="I2508" s="2">
        <f t="shared" si="347"/>
        <v>49.581231541175505</v>
      </c>
    </row>
    <row r="2509" spans="1:9" ht="13.5" x14ac:dyDescent="0.25">
      <c r="A2509" s="3">
        <f>TITRES_STAT!B2512</f>
        <v>45657</v>
      </c>
      <c r="B2509" s="6">
        <f>TITRES_STAT!D2512</f>
        <v>8.4396000000000004</v>
      </c>
      <c r="C2509" s="2">
        <f t="shared" si="351"/>
        <v>-1.9399999999999196E-2</v>
      </c>
      <c r="D2509" s="2">
        <f t="shared" si="352"/>
        <v>0</v>
      </c>
      <c r="E2509" s="2">
        <f t="shared" si="353"/>
        <v>1.9399999999999196E-2</v>
      </c>
      <c r="F2509" s="2">
        <f t="shared" ref="F2509:G2524" si="354">((F2508*13)+D2509)/14</f>
        <v>2.3397075776985122E-2</v>
      </c>
      <c r="G2509" s="2">
        <f t="shared" si="354"/>
        <v>2.5178018541685037E-2</v>
      </c>
      <c r="H2509" s="2">
        <f t="shared" si="346"/>
        <v>0.92926596817968954</v>
      </c>
      <c r="I2509" s="2">
        <f t="shared" si="347"/>
        <v>48.166814918550351</v>
      </c>
    </row>
    <row r="2510" spans="1:9" ht="13.5" x14ac:dyDescent="0.25">
      <c r="A2510" s="3">
        <f>TITRES_STAT!B2513</f>
        <v>45659</v>
      </c>
      <c r="B2510" s="6">
        <f>TITRES_STAT!D2513</f>
        <v>8.3714999999999993</v>
      </c>
      <c r="C2510" s="2">
        <f t="shared" si="351"/>
        <v>-6.810000000000116E-2</v>
      </c>
      <c r="D2510" s="2">
        <f t="shared" si="352"/>
        <v>0</v>
      </c>
      <c r="E2510" s="2">
        <f t="shared" si="353"/>
        <v>6.810000000000116E-2</v>
      </c>
      <c r="F2510" s="2">
        <f t="shared" si="354"/>
        <v>2.1725856078629043E-2</v>
      </c>
      <c r="G2510" s="2">
        <f t="shared" si="354"/>
        <v>2.824387436013619E-2</v>
      </c>
      <c r="H2510" s="2">
        <f t="shared" si="346"/>
        <v>0.76922364834242529</v>
      </c>
      <c r="I2510" s="2">
        <f t="shared" si="347"/>
        <v>43.478033377131609</v>
      </c>
    </row>
    <row r="2511" spans="1:9" ht="13.5" x14ac:dyDescent="0.25">
      <c r="A2511" s="3">
        <f>TITRES_STAT!B2514</f>
        <v>45660</v>
      </c>
      <c r="B2511" s="6">
        <f>TITRES_STAT!D2514</f>
        <v>8.3033999999999999</v>
      </c>
      <c r="C2511" s="2">
        <f t="shared" si="351"/>
        <v>-6.8099999999999383E-2</v>
      </c>
      <c r="D2511" s="2">
        <f t="shared" si="352"/>
        <v>0</v>
      </c>
      <c r="E2511" s="2">
        <f t="shared" si="353"/>
        <v>6.8099999999999383E-2</v>
      </c>
      <c r="F2511" s="2">
        <f t="shared" si="354"/>
        <v>2.0174009215869825E-2</v>
      </c>
      <c r="G2511" s="2">
        <f t="shared" si="354"/>
        <v>3.1090740477269278E-2</v>
      </c>
      <c r="H2511" s="2">
        <f t="shared" si="346"/>
        <v>0.6488751604555455</v>
      </c>
      <c r="I2511" s="2">
        <f t="shared" si="347"/>
        <v>39.352594788090357</v>
      </c>
    </row>
    <row r="2512" spans="1:9" ht="13.5" x14ac:dyDescent="0.25">
      <c r="A2512" s="3">
        <f>TITRES_STAT!B2515</f>
        <v>45663</v>
      </c>
      <c r="B2512" s="6">
        <f>TITRES_STAT!D2515</f>
        <v>8.4882000000000009</v>
      </c>
      <c r="C2512" s="2">
        <f t="shared" si="351"/>
        <v>0.18480000000000096</v>
      </c>
      <c r="D2512" s="2">
        <f t="shared" si="352"/>
        <v>0.18480000000000096</v>
      </c>
      <c r="E2512" s="2">
        <f t="shared" si="353"/>
        <v>0</v>
      </c>
      <c r="F2512" s="2">
        <f t="shared" si="354"/>
        <v>3.1933008557593477E-2</v>
      </c>
      <c r="G2512" s="2">
        <f t="shared" si="354"/>
        <v>2.8869973300321473E-2</v>
      </c>
      <c r="H2512" s="2">
        <f t="shared" si="346"/>
        <v>1.1060976130947062</v>
      </c>
      <c r="I2512" s="2">
        <f t="shared" si="347"/>
        <v>52.518819935862474</v>
      </c>
    </row>
    <row r="2513" spans="1:9" ht="13.5" x14ac:dyDescent="0.25">
      <c r="A2513" s="3">
        <f>TITRES_STAT!B2516</f>
        <v>45664</v>
      </c>
      <c r="B2513" s="6">
        <f>TITRES_STAT!D2516</f>
        <v>8.4589999999999996</v>
      </c>
      <c r="C2513" s="2">
        <f t="shared" si="351"/>
        <v>-2.9200000000001225E-2</v>
      </c>
      <c r="D2513" s="2">
        <f t="shared" si="352"/>
        <v>0</v>
      </c>
      <c r="E2513" s="2">
        <f t="shared" si="353"/>
        <v>2.9200000000001225E-2</v>
      </c>
      <c r="F2513" s="2">
        <f t="shared" si="354"/>
        <v>2.9652079374908231E-2</v>
      </c>
      <c r="G2513" s="2">
        <f t="shared" si="354"/>
        <v>2.8893546636012884E-2</v>
      </c>
      <c r="H2513" s="2">
        <f t="shared" ref="H2513:H2576" si="355">F2513/G2513</f>
        <v>1.0262526697899355</v>
      </c>
      <c r="I2513" s="2">
        <f t="shared" ref="I2513:I2576" si="356">IF(G2513=0,100,100-(100/(1+H2513)))</f>
        <v>50.647813330029003</v>
      </c>
    </row>
    <row r="2514" spans="1:9" ht="13.5" x14ac:dyDescent="0.25">
      <c r="A2514" s="3">
        <f>TITRES_STAT!B2517</f>
        <v>45665</v>
      </c>
      <c r="B2514" s="6">
        <f>TITRES_STAT!D2517</f>
        <v>8.4298000000000002</v>
      </c>
      <c r="C2514" s="2">
        <f t="shared" si="351"/>
        <v>-2.9199999999999449E-2</v>
      </c>
      <c r="D2514" s="2">
        <f t="shared" si="352"/>
        <v>0</v>
      </c>
      <c r="E2514" s="2">
        <f t="shared" si="353"/>
        <v>2.9199999999999449E-2</v>
      </c>
      <c r="F2514" s="2">
        <f t="shared" si="354"/>
        <v>2.7534073705271927E-2</v>
      </c>
      <c r="G2514" s="2">
        <f t="shared" si="354"/>
        <v>2.8915436162011924E-2</v>
      </c>
      <c r="H2514" s="2">
        <f t="shared" si="355"/>
        <v>0.95222750751535323</v>
      </c>
      <c r="I2514" s="2">
        <f t="shared" si="356"/>
        <v>48.776461956899482</v>
      </c>
    </row>
    <row r="2515" spans="1:9" ht="13.5" x14ac:dyDescent="0.25">
      <c r="A2515" s="3">
        <f>TITRES_STAT!B2518</f>
        <v>45666</v>
      </c>
      <c r="B2515" s="6">
        <f>TITRES_STAT!D2518</f>
        <v>8.4396000000000004</v>
      </c>
      <c r="C2515" s="2">
        <f t="shared" si="351"/>
        <v>9.800000000000253E-3</v>
      </c>
      <c r="D2515" s="2">
        <f t="shared" si="352"/>
        <v>9.800000000000253E-3</v>
      </c>
      <c r="E2515" s="2">
        <f t="shared" si="353"/>
        <v>0</v>
      </c>
      <c r="F2515" s="2">
        <f t="shared" si="354"/>
        <v>2.6267354154895377E-2</v>
      </c>
      <c r="G2515" s="2">
        <f t="shared" si="354"/>
        <v>2.6850047864725359E-2</v>
      </c>
      <c r="H2515" s="2">
        <f t="shared" si="355"/>
        <v>0.97829822454076498</v>
      </c>
      <c r="I2515" s="2">
        <f t="shared" si="356"/>
        <v>49.451503944399668</v>
      </c>
    </row>
    <row r="2516" spans="1:9" ht="13.5" x14ac:dyDescent="0.25">
      <c r="A2516" s="3">
        <f>TITRES_STAT!B2519</f>
        <v>45667</v>
      </c>
      <c r="B2516" s="6">
        <f>TITRES_STAT!D2519</f>
        <v>8.4200999999999997</v>
      </c>
      <c r="C2516" s="2">
        <f t="shared" si="351"/>
        <v>-1.9500000000000739E-2</v>
      </c>
      <c r="D2516" s="2">
        <f t="shared" si="352"/>
        <v>0</v>
      </c>
      <c r="E2516" s="2">
        <f t="shared" si="353"/>
        <v>1.9500000000000739E-2</v>
      </c>
      <c r="F2516" s="2">
        <f t="shared" si="354"/>
        <v>2.4391114572402849E-2</v>
      </c>
      <c r="G2516" s="2">
        <f t="shared" si="354"/>
        <v>2.6325044445816459E-2</v>
      </c>
      <c r="H2516" s="2">
        <f t="shared" si="355"/>
        <v>0.9265365011104113</v>
      </c>
      <c r="I2516" s="2">
        <f t="shared" si="356"/>
        <v>48.093379003012764</v>
      </c>
    </row>
    <row r="2517" spans="1:9" ht="13.5" x14ac:dyDescent="0.25">
      <c r="A2517" s="3">
        <f>TITRES_STAT!B2520</f>
        <v>45670</v>
      </c>
      <c r="B2517" s="6">
        <f>TITRES_STAT!D2520</f>
        <v>8.2840000000000007</v>
      </c>
      <c r="C2517" s="2">
        <f t="shared" si="351"/>
        <v>-0.136099999999999</v>
      </c>
      <c r="D2517" s="2">
        <f t="shared" si="352"/>
        <v>0</v>
      </c>
      <c r="E2517" s="2">
        <f t="shared" si="353"/>
        <v>0.136099999999999</v>
      </c>
      <c r="F2517" s="2">
        <f t="shared" si="354"/>
        <v>2.26488921029455E-2</v>
      </c>
      <c r="G2517" s="2">
        <f t="shared" si="354"/>
        <v>3.416611269968664E-2</v>
      </c>
      <c r="H2517" s="2">
        <f t="shared" si="355"/>
        <v>0.66290515113688153</v>
      </c>
      <c r="I2517" s="2">
        <f t="shared" si="356"/>
        <v>39.86427913123439</v>
      </c>
    </row>
    <row r="2518" spans="1:9" ht="13.5" x14ac:dyDescent="0.25">
      <c r="A2518" s="3">
        <f>TITRES_STAT!B2521</f>
        <v>45671</v>
      </c>
      <c r="B2518" s="6">
        <f>TITRES_STAT!D2521</f>
        <v>8.3618000000000006</v>
      </c>
      <c r="C2518" s="2">
        <f t="shared" si="351"/>
        <v>7.7799999999999869E-2</v>
      </c>
      <c r="D2518" s="2">
        <f t="shared" si="352"/>
        <v>7.7799999999999869E-2</v>
      </c>
      <c r="E2518" s="2">
        <f t="shared" si="353"/>
        <v>0</v>
      </c>
      <c r="F2518" s="2">
        <f t="shared" si="354"/>
        <v>2.6588256952735097E-2</v>
      </c>
      <c r="G2518" s="2">
        <f t="shared" si="354"/>
        <v>3.1725676078280453E-2</v>
      </c>
      <c r="H2518" s="2">
        <f t="shared" si="355"/>
        <v>0.83806746583211644</v>
      </c>
      <c r="I2518" s="2">
        <f t="shared" si="356"/>
        <v>45.595032903360419</v>
      </c>
    </row>
    <row r="2519" spans="1:9" ht="13.5" x14ac:dyDescent="0.25">
      <c r="A2519" s="3">
        <f>TITRES_STAT!B2522</f>
        <v>45672</v>
      </c>
      <c r="B2519" s="6">
        <f>TITRES_STAT!D2522</f>
        <v>8.6437000000000008</v>
      </c>
      <c r="C2519" s="2">
        <f t="shared" si="351"/>
        <v>0.28190000000000026</v>
      </c>
      <c r="D2519" s="2">
        <f t="shared" si="352"/>
        <v>0.28190000000000026</v>
      </c>
      <c r="E2519" s="2">
        <f t="shared" si="353"/>
        <v>0</v>
      </c>
      <c r="F2519" s="2">
        <f t="shared" si="354"/>
        <v>4.4824810027539748E-2</v>
      </c>
      <c r="G2519" s="2">
        <f t="shared" si="354"/>
        <v>2.9459556358403277E-2</v>
      </c>
      <c r="H2519" s="2">
        <f t="shared" si="355"/>
        <v>1.5215711154032217</v>
      </c>
      <c r="I2519" s="2">
        <f t="shared" si="356"/>
        <v>60.34218531885066</v>
      </c>
    </row>
    <row r="2520" spans="1:9" ht="13.5" x14ac:dyDescent="0.25">
      <c r="A2520" s="3">
        <f>TITRES_STAT!B2523</f>
        <v>45673</v>
      </c>
      <c r="B2520" s="6">
        <f>TITRES_STAT!D2523</f>
        <v>8.6437000000000008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4.1623037882715479E-2</v>
      </c>
      <c r="G2520" s="2">
        <f t="shared" si="354"/>
        <v>2.735530233280304E-2</v>
      </c>
      <c r="H2520" s="2">
        <f t="shared" si="355"/>
        <v>1.5215711154032219</v>
      </c>
      <c r="I2520" s="2">
        <f t="shared" si="356"/>
        <v>60.34218531885066</v>
      </c>
    </row>
    <row r="2521" spans="1:9" ht="13.5" x14ac:dyDescent="0.25">
      <c r="A2521" s="3">
        <f>TITRES_STAT!B2524</f>
        <v>45674</v>
      </c>
      <c r="B2521" s="6">
        <f>TITRES_STAT!D2524</f>
        <v>8.6340000000000003</v>
      </c>
      <c r="C2521" s="2">
        <f t="shared" si="351"/>
        <v>-9.700000000000486E-3</v>
      </c>
      <c r="D2521" s="2">
        <f t="shared" si="352"/>
        <v>0</v>
      </c>
      <c r="E2521" s="2">
        <f t="shared" si="353"/>
        <v>9.700000000000486E-3</v>
      </c>
      <c r="F2521" s="2">
        <f t="shared" si="354"/>
        <v>3.8649963748235802E-2</v>
      </c>
      <c r="G2521" s="2">
        <f t="shared" si="354"/>
        <v>2.6094209309031429E-2</v>
      </c>
      <c r="H2521" s="2">
        <f t="shared" si="355"/>
        <v>1.4811701435559006</v>
      </c>
      <c r="I2521" s="2">
        <f t="shared" si="356"/>
        <v>59.696435869293296</v>
      </c>
    </row>
    <row r="2522" spans="1:9" ht="13.5" x14ac:dyDescent="0.25">
      <c r="A2522" s="3">
        <f>TITRES_STAT!B2525</f>
        <v>45677</v>
      </c>
      <c r="B2522" s="6">
        <f>TITRES_STAT!D2525</f>
        <v>8.5173000000000005</v>
      </c>
      <c r="C2522" s="2">
        <f t="shared" si="351"/>
        <v>-0.1166999999999998</v>
      </c>
      <c r="D2522" s="2">
        <f t="shared" si="352"/>
        <v>0</v>
      </c>
      <c r="E2522" s="2">
        <f t="shared" si="353"/>
        <v>0.1166999999999998</v>
      </c>
      <c r="F2522" s="2">
        <f t="shared" si="354"/>
        <v>3.5889252051933239E-2</v>
      </c>
      <c r="G2522" s="2">
        <f t="shared" si="354"/>
        <v>3.2566051501243455E-2</v>
      </c>
      <c r="H2522" s="2">
        <f t="shared" si="355"/>
        <v>1.1020449332201938</v>
      </c>
      <c r="I2522" s="2">
        <f t="shared" si="356"/>
        <v>52.427277638253614</v>
      </c>
    </row>
    <row r="2523" spans="1:9" ht="13.5" x14ac:dyDescent="0.25">
      <c r="A2523" s="3">
        <f>TITRES_STAT!B2526</f>
        <v>45678</v>
      </c>
      <c r="B2523" s="6">
        <f>TITRES_STAT!D2526</f>
        <v>8.3422999999999998</v>
      </c>
      <c r="C2523" s="2">
        <f t="shared" si="351"/>
        <v>-0.17500000000000071</v>
      </c>
      <c r="D2523" s="2">
        <f t="shared" si="352"/>
        <v>0</v>
      </c>
      <c r="E2523" s="2">
        <f t="shared" si="353"/>
        <v>0.17500000000000071</v>
      </c>
      <c r="F2523" s="2">
        <f t="shared" si="354"/>
        <v>3.3325734048223719E-2</v>
      </c>
      <c r="G2523" s="2">
        <f t="shared" si="354"/>
        <v>4.2739904965440396E-2</v>
      </c>
      <c r="H2523" s="2">
        <f t="shared" si="355"/>
        <v>0.77973346162493806</v>
      </c>
      <c r="I2523" s="2">
        <f t="shared" si="356"/>
        <v>43.811811062597165</v>
      </c>
    </row>
    <row r="2524" spans="1:9" ht="13.5" x14ac:dyDescent="0.25">
      <c r="A2524" s="3">
        <f>TITRES_STAT!B2527</f>
        <v>45679</v>
      </c>
      <c r="B2524" s="6">
        <f>TITRES_STAT!D2527</f>
        <v>8.4007000000000005</v>
      </c>
      <c r="C2524" s="2">
        <f t="shared" si="351"/>
        <v>5.8400000000000674E-2</v>
      </c>
      <c r="D2524" s="2">
        <f t="shared" si="352"/>
        <v>5.8400000000000674E-2</v>
      </c>
      <c r="E2524" s="2">
        <f t="shared" si="353"/>
        <v>0</v>
      </c>
      <c r="F2524" s="2">
        <f t="shared" si="354"/>
        <v>3.5116753044779216E-2</v>
      </c>
      <c r="G2524" s="2">
        <f t="shared" si="354"/>
        <v>3.9687054610766083E-2</v>
      </c>
      <c r="H2524" s="2">
        <f t="shared" si="355"/>
        <v>0.88484150283233509</v>
      </c>
      <c r="I2524" s="2">
        <f t="shared" si="356"/>
        <v>46.945141090255674</v>
      </c>
    </row>
    <row r="2525" spans="1:9" ht="13.5" x14ac:dyDescent="0.25">
      <c r="A2525" s="3">
        <f>TITRES_STAT!B2528</f>
        <v>45680</v>
      </c>
      <c r="B2525" s="6">
        <f>TITRES_STAT!D2528</f>
        <v>8.3618000000000006</v>
      </c>
      <c r="C2525" s="2">
        <f t="shared" si="351"/>
        <v>-3.8899999999999935E-2</v>
      </c>
      <c r="D2525" s="2">
        <f t="shared" si="352"/>
        <v>0</v>
      </c>
      <c r="E2525" s="2">
        <f t="shared" si="353"/>
        <v>3.8899999999999935E-2</v>
      </c>
      <c r="F2525" s="2">
        <f t="shared" ref="F2525:G2540" si="357">((F2524*13)+D2525)/14</f>
        <v>3.26084135415807E-2</v>
      </c>
      <c r="G2525" s="2">
        <f t="shared" si="357"/>
        <v>3.9630836424282785E-2</v>
      </c>
      <c r="H2525" s="2">
        <f t="shared" si="355"/>
        <v>0.82280407086237339</v>
      </c>
      <c r="I2525" s="2">
        <f t="shared" si="356"/>
        <v>45.13946858112417</v>
      </c>
    </row>
    <row r="2526" spans="1:9" ht="13.5" x14ac:dyDescent="0.25">
      <c r="A2526" s="3">
        <f>TITRES_STAT!B2529</f>
        <v>45681</v>
      </c>
      <c r="B2526" s="6">
        <f>TITRES_STAT!D2529</f>
        <v>8.3618000000000006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3.0279241145753508E-2</v>
      </c>
      <c r="G2526" s="2">
        <f t="shared" si="357"/>
        <v>3.6800062393976873E-2</v>
      </c>
      <c r="H2526" s="2">
        <f t="shared" si="355"/>
        <v>0.82280407086237339</v>
      </c>
      <c r="I2526" s="2">
        <f t="shared" si="356"/>
        <v>45.13946858112417</v>
      </c>
    </row>
    <row r="2527" spans="1:9" ht="13.5" x14ac:dyDescent="0.25">
      <c r="A2527" s="3">
        <f>TITRES_STAT!B2530</f>
        <v>45684</v>
      </c>
      <c r="B2527" s="6">
        <f>TITRES_STAT!D2530</f>
        <v>8.2645999999999997</v>
      </c>
      <c r="C2527" s="2">
        <f t="shared" si="351"/>
        <v>-9.7200000000000841E-2</v>
      </c>
      <c r="D2527" s="2">
        <f t="shared" si="352"/>
        <v>0</v>
      </c>
      <c r="E2527" s="2">
        <f t="shared" si="353"/>
        <v>9.7200000000000841E-2</v>
      </c>
      <c r="F2527" s="2">
        <f t="shared" si="357"/>
        <v>2.8116438206771115E-2</v>
      </c>
      <c r="G2527" s="2">
        <f t="shared" si="357"/>
        <v>4.1114343651550013E-2</v>
      </c>
      <c r="H2527" s="2">
        <f t="shared" si="355"/>
        <v>0.68385959034301946</v>
      </c>
      <c r="I2527" s="2">
        <f t="shared" si="356"/>
        <v>40.612625557675521</v>
      </c>
    </row>
    <row r="2528" spans="1:9" ht="13.5" x14ac:dyDescent="0.25">
      <c r="A2528" s="3">
        <f>TITRES_STAT!B2531</f>
        <v>45685</v>
      </c>
      <c r="B2528" s="6">
        <f>TITRES_STAT!D2531</f>
        <v>8.2645999999999997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2.6108121192001749E-2</v>
      </c>
      <c r="G2528" s="2">
        <f t="shared" si="357"/>
        <v>3.817760481929644E-2</v>
      </c>
      <c r="H2528" s="2">
        <f t="shared" si="355"/>
        <v>0.68385959034301946</v>
      </c>
      <c r="I2528" s="2">
        <f t="shared" si="356"/>
        <v>40.612625557675521</v>
      </c>
    </row>
    <row r="2529" spans="1:9" ht="13.5" x14ac:dyDescent="0.25">
      <c r="A2529" s="3">
        <f>TITRES_STAT!B2532</f>
        <v>45686</v>
      </c>
      <c r="B2529" s="6">
        <f>TITRES_STAT!D2532</f>
        <v>8.3521000000000001</v>
      </c>
      <c r="C2529" s="2">
        <f t="shared" si="351"/>
        <v>8.7500000000000355E-2</v>
      </c>
      <c r="D2529" s="2">
        <f t="shared" si="352"/>
        <v>8.7500000000000355E-2</v>
      </c>
      <c r="E2529" s="2">
        <f t="shared" si="353"/>
        <v>0</v>
      </c>
      <c r="F2529" s="2">
        <f t="shared" si="357"/>
        <v>3.0493255392573079E-2</v>
      </c>
      <c r="G2529" s="2">
        <f t="shared" si="357"/>
        <v>3.5450633046489551E-2</v>
      </c>
      <c r="H2529" s="2">
        <f t="shared" si="355"/>
        <v>0.86016109649112826</v>
      </c>
      <c r="I2529" s="2">
        <f t="shared" si="356"/>
        <v>46.241215242791235</v>
      </c>
    </row>
    <row r="2530" spans="1:9" ht="13.5" x14ac:dyDescent="0.25">
      <c r="A2530" s="3">
        <f>TITRES_STAT!B2533</f>
        <v>45687</v>
      </c>
      <c r="B2530" s="6">
        <f>TITRES_STAT!D2533</f>
        <v>8.2645999999999997</v>
      </c>
      <c r="C2530" s="2">
        <f t="shared" si="351"/>
        <v>-8.7500000000000355E-2</v>
      </c>
      <c r="D2530" s="2">
        <f t="shared" si="352"/>
        <v>0</v>
      </c>
      <c r="E2530" s="2">
        <f t="shared" si="353"/>
        <v>8.7500000000000355E-2</v>
      </c>
      <c r="F2530" s="2">
        <f t="shared" si="357"/>
        <v>2.8315165721675001E-2</v>
      </c>
      <c r="G2530" s="2">
        <f t="shared" si="357"/>
        <v>3.9168444971740324E-2</v>
      </c>
      <c r="H2530" s="2">
        <f t="shared" si="355"/>
        <v>0.72290757884578094</v>
      </c>
      <c r="I2530" s="2">
        <f t="shared" si="356"/>
        <v>41.958581395879335</v>
      </c>
    </row>
    <row r="2531" spans="1:9" ht="13.5" x14ac:dyDescent="0.25">
      <c r="A2531" s="3">
        <f>TITRES_STAT!B2534</f>
        <v>45688</v>
      </c>
      <c r="B2531" s="6">
        <f>TITRES_STAT!D2534</f>
        <v>8.4007000000000005</v>
      </c>
      <c r="C2531" s="2">
        <f t="shared" si="351"/>
        <v>0.13610000000000078</v>
      </c>
      <c r="D2531" s="2">
        <f t="shared" si="352"/>
        <v>0.13610000000000078</v>
      </c>
      <c r="E2531" s="2">
        <f t="shared" si="353"/>
        <v>0</v>
      </c>
      <c r="F2531" s="2">
        <f t="shared" si="357"/>
        <v>3.6014082455841132E-2</v>
      </c>
      <c r="G2531" s="2">
        <f t="shared" si="357"/>
        <v>3.6370698902330301E-2</v>
      </c>
      <c r="H2531" s="2">
        <f t="shared" si="355"/>
        <v>0.99019495205613661</v>
      </c>
      <c r="I2531" s="2">
        <f t="shared" si="356"/>
        <v>49.753666143768143</v>
      </c>
    </row>
    <row r="2532" spans="1:9" ht="13.5" x14ac:dyDescent="0.25">
      <c r="A2532" s="3">
        <f>TITRES_STAT!B2535</f>
        <v>45691</v>
      </c>
      <c r="B2532" s="6">
        <f>TITRES_STAT!D2535</f>
        <v>8.2547999999999995</v>
      </c>
      <c r="C2532" s="2">
        <f t="shared" si="351"/>
        <v>-0.14590000000000103</v>
      </c>
      <c r="D2532" s="2">
        <f t="shared" si="352"/>
        <v>0</v>
      </c>
      <c r="E2532" s="2">
        <f t="shared" si="353"/>
        <v>0.14590000000000103</v>
      </c>
      <c r="F2532" s="2">
        <f t="shared" si="357"/>
        <v>3.3441647994709625E-2</v>
      </c>
      <c r="G2532" s="2">
        <f t="shared" si="357"/>
        <v>4.4194220409306775E-2</v>
      </c>
      <c r="H2532" s="2">
        <f t="shared" si="355"/>
        <v>0.75669731663978423</v>
      </c>
      <c r="I2532" s="2">
        <f t="shared" si="356"/>
        <v>43.074997011277787</v>
      </c>
    </row>
    <row r="2533" spans="1:9" ht="13.5" x14ac:dyDescent="0.25">
      <c r="A2533" s="3">
        <f>TITRES_STAT!B2536</f>
        <v>45692</v>
      </c>
      <c r="B2533" s="6">
        <f>TITRES_STAT!D2536</f>
        <v>8.3422999999999998</v>
      </c>
      <c r="C2533" s="2">
        <f t="shared" si="351"/>
        <v>8.7500000000000355E-2</v>
      </c>
      <c r="D2533" s="2">
        <f t="shared" si="352"/>
        <v>8.7500000000000355E-2</v>
      </c>
      <c r="E2533" s="2">
        <f t="shared" si="353"/>
        <v>0</v>
      </c>
      <c r="F2533" s="2">
        <f t="shared" si="357"/>
        <v>3.7302958852230388E-2</v>
      </c>
      <c r="G2533" s="2">
        <f t="shared" si="357"/>
        <v>4.1037490380070582E-2</v>
      </c>
      <c r="H2533" s="2">
        <f t="shared" si="355"/>
        <v>0.90899707820208642</v>
      </c>
      <c r="I2533" s="2">
        <f t="shared" si="356"/>
        <v>47.616472994195959</v>
      </c>
    </row>
    <row r="2534" spans="1:9" ht="13.5" x14ac:dyDescent="0.25">
      <c r="A2534" s="3">
        <f>TITRES_STAT!B2537</f>
        <v>45693</v>
      </c>
      <c r="B2534" s="6">
        <f>TITRES_STAT!D2537</f>
        <v>8.3132000000000001</v>
      </c>
      <c r="C2534" s="2">
        <f t="shared" si="351"/>
        <v>-2.9099999999999682E-2</v>
      </c>
      <c r="D2534" s="2">
        <f t="shared" si="352"/>
        <v>0</v>
      </c>
      <c r="E2534" s="2">
        <f t="shared" si="353"/>
        <v>2.9099999999999682E-2</v>
      </c>
      <c r="F2534" s="2">
        <f t="shared" si="357"/>
        <v>3.4638461791356788E-2</v>
      </c>
      <c r="G2534" s="2">
        <f t="shared" si="357"/>
        <v>4.0184812495779806E-2</v>
      </c>
      <c r="H2534" s="2">
        <f t="shared" si="355"/>
        <v>0.86197893283674043</v>
      </c>
      <c r="I2534" s="2">
        <f t="shared" si="356"/>
        <v>46.293699549194592</v>
      </c>
    </row>
    <row r="2535" spans="1:9" ht="13.5" x14ac:dyDescent="0.25">
      <c r="A2535" s="3">
        <f>TITRES_STAT!B2538</f>
        <v>45694</v>
      </c>
      <c r="B2535" s="6">
        <f>TITRES_STAT!D2538</f>
        <v>8.2547999999999995</v>
      </c>
      <c r="C2535" s="2">
        <f t="shared" si="351"/>
        <v>-5.8400000000000674E-2</v>
      </c>
      <c r="D2535" s="2">
        <f t="shared" si="352"/>
        <v>0</v>
      </c>
      <c r="E2535" s="2">
        <f t="shared" si="353"/>
        <v>5.8400000000000674E-2</v>
      </c>
      <c r="F2535" s="2">
        <f t="shared" si="357"/>
        <v>3.2164285949117015E-2</v>
      </c>
      <c r="G2535" s="2">
        <f t="shared" si="357"/>
        <v>4.1485897317509866E-2</v>
      </c>
      <c r="H2535" s="2">
        <f t="shared" si="355"/>
        <v>0.77530650242296917</v>
      </c>
      <c r="I2535" s="2">
        <f t="shared" si="356"/>
        <v>43.671698456847722</v>
      </c>
    </row>
    <row r="2536" spans="1:9" ht="13.5" x14ac:dyDescent="0.25">
      <c r="A2536" s="3">
        <f>TITRES_STAT!B2539</f>
        <v>45695</v>
      </c>
      <c r="B2536" s="6">
        <f>TITRES_STAT!D2539</f>
        <v>8.2645999999999997</v>
      </c>
      <c r="C2536" s="2">
        <f t="shared" si="351"/>
        <v>9.800000000000253E-3</v>
      </c>
      <c r="D2536" s="2">
        <f t="shared" si="352"/>
        <v>9.800000000000253E-3</v>
      </c>
      <c r="E2536" s="2">
        <f t="shared" si="353"/>
        <v>0</v>
      </c>
      <c r="F2536" s="2">
        <f t="shared" si="357"/>
        <v>3.056683695275153E-2</v>
      </c>
      <c r="G2536" s="2">
        <f t="shared" si="357"/>
        <v>3.8522618937687728E-2</v>
      </c>
      <c r="H2536" s="2">
        <f t="shared" si="355"/>
        <v>0.7934776449699571</v>
      </c>
      <c r="I2536" s="2">
        <f t="shared" si="356"/>
        <v>44.242405094670076</v>
      </c>
    </row>
    <row r="2537" spans="1:9" ht="13.5" x14ac:dyDescent="0.25">
      <c r="A2537" s="3">
        <f>TITRES_STAT!B2540</f>
        <v>45698</v>
      </c>
      <c r="B2537" s="6">
        <f>TITRES_STAT!D2540</f>
        <v>8.2256999999999998</v>
      </c>
      <c r="C2537" s="2">
        <f t="shared" si="351"/>
        <v>-3.8899999999999935E-2</v>
      </c>
      <c r="D2537" s="2">
        <f t="shared" si="352"/>
        <v>0</v>
      </c>
      <c r="E2537" s="2">
        <f t="shared" si="353"/>
        <v>3.8899999999999935E-2</v>
      </c>
      <c r="F2537" s="2">
        <f t="shared" si="357"/>
        <v>2.8383491456126422E-2</v>
      </c>
      <c r="G2537" s="2">
        <f t="shared" si="357"/>
        <v>3.8549574727852885E-2</v>
      </c>
      <c r="H2537" s="2">
        <f t="shared" si="355"/>
        <v>0.73628546245981663</v>
      </c>
      <c r="I2537" s="2">
        <f t="shared" si="356"/>
        <v>42.40578397844282</v>
      </c>
    </row>
    <row r="2538" spans="1:9" ht="13.5" x14ac:dyDescent="0.25">
      <c r="A2538" s="3">
        <f>TITRES_STAT!B2541</f>
        <v>45699</v>
      </c>
      <c r="B2538" s="6">
        <f>TITRES_STAT!D2541</f>
        <v>8.3325999999999993</v>
      </c>
      <c r="C2538" s="2">
        <f t="shared" si="351"/>
        <v>0.10689999999999955</v>
      </c>
      <c r="D2538" s="2">
        <f t="shared" si="352"/>
        <v>0.10689999999999955</v>
      </c>
      <c r="E2538" s="2">
        <f t="shared" si="353"/>
        <v>0</v>
      </c>
      <c r="F2538" s="2">
        <f t="shared" si="357"/>
        <v>3.3991813494974502E-2</v>
      </c>
      <c r="G2538" s="2">
        <f t="shared" si="357"/>
        <v>3.5796033675863391E-2</v>
      </c>
      <c r="H2538" s="2">
        <f t="shared" si="355"/>
        <v>0.94959720405824066</v>
      </c>
      <c r="I2538" s="2">
        <f t="shared" si="356"/>
        <v>48.707353605225691</v>
      </c>
    </row>
    <row r="2539" spans="1:9" ht="13.5" x14ac:dyDescent="0.25">
      <c r="A2539" s="3">
        <f>TITRES_STAT!B2542</f>
        <v>45700</v>
      </c>
      <c r="B2539" s="6">
        <f>TITRES_STAT!D2542</f>
        <v>8.3033999999999999</v>
      </c>
      <c r="C2539" s="2">
        <f t="shared" si="351"/>
        <v>-2.9199999999999449E-2</v>
      </c>
      <c r="D2539" s="2">
        <f t="shared" si="352"/>
        <v>0</v>
      </c>
      <c r="E2539" s="2">
        <f t="shared" si="353"/>
        <v>2.9199999999999449E-2</v>
      </c>
      <c r="F2539" s="2">
        <f t="shared" si="357"/>
        <v>3.1563826816762036E-2</v>
      </c>
      <c r="G2539" s="2">
        <f t="shared" si="357"/>
        <v>3.5324888413301683E-2</v>
      </c>
      <c r="H2539" s="2">
        <f t="shared" si="355"/>
        <v>0.89352941324158841</v>
      </c>
      <c r="I2539" s="2">
        <f t="shared" si="356"/>
        <v>47.188567919414005</v>
      </c>
    </row>
    <row r="2540" spans="1:9" ht="13.5" x14ac:dyDescent="0.25">
      <c r="A2540" s="3">
        <f>TITRES_STAT!B2543</f>
        <v>45701</v>
      </c>
      <c r="B2540" s="6">
        <f>TITRES_STAT!D2543</f>
        <v>8.2840000000000007</v>
      </c>
      <c r="C2540" s="2">
        <f t="shared" si="351"/>
        <v>-1.9399999999999196E-2</v>
      </c>
      <c r="D2540" s="2">
        <f t="shared" si="352"/>
        <v>0</v>
      </c>
      <c r="E2540" s="2">
        <f t="shared" si="353"/>
        <v>1.9399999999999196E-2</v>
      </c>
      <c r="F2540" s="2">
        <f t="shared" si="357"/>
        <v>2.9309267758421891E-2</v>
      </c>
      <c r="G2540" s="2">
        <f t="shared" si="357"/>
        <v>3.4187396383780079E-2</v>
      </c>
      <c r="H2540" s="2">
        <f t="shared" si="355"/>
        <v>0.85731207575454405</v>
      </c>
      <c r="I2540" s="2">
        <f t="shared" si="356"/>
        <v>46.1587520452779</v>
      </c>
    </row>
    <row r="2541" spans="1:9" ht="13.5" x14ac:dyDescent="0.25">
      <c r="A2541" s="3">
        <f>TITRES_STAT!B2544</f>
        <v>45702</v>
      </c>
      <c r="B2541" s="6">
        <f>TITRES_STAT!D2544</f>
        <v>8.2645999999999997</v>
      </c>
      <c r="C2541" s="2">
        <f t="shared" si="351"/>
        <v>-1.9400000000000972E-2</v>
      </c>
      <c r="D2541" s="2">
        <f t="shared" si="352"/>
        <v>0</v>
      </c>
      <c r="E2541" s="2">
        <f t="shared" si="353"/>
        <v>1.9400000000000972E-2</v>
      </c>
      <c r="F2541" s="2">
        <f t="shared" ref="F2541:G2556" si="358">((F2540*13)+D2541)/14</f>
        <v>2.7215748632820329E-2</v>
      </c>
      <c r="G2541" s="2">
        <f t="shared" si="358"/>
        <v>3.3131153784938715E-2</v>
      </c>
      <c r="H2541" s="2">
        <f t="shared" si="355"/>
        <v>0.82145490040834301</v>
      </c>
      <c r="I2541" s="2">
        <f t="shared" si="356"/>
        <v>45.09883281898361</v>
      </c>
    </row>
    <row r="2542" spans="1:9" ht="13.5" x14ac:dyDescent="0.25">
      <c r="A2542" s="3">
        <f>TITRES_STAT!B2545</f>
        <v>45705</v>
      </c>
      <c r="B2542" s="6">
        <f>TITRES_STAT!D2545</f>
        <v>8.1672999999999991</v>
      </c>
      <c r="C2542" s="2">
        <f t="shared" si="351"/>
        <v>-9.7300000000000608E-2</v>
      </c>
      <c r="D2542" s="2">
        <f t="shared" si="352"/>
        <v>0</v>
      </c>
      <c r="E2542" s="2">
        <f t="shared" si="353"/>
        <v>9.7300000000000608E-2</v>
      </c>
      <c r="F2542" s="2">
        <f t="shared" si="358"/>
        <v>2.5271766587618875E-2</v>
      </c>
      <c r="G2542" s="2">
        <f t="shared" si="358"/>
        <v>3.7714642800300284E-2</v>
      </c>
      <c r="H2542" s="2">
        <f t="shared" si="355"/>
        <v>0.67007837569702933</v>
      </c>
      <c r="I2542" s="2">
        <f t="shared" si="356"/>
        <v>40.122570619918555</v>
      </c>
    </row>
    <row r="2543" spans="1:9" ht="13.5" x14ac:dyDescent="0.25">
      <c r="A2543" s="3">
        <f>TITRES_STAT!B2546</f>
        <v>45706</v>
      </c>
      <c r="B2543" s="6">
        <f>TITRES_STAT!D2546</f>
        <v>8.2451000000000008</v>
      </c>
      <c r="C2543" s="2">
        <f t="shared" si="351"/>
        <v>7.7800000000001646E-2</v>
      </c>
      <c r="D2543" s="2">
        <f t="shared" si="352"/>
        <v>7.7800000000001646E-2</v>
      </c>
      <c r="E2543" s="2">
        <f t="shared" si="353"/>
        <v>0</v>
      </c>
      <c r="F2543" s="2">
        <f t="shared" si="358"/>
        <v>2.9023783259931931E-2</v>
      </c>
      <c r="G2543" s="2">
        <f t="shared" si="358"/>
        <v>3.5020739743135978E-2</v>
      </c>
      <c r="H2543" s="2">
        <f t="shared" si="355"/>
        <v>0.82875985695363719</v>
      </c>
      <c r="I2543" s="2">
        <f t="shared" si="356"/>
        <v>45.318134789670637</v>
      </c>
    </row>
    <row r="2544" spans="1:9" ht="13.5" x14ac:dyDescent="0.25">
      <c r="A2544" s="3">
        <f>TITRES_STAT!B2547</f>
        <v>45707</v>
      </c>
      <c r="B2544" s="6">
        <f>TITRES_STAT!D2547</f>
        <v>8.2354000000000003</v>
      </c>
      <c r="C2544" s="2">
        <f t="shared" si="351"/>
        <v>-9.700000000000486E-3</v>
      </c>
      <c r="D2544" s="2">
        <f t="shared" si="352"/>
        <v>0</v>
      </c>
      <c r="E2544" s="2">
        <f t="shared" si="353"/>
        <v>9.700000000000486E-3</v>
      </c>
      <c r="F2544" s="2">
        <f t="shared" si="358"/>
        <v>2.6950655884222508E-2</v>
      </c>
      <c r="G2544" s="2">
        <f t="shared" si="358"/>
        <v>3.3212115475769154E-2</v>
      </c>
      <c r="H2544" s="2">
        <f t="shared" si="355"/>
        <v>0.81147061842191681</v>
      </c>
      <c r="I2544" s="2">
        <f t="shared" si="356"/>
        <v>44.796234074656901</v>
      </c>
    </row>
    <row r="2545" spans="1:9" ht="13.5" x14ac:dyDescent="0.25">
      <c r="A2545" s="3">
        <f>TITRES_STAT!B2548</f>
        <v>45708</v>
      </c>
      <c r="B2545" s="6">
        <f>TITRES_STAT!D2548</f>
        <v>8.2354000000000003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2.5025609035349474E-2</v>
      </c>
      <c r="G2545" s="2">
        <f t="shared" si="358"/>
        <v>3.0839821513214214E-2</v>
      </c>
      <c r="H2545" s="2">
        <f t="shared" si="355"/>
        <v>0.81147061842191681</v>
      </c>
      <c r="I2545" s="2">
        <f t="shared" si="356"/>
        <v>44.796234074656901</v>
      </c>
    </row>
    <row r="2546" spans="1:9" ht="13.5" x14ac:dyDescent="0.25">
      <c r="A2546" s="3">
        <f>TITRES_STAT!B2549</f>
        <v>45709</v>
      </c>
      <c r="B2546" s="6">
        <f>TITRES_STAT!D2549</f>
        <v>8.2645999999999997</v>
      </c>
      <c r="C2546" s="2">
        <f t="shared" si="351"/>
        <v>2.9199999999999449E-2</v>
      </c>
      <c r="D2546" s="2">
        <f t="shared" si="352"/>
        <v>2.9199999999999449E-2</v>
      </c>
      <c r="E2546" s="2">
        <f t="shared" si="353"/>
        <v>0</v>
      </c>
      <c r="F2546" s="2">
        <f t="shared" si="358"/>
        <v>2.5323779818538759E-2</v>
      </c>
      <c r="G2546" s="2">
        <f t="shared" si="358"/>
        <v>2.8636977119413199E-2</v>
      </c>
      <c r="H2546" s="2">
        <f t="shared" si="355"/>
        <v>0.88430352522688571</v>
      </c>
      <c r="I2546" s="2">
        <f t="shared" si="356"/>
        <v>46.929993676067035</v>
      </c>
    </row>
    <row r="2547" spans="1:9" ht="13.5" x14ac:dyDescent="0.25">
      <c r="A2547" s="3">
        <f>TITRES_STAT!B2550</f>
        <v>45712</v>
      </c>
      <c r="B2547" s="6">
        <f>TITRES_STAT!D2550</f>
        <v>8.2645999999999997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2.3514938402928846E-2</v>
      </c>
      <c r="G2547" s="2">
        <f t="shared" si="358"/>
        <v>2.6591478753740828E-2</v>
      </c>
      <c r="H2547" s="2">
        <f t="shared" si="355"/>
        <v>0.8843035252268856</v>
      </c>
      <c r="I2547" s="2">
        <f t="shared" si="356"/>
        <v>46.929993676067035</v>
      </c>
    </row>
    <row r="2548" spans="1:9" ht="13.5" x14ac:dyDescent="0.25">
      <c r="A2548" s="3">
        <f>TITRES_STAT!B2551</f>
        <v>45713</v>
      </c>
      <c r="B2548" s="6">
        <f>TITRES_STAT!D2551</f>
        <v>8.2354000000000003</v>
      </c>
      <c r="C2548" s="2">
        <f t="shared" si="351"/>
        <v>-2.9199999999999449E-2</v>
      </c>
      <c r="D2548" s="2">
        <f t="shared" si="352"/>
        <v>0</v>
      </c>
      <c r="E2548" s="2">
        <f t="shared" si="353"/>
        <v>2.9199999999999449E-2</v>
      </c>
      <c r="F2548" s="2">
        <f t="shared" si="358"/>
        <v>2.1835299945576786E-2</v>
      </c>
      <c r="G2548" s="2">
        <f t="shared" si="358"/>
        <v>2.6777801699902157E-2</v>
      </c>
      <c r="H2548" s="2">
        <f t="shared" si="355"/>
        <v>0.81542541058015861</v>
      </c>
      <c r="I2548" s="2">
        <f t="shared" si="356"/>
        <v>44.91649207000863</v>
      </c>
    </row>
    <row r="2549" spans="1:9" ht="13.5" x14ac:dyDescent="0.25">
      <c r="A2549" s="3">
        <f>TITRES_STAT!B2552</f>
        <v>45714</v>
      </c>
      <c r="B2549" s="6">
        <f>TITRES_STAT!D2552</f>
        <v>8.2062000000000008</v>
      </c>
      <c r="C2549" s="2">
        <f t="shared" si="351"/>
        <v>-2.9199999999999449E-2</v>
      </c>
      <c r="D2549" s="2">
        <f t="shared" si="352"/>
        <v>0</v>
      </c>
      <c r="E2549" s="2">
        <f t="shared" si="353"/>
        <v>2.9199999999999449E-2</v>
      </c>
      <c r="F2549" s="2">
        <f t="shared" si="358"/>
        <v>2.0275635663749871E-2</v>
      </c>
      <c r="G2549" s="2">
        <f t="shared" si="358"/>
        <v>2.6950815864194819E-2</v>
      </c>
      <c r="H2549" s="2">
        <f t="shared" si="355"/>
        <v>0.75231992107099144</v>
      </c>
      <c r="I2549" s="2">
        <f t="shared" si="356"/>
        <v>42.93279509207342</v>
      </c>
    </row>
    <row r="2550" spans="1:9" ht="13.5" x14ac:dyDescent="0.25">
      <c r="A2550" s="3">
        <f>TITRES_STAT!B2553</f>
        <v>45715</v>
      </c>
      <c r="B2550" s="6">
        <f>TITRES_STAT!D2553</f>
        <v>8.4882000000000009</v>
      </c>
      <c r="C2550" s="2">
        <f t="shared" si="351"/>
        <v>0.28200000000000003</v>
      </c>
      <c r="D2550" s="2">
        <f t="shared" si="352"/>
        <v>0.28200000000000003</v>
      </c>
      <c r="E2550" s="2">
        <f t="shared" si="353"/>
        <v>0</v>
      </c>
      <c r="F2550" s="2">
        <f t="shared" si="358"/>
        <v>3.8970233116339167E-2</v>
      </c>
      <c r="G2550" s="2">
        <f t="shared" si="358"/>
        <v>2.5025757588180902E-2</v>
      </c>
      <c r="H2550" s="2">
        <f t="shared" si="355"/>
        <v>1.5572049309206097</v>
      </c>
      <c r="I2550" s="2">
        <f t="shared" si="356"/>
        <v>60.894804014006269</v>
      </c>
    </row>
    <row r="2551" spans="1:9" ht="13.5" x14ac:dyDescent="0.25">
      <c r="A2551" s="3">
        <f>TITRES_STAT!B2554</f>
        <v>45716</v>
      </c>
      <c r="B2551" s="6">
        <f>TITRES_STAT!D2554</f>
        <v>8.5951000000000004</v>
      </c>
      <c r="C2551" s="2">
        <f t="shared" si="351"/>
        <v>0.10689999999999955</v>
      </c>
      <c r="D2551" s="2">
        <f t="shared" si="352"/>
        <v>0.10689999999999955</v>
      </c>
      <c r="E2551" s="2">
        <f t="shared" si="353"/>
        <v>0</v>
      </c>
      <c r="F2551" s="2">
        <f t="shared" si="358"/>
        <v>4.3822359322314909E-2</v>
      </c>
      <c r="G2551" s="2">
        <f t="shared" si="358"/>
        <v>2.323820347473941E-2</v>
      </c>
      <c r="H2551" s="2">
        <f t="shared" si="355"/>
        <v>1.8857894660381584</v>
      </c>
      <c r="I2551" s="2">
        <f t="shared" si="356"/>
        <v>65.347437442382812</v>
      </c>
    </row>
    <row r="2552" spans="1:9" ht="13.5" x14ac:dyDescent="0.25">
      <c r="A2552" s="3">
        <f>TITRES_STAT!B2555</f>
        <v>45719</v>
      </c>
      <c r="B2552" s="6">
        <f>TITRES_STAT!D2555</f>
        <v>8.6242999999999999</v>
      </c>
      <c r="C2552" s="2">
        <f t="shared" si="351"/>
        <v>2.9199999999999449E-2</v>
      </c>
      <c r="D2552" s="2">
        <f t="shared" si="352"/>
        <v>2.9199999999999449E-2</v>
      </c>
      <c r="E2552" s="2">
        <f t="shared" si="353"/>
        <v>0</v>
      </c>
      <c r="F2552" s="2">
        <f t="shared" si="358"/>
        <v>4.2777905085006666E-2</v>
      </c>
      <c r="G2552" s="2">
        <f t="shared" si="358"/>
        <v>2.1578331797972309E-2</v>
      </c>
      <c r="H2552" s="2">
        <f t="shared" si="355"/>
        <v>1.9824472756057285</v>
      </c>
      <c r="I2552" s="2">
        <f t="shared" si="356"/>
        <v>66.470488575631151</v>
      </c>
    </row>
    <row r="2553" spans="1:9" ht="13.5" x14ac:dyDescent="0.25">
      <c r="A2553" s="3">
        <f>TITRES_STAT!B2556</f>
        <v>45720</v>
      </c>
      <c r="B2553" s="6">
        <f>TITRES_STAT!D2556</f>
        <v>8.6049000000000007</v>
      </c>
      <c r="C2553" s="2">
        <f t="shared" si="351"/>
        <v>-1.9399999999999196E-2</v>
      </c>
      <c r="D2553" s="2">
        <f t="shared" si="352"/>
        <v>0</v>
      </c>
      <c r="E2553" s="2">
        <f t="shared" si="353"/>
        <v>1.9399999999999196E-2</v>
      </c>
      <c r="F2553" s="2">
        <f t="shared" si="358"/>
        <v>3.972234043607762E-2</v>
      </c>
      <c r="G2553" s="2">
        <f t="shared" si="358"/>
        <v>2.142273666954566E-2</v>
      </c>
      <c r="H2553" s="2">
        <f t="shared" si="355"/>
        <v>1.854214101998765</v>
      </c>
      <c r="I2553" s="2">
        <f t="shared" si="356"/>
        <v>64.96408593525922</v>
      </c>
    </row>
    <row r="2554" spans="1:9" ht="13.5" x14ac:dyDescent="0.25">
      <c r="A2554" s="3">
        <f>TITRES_STAT!B2557</f>
        <v>45721</v>
      </c>
      <c r="B2554" s="6">
        <f>TITRES_STAT!D2557</f>
        <v>8.5853999999999999</v>
      </c>
      <c r="C2554" s="2">
        <f t="shared" si="351"/>
        <v>-1.9500000000000739E-2</v>
      </c>
      <c r="D2554" s="2">
        <f t="shared" si="352"/>
        <v>0</v>
      </c>
      <c r="E2554" s="2">
        <f t="shared" si="353"/>
        <v>1.9500000000000739E-2</v>
      </c>
      <c r="F2554" s="2">
        <f t="shared" si="358"/>
        <v>3.6885030404929221E-2</v>
      </c>
      <c r="G2554" s="2">
        <f t="shared" si="358"/>
        <v>2.1285398336006737E-2</v>
      </c>
      <c r="H2554" s="2">
        <f t="shared" si="355"/>
        <v>1.7328794990194702</v>
      </c>
      <c r="I2554" s="2">
        <f t="shared" si="356"/>
        <v>63.408558615233858</v>
      </c>
    </row>
    <row r="2555" spans="1:9" ht="13.5" x14ac:dyDescent="0.25">
      <c r="A2555" s="3">
        <f>TITRES_STAT!B2558</f>
        <v>45722</v>
      </c>
      <c r="B2555" s="6">
        <f>TITRES_STAT!D2558</f>
        <v>8.5853999999999999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3.4250385376005707E-2</v>
      </c>
      <c r="G2555" s="2">
        <f t="shared" si="358"/>
        <v>1.9765012740577684E-2</v>
      </c>
      <c r="H2555" s="2">
        <f t="shared" si="355"/>
        <v>1.7328794990194705</v>
      </c>
      <c r="I2555" s="2">
        <f t="shared" si="356"/>
        <v>63.408558615233865</v>
      </c>
    </row>
    <row r="2556" spans="1:9" ht="13.5" x14ac:dyDescent="0.25">
      <c r="A2556" s="3">
        <f>TITRES_STAT!B2559</f>
        <v>45723</v>
      </c>
      <c r="B2556" s="6">
        <f>TITRES_STAT!D2559</f>
        <v>8.5562000000000005</v>
      </c>
      <c r="C2556" s="2">
        <f t="shared" si="351"/>
        <v>-2.9199999999999449E-2</v>
      </c>
      <c r="D2556" s="2">
        <f t="shared" si="352"/>
        <v>0</v>
      </c>
      <c r="E2556" s="2">
        <f t="shared" si="353"/>
        <v>2.9199999999999449E-2</v>
      </c>
      <c r="F2556" s="2">
        <f t="shared" si="358"/>
        <v>3.1803929277719585E-2</v>
      </c>
      <c r="G2556" s="2">
        <f t="shared" si="358"/>
        <v>2.0438940401964954E-2</v>
      </c>
      <c r="H2556" s="2">
        <f t="shared" si="355"/>
        <v>1.5560458933899541</v>
      </c>
      <c r="I2556" s="2">
        <f t="shared" si="356"/>
        <v>60.877071785524528</v>
      </c>
    </row>
    <row r="2557" spans="1:9" ht="13.5" x14ac:dyDescent="0.25">
      <c r="A2557" s="3">
        <f>TITRES_STAT!B2560</f>
        <v>45726</v>
      </c>
      <c r="B2557" s="6">
        <f>TITRES_STAT!D2560</f>
        <v>8.9451999999999998</v>
      </c>
      <c r="C2557" s="2">
        <f t="shared" si="351"/>
        <v>0.38899999999999935</v>
      </c>
      <c r="D2557" s="2">
        <f t="shared" si="352"/>
        <v>0.38899999999999935</v>
      </c>
      <c r="E2557" s="2">
        <f t="shared" si="353"/>
        <v>0</v>
      </c>
      <c r="F2557" s="2">
        <f t="shared" ref="F2557:G2572" si="359">((F2556*13)+D2557)/14</f>
        <v>5.7317934329310996E-2</v>
      </c>
      <c r="G2557" s="2">
        <f t="shared" si="359"/>
        <v>1.8979016087538884E-2</v>
      </c>
      <c r="H2557" s="2">
        <f t="shared" si="355"/>
        <v>3.0200687994012725</v>
      </c>
      <c r="I2557" s="2">
        <f t="shared" si="356"/>
        <v>75.124803830498252</v>
      </c>
    </row>
    <row r="2558" spans="1:9" ht="13.5" x14ac:dyDescent="0.25">
      <c r="A2558" s="3">
        <f>TITRES_STAT!B2561</f>
        <v>45727</v>
      </c>
      <c r="B2558" s="6">
        <f>TITRES_STAT!D2561</f>
        <v>8.9451999999999998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5.3223796162931644E-2</v>
      </c>
      <c r="G2558" s="2">
        <f t="shared" si="359"/>
        <v>1.7623372081286108E-2</v>
      </c>
      <c r="H2558" s="2">
        <f t="shared" si="355"/>
        <v>3.0200687994012725</v>
      </c>
      <c r="I2558" s="2">
        <f t="shared" si="356"/>
        <v>75.124803830498252</v>
      </c>
    </row>
    <row r="2559" spans="1:9" ht="13.5" x14ac:dyDescent="0.25">
      <c r="A2559" s="3">
        <f>TITRES_STAT!B2562</f>
        <v>45728</v>
      </c>
      <c r="B2559" s="6">
        <f>TITRES_STAT!D2562</f>
        <v>9.3244000000000007</v>
      </c>
      <c r="C2559" s="2">
        <f t="shared" si="351"/>
        <v>0.37920000000000087</v>
      </c>
      <c r="D2559" s="2">
        <f t="shared" si="352"/>
        <v>0.37920000000000087</v>
      </c>
      <c r="E2559" s="2">
        <f t="shared" si="353"/>
        <v>0</v>
      </c>
      <c r="F2559" s="2">
        <f t="shared" si="359"/>
        <v>7.6507810722722294E-2</v>
      </c>
      <c r="G2559" s="2">
        <f t="shared" si="359"/>
        <v>1.6364559789765674E-2</v>
      </c>
      <c r="H2559" s="2">
        <f t="shared" si="355"/>
        <v>4.6752134921814363</v>
      </c>
      <c r="I2559" s="2">
        <f t="shared" si="356"/>
        <v>82.379517504008106</v>
      </c>
    </row>
    <row r="2560" spans="1:9" ht="13.5" x14ac:dyDescent="0.25">
      <c r="A2560" s="3">
        <f>TITRES_STAT!B2563</f>
        <v>45729</v>
      </c>
      <c r="B2560" s="6">
        <f>TITRES_STAT!D2563</f>
        <v>9.3048999999999999</v>
      </c>
      <c r="C2560" s="2">
        <f t="shared" si="351"/>
        <v>-1.9500000000000739E-2</v>
      </c>
      <c r="D2560" s="2">
        <f t="shared" si="352"/>
        <v>0</v>
      </c>
      <c r="E2560" s="2">
        <f t="shared" si="353"/>
        <v>1.9500000000000739E-2</v>
      </c>
      <c r="F2560" s="2">
        <f t="shared" si="359"/>
        <v>7.1042967099670701E-2</v>
      </c>
      <c r="G2560" s="2">
        <f t="shared" si="359"/>
        <v>1.6588519804782466E-2</v>
      </c>
      <c r="H2560" s="2">
        <f t="shared" si="355"/>
        <v>4.2826586058141869</v>
      </c>
      <c r="I2560" s="2">
        <f t="shared" si="356"/>
        <v>81.07013769734462</v>
      </c>
    </row>
    <row r="2561" spans="1:9" ht="13.5" x14ac:dyDescent="0.25">
      <c r="A2561" s="3">
        <f>TITRES_STAT!B2564</f>
        <v>45730</v>
      </c>
      <c r="B2561" s="6">
        <f>TITRES_STAT!D2564</f>
        <v>9.7230000000000008</v>
      </c>
      <c r="C2561" s="2">
        <f t="shared" si="351"/>
        <v>0.4181000000000008</v>
      </c>
      <c r="D2561" s="2">
        <f t="shared" si="352"/>
        <v>0.4181000000000008</v>
      </c>
      <c r="E2561" s="2">
        <f t="shared" si="353"/>
        <v>0</v>
      </c>
      <c r="F2561" s="2">
        <f t="shared" si="359"/>
        <v>9.5832755163980002E-2</v>
      </c>
      <c r="G2561" s="2">
        <f t="shared" si="359"/>
        <v>1.5403625533012289E-2</v>
      </c>
      <c r="H2561" s="2">
        <f t="shared" si="355"/>
        <v>6.2214415014566518</v>
      </c>
      <c r="I2561" s="2">
        <f t="shared" si="356"/>
        <v>86.15234922559037</v>
      </c>
    </row>
    <row r="2562" spans="1:9" ht="13.5" x14ac:dyDescent="0.25">
      <c r="A2562" s="3">
        <f>TITRES_STAT!B2565</f>
        <v>45733</v>
      </c>
      <c r="B2562" s="6">
        <f>TITRES_STAT!D2565</f>
        <v>10.0341</v>
      </c>
      <c r="C2562" s="2">
        <f t="shared" si="351"/>
        <v>0.31109999999999971</v>
      </c>
      <c r="D2562" s="2">
        <f t="shared" si="352"/>
        <v>0.31109999999999971</v>
      </c>
      <c r="E2562" s="2">
        <f t="shared" si="353"/>
        <v>0</v>
      </c>
      <c r="F2562" s="2">
        <f t="shared" si="359"/>
        <v>0.11120898693798141</v>
      </c>
      <c r="G2562" s="2">
        <f t="shared" si="359"/>
        <v>1.4303366566368556E-2</v>
      </c>
      <c r="H2562" s="2">
        <f t="shared" si="355"/>
        <v>7.775021804969092</v>
      </c>
      <c r="I2562" s="2">
        <f t="shared" si="356"/>
        <v>88.604016921830066</v>
      </c>
    </row>
    <row r="2563" spans="1:9" ht="13.5" x14ac:dyDescent="0.25">
      <c r="A2563" s="3">
        <f>TITRES_STAT!B2566</f>
        <v>45734</v>
      </c>
      <c r="B2563" s="6">
        <f>TITRES_STAT!D2566</f>
        <v>10.1119</v>
      </c>
      <c r="C2563" s="2">
        <f t="shared" ref="C2563:C2626" si="360">B2563-B2562</f>
        <v>7.7799999999999869E-2</v>
      </c>
      <c r="D2563" s="2">
        <f t="shared" ref="D2563:D2626" si="361">IF(C2563&gt;0,C2563,0)</f>
        <v>7.7799999999999869E-2</v>
      </c>
      <c r="E2563" s="2">
        <f t="shared" ref="E2563:E2626" si="362">IF(C2563&lt;0,-C2563,0)</f>
        <v>0</v>
      </c>
      <c r="F2563" s="2">
        <f t="shared" si="359"/>
        <v>0.10882263072812559</v>
      </c>
      <c r="G2563" s="2">
        <f t="shared" si="359"/>
        <v>1.3281697525913658E-2</v>
      </c>
      <c r="H2563" s="2">
        <f t="shared" si="355"/>
        <v>8.1934278743966207</v>
      </c>
      <c r="I2563" s="2">
        <f t="shared" si="356"/>
        <v>89.122664433089582</v>
      </c>
    </row>
    <row r="2564" spans="1:9" ht="13.5" x14ac:dyDescent="0.25">
      <c r="A2564" s="3">
        <f>TITRES_STAT!B2567</f>
        <v>45735</v>
      </c>
      <c r="B2564" s="6">
        <f>TITRES_STAT!D2567</f>
        <v>10.2967</v>
      </c>
      <c r="C2564" s="2">
        <f t="shared" si="360"/>
        <v>0.18479999999999919</v>
      </c>
      <c r="D2564" s="2">
        <f t="shared" si="361"/>
        <v>0.18479999999999919</v>
      </c>
      <c r="E2564" s="2">
        <f t="shared" si="362"/>
        <v>0</v>
      </c>
      <c r="F2564" s="2">
        <f t="shared" si="359"/>
        <v>0.11424958567611657</v>
      </c>
      <c r="G2564" s="2">
        <f t="shared" si="359"/>
        <v>1.2333004845491255E-2</v>
      </c>
      <c r="H2564" s="2">
        <f t="shared" si="355"/>
        <v>9.2637266511643634</v>
      </c>
      <c r="I2564" s="2">
        <f t="shared" si="356"/>
        <v>90.256950189855701</v>
      </c>
    </row>
    <row r="2565" spans="1:9" ht="13.5" x14ac:dyDescent="0.25">
      <c r="A2565" s="3">
        <f>TITRES_STAT!B2568</f>
        <v>45737</v>
      </c>
      <c r="B2565" s="6">
        <f>TITRES_STAT!D2568</f>
        <v>10.3453</v>
      </c>
      <c r="C2565" s="2">
        <f t="shared" si="360"/>
        <v>4.8600000000000421E-2</v>
      </c>
      <c r="D2565" s="2">
        <f t="shared" si="361"/>
        <v>4.8600000000000421E-2</v>
      </c>
      <c r="E2565" s="2">
        <f t="shared" si="362"/>
        <v>0</v>
      </c>
      <c r="F2565" s="2">
        <f t="shared" si="359"/>
        <v>0.10956032955639398</v>
      </c>
      <c r="G2565" s="2">
        <f t="shared" si="359"/>
        <v>1.1452075927956166E-2</v>
      </c>
      <c r="H2565" s="2">
        <f t="shared" si="355"/>
        <v>9.5668532278013849</v>
      </c>
      <c r="I2565" s="2">
        <f t="shared" si="356"/>
        <v>90.536444687534782</v>
      </c>
    </row>
    <row r="2566" spans="1:9" ht="13.5" x14ac:dyDescent="0.25">
      <c r="A2566" s="3">
        <f>TITRES_STAT!B2569</f>
        <v>45740</v>
      </c>
      <c r="B2566" s="6">
        <f>TITRES_STAT!D2569</f>
        <v>10.3453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0.10173459173093727</v>
      </c>
      <c r="G2566" s="2">
        <f t="shared" si="359"/>
        <v>1.0634070504530727E-2</v>
      </c>
      <c r="H2566" s="2">
        <f t="shared" si="355"/>
        <v>9.5668532278013831</v>
      </c>
      <c r="I2566" s="2">
        <f t="shared" si="356"/>
        <v>90.536444687534782</v>
      </c>
    </row>
    <row r="2567" spans="1:9" ht="13.5" x14ac:dyDescent="0.25">
      <c r="A2567" s="3">
        <f>TITRES_STAT!B2570</f>
        <v>45741</v>
      </c>
      <c r="B2567" s="6">
        <f>TITRES_STAT!D2570</f>
        <v>10.403600000000001</v>
      </c>
      <c r="C2567" s="2">
        <f t="shared" si="360"/>
        <v>5.8300000000000907E-2</v>
      </c>
      <c r="D2567" s="2">
        <f t="shared" si="361"/>
        <v>5.8300000000000907E-2</v>
      </c>
      <c r="E2567" s="2">
        <f t="shared" si="362"/>
        <v>0</v>
      </c>
      <c r="F2567" s="2">
        <f t="shared" si="359"/>
        <v>9.8632120893013236E-2</v>
      </c>
      <c r="G2567" s="2">
        <f t="shared" si="359"/>
        <v>9.8744940399213884E-3</v>
      </c>
      <c r="H2567" s="2">
        <f t="shared" si="355"/>
        <v>9.9885746544841147</v>
      </c>
      <c r="I2567" s="2">
        <f t="shared" si="356"/>
        <v>90.89963865703065</v>
      </c>
    </row>
    <row r="2568" spans="1:9" ht="13.5" x14ac:dyDescent="0.25">
      <c r="A2568" s="3">
        <f>TITRES_STAT!B2571</f>
        <v>45742</v>
      </c>
      <c r="B2568" s="6">
        <f>TITRES_STAT!D2571</f>
        <v>10.5883</v>
      </c>
      <c r="C2568" s="2">
        <f t="shared" si="360"/>
        <v>0.18469999999999942</v>
      </c>
      <c r="D2568" s="2">
        <f t="shared" si="361"/>
        <v>0.18469999999999942</v>
      </c>
      <c r="E2568" s="2">
        <f t="shared" si="362"/>
        <v>0</v>
      </c>
      <c r="F2568" s="2">
        <f t="shared" si="359"/>
        <v>0.10477982654351226</v>
      </c>
      <c r="G2568" s="2">
        <f t="shared" si="359"/>
        <v>9.1691730370698603E-3</v>
      </c>
      <c r="H2568" s="2">
        <f t="shared" si="355"/>
        <v>11.427402026322337</v>
      </c>
      <c r="I2568" s="2">
        <f t="shared" si="356"/>
        <v>91.953265872610288</v>
      </c>
    </row>
    <row r="2569" spans="1:9" ht="13.5" x14ac:dyDescent="0.25">
      <c r="A2569" s="3">
        <f>TITRES_STAT!B2572</f>
        <v>45743</v>
      </c>
      <c r="B2569" s="6">
        <f>TITRES_STAT!D2572</f>
        <v>10.6953</v>
      </c>
      <c r="C2569" s="2">
        <f t="shared" si="360"/>
        <v>0.10699999999999932</v>
      </c>
      <c r="D2569" s="2">
        <f t="shared" si="361"/>
        <v>0.10699999999999932</v>
      </c>
      <c r="E2569" s="2">
        <f t="shared" si="362"/>
        <v>0</v>
      </c>
      <c r="F2569" s="2">
        <f t="shared" si="359"/>
        <v>0.10493841036183275</v>
      </c>
      <c r="G2569" s="2">
        <f t="shared" si="359"/>
        <v>8.5142321058505853E-3</v>
      </c>
      <c r="H2569" s="2">
        <f t="shared" si="355"/>
        <v>12.325058684942821</v>
      </c>
      <c r="I2569" s="2">
        <f t="shared" si="356"/>
        <v>92.495342619916642</v>
      </c>
    </row>
    <row r="2570" spans="1:9" ht="13.5" x14ac:dyDescent="0.25">
      <c r="A2570" s="3">
        <f>TITRES_STAT!B2573</f>
        <v>45744</v>
      </c>
      <c r="B2570" s="6">
        <f>TITRES_STAT!D2573</f>
        <v>10.6953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9.7442809621701834E-2</v>
      </c>
      <c r="G2570" s="2">
        <f t="shared" si="359"/>
        <v>7.9060726697184006E-3</v>
      </c>
      <c r="H2570" s="2">
        <f t="shared" si="355"/>
        <v>12.325058684942819</v>
      </c>
      <c r="I2570" s="2">
        <f t="shared" si="356"/>
        <v>92.495342619916642</v>
      </c>
    </row>
    <row r="2571" spans="1:9" ht="13.5" x14ac:dyDescent="0.25">
      <c r="A2571" s="3">
        <f>TITRES_STAT!B2574</f>
        <v>45749</v>
      </c>
      <c r="B2571" s="6">
        <f>TITRES_STAT!D2574</f>
        <v>10.987</v>
      </c>
      <c r="C2571" s="2">
        <f t="shared" si="360"/>
        <v>0.29170000000000051</v>
      </c>
      <c r="D2571" s="2">
        <f t="shared" si="361"/>
        <v>0.29170000000000051</v>
      </c>
      <c r="E2571" s="2">
        <f t="shared" si="362"/>
        <v>0</v>
      </c>
      <c r="F2571" s="2">
        <f t="shared" si="359"/>
        <v>0.11131832322015174</v>
      </c>
      <c r="G2571" s="2">
        <f t="shared" si="359"/>
        <v>7.3413531933099437E-3</v>
      </c>
      <c r="H2571" s="2">
        <f t="shared" si="355"/>
        <v>15.163188623262851</v>
      </c>
      <c r="I2571" s="2">
        <f t="shared" si="356"/>
        <v>93.813101960829982</v>
      </c>
    </row>
    <row r="2572" spans="1:9" ht="13.5" x14ac:dyDescent="0.25">
      <c r="A2572" s="3">
        <f>TITRES_STAT!B2575</f>
        <v>45750</v>
      </c>
      <c r="B2572" s="6">
        <f>TITRES_STAT!D2575</f>
        <v>10.9384</v>
      </c>
      <c r="C2572" s="2">
        <f t="shared" si="360"/>
        <v>-4.8600000000000421E-2</v>
      </c>
      <c r="D2572" s="2">
        <f t="shared" si="361"/>
        <v>0</v>
      </c>
      <c r="E2572" s="2">
        <f t="shared" si="362"/>
        <v>4.8600000000000421E-2</v>
      </c>
      <c r="F2572" s="2">
        <f t="shared" si="359"/>
        <v>0.10336701441871234</v>
      </c>
      <c r="G2572" s="2">
        <f t="shared" si="359"/>
        <v>1.0288399393787836E-2</v>
      </c>
      <c r="H2572" s="2">
        <f t="shared" si="355"/>
        <v>10.046948068630153</v>
      </c>
      <c r="I2572" s="2">
        <f t="shared" si="356"/>
        <v>90.947726070699247</v>
      </c>
    </row>
    <row r="2573" spans="1:9" ht="13.5" x14ac:dyDescent="0.25">
      <c r="A2573" s="3">
        <f>TITRES_STAT!B2576</f>
        <v>45751</v>
      </c>
      <c r="B2573" s="6">
        <f>TITRES_STAT!D2576</f>
        <v>11.162000000000001</v>
      </c>
      <c r="C2573" s="2">
        <f t="shared" si="360"/>
        <v>0.22360000000000113</v>
      </c>
      <c r="D2573" s="2">
        <f t="shared" si="361"/>
        <v>0.22360000000000113</v>
      </c>
      <c r="E2573" s="2">
        <f t="shared" si="362"/>
        <v>0</v>
      </c>
      <c r="F2573" s="2">
        <f t="shared" ref="F2573:G2588" si="363">((F2572*13)+D2573)/14</f>
        <v>0.11195508481737582</v>
      </c>
      <c r="G2573" s="2">
        <f t="shared" si="363"/>
        <v>9.5535137228029889E-3</v>
      </c>
      <c r="H2573" s="2">
        <f t="shared" si="355"/>
        <v>11.718733867535423</v>
      </c>
      <c r="I2573" s="2">
        <f t="shared" si="356"/>
        <v>92.137582164900067</v>
      </c>
    </row>
    <row r="2574" spans="1:9" ht="13.5" x14ac:dyDescent="0.25">
      <c r="A2574" s="3">
        <f>TITRES_STAT!B2577</f>
        <v>45754</v>
      </c>
      <c r="B2574" s="6">
        <f>TITRES_STAT!D2577</f>
        <v>11.6676</v>
      </c>
      <c r="C2574" s="2">
        <f t="shared" si="360"/>
        <v>0.50559999999999938</v>
      </c>
      <c r="D2574" s="2">
        <f t="shared" si="361"/>
        <v>0.50559999999999938</v>
      </c>
      <c r="E2574" s="2">
        <f t="shared" si="362"/>
        <v>0</v>
      </c>
      <c r="F2574" s="2">
        <f t="shared" si="363"/>
        <v>0.14007257875899179</v>
      </c>
      <c r="G2574" s="2">
        <f t="shared" si="363"/>
        <v>8.8711198854599192E-3</v>
      </c>
      <c r="H2574" s="2">
        <f t="shared" si="355"/>
        <v>15.789728982084407</v>
      </c>
      <c r="I2574" s="2">
        <f t="shared" si="356"/>
        <v>94.043977713594685</v>
      </c>
    </row>
    <row r="2575" spans="1:9" ht="13.5" x14ac:dyDescent="0.25">
      <c r="A2575" s="3">
        <f>TITRES_STAT!B2578</f>
        <v>45755</v>
      </c>
      <c r="B2575" s="6">
        <f>TITRES_STAT!D2578</f>
        <v>12.1051</v>
      </c>
      <c r="C2575" s="2">
        <f t="shared" si="360"/>
        <v>0.4375</v>
      </c>
      <c r="D2575" s="2">
        <f t="shared" si="361"/>
        <v>0.4375</v>
      </c>
      <c r="E2575" s="2">
        <f t="shared" si="362"/>
        <v>0</v>
      </c>
      <c r="F2575" s="2">
        <f t="shared" si="363"/>
        <v>0.16131739456192093</v>
      </c>
      <c r="G2575" s="2">
        <f t="shared" si="363"/>
        <v>8.2374684650699248E-3</v>
      </c>
      <c r="H2575" s="2">
        <f t="shared" si="355"/>
        <v>19.583370212094835</v>
      </c>
      <c r="I2575" s="2">
        <f t="shared" si="356"/>
        <v>95.141709109364427</v>
      </c>
    </row>
    <row r="2576" spans="1:9" ht="13.5" x14ac:dyDescent="0.25">
      <c r="A2576" s="3">
        <f>TITRES_STAT!B2579</f>
        <v>45757</v>
      </c>
      <c r="B2576" s="6">
        <f>TITRES_STAT!D2579</f>
        <v>12.639900000000001</v>
      </c>
      <c r="C2576" s="2">
        <f t="shared" si="360"/>
        <v>0.53480000000000061</v>
      </c>
      <c r="D2576" s="2">
        <f t="shared" si="361"/>
        <v>0.53480000000000061</v>
      </c>
      <c r="E2576" s="2">
        <f t="shared" si="362"/>
        <v>0</v>
      </c>
      <c r="F2576" s="2">
        <f t="shared" si="363"/>
        <v>0.18799472352178376</v>
      </c>
      <c r="G2576" s="2">
        <f t="shared" si="363"/>
        <v>7.6490778604220728E-3</v>
      </c>
      <c r="H2576" s="2">
        <f t="shared" si="355"/>
        <v>24.577436254703034</v>
      </c>
      <c r="I2576" s="2">
        <f t="shared" si="356"/>
        <v>96.090304008416297</v>
      </c>
    </row>
    <row r="2577" spans="1:9" ht="13.5" x14ac:dyDescent="0.25">
      <c r="A2577" s="3">
        <f>TITRES_STAT!B2580</f>
        <v>45758</v>
      </c>
      <c r="B2577" s="6">
        <f>TITRES_STAT!D2580</f>
        <v>13.0288</v>
      </c>
      <c r="C2577" s="2">
        <f t="shared" si="360"/>
        <v>0.38889999999999958</v>
      </c>
      <c r="D2577" s="2">
        <f t="shared" si="361"/>
        <v>0.38889999999999958</v>
      </c>
      <c r="E2577" s="2">
        <f t="shared" si="362"/>
        <v>0</v>
      </c>
      <c r="F2577" s="2">
        <f t="shared" si="363"/>
        <v>0.2023451004130849</v>
      </c>
      <c r="G2577" s="2">
        <f t="shared" si="363"/>
        <v>7.1027151561062112E-3</v>
      </c>
      <c r="H2577" s="2">
        <f t="shared" ref="H2577:H2640" si="364">F2577/G2577</f>
        <v>28.488415481385118</v>
      </c>
      <c r="I2577" s="2">
        <f t="shared" ref="I2577:I2640" si="365">IF(G2577=0,100,100-(100/(1+H2577)))</f>
        <v>96.608837797231729</v>
      </c>
    </row>
    <row r="2578" spans="1:9" ht="13.5" x14ac:dyDescent="0.25">
      <c r="A2578" s="3">
        <f>TITRES_STAT!B2581</f>
        <v>45761</v>
      </c>
      <c r="B2578" s="6">
        <f>TITRES_STAT!D2581</f>
        <v>12.7857</v>
      </c>
      <c r="C2578" s="2">
        <f t="shared" si="360"/>
        <v>-0.24310000000000009</v>
      </c>
      <c r="D2578" s="2">
        <f t="shared" si="361"/>
        <v>0</v>
      </c>
      <c r="E2578" s="2">
        <f t="shared" si="362"/>
        <v>0.24310000000000009</v>
      </c>
      <c r="F2578" s="2">
        <f t="shared" si="363"/>
        <v>0.18789187895500742</v>
      </c>
      <c r="G2578" s="2">
        <f t="shared" si="363"/>
        <v>2.3959664073527204E-2</v>
      </c>
      <c r="H2578" s="2">
        <f t="shared" si="364"/>
        <v>7.8420080673254224</v>
      </c>
      <c r="I2578" s="2">
        <f t="shared" si="365"/>
        <v>88.690351870460518</v>
      </c>
    </row>
    <row r="2579" spans="1:9" ht="13.5" x14ac:dyDescent="0.25">
      <c r="A2579" s="3">
        <f>TITRES_STAT!B2582</f>
        <v>45762</v>
      </c>
      <c r="B2579" s="6">
        <f>TITRES_STAT!D2582</f>
        <v>13.077400000000001</v>
      </c>
      <c r="C2579" s="2">
        <f t="shared" si="360"/>
        <v>0.29170000000000051</v>
      </c>
      <c r="D2579" s="2">
        <f t="shared" si="361"/>
        <v>0.29170000000000051</v>
      </c>
      <c r="E2579" s="2">
        <f t="shared" si="362"/>
        <v>0</v>
      </c>
      <c r="F2579" s="2">
        <f t="shared" si="363"/>
        <v>0.19530674474393547</v>
      </c>
      <c r="G2579" s="2">
        <f t="shared" si="363"/>
        <v>2.2248259496846692E-2</v>
      </c>
      <c r="H2579" s="2">
        <f t="shared" si="364"/>
        <v>8.7785179227892787</v>
      </c>
      <c r="I2579" s="2">
        <f t="shared" si="365"/>
        <v>89.773501384402493</v>
      </c>
    </row>
    <row r="2580" spans="1:9" ht="13.5" x14ac:dyDescent="0.25">
      <c r="A2580" s="3">
        <f>TITRES_STAT!B2583</f>
        <v>45763</v>
      </c>
      <c r="B2580" s="6">
        <f>TITRES_STAT!D2583</f>
        <v>13.1066</v>
      </c>
      <c r="C2580" s="2">
        <f t="shared" si="360"/>
        <v>2.9199999999999449E-2</v>
      </c>
      <c r="D2580" s="2">
        <f t="shared" si="361"/>
        <v>2.9199999999999449E-2</v>
      </c>
      <c r="E2580" s="2">
        <f t="shared" si="362"/>
        <v>0</v>
      </c>
      <c r="F2580" s="2">
        <f t="shared" si="363"/>
        <v>0.18344197726222575</v>
      </c>
      <c r="G2580" s="2">
        <f t="shared" si="363"/>
        <v>2.0659098104214787E-2</v>
      </c>
      <c r="H2580" s="2">
        <f t="shared" si="364"/>
        <v>8.8794765549228227</v>
      </c>
      <c r="I2580" s="2">
        <f t="shared" si="365"/>
        <v>89.878006244149518</v>
      </c>
    </row>
    <row r="2581" spans="1:9" ht="13.5" x14ac:dyDescent="0.25">
      <c r="A2581" s="3">
        <f>TITRES_STAT!B2584</f>
        <v>45764</v>
      </c>
      <c r="B2581" s="6">
        <f>TITRES_STAT!D2584</f>
        <v>13.4177</v>
      </c>
      <c r="C2581" s="2">
        <f t="shared" si="360"/>
        <v>0.31109999999999971</v>
      </c>
      <c r="D2581" s="2">
        <f t="shared" si="361"/>
        <v>0.31109999999999971</v>
      </c>
      <c r="E2581" s="2">
        <f t="shared" si="362"/>
        <v>0</v>
      </c>
      <c r="F2581" s="2">
        <f t="shared" si="363"/>
        <v>0.19256040745778105</v>
      </c>
      <c r="G2581" s="2">
        <f t="shared" si="363"/>
        <v>1.9183448239628014E-2</v>
      </c>
      <c r="H2581" s="2">
        <f t="shared" si="364"/>
        <v>10.0378412187649</v>
      </c>
      <c r="I2581" s="2">
        <f t="shared" si="365"/>
        <v>90.94025742733146</v>
      </c>
    </row>
    <row r="2582" spans="1:9" ht="13.5" x14ac:dyDescent="0.25">
      <c r="A2582" s="3">
        <f>TITRES_STAT!B2585</f>
        <v>45765</v>
      </c>
      <c r="B2582" s="6">
        <f>TITRES_STAT!D2585</f>
        <v>13.7872</v>
      </c>
      <c r="C2582" s="2">
        <f t="shared" si="360"/>
        <v>0.36950000000000038</v>
      </c>
      <c r="D2582" s="2">
        <f t="shared" si="361"/>
        <v>0.36950000000000038</v>
      </c>
      <c r="E2582" s="2">
        <f t="shared" si="362"/>
        <v>0</v>
      </c>
      <c r="F2582" s="2">
        <f t="shared" si="363"/>
        <v>0.2051989497822253</v>
      </c>
      <c r="G2582" s="2">
        <f t="shared" si="363"/>
        <v>1.7813201936797442E-2</v>
      </c>
      <c r="H2582" s="2">
        <f t="shared" si="364"/>
        <v>11.51948709223004</v>
      </c>
      <c r="I2582" s="2">
        <f t="shared" si="365"/>
        <v>92.012452326256806</v>
      </c>
    </row>
    <row r="2583" spans="1:9" ht="13.5" x14ac:dyDescent="0.25">
      <c r="A2583" s="3">
        <f>TITRES_STAT!B2586</f>
        <v>45768</v>
      </c>
      <c r="B2583" s="6">
        <f>TITRES_STAT!D2586</f>
        <v>13.865</v>
      </c>
      <c r="C2583" s="2">
        <f t="shared" si="360"/>
        <v>7.7799999999999869E-2</v>
      </c>
      <c r="D2583" s="2">
        <f t="shared" si="361"/>
        <v>7.7799999999999869E-2</v>
      </c>
      <c r="E2583" s="2">
        <f t="shared" si="362"/>
        <v>0</v>
      </c>
      <c r="F2583" s="2">
        <f t="shared" si="363"/>
        <v>0.19609902479778066</v>
      </c>
      <c r="G2583" s="2">
        <f t="shared" si="363"/>
        <v>1.6540830369883339E-2</v>
      </c>
      <c r="H2583" s="2">
        <f t="shared" si="364"/>
        <v>11.855452260415372</v>
      </c>
      <c r="I2583" s="2">
        <f t="shared" si="365"/>
        <v>92.221199381065659</v>
      </c>
    </row>
    <row r="2584" spans="1:9" ht="13.5" x14ac:dyDescent="0.25">
      <c r="A2584" s="3">
        <f>TITRES_STAT!B2587</f>
        <v>45769</v>
      </c>
      <c r="B2584" s="6">
        <f>TITRES_STAT!D2587</f>
        <v>13.806699999999999</v>
      </c>
      <c r="C2584" s="2">
        <f t="shared" si="360"/>
        <v>-5.8300000000000907E-2</v>
      </c>
      <c r="D2584" s="2">
        <f t="shared" si="361"/>
        <v>0</v>
      </c>
      <c r="E2584" s="2">
        <f t="shared" si="362"/>
        <v>5.8300000000000907E-2</v>
      </c>
      <c r="F2584" s="2">
        <f t="shared" si="363"/>
        <v>0.18209195159793917</v>
      </c>
      <c r="G2584" s="2">
        <f t="shared" si="363"/>
        <v>1.9523628200606023E-2</v>
      </c>
      <c r="H2584" s="2">
        <f t="shared" si="364"/>
        <v>9.3267475556765085</v>
      </c>
      <c r="I2584" s="2">
        <f t="shared" si="365"/>
        <v>90.316408969924808</v>
      </c>
    </row>
    <row r="2585" spans="1:9" ht="13.5" x14ac:dyDescent="0.25">
      <c r="A2585" s="3">
        <f>TITRES_STAT!B2588</f>
        <v>45770</v>
      </c>
      <c r="B2585" s="6">
        <f>TITRES_STAT!D2588</f>
        <v>13.6608</v>
      </c>
      <c r="C2585" s="2">
        <f t="shared" si="360"/>
        <v>-0.14589999999999925</v>
      </c>
      <c r="D2585" s="2">
        <f t="shared" si="361"/>
        <v>0</v>
      </c>
      <c r="E2585" s="2">
        <f t="shared" si="362"/>
        <v>0.14589999999999925</v>
      </c>
      <c r="F2585" s="2">
        <f t="shared" si="363"/>
        <v>0.16908538362665779</v>
      </c>
      <c r="G2585" s="2">
        <f t="shared" si="363"/>
        <v>2.8550511900562681E-2</v>
      </c>
      <c r="H2585" s="2">
        <f t="shared" si="364"/>
        <v>5.9223240625442308</v>
      </c>
      <c r="I2585" s="2">
        <f t="shared" si="365"/>
        <v>85.553984601633047</v>
      </c>
    </row>
    <row r="2586" spans="1:9" ht="13.5" x14ac:dyDescent="0.25">
      <c r="A2586" s="3">
        <f>TITRES_STAT!B2589</f>
        <v>45771</v>
      </c>
      <c r="B2586" s="6">
        <f>TITRES_STAT!D2589</f>
        <v>13.806699999999999</v>
      </c>
      <c r="C2586" s="2">
        <f t="shared" si="360"/>
        <v>0.14589999999999925</v>
      </c>
      <c r="D2586" s="2">
        <f t="shared" si="361"/>
        <v>0.14589999999999925</v>
      </c>
      <c r="E2586" s="2">
        <f t="shared" si="362"/>
        <v>0</v>
      </c>
      <c r="F2586" s="2">
        <f t="shared" si="363"/>
        <v>0.16742928479618219</v>
      </c>
      <c r="G2586" s="2">
        <f t="shared" si="363"/>
        <v>2.6511189621951061E-2</v>
      </c>
      <c r="H2586" s="2">
        <f t="shared" si="364"/>
        <v>6.3154195335524301</v>
      </c>
      <c r="I2586" s="2">
        <f t="shared" si="365"/>
        <v>86.330244008378955</v>
      </c>
    </row>
    <row r="2587" spans="1:9" ht="13.5" x14ac:dyDescent="0.25">
      <c r="A2587" s="3">
        <f>TITRES_STAT!B2590</f>
        <v>45772</v>
      </c>
      <c r="B2587" s="6">
        <f>TITRES_STAT!D2590</f>
        <v>14.0886</v>
      </c>
      <c r="C2587" s="2">
        <f t="shared" si="360"/>
        <v>0.28190000000000026</v>
      </c>
      <c r="D2587" s="2">
        <f t="shared" si="361"/>
        <v>0.28190000000000026</v>
      </c>
      <c r="E2587" s="2">
        <f t="shared" si="362"/>
        <v>0</v>
      </c>
      <c r="F2587" s="2">
        <f t="shared" si="363"/>
        <v>0.17560576445359777</v>
      </c>
      <c r="G2587" s="2">
        <f t="shared" si="363"/>
        <v>2.4617533220383129E-2</v>
      </c>
      <c r="H2587" s="2">
        <f t="shared" si="364"/>
        <v>7.1333615306426212</v>
      </c>
      <c r="I2587" s="2">
        <f t="shared" si="365"/>
        <v>87.704960658241021</v>
      </c>
    </row>
    <row r="2588" spans="1:9" ht="13.5" x14ac:dyDescent="0.25">
      <c r="A2588" s="3">
        <f>TITRES_STAT!B2591</f>
        <v>45775</v>
      </c>
      <c r="B2588" s="6">
        <f>TITRES_STAT!D2591</f>
        <v>13.991400000000001</v>
      </c>
      <c r="C2588" s="2">
        <f t="shared" si="360"/>
        <v>-9.7199999999999065E-2</v>
      </c>
      <c r="D2588" s="2">
        <f t="shared" si="361"/>
        <v>0</v>
      </c>
      <c r="E2588" s="2">
        <f t="shared" si="362"/>
        <v>9.7199999999999065E-2</v>
      </c>
      <c r="F2588" s="2">
        <f t="shared" si="363"/>
        <v>0.16306249556405508</v>
      </c>
      <c r="G2588" s="2">
        <f t="shared" si="363"/>
        <v>2.9801995133212838E-2</v>
      </c>
      <c r="H2588" s="2">
        <f t="shared" si="364"/>
        <v>5.4715295011349783</v>
      </c>
      <c r="I2588" s="2">
        <f t="shared" si="365"/>
        <v>84.547702365806728</v>
      </c>
    </row>
    <row r="2589" spans="1:9" ht="13.5" x14ac:dyDescent="0.25">
      <c r="A2589" s="3">
        <f>TITRES_STAT!B2592</f>
        <v>45776</v>
      </c>
      <c r="B2589" s="6">
        <f>TITRES_STAT!D2592</f>
        <v>13.728899999999999</v>
      </c>
      <c r="C2589" s="2">
        <f t="shared" si="360"/>
        <v>-0.26250000000000107</v>
      </c>
      <c r="D2589" s="2">
        <f t="shared" si="361"/>
        <v>0</v>
      </c>
      <c r="E2589" s="2">
        <f t="shared" si="362"/>
        <v>0.26250000000000107</v>
      </c>
      <c r="F2589" s="2">
        <f t="shared" ref="F2589:G2604" si="366">((F2588*13)+D2589)/14</f>
        <v>0.15141517445233688</v>
      </c>
      <c r="G2589" s="2">
        <f t="shared" si="366"/>
        <v>4.6423281195126287E-2</v>
      </c>
      <c r="H2589" s="2">
        <f t="shared" si="364"/>
        <v>3.2616215518224307</v>
      </c>
      <c r="I2589" s="2">
        <f t="shared" si="365"/>
        <v>76.534753547687444</v>
      </c>
    </row>
    <row r="2590" spans="1:9" ht="13.5" x14ac:dyDescent="0.25">
      <c r="A2590" s="3">
        <f>TITRES_STAT!B2593</f>
        <v>45777</v>
      </c>
      <c r="B2590" s="6">
        <f>TITRES_STAT!D2593</f>
        <v>13.9817</v>
      </c>
      <c r="C2590" s="2">
        <f t="shared" si="360"/>
        <v>0.25280000000000058</v>
      </c>
      <c r="D2590" s="2">
        <f t="shared" si="361"/>
        <v>0.25280000000000058</v>
      </c>
      <c r="E2590" s="2">
        <f t="shared" si="362"/>
        <v>0</v>
      </c>
      <c r="F2590" s="2">
        <f t="shared" si="366"/>
        <v>0.15865694770574143</v>
      </c>
      <c r="G2590" s="2">
        <f t="shared" si="366"/>
        <v>4.3107332538331551E-2</v>
      </c>
      <c r="H2590" s="2">
        <f t="shared" si="364"/>
        <v>3.6805095180654428</v>
      </c>
      <c r="I2590" s="2">
        <f t="shared" si="365"/>
        <v>78.634804690808068</v>
      </c>
    </row>
    <row r="2591" spans="1:9" ht="13.5" x14ac:dyDescent="0.25">
      <c r="A2591" s="3">
        <f>TITRES_STAT!B2594</f>
        <v>45779</v>
      </c>
      <c r="B2591" s="6">
        <f>TITRES_STAT!D2594</f>
        <v>13.952500000000001</v>
      </c>
      <c r="C2591" s="2">
        <f t="shared" si="360"/>
        <v>-2.9199999999999449E-2</v>
      </c>
      <c r="D2591" s="2">
        <f t="shared" si="361"/>
        <v>0</v>
      </c>
      <c r="E2591" s="2">
        <f t="shared" si="362"/>
        <v>2.9199999999999449E-2</v>
      </c>
      <c r="F2591" s="2">
        <f t="shared" si="366"/>
        <v>0.14732430858390275</v>
      </c>
      <c r="G2591" s="2">
        <f t="shared" si="366"/>
        <v>4.2113951642736402E-2</v>
      </c>
      <c r="H2591" s="2">
        <f t="shared" si="364"/>
        <v>3.4982304637117205</v>
      </c>
      <c r="I2591" s="2">
        <f t="shared" si="365"/>
        <v>77.769035889396193</v>
      </c>
    </row>
    <row r="2592" spans="1:9" ht="13.5" x14ac:dyDescent="0.25">
      <c r="A2592" s="3">
        <f>TITRES_STAT!B2595</f>
        <v>45782</v>
      </c>
      <c r="B2592" s="6">
        <f>TITRES_STAT!D2595</f>
        <v>13.962199999999999</v>
      </c>
      <c r="C2592" s="2">
        <f t="shared" si="360"/>
        <v>9.6999999999987097E-3</v>
      </c>
      <c r="D2592" s="2">
        <f t="shared" si="361"/>
        <v>9.6999999999987097E-3</v>
      </c>
      <c r="E2592" s="2">
        <f t="shared" si="362"/>
        <v>0</v>
      </c>
      <c r="F2592" s="2">
        <f t="shared" si="366"/>
        <v>0.13749400082790961</v>
      </c>
      <c r="G2592" s="2">
        <f t="shared" si="366"/>
        <v>3.9105812239683804E-2</v>
      </c>
      <c r="H2592" s="2">
        <f t="shared" si="364"/>
        <v>3.5159479615253564</v>
      </c>
      <c r="I2592" s="2">
        <f t="shared" si="365"/>
        <v>77.856255020657301</v>
      </c>
    </row>
    <row r="2593" spans="1:9" ht="13.5" x14ac:dyDescent="0.25">
      <c r="A2593" s="3">
        <f>TITRES_STAT!B2596</f>
        <v>45783</v>
      </c>
      <c r="B2593" s="6">
        <f>TITRES_STAT!D2596</f>
        <v>14.244199999999999</v>
      </c>
      <c r="C2593" s="2">
        <f t="shared" si="360"/>
        <v>0.28200000000000003</v>
      </c>
      <c r="D2593" s="2">
        <f t="shared" si="361"/>
        <v>0.28200000000000003</v>
      </c>
      <c r="E2593" s="2">
        <f t="shared" si="362"/>
        <v>0</v>
      </c>
      <c r="F2593" s="2">
        <f t="shared" si="366"/>
        <v>0.14781585791163035</v>
      </c>
      <c r="G2593" s="2">
        <f t="shared" si="366"/>
        <v>3.6312539936849249E-2</v>
      </c>
      <c r="H2593" s="2">
        <f t="shared" si="364"/>
        <v>4.0706559818920773</v>
      </c>
      <c r="I2593" s="2">
        <f t="shared" si="365"/>
        <v>80.278685764305038</v>
      </c>
    </row>
    <row r="2594" spans="1:9" ht="13.5" x14ac:dyDescent="0.25">
      <c r="A2594" s="3">
        <f>TITRES_STAT!B2597</f>
        <v>45784</v>
      </c>
      <c r="B2594" s="6">
        <f>TITRES_STAT!D2597</f>
        <v>14.4581</v>
      </c>
      <c r="C2594" s="2">
        <f t="shared" si="360"/>
        <v>0.21390000000000065</v>
      </c>
      <c r="D2594" s="2">
        <f t="shared" si="361"/>
        <v>0.21390000000000065</v>
      </c>
      <c r="E2594" s="2">
        <f t="shared" si="362"/>
        <v>0</v>
      </c>
      <c r="F2594" s="2">
        <f t="shared" si="366"/>
        <v>0.15253615377508536</v>
      </c>
      <c r="G2594" s="2">
        <f t="shared" si="366"/>
        <v>3.3718787084217161E-2</v>
      </c>
      <c r="H2594" s="2">
        <f t="shared" si="364"/>
        <v>4.5237734499199513</v>
      </c>
      <c r="I2594" s="2">
        <f t="shared" si="365"/>
        <v>81.896433496661757</v>
      </c>
    </row>
    <row r="2595" spans="1:9" ht="13.5" x14ac:dyDescent="0.25">
      <c r="A2595" s="3">
        <f>TITRES_STAT!B2598</f>
        <v>45785</v>
      </c>
      <c r="B2595" s="6">
        <f>TITRES_STAT!D2598</f>
        <v>14.5845</v>
      </c>
      <c r="C2595" s="2">
        <f t="shared" si="360"/>
        <v>0.12640000000000029</v>
      </c>
      <c r="D2595" s="2">
        <f t="shared" si="361"/>
        <v>0.12640000000000029</v>
      </c>
      <c r="E2595" s="2">
        <f t="shared" si="362"/>
        <v>0</v>
      </c>
      <c r="F2595" s="2">
        <f t="shared" si="366"/>
        <v>0.15066928564829357</v>
      </c>
      <c r="G2595" s="2">
        <f t="shared" si="366"/>
        <v>3.1310302292487366E-2</v>
      </c>
      <c r="H2595" s="2">
        <f t="shared" si="364"/>
        <v>4.8121312991745002</v>
      </c>
      <c r="I2595" s="2">
        <f t="shared" si="365"/>
        <v>82.794607545393362</v>
      </c>
    </row>
    <row r="2596" spans="1:9" ht="13.5" x14ac:dyDescent="0.25">
      <c r="A2596" s="3">
        <f>TITRES_STAT!B2599</f>
        <v>45786</v>
      </c>
      <c r="B2596" s="6">
        <f>TITRES_STAT!D2599</f>
        <v>14.681699999999999</v>
      </c>
      <c r="C2596" s="2">
        <f t="shared" si="360"/>
        <v>9.7199999999999065E-2</v>
      </c>
      <c r="D2596" s="2">
        <f t="shared" si="361"/>
        <v>9.7199999999999065E-2</v>
      </c>
      <c r="E2596" s="2">
        <f t="shared" si="362"/>
        <v>0</v>
      </c>
      <c r="F2596" s="2">
        <f t="shared" si="366"/>
        <v>0.1468500509591297</v>
      </c>
      <c r="G2596" s="2">
        <f t="shared" si="366"/>
        <v>2.9073852128738271E-2</v>
      </c>
      <c r="H2596" s="2">
        <f t="shared" si="364"/>
        <v>5.0509320302270728</v>
      </c>
      <c r="I2596" s="2">
        <f t="shared" si="365"/>
        <v>83.473620344691369</v>
      </c>
    </row>
    <row r="2597" spans="1:9" ht="13.5" x14ac:dyDescent="0.25">
      <c r="A2597" s="3">
        <f>TITRES_STAT!B2600</f>
        <v>45789</v>
      </c>
      <c r="B2597" s="6">
        <f>TITRES_STAT!D2600</f>
        <v>14.759499999999999</v>
      </c>
      <c r="C2597" s="2">
        <f t="shared" si="360"/>
        <v>7.7799999999999869E-2</v>
      </c>
      <c r="D2597" s="2">
        <f t="shared" si="361"/>
        <v>7.7799999999999869E-2</v>
      </c>
      <c r="E2597" s="2">
        <f t="shared" si="362"/>
        <v>0</v>
      </c>
      <c r="F2597" s="2">
        <f t="shared" si="366"/>
        <v>0.14191790446204899</v>
      </c>
      <c r="G2597" s="2">
        <f t="shared" si="366"/>
        <v>2.6997148405256965E-2</v>
      </c>
      <c r="H2597" s="2">
        <f t="shared" si="364"/>
        <v>5.2567738759555178</v>
      </c>
      <c r="I2597" s="2">
        <f t="shared" si="365"/>
        <v>84.017322348136119</v>
      </c>
    </row>
    <row r="2598" spans="1:9" ht="13.5" x14ac:dyDescent="0.25">
      <c r="A2598" s="3">
        <f>TITRES_STAT!B2601</f>
        <v>45790</v>
      </c>
      <c r="B2598" s="6">
        <f>TITRES_STAT!D2601</f>
        <v>14.681699999999999</v>
      </c>
      <c r="C2598" s="2">
        <f t="shared" si="360"/>
        <v>-7.7799999999999869E-2</v>
      </c>
      <c r="D2598" s="2">
        <f t="shared" si="361"/>
        <v>0</v>
      </c>
      <c r="E2598" s="2">
        <f t="shared" si="362"/>
        <v>7.7799999999999869E-2</v>
      </c>
      <c r="F2598" s="2">
        <f t="shared" si="366"/>
        <v>0.13178091128618835</v>
      </c>
      <c r="G2598" s="2">
        <f t="shared" si="366"/>
        <v>3.0625923519167174E-2</v>
      </c>
      <c r="H2598" s="2">
        <f t="shared" si="364"/>
        <v>4.3029204067499718</v>
      </c>
      <c r="I2598" s="2">
        <f t="shared" si="365"/>
        <v>81.142466352556937</v>
      </c>
    </row>
    <row r="2599" spans="1:9" ht="13.5" x14ac:dyDescent="0.25">
      <c r="A2599" s="3">
        <f>TITRES_STAT!B2602</f>
        <v>45791</v>
      </c>
      <c r="B2599" s="6">
        <f>TITRES_STAT!D2602</f>
        <v>14.672000000000001</v>
      </c>
      <c r="C2599" s="2">
        <f t="shared" si="360"/>
        <v>-9.6999999999987097E-3</v>
      </c>
      <c r="D2599" s="2">
        <f t="shared" si="361"/>
        <v>0</v>
      </c>
      <c r="E2599" s="2">
        <f t="shared" si="362"/>
        <v>9.6999999999987097E-3</v>
      </c>
      <c r="F2599" s="2">
        <f t="shared" si="366"/>
        <v>0.12236798905146061</v>
      </c>
      <c r="G2599" s="2">
        <f t="shared" si="366"/>
        <v>2.9131214696369426E-2</v>
      </c>
      <c r="H2599" s="2">
        <f t="shared" si="364"/>
        <v>4.2005796986800936</v>
      </c>
      <c r="I2599" s="2">
        <f t="shared" si="365"/>
        <v>80.771374386324666</v>
      </c>
    </row>
    <row r="2600" spans="1:9" ht="13.5" x14ac:dyDescent="0.25">
      <c r="A2600" s="3">
        <f>TITRES_STAT!B2603</f>
        <v>45792</v>
      </c>
      <c r="B2600" s="6">
        <f>TITRES_STAT!D2603</f>
        <v>14.565099999999999</v>
      </c>
      <c r="C2600" s="2">
        <f t="shared" si="360"/>
        <v>-0.10690000000000133</v>
      </c>
      <c r="D2600" s="2">
        <f t="shared" si="361"/>
        <v>0</v>
      </c>
      <c r="E2600" s="2">
        <f t="shared" si="362"/>
        <v>0.10690000000000133</v>
      </c>
      <c r="F2600" s="2">
        <f t="shared" si="366"/>
        <v>0.11362741840492771</v>
      </c>
      <c r="G2600" s="2">
        <f t="shared" si="366"/>
        <v>3.4686127932343137E-2</v>
      </c>
      <c r="H2600" s="2">
        <f t="shared" si="364"/>
        <v>3.2758749730313839</v>
      </c>
      <c r="I2600" s="2">
        <f t="shared" si="365"/>
        <v>76.612973805194088</v>
      </c>
    </row>
    <row r="2601" spans="1:9" ht="13.5" x14ac:dyDescent="0.25">
      <c r="A2601" s="3">
        <f>TITRES_STAT!B2604</f>
        <v>45793</v>
      </c>
      <c r="B2601" s="6">
        <f>TITRES_STAT!D2604</f>
        <v>14.5845</v>
      </c>
      <c r="C2601" s="2">
        <f t="shared" si="360"/>
        <v>1.9400000000000972E-2</v>
      </c>
      <c r="D2601" s="2">
        <f t="shared" si="361"/>
        <v>1.9400000000000972E-2</v>
      </c>
      <c r="E2601" s="2">
        <f t="shared" si="362"/>
        <v>0</v>
      </c>
      <c r="F2601" s="2">
        <f t="shared" si="366"/>
        <v>0.1068968885188615</v>
      </c>
      <c r="G2601" s="2">
        <f t="shared" si="366"/>
        <v>3.22085473657472E-2</v>
      </c>
      <c r="H2601" s="2">
        <f t="shared" si="364"/>
        <v>3.3188981578394019</v>
      </c>
      <c r="I2601" s="2">
        <f t="shared" si="365"/>
        <v>76.845946270234208</v>
      </c>
    </row>
    <row r="2602" spans="1:9" ht="13.5" x14ac:dyDescent="0.25">
      <c r="A2602" s="3">
        <f>TITRES_STAT!B2605</f>
        <v>45796</v>
      </c>
      <c r="B2602" s="6">
        <f>TITRES_STAT!D2605</f>
        <v>14.5845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9.9261396481799977E-2</v>
      </c>
      <c r="G2602" s="2">
        <f t="shared" si="366"/>
        <v>2.9907936839622399E-2</v>
      </c>
      <c r="H2602" s="2">
        <f t="shared" si="364"/>
        <v>3.3188981578394023</v>
      </c>
      <c r="I2602" s="2">
        <f t="shared" si="365"/>
        <v>76.845946270234208</v>
      </c>
    </row>
    <row r="2603" spans="1:9" ht="13.5" x14ac:dyDescent="0.25">
      <c r="A2603" s="3">
        <f>TITRES_STAT!B2606</f>
        <v>45797</v>
      </c>
      <c r="B2603" s="6">
        <f>TITRES_STAT!D2606</f>
        <v>14.526199999999999</v>
      </c>
      <c r="C2603" s="2">
        <f t="shared" si="360"/>
        <v>-5.8300000000000907E-2</v>
      </c>
      <c r="D2603" s="2">
        <f t="shared" si="361"/>
        <v>0</v>
      </c>
      <c r="E2603" s="2">
        <f t="shared" si="362"/>
        <v>5.8300000000000907E-2</v>
      </c>
      <c r="F2603" s="2">
        <f t="shared" si="366"/>
        <v>9.2171296733099983E-2</v>
      </c>
      <c r="G2603" s="2">
        <f t="shared" si="366"/>
        <v>3.1935941351078009E-2</v>
      </c>
      <c r="H2603" s="2">
        <f t="shared" si="364"/>
        <v>2.8861305736957306</v>
      </c>
      <c r="I2603" s="2">
        <f t="shared" si="365"/>
        <v>74.267462684636598</v>
      </c>
    </row>
    <row r="2604" spans="1:9" ht="13.5" x14ac:dyDescent="0.25">
      <c r="A2604" s="3">
        <f>TITRES_STAT!B2607</f>
        <v>45798</v>
      </c>
      <c r="B2604" s="6">
        <f>TITRES_STAT!D2607</f>
        <v>14.7692</v>
      </c>
      <c r="C2604" s="2">
        <f t="shared" si="360"/>
        <v>0.24300000000000033</v>
      </c>
      <c r="D2604" s="2">
        <f t="shared" si="361"/>
        <v>0.24300000000000033</v>
      </c>
      <c r="E2604" s="2">
        <f t="shared" si="362"/>
        <v>0</v>
      </c>
      <c r="F2604" s="2">
        <f t="shared" si="366"/>
        <v>0.10294477553787858</v>
      </c>
      <c r="G2604" s="2">
        <f t="shared" si="366"/>
        <v>2.9654802683143865E-2</v>
      </c>
      <c r="H2604" s="2">
        <f t="shared" si="364"/>
        <v>3.4714368744187794</v>
      </c>
      <c r="I2604" s="2">
        <f t="shared" si="365"/>
        <v>77.635824275614198</v>
      </c>
    </row>
    <row r="2605" spans="1:9" ht="13.5" x14ac:dyDescent="0.25">
      <c r="A2605" s="3">
        <f>TITRES_STAT!B2608</f>
        <v>45799</v>
      </c>
      <c r="B2605" s="6">
        <f>TITRES_STAT!D2608</f>
        <v>14.7498</v>
      </c>
      <c r="C2605" s="2">
        <f t="shared" si="360"/>
        <v>-1.9399999999999196E-2</v>
      </c>
      <c r="D2605" s="2">
        <f t="shared" si="361"/>
        <v>0</v>
      </c>
      <c r="E2605" s="2">
        <f t="shared" si="362"/>
        <v>1.9399999999999196E-2</v>
      </c>
      <c r="F2605" s="2">
        <f t="shared" ref="F2605:G2620" si="367">((F2604*13)+D2605)/14</f>
        <v>9.5591577285172966E-2</v>
      </c>
      <c r="G2605" s="2">
        <f t="shared" si="367"/>
        <v>2.892231677720496E-2</v>
      </c>
      <c r="H2605" s="2">
        <f t="shared" si="364"/>
        <v>3.3051148018858982</v>
      </c>
      <c r="I2605" s="2">
        <f t="shared" si="365"/>
        <v>76.771815711814696</v>
      </c>
    </row>
    <row r="2606" spans="1:9" ht="13.5" x14ac:dyDescent="0.25">
      <c r="A2606" s="3">
        <f>TITRES_STAT!B2609</f>
        <v>45800</v>
      </c>
      <c r="B2606" s="6">
        <f>TITRES_STAT!D2609</f>
        <v>14.6234</v>
      </c>
      <c r="C2606" s="2">
        <f t="shared" si="360"/>
        <v>-0.12640000000000029</v>
      </c>
      <c r="D2606" s="2">
        <f t="shared" si="361"/>
        <v>0</v>
      </c>
      <c r="E2606" s="2">
        <f t="shared" si="362"/>
        <v>0.12640000000000029</v>
      </c>
      <c r="F2606" s="2">
        <f t="shared" si="367"/>
        <v>8.8763607479089179E-2</v>
      </c>
      <c r="G2606" s="2">
        <f t="shared" si="367"/>
        <v>3.588500843597605E-2</v>
      </c>
      <c r="H2606" s="2">
        <f t="shared" si="364"/>
        <v>2.4735568235257923</v>
      </c>
      <c r="I2606" s="2">
        <f t="shared" si="365"/>
        <v>71.211065463873368</v>
      </c>
    </row>
    <row r="2607" spans="1:9" ht="13.5" x14ac:dyDescent="0.25">
      <c r="A2607" s="3">
        <f>TITRES_STAT!B2610</f>
        <v>45803</v>
      </c>
      <c r="B2607" s="6">
        <f>TITRES_STAT!D2610</f>
        <v>14.7692</v>
      </c>
      <c r="C2607" s="2">
        <f t="shared" si="360"/>
        <v>0.14579999999999949</v>
      </c>
      <c r="D2607" s="2">
        <f t="shared" si="361"/>
        <v>0.14579999999999949</v>
      </c>
      <c r="E2607" s="2">
        <f t="shared" si="362"/>
        <v>0</v>
      </c>
      <c r="F2607" s="2">
        <f t="shared" si="367"/>
        <v>9.2837635516297062E-2</v>
      </c>
      <c r="G2607" s="2">
        <f t="shared" si="367"/>
        <v>3.3321793547692047E-2</v>
      </c>
      <c r="H2607" s="2">
        <f t="shared" si="364"/>
        <v>2.7860935931741655</v>
      </c>
      <c r="I2607" s="2">
        <f t="shared" si="365"/>
        <v>73.587552040370326</v>
      </c>
    </row>
    <row r="2608" spans="1:9" ht="13.5" x14ac:dyDescent="0.25">
      <c r="A2608" s="3">
        <f>TITRES_STAT!B2611</f>
        <v>45804</v>
      </c>
      <c r="B2608" s="6">
        <f>TITRES_STAT!D2611</f>
        <v>14.7401</v>
      </c>
      <c r="C2608" s="2">
        <f t="shared" si="360"/>
        <v>-2.9099999999999682E-2</v>
      </c>
      <c r="D2608" s="2">
        <f t="shared" si="361"/>
        <v>0</v>
      </c>
      <c r="E2608" s="2">
        <f t="shared" si="362"/>
        <v>2.9099999999999682E-2</v>
      </c>
      <c r="F2608" s="2">
        <f t="shared" si="367"/>
        <v>8.6206375836561558E-2</v>
      </c>
      <c r="G2608" s="2">
        <f t="shared" si="367"/>
        <v>3.3020236865714023E-2</v>
      </c>
      <c r="H2608" s="2">
        <f t="shared" si="364"/>
        <v>2.6107134296808274</v>
      </c>
      <c r="I2608" s="2">
        <f t="shared" si="365"/>
        <v>72.304642296456194</v>
      </c>
    </row>
    <row r="2609" spans="1:9" ht="13.5" x14ac:dyDescent="0.25">
      <c r="A2609" s="3">
        <f>TITRES_STAT!B2612</f>
        <v>45805</v>
      </c>
      <c r="B2609" s="6">
        <f>TITRES_STAT!D2612</f>
        <v>14.915100000000001</v>
      </c>
      <c r="C2609" s="2">
        <f t="shared" si="360"/>
        <v>0.17500000000000071</v>
      </c>
      <c r="D2609" s="2">
        <f t="shared" si="361"/>
        <v>0.17500000000000071</v>
      </c>
      <c r="E2609" s="2">
        <f t="shared" si="362"/>
        <v>0</v>
      </c>
      <c r="F2609" s="2">
        <f t="shared" si="367"/>
        <v>9.2548777562521486E-2</v>
      </c>
      <c r="G2609" s="2">
        <f t="shared" si="367"/>
        <v>3.0661648518163023E-2</v>
      </c>
      <c r="H2609" s="2">
        <f t="shared" si="364"/>
        <v>3.0183888354110646</v>
      </c>
      <c r="I2609" s="2">
        <f t="shared" si="365"/>
        <v>75.11440428094599</v>
      </c>
    </row>
    <row r="2610" spans="1:9" ht="13.5" x14ac:dyDescent="0.25">
      <c r="A2610" s="3">
        <f>TITRES_STAT!B2613</f>
        <v>45806</v>
      </c>
      <c r="B2610" s="6">
        <f>TITRES_STAT!D2613</f>
        <v>14.954000000000001</v>
      </c>
      <c r="C2610" s="2">
        <f t="shared" si="360"/>
        <v>3.8899999999999935E-2</v>
      </c>
      <c r="D2610" s="2">
        <f t="shared" si="361"/>
        <v>3.8899999999999935E-2</v>
      </c>
      <c r="E2610" s="2">
        <f t="shared" si="362"/>
        <v>0</v>
      </c>
      <c r="F2610" s="2">
        <f t="shared" si="367"/>
        <v>8.8716722022341377E-2</v>
      </c>
      <c r="G2610" s="2">
        <f t="shared" si="367"/>
        <v>2.8471530766865667E-2</v>
      </c>
      <c r="H2610" s="2">
        <f t="shared" si="364"/>
        <v>3.1159800556135639</v>
      </c>
      <c r="I2610" s="2">
        <f t="shared" si="365"/>
        <v>75.704449815393204</v>
      </c>
    </row>
    <row r="2611" spans="1:9" ht="13.5" x14ac:dyDescent="0.25">
      <c r="A2611" s="3">
        <f>TITRES_STAT!B2614</f>
        <v>45807</v>
      </c>
      <c r="B2611" s="6">
        <f>TITRES_STAT!D2614</f>
        <v>15.148400000000001</v>
      </c>
      <c r="C2611" s="2">
        <f t="shared" si="360"/>
        <v>0.19439999999999991</v>
      </c>
      <c r="D2611" s="2">
        <f t="shared" si="361"/>
        <v>0.19439999999999991</v>
      </c>
      <c r="E2611" s="2">
        <f t="shared" si="362"/>
        <v>0</v>
      </c>
      <c r="F2611" s="2">
        <f t="shared" si="367"/>
        <v>9.6265527592174119E-2</v>
      </c>
      <c r="G2611" s="2">
        <f t="shared" si="367"/>
        <v>2.6437849997803832E-2</v>
      </c>
      <c r="H2611" s="2">
        <f t="shared" si="364"/>
        <v>3.6412010659025151</v>
      </c>
      <c r="I2611" s="2">
        <f t="shared" si="365"/>
        <v>78.453853091030808</v>
      </c>
    </row>
    <row r="2612" spans="1:9" ht="13.5" x14ac:dyDescent="0.25">
      <c r="A2612" s="3">
        <f>TITRES_STAT!B2615</f>
        <v>45810</v>
      </c>
      <c r="B2612" s="6">
        <f>TITRES_STAT!D2615</f>
        <v>15.313700000000001</v>
      </c>
      <c r="C2612" s="2">
        <f t="shared" si="360"/>
        <v>0.16530000000000022</v>
      </c>
      <c r="D2612" s="2">
        <f t="shared" si="361"/>
        <v>0.16530000000000022</v>
      </c>
      <c r="E2612" s="2">
        <f t="shared" si="362"/>
        <v>0</v>
      </c>
      <c r="F2612" s="2">
        <f t="shared" si="367"/>
        <v>0.10119656133559027</v>
      </c>
      <c r="G2612" s="2">
        <f t="shared" si="367"/>
        <v>2.4549432140817843E-2</v>
      </c>
      <c r="H2612" s="2">
        <f t="shared" si="364"/>
        <v>4.122154873282498</v>
      </c>
      <c r="I2612" s="2">
        <f t="shared" si="365"/>
        <v>80.476966731012624</v>
      </c>
    </row>
    <row r="2613" spans="1:9" ht="13.5" x14ac:dyDescent="0.25">
      <c r="A2613" s="3">
        <f>TITRES_STAT!B2616</f>
        <v>45811</v>
      </c>
      <c r="B2613" s="6">
        <f>TITRES_STAT!D2616</f>
        <v>14.9734</v>
      </c>
      <c r="C2613" s="2">
        <f t="shared" si="360"/>
        <v>-0.34030000000000094</v>
      </c>
      <c r="D2613" s="2">
        <f t="shared" si="361"/>
        <v>0</v>
      </c>
      <c r="E2613" s="2">
        <f t="shared" si="362"/>
        <v>0.34030000000000094</v>
      </c>
      <c r="F2613" s="2">
        <f t="shared" si="367"/>
        <v>9.3968235525905247E-2</v>
      </c>
      <c r="G2613" s="2">
        <f t="shared" si="367"/>
        <v>4.7103044130759497E-2</v>
      </c>
      <c r="H2613" s="2">
        <f t="shared" si="364"/>
        <v>1.9949503744396337</v>
      </c>
      <c r="I2613" s="2">
        <f t="shared" si="365"/>
        <v>66.610465117068799</v>
      </c>
    </row>
    <row r="2614" spans="1:9" ht="13.5" x14ac:dyDescent="0.25">
      <c r="A2614" s="3">
        <f>TITRES_STAT!B2617</f>
        <v>45812</v>
      </c>
      <c r="B2614" s="6">
        <f>TITRES_STAT!D2617</f>
        <v>15.2651</v>
      </c>
      <c r="C2614" s="2">
        <f t="shared" si="360"/>
        <v>0.29170000000000051</v>
      </c>
      <c r="D2614" s="2">
        <f t="shared" si="361"/>
        <v>0.29170000000000051</v>
      </c>
      <c r="E2614" s="2">
        <f t="shared" si="362"/>
        <v>0</v>
      </c>
      <c r="F2614" s="2">
        <f t="shared" si="367"/>
        <v>0.10809193298834062</v>
      </c>
      <c r="G2614" s="2">
        <f t="shared" si="367"/>
        <v>4.373854097856239E-2</v>
      </c>
      <c r="H2614" s="2">
        <f t="shared" si="364"/>
        <v>2.4713200433759281</v>
      </c>
      <c r="I2614" s="2">
        <f t="shared" si="365"/>
        <v>71.192515022974376</v>
      </c>
    </row>
    <row r="2615" spans="1:9" ht="13.5" x14ac:dyDescent="0.25">
      <c r="A2615" s="3">
        <f>TITRES_STAT!B2618</f>
        <v>45813</v>
      </c>
      <c r="B2615" s="6">
        <f>TITRES_STAT!D2618</f>
        <v>15.352600000000001</v>
      </c>
      <c r="C2615" s="2">
        <f t="shared" si="360"/>
        <v>8.7500000000000355E-2</v>
      </c>
      <c r="D2615" s="2">
        <f t="shared" si="361"/>
        <v>8.7500000000000355E-2</v>
      </c>
      <c r="E2615" s="2">
        <f t="shared" si="362"/>
        <v>0</v>
      </c>
      <c r="F2615" s="2">
        <f t="shared" si="367"/>
        <v>0.1066210806320306</v>
      </c>
      <c r="G2615" s="2">
        <f t="shared" si="367"/>
        <v>4.0614359480093655E-2</v>
      </c>
      <c r="H2615" s="2">
        <f t="shared" si="364"/>
        <v>2.6252065032390544</v>
      </c>
      <c r="I2615" s="2">
        <f t="shared" si="365"/>
        <v>72.41536450112514</v>
      </c>
    </row>
    <row r="2616" spans="1:9" ht="13.5" x14ac:dyDescent="0.25">
      <c r="A2616" s="3">
        <f>TITRES_STAT!B2619</f>
        <v>45817</v>
      </c>
      <c r="B2616" s="6">
        <f>TITRES_STAT!D2619</f>
        <v>15.2651</v>
      </c>
      <c r="C2616" s="2">
        <f t="shared" si="360"/>
        <v>-8.7500000000000355E-2</v>
      </c>
      <c r="D2616" s="2">
        <f t="shared" si="361"/>
        <v>0</v>
      </c>
      <c r="E2616" s="2">
        <f t="shared" si="362"/>
        <v>8.7500000000000355E-2</v>
      </c>
      <c r="F2616" s="2">
        <f t="shared" si="367"/>
        <v>9.9005289158314122E-2</v>
      </c>
      <c r="G2616" s="2">
        <f t="shared" si="367"/>
        <v>4.3963333802944135E-2</v>
      </c>
      <c r="H2616" s="2">
        <f t="shared" si="364"/>
        <v>2.2519968481481252</v>
      </c>
      <c r="I2616" s="2">
        <f t="shared" si="365"/>
        <v>69.249662693570627</v>
      </c>
    </row>
    <row r="2617" spans="1:9" ht="13.5" x14ac:dyDescent="0.25">
      <c r="A2617" s="3">
        <f>TITRES_STAT!B2620</f>
        <v>45818</v>
      </c>
      <c r="B2617" s="6">
        <f>TITRES_STAT!D2620</f>
        <v>15.0707</v>
      </c>
      <c r="C2617" s="2">
        <f t="shared" si="360"/>
        <v>-0.19439999999999991</v>
      </c>
      <c r="D2617" s="2">
        <f t="shared" si="361"/>
        <v>0</v>
      </c>
      <c r="E2617" s="2">
        <f t="shared" si="362"/>
        <v>0.19439999999999991</v>
      </c>
      <c r="F2617" s="2">
        <f t="shared" si="367"/>
        <v>9.1933482789863116E-2</v>
      </c>
      <c r="G2617" s="2">
        <f t="shared" si="367"/>
        <v>5.4708809959876689E-2</v>
      </c>
      <c r="H2617" s="2">
        <f t="shared" si="364"/>
        <v>1.6804145960639048</v>
      </c>
      <c r="I2617" s="2">
        <f t="shared" si="365"/>
        <v>62.692338660277962</v>
      </c>
    </row>
    <row r="2618" spans="1:9" ht="13.5" x14ac:dyDescent="0.25">
      <c r="A2618" s="3">
        <f>TITRES_STAT!B2621</f>
        <v>45819</v>
      </c>
      <c r="B2618" s="6">
        <f>TITRES_STAT!D2621</f>
        <v>15.362299999999999</v>
      </c>
      <c r="C2618" s="2">
        <f t="shared" si="360"/>
        <v>0.29159999999999897</v>
      </c>
      <c r="D2618" s="2">
        <f t="shared" si="361"/>
        <v>0.29159999999999897</v>
      </c>
      <c r="E2618" s="2">
        <f t="shared" si="362"/>
        <v>0</v>
      </c>
      <c r="F2618" s="2">
        <f t="shared" si="367"/>
        <v>0.1061953768763014</v>
      </c>
      <c r="G2618" s="2">
        <f t="shared" si="367"/>
        <v>5.0801037819885493E-2</v>
      </c>
      <c r="H2618" s="2">
        <f t="shared" si="364"/>
        <v>2.0904174684937717</v>
      </c>
      <c r="I2618" s="2">
        <f t="shared" si="365"/>
        <v>67.64191213016322</v>
      </c>
    </row>
    <row r="2619" spans="1:9" ht="13.5" x14ac:dyDescent="0.25">
      <c r="A2619" s="3">
        <f>TITRES_STAT!B2622</f>
        <v>45820</v>
      </c>
      <c r="B2619" s="6">
        <f>TITRES_STAT!D2622</f>
        <v>15.2554</v>
      </c>
      <c r="C2619" s="2">
        <f t="shared" si="360"/>
        <v>-0.10689999999999955</v>
      </c>
      <c r="D2619" s="2">
        <f t="shared" si="361"/>
        <v>0</v>
      </c>
      <c r="E2619" s="2">
        <f t="shared" si="362"/>
        <v>0.10689999999999955</v>
      </c>
      <c r="F2619" s="2">
        <f t="shared" si="367"/>
        <v>9.8609992813708441E-2</v>
      </c>
      <c r="G2619" s="2">
        <f t="shared" si="367"/>
        <v>5.4808106547036495E-2</v>
      </c>
      <c r="H2619" s="2">
        <f t="shared" si="364"/>
        <v>1.7991862705397608</v>
      </c>
      <c r="I2619" s="2">
        <f t="shared" si="365"/>
        <v>64.27533206615891</v>
      </c>
    </row>
    <row r="2620" spans="1:9" ht="13.5" x14ac:dyDescent="0.25">
      <c r="A2620" s="3">
        <f>TITRES_STAT!B2623</f>
        <v>45821</v>
      </c>
      <c r="B2620" s="6">
        <f>TITRES_STAT!D2623</f>
        <v>15.158200000000001</v>
      </c>
      <c r="C2620" s="2">
        <f t="shared" si="360"/>
        <v>-9.7199999999999065E-2</v>
      </c>
      <c r="D2620" s="2">
        <f t="shared" si="361"/>
        <v>0</v>
      </c>
      <c r="E2620" s="2">
        <f t="shared" si="362"/>
        <v>9.7199999999999065E-2</v>
      </c>
      <c r="F2620" s="2">
        <f t="shared" si="367"/>
        <v>9.1566421898443551E-2</v>
      </c>
      <c r="G2620" s="2">
        <f t="shared" si="367"/>
        <v>5.7836098936533818E-2</v>
      </c>
      <c r="H2620" s="2">
        <f t="shared" si="364"/>
        <v>1.5832053610483576</v>
      </c>
      <c r="I2620" s="2">
        <f t="shared" si="365"/>
        <v>61.288404898859298</v>
      </c>
    </row>
    <row r="2621" spans="1:9" ht="13.5" x14ac:dyDescent="0.25">
      <c r="A2621" s="3">
        <f>TITRES_STAT!B2624</f>
        <v>45824</v>
      </c>
      <c r="B2621" s="6">
        <f>TITRES_STAT!D2624</f>
        <v>15.0707</v>
      </c>
      <c r="C2621" s="2">
        <f t="shared" si="360"/>
        <v>-8.7500000000000355E-2</v>
      </c>
      <c r="D2621" s="2">
        <f t="shared" si="361"/>
        <v>0</v>
      </c>
      <c r="E2621" s="2">
        <f t="shared" si="362"/>
        <v>8.7500000000000355E-2</v>
      </c>
      <c r="F2621" s="2">
        <f t="shared" ref="F2621:G2636" si="368">((F2620*13)+D2621)/14</f>
        <v>8.5025963191411869E-2</v>
      </c>
      <c r="G2621" s="2">
        <f t="shared" si="368"/>
        <v>5.9954949012495713E-2</v>
      </c>
      <c r="H2621" s="2">
        <f t="shared" si="364"/>
        <v>1.4181642148288858</v>
      </c>
      <c r="I2621" s="2">
        <f t="shared" si="365"/>
        <v>58.646315503814449</v>
      </c>
    </row>
    <row r="2622" spans="1:9" ht="13.5" x14ac:dyDescent="0.25">
      <c r="A2622" s="3">
        <f>TITRES_STAT!B2625</f>
        <v>45825</v>
      </c>
      <c r="B2622" s="6">
        <f>TITRES_STAT!D2625</f>
        <v>14.8276</v>
      </c>
      <c r="C2622" s="2">
        <f t="shared" si="360"/>
        <v>-0.24310000000000009</v>
      </c>
      <c r="D2622" s="2">
        <f t="shared" si="361"/>
        <v>0</v>
      </c>
      <c r="E2622" s="2">
        <f t="shared" si="362"/>
        <v>0.24310000000000009</v>
      </c>
      <c r="F2622" s="2">
        <f t="shared" si="368"/>
        <v>7.8952680106311027E-2</v>
      </c>
      <c r="G2622" s="2">
        <f t="shared" si="368"/>
        <v>7.3036738368746024E-2</v>
      </c>
      <c r="H2622" s="2">
        <f t="shared" si="364"/>
        <v>1.0809995335182787</v>
      </c>
      <c r="I2622" s="2">
        <f t="shared" si="365"/>
        <v>51.946168949431126</v>
      </c>
    </row>
    <row r="2623" spans="1:9" ht="13.5" x14ac:dyDescent="0.25">
      <c r="A2623" s="3">
        <f>TITRES_STAT!B2626</f>
        <v>45826</v>
      </c>
      <c r="B2623" s="6">
        <f>TITRES_STAT!D2626</f>
        <v>15.022</v>
      </c>
      <c r="C2623" s="2">
        <f t="shared" si="360"/>
        <v>0.19439999999999991</v>
      </c>
      <c r="D2623" s="2">
        <f t="shared" si="361"/>
        <v>0.19439999999999991</v>
      </c>
      <c r="E2623" s="2">
        <f t="shared" si="362"/>
        <v>0</v>
      </c>
      <c r="F2623" s="2">
        <f t="shared" si="368"/>
        <v>8.7198917241574511E-2</v>
      </c>
      <c r="G2623" s="2">
        <f t="shared" si="368"/>
        <v>6.7819828485264161E-2</v>
      </c>
      <c r="H2623" s="2">
        <f t="shared" si="364"/>
        <v>1.2857437004654328</v>
      </c>
      <c r="I2623" s="2">
        <f t="shared" si="365"/>
        <v>56.250563009475833</v>
      </c>
    </row>
    <row r="2624" spans="1:9" ht="13.5" x14ac:dyDescent="0.25">
      <c r="A2624" s="3">
        <f>TITRES_STAT!B2627</f>
        <v>45827</v>
      </c>
      <c r="B2624" s="6">
        <f>TITRES_STAT!D2627</f>
        <v>15.022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8.0970423152890617E-2</v>
      </c>
      <c r="G2624" s="2">
        <f t="shared" si="368"/>
        <v>6.2975555022031005E-2</v>
      </c>
      <c r="H2624" s="2">
        <f t="shared" si="364"/>
        <v>1.2857437004654328</v>
      </c>
      <c r="I2624" s="2">
        <f t="shared" si="365"/>
        <v>56.250563009475833</v>
      </c>
    </row>
    <row r="2625" spans="1:9" ht="13.5" x14ac:dyDescent="0.25">
      <c r="A2625" s="3">
        <f>TITRES_STAT!B2628</f>
        <v>45828</v>
      </c>
      <c r="B2625" s="6">
        <f>TITRES_STAT!D2628</f>
        <v>15.022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7.518682149911271E-2</v>
      </c>
      <c r="G2625" s="2">
        <f t="shared" si="368"/>
        <v>5.8477301091885932E-2</v>
      </c>
      <c r="H2625" s="2">
        <f t="shared" si="364"/>
        <v>1.2857437004654328</v>
      </c>
      <c r="I2625" s="2">
        <f t="shared" si="365"/>
        <v>56.250563009475833</v>
      </c>
    </row>
    <row r="2626" spans="1:9" ht="13.5" x14ac:dyDescent="0.25">
      <c r="A2626" s="3">
        <f>TITRES_STAT!B2629</f>
        <v>45831</v>
      </c>
      <c r="B2626" s="6">
        <f>TITRES_STAT!D2629</f>
        <v>15.0123</v>
      </c>
      <c r="C2626" s="2">
        <f t="shared" si="360"/>
        <v>-9.700000000000486E-3</v>
      </c>
      <c r="D2626" s="2">
        <f t="shared" si="361"/>
        <v>0</v>
      </c>
      <c r="E2626" s="2">
        <f t="shared" si="362"/>
        <v>9.700000000000486E-3</v>
      </c>
      <c r="F2626" s="2">
        <f t="shared" si="368"/>
        <v>6.981633424917609E-2</v>
      </c>
      <c r="G2626" s="2">
        <f t="shared" si="368"/>
        <v>5.4993208156751253E-2</v>
      </c>
      <c r="H2626" s="2">
        <f t="shared" si="364"/>
        <v>1.2695446690466461</v>
      </c>
      <c r="I2626" s="2">
        <f t="shared" si="365"/>
        <v>55.938298389162625</v>
      </c>
    </row>
    <row r="2627" spans="1:9" ht="13.5" x14ac:dyDescent="0.25">
      <c r="A2627" s="3">
        <f>TITRES_STAT!B2630</f>
        <v>45832</v>
      </c>
      <c r="B2627" s="6">
        <f>TITRES_STAT!D2630</f>
        <v>14.779</v>
      </c>
      <c r="C2627" s="2">
        <f t="shared" ref="C2627:C2690" si="369">B2627-B2626</f>
        <v>-0.23329999999999984</v>
      </c>
      <c r="D2627" s="2">
        <f t="shared" ref="D2627:D2690" si="370">IF(C2627&gt;0,C2627,0)</f>
        <v>0</v>
      </c>
      <c r="E2627" s="2">
        <f t="shared" ref="E2627:E2690" si="371">IF(C2627&lt;0,-C2627,0)</f>
        <v>0.23329999999999984</v>
      </c>
      <c r="F2627" s="2">
        <f t="shared" si="368"/>
        <v>6.4829453231377801E-2</v>
      </c>
      <c r="G2627" s="2">
        <f t="shared" si="368"/>
        <v>6.7729407574126155E-2</v>
      </c>
      <c r="H2627" s="2">
        <f t="shared" si="364"/>
        <v>0.9571832318247504</v>
      </c>
      <c r="I2627" s="2">
        <f t="shared" si="365"/>
        <v>48.906163524216126</v>
      </c>
    </row>
    <row r="2628" spans="1:9" ht="13.5" x14ac:dyDescent="0.25">
      <c r="A2628" s="3">
        <f>TITRES_STAT!B2631</f>
        <v>45833</v>
      </c>
      <c r="B2628" s="6">
        <f>TITRES_STAT!D2631</f>
        <v>14.8567</v>
      </c>
      <c r="C2628" s="2">
        <f t="shared" si="369"/>
        <v>7.7700000000000102E-2</v>
      </c>
      <c r="D2628" s="2">
        <f t="shared" si="370"/>
        <v>7.7700000000000102E-2</v>
      </c>
      <c r="E2628" s="2">
        <f t="shared" si="371"/>
        <v>0</v>
      </c>
      <c r="F2628" s="2">
        <f t="shared" si="368"/>
        <v>6.5748778000565111E-2</v>
      </c>
      <c r="G2628" s="2">
        <f t="shared" si="368"/>
        <v>6.2891592747402858E-2</v>
      </c>
      <c r="H2628" s="2">
        <f t="shared" si="364"/>
        <v>1.0454303211025013</v>
      </c>
      <c r="I2628" s="2">
        <f t="shared" si="365"/>
        <v>51.110532112333566</v>
      </c>
    </row>
    <row r="2629" spans="1:9" ht="13.5" x14ac:dyDescent="0.25">
      <c r="A2629" s="3">
        <f>TITRES_STAT!B2632</f>
        <v>45835</v>
      </c>
      <c r="B2629" s="6">
        <f>TITRES_STAT!D2632</f>
        <v>14.8276</v>
      </c>
      <c r="C2629" s="2">
        <f t="shared" si="369"/>
        <v>-2.9099999999999682E-2</v>
      </c>
      <c r="D2629" s="2">
        <f t="shared" si="370"/>
        <v>0</v>
      </c>
      <c r="E2629" s="2">
        <f t="shared" si="371"/>
        <v>2.9099999999999682E-2</v>
      </c>
      <c r="F2629" s="2">
        <f t="shared" si="368"/>
        <v>6.1052436714810462E-2</v>
      </c>
      <c r="G2629" s="2">
        <f t="shared" si="368"/>
        <v>6.0477907551159775E-2</v>
      </c>
      <c r="H2629" s="2">
        <f t="shared" si="364"/>
        <v>1.0094998188084578</v>
      </c>
      <c r="I2629" s="2">
        <f t="shared" si="365"/>
        <v>50.236372721200112</v>
      </c>
    </row>
    <row r="2630" spans="1:9" ht="13.5" x14ac:dyDescent="0.25">
      <c r="A2630" s="3">
        <f>TITRES_STAT!B2633</f>
        <v>45838</v>
      </c>
      <c r="B2630" s="6">
        <f>TITRES_STAT!D2633</f>
        <v>15.0512</v>
      </c>
      <c r="C2630" s="2">
        <f t="shared" si="369"/>
        <v>0.22359999999999935</v>
      </c>
      <c r="D2630" s="2">
        <f t="shared" si="370"/>
        <v>0.22359999999999935</v>
      </c>
      <c r="E2630" s="2">
        <f t="shared" si="371"/>
        <v>0</v>
      </c>
      <c r="F2630" s="2">
        <f t="shared" si="368"/>
        <v>7.2662976949466815E-2</v>
      </c>
      <c r="G2630" s="2">
        <f t="shared" si="368"/>
        <v>5.6158057011791218E-2</v>
      </c>
      <c r="H2630" s="2">
        <f t="shared" si="364"/>
        <v>1.293901192739096</v>
      </c>
      <c r="I2630" s="2">
        <f t="shared" si="365"/>
        <v>56.406143247786424</v>
      </c>
    </row>
    <row r="2631" spans="1:9" ht="13.5" x14ac:dyDescent="0.25">
      <c r="A2631" s="3">
        <f>TITRES_STAT!B2634</f>
        <v>45839</v>
      </c>
      <c r="B2631" s="6">
        <f>TITRES_STAT!D2634</f>
        <v>15.0512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6.7472764310219188E-2</v>
      </c>
      <c r="G2631" s="2">
        <f t="shared" si="368"/>
        <v>5.2146767225234703E-2</v>
      </c>
      <c r="H2631" s="2">
        <f t="shared" si="364"/>
        <v>1.2939011927390962</v>
      </c>
      <c r="I2631" s="2">
        <f t="shared" si="365"/>
        <v>56.406143247786432</v>
      </c>
    </row>
    <row r="2632" spans="1:9" ht="13.5" x14ac:dyDescent="0.25">
      <c r="A2632" s="3">
        <f>TITRES_STAT!B2635</f>
        <v>45840</v>
      </c>
      <c r="B2632" s="6">
        <f>TITRES_STAT!D2635</f>
        <v>15.167899999999999</v>
      </c>
      <c r="C2632" s="2">
        <f t="shared" si="369"/>
        <v>0.1166999999999998</v>
      </c>
      <c r="D2632" s="2">
        <f t="shared" si="370"/>
        <v>0.1166999999999998</v>
      </c>
      <c r="E2632" s="2">
        <f t="shared" si="371"/>
        <v>0</v>
      </c>
      <c r="F2632" s="2">
        <f t="shared" si="368"/>
        <v>7.0988995430917801E-2</v>
      </c>
      <c r="G2632" s="2">
        <f t="shared" si="368"/>
        <v>4.8421998137717935E-2</v>
      </c>
      <c r="H2632" s="2">
        <f t="shared" si="364"/>
        <v>1.4660484523793635</v>
      </c>
      <c r="I2632" s="2">
        <f t="shared" si="365"/>
        <v>59.449296341474906</v>
      </c>
    </row>
    <row r="2633" spans="1:9" ht="13.5" x14ac:dyDescent="0.25">
      <c r="A2633" s="3">
        <f>TITRES_STAT!B2636</f>
        <v>45841</v>
      </c>
      <c r="B2633" s="6">
        <f>TITRES_STAT!D2636</f>
        <v>15.440099999999999</v>
      </c>
      <c r="C2633" s="2">
        <f t="shared" si="369"/>
        <v>0.27219999999999978</v>
      </c>
      <c r="D2633" s="2">
        <f t="shared" si="370"/>
        <v>0.27219999999999978</v>
      </c>
      <c r="E2633" s="2">
        <f t="shared" si="371"/>
        <v>0</v>
      </c>
      <c r="F2633" s="2">
        <f t="shared" si="368"/>
        <v>8.5361210042995087E-2</v>
      </c>
      <c r="G2633" s="2">
        <f t="shared" si="368"/>
        <v>4.4963283985023798E-2</v>
      </c>
      <c r="H2633" s="2">
        <f t="shared" si="364"/>
        <v>1.8984647578550284</v>
      </c>
      <c r="I2633" s="2">
        <f t="shared" si="365"/>
        <v>65.49897675002137</v>
      </c>
    </row>
    <row r="2634" spans="1:9" ht="13.5" x14ac:dyDescent="0.25">
      <c r="A2634" s="3">
        <f>TITRES_STAT!B2637</f>
        <v>45842</v>
      </c>
      <c r="B2634" s="6">
        <f>TITRES_STAT!D2637</f>
        <v>15.556800000000001</v>
      </c>
      <c r="C2634" s="2">
        <f t="shared" si="369"/>
        <v>0.11670000000000158</v>
      </c>
      <c r="D2634" s="2">
        <f t="shared" si="370"/>
        <v>0.11670000000000158</v>
      </c>
      <c r="E2634" s="2">
        <f t="shared" si="371"/>
        <v>0</v>
      </c>
      <c r="F2634" s="2">
        <f t="shared" si="368"/>
        <v>8.7599695039924125E-2</v>
      </c>
      <c r="G2634" s="2">
        <f t="shared" si="368"/>
        <v>4.175162084323638E-2</v>
      </c>
      <c r="H2634" s="2">
        <f t="shared" si="364"/>
        <v>2.0981148341242175</v>
      </c>
      <c r="I2634" s="2">
        <f t="shared" si="365"/>
        <v>67.722306836870928</v>
      </c>
    </row>
    <row r="2635" spans="1:9" ht="13.5" x14ac:dyDescent="0.25">
      <c r="A2635" s="3">
        <f>TITRES_STAT!B2638</f>
        <v>45845</v>
      </c>
      <c r="B2635" s="6">
        <f>TITRES_STAT!D2638</f>
        <v>15.8971</v>
      </c>
      <c r="C2635" s="2">
        <f t="shared" si="369"/>
        <v>0.34029999999999916</v>
      </c>
      <c r="D2635" s="2">
        <f t="shared" si="370"/>
        <v>0.34029999999999916</v>
      </c>
      <c r="E2635" s="2">
        <f t="shared" si="371"/>
        <v>0</v>
      </c>
      <c r="F2635" s="2">
        <f t="shared" si="368"/>
        <v>0.10564971682278664</v>
      </c>
      <c r="G2635" s="2">
        <f t="shared" si="368"/>
        <v>3.8769362211576633E-2</v>
      </c>
      <c r="H2635" s="2">
        <f t="shared" si="364"/>
        <v>2.7250826631148284</v>
      </c>
      <c r="I2635" s="2">
        <f t="shared" si="365"/>
        <v>73.154958146248944</v>
      </c>
    </row>
    <row r="2636" spans="1:9" ht="13.5" x14ac:dyDescent="0.25">
      <c r="A2636" s="3">
        <f>TITRES_STAT!B2639</f>
        <v>45846</v>
      </c>
      <c r="B2636" s="6">
        <f>TITRES_STAT!D2639</f>
        <v>15.7902</v>
      </c>
      <c r="C2636" s="2">
        <f t="shared" si="369"/>
        <v>-0.10689999999999955</v>
      </c>
      <c r="D2636" s="2">
        <f t="shared" si="370"/>
        <v>0</v>
      </c>
      <c r="E2636" s="2">
        <f t="shared" si="371"/>
        <v>0.10689999999999955</v>
      </c>
      <c r="F2636" s="2">
        <f t="shared" si="368"/>
        <v>9.8103308478301871E-2</v>
      </c>
      <c r="G2636" s="2">
        <f t="shared" si="368"/>
        <v>4.3635836339321124E-2</v>
      </c>
      <c r="H2636" s="2">
        <f t="shared" si="364"/>
        <v>2.2482279866353569</v>
      </c>
      <c r="I2636" s="2">
        <f t="shared" si="365"/>
        <v>69.213983620779047</v>
      </c>
    </row>
    <row r="2637" spans="1:9" ht="13.5" x14ac:dyDescent="0.25">
      <c r="A2637" s="3">
        <f>TITRES_STAT!B2640</f>
        <v>45847</v>
      </c>
      <c r="B2637" s="6">
        <f>TITRES_STAT!D2640</f>
        <v>15.829000000000001</v>
      </c>
      <c r="C2637" s="2">
        <f t="shared" si="369"/>
        <v>3.8800000000000168E-2</v>
      </c>
      <c r="D2637" s="2">
        <f t="shared" si="370"/>
        <v>3.8800000000000168E-2</v>
      </c>
      <c r="E2637" s="2">
        <f t="shared" si="371"/>
        <v>0</v>
      </c>
      <c r="F2637" s="2">
        <f t="shared" ref="F2637:G2652" si="372">((F2636*13)+D2637)/14</f>
        <v>9.3867357872708904E-2</v>
      </c>
      <c r="G2637" s="2">
        <f t="shared" si="372"/>
        <v>4.0518990886512472E-2</v>
      </c>
      <c r="H2637" s="2">
        <f t="shared" si="364"/>
        <v>2.3166262490499108</v>
      </c>
      <c r="I2637" s="2">
        <f t="shared" si="365"/>
        <v>69.848878803077</v>
      </c>
    </row>
    <row r="2638" spans="1:9" ht="13.5" x14ac:dyDescent="0.25">
      <c r="A2638" s="3">
        <f>TITRES_STAT!B2641</f>
        <v>45848</v>
      </c>
      <c r="B2638" s="6">
        <f>TITRES_STAT!D2641</f>
        <v>15.7415</v>
      </c>
      <c r="C2638" s="2">
        <f t="shared" si="369"/>
        <v>-8.7500000000000355E-2</v>
      </c>
      <c r="D2638" s="2">
        <f t="shared" si="370"/>
        <v>0</v>
      </c>
      <c r="E2638" s="2">
        <f t="shared" si="371"/>
        <v>8.7500000000000355E-2</v>
      </c>
      <c r="F2638" s="2">
        <f t="shared" si="372"/>
        <v>8.716254659608684E-2</v>
      </c>
      <c r="G2638" s="2">
        <f t="shared" si="372"/>
        <v>4.3874777251761601E-2</v>
      </c>
      <c r="H2638" s="2">
        <f t="shared" si="364"/>
        <v>1.9866208344701557</v>
      </c>
      <c r="I2638" s="2">
        <f t="shared" si="365"/>
        <v>66.517343331350389</v>
      </c>
    </row>
    <row r="2639" spans="1:9" ht="13.5" x14ac:dyDescent="0.25">
      <c r="A2639" s="3">
        <f>TITRES_STAT!B2642</f>
        <v>45849</v>
      </c>
      <c r="B2639" s="6">
        <f>TITRES_STAT!D2642</f>
        <v>15.8</v>
      </c>
      <c r="C2639" s="2">
        <f t="shared" si="369"/>
        <v>5.8500000000000441E-2</v>
      </c>
      <c r="D2639" s="2">
        <f t="shared" si="370"/>
        <v>5.8500000000000441E-2</v>
      </c>
      <c r="E2639" s="2">
        <f t="shared" si="371"/>
        <v>0</v>
      </c>
      <c r="F2639" s="2">
        <f t="shared" si="372"/>
        <v>8.5115221839223515E-2</v>
      </c>
      <c r="G2639" s="2">
        <f t="shared" si="372"/>
        <v>4.0740864590921487E-2</v>
      </c>
      <c r="H2639" s="2">
        <f t="shared" si="364"/>
        <v>2.0891854577428437</v>
      </c>
      <c r="I2639" s="2">
        <f t="shared" si="365"/>
        <v>67.629007268127438</v>
      </c>
    </row>
    <row r="2640" spans="1:9" ht="13.5" x14ac:dyDescent="0.25">
      <c r="A2640" s="3">
        <f>TITRES_STAT!B2643</f>
        <v>45852</v>
      </c>
      <c r="B2640" s="6">
        <f>TITRES_STAT!D2643</f>
        <v>15.59</v>
      </c>
      <c r="C2640" s="2">
        <f t="shared" si="369"/>
        <v>-0.21000000000000085</v>
      </c>
      <c r="D2640" s="2">
        <f t="shared" si="370"/>
        <v>0</v>
      </c>
      <c r="E2640" s="2">
        <f t="shared" si="371"/>
        <v>0.21000000000000085</v>
      </c>
      <c r="F2640" s="2">
        <f t="shared" si="372"/>
        <v>7.9035563136421835E-2</v>
      </c>
      <c r="G2640" s="2">
        <f t="shared" si="372"/>
        <v>5.2830802834427155E-2</v>
      </c>
      <c r="H2640" s="2">
        <f t="shared" si="364"/>
        <v>1.4960129109550151</v>
      </c>
      <c r="I2640" s="2">
        <f t="shared" si="365"/>
        <v>59.936104672736498</v>
      </c>
    </row>
    <row r="2641" spans="1:9" ht="13.5" x14ac:dyDescent="0.25">
      <c r="A2641" s="3">
        <f>TITRES_STAT!B2644</f>
        <v>45853</v>
      </c>
      <c r="B2641" s="6">
        <f>TITRES_STAT!D2644</f>
        <v>15.49</v>
      </c>
      <c r="C2641" s="2">
        <f t="shared" si="369"/>
        <v>-9.9999999999999645E-2</v>
      </c>
      <c r="D2641" s="2">
        <f t="shared" si="370"/>
        <v>0</v>
      </c>
      <c r="E2641" s="2">
        <f t="shared" si="371"/>
        <v>9.9999999999999645E-2</v>
      </c>
      <c r="F2641" s="2">
        <f t="shared" si="372"/>
        <v>7.3390165769534568E-2</v>
      </c>
      <c r="G2641" s="2">
        <f t="shared" si="372"/>
        <v>5.6200031203396617E-2</v>
      </c>
      <c r="H2641" s="2">
        <f t="shared" ref="H2641:H2693" si="373">F2641/G2641</f>
        <v>1.3058741107086613</v>
      </c>
      <c r="I2641" s="2">
        <f t="shared" ref="I2641:I2693" si="374">IF(G2641=0,100,100-(100/(1+H2641)))</f>
        <v>56.632498046796172</v>
      </c>
    </row>
    <row r="2642" spans="1:9" ht="13.5" x14ac:dyDescent="0.25">
      <c r="A2642" s="3">
        <f>TITRES_STAT!B2645</f>
        <v>45854</v>
      </c>
      <c r="B2642" s="6">
        <f>TITRES_STAT!D2645</f>
        <v>15.5</v>
      </c>
      <c r="C2642" s="2">
        <f t="shared" si="369"/>
        <v>9.9999999999997868E-3</v>
      </c>
      <c r="D2642" s="2">
        <f t="shared" si="370"/>
        <v>9.9999999999997868E-3</v>
      </c>
      <c r="E2642" s="2">
        <f t="shared" si="371"/>
        <v>0</v>
      </c>
      <c r="F2642" s="2">
        <f t="shared" si="372"/>
        <v>6.8862296785996369E-2</v>
      </c>
      <c r="G2642" s="2">
        <f t="shared" si="372"/>
        <v>5.2185743260296853E-2</v>
      </c>
      <c r="H2642" s="2">
        <f t="shared" si="373"/>
        <v>1.319561483344573</v>
      </c>
      <c r="I2642" s="2">
        <f t="shared" si="374"/>
        <v>56.888402951143114</v>
      </c>
    </row>
    <row r="2643" spans="1:9" ht="13.5" x14ac:dyDescent="0.25">
      <c r="A2643" s="3">
        <f>TITRES_STAT!B2646</f>
        <v>45855</v>
      </c>
      <c r="B2643" s="6">
        <f>TITRES_STAT!D2646</f>
        <v>15.49</v>
      </c>
      <c r="C2643" s="2">
        <f t="shared" si="369"/>
        <v>-9.9999999999997868E-3</v>
      </c>
      <c r="D2643" s="2">
        <f t="shared" si="370"/>
        <v>0</v>
      </c>
      <c r="E2643" s="2">
        <f t="shared" si="371"/>
        <v>9.9999999999997868E-3</v>
      </c>
      <c r="F2643" s="2">
        <f t="shared" si="372"/>
        <v>6.3943561301282342E-2</v>
      </c>
      <c r="G2643" s="2">
        <f t="shared" si="372"/>
        <v>4.9172475884561348E-2</v>
      </c>
      <c r="H2643" s="2">
        <f t="shared" si="373"/>
        <v>1.3003933633807254</v>
      </c>
      <c r="I2643" s="2">
        <f t="shared" si="374"/>
        <v>56.529173839626679</v>
      </c>
    </row>
    <row r="2644" spans="1:9" ht="13.5" x14ac:dyDescent="0.25">
      <c r="A2644" s="3">
        <f>TITRES_STAT!B2647</f>
        <v>45856</v>
      </c>
      <c r="B2644" s="6">
        <f>TITRES_STAT!D2647</f>
        <v>15.38</v>
      </c>
      <c r="C2644" s="2">
        <f t="shared" si="369"/>
        <v>-0.10999999999999943</v>
      </c>
      <c r="D2644" s="2">
        <f t="shared" si="370"/>
        <v>0</v>
      </c>
      <c r="E2644" s="2">
        <f t="shared" si="371"/>
        <v>0.10999999999999943</v>
      </c>
      <c r="F2644" s="2">
        <f t="shared" si="372"/>
        <v>5.937616406547646E-2</v>
      </c>
      <c r="G2644" s="2">
        <f t="shared" si="372"/>
        <v>5.3517299035664066E-2</v>
      </c>
      <c r="H2644" s="2">
        <f t="shared" si="373"/>
        <v>1.1094760971757567</v>
      </c>
      <c r="I2644" s="2">
        <f t="shared" si="374"/>
        <v>52.594864604588963</v>
      </c>
    </row>
    <row r="2645" spans="1:9" ht="13.5" x14ac:dyDescent="0.25">
      <c r="A2645" s="3">
        <f>TITRES_STAT!B2648</f>
        <v>45859</v>
      </c>
      <c r="B2645" s="6">
        <f>TITRES_STAT!D2648</f>
        <v>15.39</v>
      </c>
      <c r="C2645" s="2">
        <f t="shared" si="369"/>
        <v>9.9999999999997868E-3</v>
      </c>
      <c r="D2645" s="2">
        <f t="shared" si="370"/>
        <v>9.9999999999997868E-3</v>
      </c>
      <c r="E2645" s="2">
        <f t="shared" si="371"/>
        <v>0</v>
      </c>
      <c r="F2645" s="2">
        <f t="shared" si="372"/>
        <v>5.5849295203656703E-2</v>
      </c>
      <c r="G2645" s="2">
        <f t="shared" si="372"/>
        <v>4.9694634818830914E-2</v>
      </c>
      <c r="H2645" s="2">
        <f t="shared" si="373"/>
        <v>1.1238495947754421</v>
      </c>
      <c r="I2645" s="2">
        <f t="shared" si="374"/>
        <v>52.91568656933395</v>
      </c>
    </row>
    <row r="2646" spans="1:9" ht="13.5" x14ac:dyDescent="0.25">
      <c r="A2646" s="3">
        <f>TITRES_STAT!B2649</f>
        <v>45860</v>
      </c>
      <c r="B2646" s="6">
        <f>TITRES_STAT!D2649</f>
        <v>15.5</v>
      </c>
      <c r="C2646" s="2">
        <f t="shared" si="369"/>
        <v>0.10999999999999943</v>
      </c>
      <c r="D2646" s="2">
        <f t="shared" si="370"/>
        <v>0.10999999999999943</v>
      </c>
      <c r="E2646" s="2">
        <f t="shared" si="371"/>
        <v>0</v>
      </c>
      <c r="F2646" s="2">
        <f t="shared" si="372"/>
        <v>5.9717202689109752E-2</v>
      </c>
      <c r="G2646" s="2">
        <f t="shared" si="372"/>
        <v>4.6145018046057272E-2</v>
      </c>
      <c r="H2646" s="2">
        <f t="shared" si="373"/>
        <v>1.2941202586486391</v>
      </c>
      <c r="I2646" s="2">
        <f t="shared" si="374"/>
        <v>56.410306032123437</v>
      </c>
    </row>
    <row r="2647" spans="1:9" ht="13.5" x14ac:dyDescent="0.25">
      <c r="A2647" s="3">
        <f>TITRES_STAT!B2650</f>
        <v>45861</v>
      </c>
      <c r="B2647" s="6">
        <f>TITRES_STAT!D2650</f>
        <v>15.5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5.54516882113162E-2</v>
      </c>
      <c r="G2647" s="2">
        <f t="shared" si="372"/>
        <v>4.2848945328481755E-2</v>
      </c>
      <c r="H2647" s="2">
        <f t="shared" si="373"/>
        <v>1.2941202586486389</v>
      </c>
      <c r="I2647" s="2">
        <f t="shared" si="374"/>
        <v>56.410306032123437</v>
      </c>
    </row>
    <row r="2648" spans="1:9" ht="13.5" x14ac:dyDescent="0.25">
      <c r="A2648" s="3">
        <f>TITRES_STAT!B2651</f>
        <v>45862</v>
      </c>
      <c r="B2648" s="6">
        <f>TITRES_STAT!D2651</f>
        <v>15.5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5.149085333907933E-2</v>
      </c>
      <c r="G2648" s="2">
        <f t="shared" si="372"/>
        <v>3.9788306376447348E-2</v>
      </c>
      <c r="H2648" s="2">
        <f t="shared" si="373"/>
        <v>1.2941202586486389</v>
      </c>
      <c r="I2648" s="2">
        <f t="shared" si="374"/>
        <v>56.410306032123437</v>
      </c>
    </row>
    <row r="2649" spans="1:9" ht="13.5" x14ac:dyDescent="0.25">
      <c r="A2649" s="3">
        <f>TITRES_STAT!B2652</f>
        <v>45866</v>
      </c>
      <c r="B2649" s="6">
        <f>TITRES_STAT!D2652</f>
        <v>14.83</v>
      </c>
      <c r="C2649" s="2">
        <f t="shared" si="369"/>
        <v>-0.66999999999999993</v>
      </c>
      <c r="D2649" s="2">
        <f t="shared" si="370"/>
        <v>0</v>
      </c>
      <c r="E2649" s="2">
        <f t="shared" si="371"/>
        <v>0.66999999999999993</v>
      </c>
      <c r="F2649" s="2">
        <f t="shared" si="372"/>
        <v>4.7812935243430811E-2</v>
      </c>
      <c r="G2649" s="2">
        <f t="shared" si="372"/>
        <v>8.4803427349558244E-2</v>
      </c>
      <c r="H2649" s="2">
        <f t="shared" si="373"/>
        <v>0.56380899614288849</v>
      </c>
      <c r="I2649" s="2">
        <f t="shared" si="374"/>
        <v>36.053571601999664</v>
      </c>
    </row>
    <row r="2650" spans="1:9" ht="13.5" x14ac:dyDescent="0.25">
      <c r="A2650" s="3">
        <f>TITRES_STAT!B2653</f>
        <v>45867</v>
      </c>
      <c r="B2650" s="6">
        <f>TITRES_STAT!D2653</f>
        <v>15.2</v>
      </c>
      <c r="C2650" s="2">
        <f t="shared" si="369"/>
        <v>0.36999999999999922</v>
      </c>
      <c r="D2650" s="2">
        <f t="shared" si="370"/>
        <v>0.36999999999999922</v>
      </c>
      <c r="E2650" s="2">
        <f t="shared" si="371"/>
        <v>0</v>
      </c>
      <c r="F2650" s="2">
        <f t="shared" si="372"/>
        <v>7.0826297011757119E-2</v>
      </c>
      <c r="G2650" s="2">
        <f t="shared" si="372"/>
        <v>7.874603968173266E-2</v>
      </c>
      <c r="H2650" s="2">
        <f t="shared" si="373"/>
        <v>0.89942678130881615</v>
      </c>
      <c r="I2650" s="2">
        <f t="shared" si="374"/>
        <v>47.352537626591662</v>
      </c>
    </row>
    <row r="2651" spans="1:9" ht="13.5" x14ac:dyDescent="0.25">
      <c r="A2651" s="3">
        <f>TITRES_STAT!B2654</f>
        <v>45868</v>
      </c>
      <c r="B2651" s="6">
        <f>TITRES_STAT!D2654</f>
        <v>15.49</v>
      </c>
      <c r="C2651" s="2">
        <f t="shared" si="369"/>
        <v>0.29000000000000092</v>
      </c>
      <c r="D2651" s="2">
        <f t="shared" si="370"/>
        <v>0.29000000000000092</v>
      </c>
      <c r="E2651" s="2">
        <f t="shared" si="371"/>
        <v>0</v>
      </c>
      <c r="F2651" s="2">
        <f t="shared" si="372"/>
        <v>8.6481561510917376E-2</v>
      </c>
      <c r="G2651" s="2">
        <f t="shared" si="372"/>
        <v>7.3121322561608901E-2</v>
      </c>
      <c r="H2651" s="2">
        <f t="shared" si="373"/>
        <v>1.1827133109914925</v>
      </c>
      <c r="I2651" s="2">
        <f t="shared" si="374"/>
        <v>54.185462884003201</v>
      </c>
    </row>
    <row r="2652" spans="1:9" ht="13.5" x14ac:dyDescent="0.25">
      <c r="A2652" s="3">
        <f>TITRES_STAT!B2655</f>
        <v>45869</v>
      </c>
      <c r="B2652" s="6">
        <f>TITRES_STAT!D2655</f>
        <v>15.48</v>
      </c>
      <c r="C2652" s="2">
        <f t="shared" si="369"/>
        <v>-9.9999999999997868E-3</v>
      </c>
      <c r="D2652" s="2">
        <f t="shared" si="370"/>
        <v>0</v>
      </c>
      <c r="E2652" s="2">
        <f t="shared" si="371"/>
        <v>9.9999999999997868E-3</v>
      </c>
      <c r="F2652" s="2">
        <f t="shared" si="372"/>
        <v>8.0304307117280427E-2</v>
      </c>
      <c r="G2652" s="2">
        <f t="shared" si="372"/>
        <v>6.861265666435111E-2</v>
      </c>
      <c r="H2652" s="2">
        <f t="shared" si="373"/>
        <v>1.1704007834899055</v>
      </c>
      <c r="I2652" s="2">
        <f t="shared" si="374"/>
        <v>53.925560310937342</v>
      </c>
    </row>
    <row r="2653" spans="1:9" ht="13.5" x14ac:dyDescent="0.25">
      <c r="A2653" s="3">
        <f>TITRES_STAT!B2656</f>
        <v>45870</v>
      </c>
      <c r="B2653" s="6">
        <f>TITRES_STAT!D2656</f>
        <v>15.5</v>
      </c>
      <c r="C2653" s="2">
        <f t="shared" si="369"/>
        <v>1.9999999999999574E-2</v>
      </c>
      <c r="D2653" s="2">
        <f t="shared" si="370"/>
        <v>1.9999999999999574E-2</v>
      </c>
      <c r="E2653" s="2">
        <f t="shared" si="371"/>
        <v>0</v>
      </c>
      <c r="F2653" s="2">
        <f t="shared" ref="F2653:G2668" si="375">((F2652*13)+D2653)/14</f>
        <v>7.5996856608903221E-2</v>
      </c>
      <c r="G2653" s="2">
        <f t="shared" si="375"/>
        <v>6.371175261689746E-2</v>
      </c>
      <c r="H2653" s="2">
        <f t="shared" si="373"/>
        <v>1.1928231996045819</v>
      </c>
      <c r="I2653" s="2">
        <f t="shared" si="374"/>
        <v>54.396688242794781</v>
      </c>
    </row>
    <row r="2654" spans="1:9" ht="13.5" x14ac:dyDescent="0.25">
      <c r="A2654" s="3">
        <f>TITRES_STAT!B2657</f>
        <v>45873</v>
      </c>
      <c r="B2654" s="6">
        <f>TITRES_STAT!D2657</f>
        <v>15.45</v>
      </c>
      <c r="C2654" s="2">
        <f t="shared" si="369"/>
        <v>-5.0000000000000711E-2</v>
      </c>
      <c r="D2654" s="2">
        <f t="shared" si="370"/>
        <v>0</v>
      </c>
      <c r="E2654" s="2">
        <f t="shared" si="371"/>
        <v>5.0000000000000711E-2</v>
      </c>
      <c r="F2654" s="2">
        <f t="shared" si="375"/>
        <v>7.056850970826728E-2</v>
      </c>
      <c r="G2654" s="2">
        <f t="shared" si="375"/>
        <v>6.2732341715690546E-2</v>
      </c>
      <c r="H2654" s="2">
        <f t="shared" si="373"/>
        <v>1.1249143229514857</v>
      </c>
      <c r="I2654" s="2">
        <f t="shared" si="374"/>
        <v>52.939279047683691</v>
      </c>
    </row>
    <row r="2655" spans="1:9" ht="13.5" x14ac:dyDescent="0.25">
      <c r="A2655" s="3">
        <f>TITRES_STAT!B2658</f>
        <v>45874</v>
      </c>
      <c r="B2655" s="6">
        <f>TITRES_STAT!D2658</f>
        <v>15.34</v>
      </c>
      <c r="C2655" s="2">
        <f t="shared" si="369"/>
        <v>-0.10999999999999943</v>
      </c>
      <c r="D2655" s="2">
        <f t="shared" si="370"/>
        <v>0</v>
      </c>
      <c r="E2655" s="2">
        <f t="shared" si="371"/>
        <v>0.10999999999999943</v>
      </c>
      <c r="F2655" s="2">
        <f t="shared" si="375"/>
        <v>6.5527901871962474E-2</v>
      </c>
      <c r="G2655" s="2">
        <f t="shared" si="375"/>
        <v>6.6108603021712606E-2</v>
      </c>
      <c r="H2655" s="2">
        <f t="shared" si="373"/>
        <v>0.99121595188512146</v>
      </c>
      <c r="I2655" s="2">
        <f t="shared" si="374"/>
        <v>49.779430048595117</v>
      </c>
    </row>
    <row r="2656" spans="1:9" ht="13.5" x14ac:dyDescent="0.25">
      <c r="A2656" s="3">
        <f>TITRES_STAT!B2659</f>
        <v>45875</v>
      </c>
      <c r="B2656" s="6">
        <f>TITRES_STAT!D2659</f>
        <v>15.28</v>
      </c>
      <c r="C2656" s="2">
        <f t="shared" si="369"/>
        <v>-6.0000000000000497E-2</v>
      </c>
      <c r="D2656" s="2">
        <f t="shared" si="370"/>
        <v>0</v>
      </c>
      <c r="E2656" s="2">
        <f t="shared" si="371"/>
        <v>6.0000000000000497E-2</v>
      </c>
      <c r="F2656" s="2">
        <f t="shared" si="375"/>
        <v>6.0847337452536579E-2</v>
      </c>
      <c r="G2656" s="2">
        <f t="shared" si="375"/>
        <v>6.567227423444745E-2</v>
      </c>
      <c r="H2656" s="2">
        <f t="shared" si="373"/>
        <v>0.92653007927384945</v>
      </c>
      <c r="I2656" s="2">
        <f t="shared" si="374"/>
        <v>48.093205979066703</v>
      </c>
    </row>
    <row r="2657" spans="1:9" ht="13.5" x14ac:dyDescent="0.25">
      <c r="A2657" s="3">
        <f>TITRES_STAT!B2660</f>
        <v>45876</v>
      </c>
      <c r="B2657" s="6">
        <f>TITRES_STAT!D2660</f>
        <v>15.24</v>
      </c>
      <c r="C2657" s="2">
        <f t="shared" si="369"/>
        <v>-3.9999999999999147E-2</v>
      </c>
      <c r="D2657" s="2">
        <f t="shared" si="370"/>
        <v>0</v>
      </c>
      <c r="E2657" s="2">
        <f t="shared" si="371"/>
        <v>3.9999999999999147E-2</v>
      </c>
      <c r="F2657" s="2">
        <f t="shared" si="375"/>
        <v>5.650109906306968E-2</v>
      </c>
      <c r="G2657" s="2">
        <f t="shared" si="375"/>
        <v>6.3838540360558291E-2</v>
      </c>
      <c r="H2657" s="2">
        <f t="shared" si="373"/>
        <v>0.88506251464950569</v>
      </c>
      <c r="I2657" s="2">
        <f t="shared" si="374"/>
        <v>46.95136144140384</v>
      </c>
    </row>
    <row r="2658" spans="1:9" ht="13.5" x14ac:dyDescent="0.25">
      <c r="A2658" s="3">
        <f>TITRES_STAT!B2661</f>
        <v>45877</v>
      </c>
      <c r="B2658" s="6">
        <f>TITRES_STAT!D2661</f>
        <v>15.2</v>
      </c>
      <c r="C2658" s="2">
        <f t="shared" si="369"/>
        <v>-4.0000000000000924E-2</v>
      </c>
      <c r="D2658" s="2">
        <f t="shared" si="370"/>
        <v>0</v>
      </c>
      <c r="E2658" s="2">
        <f t="shared" si="371"/>
        <v>4.0000000000000924E-2</v>
      </c>
      <c r="F2658" s="2">
        <f t="shared" si="375"/>
        <v>5.2465306272850412E-2</v>
      </c>
      <c r="G2658" s="2">
        <f t="shared" si="375"/>
        <v>6.2135787477661339E-2</v>
      </c>
      <c r="H2658" s="2">
        <f t="shared" si="373"/>
        <v>0.84436535533910151</v>
      </c>
      <c r="I2658" s="2">
        <f t="shared" si="374"/>
        <v>45.780807630918552</v>
      </c>
    </row>
    <row r="2659" spans="1:9" ht="13.5" x14ac:dyDescent="0.25">
      <c r="A2659" s="3">
        <f>TITRES_STAT!B2662</f>
        <v>45880</v>
      </c>
      <c r="B2659" s="6">
        <f>TITRES_STAT!D2662</f>
        <v>15.33</v>
      </c>
      <c r="C2659" s="2">
        <f t="shared" si="369"/>
        <v>0.13000000000000078</v>
      </c>
      <c r="D2659" s="2">
        <f t="shared" si="370"/>
        <v>0.13000000000000078</v>
      </c>
      <c r="E2659" s="2">
        <f t="shared" si="371"/>
        <v>0</v>
      </c>
      <c r="F2659" s="2">
        <f t="shared" si="375"/>
        <v>5.8003498681932587E-2</v>
      </c>
      <c r="G2659" s="2">
        <f t="shared" si="375"/>
        <v>5.7697516943542672E-2</v>
      </c>
      <c r="H2659" s="2">
        <f t="shared" si="373"/>
        <v>1.0053032046195216</v>
      </c>
      <c r="I2659" s="2">
        <f t="shared" si="374"/>
        <v>50.132229495452485</v>
      </c>
    </row>
    <row r="2660" spans="1:9" ht="13.5" x14ac:dyDescent="0.25">
      <c r="A2660" s="3">
        <f>TITRES_STAT!B2663</f>
        <v>45881</v>
      </c>
      <c r="B2660" s="6">
        <f>TITRES_STAT!D2663</f>
        <v>15.33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5.3860391633223113E-2</v>
      </c>
      <c r="G2660" s="2">
        <f t="shared" si="375"/>
        <v>5.3576265733289621E-2</v>
      </c>
      <c r="H2660" s="2">
        <f t="shared" si="373"/>
        <v>1.0053032046195214</v>
      </c>
      <c r="I2660" s="2">
        <f t="shared" si="374"/>
        <v>50.132229495452478</v>
      </c>
    </row>
    <row r="2661" spans="1:9" ht="13.5" x14ac:dyDescent="0.25">
      <c r="A2661" s="3">
        <f>TITRES_STAT!B2664</f>
        <v>45883</v>
      </c>
      <c r="B2661" s="6">
        <f>TITRES_STAT!D2664</f>
        <v>15.3</v>
      </c>
      <c r="C2661" s="2">
        <f t="shared" si="369"/>
        <v>-2.9999999999999361E-2</v>
      </c>
      <c r="D2661" s="2">
        <f t="shared" si="370"/>
        <v>0</v>
      </c>
      <c r="E2661" s="2">
        <f t="shared" si="371"/>
        <v>2.9999999999999361E-2</v>
      </c>
      <c r="F2661" s="2">
        <f t="shared" si="375"/>
        <v>5.0013220802278602E-2</v>
      </c>
      <c r="G2661" s="2">
        <f t="shared" si="375"/>
        <v>5.1892246752340318E-2</v>
      </c>
      <c r="H2661" s="2">
        <f t="shared" si="373"/>
        <v>0.96378985170887843</v>
      </c>
      <c r="I2661" s="2">
        <f t="shared" si="374"/>
        <v>49.078054399262427</v>
      </c>
    </row>
    <row r="2662" spans="1:9" ht="13.5" x14ac:dyDescent="0.25">
      <c r="A2662" s="3">
        <f>TITRES_STAT!B2665</f>
        <v>45884</v>
      </c>
      <c r="B2662" s="6">
        <f>TITRES_STAT!D2665</f>
        <v>15.24</v>
      </c>
      <c r="C2662" s="2">
        <f t="shared" si="369"/>
        <v>-6.0000000000000497E-2</v>
      </c>
      <c r="D2662" s="2">
        <f t="shared" si="370"/>
        <v>0</v>
      </c>
      <c r="E2662" s="2">
        <f t="shared" si="371"/>
        <v>6.0000000000000497E-2</v>
      </c>
      <c r="F2662" s="2">
        <f t="shared" si="375"/>
        <v>4.6440847887830129E-2</v>
      </c>
      <c r="G2662" s="2">
        <f t="shared" si="375"/>
        <v>5.2471371984316048E-2</v>
      </c>
      <c r="H2662" s="2">
        <f t="shared" si="373"/>
        <v>0.88507020364764866</v>
      </c>
      <c r="I2662" s="2">
        <f t="shared" si="374"/>
        <v>46.951577821081685</v>
      </c>
    </row>
    <row r="2663" spans="1:9" ht="13.5" x14ac:dyDescent="0.25">
      <c r="A2663" s="3">
        <f>TITRES_STAT!B2666</f>
        <v>45887</v>
      </c>
      <c r="B2663" s="6">
        <f>TITRES_STAT!D2666</f>
        <v>15.24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4.3123644467270836E-2</v>
      </c>
      <c r="G2663" s="2">
        <f t="shared" si="375"/>
        <v>4.8723416842579186E-2</v>
      </c>
      <c r="H2663" s="2">
        <f t="shared" si="373"/>
        <v>0.88507020364764866</v>
      </c>
      <c r="I2663" s="2">
        <f t="shared" si="374"/>
        <v>46.951577821081685</v>
      </c>
    </row>
    <row r="2664" spans="1:9" ht="13.5" x14ac:dyDescent="0.25">
      <c r="A2664" s="3">
        <f>TITRES_STAT!B2667</f>
        <v>45888</v>
      </c>
      <c r="B2664" s="6">
        <f>TITRES_STAT!D2667</f>
        <v>15.23</v>
      </c>
      <c r="C2664" s="2">
        <f t="shared" si="369"/>
        <v>-9.9999999999997868E-3</v>
      </c>
      <c r="D2664" s="2">
        <f t="shared" si="370"/>
        <v>0</v>
      </c>
      <c r="E2664" s="2">
        <f t="shared" si="371"/>
        <v>9.9999999999997868E-3</v>
      </c>
      <c r="F2664" s="2">
        <f t="shared" si="375"/>
        <v>4.004338414818006E-2</v>
      </c>
      <c r="G2664" s="2">
        <f t="shared" si="375"/>
        <v>4.5957458496680655E-2</v>
      </c>
      <c r="H2664" s="2">
        <f t="shared" si="373"/>
        <v>0.87131415570058668</v>
      </c>
      <c r="I2664" s="2">
        <f t="shared" si="374"/>
        <v>46.561618371041611</v>
      </c>
    </row>
    <row r="2665" spans="1:9" ht="13.5" x14ac:dyDescent="0.25">
      <c r="A2665" s="3">
        <f>TITRES_STAT!B2668</f>
        <v>45889</v>
      </c>
      <c r="B2665" s="6">
        <f>TITRES_STAT!D2668</f>
        <v>15.24</v>
      </c>
      <c r="C2665" s="2">
        <f t="shared" si="369"/>
        <v>9.9999999999997868E-3</v>
      </c>
      <c r="D2665" s="2">
        <f t="shared" si="370"/>
        <v>9.9999999999997868E-3</v>
      </c>
      <c r="E2665" s="2">
        <f t="shared" si="371"/>
        <v>0</v>
      </c>
      <c r="F2665" s="2">
        <f t="shared" si="375"/>
        <v>3.7897428137595758E-2</v>
      </c>
      <c r="G2665" s="2">
        <f t="shared" si="375"/>
        <v>4.2674782889774894E-2</v>
      </c>
      <c r="H2665" s="2">
        <f t="shared" si="373"/>
        <v>0.88805204318159947</v>
      </c>
      <c r="I2665" s="2">
        <f t="shared" si="374"/>
        <v>47.035358288382916</v>
      </c>
    </row>
    <row r="2666" spans="1:9" ht="13.5" x14ac:dyDescent="0.25">
      <c r="A2666" s="3">
        <f>TITRES_STAT!B2669</f>
        <v>45890</v>
      </c>
      <c r="B2666" s="6">
        <f>TITRES_STAT!D2669</f>
        <v>15.2</v>
      </c>
      <c r="C2666" s="2">
        <f t="shared" si="369"/>
        <v>-4.0000000000000924E-2</v>
      </c>
      <c r="D2666" s="2">
        <f t="shared" si="370"/>
        <v>0</v>
      </c>
      <c r="E2666" s="2">
        <f t="shared" si="371"/>
        <v>4.0000000000000924E-2</v>
      </c>
      <c r="F2666" s="2">
        <f t="shared" si="375"/>
        <v>3.5190468984910343E-2</v>
      </c>
      <c r="G2666" s="2">
        <f t="shared" si="375"/>
        <v>4.2483726969076756E-2</v>
      </c>
      <c r="H2666" s="2">
        <f t="shared" si="373"/>
        <v>0.828328197536081</v>
      </c>
      <c r="I2666" s="2">
        <f t="shared" si="374"/>
        <v>45.305224666576002</v>
      </c>
    </row>
    <row r="2667" spans="1:9" ht="13.5" x14ac:dyDescent="0.25">
      <c r="A2667" s="3">
        <f>TITRES_STAT!B2670</f>
        <v>45891</v>
      </c>
      <c r="B2667" s="6">
        <f>TITRES_STAT!D2670</f>
        <v>15.24</v>
      </c>
      <c r="C2667" s="2">
        <f t="shared" si="369"/>
        <v>4.0000000000000924E-2</v>
      </c>
      <c r="D2667" s="2">
        <f t="shared" si="370"/>
        <v>4.0000000000000924E-2</v>
      </c>
      <c r="E2667" s="2">
        <f t="shared" si="371"/>
        <v>0</v>
      </c>
      <c r="F2667" s="2">
        <f t="shared" si="375"/>
        <v>3.5534006914559671E-2</v>
      </c>
      <c r="G2667" s="2">
        <f t="shared" si="375"/>
        <v>3.9449175042714127E-2</v>
      </c>
      <c r="H2667" s="2">
        <f t="shared" si="373"/>
        <v>0.90075411909335856</v>
      </c>
      <c r="I2667" s="2">
        <f t="shared" si="374"/>
        <v>47.389302490266843</v>
      </c>
    </row>
    <row r="2668" spans="1:9" ht="13.5" x14ac:dyDescent="0.25">
      <c r="A2668" s="3">
        <f>TITRES_STAT!B2671</f>
        <v>45894</v>
      </c>
      <c r="B2668" s="6">
        <f>TITRES_STAT!D2671</f>
        <v>15.25</v>
      </c>
      <c r="C2668" s="2">
        <f t="shared" si="369"/>
        <v>9.9999999999997868E-3</v>
      </c>
      <c r="D2668" s="2">
        <f t="shared" si="370"/>
        <v>9.9999999999997868E-3</v>
      </c>
      <c r="E2668" s="2">
        <f t="shared" si="371"/>
        <v>0</v>
      </c>
      <c r="F2668" s="2">
        <f t="shared" si="375"/>
        <v>3.3710149277805392E-2</v>
      </c>
      <c r="G2668" s="2">
        <f t="shared" si="375"/>
        <v>3.6631376825377406E-2</v>
      </c>
      <c r="H2668" s="2">
        <f t="shared" si="373"/>
        <v>0.92025340566647085</v>
      </c>
      <c r="I2668" s="2">
        <f t="shared" si="374"/>
        <v>47.92353982817567</v>
      </c>
    </row>
    <row r="2669" spans="1:9" ht="13.5" x14ac:dyDescent="0.25">
      <c r="A2669" s="3">
        <f>TITRES_STAT!B2672</f>
        <v>45895</v>
      </c>
      <c r="B2669" s="6">
        <f>TITRES_STAT!D2672</f>
        <v>15.3</v>
      </c>
      <c r="C2669" s="2">
        <f t="shared" si="369"/>
        <v>5.0000000000000711E-2</v>
      </c>
      <c r="D2669" s="2">
        <f t="shared" si="370"/>
        <v>5.0000000000000711E-2</v>
      </c>
      <c r="E2669" s="2">
        <f t="shared" si="371"/>
        <v>0</v>
      </c>
      <c r="F2669" s="2">
        <f t="shared" ref="F2669:G2684" si="376">((F2668*13)+D2669)/14</f>
        <v>3.4873710043676488E-2</v>
      </c>
      <c r="G2669" s="2">
        <f t="shared" si="376"/>
        <v>3.401484990927902E-2</v>
      </c>
      <c r="H2669" s="2">
        <f t="shared" si="373"/>
        <v>1.0252495641370793</v>
      </c>
      <c r="I2669" s="2">
        <f t="shared" si="374"/>
        <v>50.623369203089737</v>
      </c>
    </row>
    <row r="2670" spans="1:9" ht="13.5" x14ac:dyDescent="0.25">
      <c r="A2670" s="3">
        <f>TITRES_STAT!B2673</f>
        <v>45896</v>
      </c>
      <c r="B2670" s="6">
        <f>TITRES_STAT!D2673</f>
        <v>15.31</v>
      </c>
      <c r="C2670" s="2">
        <f t="shared" si="369"/>
        <v>9.9999999999997868E-3</v>
      </c>
      <c r="D2670" s="2">
        <f t="shared" si="370"/>
        <v>9.9999999999997868E-3</v>
      </c>
      <c r="E2670" s="2">
        <f t="shared" si="371"/>
        <v>0</v>
      </c>
      <c r="F2670" s="2">
        <f t="shared" si="376"/>
        <v>3.3097016469128153E-2</v>
      </c>
      <c r="G2670" s="2">
        <f t="shared" si="376"/>
        <v>3.158521777290195E-2</v>
      </c>
      <c r="H2670" s="2">
        <f t="shared" si="373"/>
        <v>1.0478641213461326</v>
      </c>
      <c r="I2670" s="2">
        <f t="shared" si="374"/>
        <v>51.168635185489507</v>
      </c>
    </row>
    <row r="2671" spans="1:9" ht="13.5" x14ac:dyDescent="0.25">
      <c r="A2671" s="3">
        <f>TITRES_STAT!B2674</f>
        <v>45897</v>
      </c>
      <c r="B2671" s="6">
        <f>TITRES_STAT!D2674</f>
        <v>15.32</v>
      </c>
      <c r="C2671" s="2">
        <f t="shared" si="369"/>
        <v>9.9999999999997868E-3</v>
      </c>
      <c r="D2671" s="2">
        <f t="shared" si="370"/>
        <v>9.9999999999997868E-3</v>
      </c>
      <c r="E2671" s="2">
        <f t="shared" si="371"/>
        <v>0</v>
      </c>
      <c r="F2671" s="2">
        <f t="shared" si="376"/>
        <v>3.1447229578476128E-2</v>
      </c>
      <c r="G2671" s="2">
        <f t="shared" si="376"/>
        <v>2.9329130789123241E-2</v>
      </c>
      <c r="H2671" s="2">
        <f t="shared" si="373"/>
        <v>1.0722182598789594</v>
      </c>
      <c r="I2671" s="2">
        <f t="shared" si="374"/>
        <v>51.742535071647758</v>
      </c>
    </row>
    <row r="2672" spans="1:9" ht="13.5" x14ac:dyDescent="0.25">
      <c r="A2672" s="3">
        <f>TITRES_STAT!B2675</f>
        <v>45898</v>
      </c>
      <c r="B2672" s="6">
        <f>TITRES_STAT!D2675</f>
        <v>15.3</v>
      </c>
      <c r="C2672" s="2">
        <f t="shared" si="369"/>
        <v>-1.9999999999999574E-2</v>
      </c>
      <c r="D2672" s="2">
        <f t="shared" si="370"/>
        <v>0</v>
      </c>
      <c r="E2672" s="2">
        <f t="shared" si="371"/>
        <v>1.9999999999999574E-2</v>
      </c>
      <c r="F2672" s="2">
        <f t="shared" si="376"/>
        <v>2.9200998894299262E-2</v>
      </c>
      <c r="G2672" s="2">
        <f t="shared" si="376"/>
        <v>2.8662764304185833E-2</v>
      </c>
      <c r="H2672" s="2">
        <f t="shared" si="373"/>
        <v>1.0187781814901511</v>
      </c>
      <c r="I2672" s="2">
        <f t="shared" si="374"/>
        <v>50.46508778582821</v>
      </c>
    </row>
    <row r="2673" spans="1:9" ht="13.5" x14ac:dyDescent="0.25">
      <c r="A2673" s="3">
        <f>TITRES_STAT!B2676</f>
        <v>45901</v>
      </c>
      <c r="B2673" s="6">
        <f>TITRES_STAT!D2676</f>
        <v>15.28</v>
      </c>
      <c r="C2673" s="2">
        <f t="shared" si="369"/>
        <v>-2.000000000000135E-2</v>
      </c>
      <c r="D2673" s="2">
        <f t="shared" si="370"/>
        <v>0</v>
      </c>
      <c r="E2673" s="2">
        <f t="shared" si="371"/>
        <v>2.000000000000135E-2</v>
      </c>
      <c r="F2673" s="2">
        <f t="shared" si="376"/>
        <v>2.7115213258992171E-2</v>
      </c>
      <c r="G2673" s="2">
        <f t="shared" si="376"/>
        <v>2.8043995425315514E-2</v>
      </c>
      <c r="H2673" s="2">
        <f t="shared" si="373"/>
        <v>0.96688124668980213</v>
      </c>
      <c r="I2673" s="2">
        <f t="shared" si="374"/>
        <v>49.158089656761547</v>
      </c>
    </row>
    <row r="2674" spans="1:9" ht="13.5" x14ac:dyDescent="0.25">
      <c r="A2674" s="3">
        <f>TITRES_STAT!B2677</f>
        <v>45902</v>
      </c>
      <c r="B2674" s="6">
        <f>TITRES_STAT!D2677</f>
        <v>15.28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2.5178412311921302E-2</v>
      </c>
      <c r="G2674" s="2">
        <f t="shared" si="376"/>
        <v>2.6040852894935834E-2</v>
      </c>
      <c r="H2674" s="2">
        <f t="shared" si="373"/>
        <v>0.96688124668980213</v>
      </c>
      <c r="I2674" s="2">
        <f t="shared" si="374"/>
        <v>49.158089656761547</v>
      </c>
    </row>
    <row r="2675" spans="1:9" ht="13.5" x14ac:dyDescent="0.25">
      <c r="A2675" s="3">
        <f>TITRES_STAT!B2678</f>
        <v>45903</v>
      </c>
      <c r="B2675" s="6">
        <f>TITRES_STAT!D2678</f>
        <v>15.23</v>
      </c>
      <c r="C2675" s="2">
        <f t="shared" si="369"/>
        <v>-4.9999999999998934E-2</v>
      </c>
      <c r="D2675" s="2">
        <f t="shared" si="370"/>
        <v>0</v>
      </c>
      <c r="E2675" s="2">
        <f t="shared" si="371"/>
        <v>4.9999999999998934E-2</v>
      </c>
      <c r="F2675" s="2">
        <f t="shared" si="376"/>
        <v>2.3379954289641208E-2</v>
      </c>
      <c r="G2675" s="2">
        <f t="shared" si="376"/>
        <v>2.7752220545297485E-2</v>
      </c>
      <c r="H2675" s="2">
        <f t="shared" si="373"/>
        <v>0.84245346247087449</v>
      </c>
      <c r="I2675" s="2">
        <f t="shared" si="374"/>
        <v>45.72454499562113</v>
      </c>
    </row>
    <row r="2676" spans="1:9" ht="13.5" x14ac:dyDescent="0.25">
      <c r="A2676" s="3">
        <f>TITRES_STAT!B2679</f>
        <v>45905</v>
      </c>
      <c r="B2676" s="6">
        <f>TITRES_STAT!D2679</f>
        <v>15.2</v>
      </c>
      <c r="C2676" s="2">
        <f t="shared" si="369"/>
        <v>-3.0000000000001137E-2</v>
      </c>
      <c r="D2676" s="2">
        <f t="shared" si="370"/>
        <v>0</v>
      </c>
      <c r="E2676" s="2">
        <f t="shared" si="371"/>
        <v>3.0000000000001137E-2</v>
      </c>
      <c r="F2676" s="2">
        <f t="shared" si="376"/>
        <v>2.1709957554666839E-2</v>
      </c>
      <c r="G2676" s="2">
        <f t="shared" si="376"/>
        <v>2.791277622063346E-2</v>
      </c>
      <c r="H2676" s="2">
        <f t="shared" si="373"/>
        <v>0.77777851199976933</v>
      </c>
      <c r="I2676" s="2">
        <f t="shared" si="374"/>
        <v>43.750023231233108</v>
      </c>
    </row>
    <row r="2677" spans="1:9" ht="13.5" x14ac:dyDescent="0.25">
      <c r="A2677" s="3">
        <f>TITRES_STAT!B2680</f>
        <v>45908</v>
      </c>
      <c r="B2677" s="6">
        <f>TITRES_STAT!D2680</f>
        <v>15</v>
      </c>
      <c r="C2677" s="2">
        <f t="shared" si="369"/>
        <v>-0.19999999999999929</v>
      </c>
      <c r="D2677" s="2">
        <f t="shared" si="370"/>
        <v>0</v>
      </c>
      <c r="E2677" s="2">
        <f t="shared" si="371"/>
        <v>0.19999999999999929</v>
      </c>
      <c r="F2677" s="2">
        <f t="shared" si="376"/>
        <v>2.0159246300762067E-2</v>
      </c>
      <c r="G2677" s="2">
        <f t="shared" si="376"/>
        <v>4.0204720776302445E-2</v>
      </c>
      <c r="H2677" s="2">
        <f t="shared" si="373"/>
        <v>0.50141490629738128</v>
      </c>
      <c r="I2677" s="2">
        <f t="shared" si="374"/>
        <v>33.396158796232655</v>
      </c>
    </row>
    <row r="2678" spans="1:9" ht="13.5" x14ac:dyDescent="0.25">
      <c r="A2678" s="3">
        <f>TITRES_STAT!B2681</f>
        <v>45909</v>
      </c>
      <c r="B2678" s="6">
        <f>TITRES_STAT!D2681</f>
        <v>15.13</v>
      </c>
      <c r="C2678" s="2">
        <f t="shared" si="369"/>
        <v>0.13000000000000078</v>
      </c>
      <c r="D2678" s="2">
        <f t="shared" si="370"/>
        <v>0.13000000000000078</v>
      </c>
      <c r="E2678" s="2">
        <f t="shared" si="371"/>
        <v>0</v>
      </c>
      <c r="F2678" s="2">
        <f t="shared" si="376"/>
        <v>2.8005014422136262E-2</v>
      </c>
      <c r="G2678" s="2">
        <f t="shared" si="376"/>
        <v>3.7332955006566561E-2</v>
      </c>
      <c r="H2678" s="2">
        <f t="shared" si="373"/>
        <v>0.75014191663130891</v>
      </c>
      <c r="I2678" s="2">
        <f t="shared" si="374"/>
        <v>42.861776493827982</v>
      </c>
    </row>
    <row r="2679" spans="1:9" ht="13.5" x14ac:dyDescent="0.25">
      <c r="A2679" s="3">
        <f>TITRES_STAT!B2682</f>
        <v>45910</v>
      </c>
      <c r="B2679" s="6">
        <f>TITRES_STAT!D2682</f>
        <v>15</v>
      </c>
      <c r="C2679" s="2">
        <f t="shared" si="369"/>
        <v>-0.13000000000000078</v>
      </c>
      <c r="D2679" s="2">
        <f t="shared" si="370"/>
        <v>0</v>
      </c>
      <c r="E2679" s="2">
        <f t="shared" si="371"/>
        <v>0.13000000000000078</v>
      </c>
      <c r="F2679" s="2">
        <f t="shared" si="376"/>
        <v>2.6004656249126529E-2</v>
      </c>
      <c r="G2679" s="2">
        <f t="shared" si="376"/>
        <v>4.395202964895472E-2</v>
      </c>
      <c r="H2679" s="2">
        <f t="shared" si="373"/>
        <v>0.59165996330148951</v>
      </c>
      <c r="I2679" s="2">
        <f t="shared" si="374"/>
        <v>37.172510268728693</v>
      </c>
    </row>
    <row r="2680" spans="1:9" ht="13.5" x14ac:dyDescent="0.25">
      <c r="A2680" s="3">
        <f>TITRES_STAT!B2683</f>
        <v>45911</v>
      </c>
      <c r="B2680" s="6">
        <f>TITRES_STAT!D2683</f>
        <v>15.06</v>
      </c>
      <c r="C2680" s="2">
        <f t="shared" si="369"/>
        <v>6.0000000000000497E-2</v>
      </c>
      <c r="D2680" s="2">
        <f t="shared" si="370"/>
        <v>6.0000000000000497E-2</v>
      </c>
      <c r="E2680" s="2">
        <f t="shared" si="371"/>
        <v>0</v>
      </c>
      <c r="F2680" s="2">
        <f t="shared" si="376"/>
        <v>2.8432895088474668E-2</v>
      </c>
      <c r="G2680" s="2">
        <f t="shared" si="376"/>
        <v>4.0812598959743665E-2</v>
      </c>
      <c r="H2680" s="2">
        <f t="shared" si="373"/>
        <v>0.696669553353366</v>
      </c>
      <c r="I2680" s="2">
        <f t="shared" si="374"/>
        <v>41.061004010854106</v>
      </c>
    </row>
    <row r="2681" spans="1:9" ht="13.5" x14ac:dyDescent="0.25">
      <c r="A2681" s="3">
        <f>TITRES_STAT!B2684</f>
        <v>45912</v>
      </c>
      <c r="B2681" s="6">
        <f>TITRES_STAT!D2684</f>
        <v>15</v>
      </c>
      <c r="C2681" s="2">
        <f t="shared" si="369"/>
        <v>-6.0000000000000497E-2</v>
      </c>
      <c r="D2681" s="2">
        <f t="shared" si="370"/>
        <v>0</v>
      </c>
      <c r="E2681" s="2">
        <f t="shared" si="371"/>
        <v>6.0000000000000497E-2</v>
      </c>
      <c r="F2681" s="2">
        <f t="shared" si="376"/>
        <v>2.6401974010726477E-2</v>
      </c>
      <c r="G2681" s="2">
        <f t="shared" si="376"/>
        <v>4.2183127605476302E-2</v>
      </c>
      <c r="H2681" s="2">
        <f t="shared" si="373"/>
        <v>0.62588943754134807</v>
      </c>
      <c r="I2681" s="2">
        <f t="shared" si="374"/>
        <v>38.495202877251671</v>
      </c>
    </row>
    <row r="2682" spans="1:9" ht="13.5" x14ac:dyDescent="0.25">
      <c r="A2682" s="3">
        <f>TITRES_STAT!B2685</f>
        <v>45915</v>
      </c>
      <c r="B2682" s="6">
        <f>TITRES_STAT!D2685</f>
        <v>14.95</v>
      </c>
      <c r="C2682" s="2">
        <f t="shared" si="369"/>
        <v>-5.0000000000000711E-2</v>
      </c>
      <c r="D2682" s="2">
        <f t="shared" si="370"/>
        <v>0</v>
      </c>
      <c r="E2682" s="2">
        <f t="shared" si="371"/>
        <v>5.0000000000000711E-2</v>
      </c>
      <c r="F2682" s="2">
        <f t="shared" si="376"/>
        <v>2.4516118724246017E-2</v>
      </c>
      <c r="G2682" s="2">
        <f t="shared" si="376"/>
        <v>4.2741475633656614E-2</v>
      </c>
      <c r="H2682" s="2">
        <f t="shared" si="373"/>
        <v>0.57359083561777857</v>
      </c>
      <c r="I2682" s="2">
        <f t="shared" si="374"/>
        <v>36.451078808716602</v>
      </c>
    </row>
    <row r="2683" spans="1:9" ht="13.5" x14ac:dyDescent="0.25">
      <c r="A2683" s="3">
        <f>TITRES_STAT!B2686</f>
        <v>45916</v>
      </c>
      <c r="B2683" s="6">
        <f>TITRES_STAT!D2686</f>
        <v>15</v>
      </c>
      <c r="C2683" s="2">
        <f t="shared" si="369"/>
        <v>5.0000000000000711E-2</v>
      </c>
      <c r="D2683" s="2">
        <f t="shared" si="370"/>
        <v>5.0000000000000711E-2</v>
      </c>
      <c r="E2683" s="2">
        <f t="shared" si="371"/>
        <v>0</v>
      </c>
      <c r="F2683" s="2">
        <f t="shared" si="376"/>
        <v>2.6336395958228499E-2</v>
      </c>
      <c r="G2683" s="2">
        <f t="shared" si="376"/>
        <v>3.9688513088395432E-2</v>
      </c>
      <c r="H2683" s="2">
        <f t="shared" si="373"/>
        <v>0.66357728997232268</v>
      </c>
      <c r="I2683" s="2">
        <f t="shared" si="374"/>
        <v>39.888575900393711</v>
      </c>
    </row>
    <row r="2684" spans="1:9" ht="13.5" x14ac:dyDescent="0.25">
      <c r="A2684" s="3">
        <f>TITRES_STAT!B2687</f>
        <v>45917</v>
      </c>
      <c r="B2684" s="6">
        <f>TITRES_STAT!D2687</f>
        <v>15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2.4455224818355038E-2</v>
      </c>
      <c r="G2684" s="2">
        <f t="shared" si="376"/>
        <v>3.6853619296367192E-2</v>
      </c>
      <c r="H2684" s="2">
        <f t="shared" si="373"/>
        <v>0.66357728997232268</v>
      </c>
      <c r="I2684" s="2">
        <f t="shared" si="374"/>
        <v>39.888575900393711</v>
      </c>
    </row>
    <row r="2685" spans="1:9" ht="13.5" x14ac:dyDescent="0.25">
      <c r="A2685" s="3">
        <f>TITRES_STAT!B2688</f>
        <v>45918</v>
      </c>
      <c r="B2685" s="6">
        <f>TITRES_STAT!D2688</f>
        <v>15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2.2708423045615395E-2</v>
      </c>
      <c r="G2685" s="2">
        <f t="shared" si="377"/>
        <v>3.4221217918055248E-2</v>
      </c>
      <c r="H2685" s="2">
        <f t="shared" si="373"/>
        <v>0.66357728997232279</v>
      </c>
      <c r="I2685" s="2">
        <f t="shared" si="374"/>
        <v>39.888575900393711</v>
      </c>
    </row>
    <row r="2686" spans="1:9" ht="13.5" x14ac:dyDescent="0.25">
      <c r="A2686" s="3">
        <f>TITRES_STAT!B2689</f>
        <v>45919</v>
      </c>
      <c r="B2686" s="6">
        <f>TITRES_STAT!D2689</f>
        <v>15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2.1086392828071437E-2</v>
      </c>
      <c r="G2686" s="2">
        <f t="shared" si="377"/>
        <v>3.1776845209622727E-2</v>
      </c>
      <c r="H2686" s="2">
        <f t="shared" si="373"/>
        <v>0.66357728997232279</v>
      </c>
      <c r="I2686" s="2">
        <f t="shared" si="374"/>
        <v>39.888575900393711</v>
      </c>
    </row>
    <row r="2687" spans="1:9" ht="13.5" x14ac:dyDescent="0.25">
      <c r="A2687" s="3">
        <f>TITRES_STAT!B2690</f>
        <v>45922</v>
      </c>
      <c r="B2687" s="6">
        <f>TITRES_STAT!D2690</f>
        <v>14.99</v>
      </c>
      <c r="C2687" s="2">
        <f t="shared" si="369"/>
        <v>-9.9999999999997868E-3</v>
      </c>
      <c r="D2687" s="2">
        <f t="shared" si="370"/>
        <v>0</v>
      </c>
      <c r="E2687" s="2">
        <f t="shared" si="371"/>
        <v>9.9999999999997868E-3</v>
      </c>
      <c r="F2687" s="2">
        <f t="shared" si="377"/>
        <v>1.9580221911780622E-2</v>
      </c>
      <c r="G2687" s="2">
        <f t="shared" si="377"/>
        <v>3.022135626607823E-2</v>
      </c>
      <c r="H2687" s="2">
        <f t="shared" si="373"/>
        <v>0.64789355379653557</v>
      </c>
      <c r="I2687" s="2">
        <f t="shared" si="374"/>
        <v>39.316468730875961</v>
      </c>
    </row>
    <row r="2688" spans="1:9" ht="13.5" x14ac:dyDescent="0.25">
      <c r="A2688" s="3">
        <f>TITRES_STAT!B2691</f>
        <v>45923</v>
      </c>
      <c r="B2688" s="6">
        <f>TITRES_STAT!D2691</f>
        <v>15</v>
      </c>
      <c r="C2688" s="2">
        <f t="shared" si="369"/>
        <v>9.9999999999997868E-3</v>
      </c>
      <c r="D2688" s="2">
        <f t="shared" si="370"/>
        <v>9.9999999999997868E-3</v>
      </c>
      <c r="E2688" s="2">
        <f t="shared" si="371"/>
        <v>0</v>
      </c>
      <c r="F2688" s="2">
        <f t="shared" si="377"/>
        <v>1.8895920346653418E-2</v>
      </c>
      <c r="G2688" s="2">
        <f t="shared" si="377"/>
        <v>2.8062687961358357E-2</v>
      </c>
      <c r="H2688" s="2">
        <f t="shared" si="373"/>
        <v>0.6733467717943713</v>
      </c>
      <c r="I2688" s="2">
        <f t="shared" si="374"/>
        <v>40.239523758265889</v>
      </c>
    </row>
    <row r="2689" spans="1:9" ht="13.5" x14ac:dyDescent="0.25">
      <c r="A2689" s="3">
        <f>TITRES_STAT!B2692</f>
        <v>45924</v>
      </c>
      <c r="B2689" s="6">
        <f>TITRES_STAT!D2692</f>
        <v>14.98</v>
      </c>
      <c r="C2689" s="2">
        <f t="shared" si="369"/>
        <v>-1.9999999999999574E-2</v>
      </c>
      <c r="D2689" s="2">
        <f t="shared" si="370"/>
        <v>0</v>
      </c>
      <c r="E2689" s="2">
        <f t="shared" si="371"/>
        <v>1.9999999999999574E-2</v>
      </c>
      <c r="F2689" s="2">
        <f t="shared" si="377"/>
        <v>1.7546211750463888E-2</v>
      </c>
      <c r="G2689" s="2">
        <f t="shared" si="377"/>
        <v>2.7486781678404158E-2</v>
      </c>
      <c r="H2689" s="2">
        <f t="shared" si="373"/>
        <v>0.63835089737877948</v>
      </c>
      <c r="I2689" s="2">
        <f t="shared" si="374"/>
        <v>38.96301447999241</v>
      </c>
    </row>
    <row r="2690" spans="1:9" ht="13.5" x14ac:dyDescent="0.25">
      <c r="A2690" s="3">
        <f>TITRES_STAT!B2693</f>
        <v>45925</v>
      </c>
      <c r="B2690" s="6">
        <f>TITRES_STAT!D2693</f>
        <v>14.92</v>
      </c>
      <c r="C2690" s="2">
        <f t="shared" si="369"/>
        <v>-6.0000000000000497E-2</v>
      </c>
      <c r="D2690" s="2">
        <f t="shared" si="370"/>
        <v>0</v>
      </c>
      <c r="E2690" s="2">
        <f t="shared" si="371"/>
        <v>6.0000000000000497E-2</v>
      </c>
      <c r="F2690" s="2">
        <f t="shared" si="377"/>
        <v>1.6292910911145039E-2</v>
      </c>
      <c r="G2690" s="2">
        <f t="shared" si="377"/>
        <v>2.9809154415661038E-2</v>
      </c>
      <c r="H2690" s="2">
        <f t="shared" si="373"/>
        <v>0.54657407197653085</v>
      </c>
      <c r="I2690" s="2">
        <f t="shared" si="374"/>
        <v>35.34095662666877</v>
      </c>
    </row>
    <row r="2691" spans="1:9" ht="13.5" x14ac:dyDescent="0.25">
      <c r="A2691" s="3">
        <f>TITRES_STAT!B2694</f>
        <v>45926</v>
      </c>
      <c r="B2691" s="6">
        <f>TITRES_STAT!D2694</f>
        <v>14.93</v>
      </c>
      <c r="C2691" s="2">
        <f>B2691-B2690</f>
        <v>9.9999999999997868E-3</v>
      </c>
      <c r="D2691" s="2">
        <f>IF(C2691&gt;0,C2691,0)</f>
        <v>9.9999999999997868E-3</v>
      </c>
      <c r="E2691" s="2">
        <f>IF(C2691&lt;0,-C2691,0)</f>
        <v>0</v>
      </c>
      <c r="F2691" s="2">
        <f t="shared" si="377"/>
        <v>1.5843417274634664E-2</v>
      </c>
      <c r="G2691" s="2">
        <f t="shared" si="377"/>
        <v>2.7679929100256677E-2</v>
      </c>
      <c r="H2691" s="2">
        <f t="shared" si="373"/>
        <v>0.57237925780986731</v>
      </c>
      <c r="I2691" s="2">
        <f t="shared" si="374"/>
        <v>36.402111956572227</v>
      </c>
    </row>
    <row r="2692" spans="1:9" ht="13.5" x14ac:dyDescent="0.25">
      <c r="A2692" s="3">
        <f>TITRES_STAT!B2695</f>
        <v>45929</v>
      </c>
      <c r="B2692" s="6">
        <f>TITRES_STAT!D2695</f>
        <v>14.74</v>
      </c>
      <c r="C2692" s="2">
        <f>B2692-B2691</f>
        <v>-0.1899999999999995</v>
      </c>
      <c r="D2692" s="2">
        <f>IF(C2692&gt;0,C2692,0)</f>
        <v>0</v>
      </c>
      <c r="E2692" s="2">
        <f>IF(C2692&lt;0,-C2692,0)</f>
        <v>0.1899999999999995</v>
      </c>
      <c r="F2692" s="2">
        <f t="shared" si="377"/>
        <v>1.471174461216076E-2</v>
      </c>
      <c r="G2692" s="2">
        <f t="shared" si="377"/>
        <v>3.9274219878809732E-2</v>
      </c>
      <c r="H2692" s="2">
        <f t="shared" si="373"/>
        <v>0.37459037143341017</v>
      </c>
      <c r="I2692" s="2">
        <f t="shared" si="374"/>
        <v>27.251054511809997</v>
      </c>
    </row>
    <row r="2693" spans="1:9" ht="13.5" x14ac:dyDescent="0.25">
      <c r="A2693" s="3">
        <f>TITRES_STAT!B2696</f>
        <v>45930</v>
      </c>
      <c r="B2693" s="6">
        <f>TITRES_STAT!D2696</f>
        <v>14.9</v>
      </c>
      <c r="C2693" s="2">
        <f>B2693-B2692</f>
        <v>0.16000000000000014</v>
      </c>
      <c r="D2693" s="2">
        <f>IF(C2693&gt;0,C2693,0)</f>
        <v>0.16000000000000014</v>
      </c>
      <c r="E2693" s="2">
        <f>IF(C2693&lt;0,-C2693,0)</f>
        <v>0</v>
      </c>
      <c r="F2693" s="2">
        <f t="shared" si="377"/>
        <v>2.5089477139863575E-2</v>
      </c>
      <c r="G2693" s="2">
        <f t="shared" si="377"/>
        <v>3.6468918458894752E-2</v>
      </c>
      <c r="H2693" s="2">
        <f t="shared" si="373"/>
        <v>0.68796877450979799</v>
      </c>
      <c r="I2693" s="2">
        <f t="shared" si="374"/>
        <v>40.757197935109353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93"/>
  <sheetViews>
    <sheetView topLeftCell="A2680" workbookViewId="0">
      <selection activeCell="A2694" sqref="A2694:XFD2706"/>
    </sheetView>
  </sheetViews>
  <sheetFormatPr defaultRowHeight="12.5" x14ac:dyDescent="0.25"/>
  <cols>
    <col min="1" max="1" width="11" bestFit="1" customWidth="1"/>
    <col min="6" max="6" width="11.63281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3.9552999999999998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3.9622999999999999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3.8439000000000001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3.8439000000000001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3.83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3.83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3.83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3.83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3.83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3.7951999999999999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3.7603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3.7881999999999998</v>
      </c>
      <c r="C13" s="2">
        <f>AVERAGE(B2:B13)</f>
        <v>3.8415916666666661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3.6907000000000001</v>
      </c>
      <c r="C14" s="2">
        <f>$C$4*B4+C13*(1-$C$4)</f>
        <v>3.8419467948717942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3.7603</v>
      </c>
      <c r="C15" s="2">
        <f t="shared" ref="C15:C78" si="0">$C$4*B5+C14*(1-$C$4)</f>
        <v>3.8422472879684415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3.7603</v>
      </c>
      <c r="C16" s="2">
        <f t="shared" si="0"/>
        <v>3.8403630898194505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3.7603</v>
      </c>
      <c r="C17" s="2">
        <f t="shared" si="0"/>
        <v>3.8387687683087659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3.7603</v>
      </c>
      <c r="C18" s="2">
        <f t="shared" si="0"/>
        <v>3.8374197270304942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3.7603</v>
      </c>
      <c r="C19" s="2">
        <f t="shared" si="0"/>
        <v>3.8362782305642646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3.7812000000000001</v>
      </c>
      <c r="C20" s="2">
        <f t="shared" si="0"/>
        <v>3.8353123489389933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3.7743000000000002</v>
      </c>
      <c r="C21" s="2">
        <f t="shared" si="0"/>
        <v>3.8291412183329943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3.7603</v>
      </c>
      <c r="C22" s="2">
        <f t="shared" si="0"/>
        <v>3.8185502616663802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3.7603</v>
      </c>
      <c r="C23" s="2">
        <f t="shared" si="0"/>
        <v>3.8138809906407829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3.823</v>
      </c>
      <c r="C24" s="2">
        <f t="shared" si="0"/>
        <v>3.7949300690037395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3.7603</v>
      </c>
      <c r="C25" s="2">
        <f t="shared" si="0"/>
        <v>3.7896023660800875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3.823</v>
      </c>
      <c r="C26" s="2">
        <f t="shared" si="0"/>
        <v>3.7850943097600744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3.7603</v>
      </c>
      <c r="C27" s="2">
        <f t="shared" si="0"/>
        <v>3.7812798005662165</v>
      </c>
      <c r="D27" s="2">
        <f>AVERAGE(B2:B27)</f>
        <v>3.8013076923076912</v>
      </c>
      <c r="E27" s="2">
        <f>C27-D27</f>
        <v>-2.0027891741474679E-2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3.8159999999999998</v>
      </c>
      <c r="C28" s="2">
        <f t="shared" si="0"/>
        <v>3.7780521389406445</v>
      </c>
      <c r="D28" s="2">
        <f>$D$4*B28+(1-$D$4)*D27</f>
        <v>3.8023960113960102</v>
      </c>
      <c r="E28" s="2">
        <f t="shared" ref="E28:E91" si="1">C28-D28</f>
        <v>-2.4343872455365734E-2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3.8647999999999998</v>
      </c>
      <c r="C29" s="2">
        <f t="shared" si="0"/>
        <v>3.7753210406420843</v>
      </c>
      <c r="D29" s="2">
        <f t="shared" ref="D29:D92" si="2">$D$4*B29+(1-$D$4)*D28</f>
        <v>3.8070185290703802</v>
      </c>
      <c r="E29" s="2">
        <f t="shared" si="1"/>
        <v>-3.1697488428295895E-2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3.7603</v>
      </c>
      <c r="C30" s="2">
        <f t="shared" si="0"/>
        <v>3.7762254959279176</v>
      </c>
      <c r="D30" s="2">
        <f t="shared" si="2"/>
        <v>3.8035578972873889</v>
      </c>
      <c r="E30" s="2">
        <f t="shared" si="1"/>
        <v>-2.7332401359471348E-2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3.7603</v>
      </c>
      <c r="C31" s="2">
        <f t="shared" si="0"/>
        <v>3.7759292657851611</v>
      </c>
      <c r="D31" s="2">
        <f t="shared" si="2"/>
        <v>3.8003536085994343</v>
      </c>
      <c r="E31" s="2">
        <f t="shared" si="1"/>
        <v>-2.4424342814273192E-2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3.8717999999999999</v>
      </c>
      <c r="C32" s="2">
        <f t="shared" si="0"/>
        <v>3.7735247633566749</v>
      </c>
      <c r="D32" s="2">
        <f t="shared" si="2"/>
        <v>3.805645933888365</v>
      </c>
      <c r="E32" s="2">
        <f t="shared" si="1"/>
        <v>-3.2121170531690169E-2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3.8717999999999999</v>
      </c>
      <c r="C33" s="2">
        <f t="shared" si="0"/>
        <v>3.7714901843787247</v>
      </c>
      <c r="D33" s="2">
        <f t="shared" si="2"/>
        <v>3.8105462350818193</v>
      </c>
      <c r="E33" s="2">
        <f t="shared" si="1"/>
        <v>-3.9056050703094591E-2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3.8717999999999999</v>
      </c>
      <c r="C34" s="2">
        <f t="shared" si="0"/>
        <v>3.7794147713973825</v>
      </c>
      <c r="D34" s="2">
        <f t="shared" si="2"/>
        <v>3.8150835510016847</v>
      </c>
      <c r="E34" s="2">
        <f t="shared" si="1"/>
        <v>-3.5668779604302259E-2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3.7673000000000001</v>
      </c>
      <c r="C35" s="2">
        <f t="shared" si="0"/>
        <v>3.7764740373362464</v>
      </c>
      <c r="D35" s="2">
        <f t="shared" si="2"/>
        <v>3.8115440287052635</v>
      </c>
      <c r="E35" s="2">
        <f t="shared" si="1"/>
        <v>-3.5069991369017117E-2</v>
      </c>
      <c r="F35" s="2">
        <f>AVERAGE(E27:E35)</f>
        <v>-2.9971332111887222E-2</v>
      </c>
      <c r="G35" s="2">
        <f>E35-F35</f>
        <v>-5.0986592571298957E-3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3.7603</v>
      </c>
      <c r="C36" s="2">
        <f t="shared" si="0"/>
        <v>3.7836318777460547</v>
      </c>
      <c r="D36" s="2">
        <f t="shared" si="2"/>
        <v>3.807748174727096</v>
      </c>
      <c r="E36" s="2">
        <f t="shared" si="1"/>
        <v>-2.4116296981041341E-2</v>
      </c>
      <c r="F36" s="2">
        <f>(E36*(2/(10)))+((1-(2/10))*F35)</f>
        <v>-2.8800325085718045E-2</v>
      </c>
      <c r="G36" s="2">
        <f t="shared" ref="G36:G99" si="3">E36-F36</f>
        <v>4.6840281046767046E-3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6">
        <f>TITRES_STAT!D40</f>
        <v>3.7951999999999999</v>
      </c>
      <c r="C37" s="2">
        <f t="shared" si="0"/>
        <v>3.7800423580928157</v>
      </c>
      <c r="D37" s="2">
        <f t="shared" si="2"/>
        <v>3.8068186803028667</v>
      </c>
      <c r="E37" s="2">
        <f t="shared" si="1"/>
        <v>-2.6776322210050996E-2</v>
      </c>
      <c r="F37" s="2">
        <f t="shared" ref="F37:F100" si="5">(E37*(2/(10)))+((1-(2/10))*F36)</f>
        <v>-2.8395524510584635E-2</v>
      </c>
      <c r="G37" s="2">
        <f t="shared" si="3"/>
        <v>1.6192023005336398E-3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6">
        <f>TITRES_STAT!D41</f>
        <v>3.7603</v>
      </c>
      <c r="C38" s="2">
        <f t="shared" si="0"/>
        <v>3.7855743030016131</v>
      </c>
      <c r="D38" s="2">
        <f t="shared" si="2"/>
        <v>3.8033728521322843</v>
      </c>
      <c r="E38" s="2">
        <f t="shared" si="1"/>
        <v>-1.7798549130671137E-2</v>
      </c>
      <c r="F38" s="2">
        <f t="shared" si="5"/>
        <v>-2.6276129434601937E-2</v>
      </c>
      <c r="G38" s="2">
        <f t="shared" si="3"/>
        <v>8.4775803039307991E-3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6">
        <f>TITRES_STAT!D42</f>
        <v>3.7951999999999999</v>
      </c>
      <c r="C39" s="2">
        <f t="shared" si="0"/>
        <v>3.7977628717705958</v>
      </c>
      <c r="D39" s="2">
        <f t="shared" si="2"/>
        <v>3.8027674556780409</v>
      </c>
      <c r="E39" s="2">
        <f t="shared" si="1"/>
        <v>-5.0045839074450704E-3</v>
      </c>
      <c r="F39" s="2">
        <f t="shared" si="5"/>
        <v>-2.2021820329170563E-2</v>
      </c>
      <c r="G39" s="2">
        <f t="shared" si="3"/>
        <v>1.7017236421725493E-2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6">
        <f>TITRES_STAT!D43</f>
        <v>3.83</v>
      </c>
      <c r="C40" s="2">
        <f t="shared" si="0"/>
        <v>3.7919993530366582</v>
      </c>
      <c r="D40" s="2">
        <f t="shared" si="2"/>
        <v>3.8047846811833712</v>
      </c>
      <c r="E40" s="2">
        <f t="shared" si="1"/>
        <v>-1.278532814671296E-2</v>
      </c>
      <c r="F40" s="2">
        <f t="shared" si="5"/>
        <v>-2.0174521892679043E-2</v>
      </c>
      <c r="G40" s="2">
        <f t="shared" si="3"/>
        <v>7.3891937459660828E-3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6">
        <f>TITRES_STAT!D44</f>
        <v>3.7603</v>
      </c>
      <c r="C41" s="2">
        <f t="shared" si="0"/>
        <v>3.7871225294925575</v>
      </c>
      <c r="D41" s="2">
        <f t="shared" si="2"/>
        <v>3.8014895196142326</v>
      </c>
      <c r="E41" s="2">
        <f t="shared" si="1"/>
        <v>-1.4366990121675194E-2</v>
      </c>
      <c r="F41" s="2">
        <f t="shared" si="5"/>
        <v>-1.9013015538478274E-2</v>
      </c>
      <c r="G41" s="2">
        <f t="shared" si="3"/>
        <v>4.6460254168030797E-3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6">
        <f>TITRES_STAT!D45</f>
        <v>3.7951999999999999</v>
      </c>
      <c r="C42" s="2">
        <f t="shared" si="0"/>
        <v>3.8001498326475485</v>
      </c>
      <c r="D42" s="2">
        <f t="shared" si="2"/>
        <v>3.8010236292724375</v>
      </c>
      <c r="E42" s="2">
        <f t="shared" si="1"/>
        <v>-8.7379662488906717E-4</v>
      </c>
      <c r="F42" s="2">
        <f t="shared" si="5"/>
        <v>-1.5385171755760433E-2</v>
      </c>
      <c r="G42" s="2">
        <f t="shared" si="3"/>
        <v>1.4511375130871366E-2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3.7603</v>
      </c>
      <c r="C43" s="2">
        <f t="shared" si="0"/>
        <v>3.8111729353171562</v>
      </c>
      <c r="D43" s="2">
        <f t="shared" si="2"/>
        <v>3.7980070641411459</v>
      </c>
      <c r="E43" s="2">
        <f t="shared" si="1"/>
        <v>1.3165871176010313E-2</v>
      </c>
      <c r="F43" s="2">
        <f t="shared" si="5"/>
        <v>-9.6749631694062841E-3</v>
      </c>
      <c r="G43" s="2">
        <f t="shared" si="3"/>
        <v>2.2840834345416595E-2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3.7603</v>
      </c>
      <c r="C44" s="2">
        <f t="shared" si="0"/>
        <v>3.8205001760375934</v>
      </c>
      <c r="D44" s="2">
        <f t="shared" si="2"/>
        <v>3.795213948278839</v>
      </c>
      <c r="E44" s="2">
        <f t="shared" si="1"/>
        <v>2.5286227758754443E-2</v>
      </c>
      <c r="F44" s="2">
        <f t="shared" si="5"/>
        <v>-2.6827249837741386E-3</v>
      </c>
      <c r="G44" s="2">
        <f t="shared" si="3"/>
        <v>2.7968952742528582E-2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3.8647999999999998</v>
      </c>
      <c r="C45" s="2">
        <f t="shared" si="0"/>
        <v>3.8123155335702714</v>
      </c>
      <c r="D45" s="2">
        <f t="shared" si="2"/>
        <v>3.8003684706285545</v>
      </c>
      <c r="E45" s="2">
        <f t="shared" si="1"/>
        <v>1.1947062941716879E-2</v>
      </c>
      <c r="F45" s="2">
        <f t="shared" si="5"/>
        <v>2.432326013240651E-4</v>
      </c>
      <c r="G45" s="2">
        <f t="shared" si="3"/>
        <v>1.1703830340392815E-2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3.83</v>
      </c>
      <c r="C46" s="2">
        <f t="shared" si="0"/>
        <v>3.80431314379023</v>
      </c>
      <c r="D46" s="2">
        <f t="shared" si="2"/>
        <v>3.8025633987301433</v>
      </c>
      <c r="E46" s="2">
        <f t="shared" si="1"/>
        <v>1.7497450600867381E-3</v>
      </c>
      <c r="F46" s="2">
        <f t="shared" si="5"/>
        <v>5.4453509307659967E-4</v>
      </c>
      <c r="G46" s="2">
        <f t="shared" si="3"/>
        <v>1.2052099670101385E-3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3.8578000000000001</v>
      </c>
      <c r="C47" s="2">
        <f t="shared" si="0"/>
        <v>3.802911121668656</v>
      </c>
      <c r="D47" s="2">
        <f t="shared" si="2"/>
        <v>3.8066549988242064</v>
      </c>
      <c r="E47" s="2">
        <f t="shared" si="1"/>
        <v>-3.743877155550468E-3</v>
      </c>
      <c r="F47" s="2">
        <f t="shared" si="5"/>
        <v>-3.1314735664881384E-4</v>
      </c>
      <c r="G47" s="2">
        <f t="shared" si="3"/>
        <v>-3.430729798901654E-3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6">
        <f>TITRES_STAT!D51</f>
        <v>3.83</v>
      </c>
      <c r="C48" s="2">
        <f t="shared" si="0"/>
        <v>3.7963555644888629</v>
      </c>
      <c r="D48" s="2">
        <f t="shared" si="2"/>
        <v>3.8083842581705616</v>
      </c>
      <c r="E48" s="2">
        <f t="shared" si="1"/>
        <v>-1.2028693681698677E-2</v>
      </c>
      <c r="F48" s="2">
        <f t="shared" si="5"/>
        <v>-2.6562566216587866E-3</v>
      </c>
      <c r="G48" s="2">
        <f t="shared" si="3"/>
        <v>-9.3724370600398905E-3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3.823</v>
      </c>
      <c r="C49" s="2">
        <f t="shared" si="0"/>
        <v>3.79617778533673</v>
      </c>
      <c r="D49" s="2">
        <f t="shared" si="2"/>
        <v>3.8094669057134829</v>
      </c>
      <c r="E49" s="2">
        <f t="shared" si="1"/>
        <v>-1.3289120376752894E-2</v>
      </c>
      <c r="F49" s="2">
        <f t="shared" si="5"/>
        <v>-4.7828293726776081E-3</v>
      </c>
      <c r="G49" s="2">
        <f t="shared" si="3"/>
        <v>-8.5062910040752861E-3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3.83</v>
      </c>
      <c r="C50" s="2">
        <f t="shared" si="0"/>
        <v>3.8013812029772334</v>
      </c>
      <c r="D50" s="2">
        <f t="shared" si="2"/>
        <v>3.8109878756606324</v>
      </c>
      <c r="E50" s="2">
        <f t="shared" si="1"/>
        <v>-9.6066726833989868E-3</v>
      </c>
      <c r="F50" s="2">
        <f t="shared" si="5"/>
        <v>-5.7475980348218837E-3</v>
      </c>
      <c r="G50" s="2">
        <f t="shared" si="3"/>
        <v>-3.8590746485771031E-3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6">
        <f>TITRES_STAT!D54</f>
        <v>3.83</v>
      </c>
      <c r="C51" s="2">
        <f t="shared" si="0"/>
        <v>3.7950610179038131</v>
      </c>
      <c r="D51" s="2">
        <f t="shared" si="2"/>
        <v>3.8123961811672524</v>
      </c>
      <c r="E51" s="2">
        <f t="shared" si="1"/>
        <v>-1.7335163263439313E-2</v>
      </c>
      <c r="F51" s="2">
        <f t="shared" si="5"/>
        <v>-8.0651110805453705E-3</v>
      </c>
      <c r="G51" s="2">
        <f t="shared" si="3"/>
        <v>-9.2700521828939422E-3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6">
        <f>TITRES_STAT!D55</f>
        <v>3.83</v>
      </c>
      <c r="C52" s="2">
        <f t="shared" si="0"/>
        <v>3.7950823997647647</v>
      </c>
      <c r="D52" s="2">
        <f t="shared" si="2"/>
        <v>3.8137001677474562</v>
      </c>
      <c r="E52" s="2">
        <f t="shared" si="1"/>
        <v>-1.8617767982691547E-2</v>
      </c>
      <c r="F52" s="2">
        <f t="shared" si="5"/>
        <v>-1.0175642460974606E-2</v>
      </c>
      <c r="G52" s="2">
        <f t="shared" si="3"/>
        <v>-8.4421255217169405E-3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6">
        <f>TITRES_STAT!D56</f>
        <v>3.83</v>
      </c>
      <c r="C53" s="2">
        <f t="shared" si="0"/>
        <v>3.7897312613394165</v>
      </c>
      <c r="D53" s="2">
        <f t="shared" si="2"/>
        <v>3.8149075627291262</v>
      </c>
      <c r="E53" s="2">
        <f t="shared" si="1"/>
        <v>-2.5176301389709721E-2</v>
      </c>
      <c r="F53" s="2">
        <f t="shared" si="5"/>
        <v>-1.317577424672163E-2</v>
      </c>
      <c r="G53" s="2">
        <f t="shared" si="3"/>
        <v>-1.2000527142988091E-2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6">
        <f>TITRES_STAT!D57</f>
        <v>3.83</v>
      </c>
      <c r="C54" s="2">
        <f t="shared" si="0"/>
        <v>3.7852033749795062</v>
      </c>
      <c r="D54" s="2">
        <f t="shared" si="2"/>
        <v>3.8160255210454874</v>
      </c>
      <c r="E54" s="2">
        <f t="shared" si="1"/>
        <v>-3.0822146065981215E-2</v>
      </c>
      <c r="F54" s="2">
        <f t="shared" si="5"/>
        <v>-1.670504861057355E-2</v>
      </c>
      <c r="G54" s="2">
        <f t="shared" si="3"/>
        <v>-1.4117097455407665E-2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3.83</v>
      </c>
      <c r="C55" s="2">
        <f t="shared" si="0"/>
        <v>3.797449009598044</v>
      </c>
      <c r="D55" s="2">
        <f t="shared" si="2"/>
        <v>3.8170606676347107</v>
      </c>
      <c r="E55" s="2">
        <f t="shared" si="1"/>
        <v>-1.9611658036666757E-2</v>
      </c>
      <c r="F55" s="2">
        <f t="shared" si="5"/>
        <v>-1.7286370495792194E-2</v>
      </c>
      <c r="G55" s="2">
        <f t="shared" si="3"/>
        <v>-2.3252875408745627E-3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6">
        <f>TITRES_STAT!D59</f>
        <v>3.8578000000000001</v>
      </c>
      <c r="C56" s="2">
        <f t="shared" si="0"/>
        <v>3.8024568542752677</v>
      </c>
      <c r="D56" s="2">
        <f t="shared" si="2"/>
        <v>3.8200783959580655</v>
      </c>
      <c r="E56" s="2">
        <f t="shared" si="1"/>
        <v>-1.7621541682797837E-2</v>
      </c>
      <c r="F56" s="2">
        <f t="shared" si="5"/>
        <v>-1.7353404733193325E-2</v>
      </c>
      <c r="G56" s="2">
        <f t="shared" si="3"/>
        <v>-2.6813694960451176E-4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6">
        <f>TITRES_STAT!D60</f>
        <v>3.83</v>
      </c>
      <c r="C57" s="2">
        <f t="shared" si="0"/>
        <v>3.8109711843867649</v>
      </c>
      <c r="D57" s="2">
        <f t="shared" si="2"/>
        <v>3.8208133295908016</v>
      </c>
      <c r="E57" s="2">
        <f t="shared" si="1"/>
        <v>-9.8421452040367008E-3</v>
      </c>
      <c r="F57" s="2">
        <f t="shared" si="5"/>
        <v>-1.5851152827362002E-2</v>
      </c>
      <c r="G57" s="2">
        <f t="shared" si="3"/>
        <v>6.0090076233253013E-3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3.83</v>
      </c>
      <c r="C58" s="2">
        <f t="shared" si="0"/>
        <v>3.8138986944811091</v>
      </c>
      <c r="D58" s="2">
        <f t="shared" si="2"/>
        <v>3.8214938236951865</v>
      </c>
      <c r="E58" s="2">
        <f t="shared" si="1"/>
        <v>-7.5951292140774562E-3</v>
      </c>
      <c r="F58" s="2">
        <f t="shared" si="5"/>
        <v>-1.4199948104705094E-2</v>
      </c>
      <c r="G58" s="2">
        <f t="shared" si="3"/>
        <v>6.6048188906276378E-3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3.83</v>
      </c>
      <c r="C59" s="2">
        <f t="shared" si="0"/>
        <v>3.8152988953301694</v>
      </c>
      <c r="D59" s="2">
        <f t="shared" si="2"/>
        <v>3.8221239108288767</v>
      </c>
      <c r="E59" s="2">
        <f t="shared" si="1"/>
        <v>-6.8250154987072875E-3</v>
      </c>
      <c r="F59" s="2">
        <f t="shared" si="5"/>
        <v>-1.2724961583505534E-2</v>
      </c>
      <c r="G59" s="2">
        <f t="shared" si="3"/>
        <v>5.8999460847982462E-3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3.83</v>
      </c>
      <c r="C60" s="2">
        <f t="shared" si="0"/>
        <v>3.8175606037409127</v>
      </c>
      <c r="D60" s="2">
        <f t="shared" si="2"/>
        <v>3.8227073248415526</v>
      </c>
      <c r="E60" s="2">
        <f t="shared" si="1"/>
        <v>-5.1467211006399616E-3</v>
      </c>
      <c r="F60" s="2">
        <f t="shared" si="5"/>
        <v>-1.120931348693242E-2</v>
      </c>
      <c r="G60" s="2">
        <f t="shared" si="3"/>
        <v>6.0625923862924584E-3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3.83</v>
      </c>
      <c r="C61" s="2">
        <f t="shared" si="0"/>
        <v>3.8194743570115417</v>
      </c>
      <c r="D61" s="2">
        <f t="shared" si="2"/>
        <v>3.8232475230014376</v>
      </c>
      <c r="E61" s="2">
        <f t="shared" si="1"/>
        <v>-3.7731659898958547E-3</v>
      </c>
      <c r="F61" s="2">
        <f t="shared" si="5"/>
        <v>-9.7220839875251062E-3</v>
      </c>
      <c r="G61" s="2">
        <f t="shared" si="3"/>
        <v>5.9489179976292515E-3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3.7603</v>
      </c>
      <c r="C62" s="2">
        <f t="shared" si="0"/>
        <v>3.8210936867020733</v>
      </c>
      <c r="D62" s="2">
        <f t="shared" si="2"/>
        <v>3.8185847435198497</v>
      </c>
      <c r="E62" s="2">
        <f t="shared" si="1"/>
        <v>2.5089431822236108E-3</v>
      </c>
      <c r="F62" s="2">
        <f t="shared" si="5"/>
        <v>-7.275878553575363E-3</v>
      </c>
      <c r="G62" s="2">
        <f t="shared" si="3"/>
        <v>9.7848217357989729E-3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6">
        <f>TITRES_STAT!D66</f>
        <v>3.7254999999999998</v>
      </c>
      <c r="C63" s="2">
        <f t="shared" si="0"/>
        <v>3.8224638887479081</v>
      </c>
      <c r="D63" s="2">
        <f t="shared" si="2"/>
        <v>3.811689577333194</v>
      </c>
      <c r="E63" s="2">
        <f t="shared" si="1"/>
        <v>1.0774311414714077E-2</v>
      </c>
      <c r="F63" s="2">
        <f t="shared" si="5"/>
        <v>-3.6658405599174753E-3</v>
      </c>
      <c r="G63" s="2">
        <f t="shared" si="3"/>
        <v>1.4440151974631553E-2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6">
        <f>TITRES_STAT!D67</f>
        <v>3.7254999999999998</v>
      </c>
      <c r="C64" s="2">
        <f t="shared" si="0"/>
        <v>3.8236232904789995</v>
      </c>
      <c r="D64" s="2">
        <f t="shared" si="2"/>
        <v>3.8053051641974021</v>
      </c>
      <c r="E64" s="2">
        <f t="shared" si="1"/>
        <v>1.8318126281597458E-2</v>
      </c>
      <c r="F64" s="2">
        <f t="shared" si="5"/>
        <v>7.309528083855113E-4</v>
      </c>
      <c r="G64" s="2">
        <f t="shared" si="3"/>
        <v>1.7587173473211946E-2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6">
        <f>TITRES_STAT!D68</f>
        <v>3.7254999999999998</v>
      </c>
      <c r="C65" s="2">
        <f t="shared" si="0"/>
        <v>3.8246043227129993</v>
      </c>
      <c r="D65" s="2">
        <f t="shared" si="2"/>
        <v>3.7993936705531501</v>
      </c>
      <c r="E65" s="2">
        <f t="shared" si="1"/>
        <v>2.521065215984919E-2</v>
      </c>
      <c r="F65" s="2">
        <f t="shared" si="5"/>
        <v>5.6268926786782469E-3</v>
      </c>
      <c r="G65" s="2">
        <f t="shared" si="3"/>
        <v>1.9583759481170943E-2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6">
        <f>TITRES_STAT!D69</f>
        <v>3.7603</v>
      </c>
      <c r="C66" s="2">
        <f t="shared" si="0"/>
        <v>3.8297113499879223</v>
      </c>
      <c r="D66" s="2">
        <f t="shared" si="2"/>
        <v>3.7964978431047687</v>
      </c>
      <c r="E66" s="2">
        <f t="shared" si="1"/>
        <v>3.321350688315361E-2</v>
      </c>
      <c r="F66" s="2">
        <f t="shared" si="5"/>
        <v>1.1144215519573321E-2</v>
      </c>
      <c r="G66" s="2">
        <f t="shared" si="3"/>
        <v>2.2069291363580289E-2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6">
        <f>TITRES_STAT!D70</f>
        <v>3.7254999999999998</v>
      </c>
      <c r="C67" s="2">
        <f t="shared" si="0"/>
        <v>3.8297557576820882</v>
      </c>
      <c r="D67" s="2">
        <f t="shared" si="2"/>
        <v>3.7912387436155264</v>
      </c>
      <c r="E67" s="2">
        <f t="shared" si="1"/>
        <v>3.8517014066561828E-2</v>
      </c>
      <c r="F67" s="2">
        <f t="shared" si="5"/>
        <v>1.6618775228971022E-2</v>
      </c>
      <c r="G67" s="2">
        <f t="shared" si="3"/>
        <v>2.1898238837590806E-2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6">
        <f>TITRES_STAT!D71</f>
        <v>3.7254999999999998</v>
      </c>
      <c r="C68" s="2">
        <f t="shared" si="0"/>
        <v>3.8297933334233054</v>
      </c>
      <c r="D68" s="2">
        <f t="shared" si="2"/>
        <v>3.7863692070514134</v>
      </c>
      <c r="E68" s="2">
        <f t="shared" si="1"/>
        <v>4.3424126371891969E-2</v>
      </c>
      <c r="F68" s="2">
        <f t="shared" si="5"/>
        <v>2.1979845457555214E-2</v>
      </c>
      <c r="G68" s="2">
        <f t="shared" si="3"/>
        <v>2.1444280914336755E-2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3.7185999999999999</v>
      </c>
      <c r="C69" s="2">
        <f t="shared" si="0"/>
        <v>3.8298251282812581</v>
      </c>
      <c r="D69" s="2">
        <f t="shared" si="2"/>
        <v>3.7813492657883456</v>
      </c>
      <c r="E69" s="2">
        <f t="shared" si="1"/>
        <v>4.8475862492912469E-2</v>
      </c>
      <c r="F69" s="2">
        <f t="shared" si="5"/>
        <v>2.7279048864626669E-2</v>
      </c>
      <c r="G69" s="2">
        <f t="shared" si="3"/>
        <v>2.11968136282858E-2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3.7185999999999999</v>
      </c>
      <c r="C70" s="2">
        <f t="shared" si="0"/>
        <v>3.829852031622603</v>
      </c>
      <c r="D70" s="2">
        <f t="shared" si="2"/>
        <v>3.7767011720262458</v>
      </c>
      <c r="E70" s="2">
        <f t="shared" si="1"/>
        <v>5.3150859596357236E-2</v>
      </c>
      <c r="F70" s="2">
        <f t="shared" si="5"/>
        <v>3.245341101097278E-2</v>
      </c>
      <c r="G70" s="2">
        <f t="shared" si="3"/>
        <v>2.0697448585384456E-2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3.6627999999999998</v>
      </c>
      <c r="C71" s="2">
        <f t="shared" si="0"/>
        <v>3.8298747959883563</v>
      </c>
      <c r="D71" s="2">
        <f t="shared" si="2"/>
        <v>3.7682640481724494</v>
      </c>
      <c r="E71" s="2">
        <f t="shared" si="1"/>
        <v>6.1610747815906919E-2</v>
      </c>
      <c r="F71" s="2">
        <f t="shared" si="5"/>
        <v>3.828487837195961E-2</v>
      </c>
      <c r="G71" s="2">
        <f t="shared" si="3"/>
        <v>2.3325869443947309E-2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3.7185999999999999</v>
      </c>
      <c r="C72" s="2">
        <f t="shared" si="0"/>
        <v>3.8191709812209167</v>
      </c>
      <c r="D72" s="2">
        <f t="shared" si="2"/>
        <v>3.7645852297893052</v>
      </c>
      <c r="E72" s="2">
        <f t="shared" si="1"/>
        <v>5.4585751431611484E-2</v>
      </c>
      <c r="F72" s="2">
        <f t="shared" si="5"/>
        <v>4.1545052983889989E-2</v>
      </c>
      <c r="G72" s="2">
        <f t="shared" si="3"/>
        <v>1.3040698447721495E-2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3.7185999999999999</v>
      </c>
      <c r="C73" s="2">
        <f t="shared" si="0"/>
        <v>3.8047600610330834</v>
      </c>
      <c r="D73" s="2">
        <f t="shared" si="2"/>
        <v>3.7611789164715788</v>
      </c>
      <c r="E73" s="2">
        <f t="shared" si="1"/>
        <v>4.3581144561504637E-2</v>
      </c>
      <c r="F73" s="2">
        <f t="shared" si="5"/>
        <v>4.1952271299412924E-2</v>
      </c>
      <c r="G73" s="2">
        <f t="shared" si="3"/>
        <v>1.6288732620917123E-3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3.7185999999999999</v>
      </c>
      <c r="C74" s="2">
        <f t="shared" si="0"/>
        <v>3.7925662054895319</v>
      </c>
      <c r="D74" s="2">
        <f t="shared" si="2"/>
        <v>3.7580249226588691</v>
      </c>
      <c r="E74" s="2">
        <f t="shared" si="1"/>
        <v>3.4541282830662823E-2</v>
      </c>
      <c r="F74" s="2">
        <f t="shared" si="5"/>
        <v>4.0470073605662904E-2</v>
      </c>
      <c r="G74" s="2">
        <f t="shared" si="3"/>
        <v>-5.9287907750000812E-3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6">
        <f>TITRES_STAT!D78</f>
        <v>3.6907000000000001</v>
      </c>
      <c r="C75" s="2">
        <f t="shared" si="0"/>
        <v>3.7822483277219114</v>
      </c>
      <c r="D75" s="2">
        <f t="shared" si="2"/>
        <v>3.7530378913508047</v>
      </c>
      <c r="E75" s="2">
        <f t="shared" si="1"/>
        <v>2.9210436371106763E-2</v>
      </c>
      <c r="F75" s="2">
        <f t="shared" si="5"/>
        <v>3.8218146158751673E-2</v>
      </c>
      <c r="G75" s="2">
        <f t="shared" si="3"/>
        <v>-9.0077097876449103E-3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6">
        <f>TITRES_STAT!D79</f>
        <v>3.7046000000000001</v>
      </c>
      <c r="C76" s="2">
        <f t="shared" si="0"/>
        <v>3.7788716619185401</v>
      </c>
      <c r="D76" s="2">
        <f t="shared" si="2"/>
        <v>3.7494498993988934</v>
      </c>
      <c r="E76" s="2">
        <f t="shared" si="1"/>
        <v>2.9421762519646677E-2</v>
      </c>
      <c r="F76" s="2">
        <f t="shared" si="5"/>
        <v>3.6458869430930678E-2</v>
      </c>
      <c r="G76" s="2">
        <f t="shared" si="3"/>
        <v>-7.037106911284001E-3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6">
        <f>TITRES_STAT!D80</f>
        <v>3.6627999999999998</v>
      </c>
      <c r="C77" s="2">
        <f t="shared" si="0"/>
        <v>3.7706606370079956</v>
      </c>
      <c r="D77" s="2">
        <f t="shared" si="2"/>
        <v>3.7430313883323088</v>
      </c>
      <c r="E77" s="2">
        <f t="shared" si="1"/>
        <v>2.7629248675686835E-2</v>
      </c>
      <c r="F77" s="2">
        <f t="shared" si="5"/>
        <v>3.4692945279881912E-2</v>
      </c>
      <c r="G77" s="2">
        <f t="shared" si="3"/>
        <v>-7.0636966041950772E-3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6">
        <f>TITRES_STAT!D81</f>
        <v>3.7046000000000001</v>
      </c>
      <c r="C78" s="2">
        <f t="shared" si="0"/>
        <v>3.763712846699073</v>
      </c>
      <c r="D78" s="2">
        <f t="shared" si="2"/>
        <v>3.7401846188262118</v>
      </c>
      <c r="E78" s="2">
        <f t="shared" si="1"/>
        <v>2.352822787286124E-2</v>
      </c>
      <c r="F78" s="2">
        <f t="shared" si="5"/>
        <v>3.2460001798477779E-2</v>
      </c>
      <c r="G78" s="2">
        <f t="shared" si="3"/>
        <v>-8.9317739256165388E-3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6">
        <f>TITRES_STAT!D82</f>
        <v>3.7046000000000001</v>
      </c>
      <c r="C79" s="2">
        <f t="shared" ref="C79:C142" si="6">$C$4*B69+C78*(1-$C$4)</f>
        <v>3.7567724087453693</v>
      </c>
      <c r="D79" s="2">
        <f t="shared" si="2"/>
        <v>3.7375487211353815</v>
      </c>
      <c r="E79" s="2">
        <f t="shared" si="1"/>
        <v>1.9223687609987827E-2</v>
      </c>
      <c r="F79" s="2">
        <f t="shared" si="5"/>
        <v>2.9812738960779787E-2</v>
      </c>
      <c r="G79" s="2">
        <f t="shared" si="3"/>
        <v>-1.058905135079196E-2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6">
        <f>TITRES_STAT!D83</f>
        <v>3.6698</v>
      </c>
      <c r="C80" s="2">
        <f t="shared" si="6"/>
        <v>3.750899730476851</v>
      </c>
      <c r="D80" s="2">
        <f t="shared" si="2"/>
        <v>3.7325302973475756</v>
      </c>
      <c r="E80" s="2">
        <f t="shared" si="1"/>
        <v>1.8369433129275414E-2</v>
      </c>
      <c r="F80" s="2">
        <f t="shared" si="5"/>
        <v>2.7524077794478914E-2</v>
      </c>
      <c r="G80" s="2">
        <f t="shared" si="3"/>
        <v>-9.1546446652034999E-3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3.7046000000000001</v>
      </c>
      <c r="C81" s="2">
        <f t="shared" si="6"/>
        <v>3.7373459257881043</v>
      </c>
      <c r="D81" s="2">
        <f t="shared" si="2"/>
        <v>3.7304613864329403</v>
      </c>
      <c r="E81" s="2">
        <f t="shared" si="1"/>
        <v>6.8845393551639766E-3</v>
      </c>
      <c r="F81" s="2">
        <f t="shared" si="5"/>
        <v>2.3396170106615929E-2</v>
      </c>
      <c r="G81" s="2">
        <f t="shared" si="3"/>
        <v>-1.6511630751451952E-2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3.6907000000000001</v>
      </c>
      <c r="C82" s="2">
        <f t="shared" si="6"/>
        <v>3.7344619372053192</v>
      </c>
      <c r="D82" s="2">
        <f t="shared" si="2"/>
        <v>3.7275160985490188</v>
      </c>
      <c r="E82" s="2">
        <f t="shared" si="1"/>
        <v>6.9458386563003849E-3</v>
      </c>
      <c r="F82" s="2">
        <f t="shared" si="5"/>
        <v>2.0106103816552822E-2</v>
      </c>
      <c r="G82" s="2">
        <f t="shared" si="3"/>
        <v>-1.3160265160252437E-2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3.6211000000000002</v>
      </c>
      <c r="C83" s="2">
        <f t="shared" si="6"/>
        <v>3.7320216391737318</v>
      </c>
      <c r="D83" s="2">
        <f t="shared" si="2"/>
        <v>3.7196334245824247</v>
      </c>
      <c r="E83" s="2">
        <f t="shared" si="1"/>
        <v>1.2388214591307012E-2</v>
      </c>
      <c r="F83" s="2">
        <f t="shared" si="5"/>
        <v>1.8562525971503662E-2</v>
      </c>
      <c r="G83" s="2">
        <f t="shared" si="3"/>
        <v>-6.1743113801966502E-3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3.6141000000000001</v>
      </c>
      <c r="C84" s="2">
        <f t="shared" si="6"/>
        <v>3.729956771608542</v>
      </c>
      <c r="D84" s="2">
        <f t="shared" si="2"/>
        <v>3.7118161338726154</v>
      </c>
      <c r="E84" s="2">
        <f t="shared" si="1"/>
        <v>1.8140637735926557E-2</v>
      </c>
      <c r="F84" s="2">
        <f t="shared" si="5"/>
        <v>1.8478148324388242E-2</v>
      </c>
      <c r="G84" s="2">
        <f t="shared" si="3"/>
        <v>-3.3751058846168483E-4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3.5514000000000001</v>
      </c>
      <c r="C85" s="2">
        <f t="shared" si="6"/>
        <v>3.723917268284151</v>
      </c>
      <c r="D85" s="2">
        <f t="shared" si="2"/>
        <v>3.6999334572894584</v>
      </c>
      <c r="E85" s="2">
        <f t="shared" si="1"/>
        <v>2.39838109946926E-2</v>
      </c>
      <c r="F85" s="2">
        <f t="shared" si="5"/>
        <v>1.9579280858449115E-2</v>
      </c>
      <c r="G85" s="2">
        <f t="shared" si="3"/>
        <v>4.4045301362434855E-3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6">
        <f>TITRES_STAT!D89</f>
        <v>3.6141000000000001</v>
      </c>
      <c r="C86" s="2">
        <f t="shared" si="6"/>
        <v>3.7209453808558202</v>
      </c>
      <c r="D86" s="2">
        <f t="shared" si="2"/>
        <v>3.6935754234161653</v>
      </c>
      <c r="E86" s="2">
        <f t="shared" si="1"/>
        <v>2.7369957439654868E-2</v>
      </c>
      <c r="F86" s="2">
        <f t="shared" si="5"/>
        <v>2.1137416174690268E-2</v>
      </c>
      <c r="G86" s="2">
        <f t="shared" si="3"/>
        <v>6.2325412649646E-3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6">
        <f>TITRES_STAT!D90</f>
        <v>3.6141000000000001</v>
      </c>
      <c r="C87" s="2">
        <f t="shared" si="6"/>
        <v>3.7119999376472324</v>
      </c>
      <c r="D87" s="2">
        <f t="shared" si="2"/>
        <v>3.6876883550149682</v>
      </c>
      <c r="E87" s="2">
        <f t="shared" si="1"/>
        <v>2.4311582632264184E-2</v>
      </c>
      <c r="F87" s="2">
        <f t="shared" si="5"/>
        <v>2.1772249466205054E-2</v>
      </c>
      <c r="G87" s="2">
        <f t="shared" si="3"/>
        <v>2.5393331660591295E-3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6">
        <f>TITRES_STAT!D91</f>
        <v>3.5514000000000001</v>
      </c>
      <c r="C88" s="2">
        <f t="shared" si="6"/>
        <v>3.7108614857015043</v>
      </c>
      <c r="D88" s="2">
        <f t="shared" si="2"/>
        <v>3.6775929213101555</v>
      </c>
      <c r="E88" s="2">
        <f t="shared" si="1"/>
        <v>3.3268564391348843E-2</v>
      </c>
      <c r="F88" s="2">
        <f t="shared" si="5"/>
        <v>2.4071512451233814E-2</v>
      </c>
      <c r="G88" s="2">
        <f t="shared" si="3"/>
        <v>9.1970519401150287E-3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3.5514000000000001</v>
      </c>
      <c r="C89" s="2">
        <f t="shared" si="6"/>
        <v>3.7098981802089654</v>
      </c>
      <c r="D89" s="2">
        <f t="shared" si="2"/>
        <v>3.6682452975094031</v>
      </c>
      <c r="E89" s="2">
        <f t="shared" si="1"/>
        <v>4.1652882699562355E-2</v>
      </c>
      <c r="F89" s="2">
        <f t="shared" si="5"/>
        <v>2.7587786500899523E-2</v>
      </c>
      <c r="G89" s="2">
        <f t="shared" si="3"/>
        <v>1.4065096198662832E-2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6">
        <f>TITRES_STAT!D93</f>
        <v>3.5375000000000001</v>
      </c>
      <c r="C90" s="2">
        <f t="shared" si="6"/>
        <v>3.7037292294075863</v>
      </c>
      <c r="D90" s="2">
        <f t="shared" si="2"/>
        <v>3.6585604606568545</v>
      </c>
      <c r="E90" s="2">
        <f t="shared" si="1"/>
        <v>4.5168768750731836E-2</v>
      </c>
      <c r="F90" s="2">
        <f t="shared" si="5"/>
        <v>3.1103982950865985E-2</v>
      </c>
      <c r="G90" s="2">
        <f t="shared" si="3"/>
        <v>1.406478579986585E-2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3.5375000000000001</v>
      </c>
      <c r="C91" s="2">
        <f t="shared" si="6"/>
        <v>3.7038631941141116</v>
      </c>
      <c r="D91" s="2">
        <f t="shared" si="2"/>
        <v>3.649593019126717</v>
      </c>
      <c r="E91" s="2">
        <f t="shared" si="1"/>
        <v>5.4270174987394615E-2</v>
      </c>
      <c r="F91" s="2">
        <f t="shared" si="5"/>
        <v>3.5737221358171714E-2</v>
      </c>
      <c r="G91" s="2">
        <f t="shared" si="3"/>
        <v>1.8532953629222901E-2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3.5514000000000001</v>
      </c>
      <c r="C92" s="2">
        <f t="shared" si="6"/>
        <v>3.7018380873273253</v>
      </c>
      <c r="D92" s="2">
        <f t="shared" si="2"/>
        <v>3.6423194621543673</v>
      </c>
      <c r="E92" s="2">
        <f t="shared" ref="E92:E155" si="7">C92-D92</f>
        <v>5.9518625172958028E-2</v>
      </c>
      <c r="F92" s="2">
        <f t="shared" si="5"/>
        <v>4.0493502121128976E-2</v>
      </c>
      <c r="G92" s="2">
        <f t="shared" si="3"/>
        <v>1.9025123051829053E-2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3.6211000000000002</v>
      </c>
      <c r="C93" s="2">
        <f t="shared" si="6"/>
        <v>3.6894168431231211</v>
      </c>
      <c r="D93" s="2">
        <f t="shared" ref="D93:D156" si="8">$D$4*B93+(1-$D$4)*D92</f>
        <v>3.6407476501429326</v>
      </c>
      <c r="E93" s="2">
        <f t="shared" si="7"/>
        <v>4.8669192980188569E-2</v>
      </c>
      <c r="F93" s="2">
        <f t="shared" si="5"/>
        <v>4.2128640292940896E-2</v>
      </c>
      <c r="G93" s="2">
        <f t="shared" si="3"/>
        <v>6.5405526872476735E-3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3.6211000000000002</v>
      </c>
      <c r="C94" s="2">
        <f t="shared" si="6"/>
        <v>3.677829636488795</v>
      </c>
      <c r="D94" s="2">
        <f t="shared" si="8"/>
        <v>3.6392922686508635</v>
      </c>
      <c r="E94" s="2">
        <f t="shared" si="7"/>
        <v>3.8537367837931491E-2</v>
      </c>
      <c r="F94" s="2">
        <f t="shared" si="5"/>
        <v>4.1410385801939016E-2</v>
      </c>
      <c r="G94" s="2">
        <f t="shared" si="3"/>
        <v>-2.8730179640075251E-3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6">
        <f>TITRES_STAT!D98</f>
        <v>3.6558999999999999</v>
      </c>
      <c r="C95" s="2">
        <f t="shared" si="6"/>
        <v>3.6583789231828265</v>
      </c>
      <c r="D95" s="2">
        <f t="shared" si="8"/>
        <v>3.6405224709730217</v>
      </c>
      <c r="E95" s="2">
        <f t="shared" si="7"/>
        <v>1.7856452209804807E-2</v>
      </c>
      <c r="F95" s="2">
        <f t="shared" si="5"/>
        <v>3.6699599083512176E-2</v>
      </c>
      <c r="G95" s="2">
        <f t="shared" si="3"/>
        <v>-1.8843146873707368E-2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3.6558999999999999</v>
      </c>
      <c r="C96" s="2">
        <f t="shared" si="6"/>
        <v>3.6515667811546995</v>
      </c>
      <c r="D96" s="2">
        <f t="shared" si="8"/>
        <v>3.6416615471972422</v>
      </c>
      <c r="E96" s="2">
        <f t="shared" si="7"/>
        <v>9.9052339574572379E-3</v>
      </c>
      <c r="F96" s="2">
        <f t="shared" si="5"/>
        <v>3.134072605830119E-2</v>
      </c>
      <c r="G96" s="2">
        <f t="shared" si="3"/>
        <v>-2.1435492100843952E-2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3.6698</v>
      </c>
      <c r="C97" s="2">
        <f t="shared" si="6"/>
        <v>3.6458026609770537</v>
      </c>
      <c r="D97" s="2">
        <f t="shared" si="8"/>
        <v>3.6437458770344837</v>
      </c>
      <c r="E97" s="2">
        <f t="shared" si="7"/>
        <v>2.0567839425700285E-3</v>
      </c>
      <c r="F97" s="2">
        <f t="shared" si="5"/>
        <v>2.5483937635154958E-2</v>
      </c>
      <c r="G97" s="2">
        <f t="shared" si="3"/>
        <v>-2.342715369258493E-2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3.6558999999999999</v>
      </c>
      <c r="C98" s="2">
        <f t="shared" si="6"/>
        <v>3.6312791746728914</v>
      </c>
      <c r="D98" s="2">
        <f t="shared" si="8"/>
        <v>3.6446461824393368</v>
      </c>
      <c r="E98" s="2">
        <f t="shared" si="7"/>
        <v>-1.3367007766445393E-2</v>
      </c>
      <c r="F98" s="2">
        <f t="shared" si="5"/>
        <v>1.7713748554834888E-2</v>
      </c>
      <c r="G98" s="2">
        <f t="shared" si="3"/>
        <v>-3.1080756321280281E-2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3.7185999999999999</v>
      </c>
      <c r="C99" s="2">
        <f t="shared" si="6"/>
        <v>3.6189900708770617</v>
      </c>
      <c r="D99" s="2">
        <f t="shared" si="8"/>
        <v>3.6501242429993859</v>
      </c>
      <c r="E99" s="2">
        <f t="shared" si="7"/>
        <v>-3.1134172122324166E-2</v>
      </c>
      <c r="F99" s="2">
        <f t="shared" si="5"/>
        <v>7.9441644194030766E-3</v>
      </c>
      <c r="G99" s="2">
        <f t="shared" si="3"/>
        <v>-3.9078336541727245E-2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3.6211000000000002</v>
      </c>
      <c r="C100" s="2">
        <f t="shared" si="6"/>
        <v>3.6064531368959756</v>
      </c>
      <c r="D100" s="2">
        <f t="shared" si="8"/>
        <v>3.6479742990735056</v>
      </c>
      <c r="E100" s="2">
        <f t="shared" si="7"/>
        <v>-4.1521162177529991E-2</v>
      </c>
      <c r="F100" s="2">
        <f t="shared" si="5"/>
        <v>-1.9489008999835373E-3</v>
      </c>
      <c r="G100" s="2">
        <f t="shared" ref="G100:G163" si="9">E100-F100</f>
        <v>-3.9572261277546456E-2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3.6280000000000001</v>
      </c>
      <c r="C101" s="2">
        <f t="shared" si="6"/>
        <v>3.5958449619889024</v>
      </c>
      <c r="D101" s="2">
        <f t="shared" si="8"/>
        <v>3.6464947213643573</v>
      </c>
      <c r="E101" s="2">
        <f t="shared" si="7"/>
        <v>-5.0649759375454906E-2</v>
      </c>
      <c r="F101" s="2">
        <f t="shared" ref="F101:F164" si="11">(E101*(2/(10)))+((1-(2/10))*F100)</f>
        <v>-1.1689072595077812E-2</v>
      </c>
      <c r="G101" s="2">
        <f t="shared" si="9"/>
        <v>-3.8960686780377091E-2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3.7185999999999999</v>
      </c>
      <c r="C102" s="2">
        <f t="shared" si="6"/>
        <v>3.5890072755290712</v>
      </c>
      <c r="D102" s="2">
        <f t="shared" si="8"/>
        <v>3.6518358531151458</v>
      </c>
      <c r="E102" s="2">
        <f t="shared" si="7"/>
        <v>-6.282857758607463E-2</v>
      </c>
      <c r="F102" s="2">
        <f t="shared" si="11"/>
        <v>-2.1916973593277177E-2</v>
      </c>
      <c r="G102" s="2">
        <f t="shared" si="9"/>
        <v>-4.0911603992797453E-2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3.8159999999999998</v>
      </c>
      <c r="C103" s="2">
        <f t="shared" si="6"/>
        <v>3.5939446177553682</v>
      </c>
      <c r="D103" s="2">
        <f t="shared" si="8"/>
        <v>3.6639961602918016</v>
      </c>
      <c r="E103" s="2">
        <f t="shared" si="7"/>
        <v>-7.005154253643342E-2</v>
      </c>
      <c r="F103" s="2">
        <f t="shared" si="11"/>
        <v>-3.1543887381908428E-2</v>
      </c>
      <c r="G103" s="2">
        <f t="shared" si="9"/>
        <v>-3.8507655154524992E-2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3.8159999999999998</v>
      </c>
      <c r="C104" s="2">
        <f t="shared" si="6"/>
        <v>3.5981223688699266</v>
      </c>
      <c r="D104" s="2">
        <f t="shared" si="8"/>
        <v>3.6752557039738902</v>
      </c>
      <c r="E104" s="2">
        <f t="shared" si="7"/>
        <v>-7.7133335103963585E-2</v>
      </c>
      <c r="F104" s="2">
        <f t="shared" si="11"/>
        <v>-4.0661776926319462E-2</v>
      </c>
      <c r="G104" s="2">
        <f t="shared" si="9"/>
        <v>-3.6471558177644123E-2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6">
        <f>TITRES_STAT!D108</f>
        <v>3.7603</v>
      </c>
      <c r="C105" s="2">
        <f t="shared" si="6"/>
        <v>3.6070112351976302</v>
      </c>
      <c r="D105" s="2">
        <f t="shared" si="8"/>
        <v>3.6815552814573058</v>
      </c>
      <c r="E105" s="2">
        <f t="shared" si="7"/>
        <v>-7.4544046259675589E-2</v>
      </c>
      <c r="F105" s="2">
        <f t="shared" si="11"/>
        <v>-4.7438230792990692E-2</v>
      </c>
      <c r="G105" s="2">
        <f t="shared" si="9"/>
        <v>-2.7105815466684897E-2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3.6141000000000001</v>
      </c>
      <c r="C106" s="2">
        <f t="shared" si="6"/>
        <v>3.6145325836287636</v>
      </c>
      <c r="D106" s="2">
        <f t="shared" si="8"/>
        <v>3.6765585939419498</v>
      </c>
      <c r="E106" s="2">
        <f t="shared" si="7"/>
        <v>-6.2026010313186219E-2</v>
      </c>
      <c r="F106" s="2">
        <f t="shared" si="11"/>
        <v>-5.0355786697029802E-2</v>
      </c>
      <c r="G106" s="2">
        <f t="shared" si="9"/>
        <v>-1.1670223616156418E-2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3.6141000000000001</v>
      </c>
      <c r="C107" s="2">
        <f t="shared" si="6"/>
        <v>3.6230352630704923</v>
      </c>
      <c r="D107" s="2">
        <f t="shared" si="8"/>
        <v>3.6719320314277315</v>
      </c>
      <c r="E107" s="2">
        <f t="shared" si="7"/>
        <v>-4.8896768357239218E-2</v>
      </c>
      <c r="F107" s="2">
        <f t="shared" si="11"/>
        <v>-5.0063983029071689E-2</v>
      </c>
      <c r="G107" s="2">
        <f t="shared" si="9"/>
        <v>1.1672146718324714E-3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6">
        <f>TITRES_STAT!D111</f>
        <v>3.7185999999999999</v>
      </c>
      <c r="C108" s="2">
        <f t="shared" si="6"/>
        <v>3.6280913764442628</v>
      </c>
      <c r="D108" s="2">
        <f t="shared" si="8"/>
        <v>3.6753889179886405</v>
      </c>
      <c r="E108" s="2">
        <f t="shared" si="7"/>
        <v>-4.7297541544377708E-2</v>
      </c>
      <c r="F108" s="2">
        <f t="shared" si="11"/>
        <v>-4.9510694732132897E-2</v>
      </c>
      <c r="G108" s="2">
        <f t="shared" si="9"/>
        <v>2.2131531877551888E-3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6">
        <f>TITRES_STAT!D112</f>
        <v>3.7603</v>
      </c>
      <c r="C109" s="2">
        <f t="shared" si="6"/>
        <v>3.6420157800682222</v>
      </c>
      <c r="D109" s="2">
        <f t="shared" si="8"/>
        <v>3.6816786277672597</v>
      </c>
      <c r="E109" s="2">
        <f t="shared" si="7"/>
        <v>-3.9662847699037496E-2</v>
      </c>
      <c r="F109" s="2">
        <f t="shared" si="11"/>
        <v>-4.7541125325513821E-2</v>
      </c>
      <c r="G109" s="2">
        <f t="shared" si="9"/>
        <v>7.8782776264763252E-3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6">
        <f>TITRES_STAT!D113</f>
        <v>3.7254999999999998</v>
      </c>
      <c r="C110" s="2">
        <f t="shared" si="6"/>
        <v>3.6387979677500342</v>
      </c>
      <c r="D110" s="2">
        <f t="shared" si="8"/>
        <v>3.6849246553400552</v>
      </c>
      <c r="E110" s="2">
        <f t="shared" si="7"/>
        <v>-4.6126687590021032E-2</v>
      </c>
      <c r="F110" s="2">
        <f t="shared" si="11"/>
        <v>-4.7258237778415271E-2</v>
      </c>
      <c r="G110" s="2">
        <f t="shared" si="9"/>
        <v>1.1315501883942397E-3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6">
        <f>TITRES_STAT!D114</f>
        <v>3.7812000000000001</v>
      </c>
      <c r="C111" s="2">
        <f t="shared" si="6"/>
        <v>3.6371367419423368</v>
      </c>
      <c r="D111" s="2">
        <f t="shared" si="8"/>
        <v>3.692056162351903</v>
      </c>
      <c r="E111" s="2">
        <f t="shared" si="7"/>
        <v>-5.4919420409566211E-2</v>
      </c>
      <c r="F111" s="2">
        <f t="shared" si="11"/>
        <v>-4.8790474304645462E-2</v>
      </c>
      <c r="G111" s="2">
        <f t="shared" si="9"/>
        <v>-6.1289461049207489E-3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3.7254999999999998</v>
      </c>
      <c r="C112" s="2">
        <f t="shared" si="6"/>
        <v>3.6496695508742851</v>
      </c>
      <c r="D112" s="2">
        <f t="shared" si="8"/>
        <v>3.6945334836591694</v>
      </c>
      <c r="E112" s="2">
        <f t="shared" si="7"/>
        <v>-4.4863932784884319E-2</v>
      </c>
      <c r="F112" s="2">
        <f t="shared" si="11"/>
        <v>-4.8005166000693239E-2</v>
      </c>
      <c r="G112" s="2">
        <f t="shared" si="9"/>
        <v>3.1412332158089196E-3</v>
      </c>
      <c r="H112" s="2" t="str">
        <f t="shared" si="10"/>
        <v>Sell</v>
      </c>
    </row>
    <row r="113" spans="1:8" ht="13.5" x14ac:dyDescent="0.25">
      <c r="A113" s="3">
        <f>TITRES_STAT!B116</f>
        <v>42167</v>
      </c>
      <c r="B113" s="6">
        <f>TITRES_STAT!D116</f>
        <v>3.7603</v>
      </c>
      <c r="C113" s="2">
        <f t="shared" si="6"/>
        <v>3.6752588507397799</v>
      </c>
      <c r="D113" s="2">
        <f t="shared" si="8"/>
        <v>3.699405077462194</v>
      </c>
      <c r="E113" s="2">
        <f t="shared" si="7"/>
        <v>-2.4146226722414177E-2</v>
      </c>
      <c r="F113" s="2">
        <f t="shared" si="11"/>
        <v>-4.3233378145037429E-2</v>
      </c>
      <c r="G113" s="2">
        <f t="shared" si="9"/>
        <v>1.9087151422623252E-2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6">
        <f>TITRES_STAT!D117</f>
        <v>3.7951999999999999</v>
      </c>
      <c r="C114" s="2">
        <f t="shared" si="6"/>
        <v>3.6969113352413521</v>
      </c>
      <c r="D114" s="2">
        <f t="shared" si="8"/>
        <v>3.7065009976501799</v>
      </c>
      <c r="E114" s="2">
        <f t="shared" si="7"/>
        <v>-9.5896624088278593E-3</v>
      </c>
      <c r="F114" s="2">
        <f t="shared" si="11"/>
        <v>-3.6504634997795514E-2</v>
      </c>
      <c r="G114" s="2">
        <f t="shared" si="9"/>
        <v>2.6914972588967655E-2</v>
      </c>
      <c r="H114" s="2" t="str">
        <f t="shared" si="10"/>
        <v>Sell</v>
      </c>
    </row>
    <row r="115" spans="1:8" ht="13.5" x14ac:dyDescent="0.25">
      <c r="A115" s="3">
        <f>TITRES_STAT!B118</f>
        <v>42171</v>
      </c>
      <c r="B115" s="6">
        <f>TITRES_STAT!D118</f>
        <v>3.7603</v>
      </c>
      <c r="C115" s="2">
        <f t="shared" si="6"/>
        <v>3.7066634375119136</v>
      </c>
      <c r="D115" s="2">
        <f t="shared" si="8"/>
        <v>3.7104861089353518</v>
      </c>
      <c r="E115" s="2">
        <f t="shared" si="7"/>
        <v>-3.8226714234381731E-3</v>
      </c>
      <c r="F115" s="2">
        <f t="shared" si="11"/>
        <v>-2.9968242282924048E-2</v>
      </c>
      <c r="G115" s="2">
        <f t="shared" si="9"/>
        <v>2.6145570859485875E-2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6">
        <f>TITRES_STAT!D119</f>
        <v>3.7951999999999999</v>
      </c>
      <c r="C116" s="2">
        <f t="shared" si="6"/>
        <v>3.6924229086639269</v>
      </c>
      <c r="D116" s="2">
        <f t="shared" si="8"/>
        <v>3.7167612119771776</v>
      </c>
      <c r="E116" s="2">
        <f t="shared" si="7"/>
        <v>-2.4338303313250709E-2</v>
      </c>
      <c r="F116" s="2">
        <f t="shared" si="11"/>
        <v>-2.8842254488989381E-2</v>
      </c>
      <c r="G116" s="2">
        <f t="shared" si="9"/>
        <v>4.5039511757386727E-3</v>
      </c>
      <c r="H116" s="2" t="str">
        <f t="shared" si="10"/>
        <v>Sell</v>
      </c>
    </row>
    <row r="117" spans="1:8" ht="13.5" x14ac:dyDescent="0.25">
      <c r="A117" s="3">
        <f>TITRES_STAT!B120</f>
        <v>42173</v>
      </c>
      <c r="B117" s="6">
        <f>TITRES_STAT!D120</f>
        <v>3.7951999999999999</v>
      </c>
      <c r="C117" s="2">
        <f t="shared" si="6"/>
        <v>3.6803732304079384</v>
      </c>
      <c r="D117" s="2">
        <f t="shared" si="8"/>
        <v>3.7225714925714608</v>
      </c>
      <c r="E117" s="2">
        <f t="shared" si="7"/>
        <v>-4.2198262163522404E-2</v>
      </c>
      <c r="F117" s="2">
        <f t="shared" si="11"/>
        <v>-3.1513456023895985E-2</v>
      </c>
      <c r="G117" s="2">
        <f t="shared" si="9"/>
        <v>-1.068480613962642E-2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3.83</v>
      </c>
      <c r="C118" s="2">
        <f t="shared" si="6"/>
        <v>3.68625427188364</v>
      </c>
      <c r="D118" s="2">
        <f t="shared" si="8"/>
        <v>3.7305291597883898</v>
      </c>
      <c r="E118" s="2">
        <f t="shared" si="7"/>
        <v>-4.4274887904749871E-2</v>
      </c>
      <c r="F118" s="2">
        <f t="shared" si="11"/>
        <v>-3.4065742400066761E-2</v>
      </c>
      <c r="G118" s="2">
        <f t="shared" si="9"/>
        <v>-1.0209145504683111E-2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3.83</v>
      </c>
      <c r="C119" s="2">
        <f t="shared" si="6"/>
        <v>3.6976459223630798</v>
      </c>
      <c r="D119" s="2">
        <f t="shared" si="8"/>
        <v>3.7378973701744354</v>
      </c>
      <c r="E119" s="2">
        <f t="shared" si="7"/>
        <v>-4.025144781135559E-2</v>
      </c>
      <c r="F119" s="2">
        <f t="shared" si="11"/>
        <v>-3.5302883482324528E-2</v>
      </c>
      <c r="G119" s="2">
        <f t="shared" si="9"/>
        <v>-4.9485643290310619E-3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3.7951999999999999</v>
      </c>
      <c r="C120" s="2">
        <f t="shared" si="6"/>
        <v>3.7019311650764521</v>
      </c>
      <c r="D120" s="2">
        <f t="shared" si="8"/>
        <v>3.7421420094207734</v>
      </c>
      <c r="E120" s="2">
        <f t="shared" si="7"/>
        <v>-4.0210844344321206E-2</v>
      </c>
      <c r="F120" s="2">
        <f t="shared" si="11"/>
        <v>-3.6284475654723862E-2</v>
      </c>
      <c r="G120" s="2">
        <f t="shared" si="9"/>
        <v>-3.926368689597344E-3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3.7534000000000001</v>
      </c>
      <c r="C121" s="2">
        <f t="shared" si="6"/>
        <v>3.7141263704493057</v>
      </c>
      <c r="D121" s="2">
        <f t="shared" si="8"/>
        <v>3.7429759346488645</v>
      </c>
      <c r="E121" s="2">
        <f t="shared" si="7"/>
        <v>-2.8849564199558753E-2</v>
      </c>
      <c r="F121" s="2">
        <f t="shared" si="11"/>
        <v>-3.479749336369084E-2</v>
      </c>
      <c r="G121" s="2">
        <f t="shared" si="9"/>
        <v>5.9479291641320875E-3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6">
        <f>TITRES_STAT!D125</f>
        <v>3.7254999999999998</v>
      </c>
      <c r="C122" s="2">
        <f t="shared" si="6"/>
        <v>3.7158761596109509</v>
      </c>
      <c r="D122" s="2">
        <f t="shared" si="8"/>
        <v>3.7416814209711706</v>
      </c>
      <c r="E122" s="2">
        <f t="shared" si="7"/>
        <v>-2.5805261360219767E-2</v>
      </c>
      <c r="F122" s="2">
        <f t="shared" si="11"/>
        <v>-3.2999046962996631E-2</v>
      </c>
      <c r="G122" s="2">
        <f t="shared" si="9"/>
        <v>7.1937856027768643E-3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6">
        <f>TITRES_STAT!D126</f>
        <v>3.6977000000000002</v>
      </c>
      <c r="C123" s="2">
        <f t="shared" si="6"/>
        <v>3.7227105965938811</v>
      </c>
      <c r="D123" s="2">
        <f t="shared" si="8"/>
        <v>3.7384235379362689</v>
      </c>
      <c r="E123" s="2">
        <f t="shared" si="7"/>
        <v>-1.5712941342387765E-2</v>
      </c>
      <c r="F123" s="2">
        <f t="shared" si="11"/>
        <v>-2.9541825838874859E-2</v>
      </c>
      <c r="G123" s="2">
        <f t="shared" si="9"/>
        <v>1.3828884496487094E-2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6">
        <f>TITRES_STAT!D127</f>
        <v>3.7185999999999999</v>
      </c>
      <c r="C124" s="2">
        <f t="shared" si="6"/>
        <v>3.7338628125025148</v>
      </c>
      <c r="D124" s="2">
        <f t="shared" si="8"/>
        <v>3.7369551277187671</v>
      </c>
      <c r="E124" s="2">
        <f t="shared" si="7"/>
        <v>-3.092315216252306E-3</v>
      </c>
      <c r="F124" s="2">
        <f t="shared" si="11"/>
        <v>-2.4251923714350351E-2</v>
      </c>
      <c r="G124" s="2">
        <f t="shared" si="9"/>
        <v>2.1159608498098045E-2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6">
        <f>TITRES_STAT!D128</f>
        <v>3.7185999999999999</v>
      </c>
      <c r="C125" s="2">
        <f t="shared" si="6"/>
        <v>3.7379300721175124</v>
      </c>
      <c r="D125" s="2">
        <f t="shared" si="8"/>
        <v>3.7355954886284879</v>
      </c>
      <c r="E125" s="2">
        <f t="shared" si="7"/>
        <v>2.3345834890244888E-3</v>
      </c>
      <c r="F125" s="2">
        <f t="shared" si="11"/>
        <v>-1.8934622273675383E-2</v>
      </c>
      <c r="G125" s="2">
        <f t="shared" si="9"/>
        <v>2.1269205762699871E-2</v>
      </c>
      <c r="H125" s="2" t="str">
        <f t="shared" si="10"/>
        <v>Sell</v>
      </c>
    </row>
    <row r="126" spans="1:8" ht="13.5" x14ac:dyDescent="0.25">
      <c r="A126" s="3">
        <f>TITRES_STAT!B129</f>
        <v>42186</v>
      </c>
      <c r="B126" s="6">
        <f>TITRES_STAT!D129</f>
        <v>3.8348</v>
      </c>
      <c r="C126" s="2">
        <f t="shared" si="6"/>
        <v>3.7467408302532794</v>
      </c>
      <c r="D126" s="2">
        <f t="shared" si="8"/>
        <v>3.7429439709523038</v>
      </c>
      <c r="E126" s="2">
        <f t="shared" si="7"/>
        <v>3.7968593009756191E-3</v>
      </c>
      <c r="F126" s="2">
        <f t="shared" si="11"/>
        <v>-1.4388325958745183E-2</v>
      </c>
      <c r="G126" s="2">
        <f t="shared" si="9"/>
        <v>1.81851852597208E-2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6">
        <f>TITRES_STAT!D130</f>
        <v>3.9437000000000002</v>
      </c>
      <c r="C127" s="2">
        <f t="shared" si="6"/>
        <v>3.7541960871373901</v>
      </c>
      <c r="D127" s="2">
        <f t="shared" si="8"/>
        <v>3.7578147879188002</v>
      </c>
      <c r="E127" s="2">
        <f t="shared" si="7"/>
        <v>-3.6187007814101335E-3</v>
      </c>
      <c r="F127" s="2">
        <f t="shared" si="11"/>
        <v>-1.2234400923278172E-2</v>
      </c>
      <c r="G127" s="2">
        <f t="shared" si="9"/>
        <v>8.6157001418680386E-3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4.0453999999999999</v>
      </c>
      <c r="C128" s="2">
        <f t="shared" si="6"/>
        <v>3.7658582275777919</v>
      </c>
      <c r="D128" s="2">
        <f t="shared" si="8"/>
        <v>3.7791173962211113</v>
      </c>
      <c r="E128" s="2">
        <f t="shared" si="7"/>
        <v>-1.3259168643319441E-2</v>
      </c>
      <c r="F128" s="2">
        <f t="shared" si="11"/>
        <v>-1.2439354467286428E-2</v>
      </c>
      <c r="G128" s="2">
        <f t="shared" si="9"/>
        <v>-8.1981417603301313E-4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4.0453999999999999</v>
      </c>
      <c r="C129" s="2">
        <f t="shared" si="6"/>
        <v>3.7757261925658234</v>
      </c>
      <c r="D129" s="2">
        <f t="shared" si="8"/>
        <v>3.7988420335380657</v>
      </c>
      <c r="E129" s="2">
        <f t="shared" si="7"/>
        <v>-2.3115840972242285E-2</v>
      </c>
      <c r="F129" s="2">
        <f t="shared" si="11"/>
        <v>-1.4574651768277599E-2</v>
      </c>
      <c r="G129" s="2">
        <f t="shared" si="9"/>
        <v>-8.5411892039646865E-3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6">
        <f>TITRES_STAT!D133</f>
        <v>3.9291999999999998</v>
      </c>
      <c r="C130" s="2">
        <f t="shared" si="6"/>
        <v>3.778722162940312</v>
      </c>
      <c r="D130" s="2">
        <f t="shared" si="8"/>
        <v>3.8084981792019126</v>
      </c>
      <c r="E130" s="2">
        <f t="shared" si="7"/>
        <v>-2.9776016261600535E-2</v>
      </c>
      <c r="F130" s="2">
        <f t="shared" si="11"/>
        <v>-1.7614924666942186E-2</v>
      </c>
      <c r="G130" s="2">
        <f t="shared" si="9"/>
        <v>-1.2161091594658349E-2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6">
        <f>TITRES_STAT!D134</f>
        <v>3.9218999999999999</v>
      </c>
      <c r="C131" s="2">
        <f t="shared" si="6"/>
        <v>3.7748264455648792</v>
      </c>
      <c r="D131" s="2">
        <f t="shared" si="8"/>
        <v>3.816898314075845</v>
      </c>
      <c r="E131" s="2">
        <f t="shared" si="7"/>
        <v>-4.2071868510965782E-2</v>
      </c>
      <c r="F131" s="2">
        <f t="shared" si="11"/>
        <v>-2.2506313435746907E-2</v>
      </c>
      <c r="G131" s="2">
        <f t="shared" si="9"/>
        <v>-1.9565555075218875E-2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6">
        <f>TITRES_STAT!D135</f>
        <v>3.9218999999999999</v>
      </c>
      <c r="C132" s="2">
        <f t="shared" si="6"/>
        <v>3.7672377616318209</v>
      </c>
      <c r="D132" s="2">
        <f t="shared" si="8"/>
        <v>3.8246762167368935</v>
      </c>
      <c r="E132" s="2">
        <f t="shared" si="7"/>
        <v>-5.7438455105072617E-2</v>
      </c>
      <c r="F132" s="2">
        <f t="shared" si="11"/>
        <v>-2.9492741769612051E-2</v>
      </c>
      <c r="G132" s="2">
        <f t="shared" si="9"/>
        <v>-2.7945713335460566E-2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6">
        <f>TITRES_STAT!D136</f>
        <v>3.9218999999999999</v>
      </c>
      <c r="C133" s="2">
        <f t="shared" si="6"/>
        <v>3.7565396444576948</v>
      </c>
      <c r="D133" s="2">
        <f t="shared" si="8"/>
        <v>3.8318779784600863</v>
      </c>
      <c r="E133" s="2">
        <f t="shared" si="7"/>
        <v>-7.5338334002391427E-2</v>
      </c>
      <c r="F133" s="2">
        <f t="shared" si="11"/>
        <v>-3.866186021616793E-2</v>
      </c>
      <c r="G133" s="2">
        <f t="shared" si="9"/>
        <v>-3.6676473786223497E-2</v>
      </c>
      <c r="H133" s="2" t="str">
        <f t="shared" si="10"/>
        <v>Hold</v>
      </c>
    </row>
    <row r="134" spans="1:8" ht="13.5" x14ac:dyDescent="0.25">
      <c r="A134" s="3">
        <f>TITRES_STAT!B137</f>
        <v>42198</v>
      </c>
      <c r="B134" s="6">
        <f>TITRES_STAT!D137</f>
        <v>3.9582000000000002</v>
      </c>
      <c r="C134" s="2">
        <f t="shared" si="6"/>
        <v>3.7507027760795877</v>
      </c>
      <c r="D134" s="2">
        <f t="shared" si="8"/>
        <v>3.8412351652408208</v>
      </c>
      <c r="E134" s="2">
        <f t="shared" si="7"/>
        <v>-9.0532389161233073E-2</v>
      </c>
      <c r="F134" s="2">
        <f t="shared" si="11"/>
        <v>-4.903596600518096E-2</v>
      </c>
      <c r="G134" s="2">
        <f t="shared" si="9"/>
        <v>-4.1496423156052113E-2</v>
      </c>
      <c r="H134" s="2" t="str">
        <f t="shared" si="10"/>
        <v>Hold</v>
      </c>
    </row>
    <row r="135" spans="1:8" ht="13.5" x14ac:dyDescent="0.25">
      <c r="A135" s="3">
        <f>TITRES_STAT!B138</f>
        <v>42199</v>
      </c>
      <c r="B135" s="6">
        <f>TITRES_STAT!D138</f>
        <v>3.9727999999999999</v>
      </c>
      <c r="C135" s="2">
        <f t="shared" si="6"/>
        <v>3.7457638874519588</v>
      </c>
      <c r="D135" s="2">
        <f t="shared" si="8"/>
        <v>3.8509807085563157</v>
      </c>
      <c r="E135" s="2">
        <f t="shared" si="7"/>
        <v>-0.10521682110435693</v>
      </c>
      <c r="F135" s="2">
        <f t="shared" si="11"/>
        <v>-6.0272137025016159E-2</v>
      </c>
      <c r="G135" s="2">
        <f t="shared" si="9"/>
        <v>-4.4944684079340769E-2</v>
      </c>
      <c r="H135" s="2" t="str">
        <f t="shared" si="10"/>
        <v>Hold</v>
      </c>
    </row>
    <row r="136" spans="1:8" ht="13.5" x14ac:dyDescent="0.25">
      <c r="A136" s="3">
        <f>TITRES_STAT!B139</f>
        <v>42200</v>
      </c>
      <c r="B136" s="6">
        <f>TITRES_STAT!D139</f>
        <v>3.9655</v>
      </c>
      <c r="C136" s="2">
        <f t="shared" si="6"/>
        <v>3.7594617509208881</v>
      </c>
      <c r="D136" s="2">
        <f t="shared" si="8"/>
        <v>3.8594636190336256</v>
      </c>
      <c r="E136" s="2">
        <f t="shared" si="7"/>
        <v>-0.10000186811273748</v>
      </c>
      <c r="F136" s="2">
        <f t="shared" si="11"/>
        <v>-6.8218083242560429E-2</v>
      </c>
      <c r="G136" s="2">
        <f t="shared" si="9"/>
        <v>-3.1783784870177051E-2</v>
      </c>
      <c r="H136" s="2" t="str">
        <f t="shared" si="10"/>
        <v>Hold</v>
      </c>
    </row>
    <row r="137" spans="1:8" ht="13.5" x14ac:dyDescent="0.25">
      <c r="A137" s="3">
        <f>TITRES_STAT!B140</f>
        <v>42201</v>
      </c>
      <c r="B137" s="6">
        <f>TITRES_STAT!D140</f>
        <v>3.9582000000000002</v>
      </c>
      <c r="C137" s="2">
        <f t="shared" si="6"/>
        <v>3.7878060969330591</v>
      </c>
      <c r="D137" s="2">
        <f t="shared" si="8"/>
        <v>3.8667774250311351</v>
      </c>
      <c r="E137" s="2">
        <f t="shared" si="7"/>
        <v>-7.8971328098075944E-2</v>
      </c>
      <c r="F137" s="2">
        <f t="shared" si="11"/>
        <v>-7.0368732213663535E-2</v>
      </c>
      <c r="G137" s="2">
        <f t="shared" si="9"/>
        <v>-8.602595884412409E-3</v>
      </c>
      <c r="H137" s="2" t="str">
        <f t="shared" si="10"/>
        <v>Hold</v>
      </c>
    </row>
    <row r="138" spans="1:8" ht="13.5" x14ac:dyDescent="0.25">
      <c r="A138" s="3">
        <f>TITRES_STAT!B141</f>
        <v>42205</v>
      </c>
      <c r="B138" s="6">
        <f>TITRES_STAT!D141</f>
        <v>3.8420000000000001</v>
      </c>
      <c r="C138" s="2">
        <f t="shared" si="6"/>
        <v>3.8274359281741268</v>
      </c>
      <c r="D138" s="2">
        <f t="shared" si="8"/>
        <v>3.8649420602140143</v>
      </c>
      <c r="E138" s="2">
        <f t="shared" si="7"/>
        <v>-3.7506132039887508E-2</v>
      </c>
      <c r="F138" s="2">
        <f t="shared" si="11"/>
        <v>-6.3796212178908338E-2</v>
      </c>
      <c r="G138" s="2">
        <f t="shared" si="9"/>
        <v>2.629008013902083E-2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3.8782999999999999</v>
      </c>
      <c r="C139" s="2">
        <f t="shared" si="6"/>
        <v>3.8609688623011844</v>
      </c>
      <c r="D139" s="2">
        <f t="shared" si="8"/>
        <v>3.8659315372351983</v>
      </c>
      <c r="E139" s="2">
        <f t="shared" si="7"/>
        <v>-4.962674934013922E-3</v>
      </c>
      <c r="F139" s="2">
        <f t="shared" si="11"/>
        <v>-5.2029504729929454E-2</v>
      </c>
      <c r="G139" s="2">
        <f t="shared" si="9"/>
        <v>4.7066829795915532E-2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3.9872999999999998</v>
      </c>
      <c r="C140" s="2">
        <f t="shared" si="6"/>
        <v>3.8714659604086945</v>
      </c>
      <c r="D140" s="2">
        <f t="shared" si="8"/>
        <v>3.874921793736295</v>
      </c>
      <c r="E140" s="2">
        <f t="shared" si="7"/>
        <v>-3.455833327600466E-3</v>
      </c>
      <c r="F140" s="2">
        <f t="shared" si="11"/>
        <v>-4.2314770449463655E-2</v>
      </c>
      <c r="G140" s="2">
        <f t="shared" si="9"/>
        <v>3.8858937121863189E-2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3.9944999999999999</v>
      </c>
      <c r="C141" s="2">
        <f t="shared" si="6"/>
        <v>3.8792250434227413</v>
      </c>
      <c r="D141" s="2">
        <f t="shared" si="8"/>
        <v>3.8837794386447175</v>
      </c>
      <c r="E141" s="2">
        <f t="shared" si="7"/>
        <v>-4.5543952219762041E-3</v>
      </c>
      <c r="F141" s="2">
        <f t="shared" si="11"/>
        <v>-3.4762695403966169E-2</v>
      </c>
      <c r="G141" s="2">
        <f t="shared" si="9"/>
        <v>3.0208300181989965E-2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3.9872999999999998</v>
      </c>
      <c r="C142" s="2">
        <f t="shared" si="6"/>
        <v>3.8857904213577039</v>
      </c>
      <c r="D142" s="2">
        <f t="shared" si="8"/>
        <v>3.8914476283747383</v>
      </c>
      <c r="E142" s="2">
        <f t="shared" si="7"/>
        <v>-5.6572070170344269E-3</v>
      </c>
      <c r="F142" s="2">
        <f t="shared" si="11"/>
        <v>-2.894159772657982E-2</v>
      </c>
      <c r="G142" s="2">
        <f t="shared" si="9"/>
        <v>2.3284390709545393E-2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3.9363999999999999</v>
      </c>
      <c r="C143" s="2">
        <f t="shared" ref="C143:C206" si="12">$C$4*B133+C142*(1-$C$4)</f>
        <v>3.8913457411488261</v>
      </c>
      <c r="D143" s="2">
        <f t="shared" si="8"/>
        <v>3.8947774336803134</v>
      </c>
      <c r="E143" s="2">
        <f t="shared" si="7"/>
        <v>-3.4316925314872293E-3</v>
      </c>
      <c r="F143" s="2">
        <f t="shared" si="11"/>
        <v>-2.3839616687561304E-2</v>
      </c>
      <c r="G143" s="2">
        <f t="shared" si="9"/>
        <v>2.0407924156074075E-2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3.9944999999999999</v>
      </c>
      <c r="C144" s="2">
        <f t="shared" si="12"/>
        <v>3.9016310117413142</v>
      </c>
      <c r="D144" s="2">
        <f t="shared" si="8"/>
        <v>3.9021642904447345</v>
      </c>
      <c r="E144" s="2">
        <f t="shared" si="7"/>
        <v>-5.3327870342023687E-4</v>
      </c>
      <c r="F144" s="2">
        <f t="shared" si="11"/>
        <v>-1.9178349090733092E-2</v>
      </c>
      <c r="G144" s="2">
        <f t="shared" si="9"/>
        <v>1.8645070387312855E-2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3.8856000000000002</v>
      </c>
      <c r="C145" s="2">
        <f t="shared" si="12"/>
        <v>3.9125800868580347</v>
      </c>
      <c r="D145" s="2">
        <f t="shared" si="8"/>
        <v>3.9009373059673469</v>
      </c>
      <c r="E145" s="2">
        <f t="shared" si="7"/>
        <v>1.1642780890687821E-2</v>
      </c>
      <c r="F145" s="2">
        <f t="shared" si="11"/>
        <v>-1.3014123094448909E-2</v>
      </c>
      <c r="G145" s="2">
        <f t="shared" si="9"/>
        <v>2.465690398513673E-2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6">
        <f>TITRES_STAT!D149</f>
        <v>3.9218999999999999</v>
      </c>
      <c r="C146" s="2">
        <f t="shared" si="12"/>
        <v>3.9207216119567985</v>
      </c>
      <c r="D146" s="2">
        <f t="shared" si="8"/>
        <v>3.9024900981179136</v>
      </c>
      <c r="E146" s="2">
        <f t="shared" si="7"/>
        <v>1.8231513838884883E-2</v>
      </c>
      <c r="F146" s="2">
        <f t="shared" si="11"/>
        <v>-6.7649957077821517E-3</v>
      </c>
      <c r="G146" s="2">
        <f t="shared" si="9"/>
        <v>2.4996509546667035E-2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6">
        <f>TITRES_STAT!D150</f>
        <v>3.9363999999999999</v>
      </c>
      <c r="C147" s="2">
        <f t="shared" si="12"/>
        <v>3.9264875178095986</v>
      </c>
      <c r="D147" s="2">
        <f t="shared" si="8"/>
        <v>3.9050019427017721</v>
      </c>
      <c r="E147" s="2">
        <f t="shared" si="7"/>
        <v>2.1485575107826449E-2</v>
      </c>
      <c r="F147" s="2">
        <f t="shared" si="11"/>
        <v>-1.1148815446604312E-3</v>
      </c>
      <c r="G147" s="2">
        <f t="shared" si="9"/>
        <v>2.2600456652486882E-2</v>
      </c>
      <c r="H147" s="2" t="str">
        <f t="shared" si="10"/>
        <v>Sell</v>
      </c>
    </row>
    <row r="148" spans="1:8" ht="13.5" x14ac:dyDescent="0.25">
      <c r="A148" s="3">
        <f>TITRES_STAT!B151</f>
        <v>42219</v>
      </c>
      <c r="B148" s="6">
        <f>TITRES_STAT!D151</f>
        <v>3.9872999999999998</v>
      </c>
      <c r="C148" s="2">
        <f t="shared" si="12"/>
        <v>3.9134894381465832</v>
      </c>
      <c r="D148" s="2">
        <f t="shared" si="8"/>
        <v>3.9110980950942333</v>
      </c>
      <c r="E148" s="2">
        <f t="shared" si="7"/>
        <v>2.3913430523498924E-3</v>
      </c>
      <c r="F148" s="2">
        <f t="shared" si="11"/>
        <v>-4.1363662525836645E-4</v>
      </c>
      <c r="G148" s="2">
        <f t="shared" si="9"/>
        <v>2.804979677608259E-3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6">
        <f>TITRES_STAT!D152</f>
        <v>3.9582000000000002</v>
      </c>
      <c r="C149" s="2">
        <f t="shared" si="12"/>
        <v>3.9080756784317243</v>
      </c>
      <c r="D149" s="2">
        <f t="shared" si="8"/>
        <v>3.914587125087253</v>
      </c>
      <c r="E149" s="2">
        <f t="shared" si="7"/>
        <v>-6.5114466555287187E-3</v>
      </c>
      <c r="F149" s="2">
        <f t="shared" si="11"/>
        <v>-1.633198631312437E-3</v>
      </c>
      <c r="G149" s="2">
        <f t="shared" si="9"/>
        <v>-4.8782480242162817E-3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4.0308999999999999</v>
      </c>
      <c r="C150" s="2">
        <f t="shared" si="12"/>
        <v>3.9202640355960741</v>
      </c>
      <c r="D150" s="2">
        <f t="shared" si="8"/>
        <v>3.9232028935993082</v>
      </c>
      <c r="E150" s="2">
        <f t="shared" si="7"/>
        <v>-2.9388580032341238E-3</v>
      </c>
      <c r="F150" s="2">
        <f t="shared" si="11"/>
        <v>-1.8943305056967744E-3</v>
      </c>
      <c r="G150" s="2">
        <f t="shared" si="9"/>
        <v>-1.0445274975373494E-3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4.0308999999999999</v>
      </c>
      <c r="C151" s="2">
        <f t="shared" si="12"/>
        <v>3.9316849531966782</v>
      </c>
      <c r="D151" s="2">
        <f t="shared" si="8"/>
        <v>3.9311804570363962</v>
      </c>
      <c r="E151" s="2">
        <f t="shared" si="7"/>
        <v>5.0449616028203081E-4</v>
      </c>
      <c r="F151" s="2">
        <f t="shared" si="11"/>
        <v>-1.4145651725010135E-3</v>
      </c>
      <c r="G151" s="2">
        <f t="shared" si="9"/>
        <v>1.9190613327830443E-3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6">
        <f>TITRES_STAT!D155</f>
        <v>4.0308999999999999</v>
      </c>
      <c r="C152" s="2">
        <f t="shared" si="12"/>
        <v>3.9402411142433431</v>
      </c>
      <c r="D152" s="2">
        <f t="shared" si="8"/>
        <v>3.9385670898485148</v>
      </c>
      <c r="E152" s="2">
        <f t="shared" si="7"/>
        <v>1.6740243948283329E-3</v>
      </c>
      <c r="F152" s="2">
        <f t="shared" si="11"/>
        <v>-7.9684725903514419E-4</v>
      </c>
      <c r="G152" s="2">
        <f t="shared" si="9"/>
        <v>2.4708716538634772E-3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6">
        <f>TITRES_STAT!D156</f>
        <v>3.9944999999999999</v>
      </c>
      <c r="C153" s="2">
        <f t="shared" si="12"/>
        <v>3.9396501735905209</v>
      </c>
      <c r="D153" s="2">
        <f t="shared" si="8"/>
        <v>3.9427102683782542</v>
      </c>
      <c r="E153" s="2">
        <f t="shared" si="7"/>
        <v>-3.0600947877332807E-3</v>
      </c>
      <c r="F153" s="2">
        <f t="shared" si="11"/>
        <v>-1.2494967647747716E-3</v>
      </c>
      <c r="G153" s="2">
        <f t="shared" si="9"/>
        <v>-1.8105980229585091E-3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3.9218999999999999</v>
      </c>
      <c r="C154" s="2">
        <f t="shared" si="12"/>
        <v>3.9480886084227484</v>
      </c>
      <c r="D154" s="2">
        <f t="shared" si="8"/>
        <v>3.9411687670169018</v>
      </c>
      <c r="E154" s="2">
        <f t="shared" si="7"/>
        <v>6.9198414058466717E-3</v>
      </c>
      <c r="F154" s="2">
        <f t="shared" si="11"/>
        <v>3.8437086934951727E-4</v>
      </c>
      <c r="G154" s="2">
        <f t="shared" si="9"/>
        <v>6.5354705364971547E-3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6">
        <f>TITRES_STAT!D158</f>
        <v>3.8856000000000002</v>
      </c>
      <c r="C155" s="2">
        <f t="shared" si="12"/>
        <v>3.9384749763577105</v>
      </c>
      <c r="D155" s="2">
        <f t="shared" si="8"/>
        <v>3.9370525620526866</v>
      </c>
      <c r="E155" s="2">
        <f t="shared" si="7"/>
        <v>1.422414305023878E-3</v>
      </c>
      <c r="F155" s="2">
        <f t="shared" si="11"/>
        <v>5.9197955648438946E-4</v>
      </c>
      <c r="G155" s="2">
        <f t="shared" si="9"/>
        <v>8.3043474853948854E-4</v>
      </c>
      <c r="H155" s="2" t="str">
        <f t="shared" si="10"/>
        <v>Sell</v>
      </c>
    </row>
    <row r="156" spans="1:8" ht="13.5" x14ac:dyDescent="0.25">
      <c r="A156" s="3">
        <f>TITRES_STAT!B159</f>
        <v>42230</v>
      </c>
      <c r="B156" s="6">
        <f>TITRES_STAT!D159</f>
        <v>3.9944999999999999</v>
      </c>
      <c r="C156" s="2">
        <f t="shared" si="12"/>
        <v>3.9359249799949856</v>
      </c>
      <c r="D156" s="2">
        <f t="shared" si="8"/>
        <v>3.9413079278265615</v>
      </c>
      <c r="E156" s="2">
        <f t="shared" ref="E156:E219" si="13">C156-D156</f>
        <v>-5.3829478315758905E-3</v>
      </c>
      <c r="F156" s="2">
        <f t="shared" si="11"/>
        <v>-6.0300592112766654E-4</v>
      </c>
      <c r="G156" s="2">
        <f t="shared" si="9"/>
        <v>-4.779941910448224E-3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3.9944999999999999</v>
      </c>
      <c r="C157" s="2">
        <f t="shared" si="12"/>
        <v>3.9359980599957569</v>
      </c>
      <c r="D157" s="2">
        <f t="shared" ref="D157:D220" si="14">$D$4*B157+(1-$D$4)*D156</f>
        <v>3.9452480813208903</v>
      </c>
      <c r="E157" s="2">
        <f t="shared" si="13"/>
        <v>-9.2500213251334173E-3</v>
      </c>
      <c r="F157" s="2">
        <f t="shared" si="11"/>
        <v>-2.3324090019288166E-3</v>
      </c>
      <c r="G157" s="2">
        <f t="shared" si="9"/>
        <v>-6.9176123232046003E-3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3.9944999999999999</v>
      </c>
      <c r="C158" s="2">
        <f t="shared" si="12"/>
        <v>3.9438906661502555</v>
      </c>
      <c r="D158" s="2">
        <f t="shared" si="14"/>
        <v>3.9488963715934169</v>
      </c>
      <c r="E158" s="2">
        <f t="shared" si="13"/>
        <v>-5.0057054431613679E-3</v>
      </c>
      <c r="F158" s="2">
        <f t="shared" si="11"/>
        <v>-2.8670682901753269E-3</v>
      </c>
      <c r="G158" s="2">
        <f t="shared" si="9"/>
        <v>-2.138637152986041E-3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3.8782999999999999</v>
      </c>
      <c r="C159" s="2">
        <f t="shared" si="12"/>
        <v>3.9460921021271393</v>
      </c>
      <c r="D159" s="2">
        <f t="shared" si="14"/>
        <v>3.9436670107346452</v>
      </c>
      <c r="E159" s="2">
        <f t="shared" si="13"/>
        <v>2.4250913924941386E-3</v>
      </c>
      <c r="F159" s="2">
        <f t="shared" si="11"/>
        <v>-1.8086363536414338E-3</v>
      </c>
      <c r="G159" s="2">
        <f t="shared" si="9"/>
        <v>4.2337277461355722E-3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6">
        <f>TITRES_STAT!D163</f>
        <v>3.8130000000000002</v>
      </c>
      <c r="C160" s="2">
        <f t="shared" si="12"/>
        <v>3.9591394710306562</v>
      </c>
      <c r="D160" s="2">
        <f t="shared" si="14"/>
        <v>3.9339879729024489</v>
      </c>
      <c r="E160" s="2">
        <f t="shared" si="13"/>
        <v>2.5151498128207272E-2</v>
      </c>
      <c r="F160" s="2">
        <f t="shared" si="11"/>
        <v>3.5833905427283073E-3</v>
      </c>
      <c r="G160" s="2">
        <f t="shared" si="9"/>
        <v>2.1568107585478967E-2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3.7330999999999999</v>
      </c>
      <c r="C161" s="2">
        <f t="shared" si="12"/>
        <v>3.9701795524105554</v>
      </c>
      <c r="D161" s="2">
        <f t="shared" si="14"/>
        <v>3.9191073823170823</v>
      </c>
      <c r="E161" s="2">
        <f t="shared" si="13"/>
        <v>5.107217009347309E-2</v>
      </c>
      <c r="F161" s="2">
        <f t="shared" si="11"/>
        <v>1.3081146452877265E-2</v>
      </c>
      <c r="G161" s="2">
        <f t="shared" si="9"/>
        <v>3.7991023640595825E-2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3.7040000000000002</v>
      </c>
      <c r="C162" s="2">
        <f t="shared" si="12"/>
        <v>3.9795211597320086</v>
      </c>
      <c r="D162" s="2">
        <f t="shared" si="14"/>
        <v>3.9031735021454468</v>
      </c>
      <c r="E162" s="2">
        <f t="shared" si="13"/>
        <v>7.6347657586561812E-2</v>
      </c>
      <c r="F162" s="2">
        <f t="shared" si="11"/>
        <v>2.5734448679614177E-2</v>
      </c>
      <c r="G162" s="2">
        <f t="shared" si="9"/>
        <v>5.0613208906947635E-2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6">
        <f>TITRES_STAT!D166</f>
        <v>3.5951</v>
      </c>
      <c r="C163" s="2">
        <f t="shared" si="12"/>
        <v>3.9818255966963152</v>
      </c>
      <c r="D163" s="2">
        <f t="shared" si="14"/>
        <v>3.8803532427272653</v>
      </c>
      <c r="E163" s="2">
        <f t="shared" si="13"/>
        <v>0.10147235396904986</v>
      </c>
      <c r="F163" s="2">
        <f t="shared" si="11"/>
        <v>4.088202973750131E-2</v>
      </c>
      <c r="G163" s="2">
        <f t="shared" si="9"/>
        <v>6.0590324231548545E-2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3.6968000000000001</v>
      </c>
      <c r="C164" s="2">
        <f t="shared" si="12"/>
        <v>3.9726062741276511</v>
      </c>
      <c r="D164" s="2">
        <f t="shared" si="14"/>
        <v>3.8667567062289492</v>
      </c>
      <c r="E164" s="2">
        <f t="shared" si="13"/>
        <v>0.10584956789870192</v>
      </c>
      <c r="F164" s="2">
        <f t="shared" si="11"/>
        <v>5.3875537369741433E-2</v>
      </c>
      <c r="G164" s="2">
        <f t="shared" ref="G164:G227" si="15">E164-F164</f>
        <v>5.1974030528960491E-2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3.7330999999999999</v>
      </c>
      <c r="C165" s="2">
        <f t="shared" si="12"/>
        <v>3.959220693492628</v>
      </c>
      <c r="D165" s="2">
        <f t="shared" si="14"/>
        <v>3.8568562094712493</v>
      </c>
      <c r="E165" s="2">
        <f t="shared" si="13"/>
        <v>0.10236448402137865</v>
      </c>
      <c r="F165" s="2">
        <f t="shared" ref="F165:F228" si="17">(E165*(2/(10)))+((1-(2/10))*F164)</f>
        <v>6.3573326700068877E-2</v>
      </c>
      <c r="G165" s="2">
        <f t="shared" si="15"/>
        <v>3.8791157321309777E-2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3.8130000000000002</v>
      </c>
      <c r="C166" s="2">
        <f t="shared" si="12"/>
        <v>3.9646482791091469</v>
      </c>
      <c r="D166" s="2">
        <f t="shared" si="14"/>
        <v>3.8536076013622678</v>
      </c>
      <c r="E166" s="2">
        <f t="shared" si="13"/>
        <v>0.11104067774687909</v>
      </c>
      <c r="F166" s="2">
        <f t="shared" si="17"/>
        <v>7.3066796909430923E-2</v>
      </c>
      <c r="G166" s="2">
        <f t="shared" si="15"/>
        <v>3.7973880837448168E-2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3.8492999999999999</v>
      </c>
      <c r="C167" s="2">
        <f t="shared" si="12"/>
        <v>3.9692408515538937</v>
      </c>
      <c r="D167" s="2">
        <f t="shared" si="14"/>
        <v>3.8532885197798779</v>
      </c>
      <c r="E167" s="2">
        <f t="shared" si="13"/>
        <v>0.11595233177401587</v>
      </c>
      <c r="F167" s="2">
        <f t="shared" si="17"/>
        <v>8.1643903882347921E-2</v>
      </c>
      <c r="G167" s="2">
        <f t="shared" si="15"/>
        <v>3.430842789166795E-2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3.8856000000000002</v>
      </c>
      <c r="C168" s="2">
        <f t="shared" si="12"/>
        <v>3.9731268743917565</v>
      </c>
      <c r="D168" s="2">
        <f t="shared" si="14"/>
        <v>3.8556819627591463</v>
      </c>
      <c r="E168" s="2">
        <f t="shared" si="13"/>
        <v>0.11744491163261017</v>
      </c>
      <c r="F168" s="2">
        <f t="shared" si="17"/>
        <v>8.8804105432400374E-2</v>
      </c>
      <c r="G168" s="2">
        <f t="shared" si="15"/>
        <v>2.8640806200209798E-2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3.8856000000000002</v>
      </c>
      <c r="C169" s="2">
        <f t="shared" si="12"/>
        <v>3.9585381244853326</v>
      </c>
      <c r="D169" s="2">
        <f t="shared" si="14"/>
        <v>3.8578981136658763</v>
      </c>
      <c r="E169" s="2">
        <f t="shared" si="13"/>
        <v>0.10064001081945628</v>
      </c>
      <c r="F169" s="2">
        <f t="shared" si="17"/>
        <v>9.1171286509811558E-2</v>
      </c>
      <c r="G169" s="2">
        <f t="shared" si="15"/>
        <v>9.4687243096447243E-3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6">
        <f>TITRES_STAT!D173</f>
        <v>3.8856000000000002</v>
      </c>
      <c r="C170" s="2">
        <f t="shared" si="12"/>
        <v>3.9361476437952811</v>
      </c>
      <c r="D170" s="2">
        <f t="shared" si="14"/>
        <v>3.859950105246182</v>
      </c>
      <c r="E170" s="2">
        <f t="shared" si="13"/>
        <v>7.6197538549099164E-2</v>
      </c>
      <c r="F170" s="2">
        <f t="shared" si="17"/>
        <v>8.8176536917669079E-2</v>
      </c>
      <c r="G170" s="2">
        <f t="shared" si="15"/>
        <v>-1.1978998368569915E-2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6">
        <f>TITRES_STAT!D174</f>
        <v>3.8856000000000002</v>
      </c>
      <c r="C171" s="2">
        <f t="shared" si="12"/>
        <v>3.9049095447498532</v>
      </c>
      <c r="D171" s="2">
        <f t="shared" si="14"/>
        <v>3.8618500974501684</v>
      </c>
      <c r="E171" s="2">
        <f t="shared" si="13"/>
        <v>4.3059447299684805E-2</v>
      </c>
      <c r="F171" s="2">
        <f t="shared" si="17"/>
        <v>7.9153118994072222E-2</v>
      </c>
      <c r="G171" s="2">
        <f t="shared" si="15"/>
        <v>-3.6093671694387416E-2</v>
      </c>
      <c r="H171" s="2" t="str">
        <f t="shared" si="16"/>
        <v>Hold</v>
      </c>
    </row>
    <row r="172" spans="1:8" ht="13.5" x14ac:dyDescent="0.25">
      <c r="A172" s="3">
        <f>TITRES_STAT!B175</f>
        <v>42254</v>
      </c>
      <c r="B172" s="6">
        <f>TITRES_STAT!D175</f>
        <v>3.7766999999999999</v>
      </c>
      <c r="C172" s="2">
        <f t="shared" si="12"/>
        <v>3.8740003840191068</v>
      </c>
      <c r="D172" s="2">
        <f t="shared" si="14"/>
        <v>3.8555426828242298</v>
      </c>
      <c r="E172" s="2">
        <f t="shared" si="13"/>
        <v>1.8457701194876996E-2</v>
      </c>
      <c r="F172" s="2">
        <f t="shared" si="17"/>
        <v>6.7014035434233177E-2</v>
      </c>
      <c r="G172" s="2">
        <f t="shared" si="15"/>
        <v>-4.855633423935618E-2</v>
      </c>
      <c r="H172" s="2" t="str">
        <f t="shared" si="16"/>
        <v>Hold</v>
      </c>
    </row>
    <row r="173" spans="1:8" ht="13.5" x14ac:dyDescent="0.25">
      <c r="A173" s="3">
        <f>TITRES_STAT!B176</f>
        <v>42255</v>
      </c>
      <c r="B173" s="6">
        <f>TITRES_STAT!D176</f>
        <v>3.8929</v>
      </c>
      <c r="C173" s="2">
        <f t="shared" si="12"/>
        <v>3.8310926326315524</v>
      </c>
      <c r="D173" s="2">
        <f t="shared" si="14"/>
        <v>3.8583098915039167</v>
      </c>
      <c r="E173" s="2">
        <f t="shared" si="13"/>
        <v>-2.7217258872364258E-2</v>
      </c>
      <c r="F173" s="2">
        <f t="shared" si="17"/>
        <v>4.8167776572913698E-2</v>
      </c>
      <c r="G173" s="2">
        <f t="shared" si="15"/>
        <v>-7.5385035445277956E-2</v>
      </c>
      <c r="H173" s="2" t="str">
        <f t="shared" si="16"/>
        <v>Hold</v>
      </c>
    </row>
    <row r="174" spans="1:8" ht="13.5" x14ac:dyDescent="0.25">
      <c r="A174" s="3">
        <f>TITRES_STAT!B177</f>
        <v>42256</v>
      </c>
      <c r="B174" s="6">
        <f>TITRES_STAT!D177</f>
        <v>3.8856000000000002</v>
      </c>
      <c r="C174" s="2">
        <f t="shared" si="12"/>
        <v>3.8104322276113134</v>
      </c>
      <c r="D174" s="2">
        <f t="shared" si="14"/>
        <v>3.8603313810221449</v>
      </c>
      <c r="E174" s="2">
        <f t="shared" si="13"/>
        <v>-4.9899153410831509E-2</v>
      </c>
      <c r="F174" s="2">
        <f t="shared" si="17"/>
        <v>2.8554390576164657E-2</v>
      </c>
      <c r="G174" s="2">
        <f t="shared" si="15"/>
        <v>-7.8453543986996166E-2</v>
      </c>
      <c r="H174" s="2" t="str">
        <f t="shared" si="16"/>
        <v>Hold</v>
      </c>
    </row>
    <row r="175" spans="1:8" ht="13.5" x14ac:dyDescent="0.25">
      <c r="A175" s="3">
        <f>TITRES_STAT!B178</f>
        <v>42257</v>
      </c>
      <c r="B175" s="6">
        <f>TITRES_STAT!D178</f>
        <v>3.8637999999999999</v>
      </c>
      <c r="C175" s="2">
        <f t="shared" si="12"/>
        <v>3.7985349618249575</v>
      </c>
      <c r="D175" s="2">
        <f t="shared" si="14"/>
        <v>3.8605883157612455</v>
      </c>
      <c r="E175" s="2">
        <f t="shared" si="13"/>
        <v>-6.2053353936287969E-2</v>
      </c>
      <c r="F175" s="2">
        <f t="shared" si="17"/>
        <v>1.0432841673674132E-2</v>
      </c>
      <c r="G175" s="2">
        <f t="shared" si="15"/>
        <v>-7.2486195609962098E-2</v>
      </c>
      <c r="H175" s="2" t="str">
        <f t="shared" si="16"/>
        <v>Hold</v>
      </c>
    </row>
    <row r="176" spans="1:8" ht="13.5" x14ac:dyDescent="0.25">
      <c r="A176" s="3">
        <f>TITRES_STAT!B179</f>
        <v>42258</v>
      </c>
      <c r="B176" s="6">
        <f>TITRES_STAT!D179</f>
        <v>3.8637999999999999</v>
      </c>
      <c r="C176" s="2">
        <f t="shared" si="12"/>
        <v>3.8007603523134255</v>
      </c>
      <c r="D176" s="2">
        <f t="shared" si="14"/>
        <v>3.8608262182974498</v>
      </c>
      <c r="E176" s="2">
        <f t="shared" si="13"/>
        <v>-6.0065865984024303E-2</v>
      </c>
      <c r="F176" s="2">
        <f t="shared" si="17"/>
        <v>-3.6668998578655541E-3</v>
      </c>
      <c r="G176" s="2">
        <f t="shared" si="15"/>
        <v>-5.6398966126158745E-2</v>
      </c>
      <c r="H176" s="2" t="str">
        <f t="shared" si="16"/>
        <v>Hold</v>
      </c>
    </row>
    <row r="177" spans="1:8" ht="13.5" x14ac:dyDescent="0.25">
      <c r="A177" s="3">
        <f>TITRES_STAT!B180</f>
        <v>42261</v>
      </c>
      <c r="B177" s="6">
        <f>TITRES_STAT!D180</f>
        <v>3.8492999999999999</v>
      </c>
      <c r="C177" s="2">
        <f t="shared" si="12"/>
        <v>3.8082279904190521</v>
      </c>
      <c r="D177" s="2">
        <f t="shared" si="14"/>
        <v>3.8599724243494906</v>
      </c>
      <c r="E177" s="2">
        <f t="shared" si="13"/>
        <v>-5.1744433930438483E-2</v>
      </c>
      <c r="F177" s="2">
        <f t="shared" si="17"/>
        <v>-1.3282406672380139E-2</v>
      </c>
      <c r="G177" s="2">
        <f t="shared" si="15"/>
        <v>-3.8462027258058341E-2</v>
      </c>
      <c r="H177" s="2" t="str">
        <f t="shared" si="16"/>
        <v>Hold</v>
      </c>
    </row>
    <row r="178" spans="1:8" ht="13.5" x14ac:dyDescent="0.25">
      <c r="A178" s="3">
        <f>TITRES_STAT!B181</f>
        <v>42262</v>
      </c>
      <c r="B178" s="6">
        <f>TITRES_STAT!D181</f>
        <v>3.8275000000000001</v>
      </c>
      <c r="C178" s="2">
        <f t="shared" si="12"/>
        <v>3.8201313765084288</v>
      </c>
      <c r="D178" s="2">
        <f t="shared" si="14"/>
        <v>3.8575670595828617</v>
      </c>
      <c r="E178" s="2">
        <f t="shared" si="13"/>
        <v>-3.7435683074432902E-2</v>
      </c>
      <c r="F178" s="2">
        <f t="shared" si="17"/>
        <v>-1.8113061952790693E-2</v>
      </c>
      <c r="G178" s="2">
        <f t="shared" si="15"/>
        <v>-1.9322621121642208E-2</v>
      </c>
      <c r="H178" s="2" t="str">
        <f t="shared" si="16"/>
        <v>Hold</v>
      </c>
    </row>
    <row r="179" spans="1:8" ht="13.5" x14ac:dyDescent="0.25">
      <c r="A179" s="3">
        <f>TITRES_STAT!B182</f>
        <v>42263</v>
      </c>
      <c r="B179" s="6">
        <f>TITRES_STAT!D182</f>
        <v>3.8056999999999999</v>
      </c>
      <c r="C179" s="2">
        <f t="shared" si="12"/>
        <v>3.8302034724302092</v>
      </c>
      <c r="D179" s="2">
        <f t="shared" si="14"/>
        <v>3.8537250551693161</v>
      </c>
      <c r="E179" s="2">
        <f t="shared" si="13"/>
        <v>-2.3521582739106872E-2</v>
      </c>
      <c r="F179" s="2">
        <f t="shared" si="17"/>
        <v>-1.919476611005393E-2</v>
      </c>
      <c r="G179" s="2">
        <f t="shared" si="15"/>
        <v>-4.3268166290529424E-3</v>
      </c>
      <c r="H179" s="2" t="str">
        <f t="shared" si="16"/>
        <v>Hold</v>
      </c>
    </row>
    <row r="180" spans="1:8" ht="13.5" x14ac:dyDescent="0.25">
      <c r="A180" s="3">
        <f>TITRES_STAT!B183</f>
        <v>42264</v>
      </c>
      <c r="B180" s="6">
        <f>TITRES_STAT!D183</f>
        <v>3.7766999999999999</v>
      </c>
      <c r="C180" s="2">
        <f t="shared" si="12"/>
        <v>3.8387260151332541</v>
      </c>
      <c r="D180" s="2">
        <f t="shared" si="14"/>
        <v>3.8480194955271445</v>
      </c>
      <c r="E180" s="2">
        <f t="shared" si="13"/>
        <v>-9.2934803938904409E-3</v>
      </c>
      <c r="F180" s="2">
        <f t="shared" si="17"/>
        <v>-1.7214508966821231E-2</v>
      </c>
      <c r="G180" s="2">
        <f t="shared" si="15"/>
        <v>7.9210285729307897E-3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3.7766999999999999</v>
      </c>
      <c r="C181" s="2">
        <f t="shared" si="12"/>
        <v>3.845937397420446</v>
      </c>
      <c r="D181" s="2">
        <f t="shared" si="14"/>
        <v>3.8427365699325411</v>
      </c>
      <c r="E181" s="2">
        <f t="shared" si="13"/>
        <v>3.2008274879049559E-3</v>
      </c>
      <c r="F181" s="2">
        <f t="shared" si="17"/>
        <v>-1.3131441675875993E-2</v>
      </c>
      <c r="G181" s="2">
        <f t="shared" si="15"/>
        <v>1.6332269163780951E-2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3.7766999999999999</v>
      </c>
      <c r="C182" s="2">
        <f t="shared" si="12"/>
        <v>3.8352854901249929</v>
      </c>
      <c r="D182" s="2">
        <f t="shared" si="14"/>
        <v>3.8378449721597603</v>
      </c>
      <c r="E182" s="2">
        <f t="shared" si="13"/>
        <v>-2.559482034767413E-3</v>
      </c>
      <c r="F182" s="2">
        <f t="shared" si="17"/>
        <v>-1.1017049747654278E-2</v>
      </c>
      <c r="G182" s="2">
        <f t="shared" si="15"/>
        <v>8.457567712886865E-3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6">
        <f>TITRES_STAT!D186</f>
        <v>3.7766999999999999</v>
      </c>
      <c r="C183" s="2">
        <f t="shared" si="12"/>
        <v>3.8441492608749943</v>
      </c>
      <c r="D183" s="2">
        <f t="shared" si="14"/>
        <v>3.8333157149627408</v>
      </c>
      <c r="E183" s="2">
        <f t="shared" si="13"/>
        <v>1.0833545912253495E-2</v>
      </c>
      <c r="F183" s="2">
        <f t="shared" si="17"/>
        <v>-6.6469306156727234E-3</v>
      </c>
      <c r="G183" s="2">
        <f t="shared" si="15"/>
        <v>1.7480476527926218E-2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6">
        <f>TITRES_STAT!D187</f>
        <v>3.7694000000000001</v>
      </c>
      <c r="C184" s="2">
        <f t="shared" si="12"/>
        <v>3.8505262976634569</v>
      </c>
      <c r="D184" s="2">
        <f t="shared" si="14"/>
        <v>3.8285812175580936</v>
      </c>
      <c r="E184" s="2">
        <f t="shared" si="13"/>
        <v>2.1945080105363335E-2</v>
      </c>
      <c r="F184" s="2">
        <f t="shared" si="17"/>
        <v>-9.2852847146551211E-4</v>
      </c>
      <c r="G184" s="2">
        <f t="shared" si="15"/>
        <v>2.2873608576828845E-2</v>
      </c>
      <c r="H184" s="2" t="str">
        <f t="shared" si="16"/>
        <v>Sell</v>
      </c>
    </row>
    <row r="185" spans="1:8" ht="13.5" x14ac:dyDescent="0.25">
      <c r="A185" s="3">
        <f>TITRES_STAT!B188</f>
        <v>42275</v>
      </c>
      <c r="B185" s="6">
        <f>TITRES_STAT!D188</f>
        <v>3.7766999999999999</v>
      </c>
      <c r="C185" s="2">
        <f t="shared" si="12"/>
        <v>3.8525684057152327</v>
      </c>
      <c r="D185" s="2">
        <f t="shared" si="14"/>
        <v>3.824738164405642</v>
      </c>
      <c r="E185" s="2">
        <f t="shared" si="13"/>
        <v>2.7830241309590775E-2</v>
      </c>
      <c r="F185" s="2">
        <f t="shared" si="17"/>
        <v>4.8232254847457457E-3</v>
      </c>
      <c r="G185" s="2">
        <f t="shared" si="15"/>
        <v>2.3007015824845031E-2</v>
      </c>
      <c r="H185" s="2" t="str">
        <f t="shared" si="16"/>
        <v>Sell</v>
      </c>
    </row>
    <row r="186" spans="1:8" ht="13.5" x14ac:dyDescent="0.25">
      <c r="A186" s="3">
        <f>TITRES_STAT!B189</f>
        <v>42276</v>
      </c>
      <c r="B186" s="6">
        <f>TITRES_STAT!D189</f>
        <v>3.7040000000000002</v>
      </c>
      <c r="C186" s="2">
        <f t="shared" si="12"/>
        <v>3.8542963432975048</v>
      </c>
      <c r="D186" s="2">
        <f t="shared" si="14"/>
        <v>3.8157945966718909</v>
      </c>
      <c r="E186" s="2">
        <f t="shared" si="13"/>
        <v>3.8501746625613897E-2</v>
      </c>
      <c r="F186" s="2">
        <f t="shared" si="17"/>
        <v>1.1558929712919377E-2</v>
      </c>
      <c r="G186" s="2">
        <f t="shared" si="15"/>
        <v>2.6942816912694519E-2</v>
      </c>
      <c r="H186" s="2" t="str">
        <f t="shared" si="16"/>
        <v>Sell</v>
      </c>
    </row>
    <row r="187" spans="1:8" ht="13.5" x14ac:dyDescent="0.25">
      <c r="A187" s="3">
        <f>TITRES_STAT!B190</f>
        <v>42277</v>
      </c>
      <c r="B187" s="6">
        <f>TITRES_STAT!D190</f>
        <v>3.7403</v>
      </c>
      <c r="C187" s="2">
        <f t="shared" si="12"/>
        <v>3.8535276750978888</v>
      </c>
      <c r="D187" s="2">
        <f t="shared" si="14"/>
        <v>3.8102024043258251</v>
      </c>
      <c r="E187" s="2">
        <f t="shared" si="13"/>
        <v>4.3325270772063718E-2</v>
      </c>
      <c r="F187" s="2">
        <f t="shared" si="17"/>
        <v>1.7912197924748244E-2</v>
      </c>
      <c r="G187" s="2">
        <f t="shared" si="15"/>
        <v>2.5413072847315473E-2</v>
      </c>
      <c r="H187" s="2" t="str">
        <f t="shared" si="16"/>
        <v>Sell</v>
      </c>
    </row>
    <row r="188" spans="1:8" ht="13.5" x14ac:dyDescent="0.25">
      <c r="A188" s="3">
        <f>TITRES_STAT!B191</f>
        <v>42278</v>
      </c>
      <c r="B188" s="6">
        <f>TITRES_STAT!D191</f>
        <v>3.7403</v>
      </c>
      <c r="C188" s="2">
        <f t="shared" si="12"/>
        <v>3.8495234173905213</v>
      </c>
      <c r="D188" s="2">
        <f t="shared" si="14"/>
        <v>3.8050244484498381</v>
      </c>
      <c r="E188" s="2">
        <f t="shared" si="13"/>
        <v>4.449896894068317E-2</v>
      </c>
      <c r="F188" s="2">
        <f t="shared" si="17"/>
        <v>2.3229552127935232E-2</v>
      </c>
      <c r="G188" s="2">
        <f t="shared" si="15"/>
        <v>2.1269416812747938E-2</v>
      </c>
      <c r="H188" s="2" t="str">
        <f t="shared" si="16"/>
        <v>Sell</v>
      </c>
    </row>
    <row r="189" spans="1:8" ht="13.5" x14ac:dyDescent="0.25">
      <c r="A189" s="3">
        <f>TITRES_STAT!B192</f>
        <v>42279</v>
      </c>
      <c r="B189" s="6">
        <f>TITRES_STAT!D192</f>
        <v>3.7403</v>
      </c>
      <c r="C189" s="2">
        <f t="shared" si="12"/>
        <v>3.8427813531765951</v>
      </c>
      <c r="D189" s="2">
        <f t="shared" si="14"/>
        <v>3.8002300448609612</v>
      </c>
      <c r="E189" s="2">
        <f t="shared" si="13"/>
        <v>4.2551308315633918E-2</v>
      </c>
      <c r="F189" s="2">
        <f t="shared" si="17"/>
        <v>2.7093903365474972E-2</v>
      </c>
      <c r="G189" s="2">
        <f t="shared" si="15"/>
        <v>1.5457404950158946E-2</v>
      </c>
      <c r="H189" s="2" t="str">
        <f t="shared" si="16"/>
        <v>Sell</v>
      </c>
    </row>
    <row r="190" spans="1:8" ht="13.5" x14ac:dyDescent="0.25">
      <c r="A190" s="3">
        <f>TITRES_STAT!B193</f>
        <v>42282</v>
      </c>
      <c r="B190" s="6">
        <f>TITRES_STAT!D193</f>
        <v>3.6749999999999998</v>
      </c>
      <c r="C190" s="2">
        <f t="shared" si="12"/>
        <v>3.8326149911494269</v>
      </c>
      <c r="D190" s="2">
        <f t="shared" si="14"/>
        <v>3.7909537452416306</v>
      </c>
      <c r="E190" s="2">
        <f t="shared" si="13"/>
        <v>4.1661245907796296E-2</v>
      </c>
      <c r="F190" s="2">
        <f t="shared" si="17"/>
        <v>3.0007371873939238E-2</v>
      </c>
      <c r="G190" s="2">
        <f t="shared" si="15"/>
        <v>1.1653874033857058E-2</v>
      </c>
      <c r="H190" s="2" t="str">
        <f t="shared" si="16"/>
        <v>Sell</v>
      </c>
    </row>
    <row r="191" spans="1:8" ht="13.5" x14ac:dyDescent="0.25">
      <c r="A191" s="3">
        <f>TITRES_STAT!B194</f>
        <v>42283</v>
      </c>
      <c r="B191" s="6">
        <f>TITRES_STAT!D194</f>
        <v>3.7403</v>
      </c>
      <c r="C191" s="2">
        <f t="shared" si="12"/>
        <v>3.8240126848187455</v>
      </c>
      <c r="D191" s="2">
        <f t="shared" si="14"/>
        <v>3.7872016159644728</v>
      </c>
      <c r="E191" s="2">
        <f t="shared" si="13"/>
        <v>3.6811068854272655E-2</v>
      </c>
      <c r="F191" s="2">
        <f t="shared" si="17"/>
        <v>3.1368111270005924E-2</v>
      </c>
      <c r="G191" s="2">
        <f t="shared" si="15"/>
        <v>5.4429575842667305E-3</v>
      </c>
      <c r="H191" s="2" t="str">
        <f t="shared" si="16"/>
        <v>Sell</v>
      </c>
    </row>
    <row r="192" spans="1:8" ht="13.5" x14ac:dyDescent="0.25">
      <c r="A192" s="3">
        <f>TITRES_STAT!B195</f>
        <v>42284</v>
      </c>
      <c r="B192" s="6">
        <f>TITRES_STAT!D195</f>
        <v>3.6677</v>
      </c>
      <c r="C192" s="2">
        <f t="shared" si="12"/>
        <v>3.8167338102312458</v>
      </c>
      <c r="D192" s="2">
        <f t="shared" si="14"/>
        <v>3.778349644411549</v>
      </c>
      <c r="E192" s="2">
        <f t="shared" si="13"/>
        <v>3.8384165819696836E-2</v>
      </c>
      <c r="F192" s="2">
        <f t="shared" si="17"/>
        <v>3.2771322179944107E-2</v>
      </c>
      <c r="G192" s="2">
        <f t="shared" si="15"/>
        <v>5.6128436397527293E-3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6">
        <f>TITRES_STAT!D196</f>
        <v>3.7330999999999999</v>
      </c>
      <c r="C193" s="2">
        <f t="shared" si="12"/>
        <v>3.8105747625033617</v>
      </c>
      <c r="D193" s="2">
        <f t="shared" si="14"/>
        <v>3.7749978188995827</v>
      </c>
      <c r="E193" s="2">
        <f t="shared" si="13"/>
        <v>3.5576943603778943E-2</v>
      </c>
      <c r="F193" s="2">
        <f t="shared" si="17"/>
        <v>3.3332446464711077E-2</v>
      </c>
      <c r="G193" s="2">
        <f t="shared" si="15"/>
        <v>2.2444971390678664E-3</v>
      </c>
      <c r="H193" s="2" t="str">
        <f t="shared" si="16"/>
        <v>Sell</v>
      </c>
    </row>
    <row r="194" spans="1:8" ht="13.5" x14ac:dyDescent="0.25">
      <c r="A194" s="3">
        <f>TITRES_STAT!B197</f>
        <v>42286</v>
      </c>
      <c r="B194" s="6">
        <f>TITRES_STAT!D197</f>
        <v>3.7040000000000002</v>
      </c>
      <c r="C194" s="2">
        <f t="shared" si="12"/>
        <v>3.8042401836566908</v>
      </c>
      <c r="D194" s="2">
        <f t="shared" si="14"/>
        <v>3.7697387212033178</v>
      </c>
      <c r="E194" s="2">
        <f t="shared" si="13"/>
        <v>3.4501462453373044E-2</v>
      </c>
      <c r="F194" s="2">
        <f t="shared" si="17"/>
        <v>3.3566249662443474E-2</v>
      </c>
      <c r="G194" s="2">
        <f t="shared" si="15"/>
        <v>9.352127909295696E-4</v>
      </c>
      <c r="H194" s="2" t="str">
        <f t="shared" si="16"/>
        <v>Sell</v>
      </c>
    </row>
    <row r="195" spans="1:8" ht="13.5" x14ac:dyDescent="0.25">
      <c r="A195" s="3">
        <f>TITRES_STAT!B198</f>
        <v>42289</v>
      </c>
      <c r="B195" s="6">
        <f>TITRES_STAT!D198</f>
        <v>3.7040000000000002</v>
      </c>
      <c r="C195" s="2">
        <f t="shared" si="12"/>
        <v>3.800003232324892</v>
      </c>
      <c r="D195" s="2">
        <f t="shared" si="14"/>
        <v>3.764869186299368</v>
      </c>
      <c r="E195" s="2">
        <f t="shared" si="13"/>
        <v>3.5134046025524057E-2</v>
      </c>
      <c r="F195" s="2">
        <f t="shared" si="17"/>
        <v>3.387980893505959E-2</v>
      </c>
      <c r="G195" s="2">
        <f t="shared" si="15"/>
        <v>1.2542370904644676E-3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3.7040000000000002</v>
      </c>
      <c r="C196" s="2">
        <f t="shared" si="12"/>
        <v>3.7852335042749088</v>
      </c>
      <c r="D196" s="2">
        <f t="shared" si="14"/>
        <v>3.7603603576845996</v>
      </c>
      <c r="E196" s="2">
        <f t="shared" si="13"/>
        <v>2.4873146590309148E-2</v>
      </c>
      <c r="F196" s="2">
        <f t="shared" si="17"/>
        <v>3.20784764661095E-2</v>
      </c>
      <c r="G196" s="2">
        <f t="shared" si="15"/>
        <v>-7.2053298758003523E-3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3.6968000000000001</v>
      </c>
      <c r="C197" s="2">
        <f t="shared" si="12"/>
        <v>3.7783206574633841</v>
      </c>
      <c r="D197" s="2">
        <f t="shared" si="14"/>
        <v>3.7556521830412959</v>
      </c>
      <c r="E197" s="2">
        <f t="shared" si="13"/>
        <v>2.2668474422088192E-2</v>
      </c>
      <c r="F197" s="2">
        <f t="shared" si="17"/>
        <v>3.019647605730524E-2</v>
      </c>
      <c r="G197" s="2">
        <f t="shared" si="15"/>
        <v>-7.5280016352170485E-3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3.6677</v>
      </c>
      <c r="C198" s="2">
        <f t="shared" si="12"/>
        <v>3.7724713255459403</v>
      </c>
      <c r="D198" s="2">
        <f t="shared" si="14"/>
        <v>3.7491372065197184</v>
      </c>
      <c r="E198" s="2">
        <f t="shared" si="13"/>
        <v>2.3334119026221956E-2</v>
      </c>
      <c r="F198" s="2">
        <f t="shared" si="17"/>
        <v>2.8824004651088586E-2</v>
      </c>
      <c r="G198" s="2">
        <f t="shared" si="15"/>
        <v>-5.4898856248666306E-3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3.6677</v>
      </c>
      <c r="C199" s="2">
        <f t="shared" si="12"/>
        <v>3.7675218908465649</v>
      </c>
      <c r="D199" s="2">
        <f t="shared" si="14"/>
        <v>3.7431048208515909</v>
      </c>
      <c r="E199" s="2">
        <f t="shared" si="13"/>
        <v>2.441706999497395E-2</v>
      </c>
      <c r="F199" s="2">
        <f t="shared" si="17"/>
        <v>2.794261771986566E-2</v>
      </c>
      <c r="G199" s="2">
        <f t="shared" si="15"/>
        <v>-3.5255477248917096E-3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3.6894999999999998</v>
      </c>
      <c r="C200" s="2">
        <f t="shared" si="12"/>
        <v>3.7532877537932468</v>
      </c>
      <c r="D200" s="2">
        <f t="shared" si="14"/>
        <v>3.7391340933811024</v>
      </c>
      <c r="E200" s="2">
        <f t="shared" si="13"/>
        <v>1.4153660412144387E-2</v>
      </c>
      <c r="F200" s="2">
        <f t="shared" si="17"/>
        <v>2.5184826258321406E-2</v>
      </c>
      <c r="G200" s="2">
        <f t="shared" si="15"/>
        <v>-1.103116584617702E-2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3.6677</v>
      </c>
      <c r="C201" s="2">
        <f t="shared" si="12"/>
        <v>3.7512896378250549</v>
      </c>
      <c r="D201" s="2">
        <f t="shared" si="14"/>
        <v>3.7338426790565764</v>
      </c>
      <c r="E201" s="2">
        <f t="shared" si="13"/>
        <v>1.744695876847846E-2</v>
      </c>
      <c r="F201" s="2">
        <f t="shared" si="17"/>
        <v>2.363725276035282E-2</v>
      </c>
      <c r="G201" s="2">
        <f t="shared" si="15"/>
        <v>-6.1902939918743599E-3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3.6604999999999999</v>
      </c>
      <c r="C202" s="2">
        <f t="shared" si="12"/>
        <v>3.7384296935442771</v>
      </c>
      <c r="D202" s="2">
        <f t="shared" si="14"/>
        <v>3.7284098880153485</v>
      </c>
      <c r="E202" s="2">
        <f t="shared" si="13"/>
        <v>1.0019805528928671E-2</v>
      </c>
      <c r="F202" s="2">
        <f t="shared" si="17"/>
        <v>2.0913763314067989E-2</v>
      </c>
      <c r="G202" s="2">
        <f t="shared" si="15"/>
        <v>-1.0893957785139317E-2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3.6604999999999999</v>
      </c>
      <c r="C203" s="2">
        <f t="shared" si="12"/>
        <v>3.7376097406913114</v>
      </c>
      <c r="D203" s="2">
        <f t="shared" si="14"/>
        <v>3.7233795259401377</v>
      </c>
      <c r="E203" s="2">
        <f t="shared" si="13"/>
        <v>1.4230214751173698E-2</v>
      </c>
      <c r="F203" s="2">
        <f t="shared" si="17"/>
        <v>1.9577053601489133E-2</v>
      </c>
      <c r="G203" s="2">
        <f t="shared" si="15"/>
        <v>-5.3468388503154357E-3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3.6532</v>
      </c>
      <c r="C204" s="2">
        <f t="shared" si="12"/>
        <v>3.7324390113541863</v>
      </c>
      <c r="D204" s="2">
        <f t="shared" si="14"/>
        <v>3.7181810425371644</v>
      </c>
      <c r="E204" s="2">
        <f t="shared" si="13"/>
        <v>1.4257968817021904E-2</v>
      </c>
      <c r="F204" s="2">
        <f t="shared" si="17"/>
        <v>1.8513236644595688E-2</v>
      </c>
      <c r="G204" s="2">
        <f t="shared" si="15"/>
        <v>-4.2552678275737839E-3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3.6532</v>
      </c>
      <c r="C205" s="2">
        <f t="shared" si="12"/>
        <v>3.7280637788381581</v>
      </c>
      <c r="D205" s="2">
        <f t="shared" si="14"/>
        <v>3.7133676319788558</v>
      </c>
      <c r="E205" s="2">
        <f t="shared" si="13"/>
        <v>1.4696146859302317E-2</v>
      </c>
      <c r="F205" s="2">
        <f t="shared" si="17"/>
        <v>1.7749818687537014E-2</v>
      </c>
      <c r="G205" s="2">
        <f t="shared" si="15"/>
        <v>-3.053671828234697E-3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3.6604999999999999</v>
      </c>
      <c r="C206" s="2">
        <f t="shared" si="12"/>
        <v>3.7243616590169033</v>
      </c>
      <c r="D206" s="2">
        <f t="shared" si="14"/>
        <v>3.7094515110915331</v>
      </c>
      <c r="E206" s="2">
        <f t="shared" si="13"/>
        <v>1.4910147925370154E-2</v>
      </c>
      <c r="F206" s="2">
        <f t="shared" si="17"/>
        <v>1.7181884535103643E-2</v>
      </c>
      <c r="G206" s="2">
        <f t="shared" si="15"/>
        <v>-2.2717366097334893E-3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3.6604999999999999</v>
      </c>
      <c r="C207" s="2">
        <f t="shared" ref="C207:C270" si="18">$C$4*B197+C206*(1-$C$4)</f>
        <v>3.7201214037835335</v>
      </c>
      <c r="D207" s="2">
        <f t="shared" si="14"/>
        <v>3.7058254732329012</v>
      </c>
      <c r="E207" s="2">
        <f t="shared" si="13"/>
        <v>1.4295930550632274E-2</v>
      </c>
      <c r="F207" s="2">
        <f t="shared" si="17"/>
        <v>1.6604693738209372E-2</v>
      </c>
      <c r="G207" s="2">
        <f t="shared" si="15"/>
        <v>-2.3087631875770981E-3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3.6314000000000002</v>
      </c>
      <c r="C208" s="2">
        <f t="shared" si="18"/>
        <v>3.7120565724322208</v>
      </c>
      <c r="D208" s="2">
        <f t="shared" si="14"/>
        <v>3.7003124752156493</v>
      </c>
      <c r="E208" s="2">
        <f t="shared" si="13"/>
        <v>1.1744097216571436E-2</v>
      </c>
      <c r="F208" s="2">
        <f t="shared" si="17"/>
        <v>1.5632574433881784E-2</v>
      </c>
      <c r="G208" s="2">
        <f t="shared" si="15"/>
        <v>-3.8884772173103481E-3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3.6532</v>
      </c>
      <c r="C209" s="2">
        <f t="shared" si="18"/>
        <v>3.7052324843657254</v>
      </c>
      <c r="D209" s="2">
        <f t="shared" si="14"/>
        <v>3.6968226622367122</v>
      </c>
      <c r="E209" s="2">
        <f t="shared" si="13"/>
        <v>8.4098221290132003E-3</v>
      </c>
      <c r="F209" s="2">
        <f t="shared" si="17"/>
        <v>1.4188023972908069E-2</v>
      </c>
      <c r="G209" s="2">
        <f t="shared" si="15"/>
        <v>-5.7782018438948691E-3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3.6532</v>
      </c>
      <c r="C210" s="2">
        <f t="shared" si="18"/>
        <v>3.7028121021556135</v>
      </c>
      <c r="D210" s="2">
        <f t="shared" si="14"/>
        <v>3.6935913539228817</v>
      </c>
      <c r="E210" s="2">
        <f t="shared" si="13"/>
        <v>9.2207482327317791E-3</v>
      </c>
      <c r="F210" s="2">
        <f t="shared" si="17"/>
        <v>1.3194568824872813E-2</v>
      </c>
      <c r="G210" s="2">
        <f t="shared" si="15"/>
        <v>-3.9738205921410336E-3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3.6387</v>
      </c>
      <c r="C211" s="2">
        <f t="shared" si="18"/>
        <v>3.6974102402855191</v>
      </c>
      <c r="D211" s="2">
        <f t="shared" si="14"/>
        <v>3.689525327706372</v>
      </c>
      <c r="E211" s="2">
        <f t="shared" si="13"/>
        <v>7.8849125791471408E-3</v>
      </c>
      <c r="F211" s="2">
        <f t="shared" si="17"/>
        <v>1.2132637575727679E-2</v>
      </c>
      <c r="G211" s="2">
        <f t="shared" si="15"/>
        <v>-4.2477249965805382E-3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3.6314000000000002</v>
      </c>
      <c r="C212" s="2">
        <f t="shared" si="18"/>
        <v>3.6917317417800541</v>
      </c>
      <c r="D212" s="2">
        <f t="shared" si="14"/>
        <v>3.6852197478762703</v>
      </c>
      <c r="E212" s="2">
        <f t="shared" si="13"/>
        <v>6.5119939037838748E-3</v>
      </c>
      <c r="F212" s="2">
        <f t="shared" si="17"/>
        <v>1.1008508841338919E-2</v>
      </c>
      <c r="G212" s="2">
        <f t="shared" si="15"/>
        <v>-4.4965149375550441E-3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3.6314000000000002</v>
      </c>
      <c r="C213" s="2">
        <f t="shared" si="18"/>
        <v>3.6869268584292767</v>
      </c>
      <c r="D213" s="2">
        <f t="shared" si="14"/>
        <v>3.6812330998854357</v>
      </c>
      <c r="E213" s="2">
        <f t="shared" si="13"/>
        <v>5.693758543841021E-3</v>
      </c>
      <c r="F213" s="2">
        <f t="shared" si="17"/>
        <v>9.94555878183934E-3</v>
      </c>
      <c r="G213" s="2">
        <f t="shared" si="15"/>
        <v>-4.251800237998319E-3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6">
        <f>TITRES_STAT!D217</f>
        <v>3.6314000000000002</v>
      </c>
      <c r="C214" s="2">
        <f t="shared" si="18"/>
        <v>3.6817381109786189</v>
      </c>
      <c r="D214" s="2">
        <f t="shared" si="14"/>
        <v>3.6775417591531814</v>
      </c>
      <c r="E214" s="2">
        <f t="shared" si="13"/>
        <v>4.1963518254375387E-3</v>
      </c>
      <c r="F214" s="2">
        <f t="shared" si="17"/>
        <v>8.7957173905589808E-3</v>
      </c>
      <c r="G214" s="2">
        <f t="shared" si="15"/>
        <v>-4.5993655651214421E-3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6">
        <f>TITRES_STAT!D218</f>
        <v>3.5951</v>
      </c>
      <c r="C215" s="2">
        <f t="shared" si="18"/>
        <v>3.6773476323665237</v>
      </c>
      <c r="D215" s="2">
        <f t="shared" si="14"/>
        <v>3.6714349621788713</v>
      </c>
      <c r="E215" s="2">
        <f t="shared" si="13"/>
        <v>5.9126701876524024E-3</v>
      </c>
      <c r="F215" s="2">
        <f t="shared" si="17"/>
        <v>8.2191079499776658E-3</v>
      </c>
      <c r="G215" s="2">
        <f t="shared" si="15"/>
        <v>-2.3064377623252634E-3</v>
      </c>
      <c r="H215" s="2" t="str">
        <f t="shared" si="16"/>
        <v>Hold</v>
      </c>
    </row>
    <row r="216" spans="1:8" ht="13.5" x14ac:dyDescent="0.25">
      <c r="A216" s="3">
        <f>TITRES_STAT!B219</f>
        <v>42320</v>
      </c>
      <c r="B216" s="6">
        <f>TITRES_STAT!D219</f>
        <v>3.5951</v>
      </c>
      <c r="C216" s="2">
        <f t="shared" si="18"/>
        <v>3.6747556889255204</v>
      </c>
      <c r="D216" s="2">
        <f t="shared" si="14"/>
        <v>3.6657805205359919</v>
      </c>
      <c r="E216" s="2">
        <f t="shared" si="13"/>
        <v>8.9751683895284984E-3</v>
      </c>
      <c r="F216" s="2">
        <f t="shared" si="17"/>
        <v>8.3703200378878323E-3</v>
      </c>
      <c r="G216" s="2">
        <f t="shared" si="15"/>
        <v>6.0484835164066608E-4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3.5733000000000001</v>
      </c>
      <c r="C217" s="2">
        <f t="shared" si="18"/>
        <v>3.672562506013902</v>
      </c>
      <c r="D217" s="2">
        <f t="shared" si="14"/>
        <v>3.6589301116074</v>
      </c>
      <c r="E217" s="2">
        <f t="shared" si="13"/>
        <v>1.3632394406501991E-2</v>
      </c>
      <c r="F217" s="2">
        <f t="shared" si="17"/>
        <v>9.422734911610664E-3</v>
      </c>
      <c r="G217" s="2">
        <f t="shared" si="15"/>
        <v>4.2096594948913268E-3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3.6314000000000002</v>
      </c>
      <c r="C218" s="2">
        <f t="shared" si="18"/>
        <v>3.666229812780994</v>
      </c>
      <c r="D218" s="2">
        <f t="shared" si="14"/>
        <v>3.6568908440809262</v>
      </c>
      <c r="E218" s="2">
        <f t="shared" si="13"/>
        <v>9.3389687000677846E-3</v>
      </c>
      <c r="F218" s="2">
        <f t="shared" si="17"/>
        <v>9.4059816693020885E-3</v>
      </c>
      <c r="G218" s="2">
        <f t="shared" si="15"/>
        <v>-6.7012969234303901E-5</v>
      </c>
      <c r="H218" s="2" t="str">
        <f t="shared" si="16"/>
        <v>Hold</v>
      </c>
    </row>
    <row r="219" spans="1:8" ht="13.5" x14ac:dyDescent="0.25">
      <c r="A219" s="3">
        <f>TITRES_STAT!B222</f>
        <v>42325</v>
      </c>
      <c r="B219" s="6">
        <f>TITRES_STAT!D222</f>
        <v>3.6314000000000002</v>
      </c>
      <c r="C219" s="2">
        <f t="shared" si="18"/>
        <v>3.6642252261993029</v>
      </c>
      <c r="D219" s="2">
        <f t="shared" si="14"/>
        <v>3.655002633408265</v>
      </c>
      <c r="E219" s="2">
        <f t="shared" si="13"/>
        <v>9.2225927910378758E-3</v>
      </c>
      <c r="F219" s="2">
        <f t="shared" si="17"/>
        <v>9.3693038936492456E-3</v>
      </c>
      <c r="G219" s="2">
        <f t="shared" si="15"/>
        <v>-1.4671110261136981E-4</v>
      </c>
      <c r="H219" s="2" t="str">
        <f t="shared" si="16"/>
        <v>Hold</v>
      </c>
    </row>
    <row r="220" spans="1:8" ht="13.5" x14ac:dyDescent="0.25">
      <c r="A220" s="3">
        <f>TITRES_STAT!B223</f>
        <v>42326</v>
      </c>
      <c r="B220" s="6">
        <f>TITRES_STAT!D223</f>
        <v>3.6314000000000002</v>
      </c>
      <c r="C220" s="2">
        <f t="shared" si="18"/>
        <v>3.6625290375532562</v>
      </c>
      <c r="D220" s="2">
        <f t="shared" si="14"/>
        <v>3.6532542901928382</v>
      </c>
      <c r="E220" s="2">
        <f t="shared" ref="E220:E283" si="19">C220-D220</f>
        <v>9.2747473604180009E-3</v>
      </c>
      <c r="F220" s="2">
        <f t="shared" si="17"/>
        <v>9.3503925870029973E-3</v>
      </c>
      <c r="G220" s="2">
        <f t="shared" si="15"/>
        <v>-7.5645226584996478E-5</v>
      </c>
      <c r="H220" s="2" t="str">
        <f t="shared" si="16"/>
        <v>Hold</v>
      </c>
    </row>
    <row r="221" spans="1:8" ht="13.5" x14ac:dyDescent="0.25">
      <c r="A221" s="3">
        <f>TITRES_STAT!B224</f>
        <v>42327</v>
      </c>
      <c r="B221" s="6">
        <f>TITRES_STAT!D224</f>
        <v>3.6240999999999999</v>
      </c>
      <c r="C221" s="2">
        <f t="shared" si="18"/>
        <v>3.6588630317758324</v>
      </c>
      <c r="D221" s="2">
        <f t="shared" ref="D221:D284" si="20">$D$4*B221+(1-$D$4)*D220</f>
        <v>3.651094713141517</v>
      </c>
      <c r="E221" s="2">
        <f t="shared" si="19"/>
        <v>7.7683186343153743E-3</v>
      </c>
      <c r="F221" s="2">
        <f t="shared" si="17"/>
        <v>9.0339777964654738E-3</v>
      </c>
      <c r="G221" s="2">
        <f t="shared" si="15"/>
        <v>-1.2656591621500995E-3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6">
        <f>TITRES_STAT!D225</f>
        <v>3.6240999999999999</v>
      </c>
      <c r="C222" s="2">
        <f t="shared" si="18"/>
        <v>3.6546379499641657</v>
      </c>
      <c r="D222" s="2">
        <f t="shared" si="20"/>
        <v>3.6490951047606641</v>
      </c>
      <c r="E222" s="2">
        <f t="shared" si="19"/>
        <v>5.5428452035015674E-3</v>
      </c>
      <c r="F222" s="2">
        <f t="shared" si="17"/>
        <v>8.3357512778726925E-3</v>
      </c>
      <c r="G222" s="2">
        <f t="shared" si="15"/>
        <v>-2.7929060743711251E-3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3.5951</v>
      </c>
      <c r="C223" s="2">
        <f t="shared" si="18"/>
        <v>3.6510628807389094</v>
      </c>
      <c r="D223" s="2">
        <f t="shared" si="20"/>
        <v>3.645095467370985</v>
      </c>
      <c r="E223" s="2">
        <f t="shared" si="19"/>
        <v>5.9674133679243901E-3</v>
      </c>
      <c r="F223" s="2">
        <f t="shared" si="17"/>
        <v>7.8620836958830324E-3</v>
      </c>
      <c r="G223" s="2">
        <f t="shared" si="15"/>
        <v>-1.8946703279586422E-3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3.5878000000000001</v>
      </c>
      <c r="C224" s="2">
        <f t="shared" si="18"/>
        <v>3.6480378221636927</v>
      </c>
      <c r="D224" s="2">
        <f t="shared" si="20"/>
        <v>3.6408513586768381</v>
      </c>
      <c r="E224" s="2">
        <f t="shared" si="19"/>
        <v>7.1864634868545885E-3</v>
      </c>
      <c r="F224" s="2">
        <f t="shared" si="17"/>
        <v>7.7269596540773438E-3</v>
      </c>
      <c r="G224" s="2">
        <f t="shared" si="15"/>
        <v>-5.4049616722275529E-4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3.5878000000000001</v>
      </c>
      <c r="C225" s="2">
        <f t="shared" si="18"/>
        <v>3.6398935418308165</v>
      </c>
      <c r="D225" s="2">
        <f t="shared" si="20"/>
        <v>3.6369216284044796</v>
      </c>
      <c r="E225" s="2">
        <f t="shared" si="19"/>
        <v>2.9719134263368474E-3</v>
      </c>
      <c r="F225" s="2">
        <f t="shared" si="17"/>
        <v>6.7759504085292454E-3</v>
      </c>
      <c r="G225" s="2">
        <f t="shared" si="15"/>
        <v>-3.8040369821923979E-3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3.5806</v>
      </c>
      <c r="C226" s="2">
        <f t="shared" si="18"/>
        <v>3.633002227702999</v>
      </c>
      <c r="D226" s="2">
        <f t="shared" si="20"/>
        <v>3.6327496559300738</v>
      </c>
      <c r="E226" s="2">
        <f t="shared" si="19"/>
        <v>2.5257177292514754E-4</v>
      </c>
      <c r="F226" s="2">
        <f t="shared" si="17"/>
        <v>5.4712746814084261E-3</v>
      </c>
      <c r="G226" s="2">
        <f t="shared" si="15"/>
        <v>-5.2187029084832786E-3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3.6532</v>
      </c>
      <c r="C227" s="2">
        <f t="shared" si="18"/>
        <v>3.6238172695948454</v>
      </c>
      <c r="D227" s="2">
        <f t="shared" si="20"/>
        <v>3.63426449623155</v>
      </c>
      <c r="E227" s="2">
        <f t="shared" si="19"/>
        <v>-1.044722663670461E-2</v>
      </c>
      <c r="F227" s="2">
        <f t="shared" si="17"/>
        <v>2.2875744177858191E-3</v>
      </c>
      <c r="G227" s="2">
        <f t="shared" si="15"/>
        <v>-1.2734801054490428E-2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3.5878000000000001</v>
      </c>
      <c r="C228" s="2">
        <f t="shared" si="18"/>
        <v>3.6249838435033306</v>
      </c>
      <c r="D228" s="2">
        <f t="shared" si="20"/>
        <v>3.6308226816958795</v>
      </c>
      <c r="E228" s="2">
        <f t="shared" si="19"/>
        <v>-5.8388381925489341E-3</v>
      </c>
      <c r="F228" s="2">
        <f t="shared" si="17"/>
        <v>6.6229189571886862E-4</v>
      </c>
      <c r="G228" s="2">
        <f t="shared" ref="G228:G291" si="21">E228-F228</f>
        <v>-6.5011300882678027E-3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3.7475999999999998</v>
      </c>
      <c r="C229" s="2">
        <f t="shared" si="18"/>
        <v>3.6259709445028183</v>
      </c>
      <c r="D229" s="2">
        <f t="shared" si="20"/>
        <v>3.6394728534221108</v>
      </c>
      <c r="E229" s="2">
        <f t="shared" si="19"/>
        <v>-1.3501908919292482E-2</v>
      </c>
      <c r="F229" s="2">
        <f t="shared" ref="F229:F292" si="23">(E229*(2/(10)))+((1-(2/10))*F228)</f>
        <v>-2.1705482672834016E-3</v>
      </c>
      <c r="G229" s="2">
        <f t="shared" si="21"/>
        <v>-1.1331360652009081E-2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3.7475999999999998</v>
      </c>
      <c r="C230" s="2">
        <f t="shared" si="18"/>
        <v>3.6268061838100771</v>
      </c>
      <c r="D230" s="2">
        <f t="shared" si="20"/>
        <v>3.6474822716871396</v>
      </c>
      <c r="E230" s="2">
        <f t="shared" si="19"/>
        <v>-2.0676087877062432E-2</v>
      </c>
      <c r="F230" s="2">
        <f t="shared" si="23"/>
        <v>-5.8716561892392079E-3</v>
      </c>
      <c r="G230" s="2">
        <f t="shared" si="21"/>
        <v>-1.4804431687823225E-2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3.7403</v>
      </c>
      <c r="C231" s="2">
        <f t="shared" si="18"/>
        <v>3.6263898478392957</v>
      </c>
      <c r="D231" s="2">
        <f t="shared" si="20"/>
        <v>3.6543576589695737</v>
      </c>
      <c r="E231" s="2">
        <f t="shared" si="19"/>
        <v>-2.7967811130277909E-2</v>
      </c>
      <c r="F231" s="2">
        <f t="shared" si="23"/>
        <v>-1.0290887177446948E-2</v>
      </c>
      <c r="G231" s="2">
        <f t="shared" si="21"/>
        <v>-1.7676923952830961E-2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3.7258</v>
      </c>
      <c r="C232" s="2">
        <f t="shared" si="18"/>
        <v>3.6260375635563271</v>
      </c>
      <c r="D232" s="2">
        <f t="shared" si="20"/>
        <v>3.6596496842310868</v>
      </c>
      <c r="E232" s="2">
        <f t="shared" si="19"/>
        <v>-3.3612120674759716E-2</v>
      </c>
      <c r="F232" s="2">
        <f t="shared" si="23"/>
        <v>-1.4955133876909502E-2</v>
      </c>
      <c r="G232" s="2">
        <f t="shared" si="21"/>
        <v>-1.8656986797850213E-2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6">
        <f>TITRES_STAT!D236</f>
        <v>3.6314000000000002</v>
      </c>
      <c r="C233" s="2">
        <f t="shared" si="18"/>
        <v>3.6212779383938152</v>
      </c>
      <c r="D233" s="2">
        <f t="shared" si="20"/>
        <v>3.657557115028784</v>
      </c>
      <c r="E233" s="2">
        <f t="shared" si="19"/>
        <v>-3.6279176634968824E-2</v>
      </c>
      <c r="F233" s="2">
        <f t="shared" si="23"/>
        <v>-1.9219942428521368E-2</v>
      </c>
      <c r="G233" s="2">
        <f t="shared" si="21"/>
        <v>-1.7059234206447456E-2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6">
        <f>TITRES_STAT!D237</f>
        <v>3.7185999999999999</v>
      </c>
      <c r="C234" s="2">
        <f t="shared" si="18"/>
        <v>3.6161274863332284</v>
      </c>
      <c r="D234" s="2">
        <f t="shared" si="20"/>
        <v>3.6620788102118373</v>
      </c>
      <c r="E234" s="2">
        <f t="shared" si="19"/>
        <v>-4.5951323878608896E-2</v>
      </c>
      <c r="F234" s="2">
        <f t="shared" si="23"/>
        <v>-2.4566218718538875E-2</v>
      </c>
      <c r="G234" s="2">
        <f t="shared" si="21"/>
        <v>-2.1385105160070021E-2</v>
      </c>
      <c r="H234" s="2" t="str">
        <f t="shared" si="22"/>
        <v>Hold</v>
      </c>
    </row>
    <row r="235" spans="1:8" ht="13.5" x14ac:dyDescent="0.25">
      <c r="A235" s="3">
        <f>TITRES_STAT!B238</f>
        <v>42347</v>
      </c>
      <c r="B235" s="6">
        <f>TITRES_STAT!D238</f>
        <v>3.7185999999999999</v>
      </c>
      <c r="C235" s="2">
        <f t="shared" si="18"/>
        <v>3.6117694115127321</v>
      </c>
      <c r="D235" s="2">
        <f t="shared" si="20"/>
        <v>3.6662655650109608</v>
      </c>
      <c r="E235" s="2">
        <f t="shared" si="19"/>
        <v>-5.4496153498228672E-2</v>
      </c>
      <c r="F235" s="2">
        <f t="shared" si="23"/>
        <v>-3.0552205674476834E-2</v>
      </c>
      <c r="G235" s="2">
        <f t="shared" si="21"/>
        <v>-2.3943947823751838E-2</v>
      </c>
      <c r="H235" s="2" t="str">
        <f t="shared" si="22"/>
        <v>Hold</v>
      </c>
    </row>
    <row r="236" spans="1:8" ht="13.5" x14ac:dyDescent="0.25">
      <c r="A236" s="3">
        <f>TITRES_STAT!B239</f>
        <v>42348</v>
      </c>
      <c r="B236" s="6">
        <f>TITRES_STAT!D239</f>
        <v>3.7113</v>
      </c>
      <c r="C236" s="2">
        <f t="shared" si="18"/>
        <v>3.6069741174338503</v>
      </c>
      <c r="D236" s="2">
        <f t="shared" si="20"/>
        <v>3.6696014490842233</v>
      </c>
      <c r="E236" s="2">
        <f t="shared" si="19"/>
        <v>-6.262733165037293E-2</v>
      </c>
      <c r="F236" s="2">
        <f t="shared" si="23"/>
        <v>-3.6967230869656052E-2</v>
      </c>
      <c r="G236" s="2">
        <f t="shared" si="21"/>
        <v>-2.5660100780716878E-2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6">
        <f>TITRES_STAT!D240</f>
        <v>3.7040000000000002</v>
      </c>
      <c r="C237" s="2">
        <f t="shared" si="18"/>
        <v>3.6140857916747966</v>
      </c>
      <c r="D237" s="2">
        <f t="shared" si="20"/>
        <v>3.6721494898927993</v>
      </c>
      <c r="E237" s="2">
        <f t="shared" si="19"/>
        <v>-5.8063698218002724E-2</v>
      </c>
      <c r="F237" s="2">
        <f t="shared" si="23"/>
        <v>-4.1186524339325389E-2</v>
      </c>
      <c r="G237" s="2">
        <f t="shared" si="21"/>
        <v>-1.6877173878677335E-2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6">
        <f>TITRES_STAT!D241</f>
        <v>3.6314000000000002</v>
      </c>
      <c r="C238" s="2">
        <f t="shared" si="18"/>
        <v>3.6100418237248277</v>
      </c>
      <c r="D238" s="2">
        <f t="shared" si="20"/>
        <v>3.6691310091599996</v>
      </c>
      <c r="E238" s="2">
        <f t="shared" si="19"/>
        <v>-5.9089185435171832E-2</v>
      </c>
      <c r="F238" s="2">
        <f t="shared" si="23"/>
        <v>-4.4767056558494681E-2</v>
      </c>
      <c r="G238" s="2">
        <f t="shared" si="21"/>
        <v>-1.4322128876677151E-2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6">
        <f>TITRES_STAT!D242</f>
        <v>3.6314000000000002</v>
      </c>
      <c r="C239" s="2">
        <f t="shared" si="18"/>
        <v>3.6312046200748544</v>
      </c>
      <c r="D239" s="2">
        <f t="shared" si="20"/>
        <v>3.6663361195925921</v>
      </c>
      <c r="E239" s="2">
        <f t="shared" si="19"/>
        <v>-3.5131499517737641E-2</v>
      </c>
      <c r="F239" s="2">
        <f t="shared" si="23"/>
        <v>-4.2839945150343277E-2</v>
      </c>
      <c r="G239" s="2">
        <f t="shared" si="21"/>
        <v>7.7084456326056358E-3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3.6240999999999999</v>
      </c>
      <c r="C240" s="2">
        <f t="shared" si="18"/>
        <v>3.6491116016017999</v>
      </c>
      <c r="D240" s="2">
        <f t="shared" si="20"/>
        <v>3.6632075181412889</v>
      </c>
      <c r="E240" s="2">
        <f t="shared" si="19"/>
        <v>-1.409591653948894E-2</v>
      </c>
      <c r="F240" s="2">
        <f t="shared" si="23"/>
        <v>-3.7091139428172409E-2</v>
      </c>
      <c r="G240" s="2">
        <f t="shared" si="21"/>
        <v>2.299522288868347E-2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3.7040000000000002</v>
      </c>
      <c r="C241" s="2">
        <f t="shared" si="18"/>
        <v>3.6631405859707535</v>
      </c>
      <c r="D241" s="2">
        <f t="shared" si="20"/>
        <v>3.6662291834641563</v>
      </c>
      <c r="E241" s="2">
        <f t="shared" si="19"/>
        <v>-3.0885974934027338E-3</v>
      </c>
      <c r="F241" s="2">
        <f t="shared" si="23"/>
        <v>-3.0290631041218475E-2</v>
      </c>
      <c r="G241" s="2">
        <f t="shared" si="21"/>
        <v>2.7202033547815741E-2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3.6894999999999998</v>
      </c>
      <c r="C242" s="2">
        <f t="shared" si="18"/>
        <v>3.6727804958214065</v>
      </c>
      <c r="D242" s="2">
        <f t="shared" si="20"/>
        <v>3.6679529476519965</v>
      </c>
      <c r="E242" s="2">
        <f t="shared" si="19"/>
        <v>4.8275481694100009E-3</v>
      </c>
      <c r="F242" s="2">
        <f t="shared" si="23"/>
        <v>-2.3266995199092783E-2</v>
      </c>
      <c r="G242" s="2">
        <f t="shared" si="21"/>
        <v>2.8094543368502783E-2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3.5951</v>
      </c>
      <c r="C243" s="2">
        <f t="shared" si="18"/>
        <v>3.6664142656950363</v>
      </c>
      <c r="D243" s="2">
        <f t="shared" si="20"/>
        <v>3.6625564330111082</v>
      </c>
      <c r="E243" s="2">
        <f t="shared" si="19"/>
        <v>3.8578326839280308E-3</v>
      </c>
      <c r="F243" s="2">
        <f t="shared" si="23"/>
        <v>-1.7842029622488619E-2</v>
      </c>
      <c r="G243" s="2">
        <f t="shared" si="21"/>
        <v>2.1699862306416649E-2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6">
        <f>TITRES_STAT!D247</f>
        <v>3.6677</v>
      </c>
      <c r="C244" s="2">
        <f t="shared" si="18"/>
        <v>3.6744428402034921</v>
      </c>
      <c r="D244" s="2">
        <f t="shared" si="20"/>
        <v>3.6629374379732482</v>
      </c>
      <c r="E244" s="2">
        <f t="shared" si="19"/>
        <v>1.1505402230243877E-2</v>
      </c>
      <c r="F244" s="2">
        <f t="shared" si="23"/>
        <v>-1.1972543251942119E-2</v>
      </c>
      <c r="G244" s="2">
        <f t="shared" si="21"/>
        <v>2.3477945482185996E-2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6">
        <f>TITRES_STAT!D248</f>
        <v>3.6532</v>
      </c>
      <c r="C245" s="2">
        <f t="shared" si="18"/>
        <v>3.6812362494029549</v>
      </c>
      <c r="D245" s="2">
        <f t="shared" si="20"/>
        <v>3.6622161462715264</v>
      </c>
      <c r="E245" s="2">
        <f t="shared" si="19"/>
        <v>1.9020103131428545E-2</v>
      </c>
      <c r="F245" s="2">
        <f t="shared" si="23"/>
        <v>-5.7740139752679859E-3</v>
      </c>
      <c r="G245" s="2">
        <f t="shared" si="21"/>
        <v>2.4794117106696531E-2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6">
        <f>TITRES_STAT!D249</f>
        <v>3.5588000000000002</v>
      </c>
      <c r="C246" s="2">
        <f t="shared" si="18"/>
        <v>3.6858614418025</v>
      </c>
      <c r="D246" s="2">
        <f t="shared" si="20"/>
        <v>3.6545556909921539</v>
      </c>
      <c r="E246" s="2">
        <f t="shared" si="19"/>
        <v>3.1305750810346034E-2</v>
      </c>
      <c r="F246" s="2">
        <f t="shared" si="23"/>
        <v>1.6419389818548178E-3</v>
      </c>
      <c r="G246" s="2">
        <f t="shared" si="21"/>
        <v>2.9663811828491215E-2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3.6314000000000002</v>
      </c>
      <c r="C247" s="2">
        <f t="shared" si="18"/>
        <v>3.6886519892175</v>
      </c>
      <c r="D247" s="2">
        <f t="shared" si="20"/>
        <v>3.652840454622365</v>
      </c>
      <c r="E247" s="2">
        <f t="shared" si="19"/>
        <v>3.5811534595135086E-2</v>
      </c>
      <c r="F247" s="2">
        <f t="shared" si="23"/>
        <v>8.4758581045108715E-3</v>
      </c>
      <c r="G247" s="2">
        <f t="shared" si="21"/>
        <v>2.7335676490624215E-2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3.6240999999999999</v>
      </c>
      <c r="C248" s="2">
        <f t="shared" si="18"/>
        <v>3.6798439908763463</v>
      </c>
      <c r="D248" s="2">
        <f t="shared" si="20"/>
        <v>3.6507115320577452</v>
      </c>
      <c r="E248" s="2">
        <f t="shared" si="19"/>
        <v>2.9132458818601048E-2</v>
      </c>
      <c r="F248" s="2">
        <f t="shared" si="23"/>
        <v>1.2607178247328907E-2</v>
      </c>
      <c r="G248" s="2">
        <f t="shared" si="21"/>
        <v>1.6525280571272141E-2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3.4862000000000002</v>
      </c>
      <c r="C249" s="2">
        <f t="shared" si="18"/>
        <v>3.6723910692030621</v>
      </c>
      <c r="D249" s="2">
        <f t="shared" si="20"/>
        <v>3.6385254926460604</v>
      </c>
      <c r="E249" s="2">
        <f t="shared" si="19"/>
        <v>3.3865576557001731E-2</v>
      </c>
      <c r="F249" s="2">
        <f t="shared" si="23"/>
        <v>1.6858857909263475E-2</v>
      </c>
      <c r="G249" s="2">
        <f t="shared" si="21"/>
        <v>1.7006718647738256E-2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3.5878000000000001</v>
      </c>
      <c r="C250" s="2">
        <f t="shared" si="18"/>
        <v>3.6649616739410527</v>
      </c>
      <c r="D250" s="2">
        <f t="shared" si="20"/>
        <v>3.6347680487463521</v>
      </c>
      <c r="E250" s="2">
        <f t="shared" si="19"/>
        <v>3.0193625194700591E-2</v>
      </c>
      <c r="F250" s="2">
        <f t="shared" si="23"/>
        <v>1.9525811366350898E-2</v>
      </c>
      <c r="G250" s="2">
        <f t="shared" si="21"/>
        <v>1.0667813828349693E-2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3.6894999999999998</v>
      </c>
      <c r="C251" s="2">
        <f t="shared" si="18"/>
        <v>3.6709675702578135</v>
      </c>
      <c r="D251" s="2">
        <f t="shared" si="20"/>
        <v>3.6388222673577331</v>
      </c>
      <c r="E251" s="2">
        <f t="shared" si="19"/>
        <v>3.2145302900080441E-2</v>
      </c>
      <c r="F251" s="2">
        <f t="shared" si="23"/>
        <v>2.2049709673096808E-2</v>
      </c>
      <c r="G251" s="2">
        <f t="shared" si="21"/>
        <v>1.0095593226983633E-2</v>
      </c>
      <c r="H251" s="2" t="str">
        <f t="shared" si="22"/>
        <v>Sell</v>
      </c>
    </row>
    <row r="252" spans="1:8" ht="13.5" x14ac:dyDescent="0.25">
      <c r="A252" s="3">
        <f>TITRES_STAT!B255</f>
        <v>42374</v>
      </c>
      <c r="B252" s="6">
        <f>TITRES_STAT!D255</f>
        <v>3.6894999999999998</v>
      </c>
      <c r="C252" s="2">
        <f t="shared" si="18"/>
        <v>3.6738187132950726</v>
      </c>
      <c r="D252" s="2">
        <f t="shared" si="20"/>
        <v>3.6425761734793825</v>
      </c>
      <c r="E252" s="2">
        <f t="shared" si="19"/>
        <v>3.124253981569014E-2</v>
      </c>
      <c r="F252" s="2">
        <f t="shared" si="23"/>
        <v>2.3888275701615475E-2</v>
      </c>
      <c r="G252" s="2">
        <f t="shared" si="21"/>
        <v>7.3542641140746656E-3</v>
      </c>
      <c r="H252" s="2" t="str">
        <f t="shared" si="22"/>
        <v>Sell</v>
      </c>
    </row>
    <row r="253" spans="1:8" ht="13.5" x14ac:dyDescent="0.25">
      <c r="A253" s="3">
        <f>TITRES_STAT!B256</f>
        <v>42375</v>
      </c>
      <c r="B253" s="6">
        <f>TITRES_STAT!D256</f>
        <v>3.7040000000000002</v>
      </c>
      <c r="C253" s="2">
        <f t="shared" si="18"/>
        <v>3.6617081420189077</v>
      </c>
      <c r="D253" s="2">
        <f t="shared" si="20"/>
        <v>3.6471260865549837</v>
      </c>
      <c r="E253" s="2">
        <f t="shared" si="19"/>
        <v>1.4582055463923993E-2</v>
      </c>
      <c r="F253" s="2">
        <f t="shared" si="23"/>
        <v>2.202703165407718E-2</v>
      </c>
      <c r="G253" s="2">
        <f t="shared" si="21"/>
        <v>-7.4449761901531873E-3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3.6894999999999998</v>
      </c>
      <c r="C254" s="2">
        <f t="shared" si="18"/>
        <v>3.6626299663236912</v>
      </c>
      <c r="D254" s="2">
        <f t="shared" si="20"/>
        <v>3.6502648949583181</v>
      </c>
      <c r="E254" s="2">
        <f t="shared" si="19"/>
        <v>1.2365071365373126E-2</v>
      </c>
      <c r="F254" s="2">
        <f t="shared" si="23"/>
        <v>2.009463959633637E-2</v>
      </c>
      <c r="G254" s="2">
        <f t="shared" si="21"/>
        <v>-7.7295682309632442E-3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3.6821999999999999</v>
      </c>
      <c r="C255" s="2">
        <f t="shared" si="18"/>
        <v>3.6611792022738925</v>
      </c>
      <c r="D255" s="2">
        <f t="shared" si="20"/>
        <v>3.6526304582947389</v>
      </c>
      <c r="E255" s="2">
        <f t="shared" si="19"/>
        <v>8.5487439791536168E-3</v>
      </c>
      <c r="F255" s="2">
        <f t="shared" si="23"/>
        <v>1.7785460472899823E-2</v>
      </c>
      <c r="G255" s="2">
        <f t="shared" si="21"/>
        <v>-9.2367164937462061E-3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3.6821999999999999</v>
      </c>
      <c r="C256" s="2">
        <f t="shared" si="18"/>
        <v>3.6454285557702168</v>
      </c>
      <c r="D256" s="2">
        <f t="shared" si="20"/>
        <v>3.6548207947173506</v>
      </c>
      <c r="E256" s="2">
        <f t="shared" si="19"/>
        <v>-9.392238947133702E-3</v>
      </c>
      <c r="F256" s="2">
        <f t="shared" si="23"/>
        <v>1.2349920588893119E-2</v>
      </c>
      <c r="G256" s="2">
        <f t="shared" si="21"/>
        <v>-2.1742159536026821E-2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3.6387</v>
      </c>
      <c r="C257" s="2">
        <f t="shared" si="18"/>
        <v>3.6432703164209528</v>
      </c>
      <c r="D257" s="2">
        <f t="shared" si="20"/>
        <v>3.6536266617753248</v>
      </c>
      <c r="E257" s="2">
        <f t="shared" si="19"/>
        <v>-1.0356345354372021E-2</v>
      </c>
      <c r="F257" s="2">
        <f t="shared" si="23"/>
        <v>7.8086674002400911E-3</v>
      </c>
      <c r="G257" s="2">
        <f t="shared" si="21"/>
        <v>-1.816501275461211E-2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3.6532</v>
      </c>
      <c r="C258" s="2">
        <f t="shared" si="18"/>
        <v>3.6403210369715753</v>
      </c>
      <c r="D258" s="2">
        <f t="shared" si="20"/>
        <v>3.6535950571993747</v>
      </c>
      <c r="E258" s="2">
        <f t="shared" si="19"/>
        <v>-1.3274020227799443E-2</v>
      </c>
      <c r="F258" s="2">
        <f t="shared" si="23"/>
        <v>3.5921298746321843E-3</v>
      </c>
      <c r="G258" s="2">
        <f t="shared" si="21"/>
        <v>-1.6866150102431629E-2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3.6314000000000002</v>
      </c>
      <c r="C259" s="2">
        <f t="shared" si="18"/>
        <v>3.6166101082067175</v>
      </c>
      <c r="D259" s="2">
        <f t="shared" si="20"/>
        <v>3.6519509788883102</v>
      </c>
      <c r="E259" s="2">
        <f t="shared" si="19"/>
        <v>-3.5340870681592751E-2</v>
      </c>
      <c r="F259" s="2">
        <f t="shared" si="23"/>
        <v>-4.1944702366128028E-3</v>
      </c>
      <c r="G259" s="2">
        <f t="shared" si="21"/>
        <v>-3.1146400444979946E-2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6">
        <f>TITRES_STAT!D263</f>
        <v>3.5951</v>
      </c>
      <c r="C260" s="2">
        <f t="shared" si="18"/>
        <v>3.6121777838672227</v>
      </c>
      <c r="D260" s="2">
        <f t="shared" si="20"/>
        <v>3.6477397952669541</v>
      </c>
      <c r="E260" s="2">
        <f t="shared" si="19"/>
        <v>-3.5562011399731475E-2</v>
      </c>
      <c r="F260" s="2">
        <f t="shared" si="23"/>
        <v>-1.0467978469236538E-2</v>
      </c>
      <c r="G260" s="2">
        <f t="shared" si="21"/>
        <v>-2.5094032930494937E-2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6">
        <f>TITRES_STAT!D264</f>
        <v>3.6314000000000002</v>
      </c>
      <c r="C261" s="2">
        <f t="shared" si="18"/>
        <v>3.6240735094261112</v>
      </c>
      <c r="D261" s="2">
        <f t="shared" si="20"/>
        <v>3.6465294400619945</v>
      </c>
      <c r="E261" s="2">
        <f t="shared" si="19"/>
        <v>-2.2455930635883359E-2</v>
      </c>
      <c r="F261" s="2">
        <f t="shared" si="23"/>
        <v>-1.2865568902565901E-2</v>
      </c>
      <c r="G261" s="2">
        <f t="shared" si="21"/>
        <v>-9.5903617333174575E-3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6">
        <f>TITRES_STAT!D265</f>
        <v>3.6240999999999999</v>
      </c>
      <c r="C262" s="2">
        <f t="shared" si="18"/>
        <v>3.6341391233605558</v>
      </c>
      <c r="D262" s="2">
        <f t="shared" si="20"/>
        <v>3.6448680000574023</v>
      </c>
      <c r="E262" s="2">
        <f t="shared" si="19"/>
        <v>-1.0728876696846523E-2</v>
      </c>
      <c r="F262" s="2">
        <f t="shared" si="23"/>
        <v>-1.2438230461422025E-2</v>
      </c>
      <c r="G262" s="2">
        <f t="shared" si="21"/>
        <v>1.7093537645755021E-3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3.6240999999999999</v>
      </c>
      <c r="C263" s="2">
        <f t="shared" si="18"/>
        <v>3.644886950535855</v>
      </c>
      <c r="D263" s="2">
        <f t="shared" si="20"/>
        <v>3.6433296296827802</v>
      </c>
      <c r="E263" s="2">
        <f t="shared" si="19"/>
        <v>1.5573208530748062E-3</v>
      </c>
      <c r="F263" s="2">
        <f t="shared" si="23"/>
        <v>-9.6391201985226611E-3</v>
      </c>
      <c r="G263" s="2">
        <f t="shared" si="21"/>
        <v>1.1196441051597467E-2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3.6240999999999999</v>
      </c>
      <c r="C264" s="2">
        <f t="shared" si="18"/>
        <v>3.6517504966072618</v>
      </c>
      <c r="D264" s="2">
        <f t="shared" si="20"/>
        <v>3.6419052126692408</v>
      </c>
      <c r="E264" s="2">
        <f t="shared" si="19"/>
        <v>9.8452839380209767E-3</v>
      </c>
      <c r="F264" s="2">
        <f t="shared" si="23"/>
        <v>-5.7422393712139343E-3</v>
      </c>
      <c r="G264" s="2">
        <f t="shared" si="21"/>
        <v>1.5587523309234911E-2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3.6240999999999999</v>
      </c>
      <c r="C265" s="2">
        <f t="shared" si="18"/>
        <v>3.6564350355907602</v>
      </c>
      <c r="D265" s="2">
        <f t="shared" si="20"/>
        <v>3.6405863080270748</v>
      </c>
      <c r="E265" s="2">
        <f t="shared" si="19"/>
        <v>1.5848727563685383E-2</v>
      </c>
      <c r="F265" s="2">
        <f t="shared" si="23"/>
        <v>-1.4240459842340706E-3</v>
      </c>
      <c r="G265" s="2">
        <f t="shared" si="21"/>
        <v>1.7272773547919455E-2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3.6894999999999998</v>
      </c>
      <c r="C266" s="2">
        <f t="shared" si="18"/>
        <v>3.6603988762691051</v>
      </c>
      <c r="D266" s="2">
        <f t="shared" si="20"/>
        <v>3.6442095444695135</v>
      </c>
      <c r="E266" s="2">
        <f t="shared" si="19"/>
        <v>1.6189331799591589E-2</v>
      </c>
      <c r="F266" s="2">
        <f t="shared" si="23"/>
        <v>2.0986295725310615E-3</v>
      </c>
      <c r="G266" s="2">
        <f t="shared" si="21"/>
        <v>1.4090702227060527E-2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3.6240999999999999</v>
      </c>
      <c r="C267" s="2">
        <f t="shared" si="18"/>
        <v>3.6570605876123197</v>
      </c>
      <c r="D267" s="2">
        <f t="shared" si="20"/>
        <v>3.6427199485828829</v>
      </c>
      <c r="E267" s="2">
        <f t="shared" si="19"/>
        <v>1.4340639029436719E-2</v>
      </c>
      <c r="F267" s="2">
        <f t="shared" si="23"/>
        <v>4.5470314639121934E-3</v>
      </c>
      <c r="G267" s="2">
        <f t="shared" si="21"/>
        <v>9.7936075655245258E-3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3.6677</v>
      </c>
      <c r="C268" s="2">
        <f t="shared" si="18"/>
        <v>3.6564666510565784</v>
      </c>
      <c r="D268" s="2">
        <f t="shared" si="20"/>
        <v>3.6445703227619286</v>
      </c>
      <c r="E268" s="2">
        <f t="shared" si="19"/>
        <v>1.1896328294649816E-2</v>
      </c>
      <c r="F268" s="2">
        <f t="shared" si="23"/>
        <v>6.0168908300597176E-3</v>
      </c>
      <c r="G268" s="2">
        <f t="shared" si="21"/>
        <v>5.8794374645900985E-3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3.6240999999999999</v>
      </c>
      <c r="C269" s="2">
        <f t="shared" si="18"/>
        <v>3.6526102432017202</v>
      </c>
      <c r="D269" s="2">
        <f t="shared" si="20"/>
        <v>3.6430540025573412</v>
      </c>
      <c r="E269" s="2">
        <f t="shared" si="19"/>
        <v>9.5562406443789882E-3</v>
      </c>
      <c r="F269" s="2">
        <f t="shared" si="23"/>
        <v>6.7247607929235721E-3</v>
      </c>
      <c r="G269" s="2">
        <f t="shared" si="21"/>
        <v>2.8314798514554162E-3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3.6314000000000002</v>
      </c>
      <c r="C270" s="2">
        <f t="shared" si="18"/>
        <v>3.6437625134783787</v>
      </c>
      <c r="D270" s="2">
        <f t="shared" si="20"/>
        <v>3.6421907431086495</v>
      </c>
      <c r="E270" s="2">
        <f t="shared" si="19"/>
        <v>1.5717703697291086E-3</v>
      </c>
      <c r="F270" s="2">
        <f t="shared" si="23"/>
        <v>5.69416270828468E-3</v>
      </c>
      <c r="G270" s="2">
        <f t="shared" si="21"/>
        <v>-4.1223923385555715E-3</v>
      </c>
      <c r="H270" s="2" t="str">
        <f t="shared" si="22"/>
        <v>Hold</v>
      </c>
    </row>
    <row r="271" spans="1:8" ht="13.5" x14ac:dyDescent="0.25">
      <c r="A271" s="3">
        <f>TITRES_STAT!B274</f>
        <v>42402</v>
      </c>
      <c r="B271" s="6">
        <f>TITRES_STAT!D274</f>
        <v>3.6604999999999999</v>
      </c>
      <c r="C271" s="2">
        <f t="shared" ref="C271:C334" si="24">$C$4*B261+C270*(1-$C$4)</f>
        <v>3.6418605883278587</v>
      </c>
      <c r="D271" s="2">
        <f t="shared" si="20"/>
        <v>3.6435469843598609</v>
      </c>
      <c r="E271" s="2">
        <f t="shared" si="19"/>
        <v>-1.6863960320021576E-3</v>
      </c>
      <c r="F271" s="2">
        <f t="shared" si="23"/>
        <v>4.2180509602273127E-3</v>
      </c>
      <c r="G271" s="2">
        <f t="shared" si="21"/>
        <v>-5.9044469922294703E-3</v>
      </c>
      <c r="H271" s="2" t="str">
        <f t="shared" si="22"/>
        <v>Hold</v>
      </c>
    </row>
    <row r="272" spans="1:8" ht="13.5" x14ac:dyDescent="0.25">
      <c r="A272" s="3">
        <f>TITRES_STAT!B275</f>
        <v>42403</v>
      </c>
      <c r="B272" s="6">
        <f>TITRES_STAT!D275</f>
        <v>3.6240999999999999</v>
      </c>
      <c r="C272" s="2">
        <f t="shared" si="24"/>
        <v>3.6391281901235728</v>
      </c>
      <c r="D272" s="2">
        <f t="shared" si="20"/>
        <v>3.6421064669998713</v>
      </c>
      <c r="E272" s="2">
        <f t="shared" si="19"/>
        <v>-2.9782768762984801E-3</v>
      </c>
      <c r="F272" s="2">
        <f t="shared" si="23"/>
        <v>2.7787853929221542E-3</v>
      </c>
      <c r="G272" s="2">
        <f t="shared" si="21"/>
        <v>-5.7570622692206339E-3</v>
      </c>
      <c r="H272" s="2" t="str">
        <f t="shared" si="22"/>
        <v>Hold</v>
      </c>
    </row>
    <row r="273" spans="1:8" ht="13.5" x14ac:dyDescent="0.25">
      <c r="A273" s="3">
        <f>TITRES_STAT!B276</f>
        <v>42404</v>
      </c>
      <c r="B273" s="6">
        <f>TITRES_STAT!D276</f>
        <v>3.6240999999999999</v>
      </c>
      <c r="C273" s="2">
        <f t="shared" si="24"/>
        <v>3.6368161608737921</v>
      </c>
      <c r="D273" s="2">
        <f t="shared" si="20"/>
        <v>3.6407726546295107</v>
      </c>
      <c r="E273" s="2">
        <f t="shared" si="19"/>
        <v>-3.9564937557186042E-3</v>
      </c>
      <c r="F273" s="2">
        <f t="shared" si="23"/>
        <v>1.4317295631940028E-3</v>
      </c>
      <c r="G273" s="2">
        <f t="shared" si="21"/>
        <v>-5.3882233189126074E-3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6">
        <f>TITRES_STAT!D277</f>
        <v>3.6240999999999999</v>
      </c>
      <c r="C274" s="2">
        <f t="shared" si="24"/>
        <v>3.63485982843167</v>
      </c>
      <c r="D274" s="2">
        <f t="shared" si="20"/>
        <v>3.6395376431754731</v>
      </c>
      <c r="E274" s="2">
        <f t="shared" si="19"/>
        <v>-4.6778147438031326E-3</v>
      </c>
      <c r="F274" s="2">
        <f t="shared" si="23"/>
        <v>2.0982070179457568E-4</v>
      </c>
      <c r="G274" s="2">
        <f t="shared" si="21"/>
        <v>-4.8876354455977085E-3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3.6168999999999998</v>
      </c>
      <c r="C275" s="2">
        <f t="shared" si="24"/>
        <v>3.633204470211413</v>
      </c>
      <c r="D275" s="2">
        <f t="shared" si="20"/>
        <v>3.637860780718031</v>
      </c>
      <c r="E275" s="2">
        <f t="shared" si="19"/>
        <v>-4.6563105066179666E-3</v>
      </c>
      <c r="F275" s="2">
        <f t="shared" si="23"/>
        <v>-7.6340553988793285E-4</v>
      </c>
      <c r="G275" s="2">
        <f t="shared" si="21"/>
        <v>-3.8929049667300337E-3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3.6168999999999998</v>
      </c>
      <c r="C276" s="2">
        <f t="shared" si="24"/>
        <v>3.6418653209481189</v>
      </c>
      <c r="D276" s="2">
        <f t="shared" si="20"/>
        <v>3.6363081302944731</v>
      </c>
      <c r="E276" s="2">
        <f t="shared" si="19"/>
        <v>5.5571906536457938E-3</v>
      </c>
      <c r="F276" s="2">
        <f t="shared" si="23"/>
        <v>5.0071369881881246E-4</v>
      </c>
      <c r="G276" s="2">
        <f t="shared" si="21"/>
        <v>5.0564769548269812E-3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6">
        <f>TITRES_STAT!D280</f>
        <v>3.6459000000000001</v>
      </c>
      <c r="C277" s="2">
        <f t="shared" si="24"/>
        <v>3.6391321946484081</v>
      </c>
      <c r="D277" s="2">
        <f t="shared" si="20"/>
        <v>3.6370186391615493</v>
      </c>
      <c r="E277" s="2">
        <f t="shared" si="19"/>
        <v>2.1135554868587647E-3</v>
      </c>
      <c r="F277" s="2">
        <f t="shared" si="23"/>
        <v>8.2328205642680295E-4</v>
      </c>
      <c r="G277" s="2">
        <f t="shared" si="21"/>
        <v>1.2902734304319618E-3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6">
        <f>TITRES_STAT!D281</f>
        <v>3.6314000000000002</v>
      </c>
      <c r="C278" s="2">
        <f t="shared" si="24"/>
        <v>3.6435272416255762</v>
      </c>
      <c r="D278" s="2">
        <f t="shared" si="20"/>
        <v>3.6366024436681013</v>
      </c>
      <c r="E278" s="2">
        <f t="shared" si="19"/>
        <v>6.9247979574749152E-3</v>
      </c>
      <c r="F278" s="2">
        <f t="shared" si="23"/>
        <v>2.0435852366364254E-3</v>
      </c>
      <c r="G278" s="2">
        <f t="shared" si="21"/>
        <v>4.8812127208384898E-3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6">
        <f>TITRES_STAT!D282</f>
        <v>3.6314000000000002</v>
      </c>
      <c r="C279" s="2">
        <f t="shared" si="24"/>
        <v>3.6405384352216412</v>
      </c>
      <c r="D279" s="2">
        <f t="shared" si="20"/>
        <v>3.6362170774704641</v>
      </c>
      <c r="E279" s="2">
        <f t="shared" si="19"/>
        <v>4.3213577511771462E-3</v>
      </c>
      <c r="F279" s="2">
        <f t="shared" si="23"/>
        <v>2.4991397395445697E-3</v>
      </c>
      <c r="G279" s="2">
        <f t="shared" si="21"/>
        <v>1.8222180116325764E-3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6">
        <f>TITRES_STAT!D283</f>
        <v>3.6314000000000002</v>
      </c>
      <c r="C280" s="2">
        <f t="shared" si="24"/>
        <v>3.6391325221106197</v>
      </c>
      <c r="D280" s="2">
        <f t="shared" si="20"/>
        <v>3.6358602569170966</v>
      </c>
      <c r="E280" s="2">
        <f t="shared" si="19"/>
        <v>3.2722651935230829E-3</v>
      </c>
      <c r="F280" s="2">
        <f t="shared" si="23"/>
        <v>2.6537648303402725E-3</v>
      </c>
      <c r="G280" s="2">
        <f t="shared" si="21"/>
        <v>6.1850036318281034E-4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6">
        <f>TITRES_STAT!D284</f>
        <v>3.6314000000000002</v>
      </c>
      <c r="C281" s="2">
        <f t="shared" si="24"/>
        <v>3.6424198264012935</v>
      </c>
      <c r="D281" s="2">
        <f t="shared" si="20"/>
        <v>3.6355298675158303</v>
      </c>
      <c r="E281" s="2">
        <f t="shared" si="19"/>
        <v>6.8899588854631766E-3</v>
      </c>
      <c r="F281" s="2">
        <f t="shared" si="23"/>
        <v>3.5010036413648535E-3</v>
      </c>
      <c r="G281" s="2">
        <f t="shared" si="21"/>
        <v>3.3889552440983231E-3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6">
        <f>TITRES_STAT!D285</f>
        <v>3.6314000000000002</v>
      </c>
      <c r="C282" s="2">
        <f t="shared" si="24"/>
        <v>3.6396013915703249</v>
      </c>
      <c r="D282" s="2">
        <f t="shared" si="20"/>
        <v>3.6352239514035465</v>
      </c>
      <c r="E282" s="2">
        <f t="shared" si="19"/>
        <v>4.3774401667784346E-3</v>
      </c>
      <c r="F282" s="2">
        <f t="shared" si="23"/>
        <v>3.6762909464475701E-3</v>
      </c>
      <c r="G282" s="2">
        <f t="shared" si="21"/>
        <v>7.0114922033086453E-4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6">
        <f>TITRES_STAT!D286</f>
        <v>3.6387</v>
      </c>
      <c r="C283" s="2">
        <f t="shared" si="24"/>
        <v>3.6372165620979673</v>
      </c>
      <c r="D283" s="2">
        <f t="shared" si="20"/>
        <v>3.6354814364847652</v>
      </c>
      <c r="E283" s="2">
        <f t="shared" si="19"/>
        <v>1.7351256132021042E-3</v>
      </c>
      <c r="F283" s="2">
        <f t="shared" si="23"/>
        <v>3.2880578797984772E-3</v>
      </c>
      <c r="G283" s="2">
        <f t="shared" si="21"/>
        <v>-1.5529322665963729E-3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3.6314000000000002</v>
      </c>
      <c r="C284" s="2">
        <f t="shared" si="24"/>
        <v>3.6351986294675105</v>
      </c>
      <c r="D284" s="2">
        <f t="shared" si="20"/>
        <v>3.6351791078562643</v>
      </c>
      <c r="E284" s="2">
        <f t="shared" ref="E284:E347" si="25">C284-D284</f>
        <v>1.9521611246187121E-5</v>
      </c>
      <c r="F284" s="2">
        <f t="shared" si="23"/>
        <v>2.6343506260880197E-3</v>
      </c>
      <c r="G284" s="2">
        <f t="shared" si="21"/>
        <v>-2.6148290148418326E-3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6">
        <f>TITRES_STAT!D288</f>
        <v>3.6240999999999999</v>
      </c>
      <c r="C285" s="2">
        <f t="shared" si="24"/>
        <v>3.6323834557032781</v>
      </c>
      <c r="D285" s="2">
        <f t="shared" ref="D285:D348" si="26">$D$4*B285+(1-$D$4)*D284</f>
        <v>3.6343584332002448</v>
      </c>
      <c r="E285" s="2">
        <f t="shared" si="25"/>
        <v>-1.9749774969666234E-3</v>
      </c>
      <c r="F285" s="2">
        <f t="shared" si="23"/>
        <v>1.7124850014770914E-3</v>
      </c>
      <c r="G285" s="2">
        <f t="shared" si="21"/>
        <v>-3.687462498443715E-3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6">
        <f>TITRES_STAT!D289</f>
        <v>3.6168999999999998</v>
      </c>
      <c r="C286" s="2">
        <f t="shared" si="24"/>
        <v>3.6300013855950812</v>
      </c>
      <c r="D286" s="2">
        <f t="shared" si="26"/>
        <v>3.6330652159261527</v>
      </c>
      <c r="E286" s="2">
        <f t="shared" si="25"/>
        <v>-3.0638303310714932E-3</v>
      </c>
      <c r="F286" s="2">
        <f t="shared" si="23"/>
        <v>7.5722193496737455E-4</v>
      </c>
      <c r="G286" s="2">
        <f t="shared" si="21"/>
        <v>-3.8210522660388677E-3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6">
        <f>TITRES_STAT!D290</f>
        <v>3.6095999999999999</v>
      </c>
      <c r="C287" s="2">
        <f t="shared" si="24"/>
        <v>3.6324473262727612</v>
      </c>
      <c r="D287" s="2">
        <f t="shared" si="26"/>
        <v>3.631327051783475</v>
      </c>
      <c r="E287" s="2">
        <f t="shared" si="25"/>
        <v>1.1202744892861993E-3</v>
      </c>
      <c r="F287" s="2">
        <f t="shared" si="23"/>
        <v>8.2983244583113955E-4</v>
      </c>
      <c r="G287" s="2">
        <f t="shared" si="21"/>
        <v>2.9044204345505978E-4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6">
        <f>TITRES_STAT!D291</f>
        <v>3.6023999999999998</v>
      </c>
      <c r="C288" s="2">
        <f t="shared" si="24"/>
        <v>3.6322861991538749</v>
      </c>
      <c r="D288" s="2">
        <f t="shared" si="26"/>
        <v>3.6291843072069216</v>
      </c>
      <c r="E288" s="2">
        <f t="shared" si="25"/>
        <v>3.1018919469532058E-3</v>
      </c>
      <c r="F288" s="2">
        <f t="shared" si="23"/>
        <v>1.2842443460555531E-3</v>
      </c>
      <c r="G288" s="2">
        <f t="shared" si="21"/>
        <v>1.8176476008976527E-3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6">
        <f>TITRES_STAT!D292</f>
        <v>3.6314000000000002</v>
      </c>
      <c r="C289" s="2">
        <f t="shared" si="24"/>
        <v>3.6321498608225093</v>
      </c>
      <c r="D289" s="2">
        <f t="shared" si="26"/>
        <v>3.6293484325990018</v>
      </c>
      <c r="E289" s="2">
        <f t="shared" si="25"/>
        <v>2.801428223507596E-3</v>
      </c>
      <c r="F289" s="2">
        <f t="shared" si="23"/>
        <v>1.5876811215459617E-3</v>
      </c>
      <c r="G289" s="2">
        <f t="shared" si="21"/>
        <v>1.2137471019616343E-3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6">
        <f>TITRES_STAT!D293</f>
        <v>3.6604999999999999</v>
      </c>
      <c r="C290" s="2">
        <f t="shared" si="24"/>
        <v>3.6320344976190464</v>
      </c>
      <c r="D290" s="2">
        <f t="shared" si="26"/>
        <v>3.6316559561101869</v>
      </c>
      <c r="E290" s="2">
        <f t="shared" si="25"/>
        <v>3.7854150885952009E-4</v>
      </c>
      <c r="F290" s="2">
        <f t="shared" si="23"/>
        <v>1.3458531990086734E-3</v>
      </c>
      <c r="G290" s="2">
        <f t="shared" si="21"/>
        <v>-9.6731169014915332E-4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3.6749999999999998</v>
      </c>
      <c r="C291" s="2">
        <f t="shared" si="24"/>
        <v>3.6319368826007317</v>
      </c>
      <c r="D291" s="2">
        <f t="shared" si="26"/>
        <v>3.634866626027951</v>
      </c>
      <c r="E291" s="2">
        <f t="shared" si="25"/>
        <v>-2.9297434272193001E-3</v>
      </c>
      <c r="F291" s="2">
        <f t="shared" si="23"/>
        <v>4.9073387376307874E-4</v>
      </c>
      <c r="G291" s="2">
        <f t="shared" si="21"/>
        <v>-3.4204773009823787E-3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3.6821999999999999</v>
      </c>
      <c r="C292" s="2">
        <f t="shared" si="24"/>
        <v>3.6318542852775422</v>
      </c>
      <c r="D292" s="2">
        <f t="shared" si="26"/>
        <v>3.6383728018777322</v>
      </c>
      <c r="E292" s="2">
        <f t="shared" si="25"/>
        <v>-6.518516600189983E-3</v>
      </c>
      <c r="F292" s="2">
        <f t="shared" si="23"/>
        <v>-9.1111622102753374E-4</v>
      </c>
      <c r="G292" s="2">
        <f t="shared" ref="G292:G355" si="27">E292-F292</f>
        <v>-5.6074003791624491E-3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3.6314000000000002</v>
      </c>
      <c r="C293" s="2">
        <f t="shared" si="24"/>
        <v>3.6329074721579202</v>
      </c>
      <c r="D293" s="2">
        <f t="shared" si="26"/>
        <v>3.6378562980349374</v>
      </c>
      <c r="E293" s="2">
        <f t="shared" si="25"/>
        <v>-4.9488258770171711E-3</v>
      </c>
      <c r="F293" s="2">
        <f t="shared" ref="F293:F356" si="29">(E293*(2/(10)))+((1-(2/10))*F292)</f>
        <v>-1.7186581522254613E-3</v>
      </c>
      <c r="G293" s="2">
        <f t="shared" si="27"/>
        <v>-3.2301677247917101E-3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3.7403</v>
      </c>
      <c r="C294" s="2">
        <f t="shared" si="24"/>
        <v>3.6326755533643942</v>
      </c>
      <c r="D294" s="2">
        <f t="shared" si="26"/>
        <v>3.6454447204027201</v>
      </c>
      <c r="E294" s="2">
        <f t="shared" si="25"/>
        <v>-1.2769167038325868E-2</v>
      </c>
      <c r="F294" s="2">
        <f t="shared" si="29"/>
        <v>-3.9287599294455435E-3</v>
      </c>
      <c r="G294" s="2">
        <f t="shared" si="27"/>
        <v>-8.8404071088803247E-3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3.6314000000000002</v>
      </c>
      <c r="C295" s="2">
        <f t="shared" si="24"/>
        <v>3.6313562374621795</v>
      </c>
      <c r="D295" s="2">
        <f t="shared" si="26"/>
        <v>3.6444043707432594</v>
      </c>
      <c r="E295" s="2">
        <f t="shared" si="25"/>
        <v>-1.3048133281079899E-2</v>
      </c>
      <c r="F295" s="2">
        <f t="shared" si="29"/>
        <v>-5.7526345997724153E-3</v>
      </c>
      <c r="G295" s="2">
        <f t="shared" si="27"/>
        <v>-7.2954986813074836E-3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3.6314000000000002</v>
      </c>
      <c r="C296" s="2">
        <f t="shared" si="24"/>
        <v>3.6291322009295364</v>
      </c>
      <c r="D296" s="2">
        <f t="shared" si="26"/>
        <v>3.6434410840215365</v>
      </c>
      <c r="E296" s="2">
        <f t="shared" si="25"/>
        <v>-1.430888309200018E-2</v>
      </c>
      <c r="F296" s="2">
        <f t="shared" si="29"/>
        <v>-7.4638842982179682E-3</v>
      </c>
      <c r="G296" s="2">
        <f t="shared" si="27"/>
        <v>-6.8449987937822115E-3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3.6314000000000002</v>
      </c>
      <c r="C297" s="2">
        <f t="shared" si="24"/>
        <v>3.6261272469403769</v>
      </c>
      <c r="D297" s="2">
        <f t="shared" si="26"/>
        <v>3.6425491518717932</v>
      </c>
      <c r="E297" s="2">
        <f t="shared" si="25"/>
        <v>-1.6421904931416265E-2</v>
      </c>
      <c r="F297" s="2">
        <f t="shared" si="29"/>
        <v>-9.2554884248576275E-3</v>
      </c>
      <c r="G297" s="2">
        <f t="shared" si="27"/>
        <v>-7.1664165065586372E-3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3.6532</v>
      </c>
      <c r="C298" s="2">
        <f t="shared" si="24"/>
        <v>3.622476901257242</v>
      </c>
      <c r="D298" s="2">
        <f t="shared" si="26"/>
        <v>3.6433381035849939</v>
      </c>
      <c r="E298" s="2">
        <f t="shared" si="25"/>
        <v>-2.0861202327751904E-2</v>
      </c>
      <c r="F298" s="2">
        <f t="shared" si="29"/>
        <v>-1.1576631205436484E-2</v>
      </c>
      <c r="G298" s="2">
        <f t="shared" si="27"/>
        <v>-9.2845711223154201E-3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3.6677</v>
      </c>
      <c r="C299" s="2">
        <f t="shared" si="24"/>
        <v>3.6238496856792048</v>
      </c>
      <c r="D299" s="2">
        <f t="shared" si="26"/>
        <v>3.6451426885046239</v>
      </c>
      <c r="E299" s="2">
        <f t="shared" si="25"/>
        <v>-2.1293002825419016E-2</v>
      </c>
      <c r="F299" s="2">
        <f t="shared" si="29"/>
        <v>-1.3519905529432989E-2</v>
      </c>
      <c r="G299" s="2">
        <f t="shared" si="27"/>
        <v>-7.773097295986027E-3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3.7403</v>
      </c>
      <c r="C300" s="2">
        <f t="shared" si="24"/>
        <v>3.6294881955747114</v>
      </c>
      <c r="D300" s="2">
        <f t="shared" si="26"/>
        <v>3.6521913782450222</v>
      </c>
      <c r="E300" s="2">
        <f t="shared" si="25"/>
        <v>-2.2703182670310795E-2</v>
      </c>
      <c r="F300" s="2">
        <f t="shared" si="29"/>
        <v>-1.535656095760855E-2</v>
      </c>
      <c r="G300" s="2">
        <f t="shared" si="27"/>
        <v>-7.3466217127022455E-3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3.6314000000000002</v>
      </c>
      <c r="C301" s="2">
        <f t="shared" si="24"/>
        <v>3.6364900116401406</v>
      </c>
      <c r="D301" s="2">
        <f t="shared" si="26"/>
        <v>3.6506512761527983</v>
      </c>
      <c r="E301" s="2">
        <f t="shared" si="25"/>
        <v>-1.4161264512657645E-2</v>
      </c>
      <c r="F301" s="2">
        <f t="shared" si="29"/>
        <v>-1.5117501668618369E-2</v>
      </c>
      <c r="G301" s="2">
        <f t="shared" si="27"/>
        <v>9.5623715596072391E-4</v>
      </c>
      <c r="H301" s="2" t="str">
        <f t="shared" si="28"/>
        <v>Sell</v>
      </c>
    </row>
    <row r="302" spans="1:8" ht="13.5" x14ac:dyDescent="0.25">
      <c r="A302" s="3">
        <f>TITRES_STAT!B305</f>
        <v>42445</v>
      </c>
      <c r="B302" s="6">
        <f>TITRES_STAT!D305</f>
        <v>3.6314000000000002</v>
      </c>
      <c r="C302" s="2">
        <f t="shared" si="24"/>
        <v>3.6435223175416578</v>
      </c>
      <c r="D302" s="2">
        <f t="shared" si="26"/>
        <v>3.6492252556970355</v>
      </c>
      <c r="E302" s="2">
        <f t="shared" si="25"/>
        <v>-5.7029381553777014E-3</v>
      </c>
      <c r="F302" s="2">
        <f t="shared" si="29"/>
        <v>-1.3234588965970236E-2</v>
      </c>
      <c r="G302" s="2">
        <f t="shared" si="27"/>
        <v>7.5316508105925349E-3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6">
        <f>TITRES_STAT!D306</f>
        <v>3.7403</v>
      </c>
      <c r="C303" s="2">
        <f t="shared" si="24"/>
        <v>3.6416573456121721</v>
      </c>
      <c r="D303" s="2">
        <f t="shared" si="26"/>
        <v>3.6559715330528109</v>
      </c>
      <c r="E303" s="2">
        <f t="shared" si="25"/>
        <v>-1.4314187440638726E-2</v>
      </c>
      <c r="F303" s="2">
        <f t="shared" si="29"/>
        <v>-1.3450508660903934E-2</v>
      </c>
      <c r="G303" s="2">
        <f t="shared" si="27"/>
        <v>-8.6367877973479203E-4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3.6314000000000002</v>
      </c>
      <c r="C304" s="2">
        <f t="shared" si="24"/>
        <v>3.6568331385949149</v>
      </c>
      <c r="D304" s="2">
        <f t="shared" si="26"/>
        <v>3.6541514194933433</v>
      </c>
      <c r="E304" s="2">
        <f t="shared" si="25"/>
        <v>2.6817191015715558E-3</v>
      </c>
      <c r="F304" s="2">
        <f t="shared" si="29"/>
        <v>-1.0224063108408836E-2</v>
      </c>
      <c r="G304" s="2">
        <f t="shared" si="27"/>
        <v>1.2905782209980392E-2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6">
        <f>TITRES_STAT!D308</f>
        <v>3.6314000000000002</v>
      </c>
      <c r="C305" s="2">
        <f t="shared" si="24"/>
        <v>3.6529203480418508</v>
      </c>
      <c r="D305" s="2">
        <f t="shared" si="26"/>
        <v>3.6524661291605032</v>
      </c>
      <c r="E305" s="2">
        <f t="shared" si="25"/>
        <v>4.5421888134766775E-4</v>
      </c>
      <c r="F305" s="2">
        <f t="shared" si="29"/>
        <v>-8.0884067104575359E-3</v>
      </c>
      <c r="G305" s="2">
        <f t="shared" si="27"/>
        <v>8.5426255918052037E-3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6">
        <f>TITRES_STAT!D309</f>
        <v>3.7330999999999999</v>
      </c>
      <c r="C306" s="2">
        <f t="shared" si="24"/>
        <v>3.6496095252661815</v>
      </c>
      <c r="D306" s="2">
        <f t="shared" si="26"/>
        <v>3.6584390084819476</v>
      </c>
      <c r="E306" s="2">
        <f t="shared" si="25"/>
        <v>-8.829483215766043E-3</v>
      </c>
      <c r="F306" s="2">
        <f t="shared" si="29"/>
        <v>-8.2366220115192377E-3</v>
      </c>
      <c r="G306" s="2">
        <f t="shared" si="27"/>
        <v>-5.9286120424680532E-4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3.6314000000000002</v>
      </c>
      <c r="C307" s="2">
        <f t="shared" si="24"/>
        <v>3.6468080598406152</v>
      </c>
      <c r="D307" s="2">
        <f t="shared" si="26"/>
        <v>3.6564361189647663</v>
      </c>
      <c r="E307" s="2">
        <f t="shared" si="25"/>
        <v>-9.6280591241511004E-3</v>
      </c>
      <c r="F307" s="2">
        <f t="shared" si="29"/>
        <v>-8.5149094340456113E-3</v>
      </c>
      <c r="G307" s="2">
        <f t="shared" si="27"/>
        <v>-1.1131496901054892E-3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3.7330999999999999</v>
      </c>
      <c r="C308" s="2">
        <f t="shared" si="24"/>
        <v>3.6477914352497516</v>
      </c>
      <c r="D308" s="2">
        <f t="shared" si="26"/>
        <v>3.6621149249673763</v>
      </c>
      <c r="E308" s="2">
        <f t="shared" si="25"/>
        <v>-1.432348971762476E-2</v>
      </c>
      <c r="F308" s="2">
        <f t="shared" si="29"/>
        <v>-9.6766254907614414E-3</v>
      </c>
      <c r="G308" s="2">
        <f t="shared" si="27"/>
        <v>-4.6468642268633186E-3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3.7330999999999999</v>
      </c>
      <c r="C309" s="2">
        <f t="shared" si="24"/>
        <v>3.6508542913651745</v>
      </c>
      <c r="D309" s="2">
        <f t="shared" si="26"/>
        <v>3.6673730786734966</v>
      </c>
      <c r="E309" s="2">
        <f t="shared" si="25"/>
        <v>-1.6518787308322125E-2</v>
      </c>
      <c r="F309" s="2">
        <f t="shared" si="29"/>
        <v>-1.1045057854273578E-2</v>
      </c>
      <c r="G309" s="2">
        <f t="shared" si="27"/>
        <v>-5.4737294540485471E-3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3.6387</v>
      </c>
      <c r="C310" s="2">
        <f t="shared" si="24"/>
        <v>3.664615169616686</v>
      </c>
      <c r="D310" s="2">
        <f t="shared" si="26"/>
        <v>3.6652491469199044</v>
      </c>
      <c r="E310" s="2">
        <f t="shared" si="25"/>
        <v>-6.3397730321845813E-4</v>
      </c>
      <c r="F310" s="2">
        <f t="shared" si="29"/>
        <v>-8.9628417440625555E-3</v>
      </c>
      <c r="G310" s="2">
        <f t="shared" si="27"/>
        <v>8.3288644408440974E-3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6">
        <f>TITRES_STAT!D314</f>
        <v>3.7185999999999999</v>
      </c>
      <c r="C311" s="2">
        <f t="shared" si="24"/>
        <v>3.6595051435218111</v>
      </c>
      <c r="D311" s="2">
        <f t="shared" si="26"/>
        <v>3.6692010619628741</v>
      </c>
      <c r="E311" s="2">
        <f t="shared" si="25"/>
        <v>-9.6959184410629895E-3</v>
      </c>
      <c r="F311" s="2">
        <f t="shared" si="29"/>
        <v>-9.1094570834626427E-3</v>
      </c>
      <c r="G311" s="2">
        <f t="shared" si="27"/>
        <v>-5.8646135760034683E-4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3.6314000000000002</v>
      </c>
      <c r="C312" s="2">
        <f t="shared" si="24"/>
        <v>3.6551812752876862</v>
      </c>
      <c r="D312" s="2">
        <f t="shared" si="26"/>
        <v>3.6664009832989577</v>
      </c>
      <c r="E312" s="2">
        <f t="shared" si="25"/>
        <v>-1.1219708011271479E-2</v>
      </c>
      <c r="F312" s="2">
        <f t="shared" si="29"/>
        <v>-9.5315072690244102E-3</v>
      </c>
      <c r="G312" s="2">
        <f t="shared" si="27"/>
        <v>-1.6882007422470684E-3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6">
        <f>TITRES_STAT!D316</f>
        <v>3.6314000000000002</v>
      </c>
      <c r="C313" s="2">
        <f t="shared" si="24"/>
        <v>3.6682764637049652</v>
      </c>
      <c r="D313" s="2">
        <f t="shared" si="26"/>
        <v>3.6638083178694054</v>
      </c>
      <c r="E313" s="2">
        <f t="shared" si="25"/>
        <v>4.468145835559767E-3</v>
      </c>
      <c r="F313" s="2">
        <f t="shared" si="29"/>
        <v>-6.731576648107575E-3</v>
      </c>
      <c r="G313" s="2">
        <f t="shared" si="27"/>
        <v>1.1199722483667341E-2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3.7330999999999999</v>
      </c>
      <c r="C314" s="2">
        <f t="shared" si="24"/>
        <v>3.6626031615965089</v>
      </c>
      <c r="D314" s="2">
        <f t="shared" si="26"/>
        <v>3.6689410350642646</v>
      </c>
      <c r="E314" s="2">
        <f t="shared" si="25"/>
        <v>-6.3378734677557169E-3</v>
      </c>
      <c r="F314" s="2">
        <f t="shared" si="29"/>
        <v>-6.6528360120372033E-3</v>
      </c>
      <c r="G314" s="2">
        <f t="shared" si="27"/>
        <v>3.1496254428148643E-4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3.7258</v>
      </c>
      <c r="C315" s="2">
        <f t="shared" si="24"/>
        <v>3.657802675197046</v>
      </c>
      <c r="D315" s="2">
        <f t="shared" si="26"/>
        <v>3.6731528102446895</v>
      </c>
      <c r="E315" s="2">
        <f t="shared" si="25"/>
        <v>-1.5350135047643487E-2</v>
      </c>
      <c r="F315" s="2">
        <f t="shared" si="29"/>
        <v>-8.3922958191584608E-3</v>
      </c>
      <c r="G315" s="2">
        <f t="shared" si="27"/>
        <v>-6.9578392284850264E-3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3.7258</v>
      </c>
      <c r="C316" s="2">
        <f t="shared" si="24"/>
        <v>3.669386879012885</v>
      </c>
      <c r="D316" s="2">
        <f t="shared" si="26"/>
        <v>3.6770526020784162</v>
      </c>
      <c r="E316" s="2">
        <f t="shared" si="25"/>
        <v>-7.6657230655312603E-3</v>
      </c>
      <c r="F316" s="2">
        <f t="shared" si="29"/>
        <v>-8.2469812684330211E-3</v>
      </c>
      <c r="G316" s="2">
        <f t="shared" si="27"/>
        <v>5.8125820290176079E-4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3.7258</v>
      </c>
      <c r="C317" s="2">
        <f t="shared" si="24"/>
        <v>3.6635427437801336</v>
      </c>
      <c r="D317" s="2">
        <f t="shared" si="26"/>
        <v>3.6806635204429781</v>
      </c>
      <c r="E317" s="2">
        <f t="shared" si="25"/>
        <v>-1.7120776662844506E-2</v>
      </c>
      <c r="F317" s="2">
        <f t="shared" si="29"/>
        <v>-1.0021740347315318E-2</v>
      </c>
      <c r="G317" s="2">
        <f t="shared" si="27"/>
        <v>-7.0990363155291874E-3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6">
        <f>TITRES_STAT!D321</f>
        <v>3.7040000000000002</v>
      </c>
      <c r="C318" s="2">
        <f t="shared" si="24"/>
        <v>3.6742438601216514</v>
      </c>
      <c r="D318" s="2">
        <f t="shared" si="26"/>
        <v>3.6823921485583133</v>
      </c>
      <c r="E318" s="2">
        <f t="shared" si="25"/>
        <v>-8.1482884366619324E-3</v>
      </c>
      <c r="F318" s="2">
        <f t="shared" si="29"/>
        <v>-9.6470499651846418E-3</v>
      </c>
      <c r="G318" s="2">
        <f t="shared" si="27"/>
        <v>1.4987615285227095E-3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3.6314000000000002</v>
      </c>
      <c r="C319" s="2">
        <f t="shared" si="24"/>
        <v>3.6832986508721666</v>
      </c>
      <c r="D319" s="2">
        <f t="shared" si="26"/>
        <v>3.6786149523688088</v>
      </c>
      <c r="E319" s="2">
        <f t="shared" si="25"/>
        <v>4.6836985033578138E-3</v>
      </c>
      <c r="F319" s="2">
        <f t="shared" si="29"/>
        <v>-6.7809002714761509E-3</v>
      </c>
      <c r="G319" s="2">
        <f t="shared" si="27"/>
        <v>1.1464598774833964E-2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3.7258</v>
      </c>
      <c r="C320" s="2">
        <f t="shared" si="24"/>
        <v>3.6764373199687563</v>
      </c>
      <c r="D320" s="2">
        <f t="shared" si="26"/>
        <v>3.6821101410822306</v>
      </c>
      <c r="E320" s="2">
        <f t="shared" si="25"/>
        <v>-5.6728211134742246E-3</v>
      </c>
      <c r="F320" s="2">
        <f t="shared" si="29"/>
        <v>-6.5592844398757663E-3</v>
      </c>
      <c r="G320" s="2">
        <f t="shared" si="27"/>
        <v>8.8646332640154174E-4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3.7040000000000002</v>
      </c>
      <c r="C321" s="2">
        <f t="shared" si="24"/>
        <v>3.682923886127409</v>
      </c>
      <c r="D321" s="2">
        <f t="shared" si="26"/>
        <v>3.6837316121131769</v>
      </c>
      <c r="E321" s="2">
        <f t="shared" si="25"/>
        <v>-8.0772598576794863E-4</v>
      </c>
      <c r="F321" s="2">
        <f t="shared" si="29"/>
        <v>-5.408972749054203E-3</v>
      </c>
      <c r="G321" s="2">
        <f t="shared" si="27"/>
        <v>4.6012467632862543E-3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3.6314000000000002</v>
      </c>
      <c r="C322" s="2">
        <f t="shared" si="24"/>
        <v>3.6749971344154999</v>
      </c>
      <c r="D322" s="2">
        <f t="shared" si="26"/>
        <v>3.6798551964010899</v>
      </c>
      <c r="E322" s="2">
        <f t="shared" si="25"/>
        <v>-4.8580619855900231E-3</v>
      </c>
      <c r="F322" s="2">
        <f t="shared" si="29"/>
        <v>-5.2987905963613668E-3</v>
      </c>
      <c r="G322" s="2">
        <f t="shared" si="27"/>
        <v>4.407286107713437E-4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3.6314000000000002</v>
      </c>
      <c r="C323" s="2">
        <f t="shared" si="24"/>
        <v>3.6682898829669615</v>
      </c>
      <c r="D323" s="2">
        <f t="shared" si="26"/>
        <v>3.6762659225936019</v>
      </c>
      <c r="E323" s="2">
        <f t="shared" si="25"/>
        <v>-7.9760396266403966E-3</v>
      </c>
      <c r="F323" s="2">
        <f t="shared" si="29"/>
        <v>-5.8342404024171726E-3</v>
      </c>
      <c r="G323" s="2">
        <f t="shared" si="27"/>
        <v>-2.141799224223224E-3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3.6314000000000002</v>
      </c>
      <c r="C324" s="2">
        <f t="shared" si="24"/>
        <v>3.6782606702028136</v>
      </c>
      <c r="D324" s="2">
        <f t="shared" si="26"/>
        <v>3.6729425209200017</v>
      </c>
      <c r="E324" s="2">
        <f t="shared" si="25"/>
        <v>5.3181492828118238E-3</v>
      </c>
      <c r="F324" s="2">
        <f t="shared" si="29"/>
        <v>-3.6037624653713738E-3</v>
      </c>
      <c r="G324" s="2">
        <f t="shared" si="27"/>
        <v>8.9219117481831971E-3</v>
      </c>
      <c r="H324" s="2" t="str">
        <f t="shared" si="28"/>
        <v>Sell</v>
      </c>
    </row>
    <row r="325" spans="1:8" ht="13.5" x14ac:dyDescent="0.25">
      <c r="A325" s="3">
        <f>TITRES_STAT!B328</f>
        <v>42478</v>
      </c>
      <c r="B325" s="6">
        <f>TITRES_STAT!D328</f>
        <v>3.6314000000000002</v>
      </c>
      <c r="C325" s="2">
        <f t="shared" si="24"/>
        <v>3.6855744132485344</v>
      </c>
      <c r="D325" s="2">
        <f t="shared" si="26"/>
        <v>3.6698652971481498</v>
      </c>
      <c r="E325" s="2">
        <f t="shared" si="25"/>
        <v>1.5709116100384612E-2</v>
      </c>
      <c r="F325" s="2">
        <f t="shared" si="29"/>
        <v>2.5881324777982323E-4</v>
      </c>
      <c r="G325" s="2">
        <f t="shared" si="27"/>
        <v>1.545030285260479E-2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6">
        <f>TITRES_STAT!D329</f>
        <v>3.6314000000000002</v>
      </c>
      <c r="C326" s="2">
        <f t="shared" si="24"/>
        <v>3.6917629650564523</v>
      </c>
      <c r="D326" s="2">
        <f t="shared" si="26"/>
        <v>3.6670160158779166</v>
      </c>
      <c r="E326" s="2">
        <f t="shared" si="25"/>
        <v>2.4746949178535704E-2</v>
      </c>
      <c r="F326" s="2">
        <f t="shared" si="29"/>
        <v>5.1564404339309996E-3</v>
      </c>
      <c r="G326" s="2">
        <f t="shared" si="27"/>
        <v>1.9590508744604704E-2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6">
        <f>TITRES_STAT!D330</f>
        <v>3.6314000000000002</v>
      </c>
      <c r="C327" s="2">
        <f t="shared" si="24"/>
        <v>3.6969994319708444</v>
      </c>
      <c r="D327" s="2">
        <f t="shared" si="26"/>
        <v>3.6643777924795526</v>
      </c>
      <c r="E327" s="2">
        <f t="shared" si="25"/>
        <v>3.262163949129171E-2</v>
      </c>
      <c r="F327" s="2">
        <f t="shared" si="29"/>
        <v>1.0649480245403142E-2</v>
      </c>
      <c r="G327" s="2">
        <f t="shared" si="27"/>
        <v>2.1972159245888568E-2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6">
        <f>TITRES_STAT!D331</f>
        <v>3.6314000000000002</v>
      </c>
      <c r="C328" s="2">
        <f t="shared" si="24"/>
        <v>3.6980764424368679</v>
      </c>
      <c r="D328" s="2">
        <f t="shared" si="26"/>
        <v>3.6619349930366227</v>
      </c>
      <c r="E328" s="2">
        <f t="shared" si="25"/>
        <v>3.6141449400245218E-2</v>
      </c>
      <c r="F328" s="2">
        <f t="shared" si="29"/>
        <v>1.5747874076371557E-2</v>
      </c>
      <c r="G328" s="2">
        <f t="shared" si="27"/>
        <v>2.0393575323873661E-2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6">
        <f>TITRES_STAT!D332</f>
        <v>3.6168999999999998</v>
      </c>
      <c r="C329" s="2">
        <f t="shared" si="24"/>
        <v>3.6878185282158111</v>
      </c>
      <c r="D329" s="2">
        <f t="shared" si="26"/>
        <v>3.6585990676265028</v>
      </c>
      <c r="E329" s="2">
        <f t="shared" si="25"/>
        <v>2.9219460589308355E-2</v>
      </c>
      <c r="F329" s="2">
        <f t="shared" si="29"/>
        <v>1.8442191378958916E-2</v>
      </c>
      <c r="G329" s="2">
        <f t="shared" si="27"/>
        <v>1.0777269210349438E-2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6">
        <f>TITRES_STAT!D333</f>
        <v>3.5225</v>
      </c>
      <c r="C330" s="2">
        <f t="shared" si="24"/>
        <v>3.6936618315672245</v>
      </c>
      <c r="D330" s="2">
        <f t="shared" si="26"/>
        <v>3.6485176552097247</v>
      </c>
      <c r="E330" s="2">
        <f t="shared" si="25"/>
        <v>4.5144176357499788E-2</v>
      </c>
      <c r="F330" s="2">
        <f t="shared" si="29"/>
        <v>2.3782588374667093E-2</v>
      </c>
      <c r="G330" s="2">
        <f t="shared" si="27"/>
        <v>2.1361587982832695E-2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3.6314000000000002</v>
      </c>
      <c r="C331" s="2">
        <f t="shared" si="24"/>
        <v>3.6952523190184206</v>
      </c>
      <c r="D331" s="2">
        <f t="shared" si="26"/>
        <v>3.647249680749745</v>
      </c>
      <c r="E331" s="2">
        <f t="shared" si="25"/>
        <v>4.8002638268675568E-2</v>
      </c>
      <c r="F331" s="2">
        <f t="shared" si="29"/>
        <v>2.8626598353468792E-2</v>
      </c>
      <c r="G331" s="2">
        <f t="shared" si="27"/>
        <v>1.9376039915206776E-2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3.6240999999999999</v>
      </c>
      <c r="C332" s="2">
        <f t="shared" si="24"/>
        <v>3.6854288853232791</v>
      </c>
      <c r="D332" s="2">
        <f t="shared" si="26"/>
        <v>3.6455348895830975</v>
      </c>
      <c r="E332" s="2">
        <f t="shared" si="25"/>
        <v>3.9893995740181598E-2</v>
      </c>
      <c r="F332" s="2">
        <f t="shared" si="29"/>
        <v>3.0880077830811356E-2</v>
      </c>
      <c r="G332" s="2">
        <f t="shared" si="27"/>
        <v>9.0139179093702421E-3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3.6240999999999999</v>
      </c>
      <c r="C333" s="2">
        <f t="shared" si="24"/>
        <v>3.6771167491196977</v>
      </c>
      <c r="D333" s="2">
        <f t="shared" si="26"/>
        <v>3.6439471199843494</v>
      </c>
      <c r="E333" s="2">
        <f t="shared" si="25"/>
        <v>3.3169629135348266E-2</v>
      </c>
      <c r="F333" s="2">
        <f t="shared" si="29"/>
        <v>3.1337988091718741E-2</v>
      </c>
      <c r="G333" s="2">
        <f t="shared" si="27"/>
        <v>1.8316410436295255E-3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3.6168999999999998</v>
      </c>
      <c r="C334" s="2">
        <f t="shared" si="24"/>
        <v>3.6700834031012826</v>
      </c>
      <c r="D334" s="2">
        <f t="shared" si="26"/>
        <v>3.6419436296151386</v>
      </c>
      <c r="E334" s="2">
        <f t="shared" si="25"/>
        <v>2.8139773486143937E-2</v>
      </c>
      <c r="F334" s="2">
        <f t="shared" si="29"/>
        <v>3.0698345170603783E-2</v>
      </c>
      <c r="G334" s="2">
        <f t="shared" si="27"/>
        <v>-2.5585716844598455E-3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6">
        <f>TITRES_STAT!D338</f>
        <v>3.6168999999999998</v>
      </c>
      <c r="C335" s="2">
        <f t="shared" ref="C335:C398" si="30">$C$4*B325+C334*(1-$C$4)</f>
        <v>3.6641321103164697</v>
      </c>
      <c r="D335" s="2">
        <f t="shared" si="26"/>
        <v>3.6400885459399435</v>
      </c>
      <c r="E335" s="2">
        <f t="shared" si="25"/>
        <v>2.4043564376526216E-2</v>
      </c>
      <c r="F335" s="2">
        <f t="shared" si="29"/>
        <v>2.9367389011788272E-2</v>
      </c>
      <c r="G335" s="2">
        <f t="shared" si="27"/>
        <v>-5.3238246352620561E-3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6">
        <f>TITRES_STAT!D339</f>
        <v>3.5878000000000001</v>
      </c>
      <c r="C336" s="2">
        <f t="shared" si="30"/>
        <v>3.6590964010370128</v>
      </c>
      <c r="D336" s="2">
        <f t="shared" si="26"/>
        <v>3.6362153203147622</v>
      </c>
      <c r="E336" s="2">
        <f t="shared" si="25"/>
        <v>2.2881080722250591E-2</v>
      </c>
      <c r="F336" s="2">
        <f t="shared" si="29"/>
        <v>2.8070127353880737E-2</v>
      </c>
      <c r="G336" s="2">
        <f t="shared" si="27"/>
        <v>-5.1890466316301467E-3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6">
        <f>TITRES_STAT!D340</f>
        <v>3.5733000000000001</v>
      </c>
      <c r="C337" s="2">
        <f t="shared" si="30"/>
        <v>3.6548354162620877</v>
      </c>
      <c r="D337" s="2">
        <f t="shared" si="26"/>
        <v>3.6315549262173725</v>
      </c>
      <c r="E337" s="2">
        <f t="shared" si="25"/>
        <v>2.3280490044715219E-2</v>
      </c>
      <c r="F337" s="2">
        <f t="shared" si="29"/>
        <v>2.7112199892047637E-2</v>
      </c>
      <c r="G337" s="2">
        <f t="shared" si="27"/>
        <v>-3.8317098473324186E-3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6">
        <f>TITRES_STAT!D341</f>
        <v>3.5588000000000002</v>
      </c>
      <c r="C338" s="2">
        <f t="shared" si="30"/>
        <v>3.651229967606382</v>
      </c>
      <c r="D338" s="2">
        <f t="shared" si="26"/>
        <v>3.6261656724234932</v>
      </c>
      <c r="E338" s="2">
        <f t="shared" si="25"/>
        <v>2.5064295182888774E-2</v>
      </c>
      <c r="F338" s="2">
        <f t="shared" si="29"/>
        <v>2.6702618950215869E-2</v>
      </c>
      <c r="G338" s="2">
        <f t="shared" si="27"/>
        <v>-1.6383237673270948E-3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6">
        <f>TITRES_STAT!D342</f>
        <v>3.5514999999999999</v>
      </c>
      <c r="C339" s="2">
        <f t="shared" si="30"/>
        <v>3.6459484341284769</v>
      </c>
      <c r="D339" s="2">
        <f t="shared" si="26"/>
        <v>3.6206348818736047</v>
      </c>
      <c r="E339" s="2">
        <f t="shared" si="25"/>
        <v>2.5313552254872196E-2</v>
      </c>
      <c r="F339" s="2">
        <f t="shared" si="29"/>
        <v>2.6424805611147135E-2</v>
      </c>
      <c r="G339" s="2">
        <f t="shared" si="27"/>
        <v>-1.1112533562749397E-3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6">
        <f>TITRES_STAT!D343</f>
        <v>3.5514999999999999</v>
      </c>
      <c r="C340" s="2">
        <f t="shared" si="30"/>
        <v>3.6269563673394805</v>
      </c>
      <c r="D340" s="2">
        <f t="shared" si="26"/>
        <v>3.6155137795125971</v>
      </c>
      <c r="E340" s="2">
        <f t="shared" si="25"/>
        <v>1.1442587826883344E-2</v>
      </c>
      <c r="F340" s="2">
        <f t="shared" si="29"/>
        <v>2.3428362054294379E-2</v>
      </c>
      <c r="G340" s="2">
        <f t="shared" si="27"/>
        <v>-1.1985774227411036E-2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6">
        <f>TITRES_STAT!D344</f>
        <v>3.5225</v>
      </c>
      <c r="C341" s="2">
        <f t="shared" si="30"/>
        <v>3.6276400031334064</v>
      </c>
      <c r="D341" s="2">
        <f t="shared" si="26"/>
        <v>3.6086238699190716</v>
      </c>
      <c r="E341" s="2">
        <f t="shared" si="25"/>
        <v>1.9016133214334818E-2</v>
      </c>
      <c r="F341" s="2">
        <f t="shared" si="29"/>
        <v>2.254591628630247E-2</v>
      </c>
      <c r="G341" s="2">
        <f t="shared" si="27"/>
        <v>-3.5297830719676522E-3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6">
        <f>TITRES_STAT!D345</f>
        <v>3.5951</v>
      </c>
      <c r="C342" s="2">
        <f t="shared" si="30"/>
        <v>3.6270953872667282</v>
      </c>
      <c r="D342" s="2">
        <f t="shared" si="26"/>
        <v>3.6076221017769186</v>
      </c>
      <c r="E342" s="2">
        <f t="shared" si="25"/>
        <v>1.9473285489809644E-2</v>
      </c>
      <c r="F342" s="2">
        <f t="shared" si="29"/>
        <v>2.1931390127003906E-2</v>
      </c>
      <c r="G342" s="2">
        <f t="shared" si="27"/>
        <v>-2.4581046371942618E-3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3.5225</v>
      </c>
      <c r="C343" s="2">
        <f t="shared" si="30"/>
        <v>3.6266345584564621</v>
      </c>
      <c r="D343" s="2">
        <f t="shared" si="26"/>
        <v>3.6013167609045542</v>
      </c>
      <c r="E343" s="2">
        <f t="shared" si="25"/>
        <v>2.5317797551907884E-2</v>
      </c>
      <c r="F343" s="2">
        <f t="shared" si="29"/>
        <v>2.2608671611984703E-2</v>
      </c>
      <c r="G343" s="2">
        <f t="shared" si="27"/>
        <v>2.7091259399231807E-3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6">
        <f>TITRES_STAT!D347</f>
        <v>3.5514999999999999</v>
      </c>
      <c r="C344" s="2">
        <f t="shared" si="30"/>
        <v>3.6251369340785446</v>
      </c>
      <c r="D344" s="2">
        <f t="shared" si="26"/>
        <v>3.5976266304671798</v>
      </c>
      <c r="E344" s="2">
        <f t="shared" si="25"/>
        <v>2.7510303611364861E-2</v>
      </c>
      <c r="F344" s="2">
        <f t="shared" si="29"/>
        <v>2.3588998011860738E-2</v>
      </c>
      <c r="G344" s="2">
        <f t="shared" si="27"/>
        <v>3.9213055995041234E-3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6">
        <f>TITRES_STAT!D348</f>
        <v>3.5588000000000002</v>
      </c>
      <c r="C345" s="2">
        <f t="shared" si="30"/>
        <v>3.623869713451076</v>
      </c>
      <c r="D345" s="2">
        <f t="shared" si="26"/>
        <v>3.5947505837659071</v>
      </c>
      <c r="E345" s="2">
        <f t="shared" si="25"/>
        <v>2.9119129685168943E-2</v>
      </c>
      <c r="F345" s="2">
        <f t="shared" si="29"/>
        <v>2.469502434652238E-2</v>
      </c>
      <c r="G345" s="2">
        <f t="shared" si="27"/>
        <v>4.4241053386465633E-3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6">
        <f>TITRES_STAT!D349</f>
        <v>3.5951</v>
      </c>
      <c r="C346" s="2">
        <f t="shared" si="30"/>
        <v>3.6183205267662952</v>
      </c>
      <c r="D346" s="2">
        <f t="shared" si="26"/>
        <v>3.5947764664499138</v>
      </c>
      <c r="E346" s="2">
        <f t="shared" si="25"/>
        <v>2.3544060316381454E-2</v>
      </c>
      <c r="F346" s="2">
        <f t="shared" si="29"/>
        <v>2.4464831540494194E-2</v>
      </c>
      <c r="G346" s="2">
        <f t="shared" si="27"/>
        <v>-9.2077122411273957E-4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3.5078999999999998</v>
      </c>
      <c r="C347" s="2">
        <f t="shared" si="30"/>
        <v>3.611394291879173</v>
      </c>
      <c r="D347" s="2">
        <f t="shared" si="26"/>
        <v>3.5883411726388093</v>
      </c>
      <c r="E347" s="2">
        <f t="shared" si="25"/>
        <v>2.3053119240363795E-2</v>
      </c>
      <c r="F347" s="2">
        <f t="shared" si="29"/>
        <v>2.4182489080468116E-2</v>
      </c>
      <c r="G347" s="2">
        <f t="shared" si="27"/>
        <v>-1.129369840104321E-3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6">
        <f>TITRES_STAT!D351</f>
        <v>3.4135</v>
      </c>
      <c r="C348" s="2">
        <f t="shared" si="30"/>
        <v>3.6033028623593002</v>
      </c>
      <c r="D348" s="2">
        <f t="shared" si="26"/>
        <v>3.5753899746655642</v>
      </c>
      <c r="E348" s="2">
        <f t="shared" ref="E348:E411" si="31">C348-D348</f>
        <v>2.791288769373601E-2</v>
      </c>
      <c r="F348" s="2">
        <f t="shared" si="29"/>
        <v>2.4928568803121696E-2</v>
      </c>
      <c r="G348" s="2">
        <f t="shared" si="27"/>
        <v>2.9843188906143146E-3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6">
        <f>TITRES_STAT!D352</f>
        <v>3.5152000000000001</v>
      </c>
      <c r="C349" s="2">
        <f t="shared" si="30"/>
        <v>3.5953331912271</v>
      </c>
      <c r="D349" s="2">
        <f t="shared" ref="D349:D412" si="32">$D$4*B349+(1-$D$4)*D348</f>
        <v>3.5709314580236708</v>
      </c>
      <c r="E349" s="2">
        <f t="shared" si="31"/>
        <v>2.4401733203429199E-2</v>
      </c>
      <c r="F349" s="2">
        <f t="shared" si="29"/>
        <v>2.4823201683183201E-2</v>
      </c>
      <c r="G349" s="2">
        <f t="shared" si="27"/>
        <v>-4.2146847975400165E-4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3.5152000000000001</v>
      </c>
      <c r="C350" s="2">
        <f t="shared" si="30"/>
        <v>3.588589623346008</v>
      </c>
      <c r="D350" s="2">
        <f t="shared" si="32"/>
        <v>3.5668032018737694</v>
      </c>
      <c r="E350" s="2">
        <f t="shared" si="31"/>
        <v>2.1786421472238526E-2</v>
      </c>
      <c r="F350" s="2">
        <f t="shared" si="29"/>
        <v>2.4215845640994268E-2</v>
      </c>
      <c r="G350" s="2">
        <f t="shared" si="27"/>
        <v>-2.4294241687557415E-3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6">
        <f>TITRES_STAT!D354</f>
        <v>3.5878000000000001</v>
      </c>
      <c r="C351" s="2">
        <f t="shared" si="30"/>
        <v>3.5784219889850837</v>
      </c>
      <c r="D351" s="2">
        <f t="shared" si="32"/>
        <v>3.56835852025349</v>
      </c>
      <c r="E351" s="2">
        <f t="shared" si="31"/>
        <v>1.0063468731593694E-2</v>
      </c>
      <c r="F351" s="2">
        <f t="shared" si="29"/>
        <v>2.1385370259114155E-2</v>
      </c>
      <c r="G351" s="2">
        <f t="shared" si="27"/>
        <v>-1.132190152752046E-2</v>
      </c>
      <c r="H351" s="2" t="str">
        <f t="shared" si="28"/>
        <v>Hold</v>
      </c>
    </row>
    <row r="352" spans="1:8" ht="13.5" x14ac:dyDescent="0.25">
      <c r="A352" s="3">
        <f>TITRES_STAT!B355</f>
        <v>42515</v>
      </c>
      <c r="B352" s="6">
        <f>TITRES_STAT!D355</f>
        <v>3.5806</v>
      </c>
      <c r="C352" s="2">
        <f t="shared" si="30"/>
        <v>3.5809878368335326</v>
      </c>
      <c r="D352" s="2">
        <f t="shared" si="32"/>
        <v>3.5692652965310092</v>
      </c>
      <c r="E352" s="2">
        <f t="shared" si="31"/>
        <v>1.1722540302523399E-2</v>
      </c>
      <c r="F352" s="2">
        <f t="shared" si="29"/>
        <v>1.9452804267796005E-2</v>
      </c>
      <c r="G352" s="2">
        <f t="shared" si="27"/>
        <v>-7.730263965272606E-3</v>
      </c>
      <c r="H352" s="2" t="str">
        <f t="shared" si="28"/>
        <v>Hold</v>
      </c>
    </row>
    <row r="353" spans="1:8" ht="13.5" x14ac:dyDescent="0.25">
      <c r="A353" s="3">
        <f>TITRES_STAT!B356</f>
        <v>42516</v>
      </c>
      <c r="B353" s="6">
        <f>TITRES_STAT!D356</f>
        <v>3.5225</v>
      </c>
      <c r="C353" s="2">
        <f t="shared" si="30"/>
        <v>3.5719897080899123</v>
      </c>
      <c r="D353" s="2">
        <f t="shared" si="32"/>
        <v>3.5658012004916753</v>
      </c>
      <c r="E353" s="2">
        <f t="shared" si="31"/>
        <v>6.1885075982370807E-3</v>
      </c>
      <c r="F353" s="2">
        <f t="shared" si="29"/>
        <v>1.6799944933884221E-2</v>
      </c>
      <c r="G353" s="2">
        <f t="shared" si="27"/>
        <v>-1.061143733564714E-2</v>
      </c>
      <c r="H353" s="2" t="str">
        <f t="shared" si="28"/>
        <v>Hold</v>
      </c>
    </row>
    <row r="354" spans="1:8" ht="13.5" x14ac:dyDescent="0.25">
      <c r="A354" s="3">
        <f>TITRES_STAT!B357</f>
        <v>42517</v>
      </c>
      <c r="B354" s="6">
        <f>TITRES_STAT!D357</f>
        <v>3.5806</v>
      </c>
      <c r="C354" s="2">
        <f t="shared" si="30"/>
        <v>3.568837445306849</v>
      </c>
      <c r="D354" s="2">
        <f t="shared" si="32"/>
        <v>3.5668974078626623</v>
      </c>
      <c r="E354" s="2">
        <f t="shared" si="31"/>
        <v>1.940037444186693E-3</v>
      </c>
      <c r="F354" s="2">
        <f t="shared" si="29"/>
        <v>1.3827963435944715E-2</v>
      </c>
      <c r="G354" s="2">
        <f t="shared" si="27"/>
        <v>-1.1887925991758022E-2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6">
        <f>TITRES_STAT!D358</f>
        <v>3.5806</v>
      </c>
      <c r="C355" s="2">
        <f t="shared" si="30"/>
        <v>3.5672932229519492</v>
      </c>
      <c r="D355" s="2">
        <f t="shared" si="32"/>
        <v>3.5679124146876502</v>
      </c>
      <c r="E355" s="2">
        <f t="shared" si="31"/>
        <v>-6.1919173570101904E-4</v>
      </c>
      <c r="F355" s="2">
        <f t="shared" si="29"/>
        <v>1.093853240161557E-2</v>
      </c>
      <c r="G355" s="2">
        <f t="shared" si="27"/>
        <v>-1.1557724137316589E-2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6">
        <f>TITRES_STAT!D359</f>
        <v>3.5878000000000001</v>
      </c>
      <c r="C356" s="2">
        <f t="shared" si="30"/>
        <v>3.5715711886516495</v>
      </c>
      <c r="D356" s="2">
        <f t="shared" si="32"/>
        <v>3.5693855691552319</v>
      </c>
      <c r="E356" s="2">
        <f t="shared" si="31"/>
        <v>2.1856194964176012E-3</v>
      </c>
      <c r="F356" s="2">
        <f t="shared" si="29"/>
        <v>9.187949820575976E-3</v>
      </c>
      <c r="G356" s="2">
        <f t="shared" ref="G356:G419" si="33">E356-F356</f>
        <v>-7.0023303241583748E-3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6">
        <f>TITRES_STAT!D360</f>
        <v>3.5878000000000001</v>
      </c>
      <c r="C357" s="2">
        <f t="shared" si="30"/>
        <v>3.5617756211667801</v>
      </c>
      <c r="D357" s="2">
        <f t="shared" si="32"/>
        <v>3.5707496010696591</v>
      </c>
      <c r="E357" s="2">
        <f t="shared" si="31"/>
        <v>-8.9739799028789591E-3</v>
      </c>
      <c r="F357" s="2">
        <f t="shared" ref="F357:F420" si="35">(E357*(2/(10)))+((1-(2/10))*F356)</f>
        <v>5.5555638758849899E-3</v>
      </c>
      <c r="G357" s="2">
        <f t="shared" si="33"/>
        <v>-1.4529543778763948E-2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3.5878000000000001</v>
      </c>
      <c r="C358" s="2">
        <f t="shared" si="30"/>
        <v>3.5389639871411216</v>
      </c>
      <c r="D358" s="2">
        <f t="shared" si="32"/>
        <v>3.5720125935830174</v>
      </c>
      <c r="E358" s="2">
        <f t="shared" si="31"/>
        <v>-3.3048606441895778E-2</v>
      </c>
      <c r="F358" s="2">
        <f t="shared" si="35"/>
        <v>-2.1652701876711646E-3</v>
      </c>
      <c r="G358" s="2">
        <f t="shared" si="33"/>
        <v>-3.0883336254224614E-2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3.5588000000000002</v>
      </c>
      <c r="C359" s="2">
        <f t="shared" si="30"/>
        <v>3.5353079891194104</v>
      </c>
      <c r="D359" s="2">
        <f t="shared" si="32"/>
        <v>3.5710338829472383</v>
      </c>
      <c r="E359" s="2">
        <f t="shared" si="31"/>
        <v>-3.5725893827827981E-2</v>
      </c>
      <c r="F359" s="2">
        <f t="shared" si="35"/>
        <v>-8.8773949157025279E-3</v>
      </c>
      <c r="G359" s="2">
        <f t="shared" si="33"/>
        <v>-2.6848498912125453E-2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3.5588000000000002</v>
      </c>
      <c r="C360" s="2">
        <f t="shared" si="30"/>
        <v>3.5322144523318086</v>
      </c>
      <c r="D360" s="2">
        <f t="shared" si="32"/>
        <v>3.5701276693955908</v>
      </c>
      <c r="E360" s="2">
        <f t="shared" si="31"/>
        <v>-3.7913217063782145E-2</v>
      </c>
      <c r="F360" s="2">
        <f t="shared" si="35"/>
        <v>-1.4684559345318452E-2</v>
      </c>
      <c r="G360" s="2">
        <f t="shared" si="33"/>
        <v>-2.3228657718463691E-2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3.5588000000000002</v>
      </c>
      <c r="C361" s="2">
        <f t="shared" si="30"/>
        <v>3.5407660750499916</v>
      </c>
      <c r="D361" s="2">
        <f t="shared" si="32"/>
        <v>3.5692885827736953</v>
      </c>
      <c r="E361" s="2">
        <f t="shared" si="31"/>
        <v>-2.8522507723703683E-2</v>
      </c>
      <c r="F361" s="2">
        <f t="shared" si="35"/>
        <v>-1.7452149020995501E-2</v>
      </c>
      <c r="G361" s="2">
        <f t="shared" si="33"/>
        <v>-1.1070358702708182E-2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3.5588000000000002</v>
      </c>
      <c r="C362" s="2">
        <f t="shared" si="30"/>
        <v>3.5468943711961467</v>
      </c>
      <c r="D362" s="2">
        <f t="shared" si="32"/>
        <v>3.5685116507163843</v>
      </c>
      <c r="E362" s="2">
        <f t="shared" si="31"/>
        <v>-2.161727952023762E-2</v>
      </c>
      <c r="F362" s="2">
        <f t="shared" si="35"/>
        <v>-1.8285175120843926E-2</v>
      </c>
      <c r="G362" s="2">
        <f t="shared" si="33"/>
        <v>-3.3321043993936941E-3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3.4716</v>
      </c>
      <c r="C363" s="2">
        <f t="shared" si="30"/>
        <v>3.5431413910121243</v>
      </c>
      <c r="D363" s="2">
        <f t="shared" si="32"/>
        <v>3.5613330099225777</v>
      </c>
      <c r="E363" s="2">
        <f t="shared" si="31"/>
        <v>-1.81916189104534E-2</v>
      </c>
      <c r="F363" s="2">
        <f t="shared" si="35"/>
        <v>-1.8266463878765821E-2</v>
      </c>
      <c r="G363" s="2">
        <f t="shared" si="33"/>
        <v>7.4844968312420823E-5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6">
        <f>TITRES_STAT!D367</f>
        <v>3.4862000000000002</v>
      </c>
      <c r="C364" s="2">
        <f t="shared" si="30"/>
        <v>3.548904253933336</v>
      </c>
      <c r="D364" s="2">
        <f t="shared" si="32"/>
        <v>3.5557676017801647</v>
      </c>
      <c r="E364" s="2">
        <f t="shared" si="31"/>
        <v>-6.8633478468287379E-3</v>
      </c>
      <c r="F364" s="2">
        <f t="shared" si="35"/>
        <v>-1.5985840672378404E-2</v>
      </c>
      <c r="G364" s="2">
        <f t="shared" si="33"/>
        <v>9.1224928255496662E-3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6">
        <f>TITRES_STAT!D368</f>
        <v>3.5588000000000002</v>
      </c>
      <c r="C365" s="2">
        <f t="shared" si="30"/>
        <v>3.5537805225589763</v>
      </c>
      <c r="D365" s="2">
        <f t="shared" si="32"/>
        <v>3.5559922238705228</v>
      </c>
      <c r="E365" s="2">
        <f t="shared" si="31"/>
        <v>-2.2117013115465767E-3</v>
      </c>
      <c r="F365" s="2">
        <f t="shared" si="35"/>
        <v>-1.3231012800212039E-2</v>
      </c>
      <c r="G365" s="2">
        <f t="shared" si="33"/>
        <v>1.1019311488665463E-2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6">
        <f>TITRES_STAT!D369</f>
        <v>3.5588000000000002</v>
      </c>
      <c r="C366" s="2">
        <f t="shared" si="30"/>
        <v>3.5590142883191334</v>
      </c>
      <c r="D366" s="2">
        <f t="shared" si="32"/>
        <v>3.556200207287521</v>
      </c>
      <c r="E366" s="2">
        <f t="shared" si="31"/>
        <v>2.8140810316124032E-3</v>
      </c>
      <c r="F366" s="2">
        <f t="shared" si="35"/>
        <v>-1.0021994033847152E-2</v>
      </c>
      <c r="G366" s="2">
        <f t="shared" si="33"/>
        <v>1.2836075065459555E-2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6">
        <f>TITRES_STAT!D370</f>
        <v>3.5514999999999999</v>
      </c>
      <c r="C367" s="2">
        <f t="shared" si="30"/>
        <v>3.5634428593469591</v>
      </c>
      <c r="D367" s="2">
        <f t="shared" si="32"/>
        <v>3.5558520437847414</v>
      </c>
      <c r="E367" s="2">
        <f t="shared" si="31"/>
        <v>7.5908155622177453E-3</v>
      </c>
      <c r="F367" s="2">
        <f t="shared" si="35"/>
        <v>-6.4994321146341731E-3</v>
      </c>
      <c r="G367" s="2">
        <f t="shared" si="33"/>
        <v>1.4090247676851918E-2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3.5225</v>
      </c>
      <c r="C368" s="2">
        <f t="shared" si="30"/>
        <v>3.567190111755119</v>
      </c>
      <c r="D368" s="2">
        <f t="shared" si="32"/>
        <v>3.5533815220229088</v>
      </c>
      <c r="E368" s="2">
        <f t="shared" si="31"/>
        <v>1.3808589732210219E-2</v>
      </c>
      <c r="F368" s="2">
        <f t="shared" si="35"/>
        <v>-2.4378277452652948E-3</v>
      </c>
      <c r="G368" s="2">
        <f t="shared" si="33"/>
        <v>1.6246417477475513E-2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3.4788999999999999</v>
      </c>
      <c r="C369" s="2">
        <f t="shared" si="30"/>
        <v>3.5658993253312548</v>
      </c>
      <c r="D369" s="2">
        <f t="shared" si="32"/>
        <v>3.547864372243434</v>
      </c>
      <c r="E369" s="2">
        <f t="shared" si="31"/>
        <v>1.8034953087820771E-2</v>
      </c>
      <c r="F369" s="2">
        <f t="shared" si="35"/>
        <v>1.6567284213519183E-3</v>
      </c>
      <c r="G369" s="2">
        <f t="shared" si="33"/>
        <v>1.6378224666468853E-2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3.5152000000000001</v>
      </c>
      <c r="C370" s="2">
        <f t="shared" si="30"/>
        <v>3.5648071214341388</v>
      </c>
      <c r="D370" s="2">
        <f t="shared" si="32"/>
        <v>3.5454447891142906</v>
      </c>
      <c r="E370" s="2">
        <f t="shared" si="31"/>
        <v>1.9362332319848186E-2</v>
      </c>
      <c r="F370" s="2">
        <f t="shared" si="35"/>
        <v>5.1978492010511714E-3</v>
      </c>
      <c r="G370" s="2">
        <f t="shared" si="33"/>
        <v>1.4164483118797014E-2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3.4862000000000002</v>
      </c>
      <c r="C371" s="2">
        <f t="shared" si="30"/>
        <v>3.5638829489058099</v>
      </c>
      <c r="D371" s="2">
        <f t="shared" si="32"/>
        <v>3.5410562862169357</v>
      </c>
      <c r="E371" s="2">
        <f t="shared" si="31"/>
        <v>2.2826662688874233E-2</v>
      </c>
      <c r="F371" s="2">
        <f t="shared" si="35"/>
        <v>8.7236118986157834E-3</v>
      </c>
      <c r="G371" s="2">
        <f t="shared" si="33"/>
        <v>1.410305079025845E-2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3.5225</v>
      </c>
      <c r="C372" s="2">
        <f t="shared" si="30"/>
        <v>3.5631009567664549</v>
      </c>
      <c r="D372" s="2">
        <f t="shared" si="32"/>
        <v>3.5396817464971626</v>
      </c>
      <c r="E372" s="2">
        <f t="shared" si="31"/>
        <v>2.3419210269292279E-2</v>
      </c>
      <c r="F372" s="2">
        <f t="shared" si="35"/>
        <v>1.1662731572751084E-2</v>
      </c>
      <c r="G372" s="2">
        <f t="shared" si="33"/>
        <v>1.1756478696541195E-2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3.5225</v>
      </c>
      <c r="C373" s="2">
        <f t="shared" si="30"/>
        <v>3.5490238864946928</v>
      </c>
      <c r="D373" s="2">
        <f t="shared" si="32"/>
        <v>3.5384090245344098</v>
      </c>
      <c r="E373" s="2">
        <f t="shared" si="31"/>
        <v>1.0614861960283051E-2</v>
      </c>
      <c r="F373" s="2">
        <f t="shared" si="35"/>
        <v>1.1453157650257477E-2</v>
      </c>
      <c r="G373" s="2">
        <f t="shared" si="33"/>
        <v>-8.3829568997442587E-4</v>
      </c>
      <c r="H373" s="2" t="str">
        <f t="shared" si="34"/>
        <v>Hold</v>
      </c>
    </row>
    <row r="374" spans="1:8" ht="13.5" x14ac:dyDescent="0.25">
      <c r="A374" s="3">
        <f>TITRES_STAT!B377</f>
        <v>42545</v>
      </c>
      <c r="B374" s="6">
        <f>TITRES_STAT!D377</f>
        <v>3.5225</v>
      </c>
      <c r="C374" s="2">
        <f t="shared" si="30"/>
        <v>3.5393586731878171</v>
      </c>
      <c r="D374" s="2">
        <f t="shared" si="32"/>
        <v>3.5372305782726019</v>
      </c>
      <c r="E374" s="2">
        <f t="shared" si="31"/>
        <v>2.1280949152151507E-3</v>
      </c>
      <c r="F374" s="2">
        <f t="shared" si="35"/>
        <v>9.5881451032490111E-3</v>
      </c>
      <c r="G374" s="2">
        <f t="shared" si="33"/>
        <v>-7.4600501880338604E-3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6">
        <f>TITRES_STAT!D378</f>
        <v>3.5588000000000002</v>
      </c>
      <c r="C375" s="2">
        <f t="shared" si="30"/>
        <v>3.5423496465435376</v>
      </c>
      <c r="D375" s="2">
        <f t="shared" si="32"/>
        <v>3.5388283132153719</v>
      </c>
      <c r="E375" s="2">
        <f t="shared" si="31"/>
        <v>3.5213333281656212E-3</v>
      </c>
      <c r="F375" s="2">
        <f t="shared" si="35"/>
        <v>8.3747827482323327E-3</v>
      </c>
      <c r="G375" s="2">
        <f t="shared" si="33"/>
        <v>-4.8534494200667116E-3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6">
        <f>TITRES_STAT!D379</f>
        <v>3.5588000000000002</v>
      </c>
      <c r="C376" s="2">
        <f t="shared" si="30"/>
        <v>3.5448804701522243</v>
      </c>
      <c r="D376" s="2">
        <f t="shared" si="32"/>
        <v>3.5403076974216408</v>
      </c>
      <c r="E376" s="2">
        <f t="shared" si="31"/>
        <v>4.5727727305835408E-3</v>
      </c>
      <c r="F376" s="2">
        <f t="shared" si="35"/>
        <v>7.6143807447025744E-3</v>
      </c>
      <c r="G376" s="2">
        <f t="shared" si="33"/>
        <v>-3.0416080141190335E-3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6">
        <f>TITRES_STAT!D380</f>
        <v>3.5878000000000001</v>
      </c>
      <c r="C377" s="2">
        <f t="shared" si="30"/>
        <v>3.5458988593595744</v>
      </c>
      <c r="D377" s="2">
        <f t="shared" si="32"/>
        <v>3.5438256457607782</v>
      </c>
      <c r="E377" s="2">
        <f t="shared" si="31"/>
        <v>2.0732135987961975E-3</v>
      </c>
      <c r="F377" s="2">
        <f t="shared" si="35"/>
        <v>6.5061473155212995E-3</v>
      </c>
      <c r="G377" s="2">
        <f t="shared" si="33"/>
        <v>-4.432933716725102E-3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3.6168999999999998</v>
      </c>
      <c r="C378" s="2">
        <f t="shared" si="30"/>
        <v>3.5422990348427166</v>
      </c>
      <c r="D378" s="2">
        <f t="shared" si="32"/>
        <v>3.5492385608896098</v>
      </c>
      <c r="E378" s="2">
        <f t="shared" si="31"/>
        <v>-6.9395260468931852E-3</v>
      </c>
      <c r="F378" s="2">
        <f t="shared" si="35"/>
        <v>3.8170126430384027E-3</v>
      </c>
      <c r="G378" s="2">
        <f t="shared" si="33"/>
        <v>-1.0756538689931587E-2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3.7174999999999998</v>
      </c>
      <c r="C379" s="2">
        <f t="shared" si="30"/>
        <v>3.5325453371746063</v>
      </c>
      <c r="D379" s="2">
        <f t="shared" si="32"/>
        <v>3.5617023711940834</v>
      </c>
      <c r="E379" s="2">
        <f t="shared" si="31"/>
        <v>-2.9157034019477113E-2</v>
      </c>
      <c r="F379" s="2">
        <f t="shared" si="35"/>
        <v>-2.777796689464701E-3</v>
      </c>
      <c r="G379" s="2">
        <f t="shared" si="33"/>
        <v>-2.6379237330012413E-2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3.7174999999999998</v>
      </c>
      <c r="C380" s="2">
        <f t="shared" si="30"/>
        <v>3.5298768237631282</v>
      </c>
      <c r="D380" s="2">
        <f t="shared" si="32"/>
        <v>3.5732429362908182</v>
      </c>
      <c r="E380" s="2">
        <f t="shared" si="31"/>
        <v>-4.3366112527690071E-2</v>
      </c>
      <c r="F380" s="2">
        <f t="shared" si="35"/>
        <v>-1.0895459857109775E-2</v>
      </c>
      <c r="G380" s="2">
        <f t="shared" si="33"/>
        <v>-3.2470652670580295E-2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3.7707999999999999</v>
      </c>
      <c r="C381" s="2">
        <f t="shared" si="30"/>
        <v>3.5231573124149547</v>
      </c>
      <c r="D381" s="2">
        <f t="shared" si="32"/>
        <v>3.5878767928618691</v>
      </c>
      <c r="E381" s="2">
        <f t="shared" si="31"/>
        <v>-6.4719480446914446E-2</v>
      </c>
      <c r="F381" s="2">
        <f t="shared" si="35"/>
        <v>-2.1660263975070711E-2</v>
      </c>
      <c r="G381" s="2">
        <f t="shared" si="33"/>
        <v>-4.3059216471843735E-2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3.8698000000000001</v>
      </c>
      <c r="C382" s="2">
        <f t="shared" si="30"/>
        <v>3.5230561874280384</v>
      </c>
      <c r="D382" s="2">
        <f t="shared" si="32"/>
        <v>3.6087599933906196</v>
      </c>
      <c r="E382" s="2">
        <f t="shared" si="31"/>
        <v>-8.5703805962581203E-2</v>
      </c>
      <c r="F382" s="2">
        <f t="shared" si="35"/>
        <v>-3.4468972372572806E-2</v>
      </c>
      <c r="G382" s="2">
        <f t="shared" si="33"/>
        <v>-5.1234833590008397E-2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3.8089</v>
      </c>
      <c r="C383" s="2">
        <f t="shared" si="30"/>
        <v>3.5229706201314173</v>
      </c>
      <c r="D383" s="2">
        <f t="shared" si="32"/>
        <v>3.6235851790653886</v>
      </c>
      <c r="E383" s="2">
        <f t="shared" si="31"/>
        <v>-0.10061455893397131</v>
      </c>
      <c r="F383" s="2">
        <f t="shared" si="35"/>
        <v>-4.7698089684852507E-2</v>
      </c>
      <c r="G383" s="2">
        <f t="shared" si="33"/>
        <v>-5.2916469249118803E-2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3.8851</v>
      </c>
      <c r="C384" s="2">
        <f t="shared" si="30"/>
        <v>3.522898217034276</v>
      </c>
      <c r="D384" s="2">
        <f t="shared" si="32"/>
        <v>3.6429566472827668</v>
      </c>
      <c r="E384" s="2">
        <f t="shared" si="31"/>
        <v>-0.12005843024849083</v>
      </c>
      <c r="F384" s="2">
        <f t="shared" si="35"/>
        <v>-6.2170157797580172E-2</v>
      </c>
      <c r="G384" s="2">
        <f t="shared" si="33"/>
        <v>-5.7888272450910661E-2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3.9156</v>
      </c>
      <c r="C385" s="2">
        <f t="shared" si="30"/>
        <v>3.5284215682597719</v>
      </c>
      <c r="D385" s="2">
        <f t="shared" si="32"/>
        <v>3.6631524511877469</v>
      </c>
      <c r="E385" s="2">
        <f t="shared" si="31"/>
        <v>-0.13473088292797497</v>
      </c>
      <c r="F385" s="2">
        <f t="shared" si="35"/>
        <v>-7.6682302823659135E-2</v>
      </c>
      <c r="G385" s="2">
        <f t="shared" si="33"/>
        <v>-5.8048580104315836E-2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3.8851</v>
      </c>
      <c r="C386" s="2">
        <f t="shared" si="30"/>
        <v>3.5330951731428839</v>
      </c>
      <c r="D386" s="2">
        <f t="shared" si="32"/>
        <v>3.6795930103590253</v>
      </c>
      <c r="E386" s="2">
        <f t="shared" si="31"/>
        <v>-0.1464978372161414</v>
      </c>
      <c r="F386" s="2">
        <f t="shared" si="35"/>
        <v>-9.0645409702155594E-2</v>
      </c>
      <c r="G386" s="2">
        <f t="shared" si="33"/>
        <v>-5.5852427513985808E-2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3.9535999999999998</v>
      </c>
      <c r="C387" s="2">
        <f t="shared" si="30"/>
        <v>3.5415113003516714</v>
      </c>
      <c r="D387" s="2">
        <f t="shared" si="32"/>
        <v>3.699889824406505</v>
      </c>
      <c r="E387" s="2">
        <f t="shared" si="31"/>
        <v>-0.15837852405483366</v>
      </c>
      <c r="F387" s="2">
        <f t="shared" si="35"/>
        <v>-0.10419203257269122</v>
      </c>
      <c r="G387" s="2">
        <f t="shared" si="33"/>
        <v>-5.418649148214244E-2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3.9613</v>
      </c>
      <c r="C388" s="2">
        <f t="shared" si="30"/>
        <v>3.5531095618360298</v>
      </c>
      <c r="D388" s="2">
        <f t="shared" si="32"/>
        <v>3.7192535411171344</v>
      </c>
      <c r="E388" s="2">
        <f t="shared" si="31"/>
        <v>-0.16614397928110458</v>
      </c>
      <c r="F388" s="2">
        <f t="shared" si="35"/>
        <v>-0.1165824219143739</v>
      </c>
      <c r="G388" s="2">
        <f t="shared" si="33"/>
        <v>-4.956155736673068E-2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3.9689000000000001</v>
      </c>
      <c r="C389" s="2">
        <f t="shared" si="30"/>
        <v>3.5784003984766404</v>
      </c>
      <c r="D389" s="2">
        <f t="shared" si="32"/>
        <v>3.737745871404754</v>
      </c>
      <c r="E389" s="2">
        <f t="shared" si="31"/>
        <v>-0.15934547292811363</v>
      </c>
      <c r="F389" s="2">
        <f t="shared" si="35"/>
        <v>-0.12513503211712185</v>
      </c>
      <c r="G389" s="2">
        <f t="shared" si="33"/>
        <v>-3.4210440810991782E-2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3.9916999999999998</v>
      </c>
      <c r="C390" s="2">
        <f t="shared" si="30"/>
        <v>3.5998003371725416</v>
      </c>
      <c r="D390" s="2">
        <f t="shared" si="32"/>
        <v>3.7565572883377349</v>
      </c>
      <c r="E390" s="2">
        <f t="shared" si="31"/>
        <v>-0.15675695116519339</v>
      </c>
      <c r="F390" s="2">
        <f t="shared" si="35"/>
        <v>-0.13145941592673616</v>
      </c>
      <c r="G390" s="2">
        <f t="shared" si="33"/>
        <v>-2.5297535238457236E-2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6">
        <f>TITRES_STAT!D394</f>
        <v>3.9613</v>
      </c>
      <c r="C391" s="2">
        <f t="shared" si="30"/>
        <v>3.6261079776075356</v>
      </c>
      <c r="D391" s="2">
        <f t="shared" si="32"/>
        <v>3.7717234151275321</v>
      </c>
      <c r="E391" s="2">
        <f t="shared" si="31"/>
        <v>-0.1456154375199965</v>
      </c>
      <c r="F391" s="2">
        <f t="shared" si="35"/>
        <v>-0.13429062024538824</v>
      </c>
      <c r="G391" s="2">
        <f t="shared" si="33"/>
        <v>-1.1324817274608268E-2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6">
        <f>TITRES_STAT!D395</f>
        <v>3.9916999999999998</v>
      </c>
      <c r="C392" s="2">
        <f t="shared" si="30"/>
        <v>3.663599057975607</v>
      </c>
      <c r="D392" s="2">
        <f t="shared" si="32"/>
        <v>3.7880179769699369</v>
      </c>
      <c r="E392" s="2">
        <f t="shared" si="31"/>
        <v>-0.12441891899432989</v>
      </c>
      <c r="F392" s="2">
        <f t="shared" si="35"/>
        <v>-0.13231627999517659</v>
      </c>
      <c r="G392" s="2">
        <f t="shared" si="33"/>
        <v>7.8973610008467032E-3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3.9613</v>
      </c>
      <c r="C393" s="2">
        <f t="shared" si="30"/>
        <v>3.6859530490562831</v>
      </c>
      <c r="D393" s="2">
        <f t="shared" si="32"/>
        <v>3.8008536823795711</v>
      </c>
      <c r="E393" s="2">
        <f t="shared" si="31"/>
        <v>-0.11490063332328804</v>
      </c>
      <c r="F393" s="2">
        <f t="shared" si="35"/>
        <v>-0.12883315066079887</v>
      </c>
      <c r="G393" s="2">
        <f t="shared" si="33"/>
        <v>1.393251733751083E-2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3.9613</v>
      </c>
      <c r="C394" s="2">
        <f t="shared" si="30"/>
        <v>3.7165910415091625</v>
      </c>
      <c r="D394" s="2">
        <f t="shared" si="32"/>
        <v>3.8127385947958992</v>
      </c>
      <c r="E394" s="2">
        <f t="shared" si="31"/>
        <v>-9.6147553286736631E-2</v>
      </c>
      <c r="F394" s="2">
        <f t="shared" si="35"/>
        <v>-0.12229603118598642</v>
      </c>
      <c r="G394" s="2">
        <f t="shared" si="33"/>
        <v>2.6148477899249789E-2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3.9992999999999999</v>
      </c>
      <c r="C395" s="2">
        <f t="shared" si="30"/>
        <v>3.7472078043539065</v>
      </c>
      <c r="D395" s="2">
        <f t="shared" si="32"/>
        <v>3.8265579581443512</v>
      </c>
      <c r="E395" s="2">
        <f t="shared" si="31"/>
        <v>-7.9350153790444633E-2</v>
      </c>
      <c r="F395" s="2">
        <f t="shared" si="35"/>
        <v>-0.11370685570687808</v>
      </c>
      <c r="G395" s="2">
        <f t="shared" si="33"/>
        <v>3.4356701916433446E-2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3.9992999999999999</v>
      </c>
      <c r="C396" s="2">
        <f t="shared" si="30"/>
        <v>3.7684219882994592</v>
      </c>
      <c r="D396" s="2">
        <f t="shared" si="32"/>
        <v>3.8393536649484736</v>
      </c>
      <c r="E396" s="2">
        <f t="shared" si="31"/>
        <v>-7.0931676649014452E-2</v>
      </c>
      <c r="F396" s="2">
        <f t="shared" si="35"/>
        <v>-0.10515181989530535</v>
      </c>
      <c r="G396" s="2">
        <f t="shared" si="33"/>
        <v>3.4220143246290899E-2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3.9613</v>
      </c>
      <c r="C397" s="2">
        <f t="shared" si="30"/>
        <v>3.7969109131764656</v>
      </c>
      <c r="D397" s="2">
        <f t="shared" si="32"/>
        <v>3.8483867268041423</v>
      </c>
      <c r="E397" s="2">
        <f t="shared" si="31"/>
        <v>-5.1475813627676725E-2</v>
      </c>
      <c r="F397" s="2">
        <f t="shared" si="35"/>
        <v>-9.4416618641779637E-2</v>
      </c>
      <c r="G397" s="2">
        <f t="shared" si="33"/>
        <v>4.2940805014102912E-2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3.9992999999999999</v>
      </c>
      <c r="C398" s="2">
        <f t="shared" si="30"/>
        <v>3.822201541918548</v>
      </c>
      <c r="D398" s="2">
        <f t="shared" si="32"/>
        <v>3.8595654877816132</v>
      </c>
      <c r="E398" s="2">
        <f t="shared" si="31"/>
        <v>-3.736394586306524E-2</v>
      </c>
      <c r="F398" s="2">
        <f t="shared" si="35"/>
        <v>-8.3006084086036755E-2</v>
      </c>
      <c r="G398" s="2">
        <f t="shared" si="33"/>
        <v>4.5642138222971515E-2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4.0297999999999998</v>
      </c>
      <c r="C399" s="2">
        <f t="shared" ref="C399:C462" si="36">$C$4*B389+C398*(1-$C$4)</f>
        <v>3.8447705354695403</v>
      </c>
      <c r="D399" s="2">
        <f t="shared" si="32"/>
        <v>3.8721754516496416</v>
      </c>
      <c r="E399" s="2">
        <f t="shared" si="31"/>
        <v>-2.7404916180101324E-2</v>
      </c>
      <c r="F399" s="2">
        <f t="shared" si="35"/>
        <v>-7.1885850504849677E-2</v>
      </c>
      <c r="G399" s="2">
        <f t="shared" si="33"/>
        <v>4.4480934324748353E-2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4.0754999999999999</v>
      </c>
      <c r="C400" s="2">
        <f t="shared" si="36"/>
        <v>3.8673750684742263</v>
      </c>
      <c r="D400" s="2">
        <f t="shared" si="32"/>
        <v>3.8872365293052233</v>
      </c>
      <c r="E400" s="2">
        <f t="shared" si="31"/>
        <v>-1.9861460830997046E-2</v>
      </c>
      <c r="F400" s="2">
        <f t="shared" si="35"/>
        <v>-6.1480972570079152E-2</v>
      </c>
      <c r="G400" s="2">
        <f t="shared" si="33"/>
        <v>4.1619511739082106E-2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6">
        <f>TITRES_STAT!D404</f>
        <v>4.0373999999999999</v>
      </c>
      <c r="C401" s="2">
        <f t="shared" si="36"/>
        <v>3.8818250579397295</v>
      </c>
      <c r="D401" s="2">
        <f t="shared" si="32"/>
        <v>3.8983597493566884</v>
      </c>
      <c r="E401" s="2">
        <f t="shared" si="31"/>
        <v>-1.6534691416958847E-2</v>
      </c>
      <c r="F401" s="2">
        <f t="shared" si="35"/>
        <v>-5.2491716339455097E-2</v>
      </c>
      <c r="G401" s="2">
        <f t="shared" si="33"/>
        <v>3.595702492249625E-2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6">
        <f>TITRES_STAT!D405</f>
        <v>4.0373999999999999</v>
      </c>
      <c r="C402" s="2">
        <f t="shared" si="36"/>
        <v>3.8987288951797709</v>
      </c>
      <c r="D402" s="2">
        <f t="shared" si="32"/>
        <v>3.9086590271821189</v>
      </c>
      <c r="E402" s="2">
        <f t="shared" si="31"/>
        <v>-9.9301320023479356E-3</v>
      </c>
      <c r="F402" s="2">
        <f t="shared" si="35"/>
        <v>-4.3979399472033671E-2</v>
      </c>
      <c r="G402" s="2">
        <f t="shared" si="33"/>
        <v>3.4049267469685736E-2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6">
        <f>TITRES_STAT!D406</f>
        <v>4.0450999999999997</v>
      </c>
      <c r="C403" s="2">
        <f t="shared" si="36"/>
        <v>3.9083552189982678</v>
      </c>
      <c r="D403" s="2">
        <f t="shared" si="32"/>
        <v>3.9187657659093693</v>
      </c>
      <c r="E403" s="2">
        <f t="shared" si="31"/>
        <v>-1.0410546911101548E-2</v>
      </c>
      <c r="F403" s="2">
        <f t="shared" si="35"/>
        <v>-3.7265628959847245E-2</v>
      </c>
      <c r="G403" s="2">
        <f t="shared" si="33"/>
        <v>2.6855082048745697E-2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6">
        <f>TITRES_STAT!D407</f>
        <v>4.0450999999999997</v>
      </c>
      <c r="C404" s="2">
        <f t="shared" si="36"/>
        <v>3.9165005699216113</v>
      </c>
      <c r="D404" s="2">
        <f t="shared" si="32"/>
        <v>3.9281238573234902</v>
      </c>
      <c r="E404" s="2">
        <f t="shared" si="31"/>
        <v>-1.1623287401878901E-2</v>
      </c>
      <c r="F404" s="2">
        <f t="shared" si="35"/>
        <v>-3.2137160648253581E-2</v>
      </c>
      <c r="G404" s="2">
        <f t="shared" si="33"/>
        <v>2.051387324637468E-2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6">
        <f>TITRES_STAT!D408</f>
        <v>4.0450999999999997</v>
      </c>
      <c r="C405" s="2">
        <f t="shared" si="36"/>
        <v>3.9292389437798247</v>
      </c>
      <c r="D405" s="2">
        <f t="shared" si="32"/>
        <v>3.9367887567810098</v>
      </c>
      <c r="E405" s="2">
        <f t="shared" si="31"/>
        <v>-7.5498130011850684E-3</v>
      </c>
      <c r="F405" s="2">
        <f t="shared" si="35"/>
        <v>-2.721969111883988E-2</v>
      </c>
      <c r="G405" s="2">
        <f t="shared" si="33"/>
        <v>1.9669878117654811E-2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6">
        <f>TITRES_STAT!D409</f>
        <v>4.0373999999999999</v>
      </c>
      <c r="C406" s="2">
        <f t="shared" si="36"/>
        <v>3.9400175678136979</v>
      </c>
      <c r="D406" s="2">
        <f t="shared" si="32"/>
        <v>3.9442414414638978</v>
      </c>
      <c r="E406" s="2">
        <f t="shared" si="31"/>
        <v>-4.2238736501998275E-3</v>
      </c>
      <c r="F406" s="2">
        <f t="shared" si="35"/>
        <v>-2.262052762511187E-2</v>
      </c>
      <c r="G406" s="2">
        <f t="shared" si="33"/>
        <v>1.8396653974912042E-2</v>
      </c>
      <c r="H406" s="2" t="str">
        <f t="shared" si="34"/>
        <v>Sell</v>
      </c>
    </row>
    <row r="407" spans="1:8" ht="13.5" x14ac:dyDescent="0.25">
      <c r="A407" s="3">
        <f>TITRES_STAT!B410</f>
        <v>42598</v>
      </c>
      <c r="B407" s="6">
        <f>TITRES_STAT!D410</f>
        <v>4.0297999999999998</v>
      </c>
      <c r="C407" s="2">
        <f t="shared" si="36"/>
        <v>3.9432917881500522</v>
      </c>
      <c r="D407" s="2">
        <f t="shared" si="32"/>
        <v>3.9505791124665719</v>
      </c>
      <c r="E407" s="2">
        <f t="shared" si="31"/>
        <v>-7.2873243165196833E-3</v>
      </c>
      <c r="F407" s="2">
        <f t="shared" si="35"/>
        <v>-1.9553886963393434E-2</v>
      </c>
      <c r="G407" s="2">
        <f t="shared" si="33"/>
        <v>1.2266562646873751E-2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6">
        <f>TITRES_STAT!D411</f>
        <v>4.0297999999999998</v>
      </c>
      <c r="C408" s="2">
        <f t="shared" si="36"/>
        <v>3.9519084361269674</v>
      </c>
      <c r="D408" s="2">
        <f t="shared" si="32"/>
        <v>3.9564473263579369</v>
      </c>
      <c r="E408" s="2">
        <f t="shared" si="31"/>
        <v>-4.5388902309695389E-3</v>
      </c>
      <c r="F408" s="2">
        <f t="shared" si="35"/>
        <v>-1.6550887616908656E-2</v>
      </c>
      <c r="G408" s="2">
        <f t="shared" si="33"/>
        <v>1.2011997385939117E-2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6">
        <f>TITRES_STAT!D412</f>
        <v>4.0145999999999997</v>
      </c>
      <c r="C409" s="2">
        <f t="shared" si="36"/>
        <v>3.9638917536458953</v>
      </c>
      <c r="D409" s="2">
        <f t="shared" si="32"/>
        <v>3.9607549318129047</v>
      </c>
      <c r="E409" s="2">
        <f t="shared" si="31"/>
        <v>3.1368218329905773E-3</v>
      </c>
      <c r="F409" s="2">
        <f t="shared" si="35"/>
        <v>-1.261334572692881E-2</v>
      </c>
      <c r="G409" s="2">
        <f t="shared" si="33"/>
        <v>1.5750167559919388E-2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6">
        <f>TITRES_STAT!D413</f>
        <v>3.9992999999999999</v>
      </c>
      <c r="C410" s="2">
        <f t="shared" si="36"/>
        <v>3.9810622530849882</v>
      </c>
      <c r="D410" s="2">
        <f t="shared" si="32"/>
        <v>3.9636101220489861</v>
      </c>
      <c r="E410" s="2">
        <f t="shared" si="31"/>
        <v>1.7452131036002072E-2</v>
      </c>
      <c r="F410" s="2">
        <f t="shared" si="35"/>
        <v>-6.6002503743426352E-3</v>
      </c>
      <c r="G410" s="2">
        <f t="shared" si="33"/>
        <v>2.4052381410344707E-2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3.9992999999999999</v>
      </c>
      <c r="C411" s="2">
        <f t="shared" si="36"/>
        <v>3.9897295987642205</v>
      </c>
      <c r="D411" s="2">
        <f t="shared" si="32"/>
        <v>3.9662538167120243</v>
      </c>
      <c r="E411" s="2">
        <f t="shared" si="31"/>
        <v>2.3475782052196248E-2</v>
      </c>
      <c r="F411" s="2">
        <f t="shared" si="35"/>
        <v>-5.8504388903485825E-4</v>
      </c>
      <c r="G411" s="2">
        <f t="shared" si="33"/>
        <v>2.4060825941231108E-2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4.0069999999999997</v>
      </c>
      <c r="C412" s="2">
        <f t="shared" si="36"/>
        <v>3.997063506646648</v>
      </c>
      <c r="D412" s="2">
        <f t="shared" si="32"/>
        <v>3.9692720525111334</v>
      </c>
      <c r="E412" s="2">
        <f t="shared" ref="E412:E475" si="37">C412-D412</f>
        <v>2.7791454135514648E-2</v>
      </c>
      <c r="F412" s="2">
        <f t="shared" si="35"/>
        <v>5.0902557158750434E-3</v>
      </c>
      <c r="G412" s="2">
        <f t="shared" si="33"/>
        <v>2.2701198419639607E-2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3.9992999999999999</v>
      </c>
      <c r="C413" s="2">
        <f t="shared" si="36"/>
        <v>4.0044537363933177</v>
      </c>
      <c r="D413" s="2">
        <f t="shared" ref="D413:D476" si="38">$D$4*B413+(1-$D$4)*D412</f>
        <v>3.9714963449177163</v>
      </c>
      <c r="E413" s="2">
        <f t="shared" si="37"/>
        <v>3.2957391475601394E-2</v>
      </c>
      <c r="F413" s="2">
        <f t="shared" si="35"/>
        <v>1.0663682867820315E-2</v>
      </c>
      <c r="G413" s="2">
        <f t="shared" si="33"/>
        <v>2.2293708607781078E-2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3.9992999999999999</v>
      </c>
      <c r="C414" s="2">
        <f t="shared" si="36"/>
        <v>4.0107070077174223</v>
      </c>
      <c r="D414" s="2">
        <f t="shared" si="38"/>
        <v>3.9735558749238113</v>
      </c>
      <c r="E414" s="2">
        <f t="shared" si="37"/>
        <v>3.715113279361093E-2</v>
      </c>
      <c r="F414" s="2">
        <f t="shared" si="35"/>
        <v>1.5961172852978441E-2</v>
      </c>
      <c r="G414" s="2">
        <f t="shared" si="33"/>
        <v>2.118995994063249E-2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4.0145999999999997</v>
      </c>
      <c r="C415" s="2">
        <f t="shared" si="36"/>
        <v>4.0159982372993568</v>
      </c>
      <c r="D415" s="2">
        <f t="shared" si="38"/>
        <v>3.9765961804850103</v>
      </c>
      <c r="E415" s="2">
        <f t="shared" si="37"/>
        <v>3.9402056814346498E-2</v>
      </c>
      <c r="F415" s="2">
        <f t="shared" si="35"/>
        <v>2.0649349645252051E-2</v>
      </c>
      <c r="G415" s="2">
        <f t="shared" si="33"/>
        <v>1.8752707169094447E-2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6">
        <f>TITRES_STAT!D419</f>
        <v>4.0373999999999999</v>
      </c>
      <c r="C416" s="2">
        <f t="shared" si="36"/>
        <v>4.0192908161763787</v>
      </c>
      <c r="D416" s="2">
        <f t="shared" si="38"/>
        <v>3.9811001671157502</v>
      </c>
      <c r="E416" s="2">
        <f t="shared" si="37"/>
        <v>3.8190649060628523E-2</v>
      </c>
      <c r="F416" s="2">
        <f t="shared" si="35"/>
        <v>2.4157609528327344E-2</v>
      </c>
      <c r="G416" s="2">
        <f t="shared" si="33"/>
        <v>1.4033039532301179E-2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6">
        <f>TITRES_STAT!D420</f>
        <v>4.0373999999999999</v>
      </c>
      <c r="C417" s="2">
        <f t="shared" si="36"/>
        <v>4.0209076136877053</v>
      </c>
      <c r="D417" s="2">
        <f t="shared" si="38"/>
        <v>3.9852705251071763</v>
      </c>
      <c r="E417" s="2">
        <f t="shared" si="37"/>
        <v>3.5637088580529053E-2</v>
      </c>
      <c r="F417" s="2">
        <f t="shared" si="35"/>
        <v>2.6453505338767686E-2</v>
      </c>
      <c r="G417" s="2">
        <f t="shared" si="33"/>
        <v>9.1835832417613665E-3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6">
        <f>TITRES_STAT!D421</f>
        <v>4.0373999999999999</v>
      </c>
      <c r="C418" s="2">
        <f t="shared" si="36"/>
        <v>4.0222756731203662</v>
      </c>
      <c r="D418" s="2">
        <f t="shared" si="38"/>
        <v>3.9891319676918298</v>
      </c>
      <c r="E418" s="2">
        <f t="shared" si="37"/>
        <v>3.3143705428536396E-2</v>
      </c>
      <c r="F418" s="2">
        <f t="shared" si="35"/>
        <v>2.7791545356721428E-2</v>
      </c>
      <c r="G418" s="2">
        <f t="shared" si="33"/>
        <v>5.3521600718149688E-3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6">
        <f>TITRES_STAT!D422</f>
        <v>4.1364999999999998</v>
      </c>
      <c r="C419" s="2">
        <f t="shared" si="36"/>
        <v>4.0210948003326177</v>
      </c>
      <c r="D419" s="2">
        <f t="shared" si="38"/>
        <v>4.0000481182331757</v>
      </c>
      <c r="E419" s="2">
        <f t="shared" si="37"/>
        <v>2.1046682099441938E-2</v>
      </c>
      <c r="F419" s="2">
        <f t="shared" si="35"/>
        <v>2.6442572705265531E-2</v>
      </c>
      <c r="G419" s="2">
        <f t="shared" si="33"/>
        <v>-5.3958906058235931E-3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4.1516999999999999</v>
      </c>
      <c r="C420" s="2">
        <f t="shared" si="36"/>
        <v>4.0177417541275995</v>
      </c>
      <c r="D420" s="2">
        <f t="shared" si="38"/>
        <v>4.0112815909566439</v>
      </c>
      <c r="E420" s="2">
        <f t="shared" si="37"/>
        <v>6.4601631709555463E-3</v>
      </c>
      <c r="F420" s="2">
        <f t="shared" si="35"/>
        <v>2.2446090798403533E-2</v>
      </c>
      <c r="G420" s="2">
        <f t="shared" ref="G420:G483" si="39">E420-F420</f>
        <v>-1.5985927627447986E-2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4.1669</v>
      </c>
      <c r="C421" s="2">
        <f t="shared" si="36"/>
        <v>4.0149045611848919</v>
      </c>
      <c r="D421" s="2">
        <f t="shared" si="38"/>
        <v>4.0228088805154112</v>
      </c>
      <c r="E421" s="2">
        <f t="shared" si="37"/>
        <v>-7.9043193305192716E-3</v>
      </c>
      <c r="F421" s="2">
        <f t="shared" ref="F421:F484" si="41">(E421*(2/(10)))+((1-(2/10))*F420)</f>
        <v>1.6376008772618973E-2</v>
      </c>
      <c r="G421" s="2">
        <f t="shared" si="39"/>
        <v>-2.4280328103138245E-2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4.2279</v>
      </c>
      <c r="C422" s="2">
        <f t="shared" si="36"/>
        <v>4.0136884748487542</v>
      </c>
      <c r="D422" s="2">
        <f t="shared" si="38"/>
        <v>4.0380008152920475</v>
      </c>
      <c r="E422" s="2">
        <f t="shared" si="37"/>
        <v>-2.4312340443293223E-2</v>
      </c>
      <c r="F422" s="2">
        <f t="shared" si="41"/>
        <v>8.2383389294365342E-3</v>
      </c>
      <c r="G422" s="2">
        <f t="shared" si="39"/>
        <v>-3.2550679372729756E-2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4.2050000000000001</v>
      </c>
      <c r="C423" s="2">
        <f t="shared" si="36"/>
        <v>4.0114748633335608</v>
      </c>
      <c r="D423" s="2">
        <f t="shared" si="38"/>
        <v>4.0503711252704147</v>
      </c>
      <c r="E423" s="2">
        <f t="shared" si="37"/>
        <v>-3.8896261936853804E-2</v>
      </c>
      <c r="F423" s="2">
        <f t="shared" si="41"/>
        <v>-1.1885812438215335E-3</v>
      </c>
      <c r="G423" s="2">
        <f t="shared" si="39"/>
        <v>-3.7707680693032271E-2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4.2431000000000001</v>
      </c>
      <c r="C424" s="2">
        <f t="shared" si="36"/>
        <v>4.0096018074360895</v>
      </c>
      <c r="D424" s="2">
        <f t="shared" si="38"/>
        <v>4.064647338213347</v>
      </c>
      <c r="E424" s="2">
        <f t="shared" si="37"/>
        <v>-5.504553077725749E-2</v>
      </c>
      <c r="F424" s="2">
        <f t="shared" si="41"/>
        <v>-1.1959971150508725E-2</v>
      </c>
      <c r="G424" s="2">
        <f t="shared" si="39"/>
        <v>-4.3085559626748766E-2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4.2584</v>
      </c>
      <c r="C425" s="2">
        <f t="shared" si="36"/>
        <v>4.0103707601382297</v>
      </c>
      <c r="D425" s="2">
        <f t="shared" si="38"/>
        <v>4.0789993872345809</v>
      </c>
      <c r="E425" s="2">
        <f t="shared" si="37"/>
        <v>-6.8628627096351202E-2</v>
      </c>
      <c r="F425" s="2">
        <f t="shared" si="41"/>
        <v>-2.3293702339677223E-2</v>
      </c>
      <c r="G425" s="2">
        <f t="shared" si="39"/>
        <v>-4.5334924756673979E-2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4.3193000000000001</v>
      </c>
      <c r="C426" s="2">
        <f t="shared" si="36"/>
        <v>4.0145291047323486</v>
      </c>
      <c r="D426" s="2">
        <f t="shared" si="38"/>
        <v>4.0967994326246124</v>
      </c>
      <c r="E426" s="2">
        <f t="shared" si="37"/>
        <v>-8.227032789226385E-2</v>
      </c>
      <c r="F426" s="2">
        <f t="shared" si="41"/>
        <v>-3.508902745019455E-2</v>
      </c>
      <c r="G426" s="2">
        <f t="shared" si="39"/>
        <v>-4.71813004420693E-2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4.3041</v>
      </c>
      <c r="C427" s="2">
        <f t="shared" si="36"/>
        <v>4.018047704004295</v>
      </c>
      <c r="D427" s="2">
        <f t="shared" si="38"/>
        <v>4.1121550302079743</v>
      </c>
      <c r="E427" s="2">
        <f t="shared" si="37"/>
        <v>-9.4107326203679342E-2</v>
      </c>
      <c r="F427" s="2">
        <f t="shared" si="41"/>
        <v>-4.6892687200891514E-2</v>
      </c>
      <c r="G427" s="2">
        <f t="shared" si="39"/>
        <v>-4.7214639002787828E-2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4.3802000000000003</v>
      </c>
      <c r="C428" s="2">
        <f t="shared" si="36"/>
        <v>4.0210249803113269</v>
      </c>
      <c r="D428" s="2">
        <f t="shared" si="38"/>
        <v>4.1320102131555316</v>
      </c>
      <c r="E428" s="2">
        <f t="shared" si="37"/>
        <v>-0.1109852328442047</v>
      </c>
      <c r="F428" s="2">
        <f t="shared" si="41"/>
        <v>-5.9711196329554156E-2</v>
      </c>
      <c r="G428" s="2">
        <f t="shared" si="39"/>
        <v>-5.1274036514650539E-2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6">
        <f>TITRES_STAT!D432</f>
        <v>4.4412000000000003</v>
      </c>
      <c r="C429" s="2">
        <f t="shared" si="36"/>
        <v>4.0387903679557384</v>
      </c>
      <c r="D429" s="2">
        <f t="shared" si="38"/>
        <v>4.1549131603291958</v>
      </c>
      <c r="E429" s="2">
        <f t="shared" si="37"/>
        <v>-0.11612279237345735</v>
      </c>
      <c r="F429" s="2">
        <f t="shared" si="41"/>
        <v>-7.09935155383348E-2</v>
      </c>
      <c r="G429" s="2">
        <f t="shared" si="39"/>
        <v>-4.512927683512255E-2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6">
        <f>TITRES_STAT!D433</f>
        <v>4.5401999999999996</v>
      </c>
      <c r="C430" s="2">
        <f t="shared" si="36"/>
        <v>4.0561610805779331</v>
      </c>
      <c r="D430" s="2">
        <f t="shared" si="38"/>
        <v>4.1834529262307365</v>
      </c>
      <c r="E430" s="2">
        <f t="shared" si="37"/>
        <v>-0.12729184565280338</v>
      </c>
      <c r="F430" s="2">
        <f t="shared" si="41"/>
        <v>-8.2253181561228517E-2</v>
      </c>
      <c r="G430" s="2">
        <f t="shared" si="39"/>
        <v>-4.5038664091574865E-2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6">
        <f>TITRES_STAT!D434</f>
        <v>4.4869000000000003</v>
      </c>
      <c r="C431" s="2">
        <f t="shared" si="36"/>
        <v>4.0731978374120974</v>
      </c>
      <c r="D431" s="2">
        <f t="shared" si="38"/>
        <v>4.205930487250682</v>
      </c>
      <c r="E431" s="2">
        <f t="shared" si="37"/>
        <v>-0.13273264983858457</v>
      </c>
      <c r="F431" s="2">
        <f t="shared" si="41"/>
        <v>-9.234907521669973E-2</v>
      </c>
      <c r="G431" s="2">
        <f t="shared" si="39"/>
        <v>-4.0383574621884841E-2</v>
      </c>
      <c r="H431" s="2" t="str">
        <f t="shared" si="40"/>
        <v>Hold</v>
      </c>
    </row>
    <row r="432" spans="1:8" ht="13.5" x14ac:dyDescent="0.25">
      <c r="A432" s="3">
        <f>TITRES_STAT!B435</f>
        <v>42635</v>
      </c>
      <c r="B432" s="6">
        <f>TITRES_STAT!D435</f>
        <v>4.4869000000000003</v>
      </c>
      <c r="C432" s="2">
        <f t="shared" si="36"/>
        <v>4.0969981701179288</v>
      </c>
      <c r="D432" s="2">
        <f t="shared" si="38"/>
        <v>4.2267430437506315</v>
      </c>
      <c r="E432" s="2">
        <f t="shared" si="37"/>
        <v>-0.12974487363270271</v>
      </c>
      <c r="F432" s="2">
        <f t="shared" si="41"/>
        <v>-9.9828234899900337E-2</v>
      </c>
      <c r="G432" s="2">
        <f t="shared" si="39"/>
        <v>-2.991663873280237E-2</v>
      </c>
      <c r="H432" s="2" t="str">
        <f t="shared" si="40"/>
        <v>Hold</v>
      </c>
    </row>
    <row r="433" spans="1:8" ht="13.5" x14ac:dyDescent="0.25">
      <c r="A433" s="3">
        <f>TITRES_STAT!B436</f>
        <v>42636</v>
      </c>
      <c r="B433" s="6">
        <f>TITRES_STAT!D436</f>
        <v>4.4412000000000003</v>
      </c>
      <c r="C433" s="2">
        <f t="shared" si="36"/>
        <v>4.1136138362536325</v>
      </c>
      <c r="D433" s="2">
        <f t="shared" si="38"/>
        <v>4.2426287442135475</v>
      </c>
      <c r="E433" s="2">
        <f t="shared" si="37"/>
        <v>-0.12901490795991499</v>
      </c>
      <c r="F433" s="2">
        <f t="shared" si="41"/>
        <v>-0.10566556951190328</v>
      </c>
      <c r="G433" s="2">
        <f t="shared" si="39"/>
        <v>-2.3349338448011708E-2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6">
        <f>TITRES_STAT!D437</f>
        <v>4.5326000000000004</v>
      </c>
      <c r="C434" s="2">
        <f t="shared" si="36"/>
        <v>4.1335347845223049</v>
      </c>
      <c r="D434" s="2">
        <f t="shared" si="38"/>
        <v>4.2641080964940254</v>
      </c>
      <c r="E434" s="2">
        <f t="shared" si="37"/>
        <v>-0.13057331197172051</v>
      </c>
      <c r="F434" s="2">
        <f t="shared" si="41"/>
        <v>-0.11064711800386673</v>
      </c>
      <c r="G434" s="2">
        <f t="shared" si="39"/>
        <v>-1.9926193967853778E-2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6">
        <f>TITRES_STAT!D438</f>
        <v>4.5326000000000004</v>
      </c>
      <c r="C435" s="2">
        <f t="shared" si="36"/>
        <v>4.1527448176727191</v>
      </c>
      <c r="D435" s="2">
        <f t="shared" si="38"/>
        <v>4.2839963856426166</v>
      </c>
      <c r="E435" s="2">
        <f t="shared" si="37"/>
        <v>-0.13125156796989756</v>
      </c>
      <c r="F435" s="2">
        <f t="shared" si="41"/>
        <v>-0.1147680079970729</v>
      </c>
      <c r="G435" s="2">
        <f t="shared" si="39"/>
        <v>-1.6483559972824663E-2</v>
      </c>
      <c r="H435" s="2" t="str">
        <f t="shared" si="40"/>
        <v>Hold</v>
      </c>
    </row>
    <row r="436" spans="1:8" ht="13.5" x14ac:dyDescent="0.25">
      <c r="A436" s="3">
        <f>TITRES_STAT!B439</f>
        <v>42641</v>
      </c>
      <c r="B436" s="6">
        <f>TITRES_STAT!D439</f>
        <v>4.5174000000000003</v>
      </c>
      <c r="C436" s="2">
        <f t="shared" si="36"/>
        <v>4.1783686918769156</v>
      </c>
      <c r="D436" s="2">
        <f t="shared" si="38"/>
        <v>4.3012855422616818</v>
      </c>
      <c r="E436" s="2">
        <f t="shared" si="37"/>
        <v>-0.12291685038476619</v>
      </c>
      <c r="F436" s="2">
        <f t="shared" si="41"/>
        <v>-0.11639777647461157</v>
      </c>
      <c r="G436" s="2">
        <f t="shared" si="39"/>
        <v>-6.5190739101546186E-3</v>
      </c>
      <c r="H436" s="2" t="str">
        <f t="shared" si="40"/>
        <v>Hold</v>
      </c>
    </row>
    <row r="437" spans="1:8" ht="13.5" x14ac:dyDescent="0.25">
      <c r="A437" s="3">
        <f>TITRES_STAT!B440</f>
        <v>42642</v>
      </c>
      <c r="B437" s="6">
        <f>TITRES_STAT!D440</f>
        <v>4.5021000000000004</v>
      </c>
      <c r="C437" s="2">
        <f t="shared" si="36"/>
        <v>4.1977119700496974</v>
      </c>
      <c r="D437" s="2">
        <f t="shared" si="38"/>
        <v>4.3161606872793348</v>
      </c>
      <c r="E437" s="2">
        <f t="shared" si="37"/>
        <v>-0.11844871722963735</v>
      </c>
      <c r="F437" s="2">
        <f t="shared" si="41"/>
        <v>-0.11680796462561674</v>
      </c>
      <c r="G437" s="2">
        <f t="shared" si="39"/>
        <v>-1.6407526040206066E-3</v>
      </c>
      <c r="H437" s="2" t="str">
        <f t="shared" si="40"/>
        <v>Hold</v>
      </c>
    </row>
    <row r="438" spans="1:8" ht="13.5" x14ac:dyDescent="0.25">
      <c r="A438" s="3">
        <f>TITRES_STAT!B441</f>
        <v>42643</v>
      </c>
      <c r="B438" s="6">
        <f>TITRES_STAT!D441</f>
        <v>4.5553999999999997</v>
      </c>
      <c r="C438" s="2">
        <f t="shared" si="36"/>
        <v>4.2257870515805127</v>
      </c>
      <c r="D438" s="2">
        <f t="shared" si="38"/>
        <v>4.3338821178512354</v>
      </c>
      <c r="E438" s="2">
        <f t="shared" si="37"/>
        <v>-0.10809506627072274</v>
      </c>
      <c r="F438" s="2">
        <f t="shared" si="41"/>
        <v>-0.11506538495463794</v>
      </c>
      <c r="G438" s="2">
        <f t="shared" si="39"/>
        <v>6.9703186839152054E-3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4.5477999999999996</v>
      </c>
      <c r="C439" s="2">
        <f t="shared" si="36"/>
        <v>4.2589275051835109</v>
      </c>
      <c r="D439" s="2">
        <f t="shared" si="38"/>
        <v>4.3497278868992924</v>
      </c>
      <c r="E439" s="2">
        <f t="shared" si="37"/>
        <v>-9.080038171578142E-2</v>
      </c>
      <c r="F439" s="2">
        <f t="shared" si="41"/>
        <v>-0.11021238430686664</v>
      </c>
      <c r="G439" s="2">
        <f t="shared" si="39"/>
        <v>1.941200259108522E-2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4.5631000000000004</v>
      </c>
      <c r="C440" s="2">
        <f t="shared" si="36"/>
        <v>4.3022001966937404</v>
      </c>
      <c r="D440" s="2">
        <f t="shared" si="38"/>
        <v>4.365533228610456</v>
      </c>
      <c r="E440" s="2">
        <f t="shared" si="37"/>
        <v>-6.3333031916715576E-2</v>
      </c>
      <c r="F440" s="2">
        <f t="shared" si="41"/>
        <v>-0.10083651382883643</v>
      </c>
      <c r="G440" s="2">
        <f t="shared" si="39"/>
        <v>3.7503481912120856E-2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4.5477999999999996</v>
      </c>
      <c r="C441" s="2">
        <f t="shared" si="36"/>
        <v>4.3306155510485498</v>
      </c>
      <c r="D441" s="2">
        <f t="shared" si="38"/>
        <v>4.3790344709356068</v>
      </c>
      <c r="E441" s="2">
        <f t="shared" si="37"/>
        <v>-4.8418919887057044E-2</v>
      </c>
      <c r="F441" s="2">
        <f t="shared" si="41"/>
        <v>-9.0352995040480555E-2</v>
      </c>
      <c r="G441" s="2">
        <f t="shared" si="39"/>
        <v>4.1934075153423511E-2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6">
        <f>TITRES_STAT!D445</f>
        <v>4.5477999999999996</v>
      </c>
      <c r="C442" s="2">
        <f t="shared" si="36"/>
        <v>4.3546593124256958</v>
      </c>
      <c r="D442" s="2">
        <f t="shared" si="38"/>
        <v>4.391535621236673</v>
      </c>
      <c r="E442" s="2">
        <f t="shared" si="37"/>
        <v>-3.6876308810977143E-2</v>
      </c>
      <c r="F442" s="2">
        <f t="shared" si="41"/>
        <v>-7.9657657794579867E-2</v>
      </c>
      <c r="G442" s="2">
        <f t="shared" si="39"/>
        <v>4.2781348983602724E-2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6">
        <f>TITRES_STAT!D446</f>
        <v>4.5707000000000004</v>
      </c>
      <c r="C443" s="2">
        <f t="shared" si="36"/>
        <v>4.3679732643602041</v>
      </c>
      <c r="D443" s="2">
        <f t="shared" si="38"/>
        <v>4.4048070567006237</v>
      </c>
      <c r="E443" s="2">
        <f t="shared" si="37"/>
        <v>-3.6833792340419613E-2</v>
      </c>
      <c r="F443" s="2">
        <f t="shared" si="41"/>
        <v>-7.1092884703747819E-2</v>
      </c>
      <c r="G443" s="2">
        <f t="shared" si="39"/>
        <v>3.4259092363328206E-2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6">
        <f>TITRES_STAT!D447</f>
        <v>4.5707000000000004</v>
      </c>
      <c r="C444" s="2">
        <f t="shared" si="36"/>
        <v>4.3933004544586343</v>
      </c>
      <c r="D444" s="2">
        <f t="shared" si="38"/>
        <v>4.4170954228709478</v>
      </c>
      <c r="E444" s="2">
        <f t="shared" si="37"/>
        <v>-2.3794968412313544E-2</v>
      </c>
      <c r="F444" s="2">
        <f t="shared" si="41"/>
        <v>-6.1633301445460968E-2</v>
      </c>
      <c r="G444" s="2">
        <f t="shared" si="39"/>
        <v>3.7838333033147424E-2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6">
        <f>TITRES_STAT!D448</f>
        <v>4.5707000000000004</v>
      </c>
      <c r="C445" s="2">
        <f t="shared" si="36"/>
        <v>4.4147311537726903</v>
      </c>
      <c r="D445" s="2">
        <f t="shared" si="38"/>
        <v>4.4284735396953225</v>
      </c>
      <c r="E445" s="2">
        <f t="shared" si="37"/>
        <v>-1.3742385922632216E-2</v>
      </c>
      <c r="F445" s="2">
        <f t="shared" si="41"/>
        <v>-5.2055118340895219E-2</v>
      </c>
      <c r="G445" s="2">
        <f t="shared" si="39"/>
        <v>3.8312732418263003E-2</v>
      </c>
      <c r="H445" s="2" t="str">
        <f t="shared" si="40"/>
        <v>Sell</v>
      </c>
    </row>
    <row r="446" spans="1:8" ht="13.5" x14ac:dyDescent="0.25">
      <c r="A446" s="3">
        <f>TITRES_STAT!B449</f>
        <v>42656</v>
      </c>
      <c r="B446" s="6">
        <f>TITRES_STAT!D449</f>
        <v>4.4945000000000004</v>
      </c>
      <c r="C446" s="2">
        <f t="shared" si="36"/>
        <v>4.430526360884584</v>
      </c>
      <c r="D446" s="2">
        <f t="shared" si="38"/>
        <v>4.4333643886067797</v>
      </c>
      <c r="E446" s="2">
        <f t="shared" si="37"/>
        <v>-2.8380277221957684E-3</v>
      </c>
      <c r="F446" s="2">
        <f t="shared" si="41"/>
        <v>-4.2211700217155333E-2</v>
      </c>
      <c r="G446" s="2">
        <f t="shared" si="39"/>
        <v>3.9373672494959565E-2</v>
      </c>
      <c r="H446" s="2" t="str">
        <f t="shared" si="40"/>
        <v>Sell</v>
      </c>
    </row>
    <row r="447" spans="1:8" ht="13.5" x14ac:dyDescent="0.25">
      <c r="A447" s="3">
        <f>TITRES_STAT!B450</f>
        <v>42657</v>
      </c>
      <c r="B447" s="6">
        <f>TITRES_STAT!D450</f>
        <v>4.5326000000000004</v>
      </c>
      <c r="C447" s="2">
        <f t="shared" si="36"/>
        <v>4.4415376899792633</v>
      </c>
      <c r="D447" s="2">
        <f t="shared" si="38"/>
        <v>4.4407151746359075</v>
      </c>
      <c r="E447" s="2">
        <f t="shared" si="37"/>
        <v>8.225153433558674E-4</v>
      </c>
      <c r="F447" s="2">
        <f t="shared" si="41"/>
        <v>-3.3604857105053093E-2</v>
      </c>
      <c r="G447" s="2">
        <f t="shared" si="39"/>
        <v>3.442737244840896E-2</v>
      </c>
      <c r="H447" s="2" t="str">
        <f t="shared" si="40"/>
        <v>Sell</v>
      </c>
    </row>
    <row r="448" spans="1:8" ht="13.5" x14ac:dyDescent="0.25">
      <c r="A448" s="3">
        <f>TITRES_STAT!B451</f>
        <v>42660</v>
      </c>
      <c r="B448" s="6">
        <f>TITRES_STAT!D451</f>
        <v>4.5553999999999997</v>
      </c>
      <c r="C448" s="2">
        <f t="shared" si="36"/>
        <v>4.4590549684439917</v>
      </c>
      <c r="D448" s="2">
        <f t="shared" si="38"/>
        <v>4.4492103468850992</v>
      </c>
      <c r="E448" s="2">
        <f t="shared" si="37"/>
        <v>9.8446215588925412E-3</v>
      </c>
      <c r="F448" s="2">
        <f t="shared" si="41"/>
        <v>-2.4914961372263966E-2</v>
      </c>
      <c r="G448" s="2">
        <f t="shared" si="39"/>
        <v>3.475958293115651E-2</v>
      </c>
      <c r="H448" s="2" t="str">
        <f t="shared" si="40"/>
        <v>Sell</v>
      </c>
    </row>
    <row r="449" spans="1:8" ht="13.5" x14ac:dyDescent="0.25">
      <c r="A449" s="3">
        <f>TITRES_STAT!B452</f>
        <v>42661</v>
      </c>
      <c r="B449" s="6">
        <f>TITRES_STAT!D452</f>
        <v>4.5631000000000004</v>
      </c>
      <c r="C449" s="2">
        <f t="shared" si="36"/>
        <v>4.472708050221839</v>
      </c>
      <c r="D449" s="2">
        <f t="shared" si="38"/>
        <v>4.4576466174862031</v>
      </c>
      <c r="E449" s="2">
        <f t="shared" si="37"/>
        <v>1.5061432735635982E-2</v>
      </c>
      <c r="F449" s="2">
        <f t="shared" si="41"/>
        <v>-1.6919682550683976E-2</v>
      </c>
      <c r="G449" s="2">
        <f t="shared" si="39"/>
        <v>3.1981115286319958E-2</v>
      </c>
      <c r="H449" s="2" t="str">
        <f t="shared" si="40"/>
        <v>Sell</v>
      </c>
    </row>
    <row r="450" spans="1:8" ht="13.5" x14ac:dyDescent="0.25">
      <c r="A450" s="3">
        <f>TITRES_STAT!B453</f>
        <v>42662</v>
      </c>
      <c r="B450" s="6">
        <f>TITRES_STAT!D453</f>
        <v>4.5326000000000004</v>
      </c>
      <c r="C450" s="2">
        <f t="shared" si="36"/>
        <v>4.4866145040338639</v>
      </c>
      <c r="D450" s="2">
        <f t="shared" si="38"/>
        <v>4.463198719894633</v>
      </c>
      <c r="E450" s="2">
        <f t="shared" si="37"/>
        <v>2.3415784139230844E-2</v>
      </c>
      <c r="F450" s="2">
        <f t="shared" si="41"/>
        <v>-8.8525892127010123E-3</v>
      </c>
      <c r="G450" s="2">
        <f t="shared" si="39"/>
        <v>3.2268373351931855E-2</v>
      </c>
      <c r="H450" s="2" t="str">
        <f t="shared" si="40"/>
        <v>Sell</v>
      </c>
    </row>
    <row r="451" spans="1:8" ht="13.5" x14ac:dyDescent="0.25">
      <c r="A451" s="3">
        <f>TITRES_STAT!B454</f>
        <v>42663</v>
      </c>
      <c r="B451" s="6">
        <f>TITRES_STAT!D454</f>
        <v>4.5326000000000004</v>
      </c>
      <c r="C451" s="2">
        <f t="shared" si="36"/>
        <v>4.4960276572594235</v>
      </c>
      <c r="D451" s="2">
        <f t="shared" si="38"/>
        <v>4.4683395554579937</v>
      </c>
      <c r="E451" s="2">
        <f t="shared" si="37"/>
        <v>2.7688101801429887E-2</v>
      </c>
      <c r="F451" s="2">
        <f t="shared" si="41"/>
        <v>-1.5444510098748324E-3</v>
      </c>
      <c r="G451" s="2">
        <f t="shared" si="39"/>
        <v>2.923255281130472E-2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6">
        <f>TITRES_STAT!D455</f>
        <v>4.5326000000000004</v>
      </c>
      <c r="C452" s="2">
        <f t="shared" si="36"/>
        <v>4.5039926330656659</v>
      </c>
      <c r="D452" s="2">
        <f t="shared" si="38"/>
        <v>4.4730995883870319</v>
      </c>
      <c r="E452" s="2">
        <f t="shared" si="37"/>
        <v>3.0893044678633963E-2</v>
      </c>
      <c r="F452" s="2">
        <f t="shared" si="41"/>
        <v>4.9430481278269272E-3</v>
      </c>
      <c r="G452" s="2">
        <f t="shared" si="39"/>
        <v>2.5949996550807035E-2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6">
        <f>TITRES_STAT!D456</f>
        <v>4.6468999999999996</v>
      </c>
      <c r="C453" s="2">
        <f t="shared" si="36"/>
        <v>4.5142553049017176</v>
      </c>
      <c r="D453" s="2">
        <f t="shared" si="38"/>
        <v>4.4859736929509557</v>
      </c>
      <c r="E453" s="2">
        <f t="shared" si="37"/>
        <v>2.8281611950761842E-2</v>
      </c>
      <c r="F453" s="2">
        <f t="shared" si="41"/>
        <v>9.6107608924139096E-3</v>
      </c>
      <c r="G453" s="2">
        <f t="shared" si="39"/>
        <v>1.8670851058347933E-2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4.5401999999999996</v>
      </c>
      <c r="C454" s="2">
        <f t="shared" si="36"/>
        <v>4.522939104147607</v>
      </c>
      <c r="D454" s="2">
        <f t="shared" si="38"/>
        <v>4.48999045643607</v>
      </c>
      <c r="E454" s="2">
        <f t="shared" si="37"/>
        <v>3.2948647711537049E-2</v>
      </c>
      <c r="F454" s="2">
        <f t="shared" si="41"/>
        <v>1.4278338256238539E-2</v>
      </c>
      <c r="G454" s="2">
        <f t="shared" si="39"/>
        <v>1.867030945529851E-2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4.5326000000000004</v>
      </c>
      <c r="C455" s="2">
        <f t="shared" si="36"/>
        <v>4.5302869342787444</v>
      </c>
      <c r="D455" s="2">
        <f t="shared" si="38"/>
        <v>4.4931467189222873</v>
      </c>
      <c r="E455" s="2">
        <f t="shared" si="37"/>
        <v>3.7140215356457063E-2</v>
      </c>
      <c r="F455" s="2">
        <f t="shared" si="41"/>
        <v>1.8850713676282244E-2</v>
      </c>
      <c r="G455" s="2">
        <f t="shared" si="39"/>
        <v>1.8289501680174819E-2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4.5631000000000004</v>
      </c>
      <c r="C456" s="2">
        <f t="shared" si="36"/>
        <v>4.5247812520820148</v>
      </c>
      <c r="D456" s="2">
        <f t="shared" si="38"/>
        <v>4.4983284434465629</v>
      </c>
      <c r="E456" s="2">
        <f t="shared" si="37"/>
        <v>2.6452808635451852E-2</v>
      </c>
      <c r="F456" s="2">
        <f t="shared" si="41"/>
        <v>2.0371132668116167E-2</v>
      </c>
      <c r="G456" s="2">
        <f t="shared" si="39"/>
        <v>6.0816759673356854E-3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6">
        <f>TITRES_STAT!D460</f>
        <v>4.5631000000000004</v>
      </c>
      <c r="C457" s="2">
        <f t="shared" si="36"/>
        <v>4.5259841363770894</v>
      </c>
      <c r="D457" s="2">
        <f t="shared" si="38"/>
        <v>4.5031263365245957</v>
      </c>
      <c r="E457" s="2">
        <f t="shared" si="37"/>
        <v>2.2857799852493699E-2</v>
      </c>
      <c r="F457" s="2">
        <f t="shared" si="41"/>
        <v>2.0868466104991674E-2</v>
      </c>
      <c r="G457" s="2">
        <f t="shared" si="39"/>
        <v>1.9893337475020249E-3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4.5326000000000004</v>
      </c>
      <c r="C458" s="2">
        <f t="shared" si="36"/>
        <v>4.5305096538575373</v>
      </c>
      <c r="D458" s="2">
        <f t="shared" si="38"/>
        <v>4.5053095708561077</v>
      </c>
      <c r="E458" s="2">
        <f t="shared" si="37"/>
        <v>2.5200083001429618E-2</v>
      </c>
      <c r="F458" s="2">
        <f t="shared" si="41"/>
        <v>2.1734789484279263E-2</v>
      </c>
      <c r="G458" s="2">
        <f t="shared" si="39"/>
        <v>3.465293517150355E-3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4.5326000000000004</v>
      </c>
      <c r="C459" s="2">
        <f t="shared" si="36"/>
        <v>4.5355235532640705</v>
      </c>
      <c r="D459" s="2">
        <f t="shared" si="38"/>
        <v>4.5073310841260259</v>
      </c>
      <c r="E459" s="2">
        <f t="shared" si="37"/>
        <v>2.8192469138044629E-2</v>
      </c>
      <c r="F459" s="2">
        <f t="shared" si="41"/>
        <v>2.3026325415032339E-2</v>
      </c>
      <c r="G459" s="2">
        <f t="shared" si="39"/>
        <v>5.1661437230122904E-3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4.5553999999999997</v>
      </c>
      <c r="C460" s="2">
        <f t="shared" si="36"/>
        <v>4.5350737758388293</v>
      </c>
      <c r="D460" s="2">
        <f t="shared" si="38"/>
        <v>4.5108917445611354</v>
      </c>
      <c r="E460" s="2">
        <f t="shared" si="37"/>
        <v>2.4182031277693916E-2</v>
      </c>
      <c r="F460" s="2">
        <f t="shared" si="41"/>
        <v>2.3257466587564654E-2</v>
      </c>
      <c r="G460" s="2">
        <f t="shared" si="39"/>
        <v>9.2456469012926201E-4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6">
        <f>TITRES_STAT!D464</f>
        <v>4.5631000000000004</v>
      </c>
      <c r="C461" s="2">
        <f t="shared" si="36"/>
        <v>4.534693194940548</v>
      </c>
      <c r="D461" s="2">
        <f t="shared" si="38"/>
        <v>4.5147590227417922</v>
      </c>
      <c r="E461" s="2">
        <f t="shared" si="37"/>
        <v>1.9934172198755817E-2</v>
      </c>
      <c r="F461" s="2">
        <f t="shared" si="41"/>
        <v>2.259280770980289E-2</v>
      </c>
      <c r="G461" s="2">
        <f t="shared" si="39"/>
        <v>-2.6586355110470722E-3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6">
        <f>TITRES_STAT!D465</f>
        <v>4.5934999999999997</v>
      </c>
      <c r="C462" s="2">
        <f t="shared" si="36"/>
        <v>4.5343711649496941</v>
      </c>
      <c r="D462" s="2">
        <f t="shared" si="38"/>
        <v>4.5205916877238819</v>
      </c>
      <c r="E462" s="2">
        <f t="shared" si="37"/>
        <v>1.3779477225812187E-2</v>
      </c>
      <c r="F462" s="2">
        <f t="shared" si="41"/>
        <v>2.0830141613004748E-2</v>
      </c>
      <c r="G462" s="2">
        <f t="shared" si="39"/>
        <v>-7.0506643871925609E-3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6">
        <f>TITRES_STAT!D466</f>
        <v>4.7229999999999999</v>
      </c>
      <c r="C463" s="2">
        <f t="shared" ref="C463:C526" si="42">$C$4*B453+C462*(1-$C$4)</f>
        <v>4.5516832934189715</v>
      </c>
      <c r="D463" s="2">
        <f t="shared" si="38"/>
        <v>4.5355848960406311</v>
      </c>
      <c r="E463" s="2">
        <f t="shared" si="37"/>
        <v>1.6098397378340401E-2</v>
      </c>
      <c r="F463" s="2">
        <f t="shared" si="41"/>
        <v>1.988379276607188E-2</v>
      </c>
      <c r="G463" s="2">
        <f t="shared" si="39"/>
        <v>-3.7853953877314793E-3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4.7610999999999999</v>
      </c>
      <c r="C464" s="2">
        <f t="shared" si="42"/>
        <v>4.5499166328929759</v>
      </c>
      <c r="D464" s="2">
        <f t="shared" si="38"/>
        <v>4.55228971855614</v>
      </c>
      <c r="E464" s="2">
        <f t="shared" si="37"/>
        <v>-2.3730856631640762E-3</v>
      </c>
      <c r="F464" s="2">
        <f t="shared" si="41"/>
        <v>1.5432417080224692E-2</v>
      </c>
      <c r="G464" s="2">
        <f t="shared" si="39"/>
        <v>-1.7805502743388768E-2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4.8372999999999999</v>
      </c>
      <c r="C465" s="2">
        <f t="shared" si="42"/>
        <v>4.5472525355248257</v>
      </c>
      <c r="D465" s="2">
        <f t="shared" si="38"/>
        <v>4.5734015912556849</v>
      </c>
      <c r="E465" s="2">
        <f t="shared" si="37"/>
        <v>-2.6149055730859239E-2</v>
      </c>
      <c r="F465" s="2">
        <f t="shared" si="41"/>
        <v>7.1161225180079064E-3</v>
      </c>
      <c r="G465" s="2">
        <f t="shared" si="39"/>
        <v>-3.3265178248867142E-2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4.8372999999999999</v>
      </c>
      <c r="C466" s="2">
        <f t="shared" si="42"/>
        <v>4.5496906069825442</v>
      </c>
      <c r="D466" s="2">
        <f t="shared" si="38"/>
        <v>4.5929496215330419</v>
      </c>
      <c r="E466" s="2">
        <f t="shared" si="37"/>
        <v>-4.3259014550497632E-2</v>
      </c>
      <c r="F466" s="2">
        <f t="shared" si="41"/>
        <v>-2.9589048956932019E-3</v>
      </c>
      <c r="G466" s="2">
        <f t="shared" si="39"/>
        <v>-4.0300109654804434E-2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4.8296999999999999</v>
      </c>
      <c r="C467" s="2">
        <f t="shared" si="42"/>
        <v>4.5517535905236919</v>
      </c>
      <c r="D467" s="2">
        <f t="shared" si="38"/>
        <v>4.6104866866046681</v>
      </c>
      <c r="E467" s="2">
        <f t="shared" si="37"/>
        <v>-5.873309608097621E-2</v>
      </c>
      <c r="F467" s="2">
        <f t="shared" si="41"/>
        <v>-1.4113743132749804E-2</v>
      </c>
      <c r="G467" s="2">
        <f t="shared" si="39"/>
        <v>-4.4619352948226408E-2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4.8372999999999999</v>
      </c>
      <c r="C468" s="2">
        <f t="shared" si="42"/>
        <v>4.5488068842892782</v>
      </c>
      <c r="D468" s="2">
        <f t="shared" si="38"/>
        <v>4.6272876727821002</v>
      </c>
      <c r="E468" s="2">
        <f t="shared" si="37"/>
        <v>-7.8480788492822029E-2</v>
      </c>
      <c r="F468" s="2">
        <f t="shared" si="41"/>
        <v>-2.6987152204764251E-2</v>
      </c>
      <c r="G468" s="2">
        <f t="shared" si="39"/>
        <v>-5.1493636288057781E-2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4.944</v>
      </c>
      <c r="C469" s="2">
        <f t="shared" si="42"/>
        <v>4.5463135174755429</v>
      </c>
      <c r="D469" s="2">
        <f t="shared" si="38"/>
        <v>4.6507478451686115</v>
      </c>
      <c r="E469" s="2">
        <f t="shared" si="37"/>
        <v>-0.1044343276930686</v>
      </c>
      <c r="F469" s="2">
        <f t="shared" si="41"/>
        <v>-4.2476587302425123E-2</v>
      </c>
      <c r="G469" s="2">
        <f t="shared" si="39"/>
        <v>-6.1957740390643473E-2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4.9058999999999999</v>
      </c>
      <c r="C470" s="2">
        <f t="shared" si="42"/>
        <v>4.5477114378639207</v>
      </c>
      <c r="D470" s="2">
        <f t="shared" si="38"/>
        <v>4.6696480047857518</v>
      </c>
      <c r="E470" s="2">
        <f t="shared" si="37"/>
        <v>-0.12193656692183108</v>
      </c>
      <c r="F470" s="2">
        <f t="shared" si="41"/>
        <v>-5.8368583226306323E-2</v>
      </c>
      <c r="G470" s="2">
        <f t="shared" si="39"/>
        <v>-6.3567983695524757E-2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4.9058999999999999</v>
      </c>
      <c r="C471" s="2">
        <f t="shared" si="42"/>
        <v>4.5500789089617797</v>
      </c>
      <c r="D471" s="2">
        <f t="shared" si="38"/>
        <v>4.6871481525794003</v>
      </c>
      <c r="E471" s="2">
        <f t="shared" si="37"/>
        <v>-0.13706924361762063</v>
      </c>
      <c r="F471" s="2">
        <f t="shared" si="41"/>
        <v>-7.4108715304569195E-2</v>
      </c>
      <c r="G471" s="2">
        <f t="shared" si="39"/>
        <v>-6.2960528313051434E-2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4.8677999999999999</v>
      </c>
      <c r="C472" s="2">
        <f t="shared" si="42"/>
        <v>4.5567590768138135</v>
      </c>
      <c r="D472" s="2">
        <f t="shared" si="38"/>
        <v>4.7005297709068516</v>
      </c>
      <c r="E472" s="2">
        <f t="shared" si="37"/>
        <v>-0.14377069409303811</v>
      </c>
      <c r="F472" s="2">
        <f t="shared" si="41"/>
        <v>-8.8041111062262978E-2</v>
      </c>
      <c r="G472" s="2">
        <f t="shared" si="39"/>
        <v>-5.5729583030775132E-2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4.8372999999999999</v>
      </c>
      <c r="C473" s="2">
        <f t="shared" si="42"/>
        <v>4.5823346034578423</v>
      </c>
      <c r="D473" s="2">
        <f t="shared" si="38"/>
        <v>4.7106608989878254</v>
      </c>
      <c r="E473" s="2">
        <f t="shared" si="37"/>
        <v>-0.12832629552998309</v>
      </c>
      <c r="F473" s="2">
        <f t="shared" si="41"/>
        <v>-9.6098147955807012E-2</v>
      </c>
      <c r="G473" s="2">
        <f t="shared" si="39"/>
        <v>-3.222814757417608E-2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4.8372999999999999</v>
      </c>
      <c r="C474" s="2">
        <f t="shared" si="42"/>
        <v>4.6098369721566357</v>
      </c>
      <c r="D474" s="2">
        <f t="shared" si="38"/>
        <v>4.720041573136875</v>
      </c>
      <c r="E474" s="2">
        <f t="shared" si="37"/>
        <v>-0.11020460098023932</v>
      </c>
      <c r="F474" s="2">
        <f t="shared" si="41"/>
        <v>-9.8919438560693476E-2</v>
      </c>
      <c r="G474" s="2">
        <f t="shared" si="39"/>
        <v>-1.1285162419545844E-2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6">
        <f>TITRES_STAT!D478</f>
        <v>4.9516</v>
      </c>
      <c r="C475" s="2">
        <f t="shared" si="42"/>
        <v>4.6448312841325379</v>
      </c>
      <c r="D475" s="2">
        <f t="shared" si="38"/>
        <v>4.7371940492008102</v>
      </c>
      <c r="E475" s="2">
        <f t="shared" si="37"/>
        <v>-9.2362765068272346E-2</v>
      </c>
      <c r="F475" s="2">
        <f t="shared" si="41"/>
        <v>-9.760810386220925E-2</v>
      </c>
      <c r="G475" s="2">
        <f t="shared" si="39"/>
        <v>5.2453387939369045E-3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4.8906000000000001</v>
      </c>
      <c r="C476" s="2">
        <f t="shared" si="42"/>
        <v>4.6744418558044547</v>
      </c>
      <c r="D476" s="2">
        <f t="shared" si="38"/>
        <v>4.7485574529637136</v>
      </c>
      <c r="E476" s="2">
        <f t="shared" ref="E476:E539" si="43">C476-D476</f>
        <v>-7.4115597159258861E-2</v>
      </c>
      <c r="F476" s="2">
        <f t="shared" si="41"/>
        <v>-9.2909602521619172E-2</v>
      </c>
      <c r="G476" s="2">
        <f t="shared" si="39"/>
        <v>1.8794005362360311E-2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4.8982000000000001</v>
      </c>
      <c r="C477" s="2">
        <f t="shared" si="42"/>
        <v>4.6983277241422305</v>
      </c>
      <c r="D477" s="2">
        <f t="shared" ref="D477:D540" si="44">$D$4*B477+(1-$D$4)*D476</f>
        <v>4.7596420860775126</v>
      </c>
      <c r="E477" s="2">
        <f t="shared" si="43"/>
        <v>-6.1314361935282058E-2</v>
      </c>
      <c r="F477" s="2">
        <f t="shared" si="41"/>
        <v>-8.6590554404351747E-2</v>
      </c>
      <c r="G477" s="2">
        <f t="shared" si="39"/>
        <v>2.5276192469069689E-2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4.883</v>
      </c>
      <c r="C478" s="2">
        <f t="shared" si="42"/>
        <v>4.7197080742741946</v>
      </c>
      <c r="D478" s="2">
        <f t="shared" si="44"/>
        <v>4.7687797093310298</v>
      </c>
      <c r="E478" s="2">
        <f t="shared" si="43"/>
        <v>-4.9071635056835206E-2</v>
      </c>
      <c r="F478" s="2">
        <f t="shared" si="41"/>
        <v>-7.9086770534848444E-2</v>
      </c>
      <c r="G478" s="2">
        <f t="shared" si="39"/>
        <v>3.0015135478013238E-2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4.8754</v>
      </c>
      <c r="C479" s="2">
        <f t="shared" si="42"/>
        <v>4.7542145243858567</v>
      </c>
      <c r="D479" s="2">
        <f t="shared" si="44"/>
        <v>4.7766775086398425</v>
      </c>
      <c r="E479" s="2">
        <f t="shared" si="43"/>
        <v>-2.2462984253985852E-2</v>
      </c>
      <c r="F479" s="2">
        <f t="shared" si="41"/>
        <v>-6.7762013278675925E-2</v>
      </c>
      <c r="G479" s="2">
        <f t="shared" si="39"/>
        <v>4.5299029024690074E-2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4.883</v>
      </c>
      <c r="C480" s="2">
        <f t="shared" si="42"/>
        <v>4.7775507514034175</v>
      </c>
      <c r="D480" s="2">
        <f t="shared" si="44"/>
        <v>4.7845532487405951</v>
      </c>
      <c r="E480" s="2">
        <f t="shared" si="43"/>
        <v>-7.0024973371776156E-3</v>
      </c>
      <c r="F480" s="2">
        <f t="shared" si="41"/>
        <v>-5.5610110090376266E-2</v>
      </c>
      <c r="G480" s="2">
        <f t="shared" si="39"/>
        <v>4.8607612753198651E-2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4.8677999999999999</v>
      </c>
      <c r="C481" s="2">
        <f t="shared" si="42"/>
        <v>4.7972967896490459</v>
      </c>
      <c r="D481" s="2">
        <f t="shared" si="44"/>
        <v>4.79071967475981</v>
      </c>
      <c r="E481" s="2">
        <f t="shared" si="43"/>
        <v>6.5771148892359577E-3</v>
      </c>
      <c r="F481" s="2">
        <f t="shared" si="41"/>
        <v>-4.3172665094453826E-2</v>
      </c>
      <c r="G481" s="2">
        <f t="shared" si="39"/>
        <v>4.9749779983689783E-2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4.883</v>
      </c>
      <c r="C482" s="2">
        <f t="shared" si="42"/>
        <v>4.8081434373953469</v>
      </c>
      <c r="D482" s="2">
        <f t="shared" si="44"/>
        <v>4.7975552544072313</v>
      </c>
      <c r="E482" s="2">
        <f t="shared" si="43"/>
        <v>1.0588182988115591E-2</v>
      </c>
      <c r="F482" s="2">
        <f t="shared" si="41"/>
        <v>-3.2420495477939945E-2</v>
      </c>
      <c r="G482" s="2">
        <f t="shared" si="39"/>
        <v>4.3008678466055536E-2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5.0049000000000001</v>
      </c>
      <c r="C483" s="2">
        <f t="shared" si="42"/>
        <v>4.8126290624114478</v>
      </c>
      <c r="D483" s="2">
        <f t="shared" si="44"/>
        <v>4.8129141244511393</v>
      </c>
      <c r="E483" s="2">
        <f t="shared" si="43"/>
        <v>-2.8506203969147492E-4</v>
      </c>
      <c r="F483" s="2">
        <f t="shared" si="41"/>
        <v>-2.5993408790290252E-2</v>
      </c>
      <c r="G483" s="2">
        <f t="shared" si="39"/>
        <v>2.5708346750598778E-2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4.9516</v>
      </c>
      <c r="C484" s="2">
        <f t="shared" si="42"/>
        <v>4.8164245912712254</v>
      </c>
      <c r="D484" s="2">
        <f t="shared" si="44"/>
        <v>4.8231871522695737</v>
      </c>
      <c r="E484" s="2">
        <f t="shared" si="43"/>
        <v>-6.762560998348377E-3</v>
      </c>
      <c r="F484" s="2">
        <f t="shared" si="41"/>
        <v>-2.2147239231901879E-2</v>
      </c>
      <c r="G484" s="2">
        <f t="shared" ref="G484:G547" si="45">E484-F484</f>
        <v>1.5384678233553502E-2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4.9135</v>
      </c>
      <c r="C485" s="2">
        <f t="shared" si="42"/>
        <v>4.8372208079987296</v>
      </c>
      <c r="D485" s="2">
        <f t="shared" si="44"/>
        <v>4.8298769928421974</v>
      </c>
      <c r="E485" s="2">
        <f t="shared" si="43"/>
        <v>7.3438151565321519E-3</v>
      </c>
      <c r="F485" s="2">
        <f t="shared" ref="F485:F548" si="47">(E485*(2/(10)))+((1-(2/10))*F484)</f>
        <v>-1.6249028354215073E-2</v>
      </c>
      <c r="G485" s="2">
        <f t="shared" si="45"/>
        <v>2.3592843510747225E-2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4.9211</v>
      </c>
      <c r="C486" s="2">
        <f t="shared" si="42"/>
        <v>4.8454329913835403</v>
      </c>
      <c r="D486" s="2">
        <f t="shared" si="44"/>
        <v>4.8366342526316641</v>
      </c>
      <c r="E486" s="2">
        <f t="shared" si="43"/>
        <v>8.7987387518762006E-3</v>
      </c>
      <c r="F486" s="2">
        <f t="shared" si="47"/>
        <v>-1.1239474932996818E-2</v>
      </c>
      <c r="G486" s="2">
        <f t="shared" si="45"/>
        <v>2.0038213684873019E-2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6">
        <f>TITRES_STAT!D490</f>
        <v>5.0582000000000003</v>
      </c>
      <c r="C487" s="2">
        <f t="shared" si="42"/>
        <v>4.8535509927091498</v>
      </c>
      <c r="D487" s="2">
        <f t="shared" si="44"/>
        <v>4.8530465302145034</v>
      </c>
      <c r="E487" s="2">
        <f t="shared" si="43"/>
        <v>5.0446249464641824E-4</v>
      </c>
      <c r="F487" s="2">
        <f t="shared" si="47"/>
        <v>-8.8906874474681714E-3</v>
      </c>
      <c r="G487" s="2">
        <f t="shared" si="45"/>
        <v>9.3951499421145897E-3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6">
        <f>TITRES_STAT!D491</f>
        <v>5.0582000000000003</v>
      </c>
      <c r="C488" s="2">
        <f t="shared" si="42"/>
        <v>4.8580816092154349</v>
      </c>
      <c r="D488" s="2">
        <f t="shared" si="44"/>
        <v>4.8682430835319472</v>
      </c>
      <c r="E488" s="2">
        <f t="shared" si="43"/>
        <v>-1.0161474316512376E-2</v>
      </c>
      <c r="F488" s="2">
        <f t="shared" si="47"/>
        <v>-9.1448448212770126E-3</v>
      </c>
      <c r="G488" s="2">
        <f t="shared" si="45"/>
        <v>-1.0166294952353629E-3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6">
        <f>TITRES_STAT!D492</f>
        <v>5.0506000000000002</v>
      </c>
      <c r="C489" s="2">
        <f t="shared" si="42"/>
        <v>4.8607459770284445</v>
      </c>
      <c r="D489" s="2">
        <f t="shared" si="44"/>
        <v>4.8817510032703222</v>
      </c>
      <c r="E489" s="2">
        <f t="shared" si="43"/>
        <v>-2.1005026241877722E-2</v>
      </c>
      <c r="F489" s="2">
        <f t="shared" si="47"/>
        <v>-1.1516881105397156E-2</v>
      </c>
      <c r="G489" s="2">
        <f t="shared" si="45"/>
        <v>-9.4881451364805663E-3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6">
        <f>TITRES_STAT!D493</f>
        <v>5.0582000000000003</v>
      </c>
      <c r="C490" s="2">
        <f t="shared" si="42"/>
        <v>4.8641696728702222</v>
      </c>
      <c r="D490" s="2">
        <f t="shared" si="44"/>
        <v>4.8948212993243718</v>
      </c>
      <c r="E490" s="2">
        <f t="shared" si="43"/>
        <v>-3.065162645414965E-2</v>
      </c>
      <c r="F490" s="2">
        <f t="shared" si="47"/>
        <v>-1.5343830175147656E-2</v>
      </c>
      <c r="G490" s="2">
        <f t="shared" si="45"/>
        <v>-1.5307796279001994E-2</v>
      </c>
      <c r="H490" s="2" t="str">
        <f t="shared" si="46"/>
        <v>Hold</v>
      </c>
    </row>
    <row r="491" spans="1:8" ht="13.5" x14ac:dyDescent="0.25">
      <c r="A491" s="3">
        <f>TITRES_STAT!B494</f>
        <v>42720</v>
      </c>
      <c r="B491" s="6">
        <f>TITRES_STAT!D494</f>
        <v>5.0354000000000001</v>
      </c>
      <c r="C491" s="2">
        <f t="shared" si="42"/>
        <v>4.8647281847363422</v>
      </c>
      <c r="D491" s="2">
        <f t="shared" si="44"/>
        <v>4.9052345364114558</v>
      </c>
      <c r="E491" s="2">
        <f t="shared" si="43"/>
        <v>-4.0506351675113628E-2</v>
      </c>
      <c r="F491" s="2">
        <f t="shared" si="47"/>
        <v>-2.0376334475140853E-2</v>
      </c>
      <c r="G491" s="2">
        <f t="shared" si="45"/>
        <v>-2.0130017199972774E-2</v>
      </c>
      <c r="H491" s="2" t="str">
        <f t="shared" si="46"/>
        <v>Hold</v>
      </c>
    </row>
    <row r="492" spans="1:8" ht="13.5" x14ac:dyDescent="0.25">
      <c r="A492" s="3">
        <f>TITRES_STAT!B495</f>
        <v>42723</v>
      </c>
      <c r="B492" s="6">
        <f>TITRES_STAT!D495</f>
        <v>5.0278</v>
      </c>
      <c r="C492" s="2">
        <f t="shared" si="42"/>
        <v>4.8675392332384435</v>
      </c>
      <c r="D492" s="2">
        <f t="shared" si="44"/>
        <v>4.9143134596402369</v>
      </c>
      <c r="E492" s="2">
        <f t="shared" si="43"/>
        <v>-4.6774226401793406E-2</v>
      </c>
      <c r="F492" s="2">
        <f t="shared" si="47"/>
        <v>-2.5655912860471364E-2</v>
      </c>
      <c r="G492" s="2">
        <f t="shared" si="45"/>
        <v>-2.1118313541322042E-2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6">
        <f>TITRES_STAT!D496</f>
        <v>5.0201000000000002</v>
      </c>
      <c r="C493" s="2">
        <f t="shared" si="42"/>
        <v>4.8886716588940677</v>
      </c>
      <c r="D493" s="2">
        <f t="shared" si="44"/>
        <v>4.9221494996668858</v>
      </c>
      <c r="E493" s="2">
        <f t="shared" si="43"/>
        <v>-3.3477840772818013E-2</v>
      </c>
      <c r="F493" s="2">
        <f t="shared" si="47"/>
        <v>-2.7220298442940695E-2</v>
      </c>
      <c r="G493" s="2">
        <f t="shared" si="45"/>
        <v>-6.2575423298773178E-3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6">
        <f>TITRES_STAT!D497</f>
        <v>4.9135</v>
      </c>
      <c r="C494" s="2">
        <f t="shared" si="42"/>
        <v>4.8983529421411349</v>
      </c>
      <c r="D494" s="2">
        <f t="shared" si="44"/>
        <v>4.9215087959878572</v>
      </c>
      <c r="E494" s="2">
        <f t="shared" si="43"/>
        <v>-2.3155853846722252E-2</v>
      </c>
      <c r="F494" s="2">
        <f t="shared" si="47"/>
        <v>-2.6407409523697006E-2</v>
      </c>
      <c r="G494" s="2">
        <f t="shared" si="45"/>
        <v>3.2515556769747538E-3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4.9820000000000002</v>
      </c>
      <c r="C495" s="2">
        <f t="shared" si="42"/>
        <v>4.9006832587348068</v>
      </c>
      <c r="D495" s="2">
        <f t="shared" si="44"/>
        <v>4.9259896259146823</v>
      </c>
      <c r="E495" s="2">
        <f t="shared" si="43"/>
        <v>-2.5306367179875444E-2</v>
      </c>
      <c r="F495" s="2">
        <f t="shared" si="47"/>
        <v>-2.6187201054932698E-2</v>
      </c>
      <c r="G495" s="2">
        <f t="shared" si="45"/>
        <v>8.8083387505725336E-4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6">
        <f>TITRES_STAT!D499</f>
        <v>4.9211</v>
      </c>
      <c r="C496" s="2">
        <f t="shared" si="42"/>
        <v>4.9038242958525284</v>
      </c>
      <c r="D496" s="2">
        <f t="shared" si="44"/>
        <v>4.925627431402483</v>
      </c>
      <c r="E496" s="2">
        <f t="shared" si="43"/>
        <v>-2.1803135549954611E-2</v>
      </c>
      <c r="F496" s="2">
        <f t="shared" si="47"/>
        <v>-2.5310387953937082E-2</v>
      </c>
      <c r="G496" s="2">
        <f t="shared" si="45"/>
        <v>3.5072524039824714E-3</v>
      </c>
      <c r="H496" s="2" t="str">
        <f t="shared" si="46"/>
        <v>Sell</v>
      </c>
    </row>
    <row r="497" spans="1:8" ht="13.5" x14ac:dyDescent="0.25">
      <c r="A497" s="3">
        <f>TITRES_STAT!B500</f>
        <v>42730</v>
      </c>
      <c r="B497" s="6">
        <f>TITRES_STAT!D500</f>
        <v>4.9820000000000002</v>
      </c>
      <c r="C497" s="2">
        <f t="shared" si="42"/>
        <v>4.9275744041829093</v>
      </c>
      <c r="D497" s="2">
        <f t="shared" si="44"/>
        <v>4.929803177224521</v>
      </c>
      <c r="E497" s="2">
        <f t="shared" si="43"/>
        <v>-2.2287730416117313E-3</v>
      </c>
      <c r="F497" s="2">
        <f t="shared" si="47"/>
        <v>-2.0694064971472016E-2</v>
      </c>
      <c r="G497" s="2">
        <f t="shared" si="45"/>
        <v>1.8465291929860284E-2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6">
        <f>TITRES_STAT!D501</f>
        <v>5.0049000000000001</v>
      </c>
      <c r="C498" s="2">
        <f t="shared" si="42"/>
        <v>4.9476706496932312</v>
      </c>
      <c r="D498" s="2">
        <f t="shared" si="44"/>
        <v>4.9353659048375187</v>
      </c>
      <c r="E498" s="2">
        <f t="shared" si="43"/>
        <v>1.2304744855712535E-2</v>
      </c>
      <c r="F498" s="2">
        <f t="shared" si="47"/>
        <v>-1.4094303006035105E-2</v>
      </c>
      <c r="G498" s="2">
        <f t="shared" si="45"/>
        <v>2.639904786174764E-2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6">
        <f>TITRES_STAT!D502</f>
        <v>5.0125000000000002</v>
      </c>
      <c r="C499" s="2">
        <f t="shared" si="42"/>
        <v>4.963505934355811</v>
      </c>
      <c r="D499" s="2">
        <f t="shared" si="44"/>
        <v>4.9410795415162205</v>
      </c>
      <c r="E499" s="2">
        <f t="shared" si="43"/>
        <v>2.242639283959047E-2</v>
      </c>
      <c r="F499" s="2">
        <f t="shared" si="47"/>
        <v>-6.7901638369099902E-3</v>
      </c>
      <c r="G499" s="2">
        <f t="shared" si="45"/>
        <v>2.9216556676500461E-2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6">
        <f>TITRES_STAT!D503</f>
        <v>5.0887000000000002</v>
      </c>
      <c r="C500" s="2">
        <f t="shared" si="42"/>
        <v>4.9780742521472252</v>
      </c>
      <c r="D500" s="2">
        <f t="shared" si="44"/>
        <v>4.9520143902927973</v>
      </c>
      <c r="E500" s="2">
        <f t="shared" si="43"/>
        <v>2.6059861854427879E-2</v>
      </c>
      <c r="F500" s="2">
        <f t="shared" si="47"/>
        <v>-2.201586986424163E-4</v>
      </c>
      <c r="G500" s="2">
        <f t="shared" si="45"/>
        <v>2.6280020553070296E-2</v>
      </c>
      <c r="H500" s="2" t="str">
        <f t="shared" si="46"/>
        <v>Sell</v>
      </c>
    </row>
    <row r="501" spans="1:8" ht="13.5" x14ac:dyDescent="0.25">
      <c r="A501" s="3">
        <f>TITRES_STAT!B504</f>
        <v>42734</v>
      </c>
      <c r="B501" s="6">
        <f>TITRES_STAT!D504</f>
        <v>5.2409999999999997</v>
      </c>
      <c r="C501" s="2">
        <f t="shared" si="42"/>
        <v>4.9868935979707283</v>
      </c>
      <c r="D501" s="2">
        <f t="shared" si="44"/>
        <v>4.97342073175259</v>
      </c>
      <c r="E501" s="2">
        <f t="shared" si="43"/>
        <v>1.3472866218138257E-2</v>
      </c>
      <c r="F501" s="2">
        <f t="shared" si="47"/>
        <v>2.5184462847137185E-3</v>
      </c>
      <c r="G501" s="2">
        <f t="shared" si="45"/>
        <v>1.0954419933424539E-2</v>
      </c>
      <c r="H501" s="2" t="str">
        <f t="shared" si="46"/>
        <v>Sell</v>
      </c>
    </row>
    <row r="502" spans="1:8" ht="13.5" x14ac:dyDescent="0.25">
      <c r="A502" s="3">
        <f>TITRES_STAT!B505</f>
        <v>42737</v>
      </c>
      <c r="B502" s="6">
        <f>TITRES_STAT!D505</f>
        <v>5.2487000000000004</v>
      </c>
      <c r="C502" s="2">
        <f t="shared" si="42"/>
        <v>4.993186890590616</v>
      </c>
      <c r="D502" s="2">
        <f t="shared" si="44"/>
        <v>4.993811788659805</v>
      </c>
      <c r="E502" s="2">
        <f t="shared" si="43"/>
        <v>-6.2489806918897273E-4</v>
      </c>
      <c r="F502" s="2">
        <f t="shared" si="47"/>
        <v>1.8897774139331805E-3</v>
      </c>
      <c r="G502" s="2">
        <f t="shared" si="45"/>
        <v>-2.5146754831221535E-3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5.1801000000000004</v>
      </c>
      <c r="C503" s="2">
        <f t="shared" si="42"/>
        <v>4.9973273689612903</v>
      </c>
      <c r="D503" s="2">
        <f t="shared" si="44"/>
        <v>5.0076109154257455</v>
      </c>
      <c r="E503" s="2">
        <f t="shared" si="43"/>
        <v>-1.0283546464455284E-2</v>
      </c>
      <c r="F503" s="2">
        <f t="shared" si="47"/>
        <v>-5.4488736174451236E-4</v>
      </c>
      <c r="G503" s="2">
        <f t="shared" si="45"/>
        <v>-9.7386591027107724E-3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5.1268000000000002</v>
      </c>
      <c r="C504" s="2">
        <f t="shared" si="42"/>
        <v>4.9844308506595532</v>
      </c>
      <c r="D504" s="2">
        <f t="shared" si="44"/>
        <v>5.0164397365053199</v>
      </c>
      <c r="E504" s="2">
        <f t="shared" si="43"/>
        <v>-3.2008885845766777E-2</v>
      </c>
      <c r="F504" s="2">
        <f t="shared" si="47"/>
        <v>-6.8376870585489654E-3</v>
      </c>
      <c r="G504" s="2">
        <f t="shared" si="45"/>
        <v>-2.5171198787217811E-2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5.0278</v>
      </c>
      <c r="C505" s="2">
        <f t="shared" si="42"/>
        <v>4.9840568736350068</v>
      </c>
      <c r="D505" s="2">
        <f t="shared" si="44"/>
        <v>5.0172812375049256</v>
      </c>
      <c r="E505" s="2">
        <f t="shared" si="43"/>
        <v>-3.3224363869918783E-2</v>
      </c>
      <c r="F505" s="2">
        <f t="shared" si="47"/>
        <v>-1.211502242082293E-2</v>
      </c>
      <c r="G505" s="2">
        <f t="shared" si="45"/>
        <v>-2.1109341449095854E-2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5.1115000000000004</v>
      </c>
      <c r="C506" s="2">
        <f t="shared" si="42"/>
        <v>4.9743712007680827</v>
      </c>
      <c r="D506" s="2">
        <f t="shared" si="44"/>
        <v>5.0242604050971531</v>
      </c>
      <c r="E506" s="2">
        <f t="shared" si="43"/>
        <v>-4.9889204329070402E-2</v>
      </c>
      <c r="F506" s="2">
        <f t="shared" si="47"/>
        <v>-1.9669858802472427E-2</v>
      </c>
      <c r="G506" s="2">
        <f t="shared" si="45"/>
        <v>-3.0219345526597975E-2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5.1649000000000003</v>
      </c>
      <c r="C507" s="2">
        <f t="shared" si="42"/>
        <v>4.9755448621883769</v>
      </c>
      <c r="D507" s="2">
        <f t="shared" si="44"/>
        <v>5.034678152867734</v>
      </c>
      <c r="E507" s="2">
        <f t="shared" si="43"/>
        <v>-5.9133290679357131E-2</v>
      </c>
      <c r="F507" s="2">
        <f t="shared" si="47"/>
        <v>-2.7562545177849368E-2</v>
      </c>
      <c r="G507" s="2">
        <f t="shared" si="45"/>
        <v>-3.1570745501507763E-2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5.1573000000000002</v>
      </c>
      <c r="C508" s="2">
        <f t="shared" si="42"/>
        <v>4.980061037236319</v>
      </c>
      <c r="D508" s="2">
        <f t="shared" si="44"/>
        <v>5.0437612526553091</v>
      </c>
      <c r="E508" s="2">
        <f t="shared" si="43"/>
        <v>-6.3700215418990069E-2</v>
      </c>
      <c r="F508" s="2">
        <f t="shared" si="47"/>
        <v>-3.4790079226077512E-2</v>
      </c>
      <c r="G508" s="2">
        <f t="shared" si="45"/>
        <v>-2.8910136192912557E-2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6">
        <f>TITRES_STAT!D512</f>
        <v>5.1573000000000002</v>
      </c>
      <c r="C509" s="2">
        <f t="shared" si="42"/>
        <v>4.9850516468922699</v>
      </c>
      <c r="D509" s="2">
        <f t="shared" si="44"/>
        <v>5.0521715302363974</v>
      </c>
      <c r="E509" s="2">
        <f t="shared" si="43"/>
        <v>-6.7119883344127551E-2</v>
      </c>
      <c r="F509" s="2">
        <f t="shared" si="47"/>
        <v>-4.1256040049687526E-2</v>
      </c>
      <c r="G509" s="2">
        <f t="shared" si="45"/>
        <v>-2.5863843294440025E-2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6">
        <f>TITRES_STAT!D513</f>
        <v>5.1573000000000002</v>
      </c>
      <c r="C510" s="2">
        <f t="shared" si="42"/>
        <v>5.0009975473703827</v>
      </c>
      <c r="D510" s="2">
        <f t="shared" si="44"/>
        <v>5.0599588242929601</v>
      </c>
      <c r="E510" s="2">
        <f t="shared" si="43"/>
        <v>-5.8961276922577355E-2</v>
      </c>
      <c r="F510" s="2">
        <f t="shared" si="47"/>
        <v>-4.479708742426549E-2</v>
      </c>
      <c r="G510" s="2">
        <f t="shared" si="45"/>
        <v>-1.4164189498311865E-2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6">
        <f>TITRES_STAT!D514</f>
        <v>5.1573000000000002</v>
      </c>
      <c r="C511" s="2">
        <f t="shared" si="42"/>
        <v>5.0379210016210934</v>
      </c>
      <c r="D511" s="2">
        <f t="shared" si="44"/>
        <v>5.067169281752741</v>
      </c>
      <c r="E511" s="2">
        <f t="shared" si="43"/>
        <v>-2.9248280131647597E-2</v>
      </c>
      <c r="F511" s="2">
        <f t="shared" si="47"/>
        <v>-4.1687325965741914E-2</v>
      </c>
      <c r="G511" s="2">
        <f t="shared" si="45"/>
        <v>1.2439045834094317E-2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5.1573000000000002</v>
      </c>
      <c r="C512" s="2">
        <f t="shared" si="42"/>
        <v>5.0703485398332333</v>
      </c>
      <c r="D512" s="2">
        <f t="shared" si="44"/>
        <v>5.0738456312525377</v>
      </c>
      <c r="E512" s="2">
        <f t="shared" si="43"/>
        <v>-3.4970914193044322E-3</v>
      </c>
      <c r="F512" s="2">
        <f t="shared" si="47"/>
        <v>-3.4049279056454419E-2</v>
      </c>
      <c r="G512" s="2">
        <f t="shared" si="45"/>
        <v>3.0552187637149987E-2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5.1039000000000003</v>
      </c>
      <c r="C513" s="2">
        <f t="shared" si="42"/>
        <v>5.0872333798588896</v>
      </c>
      <c r="D513" s="2">
        <f t="shared" si="44"/>
        <v>5.0760718807893861</v>
      </c>
      <c r="E513" s="2">
        <f t="shared" si="43"/>
        <v>1.1161499069503478E-2</v>
      </c>
      <c r="F513" s="2">
        <f t="shared" si="47"/>
        <v>-2.5007123431262841E-2</v>
      </c>
      <c r="G513" s="2">
        <f t="shared" si="45"/>
        <v>3.6168622500766315E-2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5.0963000000000003</v>
      </c>
      <c r="C514" s="2">
        <f t="shared" si="42"/>
        <v>5.0933205521882918</v>
      </c>
      <c r="D514" s="2">
        <f t="shared" si="44"/>
        <v>5.0775702599901731</v>
      </c>
      <c r="E514" s="2">
        <f t="shared" si="43"/>
        <v>1.5750292198118743E-2</v>
      </c>
      <c r="F514" s="2">
        <f t="shared" si="47"/>
        <v>-1.6855640305386527E-2</v>
      </c>
      <c r="G514" s="2">
        <f t="shared" si="45"/>
        <v>3.2605932503505269E-2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4.9897</v>
      </c>
      <c r="C515" s="2">
        <f t="shared" si="42"/>
        <v>5.083240467236247</v>
      </c>
      <c r="D515" s="2">
        <f t="shared" si="44"/>
        <v>5.0710613518427534</v>
      </c>
      <c r="E515" s="2">
        <f t="shared" si="43"/>
        <v>1.2179115393493589E-2</v>
      </c>
      <c r="F515" s="2">
        <f t="shared" si="47"/>
        <v>-1.1048689165610505E-2</v>
      </c>
      <c r="G515" s="2">
        <f t="shared" si="45"/>
        <v>2.3227804559104094E-2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4.9897</v>
      </c>
      <c r="C516" s="2">
        <f t="shared" si="42"/>
        <v>5.0875880876614392</v>
      </c>
      <c r="D516" s="2">
        <f t="shared" si="44"/>
        <v>5.0650345850395864</v>
      </c>
      <c r="E516" s="2">
        <f t="shared" si="43"/>
        <v>2.255350262185285E-2</v>
      </c>
      <c r="F516" s="2">
        <f t="shared" si="47"/>
        <v>-4.3282508081178344E-3</v>
      </c>
      <c r="G516" s="2">
        <f t="shared" si="45"/>
        <v>2.6881753429970685E-2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4.9516</v>
      </c>
      <c r="C517" s="2">
        <f t="shared" si="42"/>
        <v>5.099482228021218</v>
      </c>
      <c r="D517" s="2">
        <f t="shared" si="44"/>
        <v>5.056632023184803</v>
      </c>
      <c r="E517" s="2">
        <f t="shared" si="43"/>
        <v>4.2850204836414996E-2</v>
      </c>
      <c r="F517" s="2">
        <f t="shared" si="47"/>
        <v>5.1074403207887319E-3</v>
      </c>
      <c r="G517" s="2">
        <f t="shared" si="45"/>
        <v>3.7742764515626262E-2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4.9363000000000001</v>
      </c>
      <c r="C518" s="2">
        <f t="shared" si="42"/>
        <v>5.1083772698641079</v>
      </c>
      <c r="D518" s="2">
        <f t="shared" si="44"/>
        <v>5.0477185399859286</v>
      </c>
      <c r="E518" s="2">
        <f t="shared" si="43"/>
        <v>6.0658729878179329E-2</v>
      </c>
      <c r="F518" s="2">
        <f t="shared" si="47"/>
        <v>1.6217698232266854E-2</v>
      </c>
      <c r="G518" s="2">
        <f t="shared" si="45"/>
        <v>4.4441031645912475E-2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4.9135</v>
      </c>
      <c r="C519" s="2">
        <f t="shared" si="42"/>
        <v>5.1159038437311688</v>
      </c>
      <c r="D519" s="2">
        <f t="shared" si="44"/>
        <v>5.0377764259128961</v>
      </c>
      <c r="E519" s="2">
        <f t="shared" si="43"/>
        <v>7.8127417818272704E-2</v>
      </c>
      <c r="F519" s="2">
        <f t="shared" si="47"/>
        <v>2.8599642149468026E-2</v>
      </c>
      <c r="G519" s="2">
        <f t="shared" si="45"/>
        <v>4.9527775668804674E-2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4.944</v>
      </c>
      <c r="C520" s="2">
        <f t="shared" si="42"/>
        <v>5.1222724831571433</v>
      </c>
      <c r="D520" s="2">
        <f t="shared" si="44"/>
        <v>5.0308300239934223</v>
      </c>
      <c r="E520" s="2">
        <f t="shared" si="43"/>
        <v>9.1442459163721068E-2</v>
      </c>
      <c r="F520" s="2">
        <f t="shared" si="47"/>
        <v>4.1168205552318635E-2</v>
      </c>
      <c r="G520" s="2">
        <f t="shared" si="45"/>
        <v>5.0274253611402434E-2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4.944</v>
      </c>
      <c r="C521" s="2">
        <f t="shared" si="42"/>
        <v>5.1276613319021989</v>
      </c>
      <c r="D521" s="2">
        <f t="shared" si="44"/>
        <v>5.0243981703642797</v>
      </c>
      <c r="E521" s="2">
        <f t="shared" si="43"/>
        <v>0.10326316153791915</v>
      </c>
      <c r="F521" s="2">
        <f t="shared" si="47"/>
        <v>5.3587196749438737E-2</v>
      </c>
      <c r="G521" s="2">
        <f t="shared" si="45"/>
        <v>4.9675964788480409E-2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4.944</v>
      </c>
      <c r="C522" s="2">
        <f t="shared" si="42"/>
        <v>5.1322211269941684</v>
      </c>
      <c r="D522" s="2">
        <f t="shared" si="44"/>
        <v>5.0184427503372966</v>
      </c>
      <c r="E522" s="2">
        <f t="shared" si="43"/>
        <v>0.11377837665687185</v>
      </c>
      <c r="F522" s="2">
        <f t="shared" si="47"/>
        <v>6.5625432730925359E-2</v>
      </c>
      <c r="G522" s="2">
        <f t="shared" si="45"/>
        <v>4.815294392594649E-2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4.9897</v>
      </c>
      <c r="C523" s="2">
        <f t="shared" si="42"/>
        <v>5.1278640305335275</v>
      </c>
      <c r="D523" s="2">
        <f t="shared" si="44"/>
        <v>5.0163136577197189</v>
      </c>
      <c r="E523" s="2">
        <f t="shared" si="43"/>
        <v>0.11155037281380853</v>
      </c>
      <c r="F523" s="2">
        <f t="shared" si="47"/>
        <v>7.4810420747501993E-2</v>
      </c>
      <c r="G523" s="2">
        <f t="shared" si="45"/>
        <v>3.6739952066306536E-2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4.883</v>
      </c>
      <c r="C524" s="2">
        <f t="shared" si="42"/>
        <v>5.1230080258360617</v>
      </c>
      <c r="D524" s="2">
        <f t="shared" si="44"/>
        <v>5.0064385719627023</v>
      </c>
      <c r="E524" s="2">
        <f t="shared" si="43"/>
        <v>0.11656945387335949</v>
      </c>
      <c r="F524" s="2">
        <f t="shared" si="47"/>
        <v>8.3162227372673495E-2</v>
      </c>
      <c r="G524" s="2">
        <f t="shared" si="45"/>
        <v>3.3407226500685991E-2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4.9820000000000002</v>
      </c>
      <c r="C525" s="2">
        <f t="shared" si="42"/>
        <v>5.1024990987843593</v>
      </c>
      <c r="D525" s="2">
        <f t="shared" si="44"/>
        <v>5.0046283073728723</v>
      </c>
      <c r="E525" s="2">
        <f t="shared" si="43"/>
        <v>9.7870791411486913E-2</v>
      </c>
      <c r="F525" s="2">
        <f t="shared" si="47"/>
        <v>8.6103940180436184E-2</v>
      </c>
      <c r="G525" s="2">
        <f t="shared" si="45"/>
        <v>1.1766851231050729E-2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4.9820000000000002</v>
      </c>
      <c r="C526" s="2">
        <f t="shared" si="42"/>
        <v>5.0851453912790729</v>
      </c>
      <c r="D526" s="2">
        <f t="shared" si="44"/>
        <v>5.0029521364563632</v>
      </c>
      <c r="E526" s="2">
        <f t="shared" si="43"/>
        <v>8.2193254822709783E-2</v>
      </c>
      <c r="F526" s="2">
        <f t="shared" si="47"/>
        <v>8.5321803108890912E-2</v>
      </c>
      <c r="G526" s="2">
        <f t="shared" si="45"/>
        <v>-3.1285482861811292E-3</v>
      </c>
      <c r="H526" s="2" t="str">
        <f t="shared" si="46"/>
        <v>Hold</v>
      </c>
    </row>
    <row r="527" spans="1:8" ht="13.5" x14ac:dyDescent="0.25">
      <c r="A527" s="3">
        <f>TITRES_STAT!B530</f>
        <v>42772</v>
      </c>
      <c r="B527" s="6">
        <f>TITRES_STAT!D530</f>
        <v>5.2563000000000004</v>
      </c>
      <c r="C527" s="2">
        <f t="shared" ref="C527:C590" si="48">$C$4*B517+C526*(1-$C$4)</f>
        <v>5.0645999464669078</v>
      </c>
      <c r="D527" s="2">
        <f t="shared" si="44"/>
        <v>5.0217186448670033</v>
      </c>
      <c r="E527" s="2">
        <f t="shared" si="43"/>
        <v>4.2881301599904553E-2</v>
      </c>
      <c r="F527" s="2">
        <f t="shared" si="47"/>
        <v>7.6833702807093632E-2</v>
      </c>
      <c r="G527" s="2">
        <f t="shared" si="45"/>
        <v>-3.3952401207189079E-2</v>
      </c>
      <c r="H527" s="2" t="str">
        <f t="shared" si="46"/>
        <v>Hold</v>
      </c>
    </row>
    <row r="528" spans="1:8" ht="13.5" x14ac:dyDescent="0.25">
      <c r="A528" s="3">
        <f>TITRES_STAT!B531</f>
        <v>42773</v>
      </c>
      <c r="B528" s="6">
        <f>TITRES_STAT!D531</f>
        <v>5.4923999999999999</v>
      </c>
      <c r="C528" s="2">
        <f t="shared" si="48"/>
        <v>5.0448614931643059</v>
      </c>
      <c r="D528" s="2">
        <f t="shared" si="44"/>
        <v>5.0565839304324101</v>
      </c>
      <c r="E528" s="2">
        <f t="shared" si="43"/>
        <v>-1.172243726810418E-2</v>
      </c>
      <c r="F528" s="2">
        <f t="shared" si="47"/>
        <v>5.9122474792054076E-2</v>
      </c>
      <c r="G528" s="2">
        <f t="shared" si="45"/>
        <v>-7.0844912060158249E-2</v>
      </c>
      <c r="H528" s="2" t="str">
        <f t="shared" si="46"/>
        <v>Hold</v>
      </c>
    </row>
    <row r="529" spans="1:8" ht="13.5" x14ac:dyDescent="0.25">
      <c r="A529" s="3">
        <f>TITRES_STAT!B532</f>
        <v>42774</v>
      </c>
      <c r="B529" s="6">
        <f>TITRES_STAT!D532</f>
        <v>5.82</v>
      </c>
      <c r="C529" s="2">
        <f t="shared" si="48"/>
        <v>5.0246520326774897</v>
      </c>
      <c r="D529" s="2">
        <f t="shared" si="44"/>
        <v>5.1131332689188982</v>
      </c>
      <c r="E529" s="2">
        <f t="shared" si="43"/>
        <v>-8.8481236241408467E-2</v>
      </c>
      <c r="F529" s="2">
        <f t="shared" si="47"/>
        <v>2.9601732585361567E-2</v>
      </c>
      <c r="G529" s="2">
        <f t="shared" si="45"/>
        <v>-0.11808296882677004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5.7971000000000004</v>
      </c>
      <c r="C530" s="2">
        <f t="shared" si="48"/>
        <v>5.0122440276501834</v>
      </c>
      <c r="D530" s="2">
        <f t="shared" si="44"/>
        <v>5.1637974712212023</v>
      </c>
      <c r="E530" s="2">
        <f t="shared" si="43"/>
        <v>-0.15155344357101885</v>
      </c>
      <c r="F530" s="2">
        <f t="shared" si="47"/>
        <v>-6.6293026459145164E-3</v>
      </c>
      <c r="G530" s="2">
        <f t="shared" si="45"/>
        <v>-0.14492414092510433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6">
        <f>TITRES_STAT!D534</f>
        <v>5.7514000000000003</v>
      </c>
      <c r="C531" s="2">
        <f t="shared" si="48"/>
        <v>5.0017449464732318</v>
      </c>
      <c r="D531" s="2">
        <f t="shared" si="44"/>
        <v>5.2073235844640768</v>
      </c>
      <c r="E531" s="2">
        <f t="shared" si="43"/>
        <v>-0.20557863799084508</v>
      </c>
      <c r="F531" s="2">
        <f t="shared" si="47"/>
        <v>-4.6419169714900635E-2</v>
      </c>
      <c r="G531" s="2">
        <f t="shared" si="45"/>
        <v>-0.15915946827594446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6">
        <f>TITRES_STAT!D535</f>
        <v>5.7438000000000002</v>
      </c>
      <c r="C532" s="2">
        <f t="shared" si="48"/>
        <v>4.9928611085542727</v>
      </c>
      <c r="D532" s="2">
        <f t="shared" si="44"/>
        <v>5.2470625782074789</v>
      </c>
      <c r="E532" s="2">
        <f t="shared" si="43"/>
        <v>-0.25420146965320622</v>
      </c>
      <c r="F532" s="2">
        <f t="shared" si="47"/>
        <v>-8.7975629702561758E-2</v>
      </c>
      <c r="G532" s="2">
        <f t="shared" si="45"/>
        <v>-0.16622583995064447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6">
        <f>TITRES_STAT!D536</f>
        <v>5.6372</v>
      </c>
      <c r="C533" s="2">
        <f t="shared" si="48"/>
        <v>4.9923747841613073</v>
      </c>
      <c r="D533" s="2">
        <f t="shared" si="44"/>
        <v>5.2759616464884065</v>
      </c>
      <c r="E533" s="2">
        <f t="shared" si="43"/>
        <v>-0.28358686232709918</v>
      </c>
      <c r="F533" s="2">
        <f t="shared" si="47"/>
        <v>-0.12709787622746924</v>
      </c>
      <c r="G533" s="2">
        <f t="shared" si="45"/>
        <v>-0.15648898609962994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6">
        <f>TITRES_STAT!D537</f>
        <v>5.5609999999999999</v>
      </c>
      <c r="C534" s="2">
        <f t="shared" si="48"/>
        <v>4.9755478942903366</v>
      </c>
      <c r="D534" s="2">
        <f t="shared" si="44"/>
        <v>5.2970755986003768</v>
      </c>
      <c r="E534" s="2">
        <f t="shared" si="43"/>
        <v>-0.32152770431004019</v>
      </c>
      <c r="F534" s="2">
        <f t="shared" si="47"/>
        <v>-0.16598384184398343</v>
      </c>
      <c r="G534" s="2">
        <f t="shared" si="45"/>
        <v>-0.15554386246605675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5.4695999999999998</v>
      </c>
      <c r="C535" s="2">
        <f t="shared" si="48"/>
        <v>4.9765405259379776</v>
      </c>
      <c r="D535" s="2">
        <f t="shared" si="44"/>
        <v>5.3098551838892369</v>
      </c>
      <c r="E535" s="2">
        <f t="shared" si="43"/>
        <v>-0.33331465795125936</v>
      </c>
      <c r="F535" s="2">
        <f t="shared" si="47"/>
        <v>-0.19945000506543864</v>
      </c>
      <c r="G535" s="2">
        <f t="shared" si="45"/>
        <v>-0.13386465288582072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6">
        <f>TITRES_STAT!D539</f>
        <v>5.4695999999999998</v>
      </c>
      <c r="C536" s="2">
        <f t="shared" si="48"/>
        <v>4.9773804450244423</v>
      </c>
      <c r="D536" s="2">
        <f t="shared" si="44"/>
        <v>5.3216881332307757</v>
      </c>
      <c r="E536" s="2">
        <f t="shared" si="43"/>
        <v>-0.3443076882063334</v>
      </c>
      <c r="F536" s="2">
        <f t="shared" si="47"/>
        <v>-0.22842154169361761</v>
      </c>
      <c r="G536" s="2">
        <f t="shared" si="45"/>
        <v>-0.11588614651271578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5.5609999999999999</v>
      </c>
      <c r="C537" s="2">
        <f t="shared" si="48"/>
        <v>5.0202911457899129</v>
      </c>
      <c r="D537" s="2">
        <f t="shared" si="44"/>
        <v>5.3394149381766445</v>
      </c>
      <c r="E537" s="2">
        <f t="shared" si="43"/>
        <v>-0.31912379238673161</v>
      </c>
      <c r="F537" s="2">
        <f t="shared" si="47"/>
        <v>-0.24656199183224042</v>
      </c>
      <c r="G537" s="2">
        <f t="shared" si="45"/>
        <v>-7.2561800554491185E-2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5.5533999999999999</v>
      </c>
      <c r="C538" s="2">
        <f t="shared" si="48"/>
        <v>5.0929232772068493</v>
      </c>
      <c r="D538" s="2">
        <f t="shared" si="44"/>
        <v>5.355265683496893</v>
      </c>
      <c r="E538" s="2">
        <f t="shared" si="43"/>
        <v>-0.26234240629004368</v>
      </c>
      <c r="F538" s="2">
        <f t="shared" si="47"/>
        <v>-0.24971807472380109</v>
      </c>
      <c r="G538" s="2">
        <f t="shared" si="45"/>
        <v>-1.2624331566242597E-2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6">
        <f>TITRES_STAT!D542</f>
        <v>5.6219000000000001</v>
      </c>
      <c r="C539" s="2">
        <f t="shared" si="48"/>
        <v>5.2047812345596416</v>
      </c>
      <c r="D539" s="2">
        <f t="shared" si="44"/>
        <v>5.3750163736082337</v>
      </c>
      <c r="E539" s="2">
        <f t="shared" si="43"/>
        <v>-0.17023513904859211</v>
      </c>
      <c r="F539" s="2">
        <f t="shared" si="47"/>
        <v>-0.23382148758875931</v>
      </c>
      <c r="G539" s="2">
        <f t="shared" si="45"/>
        <v>6.3586348540167204E-2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5.6219000000000001</v>
      </c>
      <c r="C540" s="2">
        <f t="shared" si="48"/>
        <v>5.2959071984735431</v>
      </c>
      <c r="D540" s="2">
        <f t="shared" si="44"/>
        <v>5.3933040496372531</v>
      </c>
      <c r="E540" s="2">
        <f t="shared" ref="E540:E603" si="49">C540-D540</f>
        <v>-9.7396851163709997E-2</v>
      </c>
      <c r="F540" s="2">
        <f t="shared" si="47"/>
        <v>-0.20653656030374945</v>
      </c>
      <c r="G540" s="2">
        <f t="shared" si="45"/>
        <v>0.10913970914003945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5.6219000000000001</v>
      </c>
      <c r="C541" s="2">
        <f t="shared" si="48"/>
        <v>5.3659830140929987</v>
      </c>
      <c r="D541" s="2">
        <f t="shared" ref="D541:D604" si="50">$D$4*B541+(1-$D$4)*D540</f>
        <v>5.4102370829974564</v>
      </c>
      <c r="E541" s="2">
        <f t="shared" si="49"/>
        <v>-4.4254068904457711E-2</v>
      </c>
      <c r="F541" s="2">
        <f t="shared" si="47"/>
        <v>-0.17408006202389109</v>
      </c>
      <c r="G541" s="2">
        <f t="shared" si="45"/>
        <v>0.12982599311943338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5.6143000000000001</v>
      </c>
      <c r="C542" s="2">
        <f t="shared" si="48"/>
        <v>5.4241087042325375</v>
      </c>
      <c r="D542" s="2">
        <f t="shared" si="50"/>
        <v>5.425352854627274</v>
      </c>
      <c r="E542" s="2">
        <f t="shared" si="49"/>
        <v>-1.2441503947364652E-3</v>
      </c>
      <c r="F542" s="2">
        <f t="shared" si="47"/>
        <v>-0.13951287969806017</v>
      </c>
      <c r="G542" s="2">
        <f t="shared" si="45"/>
        <v>0.13826872930332371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5.6067</v>
      </c>
      <c r="C543" s="2">
        <f t="shared" si="48"/>
        <v>5.4568919805044551</v>
      </c>
      <c r="D543" s="2">
        <f t="shared" si="50"/>
        <v>5.4387859765067352</v>
      </c>
      <c r="E543" s="2">
        <f t="shared" si="49"/>
        <v>1.8106003997719888E-2</v>
      </c>
      <c r="F543" s="2">
        <f t="shared" si="47"/>
        <v>-0.10798910295890417</v>
      </c>
      <c r="G543" s="2">
        <f t="shared" si="45"/>
        <v>0.12609510695662407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5.6067</v>
      </c>
      <c r="C544" s="2">
        <f t="shared" si="48"/>
        <v>5.4729085988883854</v>
      </c>
      <c r="D544" s="2">
        <f t="shared" si="50"/>
        <v>5.4512240523210513</v>
      </c>
      <c r="E544" s="2">
        <f t="shared" si="49"/>
        <v>2.1684546567334095E-2</v>
      </c>
      <c r="F544" s="2">
        <f t="shared" si="47"/>
        <v>-8.2054373053656524E-2</v>
      </c>
      <c r="G544" s="2">
        <f t="shared" si="45"/>
        <v>0.10373891962099062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6">
        <f>TITRES_STAT!D548</f>
        <v>5.5914999999999999</v>
      </c>
      <c r="C545" s="2">
        <f t="shared" si="48"/>
        <v>5.4723995836747878</v>
      </c>
      <c r="D545" s="2">
        <f t="shared" si="50"/>
        <v>5.461614863260233</v>
      </c>
      <c r="E545" s="2">
        <f t="shared" si="49"/>
        <v>1.0784720414554805E-2</v>
      </c>
      <c r="F545" s="2">
        <f t="shared" si="47"/>
        <v>-6.3486554360014255E-2</v>
      </c>
      <c r="G545" s="2">
        <f t="shared" si="45"/>
        <v>7.427127477456906E-2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6">
        <f>TITRES_STAT!D549</f>
        <v>5.5457999999999998</v>
      </c>
      <c r="C546" s="2">
        <f t="shared" si="48"/>
        <v>5.4719688784940512</v>
      </c>
      <c r="D546" s="2">
        <f t="shared" si="50"/>
        <v>5.4678507993150305</v>
      </c>
      <c r="E546" s="2">
        <f t="shared" si="49"/>
        <v>4.1180791790207394E-3</v>
      </c>
      <c r="F546" s="2">
        <f t="shared" si="47"/>
        <v>-4.9965627652207259E-2</v>
      </c>
      <c r="G546" s="2">
        <f t="shared" si="45"/>
        <v>5.4083706831227998E-2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6">
        <f>TITRES_STAT!D550</f>
        <v>5.4847999999999999</v>
      </c>
      <c r="C547" s="2">
        <f t="shared" si="48"/>
        <v>5.4856659741103515</v>
      </c>
      <c r="D547" s="2">
        <f t="shared" si="50"/>
        <v>5.4691062956620646</v>
      </c>
      <c r="E547" s="2">
        <f t="shared" si="49"/>
        <v>1.6559678448286874E-2</v>
      </c>
      <c r="F547" s="2">
        <f t="shared" si="47"/>
        <v>-3.6660566432108438E-2</v>
      </c>
      <c r="G547" s="2">
        <f t="shared" si="45"/>
        <v>5.3220244880395312E-2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6">
        <f>TITRES_STAT!D551</f>
        <v>5.5000999999999998</v>
      </c>
      <c r="C548" s="2">
        <f t="shared" si="48"/>
        <v>5.4960865934779894</v>
      </c>
      <c r="D548" s="2">
        <f t="shared" si="50"/>
        <v>5.4714021256130225</v>
      </c>
      <c r="E548" s="2">
        <f t="shared" si="49"/>
        <v>2.4684467864966919E-2</v>
      </c>
      <c r="F548" s="2">
        <f t="shared" si="47"/>
        <v>-2.4391559572693369E-2</v>
      </c>
      <c r="G548" s="2">
        <f t="shared" ref="G548:G611" si="51">E548-F548</f>
        <v>4.9076027437660291E-2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6">
        <f>TITRES_STAT!D552</f>
        <v>5.5533999999999999</v>
      </c>
      <c r="C549" s="2">
        <f t="shared" si="48"/>
        <v>5.5154425021736833</v>
      </c>
      <c r="D549" s="2">
        <f t="shared" si="50"/>
        <v>5.4774760422342803</v>
      </c>
      <c r="E549" s="2">
        <f t="shared" si="49"/>
        <v>3.7966459939402952E-2</v>
      </c>
      <c r="F549" s="2">
        <f t="shared" ref="F549:F612" si="53">(E549*(2/(10)))+((1-(2/10))*F548)</f>
        <v>-1.1919955670274103E-2</v>
      </c>
      <c r="G549" s="2">
        <f t="shared" si="51"/>
        <v>4.9886415609677055E-2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6">
        <f>TITRES_STAT!D553</f>
        <v>5.4847999999999999</v>
      </c>
      <c r="C550" s="2">
        <f t="shared" si="48"/>
        <v>5.531820578762348</v>
      </c>
      <c r="D550" s="2">
        <f t="shared" si="50"/>
        <v>5.478018557624333</v>
      </c>
      <c r="E550" s="2">
        <f t="shared" si="49"/>
        <v>5.3802021138015022E-2</v>
      </c>
      <c r="F550" s="2">
        <f t="shared" si="53"/>
        <v>1.2244396913837219E-3</v>
      </c>
      <c r="G550" s="2">
        <f t="shared" si="51"/>
        <v>5.25775814466313E-2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6">
        <f>TITRES_STAT!D554</f>
        <v>5.4695999999999998</v>
      </c>
      <c r="C551" s="2">
        <f t="shared" si="48"/>
        <v>5.5456789512604487</v>
      </c>
      <c r="D551" s="2">
        <f t="shared" si="50"/>
        <v>5.4773949607632719</v>
      </c>
      <c r="E551" s="2">
        <f t="shared" si="49"/>
        <v>6.8283990497176816E-2</v>
      </c>
      <c r="F551" s="2">
        <f t="shared" si="53"/>
        <v>1.4636349852542342E-2</v>
      </c>
      <c r="G551" s="2">
        <f t="shared" si="51"/>
        <v>5.3647640644634474E-2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6">
        <f>TITRES_STAT!D555</f>
        <v>5.4542999999999999</v>
      </c>
      <c r="C552" s="2">
        <f t="shared" si="48"/>
        <v>5.556236035681918</v>
      </c>
      <c r="D552" s="2">
        <f t="shared" si="50"/>
        <v>5.4756842229289555</v>
      </c>
      <c r="E552" s="2">
        <f t="shared" si="49"/>
        <v>8.0551812752962526E-2</v>
      </c>
      <c r="F552" s="2">
        <f t="shared" si="53"/>
        <v>2.7819442432626379E-2</v>
      </c>
      <c r="G552" s="2">
        <f t="shared" si="51"/>
        <v>5.2732370320336147E-2</v>
      </c>
      <c r="H552" s="2" t="str">
        <f t="shared" si="52"/>
        <v>Sell</v>
      </c>
    </row>
    <row r="553" spans="1:8" ht="13.5" x14ac:dyDescent="0.25">
      <c r="A553" s="3">
        <f>TITRES_STAT!B556</f>
        <v>42808</v>
      </c>
      <c r="B553" s="6">
        <f>TITRES_STAT!D556</f>
        <v>5.3019999999999996</v>
      </c>
      <c r="C553" s="2">
        <f t="shared" si="48"/>
        <v>5.5639997225000846</v>
      </c>
      <c r="D553" s="2">
        <f t="shared" si="50"/>
        <v>5.4628187249342179</v>
      </c>
      <c r="E553" s="2">
        <f t="shared" si="49"/>
        <v>0.10118099756586663</v>
      </c>
      <c r="F553" s="2">
        <f t="shared" si="53"/>
        <v>4.2491753459274431E-2</v>
      </c>
      <c r="G553" s="2">
        <f t="shared" si="51"/>
        <v>5.8689244106592195E-2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6">
        <f>TITRES_STAT!D557</f>
        <v>5.3019999999999996</v>
      </c>
      <c r="C554" s="2">
        <f t="shared" si="48"/>
        <v>5.5705689959616098</v>
      </c>
      <c r="D554" s="2">
        <f t="shared" si="50"/>
        <v>5.4509062267909423</v>
      </c>
      <c r="E554" s="2">
        <f t="shared" si="49"/>
        <v>0.11966276917066754</v>
      </c>
      <c r="F554" s="2">
        <f t="shared" si="53"/>
        <v>5.7925956601553051E-2</v>
      </c>
      <c r="G554" s="2">
        <f t="shared" si="51"/>
        <v>6.1736812569114487E-2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6">
        <f>TITRES_STAT!D558</f>
        <v>5.4466999999999999</v>
      </c>
      <c r="C555" s="2">
        <f t="shared" si="48"/>
        <v>5.5737891504290547</v>
      </c>
      <c r="D555" s="2">
        <f t="shared" si="50"/>
        <v>5.450594654436058</v>
      </c>
      <c r="E555" s="2">
        <f t="shared" si="49"/>
        <v>0.1231944959929967</v>
      </c>
      <c r="F555" s="2">
        <f t="shared" si="53"/>
        <v>7.0979664479841789E-2</v>
      </c>
      <c r="G555" s="2">
        <f t="shared" si="51"/>
        <v>5.2214831513154911E-2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6">
        <f>TITRES_STAT!D559</f>
        <v>5.4542999999999999</v>
      </c>
      <c r="C556" s="2">
        <f t="shared" si="48"/>
        <v>5.5694831272861229</v>
      </c>
      <c r="D556" s="2">
        <f t="shared" si="50"/>
        <v>5.4508691244778316</v>
      </c>
      <c r="E556" s="2">
        <f t="shared" si="49"/>
        <v>0.11861400280829137</v>
      </c>
      <c r="F556" s="2">
        <f t="shared" si="53"/>
        <v>8.0506532145531717E-2</v>
      </c>
      <c r="G556" s="2">
        <f t="shared" si="51"/>
        <v>3.8107470662759657E-2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6">
        <f>TITRES_STAT!D560</f>
        <v>5.4238999999999997</v>
      </c>
      <c r="C557" s="2">
        <f t="shared" si="48"/>
        <v>5.5564549538574894</v>
      </c>
      <c r="D557" s="2">
        <f t="shared" si="50"/>
        <v>5.4488714115535473</v>
      </c>
      <c r="E557" s="2">
        <f t="shared" si="49"/>
        <v>0.10758354230394218</v>
      </c>
      <c r="F557" s="2">
        <f t="shared" si="53"/>
        <v>8.5921934177213805E-2</v>
      </c>
      <c r="G557" s="2">
        <f t="shared" si="51"/>
        <v>2.1661608126728377E-2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6">
        <f>TITRES_STAT!D561</f>
        <v>5.4390999999999998</v>
      </c>
      <c r="C558" s="2">
        <f t="shared" si="48"/>
        <v>5.5477849609563377</v>
      </c>
      <c r="D558" s="2">
        <f t="shared" si="50"/>
        <v>5.4481476032903213</v>
      </c>
      <c r="E558" s="2">
        <f t="shared" si="49"/>
        <v>9.9637357666016335E-2</v>
      </c>
      <c r="F558" s="2">
        <f t="shared" si="53"/>
        <v>8.8665018874974327E-2</v>
      </c>
      <c r="G558" s="2">
        <f t="shared" si="51"/>
        <v>1.0972338791042008E-2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6">
        <f>TITRES_STAT!D562</f>
        <v>5.4466999999999999</v>
      </c>
      <c r="C559" s="2">
        <f t="shared" si="48"/>
        <v>5.5486488131169009</v>
      </c>
      <c r="D559" s="2">
        <f t="shared" si="50"/>
        <v>5.4480403734169638</v>
      </c>
      <c r="E559" s="2">
        <f t="shared" si="49"/>
        <v>0.10060843969993716</v>
      </c>
      <c r="F559" s="2">
        <f t="shared" si="53"/>
        <v>9.1053703039966905E-2</v>
      </c>
      <c r="G559" s="2">
        <f t="shared" si="51"/>
        <v>9.5547366599702532E-3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6">
        <f>TITRES_STAT!D563</f>
        <v>5.4390999999999998</v>
      </c>
      <c r="C560" s="2">
        <f t="shared" si="48"/>
        <v>5.5388259187912237</v>
      </c>
      <c r="D560" s="2">
        <f t="shared" si="50"/>
        <v>5.4473781235342251</v>
      </c>
      <c r="E560" s="2">
        <f t="shared" si="49"/>
        <v>9.1447795256998532E-2</v>
      </c>
      <c r="F560" s="2">
        <f t="shared" si="53"/>
        <v>9.1132521483373224E-2</v>
      </c>
      <c r="G560" s="2">
        <f t="shared" si="51"/>
        <v>3.1527377362530751E-4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6">
        <f>TITRES_STAT!D564</f>
        <v>5.4390999999999998</v>
      </c>
      <c r="C561" s="2">
        <f t="shared" si="48"/>
        <v>5.5281757774387277</v>
      </c>
      <c r="D561" s="2">
        <f t="shared" si="50"/>
        <v>5.4467649291983564</v>
      </c>
      <c r="E561" s="2">
        <f t="shared" si="49"/>
        <v>8.1410848240371259E-2</v>
      </c>
      <c r="F561" s="2">
        <f t="shared" si="53"/>
        <v>8.9188186834772837E-2</v>
      </c>
      <c r="G561" s="2">
        <f t="shared" si="51"/>
        <v>-7.7773385944015783E-3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5.4923999999999999</v>
      </c>
      <c r="C562" s="2">
        <f t="shared" si="48"/>
        <v>5.5168102732173843</v>
      </c>
      <c r="D562" s="2">
        <f t="shared" si="50"/>
        <v>5.4501453048132928</v>
      </c>
      <c r="E562" s="2">
        <f t="shared" si="49"/>
        <v>6.6664968404091418E-2</v>
      </c>
      <c r="F562" s="2">
        <f t="shared" si="53"/>
        <v>8.4683543148636548E-2</v>
      </c>
      <c r="G562" s="2">
        <f t="shared" si="51"/>
        <v>-1.8018574744545129E-2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5.5991</v>
      </c>
      <c r="C563" s="2">
        <f t="shared" si="48"/>
        <v>5.4837625388762481</v>
      </c>
      <c r="D563" s="2">
        <f t="shared" si="50"/>
        <v>5.4611789859382345</v>
      </c>
      <c r="E563" s="2">
        <f t="shared" si="49"/>
        <v>2.2583552938013618E-2</v>
      </c>
      <c r="F563" s="2">
        <f t="shared" si="53"/>
        <v>7.2263545106511964E-2</v>
      </c>
      <c r="G563" s="2">
        <f t="shared" si="51"/>
        <v>-4.9679992168498346E-2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5.6981000000000002</v>
      </c>
      <c r="C564" s="2">
        <f t="shared" si="48"/>
        <v>5.4557990713568252</v>
      </c>
      <c r="D564" s="2">
        <f t="shared" si="50"/>
        <v>5.4787286906835506</v>
      </c>
      <c r="E564" s="2">
        <f t="shared" si="49"/>
        <v>-2.2929619326725437E-2</v>
      </c>
      <c r="F564" s="2">
        <f t="shared" si="53"/>
        <v>5.3224912219864487E-2</v>
      </c>
      <c r="G564" s="2">
        <f t="shared" si="51"/>
        <v>-7.6154531546589924E-2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5.6981000000000002</v>
      </c>
      <c r="C565" s="2">
        <f t="shared" si="48"/>
        <v>5.4543992142250062</v>
      </c>
      <c r="D565" s="2">
        <f t="shared" si="50"/>
        <v>5.4949784172995839</v>
      </c>
      <c r="E565" s="2">
        <f t="shared" si="49"/>
        <v>-4.0579203074577741E-2</v>
      </c>
      <c r="F565" s="2">
        <f t="shared" si="53"/>
        <v>3.4464089160976041E-2</v>
      </c>
      <c r="G565" s="2">
        <f t="shared" si="51"/>
        <v>-7.5043292235553782E-2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5.6981000000000002</v>
      </c>
      <c r="C566" s="2">
        <f t="shared" si="48"/>
        <v>5.454383950498082</v>
      </c>
      <c r="D566" s="2">
        <f t="shared" si="50"/>
        <v>5.5100244604625779</v>
      </c>
      <c r="E566" s="2">
        <f t="shared" si="49"/>
        <v>-5.5640509964495877E-2</v>
      </c>
      <c r="F566" s="2">
        <f t="shared" si="53"/>
        <v>1.6443169335881656E-2</v>
      </c>
      <c r="G566" s="2">
        <f t="shared" si="51"/>
        <v>-7.208367930037754E-2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5.7743000000000002</v>
      </c>
      <c r="C567" s="2">
        <f t="shared" si="48"/>
        <v>5.449694111959916</v>
      </c>
      <c r="D567" s="2">
        <f t="shared" si="50"/>
        <v>5.5296004263542384</v>
      </c>
      <c r="E567" s="2">
        <f t="shared" si="49"/>
        <v>-7.9906314394322386E-2</v>
      </c>
      <c r="F567" s="2">
        <f t="shared" si="53"/>
        <v>-2.8267274101591508E-3</v>
      </c>
      <c r="G567" s="2">
        <f t="shared" si="51"/>
        <v>-7.7079586984163229E-2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5.8962000000000003</v>
      </c>
      <c r="C568" s="2">
        <f t="shared" si="48"/>
        <v>5.448064248581467</v>
      </c>
      <c r="D568" s="2">
        <f t="shared" si="50"/>
        <v>5.5567559503279984</v>
      </c>
      <c r="E568" s="2">
        <f t="shared" si="49"/>
        <v>-0.10869170174653142</v>
      </c>
      <c r="F568" s="2">
        <f t="shared" si="53"/>
        <v>-2.3999722277433608E-2</v>
      </c>
      <c r="G568" s="2">
        <f t="shared" si="51"/>
        <v>-8.4691979469097817E-2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6.0561999999999996</v>
      </c>
      <c r="C569" s="2">
        <f t="shared" si="48"/>
        <v>5.4478543641843187</v>
      </c>
      <c r="D569" s="2">
        <f t="shared" si="50"/>
        <v>5.5937518058592577</v>
      </c>
      <c r="E569" s="2">
        <f t="shared" si="49"/>
        <v>-0.14589744167493901</v>
      </c>
      <c r="F569" s="2">
        <f t="shared" si="53"/>
        <v>-4.8379266156934692E-2</v>
      </c>
      <c r="G569" s="2">
        <f t="shared" si="51"/>
        <v>-9.7518175518004319E-2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6">
        <f>TITRES_STAT!D573</f>
        <v>6.0561999999999996</v>
      </c>
      <c r="C570" s="2">
        <f t="shared" si="48"/>
        <v>5.446507538925192</v>
      </c>
      <c r="D570" s="2">
        <f t="shared" si="50"/>
        <v>5.6280072276474611</v>
      </c>
      <c r="E570" s="2">
        <f t="shared" si="49"/>
        <v>-0.18149968872226907</v>
      </c>
      <c r="F570" s="2">
        <f t="shared" si="53"/>
        <v>-7.5003350670001578E-2</v>
      </c>
      <c r="G570" s="2">
        <f t="shared" si="51"/>
        <v>-0.10649633805226749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6">
        <f>TITRES_STAT!D574</f>
        <v>6.0561999999999996</v>
      </c>
      <c r="C571" s="2">
        <f t="shared" si="48"/>
        <v>5.445367917552085</v>
      </c>
      <c r="D571" s="2">
        <f t="shared" si="50"/>
        <v>5.6597252107846865</v>
      </c>
      <c r="E571" s="2">
        <f t="shared" si="49"/>
        <v>-0.21435729323260144</v>
      </c>
      <c r="F571" s="2">
        <f t="shared" si="53"/>
        <v>-0.10287413918252156</v>
      </c>
      <c r="G571" s="2">
        <f t="shared" si="51"/>
        <v>-0.11148315405007989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6">
        <f>TITRES_STAT!D575</f>
        <v>6.0561999999999996</v>
      </c>
      <c r="C572" s="2">
        <f t="shared" si="48"/>
        <v>5.4526036225440722</v>
      </c>
      <c r="D572" s="2">
        <f t="shared" si="50"/>
        <v>5.6890937136895241</v>
      </c>
      <c r="E572" s="2">
        <f t="shared" si="49"/>
        <v>-0.23649009114545194</v>
      </c>
      <c r="F572" s="2">
        <f t="shared" si="53"/>
        <v>-0.12959732957510764</v>
      </c>
      <c r="G572" s="2">
        <f t="shared" si="51"/>
        <v>-0.1068927615703443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6">
        <f>TITRES_STAT!D576</f>
        <v>6.0180999999999996</v>
      </c>
      <c r="C573" s="2">
        <f t="shared" si="48"/>
        <v>5.475141526768061</v>
      </c>
      <c r="D573" s="2">
        <f t="shared" si="50"/>
        <v>5.7134645497125227</v>
      </c>
      <c r="E573" s="2">
        <f t="shared" si="49"/>
        <v>-0.23832302294446173</v>
      </c>
      <c r="F573" s="2">
        <f t="shared" si="53"/>
        <v>-0.15134246824897846</v>
      </c>
      <c r="G573" s="2">
        <f t="shared" si="51"/>
        <v>-8.698055469548327E-2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6">
        <f>TITRES_STAT!D577</f>
        <v>6.0561999999999996</v>
      </c>
      <c r="C574" s="2">
        <f t="shared" si="48"/>
        <v>5.5094428303422056</v>
      </c>
      <c r="D574" s="2">
        <f t="shared" si="50"/>
        <v>5.7388523608449287</v>
      </c>
      <c r="E574" s="2">
        <f t="shared" si="49"/>
        <v>-0.22940953050272306</v>
      </c>
      <c r="F574" s="2">
        <f t="shared" si="53"/>
        <v>-0.16695588069972739</v>
      </c>
      <c r="G574" s="2">
        <f t="shared" si="51"/>
        <v>-6.245364980299567E-2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6">
        <f>TITRES_STAT!D578</f>
        <v>5.98</v>
      </c>
      <c r="C575" s="2">
        <f t="shared" si="48"/>
        <v>5.5384670102895583</v>
      </c>
      <c r="D575" s="2">
        <f t="shared" si="50"/>
        <v>5.75671514893049</v>
      </c>
      <c r="E575" s="2">
        <f t="shared" si="49"/>
        <v>-0.21824813864093162</v>
      </c>
      <c r="F575" s="2">
        <f t="shared" si="53"/>
        <v>-0.17721433228796823</v>
      </c>
      <c r="G575" s="2">
        <f t="shared" si="51"/>
        <v>-4.1033806352963387E-2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6">
        <f>TITRES_STAT!D579</f>
        <v>5.9724000000000004</v>
      </c>
      <c r="C576" s="2">
        <f t="shared" si="48"/>
        <v>5.5630259317834723</v>
      </c>
      <c r="D576" s="2">
        <f t="shared" si="50"/>
        <v>5.7726918045652686</v>
      </c>
      <c r="E576" s="2">
        <f t="shared" si="49"/>
        <v>-0.20966587278179638</v>
      </c>
      <c r="F576" s="2">
        <f t="shared" si="53"/>
        <v>-0.18370464038673387</v>
      </c>
      <c r="G576" s="2">
        <f t="shared" si="51"/>
        <v>-2.5961232395062511E-2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6">
        <f>TITRES_STAT!D580</f>
        <v>5.9646999999999997</v>
      </c>
      <c r="C577" s="2">
        <f t="shared" si="48"/>
        <v>5.5955296345860148</v>
      </c>
      <c r="D577" s="2">
        <f t="shared" si="50"/>
        <v>5.7869146338567301</v>
      </c>
      <c r="E577" s="2">
        <f t="shared" si="49"/>
        <v>-0.19138499927071528</v>
      </c>
      <c r="F577" s="2">
        <f t="shared" si="53"/>
        <v>-0.18524071216353016</v>
      </c>
      <c r="G577" s="2">
        <f t="shared" si="51"/>
        <v>-6.1442871071851202E-3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6">
        <f>TITRES_STAT!D581</f>
        <v>5.98</v>
      </c>
      <c r="C578" s="2">
        <f t="shared" si="48"/>
        <v>5.6417866138804733</v>
      </c>
      <c r="D578" s="2">
        <f t="shared" si="50"/>
        <v>5.8012172535710471</v>
      </c>
      <c r="E578" s="2">
        <f t="shared" si="49"/>
        <v>-0.15943063969057381</v>
      </c>
      <c r="F578" s="2">
        <f t="shared" si="53"/>
        <v>-0.18007869766893891</v>
      </c>
      <c r="G578" s="2">
        <f t="shared" si="51"/>
        <v>2.0648057978365109E-2</v>
      </c>
      <c r="H578" s="2" t="str">
        <f t="shared" si="52"/>
        <v>Sell</v>
      </c>
    </row>
    <row r="579" spans="1:8" ht="13.5" x14ac:dyDescent="0.25">
      <c r="A579" s="3">
        <f>TITRES_STAT!B582</f>
        <v>42845</v>
      </c>
      <c r="B579" s="6">
        <f>TITRES_STAT!D582</f>
        <v>5.9419000000000004</v>
      </c>
      <c r="C579" s="2">
        <f t="shared" si="48"/>
        <v>5.7055425194373228</v>
      </c>
      <c r="D579" s="2">
        <f t="shared" si="50"/>
        <v>5.8116381977509697</v>
      </c>
      <c r="E579" s="2">
        <f t="shared" si="49"/>
        <v>-0.10609567831364686</v>
      </c>
      <c r="F579" s="2">
        <f t="shared" si="53"/>
        <v>-0.1652820937978805</v>
      </c>
      <c r="G579" s="2">
        <f t="shared" si="51"/>
        <v>5.9186415484233645E-2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6">
        <f>TITRES_STAT!D583</f>
        <v>5.9646999999999997</v>
      </c>
      <c r="C580" s="2">
        <f t="shared" si="48"/>
        <v>5.7594898241392727</v>
      </c>
      <c r="D580" s="2">
        <f t="shared" si="50"/>
        <v>5.8229761090286756</v>
      </c>
      <c r="E580" s="2">
        <f t="shared" si="49"/>
        <v>-6.3486284889402889E-2</v>
      </c>
      <c r="F580" s="2">
        <f t="shared" si="53"/>
        <v>-0.14492293201618497</v>
      </c>
      <c r="G580" s="2">
        <f t="shared" si="51"/>
        <v>8.1436647126782086E-2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6">
        <f>TITRES_STAT!D584</f>
        <v>5.7895000000000003</v>
      </c>
      <c r="C581" s="2">
        <f t="shared" si="48"/>
        <v>5.805137543502461</v>
      </c>
      <c r="D581" s="2">
        <f t="shared" si="50"/>
        <v>5.8204963972487738</v>
      </c>
      <c r="E581" s="2">
        <f t="shared" si="49"/>
        <v>-1.5358853746312739E-2</v>
      </c>
      <c r="F581" s="2">
        <f t="shared" si="53"/>
        <v>-0.11901011636221052</v>
      </c>
      <c r="G581" s="2">
        <f t="shared" si="51"/>
        <v>0.10365126261589779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6">
        <f>TITRES_STAT!D585</f>
        <v>5.8962000000000003</v>
      </c>
      <c r="C582" s="2">
        <f t="shared" si="48"/>
        <v>5.8437625368097743</v>
      </c>
      <c r="D582" s="2">
        <f t="shared" si="50"/>
        <v>5.8261040715266432</v>
      </c>
      <c r="E582" s="2">
        <f t="shared" si="49"/>
        <v>1.7658465283131086E-2</v>
      </c>
      <c r="F582" s="2">
        <f t="shared" si="53"/>
        <v>-9.1676400033142202E-2</v>
      </c>
      <c r="G582" s="2">
        <f t="shared" si="51"/>
        <v>0.10933486531627329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6">
        <f>TITRES_STAT!D586</f>
        <v>5.9419000000000004</v>
      </c>
      <c r="C583" s="2">
        <f t="shared" si="48"/>
        <v>5.8705836849928863</v>
      </c>
      <c r="D583" s="2">
        <f t="shared" si="50"/>
        <v>5.8346815477098541</v>
      </c>
      <c r="E583" s="2">
        <f t="shared" si="49"/>
        <v>3.5902137283032154E-2</v>
      </c>
      <c r="F583" s="2">
        <f t="shared" si="53"/>
        <v>-6.6160692569907323E-2</v>
      </c>
      <c r="G583" s="2">
        <f t="shared" si="51"/>
        <v>0.10206282985293948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6">
        <f>TITRES_STAT!D587</f>
        <v>5.7667000000000002</v>
      </c>
      <c r="C584" s="2">
        <f t="shared" si="48"/>
        <v>5.8991400411478265</v>
      </c>
      <c r="D584" s="2">
        <f t="shared" si="50"/>
        <v>5.8296458775091242</v>
      </c>
      <c r="E584" s="2">
        <f t="shared" si="49"/>
        <v>6.9494163638702311E-2</v>
      </c>
      <c r="F584" s="2">
        <f t="shared" si="53"/>
        <v>-3.9029721328185399E-2</v>
      </c>
      <c r="G584" s="2">
        <f t="shared" si="51"/>
        <v>0.10852388496688771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6">
        <f>TITRES_STAT!D588</f>
        <v>5.8657000000000004</v>
      </c>
      <c r="C585" s="2">
        <f t="shared" si="48"/>
        <v>5.9115800348173915</v>
      </c>
      <c r="D585" s="2">
        <f t="shared" si="50"/>
        <v>5.8323165532491892</v>
      </c>
      <c r="E585" s="2">
        <f t="shared" si="49"/>
        <v>7.9263481568202288E-2</v>
      </c>
      <c r="F585" s="2">
        <f t="shared" si="53"/>
        <v>-1.5371080748907865E-2</v>
      </c>
      <c r="G585" s="2">
        <f t="shared" si="51"/>
        <v>9.4634562317110149E-2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6">
        <f>TITRES_STAT!D589</f>
        <v>6.0180999999999996</v>
      </c>
      <c r="C586" s="2">
        <f t="shared" si="48"/>
        <v>5.9209369525377928</v>
      </c>
      <c r="D586" s="2">
        <f t="shared" si="50"/>
        <v>5.8460782900455452</v>
      </c>
      <c r="E586" s="2">
        <f t="shared" si="49"/>
        <v>7.4858662492247596E-2</v>
      </c>
      <c r="F586" s="2">
        <f t="shared" si="53"/>
        <v>2.6748678993232262E-3</v>
      </c>
      <c r="G586" s="2">
        <f t="shared" si="51"/>
        <v>7.2183794592924372E-2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6">
        <f>TITRES_STAT!D590</f>
        <v>6.0561999999999996</v>
      </c>
      <c r="C587" s="2">
        <f t="shared" si="48"/>
        <v>5.9276697290704403</v>
      </c>
      <c r="D587" s="2">
        <f t="shared" si="50"/>
        <v>5.8616428611532827</v>
      </c>
      <c r="E587" s="2">
        <f t="shared" si="49"/>
        <v>6.6026867917157617E-2</v>
      </c>
      <c r="F587" s="2">
        <f t="shared" si="53"/>
        <v>1.5345267902890106E-2</v>
      </c>
      <c r="G587" s="2">
        <f t="shared" si="51"/>
        <v>5.0681600014267511E-2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6">
        <f>TITRES_STAT!D591</f>
        <v>6.0561999999999996</v>
      </c>
      <c r="C588" s="2">
        <f t="shared" si="48"/>
        <v>5.9357205399826798</v>
      </c>
      <c r="D588" s="2">
        <f t="shared" si="50"/>
        <v>5.8760545010678547</v>
      </c>
      <c r="E588" s="2">
        <f t="shared" si="49"/>
        <v>5.9666038914825137E-2</v>
      </c>
      <c r="F588" s="2">
        <f t="shared" si="53"/>
        <v>2.4209422105277115E-2</v>
      </c>
      <c r="G588" s="2">
        <f t="shared" si="51"/>
        <v>3.5456616809548022E-2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6">
        <f>TITRES_STAT!D592</f>
        <v>6.0561999999999996</v>
      </c>
      <c r="C589" s="2">
        <f t="shared" si="48"/>
        <v>5.9366712261391914</v>
      </c>
      <c r="D589" s="2">
        <f t="shared" si="50"/>
        <v>5.8893986120998658</v>
      </c>
      <c r="E589" s="2">
        <f t="shared" si="49"/>
        <v>4.7272614039325589E-2</v>
      </c>
      <c r="F589" s="2">
        <f t="shared" si="53"/>
        <v>2.8822060492086812E-2</v>
      </c>
      <c r="G589" s="2">
        <f t="shared" si="51"/>
        <v>1.8450553547238777E-2</v>
      </c>
      <c r="H589" s="2" t="str">
        <f t="shared" si="52"/>
        <v>Sell</v>
      </c>
    </row>
    <row r="590" spans="1:8" ht="13.5" x14ac:dyDescent="0.25">
      <c r="A590" s="3">
        <f>TITRES_STAT!B593</f>
        <v>42863</v>
      </c>
      <c r="B590" s="6">
        <f>TITRES_STAT!D593</f>
        <v>6.0561999999999996</v>
      </c>
      <c r="C590" s="2">
        <f t="shared" si="48"/>
        <v>5.9409833451947005</v>
      </c>
      <c r="D590" s="2">
        <f t="shared" si="50"/>
        <v>5.9017542704628383</v>
      </c>
      <c r="E590" s="2">
        <f t="shared" si="49"/>
        <v>3.9229074731862212E-2</v>
      </c>
      <c r="F590" s="2">
        <f t="shared" si="53"/>
        <v>3.0903463340041896E-2</v>
      </c>
      <c r="G590" s="2">
        <f t="shared" si="51"/>
        <v>8.3256113918203159E-3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6">
        <f>TITRES_STAT!D594</f>
        <v>6.0484999999999998</v>
      </c>
      <c r="C591" s="2">
        <f t="shared" ref="C591:C654" si="54">$C$4*B581+C590*(1-$C$4)</f>
        <v>5.9176782151647469</v>
      </c>
      <c r="D591" s="2">
        <f t="shared" si="50"/>
        <v>5.9126243245026275</v>
      </c>
      <c r="E591" s="2">
        <f t="shared" si="49"/>
        <v>5.0538906621193647E-3</v>
      </c>
      <c r="F591" s="2">
        <f t="shared" si="53"/>
        <v>2.5733548804457392E-2</v>
      </c>
      <c r="G591" s="2">
        <f t="shared" si="51"/>
        <v>-2.0679658142338027E-2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6.0561999999999996</v>
      </c>
      <c r="C592" s="2">
        <f t="shared" si="54"/>
        <v>5.9143738743701704</v>
      </c>
      <c r="D592" s="2">
        <f t="shared" si="50"/>
        <v>5.9232595597246549</v>
      </c>
      <c r="E592" s="2">
        <f t="shared" si="49"/>
        <v>-8.8856853544845293E-3</v>
      </c>
      <c r="F592" s="2">
        <f t="shared" si="53"/>
        <v>1.8809701972669009E-2</v>
      </c>
      <c r="G592" s="2">
        <f t="shared" si="51"/>
        <v>-2.7695387327153539E-2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5.98</v>
      </c>
      <c r="C593" s="2">
        <f t="shared" si="54"/>
        <v>5.9186086629286061</v>
      </c>
      <c r="D593" s="2">
        <f t="shared" si="50"/>
        <v>5.9274625553006066</v>
      </c>
      <c r="E593" s="2">
        <f t="shared" si="49"/>
        <v>-8.8538923720005158E-3</v>
      </c>
      <c r="F593" s="2">
        <f t="shared" si="53"/>
        <v>1.3276983103735105E-2</v>
      </c>
      <c r="G593" s="2">
        <f t="shared" si="51"/>
        <v>-2.2130875475735619E-2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6.0561999999999996</v>
      </c>
      <c r="C594" s="2">
        <f t="shared" si="54"/>
        <v>5.8952380994011282</v>
      </c>
      <c r="D594" s="2">
        <f t="shared" si="50"/>
        <v>5.9369986623153768</v>
      </c>
      <c r="E594" s="2">
        <f t="shared" si="49"/>
        <v>-4.1760562914248567E-2</v>
      </c>
      <c r="F594" s="2">
        <f t="shared" si="53"/>
        <v>2.2694739001383711E-3</v>
      </c>
      <c r="G594" s="2">
        <f t="shared" si="51"/>
        <v>-4.4030036814386941E-2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6.0408999999999997</v>
      </c>
      <c r="C595" s="2">
        <f t="shared" si="54"/>
        <v>5.890693776416339</v>
      </c>
      <c r="D595" s="2">
        <f t="shared" si="50"/>
        <v>5.9446950576994224</v>
      </c>
      <c r="E595" s="2">
        <f t="shared" si="49"/>
        <v>-5.4001281283083458E-2</v>
      </c>
      <c r="F595" s="2">
        <f t="shared" si="53"/>
        <v>-8.9846771365059957E-3</v>
      </c>
      <c r="G595" s="2">
        <f t="shared" si="51"/>
        <v>-4.501660414657746E-2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6.0332999999999997</v>
      </c>
      <c r="C596" s="2">
        <f t="shared" si="54"/>
        <v>5.9102947338907486</v>
      </c>
      <c r="D596" s="2">
        <f t="shared" si="50"/>
        <v>5.9512583867587239</v>
      </c>
      <c r="E596" s="2">
        <f t="shared" si="49"/>
        <v>-4.096365286797532E-2</v>
      </c>
      <c r="F596" s="2">
        <f t="shared" si="53"/>
        <v>-1.5380472282799861E-2</v>
      </c>
      <c r="G596" s="2">
        <f t="shared" si="51"/>
        <v>-2.5583180585175461E-2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6.0332999999999997</v>
      </c>
      <c r="C597" s="2">
        <f t="shared" si="54"/>
        <v>5.9327416979075558</v>
      </c>
      <c r="D597" s="2">
        <f t="shared" si="50"/>
        <v>5.9573355432951143</v>
      </c>
      <c r="E597" s="2">
        <f t="shared" si="49"/>
        <v>-2.4593845387558488E-2</v>
      </c>
      <c r="F597" s="2">
        <f t="shared" si="53"/>
        <v>-1.7223146903751589E-2</v>
      </c>
      <c r="G597" s="2">
        <f t="shared" si="51"/>
        <v>-7.3706984838068992E-3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6.0561999999999996</v>
      </c>
      <c r="C598" s="2">
        <f t="shared" si="54"/>
        <v>5.9517352828448544</v>
      </c>
      <c r="D598" s="2">
        <f t="shared" si="50"/>
        <v>5.9646588363843653</v>
      </c>
      <c r="E598" s="2">
        <f t="shared" si="49"/>
        <v>-1.2923553539510912E-2</v>
      </c>
      <c r="F598" s="2">
        <f t="shared" si="53"/>
        <v>-1.6363228230903453E-2</v>
      </c>
      <c r="G598" s="2">
        <f t="shared" si="51"/>
        <v>3.4396746913925406E-3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6">
        <f>TITRES_STAT!D602</f>
        <v>6.0561999999999996</v>
      </c>
      <c r="C599" s="2">
        <f t="shared" si="54"/>
        <v>5.9678067777917994</v>
      </c>
      <c r="D599" s="2">
        <f t="shared" si="50"/>
        <v>5.9714396633188569</v>
      </c>
      <c r="E599" s="2">
        <f t="shared" si="49"/>
        <v>-3.6328855270575389E-3</v>
      </c>
      <c r="F599" s="2">
        <f t="shared" si="53"/>
        <v>-1.3817159690134272E-2</v>
      </c>
      <c r="G599" s="2">
        <f t="shared" si="51"/>
        <v>1.0184274163076733E-2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6">
        <f>TITRES_STAT!D603</f>
        <v>6.0561999999999996</v>
      </c>
      <c r="C600" s="2">
        <f t="shared" si="54"/>
        <v>5.981405735054599</v>
      </c>
      <c r="D600" s="2">
        <f t="shared" si="50"/>
        <v>5.9777182067767196</v>
      </c>
      <c r="E600" s="2">
        <f t="shared" si="49"/>
        <v>3.6875282778794372E-3</v>
      </c>
      <c r="F600" s="2">
        <f t="shared" si="53"/>
        <v>-1.0316222096531529E-2</v>
      </c>
      <c r="G600" s="2">
        <f t="shared" si="51"/>
        <v>1.4003750374410966E-2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6.0561999999999996</v>
      </c>
      <c r="C601" s="2">
        <f t="shared" si="54"/>
        <v>5.9917279296615842</v>
      </c>
      <c r="D601" s="2">
        <f t="shared" si="50"/>
        <v>5.9835316729414068</v>
      </c>
      <c r="E601" s="2">
        <f t="shared" si="49"/>
        <v>8.1962567201774306E-3</v>
      </c>
      <c r="F601" s="2">
        <f t="shared" si="53"/>
        <v>-6.6137263331897374E-3</v>
      </c>
      <c r="G601" s="2">
        <f t="shared" si="51"/>
        <v>1.4809983053367167E-2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6.0561999999999996</v>
      </c>
      <c r="C602" s="2">
        <f t="shared" si="54"/>
        <v>6.0016467097136479</v>
      </c>
      <c r="D602" s="2">
        <f t="shared" si="50"/>
        <v>5.9889145119827836</v>
      </c>
      <c r="E602" s="2">
        <f t="shared" si="49"/>
        <v>1.2732197730864314E-2</v>
      </c>
      <c r="F602" s="2">
        <f t="shared" si="53"/>
        <v>-2.7445415203789271E-3</v>
      </c>
      <c r="G602" s="2">
        <f t="shared" si="51"/>
        <v>1.5476739251243241E-2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6.0561999999999996</v>
      </c>
      <c r="C603" s="2">
        <f t="shared" si="54"/>
        <v>5.9983164466807786</v>
      </c>
      <c r="D603" s="2">
        <f t="shared" si="50"/>
        <v>5.9938986222062809</v>
      </c>
      <c r="E603" s="2">
        <f t="shared" si="49"/>
        <v>4.417824474497678E-3</v>
      </c>
      <c r="F603" s="2">
        <f t="shared" si="53"/>
        <v>-1.3120683214036062E-3</v>
      </c>
      <c r="G603" s="2">
        <f t="shared" si="51"/>
        <v>5.7298927959012844E-3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6.0561999999999996</v>
      </c>
      <c r="C604" s="2">
        <f t="shared" si="54"/>
        <v>6.0072216087298891</v>
      </c>
      <c r="D604" s="2">
        <f t="shared" si="50"/>
        <v>5.99851353907989</v>
      </c>
      <c r="E604" s="2">
        <f t="shared" ref="E604:E667" si="55">C604-D604</f>
        <v>8.7080696499990395E-3</v>
      </c>
      <c r="F604" s="2">
        <f t="shared" si="53"/>
        <v>6.919592728769229E-4</v>
      </c>
      <c r="G604" s="2">
        <f t="shared" si="51"/>
        <v>8.0161103771221164E-3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6.0561999999999996</v>
      </c>
      <c r="C605" s="2">
        <f t="shared" si="54"/>
        <v>6.0124028996945214</v>
      </c>
      <c r="D605" s="2">
        <f t="shared" ref="D605:D668" si="56">$D$4*B605+(1-$D$4)*D604</f>
        <v>6.0027866102591574</v>
      </c>
      <c r="E605" s="2">
        <f t="shared" si="55"/>
        <v>9.6162894353639672E-3</v>
      </c>
      <c r="F605" s="2">
        <f t="shared" si="53"/>
        <v>2.4768253053743319E-3</v>
      </c>
      <c r="G605" s="2">
        <f t="shared" si="51"/>
        <v>7.1394641299896353E-3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6.0180999999999996</v>
      </c>
      <c r="C606" s="2">
        <f t="shared" si="54"/>
        <v>6.015617838203057</v>
      </c>
      <c r="D606" s="2">
        <f t="shared" si="56"/>
        <v>6.0039209354251462</v>
      </c>
      <c r="E606" s="2">
        <f t="shared" si="55"/>
        <v>1.16969027779108E-2</v>
      </c>
      <c r="F606" s="2">
        <f t="shared" si="53"/>
        <v>4.3208407998816256E-3</v>
      </c>
      <c r="G606" s="2">
        <f t="shared" si="51"/>
        <v>7.3760619780291747E-3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6.0332999999999997</v>
      </c>
      <c r="C607" s="2">
        <f t="shared" si="54"/>
        <v>6.0183381707872021</v>
      </c>
      <c r="D607" s="2">
        <f t="shared" si="56"/>
        <v>6.0060971624306916</v>
      </c>
      <c r="E607" s="2">
        <f t="shared" si="55"/>
        <v>1.2241008356510541E-2</v>
      </c>
      <c r="F607" s="2">
        <f t="shared" si="53"/>
        <v>5.9048743112074089E-3</v>
      </c>
      <c r="G607" s="2">
        <f t="shared" si="51"/>
        <v>6.3361340453031321E-3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6.0561999999999996</v>
      </c>
      <c r="C608" s="2">
        <f t="shared" si="54"/>
        <v>6.0241630675891704</v>
      </c>
      <c r="D608" s="2">
        <f t="shared" si="56"/>
        <v>6.0098084837321215</v>
      </c>
      <c r="E608" s="2">
        <f t="shared" si="55"/>
        <v>1.4354583857048908E-2</v>
      </c>
      <c r="F608" s="2">
        <f t="shared" si="53"/>
        <v>7.5948162203757089E-3</v>
      </c>
      <c r="G608" s="2">
        <f t="shared" si="51"/>
        <v>6.7597676366731993E-3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6.0561999999999996</v>
      </c>
      <c r="C609" s="2">
        <f t="shared" si="54"/>
        <v>6.0290918264216051</v>
      </c>
      <c r="D609" s="2">
        <f t="shared" si="56"/>
        <v>6.0132448923445567</v>
      </c>
      <c r="E609" s="2">
        <f t="shared" si="55"/>
        <v>1.5846934077048402E-2</v>
      </c>
      <c r="F609" s="2">
        <f t="shared" si="53"/>
        <v>9.2452397917102483E-3</v>
      </c>
      <c r="G609" s="2">
        <f t="shared" si="51"/>
        <v>6.6016942853381541E-3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6.3228</v>
      </c>
      <c r="C610" s="2">
        <f t="shared" si="54"/>
        <v>6.0332623146644346</v>
      </c>
      <c r="D610" s="2">
        <f t="shared" si="56"/>
        <v>6.0361749003190335</v>
      </c>
      <c r="E610" s="2">
        <f t="shared" si="55"/>
        <v>-2.9125856545988427E-3</v>
      </c>
      <c r="F610" s="2">
        <f t="shared" si="53"/>
        <v>6.8136747024484306E-3</v>
      </c>
      <c r="G610" s="2">
        <f t="shared" si="51"/>
        <v>-9.7262603570472742E-3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6.4751000000000003</v>
      </c>
      <c r="C611" s="2">
        <f t="shared" si="54"/>
        <v>6.0367911893314448</v>
      </c>
      <c r="D611" s="2">
        <f t="shared" si="56"/>
        <v>6.0686878706657712</v>
      </c>
      <c r="E611" s="2">
        <f t="shared" si="55"/>
        <v>-3.1896681334326438E-2</v>
      </c>
      <c r="F611" s="2">
        <f t="shared" si="53"/>
        <v>-9.2839650490654339E-4</v>
      </c>
      <c r="G611" s="2">
        <f t="shared" si="51"/>
        <v>-3.0968284829419893E-2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6">
        <f>TITRES_STAT!D615</f>
        <v>6.3913000000000002</v>
      </c>
      <c r="C612" s="2">
        <f t="shared" si="54"/>
        <v>6.0397771602035295</v>
      </c>
      <c r="D612" s="2">
        <f t="shared" si="56"/>
        <v>6.0925850654312699</v>
      </c>
      <c r="E612" s="2">
        <f t="shared" si="55"/>
        <v>-5.280790522774037E-2</v>
      </c>
      <c r="F612" s="2">
        <f t="shared" si="53"/>
        <v>-1.1304298249473309E-2</v>
      </c>
      <c r="G612" s="2">
        <f t="shared" ref="G612:G675" si="57">E612-F612</f>
        <v>-4.1503606978267063E-2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6">
        <f>TITRES_STAT!D616</f>
        <v>6.399</v>
      </c>
      <c r="C613" s="2">
        <f t="shared" si="54"/>
        <v>6.0423037509414481</v>
      </c>
      <c r="D613" s="2">
        <f t="shared" si="56"/>
        <v>6.1152824679919169</v>
      </c>
      <c r="E613" s="2">
        <f t="shared" si="55"/>
        <v>-7.2978717050468767E-2</v>
      </c>
      <c r="F613" s="2">
        <f t="shared" ref="F613:F676" si="59">(E613*(2/(10)))+((1-(2/10))*F612)</f>
        <v>-2.3639182009672403E-2</v>
      </c>
      <c r="G613" s="2">
        <f t="shared" si="57"/>
        <v>-4.9339535040796363E-2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6.4675000000000002</v>
      </c>
      <c r="C614" s="2">
        <f t="shared" si="54"/>
        <v>6.0444416354119941</v>
      </c>
      <c r="D614" s="2">
        <f t="shared" si="56"/>
        <v>6.1413726555480705</v>
      </c>
      <c r="E614" s="2">
        <f t="shared" si="55"/>
        <v>-9.6931020136076462E-2</v>
      </c>
      <c r="F614" s="2">
        <f t="shared" si="59"/>
        <v>-3.8297549634953215E-2</v>
      </c>
      <c r="G614" s="2">
        <f t="shared" si="57"/>
        <v>-5.8633470501123247E-2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6.4294000000000002</v>
      </c>
      <c r="C615" s="2">
        <f t="shared" si="54"/>
        <v>6.0462506145793791</v>
      </c>
      <c r="D615" s="2">
        <f t="shared" si="56"/>
        <v>6.1627080143963617</v>
      </c>
      <c r="E615" s="2">
        <f t="shared" si="55"/>
        <v>-0.11645739981698267</v>
      </c>
      <c r="F615" s="2">
        <f t="shared" si="59"/>
        <v>-5.3929519671359102E-2</v>
      </c>
      <c r="G615" s="2">
        <f t="shared" si="57"/>
        <v>-6.2527880145623563E-2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6.4294000000000002</v>
      </c>
      <c r="C616" s="2">
        <f t="shared" si="54"/>
        <v>6.0419197507979368</v>
      </c>
      <c r="D616" s="2">
        <f t="shared" si="56"/>
        <v>6.1824629762929275</v>
      </c>
      <c r="E616" s="2">
        <f t="shared" si="55"/>
        <v>-0.14054322549499076</v>
      </c>
      <c r="F616" s="2">
        <f t="shared" si="59"/>
        <v>-7.1252260836085435E-2</v>
      </c>
      <c r="G616" s="2">
        <f t="shared" si="57"/>
        <v>-6.929096465890533E-2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6.4370000000000003</v>
      </c>
      <c r="C617" s="2">
        <f t="shared" si="54"/>
        <v>6.0405936352905618</v>
      </c>
      <c r="D617" s="2">
        <f t="shared" si="56"/>
        <v>6.2013175706415993</v>
      </c>
      <c r="E617" s="2">
        <f t="shared" si="55"/>
        <v>-0.16072393535103746</v>
      </c>
      <c r="F617" s="2">
        <f t="shared" si="59"/>
        <v>-8.9146595739075851E-2</v>
      </c>
      <c r="G617" s="2">
        <f t="shared" si="57"/>
        <v>-7.157733961196161E-2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6">
        <f>TITRES_STAT!D621</f>
        <v>6.4370000000000003</v>
      </c>
      <c r="C618" s="2">
        <f t="shared" si="54"/>
        <v>6.0429946144766289</v>
      </c>
      <c r="D618" s="2">
        <f t="shared" si="56"/>
        <v>6.2187755283718511</v>
      </c>
      <c r="E618" s="2">
        <f t="shared" si="55"/>
        <v>-0.17578091389522221</v>
      </c>
      <c r="F618" s="2">
        <f t="shared" si="59"/>
        <v>-0.10647345937030511</v>
      </c>
      <c r="G618" s="2">
        <f t="shared" si="57"/>
        <v>-6.93074545249171E-2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6.3837000000000002</v>
      </c>
      <c r="C619" s="2">
        <f t="shared" si="54"/>
        <v>6.0450262122494545</v>
      </c>
      <c r="D619" s="2">
        <f t="shared" si="56"/>
        <v>6.2309921558998624</v>
      </c>
      <c r="E619" s="2">
        <f t="shared" si="55"/>
        <v>-0.18596594365040797</v>
      </c>
      <c r="F619" s="2">
        <f t="shared" si="59"/>
        <v>-0.12237195622632568</v>
      </c>
      <c r="G619" s="2">
        <f t="shared" si="57"/>
        <v>-6.3593987424082288E-2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6.3609</v>
      </c>
      <c r="C620" s="2">
        <f t="shared" si="54"/>
        <v>6.0877606411341532</v>
      </c>
      <c r="D620" s="2">
        <f t="shared" si="56"/>
        <v>6.2406149591665399</v>
      </c>
      <c r="E620" s="2">
        <f t="shared" si="55"/>
        <v>-0.15285431803238669</v>
      </c>
      <c r="F620" s="2">
        <f t="shared" si="59"/>
        <v>-0.1284684285875379</v>
      </c>
      <c r="G620" s="2">
        <f t="shared" si="57"/>
        <v>-2.4385889444848791E-2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6.3837000000000002</v>
      </c>
      <c r="C621" s="2">
        <f t="shared" si="54"/>
        <v>6.1473513117288991</v>
      </c>
      <c r="D621" s="2">
        <f t="shared" si="56"/>
        <v>6.2512138510801298</v>
      </c>
      <c r="E621" s="2">
        <f t="shared" si="55"/>
        <v>-0.10386253935123069</v>
      </c>
      <c r="F621" s="2">
        <f t="shared" si="59"/>
        <v>-0.12354725074027646</v>
      </c>
      <c r="G621" s="2">
        <f t="shared" si="57"/>
        <v>1.9684711389045775E-2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6">
        <f>TITRES_STAT!D625</f>
        <v>6.3837000000000002</v>
      </c>
      <c r="C622" s="2">
        <f t="shared" si="54"/>
        <v>6.1848818791552223</v>
      </c>
      <c r="D622" s="2">
        <f t="shared" si="56"/>
        <v>6.2610276398890088</v>
      </c>
      <c r="E622" s="2">
        <f t="shared" si="55"/>
        <v>-7.6145760733786538E-2</v>
      </c>
      <c r="F622" s="2">
        <f t="shared" si="59"/>
        <v>-0.11406695273897849</v>
      </c>
      <c r="G622" s="2">
        <f t="shared" si="57"/>
        <v>3.792119200519195E-2</v>
      </c>
      <c r="H622" s="2" t="str">
        <f t="shared" si="58"/>
        <v>Sell</v>
      </c>
    </row>
    <row r="623" spans="1:8" ht="13.5" x14ac:dyDescent="0.25">
      <c r="A623" s="3">
        <f>TITRES_STAT!B626</f>
        <v>42908</v>
      </c>
      <c r="B623" s="6">
        <f>TITRES_STAT!D626</f>
        <v>6.3228</v>
      </c>
      <c r="C623" s="2">
        <f t="shared" si="54"/>
        <v>6.217823128515958</v>
      </c>
      <c r="D623" s="2">
        <f t="shared" si="56"/>
        <v>6.2656033702676002</v>
      </c>
      <c r="E623" s="2">
        <f t="shared" si="55"/>
        <v>-4.7780241751642194E-2</v>
      </c>
      <c r="F623" s="2">
        <f t="shared" si="59"/>
        <v>-0.10080961054151125</v>
      </c>
      <c r="G623" s="2">
        <f t="shared" si="57"/>
        <v>5.3029368789869052E-2</v>
      </c>
      <c r="H623" s="2" t="str">
        <f t="shared" si="58"/>
        <v>Sell</v>
      </c>
    </row>
    <row r="624" spans="1:8" ht="13.5" x14ac:dyDescent="0.25">
      <c r="A624" s="3">
        <f>TITRES_STAT!B627</f>
        <v>42909</v>
      </c>
      <c r="B624" s="6">
        <f>TITRES_STAT!D627</f>
        <v>6.2618</v>
      </c>
      <c r="C624" s="2">
        <f t="shared" si="54"/>
        <v>6.256234954898118</v>
      </c>
      <c r="D624" s="2">
        <f t="shared" si="56"/>
        <v>6.2653216391366673</v>
      </c>
      <c r="E624" s="2">
        <f t="shared" si="55"/>
        <v>-9.086684238549303E-3</v>
      </c>
      <c r="F624" s="2">
        <f t="shared" si="59"/>
        <v>-8.2465025280918869E-2</v>
      </c>
      <c r="G624" s="2">
        <f t="shared" si="57"/>
        <v>7.3378341042369566E-2</v>
      </c>
      <c r="H624" s="2" t="str">
        <f t="shared" si="58"/>
        <v>Sell</v>
      </c>
    </row>
    <row r="625" spans="1:8" ht="13.5" x14ac:dyDescent="0.25">
      <c r="A625" s="3">
        <f>TITRES_STAT!B628</f>
        <v>42914</v>
      </c>
      <c r="B625" s="6">
        <f>TITRES_STAT!D628</f>
        <v>6.2522000000000002</v>
      </c>
      <c r="C625" s="2">
        <f t="shared" si="54"/>
        <v>6.2828757310676382</v>
      </c>
      <c r="D625" s="2">
        <f t="shared" si="56"/>
        <v>6.2643496658672841</v>
      </c>
      <c r="E625" s="2">
        <f t="shared" si="55"/>
        <v>1.8526065200354047E-2</v>
      </c>
      <c r="F625" s="2">
        <f t="shared" si="59"/>
        <v>-6.2266807184664291E-2</v>
      </c>
      <c r="G625" s="2">
        <f t="shared" si="57"/>
        <v>8.0792872385018338E-2</v>
      </c>
      <c r="H625" s="2" t="str">
        <f t="shared" si="58"/>
        <v>Sell</v>
      </c>
    </row>
    <row r="626" spans="1:8" ht="13.5" x14ac:dyDescent="0.25">
      <c r="A626" s="3">
        <f>TITRES_STAT!B629</f>
        <v>42915</v>
      </c>
      <c r="B626" s="6">
        <f>TITRES_STAT!D629</f>
        <v>6.3863000000000003</v>
      </c>
      <c r="C626" s="2">
        <f t="shared" si="54"/>
        <v>6.3054179262880012</v>
      </c>
      <c r="D626" s="2">
        <f t="shared" si="56"/>
        <v>6.2733830239511894</v>
      </c>
      <c r="E626" s="2">
        <f t="shared" si="55"/>
        <v>3.2034902336811832E-2</v>
      </c>
      <c r="F626" s="2">
        <f t="shared" si="59"/>
        <v>-4.3406465280369066E-2</v>
      </c>
      <c r="G626" s="2">
        <f t="shared" si="57"/>
        <v>7.5441367617180899E-2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6.5045000000000002</v>
      </c>
      <c r="C627" s="2">
        <f t="shared" si="54"/>
        <v>6.3256613222436933</v>
      </c>
      <c r="D627" s="2">
        <f t="shared" si="56"/>
        <v>6.2905027999548047</v>
      </c>
      <c r="E627" s="2">
        <f t="shared" si="55"/>
        <v>3.5158522288888605E-2</v>
      </c>
      <c r="F627" s="2">
        <f t="shared" si="59"/>
        <v>-2.7693467766517533E-2</v>
      </c>
      <c r="G627" s="2">
        <f t="shared" si="57"/>
        <v>6.2851990055406134E-2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6">
        <f>TITRES_STAT!D631</f>
        <v>6.4966999999999997</v>
      </c>
      <c r="C628" s="2">
        <f t="shared" si="54"/>
        <v>6.3427903495908176</v>
      </c>
      <c r="D628" s="2">
        <f t="shared" si="56"/>
        <v>6.3057766666248192</v>
      </c>
      <c r="E628" s="2">
        <f t="shared" si="55"/>
        <v>3.7013682965998385E-2</v>
      </c>
      <c r="F628" s="2">
        <f t="shared" si="59"/>
        <v>-1.4752037620014351E-2</v>
      </c>
      <c r="G628" s="2">
        <f t="shared" si="57"/>
        <v>5.176572058601274E-2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6">
        <f>TITRES_STAT!D632</f>
        <v>6.4650999999999996</v>
      </c>
      <c r="C629" s="2">
        <f t="shared" si="54"/>
        <v>6.3490841419614608</v>
      </c>
      <c r="D629" s="2">
        <f t="shared" si="56"/>
        <v>6.3175783950229807</v>
      </c>
      <c r="E629" s="2">
        <f t="shared" si="55"/>
        <v>3.1505746938480073E-2</v>
      </c>
      <c r="F629" s="2">
        <f t="shared" si="59"/>
        <v>-5.5004807083154673E-3</v>
      </c>
      <c r="G629" s="2">
        <f t="shared" si="57"/>
        <v>3.7006227646795536E-2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6">
        <f>TITRES_STAT!D633</f>
        <v>6.4650999999999996</v>
      </c>
      <c r="C630" s="2">
        <f t="shared" si="54"/>
        <v>6.3509019662750825</v>
      </c>
      <c r="D630" s="2">
        <f t="shared" si="56"/>
        <v>6.3285059213175749</v>
      </c>
      <c r="E630" s="2">
        <f t="shared" si="55"/>
        <v>2.2396044957507577E-2</v>
      </c>
      <c r="F630" s="2">
        <f t="shared" si="59"/>
        <v>7.8824424849141886E-5</v>
      </c>
      <c r="G630" s="2">
        <f t="shared" si="57"/>
        <v>2.2317220532658437E-2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6.4572000000000003</v>
      </c>
      <c r="C631" s="2">
        <f t="shared" si="54"/>
        <v>6.3559478176173769</v>
      </c>
      <c r="D631" s="2">
        <f t="shared" si="56"/>
        <v>6.3380388160347918</v>
      </c>
      <c r="E631" s="2">
        <f t="shared" si="55"/>
        <v>1.7909001582585127E-2</v>
      </c>
      <c r="F631" s="2">
        <f t="shared" si="59"/>
        <v>3.6448598563963391E-3</v>
      </c>
      <c r="G631" s="2">
        <f t="shared" si="57"/>
        <v>1.4264141726188787E-2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6.4650999999999996</v>
      </c>
      <c r="C632" s="2">
        <f t="shared" si="54"/>
        <v>6.3602173841377798</v>
      </c>
      <c r="D632" s="2">
        <f t="shared" si="56"/>
        <v>6.3474507555877704</v>
      </c>
      <c r="E632" s="2">
        <f t="shared" si="55"/>
        <v>1.2766628550009429E-2</v>
      </c>
      <c r="F632" s="2">
        <f t="shared" si="59"/>
        <v>5.4692135951189573E-3</v>
      </c>
      <c r="G632" s="2">
        <f t="shared" si="57"/>
        <v>7.2974149548904717E-3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6.4650999999999996</v>
      </c>
      <c r="C633" s="2">
        <f t="shared" si="54"/>
        <v>6.3544608635011981</v>
      </c>
      <c r="D633" s="2">
        <f t="shared" si="56"/>
        <v>6.3561655144331208</v>
      </c>
      <c r="E633" s="2">
        <f t="shared" si="55"/>
        <v>-1.7046509319227354E-3</v>
      </c>
      <c r="F633" s="2">
        <f t="shared" si="59"/>
        <v>4.0344406897106187E-3</v>
      </c>
      <c r="G633" s="2">
        <f t="shared" si="57"/>
        <v>-5.7390916216333542E-3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6">
        <f>TITRES_STAT!D637</f>
        <v>6.4650999999999996</v>
      </c>
      <c r="C634" s="2">
        <f t="shared" si="54"/>
        <v>6.3402053460394754</v>
      </c>
      <c r="D634" s="2">
        <f t="shared" si="56"/>
        <v>6.3642347355862237</v>
      </c>
      <c r="E634" s="2">
        <f t="shared" si="55"/>
        <v>-2.402938954674827E-2</v>
      </c>
      <c r="F634" s="2">
        <f t="shared" si="59"/>
        <v>-1.5783253575811593E-3</v>
      </c>
      <c r="G634" s="2">
        <f t="shared" si="57"/>
        <v>-2.2451064189167112E-2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6">
        <f>TITRES_STAT!D638</f>
        <v>6.4650999999999996</v>
      </c>
      <c r="C635" s="2">
        <f t="shared" si="54"/>
        <v>6.3266660620334028</v>
      </c>
      <c r="D635" s="2">
        <f t="shared" si="56"/>
        <v>6.3717062366539112</v>
      </c>
      <c r="E635" s="2">
        <f t="shared" si="55"/>
        <v>-4.5040174620508466E-2</v>
      </c>
      <c r="F635" s="2">
        <f t="shared" si="59"/>
        <v>-1.0270695210166622E-2</v>
      </c>
      <c r="G635" s="2">
        <f t="shared" si="57"/>
        <v>-3.4769479410341843E-2</v>
      </c>
      <c r="H635" s="2" t="str">
        <f t="shared" si="58"/>
        <v>Hold</v>
      </c>
    </row>
    <row r="636" spans="1:8" ht="13.5" x14ac:dyDescent="0.25">
      <c r="A636" s="3">
        <f>TITRES_STAT!B639</f>
        <v>42929</v>
      </c>
      <c r="B636" s="6">
        <f>TITRES_STAT!D639</f>
        <v>6.4650999999999996</v>
      </c>
      <c r="C636" s="2">
        <f t="shared" si="54"/>
        <v>6.3358405140282636</v>
      </c>
      <c r="D636" s="2">
        <f t="shared" si="56"/>
        <v>6.3786242931980661</v>
      </c>
      <c r="E636" s="2">
        <f t="shared" si="55"/>
        <v>-4.2783779169802472E-2</v>
      </c>
      <c r="F636" s="2">
        <f t="shared" si="59"/>
        <v>-1.6773312002093792E-2</v>
      </c>
      <c r="G636" s="2">
        <f t="shared" si="57"/>
        <v>-2.6010467167708679E-2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6">
        <f>TITRES_STAT!D640</f>
        <v>6.4572000000000003</v>
      </c>
      <c r="C637" s="2">
        <f t="shared" si="54"/>
        <v>6.3617881272546848</v>
      </c>
      <c r="D637" s="2">
        <f t="shared" si="56"/>
        <v>6.3844447159241353</v>
      </c>
      <c r="E637" s="2">
        <f t="shared" si="55"/>
        <v>-2.2656588669450528E-2</v>
      </c>
      <c r="F637" s="2">
        <f t="shared" si="59"/>
        <v>-1.7949967335565139E-2</v>
      </c>
      <c r="G637" s="2">
        <f t="shared" si="57"/>
        <v>-4.7066213338853892E-3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6">
        <f>TITRES_STAT!D641</f>
        <v>6.4572000000000003</v>
      </c>
      <c r="C638" s="2">
        <f t="shared" si="54"/>
        <v>6.3825437999847328</v>
      </c>
      <c r="D638" s="2">
        <f t="shared" si="56"/>
        <v>6.3898339962260513</v>
      </c>
      <c r="E638" s="2">
        <f t="shared" si="55"/>
        <v>-7.2901962413185473E-3</v>
      </c>
      <c r="F638" s="2">
        <f t="shared" si="59"/>
        <v>-1.5818013116715823E-2</v>
      </c>
      <c r="G638" s="2">
        <f t="shared" si="57"/>
        <v>8.5278168753972761E-3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6">
        <f>TITRES_STAT!D642</f>
        <v>6.4493999999999998</v>
      </c>
      <c r="C639" s="2">
        <f t="shared" si="54"/>
        <v>6.3952447538332358</v>
      </c>
      <c r="D639" s="2">
        <f t="shared" si="56"/>
        <v>6.394246292801899</v>
      </c>
      <c r="E639" s="2">
        <f t="shared" si="55"/>
        <v>9.9846103133671704E-4</v>
      </c>
      <c r="F639" s="2">
        <f t="shared" si="59"/>
        <v>-1.2454718287105317E-2</v>
      </c>
      <c r="G639" s="2">
        <f t="shared" si="57"/>
        <v>1.3453179318442034E-2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6.4650999999999996</v>
      </c>
      <c r="C640" s="2">
        <f t="shared" si="54"/>
        <v>6.4059917147819689</v>
      </c>
      <c r="D640" s="2">
        <f t="shared" si="56"/>
        <v>6.3994947155573145</v>
      </c>
      <c r="E640" s="2">
        <f t="shared" si="55"/>
        <v>6.4969992246544095E-3</v>
      </c>
      <c r="F640" s="2">
        <f t="shared" si="59"/>
        <v>-8.6643747847533724E-3</v>
      </c>
      <c r="G640" s="2">
        <f t="shared" si="57"/>
        <v>1.5161374009407782E-2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6.4572000000000003</v>
      </c>
      <c r="C641" s="2">
        <f t="shared" si="54"/>
        <v>6.4138699125078196</v>
      </c>
      <c r="D641" s="2">
        <f t="shared" si="56"/>
        <v>6.4037691810715875</v>
      </c>
      <c r="E641" s="2">
        <f t="shared" si="55"/>
        <v>1.0100731436232024E-2</v>
      </c>
      <c r="F641" s="2">
        <f t="shared" si="59"/>
        <v>-4.9113535405562935E-3</v>
      </c>
      <c r="G641" s="2">
        <f t="shared" si="57"/>
        <v>1.5012084976788319E-2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6.4493999999999998</v>
      </c>
      <c r="C642" s="2">
        <f t="shared" si="54"/>
        <v>6.4217514644296934</v>
      </c>
      <c r="D642" s="2">
        <f t="shared" si="56"/>
        <v>6.4071492417329514</v>
      </c>
      <c r="E642" s="2">
        <f t="shared" si="55"/>
        <v>1.460222269674194E-2</v>
      </c>
      <c r="F642" s="2">
        <f t="shared" si="59"/>
        <v>-1.0086382930966468E-3</v>
      </c>
      <c r="G642" s="2">
        <f t="shared" si="57"/>
        <v>1.5610860989838587E-2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6.4650999999999996</v>
      </c>
      <c r="C643" s="2">
        <f t="shared" si="54"/>
        <v>6.4284204699020489</v>
      </c>
      <c r="D643" s="2">
        <f t="shared" si="56"/>
        <v>6.4114418904934736</v>
      </c>
      <c r="E643" s="2">
        <f t="shared" si="55"/>
        <v>1.6978579408575278E-2</v>
      </c>
      <c r="F643" s="2">
        <f t="shared" si="59"/>
        <v>2.5888052472377381E-3</v>
      </c>
      <c r="G643" s="2">
        <f t="shared" si="57"/>
        <v>1.438977416133754E-2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6">
        <f>TITRES_STAT!D647</f>
        <v>6.4650999999999996</v>
      </c>
      <c r="C644" s="2">
        <f t="shared" si="54"/>
        <v>6.4340634745325023</v>
      </c>
      <c r="D644" s="2">
        <f t="shared" si="56"/>
        <v>6.4154165652717348</v>
      </c>
      <c r="E644" s="2">
        <f t="shared" si="55"/>
        <v>1.8646909260767508E-2</v>
      </c>
      <c r="F644" s="2">
        <f t="shared" si="59"/>
        <v>5.8004260499436924E-3</v>
      </c>
      <c r="G644" s="2">
        <f t="shared" si="57"/>
        <v>1.2846483210823816E-2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6.4572000000000003</v>
      </c>
      <c r="C645" s="2">
        <f t="shared" si="54"/>
        <v>6.4388383246044256</v>
      </c>
      <c r="D645" s="2">
        <f t="shared" si="56"/>
        <v>6.4185116345108657</v>
      </c>
      <c r="E645" s="2">
        <f t="shared" si="55"/>
        <v>2.0326690093559918E-2</v>
      </c>
      <c r="F645" s="2">
        <f t="shared" si="59"/>
        <v>8.7056788586669376E-3</v>
      </c>
      <c r="G645" s="2">
        <f t="shared" si="57"/>
        <v>1.1621011234892981E-2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6.4572000000000003</v>
      </c>
      <c r="C646" s="2">
        <f t="shared" si="54"/>
        <v>6.44287858235759</v>
      </c>
      <c r="D646" s="2">
        <f t="shared" si="56"/>
        <v>6.4213774393619127</v>
      </c>
      <c r="E646" s="2">
        <f t="shared" si="55"/>
        <v>2.1501142995677291E-2</v>
      </c>
      <c r="F646" s="2">
        <f t="shared" si="59"/>
        <v>1.126477168606901E-2</v>
      </c>
      <c r="G646" s="2">
        <f t="shared" si="57"/>
        <v>1.0236371309608281E-2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6.4650999999999996</v>
      </c>
      <c r="C647" s="2">
        <f t="shared" si="54"/>
        <v>6.4450818773794989</v>
      </c>
      <c r="D647" s="2">
        <f t="shared" si="56"/>
        <v>6.4246161475573267</v>
      </c>
      <c r="E647" s="2">
        <f t="shared" si="55"/>
        <v>2.0465729822172207E-2</v>
      </c>
      <c r="F647" s="2">
        <f t="shared" si="59"/>
        <v>1.310496331328965E-2</v>
      </c>
      <c r="G647" s="2">
        <f t="shared" si="57"/>
        <v>7.3607665088825571E-3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6.4650999999999996</v>
      </c>
      <c r="C648" s="2">
        <f t="shared" si="54"/>
        <v>6.4469462039364993</v>
      </c>
      <c r="D648" s="2">
        <f t="shared" si="56"/>
        <v>6.4276149514419698</v>
      </c>
      <c r="E648" s="2">
        <f t="shared" si="55"/>
        <v>1.9331252494529494E-2</v>
      </c>
      <c r="F648" s="2">
        <f t="shared" si="59"/>
        <v>1.435022114953762E-2</v>
      </c>
      <c r="G648" s="2">
        <f t="shared" si="57"/>
        <v>4.981031344991874E-3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6.4650999999999996</v>
      </c>
      <c r="C649" s="2">
        <f t="shared" si="54"/>
        <v>6.4473237110231914</v>
      </c>
      <c r="D649" s="2">
        <f t="shared" si="56"/>
        <v>6.4303916217055281</v>
      </c>
      <c r="E649" s="2">
        <f t="shared" si="55"/>
        <v>1.6932089317663213E-2</v>
      </c>
      <c r="F649" s="2">
        <f t="shared" si="59"/>
        <v>1.4866594783162738E-2</v>
      </c>
      <c r="G649" s="2">
        <f t="shared" si="57"/>
        <v>2.0654945345004744E-3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6.4650999999999996</v>
      </c>
      <c r="C650" s="2">
        <f t="shared" si="54"/>
        <v>6.4500585247119311</v>
      </c>
      <c r="D650" s="2">
        <f t="shared" si="56"/>
        <v>6.4329626126903046</v>
      </c>
      <c r="E650" s="2">
        <f t="shared" si="55"/>
        <v>1.7095912021626525E-2</v>
      </c>
      <c r="F650" s="2">
        <f t="shared" si="59"/>
        <v>1.5312458230855497E-2</v>
      </c>
      <c r="G650" s="2">
        <f t="shared" si="57"/>
        <v>1.7834537907710276E-3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6.4650999999999996</v>
      </c>
      <c r="C651" s="2">
        <f t="shared" si="54"/>
        <v>6.4511572132177877</v>
      </c>
      <c r="D651" s="2">
        <f t="shared" si="56"/>
        <v>6.4353431598984301</v>
      </c>
      <c r="E651" s="2">
        <f t="shared" si="55"/>
        <v>1.5814053319357591E-2</v>
      </c>
      <c r="F651" s="2">
        <f t="shared" si="59"/>
        <v>1.5412777248555918E-2</v>
      </c>
      <c r="G651" s="2">
        <f t="shared" si="57"/>
        <v>4.0127607080167257E-4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6.4650999999999996</v>
      </c>
      <c r="C652" s="2">
        <f t="shared" si="54"/>
        <v>6.4508868727227435</v>
      </c>
      <c r="D652" s="2">
        <f t="shared" si="56"/>
        <v>6.4375473702763246</v>
      </c>
      <c r="E652" s="2">
        <f t="shared" si="55"/>
        <v>1.3339502446418905E-2</v>
      </c>
      <c r="F652" s="2">
        <f t="shared" si="59"/>
        <v>1.4998122288128517E-2</v>
      </c>
      <c r="G652" s="2">
        <f t="shared" si="57"/>
        <v>-1.6586198417096118E-3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6.4650999999999996</v>
      </c>
      <c r="C653" s="2">
        <f t="shared" si="54"/>
        <v>6.453073507688476</v>
      </c>
      <c r="D653" s="2">
        <f t="shared" si="56"/>
        <v>6.4395883058114123</v>
      </c>
      <c r="E653" s="2">
        <f t="shared" si="55"/>
        <v>1.3485201877063702E-2</v>
      </c>
      <c r="F653" s="2">
        <f t="shared" si="59"/>
        <v>1.4695538205915555E-2</v>
      </c>
      <c r="G653" s="2">
        <f t="shared" si="57"/>
        <v>-1.2103363288518531E-3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6.4650999999999996</v>
      </c>
      <c r="C654" s="2">
        <f t="shared" si="54"/>
        <v>6.4549237372748642</v>
      </c>
      <c r="D654" s="2">
        <f t="shared" si="56"/>
        <v>6.4414780609364932</v>
      </c>
      <c r="E654" s="2">
        <f t="shared" si="55"/>
        <v>1.3445676338371015E-2</v>
      </c>
      <c r="F654" s="2">
        <f t="shared" si="59"/>
        <v>1.4445565832406648E-2</v>
      </c>
      <c r="G654" s="2">
        <f t="shared" si="57"/>
        <v>-9.9988949403563218E-4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6.4966999999999997</v>
      </c>
      <c r="C655" s="2">
        <f t="shared" ref="C655:C718" si="60">$C$4*B645+C654*(1-$C$4)</f>
        <v>6.4552739315402698</v>
      </c>
      <c r="D655" s="2">
        <f t="shared" si="56"/>
        <v>6.4455685749411975</v>
      </c>
      <c r="E655" s="2">
        <f t="shared" si="55"/>
        <v>9.7053565990723456E-3</v>
      </c>
      <c r="F655" s="2">
        <f t="shared" si="59"/>
        <v>1.3497523985739788E-2</v>
      </c>
      <c r="G655" s="2">
        <f t="shared" si="57"/>
        <v>-3.7921673866674419E-3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6.4966999999999997</v>
      </c>
      <c r="C656" s="2">
        <f t="shared" si="60"/>
        <v>6.4555702497648433</v>
      </c>
      <c r="D656" s="2">
        <f t="shared" si="56"/>
        <v>6.4493560879085159</v>
      </c>
      <c r="E656" s="2">
        <f t="shared" si="55"/>
        <v>6.2141618563273937E-3</v>
      </c>
      <c r="F656" s="2">
        <f t="shared" si="59"/>
        <v>1.204085155985731E-2</v>
      </c>
      <c r="G656" s="2">
        <f t="shared" si="57"/>
        <v>-5.8266897035299161E-3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6.4888000000000003</v>
      </c>
      <c r="C657" s="2">
        <f t="shared" si="60"/>
        <v>6.4570363651856368</v>
      </c>
      <c r="D657" s="2">
        <f t="shared" si="56"/>
        <v>6.4522778591745524</v>
      </c>
      <c r="E657" s="2">
        <f t="shared" si="55"/>
        <v>4.7585060110844069E-3</v>
      </c>
      <c r="F657" s="2">
        <f t="shared" si="59"/>
        <v>1.0584382450102729E-2</v>
      </c>
      <c r="G657" s="2">
        <f t="shared" si="57"/>
        <v>-5.8258764390183224E-3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6.4966999999999997</v>
      </c>
      <c r="C658" s="2">
        <f t="shared" si="60"/>
        <v>6.458276924387846</v>
      </c>
      <c r="D658" s="2">
        <f t="shared" si="56"/>
        <v>6.4555683881245853</v>
      </c>
      <c r="E658" s="2">
        <f t="shared" si="55"/>
        <v>2.7085362632606191E-3</v>
      </c>
      <c r="F658" s="2">
        <f t="shared" si="59"/>
        <v>9.0092132127343079E-3</v>
      </c>
      <c r="G658" s="2">
        <f t="shared" si="57"/>
        <v>-6.3006769494736888E-3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6.4888000000000003</v>
      </c>
      <c r="C659" s="2">
        <f t="shared" si="60"/>
        <v>6.4593266283281778</v>
      </c>
      <c r="D659" s="2">
        <f t="shared" si="56"/>
        <v>6.4580299890042463</v>
      </c>
      <c r="E659" s="2">
        <f t="shared" si="55"/>
        <v>1.2966393239315366E-3</v>
      </c>
      <c r="F659" s="2">
        <f t="shared" si="59"/>
        <v>7.466698434973754E-3</v>
      </c>
      <c r="G659" s="2">
        <f t="shared" si="57"/>
        <v>-6.1700591110422174E-3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6.4888000000000003</v>
      </c>
      <c r="C660" s="2">
        <f t="shared" si="60"/>
        <v>6.4602148393546113</v>
      </c>
      <c r="D660" s="2">
        <f t="shared" si="56"/>
        <v>6.4603092490780059</v>
      </c>
      <c r="E660" s="2">
        <f t="shared" si="55"/>
        <v>-9.4409723394583978E-5</v>
      </c>
      <c r="F660" s="2">
        <f t="shared" si="59"/>
        <v>5.9544768033000864E-3</v>
      </c>
      <c r="G660" s="2">
        <f t="shared" si="57"/>
        <v>-6.0488865266946704E-3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6.4966999999999997</v>
      </c>
      <c r="C661" s="2">
        <f t="shared" si="60"/>
        <v>6.4609664025308255</v>
      </c>
      <c r="D661" s="2">
        <f t="shared" si="56"/>
        <v>6.4630048602574126</v>
      </c>
      <c r="E661" s="2">
        <f t="shared" si="55"/>
        <v>-2.0384577265870618E-3</v>
      </c>
      <c r="F661" s="2">
        <f t="shared" si="59"/>
        <v>4.3558898973226571E-3</v>
      </c>
      <c r="G661" s="2">
        <f t="shared" si="57"/>
        <v>-6.3943476239097189E-3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6.4888000000000003</v>
      </c>
      <c r="C662" s="2">
        <f t="shared" si="60"/>
        <v>6.4616023406030063</v>
      </c>
      <c r="D662" s="2">
        <f t="shared" si="56"/>
        <v>6.4649156113494568</v>
      </c>
      <c r="E662" s="2">
        <f t="shared" si="55"/>
        <v>-3.3132707464504918E-3</v>
      </c>
      <c r="F662" s="2">
        <f t="shared" si="59"/>
        <v>2.8220577685680276E-3</v>
      </c>
      <c r="G662" s="2">
        <f t="shared" si="57"/>
        <v>-6.1353285150185198E-3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6.4966999999999997</v>
      </c>
      <c r="C663" s="2">
        <f t="shared" si="60"/>
        <v>6.4621404420486979</v>
      </c>
      <c r="D663" s="2">
        <f t="shared" si="56"/>
        <v>6.4672700105087557</v>
      </c>
      <c r="E663" s="2">
        <f t="shared" si="55"/>
        <v>-5.1295684600578539E-3</v>
      </c>
      <c r="F663" s="2">
        <f t="shared" si="59"/>
        <v>1.2317325228428514E-3</v>
      </c>
      <c r="G663" s="2">
        <f t="shared" si="57"/>
        <v>-6.3613009829007056E-3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6.4888000000000003</v>
      </c>
      <c r="C664" s="2">
        <f t="shared" si="60"/>
        <v>6.4625957586565903</v>
      </c>
      <c r="D664" s="2">
        <f t="shared" si="56"/>
        <v>6.4688648245451441</v>
      </c>
      <c r="E664" s="2">
        <f t="shared" si="55"/>
        <v>-6.2690658885538042E-3</v>
      </c>
      <c r="F664" s="2">
        <f t="shared" si="59"/>
        <v>-2.6842715943647976E-4</v>
      </c>
      <c r="G664" s="2">
        <f t="shared" si="57"/>
        <v>-6.0006387291173247E-3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6">
        <f>TITRES_STAT!D668</f>
        <v>6.4888000000000003</v>
      </c>
      <c r="C665" s="2">
        <f t="shared" si="60"/>
        <v>6.467842565017115</v>
      </c>
      <c r="D665" s="2">
        <f t="shared" si="56"/>
        <v>6.4703415042084673</v>
      </c>
      <c r="E665" s="2">
        <f t="shared" si="55"/>
        <v>-2.4989391913523562E-3</v>
      </c>
      <c r="F665" s="2">
        <f t="shared" si="59"/>
        <v>-7.1452956581965512E-4</v>
      </c>
      <c r="G665" s="2">
        <f t="shared" si="57"/>
        <v>-1.784409625532701E-3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6">
        <f>TITRES_STAT!D669</f>
        <v>6.4888000000000003</v>
      </c>
      <c r="C666" s="2">
        <f t="shared" si="60"/>
        <v>6.4722821703990974</v>
      </c>
      <c r="D666" s="2">
        <f t="shared" si="56"/>
        <v>6.4717088001930252</v>
      </c>
      <c r="E666" s="2">
        <f t="shared" si="55"/>
        <v>5.7337020607217681E-4</v>
      </c>
      <c r="F666" s="2">
        <f t="shared" si="59"/>
        <v>-4.5694961144128877E-4</v>
      </c>
      <c r="G666" s="2">
        <f t="shared" si="57"/>
        <v>1.0303198175134656E-3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6.4888000000000003</v>
      </c>
      <c r="C667" s="2">
        <f t="shared" si="60"/>
        <v>6.4748233749530826</v>
      </c>
      <c r="D667" s="2">
        <f t="shared" si="56"/>
        <v>6.4729748149935418</v>
      </c>
      <c r="E667" s="2">
        <f t="shared" si="55"/>
        <v>1.8485599595408075E-3</v>
      </c>
      <c r="F667" s="2">
        <f t="shared" si="59"/>
        <v>4.1523027551304786E-6</v>
      </c>
      <c r="G667" s="2">
        <f t="shared" si="57"/>
        <v>1.844407656785677E-3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6.4888000000000003</v>
      </c>
      <c r="C668" s="2">
        <f t="shared" si="60"/>
        <v>6.4781890095756847</v>
      </c>
      <c r="D668" s="2">
        <f t="shared" si="56"/>
        <v>6.4741470509199468</v>
      </c>
      <c r="E668" s="2">
        <f t="shared" ref="E668:E731" si="61">C668-D668</f>
        <v>4.0419586557378651E-3</v>
      </c>
      <c r="F668" s="2">
        <f t="shared" si="59"/>
        <v>8.1171357335167737E-4</v>
      </c>
      <c r="G668" s="2">
        <f t="shared" si="57"/>
        <v>3.2302450823861878E-3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6.4888000000000003</v>
      </c>
      <c r="C669" s="2">
        <f t="shared" si="60"/>
        <v>6.4798214696409637</v>
      </c>
      <c r="D669" s="2">
        <f t="shared" ref="D669:D732" si="62">$D$4*B669+(1-$D$4)*D668</f>
        <v>6.4752324545555062</v>
      </c>
      <c r="E669" s="2">
        <f t="shared" si="61"/>
        <v>4.589015085457504E-3</v>
      </c>
      <c r="F669" s="2">
        <f t="shared" si="59"/>
        <v>1.567173875772843E-3</v>
      </c>
      <c r="G669" s="2">
        <f t="shared" si="57"/>
        <v>3.0218412096846611E-3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6.4888000000000003</v>
      </c>
      <c r="C670" s="2">
        <f t="shared" si="60"/>
        <v>6.4812027820038924</v>
      </c>
      <c r="D670" s="2">
        <f t="shared" si="62"/>
        <v>6.4762374579217656</v>
      </c>
      <c r="E670" s="2">
        <f t="shared" si="61"/>
        <v>4.9653240821267985E-3</v>
      </c>
      <c r="F670" s="2">
        <f t="shared" si="59"/>
        <v>2.2468039170436341E-3</v>
      </c>
      <c r="G670" s="2">
        <f t="shared" si="57"/>
        <v>2.7185201650831645E-3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6.4888000000000003</v>
      </c>
      <c r="C671" s="2">
        <f t="shared" si="60"/>
        <v>6.4835869693879093</v>
      </c>
      <c r="D671" s="2">
        <f t="shared" si="62"/>
        <v>6.477168016594228</v>
      </c>
      <c r="E671" s="2">
        <f t="shared" si="61"/>
        <v>6.4189527936813207E-3</v>
      </c>
      <c r="F671" s="2">
        <f t="shared" si="59"/>
        <v>3.0812336923711717E-3</v>
      </c>
      <c r="G671" s="2">
        <f t="shared" si="57"/>
        <v>3.3377191013101489E-3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6">
        <f>TITRES_STAT!D675</f>
        <v>6.4888000000000003</v>
      </c>
      <c r="C672" s="2">
        <f t="shared" si="60"/>
        <v>6.4843889740974614</v>
      </c>
      <c r="D672" s="2">
        <f t="shared" si="62"/>
        <v>6.4780296449946562</v>
      </c>
      <c r="E672" s="2">
        <f t="shared" si="61"/>
        <v>6.3593291028052334E-3</v>
      </c>
      <c r="F672" s="2">
        <f t="shared" si="59"/>
        <v>3.7368527744579844E-3</v>
      </c>
      <c r="G672" s="2">
        <f t="shared" si="57"/>
        <v>2.622476328347249E-3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6">
        <f>TITRES_STAT!D676</f>
        <v>6.4888000000000003</v>
      </c>
      <c r="C673" s="2">
        <f t="shared" si="60"/>
        <v>6.4862829780824676</v>
      </c>
      <c r="D673" s="2">
        <f t="shared" si="62"/>
        <v>6.4788274490691267</v>
      </c>
      <c r="E673" s="2">
        <f t="shared" si="61"/>
        <v>7.4555290133409002E-3</v>
      </c>
      <c r="F673" s="2">
        <f t="shared" si="59"/>
        <v>4.4805880222345672E-3</v>
      </c>
      <c r="G673" s="2">
        <f t="shared" si="57"/>
        <v>2.974940991106333E-3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6">
        <f>TITRES_STAT!D677</f>
        <v>6.4888000000000003</v>
      </c>
      <c r="C674" s="2">
        <f t="shared" si="60"/>
        <v>6.4866702122236264</v>
      </c>
      <c r="D674" s="2">
        <f t="shared" si="62"/>
        <v>6.4795661565454878</v>
      </c>
      <c r="E674" s="2">
        <f t="shared" si="61"/>
        <v>7.1040556781385433E-3</v>
      </c>
      <c r="F674" s="2">
        <f t="shared" si="59"/>
        <v>5.0052815534153625E-3</v>
      </c>
      <c r="G674" s="2">
        <f t="shared" si="57"/>
        <v>2.0987741247231809E-3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6">
        <f>TITRES_STAT!D678</f>
        <v>6.4888000000000003</v>
      </c>
      <c r="C675" s="2">
        <f t="shared" si="60"/>
        <v>6.4869978718815302</v>
      </c>
      <c r="D675" s="2">
        <f t="shared" si="62"/>
        <v>6.480250144949526</v>
      </c>
      <c r="E675" s="2">
        <f t="shared" si="61"/>
        <v>6.7477269320042055E-3</v>
      </c>
      <c r="F675" s="2">
        <f t="shared" si="59"/>
        <v>5.3537706291331318E-3</v>
      </c>
      <c r="G675" s="2">
        <f t="shared" si="57"/>
        <v>1.3939563028710737E-3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6">
        <f>TITRES_STAT!D679</f>
        <v>6.4888000000000003</v>
      </c>
      <c r="C676" s="2">
        <f t="shared" si="60"/>
        <v>6.4872751223612948</v>
      </c>
      <c r="D676" s="2">
        <f t="shared" si="62"/>
        <v>6.4808834675458575</v>
      </c>
      <c r="E676" s="2">
        <f t="shared" si="61"/>
        <v>6.3916548154372421E-3</v>
      </c>
      <c r="F676" s="2">
        <f t="shared" si="59"/>
        <v>5.5613474663939542E-3</v>
      </c>
      <c r="G676" s="2">
        <f t="shared" ref="G676:G739" si="63">E676-F676</f>
        <v>8.3030734904328794E-4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6">
        <f>TITRES_STAT!D680</f>
        <v>6.4888000000000003</v>
      </c>
      <c r="C677" s="2">
        <f t="shared" si="60"/>
        <v>6.4875097189210953</v>
      </c>
      <c r="D677" s="2">
        <f t="shared" si="62"/>
        <v>6.4814698773572754</v>
      </c>
      <c r="E677" s="2">
        <f t="shared" si="61"/>
        <v>6.0398415638198699E-3</v>
      </c>
      <c r="F677" s="2">
        <f t="shared" ref="F677:F740" si="65">(E677*(2/(10)))+((1-(2/10))*F676)</f>
        <v>5.657046285879137E-3</v>
      </c>
      <c r="G677" s="2">
        <f t="shared" si="63"/>
        <v>3.8279527794073294E-4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6">
        <f>TITRES_STAT!D681</f>
        <v>6.4650999999999996</v>
      </c>
      <c r="C678" s="2">
        <f t="shared" si="60"/>
        <v>6.487708223702465</v>
      </c>
      <c r="D678" s="2">
        <f t="shared" si="62"/>
        <v>6.4802572938493297</v>
      </c>
      <c r="E678" s="2">
        <f t="shared" si="61"/>
        <v>7.4509298531353352E-3</v>
      </c>
      <c r="F678" s="2">
        <f t="shared" si="65"/>
        <v>6.0158229993303768E-3</v>
      </c>
      <c r="G678" s="2">
        <f t="shared" si="63"/>
        <v>1.4351068538049584E-3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6">
        <f>TITRES_STAT!D682</f>
        <v>6.4650999999999996</v>
      </c>
      <c r="C679" s="2">
        <f t="shared" si="60"/>
        <v>6.487876189286701</v>
      </c>
      <c r="D679" s="2">
        <f t="shared" si="62"/>
        <v>6.4791345313419724</v>
      </c>
      <c r="E679" s="2">
        <f t="shared" si="61"/>
        <v>8.7416579447285869E-3</v>
      </c>
      <c r="F679" s="2">
        <f t="shared" si="65"/>
        <v>6.5609899884100193E-3</v>
      </c>
      <c r="G679" s="2">
        <f t="shared" si="63"/>
        <v>2.1806679563185676E-3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6.4650999999999996</v>
      </c>
      <c r="C680" s="2">
        <f t="shared" si="60"/>
        <v>6.4880183140118239</v>
      </c>
      <c r="D680" s="2">
        <f t="shared" si="62"/>
        <v>6.4780949364277527</v>
      </c>
      <c r="E680" s="2">
        <f t="shared" si="61"/>
        <v>9.9233775840712468E-3</v>
      </c>
      <c r="F680" s="2">
        <f t="shared" si="65"/>
        <v>7.2334675075422655E-3</v>
      </c>
      <c r="G680" s="2">
        <f t="shared" si="63"/>
        <v>2.6899100765289813E-3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6.4572000000000003</v>
      </c>
      <c r="C681" s="2">
        <f t="shared" si="60"/>
        <v>6.48813857339462</v>
      </c>
      <c r="D681" s="2">
        <f t="shared" si="62"/>
        <v>6.4765471633590304</v>
      </c>
      <c r="E681" s="2">
        <f t="shared" si="61"/>
        <v>1.1591410035589611E-2</v>
      </c>
      <c r="F681" s="2">
        <f t="shared" si="65"/>
        <v>8.105056013151736E-3</v>
      </c>
      <c r="G681" s="2">
        <f t="shared" si="63"/>
        <v>3.486354022437875E-3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6.4572000000000003</v>
      </c>
      <c r="C682" s="2">
        <f t="shared" si="60"/>
        <v>6.488240331333909</v>
      </c>
      <c r="D682" s="2">
        <f t="shared" si="62"/>
        <v>6.4751140401472504</v>
      </c>
      <c r="E682" s="2">
        <f t="shared" si="61"/>
        <v>1.3126291186658534E-2</v>
      </c>
      <c r="F682" s="2">
        <f t="shared" si="65"/>
        <v>9.1093030478530956E-3</v>
      </c>
      <c r="G682" s="2">
        <f t="shared" si="63"/>
        <v>4.0169881388054385E-3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6.4572000000000003</v>
      </c>
      <c r="C683" s="2">
        <f t="shared" si="60"/>
        <v>6.4883264342056153</v>
      </c>
      <c r="D683" s="2">
        <f t="shared" si="62"/>
        <v>6.4737870742104171</v>
      </c>
      <c r="E683" s="2">
        <f t="shared" si="61"/>
        <v>1.4539359995198176E-2</v>
      </c>
      <c r="F683" s="2">
        <f t="shared" si="65"/>
        <v>1.0195314437322113E-2</v>
      </c>
      <c r="G683" s="2">
        <f t="shared" si="63"/>
        <v>4.3440455578760626E-3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6.4572000000000003</v>
      </c>
      <c r="C684" s="2">
        <f t="shared" si="60"/>
        <v>6.4883992904816745</v>
      </c>
      <c r="D684" s="2">
        <f t="shared" si="62"/>
        <v>6.4725584020466824</v>
      </c>
      <c r="E684" s="2">
        <f t="shared" si="61"/>
        <v>1.5840888434992095E-2</v>
      </c>
      <c r="F684" s="2">
        <f t="shared" si="65"/>
        <v>1.132442923685611E-2</v>
      </c>
      <c r="G684" s="2">
        <f t="shared" si="63"/>
        <v>4.5164591981359855E-3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6.4572000000000003</v>
      </c>
      <c r="C685" s="2">
        <f t="shared" si="60"/>
        <v>6.4884609380998786</v>
      </c>
      <c r="D685" s="2">
        <f t="shared" si="62"/>
        <v>6.471420742635817</v>
      </c>
      <c r="E685" s="2">
        <f t="shared" si="61"/>
        <v>1.7040195464061547E-2</v>
      </c>
      <c r="F685" s="2">
        <f t="shared" si="65"/>
        <v>1.2467582482297198E-2</v>
      </c>
      <c r="G685" s="2">
        <f t="shared" si="63"/>
        <v>4.5726129817643488E-3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6.4650999999999996</v>
      </c>
      <c r="C686" s="2">
        <f t="shared" si="60"/>
        <v>6.4885131014691275</v>
      </c>
      <c r="D686" s="2">
        <f t="shared" si="62"/>
        <v>6.4709525394776088</v>
      </c>
      <c r="E686" s="2">
        <f t="shared" si="61"/>
        <v>1.7560561991518675E-2</v>
      </c>
      <c r="F686" s="2">
        <f t="shared" si="65"/>
        <v>1.3486178384141494E-2</v>
      </c>
      <c r="G686" s="2">
        <f t="shared" si="63"/>
        <v>4.0743836073771807E-3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6.4572000000000003</v>
      </c>
      <c r="C687" s="2">
        <f t="shared" si="60"/>
        <v>6.4885572397046465</v>
      </c>
      <c r="D687" s="2">
        <f t="shared" si="62"/>
        <v>6.4699338328496383</v>
      </c>
      <c r="E687" s="2">
        <f t="shared" si="61"/>
        <v>1.8623406855008184E-2</v>
      </c>
      <c r="F687" s="2">
        <f t="shared" si="65"/>
        <v>1.4513624078314833E-2</v>
      </c>
      <c r="G687" s="2">
        <f t="shared" si="63"/>
        <v>4.1097827766933513E-3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6.4493999999999998</v>
      </c>
      <c r="C688" s="2">
        <f t="shared" si="60"/>
        <v>6.4849484335962391</v>
      </c>
      <c r="D688" s="2">
        <f t="shared" si="62"/>
        <v>6.4684128081941097</v>
      </c>
      <c r="E688" s="2">
        <f t="shared" si="61"/>
        <v>1.6535625402129384E-2</v>
      </c>
      <c r="F688" s="2">
        <f t="shared" si="65"/>
        <v>1.4918024343077744E-2</v>
      </c>
      <c r="G688" s="2">
        <f t="shared" si="63"/>
        <v>1.6176010590516401E-3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6.4336000000000002</v>
      </c>
      <c r="C689" s="2">
        <f t="shared" si="60"/>
        <v>6.4818948284275866</v>
      </c>
      <c r="D689" s="2">
        <f t="shared" si="62"/>
        <v>6.465834081661213</v>
      </c>
      <c r="E689" s="2">
        <f t="shared" si="61"/>
        <v>1.606074676637359E-2</v>
      </c>
      <c r="F689" s="2">
        <f t="shared" si="65"/>
        <v>1.5146568827736913E-2</v>
      </c>
      <c r="G689" s="2">
        <f t="shared" si="63"/>
        <v>9.1417793863667746E-4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6.4493999999999998</v>
      </c>
      <c r="C690" s="2">
        <f t="shared" si="60"/>
        <v>6.4793110086694963</v>
      </c>
      <c r="D690" s="2">
        <f t="shared" si="62"/>
        <v>6.4646167422789009</v>
      </c>
      <c r="E690" s="2">
        <f t="shared" si="61"/>
        <v>1.4694266390595345E-2</v>
      </c>
      <c r="F690" s="2">
        <f t="shared" si="65"/>
        <v>1.5056108340308601E-2</v>
      </c>
      <c r="G690" s="2">
        <f t="shared" si="63"/>
        <v>-3.6184194971325585E-4</v>
      </c>
      <c r="H690" s="2" t="str">
        <f t="shared" si="64"/>
        <v>Hold</v>
      </c>
    </row>
    <row r="691" spans="1:8" ht="13.5" x14ac:dyDescent="0.25">
      <c r="A691" s="3">
        <f>TITRES_STAT!B694</f>
        <v>43011</v>
      </c>
      <c r="B691" s="6">
        <f>TITRES_STAT!D694</f>
        <v>6.4414999999999996</v>
      </c>
      <c r="C691" s="2">
        <f t="shared" si="60"/>
        <v>6.4759093150280354</v>
      </c>
      <c r="D691" s="2">
        <f t="shared" si="62"/>
        <v>6.4629043909989825</v>
      </c>
      <c r="E691" s="2">
        <f t="shared" si="61"/>
        <v>1.3004924029052845E-2</v>
      </c>
      <c r="F691" s="2">
        <f t="shared" si="65"/>
        <v>1.4645871478057449E-2</v>
      </c>
      <c r="G691" s="2">
        <f t="shared" si="63"/>
        <v>-1.6409474490046046E-3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6">
        <f>TITRES_STAT!D695</f>
        <v>6.4099000000000004</v>
      </c>
      <c r="C692" s="2">
        <f t="shared" si="60"/>
        <v>6.4730309588698756</v>
      </c>
      <c r="D692" s="2">
        <f t="shared" si="62"/>
        <v>6.4589781398138726</v>
      </c>
      <c r="E692" s="2">
        <f t="shared" si="61"/>
        <v>1.4052819056002974E-2</v>
      </c>
      <c r="F692" s="2">
        <f t="shared" si="65"/>
        <v>1.4527260993646554E-2</v>
      </c>
      <c r="G692" s="2">
        <f t="shared" si="63"/>
        <v>-4.7444193764357989E-4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6">
        <f>TITRES_STAT!D696</f>
        <v>6.4177999999999997</v>
      </c>
      <c r="C693" s="2">
        <f t="shared" si="60"/>
        <v>6.4705954267360486</v>
      </c>
      <c r="D693" s="2">
        <f t="shared" si="62"/>
        <v>6.4559279072350666</v>
      </c>
      <c r="E693" s="2">
        <f t="shared" si="61"/>
        <v>1.4667519500981996E-2</v>
      </c>
      <c r="F693" s="2">
        <f t="shared" si="65"/>
        <v>1.4555312695113643E-2</v>
      </c>
      <c r="G693" s="2">
        <f t="shared" si="63"/>
        <v>1.1220680586835306E-4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6.3863000000000003</v>
      </c>
      <c r="C694" s="2">
        <f t="shared" si="60"/>
        <v>6.4685345918535795</v>
      </c>
      <c r="D694" s="2">
        <f t="shared" si="62"/>
        <v>6.4507702844769135</v>
      </c>
      <c r="E694" s="2">
        <f t="shared" si="61"/>
        <v>1.7764307376666011E-2</v>
      </c>
      <c r="F694" s="2">
        <f t="shared" si="65"/>
        <v>1.5197111631424117E-2</v>
      </c>
      <c r="G694" s="2">
        <f t="shared" si="63"/>
        <v>2.5671957452418938E-3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6.3863000000000003</v>
      </c>
      <c r="C695" s="2">
        <f t="shared" si="60"/>
        <v>6.4667908084914902</v>
      </c>
      <c r="D695" s="2">
        <f t="shared" si="62"/>
        <v>6.4459947078489943</v>
      </c>
      <c r="E695" s="2">
        <f t="shared" si="61"/>
        <v>2.0796100642495929E-2</v>
      </c>
      <c r="F695" s="2">
        <f t="shared" si="65"/>
        <v>1.631690943363848E-2</v>
      </c>
      <c r="G695" s="2">
        <f t="shared" si="63"/>
        <v>4.4791912088574491E-3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6.4177999999999997</v>
      </c>
      <c r="C696" s="2">
        <f t="shared" si="60"/>
        <v>6.466530684108184</v>
      </c>
      <c r="D696" s="2">
        <f t="shared" si="62"/>
        <v>6.4439062109712903</v>
      </c>
      <c r="E696" s="2">
        <f t="shared" si="61"/>
        <v>2.2624473136893641E-2</v>
      </c>
      <c r="F696" s="2">
        <f t="shared" si="65"/>
        <v>1.7578422174289513E-2</v>
      </c>
      <c r="G696" s="2">
        <f t="shared" si="63"/>
        <v>5.0460509626041282E-3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6.3863000000000003</v>
      </c>
      <c r="C697" s="2">
        <f t="shared" si="60"/>
        <v>6.4650951942453867</v>
      </c>
      <c r="D697" s="2">
        <f t="shared" si="62"/>
        <v>6.4396390842326765</v>
      </c>
      <c r="E697" s="2">
        <f t="shared" si="61"/>
        <v>2.5456110012710198E-2</v>
      </c>
      <c r="F697" s="2">
        <f t="shared" si="65"/>
        <v>1.9153959741973651E-2</v>
      </c>
      <c r="G697" s="2">
        <f t="shared" si="63"/>
        <v>6.3021502707365472E-3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6.3863000000000003</v>
      </c>
      <c r="C698" s="2">
        <f t="shared" si="60"/>
        <v>6.4626805489768655</v>
      </c>
      <c r="D698" s="2">
        <f t="shared" si="62"/>
        <v>6.4356880409561823</v>
      </c>
      <c r="E698" s="2">
        <f t="shared" si="61"/>
        <v>2.6992508020683204E-2</v>
      </c>
      <c r="F698" s="2">
        <f t="shared" si="65"/>
        <v>2.0721669397715563E-2</v>
      </c>
      <c r="G698" s="2">
        <f t="shared" si="63"/>
        <v>6.2708386229676401E-3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6.3704999999999998</v>
      </c>
      <c r="C699" s="2">
        <f t="shared" si="60"/>
        <v>6.4582066183650397</v>
      </c>
      <c r="D699" s="2">
        <f t="shared" si="62"/>
        <v>6.4308592971816498</v>
      </c>
      <c r="E699" s="2">
        <f t="shared" si="61"/>
        <v>2.7347321183389894E-2</v>
      </c>
      <c r="F699" s="2">
        <f t="shared" si="65"/>
        <v>2.2046799754850431E-2</v>
      </c>
      <c r="G699" s="2">
        <f t="shared" si="63"/>
        <v>5.3005214285394633E-3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6.3863000000000003</v>
      </c>
      <c r="C700" s="2">
        <f t="shared" si="60"/>
        <v>6.4568517540011872</v>
      </c>
      <c r="D700" s="2">
        <f t="shared" si="62"/>
        <v>6.4275586085015277</v>
      </c>
      <c r="E700" s="2">
        <f t="shared" si="61"/>
        <v>2.9293145499659445E-2</v>
      </c>
      <c r="F700" s="2">
        <f t="shared" si="65"/>
        <v>2.3496068903812235E-2</v>
      </c>
      <c r="G700" s="2">
        <f t="shared" si="63"/>
        <v>5.7970765958472101E-3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6.4020000000000001</v>
      </c>
      <c r="C701" s="2">
        <f t="shared" si="60"/>
        <v>6.4544899456933118</v>
      </c>
      <c r="D701" s="2">
        <f t="shared" si="62"/>
        <v>6.4256653782421553</v>
      </c>
      <c r="E701" s="2">
        <f t="shared" si="61"/>
        <v>2.8824567451156469E-2</v>
      </c>
      <c r="F701" s="2">
        <f t="shared" si="65"/>
        <v>2.4561768613281083E-2</v>
      </c>
      <c r="G701" s="2">
        <f t="shared" si="63"/>
        <v>4.2627988378753853E-3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6.3863000000000003</v>
      </c>
      <c r="C702" s="2">
        <f t="shared" si="60"/>
        <v>6.4476299540481872</v>
      </c>
      <c r="D702" s="2">
        <f t="shared" si="62"/>
        <v>6.4227494242982921</v>
      </c>
      <c r="E702" s="2">
        <f t="shared" si="61"/>
        <v>2.4880529749895075E-2</v>
      </c>
      <c r="F702" s="2">
        <f t="shared" si="65"/>
        <v>2.4625520840603883E-2</v>
      </c>
      <c r="G702" s="2">
        <f t="shared" si="63"/>
        <v>2.5500890929119197E-4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6.4572000000000003</v>
      </c>
      <c r="C703" s="2">
        <f t="shared" si="60"/>
        <v>6.443040730348466</v>
      </c>
      <c r="D703" s="2">
        <f t="shared" si="62"/>
        <v>6.4253013187947152</v>
      </c>
      <c r="E703" s="2">
        <f t="shared" si="61"/>
        <v>1.7739411553750806E-2</v>
      </c>
      <c r="F703" s="2">
        <f t="shared" si="65"/>
        <v>2.324829898323327E-2</v>
      </c>
      <c r="G703" s="2">
        <f t="shared" si="63"/>
        <v>-5.508887429482464E-3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6.4414999999999996</v>
      </c>
      <c r="C704" s="2">
        <f t="shared" si="60"/>
        <v>6.4343113872179325</v>
      </c>
      <c r="D704" s="2">
        <f t="shared" si="62"/>
        <v>6.4265012211062178</v>
      </c>
      <c r="E704" s="2">
        <f t="shared" si="61"/>
        <v>7.8101661117147003E-3</v>
      </c>
      <c r="F704" s="2">
        <f t="shared" si="65"/>
        <v>2.0160672408929558E-2</v>
      </c>
      <c r="G704" s="2">
        <f t="shared" si="63"/>
        <v>-1.2350506297214858E-2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6">
        <f>TITRES_STAT!D708</f>
        <v>6.6070000000000002</v>
      </c>
      <c r="C705" s="2">
        <f t="shared" si="60"/>
        <v>6.426925019953635</v>
      </c>
      <c r="D705" s="2">
        <f t="shared" si="62"/>
        <v>6.4398715010242755</v>
      </c>
      <c r="E705" s="2">
        <f t="shared" si="61"/>
        <v>-1.2946481070640559E-2</v>
      </c>
      <c r="F705" s="2">
        <f t="shared" si="65"/>
        <v>1.3539241713015536E-2</v>
      </c>
      <c r="G705" s="2">
        <f t="shared" si="63"/>
        <v>-2.6485722783656095E-2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6">
        <f>TITRES_STAT!D709</f>
        <v>6.7568000000000001</v>
      </c>
      <c r="C706" s="2">
        <f t="shared" si="60"/>
        <v>6.4255211707299988</v>
      </c>
      <c r="D706" s="2">
        <f t="shared" si="62"/>
        <v>6.4633476861335879</v>
      </c>
      <c r="E706" s="2">
        <f t="shared" si="61"/>
        <v>-3.7826515403589056E-2</v>
      </c>
      <c r="F706" s="2">
        <f t="shared" si="65"/>
        <v>3.2660902896946183E-3</v>
      </c>
      <c r="G706" s="2">
        <f t="shared" si="63"/>
        <v>-4.1092605693283671E-2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6">
        <f>TITRES_STAT!D710</f>
        <v>6.7568000000000001</v>
      </c>
      <c r="C707" s="2">
        <f t="shared" si="60"/>
        <v>6.4194871444638446</v>
      </c>
      <c r="D707" s="2">
        <f t="shared" si="62"/>
        <v>6.4850848945681365</v>
      </c>
      <c r="E707" s="2">
        <f t="shared" si="61"/>
        <v>-6.5597750104291919E-2</v>
      </c>
      <c r="F707" s="2">
        <f t="shared" si="65"/>
        <v>-1.050667778910269E-2</v>
      </c>
      <c r="G707" s="2">
        <f t="shared" si="63"/>
        <v>-5.5091072315189227E-2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6">
        <f>TITRES_STAT!D711</f>
        <v>6.7568000000000001</v>
      </c>
      <c r="C708" s="2">
        <f t="shared" si="60"/>
        <v>6.4143814299309447</v>
      </c>
      <c r="D708" s="2">
        <f t="shared" si="62"/>
        <v>6.5052119394149406</v>
      </c>
      <c r="E708" s="2">
        <f t="shared" si="61"/>
        <v>-9.0830509483995847E-2</v>
      </c>
      <c r="F708" s="2">
        <f t="shared" si="65"/>
        <v>-2.6571444128081323E-2</v>
      </c>
      <c r="G708" s="2">
        <f t="shared" si="63"/>
        <v>-6.4259065355914524E-2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6">
        <f>TITRES_STAT!D712</f>
        <v>6.7725999999999997</v>
      </c>
      <c r="C709" s="2">
        <f t="shared" si="60"/>
        <v>6.4076304407107987</v>
      </c>
      <c r="D709" s="2">
        <f t="shared" si="62"/>
        <v>6.5250184624212419</v>
      </c>
      <c r="E709" s="2">
        <f t="shared" si="61"/>
        <v>-0.11738802171044327</v>
      </c>
      <c r="F709" s="2">
        <f t="shared" si="65"/>
        <v>-4.4734759644553715E-2</v>
      </c>
      <c r="G709" s="2">
        <f t="shared" si="63"/>
        <v>-7.2653262065889554E-2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6.7725999999999997</v>
      </c>
      <c r="C710" s="2">
        <f t="shared" si="60"/>
        <v>6.4043488344475987</v>
      </c>
      <c r="D710" s="2">
        <f t="shared" si="62"/>
        <v>6.5433578355752244</v>
      </c>
      <c r="E710" s="2">
        <f t="shared" si="61"/>
        <v>-0.13900900112762571</v>
      </c>
      <c r="F710" s="2">
        <f t="shared" si="65"/>
        <v>-6.3589607941168108E-2</v>
      </c>
      <c r="G710" s="2">
        <f t="shared" si="63"/>
        <v>-7.5419393186457601E-2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6.7805</v>
      </c>
      <c r="C711" s="2">
        <f t="shared" si="60"/>
        <v>6.4039874753018147</v>
      </c>
      <c r="D711" s="2">
        <f t="shared" si="62"/>
        <v>6.5609239218289108</v>
      </c>
      <c r="E711" s="2">
        <f t="shared" si="61"/>
        <v>-0.15693644652709615</v>
      </c>
      <c r="F711" s="2">
        <f t="shared" si="65"/>
        <v>-8.2258975658353717E-2</v>
      </c>
      <c r="G711" s="2">
        <f t="shared" si="63"/>
        <v>-7.4677470868742435E-2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7.0880000000000001</v>
      </c>
      <c r="C712" s="2">
        <f t="shared" si="60"/>
        <v>6.4012663252553814</v>
      </c>
      <c r="D712" s="2">
        <f t="shared" si="62"/>
        <v>6.5999665942860286</v>
      </c>
      <c r="E712" s="2">
        <f t="shared" si="61"/>
        <v>-0.19870026903064719</v>
      </c>
      <c r="F712" s="2">
        <f t="shared" si="65"/>
        <v>-0.10554723433281242</v>
      </c>
      <c r="G712" s="2">
        <f t="shared" si="63"/>
        <v>-9.3153034697834772E-2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7.4034000000000004</v>
      </c>
      <c r="C713" s="2">
        <f t="shared" si="60"/>
        <v>6.4098715059853228</v>
      </c>
      <c r="D713" s="2">
        <f t="shared" si="62"/>
        <v>6.6594801798944712</v>
      </c>
      <c r="E713" s="2">
        <f t="shared" si="61"/>
        <v>-0.24960867390914832</v>
      </c>
      <c r="F713" s="2">
        <f t="shared" si="65"/>
        <v>-0.13435952224807962</v>
      </c>
      <c r="G713" s="2">
        <f t="shared" si="63"/>
        <v>-0.11524915166106869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7.4901</v>
      </c>
      <c r="C714" s="2">
        <f t="shared" si="60"/>
        <v>6.4147374281414269</v>
      </c>
      <c r="D714" s="2">
        <f t="shared" si="62"/>
        <v>6.7210075739763626</v>
      </c>
      <c r="E714" s="2">
        <f t="shared" si="61"/>
        <v>-0.30627014583493573</v>
      </c>
      <c r="F714" s="2">
        <f t="shared" si="65"/>
        <v>-0.16874164696545085</v>
      </c>
      <c r="G714" s="2">
        <f t="shared" si="63"/>
        <v>-0.13752849886948487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7.6005000000000003</v>
      </c>
      <c r="C715" s="2">
        <f t="shared" si="60"/>
        <v>6.444316285350439</v>
      </c>
      <c r="D715" s="2">
        <f t="shared" si="62"/>
        <v>6.7861551610892246</v>
      </c>
      <c r="E715" s="2">
        <f t="shared" si="61"/>
        <v>-0.34183887573878557</v>
      </c>
      <c r="F715" s="2">
        <f t="shared" si="65"/>
        <v>-0.20336109272011782</v>
      </c>
      <c r="G715" s="2">
        <f t="shared" si="63"/>
        <v>-0.13847778301866775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7.6082999999999998</v>
      </c>
      <c r="C716" s="2">
        <f t="shared" si="60"/>
        <v>6.4923907029888328</v>
      </c>
      <c r="D716" s="2">
        <f t="shared" si="62"/>
        <v>6.847054778786319</v>
      </c>
      <c r="E716" s="2">
        <f t="shared" si="61"/>
        <v>-0.35466407579748616</v>
      </c>
      <c r="F716" s="2">
        <f t="shared" si="65"/>
        <v>-0.23362168933559149</v>
      </c>
      <c r="G716" s="2">
        <f t="shared" si="63"/>
        <v>-0.12104238646189466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7.8053999999999997</v>
      </c>
      <c r="C717" s="2">
        <f t="shared" si="60"/>
        <v>6.5330690563751661</v>
      </c>
      <c r="D717" s="2">
        <f t="shared" si="62"/>
        <v>6.9180433136910358</v>
      </c>
      <c r="E717" s="2">
        <f t="shared" si="61"/>
        <v>-0.38497425731586965</v>
      </c>
      <c r="F717" s="2">
        <f t="shared" si="65"/>
        <v>-0.26389220293164711</v>
      </c>
      <c r="G717" s="2">
        <f t="shared" si="63"/>
        <v>-0.12108205438422254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7.8053999999999997</v>
      </c>
      <c r="C718" s="2">
        <f t="shared" si="60"/>
        <v>6.5674892015482174</v>
      </c>
      <c r="D718" s="2">
        <f t="shared" si="62"/>
        <v>6.9837734386028103</v>
      </c>
      <c r="E718" s="2">
        <f t="shared" si="61"/>
        <v>-0.41628423705459294</v>
      </c>
      <c r="F718" s="2">
        <f t="shared" si="65"/>
        <v>-0.2943706097562363</v>
      </c>
      <c r="G718" s="2">
        <f t="shared" si="63"/>
        <v>-0.12191362729835664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7.8842999999999996</v>
      </c>
      <c r="C719" s="2">
        <f t="shared" ref="C719:C782" si="66">$C$4*B709+C718*(1-$C$4)</f>
        <v>6.5990447090023379</v>
      </c>
      <c r="D719" s="2">
        <f t="shared" si="62"/>
        <v>7.0504791098174167</v>
      </c>
      <c r="E719" s="2">
        <f t="shared" si="61"/>
        <v>-0.4514344008150788</v>
      </c>
      <c r="F719" s="2">
        <f t="shared" si="65"/>
        <v>-0.32578336796800483</v>
      </c>
      <c r="G719" s="2">
        <f t="shared" si="63"/>
        <v>-0.12565103284707396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7.8842999999999996</v>
      </c>
      <c r="C720" s="2">
        <f t="shared" si="66"/>
        <v>6.6257455230019779</v>
      </c>
      <c r="D720" s="2">
        <f t="shared" si="62"/>
        <v>7.112243620201312</v>
      </c>
      <c r="E720" s="2">
        <f t="shared" si="61"/>
        <v>-0.48649809719933401</v>
      </c>
      <c r="F720" s="2">
        <f t="shared" si="65"/>
        <v>-0.3579263138142707</v>
      </c>
      <c r="G720" s="2">
        <f t="shared" si="63"/>
        <v>-0.12857178338506331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7.8842999999999996</v>
      </c>
      <c r="C721" s="2">
        <f t="shared" si="66"/>
        <v>6.649553904078596</v>
      </c>
      <c r="D721" s="2">
        <f t="shared" si="62"/>
        <v>7.1694329816678817</v>
      </c>
      <c r="E721" s="2">
        <f t="shared" si="61"/>
        <v>-0.51987907758928564</v>
      </c>
      <c r="F721" s="2">
        <f t="shared" si="65"/>
        <v>-0.39031686656927367</v>
      </c>
      <c r="G721" s="2">
        <f t="shared" si="63"/>
        <v>-0.12956221102001197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7.8685</v>
      </c>
      <c r="C722" s="2">
        <f t="shared" si="66"/>
        <v>6.7170071496049664</v>
      </c>
      <c r="D722" s="2">
        <f t="shared" si="62"/>
        <v>7.2212157237665568</v>
      </c>
      <c r="E722" s="2">
        <f t="shared" si="61"/>
        <v>-0.50420857416159048</v>
      </c>
      <c r="F722" s="2">
        <f t="shared" si="65"/>
        <v>-0.41309520808773703</v>
      </c>
      <c r="G722" s="2">
        <f t="shared" si="63"/>
        <v>-9.1113366073853452E-2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7.8605999999999998</v>
      </c>
      <c r="C723" s="2">
        <f t="shared" si="66"/>
        <v>6.8226060496657404</v>
      </c>
      <c r="D723" s="2">
        <f t="shared" si="62"/>
        <v>7.2685775220060709</v>
      </c>
      <c r="E723" s="2">
        <f t="shared" si="61"/>
        <v>-0.44597147234033052</v>
      </c>
      <c r="F723" s="2">
        <f t="shared" si="65"/>
        <v>-0.41967046093825572</v>
      </c>
      <c r="G723" s="2">
        <f t="shared" si="63"/>
        <v>-2.6301011402074803E-2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7.8449</v>
      </c>
      <c r="C724" s="2">
        <f t="shared" si="66"/>
        <v>6.9252974266402418</v>
      </c>
      <c r="D724" s="2">
        <f t="shared" si="62"/>
        <v>7.3112680759315474</v>
      </c>
      <c r="E724" s="2">
        <f t="shared" si="61"/>
        <v>-0.38597064929130553</v>
      </c>
      <c r="F724" s="2">
        <f t="shared" si="65"/>
        <v>-0.41293049860886571</v>
      </c>
      <c r="G724" s="2">
        <f t="shared" si="63"/>
        <v>2.6959849317560181E-2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7.8291000000000004</v>
      </c>
      <c r="C725" s="2">
        <f t="shared" si="66"/>
        <v>7.0291747456186666</v>
      </c>
      <c r="D725" s="2">
        <f t="shared" si="62"/>
        <v>7.3496259962329136</v>
      </c>
      <c r="E725" s="2">
        <f t="shared" si="61"/>
        <v>-0.32045125061424695</v>
      </c>
      <c r="F725" s="2">
        <f t="shared" si="65"/>
        <v>-0.39443464900994202</v>
      </c>
      <c r="G725" s="2">
        <f t="shared" si="63"/>
        <v>7.3983398395695066E-2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6">
        <f>TITRES_STAT!D729</f>
        <v>7.8053999999999997</v>
      </c>
      <c r="C726" s="2">
        <f t="shared" si="66"/>
        <v>7.1182709386004106</v>
      </c>
      <c r="D726" s="2">
        <f t="shared" si="62"/>
        <v>7.3833870335489937</v>
      </c>
      <c r="E726" s="2">
        <f t="shared" si="61"/>
        <v>-0.26511609494858313</v>
      </c>
      <c r="F726" s="2">
        <f t="shared" si="65"/>
        <v>-0.36857093819767028</v>
      </c>
      <c r="G726" s="2">
        <f t="shared" si="63"/>
        <v>0.10345484324908716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6">
        <f>TITRES_STAT!D730</f>
        <v>7.7896999999999998</v>
      </c>
      <c r="C727" s="2">
        <f t="shared" si="66"/>
        <v>7.2239831018926548</v>
      </c>
      <c r="D727" s="2">
        <f t="shared" si="62"/>
        <v>7.4134842903231428</v>
      </c>
      <c r="E727" s="2">
        <f t="shared" si="61"/>
        <v>-0.18950118843048802</v>
      </c>
      <c r="F727" s="2">
        <f t="shared" si="65"/>
        <v>-0.33275698824423389</v>
      </c>
      <c r="G727" s="2">
        <f t="shared" si="63"/>
        <v>0.14325579981374587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7.7580999999999998</v>
      </c>
      <c r="C728" s="2">
        <f t="shared" si="66"/>
        <v>7.3134318554476305</v>
      </c>
      <c r="D728" s="2">
        <f t="shared" si="62"/>
        <v>7.4390113799288358</v>
      </c>
      <c r="E728" s="2">
        <f t="shared" si="61"/>
        <v>-0.12557952448120524</v>
      </c>
      <c r="F728" s="2">
        <f t="shared" si="65"/>
        <v>-0.29132149549162817</v>
      </c>
      <c r="G728" s="2">
        <f t="shared" si="63"/>
        <v>0.16574197101042293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7.7187000000000001</v>
      </c>
      <c r="C729" s="2">
        <f t="shared" si="66"/>
        <v>7.4012577238403026</v>
      </c>
      <c r="D729" s="2">
        <f t="shared" si="62"/>
        <v>7.4597290554896629</v>
      </c>
      <c r="E729" s="2">
        <f t="shared" si="61"/>
        <v>-5.8471331649360359E-2</v>
      </c>
      <c r="F729" s="2">
        <f t="shared" si="65"/>
        <v>-0.24475146272317463</v>
      </c>
      <c r="G729" s="2">
        <f t="shared" si="63"/>
        <v>0.18628013107381428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7.6792999999999996</v>
      </c>
      <c r="C730" s="2">
        <f t="shared" si="66"/>
        <v>7.4755719201725634</v>
      </c>
      <c r="D730" s="2">
        <f t="shared" si="62"/>
        <v>7.4759935698978355</v>
      </c>
      <c r="E730" s="2">
        <f t="shared" si="61"/>
        <v>-4.2164972527203304E-4</v>
      </c>
      <c r="F730" s="2">
        <f t="shared" si="65"/>
        <v>-0.19588550012359413</v>
      </c>
      <c r="G730" s="2">
        <f t="shared" si="63"/>
        <v>0.19546385039832209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7.6478000000000002</v>
      </c>
      <c r="C731" s="2">
        <f t="shared" si="66"/>
        <v>7.5384531632229379</v>
      </c>
      <c r="D731" s="2">
        <f t="shared" si="62"/>
        <v>7.4887199721276261</v>
      </c>
      <c r="E731" s="2">
        <f t="shared" si="61"/>
        <v>4.9733191095311824E-2</v>
      </c>
      <c r="F731" s="2">
        <f t="shared" si="65"/>
        <v>-0.14676176187981296</v>
      </c>
      <c r="G731" s="2">
        <f t="shared" si="63"/>
        <v>0.19649495297512479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7.6478000000000002</v>
      </c>
      <c r="C732" s="2">
        <f t="shared" si="66"/>
        <v>7.589229599650178</v>
      </c>
      <c r="D732" s="2">
        <f t="shared" si="62"/>
        <v>7.5005036778959493</v>
      </c>
      <c r="E732" s="2">
        <f t="shared" ref="E732:E795" si="67">C732-D732</f>
        <v>8.8725921754228665E-2</v>
      </c>
      <c r="F732" s="2">
        <f t="shared" si="65"/>
        <v>-9.9664225153004632E-2</v>
      </c>
      <c r="G732" s="2">
        <f t="shared" si="63"/>
        <v>0.1883901469072333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7.6478000000000002</v>
      </c>
      <c r="C733" s="2">
        <f t="shared" si="66"/>
        <v>7.6309788920116892</v>
      </c>
      <c r="D733" s="2">
        <f t="shared" ref="D733:D796" si="68">$D$4*B733+(1-$D$4)*D732</f>
        <v>7.5114145165703228</v>
      </c>
      <c r="E733" s="2">
        <f t="shared" si="67"/>
        <v>0.11956437544136644</v>
      </c>
      <c r="F733" s="2">
        <f t="shared" si="65"/>
        <v>-5.5818505034130425E-2</v>
      </c>
      <c r="G733" s="2">
        <f t="shared" si="63"/>
        <v>0.17538288047549688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7.6478000000000002</v>
      </c>
      <c r="C734" s="2">
        <f t="shared" si="66"/>
        <v>7.6638898317021988</v>
      </c>
      <c r="D734" s="2">
        <f t="shared" si="68"/>
        <v>7.5215171449725204</v>
      </c>
      <c r="E734" s="2">
        <f t="shared" si="67"/>
        <v>0.1423726867296784</v>
      </c>
      <c r="F734" s="2">
        <f t="shared" si="65"/>
        <v>-1.6180266681368665E-2</v>
      </c>
      <c r="G734" s="2">
        <f t="shared" si="63"/>
        <v>0.15855295341104705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7.7266000000000004</v>
      </c>
      <c r="C735" s="2">
        <f t="shared" si="66"/>
        <v>7.6893067806710915</v>
      </c>
      <c r="D735" s="2">
        <f t="shared" si="68"/>
        <v>7.5367084675671485</v>
      </c>
      <c r="E735" s="2">
        <f t="shared" si="67"/>
        <v>0.15259831310394301</v>
      </c>
      <c r="F735" s="2">
        <f t="shared" si="65"/>
        <v>1.7575449275693669E-2</v>
      </c>
      <c r="G735" s="2">
        <f t="shared" si="63"/>
        <v>0.13502286382824935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7.766</v>
      </c>
      <c r="C736" s="2">
        <f t="shared" si="66"/>
        <v>7.7071672759524628</v>
      </c>
      <c r="D736" s="2">
        <f t="shared" si="68"/>
        <v>7.5536930255251375</v>
      </c>
      <c r="E736" s="2">
        <f t="shared" si="67"/>
        <v>0.15347425042732521</v>
      </c>
      <c r="F736" s="2">
        <f t="shared" si="65"/>
        <v>4.475520950601998E-2</v>
      </c>
      <c r="G736" s="2">
        <f t="shared" si="63"/>
        <v>0.10871904092130523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6">
        <f>TITRES_STAT!D740</f>
        <v>7.7817999999999996</v>
      </c>
      <c r="C737" s="2">
        <f t="shared" si="66"/>
        <v>7.7198646181136219</v>
      </c>
      <c r="D737" s="2">
        <f t="shared" si="68"/>
        <v>7.5705898384492016</v>
      </c>
      <c r="E737" s="2">
        <f t="shared" si="67"/>
        <v>0.14927477966442027</v>
      </c>
      <c r="F737" s="2">
        <f t="shared" si="65"/>
        <v>6.5659123537700037E-2</v>
      </c>
      <c r="G737" s="2">
        <f t="shared" si="63"/>
        <v>8.3615656126720228E-2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7.7817999999999996</v>
      </c>
      <c r="C738" s="2">
        <f t="shared" si="66"/>
        <v>7.7257469845576798</v>
      </c>
      <c r="D738" s="2">
        <f t="shared" si="68"/>
        <v>7.5862350356011126</v>
      </c>
      <c r="E738" s="2">
        <f t="shared" si="67"/>
        <v>0.13951194895656727</v>
      </c>
      <c r="F738" s="2">
        <f t="shared" si="65"/>
        <v>8.0429688621473483E-2</v>
      </c>
      <c r="G738" s="2">
        <f t="shared" si="63"/>
        <v>5.9082260335093784E-2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7.7817999999999996</v>
      </c>
      <c r="C739" s="2">
        <f t="shared" si="66"/>
        <v>7.724662833087268</v>
      </c>
      <c r="D739" s="2">
        <f t="shared" si="68"/>
        <v>7.6007213292602893</v>
      </c>
      <c r="E739" s="2">
        <f t="shared" si="67"/>
        <v>0.12394150382697866</v>
      </c>
      <c r="F739" s="2">
        <f t="shared" si="65"/>
        <v>8.9132051662574527E-2</v>
      </c>
      <c r="G739" s="2">
        <f t="shared" si="63"/>
        <v>3.4809452164404134E-2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7.7817999999999996</v>
      </c>
      <c r="C740" s="2">
        <f t="shared" si="66"/>
        <v>7.7176839356892266</v>
      </c>
      <c r="D740" s="2">
        <f t="shared" si="68"/>
        <v>7.6141345641298974</v>
      </c>
      <c r="E740" s="2">
        <f t="shared" si="67"/>
        <v>0.1035493715593292</v>
      </c>
      <c r="F740" s="2">
        <f t="shared" si="65"/>
        <v>9.2015515641925463E-2</v>
      </c>
      <c r="G740" s="2">
        <f t="shared" ref="G740:G803" si="69">E740-F740</f>
        <v>1.1533855917403732E-2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7.7896999999999998</v>
      </c>
      <c r="C741" s="2">
        <f t="shared" si="66"/>
        <v>7.7069325609678074</v>
      </c>
      <c r="D741" s="2">
        <f t="shared" si="68"/>
        <v>7.6271394112313864</v>
      </c>
      <c r="E741" s="2">
        <f t="shared" si="67"/>
        <v>7.9793149736421043E-2</v>
      </c>
      <c r="F741" s="2">
        <f t="shared" ref="F741:F804" si="71">(E741*(2/(10)))+((1-(2/10))*F740)</f>
        <v>8.957104246082459E-2</v>
      </c>
      <c r="G741" s="2">
        <f t="shared" si="69"/>
        <v>-9.7778927244035474E-3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6">
        <f>TITRES_STAT!D745</f>
        <v>7.7896999999999998</v>
      </c>
      <c r="C742" s="2">
        <f t="shared" si="66"/>
        <v>7.6978352438958373</v>
      </c>
      <c r="D742" s="2">
        <f t="shared" si="68"/>
        <v>7.6391809363253582</v>
      </c>
      <c r="E742" s="2">
        <f t="shared" si="67"/>
        <v>5.865430757047907E-2</v>
      </c>
      <c r="F742" s="2">
        <f t="shared" si="71"/>
        <v>8.3387695482755486E-2</v>
      </c>
      <c r="G742" s="2">
        <f t="shared" si="69"/>
        <v>-2.4733387912276417E-2</v>
      </c>
      <c r="H742" s="2" t="str">
        <f t="shared" si="70"/>
        <v>Hold</v>
      </c>
    </row>
    <row r="743" spans="1:8" ht="13.5" x14ac:dyDescent="0.25">
      <c r="A743" s="3">
        <f>TITRES_STAT!B746</f>
        <v>43084</v>
      </c>
      <c r="B743" s="6">
        <f>TITRES_STAT!D746</f>
        <v>7.7896999999999998</v>
      </c>
      <c r="C743" s="2">
        <f t="shared" si="66"/>
        <v>7.6901375140657082</v>
      </c>
      <c r="D743" s="2">
        <f t="shared" si="68"/>
        <v>7.6503304965975536</v>
      </c>
      <c r="E743" s="2">
        <f t="shared" si="67"/>
        <v>3.9807017468154626E-2</v>
      </c>
      <c r="F743" s="2">
        <f t="shared" si="71"/>
        <v>7.4671559879835314E-2</v>
      </c>
      <c r="G743" s="2">
        <f t="shared" si="69"/>
        <v>-3.4864542411680688E-2</v>
      </c>
      <c r="H743" s="2" t="str">
        <f t="shared" si="70"/>
        <v>Hold</v>
      </c>
    </row>
    <row r="744" spans="1:8" ht="13.5" x14ac:dyDescent="0.25">
      <c r="A744" s="3">
        <f>TITRES_STAT!B747</f>
        <v>43087</v>
      </c>
      <c r="B744" s="6">
        <f>TITRES_STAT!D747</f>
        <v>7.7896999999999998</v>
      </c>
      <c r="C744" s="2">
        <f t="shared" si="66"/>
        <v>7.6836240503632913</v>
      </c>
      <c r="D744" s="2">
        <f t="shared" si="68"/>
        <v>7.6606541635162531</v>
      </c>
      <c r="E744" s="2">
        <f t="shared" si="67"/>
        <v>2.2969886847038268E-2</v>
      </c>
      <c r="F744" s="2">
        <f t="shared" si="71"/>
        <v>6.4331225273275908E-2</v>
      </c>
      <c r="G744" s="2">
        <f t="shared" si="69"/>
        <v>-4.136133842623764E-2</v>
      </c>
      <c r="H744" s="2" t="str">
        <f t="shared" si="70"/>
        <v>Hold</v>
      </c>
    </row>
    <row r="745" spans="1:8" ht="13.5" x14ac:dyDescent="0.25">
      <c r="A745" s="3">
        <f>TITRES_STAT!B748</f>
        <v>43088</v>
      </c>
      <c r="B745" s="6">
        <f>TITRES_STAT!D748</f>
        <v>7.7896999999999998</v>
      </c>
      <c r="C745" s="2">
        <f t="shared" si="66"/>
        <v>7.6902357349227852</v>
      </c>
      <c r="D745" s="2">
        <f t="shared" si="68"/>
        <v>7.6702131143669012</v>
      </c>
      <c r="E745" s="2">
        <f t="shared" si="67"/>
        <v>2.0022620555883996E-2</v>
      </c>
      <c r="F745" s="2">
        <f t="shared" si="71"/>
        <v>5.5469504329797525E-2</v>
      </c>
      <c r="G745" s="2">
        <f t="shared" si="69"/>
        <v>-3.5446883773913529E-2</v>
      </c>
      <c r="H745" s="2" t="str">
        <f t="shared" si="70"/>
        <v>Hold</v>
      </c>
    </row>
    <row r="746" spans="1:8" ht="13.5" x14ac:dyDescent="0.25">
      <c r="A746" s="3">
        <f>TITRES_STAT!B749</f>
        <v>43089</v>
      </c>
      <c r="B746" s="6">
        <f>TITRES_STAT!D749</f>
        <v>7.7817999999999996</v>
      </c>
      <c r="C746" s="2">
        <f t="shared" si="66"/>
        <v>7.7018917757038956</v>
      </c>
      <c r="D746" s="2">
        <f t="shared" si="68"/>
        <v>7.6784788095989827</v>
      </c>
      <c r="E746" s="2">
        <f t="shared" si="67"/>
        <v>2.3412966104912947E-2</v>
      </c>
      <c r="F746" s="2">
        <f t="shared" si="71"/>
        <v>4.9058196684820615E-2</v>
      </c>
      <c r="G746" s="2">
        <f t="shared" si="69"/>
        <v>-2.5645230579907669E-2</v>
      </c>
      <c r="H746" s="2" t="str">
        <f t="shared" si="70"/>
        <v>Hold</v>
      </c>
    </row>
    <row r="747" spans="1:8" ht="13.5" x14ac:dyDescent="0.25">
      <c r="A747" s="3">
        <f>TITRES_STAT!B750</f>
        <v>43090</v>
      </c>
      <c r="B747" s="6">
        <f>TITRES_STAT!D750</f>
        <v>7.7896999999999998</v>
      </c>
      <c r="C747" s="2">
        <f t="shared" si="66"/>
        <v>7.7141853486725278</v>
      </c>
      <c r="D747" s="2">
        <f t="shared" si="68"/>
        <v>7.6867174162953544</v>
      </c>
      <c r="E747" s="2">
        <f t="shared" si="67"/>
        <v>2.7467932377173376E-2</v>
      </c>
      <c r="F747" s="2">
        <f t="shared" si="71"/>
        <v>4.4740143823291167E-2</v>
      </c>
      <c r="G747" s="2">
        <f t="shared" si="69"/>
        <v>-1.7272211446117791E-2</v>
      </c>
      <c r="H747" s="2" t="str">
        <f t="shared" si="70"/>
        <v>Hold</v>
      </c>
    </row>
    <row r="748" spans="1:8" ht="13.5" x14ac:dyDescent="0.25">
      <c r="A748" s="3">
        <f>TITRES_STAT!B751</f>
        <v>43091</v>
      </c>
      <c r="B748" s="6">
        <f>TITRES_STAT!D751</f>
        <v>7.7896999999999998</v>
      </c>
      <c r="C748" s="2">
        <f t="shared" si="66"/>
        <v>7.7245876027229077</v>
      </c>
      <c r="D748" s="2">
        <f t="shared" si="68"/>
        <v>7.6943457558290316</v>
      </c>
      <c r="E748" s="2">
        <f t="shared" si="67"/>
        <v>3.0241846893876101E-2</v>
      </c>
      <c r="F748" s="2">
        <f t="shared" si="71"/>
        <v>4.1840484437408162E-2</v>
      </c>
      <c r="G748" s="2">
        <f t="shared" si="69"/>
        <v>-1.1598637543532062E-2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6">
        <f>TITRES_STAT!D752</f>
        <v>7.7896999999999998</v>
      </c>
      <c r="C749" s="2">
        <f t="shared" si="66"/>
        <v>7.7333895099963073</v>
      </c>
      <c r="D749" s="2">
        <f t="shared" si="68"/>
        <v>7.7014090331750289</v>
      </c>
      <c r="E749" s="2">
        <f t="shared" si="67"/>
        <v>3.1980476821278359E-2</v>
      </c>
      <c r="F749" s="2">
        <f t="shared" si="71"/>
        <v>3.9868482914182206E-2</v>
      </c>
      <c r="G749" s="2">
        <f t="shared" si="69"/>
        <v>-7.8880060929038473E-3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7.7896999999999998</v>
      </c>
      <c r="C750" s="2">
        <f t="shared" si="66"/>
        <v>7.7408372776891827</v>
      </c>
      <c r="D750" s="2">
        <f t="shared" si="68"/>
        <v>7.7079491047916937</v>
      </c>
      <c r="E750" s="2">
        <f t="shared" si="67"/>
        <v>3.2888172897489021E-2</v>
      </c>
      <c r="F750" s="2">
        <f t="shared" si="71"/>
        <v>3.8472420910843567E-2</v>
      </c>
      <c r="G750" s="2">
        <f t="shared" si="69"/>
        <v>-5.5842480133545466E-3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7.8842999999999996</v>
      </c>
      <c r="C751" s="2">
        <f t="shared" si="66"/>
        <v>7.7483546195831545</v>
      </c>
      <c r="D751" s="2">
        <f t="shared" si="68"/>
        <v>7.7210121340663829</v>
      </c>
      <c r="E751" s="2">
        <f t="shared" si="67"/>
        <v>2.7342485516771653E-2</v>
      </c>
      <c r="F751" s="2">
        <f t="shared" si="71"/>
        <v>3.624643383202919E-2</v>
      </c>
      <c r="G751" s="2">
        <f t="shared" si="69"/>
        <v>-8.9039483152575372E-3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7.8842999999999996</v>
      </c>
      <c r="C752" s="2">
        <f t="shared" si="66"/>
        <v>7.7547154473395921</v>
      </c>
      <c r="D752" s="2">
        <f t="shared" si="68"/>
        <v>7.7331075315429469</v>
      </c>
      <c r="E752" s="2">
        <f t="shared" si="67"/>
        <v>2.1607915796645116E-2</v>
      </c>
      <c r="F752" s="2">
        <f t="shared" si="71"/>
        <v>3.3318730224952381E-2</v>
      </c>
      <c r="G752" s="2">
        <f t="shared" si="69"/>
        <v>-1.1710814428307265E-2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8.1207999999999991</v>
      </c>
      <c r="C753" s="2">
        <f t="shared" si="66"/>
        <v>7.7600976862104236</v>
      </c>
      <c r="D753" s="2">
        <f t="shared" si="68"/>
        <v>7.761825492169395</v>
      </c>
      <c r="E753" s="2">
        <f t="shared" si="67"/>
        <v>-1.7278059589713735E-3</v>
      </c>
      <c r="F753" s="2">
        <f t="shared" si="71"/>
        <v>2.630942298816763E-2</v>
      </c>
      <c r="G753" s="2">
        <f t="shared" si="69"/>
        <v>-2.8037228947139003E-2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8.6018000000000008</v>
      </c>
      <c r="C754" s="2">
        <f t="shared" si="66"/>
        <v>7.7646518883318967</v>
      </c>
      <c r="D754" s="2">
        <f t="shared" si="68"/>
        <v>7.8240458260827728</v>
      </c>
      <c r="E754" s="2">
        <f t="shared" si="67"/>
        <v>-5.9393937750876091E-2</v>
      </c>
      <c r="F754" s="2">
        <f t="shared" si="71"/>
        <v>9.1687508403588865E-3</v>
      </c>
      <c r="G754" s="2">
        <f t="shared" si="69"/>
        <v>-6.8562688591234974E-2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9.0591000000000008</v>
      </c>
      <c r="C755" s="2">
        <f t="shared" si="66"/>
        <v>7.7685054439731429</v>
      </c>
      <c r="D755" s="2">
        <f t="shared" si="68"/>
        <v>7.9155313204470117</v>
      </c>
      <c r="E755" s="2">
        <f t="shared" si="67"/>
        <v>-0.14702587647386878</v>
      </c>
      <c r="F755" s="2">
        <f t="shared" si="71"/>
        <v>-2.2070174622486647E-2</v>
      </c>
      <c r="G755" s="2">
        <f t="shared" si="69"/>
        <v>-0.12495570185138213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8.9250000000000007</v>
      </c>
      <c r="C756" s="2">
        <f t="shared" si="66"/>
        <v>7.7705507602849675</v>
      </c>
      <c r="D756" s="2">
        <f t="shared" si="68"/>
        <v>7.9903067781916777</v>
      </c>
      <c r="E756" s="2">
        <f t="shared" si="67"/>
        <v>-0.21975601790671018</v>
      </c>
      <c r="F756" s="2">
        <f t="shared" si="71"/>
        <v>-6.1607343279331359E-2</v>
      </c>
      <c r="G756" s="2">
        <f t="shared" si="69"/>
        <v>-0.1581486746273788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8.9250000000000007</v>
      </c>
      <c r="C757" s="2">
        <f t="shared" si="66"/>
        <v>7.7734967971642028</v>
      </c>
      <c r="D757" s="2">
        <f t="shared" si="68"/>
        <v>8.059543313140443</v>
      </c>
      <c r="E757" s="2">
        <f t="shared" si="67"/>
        <v>-0.2860465159762402</v>
      </c>
      <c r="F757" s="2">
        <f t="shared" si="71"/>
        <v>-0.10649517781871314</v>
      </c>
      <c r="G757" s="2">
        <f t="shared" si="69"/>
        <v>-0.17955133815752705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8.7515999999999998</v>
      </c>
      <c r="C758" s="2">
        <f t="shared" si="66"/>
        <v>7.7759895976004794</v>
      </c>
      <c r="D758" s="2">
        <f t="shared" si="68"/>
        <v>8.1108067714263363</v>
      </c>
      <c r="E758" s="2">
        <f t="shared" si="67"/>
        <v>-0.33481717382585696</v>
      </c>
      <c r="F758" s="2">
        <f t="shared" si="71"/>
        <v>-0.15215957702014193</v>
      </c>
      <c r="G758" s="2">
        <f t="shared" si="69"/>
        <v>-0.18265759680571503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8.5938999999999997</v>
      </c>
      <c r="C759" s="2">
        <f t="shared" si="66"/>
        <v>7.7780988902773283</v>
      </c>
      <c r="D759" s="2">
        <f t="shared" si="68"/>
        <v>8.1465914550243852</v>
      </c>
      <c r="E759" s="2">
        <f t="shared" si="67"/>
        <v>-0.36849256474705694</v>
      </c>
      <c r="F759" s="2">
        <f t="shared" si="71"/>
        <v>-0.19542617456552494</v>
      </c>
      <c r="G759" s="2">
        <f t="shared" si="69"/>
        <v>-0.173066390181532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8.5545000000000009</v>
      </c>
      <c r="C760" s="2">
        <f t="shared" si="66"/>
        <v>7.7798836763885086</v>
      </c>
      <c r="D760" s="2">
        <f t="shared" si="68"/>
        <v>8.1768069028003563</v>
      </c>
      <c r="E760" s="2">
        <f t="shared" si="67"/>
        <v>-0.39692322641184763</v>
      </c>
      <c r="F760" s="2">
        <f t="shared" si="71"/>
        <v>-0.23572558493478951</v>
      </c>
      <c r="G760" s="2">
        <f t="shared" si="69"/>
        <v>-0.16119764147705812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8.5150000000000006</v>
      </c>
      <c r="C761" s="2">
        <f t="shared" si="66"/>
        <v>7.7959477261748917</v>
      </c>
      <c r="D761" s="2">
        <f t="shared" si="68"/>
        <v>8.201858243333664</v>
      </c>
      <c r="E761" s="2">
        <f t="shared" si="67"/>
        <v>-0.40591051715877224</v>
      </c>
      <c r="F761" s="2">
        <f t="shared" si="71"/>
        <v>-0.26976257137958609</v>
      </c>
      <c r="G761" s="2">
        <f t="shared" si="69"/>
        <v>-0.13614794577918615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8.5071999999999992</v>
      </c>
      <c r="C762" s="2">
        <f t="shared" si="66"/>
        <v>7.8095403836864463</v>
      </c>
      <c r="D762" s="2">
        <f t="shared" si="68"/>
        <v>8.2244761512348745</v>
      </c>
      <c r="E762" s="2">
        <f t="shared" si="67"/>
        <v>-0.4149357675484282</v>
      </c>
      <c r="F762" s="2">
        <f t="shared" si="71"/>
        <v>-0.29879721061335451</v>
      </c>
      <c r="G762" s="2">
        <f t="shared" si="69"/>
        <v>-0.11613855693507369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8.4677000000000007</v>
      </c>
      <c r="C763" s="2">
        <f t="shared" si="66"/>
        <v>7.8574264785039158</v>
      </c>
      <c r="D763" s="2">
        <f t="shared" si="68"/>
        <v>8.2424927326248838</v>
      </c>
      <c r="E763" s="2">
        <f t="shared" si="67"/>
        <v>-0.38506625412096795</v>
      </c>
      <c r="F763" s="2">
        <f t="shared" si="71"/>
        <v>-0.31605101931487722</v>
      </c>
      <c r="G763" s="2">
        <f t="shared" si="69"/>
        <v>-6.9015234806090731E-2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6">
        <f>TITRES_STAT!D767</f>
        <v>8.4361999999999995</v>
      </c>
      <c r="C764" s="2">
        <f t="shared" si="66"/>
        <v>7.971945481811006</v>
      </c>
      <c r="D764" s="2">
        <f t="shared" si="68"/>
        <v>8.256841419097114</v>
      </c>
      <c r="E764" s="2">
        <f t="shared" si="67"/>
        <v>-0.28489593728610796</v>
      </c>
      <c r="F764" s="2">
        <f t="shared" si="71"/>
        <v>-0.30982000290912337</v>
      </c>
      <c r="G764" s="2">
        <f t="shared" si="69"/>
        <v>2.4924065623015412E-2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8.3651999999999997</v>
      </c>
      <c r="C765" s="2">
        <f t="shared" si="66"/>
        <v>8.1392000230708508</v>
      </c>
      <c r="D765" s="2">
        <f t="shared" si="68"/>
        <v>8.2648679806454766</v>
      </c>
      <c r="E765" s="2">
        <f t="shared" si="67"/>
        <v>-0.12566795757462579</v>
      </c>
      <c r="F765" s="2">
        <f t="shared" si="71"/>
        <v>-0.27298959384222388</v>
      </c>
      <c r="G765" s="2">
        <f t="shared" si="69"/>
        <v>0.14732163626759809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8.4204000000000008</v>
      </c>
      <c r="C766" s="2">
        <f t="shared" si="66"/>
        <v>8.2600923272137976</v>
      </c>
      <c r="D766" s="2">
        <f t="shared" si="68"/>
        <v>8.2763888709680344</v>
      </c>
      <c r="E766" s="2">
        <f t="shared" si="67"/>
        <v>-1.6296543754236836E-2</v>
      </c>
      <c r="F766" s="2">
        <f t="shared" si="71"/>
        <v>-0.22165098382462647</v>
      </c>
      <c r="G766" s="2">
        <f t="shared" si="69"/>
        <v>0.20535444007038964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8.2784999999999993</v>
      </c>
      <c r="C767" s="2">
        <f t="shared" si="66"/>
        <v>8.3623858153347523</v>
      </c>
      <c r="D767" s="2">
        <f t="shared" si="68"/>
        <v>8.2765452508963282</v>
      </c>
      <c r="E767" s="2">
        <f t="shared" si="67"/>
        <v>8.5840564438424138E-2</v>
      </c>
      <c r="F767" s="2">
        <f t="shared" si="71"/>
        <v>-0.16015267417201637</v>
      </c>
      <c r="G767" s="2">
        <f t="shared" si="69"/>
        <v>0.24599323861044051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8.3178999999999998</v>
      </c>
      <c r="C768" s="2">
        <f t="shared" si="66"/>
        <v>8.4222649206678675</v>
      </c>
      <c r="D768" s="2">
        <f t="shared" si="68"/>
        <v>8.2796085656447485</v>
      </c>
      <c r="E768" s="2">
        <f t="shared" si="67"/>
        <v>0.14265635502311902</v>
      </c>
      <c r="F768" s="2">
        <f t="shared" si="71"/>
        <v>-9.9590868332989302E-2</v>
      </c>
      <c r="G768" s="2">
        <f t="shared" si="69"/>
        <v>0.24224722335610832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8.3021999999999991</v>
      </c>
      <c r="C769" s="2">
        <f t="shared" si="66"/>
        <v>8.4486703174881956</v>
      </c>
      <c r="D769" s="2">
        <f t="shared" si="68"/>
        <v>8.2812820052266183</v>
      </c>
      <c r="E769" s="2">
        <f t="shared" si="67"/>
        <v>0.16738831226157735</v>
      </c>
      <c r="F769" s="2">
        <f t="shared" si="71"/>
        <v>-4.6195032214075969E-2</v>
      </c>
      <c r="G769" s="2">
        <f t="shared" si="69"/>
        <v>0.21358334447565333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8.3968000000000007</v>
      </c>
      <c r="C770" s="2">
        <f t="shared" si="66"/>
        <v>8.4649518071053969</v>
      </c>
      <c r="D770" s="2">
        <f t="shared" si="68"/>
        <v>8.2898388937283514</v>
      </c>
      <c r="E770" s="2">
        <f t="shared" si="67"/>
        <v>0.17511291337704549</v>
      </c>
      <c r="F770" s="2">
        <f t="shared" si="71"/>
        <v>-1.9334430958516738E-3</v>
      </c>
      <c r="G770" s="2">
        <f t="shared" si="69"/>
        <v>0.17704635647289715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8.3888999999999996</v>
      </c>
      <c r="C771" s="2">
        <f t="shared" si="66"/>
        <v>8.4726515290891822</v>
      </c>
      <c r="D771" s="2">
        <f t="shared" si="68"/>
        <v>8.2971767534521774</v>
      </c>
      <c r="E771" s="2">
        <f t="shared" si="67"/>
        <v>0.17547477563700475</v>
      </c>
      <c r="F771" s="2">
        <f t="shared" si="71"/>
        <v>3.3548200650719617E-2</v>
      </c>
      <c r="G771" s="2">
        <f t="shared" si="69"/>
        <v>0.14192657498628514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8.3573000000000004</v>
      </c>
      <c r="C772" s="2">
        <f t="shared" si="66"/>
        <v>8.4779666784600778</v>
      </c>
      <c r="D772" s="2">
        <f t="shared" si="68"/>
        <v>8.3016303272705336</v>
      </c>
      <c r="E772" s="2">
        <f t="shared" si="67"/>
        <v>0.17633635118954416</v>
      </c>
      <c r="F772" s="2">
        <f t="shared" si="71"/>
        <v>6.2105830758484526E-2</v>
      </c>
      <c r="G772" s="2">
        <f t="shared" si="69"/>
        <v>0.11423052043105963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8.3021999999999991</v>
      </c>
      <c r="C773" s="2">
        <f t="shared" si="66"/>
        <v>8.4763871894662195</v>
      </c>
      <c r="D773" s="2">
        <f t="shared" si="68"/>
        <v>8.3016725252504937</v>
      </c>
      <c r="E773" s="2">
        <f t="shared" si="67"/>
        <v>0.17471466421572579</v>
      </c>
      <c r="F773" s="2">
        <f t="shared" si="71"/>
        <v>8.4627597449932784E-2</v>
      </c>
      <c r="G773" s="2">
        <f t="shared" si="69"/>
        <v>9.0087066765793006E-2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6">
        <f>TITRES_STAT!D777</f>
        <v>8.3021999999999991</v>
      </c>
      <c r="C774" s="2">
        <f t="shared" si="66"/>
        <v>8.4702045449329546</v>
      </c>
      <c r="D774" s="2">
        <f t="shared" si="68"/>
        <v>8.30171159745416</v>
      </c>
      <c r="E774" s="2">
        <f t="shared" si="67"/>
        <v>0.16849294747879462</v>
      </c>
      <c r="F774" s="2">
        <f t="shared" si="71"/>
        <v>0.10140066745570517</v>
      </c>
      <c r="G774" s="2">
        <f t="shared" si="69"/>
        <v>6.7092280023089451E-2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6">
        <f>TITRES_STAT!D778</f>
        <v>8.2942999999999998</v>
      </c>
      <c r="C775" s="2">
        <f t="shared" si="66"/>
        <v>8.454049999558654</v>
      </c>
      <c r="D775" s="2">
        <f t="shared" si="68"/>
        <v>8.3011625902353341</v>
      </c>
      <c r="E775" s="2">
        <f t="shared" si="67"/>
        <v>0.1528874093233199</v>
      </c>
      <c r="F775" s="2">
        <f t="shared" si="71"/>
        <v>0.11169801582922813</v>
      </c>
      <c r="G775" s="2">
        <f t="shared" si="69"/>
        <v>4.1189393494091772E-2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8.4283000000000001</v>
      </c>
      <c r="C776" s="2">
        <f t="shared" si="66"/>
        <v>8.4488730765496314</v>
      </c>
      <c r="D776" s="2">
        <f t="shared" si="68"/>
        <v>8.3105801761438283</v>
      </c>
      <c r="E776" s="2">
        <f t="shared" si="67"/>
        <v>0.13829290040580311</v>
      </c>
      <c r="F776" s="2">
        <f t="shared" si="71"/>
        <v>0.11701699274454314</v>
      </c>
      <c r="G776" s="2">
        <f t="shared" si="69"/>
        <v>2.1275907661259974E-2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8.4204000000000008</v>
      </c>
      <c r="C777" s="2">
        <f t="shared" si="66"/>
        <v>8.4226618340035344</v>
      </c>
      <c r="D777" s="2">
        <f t="shared" si="68"/>
        <v>8.3187149779109522</v>
      </c>
      <c r="E777" s="2">
        <f t="shared" si="67"/>
        <v>0.10394685609258225</v>
      </c>
      <c r="F777" s="2">
        <f t="shared" si="71"/>
        <v>0.11440296541415097</v>
      </c>
      <c r="G777" s="2">
        <f t="shared" si="69"/>
        <v>-1.0456109321568721E-2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6">
        <f>TITRES_STAT!D781</f>
        <v>8.4124999999999996</v>
      </c>
      <c r="C778" s="2">
        <f t="shared" si="66"/>
        <v>8.4065446287722221</v>
      </c>
      <c r="D778" s="2">
        <f t="shared" si="68"/>
        <v>8.3256620165842143</v>
      </c>
      <c r="E778" s="2">
        <f t="shared" si="67"/>
        <v>8.0882612188007741E-2</v>
      </c>
      <c r="F778" s="2">
        <f t="shared" si="71"/>
        <v>0.10769889476892233</v>
      </c>
      <c r="G778" s="2">
        <f t="shared" si="69"/>
        <v>-2.6816282580914591E-2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6">
        <f>TITRES_STAT!D782</f>
        <v>8.3651999999999997</v>
      </c>
      <c r="C779" s="2">
        <f t="shared" si="66"/>
        <v>8.3904916089611099</v>
      </c>
      <c r="D779" s="2">
        <f t="shared" si="68"/>
        <v>8.328590756096494</v>
      </c>
      <c r="E779" s="2">
        <f t="shared" si="67"/>
        <v>6.1900852864615885E-2</v>
      </c>
      <c r="F779" s="2">
        <f t="shared" si="71"/>
        <v>9.8539286388061045E-2</v>
      </c>
      <c r="G779" s="2">
        <f t="shared" si="69"/>
        <v>-3.663843352344516E-2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6">
        <f>TITRES_STAT!D783</f>
        <v>8.4283000000000001</v>
      </c>
      <c r="C780" s="2">
        <f t="shared" si="66"/>
        <v>8.3914621306594004</v>
      </c>
      <c r="D780" s="2">
        <f t="shared" si="68"/>
        <v>8.3359766260152721</v>
      </c>
      <c r="E780" s="2">
        <f t="shared" si="67"/>
        <v>5.548550464412827E-2</v>
      </c>
      <c r="F780" s="2">
        <f t="shared" si="71"/>
        <v>8.9928530039274493E-2</v>
      </c>
      <c r="G780" s="2">
        <f t="shared" si="69"/>
        <v>-3.4443025395146223E-2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6">
        <f>TITRES_STAT!D784</f>
        <v>8.3968000000000007</v>
      </c>
      <c r="C781" s="2">
        <f t="shared" si="66"/>
        <v>8.3910679567118009</v>
      </c>
      <c r="D781" s="2">
        <f t="shared" si="68"/>
        <v>8.3404820611252521</v>
      </c>
      <c r="E781" s="2">
        <f t="shared" si="67"/>
        <v>5.0585895586548801E-2</v>
      </c>
      <c r="F781" s="2">
        <f t="shared" si="71"/>
        <v>8.2060003148729355E-2</v>
      </c>
      <c r="G781" s="2">
        <f t="shared" si="69"/>
        <v>-3.1474107562180553E-2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6">
        <f>TITRES_STAT!D785</f>
        <v>8.4204000000000008</v>
      </c>
      <c r="C782" s="2">
        <f t="shared" si="66"/>
        <v>8.3858728864484462</v>
      </c>
      <c r="D782" s="2">
        <f t="shared" si="68"/>
        <v>8.3464019084493071</v>
      </c>
      <c r="E782" s="2">
        <f t="shared" si="67"/>
        <v>3.9470977999139123E-2</v>
      </c>
      <c r="F782" s="2">
        <f t="shared" si="71"/>
        <v>7.3542198118811311E-2</v>
      </c>
      <c r="G782" s="2">
        <f t="shared" si="69"/>
        <v>-3.4071220119672188E-2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6">
        <f>TITRES_STAT!D786</f>
        <v>8.4204000000000008</v>
      </c>
      <c r="C783" s="2">
        <f t="shared" ref="C783:C846" si="72">$C$4*B773+C782*(1-$C$4)</f>
        <v>8.3730001346871461</v>
      </c>
      <c r="D783" s="2">
        <f t="shared" si="68"/>
        <v>8.3518832485641727</v>
      </c>
      <c r="E783" s="2">
        <f t="shared" si="67"/>
        <v>2.1116886122973355E-2</v>
      </c>
      <c r="F783" s="2">
        <f t="shared" si="71"/>
        <v>6.305713571964372E-2</v>
      </c>
      <c r="G783" s="2">
        <f t="shared" si="69"/>
        <v>-4.1940249596670365E-2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6">
        <f>TITRES_STAT!D787</f>
        <v>8.3651999999999997</v>
      </c>
      <c r="C784" s="2">
        <f t="shared" si="72"/>
        <v>8.3621078062737393</v>
      </c>
      <c r="D784" s="2">
        <f t="shared" si="68"/>
        <v>8.352869674596457</v>
      </c>
      <c r="E784" s="2">
        <f t="shared" si="67"/>
        <v>9.2381316772822686E-3</v>
      </c>
      <c r="F784" s="2">
        <f t="shared" si="71"/>
        <v>5.2293334911171434E-2</v>
      </c>
      <c r="G784" s="2">
        <f t="shared" si="69"/>
        <v>-4.3055203233889165E-2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6">
        <f>TITRES_STAT!D788</f>
        <v>8.3968000000000007</v>
      </c>
      <c r="C785" s="2">
        <f t="shared" si="72"/>
        <v>8.3516758360777796</v>
      </c>
      <c r="D785" s="2">
        <f t="shared" si="68"/>
        <v>8.356123772774497</v>
      </c>
      <c r="E785" s="2">
        <f t="shared" si="67"/>
        <v>-4.4479366967173917E-3</v>
      </c>
      <c r="F785" s="2">
        <f t="shared" si="71"/>
        <v>4.0945080589593667E-2</v>
      </c>
      <c r="G785" s="2">
        <f t="shared" si="69"/>
        <v>-4.5393017286311059E-2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6">
        <f>TITRES_STAT!D789</f>
        <v>8.3968000000000007</v>
      </c>
      <c r="C786" s="2">
        <f t="shared" si="72"/>
        <v>8.3634641689888909</v>
      </c>
      <c r="D786" s="2">
        <f t="shared" si="68"/>
        <v>8.3591368266430539</v>
      </c>
      <c r="E786" s="2">
        <f t="shared" si="67"/>
        <v>4.327342345836982E-3</v>
      </c>
      <c r="F786" s="2">
        <f t="shared" si="71"/>
        <v>3.362153294084233E-2</v>
      </c>
      <c r="G786" s="2">
        <f t="shared" si="69"/>
        <v>-2.9294190595005348E-2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6">
        <f>TITRES_STAT!D790</f>
        <v>8.3731000000000009</v>
      </c>
      <c r="C787" s="2">
        <f t="shared" si="72"/>
        <v>8.3722235276059855</v>
      </c>
      <c r="D787" s="2">
        <f t="shared" si="68"/>
        <v>8.3601711357806057</v>
      </c>
      <c r="E787" s="2">
        <f t="shared" si="67"/>
        <v>1.2052391825379871E-2</v>
      </c>
      <c r="F787" s="2">
        <f t="shared" si="71"/>
        <v>2.9307704717749839E-2</v>
      </c>
      <c r="G787" s="2">
        <f t="shared" si="69"/>
        <v>-1.7255312892369968E-2</v>
      </c>
      <c r="H787" s="2" t="str">
        <f t="shared" si="70"/>
        <v>Hold</v>
      </c>
    </row>
    <row r="788" spans="1:8" ht="13.5" x14ac:dyDescent="0.25">
      <c r="A788" s="3">
        <f>TITRES_STAT!B791</f>
        <v>43150</v>
      </c>
      <c r="B788" s="6">
        <f>TITRES_STAT!D791</f>
        <v>8.3573000000000004</v>
      </c>
      <c r="C788" s="2">
        <f t="shared" si="72"/>
        <v>8.3784199079742958</v>
      </c>
      <c r="D788" s="2">
        <f t="shared" si="68"/>
        <v>8.3599584590561165</v>
      </c>
      <c r="E788" s="2">
        <f t="shared" si="67"/>
        <v>1.8461448918179357E-2</v>
      </c>
      <c r="F788" s="2">
        <f t="shared" si="71"/>
        <v>2.7138453557835746E-2</v>
      </c>
      <c r="G788" s="2">
        <f t="shared" si="69"/>
        <v>-8.6770046396563889E-3</v>
      </c>
      <c r="H788" s="2" t="str">
        <f t="shared" si="70"/>
        <v>Hold</v>
      </c>
    </row>
    <row r="789" spans="1:8" ht="13.5" x14ac:dyDescent="0.25">
      <c r="A789" s="3">
        <f>TITRES_STAT!B792</f>
        <v>43151</v>
      </c>
      <c r="B789" s="6">
        <f>TITRES_STAT!D792</f>
        <v>8.3731000000000009</v>
      </c>
      <c r="C789" s="2">
        <f t="shared" si="72"/>
        <v>8.3763860759782496</v>
      </c>
      <c r="D789" s="2">
        <f t="shared" si="68"/>
        <v>8.3609319065334411</v>
      </c>
      <c r="E789" s="2">
        <f t="shared" si="67"/>
        <v>1.5454169444808485E-2</v>
      </c>
      <c r="F789" s="2">
        <f t="shared" si="71"/>
        <v>2.4801596735230295E-2</v>
      </c>
      <c r="G789" s="2">
        <f t="shared" si="69"/>
        <v>-9.34742729042181E-3</v>
      </c>
      <c r="H789" s="2" t="str">
        <f t="shared" si="70"/>
        <v>Hold</v>
      </c>
    </row>
    <row r="790" spans="1:8" ht="13.5" x14ac:dyDescent="0.25">
      <c r="A790" s="3">
        <f>TITRES_STAT!B793</f>
        <v>43152</v>
      </c>
      <c r="B790" s="6">
        <f>TITRES_STAT!D793</f>
        <v>8.3573000000000004</v>
      </c>
      <c r="C790" s="2">
        <f t="shared" si="72"/>
        <v>8.3843728335200574</v>
      </c>
      <c r="D790" s="2">
        <f t="shared" si="68"/>
        <v>8.3606628764198518</v>
      </c>
      <c r="E790" s="2">
        <f t="shared" si="67"/>
        <v>2.3709957100205514E-2</v>
      </c>
      <c r="F790" s="2">
        <f t="shared" si="71"/>
        <v>2.4583268808225343E-2</v>
      </c>
      <c r="G790" s="2">
        <f t="shared" si="69"/>
        <v>-8.7331170801982841E-4</v>
      </c>
      <c r="H790" s="2" t="str">
        <f t="shared" si="70"/>
        <v>Hold</v>
      </c>
    </row>
    <row r="791" spans="1:8" ht="13.5" x14ac:dyDescent="0.25">
      <c r="A791" s="3">
        <f>TITRES_STAT!B794</f>
        <v>43153</v>
      </c>
      <c r="B791" s="6">
        <f>TITRES_STAT!D794</f>
        <v>8.3495000000000008</v>
      </c>
      <c r="C791" s="2">
        <f t="shared" si="72"/>
        <v>8.3862847052862026</v>
      </c>
      <c r="D791" s="2">
        <f t="shared" si="68"/>
        <v>8.3598359966850477</v>
      </c>
      <c r="E791" s="2">
        <f t="shared" si="67"/>
        <v>2.6448708601154891E-2</v>
      </c>
      <c r="F791" s="2">
        <f t="shared" si="71"/>
        <v>2.4956356766811256E-2</v>
      </c>
      <c r="G791" s="2">
        <f t="shared" si="69"/>
        <v>1.4923518343436352E-3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6">
        <f>TITRES_STAT!D795</f>
        <v>8.3573000000000004</v>
      </c>
      <c r="C792" s="2">
        <f t="shared" si="72"/>
        <v>8.3915332121652479</v>
      </c>
      <c r="D792" s="2">
        <f t="shared" si="68"/>
        <v>8.3596481450787472</v>
      </c>
      <c r="E792" s="2">
        <f t="shared" si="67"/>
        <v>3.188506708650074E-2</v>
      </c>
      <c r="F792" s="2">
        <f t="shared" si="71"/>
        <v>2.6342098830749151E-2</v>
      </c>
      <c r="G792" s="2">
        <f t="shared" si="69"/>
        <v>5.5429682557515889E-3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6">
        <f>TITRES_STAT!D796</f>
        <v>8.3573000000000004</v>
      </c>
      <c r="C793" s="2">
        <f t="shared" si="72"/>
        <v>8.3959742564475182</v>
      </c>
      <c r="D793" s="2">
        <f t="shared" si="68"/>
        <v>8.3594742084062474</v>
      </c>
      <c r="E793" s="2">
        <f t="shared" si="67"/>
        <v>3.6500048041270716E-2</v>
      </c>
      <c r="F793" s="2">
        <f t="shared" si="71"/>
        <v>2.8373688672853468E-2</v>
      </c>
      <c r="G793" s="2">
        <f t="shared" si="69"/>
        <v>8.1263593684172478E-3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6">
        <f>TITRES_STAT!D797</f>
        <v>8.3810000000000002</v>
      </c>
      <c r="C794" s="2">
        <f t="shared" si="72"/>
        <v>8.391239755455592</v>
      </c>
      <c r="D794" s="2">
        <f t="shared" si="68"/>
        <v>8.361068711487265</v>
      </c>
      <c r="E794" s="2">
        <f t="shared" si="67"/>
        <v>3.0171043968326927E-2</v>
      </c>
      <c r="F794" s="2">
        <f t="shared" si="71"/>
        <v>2.8733159731948163E-2</v>
      </c>
      <c r="G794" s="2">
        <f t="shared" si="69"/>
        <v>1.4378842363787642E-3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6">
        <f>TITRES_STAT!D798</f>
        <v>8.3810000000000002</v>
      </c>
      <c r="C795" s="2">
        <f t="shared" si="72"/>
        <v>8.3920951776931929</v>
      </c>
      <c r="D795" s="2">
        <f t="shared" si="68"/>
        <v>8.362545103228948</v>
      </c>
      <c r="E795" s="2">
        <f t="shared" si="67"/>
        <v>2.9550074464244958E-2</v>
      </c>
      <c r="F795" s="2">
        <f t="shared" si="71"/>
        <v>2.8896542678407522E-2</v>
      </c>
      <c r="G795" s="2">
        <f t="shared" si="69"/>
        <v>6.5353178583743565E-4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6">
        <f>TITRES_STAT!D799</f>
        <v>8.3573000000000004</v>
      </c>
      <c r="C796" s="2">
        <f t="shared" si="72"/>
        <v>8.3928189965096252</v>
      </c>
      <c r="D796" s="2">
        <f t="shared" si="68"/>
        <v>8.3621565770638409</v>
      </c>
      <c r="E796" s="2">
        <f t="shared" ref="E796:E859" si="73">C796-D796</f>
        <v>3.0662419445784295E-2</v>
      </c>
      <c r="F796" s="2">
        <f t="shared" si="71"/>
        <v>2.9249718031882879E-2</v>
      </c>
      <c r="G796" s="2">
        <f t="shared" si="69"/>
        <v>1.4127014139014155E-3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6">
        <f>TITRES_STAT!D800</f>
        <v>8.3573000000000004</v>
      </c>
      <c r="C797" s="2">
        <f t="shared" si="72"/>
        <v>8.389785304738913</v>
      </c>
      <c r="D797" s="2">
        <f t="shared" ref="D797:D860" si="74">$D$4*B797+(1-$D$4)*D796</f>
        <v>8.3617968306146668</v>
      </c>
      <c r="E797" s="2">
        <f t="shared" si="73"/>
        <v>2.798847412424621E-2</v>
      </c>
      <c r="F797" s="2">
        <f t="shared" si="71"/>
        <v>2.8997469250355547E-2</v>
      </c>
      <c r="G797" s="2">
        <f t="shared" si="69"/>
        <v>-1.0089951261093369E-3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8.3810000000000002</v>
      </c>
      <c r="C798" s="2">
        <f t="shared" si="72"/>
        <v>8.3847875655483115</v>
      </c>
      <c r="D798" s="2">
        <f t="shared" si="74"/>
        <v>8.3632192876061726</v>
      </c>
      <c r="E798" s="2">
        <f t="shared" si="73"/>
        <v>2.1568277942138891E-2</v>
      </c>
      <c r="F798" s="2">
        <f t="shared" si="71"/>
        <v>2.7511630988712218E-2</v>
      </c>
      <c r="G798" s="2">
        <f t="shared" si="69"/>
        <v>-5.943353046573327E-3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8.3573000000000004</v>
      </c>
      <c r="C799" s="2">
        <f t="shared" si="72"/>
        <v>8.3829894785408783</v>
      </c>
      <c r="D799" s="2">
        <f t="shared" si="74"/>
        <v>8.3627808218575677</v>
      </c>
      <c r="E799" s="2">
        <f t="shared" si="73"/>
        <v>2.0208656683310622E-2</v>
      </c>
      <c r="F799" s="2">
        <f t="shared" si="71"/>
        <v>2.6051036127631901E-2</v>
      </c>
      <c r="G799" s="2">
        <f t="shared" si="69"/>
        <v>-5.8423794443212794E-3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6">
        <f>TITRES_STAT!D803</f>
        <v>8.3573000000000004</v>
      </c>
      <c r="C800" s="2">
        <f t="shared" si="72"/>
        <v>8.3790372510730506</v>
      </c>
      <c r="D800" s="2">
        <f t="shared" si="74"/>
        <v>8.3623748350533038</v>
      </c>
      <c r="E800" s="2">
        <f t="shared" si="73"/>
        <v>1.6662416019746829E-2</v>
      </c>
      <c r="F800" s="2">
        <f t="shared" si="71"/>
        <v>2.4173312106054886E-2</v>
      </c>
      <c r="G800" s="2">
        <f t="shared" si="69"/>
        <v>-7.5108960863080575E-3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6">
        <f>TITRES_STAT!D804</f>
        <v>8.3573000000000004</v>
      </c>
      <c r="C801" s="2">
        <f t="shared" si="72"/>
        <v>8.3744930586002742</v>
      </c>
      <c r="D801" s="2">
        <f t="shared" si="74"/>
        <v>8.361998921345652</v>
      </c>
      <c r="E801" s="2">
        <f t="shared" si="73"/>
        <v>1.2494137254622117E-2</v>
      </c>
      <c r="F801" s="2">
        <f t="shared" si="71"/>
        <v>2.1837477135768335E-2</v>
      </c>
      <c r="G801" s="2">
        <f t="shared" si="69"/>
        <v>-9.3433398811462176E-3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8.3573000000000004</v>
      </c>
      <c r="C802" s="2">
        <f t="shared" si="72"/>
        <v>8.3718479726617705</v>
      </c>
      <c r="D802" s="2">
        <f t="shared" si="74"/>
        <v>8.3616508530978262</v>
      </c>
      <c r="E802" s="2">
        <f t="shared" si="73"/>
        <v>1.0197119563944312E-2</v>
      </c>
      <c r="F802" s="2">
        <f t="shared" si="71"/>
        <v>1.9509405621403533E-2</v>
      </c>
      <c r="G802" s="2">
        <f t="shared" si="69"/>
        <v>-9.3122860574592209E-3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8.3573000000000004</v>
      </c>
      <c r="C803" s="2">
        <f t="shared" si="72"/>
        <v>8.3696098230214986</v>
      </c>
      <c r="D803" s="2">
        <f t="shared" si="74"/>
        <v>8.3613285676831719</v>
      </c>
      <c r="E803" s="2">
        <f t="shared" si="73"/>
        <v>8.2812553383266874E-3</v>
      </c>
      <c r="F803" s="2">
        <f t="shared" si="71"/>
        <v>1.7263775564788163E-2</v>
      </c>
      <c r="G803" s="2">
        <f t="shared" si="69"/>
        <v>-8.9825202264614754E-3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8.3573000000000004</v>
      </c>
      <c r="C804" s="2">
        <f t="shared" si="72"/>
        <v>8.3713621579412685</v>
      </c>
      <c r="D804" s="2">
        <f t="shared" si="74"/>
        <v>8.3610301552621955</v>
      </c>
      <c r="E804" s="2">
        <f t="shared" si="73"/>
        <v>1.0332002679072971E-2</v>
      </c>
      <c r="F804" s="2">
        <f t="shared" si="71"/>
        <v>1.5877420987645125E-2</v>
      </c>
      <c r="G804" s="2">
        <f t="shared" ref="G804:G867" si="75">E804-F804</f>
        <v>-5.5454183085721538E-3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8.2784999999999993</v>
      </c>
      <c r="C805" s="2">
        <f t="shared" si="72"/>
        <v>8.372844902873382</v>
      </c>
      <c r="D805" s="2">
        <f t="shared" si="74"/>
        <v>8.3549168104279588</v>
      </c>
      <c r="E805" s="2">
        <f t="shared" si="73"/>
        <v>1.792809244542326E-2</v>
      </c>
      <c r="F805" s="2">
        <f t="shared" ref="F805:F868" si="77">(E805*(2/(10)))+((1-(2/10))*F804)</f>
        <v>1.6287555279200755E-2</v>
      </c>
      <c r="G805" s="2">
        <f t="shared" si="75"/>
        <v>1.6405371662225054E-3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6">
        <f>TITRES_STAT!D809</f>
        <v>8.2784999999999993</v>
      </c>
      <c r="C806" s="2">
        <f t="shared" si="72"/>
        <v>8.3704533793543998</v>
      </c>
      <c r="D806" s="2">
        <f t="shared" si="74"/>
        <v>8.3492563059518137</v>
      </c>
      <c r="E806" s="2">
        <f t="shared" si="73"/>
        <v>2.1197073402586142E-2</v>
      </c>
      <c r="F806" s="2">
        <f t="shared" si="77"/>
        <v>1.7269458903877835E-2</v>
      </c>
      <c r="G806" s="2">
        <f t="shared" si="75"/>
        <v>3.9276144987083067E-3</v>
      </c>
      <c r="H806" s="2" t="str">
        <f t="shared" si="76"/>
        <v>Sell</v>
      </c>
    </row>
    <row r="807" spans="1:8" ht="13.5" x14ac:dyDescent="0.25">
      <c r="A807" s="3">
        <f>TITRES_STAT!B810</f>
        <v>43175</v>
      </c>
      <c r="B807" s="6">
        <f>TITRES_STAT!D810</f>
        <v>8.1207999999999991</v>
      </c>
      <c r="C807" s="2">
        <f t="shared" si="72"/>
        <v>8.3684297825306455</v>
      </c>
      <c r="D807" s="2">
        <f t="shared" si="74"/>
        <v>8.3323336166220496</v>
      </c>
      <c r="E807" s="2">
        <f t="shared" si="73"/>
        <v>3.6096165908595879E-2</v>
      </c>
      <c r="F807" s="2">
        <f t="shared" si="77"/>
        <v>2.1034800304821445E-2</v>
      </c>
      <c r="G807" s="2">
        <f t="shared" si="75"/>
        <v>1.5061365603774433E-2</v>
      </c>
      <c r="H807" s="2" t="str">
        <f t="shared" si="76"/>
        <v>Sell</v>
      </c>
    </row>
    <row r="808" spans="1:8" ht="13.5" x14ac:dyDescent="0.25">
      <c r="A808" s="3">
        <f>TITRES_STAT!B811</f>
        <v>43178</v>
      </c>
      <c r="B808" s="6">
        <f>TITRES_STAT!D811</f>
        <v>8.2784999999999993</v>
      </c>
      <c r="C808" s="2">
        <f t="shared" si="72"/>
        <v>8.3703636621413153</v>
      </c>
      <c r="D808" s="2">
        <f t="shared" si="74"/>
        <v>8.3283459413167122</v>
      </c>
      <c r="E808" s="2">
        <f t="shared" si="73"/>
        <v>4.2017720824603089E-2</v>
      </c>
      <c r="F808" s="2">
        <f t="shared" si="77"/>
        <v>2.5231384408777775E-2</v>
      </c>
      <c r="G808" s="2">
        <f t="shared" si="75"/>
        <v>1.6786336415825314E-2</v>
      </c>
      <c r="H808" s="2" t="str">
        <f t="shared" si="76"/>
        <v>Sell</v>
      </c>
    </row>
    <row r="809" spans="1:8" ht="13.5" x14ac:dyDescent="0.25">
      <c r="A809" s="3">
        <f>TITRES_STAT!B812</f>
        <v>43180</v>
      </c>
      <c r="B809" s="6">
        <f>TITRES_STAT!D812</f>
        <v>8.0419999999999998</v>
      </c>
      <c r="C809" s="2">
        <f t="shared" si="72"/>
        <v>8.3683538679657286</v>
      </c>
      <c r="D809" s="2">
        <f t="shared" si="74"/>
        <v>8.3071351308488079</v>
      </c>
      <c r="E809" s="2">
        <f t="shared" si="73"/>
        <v>6.1218737116920607E-2</v>
      </c>
      <c r="F809" s="2">
        <f t="shared" si="77"/>
        <v>3.2428854950406344E-2</v>
      </c>
      <c r="G809" s="2">
        <f t="shared" si="75"/>
        <v>2.8789882166514263E-2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6">
        <f>TITRES_STAT!D813</f>
        <v>8.0341000000000005</v>
      </c>
      <c r="C810" s="2">
        <f t="shared" si="72"/>
        <v>8.3666532728940783</v>
      </c>
      <c r="D810" s="2">
        <f t="shared" si="74"/>
        <v>8.2869103063414897</v>
      </c>
      <c r="E810" s="2">
        <f t="shared" si="73"/>
        <v>7.9742966552588612E-2</v>
      </c>
      <c r="F810" s="2">
        <f t="shared" si="77"/>
        <v>4.1891677270842795E-2</v>
      </c>
      <c r="G810" s="2">
        <f t="shared" si="75"/>
        <v>3.7851289281745817E-2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6">
        <f>TITRES_STAT!D814</f>
        <v>7.9237000000000002</v>
      </c>
      <c r="C811" s="2">
        <f t="shared" si="72"/>
        <v>8.3652143078334511</v>
      </c>
      <c r="D811" s="2">
        <f t="shared" si="74"/>
        <v>8.2600058392050837</v>
      </c>
      <c r="E811" s="2">
        <f t="shared" si="73"/>
        <v>0.10520846862836741</v>
      </c>
      <c r="F811" s="2">
        <f t="shared" si="77"/>
        <v>5.4555035542347724E-2</v>
      </c>
      <c r="G811" s="2">
        <f t="shared" si="75"/>
        <v>5.0653433086019689E-2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6">
        <f>TITRES_STAT!D815</f>
        <v>7.9237000000000002</v>
      </c>
      <c r="C812" s="2">
        <f t="shared" si="72"/>
        <v>8.3639967220129208</v>
      </c>
      <c r="D812" s="2">
        <f t="shared" si="74"/>
        <v>8.2350942955602626</v>
      </c>
      <c r="E812" s="2">
        <f t="shared" si="73"/>
        <v>0.12890242645265815</v>
      </c>
      <c r="F812" s="2">
        <f t="shared" si="77"/>
        <v>6.9424513724409817E-2</v>
      </c>
      <c r="G812" s="2">
        <f t="shared" si="75"/>
        <v>5.9477912728248331E-2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6">
        <f>TITRES_STAT!D816</f>
        <v>8.1207999999999991</v>
      </c>
      <c r="C813" s="2">
        <f t="shared" si="72"/>
        <v>8.3629664570878557</v>
      </c>
      <c r="D813" s="2">
        <f t="shared" si="74"/>
        <v>8.2266280514446866</v>
      </c>
      <c r="E813" s="2">
        <f t="shared" si="73"/>
        <v>0.13633840564316912</v>
      </c>
      <c r="F813" s="2">
        <f t="shared" si="77"/>
        <v>8.2807292108161679E-2</v>
      </c>
      <c r="G813" s="2">
        <f t="shared" si="75"/>
        <v>5.3531113535007446E-2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6">
        <f>TITRES_STAT!D817</f>
        <v>8.1128999999999998</v>
      </c>
      <c r="C814" s="2">
        <f t="shared" si="72"/>
        <v>8.3620946944589551</v>
      </c>
      <c r="D814" s="2">
        <f t="shared" si="74"/>
        <v>8.2182037513376738</v>
      </c>
      <c r="E814" s="2">
        <f t="shared" si="73"/>
        <v>0.14389094312128137</v>
      </c>
      <c r="F814" s="2">
        <f t="shared" si="77"/>
        <v>9.5024022310785633E-2</v>
      </c>
      <c r="G814" s="2">
        <f t="shared" si="75"/>
        <v>4.8866920810495734E-2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7.9630999999999998</v>
      </c>
      <c r="C815" s="2">
        <f t="shared" si="72"/>
        <v>8.3492339722345008</v>
      </c>
      <c r="D815" s="2">
        <f t="shared" si="74"/>
        <v>8.1993071771645134</v>
      </c>
      <c r="E815" s="2">
        <f t="shared" si="73"/>
        <v>0.14992679506998741</v>
      </c>
      <c r="F815" s="2">
        <f t="shared" si="77"/>
        <v>0.106004576862626</v>
      </c>
      <c r="G815" s="2">
        <f t="shared" si="75"/>
        <v>4.3922218207361405E-2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6">
        <f>TITRES_STAT!D819</f>
        <v>7.9630999999999998</v>
      </c>
      <c r="C816" s="2">
        <f t="shared" si="72"/>
        <v>8.3383518226599627</v>
      </c>
      <c r="D816" s="2">
        <f t="shared" si="74"/>
        <v>8.1818103492264012</v>
      </c>
      <c r="E816" s="2">
        <f t="shared" si="73"/>
        <v>0.15654147343356151</v>
      </c>
      <c r="F816" s="2">
        <f t="shared" si="77"/>
        <v>0.11611195617681311</v>
      </c>
      <c r="G816" s="2">
        <f t="shared" si="75"/>
        <v>4.0429517256748398E-2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6">
        <f>TITRES_STAT!D820</f>
        <v>7.9630999999999998</v>
      </c>
      <c r="C817" s="2">
        <f t="shared" si="72"/>
        <v>8.3048823114815065</v>
      </c>
      <c r="D817" s="2">
        <f t="shared" si="74"/>
        <v>8.165609582617039</v>
      </c>
      <c r="E817" s="2">
        <f t="shared" si="73"/>
        <v>0.13927272886446751</v>
      </c>
      <c r="F817" s="2">
        <f t="shared" si="77"/>
        <v>0.120744110714344</v>
      </c>
      <c r="G817" s="2">
        <f t="shared" si="75"/>
        <v>1.8528618150123508E-2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6">
        <f>TITRES_STAT!D821</f>
        <v>7.9630999999999998</v>
      </c>
      <c r="C818" s="2">
        <f t="shared" si="72"/>
        <v>8.3008234943305048</v>
      </c>
      <c r="D818" s="2">
        <f t="shared" si="74"/>
        <v>8.1506088727935548</v>
      </c>
      <c r="E818" s="2">
        <f t="shared" si="73"/>
        <v>0.15021462153694998</v>
      </c>
      <c r="F818" s="2">
        <f t="shared" si="77"/>
        <v>0.1266382128788652</v>
      </c>
      <c r="G818" s="2">
        <f t="shared" si="75"/>
        <v>2.3576408658084774E-2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6">
        <f>TITRES_STAT!D822</f>
        <v>8.2706</v>
      </c>
      <c r="C819" s="2">
        <f t="shared" si="72"/>
        <v>8.2610044952027355</v>
      </c>
      <c r="D819" s="2">
        <f t="shared" si="74"/>
        <v>8.1594971044384774</v>
      </c>
      <c r="E819" s="2">
        <f t="shared" si="73"/>
        <v>0.10150739076425808</v>
      </c>
      <c r="F819" s="2">
        <f t="shared" si="77"/>
        <v>0.12161204845594378</v>
      </c>
      <c r="G819" s="2">
        <f t="shared" si="75"/>
        <v>-2.0104657691685707E-2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8.1997</v>
      </c>
      <c r="C820" s="2">
        <f t="shared" si="72"/>
        <v>8.2260961113253916</v>
      </c>
      <c r="D820" s="2">
        <f t="shared" si="74"/>
        <v>8.162475096702293</v>
      </c>
      <c r="E820" s="2">
        <f t="shared" si="73"/>
        <v>6.362101462309866E-2</v>
      </c>
      <c r="F820" s="2">
        <f t="shared" si="77"/>
        <v>0.11001384168937477</v>
      </c>
      <c r="G820" s="2">
        <f t="shared" si="75"/>
        <v>-4.6392827066276107E-2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7.9630999999999998</v>
      </c>
      <c r="C821" s="2">
        <f t="shared" si="72"/>
        <v>8.1795736326599471</v>
      </c>
      <c r="D821" s="2">
        <f t="shared" si="74"/>
        <v>8.1477065710206418</v>
      </c>
      <c r="E821" s="2">
        <f t="shared" si="73"/>
        <v>3.1867061639305305E-2</v>
      </c>
      <c r="F821" s="2">
        <f t="shared" si="77"/>
        <v>9.4384485679360891E-2</v>
      </c>
      <c r="G821" s="2">
        <f t="shared" si="75"/>
        <v>-6.2517424040055586E-2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6">
        <f>TITRES_STAT!D825</f>
        <v>8.1918000000000006</v>
      </c>
      <c r="C822" s="2">
        <f t="shared" si="72"/>
        <v>8.1402084584045706</v>
      </c>
      <c r="D822" s="2">
        <f t="shared" si="74"/>
        <v>8.1509727509450389</v>
      </c>
      <c r="E822" s="2">
        <f t="shared" si="73"/>
        <v>-1.076429254046829E-2</v>
      </c>
      <c r="F822" s="2">
        <f t="shared" si="77"/>
        <v>7.3354730035395055E-2</v>
      </c>
      <c r="G822" s="2">
        <f t="shared" si="75"/>
        <v>-8.4119022575863345E-2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6">
        <f>TITRES_STAT!D826</f>
        <v>8.1838999999999995</v>
      </c>
      <c r="C823" s="2">
        <f t="shared" si="72"/>
        <v>8.1372225417269437</v>
      </c>
      <c r="D823" s="2">
        <f t="shared" si="74"/>
        <v>8.1534118064305918</v>
      </c>
      <c r="E823" s="2">
        <f t="shared" si="73"/>
        <v>-1.6189264703648121E-2</v>
      </c>
      <c r="F823" s="2">
        <f t="shared" si="77"/>
        <v>5.5445931087586421E-2</v>
      </c>
      <c r="G823" s="2">
        <f t="shared" si="75"/>
        <v>-7.1635195791234535E-2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8.1601999999999997</v>
      </c>
      <c r="C824" s="2">
        <f t="shared" si="72"/>
        <v>8.1334806122304908</v>
      </c>
      <c r="D824" s="2">
        <f t="shared" si="74"/>
        <v>8.153914635583881</v>
      </c>
      <c r="E824" s="2">
        <f t="shared" si="73"/>
        <v>-2.0434023353390174E-2</v>
      </c>
      <c r="F824" s="2">
        <f t="shared" si="77"/>
        <v>4.0269940199391105E-2</v>
      </c>
      <c r="G824" s="2">
        <f t="shared" si="75"/>
        <v>-6.0703963552781279E-2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8.1365999999999996</v>
      </c>
      <c r="C825" s="2">
        <f t="shared" si="72"/>
        <v>8.1072682103488773</v>
      </c>
      <c r="D825" s="2">
        <f t="shared" si="74"/>
        <v>8.1526320699850743</v>
      </c>
      <c r="E825" s="2">
        <f t="shared" si="73"/>
        <v>-4.5363859636196935E-2</v>
      </c>
      <c r="F825" s="2">
        <f t="shared" si="77"/>
        <v>2.3143180232273498E-2</v>
      </c>
      <c r="G825" s="2">
        <f t="shared" si="75"/>
        <v>-6.8507039868470426E-2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8.1128999999999998</v>
      </c>
      <c r="C826" s="2">
        <f t="shared" si="72"/>
        <v>8.0850884856798189</v>
      </c>
      <c r="D826" s="2">
        <f t="shared" si="74"/>
        <v>8.1496889536898838</v>
      </c>
      <c r="E826" s="2">
        <f t="shared" si="73"/>
        <v>-6.4600468010064915E-2</v>
      </c>
      <c r="F826" s="2">
        <f t="shared" si="77"/>
        <v>5.5944505838058153E-3</v>
      </c>
      <c r="G826" s="2">
        <f t="shared" si="75"/>
        <v>-7.0194918593870725E-2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8.0341000000000005</v>
      </c>
      <c r="C827" s="2">
        <f t="shared" si="72"/>
        <v>8.0663210263444629</v>
      </c>
      <c r="D827" s="2">
        <f t="shared" si="74"/>
        <v>8.141126808972114</v>
      </c>
      <c r="E827" s="2">
        <f t="shared" si="73"/>
        <v>-7.4805782627651141E-2</v>
      </c>
      <c r="F827" s="2">
        <f t="shared" si="77"/>
        <v>-1.0485596058485577E-2</v>
      </c>
      <c r="G827" s="2">
        <f t="shared" si="75"/>
        <v>-6.4320186569165563E-2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6">
        <f>TITRES_STAT!D831</f>
        <v>8.0419999999999998</v>
      </c>
      <c r="C828" s="2">
        <f t="shared" si="72"/>
        <v>8.0504408684453139</v>
      </c>
      <c r="D828" s="2">
        <f t="shared" si="74"/>
        <v>8.1337840823815881</v>
      </c>
      <c r="E828" s="2">
        <f t="shared" si="73"/>
        <v>-8.3343213936274196E-2</v>
      </c>
      <c r="F828" s="2">
        <f t="shared" si="77"/>
        <v>-2.50571196340433E-2</v>
      </c>
      <c r="G828" s="2">
        <f t="shared" si="75"/>
        <v>-5.8286094302230897E-2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6">
        <f>TITRES_STAT!D832</f>
        <v>8.0419999999999998</v>
      </c>
      <c r="C829" s="2">
        <f t="shared" si="72"/>
        <v>8.0843115040691114</v>
      </c>
      <c r="D829" s="2">
        <f t="shared" si="74"/>
        <v>8.1269852614644336</v>
      </c>
      <c r="E829" s="2">
        <f t="shared" si="73"/>
        <v>-4.2673757395322198E-2</v>
      </c>
      <c r="F829" s="2">
        <f t="shared" si="77"/>
        <v>-2.8580447186299082E-2</v>
      </c>
      <c r="G829" s="2">
        <f t="shared" si="75"/>
        <v>-1.4093310209023116E-2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6">
        <f>TITRES_STAT!D833</f>
        <v>8.0655999999999999</v>
      </c>
      <c r="C830" s="2">
        <f t="shared" si="72"/>
        <v>8.1020635803661705</v>
      </c>
      <c r="D830" s="2">
        <f t="shared" si="74"/>
        <v>8.1224382050596606</v>
      </c>
      <c r="E830" s="2">
        <f t="shared" si="73"/>
        <v>-2.0374624693490162E-2</v>
      </c>
      <c r="F830" s="2">
        <f t="shared" si="77"/>
        <v>-2.69392826877373E-2</v>
      </c>
      <c r="G830" s="2">
        <f t="shared" si="75"/>
        <v>6.5646579942471375E-3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8.0655999999999999</v>
      </c>
      <c r="C831" s="2">
        <f t="shared" si="72"/>
        <v>8.0806845680021446</v>
      </c>
      <c r="D831" s="2">
        <f t="shared" si="74"/>
        <v>8.1182279676478348</v>
      </c>
      <c r="E831" s="2">
        <f t="shared" si="73"/>
        <v>-3.7543399645690201E-2</v>
      </c>
      <c r="F831" s="2">
        <f t="shared" si="77"/>
        <v>-2.9060106079327883E-2</v>
      </c>
      <c r="G831" s="2">
        <f t="shared" si="75"/>
        <v>-8.4832935663623175E-3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6">
        <f>TITRES_STAT!D835</f>
        <v>8.0419999999999998</v>
      </c>
      <c r="C832" s="2">
        <f t="shared" si="72"/>
        <v>8.097779249847969</v>
      </c>
      <c r="D832" s="2">
        <f t="shared" si="74"/>
        <v>8.1125814515257737</v>
      </c>
      <c r="E832" s="2">
        <f t="shared" si="73"/>
        <v>-1.4802201677804661E-2</v>
      </c>
      <c r="F832" s="2">
        <f t="shared" si="77"/>
        <v>-2.6208525199023239E-2</v>
      </c>
      <c r="G832" s="2">
        <f t="shared" si="75"/>
        <v>1.1406323521218578E-2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7.9157999999999999</v>
      </c>
      <c r="C833" s="2">
        <f t="shared" si="72"/>
        <v>8.1110285960252035</v>
      </c>
      <c r="D833" s="2">
        <f t="shared" si="74"/>
        <v>8.0980050477090497</v>
      </c>
      <c r="E833" s="2">
        <f t="shared" si="73"/>
        <v>1.3023548316153821E-2</v>
      </c>
      <c r="F833" s="2">
        <f t="shared" si="77"/>
        <v>-1.8362110495987828E-2</v>
      </c>
      <c r="G833" s="2">
        <f t="shared" si="75"/>
        <v>3.1385658812141649E-2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8.0261999999999993</v>
      </c>
      <c r="C834" s="2">
        <f t="shared" si="72"/>
        <v>8.1185934274059406</v>
      </c>
      <c r="D834" s="2">
        <f t="shared" si="74"/>
        <v>8.0926861552861578</v>
      </c>
      <c r="E834" s="2">
        <f t="shared" si="73"/>
        <v>2.5907272119782832E-2</v>
      </c>
      <c r="F834" s="2">
        <f t="shared" si="77"/>
        <v>-9.5082339728336969E-3</v>
      </c>
      <c r="G834" s="2">
        <f t="shared" si="75"/>
        <v>3.5415506092616525E-2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8.0183</v>
      </c>
      <c r="C835" s="2">
        <f t="shared" si="72"/>
        <v>8.1213636693434879</v>
      </c>
      <c r="D835" s="2">
        <f t="shared" si="74"/>
        <v>8.0871760697094057</v>
      </c>
      <c r="E835" s="2">
        <f t="shared" si="73"/>
        <v>3.4187599634082133E-2</v>
      </c>
      <c r="F835" s="2">
        <f t="shared" si="77"/>
        <v>-7.6906725145053142E-4</v>
      </c>
      <c r="G835" s="2">
        <f t="shared" si="75"/>
        <v>3.4956666885532665E-2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8.0261999999999993</v>
      </c>
      <c r="C836" s="2">
        <f t="shared" si="72"/>
        <v>8.1200615663675677</v>
      </c>
      <c r="D836" s="2">
        <f t="shared" si="74"/>
        <v>8.0826593238050055</v>
      </c>
      <c r="E836" s="2">
        <f t="shared" si="73"/>
        <v>3.7402242562562193E-2</v>
      </c>
      <c r="F836" s="2">
        <f t="shared" si="77"/>
        <v>6.8651947113520144E-3</v>
      </c>
      <c r="G836" s="2">
        <f t="shared" si="75"/>
        <v>3.053704785121018E-2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8.0419999999999998</v>
      </c>
      <c r="C837" s="2">
        <f t="shared" si="72"/>
        <v>8.1068367100033267</v>
      </c>
      <c r="D837" s="2">
        <f t="shared" si="74"/>
        <v>8.0796475220416717</v>
      </c>
      <c r="E837" s="2">
        <f t="shared" si="73"/>
        <v>2.7189187961655037E-2</v>
      </c>
      <c r="F837" s="2">
        <f t="shared" si="77"/>
        <v>1.0929993361412621E-2</v>
      </c>
      <c r="G837" s="2">
        <f t="shared" si="75"/>
        <v>1.6259194600242416E-2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8.0341000000000005</v>
      </c>
      <c r="C838" s="2">
        <f t="shared" si="72"/>
        <v>8.0968618315412773</v>
      </c>
      <c r="D838" s="2">
        <f t="shared" si="74"/>
        <v>8.0762736315200669</v>
      </c>
      <c r="E838" s="2">
        <f t="shared" si="73"/>
        <v>2.0588200021210312E-2</v>
      </c>
      <c r="F838" s="2">
        <f t="shared" si="77"/>
        <v>1.2861634693372159E-2</v>
      </c>
      <c r="G838" s="2">
        <f t="shared" si="75"/>
        <v>7.7265653278381537E-3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6">
        <f>TITRES_STAT!D842</f>
        <v>8.0261999999999993</v>
      </c>
      <c r="C839" s="2">
        <f t="shared" si="72"/>
        <v>8.0884215497656964</v>
      </c>
      <c r="D839" s="2">
        <f t="shared" si="74"/>
        <v>8.0725644736296918</v>
      </c>
      <c r="E839" s="2">
        <f t="shared" si="73"/>
        <v>1.5857076136004622E-2</v>
      </c>
      <c r="F839" s="2">
        <f t="shared" si="77"/>
        <v>1.3460722981898652E-2</v>
      </c>
      <c r="G839" s="2">
        <f t="shared" si="75"/>
        <v>2.3963531541059697E-3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8.0341000000000005</v>
      </c>
      <c r="C840" s="2">
        <f t="shared" si="72"/>
        <v>8.0849105421094354</v>
      </c>
      <c r="D840" s="2">
        <f t="shared" si="74"/>
        <v>8.0697152533608261</v>
      </c>
      <c r="E840" s="2">
        <f t="shared" si="73"/>
        <v>1.5195288748609315E-2</v>
      </c>
      <c r="F840" s="2">
        <f t="shared" si="77"/>
        <v>1.3807636135240785E-2</v>
      </c>
      <c r="G840" s="2">
        <f t="shared" si="75"/>
        <v>1.3876526133685292E-3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6">
        <f>TITRES_STAT!D844</f>
        <v>8.0183</v>
      </c>
      <c r="C841" s="2">
        <f t="shared" si="72"/>
        <v>8.0819396894772151</v>
      </c>
      <c r="D841" s="2">
        <f t="shared" si="74"/>
        <v>8.0659067160748386</v>
      </c>
      <c r="E841" s="2">
        <f t="shared" si="73"/>
        <v>1.6032973402376527E-2</v>
      </c>
      <c r="F841" s="2">
        <f t="shared" si="77"/>
        <v>1.4252703588667936E-2</v>
      </c>
      <c r="G841" s="2">
        <f t="shared" si="75"/>
        <v>1.7802698137085911E-3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6">
        <f>TITRES_STAT!D845</f>
        <v>8.0655999999999999</v>
      </c>
      <c r="C842" s="2">
        <f t="shared" si="72"/>
        <v>8.0757951218653368</v>
      </c>
      <c r="D842" s="2">
        <f t="shared" si="74"/>
        <v>8.0658839963655922</v>
      </c>
      <c r="E842" s="2">
        <f t="shared" si="73"/>
        <v>9.9111254997445997E-3</v>
      </c>
      <c r="F842" s="2">
        <f t="shared" si="77"/>
        <v>1.3384387970883269E-2</v>
      </c>
      <c r="G842" s="2">
        <f t="shared" si="75"/>
        <v>-3.4732624711386693E-3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6">
        <f>TITRES_STAT!D846</f>
        <v>8.0419999999999998</v>
      </c>
      <c r="C843" s="2">
        <f t="shared" si="72"/>
        <v>8.0511804877322071</v>
      </c>
      <c r="D843" s="2">
        <f t="shared" si="74"/>
        <v>8.0641148114496222</v>
      </c>
      <c r="E843" s="2">
        <f t="shared" si="73"/>
        <v>-1.2934323717415097E-2</v>
      </c>
      <c r="F843" s="2">
        <f t="shared" si="77"/>
        <v>8.1206456332235961E-3</v>
      </c>
      <c r="G843" s="2">
        <f t="shared" si="75"/>
        <v>-2.1054969350638691E-2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6">
        <f>TITRES_STAT!D847</f>
        <v>8.1601999999999997</v>
      </c>
      <c r="C844" s="2">
        <f t="shared" si="72"/>
        <v>8.0473373357734062</v>
      </c>
      <c r="D844" s="2">
        <f t="shared" si="74"/>
        <v>8.0712322328237249</v>
      </c>
      <c r="E844" s="2">
        <f t="shared" si="73"/>
        <v>-2.3894897050318775E-2</v>
      </c>
      <c r="F844" s="2">
        <f t="shared" si="77"/>
        <v>1.7175370965151213E-3</v>
      </c>
      <c r="G844" s="2">
        <f t="shared" si="75"/>
        <v>-2.5612434146833896E-2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8.0419999999999998</v>
      </c>
      <c r="C845" s="2">
        <f t="shared" si="72"/>
        <v>8.0428700533467286</v>
      </c>
      <c r="D845" s="2">
        <f t="shared" si="74"/>
        <v>8.06906688224419</v>
      </c>
      <c r="E845" s="2">
        <f t="shared" si="73"/>
        <v>-2.6196828897461444E-2</v>
      </c>
      <c r="F845" s="2">
        <f t="shared" si="77"/>
        <v>-3.8653361022801926E-3</v>
      </c>
      <c r="G845" s="2">
        <f t="shared" si="75"/>
        <v>-2.2331492795181252E-2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8.0419999999999998</v>
      </c>
      <c r="C846" s="2">
        <f t="shared" si="72"/>
        <v>8.0403054297549232</v>
      </c>
      <c r="D846" s="2">
        <f t="shared" si="74"/>
        <v>8.0670619280038807</v>
      </c>
      <c r="E846" s="2">
        <f t="shared" si="73"/>
        <v>-2.6756498248957428E-2</v>
      </c>
      <c r="F846" s="2">
        <f t="shared" si="77"/>
        <v>-8.4435685316156389E-3</v>
      </c>
      <c r="G846" s="2">
        <f t="shared" si="75"/>
        <v>-1.8312929717341789E-2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8.0419999999999998</v>
      </c>
      <c r="C847" s="2">
        <f t="shared" ref="C847:C910" si="78">$C$4*B837+C846*(1-$C$4)</f>
        <v>8.0405661328695501</v>
      </c>
      <c r="D847" s="2">
        <f t="shared" si="74"/>
        <v>8.0652054888924809</v>
      </c>
      <c r="E847" s="2">
        <f t="shared" si="73"/>
        <v>-2.463935602293077E-2</v>
      </c>
      <c r="F847" s="2">
        <f t="shared" si="77"/>
        <v>-1.1682726029878666E-2</v>
      </c>
      <c r="G847" s="2">
        <f t="shared" si="75"/>
        <v>-1.2956629993052103E-2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8.0419999999999998</v>
      </c>
      <c r="C848" s="2">
        <f t="shared" si="78"/>
        <v>8.039571343197311</v>
      </c>
      <c r="D848" s="2">
        <f t="shared" si="74"/>
        <v>8.0634865637893345</v>
      </c>
      <c r="E848" s="2">
        <f t="shared" si="73"/>
        <v>-2.3915220592023445E-2</v>
      </c>
      <c r="F848" s="2">
        <f t="shared" si="77"/>
        <v>-1.4129224942307622E-2</v>
      </c>
      <c r="G848" s="2">
        <f t="shared" si="75"/>
        <v>-9.7859956497158233E-3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8.2784999999999993</v>
      </c>
      <c r="C849" s="2">
        <f t="shared" si="78"/>
        <v>8.0375142134746476</v>
      </c>
      <c r="D849" s="2">
        <f t="shared" si="74"/>
        <v>8.0794134849901234</v>
      </c>
      <c r="E849" s="2">
        <f t="shared" si="73"/>
        <v>-4.1899271515475789E-2</v>
      </c>
      <c r="F849" s="2">
        <f t="shared" si="77"/>
        <v>-1.9683234256941254E-2</v>
      </c>
      <c r="G849" s="2">
        <f t="shared" si="75"/>
        <v>-2.2216037258534535E-2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8.0341000000000005</v>
      </c>
      <c r="C850" s="2">
        <f t="shared" si="78"/>
        <v>8.0369889498631633</v>
      </c>
      <c r="D850" s="2">
        <f t="shared" si="74"/>
        <v>8.0760569305464109</v>
      </c>
      <c r="E850" s="2">
        <f t="shared" si="73"/>
        <v>-3.9067980683247683E-2</v>
      </c>
      <c r="F850" s="2">
        <f t="shared" si="77"/>
        <v>-2.3560183542202538E-2</v>
      </c>
      <c r="G850" s="2">
        <f t="shared" si="75"/>
        <v>-1.5507797141045145E-2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8.0341000000000005</v>
      </c>
      <c r="C851" s="2">
        <f t="shared" si="78"/>
        <v>8.0341137268072913</v>
      </c>
      <c r="D851" s="2">
        <f t="shared" si="74"/>
        <v>8.0729490097651961</v>
      </c>
      <c r="E851" s="2">
        <f t="shared" si="73"/>
        <v>-3.8835282957904838E-2</v>
      </c>
      <c r="F851" s="2">
        <f t="shared" si="77"/>
        <v>-2.6615203425343001E-2</v>
      </c>
      <c r="G851" s="2">
        <f t="shared" si="75"/>
        <v>-1.2220079532561837E-2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7.9630999999999998</v>
      </c>
      <c r="C852" s="2">
        <f t="shared" si="78"/>
        <v>8.0389577688369389</v>
      </c>
      <c r="D852" s="2">
        <f t="shared" si="74"/>
        <v>8.0648120460788864</v>
      </c>
      <c r="E852" s="2">
        <f t="shared" si="73"/>
        <v>-2.5854277241947443E-2</v>
      </c>
      <c r="F852" s="2">
        <f t="shared" si="77"/>
        <v>-2.6463018188663888E-2</v>
      </c>
      <c r="G852" s="2">
        <f t="shared" si="75"/>
        <v>6.087409467164448E-4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7.9630999999999998</v>
      </c>
      <c r="C853" s="2">
        <f t="shared" si="78"/>
        <v>8.0394258044004872</v>
      </c>
      <c r="D853" s="2">
        <f t="shared" si="74"/>
        <v>8.0572778204434137</v>
      </c>
      <c r="E853" s="2">
        <f t="shared" si="73"/>
        <v>-1.7852016042926522E-2</v>
      </c>
      <c r="F853" s="2">
        <f t="shared" si="77"/>
        <v>-2.4740817759516417E-2</v>
      </c>
      <c r="G853" s="2">
        <f t="shared" si="75"/>
        <v>6.888801716589895E-3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8.0419999999999998</v>
      </c>
      <c r="C854" s="2">
        <f t="shared" si="78"/>
        <v>8.0580064498773361</v>
      </c>
      <c r="D854" s="2">
        <f t="shared" si="74"/>
        <v>8.0561461300401973</v>
      </c>
      <c r="E854" s="2">
        <f t="shared" si="73"/>
        <v>1.8603198371387464E-3</v>
      </c>
      <c r="F854" s="2">
        <f t="shared" si="77"/>
        <v>-1.9420590240185387E-2</v>
      </c>
      <c r="G854" s="2">
        <f t="shared" si="75"/>
        <v>2.1280910077324133E-2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6">
        <f>TITRES_STAT!D858</f>
        <v>8.1918000000000006</v>
      </c>
      <c r="C855" s="2">
        <f t="shared" si="78"/>
        <v>8.0555439191269773</v>
      </c>
      <c r="D855" s="2">
        <f t="shared" si="74"/>
        <v>8.0661945648520348</v>
      </c>
      <c r="E855" s="2">
        <f t="shared" si="73"/>
        <v>-1.0650645725057473E-2</v>
      </c>
      <c r="F855" s="2">
        <f t="shared" si="77"/>
        <v>-1.7666601337159804E-2</v>
      </c>
      <c r="G855" s="2">
        <f t="shared" si="75"/>
        <v>7.0159556121023314E-3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8.1918000000000006</v>
      </c>
      <c r="C856" s="2">
        <f t="shared" si="78"/>
        <v>8.0534602392612893</v>
      </c>
      <c r="D856" s="2">
        <f t="shared" si="74"/>
        <v>8.0754986711592913</v>
      </c>
      <c r="E856" s="2">
        <f t="shared" si="73"/>
        <v>-2.2038431898002031E-2</v>
      </c>
      <c r="F856" s="2">
        <f t="shared" si="77"/>
        <v>-1.854096744932825E-2</v>
      </c>
      <c r="G856" s="2">
        <f t="shared" si="75"/>
        <v>-3.4974644486737809E-3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6">
        <f>TITRES_STAT!D860</f>
        <v>7.9630999999999998</v>
      </c>
      <c r="C857" s="2">
        <f t="shared" si="78"/>
        <v>8.0516971255287828</v>
      </c>
      <c r="D857" s="2">
        <f t="shared" si="74"/>
        <v>8.0671728436660111</v>
      </c>
      <c r="E857" s="2">
        <f t="shared" si="73"/>
        <v>-1.5475718137228256E-2</v>
      </c>
      <c r="F857" s="2">
        <f t="shared" si="77"/>
        <v>-1.7927917586908253E-2</v>
      </c>
      <c r="G857" s="2">
        <f t="shared" si="75"/>
        <v>2.4521994496799968E-3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8.1760000000000002</v>
      </c>
      <c r="C858" s="2">
        <f t="shared" si="78"/>
        <v>8.0502052600628158</v>
      </c>
      <c r="D858" s="2">
        <f t="shared" si="74"/>
        <v>8.0752341145055659</v>
      </c>
      <c r="E858" s="2">
        <f t="shared" si="73"/>
        <v>-2.5028854442750159E-2</v>
      </c>
      <c r="F858" s="2">
        <f t="shared" si="77"/>
        <v>-1.9348104958076637E-2</v>
      </c>
      <c r="G858" s="2">
        <f t="shared" si="75"/>
        <v>-5.6807494846735224E-3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6">
        <f>TITRES_STAT!D862</f>
        <v>8.1207999999999991</v>
      </c>
      <c r="C859" s="2">
        <f t="shared" si="78"/>
        <v>8.0853275277454593</v>
      </c>
      <c r="D859" s="2">
        <f t="shared" si="74"/>
        <v>8.0786093652829312</v>
      </c>
      <c r="E859" s="2">
        <f t="shared" si="73"/>
        <v>6.7181624625280989E-3</v>
      </c>
      <c r="F859" s="2">
        <f t="shared" si="77"/>
        <v>-1.4134851473955689E-2</v>
      </c>
      <c r="G859" s="2">
        <f t="shared" si="75"/>
        <v>2.085301393648379E-2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6">
        <f>TITRES_STAT!D863</f>
        <v>8.0577000000000005</v>
      </c>
      <c r="C860" s="2">
        <f t="shared" si="78"/>
        <v>8.0774463696307723</v>
      </c>
      <c r="D860" s="2">
        <f t="shared" si="74"/>
        <v>8.0770605234101218</v>
      </c>
      <c r="E860" s="2">
        <f t="shared" ref="E860:E923" si="79">C860-D860</f>
        <v>3.8584622065052088E-4</v>
      </c>
      <c r="F860" s="2">
        <f t="shared" si="77"/>
        <v>-1.1230711935034448E-2</v>
      </c>
      <c r="G860" s="2">
        <f t="shared" si="75"/>
        <v>1.1616558155684969E-2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7.9316000000000004</v>
      </c>
      <c r="C861" s="2">
        <f t="shared" si="78"/>
        <v>8.0707776973798833</v>
      </c>
      <c r="D861" s="2">
        <f t="shared" ref="D861:D924" si="80">$D$4*B861+(1-$D$4)*D860</f>
        <v>8.0662856698241878</v>
      </c>
      <c r="E861" s="2">
        <f t="shared" si="79"/>
        <v>4.4920275556954437E-3</v>
      </c>
      <c r="F861" s="2">
        <f t="shared" si="77"/>
        <v>-8.0861640368884696E-3</v>
      </c>
      <c r="G861" s="2">
        <f t="shared" si="75"/>
        <v>1.2578191592583913E-2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7.8842999999999996</v>
      </c>
      <c r="C862" s="2">
        <f t="shared" si="78"/>
        <v>8.0542118977829773</v>
      </c>
      <c r="D862" s="2">
        <f t="shared" si="80"/>
        <v>8.0528052498372116</v>
      </c>
      <c r="E862" s="2">
        <f t="shared" si="79"/>
        <v>1.4066479457657266E-3</v>
      </c>
      <c r="F862" s="2">
        <f t="shared" si="77"/>
        <v>-6.1876016403576307E-3</v>
      </c>
      <c r="G862" s="2">
        <f t="shared" si="75"/>
        <v>7.5942495861233573E-3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7.8842999999999996</v>
      </c>
      <c r="C863" s="2">
        <f t="shared" si="78"/>
        <v>8.0401946827394415</v>
      </c>
      <c r="D863" s="2">
        <f t="shared" si="80"/>
        <v>8.0403233794789006</v>
      </c>
      <c r="E863" s="2">
        <f t="shared" si="79"/>
        <v>-1.2869673945914428E-4</v>
      </c>
      <c r="F863" s="2">
        <f t="shared" si="77"/>
        <v>-4.9758206601779337E-3</v>
      </c>
      <c r="G863" s="2">
        <f t="shared" si="75"/>
        <v>4.8471239207187895E-3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7.8842999999999996</v>
      </c>
      <c r="C864" s="2">
        <f t="shared" si="78"/>
        <v>8.0404724238564516</v>
      </c>
      <c r="D864" s="2">
        <f t="shared" si="80"/>
        <v>8.028766092110093</v>
      </c>
      <c r="E864" s="2">
        <f t="shared" si="79"/>
        <v>1.17063317463586E-2</v>
      </c>
      <c r="F864" s="2">
        <f t="shared" si="77"/>
        <v>-1.6393901788706272E-3</v>
      </c>
      <c r="G864" s="2">
        <f t="shared" si="75"/>
        <v>1.3345721925229228E-2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8.0577000000000005</v>
      </c>
      <c r="C865" s="2">
        <f t="shared" si="78"/>
        <v>8.0637535894169972</v>
      </c>
      <c r="D865" s="2">
        <f t="shared" si="80"/>
        <v>8.0309093445463819</v>
      </c>
      <c r="E865" s="2">
        <f t="shared" si="79"/>
        <v>3.2844244870615213E-2</v>
      </c>
      <c r="F865" s="2">
        <f t="shared" si="77"/>
        <v>5.2573368310265415E-3</v>
      </c>
      <c r="G865" s="2">
        <f t="shared" si="75"/>
        <v>2.7586908039588673E-2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7.9630999999999998</v>
      </c>
      <c r="C866" s="2">
        <f t="shared" si="78"/>
        <v>8.0834530371989981</v>
      </c>
      <c r="D866" s="2">
        <f t="shared" si="80"/>
        <v>8.0258864301355395</v>
      </c>
      <c r="E866" s="2">
        <f t="shared" si="79"/>
        <v>5.7566607063458619E-2</v>
      </c>
      <c r="F866" s="2">
        <f t="shared" si="77"/>
        <v>1.5719190877512959E-2</v>
      </c>
      <c r="G866" s="2">
        <f t="shared" si="75"/>
        <v>4.184741618594566E-2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7.8842999999999996</v>
      </c>
      <c r="C867" s="2">
        <f t="shared" si="78"/>
        <v>8.0649371853222291</v>
      </c>
      <c r="D867" s="2">
        <f t="shared" si="80"/>
        <v>8.0153985464217961</v>
      </c>
      <c r="E867" s="2">
        <f t="shared" si="79"/>
        <v>4.9538638900433085E-2</v>
      </c>
      <c r="F867" s="2">
        <f t="shared" si="77"/>
        <v>2.2483080482096986E-2</v>
      </c>
      <c r="G867" s="2">
        <f t="shared" si="75"/>
        <v>2.7055558418336099E-2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8.0419999999999998</v>
      </c>
      <c r="C868" s="2">
        <f t="shared" si="78"/>
        <v>8.0820237721957326</v>
      </c>
      <c r="D868" s="2">
        <f t="shared" si="80"/>
        <v>8.0173690244646263</v>
      </c>
      <c r="E868" s="2">
        <f t="shared" si="79"/>
        <v>6.4654747731106355E-2</v>
      </c>
      <c r="F868" s="2">
        <f t="shared" si="77"/>
        <v>3.0917413931898861E-2</v>
      </c>
      <c r="G868" s="2">
        <f t="shared" ref="G868:G931" si="81">E868-F868</f>
        <v>3.3737333799207493E-2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6">
        <f>TITRES_STAT!D872</f>
        <v>8.0498999999999992</v>
      </c>
      <c r="C869" s="2">
        <f t="shared" si="78"/>
        <v>8.0879893457040808</v>
      </c>
      <c r="D869" s="2">
        <f t="shared" si="80"/>
        <v>8.0197787263561349</v>
      </c>
      <c r="E869" s="2">
        <f t="shared" si="79"/>
        <v>6.8210619347945922E-2</v>
      </c>
      <c r="F869" s="2">
        <f t="shared" ref="F869:F932" si="83">(E869*(2/(10)))+((1-(2/10))*F868)</f>
        <v>3.8376055015108275E-2</v>
      </c>
      <c r="G869" s="2">
        <f t="shared" si="81"/>
        <v>2.9834564332837647E-2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6">
        <f>TITRES_STAT!D873</f>
        <v>8.1207999999999991</v>
      </c>
      <c r="C870" s="2">
        <f t="shared" si="78"/>
        <v>8.0833294463649921</v>
      </c>
      <c r="D870" s="2">
        <f t="shared" si="80"/>
        <v>8.0272617836630875</v>
      </c>
      <c r="E870" s="2">
        <f t="shared" si="79"/>
        <v>5.6067662701904553E-2</v>
      </c>
      <c r="F870" s="2">
        <f t="shared" si="83"/>
        <v>4.1914376552467533E-2</v>
      </c>
      <c r="G870" s="2">
        <f t="shared" si="81"/>
        <v>1.4153286149437019E-2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8.1365999999999996</v>
      </c>
      <c r="C871" s="2">
        <f t="shared" si="78"/>
        <v>8.0599864546165314</v>
      </c>
      <c r="D871" s="2">
        <f t="shared" si="80"/>
        <v>8.0353609107991559</v>
      </c>
      <c r="E871" s="2">
        <f t="shared" si="79"/>
        <v>2.4625543817375473E-2</v>
      </c>
      <c r="F871" s="2">
        <f t="shared" si="83"/>
        <v>3.8456610005449123E-2</v>
      </c>
      <c r="G871" s="2">
        <f t="shared" si="81"/>
        <v>-1.383106618807365E-2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6">
        <f>TITRES_STAT!D875</f>
        <v>8.1207999999999991</v>
      </c>
      <c r="C872" s="2">
        <f t="shared" si="78"/>
        <v>8.0329577692909115</v>
      </c>
      <c r="D872" s="2">
        <f t="shared" si="80"/>
        <v>8.0416897322214407</v>
      </c>
      <c r="E872" s="2">
        <f t="shared" si="79"/>
        <v>-8.7319629305291357E-3</v>
      </c>
      <c r="F872" s="2">
        <f t="shared" si="83"/>
        <v>2.9018895418253473E-2</v>
      </c>
      <c r="G872" s="2">
        <f t="shared" si="81"/>
        <v>-3.7750858348782612E-2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6">
        <f>TITRES_STAT!D876</f>
        <v>8.2233000000000001</v>
      </c>
      <c r="C873" s="2">
        <f t="shared" si="78"/>
        <v>8.0100873432461555</v>
      </c>
      <c r="D873" s="2">
        <f t="shared" si="80"/>
        <v>8.0551423446494823</v>
      </c>
      <c r="E873" s="2">
        <f t="shared" si="79"/>
        <v>-4.5055001403326855E-2</v>
      </c>
      <c r="F873" s="2">
        <f t="shared" si="83"/>
        <v>1.4204116053937409E-2</v>
      </c>
      <c r="G873" s="2">
        <f t="shared" si="81"/>
        <v>-5.9259117457264268E-2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8.4361999999999995</v>
      </c>
      <c r="C874" s="2">
        <f t="shared" si="78"/>
        <v>7.9907354442852085</v>
      </c>
      <c r="D874" s="2">
        <f t="shared" si="80"/>
        <v>8.0833688376384085</v>
      </c>
      <c r="E874" s="2">
        <f t="shared" si="79"/>
        <v>-9.2633393353199978E-2</v>
      </c>
      <c r="F874" s="2">
        <f t="shared" si="83"/>
        <v>-7.1633858274900673E-3</v>
      </c>
      <c r="G874" s="2">
        <f t="shared" si="81"/>
        <v>-8.5470007525709907E-2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8.7982999999999993</v>
      </c>
      <c r="C875" s="2">
        <f t="shared" si="78"/>
        <v>8.0010376836259454</v>
      </c>
      <c r="D875" s="2">
        <f t="shared" si="80"/>
        <v>8.136326701517044</v>
      </c>
      <c r="E875" s="2">
        <f t="shared" si="79"/>
        <v>-0.1352890178910986</v>
      </c>
      <c r="F875" s="2">
        <f t="shared" si="83"/>
        <v>-3.2788512240211773E-2</v>
      </c>
      <c r="G875" s="2">
        <f t="shared" si="81"/>
        <v>-0.10250050565088682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9.0589999999999993</v>
      </c>
      <c r="C876" s="2">
        <f t="shared" si="78"/>
        <v>7.9952011169142612</v>
      </c>
      <c r="D876" s="2">
        <f t="shared" si="80"/>
        <v>8.2046728717750401</v>
      </c>
      <c r="E876" s="2">
        <f t="shared" si="79"/>
        <v>-0.20947175486077896</v>
      </c>
      <c r="F876" s="2">
        <f t="shared" si="83"/>
        <v>-6.8125160764325218E-2</v>
      </c>
      <c r="G876" s="2">
        <f t="shared" si="81"/>
        <v>-0.14134659409645373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6">
        <f>TITRES_STAT!D880</f>
        <v>9.4501000000000008</v>
      </c>
      <c r="C877" s="2">
        <f t="shared" si="78"/>
        <v>7.9781394066197588</v>
      </c>
      <c r="D877" s="2">
        <f t="shared" si="80"/>
        <v>8.2969267331250371</v>
      </c>
      <c r="E877" s="2">
        <f t="shared" si="79"/>
        <v>-0.3187873265052783</v>
      </c>
      <c r="F877" s="2">
        <f t="shared" si="83"/>
        <v>-0.11825759391251583</v>
      </c>
      <c r="G877" s="2">
        <f t="shared" si="81"/>
        <v>-0.20052973259276247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6">
        <f>TITRES_STAT!D881</f>
        <v>9.2463999999999995</v>
      </c>
      <c r="C878" s="2">
        <f t="shared" si="78"/>
        <v>7.9879641132936419</v>
      </c>
      <c r="D878" s="2">
        <f t="shared" si="80"/>
        <v>8.3672580862268866</v>
      </c>
      <c r="E878" s="2">
        <f t="shared" si="79"/>
        <v>-0.37929397293324474</v>
      </c>
      <c r="F878" s="2">
        <f t="shared" si="83"/>
        <v>-0.17046486971666164</v>
      </c>
      <c r="G878" s="2">
        <f t="shared" si="81"/>
        <v>-0.2088291032165831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6">
        <f>TITRES_STAT!D882</f>
        <v>9.4501000000000008</v>
      </c>
      <c r="C879" s="2">
        <f t="shared" si="78"/>
        <v>7.9974927112484657</v>
      </c>
      <c r="D879" s="2">
        <f t="shared" si="80"/>
        <v>8.4474685983582276</v>
      </c>
      <c r="E879" s="2">
        <f t="shared" si="79"/>
        <v>-0.44997588710976189</v>
      </c>
      <c r="F879" s="2">
        <f t="shared" si="83"/>
        <v>-0.22636707319528171</v>
      </c>
      <c r="G879" s="2">
        <f t="shared" si="81"/>
        <v>-0.22360881391448018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6">
        <f>TITRES_STAT!D883</f>
        <v>9.0753000000000004</v>
      </c>
      <c r="C880" s="2">
        <f t="shared" si="78"/>
        <v>8.0164630633640872</v>
      </c>
      <c r="D880" s="2">
        <f t="shared" si="80"/>
        <v>8.4939746281094699</v>
      </c>
      <c r="E880" s="2">
        <f t="shared" si="79"/>
        <v>-0.4775115647453827</v>
      </c>
      <c r="F880" s="2">
        <f t="shared" si="83"/>
        <v>-0.27659597150530191</v>
      </c>
      <c r="G880" s="2">
        <f t="shared" si="81"/>
        <v>-0.20091559324008079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9.0753000000000004</v>
      </c>
      <c r="C881" s="2">
        <f t="shared" si="78"/>
        <v>8.0349456690003809</v>
      </c>
      <c r="D881" s="2">
        <f t="shared" si="80"/>
        <v>8.5370357667680281</v>
      </c>
      <c r="E881" s="2">
        <f t="shared" si="79"/>
        <v>-0.50209009776764724</v>
      </c>
      <c r="F881" s="2">
        <f t="shared" si="83"/>
        <v>-0.32169479675777102</v>
      </c>
      <c r="G881" s="2">
        <f t="shared" si="81"/>
        <v>-0.18039530100987622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8.9612999999999996</v>
      </c>
      <c r="C882" s="2">
        <f t="shared" si="78"/>
        <v>8.0481540276157073</v>
      </c>
      <c r="D882" s="2">
        <f t="shared" si="80"/>
        <v>8.5684627470074339</v>
      </c>
      <c r="E882" s="2">
        <f t="shared" si="79"/>
        <v>-0.52030871939172663</v>
      </c>
      <c r="F882" s="2">
        <f t="shared" si="83"/>
        <v>-0.36141758128456214</v>
      </c>
      <c r="G882" s="2">
        <f t="shared" si="81"/>
        <v>-0.15889113810716449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9.1242000000000001</v>
      </c>
      <c r="C883" s="2">
        <f t="shared" si="78"/>
        <v>8.0750995618286758</v>
      </c>
      <c r="D883" s="2">
        <f t="shared" si="80"/>
        <v>8.6096284694513283</v>
      </c>
      <c r="E883" s="2">
        <f t="shared" si="79"/>
        <v>-0.53452890762265248</v>
      </c>
      <c r="F883" s="2">
        <f t="shared" si="83"/>
        <v>-0.39603984655218022</v>
      </c>
      <c r="G883" s="2">
        <f t="shared" si="81"/>
        <v>-0.13848906107047226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9.1242000000000001</v>
      </c>
      <c r="C884" s="2">
        <f t="shared" si="78"/>
        <v>8.1306534753934958</v>
      </c>
      <c r="D884" s="2">
        <f t="shared" si="80"/>
        <v>8.6477448791215998</v>
      </c>
      <c r="E884" s="2">
        <f t="shared" si="79"/>
        <v>-0.51709140372810403</v>
      </c>
      <c r="F884" s="2">
        <f t="shared" si="83"/>
        <v>-0.42025015798736504</v>
      </c>
      <c r="G884" s="2">
        <f t="shared" si="81"/>
        <v>-9.684124574073899E-2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9.1242000000000001</v>
      </c>
      <c r="C885" s="2">
        <f t="shared" si="78"/>
        <v>8.2333683253329575</v>
      </c>
      <c r="D885" s="2">
        <f t="shared" si="80"/>
        <v>8.6830378510385184</v>
      </c>
      <c r="E885" s="2">
        <f t="shared" si="79"/>
        <v>-0.44966952570556096</v>
      </c>
      <c r="F885" s="2">
        <f t="shared" si="83"/>
        <v>-0.42613403153100426</v>
      </c>
      <c r="G885" s="2">
        <f t="shared" si="81"/>
        <v>-2.3535494174556693E-2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9.1160999999999994</v>
      </c>
      <c r="C886" s="2">
        <f t="shared" si="78"/>
        <v>8.360388582974041</v>
      </c>
      <c r="D886" s="2">
        <f t="shared" si="80"/>
        <v>8.7151165287393688</v>
      </c>
      <c r="E886" s="2">
        <f t="shared" si="79"/>
        <v>-0.35472794576532785</v>
      </c>
      <c r="F886" s="2">
        <f t="shared" si="83"/>
        <v>-0.41185281437786903</v>
      </c>
      <c r="G886" s="2">
        <f t="shared" si="81"/>
        <v>5.712486861254118E-2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6">
        <f>TITRES_STAT!D890</f>
        <v>9.1160999999999994</v>
      </c>
      <c r="C887" s="2">
        <f t="shared" si="78"/>
        <v>8.5280364932857271</v>
      </c>
      <c r="D887" s="2">
        <f t="shared" si="80"/>
        <v>8.7448190080920085</v>
      </c>
      <c r="E887" s="2">
        <f t="shared" si="79"/>
        <v>-0.21678251480628141</v>
      </c>
      <c r="F887" s="2">
        <f t="shared" si="83"/>
        <v>-0.37283875446355152</v>
      </c>
      <c r="G887" s="2">
        <f t="shared" si="81"/>
        <v>0.15605623965727011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6">
        <f>TITRES_STAT!D891</f>
        <v>9.1079000000000008</v>
      </c>
      <c r="C888" s="2">
        <f t="shared" si="78"/>
        <v>8.6385539558571534</v>
      </c>
      <c r="D888" s="2">
        <f t="shared" si="80"/>
        <v>8.77171389638149</v>
      </c>
      <c r="E888" s="2">
        <f t="shared" si="79"/>
        <v>-0.13315994052433666</v>
      </c>
      <c r="F888" s="2">
        <f t="shared" si="83"/>
        <v>-0.32490299167570857</v>
      </c>
      <c r="G888" s="2">
        <f t="shared" si="81"/>
        <v>0.19174305115137191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6">
        <f>TITRES_STAT!D892</f>
        <v>9.0427</v>
      </c>
      <c r="C889" s="2">
        <f t="shared" si="78"/>
        <v>8.7634071934175921</v>
      </c>
      <c r="D889" s="2">
        <f t="shared" si="80"/>
        <v>8.7917869410939726</v>
      </c>
      <c r="E889" s="2">
        <f t="shared" si="79"/>
        <v>-2.8379747676380518E-2</v>
      </c>
      <c r="F889" s="2">
        <f t="shared" si="83"/>
        <v>-0.265598342875843</v>
      </c>
      <c r="G889" s="2">
        <f t="shared" si="81"/>
        <v>0.23721859519946248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6">
        <f>TITRES_STAT!D893</f>
        <v>8.9612999999999996</v>
      </c>
      <c r="C890" s="2">
        <f t="shared" si="78"/>
        <v>8.8113907021225781</v>
      </c>
      <c r="D890" s="2">
        <f t="shared" si="80"/>
        <v>8.8043434639759006</v>
      </c>
      <c r="E890" s="2">
        <f t="shared" si="79"/>
        <v>7.0472381466775147E-3</v>
      </c>
      <c r="F890" s="2">
        <f t="shared" si="83"/>
        <v>-0.2110692266713389</v>
      </c>
      <c r="G890" s="2">
        <f t="shared" si="81"/>
        <v>0.21811646481801641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6">
        <f>TITRES_STAT!D894</f>
        <v>8.9612999999999996</v>
      </c>
      <c r="C891" s="2">
        <f t="shared" si="78"/>
        <v>8.8519921325652575</v>
      </c>
      <c r="D891" s="2">
        <f t="shared" si="80"/>
        <v>8.8159698740517598</v>
      </c>
      <c r="E891" s="2">
        <f t="shared" si="79"/>
        <v>3.6022258513497718E-2</v>
      </c>
      <c r="F891" s="2">
        <f t="shared" si="83"/>
        <v>-0.16165092963437158</v>
      </c>
      <c r="G891" s="2">
        <f t="shared" si="81"/>
        <v>0.1976731881478693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6">
        <f>TITRES_STAT!D895</f>
        <v>8.9612999999999996</v>
      </c>
      <c r="C892" s="2">
        <f t="shared" si="78"/>
        <v>8.8688087275552174</v>
      </c>
      <c r="D892" s="2">
        <f t="shared" si="80"/>
        <v>8.8267350685664443</v>
      </c>
      <c r="E892" s="2">
        <f t="shared" si="79"/>
        <v>4.2073658988773133E-2</v>
      </c>
      <c r="F892" s="2">
        <f t="shared" si="83"/>
        <v>-0.12090601190974265</v>
      </c>
      <c r="G892" s="2">
        <f t="shared" si="81"/>
        <v>0.16297967089851578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6">
        <f>TITRES_STAT!D896</f>
        <v>8.9612999999999996</v>
      </c>
      <c r="C893" s="2">
        <f t="shared" si="78"/>
        <v>8.9080996925467222</v>
      </c>
      <c r="D893" s="2">
        <f t="shared" si="80"/>
        <v>8.8367028412652271</v>
      </c>
      <c r="E893" s="2">
        <f t="shared" si="79"/>
        <v>7.1396851281495088E-2</v>
      </c>
      <c r="F893" s="2">
        <f t="shared" si="83"/>
        <v>-8.24454392714951E-2</v>
      </c>
      <c r="G893" s="2">
        <f t="shared" si="81"/>
        <v>0.1538422905529902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6">
        <f>TITRES_STAT!D897</f>
        <v>8.9612999999999996</v>
      </c>
      <c r="C894" s="2">
        <f t="shared" si="78"/>
        <v>8.9413458936933807</v>
      </c>
      <c r="D894" s="2">
        <f t="shared" si="80"/>
        <v>8.8459322604307662</v>
      </c>
      <c r="E894" s="2">
        <f t="shared" si="79"/>
        <v>9.5413633262614539E-2</v>
      </c>
      <c r="F894" s="2">
        <f t="shared" si="83"/>
        <v>-4.6873624764673175E-2</v>
      </c>
      <c r="G894" s="2">
        <f t="shared" si="81"/>
        <v>0.1422872580272877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6">
        <f>TITRES_STAT!D898</f>
        <v>8.9612999999999996</v>
      </c>
      <c r="C895" s="2">
        <f t="shared" si="78"/>
        <v>8.9694772946636299</v>
      </c>
      <c r="D895" s="2">
        <f t="shared" si="80"/>
        <v>8.8544780189173764</v>
      </c>
      <c r="E895" s="2">
        <f t="shared" si="79"/>
        <v>0.11499927574625346</v>
      </c>
      <c r="F895" s="2">
        <f t="shared" si="83"/>
        <v>-1.4499044662487845E-2</v>
      </c>
      <c r="G895" s="2">
        <f t="shared" si="81"/>
        <v>0.12949832040874132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6">
        <f>TITRES_STAT!D899</f>
        <v>9.0427</v>
      </c>
      <c r="C896" s="2">
        <f t="shared" si="78"/>
        <v>8.9920346339461474</v>
      </c>
      <c r="D896" s="2">
        <f t="shared" si="80"/>
        <v>8.8684203878864611</v>
      </c>
      <c r="E896" s="2">
        <f t="shared" si="79"/>
        <v>0.12361424605968629</v>
      </c>
      <c r="F896" s="2">
        <f t="shared" si="83"/>
        <v>1.3123613481946985E-2</v>
      </c>
      <c r="G896" s="2">
        <f t="shared" si="81"/>
        <v>0.11049063257773931</v>
      </c>
      <c r="H896" s="2" t="str">
        <f t="shared" si="82"/>
        <v>Sell</v>
      </c>
    </row>
    <row r="897" spans="1:8" ht="13.5" x14ac:dyDescent="0.25">
      <c r="A897" s="3">
        <f>TITRES_STAT!B900</f>
        <v>43308</v>
      </c>
      <c r="B897" s="6">
        <f>TITRES_STAT!D900</f>
        <v>9.0427</v>
      </c>
      <c r="C897" s="2">
        <f t="shared" si="78"/>
        <v>9.0111216133390482</v>
      </c>
      <c r="D897" s="2">
        <f t="shared" si="80"/>
        <v>8.8813299887837616</v>
      </c>
      <c r="E897" s="2">
        <f t="shared" si="79"/>
        <v>0.12979162455528659</v>
      </c>
      <c r="F897" s="2">
        <f t="shared" si="83"/>
        <v>3.6457215696614906E-2</v>
      </c>
      <c r="G897" s="2">
        <f t="shared" si="81"/>
        <v>9.3334408858671683E-2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6">
        <f>TITRES_STAT!D901</f>
        <v>9.1242000000000001</v>
      </c>
      <c r="C898" s="2">
        <f t="shared" si="78"/>
        <v>9.0260105959022709</v>
      </c>
      <c r="D898" s="2">
        <f t="shared" si="80"/>
        <v>8.899320359984964</v>
      </c>
      <c r="E898" s="2">
        <f t="shared" si="79"/>
        <v>0.12669023591730699</v>
      </c>
      <c r="F898" s="2">
        <f t="shared" si="83"/>
        <v>5.4503819740753329E-2</v>
      </c>
      <c r="G898" s="2">
        <f t="shared" si="81"/>
        <v>7.2186416176553664E-2</v>
      </c>
      <c r="H898" s="2" t="str">
        <f t="shared" si="82"/>
        <v>Sell</v>
      </c>
    </row>
    <row r="899" spans="1:8" ht="13.5" x14ac:dyDescent="0.25">
      <c r="A899" s="3">
        <f>TITRES_STAT!B902</f>
        <v>43312</v>
      </c>
      <c r="B899" s="6">
        <f>TITRES_STAT!D902</f>
        <v>9.2789999999999999</v>
      </c>
      <c r="C899" s="2">
        <f t="shared" si="78"/>
        <v>9.0285781965326919</v>
      </c>
      <c r="D899" s="2">
        <f t="shared" si="80"/>
        <v>8.9274447777638546</v>
      </c>
      <c r="E899" s="2">
        <f t="shared" si="79"/>
        <v>0.1011334187688373</v>
      </c>
      <c r="F899" s="2">
        <f t="shared" si="83"/>
        <v>6.3829739546370126E-2</v>
      </c>
      <c r="G899" s="2">
        <f t="shared" si="81"/>
        <v>3.7303679222467176E-2</v>
      </c>
      <c r="H899" s="2" t="str">
        <f t="shared" si="82"/>
        <v>Sell</v>
      </c>
    </row>
    <row r="900" spans="1:8" ht="13.5" x14ac:dyDescent="0.25">
      <c r="A900" s="3">
        <f>TITRES_STAT!B903</f>
        <v>43313</v>
      </c>
      <c r="B900" s="6">
        <f>TITRES_STAT!D903</f>
        <v>9.1974999999999998</v>
      </c>
      <c r="C900" s="2">
        <f t="shared" si="78"/>
        <v>9.0182277047584307</v>
      </c>
      <c r="D900" s="2">
        <f t="shared" si="80"/>
        <v>8.9474488682998654</v>
      </c>
      <c r="E900" s="2">
        <f t="shared" si="79"/>
        <v>7.0778836458565308E-2</v>
      </c>
      <c r="F900" s="2">
        <f t="shared" si="83"/>
        <v>6.5219558928809165E-2</v>
      </c>
      <c r="G900" s="2">
        <f t="shared" si="81"/>
        <v>5.5592775297561431E-3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6">
        <f>TITRES_STAT!D904</f>
        <v>9.2057000000000002</v>
      </c>
      <c r="C901" s="2">
        <f t="shared" si="78"/>
        <v>9.009469596334057</v>
      </c>
      <c r="D901" s="2">
        <f t="shared" si="80"/>
        <v>8.9665785817591352</v>
      </c>
      <c r="E901" s="2">
        <f t="shared" si="79"/>
        <v>4.2891014574921726E-2</v>
      </c>
      <c r="F901" s="2">
        <f t="shared" si="83"/>
        <v>6.0753850058031682E-2</v>
      </c>
      <c r="G901" s="2">
        <f t="shared" si="81"/>
        <v>-1.7862835483109955E-2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9.2789999999999999</v>
      </c>
      <c r="C902" s="2">
        <f t="shared" si="78"/>
        <v>9.00205888920574</v>
      </c>
      <c r="D902" s="2">
        <f t="shared" si="80"/>
        <v>8.9897209090362367</v>
      </c>
      <c r="E902" s="2">
        <f t="shared" si="79"/>
        <v>1.2337980169503382E-2</v>
      </c>
      <c r="F902" s="2">
        <f t="shared" si="83"/>
        <v>5.1070676080326026E-2</v>
      </c>
      <c r="G902" s="2">
        <f t="shared" si="81"/>
        <v>-3.8732695910822644E-2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6">
        <f>TITRES_STAT!D906</f>
        <v>9.2789999999999999</v>
      </c>
      <c r="C903" s="2">
        <f t="shared" si="78"/>
        <v>8.9957882908663951</v>
      </c>
      <c r="D903" s="2">
        <f t="shared" si="80"/>
        <v>9.0111489898483672</v>
      </c>
      <c r="E903" s="2">
        <f t="shared" si="79"/>
        <v>-1.5360698981972121E-2</v>
      </c>
      <c r="F903" s="2">
        <f t="shared" si="83"/>
        <v>3.7784401067866402E-2</v>
      </c>
      <c r="G903" s="2">
        <f t="shared" si="81"/>
        <v>-5.3145100049838523E-2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6">
        <f>TITRES_STAT!D907</f>
        <v>9.2789999999999999</v>
      </c>
      <c r="C904" s="2">
        <f t="shared" si="78"/>
        <v>8.9904823999638719</v>
      </c>
      <c r="D904" s="2">
        <f t="shared" si="80"/>
        <v>9.0309898054151549</v>
      </c>
      <c r="E904" s="2">
        <f t="shared" si="79"/>
        <v>-4.0507405451283063E-2</v>
      </c>
      <c r="F904" s="2">
        <f t="shared" si="83"/>
        <v>2.2126039764036508E-2</v>
      </c>
      <c r="G904" s="2">
        <f t="shared" si="81"/>
        <v>-6.2633445215319578E-2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6">
        <f>TITRES_STAT!D908</f>
        <v>9.4501000000000008</v>
      </c>
      <c r="C905" s="2">
        <f t="shared" si="78"/>
        <v>8.9859927999694289</v>
      </c>
      <c r="D905" s="2">
        <f t="shared" si="80"/>
        <v>9.0620350050140317</v>
      </c>
      <c r="E905" s="2">
        <f t="shared" si="79"/>
        <v>-7.6042205044602795E-2</v>
      </c>
      <c r="F905" s="2">
        <f t="shared" si="83"/>
        <v>2.4923908023086454E-3</v>
      </c>
      <c r="G905" s="2">
        <f t="shared" si="81"/>
        <v>-7.8534595846911442E-2</v>
      </c>
      <c r="H905" s="2" t="str">
        <f t="shared" si="82"/>
        <v>Hold</v>
      </c>
    </row>
    <row r="906" spans="1:8" ht="13.5" x14ac:dyDescent="0.25">
      <c r="A906" s="3">
        <f>TITRES_STAT!B909</f>
        <v>43321</v>
      </c>
      <c r="B906" s="6">
        <f>TITRES_STAT!D909</f>
        <v>9.3686000000000007</v>
      </c>
      <c r="C906" s="2">
        <f t="shared" si="78"/>
        <v>8.9947169845895178</v>
      </c>
      <c r="D906" s="2">
        <f t="shared" si="80"/>
        <v>9.0847435231611406</v>
      </c>
      <c r="E906" s="2">
        <f t="shared" si="79"/>
        <v>-9.0026538571622794E-2</v>
      </c>
      <c r="F906" s="2">
        <f t="shared" si="83"/>
        <v>-1.6011395072477643E-2</v>
      </c>
      <c r="G906" s="2">
        <f t="shared" si="81"/>
        <v>-7.4015143499145147E-2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6">
        <f>TITRES_STAT!D910</f>
        <v>9.3686000000000007</v>
      </c>
      <c r="C907" s="2">
        <f t="shared" si="78"/>
        <v>9.0020989869603607</v>
      </c>
      <c r="D907" s="2">
        <f t="shared" si="80"/>
        <v>9.1057699288529079</v>
      </c>
      <c r="E907" s="2">
        <f t="shared" si="79"/>
        <v>-0.10367094189254722</v>
      </c>
      <c r="F907" s="2">
        <f t="shared" si="83"/>
        <v>-3.3543304436491561E-2</v>
      </c>
      <c r="G907" s="2">
        <f t="shared" si="81"/>
        <v>-7.0127637456055658E-2</v>
      </c>
      <c r="H907" s="2" t="str">
        <f t="shared" si="82"/>
        <v>Hold</v>
      </c>
    </row>
    <row r="908" spans="1:8" ht="13.5" x14ac:dyDescent="0.25">
      <c r="A908" s="3">
        <f>TITRES_STAT!B911</f>
        <v>43326</v>
      </c>
      <c r="B908" s="6">
        <f>TITRES_STAT!D911</f>
        <v>9.3278999999999996</v>
      </c>
      <c r="C908" s="2">
        <f t="shared" si="78"/>
        <v>9.020883758197229</v>
      </c>
      <c r="D908" s="2">
        <f t="shared" si="80"/>
        <v>9.1222240081971382</v>
      </c>
      <c r="E908" s="2">
        <f t="shared" si="79"/>
        <v>-0.1013402499999092</v>
      </c>
      <c r="F908" s="2">
        <f t="shared" si="83"/>
        <v>-4.7102693549175095E-2</v>
      </c>
      <c r="G908" s="2">
        <f t="shared" si="81"/>
        <v>-5.4237556450734109E-2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6">
        <f>TITRES_STAT!D912</f>
        <v>9.4501000000000008</v>
      </c>
      <c r="C909" s="2">
        <f t="shared" si="78"/>
        <v>9.0605939492438097</v>
      </c>
      <c r="D909" s="2">
        <f t="shared" si="80"/>
        <v>9.1465111187010528</v>
      </c>
      <c r="E909" s="2">
        <f t="shared" si="79"/>
        <v>-8.5917169457243148E-2</v>
      </c>
      <c r="F909" s="2">
        <f t="shared" si="83"/>
        <v>-5.4865588730788714E-2</v>
      </c>
      <c r="G909" s="2">
        <f t="shared" si="81"/>
        <v>-3.1051580726454434E-2</v>
      </c>
      <c r="H909" s="2" t="str">
        <f t="shared" si="82"/>
        <v>Hold</v>
      </c>
    </row>
    <row r="910" spans="1:8" ht="13.5" x14ac:dyDescent="0.25">
      <c r="A910" s="3">
        <f>TITRES_STAT!B913</f>
        <v>43328</v>
      </c>
      <c r="B910" s="6">
        <f>TITRES_STAT!D913</f>
        <v>9.4093</v>
      </c>
      <c r="C910" s="2">
        <f t="shared" si="78"/>
        <v>9.0816564185909154</v>
      </c>
      <c r="D910" s="2">
        <f t="shared" si="80"/>
        <v>9.1659769617602329</v>
      </c>
      <c r="E910" s="2">
        <f t="shared" si="79"/>
        <v>-8.4320543169317475E-2</v>
      </c>
      <c r="F910" s="2">
        <f t="shared" si="83"/>
        <v>-6.0756579618494469E-2</v>
      </c>
      <c r="G910" s="2">
        <f t="shared" si="81"/>
        <v>-2.3563963550823006E-2</v>
      </c>
      <c r="H910" s="2" t="str">
        <f t="shared" si="82"/>
        <v>Hold</v>
      </c>
    </row>
    <row r="911" spans="1:8" ht="13.5" x14ac:dyDescent="0.25">
      <c r="A911" s="3">
        <f>TITRES_STAT!B914</f>
        <v>43329</v>
      </c>
      <c r="B911" s="6">
        <f>TITRES_STAT!D914</f>
        <v>9.6944999999999997</v>
      </c>
      <c r="C911" s="2">
        <f t="shared" ref="C911:C974" si="84">$C$4*B901+C910*(1-$C$4)</f>
        <v>9.1007400465000057</v>
      </c>
      <c r="D911" s="2">
        <f t="shared" si="80"/>
        <v>9.2051268164446611</v>
      </c>
      <c r="E911" s="2">
        <f t="shared" si="79"/>
        <v>-0.10438676994465546</v>
      </c>
      <c r="F911" s="2">
        <f t="shared" si="83"/>
        <v>-6.9482617683726669E-2</v>
      </c>
      <c r="G911" s="2">
        <f t="shared" si="81"/>
        <v>-3.4904152260928786E-2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6">
        <f>TITRES_STAT!D915</f>
        <v>10.183299999999999</v>
      </c>
      <c r="C912" s="2">
        <f t="shared" si="84"/>
        <v>9.1281646547307744</v>
      </c>
      <c r="D912" s="2">
        <f t="shared" si="80"/>
        <v>9.2775840893006123</v>
      </c>
      <c r="E912" s="2">
        <f t="shared" si="79"/>
        <v>-0.14941943456983786</v>
      </c>
      <c r="F912" s="2">
        <f t="shared" si="83"/>
        <v>-8.5469981060948913E-2</v>
      </c>
      <c r="G912" s="2">
        <f t="shared" si="81"/>
        <v>-6.3949453508888948E-2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6">
        <f>TITRES_STAT!D916</f>
        <v>10.1751</v>
      </c>
      <c r="C913" s="2">
        <f t="shared" si="84"/>
        <v>9.1513700924645018</v>
      </c>
      <c r="D913" s="2">
        <f t="shared" si="80"/>
        <v>9.3440667493524181</v>
      </c>
      <c r="E913" s="2">
        <f t="shared" si="79"/>
        <v>-0.19269665688791626</v>
      </c>
      <c r="F913" s="2">
        <f t="shared" si="83"/>
        <v>-0.10691531622634239</v>
      </c>
      <c r="G913" s="2">
        <f t="shared" si="81"/>
        <v>-8.5781340661573877E-2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6">
        <f>TITRES_STAT!D917</f>
        <v>10.1751</v>
      </c>
      <c r="C914" s="2">
        <f t="shared" si="84"/>
        <v>9.1710054628545787</v>
      </c>
      <c r="D914" s="2">
        <f t="shared" si="80"/>
        <v>9.4056247679189049</v>
      </c>
      <c r="E914" s="2">
        <f t="shared" si="79"/>
        <v>-0.23461930506432616</v>
      </c>
      <c r="F914" s="2">
        <f t="shared" si="83"/>
        <v>-0.13245611399393914</v>
      </c>
      <c r="G914" s="2">
        <f t="shared" si="81"/>
        <v>-0.10216319107038702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6">
        <f>TITRES_STAT!D918</f>
        <v>10.158799999999999</v>
      </c>
      <c r="C915" s="2">
        <f t="shared" si="84"/>
        <v>9.2139430839538754</v>
      </c>
      <c r="D915" s="2">
        <f t="shared" si="80"/>
        <v>9.461415525850839</v>
      </c>
      <c r="E915" s="2">
        <f t="shared" si="79"/>
        <v>-0.2474724418969636</v>
      </c>
      <c r="F915" s="2">
        <f t="shared" si="83"/>
        <v>-0.15545937957454403</v>
      </c>
      <c r="G915" s="2">
        <f t="shared" si="81"/>
        <v>-9.201306232241957E-2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6">
        <f>TITRES_STAT!D919</f>
        <v>10.158799999999999</v>
      </c>
      <c r="C916" s="2">
        <f t="shared" si="84"/>
        <v>9.2377364556532786</v>
      </c>
      <c r="D916" s="2">
        <f t="shared" si="80"/>
        <v>9.513073635047073</v>
      </c>
      <c r="E916" s="2">
        <f t="shared" si="79"/>
        <v>-0.27533717939379443</v>
      </c>
      <c r="F916" s="2">
        <f t="shared" si="83"/>
        <v>-0.17943493953839412</v>
      </c>
      <c r="G916" s="2">
        <f t="shared" si="81"/>
        <v>-9.5902239855400306E-2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10.158799999999999</v>
      </c>
      <c r="C917" s="2">
        <f t="shared" si="84"/>
        <v>9.2578693086296973</v>
      </c>
      <c r="D917" s="2">
        <f t="shared" si="80"/>
        <v>9.5609052176361793</v>
      </c>
      <c r="E917" s="2">
        <f t="shared" si="79"/>
        <v>-0.30303590900648203</v>
      </c>
      <c r="F917" s="2">
        <f t="shared" si="83"/>
        <v>-0.20415513343201169</v>
      </c>
      <c r="G917" s="2">
        <f t="shared" si="81"/>
        <v>-9.8880775574470336E-2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9.7026000000000003</v>
      </c>
      <c r="C918" s="2">
        <f t="shared" si="84"/>
        <v>9.2686432611482044</v>
      </c>
      <c r="D918" s="2">
        <f t="shared" si="80"/>
        <v>9.5714011274409057</v>
      </c>
      <c r="E918" s="2">
        <f t="shared" si="79"/>
        <v>-0.30275786629270129</v>
      </c>
      <c r="F918" s="2">
        <f t="shared" si="83"/>
        <v>-0.22387568000414965</v>
      </c>
      <c r="G918" s="2">
        <f t="shared" si="81"/>
        <v>-7.8882186288551648E-2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9.6129999999999995</v>
      </c>
      <c r="C919" s="2">
        <f t="shared" si="84"/>
        <v>9.2965596825100185</v>
      </c>
      <c r="D919" s="2">
        <f t="shared" si="80"/>
        <v>9.5744825254082464</v>
      </c>
      <c r="E919" s="2">
        <f t="shared" si="79"/>
        <v>-0.27792284289822788</v>
      </c>
      <c r="F919" s="2">
        <f t="shared" si="83"/>
        <v>-0.23468511258296532</v>
      </c>
      <c r="G919" s="2">
        <f t="shared" si="81"/>
        <v>-4.3237730315262568E-2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9.2871000000000006</v>
      </c>
      <c r="C920" s="2">
        <f t="shared" si="84"/>
        <v>9.3139043467392462</v>
      </c>
      <c r="D920" s="2">
        <f t="shared" si="80"/>
        <v>9.5531949309335609</v>
      </c>
      <c r="E920" s="2">
        <f t="shared" si="79"/>
        <v>-0.2392905841943147</v>
      </c>
      <c r="F920" s="2">
        <f t="shared" si="83"/>
        <v>-0.2356062069052352</v>
      </c>
      <c r="G920" s="2">
        <f t="shared" si="81"/>
        <v>-3.684377289079499E-3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9.2952999999999992</v>
      </c>
      <c r="C921" s="2">
        <f t="shared" si="84"/>
        <v>9.3724575241639769</v>
      </c>
      <c r="D921" s="2">
        <f t="shared" si="80"/>
        <v>9.534091602716261</v>
      </c>
      <c r="E921" s="2">
        <f t="shared" si="79"/>
        <v>-0.16163407855228407</v>
      </c>
      <c r="F921" s="2">
        <f t="shared" si="83"/>
        <v>-0.22081178123464498</v>
      </c>
      <c r="G921" s="2">
        <f t="shared" si="81"/>
        <v>5.9177702682360916E-2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9.3686000000000007</v>
      </c>
      <c r="C922" s="2">
        <f t="shared" si="84"/>
        <v>9.497202520446443</v>
      </c>
      <c r="D922" s="2">
        <f t="shared" si="80"/>
        <v>9.5218329654780209</v>
      </c>
      <c r="E922" s="2">
        <f t="shared" si="79"/>
        <v>-2.4630445031577963E-2</v>
      </c>
      <c r="F922" s="2">
        <f t="shared" si="83"/>
        <v>-0.18157551399403157</v>
      </c>
      <c r="G922" s="2">
        <f t="shared" si="81"/>
        <v>0.15694506896245361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9.3278999999999996</v>
      </c>
      <c r="C923" s="2">
        <f t="shared" si="84"/>
        <v>9.6014944403777598</v>
      </c>
      <c r="D923" s="2">
        <f t="shared" si="80"/>
        <v>9.5074675606277985</v>
      </c>
      <c r="E923" s="2">
        <f t="shared" si="79"/>
        <v>9.4026879749961267E-2</v>
      </c>
      <c r="F923" s="2">
        <f t="shared" si="83"/>
        <v>-0.12645503524523299</v>
      </c>
      <c r="G923" s="2">
        <f t="shared" si="81"/>
        <v>0.22048191499519426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9.3522999999999996</v>
      </c>
      <c r="C924" s="2">
        <f t="shared" si="84"/>
        <v>9.6897414495504126</v>
      </c>
      <c r="D924" s="2">
        <f t="shared" si="80"/>
        <v>9.4959736672479611</v>
      </c>
      <c r="E924" s="2">
        <f t="shared" ref="E924:E987" si="85">C924-D924</f>
        <v>0.19376778230245151</v>
      </c>
      <c r="F924" s="2">
        <f t="shared" si="83"/>
        <v>-6.2410471735696096E-2</v>
      </c>
      <c r="G924" s="2">
        <f t="shared" si="81"/>
        <v>0.25617825403814759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9.2871000000000006</v>
      </c>
      <c r="C925" s="2">
        <f t="shared" si="84"/>
        <v>9.761904303465732</v>
      </c>
      <c r="D925" s="2">
        <f t="shared" ref="D925:D988" si="86">$D$4*B925+(1-$D$4)*D924</f>
        <v>9.4805015437481117</v>
      </c>
      <c r="E925" s="2">
        <f t="shared" si="85"/>
        <v>0.2814027597176203</v>
      </c>
      <c r="F925" s="2">
        <f t="shared" si="83"/>
        <v>6.3521745549671854E-3</v>
      </c>
      <c r="G925" s="2">
        <f t="shared" si="81"/>
        <v>0.27505058516265313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9.3767999999999994</v>
      </c>
      <c r="C926" s="2">
        <f t="shared" si="84"/>
        <v>9.8229651798556183</v>
      </c>
      <c r="D926" s="2">
        <f t="shared" si="86"/>
        <v>9.4728199479149175</v>
      </c>
      <c r="E926" s="2">
        <f t="shared" si="85"/>
        <v>0.3501452319407008</v>
      </c>
      <c r="F926" s="2">
        <f t="shared" si="83"/>
        <v>7.5110786032113908E-2</v>
      </c>
      <c r="G926" s="2">
        <f t="shared" si="81"/>
        <v>0.27503444590858689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6">
        <f>TITRES_STAT!D930</f>
        <v>9.3278999999999996</v>
      </c>
      <c r="C927" s="2">
        <f t="shared" si="84"/>
        <v>9.8746320752624452</v>
      </c>
      <c r="D927" s="2">
        <f t="shared" si="86"/>
        <v>9.4620851369582581</v>
      </c>
      <c r="E927" s="2">
        <f t="shared" si="85"/>
        <v>0.41254693830418709</v>
      </c>
      <c r="F927" s="2">
        <f t="shared" si="83"/>
        <v>0.14259801648652856</v>
      </c>
      <c r="G927" s="2">
        <f t="shared" si="81"/>
        <v>0.2699489218176585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6">
        <f>TITRES_STAT!D931</f>
        <v>9.1324000000000005</v>
      </c>
      <c r="C928" s="2">
        <f t="shared" si="84"/>
        <v>9.848165602145146</v>
      </c>
      <c r="D928" s="2">
        <f t="shared" si="86"/>
        <v>9.4376640157020901</v>
      </c>
      <c r="E928" s="2">
        <f t="shared" si="85"/>
        <v>0.4105015864430559</v>
      </c>
      <c r="F928" s="2">
        <f t="shared" si="83"/>
        <v>0.19617873047783402</v>
      </c>
      <c r="G928" s="2">
        <f t="shared" si="81"/>
        <v>0.21432285596522188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6">
        <f>TITRES_STAT!D932</f>
        <v>9.2871000000000006</v>
      </c>
      <c r="C929" s="2">
        <f t="shared" si="84"/>
        <v>9.8119862787382015</v>
      </c>
      <c r="D929" s="2">
        <f t="shared" si="86"/>
        <v>9.4265111256500838</v>
      </c>
      <c r="E929" s="2">
        <f t="shared" si="85"/>
        <v>0.38547515308811775</v>
      </c>
      <c r="F929" s="2">
        <f t="shared" si="83"/>
        <v>0.2340380149998908</v>
      </c>
      <c r="G929" s="2">
        <f t="shared" si="81"/>
        <v>0.15143713808822695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9.1160999999999994</v>
      </c>
      <c r="C930" s="2">
        <f t="shared" si="84"/>
        <v>9.7312345435477106</v>
      </c>
      <c r="D930" s="2">
        <f t="shared" si="86"/>
        <v>9.4035177089352633</v>
      </c>
      <c r="E930" s="2">
        <f t="shared" si="85"/>
        <v>0.32771683461244727</v>
      </c>
      <c r="F930" s="2">
        <f t="shared" si="83"/>
        <v>0.2527737789224021</v>
      </c>
      <c r="G930" s="2">
        <f t="shared" si="81"/>
        <v>7.4943055690045168E-2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9.1160999999999994</v>
      </c>
      <c r="C931" s="2">
        <f t="shared" si="84"/>
        <v>9.6641676906942173</v>
      </c>
      <c r="D931" s="2">
        <f t="shared" si="86"/>
        <v>9.3822275082733935</v>
      </c>
      <c r="E931" s="2">
        <f t="shared" si="85"/>
        <v>0.28194018242082386</v>
      </c>
      <c r="F931" s="2">
        <f t="shared" si="83"/>
        <v>0.25860705962208647</v>
      </c>
      <c r="G931" s="2">
        <f t="shared" si="81"/>
        <v>2.3333122798737393E-2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9.1242000000000001</v>
      </c>
      <c r="C932" s="2">
        <f t="shared" si="84"/>
        <v>9.6186957382797225</v>
      </c>
      <c r="D932" s="2">
        <f t="shared" si="86"/>
        <v>9.3631143595124016</v>
      </c>
      <c r="E932" s="2">
        <f t="shared" si="85"/>
        <v>0.2555813787673209</v>
      </c>
      <c r="F932" s="2">
        <f t="shared" si="83"/>
        <v>0.25800192345113337</v>
      </c>
      <c r="G932" s="2">
        <f t="shared" ref="G932:G995" si="87">E932-F932</f>
        <v>-2.4205446838124756E-3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43364</v>
      </c>
      <c r="B933" s="6">
        <f>TITRES_STAT!D936</f>
        <v>9.1160999999999994</v>
      </c>
      <c r="C933" s="2">
        <f t="shared" si="84"/>
        <v>9.5739579323905328</v>
      </c>
      <c r="D933" s="2">
        <f t="shared" si="86"/>
        <v>9.3448169995485202</v>
      </c>
      <c r="E933" s="2">
        <f t="shared" si="85"/>
        <v>0.22914093284201265</v>
      </c>
      <c r="F933" s="2">
        <f t="shared" ref="F933:F996" si="89">(E933*(2/(10)))+((1-(2/10))*F932)</f>
        <v>0.25222972532930926</v>
      </c>
      <c r="G933" s="2">
        <f t="shared" si="87"/>
        <v>-2.3088792487296617E-2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6">
        <f>TITRES_STAT!D937</f>
        <v>9.1242000000000001</v>
      </c>
      <c r="C934" s="2">
        <f t="shared" si="84"/>
        <v>9.5398567120227593</v>
      </c>
      <c r="D934" s="2">
        <f t="shared" si="86"/>
        <v>9.328474999581962</v>
      </c>
      <c r="E934" s="2">
        <f t="shared" si="85"/>
        <v>0.21138171244079729</v>
      </c>
      <c r="F934" s="2">
        <f t="shared" si="89"/>
        <v>0.24406012275160688</v>
      </c>
      <c r="G934" s="2">
        <f t="shared" si="87"/>
        <v>-3.2678410310809591E-2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6">
        <f>TITRES_STAT!D938</f>
        <v>9.1242000000000001</v>
      </c>
      <c r="C935" s="2">
        <f t="shared" si="84"/>
        <v>9.5009710640192573</v>
      </c>
      <c r="D935" s="2">
        <f t="shared" si="86"/>
        <v>9.313343518131445</v>
      </c>
      <c r="E935" s="2">
        <f t="shared" si="85"/>
        <v>0.18762754588781227</v>
      </c>
      <c r="F935" s="2">
        <f t="shared" si="89"/>
        <v>0.23277360737884797</v>
      </c>
      <c r="G935" s="2">
        <f t="shared" si="87"/>
        <v>-4.5146061491035699E-2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6">
        <f>TITRES_STAT!D939</f>
        <v>9.1242000000000001</v>
      </c>
      <c r="C936" s="2">
        <f t="shared" si="84"/>
        <v>9.4818678234009113</v>
      </c>
      <c r="D936" s="2">
        <f t="shared" si="86"/>
        <v>9.2993328871587444</v>
      </c>
      <c r="E936" s="2">
        <f t="shared" si="85"/>
        <v>0.18253493624216688</v>
      </c>
      <c r="F936" s="2">
        <f t="shared" si="89"/>
        <v>0.22272587315151177</v>
      </c>
      <c r="G936" s="2">
        <f t="shared" si="87"/>
        <v>-4.0190936909344888E-2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9.1160999999999994</v>
      </c>
      <c r="C937" s="2">
        <f t="shared" si="84"/>
        <v>9.4581804659546158</v>
      </c>
      <c r="D937" s="2">
        <f t="shared" si="86"/>
        <v>9.2857600807025413</v>
      </c>
      <c r="E937" s="2">
        <f t="shared" si="85"/>
        <v>0.17242038525207448</v>
      </c>
      <c r="F937" s="2">
        <f t="shared" si="89"/>
        <v>0.21266477557162433</v>
      </c>
      <c r="G937" s="2">
        <f t="shared" si="87"/>
        <v>-4.024439031954985E-2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9.1160999999999994</v>
      </c>
      <c r="C938" s="2">
        <f t="shared" si="84"/>
        <v>9.40806039426929</v>
      </c>
      <c r="D938" s="2">
        <f t="shared" si="86"/>
        <v>9.2731926673171685</v>
      </c>
      <c r="E938" s="2">
        <f t="shared" si="85"/>
        <v>0.13486772695212146</v>
      </c>
      <c r="F938" s="2">
        <f t="shared" si="89"/>
        <v>0.19710536584772376</v>
      </c>
      <c r="G938" s="2">
        <f t="shared" si="87"/>
        <v>-6.2237638895602299E-2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6">
        <f>TITRES_STAT!D942</f>
        <v>9.1160999999999994</v>
      </c>
      <c r="C939" s="2">
        <f t="shared" si="84"/>
        <v>9.3894511028432461</v>
      </c>
      <c r="D939" s="2">
        <f t="shared" si="86"/>
        <v>9.2615561734418232</v>
      </c>
      <c r="E939" s="2">
        <f t="shared" si="85"/>
        <v>0.12789492940142289</v>
      </c>
      <c r="F939" s="2">
        <f t="shared" si="89"/>
        <v>0.18326327855846358</v>
      </c>
      <c r="G939" s="2">
        <f t="shared" si="87"/>
        <v>-5.5368349157040697E-2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6">
        <f>TITRES_STAT!D943</f>
        <v>9.1242000000000001</v>
      </c>
      <c r="C940" s="2">
        <f t="shared" si="84"/>
        <v>9.3473970870212089</v>
      </c>
      <c r="D940" s="2">
        <f t="shared" si="86"/>
        <v>9.2513816420757617</v>
      </c>
      <c r="E940" s="2">
        <f t="shared" si="85"/>
        <v>9.6015444945447115E-2</v>
      </c>
      <c r="F940" s="2">
        <f t="shared" si="89"/>
        <v>0.1658137118358603</v>
      </c>
      <c r="G940" s="2">
        <f t="shared" si="87"/>
        <v>-6.9798266890413185E-2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6">
        <f>TITRES_STAT!D944</f>
        <v>9.1242000000000001</v>
      </c>
      <c r="C941" s="2">
        <f t="shared" si="84"/>
        <v>9.311812919787176</v>
      </c>
      <c r="D941" s="2">
        <f t="shared" si="86"/>
        <v>9.2419607796997791</v>
      </c>
      <c r="E941" s="2">
        <f t="shared" si="85"/>
        <v>6.9852140087396819E-2</v>
      </c>
      <c r="F941" s="2">
        <f t="shared" si="89"/>
        <v>0.14662139748616759</v>
      </c>
      <c r="G941" s="2">
        <f t="shared" si="87"/>
        <v>-7.6769257398770774E-2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6">
        <f>TITRES_STAT!D945</f>
        <v>9.1242000000000001</v>
      </c>
      <c r="C942" s="2">
        <f t="shared" si="84"/>
        <v>9.2829493936660725</v>
      </c>
      <c r="D942" s="2">
        <f t="shared" si="86"/>
        <v>9.2332377589812769</v>
      </c>
      <c r="E942" s="2">
        <f t="shared" si="85"/>
        <v>4.9711634684795669E-2</v>
      </c>
      <c r="F942" s="2">
        <f t="shared" si="89"/>
        <v>0.1272394449258932</v>
      </c>
      <c r="G942" s="2">
        <f t="shared" si="87"/>
        <v>-7.7527810241097533E-2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6">
        <f>TITRES_STAT!D946</f>
        <v>9.1160999999999994</v>
      </c>
      <c r="C943" s="2">
        <f t="shared" si="84"/>
        <v>9.2572802561789835</v>
      </c>
      <c r="D943" s="2">
        <f t="shared" si="86"/>
        <v>9.2245608879456267</v>
      </c>
      <c r="E943" s="2">
        <f t="shared" si="85"/>
        <v>3.271936823335686E-2</v>
      </c>
      <c r="F943" s="2">
        <f t="shared" si="89"/>
        <v>0.10833542958738594</v>
      </c>
      <c r="G943" s="2">
        <f t="shared" si="87"/>
        <v>-7.5616061354029082E-2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9.1242000000000001</v>
      </c>
      <c r="C944" s="2">
        <f t="shared" si="84"/>
        <v>9.2368063706129853</v>
      </c>
      <c r="D944" s="2">
        <f t="shared" si="86"/>
        <v>9.217126748097801</v>
      </c>
      <c r="E944" s="2">
        <f t="shared" si="85"/>
        <v>1.9679622515184292E-2</v>
      </c>
      <c r="F944" s="2">
        <f t="shared" si="89"/>
        <v>9.0604268172945618E-2</v>
      </c>
      <c r="G944" s="2">
        <f t="shared" si="87"/>
        <v>-7.0924645657761326E-2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9.1242000000000001</v>
      </c>
      <c r="C945" s="2">
        <f t="shared" si="84"/>
        <v>9.2194823135956021</v>
      </c>
      <c r="D945" s="2">
        <f t="shared" si="86"/>
        <v>9.210243285275741</v>
      </c>
      <c r="E945" s="2">
        <f t="shared" si="85"/>
        <v>9.2390283198611201E-3</v>
      </c>
      <c r="F945" s="2">
        <f t="shared" si="89"/>
        <v>7.4331220202328713E-2</v>
      </c>
      <c r="G945" s="2">
        <f t="shared" si="87"/>
        <v>-6.5092191882467593E-2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6">
        <f>TITRES_STAT!D949</f>
        <v>9.1242000000000001</v>
      </c>
      <c r="C946" s="2">
        <f t="shared" si="84"/>
        <v>9.2048234961193565</v>
      </c>
      <c r="D946" s="2">
        <f t="shared" si="86"/>
        <v>9.2038697085886483</v>
      </c>
      <c r="E946" s="2">
        <f t="shared" si="85"/>
        <v>9.5378753070818334E-4</v>
      </c>
      <c r="F946" s="2">
        <f t="shared" si="89"/>
        <v>5.9655733668004605E-2</v>
      </c>
      <c r="G946" s="2">
        <f t="shared" si="87"/>
        <v>-5.8701946137296422E-2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6">
        <f>TITRES_STAT!D950</f>
        <v>9.1242000000000001</v>
      </c>
      <c r="C947" s="2">
        <f t="shared" si="84"/>
        <v>9.1911737274856087</v>
      </c>
      <c r="D947" s="2">
        <f t="shared" si="86"/>
        <v>9.1979682486931917</v>
      </c>
      <c r="E947" s="2">
        <f t="shared" si="85"/>
        <v>-6.7945212075830597E-3</v>
      </c>
      <c r="F947" s="2">
        <f t="shared" si="89"/>
        <v>4.6365682692887072E-2</v>
      </c>
      <c r="G947" s="2">
        <f t="shared" si="87"/>
        <v>-5.3160203900470132E-2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6">
        <f>TITRES_STAT!D951</f>
        <v>9.1648999999999994</v>
      </c>
      <c r="C948" s="2">
        <f t="shared" si="84"/>
        <v>9.1796239232570525</v>
      </c>
      <c r="D948" s="2">
        <f t="shared" si="86"/>
        <v>9.1955187487899916</v>
      </c>
      <c r="E948" s="2">
        <f t="shared" si="85"/>
        <v>-1.5894825532939194E-2</v>
      </c>
      <c r="F948" s="2">
        <f t="shared" si="89"/>
        <v>3.3913581047721818E-2</v>
      </c>
      <c r="G948" s="2">
        <f t="shared" si="87"/>
        <v>-4.9808406580661012E-2</v>
      </c>
      <c r="H948" s="2" t="str">
        <f t="shared" si="88"/>
        <v>Hold</v>
      </c>
    </row>
    <row r="949" spans="1:8" ht="13.5" x14ac:dyDescent="0.25">
      <c r="A949" s="3">
        <f>TITRES_STAT!B952</f>
        <v>43389</v>
      </c>
      <c r="B949" s="6">
        <f>TITRES_STAT!D952</f>
        <v>9.1242000000000001</v>
      </c>
      <c r="C949" s="2">
        <f t="shared" si="84"/>
        <v>9.1698510119867365</v>
      </c>
      <c r="D949" s="2">
        <f t="shared" si="86"/>
        <v>9.1902358785092506</v>
      </c>
      <c r="E949" s="2">
        <f t="shared" si="85"/>
        <v>-2.0384866522514145E-2</v>
      </c>
      <c r="F949" s="2">
        <f t="shared" si="89"/>
        <v>2.3053891533674625E-2</v>
      </c>
      <c r="G949" s="2">
        <f t="shared" si="87"/>
        <v>-4.343875805618877E-2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6">
        <f>TITRES_STAT!D953</f>
        <v>8.9939</v>
      </c>
      <c r="C950" s="2">
        <f t="shared" si="84"/>
        <v>9.1628277793733925</v>
      </c>
      <c r="D950" s="2">
        <f t="shared" si="86"/>
        <v>9.1756924801011586</v>
      </c>
      <c r="E950" s="2">
        <f t="shared" si="85"/>
        <v>-1.2864700727766021E-2</v>
      </c>
      <c r="F950" s="2">
        <f t="shared" si="89"/>
        <v>1.5870173081386496E-2</v>
      </c>
      <c r="G950" s="2">
        <f t="shared" si="87"/>
        <v>-2.8734873809152517E-2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6">
        <f>TITRES_STAT!D954</f>
        <v>9.0998000000000001</v>
      </c>
      <c r="C951" s="2">
        <f t="shared" si="84"/>
        <v>9.156885044085179</v>
      </c>
      <c r="D951" s="2">
        <f t="shared" si="86"/>
        <v>9.1700708149084793</v>
      </c>
      <c r="E951" s="2">
        <f t="shared" si="85"/>
        <v>-1.3185770823300302E-2</v>
      </c>
      <c r="F951" s="2">
        <f t="shared" si="89"/>
        <v>1.0058984300449136E-2</v>
      </c>
      <c r="G951" s="2">
        <f t="shared" si="87"/>
        <v>-2.324475512374944E-2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9.0998000000000001</v>
      </c>
      <c r="C952" s="2">
        <f t="shared" si="84"/>
        <v>9.1518565757643824</v>
      </c>
      <c r="D952" s="2">
        <f t="shared" si="86"/>
        <v>9.1648655693597032</v>
      </c>
      <c r="E952" s="2">
        <f t="shared" si="85"/>
        <v>-1.3008993595320817E-2</v>
      </c>
      <c r="F952" s="2">
        <f t="shared" si="89"/>
        <v>5.4453887212951458E-3</v>
      </c>
      <c r="G952" s="2">
        <f t="shared" si="87"/>
        <v>-1.8454382316615961E-2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9.0998000000000001</v>
      </c>
      <c r="C953" s="2">
        <f t="shared" si="84"/>
        <v>9.1463555641083225</v>
      </c>
      <c r="D953" s="2">
        <f t="shared" si="86"/>
        <v>9.1600458975552801</v>
      </c>
      <c r="E953" s="2">
        <f t="shared" si="85"/>
        <v>-1.3690333446957581E-2</v>
      </c>
      <c r="F953" s="2">
        <f t="shared" si="89"/>
        <v>1.6182442876446E-3</v>
      </c>
      <c r="G953" s="2">
        <f t="shared" si="87"/>
        <v>-1.5308577734602181E-2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9.0753000000000004</v>
      </c>
      <c r="C954" s="2">
        <f t="shared" si="84"/>
        <v>9.1429470157839656</v>
      </c>
      <c r="D954" s="2">
        <f t="shared" si="86"/>
        <v>9.1537684236622976</v>
      </c>
      <c r="E954" s="2">
        <f t="shared" si="85"/>
        <v>-1.0821407878331968E-2</v>
      </c>
      <c r="F954" s="2">
        <f t="shared" si="89"/>
        <v>-8.6968614555071357E-4</v>
      </c>
      <c r="G954" s="2">
        <f t="shared" si="87"/>
        <v>-9.9517217327812543E-3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9.0427</v>
      </c>
      <c r="C955" s="2">
        <f t="shared" si="84"/>
        <v>9.1400628595095093</v>
      </c>
      <c r="D955" s="2">
        <f t="shared" si="86"/>
        <v>9.1455411330206466</v>
      </c>
      <c r="E955" s="2">
        <f t="shared" si="85"/>
        <v>-5.4782735111373881E-3</v>
      </c>
      <c r="F955" s="2">
        <f t="shared" si="89"/>
        <v>-1.7914036186680487E-3</v>
      </c>
      <c r="G955" s="2">
        <f t="shared" si="87"/>
        <v>-3.6868698924693395E-3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8.9856999999999996</v>
      </c>
      <c r="C956" s="2">
        <f t="shared" si="84"/>
        <v>9.1376224195849698</v>
      </c>
      <c r="D956" s="2">
        <f t="shared" si="86"/>
        <v>9.1337010490931902</v>
      </c>
      <c r="E956" s="2">
        <f t="shared" si="85"/>
        <v>3.9213704917795411E-3</v>
      </c>
      <c r="F956" s="2">
        <f t="shared" si="89"/>
        <v>-6.4884879657853083E-4</v>
      </c>
      <c r="G956" s="2">
        <f t="shared" si="87"/>
        <v>4.5702192883580722E-3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6">
        <f>TITRES_STAT!D960</f>
        <v>9.0915999999999997</v>
      </c>
      <c r="C957" s="2">
        <f t="shared" si="84"/>
        <v>9.1355574319565136</v>
      </c>
      <c r="D957" s="2">
        <f t="shared" si="86"/>
        <v>9.1305824528640649</v>
      </c>
      <c r="E957" s="2">
        <f t="shared" si="85"/>
        <v>4.9749790924487058E-3</v>
      </c>
      <c r="F957" s="2">
        <f t="shared" si="89"/>
        <v>4.7591678122691666E-4</v>
      </c>
      <c r="G957" s="2">
        <f t="shared" si="87"/>
        <v>4.4990623112217895E-3</v>
      </c>
      <c r="H957" s="2" t="str">
        <f t="shared" si="88"/>
        <v>Sell</v>
      </c>
    </row>
    <row r="958" spans="1:8" ht="13.5" x14ac:dyDescent="0.25">
      <c r="A958" s="3">
        <f>TITRES_STAT!B961</f>
        <v>43402</v>
      </c>
      <c r="B958" s="6">
        <f>TITRES_STAT!D961</f>
        <v>9.0753000000000004</v>
      </c>
      <c r="C958" s="2">
        <f t="shared" si="84"/>
        <v>9.1400716731939724</v>
      </c>
      <c r="D958" s="2">
        <f t="shared" si="86"/>
        <v>9.1264874563556155</v>
      </c>
      <c r="E958" s="2">
        <f t="shared" si="85"/>
        <v>1.3584216838356866E-2</v>
      </c>
      <c r="F958" s="2">
        <f t="shared" si="89"/>
        <v>3.0975767926529067E-3</v>
      </c>
      <c r="G958" s="2">
        <f t="shared" si="87"/>
        <v>1.048664004570396E-2</v>
      </c>
      <c r="H958" s="2" t="str">
        <f t="shared" si="88"/>
        <v>Sell</v>
      </c>
    </row>
    <row r="959" spans="1:8" ht="13.5" x14ac:dyDescent="0.25">
      <c r="A959" s="3">
        <f>TITRES_STAT!B962</f>
        <v>43403</v>
      </c>
      <c r="B959" s="6">
        <f>TITRES_STAT!D962</f>
        <v>9.3442000000000007</v>
      </c>
      <c r="C959" s="2">
        <f t="shared" si="84"/>
        <v>9.1376298773179769</v>
      </c>
      <c r="D959" s="2">
        <f t="shared" si="86"/>
        <v>9.1426143114403846</v>
      </c>
      <c r="E959" s="2">
        <f t="shared" si="85"/>
        <v>-4.9844341224076771E-3</v>
      </c>
      <c r="F959" s="2">
        <f t="shared" si="89"/>
        <v>1.4811746096407899E-3</v>
      </c>
      <c r="G959" s="2">
        <f t="shared" si="87"/>
        <v>-6.4656087320484673E-3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9.7677999999999994</v>
      </c>
      <c r="C960" s="2">
        <f t="shared" si="84"/>
        <v>9.1155175884998272</v>
      </c>
      <c r="D960" s="2">
        <f t="shared" si="86"/>
        <v>9.1889243624448014</v>
      </c>
      <c r="E960" s="2">
        <f t="shared" si="85"/>
        <v>-7.3406773944974191E-2</v>
      </c>
      <c r="F960" s="2">
        <f t="shared" si="89"/>
        <v>-1.3496415101282206E-2</v>
      </c>
      <c r="G960" s="2">
        <f t="shared" si="87"/>
        <v>-5.9910358843691988E-2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10.052899999999999</v>
      </c>
      <c r="C961" s="2">
        <f t="shared" si="84"/>
        <v>9.1130994979613931</v>
      </c>
      <c r="D961" s="2">
        <f t="shared" si="86"/>
        <v>9.2529225578192609</v>
      </c>
      <c r="E961" s="2">
        <f t="shared" si="85"/>
        <v>-0.1398230598578678</v>
      </c>
      <c r="F961" s="2">
        <f t="shared" si="89"/>
        <v>-3.8761744052599328E-2</v>
      </c>
      <c r="G961" s="2">
        <f t="shared" si="87"/>
        <v>-0.10106131580526848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9.9795999999999996</v>
      </c>
      <c r="C962" s="2">
        <f t="shared" si="84"/>
        <v>9.1110534213519472</v>
      </c>
      <c r="D962" s="2">
        <f t="shared" si="86"/>
        <v>9.3067505164993154</v>
      </c>
      <c r="E962" s="2">
        <f t="shared" si="85"/>
        <v>-0.19569709514736822</v>
      </c>
      <c r="F962" s="2">
        <f t="shared" si="89"/>
        <v>-7.0148814271553117E-2</v>
      </c>
      <c r="G962" s="2">
        <f t="shared" si="87"/>
        <v>-0.1255482808758151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9.9795999999999996</v>
      </c>
      <c r="C963" s="2">
        <f t="shared" si="84"/>
        <v>9.1093221257593395</v>
      </c>
      <c r="D963" s="2">
        <f t="shared" si="86"/>
        <v>9.3565912189808476</v>
      </c>
      <c r="E963" s="2">
        <f t="shared" si="85"/>
        <v>-0.24726909322150803</v>
      </c>
      <c r="F963" s="2">
        <f t="shared" si="89"/>
        <v>-0.1055728700615441</v>
      </c>
      <c r="G963" s="2">
        <f t="shared" si="87"/>
        <v>-0.14169622315996394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9.9795999999999996</v>
      </c>
      <c r="C964" s="2">
        <f t="shared" si="84"/>
        <v>9.1040879525655942</v>
      </c>
      <c r="D964" s="2">
        <f t="shared" si="86"/>
        <v>9.4027400175748586</v>
      </c>
      <c r="E964" s="2">
        <f t="shared" si="85"/>
        <v>-0.29865206500926433</v>
      </c>
      <c r="F964" s="2">
        <f t="shared" si="89"/>
        <v>-0.14418870905108816</v>
      </c>
      <c r="G964" s="2">
        <f t="shared" si="87"/>
        <v>-0.15446335595817617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9.9389000000000003</v>
      </c>
      <c r="C965" s="2">
        <f t="shared" si="84"/>
        <v>9.0946436521708875</v>
      </c>
      <c r="D965" s="2">
        <f t="shared" si="86"/>
        <v>9.4424555718285728</v>
      </c>
      <c r="E965" s="2">
        <f t="shared" si="85"/>
        <v>-0.34781191965768521</v>
      </c>
      <c r="F965" s="2">
        <f t="shared" si="89"/>
        <v>-0.18491335117240759</v>
      </c>
      <c r="G965" s="2">
        <f t="shared" si="87"/>
        <v>-0.16289856848527762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9.9795999999999996</v>
      </c>
      <c r="C966" s="2">
        <f t="shared" si="84"/>
        <v>9.0778830902984424</v>
      </c>
      <c r="D966" s="2">
        <f t="shared" si="86"/>
        <v>9.4822440479894201</v>
      </c>
      <c r="E966" s="2">
        <f t="shared" si="85"/>
        <v>-0.40436095769097768</v>
      </c>
      <c r="F966" s="2">
        <f t="shared" si="89"/>
        <v>-0.22880287247612163</v>
      </c>
      <c r="G966" s="2">
        <f t="shared" si="87"/>
        <v>-0.17555808521485605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9.7759</v>
      </c>
      <c r="C967" s="2">
        <f t="shared" si="84"/>
        <v>9.0799933840986817</v>
      </c>
      <c r="D967" s="2">
        <f t="shared" si="86"/>
        <v>9.5039963407309447</v>
      </c>
      <c r="E967" s="2">
        <f t="shared" si="85"/>
        <v>-0.42400295663226295</v>
      </c>
      <c r="F967" s="2">
        <f t="shared" si="89"/>
        <v>-0.2678428893073499</v>
      </c>
      <c r="G967" s="2">
        <f t="shared" si="87"/>
        <v>-0.15616006732491305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10.0937</v>
      </c>
      <c r="C968" s="2">
        <f t="shared" si="84"/>
        <v>9.0792713250065766</v>
      </c>
      <c r="D968" s="2">
        <f t="shared" si="86"/>
        <v>9.5476780932693934</v>
      </c>
      <c r="E968" s="2">
        <f t="shared" si="85"/>
        <v>-0.4684067682628168</v>
      </c>
      <c r="F968" s="2">
        <f t="shared" si="89"/>
        <v>-0.3079556650984433</v>
      </c>
      <c r="G968" s="2">
        <f t="shared" si="87"/>
        <v>-0.1604511031643735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10.386900000000001</v>
      </c>
      <c r="C969" s="2">
        <f t="shared" si="84"/>
        <v>9.1200295826978728</v>
      </c>
      <c r="D969" s="2">
        <f t="shared" si="86"/>
        <v>9.6098426789531413</v>
      </c>
      <c r="E969" s="2">
        <f t="shared" si="85"/>
        <v>-0.48981309625526848</v>
      </c>
      <c r="F969" s="2">
        <f t="shared" si="89"/>
        <v>-0.34432715132980835</v>
      </c>
      <c r="G969" s="2">
        <f t="shared" si="87"/>
        <v>-0.14548594492546013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10.101800000000001</v>
      </c>
      <c r="C970" s="2">
        <f t="shared" si="84"/>
        <v>9.2196865699751243</v>
      </c>
      <c r="D970" s="2">
        <f t="shared" si="86"/>
        <v>9.6462839619936496</v>
      </c>
      <c r="E970" s="2">
        <f t="shared" si="85"/>
        <v>-0.42659739201852531</v>
      </c>
      <c r="F970" s="2">
        <f t="shared" si="89"/>
        <v>-0.36078119946755177</v>
      </c>
      <c r="G970" s="2">
        <f t="shared" si="87"/>
        <v>-6.581619255097354E-2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10.395099999999999</v>
      </c>
      <c r="C971" s="2">
        <f t="shared" si="84"/>
        <v>9.347873251517413</v>
      </c>
      <c r="D971" s="2">
        <f t="shared" si="86"/>
        <v>9.7017518166607868</v>
      </c>
      <c r="E971" s="2">
        <f t="shared" si="85"/>
        <v>-0.35387856514337379</v>
      </c>
      <c r="F971" s="2">
        <f t="shared" si="89"/>
        <v>-0.35940067260271619</v>
      </c>
      <c r="G971" s="2">
        <f t="shared" si="87"/>
        <v>5.5221074593423958E-3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6">
        <f>TITRES_STAT!D975</f>
        <v>10.3462</v>
      </c>
      <c r="C972" s="2">
        <f t="shared" si="84"/>
        <v>9.4450619820531951</v>
      </c>
      <c r="D972" s="2">
        <f t="shared" si="86"/>
        <v>9.7494887191303583</v>
      </c>
      <c r="E972" s="2">
        <f t="shared" si="85"/>
        <v>-0.30442673707716317</v>
      </c>
      <c r="F972" s="2">
        <f t="shared" si="89"/>
        <v>-0.34840588549760565</v>
      </c>
      <c r="G972" s="2">
        <f t="shared" si="87"/>
        <v>4.3979148420442482E-2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6">
        <f>TITRES_STAT!D976</f>
        <v>10.3462</v>
      </c>
      <c r="C973" s="2">
        <f t="shared" si="84"/>
        <v>9.5272986001988578</v>
      </c>
      <c r="D973" s="2">
        <f t="shared" si="86"/>
        <v>9.7936895547503333</v>
      </c>
      <c r="E973" s="2">
        <f t="shared" si="85"/>
        <v>-0.26639095455147555</v>
      </c>
      <c r="F973" s="2">
        <f t="shared" si="89"/>
        <v>-0.33200289930837967</v>
      </c>
      <c r="G973" s="2">
        <f t="shared" si="87"/>
        <v>6.5611944756904128E-2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10.338100000000001</v>
      </c>
      <c r="C974" s="2">
        <f t="shared" si="84"/>
        <v>9.5968834309374955</v>
      </c>
      <c r="D974" s="2">
        <f t="shared" si="86"/>
        <v>9.8340162543984579</v>
      </c>
      <c r="E974" s="2">
        <f t="shared" si="85"/>
        <v>-0.23713282346096243</v>
      </c>
      <c r="F974" s="2">
        <f t="shared" si="89"/>
        <v>-0.31302888413889624</v>
      </c>
      <c r="G974" s="2">
        <f t="shared" si="87"/>
        <v>7.5896060677933808E-2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10.3055</v>
      </c>
      <c r="C975" s="2">
        <f t="shared" ref="C975:C1038" si="90">$C$4*B965+C974*(1-$C$4)</f>
        <v>9.6495013646394199</v>
      </c>
      <c r="D975" s="2">
        <f t="shared" si="86"/>
        <v>9.8689409762948692</v>
      </c>
      <c r="E975" s="2">
        <f t="shared" si="85"/>
        <v>-0.21943961165544934</v>
      </c>
      <c r="F975" s="2">
        <f t="shared" si="89"/>
        <v>-0.2943110296422069</v>
      </c>
      <c r="G975" s="2">
        <f t="shared" si="87"/>
        <v>7.487141798675756E-2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10.2973</v>
      </c>
      <c r="C976" s="2">
        <f t="shared" si="90"/>
        <v>9.7002857700795104</v>
      </c>
      <c r="D976" s="2">
        <f t="shared" si="86"/>
        <v>9.9006712743471006</v>
      </c>
      <c r="E976" s="2">
        <f t="shared" si="85"/>
        <v>-0.20038550426759016</v>
      </c>
      <c r="F976" s="2">
        <f t="shared" si="89"/>
        <v>-0.27552592456728353</v>
      </c>
      <c r="G976" s="2">
        <f t="shared" si="87"/>
        <v>7.5140420299693367E-2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10.2973</v>
      </c>
      <c r="C977" s="2">
        <f t="shared" si="90"/>
        <v>9.7119187285288167</v>
      </c>
      <c r="D977" s="2">
        <f t="shared" si="86"/>
        <v>9.93005117995102</v>
      </c>
      <c r="E977" s="2">
        <f t="shared" si="85"/>
        <v>-0.21813245142220339</v>
      </c>
      <c r="F977" s="2">
        <f t="shared" si="89"/>
        <v>-0.26404722993826751</v>
      </c>
      <c r="G977" s="2">
        <f t="shared" si="87"/>
        <v>4.5914778516064125E-2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10.2973</v>
      </c>
      <c r="C978" s="2">
        <f t="shared" si="90"/>
        <v>9.7706543087551516</v>
      </c>
      <c r="D978" s="2">
        <f t="shared" si="86"/>
        <v>9.957254796250945</v>
      </c>
      <c r="E978" s="2">
        <f t="shared" si="85"/>
        <v>-0.18660048749579339</v>
      </c>
      <c r="F978" s="2">
        <f t="shared" si="89"/>
        <v>-0.2485578814497727</v>
      </c>
      <c r="G978" s="2">
        <f t="shared" si="87"/>
        <v>6.1957393953979312E-2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10.289199999999999</v>
      </c>
      <c r="C979" s="2">
        <f t="shared" si="90"/>
        <v>9.8654613381774361</v>
      </c>
      <c r="D979" s="2">
        <f t="shared" si="86"/>
        <v>9.9818433298619862</v>
      </c>
      <c r="E979" s="2">
        <f t="shared" si="85"/>
        <v>-0.1163819916845501</v>
      </c>
      <c r="F979" s="2">
        <f t="shared" si="89"/>
        <v>-0.22212270349672819</v>
      </c>
      <c r="G979" s="2">
        <f t="shared" si="87"/>
        <v>0.10574071181217809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10.264699999999999</v>
      </c>
      <c r="C980" s="2">
        <f t="shared" si="90"/>
        <v>9.9018211323039846</v>
      </c>
      <c r="D980" s="2">
        <f t="shared" si="86"/>
        <v>10.002795675798136</v>
      </c>
      <c r="E980" s="2">
        <f t="shared" si="85"/>
        <v>-0.1009745434941518</v>
      </c>
      <c r="F980" s="2">
        <f t="shared" si="89"/>
        <v>-0.19789307149621294</v>
      </c>
      <c r="G980" s="2">
        <f t="shared" si="87"/>
        <v>9.6918528002061133E-2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10.264699999999999</v>
      </c>
      <c r="C981" s="2">
        <f t="shared" si="90"/>
        <v>9.977710188872603</v>
      </c>
      <c r="D981" s="2">
        <f t="shared" si="86"/>
        <v>10.022195996109385</v>
      </c>
      <c r="E981" s="2">
        <f t="shared" si="85"/>
        <v>-4.4485807236782193E-2</v>
      </c>
      <c r="F981" s="2">
        <f t="shared" si="89"/>
        <v>-0.16721161864432679</v>
      </c>
      <c r="G981" s="2">
        <f t="shared" si="87"/>
        <v>0.1227258114075446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10.264699999999999</v>
      </c>
      <c r="C982" s="2">
        <f t="shared" si="90"/>
        <v>10.034400929046049</v>
      </c>
      <c r="D982" s="2">
        <f t="shared" si="86"/>
        <v>10.040159255656839</v>
      </c>
      <c r="E982" s="2">
        <f t="shared" si="85"/>
        <v>-5.758326610790121E-3</v>
      </c>
      <c r="F982" s="2">
        <f t="shared" si="89"/>
        <v>-0.13492096023761946</v>
      </c>
      <c r="G982" s="2">
        <f t="shared" si="87"/>
        <v>0.12916263362682934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6">
        <f>TITRES_STAT!D986</f>
        <v>10.264699999999999</v>
      </c>
      <c r="C983" s="2">
        <f t="shared" si="90"/>
        <v>10.082370016885118</v>
      </c>
      <c r="D983" s="2">
        <f t="shared" si="86"/>
        <v>10.056791903385962</v>
      </c>
      <c r="E983" s="2">
        <f t="shared" si="85"/>
        <v>2.5578113499156174E-2</v>
      </c>
      <c r="F983" s="2">
        <f t="shared" si="89"/>
        <v>-0.10282114549026433</v>
      </c>
      <c r="G983" s="2">
        <f t="shared" si="87"/>
        <v>0.12839925898942051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6">
        <f>TITRES_STAT!D987</f>
        <v>10.264699999999999</v>
      </c>
      <c r="C984" s="2">
        <f t="shared" si="90"/>
        <v>10.121713091210486</v>
      </c>
      <c r="D984" s="2">
        <f t="shared" si="86"/>
        <v>10.072192503135151</v>
      </c>
      <c r="E984" s="2">
        <f t="shared" si="85"/>
        <v>4.9520588075335326E-2</v>
      </c>
      <c r="F984" s="2">
        <f t="shared" si="89"/>
        <v>-7.23527987771444E-2</v>
      </c>
      <c r="G984" s="2">
        <f t="shared" si="87"/>
        <v>0.12187338685247973</v>
      </c>
      <c r="H984" s="2" t="str">
        <f t="shared" si="88"/>
        <v>Sell</v>
      </c>
    </row>
    <row r="985" spans="1:8" ht="13.5" x14ac:dyDescent="0.25">
      <c r="A985" s="3">
        <f>TITRES_STAT!B988</f>
        <v>43440</v>
      </c>
      <c r="B985" s="6">
        <f>TITRES_STAT!D988</f>
        <v>10.264699999999999</v>
      </c>
      <c r="C985" s="2">
        <f t="shared" si="90"/>
        <v>10.149988000255027</v>
      </c>
      <c r="D985" s="2">
        <f t="shared" si="86"/>
        <v>10.086452317717733</v>
      </c>
      <c r="E985" s="2">
        <f t="shared" si="85"/>
        <v>6.3535682537294136E-2</v>
      </c>
      <c r="F985" s="2">
        <f t="shared" si="89"/>
        <v>-4.5175102514256694E-2</v>
      </c>
      <c r="G985" s="2">
        <f t="shared" si="87"/>
        <v>0.10871078505155082</v>
      </c>
      <c r="H985" s="2" t="str">
        <f t="shared" si="88"/>
        <v>Sell</v>
      </c>
    </row>
    <row r="986" spans="1:8" ht="13.5" x14ac:dyDescent="0.25">
      <c r="A986" s="3">
        <f>TITRES_STAT!B989</f>
        <v>43441</v>
      </c>
      <c r="B986" s="6">
        <f>TITRES_STAT!D989</f>
        <v>10.264699999999999</v>
      </c>
      <c r="C986" s="2">
        <f t="shared" si="90"/>
        <v>10.172651384831177</v>
      </c>
      <c r="D986" s="2">
        <f t="shared" si="86"/>
        <v>10.099655849738642</v>
      </c>
      <c r="E986" s="2">
        <f t="shared" si="85"/>
        <v>7.2995535092534425E-2</v>
      </c>
      <c r="F986" s="2">
        <f t="shared" si="89"/>
        <v>-2.1540974992898476E-2</v>
      </c>
      <c r="G986" s="2">
        <f t="shared" si="87"/>
        <v>9.4536510085432901E-2</v>
      </c>
      <c r="H986" s="2" t="str">
        <f t="shared" si="88"/>
        <v>Sell</v>
      </c>
    </row>
    <row r="987" spans="1:8" ht="13.5" x14ac:dyDescent="0.25">
      <c r="A987" s="3">
        <f>TITRES_STAT!B990</f>
        <v>43444</v>
      </c>
      <c r="B987" s="6">
        <f>TITRES_STAT!D990</f>
        <v>9.9877000000000002</v>
      </c>
      <c r="C987" s="2">
        <f t="shared" si="90"/>
        <v>10.191828094857151</v>
      </c>
      <c r="D987" s="2">
        <f t="shared" si="86"/>
        <v>10.091362823832075</v>
      </c>
      <c r="E987" s="2">
        <f t="shared" si="85"/>
        <v>0.10046527102507596</v>
      </c>
      <c r="F987" s="2">
        <f t="shared" si="89"/>
        <v>2.8602742106964146E-3</v>
      </c>
      <c r="G987" s="2">
        <f t="shared" si="87"/>
        <v>9.7604996814379549E-2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6">
        <f>TITRES_STAT!D991</f>
        <v>10.264699999999999</v>
      </c>
      <c r="C988" s="2">
        <f t="shared" si="90"/>
        <v>10.208054541802206</v>
      </c>
      <c r="D988" s="2">
        <f t="shared" si="86"/>
        <v>10.104202614659329</v>
      </c>
      <c r="E988" s="2">
        <f t="shared" ref="E988:E1051" si="91">C988-D988</f>
        <v>0.10385192714287683</v>
      </c>
      <c r="F988" s="2">
        <f t="shared" si="89"/>
        <v>2.3058604797132499E-2</v>
      </c>
      <c r="G988" s="2">
        <f t="shared" si="87"/>
        <v>8.0793322345744337E-2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10.264699999999999</v>
      </c>
      <c r="C989" s="2">
        <f t="shared" si="90"/>
        <v>10.220538458448019</v>
      </c>
      <c r="D989" s="2">
        <f t="shared" ref="D989:D1052" si="92">$D$4*B989+(1-$D$4)*D988</f>
        <v>10.116091309869748</v>
      </c>
      <c r="E989" s="2">
        <f t="shared" si="91"/>
        <v>0.10444714857827009</v>
      </c>
      <c r="F989" s="2">
        <f t="shared" si="89"/>
        <v>3.9336313553360022E-2</v>
      </c>
      <c r="G989" s="2">
        <f t="shared" si="87"/>
        <v>6.5110835024910066E-2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10.101800000000001</v>
      </c>
      <c r="C990" s="2">
        <f t="shared" si="90"/>
        <v>10.227332541763708</v>
      </c>
      <c r="D990" s="2">
        <f t="shared" si="92"/>
        <v>10.11503269432384</v>
      </c>
      <c r="E990" s="2">
        <f t="shared" si="91"/>
        <v>0.11229984743986776</v>
      </c>
      <c r="F990" s="2">
        <f t="shared" si="89"/>
        <v>5.3929020330661576E-2</v>
      </c>
      <c r="G990" s="2">
        <f t="shared" si="87"/>
        <v>5.8370827109206186E-2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6">
        <f>TITRES_STAT!D994</f>
        <v>10.101800000000001</v>
      </c>
      <c r="C991" s="2">
        <f t="shared" si="90"/>
        <v>10.233081381492369</v>
      </c>
      <c r="D991" s="2">
        <f t="shared" si="92"/>
        <v>10.114052494744296</v>
      </c>
      <c r="E991" s="2">
        <f t="shared" si="91"/>
        <v>0.11902888674807244</v>
      </c>
      <c r="F991" s="2">
        <f t="shared" si="89"/>
        <v>6.6948993614143748E-2</v>
      </c>
      <c r="G991" s="2">
        <f t="shared" si="87"/>
        <v>5.207989313392869E-2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10.052899999999999</v>
      </c>
      <c r="C992" s="2">
        <f t="shared" si="90"/>
        <v>10.237945784339697</v>
      </c>
      <c r="D992" s="2">
        <f t="shared" si="92"/>
        <v>10.109522680318793</v>
      </c>
      <c r="E992" s="2">
        <f t="shared" si="91"/>
        <v>0.12842310402090362</v>
      </c>
      <c r="F992" s="2">
        <f t="shared" si="89"/>
        <v>7.9243815695495726E-2</v>
      </c>
      <c r="G992" s="2">
        <f t="shared" si="87"/>
        <v>4.9179288325407897E-2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10.0855</v>
      </c>
      <c r="C993" s="2">
        <f t="shared" si="90"/>
        <v>10.242061817518206</v>
      </c>
      <c r="D993" s="2">
        <f t="shared" si="92"/>
        <v>10.107743222517401</v>
      </c>
      <c r="E993" s="2">
        <f t="shared" si="91"/>
        <v>0.13431859500080456</v>
      </c>
      <c r="F993" s="2">
        <f t="shared" si="89"/>
        <v>9.025877155655751E-2</v>
      </c>
      <c r="G993" s="2">
        <f t="shared" si="87"/>
        <v>4.4059823444247054E-2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10.0611</v>
      </c>
      <c r="C994" s="2">
        <f t="shared" si="90"/>
        <v>10.245544614823098</v>
      </c>
      <c r="D994" s="2">
        <f t="shared" si="92"/>
        <v>10.104288168997593</v>
      </c>
      <c r="E994" s="2">
        <f t="shared" si="91"/>
        <v>0.14125644582550478</v>
      </c>
      <c r="F994" s="2">
        <f t="shared" si="89"/>
        <v>0.10045830641034698</v>
      </c>
      <c r="G994" s="2">
        <f t="shared" si="87"/>
        <v>4.0798139415157808E-2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10.020300000000001</v>
      </c>
      <c r="C995" s="2">
        <f t="shared" si="90"/>
        <v>10.248491597158006</v>
      </c>
      <c r="D995" s="2">
        <f t="shared" si="92"/>
        <v>10.098066823145921</v>
      </c>
      <c r="E995" s="2">
        <f t="shared" si="91"/>
        <v>0.15042477401208565</v>
      </c>
      <c r="F995" s="2">
        <f t="shared" si="89"/>
        <v>0.11045159993069471</v>
      </c>
      <c r="G995" s="2">
        <f t="shared" si="87"/>
        <v>3.9973174081390936E-2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9.9306999999999999</v>
      </c>
      <c r="C996" s="2">
        <f t="shared" si="90"/>
        <v>10.250985197595236</v>
      </c>
      <c r="D996" s="2">
        <f t="shared" si="92"/>
        <v>10.085669280690666</v>
      </c>
      <c r="E996" s="2">
        <f t="shared" si="91"/>
        <v>0.1653159169045697</v>
      </c>
      <c r="F996" s="2">
        <f t="shared" si="89"/>
        <v>0.12142446332546972</v>
      </c>
      <c r="G996" s="2">
        <f t="shared" ref="G996:G1059" si="93">E996-F996</f>
        <v>4.3891453579099987E-2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9.9389000000000003</v>
      </c>
      <c r="C997" s="2">
        <f t="shared" si="90"/>
        <v>10.210479782580585</v>
      </c>
      <c r="D997" s="2">
        <f t="shared" si="92"/>
        <v>10.074797482120989</v>
      </c>
      <c r="E997" s="2">
        <f t="shared" si="91"/>
        <v>0.13568230045959595</v>
      </c>
      <c r="F997" s="2">
        <f t="shared" ref="F997:F1060" si="95">(E997*(2/(10)))+((1-(2/10))*F996)</f>
        <v>0.12427603075229497</v>
      </c>
      <c r="G997" s="2">
        <f t="shared" si="93"/>
        <v>1.1406269707300978E-2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10.020300000000001</v>
      </c>
      <c r="C998" s="2">
        <f t="shared" si="90"/>
        <v>10.218821354491265</v>
      </c>
      <c r="D998" s="2">
        <f t="shared" si="92"/>
        <v>10.070760631593508</v>
      </c>
      <c r="E998" s="2">
        <f t="shared" si="91"/>
        <v>0.14806072289775685</v>
      </c>
      <c r="F998" s="2">
        <f t="shared" si="95"/>
        <v>0.12903296918138735</v>
      </c>
      <c r="G998" s="2">
        <f t="shared" si="93"/>
        <v>1.90277537163695E-2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9.7759</v>
      </c>
      <c r="C999" s="2">
        <f t="shared" si="90"/>
        <v>10.225879607646455</v>
      </c>
      <c r="D999" s="2">
        <f t="shared" si="92"/>
        <v>10.048919103327322</v>
      </c>
      <c r="E999" s="2">
        <f t="shared" si="91"/>
        <v>0.17696050431913335</v>
      </c>
      <c r="F999" s="2">
        <f t="shared" si="95"/>
        <v>0.13861847620893655</v>
      </c>
      <c r="G999" s="2">
        <f t="shared" si="93"/>
        <v>3.8342028110196796E-2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10.0937</v>
      </c>
      <c r="C1000" s="2">
        <f t="shared" si="90"/>
        <v>10.206790437239308</v>
      </c>
      <c r="D1000" s="2">
        <f t="shared" si="92"/>
        <v>10.052236206784558</v>
      </c>
      <c r="E1000" s="2">
        <f t="shared" si="91"/>
        <v>0.15455423045474959</v>
      </c>
      <c r="F1000" s="2">
        <f t="shared" si="95"/>
        <v>0.14180562705809918</v>
      </c>
      <c r="G1000" s="2">
        <f t="shared" si="93"/>
        <v>1.2748603396650404E-2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10.0937</v>
      </c>
      <c r="C1001" s="2">
        <f t="shared" si="90"/>
        <v>10.190638062279413</v>
      </c>
      <c r="D1001" s="2">
        <f t="shared" si="92"/>
        <v>10.055307598874592</v>
      </c>
      <c r="E1001" s="2">
        <f t="shared" si="91"/>
        <v>0.1353304634048218</v>
      </c>
      <c r="F1001" s="2">
        <f t="shared" si="95"/>
        <v>0.1405105943274437</v>
      </c>
      <c r="G1001" s="2">
        <f t="shared" si="93"/>
        <v>-5.1801309226219006E-3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6">
        <f>TITRES_STAT!D1005</f>
        <v>10.183299999999999</v>
      </c>
      <c r="C1002" s="2">
        <f t="shared" si="90"/>
        <v>10.169447591159503</v>
      </c>
      <c r="D1002" s="2">
        <f t="shared" si="92"/>
        <v>10.064788517476474</v>
      </c>
      <c r="E1002" s="2">
        <f t="shared" si="91"/>
        <v>0.10465907368302929</v>
      </c>
      <c r="F1002" s="2">
        <f t="shared" si="95"/>
        <v>0.13334029019856083</v>
      </c>
      <c r="G1002" s="2">
        <f t="shared" si="93"/>
        <v>-2.8681216515531543E-2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10.183299999999999</v>
      </c>
      <c r="C1003" s="2">
        <f t="shared" si="90"/>
        <v>10.156532577134964</v>
      </c>
      <c r="D1003" s="2">
        <f t="shared" si="92"/>
        <v>10.07356714581155</v>
      </c>
      <c r="E1003" s="2">
        <f t="shared" si="91"/>
        <v>8.2965431323414052E-2</v>
      </c>
      <c r="F1003" s="2">
        <f t="shared" si="95"/>
        <v>0.12326531842353149</v>
      </c>
      <c r="G1003" s="2">
        <f t="shared" si="93"/>
        <v>-4.0299887100117435E-2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10.183299999999999</v>
      </c>
      <c r="C1004" s="2">
        <f t="shared" si="90"/>
        <v>10.141850642191123</v>
      </c>
      <c r="D1004" s="2">
        <f t="shared" si="92"/>
        <v>10.081695505381065</v>
      </c>
      <c r="E1004" s="2">
        <f t="shared" si="91"/>
        <v>6.0155136810058352E-2</v>
      </c>
      <c r="F1004" s="2">
        <f t="shared" si="95"/>
        <v>0.11064328210083686</v>
      </c>
      <c r="G1004" s="2">
        <f t="shared" si="93"/>
        <v>-5.0488145290778511E-2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10.183299999999999</v>
      </c>
      <c r="C1005" s="2">
        <f t="shared" si="90"/>
        <v>10.123150543392487</v>
      </c>
      <c r="D1005" s="2">
        <f t="shared" si="92"/>
        <v>10.089221764241726</v>
      </c>
      <c r="E1005" s="2">
        <f t="shared" si="91"/>
        <v>3.3928779150761201E-2</v>
      </c>
      <c r="F1005" s="2">
        <f t="shared" si="95"/>
        <v>9.5300381510821736E-2</v>
      </c>
      <c r="G1005" s="2">
        <f t="shared" si="93"/>
        <v>-6.1371602360060534E-2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10.1751</v>
      </c>
      <c r="C1006" s="2">
        <f t="shared" si="90"/>
        <v>10.09354276748595</v>
      </c>
      <c r="D1006" s="2">
        <f t="shared" si="92"/>
        <v>10.095583115038634</v>
      </c>
      <c r="E1006" s="2">
        <f t="shared" si="91"/>
        <v>-2.0403475526844517E-3</v>
      </c>
      <c r="F1006" s="2">
        <f t="shared" si="95"/>
        <v>7.5832235698120504E-2</v>
      </c>
      <c r="G1006" s="2">
        <f t="shared" si="93"/>
        <v>-7.7872583250804955E-2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10.167</v>
      </c>
      <c r="C1007" s="2">
        <f t="shared" si="90"/>
        <v>10.069751572488112</v>
      </c>
      <c r="D1007" s="2">
        <f t="shared" si="92"/>
        <v>10.100873254665402</v>
      </c>
      <c r="E1007" s="2">
        <f t="shared" si="91"/>
        <v>-3.11216821772895E-2</v>
      </c>
      <c r="F1007" s="2">
        <f t="shared" si="95"/>
        <v>5.4441452123038504E-2</v>
      </c>
      <c r="G1007" s="2">
        <f t="shared" si="93"/>
        <v>-8.5563134300327998E-2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10.1425</v>
      </c>
      <c r="C1008" s="2">
        <f t="shared" si="90"/>
        <v>10.062143638259172</v>
      </c>
      <c r="D1008" s="2">
        <f t="shared" si="92"/>
        <v>10.103956717282779</v>
      </c>
      <c r="E1008" s="2">
        <f t="shared" si="91"/>
        <v>-4.1813079023606647E-2</v>
      </c>
      <c r="F1008" s="2">
        <f t="shared" si="95"/>
        <v>3.5190545893709478E-2</v>
      </c>
      <c r="G1008" s="2">
        <f t="shared" si="93"/>
        <v>-7.7003624917316132E-2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10.1425</v>
      </c>
      <c r="C1009" s="2">
        <f t="shared" si="90"/>
        <v>10.018106155450068</v>
      </c>
      <c r="D1009" s="2">
        <f t="shared" si="92"/>
        <v>10.106811775261832</v>
      </c>
      <c r="E1009" s="2">
        <f t="shared" si="91"/>
        <v>-8.8705619811763725E-2</v>
      </c>
      <c r="F1009" s="2">
        <f t="shared" si="95"/>
        <v>1.0411312752614837E-2</v>
      </c>
      <c r="G1009" s="2">
        <f t="shared" si="93"/>
        <v>-9.9116932564378563E-2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10.1425</v>
      </c>
      <c r="C1010" s="2">
        <f t="shared" si="90"/>
        <v>10.029735977688519</v>
      </c>
      <c r="D1010" s="2">
        <f t="shared" si="92"/>
        <v>10.109455347464658</v>
      </c>
      <c r="E1010" s="2">
        <f t="shared" si="91"/>
        <v>-7.9719369776139359E-2</v>
      </c>
      <c r="F1010" s="2">
        <f t="shared" si="95"/>
        <v>-7.6148237531360029E-3</v>
      </c>
      <c r="G1010" s="2">
        <f t="shared" si="93"/>
        <v>-7.2104546023003355E-2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10.150700000000001</v>
      </c>
      <c r="C1011" s="2">
        <f t="shared" si="90"/>
        <v>10.03957659650567</v>
      </c>
      <c r="D1011" s="2">
        <f t="shared" si="92"/>
        <v>10.11251050691172</v>
      </c>
      <c r="E1011" s="2">
        <f t="shared" si="91"/>
        <v>-7.2933910406050018E-2</v>
      </c>
      <c r="F1011" s="2">
        <f t="shared" si="95"/>
        <v>-2.0678641083718807E-2</v>
      </c>
      <c r="G1011" s="2">
        <f t="shared" si="93"/>
        <v>-5.225526932233121E-2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10.158799999999999</v>
      </c>
      <c r="C1012" s="2">
        <f t="shared" si="90"/>
        <v>10.061687889350951</v>
      </c>
      <c r="D1012" s="2">
        <f t="shared" si="92"/>
        <v>10.115939358251593</v>
      </c>
      <c r="E1012" s="2">
        <f t="shared" si="91"/>
        <v>-5.4251468900641697E-2</v>
      </c>
      <c r="F1012" s="2">
        <f t="shared" si="95"/>
        <v>-2.7393206647103388E-2</v>
      </c>
      <c r="G1012" s="2">
        <f t="shared" si="93"/>
        <v>-2.6858262253538309E-2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6">
        <f>TITRES_STAT!D1016</f>
        <v>10.158799999999999</v>
      </c>
      <c r="C1013" s="2">
        <f t="shared" si="90"/>
        <v>10.08039744483542</v>
      </c>
      <c r="D1013" s="2">
        <f t="shared" si="92"/>
        <v>10.119114220603327</v>
      </c>
      <c r="E1013" s="2">
        <f t="shared" si="91"/>
        <v>-3.8716775767907663E-2</v>
      </c>
      <c r="F1013" s="2">
        <f t="shared" si="95"/>
        <v>-2.9657920471264244E-2</v>
      </c>
      <c r="G1013" s="2">
        <f t="shared" si="93"/>
        <v>-9.0588552966434192E-3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6">
        <f>TITRES_STAT!D1017</f>
        <v>10.183299999999999</v>
      </c>
      <c r="C1014" s="2">
        <f t="shared" si="90"/>
        <v>10.096228607168431</v>
      </c>
      <c r="D1014" s="2">
        <f t="shared" si="92"/>
        <v>10.123868722780859</v>
      </c>
      <c r="E1014" s="2">
        <f t="shared" si="91"/>
        <v>-2.7640115612427962E-2</v>
      </c>
      <c r="F1014" s="2">
        <f t="shared" si="95"/>
        <v>-2.9254359499496986E-2</v>
      </c>
      <c r="G1014" s="2">
        <f t="shared" si="93"/>
        <v>1.6142438870690237E-3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10.183299999999999</v>
      </c>
      <c r="C1015" s="2">
        <f t="shared" si="90"/>
        <v>10.109624206065595</v>
      </c>
      <c r="D1015" s="2">
        <f t="shared" si="92"/>
        <v>10.128271039611906</v>
      </c>
      <c r="E1015" s="2">
        <f t="shared" si="91"/>
        <v>-1.864683354631147E-2</v>
      </c>
      <c r="F1015" s="2">
        <f t="shared" si="95"/>
        <v>-2.7132854308859887E-2</v>
      </c>
      <c r="G1015" s="2">
        <f t="shared" si="93"/>
        <v>8.4860207625484171E-3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10.183299999999999</v>
      </c>
      <c r="C1016" s="2">
        <f t="shared" si="90"/>
        <v>10.119697405132428</v>
      </c>
      <c r="D1016" s="2">
        <f t="shared" si="92"/>
        <v>10.132347258899914</v>
      </c>
      <c r="E1016" s="2">
        <f t="shared" si="91"/>
        <v>-1.2649853767486618E-2</v>
      </c>
      <c r="F1016" s="2">
        <f t="shared" si="95"/>
        <v>-2.4236254200585235E-2</v>
      </c>
      <c r="G1016" s="2">
        <f t="shared" si="93"/>
        <v>1.1586400433098616E-2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10.289199999999999</v>
      </c>
      <c r="C1017" s="2">
        <f t="shared" si="90"/>
        <v>10.126974727419746</v>
      </c>
      <c r="D1017" s="2">
        <f t="shared" si="92"/>
        <v>10.143965980462884</v>
      </c>
      <c r="E1017" s="2">
        <f t="shared" si="91"/>
        <v>-1.6991253043137533E-2</v>
      </c>
      <c r="F1017" s="2">
        <f t="shared" si="95"/>
        <v>-2.2787253969095696E-2</v>
      </c>
      <c r="G1017" s="2">
        <f t="shared" si="93"/>
        <v>5.7960009259581634E-3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10.810600000000001</v>
      </c>
      <c r="C1018" s="2">
        <f t="shared" si="90"/>
        <v>10.129363230893631</v>
      </c>
      <c r="D1018" s="2">
        <f t="shared" si="92"/>
        <v>10.193346278206375</v>
      </c>
      <c r="E1018" s="2">
        <f t="shared" si="91"/>
        <v>-6.398304731274429E-2</v>
      </c>
      <c r="F1018" s="2">
        <f t="shared" si="95"/>
        <v>-3.1026412637825414E-2</v>
      </c>
      <c r="G1018" s="2">
        <f t="shared" si="93"/>
        <v>-3.2956634674918876E-2</v>
      </c>
      <c r="H1018" s="2" t="str">
        <f t="shared" si="94"/>
        <v>Hold</v>
      </c>
    </row>
    <row r="1019" spans="1:8" ht="13.5" x14ac:dyDescent="0.25">
      <c r="A1019" s="3">
        <f>TITRES_STAT!B1022</f>
        <v>43490</v>
      </c>
      <c r="B1019" s="6">
        <f>TITRES_STAT!D1022</f>
        <v>11.0387</v>
      </c>
      <c r="C1019" s="2">
        <f t="shared" si="90"/>
        <v>10.131384272294611</v>
      </c>
      <c r="D1019" s="2">
        <f t="shared" si="92"/>
        <v>10.255965072413311</v>
      </c>
      <c r="E1019" s="2">
        <f t="shared" si="91"/>
        <v>-0.1245808001187001</v>
      </c>
      <c r="F1019" s="2">
        <f t="shared" si="95"/>
        <v>-4.9737290134000356E-2</v>
      </c>
      <c r="G1019" s="2">
        <f t="shared" si="93"/>
        <v>-7.4843509984699741E-2</v>
      </c>
      <c r="H1019" s="2" t="str">
        <f t="shared" si="94"/>
        <v>Hold</v>
      </c>
    </row>
    <row r="1020" spans="1:8" ht="13.5" x14ac:dyDescent="0.25">
      <c r="A1020" s="3">
        <f>TITRES_STAT!B1023</f>
        <v>43493</v>
      </c>
      <c r="B1020" s="6">
        <f>TITRES_STAT!D1023</f>
        <v>11.3645</v>
      </c>
      <c r="C1020" s="2">
        <f t="shared" si="90"/>
        <v>10.133094384249286</v>
      </c>
      <c r="D1020" s="2">
        <f t="shared" si="92"/>
        <v>10.338078770753064</v>
      </c>
      <c r="E1020" s="2">
        <f t="shared" si="91"/>
        <v>-0.20498438650377793</v>
      </c>
      <c r="F1020" s="2">
        <f t="shared" si="95"/>
        <v>-8.0786709407955876E-2</v>
      </c>
      <c r="G1020" s="2">
        <f t="shared" si="93"/>
        <v>-0.12419767709582205</v>
      </c>
      <c r="H1020" s="2" t="str">
        <f t="shared" si="94"/>
        <v>Hold</v>
      </c>
    </row>
    <row r="1021" spans="1:8" ht="13.5" x14ac:dyDescent="0.25">
      <c r="A1021" s="3">
        <f>TITRES_STAT!B1024</f>
        <v>43494</v>
      </c>
      <c r="B1021" s="6">
        <f>TITRES_STAT!D1024</f>
        <v>12.040699999999999</v>
      </c>
      <c r="C1021" s="2">
        <f t="shared" si="90"/>
        <v>10.135802940518627</v>
      </c>
      <c r="D1021" s="2">
        <f t="shared" si="92"/>
        <v>10.464198861808393</v>
      </c>
      <c r="E1021" s="2">
        <f t="shared" si="91"/>
        <v>-0.32839592128976669</v>
      </c>
      <c r="F1021" s="2">
        <f t="shared" si="95"/>
        <v>-0.13030855178431805</v>
      </c>
      <c r="G1021" s="2">
        <f t="shared" si="93"/>
        <v>-0.19808736950544864</v>
      </c>
      <c r="H1021" s="2" t="str">
        <f t="shared" si="94"/>
        <v>Hold</v>
      </c>
    </row>
    <row r="1022" spans="1:8" ht="13.5" x14ac:dyDescent="0.25">
      <c r="A1022" s="3">
        <f>TITRES_STAT!B1025</f>
        <v>43495</v>
      </c>
      <c r="B1022" s="6">
        <f>TITRES_STAT!D1025</f>
        <v>12.765700000000001</v>
      </c>
      <c r="C1022" s="2">
        <f t="shared" si="90"/>
        <v>10.139340949669606</v>
      </c>
      <c r="D1022" s="2">
        <f t="shared" si="92"/>
        <v>10.634680427600365</v>
      </c>
      <c r="E1022" s="2">
        <f t="shared" si="91"/>
        <v>-0.49533947793075939</v>
      </c>
      <c r="F1022" s="2">
        <f t="shared" si="95"/>
        <v>-0.20331473701360631</v>
      </c>
      <c r="G1022" s="2">
        <f t="shared" si="93"/>
        <v>-0.29202474091715308</v>
      </c>
      <c r="H1022" s="2" t="str">
        <f t="shared" si="94"/>
        <v>Hold</v>
      </c>
    </row>
    <row r="1023" spans="1:8" ht="13.5" x14ac:dyDescent="0.25">
      <c r="A1023" s="3">
        <f>TITRES_STAT!B1026</f>
        <v>43496</v>
      </c>
      <c r="B1023" s="6">
        <f>TITRES_STAT!D1026</f>
        <v>13.4664</v>
      </c>
      <c r="C1023" s="2">
        <f t="shared" si="90"/>
        <v>10.142334649720436</v>
      </c>
      <c r="D1023" s="2">
        <f t="shared" si="92"/>
        <v>10.844437432963302</v>
      </c>
      <c r="E1023" s="2">
        <f t="shared" si="91"/>
        <v>-0.70210278324286612</v>
      </c>
      <c r="F1023" s="2">
        <f t="shared" si="95"/>
        <v>-0.30307234625945828</v>
      </c>
      <c r="G1023" s="2">
        <f t="shared" si="93"/>
        <v>-0.39903043698340784</v>
      </c>
      <c r="H1023" s="2" t="str">
        <f t="shared" si="94"/>
        <v>Hold</v>
      </c>
    </row>
    <row r="1024" spans="1:8" ht="13.5" x14ac:dyDescent="0.25">
      <c r="A1024" s="3">
        <f>TITRES_STAT!B1027</f>
        <v>43497</v>
      </c>
      <c r="B1024" s="6">
        <f>TITRES_STAT!D1027</f>
        <v>13.026400000000001</v>
      </c>
      <c r="C1024" s="2">
        <f t="shared" si="90"/>
        <v>10.148637011301906</v>
      </c>
      <c r="D1024" s="2">
        <f t="shared" si="92"/>
        <v>11.006064289780834</v>
      </c>
      <c r="E1024" s="2">
        <f t="shared" si="91"/>
        <v>-0.8574272784789283</v>
      </c>
      <c r="F1024" s="2">
        <f t="shared" si="95"/>
        <v>-0.41394333270335226</v>
      </c>
      <c r="G1024" s="2">
        <f t="shared" si="93"/>
        <v>-0.44348394577557604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6">
        <f>TITRES_STAT!D1028</f>
        <v>12.920500000000001</v>
      </c>
      <c r="C1025" s="2">
        <f t="shared" si="90"/>
        <v>10.15396977879392</v>
      </c>
      <c r="D1025" s="2">
        <f t="shared" si="92"/>
        <v>11.147874342389661</v>
      </c>
      <c r="E1025" s="2">
        <f t="shared" si="91"/>
        <v>-0.99390456359574131</v>
      </c>
      <c r="F1025" s="2">
        <f t="shared" si="95"/>
        <v>-0.52993557888183007</v>
      </c>
      <c r="G1025" s="2">
        <f t="shared" si="93"/>
        <v>-0.46396898471391124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6">
        <f>TITRES_STAT!D1029</f>
        <v>12.5213</v>
      </c>
      <c r="C1026" s="2">
        <f t="shared" si="90"/>
        <v>10.158482120517933</v>
      </c>
      <c r="D1026" s="2">
        <f t="shared" si="92"/>
        <v>11.249609576286723</v>
      </c>
      <c r="E1026" s="2">
        <f t="shared" si="91"/>
        <v>-1.09112745576879</v>
      </c>
      <c r="F1026" s="2">
        <f t="shared" si="95"/>
        <v>-0.64217395425922208</v>
      </c>
      <c r="G1026" s="2">
        <f t="shared" si="93"/>
        <v>-0.44895350150956792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6">
        <f>TITRES_STAT!D1030</f>
        <v>12.219900000000001</v>
      </c>
      <c r="C1027" s="2">
        <f t="shared" si="90"/>
        <v>10.178592563515172</v>
      </c>
      <c r="D1027" s="2">
        <f t="shared" si="92"/>
        <v>11.321482941006225</v>
      </c>
      <c r="E1027" s="2">
        <f t="shared" si="91"/>
        <v>-1.142890377491053</v>
      </c>
      <c r="F1027" s="2">
        <f t="shared" si="95"/>
        <v>-0.74231723890558832</v>
      </c>
      <c r="G1027" s="2">
        <f t="shared" si="93"/>
        <v>-0.40057313858546473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11.934799999999999</v>
      </c>
      <c r="C1028" s="2">
        <f t="shared" si="90"/>
        <v>10.275824476820532</v>
      </c>
      <c r="D1028" s="2">
        <f t="shared" si="92"/>
        <v>11.366913834265024</v>
      </c>
      <c r="E1028" s="2">
        <f t="shared" si="91"/>
        <v>-1.091089357444492</v>
      </c>
      <c r="F1028" s="2">
        <f t="shared" si="95"/>
        <v>-0.81207166261336905</v>
      </c>
      <c r="G1028" s="2">
        <f t="shared" si="93"/>
        <v>-0.27901769483112293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11.5763</v>
      </c>
      <c r="C1029" s="2">
        <f t="shared" si="90"/>
        <v>10.393189941925066</v>
      </c>
      <c r="D1029" s="2">
        <f t="shared" si="92"/>
        <v>11.382423920615764</v>
      </c>
      <c r="E1029" s="2">
        <f t="shared" si="91"/>
        <v>-0.98923397869069873</v>
      </c>
      <c r="F1029" s="2">
        <f t="shared" si="95"/>
        <v>-0.84750412582883505</v>
      </c>
      <c r="G1029" s="2">
        <f t="shared" si="93"/>
        <v>-0.14172985286186368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11.0631</v>
      </c>
      <c r="C1030" s="2">
        <f t="shared" si="90"/>
        <v>10.54262225855198</v>
      </c>
      <c r="D1030" s="2">
        <f t="shared" si="92"/>
        <v>11.358770296866449</v>
      </c>
      <c r="E1030" s="2">
        <f t="shared" si="91"/>
        <v>-0.81614803831446991</v>
      </c>
      <c r="F1030" s="2">
        <f t="shared" si="95"/>
        <v>-0.84123290832596209</v>
      </c>
      <c r="G1030" s="2">
        <f t="shared" si="93"/>
        <v>2.5084870011492177E-2</v>
      </c>
      <c r="H1030" s="2" t="str">
        <f t="shared" si="94"/>
        <v>Sell</v>
      </c>
    </row>
    <row r="1031" spans="1:8" ht="13.5" x14ac:dyDescent="0.25">
      <c r="A1031" s="3">
        <f>TITRES_STAT!B1034</f>
        <v>43508</v>
      </c>
      <c r="B1031" s="6">
        <f>TITRES_STAT!D1034</f>
        <v>10.7372</v>
      </c>
      <c r="C1031" s="2">
        <f t="shared" si="90"/>
        <v>10.773095757236291</v>
      </c>
      <c r="D1031" s="2">
        <f t="shared" si="92"/>
        <v>11.312728052654121</v>
      </c>
      <c r="E1031" s="2">
        <f t="shared" si="91"/>
        <v>-0.53963229541782987</v>
      </c>
      <c r="F1031" s="2">
        <f t="shared" si="95"/>
        <v>-0.78091278574433576</v>
      </c>
      <c r="G1031" s="2">
        <f t="shared" si="93"/>
        <v>0.24128049032650589</v>
      </c>
      <c r="H1031" s="2" t="str">
        <f t="shared" si="94"/>
        <v>Sell</v>
      </c>
    </row>
    <row r="1032" spans="1:8" ht="13.5" x14ac:dyDescent="0.25">
      <c r="A1032" s="3">
        <f>TITRES_STAT!B1035</f>
        <v>43509</v>
      </c>
      <c r="B1032" s="6">
        <f>TITRES_STAT!D1035</f>
        <v>10.256600000000001</v>
      </c>
      <c r="C1032" s="2">
        <f t="shared" si="90"/>
        <v>11.079650256123015</v>
      </c>
      <c r="D1032" s="2">
        <f t="shared" si="92"/>
        <v>11.234496345050111</v>
      </c>
      <c r="E1032" s="2">
        <f t="shared" si="91"/>
        <v>-0.15484608892709595</v>
      </c>
      <c r="F1032" s="2">
        <f t="shared" si="95"/>
        <v>-0.65569944638088784</v>
      </c>
      <c r="G1032" s="2">
        <f t="shared" si="93"/>
        <v>0.50085335745379189</v>
      </c>
      <c r="H1032" s="2" t="str">
        <f t="shared" si="94"/>
        <v>Sell</v>
      </c>
    </row>
    <row r="1033" spans="1:8" ht="13.5" x14ac:dyDescent="0.25">
      <c r="A1033" s="3">
        <f>TITRES_STAT!B1036</f>
        <v>43510</v>
      </c>
      <c r="B1033" s="6">
        <f>TITRES_STAT!D1036</f>
        <v>10.1996</v>
      </c>
      <c r="C1033" s="2">
        <f t="shared" si="90"/>
        <v>11.446842524411782</v>
      </c>
      <c r="D1033" s="2">
        <f t="shared" si="92"/>
        <v>11.157837356527882</v>
      </c>
      <c r="E1033" s="2">
        <f t="shared" si="91"/>
        <v>0.28900516788390007</v>
      </c>
      <c r="F1033" s="2">
        <f t="shared" si="95"/>
        <v>-0.46675852352793024</v>
      </c>
      <c r="G1033" s="2">
        <f t="shared" si="93"/>
        <v>0.75576369141183031</v>
      </c>
      <c r="H1033" s="2" t="str">
        <f t="shared" si="94"/>
        <v>Sell</v>
      </c>
    </row>
    <row r="1034" spans="1:8" ht="13.5" x14ac:dyDescent="0.25">
      <c r="A1034" s="3">
        <f>TITRES_STAT!B1037</f>
        <v>43511</v>
      </c>
      <c r="B1034" s="6">
        <f>TITRES_STAT!D1037</f>
        <v>10.810600000000001</v>
      </c>
      <c r="C1034" s="2">
        <f t="shared" si="90"/>
        <v>11.68985136680997</v>
      </c>
      <c r="D1034" s="2">
        <f t="shared" si="92"/>
        <v>11.13211607085915</v>
      </c>
      <c r="E1034" s="2">
        <f t="shared" si="91"/>
        <v>0.55773529595082039</v>
      </c>
      <c r="F1034" s="2">
        <f t="shared" si="95"/>
        <v>-0.26185975963218011</v>
      </c>
      <c r="G1034" s="2">
        <f t="shared" si="93"/>
        <v>0.8195950555830005</v>
      </c>
      <c r="H1034" s="2" t="str">
        <f t="shared" si="94"/>
        <v>Sell</v>
      </c>
    </row>
    <row r="1035" spans="1:8" ht="13.5" x14ac:dyDescent="0.25">
      <c r="A1035" s="3">
        <f>TITRES_STAT!B1038</f>
        <v>43514</v>
      </c>
      <c r="B1035" s="6">
        <f>TITRES_STAT!D1038</f>
        <v>11.4541</v>
      </c>
      <c r="C1035" s="2">
        <f t="shared" si="90"/>
        <v>11.879181925762282</v>
      </c>
      <c r="D1035" s="2">
        <f t="shared" si="92"/>
        <v>11.15596673227699</v>
      </c>
      <c r="E1035" s="2">
        <f t="shared" si="91"/>
        <v>0.72321519348529151</v>
      </c>
      <c r="F1035" s="2">
        <f t="shared" si="95"/>
        <v>-6.4844769008685799E-2</v>
      </c>
      <c r="G1035" s="2">
        <f t="shared" si="93"/>
        <v>0.78805996249397725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6">
        <f>TITRES_STAT!D1039</f>
        <v>12.089600000000001</v>
      </c>
      <c r="C1036" s="2">
        <f t="shared" si="90"/>
        <v>11.977969321798854</v>
      </c>
      <c r="D1036" s="2">
        <f t="shared" si="92"/>
        <v>11.225124752108323</v>
      </c>
      <c r="E1036" s="2">
        <f t="shared" si="91"/>
        <v>0.75284456969053082</v>
      </c>
      <c r="F1036" s="2">
        <f t="shared" si="95"/>
        <v>9.869309873115753E-2</v>
      </c>
      <c r="G1036" s="2">
        <f t="shared" si="93"/>
        <v>0.65415147095937332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6">
        <f>TITRES_STAT!D1040</f>
        <v>12.611000000000001</v>
      </c>
      <c r="C1037" s="2">
        <f t="shared" si="90"/>
        <v>12.015189426137493</v>
      </c>
      <c r="D1037" s="2">
        <f t="shared" si="92"/>
        <v>11.327782177878078</v>
      </c>
      <c r="E1037" s="2">
        <f t="shared" si="91"/>
        <v>0.68740724825941513</v>
      </c>
      <c r="F1037" s="2">
        <f t="shared" si="95"/>
        <v>0.21643592863680905</v>
      </c>
      <c r="G1037" s="2">
        <f t="shared" si="93"/>
        <v>0.47097131962260608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6">
        <f>TITRES_STAT!D1041</f>
        <v>12.5458</v>
      </c>
      <c r="C1038" s="2">
        <f t="shared" si="90"/>
        <v>12.00282182211634</v>
      </c>
      <c r="D1038" s="2">
        <f t="shared" si="92"/>
        <v>11.418005720257479</v>
      </c>
      <c r="E1038" s="2">
        <f t="shared" si="91"/>
        <v>0.5848161018588609</v>
      </c>
      <c r="F1038" s="2">
        <f t="shared" si="95"/>
        <v>0.29011196328121946</v>
      </c>
      <c r="G1038" s="2">
        <f t="shared" si="93"/>
        <v>0.29470413857764144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6">
        <f>TITRES_STAT!D1042</f>
        <v>12.374700000000001</v>
      </c>
      <c r="C1039" s="2">
        <f t="shared" ref="C1039:C1102" si="96">$C$4*B1029+C1038*(1-$C$4)</f>
        <v>11.937203080252287</v>
      </c>
      <c r="D1039" s="2">
        <f t="shared" si="92"/>
        <v>11.488871963201369</v>
      </c>
      <c r="E1039" s="2">
        <f t="shared" si="91"/>
        <v>0.44833111705091788</v>
      </c>
      <c r="F1039" s="2">
        <f t="shared" si="95"/>
        <v>0.32175579403515919</v>
      </c>
      <c r="G1039" s="2">
        <f t="shared" si="93"/>
        <v>0.12657532301575869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12.374700000000001</v>
      </c>
      <c r="C1040" s="2">
        <f t="shared" si="96"/>
        <v>11.802725683290396</v>
      </c>
      <c r="D1040" s="2">
        <f t="shared" si="92"/>
        <v>11.554488854816082</v>
      </c>
      <c r="E1040" s="2">
        <f t="shared" si="91"/>
        <v>0.2482368284743135</v>
      </c>
      <c r="F1040" s="2">
        <f t="shared" si="95"/>
        <v>0.30705200092299006</v>
      </c>
      <c r="G1040" s="2">
        <f t="shared" si="93"/>
        <v>-5.8815172448676567E-2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6">
        <f>TITRES_STAT!D1044</f>
        <v>12.040699999999999</v>
      </c>
      <c r="C1041" s="2">
        <f t="shared" si="96"/>
        <v>11.638798655091874</v>
      </c>
      <c r="D1041" s="2">
        <f t="shared" si="92"/>
        <v>11.590504495200076</v>
      </c>
      <c r="E1041" s="2">
        <f t="shared" si="91"/>
        <v>4.8294159891797861E-2</v>
      </c>
      <c r="F1041" s="2">
        <f t="shared" si="95"/>
        <v>0.25530043271675162</v>
      </c>
      <c r="G1041" s="2">
        <f t="shared" si="93"/>
        <v>-0.20700627282495376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6">
        <f>TITRES_STAT!D1045</f>
        <v>11.8126</v>
      </c>
      <c r="C1042" s="2">
        <f t="shared" si="96"/>
        <v>11.426152708154662</v>
      </c>
      <c r="D1042" s="2">
        <f t="shared" si="92"/>
        <v>11.606956014074145</v>
      </c>
      <c r="E1042" s="2">
        <f t="shared" si="91"/>
        <v>-0.18080330591948268</v>
      </c>
      <c r="F1042" s="2">
        <f t="shared" si="95"/>
        <v>0.16807968498950476</v>
      </c>
      <c r="G1042" s="2">
        <f t="shared" si="93"/>
        <v>-0.34888299090898744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6">
        <f>TITRES_STAT!D1046</f>
        <v>11.462300000000001</v>
      </c>
      <c r="C1043" s="2">
        <f t="shared" si="96"/>
        <v>11.237452291515485</v>
      </c>
      <c r="D1043" s="2">
        <f t="shared" si="92"/>
        <v>11.596240753772356</v>
      </c>
      <c r="E1043" s="2">
        <f t="shared" si="91"/>
        <v>-0.35878846225687155</v>
      </c>
      <c r="F1043" s="2">
        <f t="shared" si="95"/>
        <v>6.2706055540229511E-2</v>
      </c>
      <c r="G1043" s="2">
        <f t="shared" si="93"/>
        <v>-0.42149451779710106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6">
        <f>TITRES_STAT!D1047</f>
        <v>11.7881</v>
      </c>
      <c r="C1044" s="2">
        <f t="shared" si="96"/>
        <v>11.171782708205411</v>
      </c>
      <c r="D1044" s="2">
        <f t="shared" si="92"/>
        <v>11.610452549789219</v>
      </c>
      <c r="E1044" s="2">
        <f t="shared" si="91"/>
        <v>-0.43866984158380795</v>
      </c>
      <c r="F1044" s="2">
        <f t="shared" si="95"/>
        <v>-3.756912388457799E-2</v>
      </c>
      <c r="G1044" s="2">
        <f t="shared" si="93"/>
        <v>-0.40110071769922995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6">
        <f>TITRES_STAT!D1048</f>
        <v>11.568199999999999</v>
      </c>
      <c r="C1045" s="2">
        <f t="shared" si="96"/>
        <v>11.215216137712272</v>
      </c>
      <c r="D1045" s="2">
        <f t="shared" si="92"/>
        <v>11.607322731286315</v>
      </c>
      <c r="E1045" s="2">
        <f t="shared" si="91"/>
        <v>-0.39210659357404332</v>
      </c>
      <c r="F1045" s="2">
        <f t="shared" si="95"/>
        <v>-0.10847661782247106</v>
      </c>
      <c r="G1045" s="2">
        <f t="shared" si="93"/>
        <v>-0.28362997575157223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6">
        <f>TITRES_STAT!D1049</f>
        <v>11.4297</v>
      </c>
      <c r="C1046" s="2">
        <f t="shared" si="96"/>
        <v>11.349736731910385</v>
      </c>
      <c r="D1046" s="2">
        <f t="shared" si="92"/>
        <v>11.594165491931774</v>
      </c>
      <c r="E1046" s="2">
        <f t="shared" si="91"/>
        <v>-0.24442876002138902</v>
      </c>
      <c r="F1046" s="2">
        <f t="shared" si="95"/>
        <v>-0.13566704626225468</v>
      </c>
      <c r="G1046" s="2">
        <f t="shared" si="93"/>
        <v>-0.10876171375913435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6">
        <f>TITRES_STAT!D1050</f>
        <v>11.0875</v>
      </c>
      <c r="C1047" s="2">
        <f t="shared" si="96"/>
        <v>11.543777234693403</v>
      </c>
      <c r="D1047" s="2">
        <f t="shared" si="92"/>
        <v>11.556634714751642</v>
      </c>
      <c r="E1047" s="2">
        <f t="shared" si="91"/>
        <v>-1.2857480058238835E-2</v>
      </c>
      <c r="F1047" s="2">
        <f t="shared" si="95"/>
        <v>-0.11110513302145152</v>
      </c>
      <c r="G1047" s="2">
        <f t="shared" si="93"/>
        <v>9.8247652963212681E-2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11.0631</v>
      </c>
      <c r="C1048" s="2">
        <f t="shared" si="96"/>
        <v>11.697934583202111</v>
      </c>
      <c r="D1048" s="2">
        <f t="shared" si="92"/>
        <v>11.520076587733001</v>
      </c>
      <c r="E1048" s="2">
        <f t="shared" si="91"/>
        <v>0.1778579954691093</v>
      </c>
      <c r="F1048" s="2">
        <f t="shared" si="95"/>
        <v>-5.331250732333935E-2</v>
      </c>
      <c r="G1048" s="2">
        <f t="shared" si="93"/>
        <v>0.23117050279244866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6">
        <f>TITRES_STAT!D1052</f>
        <v>10.549899999999999</v>
      </c>
      <c r="C1049" s="2">
        <f t="shared" si="96"/>
        <v>11.802052339632555</v>
      </c>
      <c r="D1049" s="2">
        <f t="shared" si="92"/>
        <v>11.448211655308334</v>
      </c>
      <c r="E1049" s="2">
        <f t="shared" si="91"/>
        <v>0.35384068432422033</v>
      </c>
      <c r="F1049" s="2">
        <f t="shared" si="95"/>
        <v>2.8118131006172581E-2</v>
      </c>
      <c r="G1049" s="2">
        <f t="shared" si="93"/>
        <v>0.32572255331804778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6">
        <f>TITRES_STAT!D1053</f>
        <v>9.9389000000000003</v>
      </c>
      <c r="C1050" s="2">
        <f t="shared" si="96"/>
        <v>11.890151979689085</v>
      </c>
      <c r="D1050" s="2">
        <f t="shared" si="92"/>
        <v>11.336410791952162</v>
      </c>
      <c r="E1050" s="2">
        <f t="shared" si="91"/>
        <v>0.55374118773692338</v>
      </c>
      <c r="F1050" s="2">
        <f t="shared" si="95"/>
        <v>0.13324274235232275</v>
      </c>
      <c r="G1050" s="2">
        <f t="shared" si="93"/>
        <v>0.42049844538460063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6">
        <f>TITRES_STAT!D1054</f>
        <v>9.3605</v>
      </c>
      <c r="C1051" s="2">
        <f t="shared" si="96"/>
        <v>11.91331321358307</v>
      </c>
      <c r="D1051" s="2">
        <f t="shared" si="92"/>
        <v>11.190047029585335</v>
      </c>
      <c r="E1051" s="2">
        <f t="shared" si="91"/>
        <v>0.72326618399773501</v>
      </c>
      <c r="F1051" s="2">
        <f t="shared" si="95"/>
        <v>0.2512474306814052</v>
      </c>
      <c r="G1051" s="2">
        <f t="shared" si="93"/>
        <v>0.47201875331632981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6">
        <f>TITRES_STAT!D1055</f>
        <v>9.0427</v>
      </c>
      <c r="C1052" s="2">
        <f t="shared" si="96"/>
        <v>11.897818873031829</v>
      </c>
      <c r="D1052" s="2">
        <f t="shared" si="92"/>
        <v>11.030984286653089</v>
      </c>
      <c r="E1052" s="2">
        <f t="shared" ref="E1052:E1115" si="97">C1052-D1052</f>
        <v>0.86683458637874011</v>
      </c>
      <c r="F1052" s="2">
        <f t="shared" si="95"/>
        <v>0.37436486182087225</v>
      </c>
      <c r="G1052" s="2">
        <f t="shared" si="93"/>
        <v>0.49246972455786786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6">
        <f>TITRES_STAT!D1056</f>
        <v>8.9612999999999996</v>
      </c>
      <c r="C1053" s="2">
        <f t="shared" si="96"/>
        <v>11.830815969488471</v>
      </c>
      <c r="D1053" s="2">
        <f t="shared" ref="D1053:D1116" si="98">$D$4*B1053+(1-$D$4)*D1052</f>
        <v>10.877674339493602</v>
      </c>
      <c r="E1053" s="2">
        <f t="shared" si="97"/>
        <v>0.95314162999486918</v>
      </c>
      <c r="F1053" s="2">
        <f t="shared" si="95"/>
        <v>0.49012021545567164</v>
      </c>
      <c r="G1053" s="2">
        <f t="shared" si="93"/>
        <v>0.46302141453919754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6">
        <f>TITRES_STAT!D1057</f>
        <v>8.9612999999999996</v>
      </c>
      <c r="C1054" s="2">
        <f t="shared" si="96"/>
        <v>11.82424428187486</v>
      </c>
      <c r="D1054" s="2">
        <f t="shared" si="98"/>
        <v>10.735720684716298</v>
      </c>
      <c r="E1054" s="2">
        <f t="shared" si="97"/>
        <v>1.0885235971585612</v>
      </c>
      <c r="F1054" s="2">
        <f t="shared" si="95"/>
        <v>0.60980089179624952</v>
      </c>
      <c r="G1054" s="2">
        <f t="shared" si="93"/>
        <v>0.47872270536231165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6">
        <f>TITRES_STAT!D1058</f>
        <v>8.9612999999999996</v>
      </c>
      <c r="C1055" s="2">
        <f t="shared" si="96"/>
        <v>11.784852853894112</v>
      </c>
      <c r="D1055" s="2">
        <f t="shared" si="98"/>
        <v>10.604282115478055</v>
      </c>
      <c r="E1055" s="2">
        <f t="shared" si="97"/>
        <v>1.1805707384160566</v>
      </c>
      <c r="F1055" s="2">
        <f t="shared" si="95"/>
        <v>0.72395486112021101</v>
      </c>
      <c r="G1055" s="2">
        <f t="shared" si="93"/>
        <v>0.45661587729584563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6">
        <f>TITRES_STAT!D1059</f>
        <v>9.3116000000000003</v>
      </c>
      <c r="C1056" s="2">
        <f t="shared" si="96"/>
        <v>11.730213953295017</v>
      </c>
      <c r="D1056" s="2">
        <f t="shared" si="98"/>
        <v>10.508527884701902</v>
      </c>
      <c r="E1056" s="2">
        <f t="shared" si="97"/>
        <v>1.2216860685931152</v>
      </c>
      <c r="F1056" s="2">
        <f t="shared" si="95"/>
        <v>0.82350110261479192</v>
      </c>
      <c r="G1056" s="2">
        <f t="shared" si="93"/>
        <v>0.39818496597832331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6">
        <f>TITRES_STAT!D1060</f>
        <v>9.3686000000000007</v>
      </c>
      <c r="C1057" s="2">
        <f t="shared" si="96"/>
        <v>11.631334883557322</v>
      </c>
      <c r="D1057" s="2">
        <f t="shared" si="98"/>
        <v>10.424088782131392</v>
      </c>
      <c r="E1057" s="2">
        <f t="shared" si="97"/>
        <v>1.2072461014259304</v>
      </c>
      <c r="F1057" s="2">
        <f t="shared" si="95"/>
        <v>0.90025010237701975</v>
      </c>
      <c r="G1057" s="2">
        <f t="shared" si="93"/>
        <v>0.30699599904891062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6">
        <f>TITRES_STAT!D1061</f>
        <v>9.3686000000000007</v>
      </c>
      <c r="C1058" s="2">
        <f t="shared" si="96"/>
        <v>11.543914132240811</v>
      </c>
      <c r="D1058" s="2">
        <f t="shared" si="98"/>
        <v>10.345904427899438</v>
      </c>
      <c r="E1058" s="2">
        <f t="shared" si="97"/>
        <v>1.1980097043413735</v>
      </c>
      <c r="F1058" s="2">
        <f t="shared" si="95"/>
        <v>0.95980202276989057</v>
      </c>
      <c r="G1058" s="2">
        <f t="shared" si="93"/>
        <v>0.23820768157148298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9.4745000000000008</v>
      </c>
      <c r="C1059" s="2">
        <f t="shared" si="96"/>
        <v>11.390988881126839</v>
      </c>
      <c r="D1059" s="2">
        <f t="shared" si="98"/>
        <v>10.281355951758739</v>
      </c>
      <c r="E1059" s="2">
        <f t="shared" si="97"/>
        <v>1.1096329293681002</v>
      </c>
      <c r="F1059" s="2">
        <f t="shared" si="95"/>
        <v>0.98976820408953248</v>
      </c>
      <c r="G1059" s="2">
        <f t="shared" si="93"/>
        <v>0.11986472527856773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9.9389000000000003</v>
      </c>
      <c r="C1060" s="2">
        <f t="shared" si="96"/>
        <v>11.167590591722711</v>
      </c>
      <c r="D1060" s="2">
        <f t="shared" si="98"/>
        <v>10.255988844221054</v>
      </c>
      <c r="E1060" s="2">
        <f t="shared" si="97"/>
        <v>0.91160174750165623</v>
      </c>
      <c r="F1060" s="2">
        <f t="shared" si="95"/>
        <v>0.9741349127719573</v>
      </c>
      <c r="G1060" s="2">
        <f t="shared" ref="G1060:G1123" si="99">E1060-F1060</f>
        <v>-6.2533165270301061E-2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6">
        <f>TITRES_STAT!D1064</f>
        <v>9.9795999999999996</v>
      </c>
      <c r="C1061" s="2">
        <f t="shared" si="96"/>
        <v>10.889576654534601</v>
      </c>
      <c r="D1061" s="2">
        <f t="shared" si="98"/>
        <v>10.235515596500976</v>
      </c>
      <c r="E1061" s="2">
        <f t="shared" si="97"/>
        <v>0.65406105803362458</v>
      </c>
      <c r="F1061" s="2">
        <f t="shared" ref="F1061:F1124" si="101">(E1061*(2/(10)))+((1-(2/10))*F1060)</f>
        <v>0.9101201418242908</v>
      </c>
      <c r="G1061" s="2">
        <f t="shared" si="99"/>
        <v>-0.25605908379066622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6">
        <f>TITRES_STAT!D1065</f>
        <v>9.7759</v>
      </c>
      <c r="C1062" s="2">
        <f t="shared" si="96"/>
        <v>10.605441784606199</v>
      </c>
      <c r="D1062" s="2">
        <f t="shared" si="98"/>
        <v>10.201469996760162</v>
      </c>
      <c r="E1062" s="2">
        <f t="shared" si="97"/>
        <v>0.4039717878460376</v>
      </c>
      <c r="F1062" s="2">
        <f t="shared" si="101"/>
        <v>0.8088904710286402</v>
      </c>
      <c r="G1062" s="2">
        <f t="shared" si="99"/>
        <v>-0.4049186831826026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9.7677999999999994</v>
      </c>
      <c r="C1063" s="2">
        <f t="shared" si="96"/>
        <v>10.352496894666784</v>
      </c>
      <c r="D1063" s="2">
        <f t="shared" si="98"/>
        <v>10.169346293296448</v>
      </c>
      <c r="E1063" s="2">
        <f t="shared" si="97"/>
        <v>0.18315060137033612</v>
      </c>
      <c r="F1063" s="2">
        <f t="shared" si="101"/>
        <v>0.68374249709697943</v>
      </c>
      <c r="G1063" s="2">
        <f t="shared" si="99"/>
        <v>-0.50059189572664331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10.052899999999999</v>
      </c>
      <c r="C1064" s="2">
        <f t="shared" si="96"/>
        <v>10.138466603179586</v>
      </c>
      <c r="D1064" s="2">
        <f t="shared" si="98"/>
        <v>10.160720641941156</v>
      </c>
      <c r="E1064" s="2">
        <f t="shared" si="97"/>
        <v>-2.2254038761570172E-2</v>
      </c>
      <c r="F1064" s="2">
        <f t="shared" si="101"/>
        <v>0.54254318992526962</v>
      </c>
      <c r="G1064" s="2">
        <f t="shared" si="99"/>
        <v>-0.56479722868683979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10.052899999999999</v>
      </c>
      <c r="C1065" s="2">
        <f t="shared" si="96"/>
        <v>9.9573640488442638</v>
      </c>
      <c r="D1065" s="2">
        <f t="shared" si="98"/>
        <v>10.152733927723293</v>
      </c>
      <c r="E1065" s="2">
        <f t="shared" si="97"/>
        <v>-0.19536987887902946</v>
      </c>
      <c r="F1065" s="2">
        <f t="shared" si="101"/>
        <v>0.39496057616440983</v>
      </c>
      <c r="G1065" s="2">
        <f t="shared" si="99"/>
        <v>-0.59033045504343928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10.0448</v>
      </c>
      <c r="C1066" s="2">
        <f t="shared" si="96"/>
        <v>9.858015733637453</v>
      </c>
      <c r="D1066" s="2">
        <f t="shared" si="98"/>
        <v>10.144738821966012</v>
      </c>
      <c r="E1066" s="2">
        <f t="shared" si="97"/>
        <v>-0.28672308832855897</v>
      </c>
      <c r="F1066" s="2">
        <f t="shared" si="101"/>
        <v>0.25862384326581606</v>
      </c>
      <c r="G1066" s="2">
        <f t="shared" si="99"/>
        <v>-0.54534693159437508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10.020300000000001</v>
      </c>
      <c r="C1067" s="2">
        <f t="shared" si="96"/>
        <v>9.782721005385536</v>
      </c>
      <c r="D1067" s="2">
        <f t="shared" si="98"/>
        <v>10.135521131450012</v>
      </c>
      <c r="E1067" s="2">
        <f t="shared" si="97"/>
        <v>-0.35280012606447642</v>
      </c>
      <c r="F1067" s="2">
        <f t="shared" si="101"/>
        <v>0.13633904939975758</v>
      </c>
      <c r="G1067" s="2">
        <f t="shared" si="99"/>
        <v>-0.48913917546423402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9.7677999999999994</v>
      </c>
      <c r="C1068" s="2">
        <f t="shared" si="96"/>
        <v>9.719010081480068</v>
      </c>
      <c r="D1068" s="2">
        <f t="shared" si="98"/>
        <v>10.108282529120382</v>
      </c>
      <c r="E1068" s="2">
        <f t="shared" si="97"/>
        <v>-0.38927244764031421</v>
      </c>
      <c r="F1068" s="2">
        <f t="shared" si="101"/>
        <v>3.1216749991743231E-2</v>
      </c>
      <c r="G1068" s="2">
        <f t="shared" si="99"/>
        <v>-0.42048919763205744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9.6537000000000006</v>
      </c>
      <c r="C1069" s="2">
        <f t="shared" si="96"/>
        <v>9.6813931458677498</v>
      </c>
      <c r="D1069" s="2">
        <f t="shared" si="98"/>
        <v>10.074609749185539</v>
      </c>
      <c r="E1069" s="2">
        <f t="shared" si="97"/>
        <v>-0.39321660331778929</v>
      </c>
      <c r="F1069" s="2">
        <f t="shared" si="101"/>
        <v>-5.3669920670163282E-2</v>
      </c>
      <c r="G1069" s="2">
        <f t="shared" si="99"/>
        <v>-0.339546682647626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9.7352000000000007</v>
      </c>
      <c r="C1070" s="2">
        <f t="shared" si="96"/>
        <v>9.7210095849650191</v>
      </c>
      <c r="D1070" s="2">
        <f t="shared" si="98"/>
        <v>10.049468286282906</v>
      </c>
      <c r="E1070" s="2">
        <f t="shared" si="97"/>
        <v>-0.32845870131788679</v>
      </c>
      <c r="F1070" s="2">
        <f t="shared" si="101"/>
        <v>-0.108627676799708</v>
      </c>
      <c r="G1070" s="2">
        <f t="shared" si="99"/>
        <v>-0.21983102451817879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9.5314999999999994</v>
      </c>
      <c r="C1071" s="2">
        <f t="shared" si="96"/>
        <v>9.7607927257396323</v>
      </c>
      <c r="D1071" s="2">
        <f t="shared" si="98"/>
        <v>10.011100265076765</v>
      </c>
      <c r="E1071" s="2">
        <f t="shared" si="97"/>
        <v>-0.25030753933713257</v>
      </c>
      <c r="F1071" s="2">
        <f t="shared" si="101"/>
        <v>-0.13696364930719293</v>
      </c>
      <c r="G1071" s="2">
        <f t="shared" si="99"/>
        <v>-0.11334389002993964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9.7759</v>
      </c>
      <c r="C1072" s="2">
        <f t="shared" si="96"/>
        <v>9.7631169217796892</v>
      </c>
      <c r="D1072" s="2">
        <f t="shared" si="98"/>
        <v>9.9936780232192266</v>
      </c>
      <c r="E1072" s="2">
        <f t="shared" si="97"/>
        <v>-0.23056110143953745</v>
      </c>
      <c r="F1072" s="2">
        <f t="shared" si="101"/>
        <v>-0.15568313973366185</v>
      </c>
      <c r="G1072" s="2">
        <f t="shared" si="99"/>
        <v>-7.4877961705875601E-2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9.6944999999999997</v>
      </c>
      <c r="C1073" s="2">
        <f t="shared" si="96"/>
        <v>9.763837395352045</v>
      </c>
      <c r="D1073" s="2">
        <f t="shared" si="98"/>
        <v>9.971516688165952</v>
      </c>
      <c r="E1073" s="2">
        <f t="shared" si="97"/>
        <v>-0.20767929281390707</v>
      </c>
      <c r="F1073" s="2">
        <f t="shared" si="101"/>
        <v>-0.16608237034971091</v>
      </c>
      <c r="G1073" s="2">
        <f t="shared" si="99"/>
        <v>-4.1596922464196162E-2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9.6944999999999997</v>
      </c>
      <c r="C1074" s="2">
        <f t="shared" si="96"/>
        <v>9.8083085652978834</v>
      </c>
      <c r="D1074" s="2">
        <f t="shared" si="98"/>
        <v>9.9509969334869925</v>
      </c>
      <c r="E1074" s="2">
        <f t="shared" si="97"/>
        <v>-0.14268836818910913</v>
      </c>
      <c r="F1074" s="2">
        <f t="shared" si="101"/>
        <v>-0.16140356991759056</v>
      </c>
      <c r="G1074" s="2">
        <f t="shared" si="99"/>
        <v>1.8715201728481429E-2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9.6944999999999997</v>
      </c>
      <c r="C1075" s="2">
        <f t="shared" si="96"/>
        <v>9.8459380167905159</v>
      </c>
      <c r="D1075" s="2">
        <f t="shared" si="98"/>
        <v>9.9319971606361044</v>
      </c>
      <c r="E1075" s="2">
        <f t="shared" si="97"/>
        <v>-8.6059143845588437E-2</v>
      </c>
      <c r="F1075" s="2">
        <f t="shared" si="101"/>
        <v>-0.14633468470319014</v>
      </c>
      <c r="G1075" s="2">
        <f t="shared" si="99"/>
        <v>6.02755408576017E-2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9.6862999999999992</v>
      </c>
      <c r="C1076" s="2">
        <f t="shared" si="96"/>
        <v>9.8765321680535134</v>
      </c>
      <c r="D1076" s="2">
        <f t="shared" si="98"/>
        <v>9.9137973709593563</v>
      </c>
      <c r="E1076" s="2">
        <f t="shared" si="97"/>
        <v>-3.7265202905842898E-2</v>
      </c>
      <c r="F1076" s="2">
        <f t="shared" si="101"/>
        <v>-0.1245207883437207</v>
      </c>
      <c r="G1076" s="2">
        <f t="shared" si="99"/>
        <v>8.72555854378778E-2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9.7108000000000008</v>
      </c>
      <c r="C1077" s="2">
        <f t="shared" si="96"/>
        <v>9.8986502960452789</v>
      </c>
      <c r="D1077" s="2">
        <f t="shared" si="98"/>
        <v>9.8987605286660703</v>
      </c>
      <c r="E1077" s="2">
        <f t="shared" si="97"/>
        <v>-1.1023262079135066E-4</v>
      </c>
      <c r="F1077" s="2">
        <f t="shared" si="101"/>
        <v>-9.9638677199134829E-2</v>
      </c>
      <c r="G1077" s="2">
        <f t="shared" si="99"/>
        <v>9.9528444578343478E-2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6">
        <f>TITRES_STAT!D1081</f>
        <v>9.9877000000000002</v>
      </c>
      <c r="C1078" s="2">
        <f t="shared" si="96"/>
        <v>9.8785194812690822</v>
      </c>
      <c r="D1078" s="2">
        <f t="shared" si="98"/>
        <v>9.9053486376537698</v>
      </c>
      <c r="E1078" s="2">
        <f t="shared" si="97"/>
        <v>-2.6829156384687636E-2</v>
      </c>
      <c r="F1078" s="2">
        <f t="shared" si="101"/>
        <v>-8.5076773036245404E-2</v>
      </c>
      <c r="G1078" s="2">
        <f t="shared" si="99"/>
        <v>5.8247616651557768E-2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6">
        <f>TITRES_STAT!D1082</f>
        <v>9.9795999999999996</v>
      </c>
      <c r="C1079" s="2">
        <f t="shared" si="96"/>
        <v>9.8439318687661448</v>
      </c>
      <c r="D1079" s="2">
        <f t="shared" si="98"/>
        <v>9.9108487385683066</v>
      </c>
      <c r="E1079" s="2">
        <f t="shared" si="97"/>
        <v>-6.6916869802161827E-2</v>
      </c>
      <c r="F1079" s="2">
        <f t="shared" si="101"/>
        <v>-8.1444792389428686E-2</v>
      </c>
      <c r="G1079" s="2">
        <f t="shared" si="99"/>
        <v>1.4527922587266859E-2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6">
        <f>TITRES_STAT!D1083</f>
        <v>9.9795999999999996</v>
      </c>
      <c r="C1080" s="2">
        <f t="shared" si="96"/>
        <v>9.8272038889559674</v>
      </c>
      <c r="D1080" s="2">
        <f t="shared" si="98"/>
        <v>9.9159414246002839</v>
      </c>
      <c r="E1080" s="2">
        <f t="shared" si="97"/>
        <v>-8.8737535644316523E-2</v>
      </c>
      <c r="F1080" s="2">
        <f t="shared" si="101"/>
        <v>-8.2903341040406253E-2</v>
      </c>
      <c r="G1080" s="2">
        <f t="shared" si="99"/>
        <v>-5.8341946039102699E-3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9.9715000000000007</v>
      </c>
      <c r="C1081" s="2">
        <f t="shared" si="96"/>
        <v>9.7817109829627427</v>
      </c>
      <c r="D1081" s="2">
        <f t="shared" si="98"/>
        <v>9.9200568746298927</v>
      </c>
      <c r="E1081" s="2">
        <f t="shared" si="97"/>
        <v>-0.13834589166715006</v>
      </c>
      <c r="F1081" s="2">
        <f t="shared" si="101"/>
        <v>-9.3991851165755008E-2</v>
      </c>
      <c r="G1081" s="2">
        <f t="shared" si="99"/>
        <v>-4.4354040501395048E-2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9.9633000000000003</v>
      </c>
      <c r="C1082" s="2">
        <f t="shared" si="96"/>
        <v>9.7808169855838596</v>
      </c>
      <c r="D1082" s="2">
        <f t="shared" si="98"/>
        <v>9.9232600691017527</v>
      </c>
      <c r="E1082" s="2">
        <f t="shared" si="97"/>
        <v>-0.14244308351789314</v>
      </c>
      <c r="F1082" s="2">
        <f t="shared" si="101"/>
        <v>-0.10368209763618265</v>
      </c>
      <c r="G1082" s="2">
        <f t="shared" si="99"/>
        <v>-3.8760985881710494E-2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9.6944999999999997</v>
      </c>
      <c r="C1083" s="2">
        <f t="shared" si="96"/>
        <v>9.7675374493401872</v>
      </c>
      <c r="D1083" s="2">
        <f t="shared" si="98"/>
        <v>9.9063148787979198</v>
      </c>
      <c r="E1083" s="2">
        <f t="shared" si="97"/>
        <v>-0.13877742945773264</v>
      </c>
      <c r="F1083" s="2">
        <f t="shared" si="101"/>
        <v>-0.11070116400049265</v>
      </c>
      <c r="G1083" s="2">
        <f t="shared" si="99"/>
        <v>-2.8076265457239985E-2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9.5314999999999994</v>
      </c>
      <c r="C1084" s="2">
        <f t="shared" si="96"/>
        <v>9.7563009186724656</v>
      </c>
      <c r="D1084" s="2">
        <f t="shared" si="98"/>
        <v>9.8785508137017768</v>
      </c>
      <c r="E1084" s="2">
        <f t="shared" si="97"/>
        <v>-0.12224989502931116</v>
      </c>
      <c r="F1084" s="2">
        <f t="shared" si="101"/>
        <v>-0.11301091020625637</v>
      </c>
      <c r="G1084" s="2">
        <f t="shared" si="99"/>
        <v>-9.2389848230547966E-3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9.7759</v>
      </c>
      <c r="C1085" s="2">
        <f t="shared" si="96"/>
        <v>9.7467930850305464</v>
      </c>
      <c r="D1085" s="2">
        <f t="shared" si="98"/>
        <v>9.8709470497238669</v>
      </c>
      <c r="E1085" s="2">
        <f t="shared" si="97"/>
        <v>-0.12415396469332052</v>
      </c>
      <c r="F1085" s="2">
        <f t="shared" si="101"/>
        <v>-0.11523952110366921</v>
      </c>
      <c r="G1085" s="2">
        <f t="shared" si="99"/>
        <v>-8.914443589651308E-3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9.6862999999999992</v>
      </c>
      <c r="C1086" s="2">
        <f t="shared" si="96"/>
        <v>9.7374864565643087</v>
      </c>
      <c r="D1086" s="2">
        <f t="shared" si="98"/>
        <v>9.8572694904850628</v>
      </c>
      <c r="E1086" s="2">
        <f t="shared" si="97"/>
        <v>-0.11978303392075418</v>
      </c>
      <c r="F1086" s="2">
        <f t="shared" si="101"/>
        <v>-0.1161482236670862</v>
      </c>
      <c r="G1086" s="2">
        <f t="shared" si="99"/>
        <v>-3.6348102536679777E-3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6">
        <f>TITRES_STAT!D1090</f>
        <v>9.6862999999999992</v>
      </c>
      <c r="C1087" s="2">
        <f t="shared" si="96"/>
        <v>9.733380847862108</v>
      </c>
      <c r="D1087" s="2">
        <f t="shared" si="98"/>
        <v>9.8446050837824668</v>
      </c>
      <c r="E1087" s="2">
        <f t="shared" si="97"/>
        <v>-0.11122423592035879</v>
      </c>
      <c r="F1087" s="2">
        <f t="shared" si="101"/>
        <v>-0.11516342611774072</v>
      </c>
      <c r="G1087" s="2">
        <f t="shared" si="99"/>
        <v>3.9391901973819254E-3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9.6862999999999992</v>
      </c>
      <c r="C1088" s="2">
        <f t="shared" si="96"/>
        <v>9.7725068712679377</v>
      </c>
      <c r="D1088" s="2">
        <f t="shared" si="98"/>
        <v>9.832878781280062</v>
      </c>
      <c r="E1088" s="2">
        <f t="shared" si="97"/>
        <v>-6.0371910012124275E-2</v>
      </c>
      <c r="F1088" s="2">
        <f t="shared" si="101"/>
        <v>-0.10420512289661744</v>
      </c>
      <c r="G1088" s="2">
        <f t="shared" si="99"/>
        <v>4.383321288449317E-2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9.6862999999999992</v>
      </c>
      <c r="C1089" s="2">
        <f t="shared" si="96"/>
        <v>9.8043673526113331</v>
      </c>
      <c r="D1089" s="2">
        <f t="shared" si="98"/>
        <v>9.8220210937778347</v>
      </c>
      <c r="E1089" s="2">
        <f t="shared" si="97"/>
        <v>-1.7653741166501646E-2</v>
      </c>
      <c r="F1089" s="2">
        <f t="shared" si="101"/>
        <v>-8.689484655059429E-2</v>
      </c>
      <c r="G1089" s="2">
        <f t="shared" si="99"/>
        <v>6.9241105384092644E-2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9.7759</v>
      </c>
      <c r="C1090" s="2">
        <f t="shared" si="96"/>
        <v>9.8313262214403601</v>
      </c>
      <c r="D1090" s="2">
        <f t="shared" si="98"/>
        <v>9.8186047164609569</v>
      </c>
      <c r="E1090" s="2">
        <f t="shared" si="97"/>
        <v>1.2721504979403164E-2</v>
      </c>
      <c r="F1090" s="2">
        <f t="shared" si="101"/>
        <v>-6.6971576244594808E-2</v>
      </c>
      <c r="G1090" s="2">
        <f t="shared" si="99"/>
        <v>7.9693081223997972E-2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9.7596000000000007</v>
      </c>
      <c r="C1091" s="2">
        <f t="shared" si="96"/>
        <v>9.8528914181418443</v>
      </c>
      <c r="D1091" s="2">
        <f t="shared" si="98"/>
        <v>9.8142339967231091</v>
      </c>
      <c r="E1091" s="2">
        <f t="shared" si="97"/>
        <v>3.8657421418735183E-2</v>
      </c>
      <c r="F1091" s="2">
        <f t="shared" si="101"/>
        <v>-4.5845776711928812E-2</v>
      </c>
      <c r="G1091" s="2">
        <f t="shared" si="99"/>
        <v>8.4503198130663995E-2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9.7677999999999994</v>
      </c>
      <c r="C1092" s="2">
        <f t="shared" si="96"/>
        <v>9.8698773538123294</v>
      </c>
      <c r="D1092" s="2">
        <f t="shared" si="98"/>
        <v>9.8107944414102874</v>
      </c>
      <c r="E1092" s="2">
        <f t="shared" si="97"/>
        <v>5.9082912402041998E-2</v>
      </c>
      <c r="F1092" s="2">
        <f t="shared" si="101"/>
        <v>-2.4860038889134649E-2</v>
      </c>
      <c r="G1092" s="2">
        <f t="shared" si="99"/>
        <v>8.3942951291176654E-2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9.7677999999999994</v>
      </c>
      <c r="C1093" s="2">
        <f t="shared" si="96"/>
        <v>9.8428962224565861</v>
      </c>
      <c r="D1093" s="2">
        <f t="shared" si="98"/>
        <v>9.8076096679724891</v>
      </c>
      <c r="E1093" s="2">
        <f t="shared" si="97"/>
        <v>3.528655448409701E-2</v>
      </c>
      <c r="F1093" s="2">
        <f t="shared" si="101"/>
        <v>-1.2830720214488318E-2</v>
      </c>
      <c r="G1093" s="2">
        <f t="shared" si="99"/>
        <v>4.811727469858533E-2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9.7677999999999994</v>
      </c>
      <c r="C1094" s="2">
        <f t="shared" si="96"/>
        <v>9.7949891113094196</v>
      </c>
      <c r="D1094" s="2">
        <f t="shared" si="98"/>
        <v>9.8046608036782317</v>
      </c>
      <c r="E1094" s="2">
        <f t="shared" si="97"/>
        <v>-9.671692368812046E-3</v>
      </c>
      <c r="F1094" s="2">
        <f t="shared" si="101"/>
        <v>-1.2198914645353064E-2</v>
      </c>
      <c r="G1094" s="2">
        <f t="shared" si="99"/>
        <v>2.5272222765410184E-3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9.7759</v>
      </c>
      <c r="C1095" s="2">
        <f t="shared" si="96"/>
        <v>9.792052324954124</v>
      </c>
      <c r="D1095" s="2">
        <f t="shared" si="98"/>
        <v>9.8025303737761398</v>
      </c>
      <c r="E1095" s="2">
        <f t="shared" si="97"/>
        <v>-1.0478048822015751E-2</v>
      </c>
      <c r="F1095" s="2">
        <f t="shared" si="101"/>
        <v>-1.1854741480685603E-2</v>
      </c>
      <c r="G1095" s="2">
        <f t="shared" si="99"/>
        <v>1.3766926586698518E-3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9.7759</v>
      </c>
      <c r="C1096" s="2">
        <f t="shared" si="96"/>
        <v>9.775782736499643</v>
      </c>
      <c r="D1096" s="2">
        <f t="shared" si="98"/>
        <v>9.8005577534964257</v>
      </c>
      <c r="E1096" s="2">
        <f t="shared" si="97"/>
        <v>-2.4775016996782639E-2</v>
      </c>
      <c r="F1096" s="2">
        <f t="shared" si="101"/>
        <v>-1.4438796583905011E-2</v>
      </c>
      <c r="G1096" s="2">
        <f t="shared" si="99"/>
        <v>-1.0336220412877628E-2</v>
      </c>
      <c r="H1096" s="2" t="str">
        <f t="shared" si="100"/>
        <v>Hold</v>
      </c>
    </row>
    <row r="1097" spans="1:8" ht="13.5" x14ac:dyDescent="0.25">
      <c r="A1097" s="3">
        <f>TITRES_STAT!B1100</f>
        <v>43605</v>
      </c>
      <c r="B1097" s="6">
        <f>TITRES_STAT!D1100</f>
        <v>9.7352000000000007</v>
      </c>
      <c r="C1097" s="2">
        <f t="shared" si="96"/>
        <v>9.762016161653543</v>
      </c>
      <c r="D1097" s="2">
        <f t="shared" si="98"/>
        <v>9.7957164384226161</v>
      </c>
      <c r="E1097" s="2">
        <f t="shared" si="97"/>
        <v>-3.3700276769073056E-2</v>
      </c>
      <c r="F1097" s="2">
        <f t="shared" si="101"/>
        <v>-1.8291092620938622E-2</v>
      </c>
      <c r="G1097" s="2">
        <f t="shared" si="99"/>
        <v>-1.5409184148134435E-2</v>
      </c>
      <c r="H1097" s="2" t="str">
        <f t="shared" si="100"/>
        <v>Hold</v>
      </c>
    </row>
    <row r="1098" spans="1:8" ht="13.5" x14ac:dyDescent="0.25">
      <c r="A1098" s="3">
        <f>TITRES_STAT!B1101</f>
        <v>43606</v>
      </c>
      <c r="B1098" s="6">
        <f>TITRES_STAT!D1101</f>
        <v>9.4990000000000006</v>
      </c>
      <c r="C1098" s="2">
        <f t="shared" si="96"/>
        <v>9.7503675213991521</v>
      </c>
      <c r="D1098" s="2">
        <f t="shared" si="98"/>
        <v>9.7737374429839043</v>
      </c>
      <c r="E1098" s="2">
        <f t="shared" si="97"/>
        <v>-2.3369921584752262E-2</v>
      </c>
      <c r="F1098" s="2">
        <f t="shared" si="101"/>
        <v>-1.9306858413701351E-2</v>
      </c>
      <c r="G1098" s="2">
        <f t="shared" si="99"/>
        <v>-4.0630631710509117E-3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6">
        <f>TITRES_STAT!D1102</f>
        <v>9.7759</v>
      </c>
      <c r="C1099" s="2">
        <f t="shared" si="96"/>
        <v>9.7405109796454354</v>
      </c>
      <c r="D1099" s="2">
        <f t="shared" si="98"/>
        <v>9.7738976323925026</v>
      </c>
      <c r="E1099" s="2">
        <f t="shared" si="97"/>
        <v>-3.3386652747067203E-2</v>
      </c>
      <c r="F1099" s="2">
        <f t="shared" si="101"/>
        <v>-2.2122817280374522E-2</v>
      </c>
      <c r="G1099" s="2">
        <f t="shared" si="99"/>
        <v>-1.1263835466692681E-2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6">
        <f>TITRES_STAT!D1103</f>
        <v>10.134399999999999</v>
      </c>
      <c r="C1100" s="2">
        <f t="shared" si="96"/>
        <v>9.7459554443153689</v>
      </c>
      <c r="D1100" s="2">
        <f t="shared" si="98"/>
        <v>9.8006015114745395</v>
      </c>
      <c r="E1100" s="2">
        <f t="shared" si="97"/>
        <v>-5.4646067159170642E-2</v>
      </c>
      <c r="F1100" s="2">
        <f t="shared" si="101"/>
        <v>-2.862746725613375E-2</v>
      </c>
      <c r="G1100" s="2">
        <f t="shared" si="99"/>
        <v>-2.6018599903036892E-2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10.5825</v>
      </c>
      <c r="C1101" s="2">
        <f t="shared" si="96"/>
        <v>9.74805460672839</v>
      </c>
      <c r="D1101" s="2">
        <f t="shared" si="98"/>
        <v>9.8585199180319805</v>
      </c>
      <c r="E1101" s="2">
        <f t="shared" si="97"/>
        <v>-0.1104653113035905</v>
      </c>
      <c r="F1101" s="2">
        <f t="shared" si="101"/>
        <v>-4.4995036065625105E-2</v>
      </c>
      <c r="G1101" s="2">
        <f t="shared" si="99"/>
        <v>-6.5470275237965392E-2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10.264699999999999</v>
      </c>
      <c r="C1102" s="2">
        <f t="shared" si="96"/>
        <v>9.7510923595394061</v>
      </c>
      <c r="D1102" s="2">
        <f t="shared" si="98"/>
        <v>9.8886073315110927</v>
      </c>
      <c r="E1102" s="2">
        <f t="shared" si="97"/>
        <v>-0.13751497197168661</v>
      </c>
      <c r="F1102" s="2">
        <f t="shared" si="101"/>
        <v>-6.3499023246837399E-2</v>
      </c>
      <c r="G1102" s="2">
        <f t="shared" si="99"/>
        <v>-7.4015948724849207E-2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10.264699999999999</v>
      </c>
      <c r="C1103" s="2">
        <f t="shared" ref="C1103:C1166" si="102">$C$4*B1093+C1102*(1-$C$4)</f>
        <v>9.753662765764112</v>
      </c>
      <c r="D1103" s="2">
        <f t="shared" si="98"/>
        <v>9.9164660476954563</v>
      </c>
      <c r="E1103" s="2">
        <f t="shared" si="97"/>
        <v>-0.1628032819313443</v>
      </c>
      <c r="F1103" s="2">
        <f t="shared" si="101"/>
        <v>-8.3359874983738785E-2</v>
      </c>
      <c r="G1103" s="2">
        <f t="shared" si="99"/>
        <v>-7.9443406947605516E-2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10.5906</v>
      </c>
      <c r="C1104" s="2">
        <f t="shared" si="102"/>
        <v>9.7558377248773258</v>
      </c>
      <c r="D1104" s="2">
        <f t="shared" si="98"/>
        <v>9.966401896014311</v>
      </c>
      <c r="E1104" s="2">
        <f t="shared" si="97"/>
        <v>-0.21056417113698522</v>
      </c>
      <c r="F1104" s="2">
        <f t="shared" si="101"/>
        <v>-0.10880073421438807</v>
      </c>
      <c r="G1104" s="2">
        <f t="shared" si="99"/>
        <v>-0.10176343692259715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10.5906</v>
      </c>
      <c r="C1105" s="2">
        <f t="shared" si="102"/>
        <v>9.7589242287423517</v>
      </c>
      <c r="D1105" s="2">
        <f t="shared" si="98"/>
        <v>10.012638792605843</v>
      </c>
      <c r="E1105" s="2">
        <f t="shared" si="97"/>
        <v>-0.25371456386349145</v>
      </c>
      <c r="F1105" s="2">
        <f t="shared" si="101"/>
        <v>-0.13778350014420876</v>
      </c>
      <c r="G1105" s="2">
        <f t="shared" si="99"/>
        <v>-0.11593106371928269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10.207700000000001</v>
      </c>
      <c r="C1106" s="2">
        <f t="shared" si="102"/>
        <v>9.7615358858589119</v>
      </c>
      <c r="D1106" s="2">
        <f t="shared" si="98"/>
        <v>10.027087770931336</v>
      </c>
      <c r="E1106" s="2">
        <f t="shared" si="97"/>
        <v>-0.26555188507242455</v>
      </c>
      <c r="F1106" s="2">
        <f t="shared" si="101"/>
        <v>-0.16333717712985191</v>
      </c>
      <c r="G1106" s="2">
        <f t="shared" si="99"/>
        <v>-0.10221470794257265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10.1996</v>
      </c>
      <c r="C1107" s="2">
        <f t="shared" si="102"/>
        <v>9.757484211111386</v>
      </c>
      <c r="D1107" s="2">
        <f t="shared" si="98"/>
        <v>10.039866454566052</v>
      </c>
      <c r="E1107" s="2">
        <f t="shared" si="97"/>
        <v>-0.28238224345466634</v>
      </c>
      <c r="F1107" s="2">
        <f t="shared" si="101"/>
        <v>-0.18714619039481481</v>
      </c>
      <c r="G1107" s="2">
        <f t="shared" si="99"/>
        <v>-9.5236053059851528E-2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10.5091</v>
      </c>
      <c r="C1108" s="2">
        <f t="shared" si="102"/>
        <v>9.7177174094019421</v>
      </c>
      <c r="D1108" s="2">
        <f t="shared" si="98"/>
        <v>10.074624494968567</v>
      </c>
      <c r="E1108" s="2">
        <f t="shared" si="97"/>
        <v>-0.35690708556662543</v>
      </c>
      <c r="F1108" s="2">
        <f t="shared" si="101"/>
        <v>-0.22109836942917693</v>
      </c>
      <c r="G1108" s="2">
        <f t="shared" si="99"/>
        <v>-0.13580871613744849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10.5906</v>
      </c>
      <c r="C1109" s="2">
        <f t="shared" si="102"/>
        <v>9.726668577186258</v>
      </c>
      <c r="D1109" s="2">
        <f t="shared" si="98"/>
        <v>10.112844902748675</v>
      </c>
      <c r="E1109" s="2">
        <f t="shared" si="97"/>
        <v>-0.38617632556241688</v>
      </c>
      <c r="F1109" s="2">
        <f t="shared" si="101"/>
        <v>-0.25411396065582492</v>
      </c>
      <c r="G1109" s="2">
        <f t="shared" si="99"/>
        <v>-0.13206236490659196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10.5091</v>
      </c>
      <c r="C1110" s="2">
        <f t="shared" si="102"/>
        <v>9.7893964883883715</v>
      </c>
      <c r="D1110" s="2">
        <f t="shared" si="98"/>
        <v>10.142197132174699</v>
      </c>
      <c r="E1110" s="2">
        <f t="shared" si="97"/>
        <v>-0.35280064378632758</v>
      </c>
      <c r="F1110" s="2">
        <f t="shared" si="101"/>
        <v>-0.27385129728192548</v>
      </c>
      <c r="G1110" s="2">
        <f t="shared" si="99"/>
        <v>-7.8949346504402107E-2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10.5091</v>
      </c>
      <c r="C1111" s="2">
        <f t="shared" si="102"/>
        <v>9.9114124132516999</v>
      </c>
      <c r="D1111" s="2">
        <f t="shared" si="98"/>
        <v>10.169375122383981</v>
      </c>
      <c r="E1111" s="2">
        <f t="shared" si="97"/>
        <v>-0.25796270913228092</v>
      </c>
      <c r="F1111" s="2">
        <f t="shared" si="101"/>
        <v>-0.27067357965199657</v>
      </c>
      <c r="G1111" s="2">
        <f t="shared" si="99"/>
        <v>1.2710870519715645E-2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10.5825</v>
      </c>
      <c r="C1112" s="2">
        <f t="shared" si="102"/>
        <v>9.9657643496745152</v>
      </c>
      <c r="D1112" s="2">
        <f t="shared" si="98"/>
        <v>10.199976965170352</v>
      </c>
      <c r="E1112" s="2">
        <f t="shared" si="97"/>
        <v>-0.23421261549583683</v>
      </c>
      <c r="F1112" s="2">
        <f t="shared" si="101"/>
        <v>-0.26338138682076462</v>
      </c>
      <c r="G1112" s="2">
        <f t="shared" si="99"/>
        <v>2.9168771324927789E-2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6">
        <f>TITRES_STAT!D1116</f>
        <v>10.5906</v>
      </c>
      <c r="C1113" s="2">
        <f t="shared" si="102"/>
        <v>10.01175444972459</v>
      </c>
      <c r="D1113" s="2">
        <f t="shared" si="98"/>
        <v>10.228912004787363</v>
      </c>
      <c r="E1113" s="2">
        <f t="shared" si="97"/>
        <v>-0.2171575550627729</v>
      </c>
      <c r="F1113" s="2">
        <f t="shared" si="101"/>
        <v>-0.2541366204691663</v>
      </c>
      <c r="G1113" s="2">
        <f t="shared" si="99"/>
        <v>3.6979065406393397E-2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6">
        <f>TITRES_STAT!D1117</f>
        <v>10.5906</v>
      </c>
      <c r="C1114" s="2">
        <f t="shared" si="102"/>
        <v>10.100807611305422</v>
      </c>
      <c r="D1114" s="2">
        <f t="shared" si="98"/>
        <v>10.255703708136448</v>
      </c>
      <c r="E1114" s="2">
        <f t="shared" si="97"/>
        <v>-0.15489609683102579</v>
      </c>
      <c r="F1114" s="2">
        <f t="shared" si="101"/>
        <v>-0.23428851574153819</v>
      </c>
      <c r="G1114" s="2">
        <f t="shared" si="99"/>
        <v>7.9392418910512408E-2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10.5906</v>
      </c>
      <c r="C1115" s="2">
        <f t="shared" si="102"/>
        <v>10.176160286489203</v>
      </c>
      <c r="D1115" s="2">
        <f t="shared" si="98"/>
        <v>10.280510840867082</v>
      </c>
      <c r="E1115" s="2">
        <f t="shared" si="97"/>
        <v>-0.10435055437787888</v>
      </c>
      <c r="F1115" s="2">
        <f t="shared" si="101"/>
        <v>-0.20830092346880635</v>
      </c>
      <c r="G1115" s="2">
        <f t="shared" si="99"/>
        <v>0.10395036909092747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6">
        <f>TITRES_STAT!D1119</f>
        <v>10.5906</v>
      </c>
      <c r="C1116" s="2">
        <f t="shared" si="102"/>
        <v>10.181012550106249</v>
      </c>
      <c r="D1116" s="2">
        <f t="shared" si="98"/>
        <v>10.303480408210262</v>
      </c>
      <c r="E1116" s="2">
        <f t="shared" ref="E1116:E1179" si="103">C1116-D1116</f>
        <v>-0.12246785810401306</v>
      </c>
      <c r="F1116" s="2">
        <f t="shared" si="101"/>
        <v>-0.19113431039584772</v>
      </c>
      <c r="G1116" s="2">
        <f t="shared" si="99"/>
        <v>6.8666452291834656E-2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10.574299999999999</v>
      </c>
      <c r="C1117" s="2">
        <f t="shared" si="102"/>
        <v>10.183872157782211</v>
      </c>
      <c r="D1117" s="2">
        <f t="shared" ref="D1117:D1180" si="104">$D$4*B1117+(1-$D$4)*D1116</f>
        <v>10.323541118713205</v>
      </c>
      <c r="E1117" s="2">
        <f t="shared" si="103"/>
        <v>-0.13966896093099379</v>
      </c>
      <c r="F1117" s="2">
        <f t="shared" si="101"/>
        <v>-0.18084124050287695</v>
      </c>
      <c r="G1117" s="2">
        <f t="shared" si="99"/>
        <v>4.1172279571883158E-2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10.574299999999999</v>
      </c>
      <c r="C1118" s="2">
        <f t="shared" si="102"/>
        <v>10.233907210431102</v>
      </c>
      <c r="D1118" s="2">
        <f t="shared" si="104"/>
        <v>10.342115850660374</v>
      </c>
      <c r="E1118" s="2">
        <f t="shared" si="103"/>
        <v>-0.10820864022927168</v>
      </c>
      <c r="F1118" s="2">
        <f t="shared" si="101"/>
        <v>-0.1663147204481559</v>
      </c>
      <c r="G1118" s="2">
        <f t="shared" si="99"/>
        <v>5.8106080218884221E-2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10.5825</v>
      </c>
      <c r="C1119" s="2">
        <f t="shared" si="102"/>
        <v>10.288783024210932</v>
      </c>
      <c r="D1119" s="2">
        <f t="shared" si="104"/>
        <v>10.35992208394479</v>
      </c>
      <c r="E1119" s="2">
        <f t="shared" si="103"/>
        <v>-7.1139059733857479E-2</v>
      </c>
      <c r="F1119" s="2">
        <f t="shared" si="101"/>
        <v>-0.14727958830529622</v>
      </c>
      <c r="G1119" s="2">
        <f t="shared" si="99"/>
        <v>7.6140528571438743E-2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10.3543</v>
      </c>
      <c r="C1120" s="2">
        <f t="shared" si="102"/>
        <v>10.322677943563097</v>
      </c>
      <c r="D1120" s="2">
        <f t="shared" si="104"/>
        <v>10.359505633282213</v>
      </c>
      <c r="E1120" s="2">
        <f t="shared" si="103"/>
        <v>-3.6827689719116208E-2</v>
      </c>
      <c r="F1120" s="2">
        <f t="shared" si="101"/>
        <v>-0.12518920858806024</v>
      </c>
      <c r="G1120" s="2">
        <f t="shared" si="99"/>
        <v>8.8361518868944028E-2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10.6286</v>
      </c>
      <c r="C1121" s="2">
        <f t="shared" si="102"/>
        <v>10.351358259938005</v>
      </c>
      <c r="D1121" s="2">
        <f t="shared" si="104"/>
        <v>10.379438549335381</v>
      </c>
      <c r="E1121" s="2">
        <f t="shared" si="103"/>
        <v>-2.808028939737639E-2</v>
      </c>
      <c r="F1121" s="2">
        <f t="shared" si="101"/>
        <v>-0.10576742474992347</v>
      </c>
      <c r="G1121" s="2">
        <f t="shared" si="99"/>
        <v>7.7687135352547079E-2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10.620200000000001</v>
      </c>
      <c r="C1122" s="2">
        <f t="shared" si="102"/>
        <v>10.38691852763985</v>
      </c>
      <c r="D1122" s="2">
        <f t="shared" si="104"/>
        <v>10.397272730866094</v>
      </c>
      <c r="E1122" s="2">
        <f t="shared" si="103"/>
        <v>-1.0354203226244252E-2</v>
      </c>
      <c r="F1122" s="2">
        <f t="shared" si="101"/>
        <v>-8.6684780445187626E-2</v>
      </c>
      <c r="G1122" s="2">
        <f t="shared" si="99"/>
        <v>7.6330577218943374E-2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10.8711</v>
      </c>
      <c r="C1123" s="2">
        <f t="shared" si="102"/>
        <v>10.418254138772181</v>
      </c>
      <c r="D1123" s="2">
        <f t="shared" si="104"/>
        <v>10.432371047098234</v>
      </c>
      <c r="E1123" s="2">
        <f t="shared" si="103"/>
        <v>-1.4116908326053945E-2</v>
      </c>
      <c r="F1123" s="2">
        <f t="shared" si="101"/>
        <v>-7.2171206021360887E-2</v>
      </c>
      <c r="G1123" s="2">
        <f t="shared" si="99"/>
        <v>5.8054297695306942E-2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10.954700000000001</v>
      </c>
      <c r="C1124" s="2">
        <f t="shared" si="102"/>
        <v>10.444768886653383</v>
      </c>
      <c r="D1124" s="2">
        <f t="shared" si="104"/>
        <v>10.471062080646513</v>
      </c>
      <c r="E1124" s="2">
        <f t="shared" si="103"/>
        <v>-2.6293193993129904E-2</v>
      </c>
      <c r="F1124" s="2">
        <f t="shared" si="101"/>
        <v>-6.2995603615714685E-2</v>
      </c>
      <c r="G1124" s="2">
        <f t="shared" ref="G1124:G1187" si="105">E1124-F1124</f>
        <v>3.6702409622584781E-2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6">
        <f>TITRES_STAT!D1128</f>
        <v>10.954700000000001</v>
      </c>
      <c r="C1125" s="2">
        <f t="shared" si="102"/>
        <v>10.467204442552863</v>
      </c>
      <c r="D1125" s="2">
        <f t="shared" si="104"/>
        <v>10.506887111709734</v>
      </c>
      <c r="E1125" s="2">
        <f t="shared" si="103"/>
        <v>-3.9682669156871242E-2</v>
      </c>
      <c r="F1125" s="2">
        <f t="shared" ref="F1125:F1188" si="107">(E1125*(2/(10)))+((1-(2/10))*F1124)</f>
        <v>-5.8333016723946002E-2</v>
      </c>
      <c r="G1125" s="2">
        <f t="shared" si="105"/>
        <v>1.865034756707476E-2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6">
        <f>TITRES_STAT!D1129</f>
        <v>10.954700000000001</v>
      </c>
      <c r="C1126" s="2">
        <f t="shared" si="102"/>
        <v>10.486188374467806</v>
      </c>
      <c r="D1126" s="2">
        <f t="shared" si="104"/>
        <v>10.540058436768271</v>
      </c>
      <c r="E1126" s="2">
        <f t="shared" si="103"/>
        <v>-5.3870062300465094E-2</v>
      </c>
      <c r="F1126" s="2">
        <f t="shared" si="107"/>
        <v>-5.7440425839249826E-2</v>
      </c>
      <c r="G1126" s="2">
        <f t="shared" si="105"/>
        <v>3.5703635387847321E-3</v>
      </c>
      <c r="H1126" s="2" t="str">
        <f t="shared" si="106"/>
        <v>Sell</v>
      </c>
    </row>
    <row r="1127" spans="1:8" ht="13.5" x14ac:dyDescent="0.25">
      <c r="A1127" s="3">
        <f>TITRES_STAT!B1130</f>
        <v>43650</v>
      </c>
      <c r="B1127" s="6">
        <f>TITRES_STAT!D1130</f>
        <v>10.6286</v>
      </c>
      <c r="C1127" s="2">
        <f t="shared" si="102"/>
        <v>10.499744009165067</v>
      </c>
      <c r="D1127" s="2">
        <f t="shared" si="104"/>
        <v>10.546617071081732</v>
      </c>
      <c r="E1127" s="2">
        <f t="shared" si="103"/>
        <v>-4.6873061916665293E-2</v>
      </c>
      <c r="F1127" s="2">
        <f t="shared" si="107"/>
        <v>-5.5326953054732918E-2</v>
      </c>
      <c r="G1127" s="2">
        <f t="shared" si="105"/>
        <v>8.4538911380676249E-3</v>
      </c>
      <c r="H1127" s="2" t="str">
        <f t="shared" si="106"/>
        <v>Sell</v>
      </c>
    </row>
    <row r="1128" spans="1:8" ht="13.5" x14ac:dyDescent="0.25">
      <c r="A1128" s="3">
        <f>TITRES_STAT!B1131</f>
        <v>43651</v>
      </c>
      <c r="B1128" s="6">
        <f>TITRES_STAT!D1131</f>
        <v>10.8627</v>
      </c>
      <c r="C1128" s="2">
        <f t="shared" si="102"/>
        <v>10.51121416160121</v>
      </c>
      <c r="D1128" s="2">
        <f t="shared" si="104"/>
        <v>10.570030621371973</v>
      </c>
      <c r="E1128" s="2">
        <f t="shared" si="103"/>
        <v>-5.8816459770763885E-2</v>
      </c>
      <c r="F1128" s="2">
        <f t="shared" si="107"/>
        <v>-5.6024854397939118E-2</v>
      </c>
      <c r="G1128" s="2">
        <f t="shared" si="105"/>
        <v>-2.7916053728247667E-3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10.8627</v>
      </c>
      <c r="C1129" s="2">
        <f t="shared" si="102"/>
        <v>10.522181213662563</v>
      </c>
      <c r="D1129" s="2">
        <f t="shared" si="104"/>
        <v>10.591709834603678</v>
      </c>
      <c r="E1129" s="2">
        <f t="shared" si="103"/>
        <v>-6.9528620941115449E-2</v>
      </c>
      <c r="F1129" s="2">
        <f t="shared" si="107"/>
        <v>-5.8725607706574388E-2</v>
      </c>
      <c r="G1129" s="2">
        <f t="shared" si="105"/>
        <v>-1.080301323454106E-2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10.8627</v>
      </c>
      <c r="C1130" s="2">
        <f t="shared" si="102"/>
        <v>10.496353334637554</v>
      </c>
      <c r="D1130" s="2">
        <f t="shared" si="104"/>
        <v>10.61178318018859</v>
      </c>
      <c r="E1130" s="2">
        <f t="shared" si="103"/>
        <v>-0.11542984555103608</v>
      </c>
      <c r="F1130" s="2">
        <f t="shared" si="107"/>
        <v>-7.0066455275466732E-2</v>
      </c>
      <c r="G1130" s="2">
        <f t="shared" si="105"/>
        <v>-4.5363390275569349E-2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10.8543</v>
      </c>
      <c r="C1131" s="2">
        <f t="shared" si="102"/>
        <v>10.516698975462546</v>
      </c>
      <c r="D1131" s="2">
        <f t="shared" si="104"/>
        <v>10.62974738906351</v>
      </c>
      <c r="E1131" s="2">
        <f t="shared" si="103"/>
        <v>-0.11304841360096418</v>
      </c>
      <c r="F1131" s="2">
        <f t="shared" si="107"/>
        <v>-7.8662846940566231E-2</v>
      </c>
      <c r="G1131" s="2">
        <f t="shared" si="105"/>
        <v>-3.4385566660397951E-2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10.846</v>
      </c>
      <c r="C1132" s="2">
        <f t="shared" si="102"/>
        <v>10.532622210006771</v>
      </c>
      <c r="D1132" s="2">
        <f t="shared" si="104"/>
        <v>10.645766100984732</v>
      </c>
      <c r="E1132" s="2">
        <f t="shared" si="103"/>
        <v>-0.11314389097796074</v>
      </c>
      <c r="F1132" s="2">
        <f t="shared" si="107"/>
        <v>-8.5559055748045149E-2</v>
      </c>
      <c r="G1132" s="2">
        <f t="shared" si="105"/>
        <v>-2.7584835229915589E-2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10.8293</v>
      </c>
      <c r="C1133" s="2">
        <f t="shared" si="102"/>
        <v>10.584695716159576</v>
      </c>
      <c r="D1133" s="2">
        <f t="shared" si="104"/>
        <v>10.659361204615493</v>
      </c>
      <c r="E1133" s="2">
        <f t="shared" si="103"/>
        <v>-7.4665488455917028E-2</v>
      </c>
      <c r="F1133" s="2">
        <f t="shared" si="107"/>
        <v>-8.3380342289619533E-2</v>
      </c>
      <c r="G1133" s="2">
        <f t="shared" si="105"/>
        <v>8.7148538337025044E-3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6">
        <f>TITRES_STAT!D1137</f>
        <v>10.7874</v>
      </c>
      <c r="C1134" s="2">
        <f t="shared" si="102"/>
        <v>10.641619452135027</v>
      </c>
      <c r="D1134" s="2">
        <f t="shared" si="104"/>
        <v>10.66884555982916</v>
      </c>
      <c r="E1134" s="2">
        <f t="shared" si="103"/>
        <v>-2.7226107694133361E-2</v>
      </c>
      <c r="F1134" s="2">
        <f t="shared" si="107"/>
        <v>-7.2149495370522301E-2</v>
      </c>
      <c r="G1134" s="2">
        <f t="shared" si="105"/>
        <v>4.492338767638894E-2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10.7874</v>
      </c>
      <c r="C1135" s="2">
        <f t="shared" si="102"/>
        <v>10.689785690268101</v>
      </c>
      <c r="D1135" s="2">
        <f t="shared" si="104"/>
        <v>10.677627370212186</v>
      </c>
      <c r="E1135" s="2">
        <f t="shared" si="103"/>
        <v>1.2158320055915439E-2</v>
      </c>
      <c r="F1135" s="2">
        <f t="shared" si="107"/>
        <v>-5.5287932285234757E-2</v>
      </c>
      <c r="G1135" s="2">
        <f t="shared" si="105"/>
        <v>6.7446252341150204E-2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10.8125</v>
      </c>
      <c r="C1136" s="2">
        <f t="shared" si="102"/>
        <v>10.730541737919163</v>
      </c>
      <c r="D1136" s="2">
        <f t="shared" si="104"/>
        <v>10.687617935381653</v>
      </c>
      <c r="E1136" s="2">
        <f t="shared" si="103"/>
        <v>4.2923802537510269E-2</v>
      </c>
      <c r="F1136" s="2">
        <f t="shared" si="107"/>
        <v>-3.5645585320685749E-2</v>
      </c>
      <c r="G1136" s="2">
        <f t="shared" si="105"/>
        <v>7.8569387858196019E-2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10.8209</v>
      </c>
      <c r="C1137" s="2">
        <f t="shared" si="102"/>
        <v>10.714858393623906</v>
      </c>
      <c r="D1137" s="2">
        <f t="shared" si="104"/>
        <v>10.697490680908938</v>
      </c>
      <c r="E1137" s="2">
        <f t="shared" si="103"/>
        <v>1.7367712714968064E-2</v>
      </c>
      <c r="F1137" s="2">
        <f t="shared" si="107"/>
        <v>-2.5042925713554987E-2</v>
      </c>
      <c r="G1137" s="2">
        <f t="shared" si="105"/>
        <v>4.2410638428523051E-2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6">
        <f>TITRES_STAT!D1141</f>
        <v>10.695499999999999</v>
      </c>
      <c r="C1138" s="2">
        <f t="shared" si="102"/>
        <v>10.737603256143306</v>
      </c>
      <c r="D1138" s="2">
        <f t="shared" si="104"/>
        <v>10.697343223063832</v>
      </c>
      <c r="E1138" s="2">
        <f t="shared" si="103"/>
        <v>4.0260033079473345E-2</v>
      </c>
      <c r="F1138" s="2">
        <f t="shared" si="107"/>
        <v>-1.1982333954949322E-2</v>
      </c>
      <c r="G1138" s="2">
        <f t="shared" si="105"/>
        <v>5.2242367034422671E-2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10.7874</v>
      </c>
      <c r="C1139" s="2">
        <f t="shared" si="102"/>
        <v>10.756848909044336</v>
      </c>
      <c r="D1139" s="2">
        <f t="shared" si="104"/>
        <v>10.704014095429475</v>
      </c>
      <c r="E1139" s="2">
        <f t="shared" si="103"/>
        <v>5.2834813614861531E-2</v>
      </c>
      <c r="F1139" s="2">
        <f t="shared" si="107"/>
        <v>9.810955590128477E-4</v>
      </c>
      <c r="G1139" s="2">
        <f t="shared" si="105"/>
        <v>5.185371805584868E-2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10.7456</v>
      </c>
      <c r="C1140" s="2">
        <f t="shared" si="102"/>
        <v>10.773133692268285</v>
      </c>
      <c r="D1140" s="2">
        <f t="shared" si="104"/>
        <v>10.707094532805069</v>
      </c>
      <c r="E1140" s="2">
        <f t="shared" si="103"/>
        <v>6.6039159463215924E-2</v>
      </c>
      <c r="F1140" s="2">
        <f t="shared" si="107"/>
        <v>1.3992708339853463E-2</v>
      </c>
      <c r="G1140" s="2">
        <f t="shared" si="105"/>
        <v>5.204645112336246E-2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10.6286</v>
      </c>
      <c r="C1141" s="2">
        <f t="shared" si="102"/>
        <v>10.785620816534703</v>
      </c>
      <c r="D1141" s="2">
        <f t="shared" si="104"/>
        <v>10.701280122967656</v>
      </c>
      <c r="E1141" s="2">
        <f t="shared" si="103"/>
        <v>8.4340693567046543E-2</v>
      </c>
      <c r="F1141" s="2">
        <f t="shared" si="107"/>
        <v>2.8062305385292079E-2</v>
      </c>
      <c r="G1141" s="2">
        <f t="shared" si="105"/>
        <v>5.6278388181754464E-2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10.5366</v>
      </c>
      <c r="C1142" s="2">
        <f t="shared" si="102"/>
        <v>10.794909921683209</v>
      </c>
      <c r="D1142" s="2">
        <f t="shared" si="104"/>
        <v>10.689081595340422</v>
      </c>
      <c r="E1142" s="2">
        <f t="shared" si="103"/>
        <v>0.10582832634278638</v>
      </c>
      <c r="F1142" s="2">
        <f t="shared" si="107"/>
        <v>4.3615509576790945E-2</v>
      </c>
      <c r="G1142" s="2">
        <f t="shared" si="105"/>
        <v>6.2212816765995438E-2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10.7791</v>
      </c>
      <c r="C1143" s="2">
        <f t="shared" si="102"/>
        <v>10.800200702962714</v>
      </c>
      <c r="D1143" s="2">
        <f t="shared" si="104"/>
        <v>10.695749625315205</v>
      </c>
      <c r="E1143" s="2">
        <f t="shared" si="103"/>
        <v>0.10445107764750894</v>
      </c>
      <c r="F1143" s="2">
        <f t="shared" si="107"/>
        <v>5.5782623190934549E-2</v>
      </c>
      <c r="G1143" s="2">
        <f t="shared" si="105"/>
        <v>4.8668454456574389E-2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10.7791</v>
      </c>
      <c r="C1144" s="2">
        <f t="shared" si="102"/>
        <v>10.798231364045373</v>
      </c>
      <c r="D1144" s="2">
        <f t="shared" si="104"/>
        <v>10.701923727143708</v>
      </c>
      <c r="E1144" s="2">
        <f t="shared" si="103"/>
        <v>9.6307636901665106E-2</v>
      </c>
      <c r="F1144" s="2">
        <f t="shared" si="107"/>
        <v>6.3887625933080672E-2</v>
      </c>
      <c r="G1144" s="2">
        <f t="shared" si="105"/>
        <v>3.2420010968584434E-2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10.7791</v>
      </c>
      <c r="C1145" s="2">
        <f t="shared" si="102"/>
        <v>10.796565000346083</v>
      </c>
      <c r="D1145" s="2">
        <f t="shared" si="104"/>
        <v>10.707640488096025</v>
      </c>
      <c r="E1145" s="2">
        <f t="shared" si="103"/>
        <v>8.892451225005793E-2</v>
      </c>
      <c r="F1145" s="2">
        <f t="shared" si="107"/>
        <v>6.8895003196476123E-2</v>
      </c>
      <c r="G1145" s="2">
        <f t="shared" si="105"/>
        <v>2.0029509053581807E-2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10.4613</v>
      </c>
      <c r="C1146" s="2">
        <f t="shared" si="102"/>
        <v>10.799016538754378</v>
      </c>
      <c r="D1146" s="2">
        <f t="shared" si="104"/>
        <v>10.689393044533357</v>
      </c>
      <c r="E1146" s="2">
        <f t="shared" si="103"/>
        <v>0.10962349422102058</v>
      </c>
      <c r="F1146" s="2">
        <f t="shared" si="107"/>
        <v>7.7040701401385026E-2</v>
      </c>
      <c r="G1146" s="2">
        <f t="shared" si="105"/>
        <v>3.2582792819635553E-2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10.4613</v>
      </c>
      <c r="C1147" s="2">
        <f t="shared" si="102"/>
        <v>10.802383225099859</v>
      </c>
      <c r="D1147" s="2">
        <f t="shared" si="104"/>
        <v>10.672497263456812</v>
      </c>
      <c r="E1147" s="2">
        <f t="shared" si="103"/>
        <v>0.12988596164304766</v>
      </c>
      <c r="F1147" s="2">
        <f t="shared" si="107"/>
        <v>8.7609753449717553E-2</v>
      </c>
      <c r="G1147" s="2">
        <f t="shared" si="105"/>
        <v>4.2276208193330111E-2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10.4613</v>
      </c>
      <c r="C1148" s="2">
        <f t="shared" si="102"/>
        <v>10.785939652007572</v>
      </c>
      <c r="D1148" s="2">
        <f t="shared" si="104"/>
        <v>10.65685302171927</v>
      </c>
      <c r="E1148" s="2">
        <f t="shared" si="103"/>
        <v>0.12908663028830247</v>
      </c>
      <c r="F1148" s="2">
        <f t="shared" si="107"/>
        <v>9.5905128817434543E-2</v>
      </c>
      <c r="G1148" s="2">
        <f t="shared" si="105"/>
        <v>3.318150147086793E-2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10.452999999999999</v>
      </c>
      <c r="C1149" s="2">
        <f t="shared" si="102"/>
        <v>10.786164320929483</v>
      </c>
      <c r="D1149" s="2">
        <f t="shared" si="104"/>
        <v>10.641752797888213</v>
      </c>
      <c r="E1149" s="2">
        <f t="shared" si="103"/>
        <v>0.14441152304127058</v>
      </c>
      <c r="F1149" s="2">
        <f t="shared" si="107"/>
        <v>0.10560640766220175</v>
      </c>
      <c r="G1149" s="2">
        <f t="shared" si="105"/>
        <v>3.8805115379068833E-2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10.712199999999999</v>
      </c>
      <c r="C1150" s="2">
        <f t="shared" si="102"/>
        <v>10.779923656171102</v>
      </c>
      <c r="D1150" s="2">
        <f t="shared" si="104"/>
        <v>10.646971109155754</v>
      </c>
      <c r="E1150" s="2">
        <f t="shared" si="103"/>
        <v>0.13295254701534809</v>
      </c>
      <c r="F1150" s="2">
        <f t="shared" si="107"/>
        <v>0.11107563553283102</v>
      </c>
      <c r="G1150" s="2">
        <f t="shared" si="105"/>
        <v>2.1876911482517067E-2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6">
        <f>TITRES_STAT!D1154</f>
        <v>10.728899999999999</v>
      </c>
      <c r="C1151" s="2">
        <f t="shared" si="102"/>
        <v>10.756643093683239</v>
      </c>
      <c r="D1151" s="2">
        <f t="shared" si="104"/>
        <v>10.653039915884957</v>
      </c>
      <c r="E1151" s="2">
        <f t="shared" si="103"/>
        <v>0.10360317779828243</v>
      </c>
      <c r="F1151" s="2">
        <f t="shared" si="107"/>
        <v>0.10958114398592131</v>
      </c>
      <c r="G1151" s="2">
        <f t="shared" si="105"/>
        <v>-5.9779661876388779E-3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6">
        <f>TITRES_STAT!D1155</f>
        <v>10.728899999999999</v>
      </c>
      <c r="C1152" s="2">
        <f t="shared" si="102"/>
        <v>10.722790310039665</v>
      </c>
      <c r="D1152" s="2">
        <f t="shared" si="104"/>
        <v>10.65865918137496</v>
      </c>
      <c r="E1152" s="2">
        <f t="shared" si="103"/>
        <v>6.4131128664705273E-2</v>
      </c>
      <c r="F1152" s="2">
        <f t="shared" si="107"/>
        <v>0.1004911409216781</v>
      </c>
      <c r="G1152" s="2">
        <f t="shared" si="105"/>
        <v>-3.6360012256972829E-2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6">
        <f>TITRES_STAT!D1156</f>
        <v>10.411099999999999</v>
      </c>
      <c r="C1153" s="2">
        <f t="shared" si="102"/>
        <v>10.731453339264332</v>
      </c>
      <c r="D1153" s="2">
        <f t="shared" si="104"/>
        <v>10.640321464236074</v>
      </c>
      <c r="E1153" s="2">
        <f t="shared" si="103"/>
        <v>9.1131875028258591E-2</v>
      </c>
      <c r="F1153" s="2">
        <f t="shared" si="107"/>
        <v>9.8619287742994208E-2</v>
      </c>
      <c r="G1153" s="2">
        <f t="shared" si="105"/>
        <v>-7.4874127147356168E-3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6">
        <f>TITRES_STAT!D1157</f>
        <v>10.411099999999999</v>
      </c>
      <c r="C1154" s="2">
        <f t="shared" si="102"/>
        <v>10.738783594762127</v>
      </c>
      <c r="D1154" s="2">
        <f t="shared" si="104"/>
        <v>10.623342096514884</v>
      </c>
      <c r="E1154" s="2">
        <f t="shared" si="103"/>
        <v>0.11544149824724315</v>
      </c>
      <c r="F1154" s="2">
        <f t="shared" si="107"/>
        <v>0.101983729843844</v>
      </c>
      <c r="G1154" s="2">
        <f t="shared" si="105"/>
        <v>1.3457768403399142E-2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6">
        <f>TITRES_STAT!D1158</f>
        <v>10.411099999999999</v>
      </c>
      <c r="C1155" s="2">
        <f t="shared" si="102"/>
        <v>10.744986118644876</v>
      </c>
      <c r="D1155" s="2">
        <f t="shared" si="104"/>
        <v>10.607620459736005</v>
      </c>
      <c r="E1155" s="2">
        <f t="shared" si="103"/>
        <v>0.13736565890887142</v>
      </c>
      <c r="F1155" s="2">
        <f t="shared" si="107"/>
        <v>0.10906011565684949</v>
      </c>
      <c r="G1155" s="2">
        <f t="shared" si="105"/>
        <v>2.8305543252021934E-2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6">
        <f>TITRES_STAT!D1159</f>
        <v>10.452999999999999</v>
      </c>
      <c r="C1156" s="2">
        <f t="shared" si="102"/>
        <v>10.701342100391818</v>
      </c>
      <c r="D1156" s="2">
        <f t="shared" si="104"/>
        <v>10.596167092348152</v>
      </c>
      <c r="E1156" s="2">
        <f t="shared" si="103"/>
        <v>0.1051750080436662</v>
      </c>
      <c r="F1156" s="2">
        <f t="shared" si="107"/>
        <v>0.10828309413421285</v>
      </c>
      <c r="G1156" s="2">
        <f t="shared" si="105"/>
        <v>-3.1080860905466495E-3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10.411099999999999</v>
      </c>
      <c r="C1157" s="2">
        <f t="shared" si="102"/>
        <v>10.664412546485384</v>
      </c>
      <c r="D1157" s="2">
        <f t="shared" si="104"/>
        <v>10.582458418840881</v>
      </c>
      <c r="E1157" s="2">
        <f t="shared" si="103"/>
        <v>8.1954127644502606E-2</v>
      </c>
      <c r="F1157" s="2">
        <f t="shared" si="107"/>
        <v>0.10301730083627079</v>
      </c>
      <c r="G1157" s="2">
        <f t="shared" si="105"/>
        <v>-2.1063173191768189E-2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6">
        <f>TITRES_STAT!D1161</f>
        <v>10.369300000000001</v>
      </c>
      <c r="C1158" s="2">
        <f t="shared" si="102"/>
        <v>10.63316446241071</v>
      </c>
      <c r="D1158" s="2">
        <f t="shared" si="104"/>
        <v>10.566668906334149</v>
      </c>
      <c r="E1158" s="2">
        <f t="shared" si="103"/>
        <v>6.6495556076560547E-2</v>
      </c>
      <c r="F1158" s="2">
        <f t="shared" si="107"/>
        <v>9.571295188432874E-2</v>
      </c>
      <c r="G1158" s="2">
        <f t="shared" si="105"/>
        <v>-2.9217395807768193E-2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6">
        <f>TITRES_STAT!D1162</f>
        <v>10.327500000000001</v>
      </c>
      <c r="C1159" s="2">
        <f t="shared" si="102"/>
        <v>10.605446852809061</v>
      </c>
      <c r="D1159" s="2">
        <f t="shared" si="104"/>
        <v>10.548952691050138</v>
      </c>
      <c r="E1159" s="2">
        <f t="shared" si="103"/>
        <v>5.6494161758923411E-2</v>
      </c>
      <c r="F1159" s="2">
        <f t="shared" si="107"/>
        <v>8.7869193859247671E-2</v>
      </c>
      <c r="G1159" s="2">
        <f t="shared" si="105"/>
        <v>-3.137503210032426E-2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10.327500000000001</v>
      </c>
      <c r="C1160" s="2">
        <f t="shared" si="102"/>
        <v>10.62187041391536</v>
      </c>
      <c r="D1160" s="2">
        <f t="shared" si="104"/>
        <v>10.532548788009388</v>
      </c>
      <c r="E1160" s="2">
        <f t="shared" si="103"/>
        <v>8.9321625905972368E-2</v>
      </c>
      <c r="F1160" s="2">
        <f t="shared" si="107"/>
        <v>8.8159680268592611E-2</v>
      </c>
      <c r="G1160" s="2">
        <f t="shared" si="105"/>
        <v>1.1619456373797576E-3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10.327500000000001</v>
      </c>
      <c r="C1161" s="2">
        <f t="shared" si="102"/>
        <v>10.638336504082229</v>
      </c>
      <c r="D1161" s="2">
        <f t="shared" si="104"/>
        <v>10.517359988897582</v>
      </c>
      <c r="E1161" s="2">
        <f t="shared" si="103"/>
        <v>0.12097651518464758</v>
      </c>
      <c r="F1161" s="2">
        <f t="shared" si="107"/>
        <v>9.472304725180361E-2</v>
      </c>
      <c r="G1161" s="2">
        <f t="shared" si="105"/>
        <v>2.6253467932843971E-2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10.327500000000001</v>
      </c>
      <c r="C1162" s="2">
        <f t="shared" si="102"/>
        <v>10.652269349608041</v>
      </c>
      <c r="D1162" s="2">
        <f t="shared" si="104"/>
        <v>10.50329628601628</v>
      </c>
      <c r="E1162" s="2">
        <f t="shared" si="103"/>
        <v>0.14897306359176099</v>
      </c>
      <c r="F1162" s="2">
        <f t="shared" si="107"/>
        <v>0.10557305051979508</v>
      </c>
      <c r="G1162" s="2">
        <f t="shared" si="105"/>
        <v>4.3400013071965907E-2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10.327500000000001</v>
      </c>
      <c r="C1163" s="2">
        <f t="shared" si="102"/>
        <v>10.615166372745264</v>
      </c>
      <c r="D1163" s="2">
        <f t="shared" si="104"/>
        <v>10.490274338903964</v>
      </c>
      <c r="E1163" s="2">
        <f t="shared" si="103"/>
        <v>0.12489203384130043</v>
      </c>
      <c r="F1163" s="2">
        <f t="shared" si="107"/>
        <v>0.10943684718409616</v>
      </c>
      <c r="G1163" s="2">
        <f t="shared" si="105"/>
        <v>1.5455186657204273E-2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10.2355</v>
      </c>
      <c r="C1164" s="2">
        <f t="shared" si="102"/>
        <v>10.583771546169071</v>
      </c>
      <c r="D1164" s="2">
        <f t="shared" si="104"/>
        <v>10.471402165651819</v>
      </c>
      <c r="E1164" s="2">
        <f t="shared" si="103"/>
        <v>0.11236938051725254</v>
      </c>
      <c r="F1164" s="2">
        <f t="shared" si="107"/>
        <v>0.11002335385072745</v>
      </c>
      <c r="G1164" s="2">
        <f t="shared" si="105"/>
        <v>2.3460266665250862E-3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10.2021</v>
      </c>
      <c r="C1165" s="2">
        <f t="shared" si="102"/>
        <v>10.557206692912292</v>
      </c>
      <c r="D1165" s="2">
        <f t="shared" si="104"/>
        <v>10.451453857085017</v>
      </c>
      <c r="E1165" s="2">
        <f t="shared" si="103"/>
        <v>0.10575283582727479</v>
      </c>
      <c r="F1165" s="2">
        <f t="shared" si="107"/>
        <v>0.10916925024603694</v>
      </c>
      <c r="G1165" s="2">
        <f t="shared" si="105"/>
        <v>-3.4164144187621426E-3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6">
        <f>TITRES_STAT!D1169</f>
        <v>10.160299999999999</v>
      </c>
      <c r="C1166" s="2">
        <f t="shared" si="102"/>
        <v>10.541174894002708</v>
      </c>
      <c r="D1166" s="2">
        <f t="shared" si="104"/>
        <v>10.429886904708349</v>
      </c>
      <c r="E1166" s="2">
        <f t="shared" si="103"/>
        <v>0.11128798929435924</v>
      </c>
      <c r="F1166" s="2">
        <f t="shared" si="107"/>
        <v>0.10959299805570141</v>
      </c>
      <c r="G1166" s="2">
        <f t="shared" si="105"/>
        <v>1.6949912386578225E-3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6">
        <f>TITRES_STAT!D1170</f>
        <v>10.110099999999999</v>
      </c>
      <c r="C1167" s="2">
        <f t="shared" ref="C1167:C1230" si="108">$C$4*B1157+C1166*(1-$C$4)</f>
        <v>10.521163371848445</v>
      </c>
      <c r="D1167" s="2">
        <f t="shared" si="104"/>
        <v>10.406198985841064</v>
      </c>
      <c r="E1167" s="2">
        <f t="shared" si="103"/>
        <v>0.11496438600738124</v>
      </c>
      <c r="F1167" s="2">
        <f t="shared" si="107"/>
        <v>0.11066727564603739</v>
      </c>
      <c r="G1167" s="2">
        <f t="shared" si="105"/>
        <v>4.2971103613438505E-3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6">
        <f>TITRES_STAT!D1171</f>
        <v>10.452999999999999</v>
      </c>
      <c r="C1168" s="2">
        <f t="shared" si="108"/>
        <v>10.497799776179454</v>
      </c>
      <c r="D1168" s="2">
        <f t="shared" si="104"/>
        <v>10.409665727630614</v>
      </c>
      <c r="E1168" s="2">
        <f t="shared" si="103"/>
        <v>8.8134048548839772E-2</v>
      </c>
      <c r="F1168" s="2">
        <f t="shared" si="107"/>
        <v>0.10616063022659787</v>
      </c>
      <c r="G1168" s="2">
        <f t="shared" si="105"/>
        <v>-1.8026581677758099E-2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10.452999999999999</v>
      </c>
      <c r="C1169" s="2">
        <f t="shared" si="108"/>
        <v>10.471599810613384</v>
      </c>
      <c r="D1169" s="2">
        <f t="shared" si="104"/>
        <v>10.412875673732049</v>
      </c>
      <c r="E1169" s="2">
        <f t="shared" si="103"/>
        <v>5.8724136881334488E-2</v>
      </c>
      <c r="F1169" s="2">
        <f t="shared" si="107"/>
        <v>9.6673331557545206E-2</v>
      </c>
      <c r="G1169" s="2">
        <f t="shared" si="105"/>
        <v>-3.7949194676210718E-2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10.662000000000001</v>
      </c>
      <c r="C1170" s="2">
        <f t="shared" si="108"/>
        <v>10.449430608980556</v>
      </c>
      <c r="D1170" s="2">
        <f t="shared" si="104"/>
        <v>10.431329327529674</v>
      </c>
      <c r="E1170" s="2">
        <f t="shared" si="103"/>
        <v>1.8101281450881856E-2</v>
      </c>
      <c r="F1170" s="2">
        <f t="shared" si="107"/>
        <v>8.0958921536212536E-2</v>
      </c>
      <c r="G1170" s="2">
        <f t="shared" si="105"/>
        <v>-6.2857640085330679E-2</v>
      </c>
      <c r="H1170" s="2" t="str">
        <f t="shared" si="106"/>
        <v>Hold</v>
      </c>
    </row>
    <row r="1171" spans="1:8" ht="13.5" x14ac:dyDescent="0.25">
      <c r="A1171" s="3">
        <f>TITRES_STAT!B1174</f>
        <v>43717</v>
      </c>
      <c r="B1171" s="6">
        <f>TITRES_STAT!D1174</f>
        <v>10.4948</v>
      </c>
      <c r="C1171" s="2">
        <f t="shared" si="108"/>
        <v>10.430672053752778</v>
      </c>
      <c r="D1171" s="2">
        <f t="shared" si="104"/>
        <v>10.436030858823772</v>
      </c>
      <c r="E1171" s="2">
        <f t="shared" si="103"/>
        <v>-5.358805070994066E-3</v>
      </c>
      <c r="F1171" s="2">
        <f t="shared" si="107"/>
        <v>6.3695376214771213E-2</v>
      </c>
      <c r="G1171" s="2">
        <f t="shared" si="105"/>
        <v>-6.9054181285765279E-2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6">
        <f>TITRES_STAT!D1175</f>
        <v>10.620200000000001</v>
      </c>
      <c r="C1172" s="2">
        <f t="shared" si="108"/>
        <v>10.414799430098505</v>
      </c>
      <c r="D1172" s="2">
        <f t="shared" si="104"/>
        <v>10.449673017429419</v>
      </c>
      <c r="E1172" s="2">
        <f t="shared" si="103"/>
        <v>-3.4873587330913836E-2</v>
      </c>
      <c r="F1172" s="2">
        <f t="shared" si="107"/>
        <v>4.3981583505634206E-2</v>
      </c>
      <c r="G1172" s="2">
        <f t="shared" si="105"/>
        <v>-7.8855170836548041E-2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6">
        <f>TITRES_STAT!D1176</f>
        <v>10.653600000000001</v>
      </c>
      <c r="C1173" s="2">
        <f t="shared" si="108"/>
        <v>10.401368748544888</v>
      </c>
      <c r="D1173" s="2">
        <f t="shared" si="104"/>
        <v>10.464778719842055</v>
      </c>
      <c r="E1173" s="2">
        <f t="shared" si="103"/>
        <v>-6.3409971297167189E-2</v>
      </c>
      <c r="F1173" s="2">
        <f t="shared" si="107"/>
        <v>2.2503272545073925E-2</v>
      </c>
      <c r="G1173" s="2">
        <f t="shared" si="105"/>
        <v>-8.591324384224111E-2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6">
        <f>TITRES_STAT!D1177</f>
        <v>10.662000000000001</v>
      </c>
      <c r="C1174" s="2">
        <f t="shared" si="108"/>
        <v>10.375850479537982</v>
      </c>
      <c r="D1174" s="2">
        <f t="shared" si="104"/>
        <v>10.479387703557459</v>
      </c>
      <c r="E1174" s="2">
        <f t="shared" si="103"/>
        <v>-0.10353722401947607</v>
      </c>
      <c r="F1174" s="2">
        <f t="shared" si="107"/>
        <v>-2.7048267678360764E-3</v>
      </c>
      <c r="G1174" s="2">
        <f t="shared" si="105"/>
        <v>-0.10083239725163999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6">
        <f>TITRES_STAT!D1178</f>
        <v>10.662000000000001</v>
      </c>
      <c r="C1175" s="2">
        <f t="shared" si="108"/>
        <v>10.349119636532139</v>
      </c>
      <c r="D1175" s="2">
        <f t="shared" si="104"/>
        <v>10.492914540330979</v>
      </c>
      <c r="E1175" s="2">
        <f t="shared" si="103"/>
        <v>-0.14379490379883997</v>
      </c>
      <c r="F1175" s="2">
        <f t="shared" si="107"/>
        <v>-3.0922842174036857E-2</v>
      </c>
      <c r="G1175" s="2">
        <f t="shared" si="105"/>
        <v>-0.11287206162480311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10.653600000000001</v>
      </c>
      <c r="C1176" s="2">
        <f t="shared" si="108"/>
        <v>10.320070461681041</v>
      </c>
      <c r="D1176" s="2">
        <f t="shared" si="104"/>
        <v>10.50481716697313</v>
      </c>
      <c r="E1176" s="2">
        <f t="shared" si="103"/>
        <v>-0.18474670529208836</v>
      </c>
      <c r="F1176" s="2">
        <f t="shared" si="107"/>
        <v>-6.1687614797647165E-2</v>
      </c>
      <c r="G1176" s="2">
        <f t="shared" si="105"/>
        <v>-0.12305909049444119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10.369300000000001</v>
      </c>
      <c r="C1177" s="2">
        <f t="shared" si="108"/>
        <v>10.287767313730113</v>
      </c>
      <c r="D1177" s="2">
        <f t="shared" si="104"/>
        <v>10.494778858308454</v>
      </c>
      <c r="E1177" s="2">
        <f t="shared" si="103"/>
        <v>-0.20701154457834114</v>
      </c>
      <c r="F1177" s="2">
        <f t="shared" si="107"/>
        <v>-9.0752400753785961E-2</v>
      </c>
      <c r="G1177" s="2">
        <f t="shared" si="105"/>
        <v>-0.11625914382455518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10.6035</v>
      </c>
      <c r="C1178" s="2">
        <f t="shared" si="108"/>
        <v>10.313187727002402</v>
      </c>
      <c r="D1178" s="2">
        <f t="shared" si="104"/>
        <v>10.502832276211532</v>
      </c>
      <c r="E1178" s="2">
        <f t="shared" si="103"/>
        <v>-0.18964454920912921</v>
      </c>
      <c r="F1178" s="2">
        <f t="shared" si="107"/>
        <v>-0.11053083044485461</v>
      </c>
      <c r="G1178" s="2">
        <f t="shared" si="105"/>
        <v>-7.9113718764274601E-2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10.6035</v>
      </c>
      <c r="C1179" s="2">
        <f t="shared" si="108"/>
        <v>10.33469730746357</v>
      </c>
      <c r="D1179" s="2">
        <f t="shared" si="104"/>
        <v>10.510289144640307</v>
      </c>
      <c r="E1179" s="2">
        <f t="shared" si="103"/>
        <v>-0.17559183717673754</v>
      </c>
      <c r="F1179" s="2">
        <f t="shared" si="107"/>
        <v>-0.12354303179123122</v>
      </c>
      <c r="G1179" s="2">
        <f t="shared" si="105"/>
        <v>-5.2048805385506325E-2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6">
        <f>TITRES_STAT!D1183</f>
        <v>10.6035</v>
      </c>
      <c r="C1180" s="2">
        <f t="shared" si="108"/>
        <v>10.38505156785379</v>
      </c>
      <c r="D1180" s="2">
        <f t="shared" si="104"/>
        <v>10.517193652444728</v>
      </c>
      <c r="E1180" s="2">
        <f t="shared" ref="E1180:E1243" si="109">C1180-D1180</f>
        <v>-0.13214208459093868</v>
      </c>
      <c r="F1180" s="2">
        <f t="shared" si="107"/>
        <v>-0.12526284235117272</v>
      </c>
      <c r="G1180" s="2">
        <f t="shared" si="105"/>
        <v>-6.8792422397659647E-3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10.6035</v>
      </c>
      <c r="C1181" s="2">
        <f t="shared" si="108"/>
        <v>10.401935942030129</v>
      </c>
      <c r="D1181" s="2">
        <f t="shared" ref="D1181:D1244" si="110">$D$4*B1181+(1-$D$4)*D1180</f>
        <v>10.5235867152266</v>
      </c>
      <c r="E1181" s="2">
        <f t="shared" si="109"/>
        <v>-0.12165077319647111</v>
      </c>
      <c r="F1181" s="2">
        <f t="shared" si="107"/>
        <v>-0.12454042852023239</v>
      </c>
      <c r="G1181" s="2">
        <f t="shared" si="105"/>
        <v>2.8896553237612865E-3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10.6035</v>
      </c>
      <c r="C1182" s="2">
        <f t="shared" si="108"/>
        <v>10.435515027871649</v>
      </c>
      <c r="D1182" s="2">
        <f t="shared" si="110"/>
        <v>10.529506217802407</v>
      </c>
      <c r="E1182" s="2">
        <f t="shared" si="109"/>
        <v>-9.3991189930758168E-2</v>
      </c>
      <c r="F1182" s="2">
        <f t="shared" si="107"/>
        <v>-0.11843058080233757</v>
      </c>
      <c r="G1182" s="2">
        <f t="shared" si="105"/>
        <v>2.4439390871579397E-2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6">
        <f>TITRES_STAT!D1186</f>
        <v>10.5366</v>
      </c>
      <c r="C1183" s="2">
        <f t="shared" si="108"/>
        <v>10.469066562045242</v>
      </c>
      <c r="D1183" s="2">
        <f t="shared" si="110"/>
        <v>10.530031683150376</v>
      </c>
      <c r="E1183" s="2">
        <f t="shared" si="109"/>
        <v>-6.0965121105134301E-2</v>
      </c>
      <c r="F1183" s="2">
        <f t="shared" si="107"/>
        <v>-0.10693748886289692</v>
      </c>
      <c r="G1183" s="2">
        <f t="shared" si="105"/>
        <v>4.5972367757762617E-2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6">
        <f>TITRES_STAT!D1187</f>
        <v>10.662000000000001</v>
      </c>
      <c r="C1184" s="2">
        <f t="shared" si="108"/>
        <v>10.498748629422897</v>
      </c>
      <c r="D1184" s="2">
        <f t="shared" si="110"/>
        <v>10.539807114028125</v>
      </c>
      <c r="E1184" s="2">
        <f t="shared" si="109"/>
        <v>-4.1058484605228429E-2</v>
      </c>
      <c r="F1184" s="2">
        <f t="shared" si="107"/>
        <v>-9.3761688011363226E-2</v>
      </c>
      <c r="G1184" s="2">
        <f t="shared" si="105"/>
        <v>5.2703203406134796E-2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6">
        <f>TITRES_STAT!D1188</f>
        <v>10.645300000000001</v>
      </c>
      <c r="C1185" s="2">
        <f t="shared" si="108"/>
        <v>10.523864224896297</v>
      </c>
      <c r="D1185" s="2">
        <f t="shared" si="110"/>
        <v>10.547621401877894</v>
      </c>
      <c r="E1185" s="2">
        <f t="shared" si="109"/>
        <v>-2.3757176981597183E-2</v>
      </c>
      <c r="F1185" s="2">
        <f t="shared" si="107"/>
        <v>-7.9760785805410017E-2</v>
      </c>
      <c r="G1185" s="2">
        <f t="shared" si="105"/>
        <v>5.6003608823812834E-2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6">
        <f>TITRES_STAT!D1189</f>
        <v>10.452999999999999</v>
      </c>
      <c r="C1186" s="2">
        <f t="shared" si="108"/>
        <v>10.543823574912253</v>
      </c>
      <c r="D1186" s="2">
        <f t="shared" si="110"/>
        <v>10.540612409146197</v>
      </c>
      <c r="E1186" s="2">
        <f t="shared" si="109"/>
        <v>3.2111657660554016E-3</v>
      </c>
      <c r="F1186" s="2">
        <f t="shared" si="107"/>
        <v>-6.3166395491116939E-2</v>
      </c>
      <c r="G1186" s="2">
        <f t="shared" si="105"/>
        <v>6.6377561257172341E-2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6">
        <f>TITRES_STAT!D1190</f>
        <v>10.452999999999999</v>
      </c>
      <c r="C1187" s="2">
        <f t="shared" si="108"/>
        <v>10.516973794156522</v>
      </c>
      <c r="D1187" s="2">
        <f t="shared" si="110"/>
        <v>10.534122601061293</v>
      </c>
      <c r="E1187" s="2">
        <f t="shared" si="109"/>
        <v>-1.7148806904771163E-2</v>
      </c>
      <c r="F1187" s="2">
        <f t="shared" si="107"/>
        <v>-5.3962877773847784E-2</v>
      </c>
      <c r="G1187" s="2">
        <f t="shared" si="105"/>
        <v>3.6814070869076621E-2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6">
        <f>TITRES_STAT!D1191</f>
        <v>10.5868</v>
      </c>
      <c r="C1188" s="2">
        <f t="shared" si="108"/>
        <v>10.530285518132441</v>
      </c>
      <c r="D1188" s="2">
        <f t="shared" si="110"/>
        <v>10.538024630612309</v>
      </c>
      <c r="E1188" s="2">
        <f t="shared" si="109"/>
        <v>-7.7391124798680266E-3</v>
      </c>
      <c r="F1188" s="2">
        <f t="shared" si="107"/>
        <v>-4.4718124715051835E-2</v>
      </c>
      <c r="G1188" s="2">
        <f t="shared" ref="G1188:G1251" si="111">E1188-F1188</f>
        <v>3.6979012235183809E-2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6">
        <f>TITRES_STAT!D1192</f>
        <v>10.703799999999999</v>
      </c>
      <c r="C1189" s="2">
        <f t="shared" si="108"/>
        <v>10.541549284573604</v>
      </c>
      <c r="D1189" s="2">
        <f t="shared" si="110"/>
        <v>10.550304287603991</v>
      </c>
      <c r="E1189" s="2">
        <f t="shared" si="109"/>
        <v>-8.7550030303873427E-3</v>
      </c>
      <c r="F1189" s="2">
        <f t="shared" ref="F1189:F1252" si="113">(E1189*(2/(10)))+((1-(2/10))*F1188)</f>
        <v>-3.7525500378118935E-2</v>
      </c>
      <c r="G1189" s="2">
        <f t="shared" si="111"/>
        <v>2.8770497347731593E-2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6">
        <f>TITRES_STAT!D1193</f>
        <v>10.8711</v>
      </c>
      <c r="C1190" s="2">
        <f t="shared" si="108"/>
        <v>10.551080163869971</v>
      </c>
      <c r="D1190" s="2">
        <f t="shared" si="110"/>
        <v>10.574066932966659</v>
      </c>
      <c r="E1190" s="2">
        <f t="shared" si="109"/>
        <v>-2.2986769096688064E-2</v>
      </c>
      <c r="F1190" s="2">
        <f t="shared" si="113"/>
        <v>-3.461775412183276E-2</v>
      </c>
      <c r="G1190" s="2">
        <f t="shared" si="111"/>
        <v>1.1630985025144695E-2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6">
        <f>TITRES_STAT!D1194</f>
        <v>10.8711</v>
      </c>
      <c r="C1191" s="2">
        <f t="shared" si="108"/>
        <v>10.559144754043821</v>
      </c>
      <c r="D1191" s="2">
        <f t="shared" si="110"/>
        <v>10.596069382376536</v>
      </c>
      <c r="E1191" s="2">
        <f t="shared" si="109"/>
        <v>-3.6924628332714704E-2</v>
      </c>
      <c r="F1191" s="2">
        <f t="shared" si="113"/>
        <v>-3.5079128964009151E-2</v>
      </c>
      <c r="G1191" s="2">
        <f t="shared" si="111"/>
        <v>-1.8454993687055526E-3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10.8711</v>
      </c>
      <c r="C1192" s="2">
        <f t="shared" si="108"/>
        <v>10.565968638037079</v>
      </c>
      <c r="D1192" s="2">
        <f t="shared" si="110"/>
        <v>10.616442020719015</v>
      </c>
      <c r="E1192" s="2">
        <f t="shared" si="109"/>
        <v>-5.047338268193613E-2</v>
      </c>
      <c r="F1192" s="2">
        <f t="shared" si="113"/>
        <v>-3.8157979707594547E-2</v>
      </c>
      <c r="G1192" s="2">
        <f t="shared" si="111"/>
        <v>-1.2315402974341583E-2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10.8711</v>
      </c>
      <c r="C1193" s="2">
        <f t="shared" si="108"/>
        <v>10.561450386031375</v>
      </c>
      <c r="D1193" s="2">
        <f t="shared" si="110"/>
        <v>10.635305574739828</v>
      </c>
      <c r="E1193" s="2">
        <f t="shared" si="109"/>
        <v>-7.3855188708453312E-2</v>
      </c>
      <c r="F1193" s="2">
        <f t="shared" si="113"/>
        <v>-4.5297421507766299E-2</v>
      </c>
      <c r="G1193" s="2">
        <f t="shared" si="111"/>
        <v>-2.8557767200687013E-2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10.7874</v>
      </c>
      <c r="C1194" s="2">
        <f t="shared" si="108"/>
        <v>10.576919557411163</v>
      </c>
      <c r="D1194" s="2">
        <f t="shared" si="110"/>
        <v>10.646571828462804</v>
      </c>
      <c r="E1194" s="2">
        <f t="shared" si="109"/>
        <v>-6.9652271051641179E-2</v>
      </c>
      <c r="F1194" s="2">
        <f t="shared" si="113"/>
        <v>-5.0168391416541273E-2</v>
      </c>
      <c r="G1194" s="2">
        <f t="shared" si="111"/>
        <v>-1.9483879635099906E-2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10.7874</v>
      </c>
      <c r="C1195" s="2">
        <f t="shared" si="108"/>
        <v>10.587439625501753</v>
      </c>
      <c r="D1195" s="2">
        <f t="shared" si="110"/>
        <v>10.657003544872966</v>
      </c>
      <c r="E1195" s="2">
        <f t="shared" si="109"/>
        <v>-6.9563919371212535E-2</v>
      </c>
      <c r="F1195" s="2">
        <f t="shared" si="113"/>
        <v>-5.4047497007475534E-2</v>
      </c>
      <c r="G1195" s="2">
        <f t="shared" si="111"/>
        <v>-1.5516422363737001E-2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10.7874</v>
      </c>
      <c r="C1196" s="2">
        <f t="shared" si="108"/>
        <v>10.56675660619379</v>
      </c>
      <c r="D1196" s="2">
        <f t="shared" si="110"/>
        <v>10.666662541549043</v>
      </c>
      <c r="E1196" s="2">
        <f t="shared" si="109"/>
        <v>-9.9905935355252495E-2</v>
      </c>
      <c r="F1196" s="2">
        <f t="shared" si="113"/>
        <v>-6.3219184677030929E-2</v>
      </c>
      <c r="G1196" s="2">
        <f t="shared" si="111"/>
        <v>-3.6686750678221566E-2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6">
        <f>TITRES_STAT!D1200</f>
        <v>10.7874</v>
      </c>
      <c r="C1197" s="2">
        <f t="shared" si="108"/>
        <v>10.549255589856283</v>
      </c>
      <c r="D1197" s="2">
        <f t="shared" si="110"/>
        <v>10.675606056989855</v>
      </c>
      <c r="E1197" s="2">
        <f t="shared" si="109"/>
        <v>-0.12635046713357134</v>
      </c>
      <c r="F1197" s="2">
        <f t="shared" si="113"/>
        <v>-7.5845441168339023E-2</v>
      </c>
      <c r="G1197" s="2">
        <f t="shared" si="111"/>
        <v>-5.050502596523232E-2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10.7874</v>
      </c>
      <c r="C1198" s="2">
        <f t="shared" si="108"/>
        <v>10.555031652955316</v>
      </c>
      <c r="D1198" s="2">
        <f t="shared" si="110"/>
        <v>10.68388708980542</v>
      </c>
      <c r="E1198" s="2">
        <f t="shared" si="109"/>
        <v>-0.12885543685010425</v>
      </c>
      <c r="F1198" s="2">
        <f t="shared" si="113"/>
        <v>-8.6447440304692064E-2</v>
      </c>
      <c r="G1198" s="2">
        <f t="shared" si="111"/>
        <v>-4.2407996545412191E-2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10.7874</v>
      </c>
      <c r="C1199" s="2">
        <f t="shared" si="108"/>
        <v>10.57791909096219</v>
      </c>
      <c r="D1199" s="2">
        <f t="shared" si="110"/>
        <v>10.691554712782796</v>
      </c>
      <c r="E1199" s="2">
        <f t="shared" si="109"/>
        <v>-0.11363562182060605</v>
      </c>
      <c r="F1199" s="2">
        <f t="shared" si="113"/>
        <v>-9.1885076607874858E-2</v>
      </c>
      <c r="G1199" s="2">
        <f t="shared" si="111"/>
        <v>-2.175054521273119E-2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6">
        <f>TITRES_STAT!D1203</f>
        <v>10.703799999999999</v>
      </c>
      <c r="C1200" s="2">
        <f t="shared" si="108"/>
        <v>10.623023846198777</v>
      </c>
      <c r="D1200" s="2">
        <f t="shared" si="110"/>
        <v>10.692461771095182</v>
      </c>
      <c r="E1200" s="2">
        <f t="shared" si="109"/>
        <v>-6.9437924896405434E-2</v>
      </c>
      <c r="F1200" s="2">
        <f t="shared" si="113"/>
        <v>-8.7395646265580967E-2</v>
      </c>
      <c r="G1200" s="2">
        <f t="shared" si="111"/>
        <v>1.7957721369175533E-2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6">
        <f>TITRES_STAT!D1204</f>
        <v>10.7874</v>
      </c>
      <c r="C1201" s="2">
        <f t="shared" si="108"/>
        <v>10.661189408322041</v>
      </c>
      <c r="D1201" s="2">
        <f t="shared" si="110"/>
        <v>10.699494232495539</v>
      </c>
      <c r="E1201" s="2">
        <f t="shared" si="109"/>
        <v>-3.8304824173497565E-2</v>
      </c>
      <c r="F1201" s="2">
        <f t="shared" si="113"/>
        <v>-7.7577481847164287E-2</v>
      </c>
      <c r="G1201" s="2">
        <f t="shared" si="111"/>
        <v>3.9272657673666722E-2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6">
        <f>TITRES_STAT!D1205</f>
        <v>10.7874</v>
      </c>
      <c r="C1202" s="2">
        <f t="shared" si="108"/>
        <v>10.693483345503266</v>
      </c>
      <c r="D1202" s="2">
        <f t="shared" si="110"/>
        <v>10.706005770829202</v>
      </c>
      <c r="E1202" s="2">
        <f t="shared" si="109"/>
        <v>-1.2522425325936837E-2</v>
      </c>
      <c r="F1202" s="2">
        <f t="shared" si="113"/>
        <v>-6.4566470542918794E-2</v>
      </c>
      <c r="G1202" s="2">
        <f t="shared" si="111"/>
        <v>5.2044045216981957E-2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10.7874</v>
      </c>
      <c r="C1203" s="2">
        <f t="shared" si="108"/>
        <v>10.720808984656609</v>
      </c>
      <c r="D1203" s="2">
        <f t="shared" si="110"/>
        <v>10.712034972990002</v>
      </c>
      <c r="E1203" s="2">
        <f t="shared" si="109"/>
        <v>8.7740116666061851E-3</v>
      </c>
      <c r="F1203" s="2">
        <f t="shared" si="113"/>
        <v>-4.9898374101013797E-2</v>
      </c>
      <c r="G1203" s="2">
        <f t="shared" si="111"/>
        <v>5.8672385767619982E-2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10.653600000000001</v>
      </c>
      <c r="C1204" s="2">
        <f t="shared" si="108"/>
        <v>10.731053756247899</v>
      </c>
      <c r="D1204" s="2">
        <f t="shared" si="110"/>
        <v>10.707706456472225</v>
      </c>
      <c r="E1204" s="2">
        <f t="shared" si="109"/>
        <v>2.3347299775673847E-2</v>
      </c>
      <c r="F1204" s="2">
        <f t="shared" si="113"/>
        <v>-3.5249239325676272E-2</v>
      </c>
      <c r="G1204" s="2">
        <f t="shared" si="111"/>
        <v>5.8596539101350119E-2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6">
        <f>TITRES_STAT!D1208</f>
        <v>10.653600000000001</v>
      </c>
      <c r="C1205" s="2">
        <f t="shared" si="108"/>
        <v>10.739722409132836</v>
      </c>
      <c r="D1205" s="2">
        <f t="shared" si="110"/>
        <v>10.703698570807617</v>
      </c>
      <c r="E1205" s="2">
        <f t="shared" si="109"/>
        <v>3.602383832521916E-2</v>
      </c>
      <c r="F1205" s="2">
        <f t="shared" si="113"/>
        <v>-2.0994623795497186E-2</v>
      </c>
      <c r="G1205" s="2">
        <f t="shared" si="111"/>
        <v>5.7018462120716346E-2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6">
        <f>TITRES_STAT!D1209</f>
        <v>10.653600000000001</v>
      </c>
      <c r="C1206" s="2">
        <f t="shared" si="108"/>
        <v>10.7470574231124</v>
      </c>
      <c r="D1206" s="2">
        <f t="shared" si="110"/>
        <v>10.69998756556261</v>
      </c>
      <c r="E1206" s="2">
        <f t="shared" si="109"/>
        <v>4.7069857549789873E-2</v>
      </c>
      <c r="F1206" s="2">
        <f t="shared" si="113"/>
        <v>-7.3817275264397748E-3</v>
      </c>
      <c r="G1206" s="2">
        <f t="shared" si="111"/>
        <v>5.4451585076229644E-2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6">
        <f>TITRES_STAT!D1210</f>
        <v>10.335900000000001</v>
      </c>
      <c r="C1207" s="2">
        <f t="shared" si="108"/>
        <v>10.753263973402799</v>
      </c>
      <c r="D1207" s="2">
        <f t="shared" si="110"/>
        <v>10.673018116261675</v>
      </c>
      <c r="E1207" s="2">
        <f t="shared" si="109"/>
        <v>8.0245857141123977E-2</v>
      </c>
      <c r="F1207" s="2">
        <f t="shared" si="113"/>
        <v>1.0143789407072976E-2</v>
      </c>
      <c r="G1207" s="2">
        <f t="shared" si="111"/>
        <v>7.0102067734051005E-2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10.645300000000001</v>
      </c>
      <c r="C1208" s="2">
        <f t="shared" si="108"/>
        <v>10.758515669802367</v>
      </c>
      <c r="D1208" s="2">
        <f t="shared" si="110"/>
        <v>10.670964922464513</v>
      </c>
      <c r="E1208" s="2">
        <f t="shared" si="109"/>
        <v>8.7550747337854062E-2</v>
      </c>
      <c r="F1208" s="2">
        <f t="shared" si="113"/>
        <v>2.5625180993229198E-2</v>
      </c>
      <c r="G1208" s="2">
        <f t="shared" si="111"/>
        <v>6.1925566344624865E-2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10.620200000000001</v>
      </c>
      <c r="C1209" s="2">
        <f t="shared" si="108"/>
        <v>10.762959412909694</v>
      </c>
      <c r="D1209" s="2">
        <f t="shared" si="110"/>
        <v>10.667204557837513</v>
      </c>
      <c r="E1209" s="2">
        <f t="shared" si="109"/>
        <v>9.57548550721814E-2</v>
      </c>
      <c r="F1209" s="2">
        <f t="shared" si="113"/>
        <v>3.9651115809019644E-2</v>
      </c>
      <c r="G1209" s="2">
        <f t="shared" si="111"/>
        <v>5.6103739263161756E-2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10.703799999999999</v>
      </c>
      <c r="C1210" s="2">
        <f t="shared" si="108"/>
        <v>10.753857964769741</v>
      </c>
      <c r="D1210" s="2">
        <f t="shared" si="110"/>
        <v>10.669915331331032</v>
      </c>
      <c r="E1210" s="2">
        <f t="shared" si="109"/>
        <v>8.394263343870989E-2</v>
      </c>
      <c r="F1210" s="2">
        <f t="shared" si="113"/>
        <v>4.8509419334957699E-2</v>
      </c>
      <c r="G1210" s="2">
        <f t="shared" si="111"/>
        <v>3.5433214103752192E-2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10.7874</v>
      </c>
      <c r="C1211" s="2">
        <f t="shared" si="108"/>
        <v>10.759018277882088</v>
      </c>
      <c r="D1211" s="2">
        <f t="shared" si="110"/>
        <v>10.678617899380585</v>
      </c>
      <c r="E1211" s="2">
        <f t="shared" si="109"/>
        <v>8.0400378501503056E-2</v>
      </c>
      <c r="F1211" s="2">
        <f t="shared" si="113"/>
        <v>5.4887611168266778E-2</v>
      </c>
      <c r="G1211" s="2">
        <f t="shared" si="111"/>
        <v>2.5512767333236278E-2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10.703799999999999</v>
      </c>
      <c r="C1212" s="2">
        <f t="shared" si="108"/>
        <v>10.763384696669458</v>
      </c>
      <c r="D1212" s="2">
        <f t="shared" si="110"/>
        <v>10.680483240167209</v>
      </c>
      <c r="E1212" s="2">
        <f t="shared" si="109"/>
        <v>8.2901456502249005E-2</v>
      </c>
      <c r="F1212" s="2">
        <f t="shared" si="113"/>
        <v>6.0490380235063229E-2</v>
      </c>
      <c r="G1212" s="2">
        <f t="shared" si="111"/>
        <v>2.2411076267185776E-2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10.703799999999999</v>
      </c>
      <c r="C1213" s="2">
        <f t="shared" si="108"/>
        <v>10.767079358720309</v>
      </c>
      <c r="D1213" s="2">
        <f t="shared" si="110"/>
        <v>10.682210407562231</v>
      </c>
      <c r="E1213" s="2">
        <f t="shared" si="109"/>
        <v>8.4868951158078687E-2</v>
      </c>
      <c r="F1213" s="2">
        <f t="shared" si="113"/>
        <v>6.5366094419666329E-2</v>
      </c>
      <c r="G1213" s="2">
        <f t="shared" si="111"/>
        <v>1.9502856738412358E-2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10.703799999999999</v>
      </c>
      <c r="C1214" s="2">
        <f t="shared" si="108"/>
        <v>10.749620995840262</v>
      </c>
      <c r="D1214" s="2">
        <f t="shared" si="110"/>
        <v>10.683809636631695</v>
      </c>
      <c r="E1214" s="2">
        <f t="shared" si="109"/>
        <v>6.5811359208566955E-2</v>
      </c>
      <c r="F1214" s="2">
        <f t="shared" si="113"/>
        <v>6.5455147377446454E-2</v>
      </c>
      <c r="G1214" s="2">
        <f t="shared" si="111"/>
        <v>3.5621183112050092E-4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10.620200000000001</v>
      </c>
      <c r="C1215" s="2">
        <f t="shared" si="108"/>
        <v>10.734848534941761</v>
      </c>
      <c r="D1215" s="2">
        <f t="shared" si="110"/>
        <v>10.679097811696014</v>
      </c>
      <c r="E1215" s="2">
        <f t="shared" si="109"/>
        <v>5.575072324574748E-2</v>
      </c>
      <c r="F1215" s="2">
        <f t="shared" si="113"/>
        <v>6.3514262551106662E-2</v>
      </c>
      <c r="G1215" s="2">
        <f t="shared" si="111"/>
        <v>-7.7635393053591822E-3</v>
      </c>
      <c r="H1215" s="2" t="str">
        <f t="shared" si="112"/>
        <v>Hold</v>
      </c>
    </row>
    <row r="1216" spans="1:8" ht="13.5" x14ac:dyDescent="0.25">
      <c r="A1216" s="3">
        <f>TITRES_STAT!B1219</f>
        <v>43781</v>
      </c>
      <c r="B1216" s="6">
        <f>TITRES_STAT!D1219</f>
        <v>10.620200000000001</v>
      </c>
      <c r="C1216" s="2">
        <f t="shared" si="108"/>
        <v>10.722348760335338</v>
      </c>
      <c r="D1216" s="2">
        <f t="shared" si="110"/>
        <v>10.674735010829643</v>
      </c>
      <c r="E1216" s="2">
        <f t="shared" si="109"/>
        <v>4.7613749505694969E-2</v>
      </c>
      <c r="F1216" s="2">
        <f t="shared" si="113"/>
        <v>6.0334159942024325E-2</v>
      </c>
      <c r="G1216" s="2">
        <f t="shared" si="111"/>
        <v>-1.2720410436329356E-2</v>
      </c>
      <c r="H1216" s="2" t="str">
        <f t="shared" si="112"/>
        <v>Hold</v>
      </c>
    </row>
    <row r="1217" spans="1:8" ht="13.5" x14ac:dyDescent="0.25">
      <c r="A1217" s="3">
        <f>TITRES_STAT!B1220</f>
        <v>43782</v>
      </c>
      <c r="B1217" s="6">
        <f>TITRES_STAT!D1220</f>
        <v>10.703799999999999</v>
      </c>
      <c r="C1217" s="2">
        <f t="shared" si="108"/>
        <v>10.662895104899132</v>
      </c>
      <c r="D1217" s="2">
        <f t="shared" si="110"/>
        <v>10.676887972990411</v>
      </c>
      <c r="E1217" s="2">
        <f t="shared" si="109"/>
        <v>-1.3992868091278865E-2</v>
      </c>
      <c r="F1217" s="2">
        <f t="shared" si="113"/>
        <v>4.5468754335363688E-2</v>
      </c>
      <c r="G1217" s="2">
        <f t="shared" si="111"/>
        <v>-5.9461622426642553E-2</v>
      </c>
      <c r="H1217" s="2" t="str">
        <f t="shared" si="112"/>
        <v>Hold</v>
      </c>
    </row>
    <row r="1218" spans="1:8" ht="13.5" x14ac:dyDescent="0.25">
      <c r="A1218" s="3">
        <f>TITRES_STAT!B1221</f>
        <v>43783</v>
      </c>
      <c r="B1218" s="6">
        <f>TITRES_STAT!D1221</f>
        <v>10.703799999999999</v>
      </c>
      <c r="C1218" s="2">
        <f t="shared" si="108"/>
        <v>10.660188165683881</v>
      </c>
      <c r="D1218" s="2">
        <f t="shared" si="110"/>
        <v>10.678881456472602</v>
      </c>
      <c r="E1218" s="2">
        <f t="shared" si="109"/>
        <v>-1.8693290788721839E-2</v>
      </c>
      <c r="F1218" s="2">
        <f t="shared" si="113"/>
        <v>3.2636345310546586E-2</v>
      </c>
      <c r="G1218" s="2">
        <f t="shared" si="111"/>
        <v>-5.1329636099268425E-2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6">
        <f>TITRES_STAT!D1222</f>
        <v>10.846</v>
      </c>
      <c r="C1219" s="2">
        <f t="shared" si="108"/>
        <v>10.654036140194052</v>
      </c>
      <c r="D1219" s="2">
        <f t="shared" si="110"/>
        <v>10.691260607845003</v>
      </c>
      <c r="E1219" s="2">
        <f t="shared" si="109"/>
        <v>-3.7224467650950999E-2</v>
      </c>
      <c r="F1219" s="2">
        <f t="shared" si="113"/>
        <v>1.8664182718247067E-2</v>
      </c>
      <c r="G1219" s="2">
        <f t="shared" si="111"/>
        <v>-5.5888650369198066E-2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6">
        <f>TITRES_STAT!D1223</f>
        <v>10.8293</v>
      </c>
      <c r="C1220" s="2">
        <f t="shared" si="108"/>
        <v>10.661692118625735</v>
      </c>
      <c r="D1220" s="2">
        <f t="shared" si="110"/>
        <v>10.701485748004632</v>
      </c>
      <c r="E1220" s="2">
        <f t="shared" si="109"/>
        <v>-3.9793629378896966E-2</v>
      </c>
      <c r="F1220" s="2">
        <f t="shared" si="113"/>
        <v>6.9726202988182606E-3</v>
      </c>
      <c r="G1220" s="2">
        <f t="shared" si="111"/>
        <v>-4.6766249677715227E-2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6">
        <f>TITRES_STAT!D1224</f>
        <v>10.8293</v>
      </c>
      <c r="C1221" s="2">
        <f t="shared" si="108"/>
        <v>10.681031792683314</v>
      </c>
      <c r="D1221" s="2">
        <f t="shared" si="110"/>
        <v>10.71095347037466</v>
      </c>
      <c r="E1221" s="2">
        <f t="shared" si="109"/>
        <v>-2.992167769134646E-2</v>
      </c>
      <c r="F1221" s="2">
        <f t="shared" si="113"/>
        <v>-4.0623929921468349E-4</v>
      </c>
      <c r="G1221" s="2">
        <f t="shared" si="111"/>
        <v>-2.9515438392131776E-2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6">
        <f>TITRES_STAT!D1225</f>
        <v>10.8293</v>
      </c>
      <c r="C1222" s="2">
        <f t="shared" si="108"/>
        <v>10.684534593808957</v>
      </c>
      <c r="D1222" s="2">
        <f t="shared" si="110"/>
        <v>10.719719879976537</v>
      </c>
      <c r="E1222" s="2">
        <f t="shared" si="109"/>
        <v>-3.5185286167580543E-2</v>
      </c>
      <c r="F1222" s="2">
        <f t="shared" si="113"/>
        <v>-7.3620486728878552E-3</v>
      </c>
      <c r="G1222" s="2">
        <f t="shared" si="111"/>
        <v>-2.7823237494692687E-2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6">
        <f>TITRES_STAT!D1226</f>
        <v>10.8376</v>
      </c>
      <c r="C1223" s="2">
        <f t="shared" si="108"/>
        <v>10.687498502453733</v>
      </c>
      <c r="D1223" s="2">
        <f t="shared" si="110"/>
        <v>10.728451740719015</v>
      </c>
      <c r="E1223" s="2">
        <f t="shared" si="109"/>
        <v>-4.09532382652813E-2</v>
      </c>
      <c r="F1223" s="2">
        <f t="shared" si="113"/>
        <v>-1.4080286591366545E-2</v>
      </c>
      <c r="G1223" s="2">
        <f t="shared" si="111"/>
        <v>-2.6872951673914756E-2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6">
        <f>TITRES_STAT!D1227</f>
        <v>10.7874</v>
      </c>
      <c r="C1224" s="2">
        <f t="shared" si="108"/>
        <v>10.690006425153159</v>
      </c>
      <c r="D1224" s="2">
        <f t="shared" si="110"/>
        <v>10.732818278443531</v>
      </c>
      <c r="E1224" s="2">
        <f t="shared" si="109"/>
        <v>-4.2811853290372071E-2</v>
      </c>
      <c r="F1224" s="2">
        <f t="shared" si="113"/>
        <v>-1.982659993116765E-2</v>
      </c>
      <c r="G1224" s="2">
        <f t="shared" si="111"/>
        <v>-2.298525335920442E-2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10.620200000000001</v>
      </c>
      <c r="C1225" s="2">
        <f t="shared" si="108"/>
        <v>10.679266975129597</v>
      </c>
      <c r="D1225" s="2">
        <f t="shared" si="110"/>
        <v>10.724476183744011</v>
      </c>
      <c r="E1225" s="2">
        <f t="shared" si="109"/>
        <v>-4.5209208614414464E-2</v>
      </c>
      <c r="F1225" s="2">
        <f t="shared" si="113"/>
        <v>-2.490312166781701E-2</v>
      </c>
      <c r="G1225" s="2">
        <f t="shared" si="111"/>
        <v>-2.0306086946597454E-2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10.7874</v>
      </c>
      <c r="C1226" s="2">
        <f t="shared" si="108"/>
        <v>10.67017974818658</v>
      </c>
      <c r="D1226" s="2">
        <f t="shared" si="110"/>
        <v>10.72913720717038</v>
      </c>
      <c r="E1226" s="2">
        <f t="shared" si="109"/>
        <v>-5.8957458983799782E-2</v>
      </c>
      <c r="F1226" s="2">
        <f t="shared" si="113"/>
        <v>-3.1713989131013566E-2</v>
      </c>
      <c r="G1226" s="2">
        <f t="shared" si="111"/>
        <v>-2.7243469852786216E-2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10.8293</v>
      </c>
      <c r="C1227" s="2">
        <f t="shared" si="108"/>
        <v>10.675352094619415</v>
      </c>
      <c r="D1227" s="2">
        <f t="shared" si="110"/>
        <v>10.736556673305909</v>
      </c>
      <c r="E1227" s="2">
        <f t="shared" si="109"/>
        <v>-6.1204578686494315E-2</v>
      </c>
      <c r="F1227" s="2">
        <f t="shared" si="113"/>
        <v>-3.7612107042109717E-2</v>
      </c>
      <c r="G1227" s="2">
        <f t="shared" si="111"/>
        <v>-2.3592471644384598E-2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10.703799999999999</v>
      </c>
      <c r="C1228" s="2">
        <f t="shared" si="108"/>
        <v>10.679728695447197</v>
      </c>
      <c r="D1228" s="2">
        <f t="shared" si="110"/>
        <v>10.734130253061027</v>
      </c>
      <c r="E1228" s="2">
        <f t="shared" si="109"/>
        <v>-5.4401557613829254E-2</v>
      </c>
      <c r="F1228" s="2">
        <f t="shared" si="113"/>
        <v>-4.0969997156453622E-2</v>
      </c>
      <c r="G1228" s="2">
        <f t="shared" si="111"/>
        <v>-1.3431560457375633E-2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11.021599999999999</v>
      </c>
      <c r="C1229" s="2">
        <f t="shared" si="108"/>
        <v>10.705308896147628</v>
      </c>
      <c r="D1229" s="2">
        <f t="shared" si="110"/>
        <v>10.75542430838984</v>
      </c>
      <c r="E1229" s="2">
        <f t="shared" si="109"/>
        <v>-5.0115412242211832E-2</v>
      </c>
      <c r="F1229" s="2">
        <f t="shared" si="113"/>
        <v>-4.2799080173605265E-2</v>
      </c>
      <c r="G1229" s="2">
        <f t="shared" si="111"/>
        <v>-7.3163320686065667E-3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11.0383</v>
      </c>
      <c r="C1230" s="2">
        <f t="shared" si="108"/>
        <v>10.724384450586454</v>
      </c>
      <c r="D1230" s="2">
        <f t="shared" si="110"/>
        <v>10.776378063323925</v>
      </c>
      <c r="E1230" s="2">
        <f t="shared" si="109"/>
        <v>-5.199361273747094E-2</v>
      </c>
      <c r="F1230" s="2">
        <f t="shared" si="113"/>
        <v>-4.4637986686378403E-2</v>
      </c>
      <c r="G1230" s="2">
        <f t="shared" si="111"/>
        <v>-7.355626051092537E-3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10.8711</v>
      </c>
      <c r="C1231" s="2">
        <f t="shared" ref="C1231:C1294" si="114">$C$4*B1221+C1230*(1-$C$4)</f>
        <v>10.740525304342384</v>
      </c>
      <c r="D1231" s="2">
        <f t="shared" si="110"/>
        <v>10.783394503077709</v>
      </c>
      <c r="E1231" s="2">
        <f t="shared" si="109"/>
        <v>-4.2869198735324687E-2</v>
      </c>
      <c r="F1231" s="2">
        <f t="shared" si="113"/>
        <v>-4.4284229096167659E-2</v>
      </c>
      <c r="G1231" s="2">
        <f t="shared" si="111"/>
        <v>1.4150303608429712E-3</v>
      </c>
      <c r="H1231" s="2" t="str">
        <f t="shared" si="112"/>
        <v>Sell</v>
      </c>
    </row>
    <row r="1232" spans="1:8" ht="13.5" x14ac:dyDescent="0.25">
      <c r="A1232" s="3">
        <f>TITRES_STAT!B1235</f>
        <v>43803</v>
      </c>
      <c r="B1232" s="6">
        <f>TITRES_STAT!D1235</f>
        <v>11.264099999999999</v>
      </c>
      <c r="C1232" s="2">
        <f t="shared" si="114"/>
        <v>10.75418294982817</v>
      </c>
      <c r="D1232" s="2">
        <f t="shared" si="110"/>
        <v>10.819002317664545</v>
      </c>
      <c r="E1232" s="2">
        <f t="shared" si="109"/>
        <v>-6.4819367836374653E-2</v>
      </c>
      <c r="F1232" s="2">
        <f t="shared" si="113"/>
        <v>-4.8391256844209057E-2</v>
      </c>
      <c r="G1232" s="2">
        <f t="shared" si="111"/>
        <v>-1.6428110992165595E-2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10.954700000000001</v>
      </c>
      <c r="C1233" s="2">
        <f t="shared" si="114"/>
        <v>10.767016342162298</v>
      </c>
      <c r="D1233" s="2">
        <f t="shared" si="110"/>
        <v>10.829053997837541</v>
      </c>
      <c r="E1233" s="2">
        <f t="shared" si="109"/>
        <v>-6.203765567524222E-2</v>
      </c>
      <c r="F1233" s="2">
        <f t="shared" si="113"/>
        <v>-5.1120536610415691E-2</v>
      </c>
      <c r="G1233" s="2">
        <f t="shared" si="111"/>
        <v>-1.0917119064826529E-2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11.1972</v>
      </c>
      <c r="C1234" s="2">
        <f t="shared" si="114"/>
        <v>10.770152289521944</v>
      </c>
      <c r="D1234" s="2">
        <f t="shared" si="110"/>
        <v>10.856324072071796</v>
      </c>
      <c r="E1234" s="2">
        <f t="shared" si="109"/>
        <v>-8.6171782549852693E-2</v>
      </c>
      <c r="F1234" s="2">
        <f t="shared" si="113"/>
        <v>-5.8130785798303095E-2</v>
      </c>
      <c r="G1234" s="2">
        <f t="shared" si="111"/>
        <v>-2.8040996751549599E-2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11.1972</v>
      </c>
      <c r="C1235" s="2">
        <f t="shared" si="114"/>
        <v>10.747082706518569</v>
      </c>
      <c r="D1235" s="2">
        <f t="shared" si="110"/>
        <v>10.881574140807219</v>
      </c>
      <c r="E1235" s="2">
        <f t="shared" si="109"/>
        <v>-0.13449143428865007</v>
      </c>
      <c r="F1235" s="2">
        <f t="shared" si="113"/>
        <v>-7.3402915496372498E-2</v>
      </c>
      <c r="G1235" s="2">
        <f t="shared" si="111"/>
        <v>-6.1088518792277571E-2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11.1972</v>
      </c>
      <c r="C1236" s="2">
        <f t="shared" si="114"/>
        <v>10.753285367054172</v>
      </c>
      <c r="D1236" s="2">
        <f t="shared" si="110"/>
        <v>10.904953834080757</v>
      </c>
      <c r="E1236" s="2">
        <f t="shared" si="109"/>
        <v>-0.15166846702658532</v>
      </c>
      <c r="F1236" s="2">
        <f t="shared" si="113"/>
        <v>-8.9056025802415062E-2</v>
      </c>
      <c r="G1236" s="2">
        <f t="shared" si="111"/>
        <v>-6.2612441224170257E-2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10.921200000000001</v>
      </c>
      <c r="C1237" s="2">
        <f t="shared" si="114"/>
        <v>10.764979925968914</v>
      </c>
      <c r="D1237" s="2">
        <f t="shared" si="110"/>
        <v>10.906157253778478</v>
      </c>
      <c r="E1237" s="2">
        <f t="shared" si="109"/>
        <v>-0.14117732780956338</v>
      </c>
      <c r="F1237" s="2">
        <f t="shared" si="113"/>
        <v>-9.948028620384472E-2</v>
      </c>
      <c r="G1237" s="2">
        <f t="shared" si="111"/>
        <v>-4.169704160571866E-2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11.1136</v>
      </c>
      <c r="C1238" s="2">
        <f t="shared" si="114"/>
        <v>10.755567629666004</v>
      </c>
      <c r="D1238" s="2">
        <f t="shared" si="110"/>
        <v>10.921523383128219</v>
      </c>
      <c r="E1238" s="2">
        <f t="shared" si="109"/>
        <v>-0.16595575346221558</v>
      </c>
      <c r="F1238" s="2">
        <f t="shared" si="113"/>
        <v>-0.1127753796555189</v>
      </c>
      <c r="G1238" s="2">
        <f t="shared" si="111"/>
        <v>-5.3180373806696685E-2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10.7958</v>
      </c>
      <c r="C1239" s="2">
        <f t="shared" si="114"/>
        <v>10.796495686640466</v>
      </c>
      <c r="D1239" s="2">
        <f t="shared" si="110"/>
        <v>10.912210539933538</v>
      </c>
      <c r="E1239" s="2">
        <f t="shared" si="109"/>
        <v>-0.1157148532930723</v>
      </c>
      <c r="F1239" s="2">
        <f t="shared" si="113"/>
        <v>-0.11336327438302959</v>
      </c>
      <c r="G1239" s="2">
        <f t="shared" si="111"/>
        <v>-2.3515789100427009E-3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11.03</v>
      </c>
      <c r="C1240" s="2">
        <f t="shared" si="114"/>
        <v>10.83369635023424</v>
      </c>
      <c r="D1240" s="2">
        <f t="shared" si="110"/>
        <v>10.920935685123647</v>
      </c>
      <c r="E1240" s="2">
        <f t="shared" si="109"/>
        <v>-8.7239334889407161E-2</v>
      </c>
      <c r="F1240" s="2">
        <f t="shared" si="113"/>
        <v>-0.10813848648430512</v>
      </c>
      <c r="G1240" s="2">
        <f t="shared" si="111"/>
        <v>2.0899151594897955E-2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6">
        <f>TITRES_STAT!D1244</f>
        <v>11.0383</v>
      </c>
      <c r="C1241" s="2">
        <f t="shared" si="114"/>
        <v>10.839450757890511</v>
      </c>
      <c r="D1241" s="2">
        <f t="shared" si="110"/>
        <v>10.929629338077451</v>
      </c>
      <c r="E1241" s="2">
        <f t="shared" si="109"/>
        <v>-9.0178580186940138E-2</v>
      </c>
      <c r="F1241" s="2">
        <f t="shared" si="113"/>
        <v>-0.10454650522483212</v>
      </c>
      <c r="G1241" s="2">
        <f t="shared" si="111"/>
        <v>1.4367925037891985E-2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6">
        <f>TITRES_STAT!D1245</f>
        <v>11.03</v>
      </c>
      <c r="C1242" s="2">
        <f t="shared" si="114"/>
        <v>10.904781410522739</v>
      </c>
      <c r="D1242" s="2">
        <f t="shared" si="110"/>
        <v>10.937064201923565</v>
      </c>
      <c r="E1242" s="2">
        <f t="shared" si="109"/>
        <v>-3.2282791400826127E-2</v>
      </c>
      <c r="F1242" s="2">
        <f t="shared" si="113"/>
        <v>-9.0093762460030924E-2</v>
      </c>
      <c r="G1242" s="2">
        <f t="shared" si="111"/>
        <v>5.7810971059204797E-2</v>
      </c>
      <c r="H1242" s="2" t="str">
        <f t="shared" si="112"/>
        <v>Sell</v>
      </c>
    </row>
    <row r="1243" spans="1:8" ht="13.5" x14ac:dyDescent="0.25">
      <c r="A1243" s="3">
        <f>TITRES_STAT!B1246</f>
        <v>43818</v>
      </c>
      <c r="B1243" s="6">
        <f>TITRES_STAT!D1246</f>
        <v>11.03</v>
      </c>
      <c r="C1243" s="2">
        <f t="shared" si="114"/>
        <v>10.912461193519242</v>
      </c>
      <c r="D1243" s="2">
        <f t="shared" si="110"/>
        <v>10.943948335114413</v>
      </c>
      <c r="E1243" s="2">
        <f t="shared" si="109"/>
        <v>-3.1487141595171408E-2</v>
      </c>
      <c r="F1243" s="2">
        <f t="shared" si="113"/>
        <v>-7.8372438287059018E-2</v>
      </c>
      <c r="G1243" s="2">
        <f t="shared" si="111"/>
        <v>4.688529669188761E-2</v>
      </c>
      <c r="H1243" s="2" t="str">
        <f t="shared" si="112"/>
        <v>Sell</v>
      </c>
    </row>
    <row r="1244" spans="1:8" ht="13.5" x14ac:dyDescent="0.25">
      <c r="A1244" s="3">
        <f>TITRES_STAT!B1247</f>
        <v>43819</v>
      </c>
      <c r="B1244" s="6">
        <f>TITRES_STAT!D1247</f>
        <v>11.013199999999999</v>
      </c>
      <c r="C1244" s="2">
        <f t="shared" si="114"/>
        <v>10.956267163747052</v>
      </c>
      <c r="D1244" s="2">
        <f t="shared" si="110"/>
        <v>10.9490780880689</v>
      </c>
      <c r="E1244" s="2">
        <f t="shared" ref="E1244:E1307" si="115">C1244-D1244</f>
        <v>7.1890756781520793E-3</v>
      </c>
      <c r="F1244" s="2">
        <f t="shared" si="113"/>
        <v>-6.1260135494016793E-2</v>
      </c>
      <c r="G1244" s="2">
        <f t="shared" si="111"/>
        <v>6.8449211172168872E-2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6">
        <f>TITRES_STAT!D1248</f>
        <v>10.996499999999999</v>
      </c>
      <c r="C1245" s="2">
        <f t="shared" si="114"/>
        <v>10.993333753939813</v>
      </c>
      <c r="D1245" s="2">
        <f t="shared" ref="D1245:D1308" si="116">$D$4*B1245+(1-$D$4)*D1244</f>
        <v>10.952590822286018</v>
      </c>
      <c r="E1245" s="2">
        <f t="shared" si="115"/>
        <v>4.0742931653795722E-2</v>
      </c>
      <c r="F1245" s="2">
        <f t="shared" si="113"/>
        <v>-4.0859522064454298E-2</v>
      </c>
      <c r="G1245" s="2">
        <f t="shared" si="111"/>
        <v>8.160245371825002E-2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11.004899999999999</v>
      </c>
      <c r="C1246" s="2">
        <f t="shared" si="114"/>
        <v>11.024697791795228</v>
      </c>
      <c r="D1246" s="2">
        <f t="shared" si="116"/>
        <v>10.956465576190759</v>
      </c>
      <c r="E1246" s="2">
        <f t="shared" si="115"/>
        <v>6.8232215604469459E-2</v>
      </c>
      <c r="F1246" s="2">
        <f t="shared" si="113"/>
        <v>-1.9041174530669544E-2</v>
      </c>
      <c r="G1246" s="2">
        <f t="shared" si="111"/>
        <v>8.7273390135139003E-2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10.996499999999999</v>
      </c>
      <c r="C1247" s="2">
        <f t="shared" si="114"/>
        <v>11.008775054595962</v>
      </c>
      <c r="D1247" s="2">
        <f t="shared" si="116"/>
        <v>10.959431089065518</v>
      </c>
      <c r="E1247" s="2">
        <f t="shared" si="115"/>
        <v>4.9343965530443512E-2</v>
      </c>
      <c r="F1247" s="2">
        <f t="shared" si="113"/>
        <v>-5.3641465184469331E-3</v>
      </c>
      <c r="G1247" s="2">
        <f t="shared" si="111"/>
        <v>5.4708112048890443E-2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10.954700000000001</v>
      </c>
      <c r="C1248" s="2">
        <f t="shared" si="114"/>
        <v>11.024901969273506</v>
      </c>
      <c r="D1248" s="2">
        <f t="shared" si="116"/>
        <v>10.959080638023627</v>
      </c>
      <c r="E1248" s="2">
        <f t="shared" si="115"/>
        <v>6.5821331249878767E-2</v>
      </c>
      <c r="F1248" s="2">
        <f t="shared" si="113"/>
        <v>8.8729490352182083E-3</v>
      </c>
      <c r="G1248" s="2">
        <f t="shared" si="111"/>
        <v>5.6948382214660559E-2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10.946300000000001</v>
      </c>
      <c r="C1249" s="2">
        <f t="shared" si="114"/>
        <v>10.989655512462196</v>
      </c>
      <c r="D1249" s="2">
        <f t="shared" si="116"/>
        <v>10.958133924095952</v>
      </c>
      <c r="E1249" s="2">
        <f t="shared" si="115"/>
        <v>3.1521588366244302E-2</v>
      </c>
      <c r="F1249" s="2">
        <f t="shared" si="113"/>
        <v>1.3402676901423428E-2</v>
      </c>
      <c r="G1249" s="2">
        <f t="shared" si="111"/>
        <v>1.8118911464820874E-2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10.979799999999999</v>
      </c>
      <c r="C1250" s="2">
        <f t="shared" si="114"/>
        <v>10.995862356698781</v>
      </c>
      <c r="D1250" s="2">
        <f t="shared" si="116"/>
        <v>10.959738818607361</v>
      </c>
      <c r="E1250" s="2">
        <f t="shared" si="115"/>
        <v>3.6123538091420215E-2</v>
      </c>
      <c r="F1250" s="2">
        <f t="shared" si="113"/>
        <v>1.7946849139422787E-2</v>
      </c>
      <c r="G1250" s="2">
        <f t="shared" si="111"/>
        <v>1.8176688951997429E-2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6">
        <f>TITRES_STAT!D1254</f>
        <v>10.954700000000001</v>
      </c>
      <c r="C1251" s="2">
        <f t="shared" si="114"/>
        <v>11.002391224898968</v>
      </c>
      <c r="D1251" s="2">
        <f t="shared" si="116"/>
        <v>10.959365572784593</v>
      </c>
      <c r="E1251" s="2">
        <f t="shared" si="115"/>
        <v>4.3025652114375035E-2</v>
      </c>
      <c r="F1251" s="2">
        <f t="shared" si="113"/>
        <v>2.2962609734413237E-2</v>
      </c>
      <c r="G1251" s="2">
        <f t="shared" si="111"/>
        <v>2.0063042379961798E-2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6">
        <f>TITRES_STAT!D1255</f>
        <v>10.8711</v>
      </c>
      <c r="C1252" s="2">
        <f t="shared" si="114"/>
        <v>11.006638728760667</v>
      </c>
      <c r="D1252" s="2">
        <f t="shared" si="116"/>
        <v>10.952827382207957</v>
      </c>
      <c r="E1252" s="2">
        <f t="shared" si="115"/>
        <v>5.3811346552709693E-2</v>
      </c>
      <c r="F1252" s="2">
        <f t="shared" si="113"/>
        <v>2.9132357098072527E-2</v>
      </c>
      <c r="G1252" s="2">
        <f t="shared" ref="G1252:G1315" si="117">E1252-F1252</f>
        <v>2.4678989454637167E-2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6">
        <f>TITRES_STAT!D1256</f>
        <v>10.8543</v>
      </c>
      <c r="C1253" s="2">
        <f t="shared" si="114"/>
        <v>11.010232770489795</v>
      </c>
      <c r="D1253" s="2">
        <f t="shared" si="116"/>
        <v>10.945529057599961</v>
      </c>
      <c r="E1253" s="2">
        <f t="shared" si="115"/>
        <v>6.4703712889834009E-2</v>
      </c>
      <c r="F1253" s="2">
        <f t="shared" ref="F1253:F1316" si="119">(E1253*(2/(10)))+((1-(2/10))*F1252)</f>
        <v>3.6246628256424829E-2</v>
      </c>
      <c r="G1253" s="2">
        <f t="shared" si="117"/>
        <v>2.845708463340918E-2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10.703799999999999</v>
      </c>
      <c r="C1254" s="2">
        <f t="shared" si="114"/>
        <v>11.010689267337519</v>
      </c>
      <c r="D1254" s="2">
        <f t="shared" si="116"/>
        <v>10.927623201481445</v>
      </c>
      <c r="E1254" s="2">
        <f t="shared" si="115"/>
        <v>8.3066065856073124E-2</v>
      </c>
      <c r="F1254" s="2">
        <f t="shared" si="119"/>
        <v>4.5610515776354485E-2</v>
      </c>
      <c r="G1254" s="2">
        <f t="shared" si="117"/>
        <v>3.7455550079718639E-2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6">
        <f>TITRES_STAT!D1258</f>
        <v>10.703799999999999</v>
      </c>
      <c r="C1255" s="2">
        <f t="shared" si="114"/>
        <v>11.008506303131746</v>
      </c>
      <c r="D1255" s="2">
        <f t="shared" si="116"/>
        <v>10.911043705075413</v>
      </c>
      <c r="E1255" s="2">
        <f t="shared" si="115"/>
        <v>9.7462598056333505E-2</v>
      </c>
      <c r="F1255" s="2">
        <f t="shared" si="119"/>
        <v>5.5980932232350296E-2</v>
      </c>
      <c r="G1255" s="2">
        <f t="shared" si="117"/>
        <v>4.1481665823983209E-2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10.6286</v>
      </c>
      <c r="C1256" s="2">
        <f t="shared" si="114"/>
        <v>11.007951487265323</v>
      </c>
      <c r="D1256" s="2">
        <f t="shared" si="116"/>
        <v>10.8901219491439</v>
      </c>
      <c r="E1256" s="2">
        <f t="shared" si="115"/>
        <v>0.11782953812142338</v>
      </c>
      <c r="F1256" s="2">
        <f t="shared" si="119"/>
        <v>6.8350653410164913E-2</v>
      </c>
      <c r="G1256" s="2">
        <f t="shared" si="117"/>
        <v>4.947888471125847E-2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10.5449</v>
      </c>
      <c r="C1257" s="2">
        <f t="shared" si="114"/>
        <v>11.006189719993735</v>
      </c>
      <c r="D1257" s="2">
        <f t="shared" si="116"/>
        <v>10.864549952911018</v>
      </c>
      <c r="E1257" s="2">
        <f t="shared" si="115"/>
        <v>0.14163976708271697</v>
      </c>
      <c r="F1257" s="2">
        <f t="shared" si="119"/>
        <v>8.3008476144675325E-2</v>
      </c>
      <c r="G1257" s="2">
        <f t="shared" si="117"/>
        <v>5.8631290938041647E-2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10.5366</v>
      </c>
      <c r="C1258" s="2">
        <f t="shared" si="114"/>
        <v>10.998268224610085</v>
      </c>
      <c r="D1258" s="2">
        <f t="shared" si="116"/>
        <v>10.840257363806497</v>
      </c>
      <c r="E1258" s="2">
        <f t="shared" si="115"/>
        <v>0.15801086080358751</v>
      </c>
      <c r="F1258" s="2">
        <f t="shared" si="119"/>
        <v>9.8008953076457767E-2</v>
      </c>
      <c r="G1258" s="2">
        <f t="shared" si="117"/>
        <v>6.0001907727129739E-2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10.452999999999999</v>
      </c>
      <c r="C1259" s="2">
        <f t="shared" si="114"/>
        <v>10.990273113131611</v>
      </c>
      <c r="D1259" s="2">
        <f t="shared" si="116"/>
        <v>10.811571633154163</v>
      </c>
      <c r="E1259" s="2">
        <f t="shared" si="115"/>
        <v>0.17870147997744823</v>
      </c>
      <c r="F1259" s="2">
        <f t="shared" si="119"/>
        <v>0.11414745845665586</v>
      </c>
      <c r="G1259" s="2">
        <f t="shared" si="117"/>
        <v>6.4554021520792371E-2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10.452999999999999</v>
      </c>
      <c r="C1260" s="2">
        <f t="shared" si="114"/>
        <v>10.988661864957516</v>
      </c>
      <c r="D1260" s="2">
        <f t="shared" si="116"/>
        <v>10.785010771439039</v>
      </c>
      <c r="E1260" s="2">
        <f t="shared" si="115"/>
        <v>0.20365109351847721</v>
      </c>
      <c r="F1260" s="2">
        <f t="shared" si="119"/>
        <v>0.13204818546902014</v>
      </c>
      <c r="G1260" s="2">
        <f t="shared" si="117"/>
        <v>7.160290804945707E-2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10.369300000000001</v>
      </c>
      <c r="C1261" s="2">
        <f t="shared" si="114"/>
        <v>10.983436962656361</v>
      </c>
      <c r="D1261" s="2">
        <f t="shared" si="116"/>
        <v>10.754217380962073</v>
      </c>
      <c r="E1261" s="2">
        <f t="shared" si="115"/>
        <v>0.22921958169428791</v>
      </c>
      <c r="F1261" s="2">
        <f t="shared" si="119"/>
        <v>0.1514824647140737</v>
      </c>
      <c r="G1261" s="2">
        <f t="shared" si="117"/>
        <v>7.773711698021421E-2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10.427899999999999</v>
      </c>
      <c r="C1262" s="2">
        <f t="shared" si="114"/>
        <v>10.96615435301692</v>
      </c>
      <c r="D1262" s="2">
        <f t="shared" si="116"/>
        <v>10.73004572311303</v>
      </c>
      <c r="E1262" s="2">
        <f t="shared" si="115"/>
        <v>0.23610862990389059</v>
      </c>
      <c r="F1262" s="2">
        <f t="shared" si="119"/>
        <v>0.16840769775203707</v>
      </c>
      <c r="G1262" s="2">
        <f t="shared" si="117"/>
        <v>6.7700932151853521E-2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10.436199999999999</v>
      </c>
      <c r="C1263" s="2">
        <f t="shared" si="114"/>
        <v>10.948945991014318</v>
      </c>
      <c r="D1263" s="2">
        <f t="shared" si="116"/>
        <v>10.708279373252806</v>
      </c>
      <c r="E1263" s="2">
        <f t="shared" si="115"/>
        <v>0.24066661776151221</v>
      </c>
      <c r="F1263" s="2">
        <f t="shared" si="119"/>
        <v>0.18285948175393213</v>
      </c>
      <c r="G1263" s="2">
        <f t="shared" si="117"/>
        <v>5.7807136007580084E-2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10.427899999999999</v>
      </c>
      <c r="C1264" s="2">
        <f t="shared" si="114"/>
        <v>10.911231223165961</v>
      </c>
      <c r="D1264" s="2">
        <f t="shared" si="116"/>
        <v>10.687510530789634</v>
      </c>
      <c r="E1264" s="2">
        <f t="shared" si="115"/>
        <v>0.22372069237632708</v>
      </c>
      <c r="F1264" s="2">
        <f t="shared" si="119"/>
        <v>0.19103172387841114</v>
      </c>
      <c r="G1264" s="2">
        <f t="shared" si="117"/>
        <v>3.2688968497915943E-2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10.411099999999999</v>
      </c>
      <c r="C1265" s="2">
        <f t="shared" si="114"/>
        <v>10.879318727294274</v>
      </c>
      <c r="D1265" s="2">
        <f t="shared" si="116"/>
        <v>10.667035676657068</v>
      </c>
      <c r="E1265" s="2">
        <f t="shared" si="115"/>
        <v>0.21228305063720576</v>
      </c>
      <c r="F1265" s="2">
        <f t="shared" si="119"/>
        <v>0.19528198923017007</v>
      </c>
      <c r="G1265" s="2">
        <f t="shared" si="117"/>
        <v>1.7001061407035695E-2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10.369300000000001</v>
      </c>
      <c r="C1266" s="2">
        <f t="shared" si="114"/>
        <v>10.840746615402848</v>
      </c>
      <c r="D1266" s="2">
        <f t="shared" si="116"/>
        <v>10.644981182089877</v>
      </c>
      <c r="E1266" s="2">
        <f t="shared" si="115"/>
        <v>0.19576543331297103</v>
      </c>
      <c r="F1266" s="2">
        <f t="shared" si="119"/>
        <v>0.19537867804673026</v>
      </c>
      <c r="G1266" s="2">
        <f t="shared" si="117"/>
        <v>3.8675526624076806E-4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6">
        <f>TITRES_STAT!D1270</f>
        <v>10.678699999999999</v>
      </c>
      <c r="C1267" s="2">
        <f t="shared" si="114"/>
        <v>10.795231751494716</v>
      </c>
      <c r="D1267" s="2">
        <f t="shared" si="116"/>
        <v>10.647478872305442</v>
      </c>
      <c r="E1267" s="2">
        <f t="shared" si="115"/>
        <v>0.14775287918927482</v>
      </c>
      <c r="F1267" s="2">
        <f t="shared" si="119"/>
        <v>0.18585351827523919</v>
      </c>
      <c r="G1267" s="2">
        <f t="shared" si="117"/>
        <v>-3.8100639085964366E-2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10.8293</v>
      </c>
      <c r="C1268" s="2">
        <f t="shared" si="114"/>
        <v>10.755442251264761</v>
      </c>
      <c r="D1268" s="2">
        <f t="shared" si="116"/>
        <v>10.660947103986521</v>
      </c>
      <c r="E1268" s="2">
        <f t="shared" si="115"/>
        <v>9.44951472782396E-2</v>
      </c>
      <c r="F1268" s="2">
        <f t="shared" si="119"/>
        <v>0.16758184407583929</v>
      </c>
      <c r="G1268" s="2">
        <f t="shared" si="117"/>
        <v>-7.3086696797599687E-2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6">
        <f>TITRES_STAT!D1272</f>
        <v>10.8711</v>
      </c>
      <c r="C1269" s="2">
        <f t="shared" si="114"/>
        <v>10.708912674147104</v>
      </c>
      <c r="D1269" s="2">
        <f t="shared" si="116"/>
        <v>10.676513985172704</v>
      </c>
      <c r="E1269" s="2">
        <f t="shared" si="115"/>
        <v>3.2398688974399903E-2</v>
      </c>
      <c r="F1269" s="2">
        <f t="shared" si="119"/>
        <v>0.14054521305555143</v>
      </c>
      <c r="G1269" s="2">
        <f t="shared" si="117"/>
        <v>-0.10814652408115152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6">
        <f>TITRES_STAT!D1273</f>
        <v>10.8627</v>
      </c>
      <c r="C1270" s="2">
        <f t="shared" si="114"/>
        <v>10.669541493509087</v>
      </c>
      <c r="D1270" s="2">
        <f t="shared" si="116"/>
        <v>10.690305541826577</v>
      </c>
      <c r="E1270" s="2">
        <f t="shared" si="115"/>
        <v>-2.0764048317490236E-2</v>
      </c>
      <c r="F1270" s="2">
        <f t="shared" si="119"/>
        <v>0.10828336078094311</v>
      </c>
      <c r="G1270" s="2">
        <f t="shared" si="117"/>
        <v>-0.12904740909843335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10.8711</v>
      </c>
      <c r="C1271" s="2">
        <f t="shared" si="114"/>
        <v>10.623350494507688</v>
      </c>
      <c r="D1271" s="2">
        <f t="shared" si="116"/>
        <v>10.703697723913496</v>
      </c>
      <c r="E1271" s="2">
        <f t="shared" si="115"/>
        <v>-8.0347229405807852E-2</v>
      </c>
      <c r="F1271" s="2">
        <f t="shared" si="119"/>
        <v>7.0557242743592916E-2</v>
      </c>
      <c r="G1271" s="2">
        <f t="shared" si="117"/>
        <v>-0.15090447214940078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6">
        <f>TITRES_STAT!D1275</f>
        <v>10.8711</v>
      </c>
      <c r="C1272" s="2">
        <f t="shared" si="114"/>
        <v>10.593281187660352</v>
      </c>
      <c r="D1272" s="2">
        <f t="shared" si="116"/>
        <v>10.716097892512495</v>
      </c>
      <c r="E1272" s="2">
        <f t="shared" si="115"/>
        <v>-0.12281670485214313</v>
      </c>
      <c r="F1272" s="2">
        <f t="shared" si="119"/>
        <v>3.1882453224445703E-2</v>
      </c>
      <c r="G1272" s="2">
        <f t="shared" si="117"/>
        <v>-0.15469915807658885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6">
        <f>TITRES_STAT!D1276</f>
        <v>10.996499999999999</v>
      </c>
      <c r="C1273" s="2">
        <f t="shared" si="114"/>
        <v>10.56911485109722</v>
      </c>
      <c r="D1273" s="2">
        <f t="shared" si="116"/>
        <v>10.736868418993051</v>
      </c>
      <c r="E1273" s="2">
        <f t="shared" si="115"/>
        <v>-0.16775356789583107</v>
      </c>
      <c r="F1273" s="2">
        <f t="shared" si="119"/>
        <v>-8.0447509996096553E-3</v>
      </c>
      <c r="G1273" s="2">
        <f t="shared" si="117"/>
        <v>-0.15970881689622141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6">
        <f>TITRES_STAT!D1277</f>
        <v>10.8711</v>
      </c>
      <c r="C1274" s="2">
        <f t="shared" si="114"/>
        <v>10.547389489389955</v>
      </c>
      <c r="D1274" s="2">
        <f t="shared" si="116"/>
        <v>10.74681149906764</v>
      </c>
      <c r="E1274" s="2">
        <f t="shared" si="115"/>
        <v>-0.19942200967768464</v>
      </c>
      <c r="F1274" s="2">
        <f t="shared" si="119"/>
        <v>-4.6320202735224657E-2</v>
      </c>
      <c r="G1274" s="2">
        <f t="shared" si="117"/>
        <v>-0.15310180694245998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6">
        <f>TITRES_STAT!D1278</f>
        <v>10.8711</v>
      </c>
      <c r="C1275" s="2">
        <f t="shared" si="114"/>
        <v>10.526421875637656</v>
      </c>
      <c r="D1275" s="2">
        <f t="shared" si="116"/>
        <v>10.756018054692259</v>
      </c>
      <c r="E1275" s="2">
        <f t="shared" si="115"/>
        <v>-0.22959617905460306</v>
      </c>
      <c r="F1275" s="2">
        <f t="shared" si="119"/>
        <v>-8.2975397999100337E-2</v>
      </c>
      <c r="G1275" s="2">
        <f t="shared" si="117"/>
        <v>-0.14662078105550272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6">
        <f>TITRES_STAT!D1279</f>
        <v>10.8627</v>
      </c>
      <c r="C1276" s="2">
        <f t="shared" si="114"/>
        <v>10.502249279385708</v>
      </c>
      <c r="D1276" s="2">
        <f t="shared" si="116"/>
        <v>10.763920421011351</v>
      </c>
      <c r="E1276" s="2">
        <f t="shared" si="115"/>
        <v>-0.26167114162564253</v>
      </c>
      <c r="F1276" s="2">
        <f t="shared" si="119"/>
        <v>-0.11871454672440879</v>
      </c>
      <c r="G1276" s="2">
        <f t="shared" si="117"/>
        <v>-0.14295659490123375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6">
        <f>TITRES_STAT!D1280</f>
        <v>10.7874</v>
      </c>
      <c r="C1277" s="2">
        <f t="shared" si="114"/>
        <v>10.529395544095598</v>
      </c>
      <c r="D1277" s="2">
        <f t="shared" si="116"/>
        <v>10.765659649084585</v>
      </c>
      <c r="E1277" s="2">
        <f t="shared" si="115"/>
        <v>-0.23626410498898665</v>
      </c>
      <c r="F1277" s="2">
        <f t="shared" si="119"/>
        <v>-0.14222445837732436</v>
      </c>
      <c r="G1277" s="2">
        <f t="shared" si="117"/>
        <v>-9.4039646611662281E-2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6">
        <f>TITRES_STAT!D1281</f>
        <v>10.846</v>
      </c>
      <c r="C1278" s="2">
        <f t="shared" si="114"/>
        <v>10.575534691157813</v>
      </c>
      <c r="D1278" s="2">
        <f t="shared" si="116"/>
        <v>10.771610786189431</v>
      </c>
      <c r="E1278" s="2">
        <f t="shared" si="115"/>
        <v>-0.19607609503161783</v>
      </c>
      <c r="F1278" s="2">
        <f t="shared" si="119"/>
        <v>-0.15299478570818306</v>
      </c>
      <c r="G1278" s="2">
        <f t="shared" si="117"/>
        <v>-4.3081309323434763E-2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6">
        <f>TITRES_STAT!D1282</f>
        <v>10.846</v>
      </c>
      <c r="C1279" s="2">
        <f t="shared" si="114"/>
        <v>10.621006277133533</v>
      </c>
      <c r="D1279" s="2">
        <f t="shared" si="116"/>
        <v>10.777121098323548</v>
      </c>
      <c r="E1279" s="2">
        <f t="shared" si="115"/>
        <v>-0.1561148211900143</v>
      </c>
      <c r="F1279" s="2">
        <f t="shared" si="119"/>
        <v>-0.15361879280454932</v>
      </c>
      <c r="G1279" s="2">
        <f t="shared" si="117"/>
        <v>-2.4960283854649767E-3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6">
        <f>TITRES_STAT!D1283</f>
        <v>10.8627</v>
      </c>
      <c r="C1280" s="2">
        <f t="shared" si="114"/>
        <v>10.658189926805296</v>
      </c>
      <c r="D1280" s="2">
        <f t="shared" si="116"/>
        <v>10.783460276225506</v>
      </c>
      <c r="E1280" s="2">
        <f t="shared" si="115"/>
        <v>-0.12527034942021054</v>
      </c>
      <c r="F1280" s="2">
        <f t="shared" si="119"/>
        <v>-0.14794910412768156</v>
      </c>
      <c r="G1280" s="2">
        <f t="shared" si="117"/>
        <v>2.2678754707471022E-2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6">
        <f>TITRES_STAT!D1284</f>
        <v>10.8543</v>
      </c>
      <c r="C1281" s="2">
        <f t="shared" si="114"/>
        <v>10.690945322681404</v>
      </c>
      <c r="D1281" s="2">
        <f t="shared" si="116"/>
        <v>10.788707663171765</v>
      </c>
      <c r="E1281" s="2">
        <f t="shared" si="115"/>
        <v>-9.77623404903607E-2</v>
      </c>
      <c r="F1281" s="2">
        <f t="shared" si="119"/>
        <v>-0.13791175140021739</v>
      </c>
      <c r="G1281" s="2">
        <f t="shared" si="117"/>
        <v>4.0149410909856686E-2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6">
        <f>TITRES_STAT!D1285</f>
        <v>10.8543</v>
      </c>
      <c r="C1282" s="2">
        <f t="shared" si="114"/>
        <v>10.718661426884266</v>
      </c>
      <c r="D1282" s="2">
        <f t="shared" si="116"/>
        <v>10.793566354788672</v>
      </c>
      <c r="E1282" s="2">
        <f t="shared" si="115"/>
        <v>-7.4904927904405838E-2</v>
      </c>
      <c r="F1282" s="2">
        <f t="shared" si="119"/>
        <v>-0.1253103867010551</v>
      </c>
      <c r="G1282" s="2">
        <f t="shared" si="117"/>
        <v>5.0405458796649261E-2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6">
        <f>TITRES_STAT!D1286</f>
        <v>10.8543</v>
      </c>
      <c r="C1283" s="2">
        <f t="shared" si="114"/>
        <v>10.761405822748225</v>
      </c>
      <c r="D1283" s="2">
        <f t="shared" si="116"/>
        <v>10.798065143322845</v>
      </c>
      <c r="E1283" s="2">
        <f t="shared" si="115"/>
        <v>-3.6659320574619514E-2</v>
      </c>
      <c r="F1283" s="2">
        <f t="shared" si="119"/>
        <v>-0.10758017347576798</v>
      </c>
      <c r="G1283" s="2">
        <f t="shared" si="117"/>
        <v>7.0920852901148468E-2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6">
        <f>TITRES_STAT!D1287</f>
        <v>10.7874</v>
      </c>
      <c r="C1284" s="2">
        <f t="shared" si="114"/>
        <v>10.778281850017729</v>
      </c>
      <c r="D1284" s="2">
        <f t="shared" si="116"/>
        <v>10.797275132706337</v>
      </c>
      <c r="E1284" s="2">
        <f t="shared" si="115"/>
        <v>-1.8993282688608559E-2</v>
      </c>
      <c r="F1284" s="2">
        <f t="shared" si="119"/>
        <v>-8.9862795318336103E-2</v>
      </c>
      <c r="G1284" s="2">
        <f t="shared" si="117"/>
        <v>7.0869512629727544E-2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6">
        <f>TITRES_STAT!D1288</f>
        <v>10.6035</v>
      </c>
      <c r="C1285" s="2">
        <f t="shared" si="114"/>
        <v>10.792561565399616</v>
      </c>
      <c r="D1285" s="2">
        <f t="shared" si="116"/>
        <v>10.782921419172535</v>
      </c>
      <c r="E1285" s="2">
        <f t="shared" si="115"/>
        <v>9.6401462270812033E-3</v>
      </c>
      <c r="F1285" s="2">
        <f t="shared" si="119"/>
        <v>-6.9962207009252639E-2</v>
      </c>
      <c r="G1285" s="2">
        <f t="shared" si="117"/>
        <v>7.9602353236333842E-2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6">
        <f>TITRES_STAT!D1289</f>
        <v>10.7874</v>
      </c>
      <c r="C1286" s="2">
        <f t="shared" si="114"/>
        <v>10.803352093799674</v>
      </c>
      <c r="D1286" s="2">
        <f t="shared" si="116"/>
        <v>10.783253165900495</v>
      </c>
      <c r="E1286" s="2">
        <f t="shared" si="115"/>
        <v>2.0098927899178776E-2</v>
      </c>
      <c r="F1286" s="2">
        <f t="shared" si="119"/>
        <v>-5.1949980027566359E-2</v>
      </c>
      <c r="G1286" s="2">
        <f t="shared" si="117"/>
        <v>7.2048907926745134E-2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6">
        <f>TITRES_STAT!D1290</f>
        <v>10.7874</v>
      </c>
      <c r="C1287" s="2">
        <f t="shared" si="114"/>
        <v>10.800897925522801</v>
      </c>
      <c r="D1287" s="2">
        <f t="shared" si="116"/>
        <v>10.783560338796756</v>
      </c>
      <c r="E1287" s="2">
        <f t="shared" si="115"/>
        <v>1.7337586726045018E-2</v>
      </c>
      <c r="F1287" s="2">
        <f t="shared" si="119"/>
        <v>-3.8092466676844086E-2</v>
      </c>
      <c r="G1287" s="2">
        <f t="shared" si="117"/>
        <v>5.5430053402889104E-2</v>
      </c>
      <c r="H1287" s="2" t="str">
        <f t="shared" si="118"/>
        <v>Sell</v>
      </c>
    </row>
    <row r="1288" spans="1:8" ht="13.5" x14ac:dyDescent="0.25">
      <c r="A1288" s="3">
        <f>TITRES_STAT!B1291</f>
        <v>43885</v>
      </c>
      <c r="B1288" s="6">
        <f>TITRES_STAT!D1291</f>
        <v>10.846</v>
      </c>
      <c r="C1288" s="2">
        <f t="shared" si="114"/>
        <v>10.807836706211599</v>
      </c>
      <c r="D1288" s="2">
        <f t="shared" si="116"/>
        <v>10.788185498885884</v>
      </c>
      <c r="E1288" s="2">
        <f t="shared" si="115"/>
        <v>1.9651207325715347E-2</v>
      </c>
      <c r="F1288" s="2">
        <f t="shared" si="119"/>
        <v>-2.6543731876332199E-2</v>
      </c>
      <c r="G1288" s="2">
        <f t="shared" si="117"/>
        <v>4.619493920204755E-2</v>
      </c>
      <c r="H1288" s="2" t="str">
        <f t="shared" si="118"/>
        <v>Sell</v>
      </c>
    </row>
    <row r="1289" spans="1:8" ht="13.5" x14ac:dyDescent="0.25">
      <c r="A1289" s="3">
        <f>TITRES_STAT!B1292</f>
        <v>43886</v>
      </c>
      <c r="B1289" s="6">
        <f>TITRES_STAT!D1292</f>
        <v>10.7874</v>
      </c>
      <c r="C1289" s="2">
        <f t="shared" si="114"/>
        <v>10.813707982179045</v>
      </c>
      <c r="D1289" s="2">
        <f t="shared" si="116"/>
        <v>10.788127313783226</v>
      </c>
      <c r="E1289" s="2">
        <f t="shared" si="115"/>
        <v>2.5580668395818407E-2</v>
      </c>
      <c r="F1289" s="2">
        <f t="shared" si="119"/>
        <v>-1.6118851821902078E-2</v>
      </c>
      <c r="G1289" s="2">
        <f t="shared" si="117"/>
        <v>4.1699520217720484E-2</v>
      </c>
      <c r="H1289" s="2" t="str">
        <f t="shared" si="118"/>
        <v>Sell</v>
      </c>
    </row>
    <row r="1290" spans="1:8" ht="13.5" x14ac:dyDescent="0.25">
      <c r="A1290" s="3">
        <f>TITRES_STAT!B1293</f>
        <v>43887</v>
      </c>
      <c r="B1290" s="6">
        <f>TITRES_STAT!D1293</f>
        <v>10.620200000000001</v>
      </c>
      <c r="C1290" s="2">
        <f t="shared" si="114"/>
        <v>10.821245215689959</v>
      </c>
      <c r="D1290" s="2">
        <f t="shared" si="116"/>
        <v>10.775688253502988</v>
      </c>
      <c r="E1290" s="2">
        <f t="shared" si="115"/>
        <v>4.5556962186971361E-2</v>
      </c>
      <c r="F1290" s="2">
        <f t="shared" si="119"/>
        <v>-3.7836890201273891E-3</v>
      </c>
      <c r="G1290" s="2">
        <f t="shared" si="117"/>
        <v>4.9340651207098754E-2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6">
        <f>TITRES_STAT!D1294</f>
        <v>10.7874</v>
      </c>
      <c r="C1291" s="2">
        <f t="shared" si="114"/>
        <v>10.826330567122273</v>
      </c>
      <c r="D1291" s="2">
        <f t="shared" si="116"/>
        <v>10.776555790280545</v>
      </c>
      <c r="E1291" s="2">
        <f t="shared" si="115"/>
        <v>4.9774776841728041E-2</v>
      </c>
      <c r="F1291" s="2">
        <f t="shared" si="119"/>
        <v>6.9280041522436974E-3</v>
      </c>
      <c r="G1291" s="2">
        <f t="shared" si="117"/>
        <v>4.2846772689484343E-2</v>
      </c>
      <c r="H1291" s="2" t="str">
        <f t="shared" si="118"/>
        <v>Sell</v>
      </c>
    </row>
    <row r="1292" spans="1:8" ht="13.5" x14ac:dyDescent="0.25">
      <c r="A1292" s="3">
        <f>TITRES_STAT!B1295</f>
        <v>43889</v>
      </c>
      <c r="B1292" s="6">
        <f>TITRES_STAT!D1295</f>
        <v>10.7874</v>
      </c>
      <c r="C1292" s="2">
        <f t="shared" si="114"/>
        <v>10.830633556795769</v>
      </c>
      <c r="D1292" s="2">
        <f t="shared" si="116"/>
        <v>10.777359065074579</v>
      </c>
      <c r="E1292" s="2">
        <f t="shared" si="115"/>
        <v>5.3274491721190032E-2</v>
      </c>
      <c r="F1292" s="2">
        <f t="shared" si="119"/>
        <v>1.6197301666032966E-2</v>
      </c>
      <c r="G1292" s="2">
        <f t="shared" si="117"/>
        <v>3.7077190055157069E-2</v>
      </c>
      <c r="H1292" s="2" t="str">
        <f t="shared" si="118"/>
        <v>Sell</v>
      </c>
    </row>
    <row r="1293" spans="1:8" ht="13.5" x14ac:dyDescent="0.25">
      <c r="A1293" s="3">
        <f>TITRES_STAT!B1296</f>
        <v>43892</v>
      </c>
      <c r="B1293" s="6">
        <f>TITRES_STAT!D1296</f>
        <v>10.7874</v>
      </c>
      <c r="C1293" s="2">
        <f t="shared" si="114"/>
        <v>10.834274548057959</v>
      </c>
      <c r="D1293" s="2">
        <f t="shared" si="116"/>
        <v>10.778102838032018</v>
      </c>
      <c r="E1293" s="2">
        <f t="shared" si="115"/>
        <v>5.6171710025941124E-2</v>
      </c>
      <c r="F1293" s="2">
        <f t="shared" si="119"/>
        <v>2.4192183338014601E-2</v>
      </c>
      <c r="G1293" s="2">
        <f t="shared" si="117"/>
        <v>3.1979526687926522E-2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6">
        <f>TITRES_STAT!D1297</f>
        <v>10.7874</v>
      </c>
      <c r="C1294" s="2">
        <f t="shared" si="114"/>
        <v>10.827063079125963</v>
      </c>
      <c r="D1294" s="2">
        <f t="shared" si="116"/>
        <v>10.778791516696312</v>
      </c>
      <c r="E1294" s="2">
        <f t="shared" si="115"/>
        <v>4.8271562429651027E-2</v>
      </c>
      <c r="F1294" s="2">
        <f t="shared" si="119"/>
        <v>2.9008059156341887E-2</v>
      </c>
      <c r="G1294" s="2">
        <f t="shared" si="117"/>
        <v>1.926350327330914E-2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6">
        <f>TITRES_STAT!D1298</f>
        <v>10.7874</v>
      </c>
      <c r="C1295" s="2">
        <f t="shared" ref="C1295:C1358" si="120">$C$4*B1285+C1294*(1-$C$4)</f>
        <v>10.79266875926043</v>
      </c>
      <c r="D1295" s="2">
        <f t="shared" si="116"/>
        <v>10.779429182126215</v>
      </c>
      <c r="E1295" s="2">
        <f t="shared" si="115"/>
        <v>1.3239577134214642E-2</v>
      </c>
      <c r="F1295" s="2">
        <f t="shared" si="119"/>
        <v>2.5854362751916441E-2</v>
      </c>
      <c r="G1295" s="2">
        <f t="shared" si="117"/>
        <v>-1.2614785617701799E-2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10.7874</v>
      </c>
      <c r="C1296" s="2">
        <f t="shared" si="120"/>
        <v>10.791858180912671</v>
      </c>
      <c r="D1296" s="2">
        <f t="shared" si="116"/>
        <v>10.780019613079828</v>
      </c>
      <c r="E1296" s="2">
        <f t="shared" si="115"/>
        <v>1.1838567832842983E-2</v>
      </c>
      <c r="F1296" s="2">
        <f t="shared" si="119"/>
        <v>2.3051203768101752E-2</v>
      </c>
      <c r="G1296" s="2">
        <f t="shared" si="117"/>
        <v>-1.1212635935258768E-2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10.6035</v>
      </c>
      <c r="C1297" s="2">
        <f t="shared" si="120"/>
        <v>10.791172306926105</v>
      </c>
      <c r="D1297" s="2">
        <f t="shared" si="116"/>
        <v>10.766944086185026</v>
      </c>
      <c r="E1297" s="2">
        <f t="shared" si="115"/>
        <v>2.4228220741079554E-2</v>
      </c>
      <c r="F1297" s="2">
        <f t="shared" si="119"/>
        <v>2.3286607162697315E-2</v>
      </c>
      <c r="G1297" s="2">
        <f t="shared" si="117"/>
        <v>9.416135783822388E-4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6">
        <f>TITRES_STAT!D1301</f>
        <v>10.6035</v>
      </c>
      <c r="C1298" s="2">
        <f t="shared" si="120"/>
        <v>10.79960733662978</v>
      </c>
      <c r="D1298" s="2">
        <f t="shared" si="116"/>
        <v>10.754837116837987</v>
      </c>
      <c r="E1298" s="2">
        <f t="shared" si="115"/>
        <v>4.4770219791793409E-2</v>
      </c>
      <c r="F1298" s="2">
        <f t="shared" si="119"/>
        <v>2.7583329688516536E-2</v>
      </c>
      <c r="G1298" s="2">
        <f t="shared" si="117"/>
        <v>1.7186890103276873E-2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10.352600000000001</v>
      </c>
      <c r="C1299" s="2">
        <f t="shared" si="120"/>
        <v>10.797729284840582</v>
      </c>
      <c r="D1299" s="2">
        <f t="shared" si="116"/>
        <v>10.725041774849988</v>
      </c>
      <c r="E1299" s="2">
        <f t="shared" si="115"/>
        <v>7.2687509990593924E-2</v>
      </c>
      <c r="F1299" s="2">
        <f t="shared" si="119"/>
        <v>3.6604165748932015E-2</v>
      </c>
      <c r="G1299" s="2">
        <f t="shared" si="117"/>
        <v>3.6083344241661909E-2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10.662000000000001</v>
      </c>
      <c r="C1300" s="2">
        <f t="shared" si="120"/>
        <v>10.770417087172799</v>
      </c>
      <c r="D1300" s="2">
        <f t="shared" si="116"/>
        <v>10.720372013749989</v>
      </c>
      <c r="E1300" s="2">
        <f t="shared" si="115"/>
        <v>5.0045073422809949E-2</v>
      </c>
      <c r="F1300" s="2">
        <f t="shared" si="119"/>
        <v>3.9292347283707604E-2</v>
      </c>
      <c r="G1300" s="2">
        <f t="shared" si="117"/>
        <v>1.0752726139102345E-2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10.611800000000001</v>
      </c>
      <c r="C1301" s="2">
        <f t="shared" si="120"/>
        <v>10.773029842992367</v>
      </c>
      <c r="D1301" s="2">
        <f t="shared" si="116"/>
        <v>10.712329642361102</v>
      </c>
      <c r="E1301" s="2">
        <f t="shared" si="115"/>
        <v>6.0700200631265133E-2</v>
      </c>
      <c r="F1301" s="2">
        <f t="shared" si="119"/>
        <v>4.3573917953219111E-2</v>
      </c>
      <c r="G1301" s="2">
        <f t="shared" si="117"/>
        <v>1.7126282678046022E-2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10.327500000000001</v>
      </c>
      <c r="C1302" s="2">
        <f t="shared" si="120"/>
        <v>10.775240636378156</v>
      </c>
      <c r="D1302" s="2">
        <f t="shared" si="116"/>
        <v>10.683823742926947</v>
      </c>
      <c r="E1302" s="2">
        <f t="shared" si="115"/>
        <v>9.1416893451208736E-2</v>
      </c>
      <c r="F1302" s="2">
        <f t="shared" si="119"/>
        <v>5.3142513052817038E-2</v>
      </c>
      <c r="G1302" s="2">
        <f t="shared" si="117"/>
        <v>3.8274380398391698E-2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9.8675999999999995</v>
      </c>
      <c r="C1303" s="2">
        <f t="shared" si="120"/>
        <v>10.777111307704592</v>
      </c>
      <c r="D1303" s="2">
        <f t="shared" si="116"/>
        <v>10.623362724932358</v>
      </c>
      <c r="E1303" s="2">
        <f t="shared" si="115"/>
        <v>0.15374858277223424</v>
      </c>
      <c r="F1303" s="2">
        <f t="shared" si="119"/>
        <v>7.3263726996700487E-2</v>
      </c>
      <c r="G1303" s="2">
        <f t="shared" si="117"/>
        <v>8.0484855775533756E-2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9.8675999999999995</v>
      </c>
      <c r="C1304" s="2">
        <f t="shared" si="120"/>
        <v>10.778694183442346</v>
      </c>
      <c r="D1304" s="2">
        <f t="shared" si="116"/>
        <v>10.567380300863293</v>
      </c>
      <c r="E1304" s="2">
        <f t="shared" si="115"/>
        <v>0.21131388257905215</v>
      </c>
      <c r="F1304" s="2">
        <f t="shared" si="119"/>
        <v>0.10087375811317081</v>
      </c>
      <c r="G1304" s="2">
        <f t="shared" si="117"/>
        <v>0.11044012446588133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10.160299999999999</v>
      </c>
      <c r="C1305" s="2">
        <f t="shared" si="120"/>
        <v>10.780033539835831</v>
      </c>
      <c r="D1305" s="2">
        <f t="shared" si="116"/>
        <v>10.53722620450305</v>
      </c>
      <c r="E1305" s="2">
        <f t="shared" si="115"/>
        <v>0.24280733533278109</v>
      </c>
      <c r="F1305" s="2">
        <f t="shared" si="119"/>
        <v>0.12926047355709289</v>
      </c>
      <c r="G1305" s="2">
        <f t="shared" si="117"/>
        <v>0.11354686177568821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10.452999999999999</v>
      </c>
      <c r="C1306" s="2">
        <f t="shared" si="120"/>
        <v>10.781166841399548</v>
      </c>
      <c r="D1306" s="2">
        <f t="shared" si="116"/>
        <v>10.530987226391712</v>
      </c>
      <c r="E1306" s="2">
        <f t="shared" si="115"/>
        <v>0.25017961500783592</v>
      </c>
      <c r="F1306" s="2">
        <f t="shared" si="119"/>
        <v>0.1534443018472415</v>
      </c>
      <c r="G1306" s="2">
        <f t="shared" si="117"/>
        <v>9.6735313160594416E-2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10.620200000000001</v>
      </c>
      <c r="C1307" s="2">
        <f t="shared" si="120"/>
        <v>10.753833481184232</v>
      </c>
      <c r="D1307" s="2">
        <f t="shared" si="116"/>
        <v>10.537595579992326</v>
      </c>
      <c r="E1307" s="2">
        <f t="shared" si="115"/>
        <v>0.21623790119190645</v>
      </c>
      <c r="F1307" s="2">
        <f t="shared" si="119"/>
        <v>0.16600302171617451</v>
      </c>
      <c r="G1307" s="2">
        <f t="shared" si="117"/>
        <v>5.0234879475731936E-2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10.929600000000001</v>
      </c>
      <c r="C1308" s="2">
        <f t="shared" si="120"/>
        <v>10.730705253309734</v>
      </c>
      <c r="D1308" s="2">
        <f t="shared" si="116"/>
        <v>10.566632944437339</v>
      </c>
      <c r="E1308" s="2">
        <f t="shared" ref="E1308:E1371" si="121">C1308-D1308</f>
        <v>0.16407230887239521</v>
      </c>
      <c r="F1308" s="2">
        <f t="shared" si="119"/>
        <v>0.16561687914741866</v>
      </c>
      <c r="G1308" s="2">
        <f t="shared" si="117"/>
        <v>-1.5445702750234436E-3</v>
      </c>
      <c r="H1308" s="2" t="str">
        <f t="shared" si="118"/>
        <v>Hold</v>
      </c>
    </row>
    <row r="1309" spans="1:8" ht="13.5" x14ac:dyDescent="0.25">
      <c r="A1309" s="3">
        <f>TITRES_STAT!B1312</f>
        <v>43915</v>
      </c>
      <c r="B1309" s="6">
        <f>TITRES_STAT!D1312</f>
        <v>10.904500000000001</v>
      </c>
      <c r="C1309" s="2">
        <f t="shared" si="120"/>
        <v>10.672535214339007</v>
      </c>
      <c r="D1309" s="2">
        <f t="shared" ref="D1309:D1372" si="122">$D$4*B1309+(1-$D$4)*D1308</f>
        <v>10.591660133738277</v>
      </c>
      <c r="E1309" s="2">
        <f t="shared" si="121"/>
        <v>8.0875080600730342E-2</v>
      </c>
      <c r="F1309" s="2">
        <f t="shared" si="119"/>
        <v>0.14866851943808101</v>
      </c>
      <c r="G1309" s="2">
        <f t="shared" si="117"/>
        <v>-6.7793438837350672E-2</v>
      </c>
      <c r="H1309" s="2" t="str">
        <f t="shared" si="118"/>
        <v>Hold</v>
      </c>
    </row>
    <row r="1310" spans="1:8" ht="13.5" x14ac:dyDescent="0.25">
      <c r="A1310" s="3">
        <f>TITRES_STAT!B1313</f>
        <v>43916</v>
      </c>
      <c r="B1310" s="6">
        <f>TITRES_STAT!D1313</f>
        <v>10.904500000000001</v>
      </c>
      <c r="C1310" s="2">
        <f t="shared" si="120"/>
        <v>10.670914412133005</v>
      </c>
      <c r="D1310" s="2">
        <f t="shared" si="122"/>
        <v>10.614833457165071</v>
      </c>
      <c r="E1310" s="2">
        <f t="shared" si="121"/>
        <v>5.6080954967933749E-2</v>
      </c>
      <c r="F1310" s="2">
        <f t="shared" si="119"/>
        <v>0.13015100654405157</v>
      </c>
      <c r="G1310" s="2">
        <f t="shared" si="117"/>
        <v>-7.4070051576117818E-2</v>
      </c>
      <c r="H1310" s="2" t="str">
        <f t="shared" si="118"/>
        <v>Hold</v>
      </c>
    </row>
    <row r="1311" spans="1:8" ht="13.5" x14ac:dyDescent="0.25">
      <c r="A1311" s="3">
        <f>TITRES_STAT!B1314</f>
        <v>43917</v>
      </c>
      <c r="B1311" s="6">
        <f>TITRES_STAT!D1314</f>
        <v>10.954700000000001</v>
      </c>
      <c r="C1311" s="2">
        <f t="shared" si="120"/>
        <v>10.661819887189466</v>
      </c>
      <c r="D1311" s="2">
        <f t="shared" si="122"/>
        <v>10.640008756634325</v>
      </c>
      <c r="E1311" s="2">
        <f t="shared" si="121"/>
        <v>2.1811130555141389E-2</v>
      </c>
      <c r="F1311" s="2">
        <f t="shared" si="119"/>
        <v>0.10848303134626953</v>
      </c>
      <c r="G1311" s="2">
        <f t="shared" si="117"/>
        <v>-8.6671900791128145E-2</v>
      </c>
      <c r="H1311" s="2" t="str">
        <f t="shared" si="118"/>
        <v>Hold</v>
      </c>
    </row>
    <row r="1312" spans="1:8" ht="13.5" x14ac:dyDescent="0.25">
      <c r="A1312" s="3">
        <f>TITRES_STAT!B1315</f>
        <v>43920</v>
      </c>
      <c r="B1312" s="6">
        <f>TITRES_STAT!D1315</f>
        <v>10.8627</v>
      </c>
      <c r="C1312" s="2">
        <f t="shared" si="120"/>
        <v>10.610386058391086</v>
      </c>
      <c r="D1312" s="2">
        <f t="shared" si="122"/>
        <v>10.656504404291042</v>
      </c>
      <c r="E1312" s="2">
        <f t="shared" si="121"/>
        <v>-4.6118345899955671E-2</v>
      </c>
      <c r="F1312" s="2">
        <f t="shared" si="119"/>
        <v>7.7562755897024493E-2</v>
      </c>
      <c r="G1312" s="2">
        <f t="shared" si="117"/>
        <v>-0.12368110179698016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10.7791</v>
      </c>
      <c r="C1313" s="2">
        <f t="shared" si="120"/>
        <v>10.496111280177074</v>
      </c>
      <c r="D1313" s="2">
        <f t="shared" si="122"/>
        <v>10.665585559528742</v>
      </c>
      <c r="E1313" s="2">
        <f t="shared" si="121"/>
        <v>-0.16947427935166814</v>
      </c>
      <c r="F1313" s="2">
        <f t="shared" si="119"/>
        <v>2.8155348847285967E-2</v>
      </c>
      <c r="G1313" s="2">
        <f t="shared" si="117"/>
        <v>-0.1976296281989541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10.636900000000001</v>
      </c>
      <c r="C1314" s="2">
        <f t="shared" si="120"/>
        <v>10.399417237072909</v>
      </c>
      <c r="D1314" s="2">
        <f t="shared" si="122"/>
        <v>10.663460703267353</v>
      </c>
      <c r="E1314" s="2">
        <f t="shared" si="121"/>
        <v>-0.26404346619444397</v>
      </c>
      <c r="F1314" s="2">
        <f t="shared" si="119"/>
        <v>-3.0284414161060019E-2</v>
      </c>
      <c r="G1314" s="2">
        <f t="shared" si="117"/>
        <v>-0.23375905203338396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10.452999999999999</v>
      </c>
      <c r="C1315" s="2">
        <f t="shared" si="120"/>
        <v>10.362629969830923</v>
      </c>
      <c r="D1315" s="2">
        <f t="shared" si="122"/>
        <v>10.647871021543844</v>
      </c>
      <c r="E1315" s="2">
        <f t="shared" si="121"/>
        <v>-0.28524105171292113</v>
      </c>
      <c r="F1315" s="2">
        <f t="shared" si="119"/>
        <v>-8.1275741671432242E-2</v>
      </c>
      <c r="G1315" s="2">
        <f t="shared" si="117"/>
        <v>-0.20396531004148888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10.2857</v>
      </c>
      <c r="C1316" s="2">
        <f t="shared" si="120"/>
        <v>10.376533051395395</v>
      </c>
      <c r="D1316" s="2">
        <f t="shared" si="122"/>
        <v>10.621043538466523</v>
      </c>
      <c r="E1316" s="2">
        <f t="shared" si="121"/>
        <v>-0.24451048707112832</v>
      </c>
      <c r="F1316" s="2">
        <f t="shared" si="119"/>
        <v>-0.11392269075137146</v>
      </c>
      <c r="G1316" s="2">
        <f t="shared" ref="G1316:G1379" si="123">E1316-F1316</f>
        <v>-0.13058779631975687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10.2857</v>
      </c>
      <c r="C1317" s="2">
        <f t="shared" si="120"/>
        <v>10.414020274257641</v>
      </c>
      <c r="D1317" s="2">
        <f t="shared" si="122"/>
        <v>10.596203276357892</v>
      </c>
      <c r="E1317" s="2">
        <f t="shared" si="121"/>
        <v>-0.18218300210025085</v>
      </c>
      <c r="F1317" s="2">
        <f t="shared" ref="F1317:F1380" si="125">(E1317*(2/(10)))+((1-(2/10))*F1316)</f>
        <v>-0.12757475302114735</v>
      </c>
      <c r="G1317" s="2">
        <f t="shared" si="123"/>
        <v>-5.4608249079103499E-2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10.2857</v>
      </c>
      <c r="C1318" s="2">
        <f t="shared" si="120"/>
        <v>10.493340232064158</v>
      </c>
      <c r="D1318" s="2">
        <f t="shared" si="122"/>
        <v>10.573203033664715</v>
      </c>
      <c r="E1318" s="2">
        <f t="shared" si="121"/>
        <v>-7.9862801600556921E-2</v>
      </c>
      <c r="F1318" s="2">
        <f t="shared" si="125"/>
        <v>-0.11803236273702927</v>
      </c>
      <c r="G1318" s="2">
        <f t="shared" si="123"/>
        <v>3.8169561136472352E-2</v>
      </c>
      <c r="H1318" s="2" t="str">
        <f t="shared" si="124"/>
        <v>Sell</v>
      </c>
    </row>
    <row r="1319" spans="1:8" ht="13.5" x14ac:dyDescent="0.25">
      <c r="A1319" s="3">
        <f>TITRES_STAT!B1322</f>
        <v>43929</v>
      </c>
      <c r="B1319" s="6">
        <f>TITRES_STAT!D1322</f>
        <v>10.034800000000001</v>
      </c>
      <c r="C1319" s="2">
        <f t="shared" si="120"/>
        <v>10.556595580977364</v>
      </c>
      <c r="D1319" s="2">
        <f t="shared" si="122"/>
        <v>10.533321327467329</v>
      </c>
      <c r="E1319" s="2">
        <f t="shared" si="121"/>
        <v>2.3274253510034981E-2</v>
      </c>
      <c r="F1319" s="2">
        <f t="shared" si="125"/>
        <v>-8.977103948761643E-2</v>
      </c>
      <c r="G1319" s="2">
        <f t="shared" si="123"/>
        <v>0.11304529299765141</v>
      </c>
      <c r="H1319" s="2" t="str">
        <f t="shared" si="124"/>
        <v>Sell</v>
      </c>
    </row>
    <row r="1320" spans="1:8" ht="13.5" x14ac:dyDescent="0.25">
      <c r="A1320" s="3">
        <f>TITRES_STAT!B1323</f>
        <v>43934</v>
      </c>
      <c r="B1320" s="6">
        <f>TITRES_STAT!D1323</f>
        <v>10.034800000000001</v>
      </c>
      <c r="C1320" s="2">
        <f t="shared" si="120"/>
        <v>10.610119337750076</v>
      </c>
      <c r="D1320" s="2">
        <f t="shared" si="122"/>
        <v>10.49639382172901</v>
      </c>
      <c r="E1320" s="2">
        <f t="shared" si="121"/>
        <v>0.1137255160210664</v>
      </c>
      <c r="F1320" s="2">
        <f t="shared" si="125"/>
        <v>-4.9071728385879872E-2</v>
      </c>
      <c r="G1320" s="2">
        <f t="shared" si="123"/>
        <v>0.16279724440694626</v>
      </c>
      <c r="H1320" s="2" t="str">
        <f t="shared" si="124"/>
        <v>Sell</v>
      </c>
    </row>
    <row r="1321" spans="1:8" ht="13.5" x14ac:dyDescent="0.25">
      <c r="A1321" s="3">
        <f>TITRES_STAT!B1324</f>
        <v>43935</v>
      </c>
      <c r="B1321" s="6">
        <f>TITRES_STAT!D1324</f>
        <v>9.7422000000000004</v>
      </c>
      <c r="C1321" s="2">
        <f t="shared" si="120"/>
        <v>10.663131747326988</v>
      </c>
      <c r="D1321" s="2">
        <f t="shared" si="122"/>
        <v>10.440527612712046</v>
      </c>
      <c r="E1321" s="2">
        <f t="shared" si="121"/>
        <v>0.22260413461494188</v>
      </c>
      <c r="F1321" s="2">
        <f t="shared" si="125"/>
        <v>5.2634442142844781E-3</v>
      </c>
      <c r="G1321" s="2">
        <f t="shared" si="123"/>
        <v>0.2173406904006574</v>
      </c>
      <c r="H1321" s="2" t="str">
        <f t="shared" si="124"/>
        <v>Sell</v>
      </c>
    </row>
    <row r="1322" spans="1:8" ht="13.5" x14ac:dyDescent="0.25">
      <c r="A1322" s="3">
        <f>TITRES_STAT!B1325</f>
        <v>43936</v>
      </c>
      <c r="B1322" s="6">
        <f>TITRES_STAT!D1325</f>
        <v>10.0265</v>
      </c>
      <c r="C1322" s="2">
        <f t="shared" si="120"/>
        <v>10.693834555430527</v>
      </c>
      <c r="D1322" s="2">
        <f t="shared" si="122"/>
        <v>10.409858900659302</v>
      </c>
      <c r="E1322" s="2">
        <f t="shared" si="121"/>
        <v>0.28397565477122555</v>
      </c>
      <c r="F1322" s="2">
        <f t="shared" si="125"/>
        <v>6.1005886325672692E-2</v>
      </c>
      <c r="G1322" s="2">
        <f t="shared" si="123"/>
        <v>0.22296976844555286</v>
      </c>
      <c r="H1322" s="2" t="str">
        <f t="shared" si="124"/>
        <v>Sell</v>
      </c>
    </row>
    <row r="1323" spans="1:8" ht="13.5" x14ac:dyDescent="0.25">
      <c r="A1323" s="3">
        <f>TITRES_STAT!B1326</f>
        <v>43937</v>
      </c>
      <c r="B1323" s="6">
        <f>TITRES_STAT!D1326</f>
        <v>10.3192</v>
      </c>
      <c r="C1323" s="2">
        <f t="shared" si="120"/>
        <v>10.706952316133522</v>
      </c>
      <c r="D1323" s="2">
        <f t="shared" si="122"/>
        <v>10.40314342653639</v>
      </c>
      <c r="E1323" s="2">
        <f t="shared" si="121"/>
        <v>0.30380888959713204</v>
      </c>
      <c r="F1323" s="2">
        <f t="shared" si="125"/>
        <v>0.10956648697996457</v>
      </c>
      <c r="G1323" s="2">
        <f t="shared" si="123"/>
        <v>0.19424240261716746</v>
      </c>
      <c r="H1323" s="2" t="str">
        <f t="shared" si="124"/>
        <v>Sell</v>
      </c>
    </row>
    <row r="1324" spans="1:8" ht="13.5" x14ac:dyDescent="0.25">
      <c r="A1324" s="3">
        <f>TITRES_STAT!B1327</f>
        <v>43938</v>
      </c>
      <c r="B1324" s="6">
        <f>TITRES_STAT!D1327</f>
        <v>10.452999999999999</v>
      </c>
      <c r="C1324" s="2">
        <f t="shared" si="120"/>
        <v>10.696175036728366</v>
      </c>
      <c r="D1324" s="2">
        <f t="shared" si="122"/>
        <v>10.406836506052212</v>
      </c>
      <c r="E1324" s="2">
        <f t="shared" si="121"/>
        <v>0.28933853067615445</v>
      </c>
      <c r="F1324" s="2">
        <f t="shared" si="125"/>
        <v>0.14552089571920257</v>
      </c>
      <c r="G1324" s="2">
        <f t="shared" si="123"/>
        <v>0.14381763495695188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6">
        <f>TITRES_STAT!D1328</f>
        <v>10.620200000000001</v>
      </c>
      <c r="C1325" s="2">
        <f t="shared" si="120"/>
        <v>10.658763492616309</v>
      </c>
      <c r="D1325" s="2">
        <f t="shared" si="122"/>
        <v>10.422641209307605</v>
      </c>
      <c r="E1325" s="2">
        <f t="shared" si="121"/>
        <v>0.23612228330870444</v>
      </c>
      <c r="F1325" s="2">
        <f t="shared" si="125"/>
        <v>0.16364117323710295</v>
      </c>
      <c r="G1325" s="2">
        <f t="shared" si="123"/>
        <v>7.248111007160149E-2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6">
        <f>TITRES_STAT!D1329</f>
        <v>10.8711</v>
      </c>
      <c r="C1326" s="2">
        <f t="shared" si="120"/>
        <v>10.601369109136876</v>
      </c>
      <c r="D1326" s="2">
        <f t="shared" si="122"/>
        <v>10.455860378988522</v>
      </c>
      <c r="E1326" s="2">
        <f t="shared" si="121"/>
        <v>0.14550873014835375</v>
      </c>
      <c r="F1326" s="2">
        <f t="shared" si="125"/>
        <v>0.16001468461935311</v>
      </c>
      <c r="G1326" s="2">
        <f t="shared" si="123"/>
        <v>-1.4505954470999366E-2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10.620200000000001</v>
      </c>
      <c r="C1327" s="2">
        <f t="shared" si="120"/>
        <v>10.552804630808124</v>
      </c>
      <c r="D1327" s="2">
        <f t="shared" si="122"/>
        <v>10.468033684248631</v>
      </c>
      <c r="E1327" s="2">
        <f t="shared" si="121"/>
        <v>8.4770946559492799E-2</v>
      </c>
      <c r="F1327" s="2">
        <f t="shared" si="125"/>
        <v>0.14496593700738106</v>
      </c>
      <c r="G1327" s="2">
        <f t="shared" si="123"/>
        <v>-6.0194990447888258E-2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10.737299999999999</v>
      </c>
      <c r="C1328" s="2">
        <f t="shared" si="120"/>
        <v>10.511711610683797</v>
      </c>
      <c r="D1328" s="2">
        <f t="shared" si="122"/>
        <v>10.487979337267252</v>
      </c>
      <c r="E1328" s="2">
        <f t="shared" si="121"/>
        <v>2.3732273416545269E-2</v>
      </c>
      <c r="F1328" s="2">
        <f t="shared" si="125"/>
        <v>0.12071920428921391</v>
      </c>
      <c r="G1328" s="2">
        <f t="shared" si="123"/>
        <v>-9.6986930872668645E-2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10.8376</v>
      </c>
      <c r="C1329" s="2">
        <f t="shared" si="120"/>
        <v>10.438340593655521</v>
      </c>
      <c r="D1329" s="2">
        <f t="shared" si="122"/>
        <v>10.513877164136344</v>
      </c>
      <c r="E1329" s="2">
        <f t="shared" si="121"/>
        <v>-7.5536570480823073E-2</v>
      </c>
      <c r="F1329" s="2">
        <f t="shared" si="125"/>
        <v>8.1468049335206516E-2</v>
      </c>
      <c r="G1329" s="2">
        <f t="shared" si="123"/>
        <v>-0.15700461981602959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10.5199</v>
      </c>
      <c r="C1330" s="2">
        <f t="shared" si="120"/>
        <v>10.376257425400826</v>
      </c>
      <c r="D1330" s="2">
        <f t="shared" si="122"/>
        <v>10.514323300126245</v>
      </c>
      <c r="E1330" s="2">
        <f t="shared" si="121"/>
        <v>-0.13806587472541842</v>
      </c>
      <c r="F1330" s="2">
        <f t="shared" si="125"/>
        <v>3.7561264523081533E-2</v>
      </c>
      <c r="G1330" s="2">
        <f t="shared" si="123"/>
        <v>-0.17562713924849996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10.5115</v>
      </c>
      <c r="C1331" s="2">
        <f t="shared" si="120"/>
        <v>10.278710129185313</v>
      </c>
      <c r="D1331" s="2">
        <f t="shared" si="122"/>
        <v>10.514114166783559</v>
      </c>
      <c r="E1331" s="2">
        <f t="shared" si="121"/>
        <v>-0.23540403759824535</v>
      </c>
      <c r="F1331" s="2">
        <f t="shared" si="125"/>
        <v>-1.7031795901183849E-2</v>
      </c>
      <c r="G1331" s="2">
        <f t="shared" si="123"/>
        <v>-0.21837224169706151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6">
        <f>TITRES_STAT!D1335</f>
        <v>10.2021</v>
      </c>
      <c r="C1332" s="2">
        <f t="shared" si="120"/>
        <v>10.23990857084911</v>
      </c>
      <c r="D1332" s="2">
        <f t="shared" si="122"/>
        <v>10.491002006281073</v>
      </c>
      <c r="E1332" s="2">
        <f t="shared" si="121"/>
        <v>-0.25109343543196339</v>
      </c>
      <c r="F1332" s="2">
        <f t="shared" si="125"/>
        <v>-6.3844123807339767E-2</v>
      </c>
      <c r="G1332" s="2">
        <f t="shared" si="123"/>
        <v>-0.1872493116246236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6">
        <f>TITRES_STAT!D1336</f>
        <v>10.5031</v>
      </c>
      <c r="C1333" s="2">
        <f t="shared" si="120"/>
        <v>10.252107252256939</v>
      </c>
      <c r="D1333" s="2">
        <f t="shared" si="122"/>
        <v>10.491898153963957</v>
      </c>
      <c r="E1333" s="2">
        <f t="shared" si="121"/>
        <v>-0.23979090170701767</v>
      </c>
      <c r="F1333" s="2">
        <f t="shared" si="125"/>
        <v>-9.9033479387275358E-2</v>
      </c>
      <c r="G1333" s="2">
        <f t="shared" si="123"/>
        <v>-0.14075742231974231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6">
        <f>TITRES_STAT!D1337</f>
        <v>10.5366</v>
      </c>
      <c r="C1334" s="2">
        <f t="shared" si="120"/>
        <v>10.283013828832795</v>
      </c>
      <c r="D1334" s="2">
        <f t="shared" si="122"/>
        <v>10.495209401818478</v>
      </c>
      <c r="E1334" s="2">
        <f t="shared" si="121"/>
        <v>-0.21219557298568326</v>
      </c>
      <c r="F1334" s="2">
        <f t="shared" si="125"/>
        <v>-0.12166589810695694</v>
      </c>
      <c r="G1334" s="2">
        <f t="shared" si="123"/>
        <v>-9.0529674878726318E-2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6">
        <f>TITRES_STAT!D1338</f>
        <v>10.2272</v>
      </c>
      <c r="C1335" s="2">
        <f t="shared" si="120"/>
        <v>10.334888624396982</v>
      </c>
      <c r="D1335" s="2">
        <f t="shared" si="122"/>
        <v>10.475356853535628</v>
      </c>
      <c r="E1335" s="2">
        <f t="shared" si="121"/>
        <v>-0.14046822913864609</v>
      </c>
      <c r="F1335" s="2">
        <f t="shared" si="125"/>
        <v>-0.12542636431329479</v>
      </c>
      <c r="G1335" s="2">
        <f t="shared" si="123"/>
        <v>-1.5041864825351303E-2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6">
        <f>TITRES_STAT!D1339</f>
        <v>10.034800000000001</v>
      </c>
      <c r="C1336" s="2">
        <f t="shared" si="120"/>
        <v>10.417382682182062</v>
      </c>
      <c r="D1336" s="2">
        <f t="shared" si="122"/>
        <v>10.442723012532989</v>
      </c>
      <c r="E1336" s="2">
        <f t="shared" si="121"/>
        <v>-2.5340330350926976E-2</v>
      </c>
      <c r="F1336" s="2">
        <f t="shared" si="125"/>
        <v>-0.10540915752082124</v>
      </c>
      <c r="G1336" s="2">
        <f t="shared" si="123"/>
        <v>8.0068827169894261E-2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10.327500000000001</v>
      </c>
      <c r="C1337" s="2">
        <f t="shared" si="120"/>
        <v>10.448585346461744</v>
      </c>
      <c r="D1337" s="2">
        <f t="shared" si="122"/>
        <v>10.434187974567584</v>
      </c>
      <c r="E1337" s="2">
        <f t="shared" si="121"/>
        <v>1.4397371894160571E-2</v>
      </c>
      <c r="F1337" s="2">
        <f t="shared" si="125"/>
        <v>-8.1447851637824878E-2</v>
      </c>
      <c r="G1337" s="2">
        <f t="shared" si="123"/>
        <v>9.5845223531985449E-2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10.452999999999999</v>
      </c>
      <c r="C1338" s="2">
        <f t="shared" si="120"/>
        <v>10.49300298546763</v>
      </c>
      <c r="D1338" s="2">
        <f t="shared" si="122"/>
        <v>10.435581457932948</v>
      </c>
      <c r="E1338" s="2">
        <f t="shared" si="121"/>
        <v>5.7421527534682326E-2</v>
      </c>
      <c r="F1338" s="2">
        <f t="shared" si="125"/>
        <v>-5.3673975803323434E-2</v>
      </c>
      <c r="G1338" s="2">
        <f t="shared" si="123"/>
        <v>0.11109550333800576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6">
        <f>TITRES_STAT!D1342</f>
        <v>10.703799999999999</v>
      </c>
      <c r="C1339" s="2">
        <f t="shared" si="120"/>
        <v>10.546017910780302</v>
      </c>
      <c r="D1339" s="2">
        <f t="shared" si="122"/>
        <v>10.455449498086063</v>
      </c>
      <c r="E1339" s="2">
        <f t="shared" si="121"/>
        <v>9.0568412694238987E-2</v>
      </c>
      <c r="F1339" s="2">
        <f t="shared" si="125"/>
        <v>-2.4825498103810954E-2</v>
      </c>
      <c r="G1339" s="2">
        <f t="shared" si="123"/>
        <v>0.11539391079804995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6">
        <f>TITRES_STAT!D1343</f>
        <v>10.8293</v>
      </c>
      <c r="C1340" s="2">
        <f t="shared" si="120"/>
        <v>10.541999770660256</v>
      </c>
      <c r="D1340" s="2">
        <f t="shared" si="122"/>
        <v>10.483142127857466</v>
      </c>
      <c r="E1340" s="2">
        <f t="shared" si="121"/>
        <v>5.8857642802790267E-2</v>
      </c>
      <c r="F1340" s="2">
        <f t="shared" si="125"/>
        <v>-8.0888699224907108E-3</v>
      </c>
      <c r="G1340" s="2">
        <f t="shared" si="123"/>
        <v>6.6946512725280974E-2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10.5784</v>
      </c>
      <c r="C1341" s="2">
        <f t="shared" si="120"/>
        <v>10.537307498250986</v>
      </c>
      <c r="D1341" s="2">
        <f t="shared" si="122"/>
        <v>10.490198266534691</v>
      </c>
      <c r="E1341" s="2">
        <f t="shared" si="121"/>
        <v>4.7109231716294886E-2</v>
      </c>
      <c r="F1341" s="2">
        <f t="shared" si="125"/>
        <v>2.9507504052664092E-3</v>
      </c>
      <c r="G1341" s="2">
        <f t="shared" si="123"/>
        <v>4.415848131102848E-2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6">
        <f>TITRES_STAT!D1345</f>
        <v>10.7874</v>
      </c>
      <c r="C1342" s="2">
        <f t="shared" si="120"/>
        <v>10.48573711390468</v>
      </c>
      <c r="D1342" s="2">
        <f t="shared" si="122"/>
        <v>10.512213209754343</v>
      </c>
      <c r="E1342" s="2">
        <f t="shared" si="121"/>
        <v>-2.6476095849663039E-2</v>
      </c>
      <c r="F1342" s="2">
        <f t="shared" si="125"/>
        <v>-2.9346188457194805E-3</v>
      </c>
      <c r="G1342" s="2">
        <f t="shared" si="123"/>
        <v>-2.3541477003943559E-2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10.7874</v>
      </c>
      <c r="C1343" s="2">
        <f t="shared" si="120"/>
        <v>10.488408327150115</v>
      </c>
      <c r="D1343" s="2">
        <f t="shared" si="122"/>
        <v>10.532597416439206</v>
      </c>
      <c r="E1343" s="2">
        <f t="shared" si="121"/>
        <v>-4.4189089289091044E-2</v>
      </c>
      <c r="F1343" s="2">
        <f t="shared" si="125"/>
        <v>-1.1185512934393793E-2</v>
      </c>
      <c r="G1343" s="2">
        <f t="shared" si="123"/>
        <v>-3.300357635469725E-2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10.5366</v>
      </c>
      <c r="C1344" s="2">
        <f t="shared" si="120"/>
        <v>10.495822430665482</v>
      </c>
      <c r="D1344" s="2">
        <f t="shared" si="122"/>
        <v>10.532893904110377</v>
      </c>
      <c r="E1344" s="2">
        <f t="shared" si="121"/>
        <v>-3.707147344489492E-2</v>
      </c>
      <c r="F1344" s="2">
        <f t="shared" si="125"/>
        <v>-1.6362705036494018E-2</v>
      </c>
      <c r="G1344" s="2">
        <f t="shared" si="123"/>
        <v>-2.0708768408400902E-2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10.5366</v>
      </c>
      <c r="C1345" s="2">
        <f t="shared" si="120"/>
        <v>10.454495902870793</v>
      </c>
      <c r="D1345" s="2">
        <f t="shared" si="122"/>
        <v>10.53316842973183</v>
      </c>
      <c r="E1345" s="2">
        <f t="shared" si="121"/>
        <v>-7.8672526861037539E-2</v>
      </c>
      <c r="F1345" s="2">
        <f t="shared" si="125"/>
        <v>-2.8824669401402721E-2</v>
      </c>
      <c r="G1345" s="2">
        <f t="shared" si="123"/>
        <v>-4.9847857459634819E-2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10.5366</v>
      </c>
      <c r="C1346" s="2">
        <f t="shared" si="120"/>
        <v>10.389927302429133</v>
      </c>
      <c r="D1346" s="2">
        <f t="shared" si="122"/>
        <v>10.533422620122064</v>
      </c>
      <c r="E1346" s="2">
        <f t="shared" si="121"/>
        <v>-0.14349531769293122</v>
      </c>
      <c r="F1346" s="2">
        <f t="shared" si="125"/>
        <v>-5.1758799059708427E-2</v>
      </c>
      <c r="G1346" s="2">
        <f t="shared" si="123"/>
        <v>-9.1736518633222797E-2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10.452999999999999</v>
      </c>
      <c r="C1347" s="2">
        <f t="shared" si="120"/>
        <v>10.380323102055419</v>
      </c>
      <c r="D1347" s="2">
        <f t="shared" si="122"/>
        <v>10.527465389001911</v>
      </c>
      <c r="E1347" s="2">
        <f t="shared" si="121"/>
        <v>-0.14714228694649201</v>
      </c>
      <c r="F1347" s="2">
        <f t="shared" si="125"/>
        <v>-7.0835496637065148E-2</v>
      </c>
      <c r="G1347" s="2">
        <f t="shared" si="123"/>
        <v>-7.6306790309426858E-2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10.452999999999999</v>
      </c>
      <c r="C1348" s="2">
        <f t="shared" si="120"/>
        <v>10.391504163277661</v>
      </c>
      <c r="D1348" s="2">
        <f t="shared" si="122"/>
        <v>10.521949434261028</v>
      </c>
      <c r="E1348" s="2">
        <f t="shared" si="121"/>
        <v>-0.13044527098336722</v>
      </c>
      <c r="F1348" s="2">
        <f t="shared" si="125"/>
        <v>-8.2757451506325561E-2</v>
      </c>
      <c r="G1348" s="2">
        <f t="shared" si="123"/>
        <v>-4.7687819477041662E-2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10.444599999999999</v>
      </c>
      <c r="C1349" s="2">
        <f t="shared" si="120"/>
        <v>10.43954967661956</v>
      </c>
      <c r="D1349" s="2">
        <f t="shared" si="122"/>
        <v>10.516219846537989</v>
      </c>
      <c r="E1349" s="2">
        <f t="shared" si="121"/>
        <v>-7.6670169918429565E-2</v>
      </c>
      <c r="F1349" s="2">
        <f t="shared" si="125"/>
        <v>-8.1539995188746356E-2</v>
      </c>
      <c r="G1349" s="2">
        <f t="shared" si="123"/>
        <v>4.869825270316791E-3</v>
      </c>
      <c r="H1349" s="2" t="str">
        <f t="shared" si="124"/>
        <v>Sell</v>
      </c>
    </row>
    <row r="1350" spans="1:8" ht="13.5" x14ac:dyDescent="0.25">
      <c r="A1350" s="3">
        <f>TITRES_STAT!B1353</f>
        <v>43978</v>
      </c>
      <c r="B1350" s="6">
        <f>TITRES_STAT!D1353</f>
        <v>10.135199999999999</v>
      </c>
      <c r="C1350" s="2">
        <f t="shared" si="120"/>
        <v>10.499511264831934</v>
      </c>
      <c r="D1350" s="2">
        <f t="shared" si="122"/>
        <v>10.487996154201841</v>
      </c>
      <c r="E1350" s="2">
        <f t="shared" si="121"/>
        <v>1.1515110630092806E-2</v>
      </c>
      <c r="F1350" s="2">
        <f t="shared" si="125"/>
        <v>-6.2928974024978532E-2</v>
      </c>
      <c r="G1350" s="2">
        <f t="shared" si="123"/>
        <v>7.4444084655071338E-2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6">
        <f>TITRES_STAT!D1354</f>
        <v>10.135199999999999</v>
      </c>
      <c r="C1351" s="2">
        <f t="shared" si="120"/>
        <v>10.511647993319329</v>
      </c>
      <c r="D1351" s="2">
        <f t="shared" si="122"/>
        <v>10.461863105742445</v>
      </c>
      <c r="E1351" s="2">
        <f t="shared" si="121"/>
        <v>4.9784887576883818E-2</v>
      </c>
      <c r="F1351" s="2">
        <f t="shared" si="125"/>
        <v>-4.0386201704606065E-2</v>
      </c>
      <c r="G1351" s="2">
        <f t="shared" si="123"/>
        <v>9.0171089281489883E-2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6">
        <f>TITRES_STAT!D1355</f>
        <v>10.135199999999999</v>
      </c>
      <c r="C1352" s="2">
        <f t="shared" si="120"/>
        <v>10.554071378962508</v>
      </c>
      <c r="D1352" s="2">
        <f t="shared" si="122"/>
        <v>10.437665838650412</v>
      </c>
      <c r="E1352" s="2">
        <f t="shared" si="121"/>
        <v>0.11640554031209582</v>
      </c>
      <c r="F1352" s="2">
        <f t="shared" si="125"/>
        <v>-9.0278533012656849E-3</v>
      </c>
      <c r="G1352" s="2">
        <f t="shared" si="123"/>
        <v>0.1254333936133615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6">
        <f>TITRES_STAT!D1356</f>
        <v>10.135199999999999</v>
      </c>
      <c r="C1353" s="2">
        <f t="shared" si="120"/>
        <v>10.589968089891352</v>
      </c>
      <c r="D1353" s="2">
        <f t="shared" si="122"/>
        <v>10.415260961713344</v>
      </c>
      <c r="E1353" s="2">
        <f t="shared" si="121"/>
        <v>0.17470712817800838</v>
      </c>
      <c r="F1353" s="2">
        <f t="shared" si="125"/>
        <v>2.7719142994589125E-2</v>
      </c>
      <c r="G1353" s="2">
        <f t="shared" si="123"/>
        <v>0.14698798518341924</v>
      </c>
      <c r="H1353" s="2" t="str">
        <f t="shared" si="124"/>
        <v>Sell</v>
      </c>
    </row>
    <row r="1354" spans="1:8" ht="13.5" x14ac:dyDescent="0.25">
      <c r="A1354" s="3">
        <f>TITRES_STAT!B1357</f>
        <v>43984</v>
      </c>
      <c r="B1354" s="6">
        <f>TITRES_STAT!D1357</f>
        <v>10.2439</v>
      </c>
      <c r="C1354" s="2">
        <f t="shared" si="120"/>
        <v>10.581757614523452</v>
      </c>
      <c r="D1354" s="2">
        <f t="shared" si="122"/>
        <v>10.402567557141985</v>
      </c>
      <c r="E1354" s="2">
        <f t="shared" si="121"/>
        <v>0.17919005738146687</v>
      </c>
      <c r="F1354" s="2">
        <f t="shared" si="125"/>
        <v>5.8013325871964679E-2</v>
      </c>
      <c r="G1354" s="2">
        <f t="shared" si="123"/>
        <v>0.1211767315095022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6">
        <f>TITRES_STAT!D1358</f>
        <v>10.369300000000001</v>
      </c>
      <c r="C1355" s="2">
        <f t="shared" si="120"/>
        <v>10.574810289212152</v>
      </c>
      <c r="D1355" s="2">
        <f t="shared" si="122"/>
        <v>10.400103293649986</v>
      </c>
      <c r="E1355" s="2">
        <f t="shared" si="121"/>
        <v>0.17470699556216651</v>
      </c>
      <c r="F1355" s="2">
        <f t="shared" si="125"/>
        <v>8.135205981000504E-2</v>
      </c>
      <c r="G1355" s="2">
        <f t="shared" si="123"/>
        <v>9.3354935752161472E-2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6">
        <f>TITRES_STAT!D1359</f>
        <v>10.662000000000001</v>
      </c>
      <c r="C1356" s="2">
        <f t="shared" si="120"/>
        <v>10.568931783179513</v>
      </c>
      <c r="D1356" s="2">
        <f t="shared" si="122"/>
        <v>10.419503049675912</v>
      </c>
      <c r="E1356" s="2">
        <f t="shared" si="121"/>
        <v>0.14942873350360131</v>
      </c>
      <c r="F1356" s="2">
        <f t="shared" si="125"/>
        <v>9.4967394548724299E-2</v>
      </c>
      <c r="G1356" s="2">
        <f t="shared" si="123"/>
        <v>5.4461338954877009E-2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6">
        <f>TITRES_STAT!D1360</f>
        <v>10.653600000000001</v>
      </c>
      <c r="C1357" s="2">
        <f t="shared" si="120"/>
        <v>10.551096124228819</v>
      </c>
      <c r="D1357" s="2">
        <f t="shared" si="122"/>
        <v>10.436843564514733</v>
      </c>
      <c r="E1357" s="2">
        <f t="shared" si="121"/>
        <v>0.11425255971408532</v>
      </c>
      <c r="F1357" s="2">
        <f t="shared" si="125"/>
        <v>9.8824427581796506E-2</v>
      </c>
      <c r="G1357" s="2">
        <f t="shared" si="123"/>
        <v>1.5428132132288816E-2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10.620200000000001</v>
      </c>
      <c r="C1358" s="2">
        <f t="shared" si="120"/>
        <v>10.536004412809</v>
      </c>
      <c r="D1358" s="2">
        <f t="shared" si="122"/>
        <v>10.450425522698827</v>
      </c>
      <c r="E1358" s="2">
        <f t="shared" si="121"/>
        <v>8.5578890110172168E-2</v>
      </c>
      <c r="F1358" s="2">
        <f t="shared" si="125"/>
        <v>9.617532008747165E-2</v>
      </c>
      <c r="G1358" s="2">
        <f t="shared" si="123"/>
        <v>-1.0596429977299482E-2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6">
        <f>TITRES_STAT!D1362</f>
        <v>10.620200000000001</v>
      </c>
      <c r="C1359" s="2">
        <f t="shared" ref="C1359:C1422" si="126">$C$4*B1349+C1358*(1-$C$4)</f>
        <v>10.52194219545377</v>
      </c>
      <c r="D1359" s="2">
        <f t="shared" si="122"/>
        <v>10.463001409906322</v>
      </c>
      <c r="E1359" s="2">
        <f t="shared" si="121"/>
        <v>5.8940785547447305E-2</v>
      </c>
      <c r="F1359" s="2">
        <f t="shared" si="125"/>
        <v>8.8728413179466795E-2</v>
      </c>
      <c r="G1359" s="2">
        <f t="shared" si="123"/>
        <v>-2.9787627632019489E-2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6">
        <f>TITRES_STAT!D1363</f>
        <v>10.57</v>
      </c>
      <c r="C1360" s="2">
        <f t="shared" si="126"/>
        <v>10.462443396153189</v>
      </c>
      <c r="D1360" s="2">
        <f t="shared" si="122"/>
        <v>10.470927231394743</v>
      </c>
      <c r="E1360" s="2">
        <f t="shared" si="121"/>
        <v>-8.4838352415541607E-3</v>
      </c>
      <c r="F1360" s="2">
        <f t="shared" si="125"/>
        <v>6.9285963495262615E-2</v>
      </c>
      <c r="G1360" s="2">
        <f t="shared" si="123"/>
        <v>-7.7769798736816775E-2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6">
        <f>TITRES_STAT!D1364</f>
        <v>10.57</v>
      </c>
      <c r="C1361" s="2">
        <f t="shared" si="126"/>
        <v>10.412098258283466</v>
      </c>
      <c r="D1361" s="2">
        <f t="shared" si="122"/>
        <v>10.478265954995132</v>
      </c>
      <c r="E1361" s="2">
        <f t="shared" si="121"/>
        <v>-6.6167696711666224E-2</v>
      </c>
      <c r="F1361" s="2">
        <f t="shared" si="125"/>
        <v>4.2195231453876846E-2</v>
      </c>
      <c r="G1361" s="2">
        <f t="shared" si="123"/>
        <v>-0.10836292816554308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6">
        <f>TITRES_STAT!D1365</f>
        <v>10.452999999999999</v>
      </c>
      <c r="C1362" s="2">
        <f t="shared" si="126"/>
        <v>10.369498526239855</v>
      </c>
      <c r="D1362" s="2">
        <f t="shared" si="122"/>
        <v>10.47639440277327</v>
      </c>
      <c r="E1362" s="2">
        <f t="shared" si="121"/>
        <v>-0.10689587653341448</v>
      </c>
      <c r="F1362" s="2">
        <f t="shared" si="125"/>
        <v>1.237700985641858E-2</v>
      </c>
      <c r="G1362" s="2">
        <f t="shared" si="123"/>
        <v>-0.11927288638983306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6">
        <f>TITRES_STAT!D1366</f>
        <v>10.444599999999999</v>
      </c>
      <c r="C1363" s="2">
        <f t="shared" si="126"/>
        <v>10.33345259912603</v>
      </c>
      <c r="D1363" s="2">
        <f t="shared" si="122"/>
        <v>10.474039261827102</v>
      </c>
      <c r="E1363" s="2">
        <f t="shared" si="121"/>
        <v>-0.14058666270107167</v>
      </c>
      <c r="F1363" s="2">
        <f t="shared" si="125"/>
        <v>-1.8215724655079472E-2</v>
      </c>
      <c r="G1363" s="2">
        <f t="shared" si="123"/>
        <v>-0.12237093804599219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6">
        <f>TITRES_STAT!D1367</f>
        <v>10.436199999999999</v>
      </c>
      <c r="C1364" s="2">
        <f t="shared" si="126"/>
        <v>10.319675276183565</v>
      </c>
      <c r="D1364" s="2">
        <f t="shared" si="122"/>
        <v>10.471236353543613</v>
      </c>
      <c r="E1364" s="2">
        <f t="shared" si="121"/>
        <v>-0.1515610773600482</v>
      </c>
      <c r="F1364" s="2">
        <f t="shared" si="125"/>
        <v>-4.4884795196073218E-2</v>
      </c>
      <c r="G1364" s="2">
        <f t="shared" si="123"/>
        <v>-0.10667628216397498</v>
      </c>
      <c r="H1364" s="2" t="str">
        <f t="shared" si="124"/>
        <v>Hold</v>
      </c>
    </row>
    <row r="1365" spans="1:8" ht="13.5" x14ac:dyDescent="0.25">
      <c r="A1365" s="3">
        <f>TITRES_STAT!B1368</f>
        <v>43999</v>
      </c>
      <c r="B1365" s="6">
        <f>TITRES_STAT!D1368</f>
        <v>10.369300000000001</v>
      </c>
      <c r="C1365" s="2">
        <f t="shared" si="126"/>
        <v>10.327309849078402</v>
      </c>
      <c r="D1365" s="2">
        <f t="shared" si="122"/>
        <v>10.463685512540382</v>
      </c>
      <c r="E1365" s="2">
        <f t="shared" si="121"/>
        <v>-0.13637566346197971</v>
      </c>
      <c r="F1365" s="2">
        <f t="shared" si="125"/>
        <v>-6.318296884925452E-2</v>
      </c>
      <c r="G1365" s="2">
        <f t="shared" si="123"/>
        <v>-7.3192694612725193E-2</v>
      </c>
      <c r="H1365" s="2" t="str">
        <f t="shared" si="124"/>
        <v>Hold</v>
      </c>
    </row>
    <row r="1366" spans="1:8" ht="13.5" x14ac:dyDescent="0.25">
      <c r="A1366" s="3">
        <f>TITRES_STAT!B1369</f>
        <v>44000</v>
      </c>
      <c r="B1366" s="6">
        <f>TITRES_STAT!D1369</f>
        <v>10.160299999999999</v>
      </c>
      <c r="C1366" s="2">
        <f t="shared" si="126"/>
        <v>10.378800641527878</v>
      </c>
      <c r="D1366" s="2">
        <f t="shared" si="122"/>
        <v>10.441212511611464</v>
      </c>
      <c r="E1366" s="2">
        <f t="shared" si="121"/>
        <v>-6.2411870083586507E-2</v>
      </c>
      <c r="F1366" s="2">
        <f t="shared" si="125"/>
        <v>-6.3028749096120926E-2</v>
      </c>
      <c r="G1366" s="2">
        <f t="shared" si="123"/>
        <v>6.1687901253441868E-4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10.352600000000001</v>
      </c>
      <c r="C1367" s="2">
        <f t="shared" si="126"/>
        <v>10.421077465908205</v>
      </c>
      <c r="D1367" s="2">
        <f t="shared" si="122"/>
        <v>10.434648621862468</v>
      </c>
      <c r="E1367" s="2">
        <f t="shared" si="121"/>
        <v>-1.3571155954263503E-2</v>
      </c>
      <c r="F1367" s="2">
        <f t="shared" si="125"/>
        <v>-5.3137230467749444E-2</v>
      </c>
      <c r="G1367" s="2">
        <f t="shared" si="123"/>
        <v>3.9566074513485941E-2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10.327500000000001</v>
      </c>
      <c r="C1368" s="2">
        <f t="shared" si="126"/>
        <v>10.451711701922328</v>
      </c>
      <c r="D1368" s="2">
        <f t="shared" si="122"/>
        <v>10.426711686909693</v>
      </c>
      <c r="E1368" s="2">
        <f t="shared" si="121"/>
        <v>2.5000015012635046E-2</v>
      </c>
      <c r="F1368" s="2">
        <f t="shared" si="125"/>
        <v>-3.7509781371672546E-2</v>
      </c>
      <c r="G1368" s="2">
        <f t="shared" si="123"/>
        <v>6.2509796384307592E-2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10.327500000000001</v>
      </c>
      <c r="C1369" s="2">
        <f t="shared" si="126"/>
        <v>10.477632978549661</v>
      </c>
      <c r="D1369" s="2">
        <f t="shared" si="122"/>
        <v>10.419362673064532</v>
      </c>
      <c r="E1369" s="2">
        <f t="shared" si="121"/>
        <v>5.8270305485129015E-2</v>
      </c>
      <c r="F1369" s="2">
        <f t="shared" si="125"/>
        <v>-1.8353764000312234E-2</v>
      </c>
      <c r="G1369" s="2">
        <f t="shared" si="123"/>
        <v>7.6624069485441246E-2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10.2439</v>
      </c>
      <c r="C1370" s="2">
        <f t="shared" si="126"/>
        <v>10.49184328954202</v>
      </c>
      <c r="D1370" s="2">
        <f t="shared" si="122"/>
        <v>10.406365438022714</v>
      </c>
      <c r="E1370" s="2">
        <f t="shared" si="121"/>
        <v>8.5477851519305759E-2</v>
      </c>
      <c r="F1370" s="2">
        <f t="shared" si="125"/>
        <v>2.4125591036113642E-3</v>
      </c>
      <c r="G1370" s="2">
        <f t="shared" si="123"/>
        <v>8.3065292415694394E-2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10.352600000000001</v>
      </c>
      <c r="C1371" s="2">
        <f t="shared" si="126"/>
        <v>10.503867398843248</v>
      </c>
      <c r="D1371" s="2">
        <f t="shared" si="122"/>
        <v>10.402382812983994</v>
      </c>
      <c r="E1371" s="2">
        <f t="shared" si="121"/>
        <v>0.10148458585925368</v>
      </c>
      <c r="F1371" s="2">
        <f t="shared" si="125"/>
        <v>2.2226964454739831E-2</v>
      </c>
      <c r="G1371" s="2">
        <f t="shared" si="123"/>
        <v>7.9257621404513853E-2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10.436199999999999</v>
      </c>
      <c r="C1372" s="2">
        <f t="shared" si="126"/>
        <v>10.496041645175055</v>
      </c>
      <c r="D1372" s="2">
        <f t="shared" si="122"/>
        <v>10.404887789799995</v>
      </c>
      <c r="E1372" s="2">
        <f t="shared" ref="E1372:E1435" si="127">C1372-D1372</f>
        <v>9.1153855375059933E-2</v>
      </c>
      <c r="F1372" s="2">
        <f t="shared" si="125"/>
        <v>3.6012342638803853E-2</v>
      </c>
      <c r="G1372" s="2">
        <f t="shared" si="123"/>
        <v>5.5141512736256081E-2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10.369300000000001</v>
      </c>
      <c r="C1373" s="2">
        <f t="shared" si="126"/>
        <v>10.488127545917354</v>
      </c>
      <c r="D1373" s="2">
        <f t="shared" ref="D1373:D1436" si="128">$D$4*B1373+(1-$D$4)*D1372</f>
        <v>10.402251657222218</v>
      </c>
      <c r="E1373" s="2">
        <f t="shared" si="127"/>
        <v>8.5875888695136737E-2</v>
      </c>
      <c r="F1373" s="2">
        <f t="shared" si="125"/>
        <v>4.598505185007043E-2</v>
      </c>
      <c r="G1373" s="2">
        <f t="shared" si="123"/>
        <v>3.9890836845066308E-2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6">
        <f>TITRES_STAT!D1377</f>
        <v>10.059900000000001</v>
      </c>
      <c r="C1374" s="2">
        <f t="shared" si="126"/>
        <v>10.480138692699299</v>
      </c>
      <c r="D1374" s="2">
        <f t="shared" si="128"/>
        <v>10.376892275205758</v>
      </c>
      <c r="E1374" s="2">
        <f t="shared" si="127"/>
        <v>0.10324641749354058</v>
      </c>
      <c r="F1374" s="2">
        <f t="shared" si="125"/>
        <v>5.7437324978764456E-2</v>
      </c>
      <c r="G1374" s="2">
        <f t="shared" si="123"/>
        <v>4.580909251477612E-2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10.034800000000001</v>
      </c>
      <c r="C1375" s="2">
        <f t="shared" si="126"/>
        <v>10.463086586130176</v>
      </c>
      <c r="D1375" s="2">
        <f t="shared" si="128"/>
        <v>10.351552106671999</v>
      </c>
      <c r="E1375" s="2">
        <f t="shared" si="127"/>
        <v>0.11153447945817696</v>
      </c>
      <c r="F1375" s="2">
        <f t="shared" si="125"/>
        <v>6.8256755874646968E-2</v>
      </c>
      <c r="G1375" s="2">
        <f t="shared" si="123"/>
        <v>4.3277723583529992E-2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6">
        <f>TITRES_STAT!D1379</f>
        <v>10.2857</v>
      </c>
      <c r="C1376" s="2">
        <f t="shared" si="126"/>
        <v>10.416504034417841</v>
      </c>
      <c r="D1376" s="2">
        <f t="shared" si="128"/>
        <v>10.346674172844443</v>
      </c>
      <c r="E1376" s="2">
        <f t="shared" si="127"/>
        <v>6.9829861573397878E-2</v>
      </c>
      <c r="F1376" s="2">
        <f t="shared" si="125"/>
        <v>6.8571377014397153E-2</v>
      </c>
      <c r="G1376" s="2">
        <f t="shared" si="123"/>
        <v>1.2584845590007249E-3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6">
        <f>TITRES_STAT!D1380</f>
        <v>10.2857</v>
      </c>
      <c r="C1377" s="2">
        <f t="shared" si="126"/>
        <v>10.406672644507404</v>
      </c>
      <c r="D1377" s="2">
        <f t="shared" si="128"/>
        <v>10.342157567448558</v>
      </c>
      <c r="E1377" s="2">
        <f t="shared" si="127"/>
        <v>6.4515077058846515E-2</v>
      </c>
      <c r="F1377" s="2">
        <f t="shared" si="125"/>
        <v>6.776011702328702E-2</v>
      </c>
      <c r="G1377" s="2">
        <f t="shared" si="123"/>
        <v>-3.2450399644405048E-3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6">
        <f>TITRES_STAT!D1381</f>
        <v>10.2857</v>
      </c>
      <c r="C1378" s="2">
        <f t="shared" si="126"/>
        <v>10.394492237660112</v>
      </c>
      <c r="D1378" s="2">
        <f t="shared" si="128"/>
        <v>10.337975525415331</v>
      </c>
      <c r="E1378" s="2">
        <f t="shared" si="127"/>
        <v>5.651671224478072E-2</v>
      </c>
      <c r="F1378" s="2">
        <f t="shared" si="125"/>
        <v>6.5511436067585763E-2</v>
      </c>
      <c r="G1378" s="2">
        <f t="shared" si="123"/>
        <v>-8.9947238228050425E-3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10.034800000000001</v>
      </c>
      <c r="C1379" s="2">
        <f t="shared" si="126"/>
        <v>10.384185739558555</v>
      </c>
      <c r="D1379" s="2">
        <f t="shared" si="128"/>
        <v>10.315518079088269</v>
      </c>
      <c r="E1379" s="2">
        <f t="shared" si="127"/>
        <v>6.8667660470286052E-2</v>
      </c>
      <c r="F1379" s="2">
        <f t="shared" si="125"/>
        <v>6.6142680948125823E-2</v>
      </c>
      <c r="G1379" s="2">
        <f t="shared" si="123"/>
        <v>2.5249795221602284E-3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10.2857</v>
      </c>
      <c r="C1380" s="2">
        <f t="shared" si="126"/>
        <v>10.362603318088009</v>
      </c>
      <c r="D1380" s="2">
        <f t="shared" si="128"/>
        <v>10.313309332489139</v>
      </c>
      <c r="E1380" s="2">
        <f t="shared" si="127"/>
        <v>4.9293985598870549E-2</v>
      </c>
      <c r="F1380" s="2">
        <f t="shared" si="125"/>
        <v>6.2772941878274771E-2</v>
      </c>
      <c r="G1380" s="2">
        <f t="shared" ref="G1380:G1443" si="129">E1380-F1380</f>
        <v>-1.3478956279404222E-2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44021</v>
      </c>
      <c r="B1381" s="6">
        <f>TITRES_STAT!D1384</f>
        <v>10.2857</v>
      </c>
      <c r="C1381" s="2">
        <f t="shared" si="126"/>
        <v>10.361064346074469</v>
      </c>
      <c r="D1381" s="2">
        <f t="shared" si="128"/>
        <v>10.311264196749203</v>
      </c>
      <c r="E1381" s="2">
        <f t="shared" si="127"/>
        <v>4.9800149325266219E-2</v>
      </c>
      <c r="F1381" s="2">
        <f t="shared" ref="F1381:F1444" si="131">(E1381*(2/(10)))+((1-(2/10))*F1380)</f>
        <v>6.0178383367673068E-2</v>
      </c>
      <c r="G1381" s="2">
        <f t="shared" si="129"/>
        <v>-1.0378234042406849E-2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6">
        <f>TITRES_STAT!D1385</f>
        <v>10.2857</v>
      </c>
      <c r="C1382" s="2">
        <f t="shared" si="126"/>
        <v>10.372623677447628</v>
      </c>
      <c r="D1382" s="2">
        <f t="shared" si="128"/>
        <v>10.309370552545559</v>
      </c>
      <c r="E1382" s="2">
        <f t="shared" si="127"/>
        <v>6.3253124902068691E-2</v>
      </c>
      <c r="F1382" s="2">
        <f t="shared" si="131"/>
        <v>6.0793331674552198E-2</v>
      </c>
      <c r="G1382" s="2">
        <f t="shared" si="129"/>
        <v>2.4597932275164935E-3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6">
        <f>TITRES_STAT!D1386</f>
        <v>10.034800000000001</v>
      </c>
      <c r="C1383" s="2">
        <f t="shared" si="126"/>
        <v>10.372112342455685</v>
      </c>
      <c r="D1383" s="2">
        <f t="shared" si="128"/>
        <v>10.289031993097741</v>
      </c>
      <c r="E1383" s="2">
        <f t="shared" si="127"/>
        <v>8.3080349357944172E-2</v>
      </c>
      <c r="F1383" s="2">
        <f t="shared" si="131"/>
        <v>6.5250735211230593E-2</v>
      </c>
      <c r="G1383" s="2">
        <f t="shared" si="129"/>
        <v>1.7829614146713579E-2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6">
        <f>TITRES_STAT!D1387</f>
        <v>10.2857</v>
      </c>
      <c r="C1384" s="2">
        <f t="shared" si="126"/>
        <v>10.324079674385578</v>
      </c>
      <c r="D1384" s="2">
        <f t="shared" si="128"/>
        <v>10.288785178794203</v>
      </c>
      <c r="E1384" s="2">
        <f t="shared" si="127"/>
        <v>3.5294495591374542E-2</v>
      </c>
      <c r="F1384" s="2">
        <f t="shared" si="131"/>
        <v>5.9259487287259389E-2</v>
      </c>
      <c r="G1384" s="2">
        <f t="shared" si="129"/>
        <v>-2.3964991695884848E-2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10.160299999999999</v>
      </c>
      <c r="C1385" s="2">
        <f t="shared" si="126"/>
        <v>10.279575109095489</v>
      </c>
      <c r="D1385" s="2">
        <f t="shared" si="128"/>
        <v>10.27926775814278</v>
      </c>
      <c r="E1385" s="2">
        <f t="shared" si="127"/>
        <v>3.0735095270983948E-4</v>
      </c>
      <c r="F1385" s="2">
        <f t="shared" si="131"/>
        <v>4.7469060020349479E-2</v>
      </c>
      <c r="G1385" s="2">
        <f t="shared" si="129"/>
        <v>-4.716170906763964E-2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10.1937</v>
      </c>
      <c r="C1386" s="2">
        <f t="shared" si="126"/>
        <v>10.280517400003875</v>
      </c>
      <c r="D1386" s="2">
        <f t="shared" si="128"/>
        <v>10.272929405687758</v>
      </c>
      <c r="E1386" s="2">
        <f t="shared" si="127"/>
        <v>7.5879943161165642E-3</v>
      </c>
      <c r="F1386" s="2">
        <f t="shared" si="131"/>
        <v>3.9492846879502899E-2</v>
      </c>
      <c r="G1386" s="2">
        <f t="shared" si="129"/>
        <v>-3.1904852563386335E-2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10.1937</v>
      </c>
      <c r="C1387" s="2">
        <f t="shared" si="126"/>
        <v>10.281314723080202</v>
      </c>
      <c r="D1387" s="2">
        <f t="shared" si="128"/>
        <v>10.267060560821998</v>
      </c>
      <c r="E1387" s="2">
        <f t="shared" si="127"/>
        <v>1.4254162258204417E-2</v>
      </c>
      <c r="F1387" s="2">
        <f t="shared" si="131"/>
        <v>3.4445109955243206E-2</v>
      </c>
      <c r="G1387" s="2">
        <f t="shared" si="129"/>
        <v>-2.0190947697038789E-2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10.2857</v>
      </c>
      <c r="C1388" s="2">
        <f t="shared" si="126"/>
        <v>10.281989381067863</v>
      </c>
      <c r="D1388" s="2">
        <f t="shared" si="128"/>
        <v>10.268441260020367</v>
      </c>
      <c r="E1388" s="2">
        <f t="shared" si="127"/>
        <v>1.3548121047495698E-2</v>
      </c>
      <c r="F1388" s="2">
        <f t="shared" si="131"/>
        <v>3.0265712173693705E-2</v>
      </c>
      <c r="G1388" s="2">
        <f t="shared" si="129"/>
        <v>-1.6717591126198007E-2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10.2857</v>
      </c>
      <c r="C1389" s="2">
        <f t="shared" si="126"/>
        <v>10.243960245518961</v>
      </c>
      <c r="D1389" s="2">
        <f t="shared" si="128"/>
        <v>10.269719685204043</v>
      </c>
      <c r="E1389" s="2">
        <f t="shared" si="127"/>
        <v>-2.5759439685081986E-2</v>
      </c>
      <c r="F1389" s="2">
        <f t="shared" si="131"/>
        <v>1.9060681801938567E-2</v>
      </c>
      <c r="G1389" s="2">
        <f t="shared" si="129"/>
        <v>-4.4820121487020553E-2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10.2439</v>
      </c>
      <c r="C1390" s="2">
        <f t="shared" si="126"/>
        <v>10.250381746208351</v>
      </c>
      <c r="D1390" s="2">
        <f t="shared" si="128"/>
        <v>10.267807115929671</v>
      </c>
      <c r="E1390" s="2">
        <f t="shared" si="127"/>
        <v>-1.7425369721319584E-2</v>
      </c>
      <c r="F1390" s="2">
        <f t="shared" si="131"/>
        <v>1.1763471497286937E-2</v>
      </c>
      <c r="G1390" s="2">
        <f t="shared" si="129"/>
        <v>-2.9188841218606522E-2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10.034800000000001</v>
      </c>
      <c r="C1391" s="2">
        <f t="shared" si="126"/>
        <v>10.255815323714758</v>
      </c>
      <c r="D1391" s="2">
        <f t="shared" si="128"/>
        <v>10.25054732956451</v>
      </c>
      <c r="E1391" s="2">
        <f t="shared" si="127"/>
        <v>5.2679941502482563E-3</v>
      </c>
      <c r="F1391" s="2">
        <f t="shared" si="131"/>
        <v>1.0464376027879202E-2</v>
      </c>
      <c r="G1391" s="2">
        <f t="shared" si="129"/>
        <v>-5.1963818776309453E-3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10.2439</v>
      </c>
      <c r="C1392" s="2">
        <f t="shared" si="126"/>
        <v>10.26041296622018</v>
      </c>
      <c r="D1392" s="2">
        <f t="shared" si="128"/>
        <v>10.250054934781954</v>
      </c>
      <c r="E1392" s="2">
        <f t="shared" si="127"/>
        <v>1.0358031438226334E-2</v>
      </c>
      <c r="F1392" s="2">
        <f t="shared" si="131"/>
        <v>1.0443107109948628E-2</v>
      </c>
      <c r="G1392" s="2">
        <f t="shared" si="129"/>
        <v>-8.5075671722294535E-5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6">
        <f>TITRES_STAT!D1396</f>
        <v>10.361000000000001</v>
      </c>
      <c r="C1393" s="2">
        <f t="shared" si="126"/>
        <v>10.225703279109384</v>
      </c>
      <c r="D1393" s="2">
        <f t="shared" si="128"/>
        <v>10.258273087761069</v>
      </c>
      <c r="E1393" s="2">
        <f t="shared" si="127"/>
        <v>-3.2569808651684795E-2</v>
      </c>
      <c r="F1393" s="2">
        <f t="shared" si="131"/>
        <v>1.8405239576219437E-3</v>
      </c>
      <c r="G1393" s="2">
        <f t="shared" si="129"/>
        <v>-3.4410332609306739E-2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10.361000000000001</v>
      </c>
      <c r="C1394" s="2">
        <f t="shared" si="126"/>
        <v>10.234933543861786</v>
      </c>
      <c r="D1394" s="2">
        <f t="shared" si="128"/>
        <v>10.265882488667657</v>
      </c>
      <c r="E1394" s="2">
        <f t="shared" si="127"/>
        <v>-3.0948944805871292E-2</v>
      </c>
      <c r="F1394" s="2">
        <f t="shared" si="131"/>
        <v>-4.717369795076704E-3</v>
      </c>
      <c r="G1394" s="2">
        <f t="shared" si="129"/>
        <v>-2.6231575010794587E-2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10.327500000000001</v>
      </c>
      <c r="C1395" s="2">
        <f t="shared" si="126"/>
        <v>10.223451460190741</v>
      </c>
      <c r="D1395" s="2">
        <f t="shared" si="128"/>
        <v>10.27044674876635</v>
      </c>
      <c r="E1395" s="2">
        <f t="shared" si="127"/>
        <v>-4.699528857560864E-2</v>
      </c>
      <c r="F1395" s="2">
        <f t="shared" si="131"/>
        <v>-1.3172953551183092E-2</v>
      </c>
      <c r="G1395" s="2">
        <f t="shared" si="129"/>
        <v>-3.3822335024425547E-2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6">
        <f>TITRES_STAT!D1399</f>
        <v>10.327500000000001</v>
      </c>
      <c r="C1396" s="2">
        <f t="shared" si="126"/>
        <v>10.218874312469088</v>
      </c>
      <c r="D1396" s="2">
        <f t="shared" si="128"/>
        <v>10.274672915524398</v>
      </c>
      <c r="E1396" s="2">
        <f t="shared" si="127"/>
        <v>-5.5798603055309925E-2</v>
      </c>
      <c r="F1396" s="2">
        <f t="shared" si="131"/>
        <v>-2.1698083452008458E-2</v>
      </c>
      <c r="G1396" s="2">
        <f t="shared" si="129"/>
        <v>-3.4100519603301467E-2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6">
        <f>TITRES_STAT!D1400</f>
        <v>10.327500000000001</v>
      </c>
      <c r="C1397" s="2">
        <f t="shared" si="126"/>
        <v>10.215001341319997</v>
      </c>
      <c r="D1397" s="2">
        <f t="shared" si="128"/>
        <v>10.278586032892962</v>
      </c>
      <c r="E1397" s="2">
        <f t="shared" si="127"/>
        <v>-6.3584691572964758E-2</v>
      </c>
      <c r="F1397" s="2">
        <f t="shared" si="131"/>
        <v>-3.007540507619972E-2</v>
      </c>
      <c r="G1397" s="2">
        <f t="shared" si="129"/>
        <v>-3.3509286496765038E-2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6">
        <f>TITRES_STAT!D1401</f>
        <v>10.327500000000001</v>
      </c>
      <c r="C1398" s="2">
        <f t="shared" si="126"/>
        <v>10.225878058039997</v>
      </c>
      <c r="D1398" s="2">
        <f t="shared" si="128"/>
        <v>10.282209289715706</v>
      </c>
      <c r="E1398" s="2">
        <f t="shared" si="127"/>
        <v>-5.6331231675708082E-2</v>
      </c>
      <c r="F1398" s="2">
        <f t="shared" si="131"/>
        <v>-3.5326570396101389E-2</v>
      </c>
      <c r="G1398" s="2">
        <f t="shared" si="129"/>
        <v>-2.1004661279606693E-2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6">
        <f>TITRES_STAT!D1402</f>
        <v>10.327500000000001</v>
      </c>
      <c r="C1399" s="2">
        <f t="shared" si="126"/>
        <v>10.235081433726151</v>
      </c>
      <c r="D1399" s="2">
        <f t="shared" si="128"/>
        <v>10.285564157144172</v>
      </c>
      <c r="E1399" s="2">
        <f t="shared" si="127"/>
        <v>-5.048272341802118E-2</v>
      </c>
      <c r="F1399" s="2">
        <f t="shared" si="131"/>
        <v>-3.8357801000485352E-2</v>
      </c>
      <c r="G1399" s="2">
        <f t="shared" si="129"/>
        <v>-1.2124922417535829E-2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6">
        <f>TITRES_STAT!D1403</f>
        <v>10.2857</v>
      </c>
      <c r="C1400" s="2">
        <f t="shared" si="126"/>
        <v>10.23643813622982</v>
      </c>
      <c r="D1400" s="2">
        <f t="shared" si="128"/>
        <v>10.285574219577937</v>
      </c>
      <c r="E1400" s="2">
        <f t="shared" si="127"/>
        <v>-4.9136083348116699E-2</v>
      </c>
      <c r="F1400" s="2">
        <f t="shared" si="131"/>
        <v>-4.0513457470011623E-2</v>
      </c>
      <c r="G1400" s="2">
        <f t="shared" si="129"/>
        <v>-8.6226258781050766E-3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6">
        <f>TITRES_STAT!D1404</f>
        <v>10.2857</v>
      </c>
      <c r="C1401" s="2">
        <f t="shared" si="126"/>
        <v>10.205416884502156</v>
      </c>
      <c r="D1401" s="2">
        <f t="shared" si="128"/>
        <v>10.285583536646238</v>
      </c>
      <c r="E1401" s="2">
        <f t="shared" si="127"/>
        <v>-8.0166652144081141E-2</v>
      </c>
      <c r="F1401" s="2">
        <f t="shared" si="131"/>
        <v>-4.8444096404825526E-2</v>
      </c>
      <c r="G1401" s="2">
        <f t="shared" si="129"/>
        <v>-3.1722555739255615E-2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6">
        <f>TITRES_STAT!D1405</f>
        <v>10.2857</v>
      </c>
      <c r="C1402" s="2">
        <f t="shared" si="126"/>
        <v>10.211337363809518</v>
      </c>
      <c r="D1402" s="2">
        <f t="shared" si="128"/>
        <v>10.285592163561331</v>
      </c>
      <c r="E1402" s="2">
        <f t="shared" si="127"/>
        <v>-7.4254799751813039E-2</v>
      </c>
      <c r="F1402" s="2">
        <f t="shared" si="131"/>
        <v>-5.3606237074223032E-2</v>
      </c>
      <c r="G1402" s="2">
        <f t="shared" si="129"/>
        <v>-2.0648562677590007E-2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6">
        <f>TITRES_STAT!D1406</f>
        <v>10.034800000000001</v>
      </c>
      <c r="C1403" s="2">
        <f t="shared" si="126"/>
        <v>10.2343623847619</v>
      </c>
      <c r="D1403" s="2">
        <f t="shared" si="128"/>
        <v>10.267014966260492</v>
      </c>
      <c r="E1403" s="2">
        <f t="shared" si="127"/>
        <v>-3.265258149859207E-2</v>
      </c>
      <c r="F1403" s="2">
        <f t="shared" si="131"/>
        <v>-4.9415505959096842E-2</v>
      </c>
      <c r="G1403" s="2">
        <f t="shared" si="129"/>
        <v>1.6762924460504772E-2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6">
        <f>TITRES_STAT!D1407</f>
        <v>10.0265</v>
      </c>
      <c r="C1404" s="2">
        <f t="shared" si="126"/>
        <v>10.25384509479853</v>
      </c>
      <c r="D1404" s="2">
        <f t="shared" si="128"/>
        <v>10.249199042833789</v>
      </c>
      <c r="E1404" s="2">
        <f t="shared" si="127"/>
        <v>4.6460519647411047E-3</v>
      </c>
      <c r="F1404" s="2">
        <f t="shared" si="131"/>
        <v>-3.8603194374329255E-2</v>
      </c>
      <c r="G1404" s="2">
        <f t="shared" si="129"/>
        <v>4.324924633907036E-2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6">
        <f>TITRES_STAT!D1408</f>
        <v>10.034800000000001</v>
      </c>
      <c r="C1405" s="2">
        <f t="shared" si="126"/>
        <v>10.26517661867568</v>
      </c>
      <c r="D1405" s="2">
        <f t="shared" si="128"/>
        <v>10.23331763225351</v>
      </c>
      <c r="E1405" s="2">
        <f t="shared" si="127"/>
        <v>3.1858986422170332E-2</v>
      </c>
      <c r="F1405" s="2">
        <f t="shared" si="131"/>
        <v>-2.4510758215029342E-2</v>
      </c>
      <c r="G1405" s="2">
        <f t="shared" si="129"/>
        <v>5.6369744637199674E-2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6">
        <f>TITRES_STAT!D1409</f>
        <v>9.9512</v>
      </c>
      <c r="C1406" s="2">
        <f t="shared" si="126"/>
        <v>10.274764831187113</v>
      </c>
      <c r="D1406" s="2">
        <f t="shared" si="128"/>
        <v>10.21242002986436</v>
      </c>
      <c r="E1406" s="2">
        <f t="shared" si="127"/>
        <v>6.234480132275344E-2</v>
      </c>
      <c r="F1406" s="2">
        <f t="shared" si="131"/>
        <v>-7.1396463074727863E-3</v>
      </c>
      <c r="G1406" s="2">
        <f t="shared" si="129"/>
        <v>6.9484447630226223E-2</v>
      </c>
      <c r="H1406" s="2" t="str">
        <f t="shared" si="130"/>
        <v>Sell</v>
      </c>
    </row>
    <row r="1407" spans="1:8" ht="13.5" x14ac:dyDescent="0.25">
      <c r="A1407" s="3">
        <f>TITRES_STAT!B1410</f>
        <v>44061</v>
      </c>
      <c r="B1407" s="6">
        <f>TITRES_STAT!D1410</f>
        <v>10.0265</v>
      </c>
      <c r="C1407" s="2">
        <f t="shared" si="126"/>
        <v>10.282877934081403</v>
      </c>
      <c r="D1407" s="2">
        <f t="shared" si="128"/>
        <v>10.198648175800333</v>
      </c>
      <c r="E1407" s="2">
        <f t="shared" si="127"/>
        <v>8.4229758281070488E-2</v>
      </c>
      <c r="F1407" s="2">
        <f t="shared" si="131"/>
        <v>1.1134234610235869E-2</v>
      </c>
      <c r="G1407" s="2">
        <f t="shared" si="129"/>
        <v>7.309552367083462E-2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6">
        <f>TITRES_STAT!D1411</f>
        <v>10.0265</v>
      </c>
      <c r="C1408" s="2">
        <f t="shared" si="126"/>
        <v>10.289742867299649</v>
      </c>
      <c r="D1408" s="2">
        <f t="shared" si="128"/>
        <v>10.185896459074382</v>
      </c>
      <c r="E1408" s="2">
        <f t="shared" si="127"/>
        <v>0.10384640822526769</v>
      </c>
      <c r="F1408" s="2">
        <f t="shared" si="131"/>
        <v>2.9676669333242235E-2</v>
      </c>
      <c r="G1408" s="2">
        <f t="shared" si="129"/>
        <v>7.4169738892025466E-2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6">
        <f>TITRES_STAT!D1412</f>
        <v>10.0265</v>
      </c>
      <c r="C1409" s="2">
        <f t="shared" si="126"/>
        <v>10.295551656945857</v>
      </c>
      <c r="D1409" s="2">
        <f t="shared" si="128"/>
        <v>10.174089313957762</v>
      </c>
      <c r="E1409" s="2">
        <f t="shared" si="127"/>
        <v>0.12146234298809588</v>
      </c>
      <c r="F1409" s="2">
        <f t="shared" si="131"/>
        <v>4.8033804064212968E-2</v>
      </c>
      <c r="G1409" s="2">
        <f t="shared" si="129"/>
        <v>7.3428538923882916E-2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6">
        <f>TITRES_STAT!D1413</f>
        <v>9.9930000000000003</v>
      </c>
      <c r="C1410" s="2">
        <f t="shared" si="126"/>
        <v>10.294036017415724</v>
      </c>
      <c r="D1410" s="2">
        <f t="shared" si="128"/>
        <v>10.160675290701631</v>
      </c>
      <c r="E1410" s="2">
        <f t="shared" si="127"/>
        <v>0.13336072671409305</v>
      </c>
      <c r="F1410" s="2">
        <f t="shared" si="131"/>
        <v>6.5099188594188992E-2</v>
      </c>
      <c r="G1410" s="2">
        <f t="shared" si="129"/>
        <v>6.8261538119904056E-2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6">
        <f>TITRES_STAT!D1414</f>
        <v>10.2417</v>
      </c>
      <c r="C1411" s="2">
        <f t="shared" si="126"/>
        <v>10.292753553197921</v>
      </c>
      <c r="D1411" s="2">
        <f t="shared" si="128"/>
        <v>10.16667712102003</v>
      </c>
      <c r="E1411" s="2">
        <f t="shared" si="127"/>
        <v>0.12607643217789111</v>
      </c>
      <c r="F1411" s="2">
        <f t="shared" si="131"/>
        <v>7.729463731092942E-2</v>
      </c>
      <c r="G1411" s="2">
        <f t="shared" si="129"/>
        <v>4.8781794866961686E-2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10.121600000000001</v>
      </c>
      <c r="C1412" s="2">
        <f t="shared" si="126"/>
        <v>10.291668391167471</v>
      </c>
      <c r="D1412" s="2">
        <f t="shared" si="128"/>
        <v>10.163338075018546</v>
      </c>
      <c r="E1412" s="2">
        <f t="shared" si="127"/>
        <v>0.12833031614892576</v>
      </c>
      <c r="F1412" s="2">
        <f t="shared" si="131"/>
        <v>8.7501773078528688E-2</v>
      </c>
      <c r="G1412" s="2">
        <f t="shared" si="129"/>
        <v>4.0828543070397072E-2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9.9501000000000008</v>
      </c>
      <c r="C1413" s="2">
        <f t="shared" si="126"/>
        <v>10.252150177141708</v>
      </c>
      <c r="D1413" s="2">
        <f t="shared" si="128"/>
        <v>10.14754266205421</v>
      </c>
      <c r="E1413" s="2">
        <f t="shared" si="127"/>
        <v>0.10460751508749766</v>
      </c>
      <c r="F1413" s="2">
        <f t="shared" si="131"/>
        <v>9.0922921480322494E-2</v>
      </c>
      <c r="G1413" s="2">
        <f t="shared" si="129"/>
        <v>1.3684593607175166E-2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10.1988</v>
      </c>
      <c r="C1414" s="2">
        <f t="shared" si="126"/>
        <v>10.217434765273753</v>
      </c>
      <c r="D1414" s="2">
        <f t="shared" si="128"/>
        <v>10.151339501902047</v>
      </c>
      <c r="E1414" s="2">
        <f t="shared" si="127"/>
        <v>6.609526337170557E-2</v>
      </c>
      <c r="F1414" s="2">
        <f t="shared" si="131"/>
        <v>8.5957389858599118E-2</v>
      </c>
      <c r="G1414" s="2">
        <f t="shared" si="129"/>
        <v>-1.9862126486893547E-2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6">
        <f>TITRES_STAT!D1418</f>
        <v>10.0359</v>
      </c>
      <c r="C1415" s="2">
        <f t="shared" si="126"/>
        <v>10.18933710907779</v>
      </c>
      <c r="D1415" s="2">
        <f t="shared" si="128"/>
        <v>10.14278842768708</v>
      </c>
      <c r="E1415" s="2">
        <f t="shared" si="127"/>
        <v>4.6548681390710556E-2</v>
      </c>
      <c r="F1415" s="2">
        <f t="shared" si="131"/>
        <v>7.8075648165021397E-2</v>
      </c>
      <c r="G1415" s="2">
        <f t="shared" si="129"/>
        <v>-3.1526966774310841E-2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6">
        <f>TITRES_STAT!D1419</f>
        <v>10.0359</v>
      </c>
      <c r="C1416" s="2">
        <f t="shared" si="126"/>
        <v>10.15270063075813</v>
      </c>
      <c r="D1416" s="2">
        <f t="shared" si="128"/>
        <v>10.134870766376926</v>
      </c>
      <c r="E1416" s="2">
        <f t="shared" si="127"/>
        <v>1.7829864381203819E-2</v>
      </c>
      <c r="F1416" s="2">
        <f t="shared" si="131"/>
        <v>6.6026491408257879E-2</v>
      </c>
      <c r="G1416" s="2">
        <f t="shared" si="129"/>
        <v>-4.8196627027054059E-2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6">
        <f>TITRES_STAT!D1420</f>
        <v>9.7355999999999998</v>
      </c>
      <c r="C1417" s="2">
        <f t="shared" si="126"/>
        <v>10.133285149103033</v>
      </c>
      <c r="D1417" s="2">
        <f t="shared" si="128"/>
        <v>10.105295154052708</v>
      </c>
      <c r="E1417" s="2">
        <f t="shared" si="127"/>
        <v>2.7989995050324623E-2</v>
      </c>
      <c r="F1417" s="2">
        <f t="shared" si="131"/>
        <v>5.8419192136671232E-2</v>
      </c>
      <c r="G1417" s="2">
        <f t="shared" si="129"/>
        <v>-3.0429197086346609E-2</v>
      </c>
      <c r="H1417" s="2" t="str">
        <f t="shared" si="130"/>
        <v>Hold</v>
      </c>
    </row>
    <row r="1418" spans="1:8" ht="13.5" x14ac:dyDescent="0.25">
      <c r="A1418" s="3">
        <f>TITRES_STAT!B1421</f>
        <v>44077</v>
      </c>
      <c r="B1418" s="6">
        <f>TITRES_STAT!D1421</f>
        <v>9.7185000000000006</v>
      </c>
      <c r="C1418" s="2">
        <f t="shared" si="126"/>
        <v>10.116856664625642</v>
      </c>
      <c r="D1418" s="2">
        <f t="shared" si="128"/>
        <v>10.076643661159915</v>
      </c>
      <c r="E1418" s="2">
        <f t="shared" si="127"/>
        <v>4.0213003465726871E-2</v>
      </c>
      <c r="F1418" s="2">
        <f t="shared" si="131"/>
        <v>5.4777954402482357E-2</v>
      </c>
      <c r="G1418" s="2">
        <f t="shared" si="129"/>
        <v>-1.4564950936755486E-2</v>
      </c>
      <c r="H1418" s="2" t="str">
        <f t="shared" si="130"/>
        <v>Hold</v>
      </c>
    </row>
    <row r="1419" spans="1:8" ht="13.5" x14ac:dyDescent="0.25">
      <c r="A1419" s="3">
        <f>TITRES_STAT!B1422</f>
        <v>44078</v>
      </c>
      <c r="B1419" s="6">
        <f>TITRES_STAT!D1422</f>
        <v>9.6755999999999993</v>
      </c>
      <c r="C1419" s="2">
        <f t="shared" si="126"/>
        <v>10.102955639298619</v>
      </c>
      <c r="D1419" s="2">
        <f t="shared" si="128"/>
        <v>10.046936723296218</v>
      </c>
      <c r="E1419" s="2">
        <f t="shared" si="127"/>
        <v>5.6018916002400942E-2</v>
      </c>
      <c r="F1419" s="2">
        <f t="shared" si="131"/>
        <v>5.5026146722466078E-2</v>
      </c>
      <c r="G1419" s="2">
        <f t="shared" si="129"/>
        <v>9.9276927993486447E-4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9.3925000000000001</v>
      </c>
      <c r="C1420" s="2">
        <f t="shared" si="126"/>
        <v>10.086039387098831</v>
      </c>
      <c r="D1420" s="2">
        <f t="shared" si="128"/>
        <v>9.9984599289779794</v>
      </c>
      <c r="E1420" s="2">
        <f t="shared" si="127"/>
        <v>8.7579458120851328E-2</v>
      </c>
      <c r="F1420" s="2">
        <f t="shared" si="131"/>
        <v>6.1536809002143131E-2</v>
      </c>
      <c r="G1420" s="2">
        <f t="shared" si="129"/>
        <v>2.6042649118708197E-2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9.3497000000000003</v>
      </c>
      <c r="C1421" s="2">
        <f t="shared" si="126"/>
        <v>10.109987173699011</v>
      </c>
      <c r="D1421" s="2">
        <f t="shared" si="128"/>
        <v>9.9504036379425731</v>
      </c>
      <c r="E1421" s="2">
        <f t="shared" si="127"/>
        <v>0.15958353575643791</v>
      </c>
      <c r="F1421" s="2">
        <f t="shared" si="131"/>
        <v>8.1146154353002098E-2</v>
      </c>
      <c r="G1421" s="2">
        <f t="shared" si="129"/>
        <v>7.8437381403435813E-2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9.6156000000000006</v>
      </c>
      <c r="C1422" s="2">
        <f t="shared" si="126"/>
        <v>10.111773762360702</v>
      </c>
      <c r="D1422" s="2">
        <f t="shared" si="128"/>
        <v>9.925603368465346</v>
      </c>
      <c r="E1422" s="2">
        <f t="shared" si="127"/>
        <v>0.18617039389535606</v>
      </c>
      <c r="F1422" s="2">
        <f t="shared" si="131"/>
        <v>0.10215100226147289</v>
      </c>
      <c r="G1422" s="2">
        <f t="shared" si="129"/>
        <v>8.4019391633883167E-2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9.4353999999999996</v>
      </c>
      <c r="C1423" s="2">
        <f t="shared" ref="C1423:C1486" si="132">$C$4*B1413+C1422*(1-$C$4)</f>
        <v>10.08690087584367</v>
      </c>
      <c r="D1423" s="2">
        <f t="shared" si="128"/>
        <v>9.8892920078382822</v>
      </c>
      <c r="E1423" s="2">
        <f t="shared" si="127"/>
        <v>0.19760886800538735</v>
      </c>
      <c r="F1423" s="2">
        <f t="shared" si="131"/>
        <v>0.12124257541025579</v>
      </c>
      <c r="G1423" s="2">
        <f t="shared" si="129"/>
        <v>7.6366292595131557E-2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9.2638999999999996</v>
      </c>
      <c r="C1424" s="2">
        <f t="shared" si="132"/>
        <v>10.104116125713874</v>
      </c>
      <c r="D1424" s="2">
        <f t="shared" si="128"/>
        <v>9.8429666739243356</v>
      </c>
      <c r="E1424" s="2">
        <f t="shared" si="127"/>
        <v>0.26114945178953874</v>
      </c>
      <c r="F1424" s="2">
        <f t="shared" si="131"/>
        <v>0.14922395068611238</v>
      </c>
      <c r="G1424" s="2">
        <f t="shared" si="129"/>
        <v>0.11192550110342636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9.2210000000000001</v>
      </c>
      <c r="C1425" s="2">
        <f t="shared" si="132"/>
        <v>10.09362133714251</v>
      </c>
      <c r="D1425" s="2">
        <f t="shared" si="128"/>
        <v>9.7968950684484586</v>
      </c>
      <c r="E1425" s="2">
        <f t="shared" si="127"/>
        <v>0.2967262686940515</v>
      </c>
      <c r="F1425" s="2">
        <f t="shared" si="131"/>
        <v>0.17872441428770022</v>
      </c>
      <c r="G1425" s="2">
        <f t="shared" si="129"/>
        <v>0.11800185440635128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6">
        <f>TITRES_STAT!D1429</f>
        <v>9.1781000000000006</v>
      </c>
      <c r="C1426" s="2">
        <f t="shared" si="132"/>
        <v>10.084741131428279</v>
      </c>
      <c r="D1426" s="2">
        <f t="shared" si="128"/>
        <v>9.751058396711537</v>
      </c>
      <c r="E1426" s="2">
        <f t="shared" si="127"/>
        <v>0.33368273471674215</v>
      </c>
      <c r="F1426" s="2">
        <f t="shared" si="131"/>
        <v>0.20971607837350861</v>
      </c>
      <c r="G1426" s="2">
        <f t="shared" si="129"/>
        <v>0.12396665634323353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6">
        <f>TITRES_STAT!D1430</f>
        <v>9.1781000000000006</v>
      </c>
      <c r="C1427" s="2">
        <f t="shared" si="132"/>
        <v>10.031027111208545</v>
      </c>
      <c r="D1427" s="2">
        <f t="shared" si="128"/>
        <v>9.708617033992164</v>
      </c>
      <c r="E1427" s="2">
        <f t="shared" si="127"/>
        <v>0.32241007721638049</v>
      </c>
      <c r="F1427" s="2">
        <f t="shared" si="131"/>
        <v>0.23225487814208301</v>
      </c>
      <c r="G1427" s="2">
        <f t="shared" si="129"/>
        <v>9.0155199074297476E-2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6">
        <f>TITRES_STAT!D1431</f>
        <v>8.9808000000000003</v>
      </c>
      <c r="C1428" s="2">
        <f t="shared" si="132"/>
        <v>9.9829460171764595</v>
      </c>
      <c r="D1428" s="2">
        <f t="shared" si="128"/>
        <v>9.6547046611038567</v>
      </c>
      <c r="E1428" s="2">
        <f t="shared" si="127"/>
        <v>0.32824135607260274</v>
      </c>
      <c r="F1428" s="2">
        <f t="shared" si="131"/>
        <v>0.25145217372818696</v>
      </c>
      <c r="G1428" s="2">
        <f t="shared" si="129"/>
        <v>7.6789182344415785E-2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6">
        <f>TITRES_STAT!D1432</f>
        <v>9.0065000000000008</v>
      </c>
      <c r="C1429" s="2">
        <f t="shared" si="132"/>
        <v>9.9356620145339285</v>
      </c>
      <c r="D1429" s="2">
        <f t="shared" si="128"/>
        <v>9.6066895010220907</v>
      </c>
      <c r="E1429" s="2">
        <f t="shared" si="127"/>
        <v>0.32897251351183776</v>
      </c>
      <c r="F1429" s="2">
        <f t="shared" si="131"/>
        <v>0.26695624168491716</v>
      </c>
      <c r="G1429" s="2">
        <f t="shared" si="129"/>
        <v>6.2016271826920599E-2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9.1524000000000001</v>
      </c>
      <c r="C1430" s="2">
        <f t="shared" si="132"/>
        <v>9.8520986276825546</v>
      </c>
      <c r="D1430" s="2">
        <f t="shared" si="128"/>
        <v>9.5730384268723068</v>
      </c>
      <c r="E1430" s="2">
        <f t="shared" si="127"/>
        <v>0.27906020081024785</v>
      </c>
      <c r="F1430" s="2">
        <f t="shared" si="131"/>
        <v>0.26937703350998332</v>
      </c>
      <c r="G1430" s="2">
        <f t="shared" si="129"/>
        <v>9.683167300264528E-3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6">
        <f>TITRES_STAT!D1434</f>
        <v>8.9808000000000003</v>
      </c>
      <c r="C1431" s="2">
        <f t="shared" si="132"/>
        <v>9.7748065311160062</v>
      </c>
      <c r="D1431" s="2">
        <f t="shared" si="128"/>
        <v>9.5291689137706559</v>
      </c>
      <c r="E1431" s="2">
        <f t="shared" si="127"/>
        <v>0.24563761734535028</v>
      </c>
      <c r="F1431" s="2">
        <f t="shared" si="131"/>
        <v>0.26462915027705675</v>
      </c>
      <c r="G1431" s="2">
        <f t="shared" si="129"/>
        <v>-1.8991532931706467E-2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9.1781000000000006</v>
      </c>
      <c r="C1432" s="2">
        <f t="shared" si="132"/>
        <v>9.7503132186366201</v>
      </c>
      <c r="D1432" s="2">
        <f t="shared" si="128"/>
        <v>9.5031638090469048</v>
      </c>
      <c r="E1432" s="2">
        <f t="shared" si="127"/>
        <v>0.24714940958971532</v>
      </c>
      <c r="F1432" s="2">
        <f t="shared" si="131"/>
        <v>0.26113320213958846</v>
      </c>
      <c r="G1432" s="2">
        <f t="shared" si="129"/>
        <v>-1.3983792549873142E-2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9.1781000000000006</v>
      </c>
      <c r="C1433" s="2">
        <f t="shared" si="132"/>
        <v>9.701865031154064</v>
      </c>
      <c r="D1433" s="2">
        <f t="shared" si="128"/>
        <v>9.4790850083767637</v>
      </c>
      <c r="E1433" s="2">
        <f t="shared" si="127"/>
        <v>0.22278002277730025</v>
      </c>
      <c r="F1433" s="2">
        <f t="shared" si="131"/>
        <v>0.25346256626713082</v>
      </c>
      <c r="G1433" s="2">
        <f t="shared" si="129"/>
        <v>-3.0682543489830572E-2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9.1781000000000006</v>
      </c>
      <c r="C1434" s="2">
        <f t="shared" si="132"/>
        <v>9.6344857955918997</v>
      </c>
      <c r="D1434" s="2">
        <f t="shared" si="128"/>
        <v>9.4567898225710785</v>
      </c>
      <c r="E1434" s="2">
        <f t="shared" si="127"/>
        <v>0.17769597302082119</v>
      </c>
      <c r="F1434" s="2">
        <f t="shared" si="131"/>
        <v>0.2383092476178689</v>
      </c>
      <c r="G1434" s="2">
        <f t="shared" si="129"/>
        <v>-6.0613274597047712E-2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9.0922999999999998</v>
      </c>
      <c r="C1435" s="2">
        <f t="shared" si="132"/>
        <v>9.5708725962700676</v>
      </c>
      <c r="D1435" s="2">
        <f t="shared" si="128"/>
        <v>9.4297905764547014</v>
      </c>
      <c r="E1435" s="2">
        <f t="shared" si="127"/>
        <v>0.14108201981536617</v>
      </c>
      <c r="F1435" s="2">
        <f t="shared" si="131"/>
        <v>0.21886380205736836</v>
      </c>
      <c r="G1435" s="2">
        <f t="shared" si="129"/>
        <v>-7.778178224200219E-2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9.0922999999999998</v>
      </c>
      <c r="C1436" s="2">
        <f t="shared" si="132"/>
        <v>9.5104460429977493</v>
      </c>
      <c r="D1436" s="2">
        <f t="shared" si="128"/>
        <v>9.4047912744950946</v>
      </c>
      <c r="E1436" s="2">
        <f t="shared" ref="E1436:E1499" si="133">C1436-D1436</f>
        <v>0.10565476850265476</v>
      </c>
      <c r="F1436" s="2">
        <f t="shared" si="131"/>
        <v>0.19622199534642565</v>
      </c>
      <c r="G1436" s="2">
        <f t="shared" si="129"/>
        <v>-9.0567226843770887E-2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8.8350000000000009</v>
      </c>
      <c r="C1437" s="2">
        <f t="shared" si="132"/>
        <v>9.4593158825365578</v>
      </c>
      <c r="D1437" s="2">
        <f t="shared" ref="D1437:D1500" si="134">$D$4*B1437+(1-$D$4)*D1436</f>
        <v>9.3625845134213836</v>
      </c>
      <c r="E1437" s="2">
        <f t="shared" si="133"/>
        <v>9.6731369115174104E-2</v>
      </c>
      <c r="F1437" s="2">
        <f t="shared" si="131"/>
        <v>0.17632387010017536</v>
      </c>
      <c r="G1437" s="2">
        <f t="shared" si="129"/>
        <v>-7.9592500985001258E-2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8.5777000000000001</v>
      </c>
      <c r="C1438" s="2">
        <f t="shared" si="132"/>
        <v>9.385698054454009</v>
      </c>
      <c r="D1438" s="2">
        <f t="shared" si="134"/>
        <v>9.3044449198346157</v>
      </c>
      <c r="E1438" s="2">
        <f t="shared" si="133"/>
        <v>8.1253134619393208E-2</v>
      </c>
      <c r="F1438" s="2">
        <f t="shared" si="131"/>
        <v>0.15730972300401894</v>
      </c>
      <c r="G1438" s="2">
        <f t="shared" si="129"/>
        <v>-7.6056588384625728E-2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8.5777000000000001</v>
      </c>
      <c r="C1439" s="2">
        <f t="shared" si="132"/>
        <v>9.3273598922303158</v>
      </c>
      <c r="D1439" s="2">
        <f t="shared" si="134"/>
        <v>9.2506119628098293</v>
      </c>
      <c r="E1439" s="2">
        <f t="shared" si="133"/>
        <v>7.6747929420486471E-2</v>
      </c>
      <c r="F1439" s="2">
        <f t="shared" si="131"/>
        <v>0.14119736428731244</v>
      </c>
      <c r="G1439" s="2">
        <f t="shared" si="129"/>
        <v>-6.4449434866825972E-2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8.9636999999999993</v>
      </c>
      <c r="C1440" s="2">
        <f t="shared" si="132"/>
        <v>9.3004429857333442</v>
      </c>
      <c r="D1440" s="2">
        <f t="shared" si="134"/>
        <v>9.2293592248239165</v>
      </c>
      <c r="E1440" s="2">
        <f t="shared" si="133"/>
        <v>7.1083760909427696E-2</v>
      </c>
      <c r="F1440" s="2">
        <f t="shared" si="131"/>
        <v>0.1271746436117355</v>
      </c>
      <c r="G1440" s="2">
        <f t="shared" si="129"/>
        <v>-5.6090882702307804E-2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8.9636999999999993</v>
      </c>
      <c r="C1441" s="2">
        <f t="shared" si="132"/>
        <v>9.2512671417743686</v>
      </c>
      <c r="D1441" s="2">
        <f t="shared" si="134"/>
        <v>9.2096807637258475</v>
      </c>
      <c r="E1441" s="2">
        <f t="shared" si="133"/>
        <v>4.1586378048521055E-2</v>
      </c>
      <c r="F1441" s="2">
        <f t="shared" si="131"/>
        <v>0.11005699049909262</v>
      </c>
      <c r="G1441" s="2">
        <f t="shared" si="129"/>
        <v>-6.8470612450571566E-2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8.9636999999999993</v>
      </c>
      <c r="C1442" s="2">
        <f t="shared" si="132"/>
        <v>9.240010658424465</v>
      </c>
      <c r="D1442" s="2">
        <f t="shared" si="134"/>
        <v>9.1914599664128218</v>
      </c>
      <c r="E1442" s="2">
        <f t="shared" si="133"/>
        <v>4.8550692011643193E-2</v>
      </c>
      <c r="F1442" s="2">
        <f t="shared" si="131"/>
        <v>9.7755730801602742E-2</v>
      </c>
      <c r="G1442" s="2">
        <f t="shared" si="129"/>
        <v>-4.9205038789959549E-2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8.9550999999999998</v>
      </c>
      <c r="C1443" s="2">
        <f t="shared" si="132"/>
        <v>9.2304859417437779</v>
      </c>
      <c r="D1443" s="2">
        <f t="shared" si="134"/>
        <v>9.1739518207526132</v>
      </c>
      <c r="E1443" s="2">
        <f t="shared" si="133"/>
        <v>5.6534120991164727E-2</v>
      </c>
      <c r="F1443" s="2">
        <f t="shared" si="131"/>
        <v>8.9511408839515152E-2</v>
      </c>
      <c r="G1443" s="2">
        <f t="shared" si="129"/>
        <v>-3.2977287848350426E-2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8.9893999999999998</v>
      </c>
      <c r="C1444" s="2">
        <f t="shared" si="132"/>
        <v>9.2224265660908884</v>
      </c>
      <c r="D1444" s="2">
        <f t="shared" si="134"/>
        <v>9.1602813155116785</v>
      </c>
      <c r="E1444" s="2">
        <f t="shared" si="133"/>
        <v>6.2145250579209943E-2</v>
      </c>
      <c r="F1444" s="2">
        <f t="shared" si="131"/>
        <v>8.4038177187454113E-2</v>
      </c>
      <c r="G1444" s="2">
        <f t="shared" ref="G1444:G1507" si="135">E1444-F1444</f>
        <v>-2.189292660824417E-2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9.0065000000000008</v>
      </c>
      <c r="C1445" s="2">
        <f t="shared" si="132"/>
        <v>9.202407094384597</v>
      </c>
      <c r="D1445" s="2">
        <f t="shared" si="134"/>
        <v>9.1488901069552586</v>
      </c>
      <c r="E1445" s="2">
        <f t="shared" si="133"/>
        <v>5.3516987429338414E-2</v>
      </c>
      <c r="F1445" s="2">
        <f t="shared" ref="F1445:F1508" si="137">(E1445*(2/(10)))+((1-(2/10))*F1444)</f>
        <v>7.7933939235830973E-2</v>
      </c>
      <c r="G1445" s="2">
        <f t="shared" si="135"/>
        <v>-2.4416951806492559E-2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6">
        <f>TITRES_STAT!D1449</f>
        <v>8.9893999999999998</v>
      </c>
      <c r="C1446" s="2">
        <f t="shared" si="132"/>
        <v>9.1854675414023514</v>
      </c>
      <c r="D1446" s="2">
        <f t="shared" si="134"/>
        <v>9.1370760249585725</v>
      </c>
      <c r="E1446" s="2">
        <f t="shared" si="133"/>
        <v>4.8391516443778926E-2</v>
      </c>
      <c r="F1446" s="2">
        <f t="shared" si="137"/>
        <v>7.2025454677420567E-2</v>
      </c>
      <c r="G1446" s="2">
        <f t="shared" si="135"/>
        <v>-2.3633938233641641E-2</v>
      </c>
      <c r="H1446" s="2" t="str">
        <f t="shared" si="136"/>
        <v>Hold</v>
      </c>
    </row>
    <row r="1447" spans="1:8" ht="13.5" x14ac:dyDescent="0.25">
      <c r="A1447" s="3">
        <f>TITRES_STAT!B1450</f>
        <v>44118</v>
      </c>
      <c r="B1447" s="6">
        <f>TITRES_STAT!D1450</f>
        <v>8.9207999999999998</v>
      </c>
      <c r="C1447" s="2">
        <f t="shared" si="132"/>
        <v>9.1315494581096814</v>
      </c>
      <c r="D1447" s="2">
        <f t="shared" si="134"/>
        <v>9.1210555786653451</v>
      </c>
      <c r="E1447" s="2">
        <f t="shared" si="133"/>
        <v>1.0493879444336329E-2</v>
      </c>
      <c r="F1447" s="2">
        <f t="shared" si="137"/>
        <v>5.9719139630803726E-2</v>
      </c>
      <c r="G1447" s="2">
        <f t="shared" si="135"/>
        <v>-4.9225260186467397E-2</v>
      </c>
      <c r="H1447" s="2" t="str">
        <f t="shared" si="136"/>
        <v>Hold</v>
      </c>
    </row>
    <row r="1448" spans="1:8" ht="13.5" x14ac:dyDescent="0.25">
      <c r="A1448" s="3">
        <f>TITRES_STAT!B1451</f>
        <v>44120</v>
      </c>
      <c r="B1448" s="6">
        <f>TITRES_STAT!D1451</f>
        <v>8.9207999999999998</v>
      </c>
      <c r="C1448" s="2">
        <f t="shared" si="132"/>
        <v>9.0463418491697301</v>
      </c>
      <c r="D1448" s="2">
        <f t="shared" si="134"/>
        <v>9.1062218320975425</v>
      </c>
      <c r="E1448" s="2">
        <f t="shared" si="133"/>
        <v>-5.9879982927812492E-2</v>
      </c>
      <c r="F1448" s="2">
        <f t="shared" si="137"/>
        <v>3.5799315119080487E-2</v>
      </c>
      <c r="G1448" s="2">
        <f t="shared" si="135"/>
        <v>-9.5679298046892985E-2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8.9207999999999998</v>
      </c>
      <c r="C1449" s="2">
        <f t="shared" si="132"/>
        <v>8.9742431031436176</v>
      </c>
      <c r="D1449" s="2">
        <f t="shared" si="134"/>
        <v>9.0924868815717996</v>
      </c>
      <c r="E1449" s="2">
        <f t="shared" si="133"/>
        <v>-0.11824377842818201</v>
      </c>
      <c r="F1449" s="2">
        <f t="shared" si="137"/>
        <v>4.9906964096279871E-3</v>
      </c>
      <c r="G1449" s="2">
        <f t="shared" si="135"/>
        <v>-0.12323447483781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8.9207999999999998</v>
      </c>
      <c r="C1450" s="2">
        <f t="shared" si="132"/>
        <v>8.9726210872753693</v>
      </c>
      <c r="D1450" s="2">
        <f t="shared" si="134"/>
        <v>9.0797693347887041</v>
      </c>
      <c r="E1450" s="2">
        <f t="shared" si="133"/>
        <v>-0.10714824751333474</v>
      </c>
      <c r="F1450" s="2">
        <f t="shared" si="137"/>
        <v>-1.7437092374964557E-2</v>
      </c>
      <c r="G1450" s="2">
        <f t="shared" si="135"/>
        <v>-8.9711155138370177E-2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8.9207999999999998</v>
      </c>
      <c r="C1451" s="2">
        <f t="shared" si="132"/>
        <v>8.9712486123099282</v>
      </c>
      <c r="D1451" s="2">
        <f t="shared" si="134"/>
        <v>9.0679938285080599</v>
      </c>
      <c r="E1451" s="2">
        <f t="shared" si="133"/>
        <v>-9.67452161981317E-2</v>
      </c>
      <c r="F1451" s="2">
        <f t="shared" si="137"/>
        <v>-3.3298717139597991E-2</v>
      </c>
      <c r="G1451" s="2">
        <f t="shared" si="135"/>
        <v>-6.3446499058533709E-2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8.9122000000000003</v>
      </c>
      <c r="C1452" s="2">
        <f t="shared" si="132"/>
        <v>8.9700872873391706</v>
      </c>
      <c r="D1452" s="2">
        <f t="shared" si="134"/>
        <v>9.05645354491487</v>
      </c>
      <c r="E1452" s="2">
        <f t="shared" si="133"/>
        <v>-8.6366257575699379E-2</v>
      </c>
      <c r="F1452" s="2">
        <f t="shared" si="137"/>
        <v>-4.3912225226818272E-2</v>
      </c>
      <c r="G1452" s="2">
        <f t="shared" si="135"/>
        <v>-4.2454032348881107E-2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8.9207999999999998</v>
      </c>
      <c r="C1453" s="2">
        <f t="shared" si="132"/>
        <v>8.9677815508254515</v>
      </c>
      <c r="D1453" s="2">
        <f t="shared" si="134"/>
        <v>9.0464051341804357</v>
      </c>
      <c r="E1453" s="2">
        <f t="shared" si="133"/>
        <v>-7.8623583354984206E-2</v>
      </c>
      <c r="F1453" s="2">
        <f t="shared" si="137"/>
        <v>-5.0854496852451463E-2</v>
      </c>
      <c r="G1453" s="2">
        <f t="shared" si="135"/>
        <v>-2.7769086502532743E-2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8.9036000000000008</v>
      </c>
      <c r="C1454" s="2">
        <f t="shared" si="132"/>
        <v>8.9711074660830743</v>
      </c>
      <c r="D1454" s="2">
        <f t="shared" si="134"/>
        <v>9.0358269760929968</v>
      </c>
      <c r="E1454" s="2">
        <f t="shared" si="133"/>
        <v>-6.4719510009922487E-2</v>
      </c>
      <c r="F1454" s="2">
        <f t="shared" si="137"/>
        <v>-5.362749948394567E-2</v>
      </c>
      <c r="G1454" s="2">
        <f t="shared" si="135"/>
        <v>-1.1092010525976817E-2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8.8779000000000003</v>
      </c>
      <c r="C1455" s="2">
        <f t="shared" si="132"/>
        <v>8.9765524713010638</v>
      </c>
      <c r="D1455" s="2">
        <f t="shared" si="134"/>
        <v>9.024128681567591</v>
      </c>
      <c r="E1455" s="2">
        <f t="shared" si="133"/>
        <v>-4.7576210266527141E-2</v>
      </c>
      <c r="F1455" s="2">
        <f t="shared" si="137"/>
        <v>-5.2417241640461971E-2</v>
      </c>
      <c r="G1455" s="2">
        <f t="shared" si="135"/>
        <v>4.8410313739348301E-3</v>
      </c>
      <c r="H1455" s="2" t="str">
        <f t="shared" si="136"/>
        <v>Sell</v>
      </c>
    </row>
    <row r="1456" spans="1:8" ht="13.5" x14ac:dyDescent="0.25">
      <c r="A1456" s="3">
        <f>TITRES_STAT!B1459</f>
        <v>44132</v>
      </c>
      <c r="B1456" s="6">
        <f>TITRES_STAT!D1459</f>
        <v>8.9207999999999998</v>
      </c>
      <c r="C1456" s="2">
        <f t="shared" si="132"/>
        <v>8.9785290141778233</v>
      </c>
      <c r="D1456" s="2">
        <f t="shared" si="134"/>
        <v>9.0164747051551775</v>
      </c>
      <c r="E1456" s="2">
        <f t="shared" si="133"/>
        <v>-3.7945690977354118E-2</v>
      </c>
      <c r="F1456" s="2">
        <f t="shared" si="137"/>
        <v>-4.9522931507840401E-2</v>
      </c>
      <c r="G1456" s="2">
        <f t="shared" si="135"/>
        <v>1.1577240530486282E-2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6">
        <f>TITRES_STAT!D1460</f>
        <v>8.9122000000000003</v>
      </c>
      <c r="C1457" s="2">
        <f t="shared" si="132"/>
        <v>8.9696476273812351</v>
      </c>
      <c r="D1457" s="2">
        <f t="shared" si="134"/>
        <v>9.00875065292146</v>
      </c>
      <c r="E1457" s="2">
        <f t="shared" si="133"/>
        <v>-3.9103025540224934E-2</v>
      </c>
      <c r="F1457" s="2">
        <f t="shared" si="137"/>
        <v>-4.7438950314317316E-2</v>
      </c>
      <c r="G1457" s="2">
        <f t="shared" si="135"/>
        <v>8.335924774092382E-3</v>
      </c>
      <c r="H1457" s="2" t="str">
        <f t="shared" si="136"/>
        <v>Sell</v>
      </c>
    </row>
    <row r="1458" spans="1:8" ht="13.5" x14ac:dyDescent="0.25">
      <c r="A1458" s="3">
        <f>TITRES_STAT!B1461</f>
        <v>44137</v>
      </c>
      <c r="B1458" s="6">
        <f>TITRES_STAT!D1461</f>
        <v>8.9122000000000003</v>
      </c>
      <c r="C1458" s="2">
        <f t="shared" si="132"/>
        <v>8.9621326077841221</v>
      </c>
      <c r="D1458" s="2">
        <f t="shared" si="134"/>
        <v>9.0015987527050552</v>
      </c>
      <c r="E1458" s="2">
        <f t="shared" si="133"/>
        <v>-3.9466144920933033E-2</v>
      </c>
      <c r="F1458" s="2">
        <f t="shared" si="137"/>
        <v>-4.5844389235640465E-2</v>
      </c>
      <c r="G1458" s="2">
        <f t="shared" si="135"/>
        <v>6.3782443147074319E-3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6">
        <f>TITRES_STAT!D1462</f>
        <v>8.9207999999999998</v>
      </c>
      <c r="C1459" s="2">
        <f t="shared" si="132"/>
        <v>8.9557737450481021</v>
      </c>
      <c r="D1459" s="2">
        <f t="shared" si="134"/>
        <v>8.9956136599120882</v>
      </c>
      <c r="E1459" s="2">
        <f t="shared" si="133"/>
        <v>-3.9839914863986081E-2</v>
      </c>
      <c r="F1459" s="2">
        <f t="shared" si="137"/>
        <v>-4.4643494361309592E-2</v>
      </c>
      <c r="G1459" s="2">
        <f t="shared" si="135"/>
        <v>4.803579497323511E-3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6">
        <f>TITRES_STAT!D1463</f>
        <v>8.9207999999999998</v>
      </c>
      <c r="C1460" s="2">
        <f t="shared" si="132"/>
        <v>8.9503931688868548</v>
      </c>
      <c r="D1460" s="2">
        <f t="shared" si="134"/>
        <v>8.9900719073260085</v>
      </c>
      <c r="E1460" s="2">
        <f t="shared" si="133"/>
        <v>-3.9678738439153705E-2</v>
      </c>
      <c r="F1460" s="2">
        <f t="shared" si="137"/>
        <v>-4.3650543176878422E-2</v>
      </c>
      <c r="G1460" s="2">
        <f t="shared" si="135"/>
        <v>3.971804737724717E-3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6">
        <f>TITRES_STAT!D1464</f>
        <v>8.9207999999999998</v>
      </c>
      <c r="C1461" s="2">
        <f t="shared" si="132"/>
        <v>8.9458403736734926</v>
      </c>
      <c r="D1461" s="2">
        <f t="shared" si="134"/>
        <v>8.9849406549314903</v>
      </c>
      <c r="E1461" s="2">
        <f t="shared" si="133"/>
        <v>-3.9100281257997693E-2</v>
      </c>
      <c r="F1461" s="2">
        <f t="shared" si="137"/>
        <v>-4.2740490793102277E-2</v>
      </c>
      <c r="G1461" s="2">
        <f t="shared" si="135"/>
        <v>3.6402095351045841E-3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8.9207999999999998</v>
      </c>
      <c r="C1462" s="2">
        <f t="shared" si="132"/>
        <v>8.9406649315698772</v>
      </c>
      <c r="D1462" s="2">
        <f t="shared" si="134"/>
        <v>8.9801894953069361</v>
      </c>
      <c r="E1462" s="2">
        <f t="shared" si="133"/>
        <v>-3.9524563737058926E-2</v>
      </c>
      <c r="F1462" s="2">
        <f t="shared" si="137"/>
        <v>-4.2097305381893609E-2</v>
      </c>
      <c r="G1462" s="2">
        <f t="shared" si="135"/>
        <v>2.5727416448346821E-3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8.9122000000000003</v>
      </c>
      <c r="C1463" s="2">
        <f t="shared" si="132"/>
        <v>8.9376087882514348</v>
      </c>
      <c r="D1463" s="2">
        <f t="shared" si="134"/>
        <v>8.975153236395311</v>
      </c>
      <c r="E1463" s="2">
        <f t="shared" si="133"/>
        <v>-3.7544448143876252E-2</v>
      </c>
      <c r="F1463" s="2">
        <f t="shared" si="137"/>
        <v>-4.1186733934290141E-2</v>
      </c>
      <c r="G1463" s="2">
        <f t="shared" si="135"/>
        <v>3.6422857904138892E-3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8.9122000000000003</v>
      </c>
      <c r="C1464" s="2">
        <f t="shared" si="132"/>
        <v>8.932376666981984</v>
      </c>
      <c r="D1464" s="2">
        <f t="shared" si="134"/>
        <v>8.9704900336993614</v>
      </c>
      <c r="E1464" s="2">
        <f t="shared" si="133"/>
        <v>-3.8113366717377417E-2</v>
      </c>
      <c r="F1464" s="2">
        <f t="shared" si="137"/>
        <v>-4.0572060490907599E-2</v>
      </c>
      <c r="G1464" s="2">
        <f t="shared" si="135"/>
        <v>2.4586937735301823E-3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8.9207999999999998</v>
      </c>
      <c r="C1465" s="2">
        <f t="shared" si="132"/>
        <v>8.9239956412924482</v>
      </c>
      <c r="D1465" s="2">
        <f t="shared" si="134"/>
        <v>8.966809290462372</v>
      </c>
      <c r="E1465" s="2">
        <f t="shared" si="133"/>
        <v>-4.2813649169923806E-2</v>
      </c>
      <c r="F1465" s="2">
        <f t="shared" si="137"/>
        <v>-4.1020378226710841E-2</v>
      </c>
      <c r="G1465" s="2">
        <f t="shared" si="135"/>
        <v>-1.7932709432129657E-3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6">
        <f>TITRES_STAT!D1469</f>
        <v>8.9207999999999998</v>
      </c>
      <c r="C1466" s="2">
        <f t="shared" si="132"/>
        <v>8.9235040041705318</v>
      </c>
      <c r="D1466" s="2">
        <f t="shared" si="134"/>
        <v>8.9634011948725671</v>
      </c>
      <c r="E1466" s="2">
        <f t="shared" si="133"/>
        <v>-3.9897190702035346E-2</v>
      </c>
      <c r="F1466" s="2">
        <f t="shared" si="137"/>
        <v>-4.0795740721775747E-2</v>
      </c>
      <c r="G1466" s="2">
        <f t="shared" si="135"/>
        <v>8.9855001974040172E-4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6">
        <f>TITRES_STAT!D1470</f>
        <v>8.9207999999999998</v>
      </c>
      <c r="C1467" s="2">
        <f t="shared" si="132"/>
        <v>8.9217649266058352</v>
      </c>
      <c r="D1467" s="2">
        <f t="shared" si="134"/>
        <v>8.9602455508079331</v>
      </c>
      <c r="E1467" s="2">
        <f t="shared" si="133"/>
        <v>-3.8480624202097857E-2</v>
      </c>
      <c r="F1467" s="2">
        <f t="shared" si="137"/>
        <v>-4.0332717417840169E-2</v>
      </c>
      <c r="G1467" s="2">
        <f t="shared" si="135"/>
        <v>1.852093215742312E-3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8.8436000000000003</v>
      </c>
      <c r="C1468" s="2">
        <f t="shared" si="132"/>
        <v>8.9202933994357068</v>
      </c>
      <c r="D1468" s="2">
        <f t="shared" si="134"/>
        <v>8.9516051396369747</v>
      </c>
      <c r="E1468" s="2">
        <f t="shared" si="133"/>
        <v>-3.1311740201267924E-2</v>
      </c>
      <c r="F1468" s="2">
        <f t="shared" si="137"/>
        <v>-3.852852197452572E-2</v>
      </c>
      <c r="G1468" s="2">
        <f t="shared" si="135"/>
        <v>7.2167817732577966E-3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6">
        <f>TITRES_STAT!D1472</f>
        <v>8.9122000000000003</v>
      </c>
      <c r="C1469" s="2">
        <f t="shared" si="132"/>
        <v>8.9203713379840597</v>
      </c>
      <c r="D1469" s="2">
        <f t="shared" si="134"/>
        <v>8.948686240404605</v>
      </c>
      <c r="E1469" s="2">
        <f t="shared" si="133"/>
        <v>-2.8314902420545351E-2</v>
      </c>
      <c r="F1469" s="2">
        <f t="shared" si="137"/>
        <v>-3.6485798063729646E-2</v>
      </c>
      <c r="G1469" s="2">
        <f t="shared" si="135"/>
        <v>8.170895643184295E-3</v>
      </c>
      <c r="H1469" s="2" t="str">
        <f t="shared" si="136"/>
        <v>Sell</v>
      </c>
    </row>
    <row r="1470" spans="1:8" ht="13.5" x14ac:dyDescent="0.25">
      <c r="A1470" s="3">
        <f>TITRES_STAT!B1473</f>
        <v>44153</v>
      </c>
      <c r="B1470" s="6">
        <f>TITRES_STAT!D1473</f>
        <v>8.9122000000000003</v>
      </c>
      <c r="C1470" s="2">
        <f t="shared" si="132"/>
        <v>8.9204372859865124</v>
      </c>
      <c r="D1470" s="2">
        <f t="shared" si="134"/>
        <v>8.945983555930189</v>
      </c>
      <c r="E1470" s="2">
        <f t="shared" si="133"/>
        <v>-2.5546269943676592E-2</v>
      </c>
      <c r="F1470" s="2">
        <f t="shared" si="137"/>
        <v>-3.4297892439719035E-2</v>
      </c>
      <c r="G1470" s="2">
        <f t="shared" si="135"/>
        <v>8.7516224960424438E-3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6">
        <f>TITRES_STAT!D1474</f>
        <v>8.9036000000000008</v>
      </c>
      <c r="C1471" s="2">
        <f t="shared" si="132"/>
        <v>8.9204930881424325</v>
      </c>
      <c r="D1471" s="2">
        <f t="shared" si="134"/>
        <v>8.9428440332686936</v>
      </c>
      <c r="E1471" s="2">
        <f t="shared" si="133"/>
        <v>-2.2350945126261124E-2</v>
      </c>
      <c r="F1471" s="2">
        <f t="shared" si="137"/>
        <v>-3.1908502977027457E-2</v>
      </c>
      <c r="G1471" s="2">
        <f t="shared" si="135"/>
        <v>9.5575578507663336E-3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6">
        <f>TITRES_STAT!D1475</f>
        <v>8.9122000000000003</v>
      </c>
      <c r="C1472" s="2">
        <f t="shared" si="132"/>
        <v>8.9205403053512882</v>
      </c>
      <c r="D1472" s="2">
        <f t="shared" si="134"/>
        <v>8.9405741048784186</v>
      </c>
      <c r="E1472" s="2">
        <f t="shared" si="133"/>
        <v>-2.0033799527130469E-2</v>
      </c>
      <c r="F1472" s="2">
        <f t="shared" si="137"/>
        <v>-2.9533562287048062E-2</v>
      </c>
      <c r="G1472" s="2">
        <f t="shared" si="135"/>
        <v>9.4997627599175925E-3</v>
      </c>
      <c r="H1472" s="2" t="str">
        <f t="shared" si="136"/>
        <v>Sell</v>
      </c>
    </row>
    <row r="1473" spans="1:8" ht="13.5" x14ac:dyDescent="0.25">
      <c r="A1473" s="3">
        <f>TITRES_STAT!B1476</f>
        <v>44158</v>
      </c>
      <c r="B1473" s="6">
        <f>TITRES_STAT!D1476</f>
        <v>8.9122000000000003</v>
      </c>
      <c r="C1473" s="2">
        <f t="shared" si="132"/>
        <v>8.9192571814510906</v>
      </c>
      <c r="D1473" s="2">
        <f t="shared" si="134"/>
        <v>8.9384723193318685</v>
      </c>
      <c r="E1473" s="2">
        <f t="shared" si="133"/>
        <v>-1.9215137880777888E-2</v>
      </c>
      <c r="F1473" s="2">
        <f t="shared" si="137"/>
        <v>-2.7469877405794027E-2</v>
      </c>
      <c r="G1473" s="2">
        <f t="shared" si="135"/>
        <v>8.2547395250161387E-3</v>
      </c>
      <c r="H1473" s="2" t="str">
        <f t="shared" si="136"/>
        <v>Sell</v>
      </c>
    </row>
    <row r="1474" spans="1:8" ht="13.5" x14ac:dyDescent="0.25">
      <c r="A1474" s="3">
        <f>TITRES_STAT!B1477</f>
        <v>44159</v>
      </c>
      <c r="B1474" s="6">
        <f>TITRES_STAT!D1477</f>
        <v>8.9122000000000003</v>
      </c>
      <c r="C1474" s="2">
        <f t="shared" si="132"/>
        <v>8.9181714612278462</v>
      </c>
      <c r="D1474" s="2">
        <f t="shared" si="134"/>
        <v>8.9365262216035806</v>
      </c>
      <c r="E1474" s="2">
        <f t="shared" si="133"/>
        <v>-1.8354760375734358E-2</v>
      </c>
      <c r="F1474" s="2">
        <f t="shared" si="137"/>
        <v>-2.5646853999782095E-2</v>
      </c>
      <c r="G1474" s="2">
        <f t="shared" si="135"/>
        <v>7.2920936240477366E-3</v>
      </c>
      <c r="H1474" s="2" t="str">
        <f t="shared" si="136"/>
        <v>Sell</v>
      </c>
    </row>
    <row r="1475" spans="1:8" ht="13.5" x14ac:dyDescent="0.25">
      <c r="A1475" s="3">
        <f>TITRES_STAT!B1478</f>
        <v>44160</v>
      </c>
      <c r="B1475" s="6">
        <f>TITRES_STAT!D1478</f>
        <v>8.9122000000000003</v>
      </c>
      <c r="C1475" s="2">
        <f t="shared" si="132"/>
        <v>8.9185758518081784</v>
      </c>
      <c r="D1475" s="2">
        <f t="shared" si="134"/>
        <v>8.934724279262575</v>
      </c>
      <c r="E1475" s="2">
        <f t="shared" si="133"/>
        <v>-1.6148427454396597E-2</v>
      </c>
      <c r="F1475" s="2">
        <f t="shared" si="137"/>
        <v>-2.3747168690704996E-2</v>
      </c>
      <c r="G1475" s="2">
        <f t="shared" si="135"/>
        <v>7.5987412363083991E-3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6">
        <f>TITRES_STAT!D1479</f>
        <v>8.9122000000000003</v>
      </c>
      <c r="C1476" s="2">
        <f t="shared" si="132"/>
        <v>8.9189180284530742</v>
      </c>
      <c r="D1476" s="2">
        <f t="shared" si="134"/>
        <v>8.9330558141320129</v>
      </c>
      <c r="E1476" s="2">
        <f t="shared" si="133"/>
        <v>-1.4137785678938641E-2</v>
      </c>
      <c r="F1476" s="2">
        <f t="shared" si="137"/>
        <v>-2.1825292088351728E-2</v>
      </c>
      <c r="G1476" s="2">
        <f t="shared" si="135"/>
        <v>7.687506409413087E-3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6">
        <f>TITRES_STAT!D1480</f>
        <v>8.7920999999999996</v>
      </c>
      <c r="C1477" s="2">
        <f t="shared" si="132"/>
        <v>8.9192075625372169</v>
      </c>
      <c r="D1477" s="2">
        <f t="shared" si="134"/>
        <v>8.9226146427148265</v>
      </c>
      <c r="E1477" s="2">
        <f t="shared" si="133"/>
        <v>-3.4070801776096005E-3</v>
      </c>
      <c r="F1477" s="2">
        <f t="shared" si="137"/>
        <v>-1.8141649706203303E-2</v>
      </c>
      <c r="G1477" s="2">
        <f t="shared" si="135"/>
        <v>1.4734569528593703E-2</v>
      </c>
      <c r="H1477" s="2" t="str">
        <f t="shared" si="136"/>
        <v>Sell</v>
      </c>
    </row>
    <row r="1478" spans="1:8" ht="13.5" x14ac:dyDescent="0.25">
      <c r="A1478" s="3">
        <f>TITRES_STAT!B1481</f>
        <v>44165</v>
      </c>
      <c r="B1478" s="6">
        <f>TITRES_STAT!D1481</f>
        <v>8.8350000000000009</v>
      </c>
      <c r="C1478" s="2">
        <f t="shared" si="132"/>
        <v>8.9075756298391831</v>
      </c>
      <c r="D1478" s="2">
        <f t="shared" si="134"/>
        <v>8.9161246691803946</v>
      </c>
      <c r="E1478" s="2">
        <f t="shared" si="133"/>
        <v>-8.5490393412115395E-3</v>
      </c>
      <c r="F1478" s="2">
        <f t="shared" si="137"/>
        <v>-1.6223127633204951E-2</v>
      </c>
      <c r="G1478" s="2">
        <f t="shared" si="135"/>
        <v>7.6740882919934111E-3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8.9036000000000008</v>
      </c>
      <c r="C1479" s="2">
        <f t="shared" si="132"/>
        <v>8.9082870714023858</v>
      </c>
      <c r="D1479" s="2">
        <f t="shared" si="134"/>
        <v>8.9151969159077726</v>
      </c>
      <c r="E1479" s="2">
        <f t="shared" si="133"/>
        <v>-6.9098445053867863E-3</v>
      </c>
      <c r="F1479" s="2">
        <f t="shared" si="137"/>
        <v>-1.436047100764132E-2</v>
      </c>
      <c r="G1479" s="2">
        <f t="shared" si="135"/>
        <v>7.4506265022545332E-3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8.8949999999999996</v>
      </c>
      <c r="C1480" s="2">
        <f t="shared" si="132"/>
        <v>8.9088890604174047</v>
      </c>
      <c r="D1480" s="2">
        <f t="shared" si="134"/>
        <v>8.9137008480627529</v>
      </c>
      <c r="E1480" s="2">
        <f t="shared" si="133"/>
        <v>-4.8117876453481756E-3</v>
      </c>
      <c r="F1480" s="2">
        <f t="shared" si="137"/>
        <v>-1.2450734335182692E-2</v>
      </c>
      <c r="G1480" s="2">
        <f t="shared" si="135"/>
        <v>7.6389466898345165E-3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8.9122000000000003</v>
      </c>
      <c r="C1481" s="2">
        <f t="shared" si="132"/>
        <v>8.9080753588147275</v>
      </c>
      <c r="D1481" s="2">
        <f t="shared" si="134"/>
        <v>8.9135896741321776</v>
      </c>
      <c r="E1481" s="2">
        <f t="shared" si="133"/>
        <v>-5.5143153174501691E-3</v>
      </c>
      <c r="F1481" s="2">
        <f t="shared" si="137"/>
        <v>-1.1063450531636187E-2</v>
      </c>
      <c r="G1481" s="2">
        <f t="shared" si="135"/>
        <v>5.5491352141860181E-3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8.8606999999999996</v>
      </c>
      <c r="C1482" s="2">
        <f t="shared" si="132"/>
        <v>8.9087099189970758</v>
      </c>
      <c r="D1482" s="2">
        <f t="shared" si="134"/>
        <v>8.909671920492757</v>
      </c>
      <c r="E1482" s="2">
        <f t="shared" si="133"/>
        <v>-9.6200149568126392E-4</v>
      </c>
      <c r="F1482" s="2">
        <f t="shared" si="137"/>
        <v>-9.0431607244452032E-3</v>
      </c>
      <c r="G1482" s="2">
        <f t="shared" si="135"/>
        <v>8.0811592287639393E-3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8.9207999999999998</v>
      </c>
      <c r="C1483" s="2">
        <f t="shared" si="132"/>
        <v>8.9092468545359864</v>
      </c>
      <c r="D1483" s="2">
        <f t="shared" si="134"/>
        <v>8.9104962226784785</v>
      </c>
      <c r="E1483" s="2">
        <f t="shared" si="133"/>
        <v>-1.2493681424921022E-3</v>
      </c>
      <c r="F1483" s="2">
        <f t="shared" si="137"/>
        <v>-7.4844022080545834E-3</v>
      </c>
      <c r="G1483" s="2">
        <f t="shared" si="135"/>
        <v>6.2350340655624812E-3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8.9122000000000003</v>
      </c>
      <c r="C1484" s="2">
        <f t="shared" si="132"/>
        <v>8.909701184607373</v>
      </c>
      <c r="D1484" s="2">
        <f t="shared" si="134"/>
        <v>8.9106224284059987</v>
      </c>
      <c r="E1484" s="2">
        <f t="shared" si="133"/>
        <v>-9.2124379862568162E-4</v>
      </c>
      <c r="F1484" s="2">
        <f t="shared" si="137"/>
        <v>-6.1717705261688039E-3</v>
      </c>
      <c r="G1484" s="2">
        <f t="shared" si="135"/>
        <v>5.2505267275431223E-3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8.9122000000000003</v>
      </c>
      <c r="C1485" s="2">
        <f t="shared" si="132"/>
        <v>8.9100856177447003</v>
      </c>
      <c r="D1485" s="2">
        <f t="shared" si="134"/>
        <v>8.9107392855611103</v>
      </c>
      <c r="E1485" s="2">
        <f t="shared" si="133"/>
        <v>-6.5366781640996408E-4</v>
      </c>
      <c r="F1485" s="2">
        <f t="shared" si="137"/>
        <v>-5.068149984217037E-3</v>
      </c>
      <c r="G1485" s="2">
        <f t="shared" si="135"/>
        <v>4.4144821678070729E-3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8.9207999999999998</v>
      </c>
      <c r="C1486" s="2">
        <f t="shared" si="132"/>
        <v>8.91041090732244</v>
      </c>
      <c r="D1486" s="2">
        <f t="shared" si="134"/>
        <v>8.9114845236676956</v>
      </c>
      <c r="E1486" s="2">
        <f t="shared" si="133"/>
        <v>-1.0736163452556013E-3</v>
      </c>
      <c r="F1486" s="2">
        <f t="shared" si="137"/>
        <v>-4.2692432564247493E-3</v>
      </c>
      <c r="G1486" s="2">
        <f t="shared" si="135"/>
        <v>3.195626911169148E-3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8.9207999999999998</v>
      </c>
      <c r="C1487" s="2">
        <f t="shared" ref="C1487:C1550" si="138">$C$4*B1477+C1486*(1-$C$4)</f>
        <v>8.892209229272833</v>
      </c>
      <c r="D1487" s="2">
        <f t="shared" si="134"/>
        <v>8.9121745589515697</v>
      </c>
      <c r="E1487" s="2">
        <f t="shared" si="133"/>
        <v>-1.9965329678736765E-2</v>
      </c>
      <c r="F1487" s="2">
        <f t="shared" si="137"/>
        <v>-7.4084605408871532E-3</v>
      </c>
      <c r="G1487" s="2">
        <f t="shared" si="135"/>
        <v>-1.2556869137849612E-2</v>
      </c>
      <c r="H1487" s="2" t="str">
        <f t="shared" si="136"/>
        <v>Hold</v>
      </c>
    </row>
    <row r="1488" spans="1:8" ht="13.5" x14ac:dyDescent="0.25">
      <c r="A1488" s="3">
        <f>TITRES_STAT!B1491</f>
        <v>44179</v>
      </c>
      <c r="B1488" s="6">
        <f>TITRES_STAT!D1491</f>
        <v>8.8779000000000003</v>
      </c>
      <c r="C1488" s="2">
        <f t="shared" si="138"/>
        <v>8.8834078093847051</v>
      </c>
      <c r="D1488" s="2">
        <f t="shared" si="134"/>
        <v>8.9096357027329347</v>
      </c>
      <c r="E1488" s="2">
        <f t="shared" si="133"/>
        <v>-2.6227893348229614E-2</v>
      </c>
      <c r="F1488" s="2">
        <f t="shared" si="137"/>
        <v>-1.1172347102355646E-2</v>
      </c>
      <c r="G1488" s="2">
        <f t="shared" si="135"/>
        <v>-1.5055546245873968E-2</v>
      </c>
      <c r="H1488" s="2" t="str">
        <f t="shared" si="136"/>
        <v>Hold</v>
      </c>
    </row>
    <row r="1489" spans="1:8" ht="13.5" x14ac:dyDescent="0.25">
      <c r="A1489" s="3">
        <f>TITRES_STAT!B1492</f>
        <v>44180</v>
      </c>
      <c r="B1489" s="6">
        <f>TITRES_STAT!D1492</f>
        <v>8.9207999999999998</v>
      </c>
      <c r="C1489" s="2">
        <f t="shared" si="138"/>
        <v>8.8865143002485976</v>
      </c>
      <c r="D1489" s="2">
        <f t="shared" si="134"/>
        <v>8.9104626877156807</v>
      </c>
      <c r="E1489" s="2">
        <f t="shared" si="133"/>
        <v>-2.3948387467083165E-2</v>
      </c>
      <c r="F1489" s="2">
        <f t="shared" si="137"/>
        <v>-1.3727555175301149E-2</v>
      </c>
      <c r="G1489" s="2">
        <f t="shared" si="135"/>
        <v>-1.0220832291782016E-2</v>
      </c>
      <c r="H1489" s="2" t="str">
        <f t="shared" si="136"/>
        <v>Hold</v>
      </c>
    </row>
    <row r="1490" spans="1:8" ht="13.5" x14ac:dyDescent="0.25">
      <c r="A1490" s="3">
        <f>TITRES_STAT!B1493</f>
        <v>44181</v>
      </c>
      <c r="B1490" s="6">
        <f>TITRES_STAT!D1493</f>
        <v>8.7492000000000001</v>
      </c>
      <c r="C1490" s="2">
        <f t="shared" si="138"/>
        <v>8.8878197925180444</v>
      </c>
      <c r="D1490" s="2">
        <f t="shared" si="134"/>
        <v>8.8985173034404461</v>
      </c>
      <c r="E1490" s="2">
        <f t="shared" si="133"/>
        <v>-1.0697510922401676E-2</v>
      </c>
      <c r="F1490" s="2">
        <f t="shared" si="137"/>
        <v>-1.3121546324721255E-2</v>
      </c>
      <c r="G1490" s="2">
        <f t="shared" si="135"/>
        <v>2.4240354023195784E-3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8.7492000000000001</v>
      </c>
      <c r="C1491" s="2">
        <f t="shared" si="138"/>
        <v>8.8915705936691154</v>
      </c>
      <c r="D1491" s="2">
        <f t="shared" si="134"/>
        <v>8.8874567624448577</v>
      </c>
      <c r="E1491" s="2">
        <f t="shared" si="133"/>
        <v>4.1138312242576802E-3</v>
      </c>
      <c r="F1491" s="2">
        <f t="shared" si="137"/>
        <v>-9.6744708149254684E-3</v>
      </c>
      <c r="G1491" s="2">
        <f t="shared" si="135"/>
        <v>1.3788302039183149E-2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8.9036000000000008</v>
      </c>
      <c r="C1492" s="2">
        <f t="shared" si="138"/>
        <v>8.8868212715661752</v>
      </c>
      <c r="D1492" s="2">
        <f t="shared" si="134"/>
        <v>8.888652557819313</v>
      </c>
      <c r="E1492" s="2">
        <f t="shared" si="133"/>
        <v>-1.831286253137776E-3</v>
      </c>
      <c r="F1492" s="2">
        <f t="shared" si="137"/>
        <v>-8.1058339025679299E-3</v>
      </c>
      <c r="G1492" s="2">
        <f t="shared" si="135"/>
        <v>6.2745476494301539E-3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8.8779000000000003</v>
      </c>
      <c r="C1493" s="2">
        <f t="shared" si="138"/>
        <v>8.8920487682483014</v>
      </c>
      <c r="D1493" s="2">
        <f t="shared" si="134"/>
        <v>8.8878560720549196</v>
      </c>
      <c r="E1493" s="2">
        <f t="shared" si="133"/>
        <v>4.1926961933818063E-3</v>
      </c>
      <c r="F1493" s="2">
        <f t="shared" si="137"/>
        <v>-5.6461278833779827E-3</v>
      </c>
      <c r="G1493" s="2">
        <f t="shared" si="135"/>
        <v>9.838824076759789E-3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6">
        <f>TITRES_STAT!D1497</f>
        <v>8.7492000000000001</v>
      </c>
      <c r="C1494" s="2">
        <f t="shared" si="138"/>
        <v>8.8951489577485638</v>
      </c>
      <c r="D1494" s="2">
        <f t="shared" si="134"/>
        <v>8.877585251902703</v>
      </c>
      <c r="E1494" s="2">
        <f t="shared" si="133"/>
        <v>1.7563705845860866E-2</v>
      </c>
      <c r="F1494" s="2">
        <f t="shared" si="137"/>
        <v>-1.0041611375302129E-3</v>
      </c>
      <c r="G1494" s="2">
        <f t="shared" si="135"/>
        <v>1.8567866983391079E-2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6">
        <f>TITRES_STAT!D1498</f>
        <v>8.8350000000000009</v>
      </c>
      <c r="C1495" s="2">
        <f t="shared" si="138"/>
        <v>8.8977721950180158</v>
      </c>
      <c r="D1495" s="2">
        <f t="shared" si="134"/>
        <v>8.874430788798799</v>
      </c>
      <c r="E1495" s="2">
        <f t="shared" si="133"/>
        <v>2.3341406219216765E-2</v>
      </c>
      <c r="F1495" s="2">
        <f t="shared" si="137"/>
        <v>3.8649523338191829E-3</v>
      </c>
      <c r="G1495" s="2">
        <f t="shared" si="135"/>
        <v>1.9476453885397583E-2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6">
        <f>TITRES_STAT!D1499</f>
        <v>8.8350000000000009</v>
      </c>
      <c r="C1496" s="2">
        <f t="shared" si="138"/>
        <v>8.9013149342460132</v>
      </c>
      <c r="D1496" s="2">
        <f t="shared" si="134"/>
        <v>8.8715099896285174</v>
      </c>
      <c r="E1496" s="2">
        <f t="shared" si="133"/>
        <v>2.9804944617495721E-2</v>
      </c>
      <c r="F1496" s="2">
        <f t="shared" si="137"/>
        <v>9.0529507905544905E-3</v>
      </c>
      <c r="G1496" s="2">
        <f t="shared" si="135"/>
        <v>2.0751993826941231E-2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6">
        <f>TITRES_STAT!D1500</f>
        <v>8.9122000000000003</v>
      </c>
      <c r="C1497" s="2">
        <f t="shared" si="138"/>
        <v>8.9043126366697045</v>
      </c>
      <c r="D1497" s="2">
        <f t="shared" si="134"/>
        <v>8.8745240644708492</v>
      </c>
      <c r="E1497" s="2">
        <f t="shared" si="133"/>
        <v>2.9788572198855334E-2</v>
      </c>
      <c r="F1497" s="2">
        <f t="shared" si="137"/>
        <v>1.320007507221466E-2</v>
      </c>
      <c r="G1497" s="2">
        <f t="shared" si="135"/>
        <v>1.6588497126640674E-2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6">
        <f>TITRES_STAT!D1501</f>
        <v>8.8864999999999998</v>
      </c>
      <c r="C1498" s="2">
        <f t="shared" si="138"/>
        <v>8.9002491541051345</v>
      </c>
      <c r="D1498" s="2">
        <f t="shared" si="134"/>
        <v>8.8754111708063412</v>
      </c>
      <c r="E1498" s="2">
        <f t="shared" si="133"/>
        <v>2.4837983298793276E-2</v>
      </c>
      <c r="F1498" s="2">
        <f t="shared" si="137"/>
        <v>1.5527656717530383E-2</v>
      </c>
      <c r="G1498" s="2">
        <f t="shared" si="135"/>
        <v>9.3103265812628927E-3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6">
        <f>TITRES_STAT!D1502</f>
        <v>8.8693000000000008</v>
      </c>
      <c r="C1499" s="2">
        <f t="shared" si="138"/>
        <v>8.9034108227043447</v>
      </c>
      <c r="D1499" s="2">
        <f t="shared" si="134"/>
        <v>8.8749584914873534</v>
      </c>
      <c r="E1499" s="2">
        <f t="shared" si="133"/>
        <v>2.8452331216991311E-2</v>
      </c>
      <c r="F1499" s="2">
        <f t="shared" si="137"/>
        <v>1.8112591617422569E-2</v>
      </c>
      <c r="G1499" s="2">
        <f t="shared" si="135"/>
        <v>1.0339739599568742E-2</v>
      </c>
      <c r="H1499" s="2" t="str">
        <f t="shared" si="136"/>
        <v>Sell</v>
      </c>
    </row>
    <row r="1500" spans="1:8" ht="13.5" x14ac:dyDescent="0.25">
      <c r="A1500" s="3">
        <f>TITRES_STAT!B1503</f>
        <v>44195</v>
      </c>
      <c r="B1500" s="6">
        <f>TITRES_STAT!D1503</f>
        <v>8.8350000000000009</v>
      </c>
      <c r="C1500" s="2">
        <f t="shared" si="138"/>
        <v>8.8796860807498295</v>
      </c>
      <c r="D1500" s="2">
        <f t="shared" si="134"/>
        <v>8.8719986032290308</v>
      </c>
      <c r="E1500" s="2">
        <f t="shared" ref="E1500:E1563" si="139">C1500-D1500</f>
        <v>7.6874775207986801E-3</v>
      </c>
      <c r="F1500" s="2">
        <f t="shared" si="137"/>
        <v>1.6027568798097792E-2</v>
      </c>
      <c r="G1500" s="2">
        <f t="shared" si="135"/>
        <v>-8.3400912772991116E-3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8.9122000000000003</v>
      </c>
      <c r="C1501" s="2">
        <f t="shared" si="138"/>
        <v>8.8596112990960094</v>
      </c>
      <c r="D1501" s="2">
        <f t="shared" ref="D1501:D1564" si="140">$D$4*B1501+(1-$D$4)*D1500</f>
        <v>8.8749764844713237</v>
      </c>
      <c r="E1501" s="2">
        <f t="shared" si="139"/>
        <v>-1.5365185375314283E-2</v>
      </c>
      <c r="F1501" s="2">
        <f t="shared" si="137"/>
        <v>9.7490179634153774E-3</v>
      </c>
      <c r="G1501" s="2">
        <f t="shared" si="135"/>
        <v>-2.5114203338729661E-2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8.7406000000000006</v>
      </c>
      <c r="C1502" s="2">
        <f t="shared" si="138"/>
        <v>8.8663787915427772</v>
      </c>
      <c r="D1502" s="2">
        <f t="shared" si="140"/>
        <v>8.8650226708067805</v>
      </c>
      <c r="E1502" s="2">
        <f t="shared" si="139"/>
        <v>1.3561207359966687E-3</v>
      </c>
      <c r="F1502" s="2">
        <f t="shared" si="137"/>
        <v>8.070438517931636E-3</v>
      </c>
      <c r="G1502" s="2">
        <f t="shared" si="135"/>
        <v>-6.7143177819349673E-3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8.6633999999999993</v>
      </c>
      <c r="C1503" s="2">
        <f t="shared" si="138"/>
        <v>8.8681512851515798</v>
      </c>
      <c r="D1503" s="2">
        <f t="shared" si="140"/>
        <v>8.8500876581544254</v>
      </c>
      <c r="E1503" s="2">
        <f t="shared" si="139"/>
        <v>1.8063626997154358E-2</v>
      </c>
      <c r="F1503" s="2">
        <f t="shared" si="137"/>
        <v>1.0069076213776181E-2</v>
      </c>
      <c r="G1503" s="2">
        <f t="shared" si="135"/>
        <v>7.9945507833781779E-3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6">
        <f>TITRES_STAT!D1507</f>
        <v>8.5777000000000001</v>
      </c>
      <c r="C1504" s="2">
        <f t="shared" si="138"/>
        <v>8.8498510874359528</v>
      </c>
      <c r="D1504" s="2">
        <f t="shared" si="140"/>
        <v>8.8299107945874322</v>
      </c>
      <c r="E1504" s="2">
        <f t="shared" si="139"/>
        <v>1.9940292848520613E-2</v>
      </c>
      <c r="F1504" s="2">
        <f t="shared" si="137"/>
        <v>1.2043319540725066E-2</v>
      </c>
      <c r="G1504" s="2">
        <f t="shared" si="135"/>
        <v>7.8969733077955476E-3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6">
        <f>TITRES_STAT!D1508</f>
        <v>8.5777000000000001</v>
      </c>
      <c r="C1505" s="2">
        <f t="shared" si="138"/>
        <v>8.8475663047534994</v>
      </c>
      <c r="D1505" s="2">
        <f t="shared" si="140"/>
        <v>8.8112285135068831</v>
      </c>
      <c r="E1505" s="2">
        <f t="shared" si="139"/>
        <v>3.6337791246616291E-2</v>
      </c>
      <c r="F1505" s="2">
        <f t="shared" si="137"/>
        <v>1.6902213881903314E-2</v>
      </c>
      <c r="G1505" s="2">
        <f t="shared" si="135"/>
        <v>1.9435577364712978E-2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8.5777000000000001</v>
      </c>
      <c r="C1506" s="2">
        <f t="shared" si="138"/>
        <v>8.8456330270991153</v>
      </c>
      <c r="D1506" s="2">
        <f t="shared" si="140"/>
        <v>8.7939301050989656</v>
      </c>
      <c r="E1506" s="2">
        <f t="shared" si="139"/>
        <v>5.1702922000149698E-2</v>
      </c>
      <c r="F1506" s="2">
        <f t="shared" si="137"/>
        <v>2.3862355505552591E-2</v>
      </c>
      <c r="G1506" s="2">
        <f t="shared" si="135"/>
        <v>2.7840566494597107E-2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8.8350000000000009</v>
      </c>
      <c r="C1507" s="2">
        <f t="shared" si="138"/>
        <v>8.8558740998530965</v>
      </c>
      <c r="D1507" s="2">
        <f t="shared" si="140"/>
        <v>8.7969723195360778</v>
      </c>
      <c r="E1507" s="2">
        <f t="shared" si="139"/>
        <v>5.8901780317018648E-2</v>
      </c>
      <c r="F1507" s="2">
        <f t="shared" si="137"/>
        <v>3.0870240467845804E-2</v>
      </c>
      <c r="G1507" s="2">
        <f t="shared" si="135"/>
        <v>2.8031539849172844E-2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8.8350000000000009</v>
      </c>
      <c r="C1508" s="2">
        <f t="shared" si="138"/>
        <v>8.8605857767987732</v>
      </c>
      <c r="D1508" s="2">
        <f t="shared" si="140"/>
        <v>8.7997891847556264</v>
      </c>
      <c r="E1508" s="2">
        <f t="shared" si="139"/>
        <v>6.0796592043146802E-2</v>
      </c>
      <c r="F1508" s="2">
        <f t="shared" si="137"/>
        <v>3.6855510782906005E-2</v>
      </c>
      <c r="G1508" s="2">
        <f t="shared" ref="G1508:G1571" si="141">E1508-F1508</f>
        <v>2.3941081260240797E-2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8.7920999999999996</v>
      </c>
      <c r="C1509" s="2">
        <f t="shared" si="138"/>
        <v>8.8619264265220394</v>
      </c>
      <c r="D1509" s="2">
        <f t="shared" si="140"/>
        <v>8.7992196155144686</v>
      </c>
      <c r="E1509" s="2">
        <f t="shared" si="139"/>
        <v>6.2706811007570806E-2</v>
      </c>
      <c r="F1509" s="2">
        <f t="shared" ref="F1509:F1572" si="143">(E1509*(2/(10)))+((1-(2/10))*F1508)</f>
        <v>4.2025770827838968E-2</v>
      </c>
      <c r="G1509" s="2">
        <f t="shared" si="141"/>
        <v>2.0681040179731838E-2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8.8178000000000001</v>
      </c>
      <c r="C1510" s="2">
        <f t="shared" si="138"/>
        <v>8.8577838993648026</v>
      </c>
      <c r="D1510" s="2">
        <f t="shared" si="140"/>
        <v>8.8005959402911742</v>
      </c>
      <c r="E1510" s="2">
        <f t="shared" si="139"/>
        <v>5.7187959073628392E-2</v>
      </c>
      <c r="F1510" s="2">
        <f t="shared" si="143"/>
        <v>4.5058208476996854E-2</v>
      </c>
      <c r="G1510" s="2">
        <f t="shared" si="141"/>
        <v>1.2129750596631537E-2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9.0065000000000008</v>
      </c>
      <c r="C1511" s="2">
        <f t="shared" si="138"/>
        <v>8.866155607154834</v>
      </c>
      <c r="D1511" s="2">
        <f t="shared" si="140"/>
        <v>8.8158480928621987</v>
      </c>
      <c r="E1511" s="2">
        <f t="shared" si="139"/>
        <v>5.0307514292635247E-2</v>
      </c>
      <c r="F1511" s="2">
        <f t="shared" si="143"/>
        <v>4.6108069640124531E-2</v>
      </c>
      <c r="G1511" s="2">
        <f t="shared" si="141"/>
        <v>4.1994446525107157E-3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8.8350000000000009</v>
      </c>
      <c r="C1512" s="2">
        <f t="shared" si="138"/>
        <v>8.8468393599002439</v>
      </c>
      <c r="D1512" s="2">
        <f t="shared" si="140"/>
        <v>8.817266752650184</v>
      </c>
      <c r="E1512" s="2">
        <f t="shared" si="139"/>
        <v>2.9572607250059946E-2</v>
      </c>
      <c r="F1512" s="2">
        <f t="shared" si="143"/>
        <v>4.280097716211162E-2</v>
      </c>
      <c r="G1512" s="2">
        <f t="shared" si="141"/>
        <v>-1.3228369912051674E-2</v>
      </c>
      <c r="H1512" s="2" t="str">
        <f t="shared" si="142"/>
        <v>Hold</v>
      </c>
    </row>
    <row r="1513" spans="1:8" ht="13.5" x14ac:dyDescent="0.25">
      <c r="A1513" s="3">
        <f>TITRES_STAT!B1516</f>
        <v>44216</v>
      </c>
      <c r="B1513" s="6">
        <f>TITRES_STAT!D1516</f>
        <v>8.8350000000000009</v>
      </c>
      <c r="C1513" s="2">
        <f t="shared" si="138"/>
        <v>8.8186179199155923</v>
      </c>
      <c r="D1513" s="2">
        <f t="shared" si="140"/>
        <v>8.8185803265279468</v>
      </c>
      <c r="E1513" s="2">
        <f t="shared" si="139"/>
        <v>3.7593387645529219E-5</v>
      </c>
      <c r="F1513" s="2">
        <f t="shared" si="143"/>
        <v>3.4248300407218407E-2</v>
      </c>
      <c r="G1513" s="2">
        <f t="shared" si="141"/>
        <v>-3.4210707019572878E-2</v>
      </c>
      <c r="H1513" s="2" t="str">
        <f t="shared" si="142"/>
        <v>Hold</v>
      </c>
    </row>
    <row r="1514" spans="1:8" ht="13.5" x14ac:dyDescent="0.25">
      <c r="A1514" s="3">
        <f>TITRES_STAT!B1517</f>
        <v>44217</v>
      </c>
      <c r="B1514" s="6">
        <f>TITRES_STAT!D1517</f>
        <v>8.7492000000000001</v>
      </c>
      <c r="C1514" s="2">
        <f t="shared" si="138"/>
        <v>8.781553624543962</v>
      </c>
      <c r="D1514" s="2">
        <f t="shared" si="140"/>
        <v>8.8134410430814327</v>
      </c>
      <c r="E1514" s="2">
        <f t="shared" si="139"/>
        <v>-3.188741853747068E-2</v>
      </c>
      <c r="F1514" s="2">
        <f t="shared" si="143"/>
        <v>2.1021156618280593E-2</v>
      </c>
      <c r="G1514" s="2">
        <f t="shared" si="141"/>
        <v>-5.2908575155751272E-2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6">
        <f>TITRES_STAT!D1518</f>
        <v>8.5947999999999993</v>
      </c>
      <c r="C1515" s="2">
        <f t="shared" si="138"/>
        <v>8.7501915284602756</v>
      </c>
      <c r="D1515" s="2">
        <f t="shared" si="140"/>
        <v>8.7972454102605866</v>
      </c>
      <c r="E1515" s="2">
        <f t="shared" si="139"/>
        <v>-4.7053881800311004E-2</v>
      </c>
      <c r="F1515" s="2">
        <f t="shared" si="143"/>
        <v>7.4061489345622726E-3</v>
      </c>
      <c r="G1515" s="2">
        <f t="shared" si="141"/>
        <v>-5.446003073487328E-2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6">
        <f>TITRES_STAT!D1519</f>
        <v>8.8350000000000009</v>
      </c>
      <c r="C1516" s="2">
        <f t="shared" si="138"/>
        <v>8.723654370235618</v>
      </c>
      <c r="D1516" s="2">
        <f t="shared" si="140"/>
        <v>8.8000420465375804</v>
      </c>
      <c r="E1516" s="2">
        <f t="shared" si="139"/>
        <v>-7.6387676301962415E-2</v>
      </c>
      <c r="F1516" s="2">
        <f t="shared" si="143"/>
        <v>-9.3526161127426653E-3</v>
      </c>
      <c r="G1516" s="2">
        <f t="shared" si="141"/>
        <v>-6.7035060189219745E-2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6">
        <f>TITRES_STAT!D1520</f>
        <v>8.8350000000000009</v>
      </c>
      <c r="C1517" s="2">
        <f t="shared" si="138"/>
        <v>8.7407844671224453</v>
      </c>
      <c r="D1517" s="2">
        <f t="shared" si="140"/>
        <v>8.802631524571833</v>
      </c>
      <c r="E1517" s="2">
        <f t="shared" si="139"/>
        <v>-6.1847057449387677E-2</v>
      </c>
      <c r="F1517" s="2">
        <f t="shared" si="143"/>
        <v>-1.9851504380071668E-2</v>
      </c>
      <c r="G1517" s="2">
        <f t="shared" si="141"/>
        <v>-4.1995553069316009E-2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8.8350000000000009</v>
      </c>
      <c r="C1518" s="2">
        <f t="shared" si="138"/>
        <v>8.7552791644882237</v>
      </c>
      <c r="D1518" s="2">
        <f t="shared" si="140"/>
        <v>8.805029189418363</v>
      </c>
      <c r="E1518" s="2">
        <f t="shared" si="139"/>
        <v>-4.9750024930139247E-2</v>
      </c>
      <c r="F1518" s="2">
        <f t="shared" si="143"/>
        <v>-2.5831208490085182E-2</v>
      </c>
      <c r="G1518" s="2">
        <f t="shared" si="141"/>
        <v>-2.3918816440054065E-2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8.5777000000000001</v>
      </c>
      <c r="C1519" s="2">
        <f t="shared" si="138"/>
        <v>8.7609439084131111</v>
      </c>
      <c r="D1519" s="2">
        <f t="shared" si="140"/>
        <v>8.7881899902021878</v>
      </c>
      <c r="E1519" s="2">
        <f t="shared" si="139"/>
        <v>-2.7246081789076726E-2</v>
      </c>
      <c r="F1519" s="2">
        <f t="shared" si="143"/>
        <v>-2.6114183149883494E-2</v>
      </c>
      <c r="G1519" s="2">
        <f t="shared" si="141"/>
        <v>-1.1318986391932323E-3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6">
        <f>TITRES_STAT!D1523</f>
        <v>8.5777000000000001</v>
      </c>
      <c r="C1520" s="2">
        <f t="shared" si="138"/>
        <v>8.7696909994264782</v>
      </c>
      <c r="D1520" s="2">
        <f t="shared" si="140"/>
        <v>8.7725981390761003</v>
      </c>
      <c r="E1520" s="2">
        <f t="shared" si="139"/>
        <v>-2.9071396496220814E-3</v>
      </c>
      <c r="F1520" s="2">
        <f t="shared" si="143"/>
        <v>-2.1472774449831214E-2</v>
      </c>
      <c r="G1520" s="2">
        <f t="shared" si="141"/>
        <v>1.8565634800209133E-2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6">
        <f>TITRES_STAT!D1524</f>
        <v>8.5777000000000001</v>
      </c>
      <c r="C1521" s="2">
        <f t="shared" si="138"/>
        <v>8.8061231533608666</v>
      </c>
      <c r="D1521" s="2">
        <f t="shared" si="140"/>
        <v>8.7581612398852791</v>
      </c>
      <c r="E1521" s="2">
        <f t="shared" si="139"/>
        <v>4.7961913475587536E-2</v>
      </c>
      <c r="F1521" s="2">
        <f t="shared" si="143"/>
        <v>-7.5858368647474632E-3</v>
      </c>
      <c r="G1521" s="2">
        <f t="shared" si="141"/>
        <v>5.5547750340335003E-2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6">
        <f>TITRES_STAT!D1525</f>
        <v>8.4232999999999993</v>
      </c>
      <c r="C1522" s="2">
        <f t="shared" si="138"/>
        <v>8.8105657451515018</v>
      </c>
      <c r="D1522" s="2">
        <f t="shared" si="140"/>
        <v>8.7333567035974813</v>
      </c>
      <c r="E1522" s="2">
        <f t="shared" si="139"/>
        <v>7.720904155402053E-2</v>
      </c>
      <c r="F1522" s="2">
        <f t="shared" si="143"/>
        <v>9.3731388190061351E-3</v>
      </c>
      <c r="G1522" s="2">
        <f t="shared" si="141"/>
        <v>6.78359027350144E-2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6">
        <f>TITRES_STAT!D1526</f>
        <v>8.3202999999999996</v>
      </c>
      <c r="C1523" s="2">
        <f t="shared" si="138"/>
        <v>8.8143248612820404</v>
      </c>
      <c r="D1523" s="2">
        <f t="shared" si="140"/>
        <v>8.7027599107384095</v>
      </c>
      <c r="E1523" s="2">
        <f t="shared" si="139"/>
        <v>0.11156495054363091</v>
      </c>
      <c r="F1523" s="2">
        <f t="shared" si="143"/>
        <v>2.9811501163931095E-2</v>
      </c>
      <c r="G1523" s="2">
        <f t="shared" si="141"/>
        <v>8.1753449379699819E-2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6">
        <f>TITRES_STAT!D1527</f>
        <v>8.3632000000000009</v>
      </c>
      <c r="C1524" s="2">
        <f t="shared" si="138"/>
        <v>8.8043056518540332</v>
      </c>
      <c r="D1524" s="2">
        <f t="shared" si="140"/>
        <v>8.677607324757787</v>
      </c>
      <c r="E1524" s="2">
        <f t="shared" si="139"/>
        <v>0.12669832709624629</v>
      </c>
      <c r="F1524" s="2">
        <f t="shared" si="143"/>
        <v>4.9188866350394135E-2</v>
      </c>
      <c r="G1524" s="2">
        <f t="shared" si="141"/>
        <v>7.750946074585216E-2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8.5691000000000006</v>
      </c>
      <c r="C1525" s="2">
        <f t="shared" si="138"/>
        <v>8.7720740131072592</v>
      </c>
      <c r="D1525" s="2">
        <f t="shared" si="140"/>
        <v>8.6695697451460987</v>
      </c>
      <c r="E1525" s="2">
        <f t="shared" si="139"/>
        <v>0.10250426796116052</v>
      </c>
      <c r="F1525" s="2">
        <f t="shared" si="143"/>
        <v>5.9851946672547424E-2</v>
      </c>
      <c r="G1525" s="2">
        <f t="shared" si="141"/>
        <v>4.2652321288613099E-2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8.5604999999999993</v>
      </c>
      <c r="C1526" s="2">
        <f t="shared" si="138"/>
        <v>8.7817549341676813</v>
      </c>
      <c r="D1526" s="2">
        <f t="shared" si="140"/>
        <v>8.661490504764906</v>
      </c>
      <c r="E1526" s="2">
        <f t="shared" si="139"/>
        <v>0.12026442940277526</v>
      </c>
      <c r="F1526" s="2">
        <f t="shared" si="143"/>
        <v>7.1934443218592992E-2</v>
      </c>
      <c r="G1526" s="2">
        <f t="shared" si="141"/>
        <v>4.8329986184182272E-2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8.5604999999999993</v>
      </c>
      <c r="C1527" s="2">
        <f t="shared" si="138"/>
        <v>8.7899464827572693</v>
      </c>
      <c r="D1527" s="2">
        <f t="shared" si="140"/>
        <v>8.6540097266341718</v>
      </c>
      <c r="E1527" s="2">
        <f t="shared" si="139"/>
        <v>0.13593675612309752</v>
      </c>
      <c r="F1527" s="2">
        <f t="shared" si="143"/>
        <v>8.4734905799493901E-2</v>
      </c>
      <c r="G1527" s="2">
        <f t="shared" si="141"/>
        <v>5.1201850323603623E-2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8.5604999999999993</v>
      </c>
      <c r="C1528" s="2">
        <f t="shared" si="138"/>
        <v>8.7968777931023041</v>
      </c>
      <c r="D1528" s="2">
        <f t="shared" si="140"/>
        <v>8.6470830802168255</v>
      </c>
      <c r="E1528" s="2">
        <f t="shared" si="139"/>
        <v>0.14979471288547863</v>
      </c>
      <c r="F1528" s="2">
        <f t="shared" si="143"/>
        <v>9.7746867216690847E-2</v>
      </c>
      <c r="G1528" s="2">
        <f t="shared" si="141"/>
        <v>5.2047845668787784E-2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8.5604999999999993</v>
      </c>
      <c r="C1529" s="2">
        <f t="shared" si="138"/>
        <v>8.7631581326250263</v>
      </c>
      <c r="D1529" s="2">
        <f t="shared" si="140"/>
        <v>8.6406695187192817</v>
      </c>
      <c r="E1529" s="2">
        <f t="shared" si="139"/>
        <v>0.12248861390574461</v>
      </c>
      <c r="F1529" s="2">
        <f t="shared" si="143"/>
        <v>0.1026952165545016</v>
      </c>
      <c r="G1529" s="2">
        <f t="shared" si="141"/>
        <v>1.9793397351243011E-2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6">
        <f>TITRES_STAT!D1533</f>
        <v>8.5604999999999993</v>
      </c>
      <c r="C1530" s="2">
        <f t="shared" si="138"/>
        <v>8.734626112221175</v>
      </c>
      <c r="D1530" s="2">
        <f t="shared" si="140"/>
        <v>8.6347310358511855</v>
      </c>
      <c r="E1530" s="2">
        <f t="shared" si="139"/>
        <v>9.9895076369989511E-2</v>
      </c>
      <c r="F1530" s="2">
        <f t="shared" si="143"/>
        <v>0.1021351885175992</v>
      </c>
      <c r="G1530" s="2">
        <f t="shared" si="141"/>
        <v>-2.2401121476096908E-3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8.5604999999999993</v>
      </c>
      <c r="C1531" s="2">
        <f t="shared" si="138"/>
        <v>8.7104836334179172</v>
      </c>
      <c r="D1531" s="2">
        <f t="shared" si="140"/>
        <v>8.6292324406029497</v>
      </c>
      <c r="E1531" s="2">
        <f t="shared" si="139"/>
        <v>8.125119281496751E-2</v>
      </c>
      <c r="F1531" s="2">
        <f t="shared" si="143"/>
        <v>9.7958389377072866E-2</v>
      </c>
      <c r="G1531" s="2">
        <f t="shared" si="141"/>
        <v>-1.6707196562105356E-2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8.5604999999999993</v>
      </c>
      <c r="C1532" s="2">
        <f t="shared" si="138"/>
        <v>8.6663015359690068</v>
      </c>
      <c r="D1532" s="2">
        <f t="shared" si="140"/>
        <v>8.6241411487064354</v>
      </c>
      <c r="E1532" s="2">
        <f t="shared" si="139"/>
        <v>4.2160387262571319E-2</v>
      </c>
      <c r="F1532" s="2">
        <f t="shared" si="143"/>
        <v>8.6798788954172562E-2</v>
      </c>
      <c r="G1532" s="2">
        <f t="shared" si="141"/>
        <v>-4.4638401691601243E-2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8.5604999999999993</v>
      </c>
      <c r="C1533" s="2">
        <f t="shared" si="138"/>
        <v>8.6130705304353139</v>
      </c>
      <c r="D1533" s="2">
        <f t="shared" si="140"/>
        <v>8.6194269895429958</v>
      </c>
      <c r="E1533" s="2">
        <f t="shared" si="139"/>
        <v>-6.3564591076818999E-3</v>
      </c>
      <c r="F1533" s="2">
        <f t="shared" si="143"/>
        <v>6.8167739341801675E-2</v>
      </c>
      <c r="G1533" s="2">
        <f t="shared" si="141"/>
        <v>-7.4524198449483575E-2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8.5604999999999993</v>
      </c>
      <c r="C1534" s="2">
        <f t="shared" si="138"/>
        <v>8.5746289103683431</v>
      </c>
      <c r="D1534" s="2">
        <f t="shared" si="140"/>
        <v>8.6150620273546252</v>
      </c>
      <c r="E1534" s="2">
        <f t="shared" si="139"/>
        <v>-4.0433116986282158E-2</v>
      </c>
      <c r="F1534" s="2">
        <f t="shared" si="143"/>
        <v>4.6447568076184914E-2</v>
      </c>
      <c r="G1534" s="2">
        <f t="shared" si="141"/>
        <v>-8.6880685062467072E-2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8.5604999999999993</v>
      </c>
      <c r="C1535" s="2">
        <f t="shared" si="138"/>
        <v>8.573778308773214</v>
      </c>
      <c r="D1535" s="2">
        <f t="shared" si="140"/>
        <v>8.611020395698727</v>
      </c>
      <c r="E1535" s="2">
        <f t="shared" si="139"/>
        <v>-3.7242086925513007E-2</v>
      </c>
      <c r="F1535" s="2">
        <f t="shared" si="143"/>
        <v>2.9709637075845334E-2</v>
      </c>
      <c r="G1535" s="2">
        <f t="shared" si="141"/>
        <v>-6.6951724001358348E-2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8.4318000000000008</v>
      </c>
      <c r="C1536" s="2">
        <f t="shared" si="138"/>
        <v>8.5717354920388722</v>
      </c>
      <c r="D1536" s="2">
        <f t="shared" si="140"/>
        <v>8.5977448108321557</v>
      </c>
      <c r="E1536" s="2">
        <f t="shared" si="139"/>
        <v>-2.6009318793283498E-2</v>
      </c>
      <c r="F1536" s="2">
        <f t="shared" si="143"/>
        <v>1.8565845902019568E-2</v>
      </c>
      <c r="G1536" s="2">
        <f t="shared" si="141"/>
        <v>-4.4575164695303066E-2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8.5434000000000001</v>
      </c>
      <c r="C1537" s="2">
        <f t="shared" si="138"/>
        <v>8.5700069548021229</v>
      </c>
      <c r="D1537" s="2">
        <f t="shared" si="140"/>
        <v>8.5937192692890338</v>
      </c>
      <c r="E1537" s="2">
        <f t="shared" si="139"/>
        <v>-2.3712314486910913E-2</v>
      </c>
      <c r="F1537" s="2">
        <f t="shared" si="143"/>
        <v>1.0110213824233473E-2</v>
      </c>
      <c r="G1537" s="2">
        <f t="shared" si="141"/>
        <v>-3.3822528311144386E-2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8.4061000000000003</v>
      </c>
      <c r="C1538" s="2">
        <f t="shared" si="138"/>
        <v>8.5685443463710271</v>
      </c>
      <c r="D1538" s="2">
        <f t="shared" si="140"/>
        <v>8.5798215456379943</v>
      </c>
      <c r="E1538" s="2">
        <f t="shared" si="139"/>
        <v>-1.1277199266967131E-2</v>
      </c>
      <c r="F1538" s="2">
        <f t="shared" si="143"/>
        <v>5.8327312059933516E-3</v>
      </c>
      <c r="G1538" s="2">
        <f t="shared" si="141"/>
        <v>-1.7109930472960482E-2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8.1574000000000009</v>
      </c>
      <c r="C1539" s="2">
        <f t="shared" si="138"/>
        <v>8.5673067546216384</v>
      </c>
      <c r="D1539" s="2">
        <f t="shared" si="140"/>
        <v>8.5485310607759217</v>
      </c>
      <c r="E1539" s="2">
        <f t="shared" si="139"/>
        <v>1.8775693845716646E-2</v>
      </c>
      <c r="F1539" s="2">
        <f t="shared" si="143"/>
        <v>8.4213237339380107E-3</v>
      </c>
      <c r="G1539" s="2">
        <f t="shared" si="141"/>
        <v>1.0354370111778635E-2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6">
        <f>TITRES_STAT!D1543</f>
        <v>8.1487999999999996</v>
      </c>
      <c r="C1540" s="2">
        <f t="shared" si="138"/>
        <v>8.5662595616029247</v>
      </c>
      <c r="D1540" s="2">
        <f t="shared" si="140"/>
        <v>8.5189213525702971</v>
      </c>
      <c r="E1540" s="2">
        <f t="shared" si="139"/>
        <v>4.7338209032627532E-2</v>
      </c>
      <c r="F1540" s="2">
        <f t="shared" si="143"/>
        <v>1.6204700793675916E-2</v>
      </c>
      <c r="G1540" s="2">
        <f t="shared" si="141"/>
        <v>3.1133508238951616E-2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7.9771999999999998</v>
      </c>
      <c r="C1541" s="2">
        <f t="shared" si="138"/>
        <v>8.5653734752024739</v>
      </c>
      <c r="D1541" s="2">
        <f t="shared" si="140"/>
        <v>8.4787938449724969</v>
      </c>
      <c r="E1541" s="2">
        <f t="shared" si="139"/>
        <v>8.6579630229977056E-2</v>
      </c>
      <c r="F1541" s="2">
        <f t="shared" si="143"/>
        <v>3.0279686680936144E-2</v>
      </c>
      <c r="G1541" s="2">
        <f t="shared" si="141"/>
        <v>5.6299943549040915E-2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6">
        <f>TITRES_STAT!D1545</f>
        <v>8.2088000000000001</v>
      </c>
      <c r="C1542" s="2">
        <f t="shared" si="138"/>
        <v>8.5646237097867086</v>
      </c>
      <c r="D1542" s="2">
        <f t="shared" si="140"/>
        <v>8.4587943009004594</v>
      </c>
      <c r="E1542" s="2">
        <f t="shared" si="139"/>
        <v>0.10582940888624925</v>
      </c>
      <c r="F1542" s="2">
        <f t="shared" si="143"/>
        <v>4.5389631121998772E-2</v>
      </c>
      <c r="G1542" s="2">
        <f t="shared" si="141"/>
        <v>6.0439777764250482E-2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6">
        <f>TITRES_STAT!D1546</f>
        <v>8.3117999999999999</v>
      </c>
      <c r="C1543" s="2">
        <f t="shared" si="138"/>
        <v>8.5639892928964461</v>
      </c>
      <c r="D1543" s="2">
        <f t="shared" si="140"/>
        <v>8.4479058341670914</v>
      </c>
      <c r="E1543" s="2">
        <f t="shared" si="139"/>
        <v>0.11608345872935466</v>
      </c>
      <c r="F1543" s="2">
        <f t="shared" si="143"/>
        <v>5.9528396643469948E-2</v>
      </c>
      <c r="G1543" s="2">
        <f t="shared" si="141"/>
        <v>5.6555062085884712E-2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6">
        <f>TITRES_STAT!D1547</f>
        <v>8.3202999999999996</v>
      </c>
      <c r="C1544" s="2">
        <f t="shared" si="138"/>
        <v>8.5634524786046846</v>
      </c>
      <c r="D1544" s="2">
        <f t="shared" si="140"/>
        <v>8.4384535501547155</v>
      </c>
      <c r="E1544" s="2">
        <f t="shared" si="139"/>
        <v>0.12499892844996907</v>
      </c>
      <c r="F1544" s="2">
        <f t="shared" si="143"/>
        <v>7.2622503004769773E-2</v>
      </c>
      <c r="G1544" s="2">
        <f t="shared" si="141"/>
        <v>5.2376425445199298E-2</v>
      </c>
      <c r="H1544" s="2" t="str">
        <f t="shared" si="142"/>
        <v>Sell</v>
      </c>
    </row>
    <row r="1545" spans="1:8" ht="13.5" x14ac:dyDescent="0.25">
      <c r="A1545" s="3">
        <f>TITRES_STAT!B1548</f>
        <v>44260</v>
      </c>
      <c r="B1545" s="6">
        <f>TITRES_STAT!D1548</f>
        <v>8.3889999999999993</v>
      </c>
      <c r="C1545" s="2">
        <f t="shared" si="138"/>
        <v>8.5629982511270413</v>
      </c>
      <c r="D1545" s="2">
        <f t="shared" si="140"/>
        <v>8.4347903242173299</v>
      </c>
      <c r="E1545" s="2">
        <f t="shared" si="139"/>
        <v>0.12820792690971139</v>
      </c>
      <c r="F1545" s="2">
        <f t="shared" si="143"/>
        <v>8.3739587785758102E-2</v>
      </c>
      <c r="G1545" s="2">
        <f t="shared" si="141"/>
        <v>4.4468339123953288E-2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6">
        <f>TITRES_STAT!D1549</f>
        <v>8.3889999999999993</v>
      </c>
      <c r="C1546" s="2">
        <f t="shared" si="138"/>
        <v>8.5428139047998037</v>
      </c>
      <c r="D1546" s="2">
        <f t="shared" si="140"/>
        <v>8.4313984483493787</v>
      </c>
      <c r="E1546" s="2">
        <f t="shared" si="139"/>
        <v>0.11141545645042505</v>
      </c>
      <c r="F1546" s="2">
        <f t="shared" si="143"/>
        <v>8.9274761518691501E-2</v>
      </c>
      <c r="G1546" s="2">
        <f t="shared" si="141"/>
        <v>2.2140694931733554E-2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6">
        <f>TITRES_STAT!D1550</f>
        <v>8.3889999999999993</v>
      </c>
      <c r="C1547" s="2">
        <f t="shared" si="138"/>
        <v>8.5429040732921422</v>
      </c>
      <c r="D1547" s="2">
        <f t="shared" si="140"/>
        <v>8.4282578225457208</v>
      </c>
      <c r="E1547" s="2">
        <f t="shared" si="139"/>
        <v>0.11464625074642143</v>
      </c>
      <c r="F1547" s="2">
        <f t="shared" si="143"/>
        <v>9.43490593642375E-2</v>
      </c>
      <c r="G1547" s="2">
        <f t="shared" si="141"/>
        <v>2.0297191382183929E-2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6">
        <f>TITRES_STAT!D1551</f>
        <v>8.4061000000000003</v>
      </c>
      <c r="C1548" s="2">
        <f t="shared" si="138"/>
        <v>8.5218572927856595</v>
      </c>
      <c r="D1548" s="2">
        <f t="shared" si="140"/>
        <v>8.4266165023571489</v>
      </c>
      <c r="E1548" s="2">
        <f t="shared" si="139"/>
        <v>9.5240790428510635E-2</v>
      </c>
      <c r="F1548" s="2">
        <f t="shared" si="143"/>
        <v>9.4527405577092133E-2</v>
      </c>
      <c r="G1548" s="2">
        <f t="shared" si="141"/>
        <v>7.1338485141850261E-4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6">
        <f>TITRES_STAT!D1552</f>
        <v>8.6463000000000001</v>
      </c>
      <c r="C1549" s="2">
        <f t="shared" si="138"/>
        <v>8.465786940049405</v>
      </c>
      <c r="D1549" s="2">
        <f t="shared" si="140"/>
        <v>8.4428893540343974</v>
      </c>
      <c r="E1549" s="2">
        <f t="shared" si="139"/>
        <v>2.2897586015007576E-2</v>
      </c>
      <c r="F1549" s="2">
        <f t="shared" si="143"/>
        <v>8.0201441664675216E-2</v>
      </c>
      <c r="G1549" s="2">
        <f t="shared" si="141"/>
        <v>-5.730385564966764E-2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8.6463000000000001</v>
      </c>
      <c r="C1550" s="2">
        <f t="shared" si="138"/>
        <v>8.417019718503342</v>
      </c>
      <c r="D1550" s="2">
        <f t="shared" si="140"/>
        <v>8.4579568092911082</v>
      </c>
      <c r="E1550" s="2">
        <f t="shared" si="139"/>
        <v>-4.0937090787766195E-2</v>
      </c>
      <c r="F1550" s="2">
        <f t="shared" si="143"/>
        <v>5.5973735174186939E-2</v>
      </c>
      <c r="G1550" s="2">
        <f t="shared" si="141"/>
        <v>-9.6910825961953134E-2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8.6463000000000001</v>
      </c>
      <c r="C1551" s="2">
        <f t="shared" ref="C1551:C1614" si="144">$C$4*B1541+C1550*(1-$C$4)</f>
        <v>8.3493551464259053</v>
      </c>
      <c r="D1551" s="2">
        <f t="shared" si="140"/>
        <v>8.4719081567510255</v>
      </c>
      <c r="E1551" s="2">
        <f t="shared" si="139"/>
        <v>-0.12255301032512023</v>
      </c>
      <c r="F1551" s="2">
        <f t="shared" si="143"/>
        <v>2.0268386074325503E-2</v>
      </c>
      <c r="G1551" s="2">
        <f t="shared" si="141"/>
        <v>-0.14282139639944574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8.5777000000000001</v>
      </c>
      <c r="C1552" s="2">
        <f t="shared" si="144"/>
        <v>8.3277312777449968</v>
      </c>
      <c r="D1552" s="2">
        <f t="shared" si="140"/>
        <v>8.4797445895842838</v>
      </c>
      <c r="E1552" s="2">
        <f t="shared" si="139"/>
        <v>-0.15201331183928701</v>
      </c>
      <c r="F1552" s="2">
        <f t="shared" si="143"/>
        <v>-1.4187953508397001E-2</v>
      </c>
      <c r="G1552" s="2">
        <f t="shared" si="141"/>
        <v>-0.13782535833089002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8.6548999999999996</v>
      </c>
      <c r="C1553" s="2">
        <f t="shared" si="144"/>
        <v>8.3252803119380747</v>
      </c>
      <c r="D1553" s="2">
        <f t="shared" si="140"/>
        <v>8.4927190644298935</v>
      </c>
      <c r="E1553" s="2">
        <f t="shared" si="139"/>
        <v>-0.16743875249181883</v>
      </c>
      <c r="F1553" s="2">
        <f t="shared" si="143"/>
        <v>-4.4838113305081376E-2</v>
      </c>
      <c r="G1553" s="2">
        <f t="shared" si="141"/>
        <v>-0.12260063918673746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8.9036000000000008</v>
      </c>
      <c r="C1554" s="2">
        <f t="shared" si="144"/>
        <v>8.3245141101014468</v>
      </c>
      <c r="D1554" s="2">
        <f t="shared" si="140"/>
        <v>8.5231546892869385</v>
      </c>
      <c r="E1554" s="2">
        <f t="shared" si="139"/>
        <v>-0.19864057918549172</v>
      </c>
      <c r="F1554" s="2">
        <f t="shared" si="143"/>
        <v>-7.5598606481163455E-2</v>
      </c>
      <c r="G1554" s="2">
        <f t="shared" si="141"/>
        <v>-0.12304197270432826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9.1351999999999993</v>
      </c>
      <c r="C1555" s="2">
        <f t="shared" si="144"/>
        <v>8.3344350162396861</v>
      </c>
      <c r="D1555" s="2">
        <f t="shared" si="140"/>
        <v>8.5684913789693873</v>
      </c>
      <c r="E1555" s="2">
        <f t="shared" si="139"/>
        <v>-0.23405636272970121</v>
      </c>
      <c r="F1555" s="2">
        <f t="shared" si="143"/>
        <v>-0.10729015773087101</v>
      </c>
      <c r="G1555" s="2">
        <f t="shared" si="141"/>
        <v>-0.12676620499883018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9.3925000000000001</v>
      </c>
      <c r="C1556" s="2">
        <f t="shared" si="144"/>
        <v>8.3428296291258874</v>
      </c>
      <c r="D1556" s="2">
        <f t="shared" si="140"/>
        <v>8.6295290546012851</v>
      </c>
      <c r="E1556" s="2">
        <f t="shared" si="139"/>
        <v>-0.28669942547539762</v>
      </c>
      <c r="F1556" s="2">
        <f t="shared" si="143"/>
        <v>-0.14317201127977636</v>
      </c>
      <c r="G1556" s="2">
        <f t="shared" si="141"/>
        <v>-0.14352741419562126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9.7784999999999993</v>
      </c>
      <c r="C1557" s="2">
        <f t="shared" si="144"/>
        <v>8.3499327631065192</v>
      </c>
      <c r="D1557" s="2">
        <f t="shared" si="140"/>
        <v>8.7146380135197088</v>
      </c>
      <c r="E1557" s="2">
        <f t="shared" si="139"/>
        <v>-0.36470525041318957</v>
      </c>
      <c r="F1557" s="2">
        <f t="shared" si="143"/>
        <v>-0.187478659106459</v>
      </c>
      <c r="G1557" s="2">
        <f t="shared" si="141"/>
        <v>-0.17722659130673057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9.6928000000000001</v>
      </c>
      <c r="C1558" s="2">
        <f t="shared" si="144"/>
        <v>8.3585738764747468</v>
      </c>
      <c r="D1558" s="2">
        <f t="shared" si="140"/>
        <v>8.7870944569626932</v>
      </c>
      <c r="E1558" s="2">
        <f t="shared" si="139"/>
        <v>-0.42852058048794639</v>
      </c>
      <c r="F1558" s="2">
        <f t="shared" si="143"/>
        <v>-0.23568704338275648</v>
      </c>
      <c r="G1558" s="2">
        <f t="shared" si="141"/>
        <v>-0.19283353710518991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9.8643000000000001</v>
      </c>
      <c r="C1559" s="2">
        <f t="shared" si="144"/>
        <v>8.4028394339401711</v>
      </c>
      <c r="D1559" s="2">
        <f t="shared" si="140"/>
        <v>8.8668874601506413</v>
      </c>
      <c r="E1559" s="2">
        <f t="shared" si="139"/>
        <v>-0.46404802621047025</v>
      </c>
      <c r="F1559" s="2">
        <f t="shared" si="143"/>
        <v>-0.28135923994829926</v>
      </c>
      <c r="G1559" s="2">
        <f t="shared" si="141"/>
        <v>-0.182688786262171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10.0101</v>
      </c>
      <c r="C1560" s="2">
        <f t="shared" si="144"/>
        <v>8.4402949056416841</v>
      </c>
      <c r="D1560" s="2">
        <f t="shared" si="140"/>
        <v>8.9515698705098519</v>
      </c>
      <c r="E1560" s="2">
        <f t="shared" si="139"/>
        <v>-0.51127496486816781</v>
      </c>
      <c r="F1560" s="2">
        <f t="shared" si="143"/>
        <v>-0.32734238493227297</v>
      </c>
      <c r="G1560" s="2">
        <f t="shared" si="141"/>
        <v>-0.18393257993589485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9.8472000000000008</v>
      </c>
      <c r="C1561" s="2">
        <f t="shared" si="144"/>
        <v>8.4719879970814258</v>
      </c>
      <c r="D1561" s="2">
        <f t="shared" si="140"/>
        <v>9.0179128430646784</v>
      </c>
      <c r="E1561" s="2">
        <f t="shared" si="139"/>
        <v>-0.54592484598325264</v>
      </c>
      <c r="F1561" s="2">
        <f t="shared" si="143"/>
        <v>-0.37105887714246893</v>
      </c>
      <c r="G1561" s="2">
        <f t="shared" si="141"/>
        <v>-0.1748659688407837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6">
        <f>TITRES_STAT!D1565</f>
        <v>10.121600000000001</v>
      </c>
      <c r="C1562" s="2">
        <f t="shared" si="144"/>
        <v>8.4882513821458208</v>
      </c>
      <c r="D1562" s="2">
        <f t="shared" si="140"/>
        <v>9.0996674472821102</v>
      </c>
      <c r="E1562" s="2">
        <f t="shared" si="139"/>
        <v>-0.61141606513628943</v>
      </c>
      <c r="F1562" s="2">
        <f t="shared" si="143"/>
        <v>-0.41913031474123308</v>
      </c>
      <c r="G1562" s="2">
        <f t="shared" si="141"/>
        <v>-0.19228575039505635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6">
        <f>TITRES_STAT!D1566</f>
        <v>10.421900000000001</v>
      </c>
      <c r="C1563" s="2">
        <f t="shared" si="144"/>
        <v>8.5138896310464638</v>
      </c>
      <c r="D1563" s="2">
        <f t="shared" si="140"/>
        <v>9.1976105993352881</v>
      </c>
      <c r="E1563" s="2">
        <f t="shared" si="139"/>
        <v>-0.68372096828882434</v>
      </c>
      <c r="F1563" s="2">
        <f t="shared" si="143"/>
        <v>-0.47204844545075142</v>
      </c>
      <c r="G1563" s="2">
        <f t="shared" si="141"/>
        <v>-0.21167252283807292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6">
        <f>TITRES_STAT!D1567</f>
        <v>10.8851</v>
      </c>
      <c r="C1564" s="2">
        <f t="shared" si="144"/>
        <v>8.5738450724239321</v>
      </c>
      <c r="D1564" s="2">
        <f t="shared" si="140"/>
        <v>9.3226098141993408</v>
      </c>
      <c r="E1564" s="2">
        <f t="shared" ref="E1564:E1627" si="145">C1564-D1564</f>
        <v>-0.74876474177540864</v>
      </c>
      <c r="F1564" s="2">
        <f t="shared" si="143"/>
        <v>-0.52739170471568286</v>
      </c>
      <c r="G1564" s="2">
        <f t="shared" si="141"/>
        <v>-0.22137303705972577</v>
      </c>
      <c r="H1564" s="2" t="str">
        <f t="shared" si="142"/>
        <v>Hold</v>
      </c>
    </row>
    <row r="1565" spans="1:8" ht="13.5" x14ac:dyDescent="0.25">
      <c r="A1565" s="3">
        <f>TITRES_STAT!B1568</f>
        <v>44288</v>
      </c>
      <c r="B1565" s="6">
        <f>TITRES_STAT!D1568</f>
        <v>11.3225</v>
      </c>
      <c r="C1565" s="2">
        <f t="shared" si="144"/>
        <v>8.6602073689740955</v>
      </c>
      <c r="D1565" s="2">
        <f t="shared" ref="D1565:D1628" si="146">$D$4*B1565+(1-$D$4)*D1564</f>
        <v>9.4707498279623525</v>
      </c>
      <c r="E1565" s="2">
        <f t="shared" si="145"/>
        <v>-0.81054245898825705</v>
      </c>
      <c r="F1565" s="2">
        <f t="shared" si="143"/>
        <v>-0.5840218555701977</v>
      </c>
      <c r="G1565" s="2">
        <f t="shared" si="141"/>
        <v>-0.22652060341805935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6">
        <f>TITRES_STAT!D1569</f>
        <v>11.442600000000001</v>
      </c>
      <c r="C1566" s="2">
        <f t="shared" si="144"/>
        <v>8.7728677737473113</v>
      </c>
      <c r="D1566" s="2">
        <f t="shared" si="146"/>
        <v>9.6168128036688447</v>
      </c>
      <c r="E1566" s="2">
        <f t="shared" si="145"/>
        <v>-0.84394502992153342</v>
      </c>
      <c r="F1566" s="2">
        <f t="shared" si="143"/>
        <v>-0.63600649044046487</v>
      </c>
      <c r="G1566" s="2">
        <f t="shared" si="141"/>
        <v>-0.20793853948106855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6">
        <f>TITRES_STAT!D1570</f>
        <v>11.0137</v>
      </c>
      <c r="C1567" s="2">
        <f t="shared" si="144"/>
        <v>8.9275804239400323</v>
      </c>
      <c r="D1567" s="2">
        <f t="shared" si="146"/>
        <v>9.7202859293230048</v>
      </c>
      <c r="E1567" s="2">
        <f t="shared" si="145"/>
        <v>-0.79270550538297258</v>
      </c>
      <c r="F1567" s="2">
        <f t="shared" si="143"/>
        <v>-0.66734629342896645</v>
      </c>
      <c r="G1567" s="2">
        <f t="shared" si="141"/>
        <v>-0.12535921195400612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6">
        <f>TITRES_STAT!D1571</f>
        <v>10.9794</v>
      </c>
      <c r="C1568" s="2">
        <f t="shared" si="144"/>
        <v>9.0453065125646432</v>
      </c>
      <c r="D1568" s="2">
        <f t="shared" si="146"/>
        <v>9.813553638262043</v>
      </c>
      <c r="E1568" s="2">
        <f t="shared" si="145"/>
        <v>-0.76824712569739972</v>
      </c>
      <c r="F1568" s="2">
        <f t="shared" si="143"/>
        <v>-0.68752645988265315</v>
      </c>
      <c r="G1568" s="2">
        <f t="shared" si="141"/>
        <v>-8.0720665814746573E-2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6">
        <f>TITRES_STAT!D1572</f>
        <v>11.4941</v>
      </c>
      <c r="C1569" s="2">
        <f t="shared" si="144"/>
        <v>9.1713055106316226</v>
      </c>
      <c r="D1569" s="2">
        <f t="shared" si="146"/>
        <v>9.9380385539463365</v>
      </c>
      <c r="E1569" s="2">
        <f t="shared" si="145"/>
        <v>-0.76673304331471392</v>
      </c>
      <c r="F1569" s="2">
        <f t="shared" si="143"/>
        <v>-0.70336777656906535</v>
      </c>
      <c r="G1569" s="2">
        <f t="shared" si="141"/>
        <v>-6.3365266745648574E-2</v>
      </c>
      <c r="H1569" s="2" t="str">
        <f t="shared" si="142"/>
        <v>Hold</v>
      </c>
    </row>
    <row r="1570" spans="1:8" ht="13.5" x14ac:dyDescent="0.25">
      <c r="A1570" s="3">
        <f>TITRES_STAT!B1573</f>
        <v>44298</v>
      </c>
      <c r="B1570" s="6">
        <f>TITRES_STAT!D1573</f>
        <v>11.408300000000001</v>
      </c>
      <c r="C1570" s="2">
        <f t="shared" si="144"/>
        <v>9.3003508166882956</v>
      </c>
      <c r="D1570" s="2">
        <f t="shared" si="146"/>
        <v>10.046946809209571</v>
      </c>
      <c r="E1570" s="2">
        <f t="shared" si="145"/>
        <v>-0.74659599252127506</v>
      </c>
      <c r="F1570" s="2">
        <f t="shared" si="143"/>
        <v>-0.71201341975950727</v>
      </c>
      <c r="G1570" s="2">
        <f t="shared" si="141"/>
        <v>-3.4582572761767794E-2</v>
      </c>
      <c r="H1570" s="2" t="str">
        <f t="shared" si="142"/>
        <v>Hold</v>
      </c>
    </row>
    <row r="1571" spans="1:8" ht="13.5" x14ac:dyDescent="0.25">
      <c r="A1571" s="3">
        <f>TITRES_STAT!B1574</f>
        <v>44299</v>
      </c>
      <c r="B1571" s="6">
        <f>TITRES_STAT!D1574</f>
        <v>11.476900000000001</v>
      </c>
      <c r="C1571" s="2">
        <f t="shared" si="144"/>
        <v>9.3844814602747118</v>
      </c>
      <c r="D1571" s="2">
        <f t="shared" si="146"/>
        <v>10.15286926778664</v>
      </c>
      <c r="E1571" s="2">
        <f t="shared" si="145"/>
        <v>-0.76838780751192814</v>
      </c>
      <c r="F1571" s="2">
        <f t="shared" si="143"/>
        <v>-0.72328829730999145</v>
      </c>
      <c r="G1571" s="2">
        <f t="shared" si="141"/>
        <v>-4.5099510201936699E-2</v>
      </c>
      <c r="H1571" s="2" t="str">
        <f t="shared" si="142"/>
        <v>Hold</v>
      </c>
    </row>
    <row r="1572" spans="1:8" ht="13.5" x14ac:dyDescent="0.25">
      <c r="A1572" s="3">
        <f>TITRES_STAT!B1575</f>
        <v>44300</v>
      </c>
      <c r="B1572" s="6">
        <f>TITRES_STAT!D1575</f>
        <v>11.7514</v>
      </c>
      <c r="C1572" s="2">
        <f t="shared" si="144"/>
        <v>9.4978843125401404</v>
      </c>
      <c r="D1572" s="2">
        <f t="shared" si="146"/>
        <v>10.271278951654297</v>
      </c>
      <c r="E1572" s="2">
        <f t="shared" si="145"/>
        <v>-0.77339463911415685</v>
      </c>
      <c r="F1572" s="2">
        <f t="shared" si="143"/>
        <v>-0.73330956567082461</v>
      </c>
      <c r="G1572" s="2">
        <f t="shared" ref="G1572:G1635" si="147">E1572-F1572</f>
        <v>-4.0085073443332231E-2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44301</v>
      </c>
      <c r="B1573" s="6">
        <f>TITRES_STAT!D1576</f>
        <v>11.7257</v>
      </c>
      <c r="C1573" s="2">
        <f t="shared" si="144"/>
        <v>9.6400405721493492</v>
      </c>
      <c r="D1573" s="2">
        <f t="shared" si="146"/>
        <v>10.37901384412435</v>
      </c>
      <c r="E1573" s="2">
        <f t="shared" si="145"/>
        <v>-0.7389732719750004</v>
      </c>
      <c r="F1573" s="2">
        <f t="shared" ref="F1573:F1636" si="149">(E1573*(2/(10)))+((1-(2/10))*F1572)</f>
        <v>-0.73444230693165979</v>
      </c>
      <c r="G1573" s="2">
        <f t="shared" si="147"/>
        <v>-4.5309650433406068E-3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6">
        <f>TITRES_STAT!D1577</f>
        <v>11.579800000000001</v>
      </c>
      <c r="C1574" s="2">
        <f t="shared" si="144"/>
        <v>9.8315881764340638</v>
      </c>
      <c r="D1574" s="2">
        <f t="shared" si="146"/>
        <v>10.467960966781806</v>
      </c>
      <c r="E1574" s="2">
        <f t="shared" si="145"/>
        <v>-0.63637279034774252</v>
      </c>
      <c r="F1574" s="2">
        <f t="shared" si="149"/>
        <v>-0.71482840361487643</v>
      </c>
      <c r="G1574" s="2">
        <f t="shared" si="147"/>
        <v>7.8455613267133906E-2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11.4512</v>
      </c>
      <c r="C1575" s="2">
        <f t="shared" si="144"/>
        <v>10.06095922621344</v>
      </c>
      <c r="D1575" s="2">
        <f t="shared" si="146"/>
        <v>10.540793487760933</v>
      </c>
      <c r="E1575" s="2">
        <f t="shared" si="145"/>
        <v>-0.47983426154749331</v>
      </c>
      <c r="F1575" s="2">
        <f t="shared" si="149"/>
        <v>-0.66782957520139985</v>
      </c>
      <c r="G1575" s="2">
        <f t="shared" si="147"/>
        <v>0.18799531365390654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11.3911</v>
      </c>
      <c r="C1576" s="2">
        <f t="shared" si="144"/>
        <v>10.273519345257526</v>
      </c>
      <c r="D1576" s="2">
        <f t="shared" si="146"/>
        <v>10.603779155334196</v>
      </c>
      <c r="E1576" s="2">
        <f t="shared" si="145"/>
        <v>-0.33025981007667049</v>
      </c>
      <c r="F1576" s="2">
        <f t="shared" si="149"/>
        <v>-0.60031562217645407</v>
      </c>
      <c r="G1576" s="2">
        <f t="shared" si="147"/>
        <v>0.27005581209978358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6">
        <f>TITRES_STAT!D1580</f>
        <v>11.5198</v>
      </c>
      <c r="C1577" s="2">
        <f t="shared" si="144"/>
        <v>10.387393292140983</v>
      </c>
      <c r="D1577" s="2">
        <f t="shared" si="146"/>
        <v>10.671632551235367</v>
      </c>
      <c r="E1577" s="2">
        <f t="shared" si="145"/>
        <v>-0.28423925909438452</v>
      </c>
      <c r="F1577" s="2">
        <f t="shared" si="149"/>
        <v>-0.53710034956004016</v>
      </c>
      <c r="G1577" s="2">
        <f t="shared" si="147"/>
        <v>0.25286109046565564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6">
        <f>TITRES_STAT!D1581</f>
        <v>11.657</v>
      </c>
      <c r="C1578" s="2">
        <f t="shared" si="144"/>
        <v>10.478471247196216</v>
      </c>
      <c r="D1578" s="2">
        <f t="shared" si="146"/>
        <v>10.74462273262534</v>
      </c>
      <c r="E1578" s="2">
        <f t="shared" si="145"/>
        <v>-0.26615148542912337</v>
      </c>
      <c r="F1578" s="2">
        <f t="shared" si="149"/>
        <v>-0.48291057673385679</v>
      </c>
      <c r="G1578" s="2">
        <f t="shared" si="147"/>
        <v>0.21675909130473342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6">
        <f>TITRES_STAT!D1582</f>
        <v>11.6485</v>
      </c>
      <c r="C1579" s="2">
        <f t="shared" si="144"/>
        <v>10.634721824550644</v>
      </c>
      <c r="D1579" s="2">
        <f t="shared" si="146"/>
        <v>10.811576604282722</v>
      </c>
      <c r="E1579" s="2">
        <f t="shared" si="145"/>
        <v>-0.17685477973207853</v>
      </c>
      <c r="F1579" s="2">
        <f t="shared" si="149"/>
        <v>-0.42169941733350114</v>
      </c>
      <c r="G1579" s="2">
        <f t="shared" si="147"/>
        <v>0.24484463760142261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6">
        <f>TITRES_STAT!D1583</f>
        <v>11.305400000000001</v>
      </c>
      <c r="C1580" s="2">
        <f t="shared" si="144"/>
        <v>10.753733851542853</v>
      </c>
      <c r="D1580" s="2">
        <f t="shared" si="146"/>
        <v>10.848156115076595</v>
      </c>
      <c r="E1580" s="2">
        <f t="shared" si="145"/>
        <v>-9.4422263533742168E-2</v>
      </c>
      <c r="F1580" s="2">
        <f t="shared" si="149"/>
        <v>-0.35624398657354939</v>
      </c>
      <c r="G1580" s="2">
        <f t="shared" si="147"/>
        <v>0.26182172303980722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6">
        <f>TITRES_STAT!D1584</f>
        <v>11.271000000000001</v>
      </c>
      <c r="C1581" s="2">
        <f t="shared" si="144"/>
        <v>10.86499018207472</v>
      </c>
      <c r="D1581" s="2">
        <f t="shared" si="146"/>
        <v>10.87947788433018</v>
      </c>
      <c r="E1581" s="2">
        <f t="shared" si="145"/>
        <v>-1.4487702255459922E-2</v>
      </c>
      <c r="F1581" s="2">
        <f t="shared" si="149"/>
        <v>-0.28789272970993152</v>
      </c>
      <c r="G1581" s="2">
        <f t="shared" si="147"/>
        <v>0.27340502745447159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6">
        <f>TITRES_STAT!D1585</f>
        <v>11.296799999999999</v>
      </c>
      <c r="C1582" s="2">
        <f t="shared" si="144"/>
        <v>11.001360923293994</v>
      </c>
      <c r="D1582" s="2">
        <f t="shared" si="146"/>
        <v>10.910390633639055</v>
      </c>
      <c r="E1582" s="2">
        <f t="shared" si="145"/>
        <v>9.0970289654938696E-2</v>
      </c>
      <c r="F1582" s="2">
        <f t="shared" si="149"/>
        <v>-0.21212012583695747</v>
      </c>
      <c r="G1582" s="2">
        <f t="shared" si="147"/>
        <v>0.30309041549189619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6">
        <f>TITRES_STAT!D1586</f>
        <v>11.236700000000001</v>
      </c>
      <c r="C1583" s="2">
        <f t="shared" si="144"/>
        <v>11.112797704325686</v>
      </c>
      <c r="D1583" s="2">
        <f t="shared" si="146"/>
        <v>10.93456169781394</v>
      </c>
      <c r="E1583" s="2">
        <f t="shared" si="145"/>
        <v>0.17823600651174587</v>
      </c>
      <c r="F1583" s="2">
        <f t="shared" si="149"/>
        <v>-0.13404889936721681</v>
      </c>
      <c r="G1583" s="2">
        <f t="shared" si="147"/>
        <v>0.31228490587896268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6">
        <f>TITRES_STAT!D1587</f>
        <v>11.236700000000001</v>
      </c>
      <c r="C1584" s="2">
        <f t="shared" si="144"/>
        <v>11.184644211352502</v>
      </c>
      <c r="D1584" s="2">
        <f t="shared" si="146"/>
        <v>10.956942312790686</v>
      </c>
      <c r="E1584" s="2">
        <f t="shared" si="145"/>
        <v>0.22770189856181666</v>
      </c>
      <c r="F1584" s="2">
        <f t="shared" si="149"/>
        <v>-6.1698739781410127E-2</v>
      </c>
      <c r="G1584" s="2">
        <f t="shared" si="147"/>
        <v>0.28940063834322677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6">
        <f>TITRES_STAT!D1588</f>
        <v>11.236700000000001</v>
      </c>
      <c r="C1585" s="2">
        <f t="shared" si="144"/>
        <v>11.225652794221348</v>
      </c>
      <c r="D1585" s="2">
        <f t="shared" si="146"/>
        <v>10.97766510443582</v>
      </c>
      <c r="E1585" s="2">
        <f t="shared" si="145"/>
        <v>0.24798768978552843</v>
      </c>
      <c r="F1585" s="2">
        <f t="shared" si="149"/>
        <v>2.3854613197758778E-4</v>
      </c>
      <c r="G1585" s="2">
        <f t="shared" si="147"/>
        <v>0.24774914365355083</v>
      </c>
      <c r="H1585" s="2" t="str">
        <f t="shared" si="148"/>
        <v>Sell</v>
      </c>
    </row>
    <row r="1586" spans="1:8" ht="13.5" x14ac:dyDescent="0.25">
      <c r="A1586" s="3">
        <f>TITRES_STAT!B1589</f>
        <v>44320</v>
      </c>
      <c r="B1586" s="6">
        <f>TITRES_STAT!D1589</f>
        <v>11.1252</v>
      </c>
      <c r="C1586" s="2">
        <f t="shared" si="144"/>
        <v>11.251106210494987</v>
      </c>
      <c r="D1586" s="2">
        <f t="shared" si="146"/>
        <v>10.988593615218353</v>
      </c>
      <c r="E1586" s="2">
        <f t="shared" si="145"/>
        <v>0.26251259527663429</v>
      </c>
      <c r="F1586" s="2">
        <f t="shared" si="149"/>
        <v>5.2693355960908926E-2</v>
      </c>
      <c r="G1586" s="2">
        <f t="shared" si="147"/>
        <v>0.20981923931572535</v>
      </c>
      <c r="H1586" s="2" t="str">
        <f t="shared" si="148"/>
        <v>Sell</v>
      </c>
    </row>
    <row r="1587" spans="1:8" ht="13.5" x14ac:dyDescent="0.25">
      <c r="A1587" s="3">
        <f>TITRES_STAT!B1590</f>
        <v>44321</v>
      </c>
      <c r="B1587" s="6">
        <f>TITRES_STAT!D1590</f>
        <v>11.065200000000001</v>
      </c>
      <c r="C1587" s="2">
        <f t="shared" si="144"/>
        <v>11.292443716572681</v>
      </c>
      <c r="D1587" s="2">
        <f t="shared" si="146"/>
        <v>10.994268162239216</v>
      </c>
      <c r="E1587" s="2">
        <f t="shared" si="145"/>
        <v>0.29817555433346499</v>
      </c>
      <c r="F1587" s="2">
        <f t="shared" si="149"/>
        <v>0.10178979563542015</v>
      </c>
      <c r="G1587" s="2">
        <f t="shared" si="147"/>
        <v>0.19638575869804484</v>
      </c>
      <c r="H1587" s="2" t="str">
        <f t="shared" si="148"/>
        <v>Sell</v>
      </c>
    </row>
    <row r="1588" spans="1:8" ht="13.5" x14ac:dyDescent="0.25">
      <c r="A1588" s="3">
        <f>TITRES_STAT!B1591</f>
        <v>44322</v>
      </c>
      <c r="B1588" s="6">
        <f>TITRES_STAT!D1591</f>
        <v>11.0395</v>
      </c>
      <c r="C1588" s="2">
        <f t="shared" si="144"/>
        <v>11.348529298638422</v>
      </c>
      <c r="D1588" s="2">
        <f t="shared" si="146"/>
        <v>10.997618668740014</v>
      </c>
      <c r="E1588" s="2">
        <f t="shared" si="145"/>
        <v>0.35091062989840793</v>
      </c>
      <c r="F1588" s="2">
        <f t="shared" si="149"/>
        <v>0.15161396248801773</v>
      </c>
      <c r="G1588" s="2">
        <f t="shared" si="147"/>
        <v>0.1992966674103902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6">
        <f>TITRES_STAT!D1592</f>
        <v>11.0395</v>
      </c>
      <c r="C1589" s="2">
        <f t="shared" si="144"/>
        <v>11.394678637309434</v>
      </c>
      <c r="D1589" s="2">
        <f t="shared" si="146"/>
        <v>11.000720989574086</v>
      </c>
      <c r="E1589" s="2">
        <f t="shared" si="145"/>
        <v>0.39395764773534836</v>
      </c>
      <c r="F1589" s="2">
        <f t="shared" si="149"/>
        <v>0.20008269953748387</v>
      </c>
      <c r="G1589" s="2">
        <f t="shared" si="147"/>
        <v>0.19387494819786449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6">
        <f>TITRES_STAT!D1593</f>
        <v>11.0395</v>
      </c>
      <c r="C1590" s="2">
        <f t="shared" si="144"/>
        <v>11.380943462338752</v>
      </c>
      <c r="D1590" s="2">
        <f t="shared" si="146"/>
        <v>11.003593508864894</v>
      </c>
      <c r="E1590" s="2">
        <f t="shared" si="145"/>
        <v>0.37734995347385869</v>
      </c>
      <c r="F1590" s="2">
        <f t="shared" si="149"/>
        <v>0.23553615032475883</v>
      </c>
      <c r="G1590" s="2">
        <f t="shared" si="147"/>
        <v>0.14181380314909986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6">
        <f>TITRES_STAT!D1594</f>
        <v>10.970800000000001</v>
      </c>
      <c r="C1591" s="2">
        <f t="shared" si="144"/>
        <v>11.364029083517405</v>
      </c>
      <c r="D1591" s="2">
        <f t="shared" si="146"/>
        <v>11.001164360060088</v>
      </c>
      <c r="E1591" s="2">
        <f t="shared" si="145"/>
        <v>0.36286472345731724</v>
      </c>
      <c r="F1591" s="2">
        <f t="shared" si="149"/>
        <v>0.26100186495127053</v>
      </c>
      <c r="G1591" s="2">
        <f t="shared" si="147"/>
        <v>0.10186285850604671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6">
        <f>TITRES_STAT!D1595</f>
        <v>10.970800000000001</v>
      </c>
      <c r="C1592" s="2">
        <f t="shared" si="144"/>
        <v>11.353686147591651</v>
      </c>
      <c r="D1592" s="2">
        <f t="shared" si="146"/>
        <v>10.998915148203785</v>
      </c>
      <c r="E1592" s="2">
        <f t="shared" si="145"/>
        <v>0.35477099938786516</v>
      </c>
      <c r="F1592" s="2">
        <f t="shared" si="149"/>
        <v>0.2797556918385895</v>
      </c>
      <c r="G1592" s="2">
        <f t="shared" si="147"/>
        <v>7.5015307549275656E-2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6">
        <f>TITRES_STAT!D1596</f>
        <v>10.970800000000001</v>
      </c>
      <c r="C1593" s="2">
        <f t="shared" si="144"/>
        <v>11.335688278731396</v>
      </c>
      <c r="D1593" s="2">
        <f t="shared" si="146"/>
        <v>10.996832544633135</v>
      </c>
      <c r="E1593" s="2">
        <f t="shared" si="145"/>
        <v>0.33885573409826186</v>
      </c>
      <c r="F1593" s="2">
        <f t="shared" si="149"/>
        <v>0.29157570029052399</v>
      </c>
      <c r="G1593" s="2">
        <f t="shared" si="147"/>
        <v>4.7280033807737876E-2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6">
        <f>TITRES_STAT!D1597</f>
        <v>10.970800000000001</v>
      </c>
      <c r="C1594" s="2">
        <f t="shared" si="144"/>
        <v>11.320459312772719</v>
      </c>
      <c r="D1594" s="2">
        <f t="shared" si="146"/>
        <v>10.994904207993644</v>
      </c>
      <c r="E1594" s="2">
        <f t="shared" si="145"/>
        <v>0.32555510477907568</v>
      </c>
      <c r="F1594" s="2">
        <f t="shared" si="149"/>
        <v>0.29837158118823437</v>
      </c>
      <c r="G1594" s="2">
        <f t="shared" si="147"/>
        <v>2.7183523590841308E-2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6">
        <f>TITRES_STAT!D1598</f>
        <v>10.936500000000001</v>
      </c>
      <c r="C1595" s="2">
        <f t="shared" si="144"/>
        <v>11.30757326465384</v>
      </c>
      <c r="D1595" s="2">
        <f t="shared" si="146"/>
        <v>10.990577970364484</v>
      </c>
      <c r="E1595" s="2">
        <f t="shared" si="145"/>
        <v>0.31699529428935591</v>
      </c>
      <c r="F1595" s="2">
        <f t="shared" si="149"/>
        <v>0.30209632380845869</v>
      </c>
      <c r="G1595" s="2">
        <f t="shared" si="147"/>
        <v>1.4898970480897222E-2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6">
        <f>TITRES_STAT!D1599</f>
        <v>10.970800000000001</v>
      </c>
      <c r="C1596" s="2">
        <f t="shared" si="144"/>
        <v>11.27951583932248</v>
      </c>
      <c r="D1596" s="2">
        <f t="shared" si="146"/>
        <v>10.989112935522671</v>
      </c>
      <c r="E1596" s="2">
        <f t="shared" si="145"/>
        <v>0.2904029037998086</v>
      </c>
      <c r="F1596" s="2">
        <f t="shared" si="149"/>
        <v>0.29975763980672865</v>
      </c>
      <c r="G1596" s="2">
        <f t="shared" si="147"/>
        <v>-9.3547360069200503E-3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6">
        <f>TITRES_STAT!D1600</f>
        <v>10.970800000000001</v>
      </c>
      <c r="C1597" s="2">
        <f t="shared" si="144"/>
        <v>11.246544171734406</v>
      </c>
      <c r="D1597" s="2">
        <f t="shared" si="146"/>
        <v>10.987756421780251</v>
      </c>
      <c r="E1597" s="2">
        <f t="shared" si="145"/>
        <v>0.25878774995415554</v>
      </c>
      <c r="F1597" s="2">
        <f t="shared" si="149"/>
        <v>0.29156366183621402</v>
      </c>
      <c r="G1597" s="2">
        <f t="shared" si="147"/>
        <v>-3.2775911882058473E-2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6">
        <f>TITRES_STAT!D1601</f>
        <v>10.8079</v>
      </c>
      <c r="C1598" s="2">
        <f t="shared" si="144"/>
        <v>11.214691222236805</v>
      </c>
      <c r="D1598" s="2">
        <f t="shared" si="146"/>
        <v>10.974433723870602</v>
      </c>
      <c r="E1598" s="2">
        <f t="shared" si="145"/>
        <v>0.24025749836620314</v>
      </c>
      <c r="F1598" s="2">
        <f t="shared" si="149"/>
        <v>0.28130242914221182</v>
      </c>
      <c r="G1598" s="2">
        <f t="shared" si="147"/>
        <v>-4.1044930776008681E-2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6">
        <f>TITRES_STAT!D1602</f>
        <v>10.722099999999999</v>
      </c>
      <c r="C1599" s="2">
        <f t="shared" si="144"/>
        <v>11.187738726508066</v>
      </c>
      <c r="D1599" s="2">
        <f t="shared" si="146"/>
        <v>10.955742336917224</v>
      </c>
      <c r="E1599" s="2">
        <f t="shared" si="145"/>
        <v>0.2319963895908419</v>
      </c>
      <c r="F1599" s="2">
        <f t="shared" si="149"/>
        <v>0.27144122123193787</v>
      </c>
      <c r="G1599" s="2">
        <f t="shared" si="147"/>
        <v>-3.9444831641095968E-2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10.722099999999999</v>
      </c>
      <c r="C1600" s="2">
        <f t="shared" si="144"/>
        <v>11.164932768583748</v>
      </c>
      <c r="D1600" s="2">
        <f t="shared" si="146"/>
        <v>10.938435497145578</v>
      </c>
      <c r="E1600" s="2">
        <f t="shared" si="145"/>
        <v>0.22649727143816989</v>
      </c>
      <c r="F1600" s="2">
        <f t="shared" si="149"/>
        <v>0.26245243127318429</v>
      </c>
      <c r="G1600" s="2">
        <f t="shared" si="147"/>
        <v>-3.5955159835014405E-2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10.970800000000001</v>
      </c>
      <c r="C1601" s="2">
        <f t="shared" si="144"/>
        <v>11.135066188801634</v>
      </c>
      <c r="D1601" s="2">
        <f t="shared" si="146"/>
        <v>10.940832867727387</v>
      </c>
      <c r="E1601" s="2">
        <f t="shared" si="145"/>
        <v>0.19423332107424685</v>
      </c>
      <c r="F1601" s="2">
        <f t="shared" si="149"/>
        <v>0.24880860923339682</v>
      </c>
      <c r="G1601" s="2">
        <f t="shared" si="147"/>
        <v>-5.4575288159149971E-2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6">
        <f>TITRES_STAT!D1605</f>
        <v>10.970800000000001</v>
      </c>
      <c r="C1602" s="2">
        <f t="shared" si="144"/>
        <v>11.109794467447538</v>
      </c>
      <c r="D1602" s="2">
        <f t="shared" si="146"/>
        <v>10.943052655303136</v>
      </c>
      <c r="E1602" s="2">
        <f t="shared" si="145"/>
        <v>0.16674181214440154</v>
      </c>
      <c r="F1602" s="2">
        <f t="shared" si="149"/>
        <v>0.23239524981559778</v>
      </c>
      <c r="G1602" s="2">
        <f t="shared" si="147"/>
        <v>-6.5653437671196246E-2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6">
        <f>TITRES_STAT!D1606</f>
        <v>10.970800000000001</v>
      </c>
      <c r="C1603" s="2">
        <f t="shared" si="144"/>
        <v>11.08841070322484</v>
      </c>
      <c r="D1603" s="2">
        <f t="shared" si="146"/>
        <v>10.94510801416957</v>
      </c>
      <c r="E1603" s="2">
        <f t="shared" si="145"/>
        <v>0.14330268905526999</v>
      </c>
      <c r="F1603" s="2">
        <f t="shared" si="149"/>
        <v>0.21457673766353225</v>
      </c>
      <c r="G1603" s="2">
        <f t="shared" si="147"/>
        <v>-7.1274048608262253E-2</v>
      </c>
      <c r="H1603" s="2" t="str">
        <f t="shared" si="148"/>
        <v>Hold</v>
      </c>
    </row>
    <row r="1604" spans="1:8" ht="13.5" x14ac:dyDescent="0.25">
      <c r="A1604" s="3">
        <f>TITRES_STAT!B1607</f>
        <v>44349</v>
      </c>
      <c r="B1604" s="6">
        <f>TITRES_STAT!D1607</f>
        <v>10.970800000000001</v>
      </c>
      <c r="C1604" s="2">
        <f t="shared" si="144"/>
        <v>11.070316748882558</v>
      </c>
      <c r="D1604" s="2">
        <f t="shared" si="146"/>
        <v>10.947011124231084</v>
      </c>
      <c r="E1604" s="2">
        <f t="shared" si="145"/>
        <v>0.12330562465147388</v>
      </c>
      <c r="F1604" s="2">
        <f t="shared" si="149"/>
        <v>0.19632251506112058</v>
      </c>
      <c r="G1604" s="2">
        <f t="shared" si="147"/>
        <v>-7.3016890409646706E-2</v>
      </c>
      <c r="H1604" s="2" t="str">
        <f t="shared" si="148"/>
        <v>Hold</v>
      </c>
    </row>
    <row r="1605" spans="1:8" ht="13.5" x14ac:dyDescent="0.25">
      <c r="A1605" s="3">
        <f>TITRES_STAT!B1608</f>
        <v>44350</v>
      </c>
      <c r="B1605" s="6">
        <f>TITRES_STAT!D1608</f>
        <v>10.893599999999999</v>
      </c>
      <c r="C1605" s="2">
        <f t="shared" si="144"/>
        <v>11.049729556746779</v>
      </c>
      <c r="D1605" s="2">
        <f t="shared" si="146"/>
        <v>10.943054744658411</v>
      </c>
      <c r="E1605" s="2">
        <f t="shared" si="145"/>
        <v>0.10667481208836804</v>
      </c>
      <c r="F1605" s="2">
        <f t="shared" si="149"/>
        <v>0.17839297446657007</v>
      </c>
      <c r="G1605" s="2">
        <f t="shared" si="147"/>
        <v>-7.1718162378202027E-2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6">
        <f>TITRES_STAT!D1609</f>
        <v>10.8507</v>
      </c>
      <c r="C1606" s="2">
        <f t="shared" si="144"/>
        <v>11.037586548016506</v>
      </c>
      <c r="D1606" s="2">
        <f t="shared" si="146"/>
        <v>10.936213652461493</v>
      </c>
      <c r="E1606" s="2">
        <f t="shared" si="145"/>
        <v>0.10137289555501283</v>
      </c>
      <c r="F1606" s="2">
        <f t="shared" si="149"/>
        <v>0.16298895868425861</v>
      </c>
      <c r="G1606" s="2">
        <f t="shared" si="147"/>
        <v>-6.1616063129245779E-2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6">
        <f>TITRES_STAT!D1610</f>
        <v>10.765000000000001</v>
      </c>
      <c r="C1607" s="2">
        <f t="shared" si="144"/>
        <v>11.027311694475506</v>
      </c>
      <c r="D1607" s="2">
        <f t="shared" si="146"/>
        <v>10.923531159686567</v>
      </c>
      <c r="E1607" s="2">
        <f t="shared" si="145"/>
        <v>0.10378053478893889</v>
      </c>
      <c r="F1607" s="2">
        <f t="shared" si="149"/>
        <v>0.1511472739051947</v>
      </c>
      <c r="G1607" s="2">
        <f t="shared" si="147"/>
        <v>-4.7366739116255802E-2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6">
        <f>TITRES_STAT!D1611</f>
        <v>10.765000000000001</v>
      </c>
      <c r="C1608" s="2">
        <f t="shared" si="144"/>
        <v>10.993556049171582</v>
      </c>
      <c r="D1608" s="2">
        <f t="shared" si="146"/>
        <v>10.911788110820895</v>
      </c>
      <c r="E1608" s="2">
        <f t="shared" si="145"/>
        <v>8.1767938350687075E-2</v>
      </c>
      <c r="F1608" s="2">
        <f t="shared" si="149"/>
        <v>0.13727140679429317</v>
      </c>
      <c r="G1608" s="2">
        <f t="shared" si="147"/>
        <v>-5.5503468443606097E-2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10.722099999999999</v>
      </c>
      <c r="C1609" s="2">
        <f t="shared" si="144"/>
        <v>10.951793580068262</v>
      </c>
      <c r="D1609" s="2">
        <f t="shared" si="146"/>
        <v>10.897737139648978</v>
      </c>
      <c r="E1609" s="2">
        <f t="shared" si="145"/>
        <v>5.4056440419284257E-2</v>
      </c>
      <c r="F1609" s="2">
        <f t="shared" si="149"/>
        <v>0.12062841351929139</v>
      </c>
      <c r="G1609" s="2">
        <f t="shared" si="147"/>
        <v>-6.6571973100007134E-2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10.722099999999999</v>
      </c>
      <c r="C1610" s="2">
        <f t="shared" si="144"/>
        <v>10.916456106211607</v>
      </c>
      <c r="D1610" s="2">
        <f t="shared" si="146"/>
        <v>10.884726981156462</v>
      </c>
      <c r="E1610" s="2">
        <f t="shared" si="145"/>
        <v>3.1729125055145246E-2</v>
      </c>
      <c r="F1610" s="2">
        <f t="shared" si="149"/>
        <v>0.10284855582646217</v>
      </c>
      <c r="G1610" s="2">
        <f t="shared" si="147"/>
        <v>-7.1119430771316924E-2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10.464700000000001</v>
      </c>
      <c r="C1611" s="2">
        <f t="shared" si="144"/>
        <v>10.924816705255976</v>
      </c>
      <c r="D1611" s="2">
        <f t="shared" si="146"/>
        <v>10.853613871441167</v>
      </c>
      <c r="E1611" s="2">
        <f t="shared" si="145"/>
        <v>7.1202833814808741E-2</v>
      </c>
      <c r="F1611" s="2">
        <f t="shared" si="149"/>
        <v>9.6519411424131493E-2</v>
      </c>
      <c r="G1611" s="2">
        <f t="shared" si="147"/>
        <v>-2.5316577609322752E-2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10.6792</v>
      </c>
      <c r="C1612" s="2">
        <f t="shared" si="144"/>
        <v>10.93189105829352</v>
      </c>
      <c r="D1612" s="2">
        <f t="shared" si="146"/>
        <v>10.840694325408489</v>
      </c>
      <c r="E1612" s="2">
        <f t="shared" si="145"/>
        <v>9.119673288503094E-2</v>
      </c>
      <c r="F1612" s="2">
        <f t="shared" si="149"/>
        <v>9.5454875716311394E-2</v>
      </c>
      <c r="G1612" s="2">
        <f t="shared" si="147"/>
        <v>-4.2581428312804537E-3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10.6792</v>
      </c>
      <c r="C1613" s="2">
        <f t="shared" si="144"/>
        <v>10.937877049325287</v>
      </c>
      <c r="D1613" s="2">
        <f t="shared" si="146"/>
        <v>10.828731782785638</v>
      </c>
      <c r="E1613" s="2">
        <f t="shared" si="145"/>
        <v>0.10914526653964884</v>
      </c>
      <c r="F1613" s="2">
        <f t="shared" si="149"/>
        <v>9.8192953880978887E-2</v>
      </c>
      <c r="G1613" s="2">
        <f t="shared" si="147"/>
        <v>1.0952312658669958E-2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10.464700000000001</v>
      </c>
      <c r="C1614" s="2">
        <f t="shared" si="144"/>
        <v>10.942942118659859</v>
      </c>
      <c r="D1614" s="2">
        <f t="shared" si="146"/>
        <v>10.801766465542258</v>
      </c>
      <c r="E1614" s="2">
        <f t="shared" si="145"/>
        <v>0.14117565311760139</v>
      </c>
      <c r="F1614" s="2">
        <f t="shared" si="149"/>
        <v>0.10678949372830339</v>
      </c>
      <c r="G1614" s="2">
        <f t="shared" si="147"/>
        <v>3.4386159389297996E-2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10.6363</v>
      </c>
      <c r="C1615" s="2">
        <f t="shared" ref="C1615:C1678" si="150">$C$4*B1605+C1614*(1-$C$4)</f>
        <v>10.935351023481418</v>
      </c>
      <c r="D1615" s="2">
        <f t="shared" si="146"/>
        <v>10.789509690316905</v>
      </c>
      <c r="E1615" s="2">
        <f t="shared" si="145"/>
        <v>0.14584133316451364</v>
      </c>
      <c r="F1615" s="2">
        <f t="shared" si="149"/>
        <v>0.11459986161554545</v>
      </c>
      <c r="G1615" s="2">
        <f t="shared" si="147"/>
        <v>3.1241471548968197E-2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10.6363</v>
      </c>
      <c r="C1616" s="2">
        <f t="shared" si="150"/>
        <v>10.922327789099663</v>
      </c>
      <c r="D1616" s="2">
        <f t="shared" si="146"/>
        <v>10.778160824367504</v>
      </c>
      <c r="E1616" s="2">
        <f t="shared" si="145"/>
        <v>0.14416696473215929</v>
      </c>
      <c r="F1616" s="2">
        <f t="shared" si="149"/>
        <v>0.12051328223886823</v>
      </c>
      <c r="G1616" s="2">
        <f t="shared" si="147"/>
        <v>2.3653682493291056E-2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10.6363</v>
      </c>
      <c r="C1617" s="2">
        <f t="shared" si="150"/>
        <v>10.898123513853562</v>
      </c>
      <c r="D1617" s="2">
        <f t="shared" si="146"/>
        <v>10.767652615155095</v>
      </c>
      <c r="E1617" s="2">
        <f t="shared" si="145"/>
        <v>0.13047089869846751</v>
      </c>
      <c r="F1617" s="2">
        <f t="shared" si="149"/>
        <v>0.1225048055307881</v>
      </c>
      <c r="G1617" s="2">
        <f t="shared" si="147"/>
        <v>7.9660931676794056E-3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10.6363</v>
      </c>
      <c r="C1618" s="2">
        <f t="shared" si="150"/>
        <v>10.877642973260706</v>
      </c>
      <c r="D1618" s="2">
        <f t="shared" si="146"/>
        <v>10.757922791810273</v>
      </c>
      <c r="E1618" s="2">
        <f t="shared" si="145"/>
        <v>0.11972018145043251</v>
      </c>
      <c r="F1618" s="2">
        <f t="shared" si="149"/>
        <v>0.12194788071471699</v>
      </c>
      <c r="G1618" s="2">
        <f t="shared" si="147"/>
        <v>-2.2276992642844828E-3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6">
        <f>TITRES_STAT!D1622</f>
        <v>10.627700000000001</v>
      </c>
      <c r="C1619" s="2">
        <f t="shared" si="150"/>
        <v>10.853713285066751</v>
      </c>
      <c r="D1619" s="2">
        <f t="shared" si="146"/>
        <v>10.748276659083587</v>
      </c>
      <c r="E1619" s="2">
        <f t="shared" si="145"/>
        <v>0.10543662598316494</v>
      </c>
      <c r="F1619" s="2">
        <f t="shared" si="149"/>
        <v>0.11864562976840659</v>
      </c>
      <c r="G1619" s="2">
        <f t="shared" si="147"/>
        <v>-1.3209003785241646E-2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6">
        <f>TITRES_STAT!D1623</f>
        <v>10.627700000000001</v>
      </c>
      <c r="C1620" s="2">
        <f t="shared" si="150"/>
        <v>10.833465087364175</v>
      </c>
      <c r="D1620" s="2">
        <f t="shared" si="146"/>
        <v>10.739345054707025</v>
      </c>
      <c r="E1620" s="2">
        <f t="shared" si="145"/>
        <v>9.4120032657150077E-2</v>
      </c>
      <c r="F1620" s="2">
        <f t="shared" si="149"/>
        <v>0.11374051034615529</v>
      </c>
      <c r="G1620" s="2">
        <f t="shared" si="147"/>
        <v>-1.9620477689005211E-2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6">
        <f>TITRES_STAT!D1624</f>
        <v>10.627700000000001</v>
      </c>
      <c r="C1621" s="2">
        <f t="shared" si="150"/>
        <v>10.776731997000455</v>
      </c>
      <c r="D1621" s="2">
        <f t="shared" si="146"/>
        <v>10.731075050654653</v>
      </c>
      <c r="E1621" s="2">
        <f t="shared" si="145"/>
        <v>4.5656946345802751E-2</v>
      </c>
      <c r="F1621" s="2">
        <f t="shared" si="149"/>
        <v>0.10012379754608478</v>
      </c>
      <c r="G1621" s="2">
        <f t="shared" si="147"/>
        <v>-5.4466851200282024E-2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6">
        <f>TITRES_STAT!D1625</f>
        <v>10.627700000000001</v>
      </c>
      <c r="C1622" s="2">
        <f t="shared" si="150"/>
        <v>10.761727074385</v>
      </c>
      <c r="D1622" s="2">
        <f t="shared" si="146"/>
        <v>10.72341763949505</v>
      </c>
      <c r="E1622" s="2">
        <f t="shared" si="145"/>
        <v>3.8309434889949756E-2</v>
      </c>
      <c r="F1622" s="2">
        <f t="shared" si="149"/>
        <v>8.7760925014857771E-2</v>
      </c>
      <c r="G1622" s="2">
        <f t="shared" si="147"/>
        <v>-4.9451490124908015E-2</v>
      </c>
      <c r="H1622" s="2" t="str">
        <f t="shared" si="148"/>
        <v>Hold</v>
      </c>
    </row>
    <row r="1623" spans="1:8" ht="13.5" x14ac:dyDescent="0.25">
      <c r="A1623" s="3">
        <f>TITRES_STAT!B1626</f>
        <v>44376</v>
      </c>
      <c r="B1623" s="6">
        <f>TITRES_STAT!D1626</f>
        <v>10.8469</v>
      </c>
      <c r="C1623" s="2">
        <f t="shared" si="150"/>
        <v>10.749030601402692</v>
      </c>
      <c r="D1623" s="2">
        <f t="shared" si="146"/>
        <v>10.732564481013936</v>
      </c>
      <c r="E1623" s="2">
        <f t="shared" si="145"/>
        <v>1.6466120388756167E-2</v>
      </c>
      <c r="F1623" s="2">
        <f t="shared" si="149"/>
        <v>7.3501964089637453E-2</v>
      </c>
      <c r="G1623" s="2">
        <f t="shared" si="147"/>
        <v>-5.7035843700881286E-2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10.7768</v>
      </c>
      <c r="C1624" s="2">
        <f t="shared" si="150"/>
        <v>10.705287431956124</v>
      </c>
      <c r="D1624" s="2">
        <f t="shared" si="146"/>
        <v>10.735841186124015</v>
      </c>
      <c r="E1624" s="2">
        <f t="shared" si="145"/>
        <v>-3.055375416789019E-2</v>
      </c>
      <c r="F1624" s="2">
        <f t="shared" si="149"/>
        <v>5.2690820438131926E-2</v>
      </c>
      <c r="G1624" s="2">
        <f t="shared" si="147"/>
        <v>-8.3244574606022109E-2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10.733000000000001</v>
      </c>
      <c r="C1625" s="2">
        <f t="shared" si="150"/>
        <v>10.694673980885952</v>
      </c>
      <c r="D1625" s="2">
        <f t="shared" si="146"/>
        <v>10.735630727892607</v>
      </c>
      <c r="E1625" s="2">
        <f t="shared" si="145"/>
        <v>-4.0956747006655192E-2</v>
      </c>
      <c r="F1625" s="2">
        <f t="shared" si="149"/>
        <v>3.3961306949174506E-2</v>
      </c>
      <c r="G1625" s="2">
        <f t="shared" si="147"/>
        <v>-7.4918053955829705E-2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10.733000000000001</v>
      </c>
      <c r="C1626" s="2">
        <f t="shared" si="150"/>
        <v>10.68569336844196</v>
      </c>
      <c r="D1626" s="2">
        <f t="shared" si="146"/>
        <v>10.735435859159821</v>
      </c>
      <c r="E1626" s="2">
        <f t="shared" si="145"/>
        <v>-4.9742490717861187E-2</v>
      </c>
      <c r="F1626" s="2">
        <f t="shared" si="149"/>
        <v>1.7220547415767368E-2</v>
      </c>
      <c r="G1626" s="2">
        <f t="shared" si="147"/>
        <v>-6.6963038133628555E-2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10.733000000000001</v>
      </c>
      <c r="C1627" s="2">
        <f t="shared" si="150"/>
        <v>10.678094388681657</v>
      </c>
      <c r="D1627" s="2">
        <f t="shared" si="146"/>
        <v>10.735255425147983</v>
      </c>
      <c r="E1627" s="2">
        <f t="shared" si="145"/>
        <v>-5.7161036466325754E-2</v>
      </c>
      <c r="F1627" s="2">
        <f t="shared" si="149"/>
        <v>2.3442306393487433E-3</v>
      </c>
      <c r="G1627" s="2">
        <f t="shared" si="147"/>
        <v>-5.9505267105674498E-2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10.733000000000001</v>
      </c>
      <c r="C1628" s="2">
        <f t="shared" si="150"/>
        <v>10.671664482730634</v>
      </c>
      <c r="D1628" s="2">
        <f t="shared" si="146"/>
        <v>10.735088356618503</v>
      </c>
      <c r="E1628" s="2">
        <f t="shared" ref="E1628:E1691" si="151">C1628-D1628</f>
        <v>-6.3423873887868965E-2</v>
      </c>
      <c r="F1628" s="2">
        <f t="shared" si="149"/>
        <v>-1.0809390266094798E-2</v>
      </c>
      <c r="G1628" s="2">
        <f t="shared" si="147"/>
        <v>-5.2614483621774163E-2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10.733000000000001</v>
      </c>
      <c r="C1629" s="2">
        <f t="shared" si="150"/>
        <v>10.664900716156691</v>
      </c>
      <c r="D1629" s="2">
        <f t="shared" ref="D1629:D1692" si="152">$D$4*B1629+(1-$D$4)*D1628</f>
        <v>10.734933663535651</v>
      </c>
      <c r="E1629" s="2">
        <f t="shared" si="151"/>
        <v>-7.0032947378960486E-2</v>
      </c>
      <c r="F1629" s="2">
        <f t="shared" si="149"/>
        <v>-2.2654101688667938E-2</v>
      </c>
      <c r="G1629" s="2">
        <f t="shared" si="147"/>
        <v>-4.7378845690292548E-2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10.724299999999999</v>
      </c>
      <c r="C1630" s="2">
        <f t="shared" si="150"/>
        <v>10.659177529055663</v>
      </c>
      <c r="D1630" s="2">
        <f t="shared" si="152"/>
        <v>10.734145984755232</v>
      </c>
      <c r="E1630" s="2">
        <f t="shared" si="151"/>
        <v>-7.4968455699568892E-2</v>
      </c>
      <c r="F1630" s="2">
        <f t="shared" si="149"/>
        <v>-3.3116972490848134E-2</v>
      </c>
      <c r="G1630" s="2">
        <f t="shared" si="147"/>
        <v>-4.1851483208720758E-2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10.724299999999999</v>
      </c>
      <c r="C1631" s="2">
        <f t="shared" si="150"/>
        <v>10.65433483227787</v>
      </c>
      <c r="D1631" s="2">
        <f t="shared" si="152"/>
        <v>10.73341665255114</v>
      </c>
      <c r="E1631" s="2">
        <f t="shared" si="151"/>
        <v>-7.9081820273270154E-2</v>
      </c>
      <c r="F1631" s="2">
        <f t="shared" si="149"/>
        <v>-4.2309942047332544E-2</v>
      </c>
      <c r="G1631" s="2">
        <f t="shared" si="147"/>
        <v>-3.677187822593761E-2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10.724299999999999</v>
      </c>
      <c r="C1632" s="2">
        <f t="shared" si="150"/>
        <v>10.650237165773584</v>
      </c>
      <c r="D1632" s="2">
        <f t="shared" si="152"/>
        <v>10.732741344954759</v>
      </c>
      <c r="E1632" s="2">
        <f t="shared" si="151"/>
        <v>-8.2504179181174919E-2</v>
      </c>
      <c r="F1632" s="2">
        <f t="shared" si="149"/>
        <v>-5.0348789474101027E-2</v>
      </c>
      <c r="G1632" s="2">
        <f t="shared" si="147"/>
        <v>-3.2155389707073892E-2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10.724299999999999</v>
      </c>
      <c r="C1633" s="2">
        <f t="shared" si="150"/>
        <v>10.680492986423802</v>
      </c>
      <c r="D1633" s="2">
        <f t="shared" si="152"/>
        <v>10.732116060143294</v>
      </c>
      <c r="E1633" s="2">
        <f t="shared" si="151"/>
        <v>-5.1623073719492041E-2</v>
      </c>
      <c r="F1633" s="2">
        <f t="shared" si="149"/>
        <v>-5.0603646323179235E-2</v>
      </c>
      <c r="G1633" s="2">
        <f t="shared" si="147"/>
        <v>-1.0194273963128053E-3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10.6805</v>
      </c>
      <c r="C1634" s="2">
        <f t="shared" si="150"/>
        <v>10.69530945005091</v>
      </c>
      <c r="D1634" s="2">
        <f t="shared" si="152"/>
        <v>10.728292648280828</v>
      </c>
      <c r="E1634" s="2">
        <f t="shared" si="151"/>
        <v>-3.2983198229917576E-2</v>
      </c>
      <c r="F1634" s="2">
        <f t="shared" si="149"/>
        <v>-4.7079556704526911E-2</v>
      </c>
      <c r="G1634" s="2">
        <f t="shared" si="147"/>
        <v>1.4096358474609334E-2</v>
      </c>
      <c r="H1634" s="2" t="str">
        <f t="shared" si="148"/>
        <v>Sell</v>
      </c>
    </row>
    <row r="1635" spans="1:8" ht="13.5" x14ac:dyDescent="0.25">
      <c r="A1635" s="3">
        <f>TITRES_STAT!B1638</f>
        <v>44392</v>
      </c>
      <c r="B1635" s="6">
        <f>TITRES_STAT!D1638</f>
        <v>10.6805</v>
      </c>
      <c r="C1635" s="2">
        <f t="shared" si="150"/>
        <v>10.701107996196924</v>
      </c>
      <c r="D1635" s="2">
        <f t="shared" si="152"/>
        <v>10.724752452111877</v>
      </c>
      <c r="E1635" s="2">
        <f t="shared" si="151"/>
        <v>-2.36444559149529E-2</v>
      </c>
      <c r="F1635" s="2">
        <f t="shared" si="149"/>
        <v>-4.2392536546612111E-2</v>
      </c>
      <c r="G1635" s="2">
        <f t="shared" si="147"/>
        <v>1.8748080631659211E-2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10.6805</v>
      </c>
      <c r="C1636" s="2">
        <f t="shared" si="150"/>
        <v>10.706014458320475</v>
      </c>
      <c r="D1636" s="2">
        <f t="shared" si="152"/>
        <v>10.721474492696183</v>
      </c>
      <c r="E1636" s="2">
        <f t="shared" si="151"/>
        <v>-1.5460034375708531E-2</v>
      </c>
      <c r="F1636" s="2">
        <f t="shared" si="149"/>
        <v>-3.7006036112431397E-2</v>
      </c>
      <c r="G1636" s="2">
        <f t="shared" ref="G1636:G1699" si="153">E1636-F1636</f>
        <v>2.1546001736722865E-2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10.6805</v>
      </c>
      <c r="C1637" s="2">
        <f t="shared" si="150"/>
        <v>10.710166080117325</v>
      </c>
      <c r="D1637" s="2">
        <f t="shared" si="152"/>
        <v>10.718439345089058</v>
      </c>
      <c r="E1637" s="2">
        <f t="shared" si="151"/>
        <v>-8.2732649717325302E-3</v>
      </c>
      <c r="F1637" s="2">
        <f t="shared" ref="F1637:F1700" si="155">(E1637*(2/(10)))+((1-(2/10))*F1636)</f>
        <v>-3.1259481884291625E-2</v>
      </c>
      <c r="G1637" s="2">
        <f t="shared" si="153"/>
        <v>2.2986216912559095E-2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10.9521</v>
      </c>
      <c r="C1638" s="2">
        <f t="shared" si="150"/>
        <v>10.713678990868507</v>
      </c>
      <c r="D1638" s="2">
        <f t="shared" si="152"/>
        <v>10.735747541749127</v>
      </c>
      <c r="E1638" s="2">
        <f t="shared" si="151"/>
        <v>-2.2068550880620208E-2</v>
      </c>
      <c r="F1638" s="2">
        <f t="shared" si="155"/>
        <v>-2.9421295683557343E-2</v>
      </c>
      <c r="G1638" s="2">
        <f t="shared" si="153"/>
        <v>7.3527448029371348E-3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10.9521</v>
      </c>
      <c r="C1639" s="2">
        <f t="shared" si="150"/>
        <v>10.716651453811814</v>
      </c>
      <c r="D1639" s="2">
        <f t="shared" si="152"/>
        <v>10.75177364976771</v>
      </c>
      <c r="E1639" s="2">
        <f t="shared" si="151"/>
        <v>-3.5122195955896274E-2</v>
      </c>
      <c r="F1639" s="2">
        <f t="shared" si="155"/>
        <v>-3.0561475738025132E-2</v>
      </c>
      <c r="G1639" s="2">
        <f t="shared" si="153"/>
        <v>-4.560720217871142E-3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6">
        <f>TITRES_STAT!D1643</f>
        <v>10.9521</v>
      </c>
      <c r="C1640" s="2">
        <f t="shared" si="150"/>
        <v>10.717828153225382</v>
      </c>
      <c r="D1640" s="2">
        <f t="shared" si="152"/>
        <v>10.766612638673806</v>
      </c>
      <c r="E1640" s="2">
        <f t="shared" si="151"/>
        <v>-4.8784485448424064E-2</v>
      </c>
      <c r="F1640" s="2">
        <f t="shared" si="155"/>
        <v>-3.4206077680104918E-2</v>
      </c>
      <c r="G1640" s="2">
        <f t="shared" si="153"/>
        <v>-1.4578407768319146E-2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6">
        <f>TITRES_STAT!D1644</f>
        <v>10.8645</v>
      </c>
      <c r="C1641" s="2">
        <f t="shared" si="150"/>
        <v>10.718823821959939</v>
      </c>
      <c r="D1641" s="2">
        <f t="shared" si="152"/>
        <v>10.773863554327598</v>
      </c>
      <c r="E1641" s="2">
        <f t="shared" si="151"/>
        <v>-5.50397323676588E-2</v>
      </c>
      <c r="F1641" s="2">
        <f t="shared" si="155"/>
        <v>-3.8372808617615696E-2</v>
      </c>
      <c r="G1641" s="2">
        <f t="shared" si="153"/>
        <v>-1.6666923750043104E-2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6">
        <f>TITRES_STAT!D1645</f>
        <v>10.8645</v>
      </c>
      <c r="C1642" s="2">
        <f t="shared" si="150"/>
        <v>10.719666310889179</v>
      </c>
      <c r="D1642" s="2">
        <f t="shared" si="152"/>
        <v>10.780577365118146</v>
      </c>
      <c r="E1642" s="2">
        <f t="shared" si="151"/>
        <v>-6.0911054228967032E-2</v>
      </c>
      <c r="F1642" s="2">
        <f t="shared" si="155"/>
        <v>-4.2880457739885969E-2</v>
      </c>
      <c r="G1642" s="2">
        <f t="shared" si="153"/>
        <v>-1.8030596489081063E-2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6">
        <f>TITRES_STAT!D1646</f>
        <v>10.8645</v>
      </c>
      <c r="C1643" s="2">
        <f t="shared" si="150"/>
        <v>10.720379186136999</v>
      </c>
      <c r="D1643" s="2">
        <f t="shared" si="152"/>
        <v>10.786793856590876</v>
      </c>
      <c r="E1643" s="2">
        <f t="shared" si="151"/>
        <v>-6.6414670453877278E-2</v>
      </c>
      <c r="F1643" s="2">
        <f t="shared" si="155"/>
        <v>-4.7587300282684236E-2</v>
      </c>
      <c r="G1643" s="2">
        <f t="shared" si="153"/>
        <v>-1.8827370171193042E-2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10.8645</v>
      </c>
      <c r="C1644" s="2">
        <f t="shared" si="150"/>
        <v>10.714243926731307</v>
      </c>
      <c r="D1644" s="2">
        <f t="shared" si="152"/>
        <v>10.792549867213774</v>
      </c>
      <c r="E1644" s="2">
        <f t="shared" si="151"/>
        <v>-7.8305940482467307E-2</v>
      </c>
      <c r="F1644" s="2">
        <f t="shared" si="155"/>
        <v>-5.3731028322640859E-2</v>
      </c>
      <c r="G1644" s="2">
        <f t="shared" si="153"/>
        <v>-2.4574912159826448E-2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10.8645</v>
      </c>
      <c r="C1645" s="2">
        <f t="shared" si="150"/>
        <v>10.709052553388029</v>
      </c>
      <c r="D1645" s="2">
        <f t="shared" si="152"/>
        <v>10.79787950667942</v>
      </c>
      <c r="E1645" s="2">
        <f t="shared" si="151"/>
        <v>-8.8826953291391675E-2</v>
      </c>
      <c r="F1645" s="2">
        <f t="shared" si="155"/>
        <v>-6.0750213316391022E-2</v>
      </c>
      <c r="G1645" s="2">
        <f t="shared" si="153"/>
        <v>-2.8076739975000653E-2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10.8645</v>
      </c>
      <c r="C1646" s="2">
        <f t="shared" si="150"/>
        <v>10.704659852866792</v>
      </c>
      <c r="D1646" s="2">
        <f t="shared" si="152"/>
        <v>10.8028143580365</v>
      </c>
      <c r="E1646" s="2">
        <f t="shared" si="151"/>
        <v>-9.8154505169707917E-2</v>
      </c>
      <c r="F1646" s="2">
        <f t="shared" si="155"/>
        <v>-6.8231071687054404E-2</v>
      </c>
      <c r="G1646" s="2">
        <f t="shared" si="153"/>
        <v>-2.9923433482653514E-2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6">
        <f>TITRES_STAT!D1650</f>
        <v>10.8645</v>
      </c>
      <c r="C1647" s="2">
        <f t="shared" si="150"/>
        <v>10.700942952425747</v>
      </c>
      <c r="D1647" s="2">
        <f t="shared" si="152"/>
        <v>10.807383664848611</v>
      </c>
      <c r="E1647" s="2">
        <f t="shared" si="151"/>
        <v>-0.10644071242286479</v>
      </c>
      <c r="F1647" s="2">
        <f t="shared" si="155"/>
        <v>-7.5872999834216484E-2</v>
      </c>
      <c r="G1647" s="2">
        <f t="shared" si="153"/>
        <v>-3.0567712588648308E-2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10.8469</v>
      </c>
      <c r="C1648" s="2">
        <f t="shared" si="150"/>
        <v>10.739582498206401</v>
      </c>
      <c r="D1648" s="2">
        <f t="shared" si="152"/>
        <v>10.810310800785752</v>
      </c>
      <c r="E1648" s="2">
        <f t="shared" si="151"/>
        <v>-7.072830257935081E-2</v>
      </c>
      <c r="F1648" s="2">
        <f t="shared" si="155"/>
        <v>-7.4844060383243344E-2</v>
      </c>
      <c r="G1648" s="2">
        <f t="shared" si="153"/>
        <v>4.1157578038925335E-3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10.8469</v>
      </c>
      <c r="C1649" s="2">
        <f t="shared" si="150"/>
        <v>10.772277498482339</v>
      </c>
      <c r="D1649" s="2">
        <f t="shared" si="152"/>
        <v>10.81302111183866</v>
      </c>
      <c r="E1649" s="2">
        <f t="shared" si="151"/>
        <v>-4.0743613356321262E-2</v>
      </c>
      <c r="F1649" s="2">
        <f t="shared" si="155"/>
        <v>-6.8023970977858936E-2</v>
      </c>
      <c r="G1649" s="2">
        <f t="shared" si="153"/>
        <v>2.7280357621537674E-2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6">
        <f>TITRES_STAT!D1653</f>
        <v>10.6892</v>
      </c>
      <c r="C1650" s="2">
        <f t="shared" si="150"/>
        <v>10.799942498715826</v>
      </c>
      <c r="D1650" s="2">
        <f t="shared" si="152"/>
        <v>10.80384917762839</v>
      </c>
      <c r="E1650" s="2">
        <f t="shared" si="151"/>
        <v>-3.9066789125641321E-3</v>
      </c>
      <c r="F1650" s="2">
        <f t="shared" si="155"/>
        <v>-5.5200512564799978E-2</v>
      </c>
      <c r="G1650" s="2">
        <f t="shared" si="153"/>
        <v>5.1293833652235846E-2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6">
        <f>TITRES_STAT!D1654</f>
        <v>10.6892</v>
      </c>
      <c r="C1651" s="2">
        <f t="shared" si="150"/>
        <v>10.809874421990315</v>
      </c>
      <c r="D1651" s="2">
        <f t="shared" si="152"/>
        <v>10.795356645952213</v>
      </c>
      <c r="E1651" s="2">
        <f t="shared" si="151"/>
        <v>1.4517776038102781E-2</v>
      </c>
      <c r="F1651" s="2">
        <f t="shared" si="155"/>
        <v>-4.1256854844219433E-2</v>
      </c>
      <c r="G1651" s="2">
        <f t="shared" si="153"/>
        <v>5.5774630882322214E-2</v>
      </c>
      <c r="H1651" s="2" t="str">
        <f t="shared" si="154"/>
        <v>Sell</v>
      </c>
    </row>
    <row r="1652" spans="1:8" ht="13.5" x14ac:dyDescent="0.25">
      <c r="A1652" s="3">
        <f>TITRES_STAT!B1655</f>
        <v>44420</v>
      </c>
      <c r="B1652" s="6">
        <f>TITRES_STAT!D1655</f>
        <v>10.513999999999999</v>
      </c>
      <c r="C1652" s="2">
        <f t="shared" si="150"/>
        <v>10.81827835706873</v>
      </c>
      <c r="D1652" s="2">
        <f t="shared" si="152"/>
        <v>10.774515412918715</v>
      </c>
      <c r="E1652" s="2">
        <f t="shared" si="151"/>
        <v>4.3762944150014249E-2</v>
      </c>
      <c r="F1652" s="2">
        <f t="shared" si="155"/>
        <v>-2.4252895045372695E-2</v>
      </c>
      <c r="G1652" s="2">
        <f t="shared" si="153"/>
        <v>6.8015839195386951E-2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6">
        <f>TITRES_STAT!D1656</f>
        <v>10.513999999999999</v>
      </c>
      <c r="C1653" s="2">
        <f t="shared" si="150"/>
        <v>10.825389379058157</v>
      </c>
      <c r="D1653" s="2">
        <f t="shared" si="152"/>
        <v>10.755217974924737</v>
      </c>
      <c r="E1653" s="2">
        <f t="shared" si="151"/>
        <v>7.0171404133420268E-2</v>
      </c>
      <c r="F1653" s="2">
        <f t="shared" si="155"/>
        <v>-5.368035209614104E-3</v>
      </c>
      <c r="G1653" s="2">
        <f t="shared" si="153"/>
        <v>7.5539439343034365E-2</v>
      </c>
      <c r="H1653" s="2" t="str">
        <f t="shared" si="154"/>
        <v>Sell</v>
      </c>
    </row>
    <row r="1654" spans="1:8" ht="13.5" x14ac:dyDescent="0.25">
      <c r="A1654" s="3">
        <f>TITRES_STAT!B1657</f>
        <v>44425</v>
      </c>
      <c r="B1654" s="6">
        <f>TITRES_STAT!D1657</f>
        <v>10.513999999999999</v>
      </c>
      <c r="C1654" s="2">
        <f t="shared" si="150"/>
        <v>10.831406397664594</v>
      </c>
      <c r="D1654" s="2">
        <f t="shared" si="152"/>
        <v>10.737349976782165</v>
      </c>
      <c r="E1654" s="2">
        <f t="shared" si="151"/>
        <v>9.4056420882429492E-2</v>
      </c>
      <c r="F1654" s="2">
        <f t="shared" si="155"/>
        <v>1.4516856008794616E-2</v>
      </c>
      <c r="G1654" s="2">
        <f t="shared" si="153"/>
        <v>7.953956487363488E-2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6">
        <f>TITRES_STAT!D1658</f>
        <v>10.426399999999999</v>
      </c>
      <c r="C1655" s="2">
        <f t="shared" si="150"/>
        <v>10.836497721100811</v>
      </c>
      <c r="D1655" s="2">
        <f t="shared" si="152"/>
        <v>10.714316645168671</v>
      </c>
      <c r="E1655" s="2">
        <f t="shared" si="151"/>
        <v>0.12218107593214</v>
      </c>
      <c r="F1655" s="2">
        <f t="shared" si="155"/>
        <v>3.6049699993463698E-2</v>
      </c>
      <c r="G1655" s="2">
        <f t="shared" si="153"/>
        <v>8.6131375938676313E-2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6">
        <f>TITRES_STAT!D1659</f>
        <v>10.426399999999999</v>
      </c>
      <c r="C1656" s="2">
        <f t="shared" si="150"/>
        <v>10.84080576400838</v>
      </c>
      <c r="D1656" s="2">
        <f t="shared" si="152"/>
        <v>10.692989486267289</v>
      </c>
      <c r="E1656" s="2">
        <f t="shared" si="151"/>
        <v>0.14781627774109118</v>
      </c>
      <c r="F1656" s="2">
        <f t="shared" si="155"/>
        <v>5.8403015542989198E-2</v>
      </c>
      <c r="G1656" s="2">
        <f t="shared" si="153"/>
        <v>8.9413262198101986E-2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6">
        <f>TITRES_STAT!D1660</f>
        <v>10.6892</v>
      </c>
      <c r="C1657" s="2">
        <f t="shared" si="150"/>
        <v>10.844451031084015</v>
      </c>
      <c r="D1657" s="2">
        <f t="shared" si="152"/>
        <v>10.692708783580823</v>
      </c>
      <c r="E1657" s="2">
        <f t="shared" si="151"/>
        <v>0.15174224750319176</v>
      </c>
      <c r="F1657" s="2">
        <f t="shared" si="155"/>
        <v>7.7070861935029711E-2</v>
      </c>
      <c r="G1657" s="2">
        <f t="shared" si="153"/>
        <v>7.4671385568162052E-2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6">
        <f>TITRES_STAT!D1661</f>
        <v>10.6892</v>
      </c>
      <c r="C1658" s="2">
        <f t="shared" si="150"/>
        <v>10.844827795532629</v>
      </c>
      <c r="D1658" s="2">
        <f t="shared" si="152"/>
        <v>10.692448873685947</v>
      </c>
      <c r="E1658" s="2">
        <f t="shared" si="151"/>
        <v>0.15237892184668134</v>
      </c>
      <c r="F1658" s="2">
        <f t="shared" si="155"/>
        <v>9.2132473917360042E-2</v>
      </c>
      <c r="G1658" s="2">
        <f t="shared" si="153"/>
        <v>6.0246447929321295E-2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6">
        <f>TITRES_STAT!D1662</f>
        <v>10.855700000000001</v>
      </c>
      <c r="C1659" s="2">
        <f t="shared" si="150"/>
        <v>10.845146596219916</v>
      </c>
      <c r="D1659" s="2">
        <f t="shared" si="152"/>
        <v>10.70454154970921</v>
      </c>
      <c r="E1659" s="2">
        <f t="shared" si="151"/>
        <v>0.14060504651070538</v>
      </c>
      <c r="F1659" s="2">
        <f t="shared" si="155"/>
        <v>0.10182698843602911</v>
      </c>
      <c r="G1659" s="2">
        <f t="shared" si="153"/>
        <v>3.8778058074676269E-2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10.943300000000001</v>
      </c>
      <c r="C1660" s="2">
        <f t="shared" si="150"/>
        <v>10.821154812186084</v>
      </c>
      <c r="D1660" s="2">
        <f t="shared" si="152"/>
        <v>10.722227360841861</v>
      </c>
      <c r="E1660" s="2">
        <f t="shared" si="151"/>
        <v>9.8927451344222206E-2</v>
      </c>
      <c r="F1660" s="2">
        <f t="shared" si="155"/>
        <v>0.10124708101766774</v>
      </c>
      <c r="G1660" s="2">
        <f t="shared" si="153"/>
        <v>-2.3196296734455391E-3</v>
      </c>
      <c r="H1660" s="2" t="str">
        <f t="shared" si="154"/>
        <v>Hold</v>
      </c>
    </row>
    <row r="1661" spans="1:8" ht="13.5" x14ac:dyDescent="0.25">
      <c r="A1661" s="3">
        <f>TITRES_STAT!B1664</f>
        <v>44434</v>
      </c>
      <c r="B1661" s="6">
        <f>TITRES_STAT!D1664</f>
        <v>10.943300000000001</v>
      </c>
      <c r="C1661" s="2">
        <f t="shared" si="150"/>
        <v>10.800854071849763</v>
      </c>
      <c r="D1661" s="2">
        <f t="shared" si="152"/>
        <v>10.738603111890612</v>
      </c>
      <c r="E1661" s="2">
        <f t="shared" si="151"/>
        <v>6.2250959959150975E-2</v>
      </c>
      <c r="F1661" s="2">
        <f t="shared" si="155"/>
        <v>9.3447856805964402E-2</v>
      </c>
      <c r="G1661" s="2">
        <f t="shared" si="153"/>
        <v>-3.1196896846813427E-2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6">
        <f>TITRES_STAT!D1665</f>
        <v>10.8645</v>
      </c>
      <c r="C1662" s="2">
        <f t="shared" si="150"/>
        <v>10.756722676180569</v>
      </c>
      <c r="D1662" s="2">
        <f t="shared" si="152"/>
        <v>10.747928807306122</v>
      </c>
      <c r="E1662" s="2">
        <f t="shared" si="151"/>
        <v>8.7938688744468863E-3</v>
      </c>
      <c r="F1662" s="2">
        <f t="shared" si="155"/>
        <v>7.6517059219660899E-2</v>
      </c>
      <c r="G1662" s="2">
        <f t="shared" si="153"/>
        <v>-6.7723190345214013E-2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6">
        <f>TITRES_STAT!D1666</f>
        <v>11.0747</v>
      </c>
      <c r="C1663" s="2">
        <f t="shared" si="150"/>
        <v>10.719380725998944</v>
      </c>
      <c r="D1663" s="2">
        <f t="shared" si="152"/>
        <v>10.772134080839002</v>
      </c>
      <c r="E1663" s="2">
        <f t="shared" si="151"/>
        <v>-5.2753354840058719E-2</v>
      </c>
      <c r="F1663" s="2">
        <f t="shared" si="155"/>
        <v>5.0662976407716977E-2</v>
      </c>
      <c r="G1663" s="2">
        <f t="shared" si="153"/>
        <v>-0.10341633124777569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6">
        <f>TITRES_STAT!D1667</f>
        <v>11.0747</v>
      </c>
      <c r="C1664" s="2">
        <f t="shared" si="150"/>
        <v>10.687783691229876</v>
      </c>
      <c r="D1664" s="2">
        <f t="shared" si="152"/>
        <v>10.794546371147224</v>
      </c>
      <c r="E1664" s="2">
        <f t="shared" si="151"/>
        <v>-0.10676267991734711</v>
      </c>
      <c r="F1664" s="2">
        <f t="shared" si="155"/>
        <v>1.917784514270416E-2</v>
      </c>
      <c r="G1664" s="2">
        <f t="shared" si="153"/>
        <v>-0.12594052506005127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6">
        <f>TITRES_STAT!D1668</f>
        <v>11.0747</v>
      </c>
      <c r="C1665" s="2">
        <f t="shared" si="150"/>
        <v>10.647570815656049</v>
      </c>
      <c r="D1665" s="2">
        <f t="shared" si="152"/>
        <v>10.815298491802984</v>
      </c>
      <c r="E1665" s="2">
        <f t="shared" si="151"/>
        <v>-0.16772767614693507</v>
      </c>
      <c r="F1665" s="2">
        <f t="shared" si="155"/>
        <v>-1.8203259115223691E-2</v>
      </c>
      <c r="G1665" s="2">
        <f t="shared" si="153"/>
        <v>-0.14952441703171138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6">
        <f>TITRES_STAT!D1669</f>
        <v>11.0747</v>
      </c>
      <c r="C1666" s="2">
        <f t="shared" si="150"/>
        <v>10.613544536324349</v>
      </c>
      <c r="D1666" s="2">
        <f t="shared" si="152"/>
        <v>10.834513418336098</v>
      </c>
      <c r="E1666" s="2">
        <f t="shared" si="151"/>
        <v>-0.22096888201174814</v>
      </c>
      <c r="F1666" s="2">
        <f t="shared" si="155"/>
        <v>-5.8756383694528583E-2</v>
      </c>
      <c r="G1666" s="2">
        <f t="shared" si="153"/>
        <v>-0.16221249831721957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6">
        <f>TITRES_STAT!D1670</f>
        <v>11.206200000000001</v>
      </c>
      <c r="C1667" s="2">
        <f t="shared" si="150"/>
        <v>10.625183838428296</v>
      </c>
      <c r="D1667" s="2">
        <f t="shared" si="152"/>
        <v>10.86204575771861</v>
      </c>
      <c r="E1667" s="2">
        <f t="shared" si="151"/>
        <v>-0.2368619192903143</v>
      </c>
      <c r="F1667" s="2">
        <f t="shared" si="155"/>
        <v>-9.4377490813685738E-2</v>
      </c>
      <c r="G1667" s="2">
        <f t="shared" si="153"/>
        <v>-0.14248442847662857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6">
        <f>TITRES_STAT!D1671</f>
        <v>11.1448</v>
      </c>
      <c r="C1668" s="2">
        <f t="shared" si="150"/>
        <v>10.635032478670094</v>
      </c>
      <c r="D1668" s="2">
        <f t="shared" si="152"/>
        <v>10.882990516406119</v>
      </c>
      <c r="E1668" s="2">
        <f t="shared" si="151"/>
        <v>-0.24795803773602465</v>
      </c>
      <c r="F1668" s="2">
        <f t="shared" si="155"/>
        <v>-0.12509360019815352</v>
      </c>
      <c r="G1668" s="2">
        <f t="shared" si="153"/>
        <v>-0.12286443753787113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11.1448</v>
      </c>
      <c r="C1669" s="2">
        <f t="shared" si="150"/>
        <v>10.668981328105463</v>
      </c>
      <c r="D1669" s="2">
        <f t="shared" si="152"/>
        <v>10.902383811487146</v>
      </c>
      <c r="E1669" s="2">
        <f t="shared" si="151"/>
        <v>-0.23340248338168301</v>
      </c>
      <c r="F1669" s="2">
        <f t="shared" si="155"/>
        <v>-0.14675537683485942</v>
      </c>
      <c r="G1669" s="2">
        <f t="shared" si="153"/>
        <v>-8.6647106546823588E-2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11.1448</v>
      </c>
      <c r="C1670" s="2">
        <f t="shared" si="150"/>
        <v>10.711184200704624</v>
      </c>
      <c r="D1670" s="2">
        <f t="shared" si="152"/>
        <v>10.920340566191802</v>
      </c>
      <c r="E1670" s="2">
        <f t="shared" si="151"/>
        <v>-0.20915636548717842</v>
      </c>
      <c r="F1670" s="2">
        <f t="shared" si="155"/>
        <v>-0.15923557456532322</v>
      </c>
      <c r="G1670" s="2">
        <f t="shared" si="153"/>
        <v>-4.9920790921855196E-2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11.1448</v>
      </c>
      <c r="C1671" s="2">
        <f t="shared" si="150"/>
        <v>10.746894323673144</v>
      </c>
      <c r="D1671" s="2">
        <f t="shared" si="152"/>
        <v>10.936967190918335</v>
      </c>
      <c r="E1671" s="2">
        <f t="shared" si="151"/>
        <v>-0.19007286724519012</v>
      </c>
      <c r="F1671" s="2">
        <f t="shared" si="155"/>
        <v>-0.16540303310129661</v>
      </c>
      <c r="G1671" s="2">
        <f t="shared" si="153"/>
        <v>-2.466983414389351E-2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11.1448</v>
      </c>
      <c r="C1672" s="2">
        <f t="shared" si="150"/>
        <v>10.764987504646507</v>
      </c>
      <c r="D1672" s="2">
        <f t="shared" si="152"/>
        <v>10.952362213813272</v>
      </c>
      <c r="E1672" s="2">
        <f t="shared" si="151"/>
        <v>-0.18737470916676457</v>
      </c>
      <c r="F1672" s="2">
        <f t="shared" si="155"/>
        <v>-0.16979736831439021</v>
      </c>
      <c r="G1672" s="2">
        <f t="shared" si="153"/>
        <v>-1.7577340852374362E-2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11.1448</v>
      </c>
      <c r="C1673" s="2">
        <f t="shared" si="150"/>
        <v>10.812635580854739</v>
      </c>
      <c r="D1673" s="2">
        <f t="shared" si="152"/>
        <v>10.966616864641917</v>
      </c>
      <c r="E1673" s="2">
        <f t="shared" si="151"/>
        <v>-0.15398128378717857</v>
      </c>
      <c r="F1673" s="2">
        <f t="shared" si="155"/>
        <v>-0.16663415140894788</v>
      </c>
      <c r="G1673" s="2">
        <f t="shared" si="153"/>
        <v>1.2652867621769315E-2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6">
        <f>TITRES_STAT!D1677</f>
        <v>10.733000000000001</v>
      </c>
      <c r="C1674" s="2">
        <f t="shared" si="150"/>
        <v>10.852953183800164</v>
      </c>
      <c r="D1674" s="2">
        <f t="shared" si="152"/>
        <v>10.949311911705479</v>
      </c>
      <c r="E1674" s="2">
        <f t="shared" si="151"/>
        <v>-9.6358727905315078E-2</v>
      </c>
      <c r="F1674" s="2">
        <f t="shared" si="155"/>
        <v>-0.15257906670822133</v>
      </c>
      <c r="G1674" s="2">
        <f t="shared" si="153"/>
        <v>5.622033880290625E-2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10.6717</v>
      </c>
      <c r="C1675" s="2">
        <f t="shared" si="150"/>
        <v>10.887068078600137</v>
      </c>
      <c r="D1675" s="2">
        <f t="shared" si="152"/>
        <v>10.928748066393963</v>
      </c>
      <c r="E1675" s="2">
        <f t="shared" si="151"/>
        <v>-4.1679987793825646E-2</v>
      </c>
      <c r="F1675" s="2">
        <f t="shared" si="155"/>
        <v>-0.13039925092534221</v>
      </c>
      <c r="G1675" s="2">
        <f t="shared" si="153"/>
        <v>8.8719263131516568E-2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10.855700000000001</v>
      </c>
      <c r="C1676" s="2">
        <f t="shared" si="150"/>
        <v>10.915934528046272</v>
      </c>
      <c r="D1676" s="2">
        <f t="shared" si="152"/>
        <v>10.923337098512928</v>
      </c>
      <c r="E1676" s="2">
        <f t="shared" si="151"/>
        <v>-7.4025704666560443E-3</v>
      </c>
      <c r="F1676" s="2">
        <f t="shared" si="155"/>
        <v>-0.10579991483360499</v>
      </c>
      <c r="G1676" s="2">
        <f t="shared" si="153"/>
        <v>9.8397344366948941E-2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10.7506</v>
      </c>
      <c r="C1677" s="2">
        <f t="shared" si="150"/>
        <v>10.960590754500691</v>
      </c>
      <c r="D1677" s="2">
        <f t="shared" si="152"/>
        <v>10.91054175788234</v>
      </c>
      <c r="E1677" s="2">
        <f t="shared" si="151"/>
        <v>5.0048996618350827E-2</v>
      </c>
      <c r="F1677" s="2">
        <f t="shared" si="155"/>
        <v>-7.4630132543213823E-2</v>
      </c>
      <c r="G1677" s="2">
        <f t="shared" si="153"/>
        <v>0.12467912916156465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10.724299999999999</v>
      </c>
      <c r="C1678" s="2">
        <f t="shared" si="150"/>
        <v>10.98893063842366</v>
      </c>
      <c r="D1678" s="2">
        <f t="shared" si="152"/>
        <v>10.896746072113277</v>
      </c>
      <c r="E1678" s="2">
        <f t="shared" si="151"/>
        <v>9.2184566310383076E-2</v>
      </c>
      <c r="F1678" s="2">
        <f t="shared" si="155"/>
        <v>-4.1267192772494445E-2</v>
      </c>
      <c r="G1678" s="2">
        <f t="shared" si="153"/>
        <v>0.13345175908287751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10.724299999999999</v>
      </c>
      <c r="C1679" s="2">
        <f t="shared" ref="C1679:C1742" si="156">$C$4*B1669+C1678*(1-$C$4)</f>
        <v>11.012910540204636</v>
      </c>
      <c r="D1679" s="2">
        <f t="shared" si="152"/>
        <v>10.883972288993775</v>
      </c>
      <c r="E1679" s="2">
        <f t="shared" si="151"/>
        <v>0.12893825121086167</v>
      </c>
      <c r="F1679" s="2">
        <f t="shared" si="155"/>
        <v>-7.2261039758232254E-3</v>
      </c>
      <c r="G1679" s="2">
        <f t="shared" si="153"/>
        <v>0.1361643551866849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10.724299999999999</v>
      </c>
      <c r="C1680" s="2">
        <f t="shared" si="156"/>
        <v>11.033201226327002</v>
      </c>
      <c r="D1680" s="2">
        <f t="shared" si="152"/>
        <v>10.872144712031272</v>
      </c>
      <c r="E1680" s="2">
        <f t="shared" si="151"/>
        <v>0.16105651429572987</v>
      </c>
      <c r="F1680" s="2">
        <f t="shared" si="155"/>
        <v>2.6430419678487395E-2</v>
      </c>
      <c r="G1680" s="2">
        <f t="shared" si="153"/>
        <v>0.13462609461724248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10.724299999999999</v>
      </c>
      <c r="C1681" s="2">
        <f t="shared" si="156"/>
        <v>11.050370268430541</v>
      </c>
      <c r="D1681" s="2">
        <f t="shared" si="152"/>
        <v>10.861193251880806</v>
      </c>
      <c r="E1681" s="2">
        <f t="shared" si="151"/>
        <v>0.18917701654973484</v>
      </c>
      <c r="F1681" s="2">
        <f t="shared" si="155"/>
        <v>5.8979739052736888E-2</v>
      </c>
      <c r="G1681" s="2">
        <f t="shared" si="153"/>
        <v>0.13019727749699794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10.724299999999999</v>
      </c>
      <c r="C1682" s="2">
        <f t="shared" si="156"/>
        <v>11.064897919441226</v>
      </c>
      <c r="D1682" s="2">
        <f t="shared" si="152"/>
        <v>10.851053011000745</v>
      </c>
      <c r="E1682" s="2">
        <f t="shared" si="151"/>
        <v>0.2138449084404801</v>
      </c>
      <c r="F1682" s="2">
        <f t="shared" si="155"/>
        <v>8.9952772930285529E-2</v>
      </c>
      <c r="G1682" s="2">
        <f t="shared" si="153"/>
        <v>0.12389213551019457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10.724299999999999</v>
      </c>
      <c r="C1683" s="2">
        <f t="shared" si="156"/>
        <v>11.077190547219498</v>
      </c>
      <c r="D1683" s="2">
        <f t="shared" si="152"/>
        <v>10.841663899074764</v>
      </c>
      <c r="E1683" s="2">
        <f t="shared" si="151"/>
        <v>0.23552664814473445</v>
      </c>
      <c r="F1683" s="2">
        <f t="shared" si="155"/>
        <v>0.11906754797317533</v>
      </c>
      <c r="G1683" s="2">
        <f t="shared" si="153"/>
        <v>0.11645910017155912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6">
        <f>TITRES_STAT!D1687</f>
        <v>10.6717</v>
      </c>
      <c r="C1684" s="2">
        <f t="shared" si="156"/>
        <v>11.024238155339576</v>
      </c>
      <c r="D1684" s="2">
        <f t="shared" si="152"/>
        <v>10.829073980624782</v>
      </c>
      <c r="E1684" s="2">
        <f t="shared" si="151"/>
        <v>0.19516417471479386</v>
      </c>
      <c r="F1684" s="2">
        <f t="shared" si="155"/>
        <v>0.13428687332149905</v>
      </c>
      <c r="G1684" s="2">
        <f t="shared" si="153"/>
        <v>6.0877301393294808E-2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6">
        <f>TITRES_STAT!D1688</f>
        <v>10.6805</v>
      </c>
      <c r="C1685" s="2">
        <f t="shared" si="156"/>
        <v>10.970001516056564</v>
      </c>
      <c r="D1685" s="2">
        <f t="shared" si="152"/>
        <v>10.818068500578502</v>
      </c>
      <c r="E1685" s="2">
        <f t="shared" si="151"/>
        <v>0.15193301547806293</v>
      </c>
      <c r="F1685" s="2">
        <f t="shared" si="155"/>
        <v>0.13781610175281184</v>
      </c>
      <c r="G1685" s="2">
        <f t="shared" si="153"/>
        <v>1.411691372525109E-2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6">
        <f>TITRES_STAT!D1689</f>
        <v>10.654199999999999</v>
      </c>
      <c r="C1686" s="2">
        <f t="shared" si="156"/>
        <v>10.952416667432477</v>
      </c>
      <c r="D1686" s="2">
        <f t="shared" si="152"/>
        <v>10.805930093128241</v>
      </c>
      <c r="E1686" s="2">
        <f t="shared" si="151"/>
        <v>0.14648657430423562</v>
      </c>
      <c r="F1686" s="2">
        <f t="shared" si="155"/>
        <v>0.13955019626309662</v>
      </c>
      <c r="G1686" s="2">
        <f t="shared" si="153"/>
        <v>6.9363780411390019E-3</v>
      </c>
      <c r="H1686" s="2" t="str">
        <f t="shared" si="154"/>
        <v>Sell</v>
      </c>
    </row>
    <row r="1687" spans="1:8" ht="13.5" x14ac:dyDescent="0.25">
      <c r="A1687" s="3">
        <f>TITRES_STAT!B1690</f>
        <v>44470</v>
      </c>
      <c r="B1687" s="6">
        <f>TITRES_STAT!D1690</f>
        <v>10.724299999999999</v>
      </c>
      <c r="C1687" s="2">
        <f t="shared" si="156"/>
        <v>10.921367949365941</v>
      </c>
      <c r="D1687" s="2">
        <f t="shared" si="152"/>
        <v>10.799883419563185</v>
      </c>
      <c r="E1687" s="2">
        <f t="shared" si="151"/>
        <v>0.12148452980275515</v>
      </c>
      <c r="F1687" s="2">
        <f t="shared" si="155"/>
        <v>0.13593706297102834</v>
      </c>
      <c r="G1687" s="2">
        <f t="shared" si="153"/>
        <v>-1.4452533168273191E-2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10.6892</v>
      </c>
      <c r="C1688" s="2">
        <f t="shared" si="156"/>
        <v>10.891049803309643</v>
      </c>
      <c r="D1688" s="2">
        <f t="shared" si="152"/>
        <v>10.79168464774369</v>
      </c>
      <c r="E1688" s="2">
        <f t="shared" si="151"/>
        <v>9.93651555659536E-2</v>
      </c>
      <c r="F1688" s="2">
        <f t="shared" si="155"/>
        <v>0.12862268149001338</v>
      </c>
      <c r="G1688" s="2">
        <f t="shared" si="153"/>
        <v>-2.925752592405978E-2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10.636699999999999</v>
      </c>
      <c r="C1689" s="2">
        <f t="shared" si="156"/>
        <v>10.865395987415853</v>
      </c>
      <c r="D1689" s="2">
        <f t="shared" si="152"/>
        <v>10.780204303466379</v>
      </c>
      <c r="E1689" s="2">
        <f t="shared" si="151"/>
        <v>8.519168394947485E-2</v>
      </c>
      <c r="F1689" s="2">
        <f t="shared" si="155"/>
        <v>0.11993648198190568</v>
      </c>
      <c r="G1689" s="2">
        <f t="shared" si="153"/>
        <v>-3.4744798032430829E-2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6">
        <f>TITRES_STAT!D1693</f>
        <v>10.6104</v>
      </c>
      <c r="C1690" s="2">
        <f t="shared" si="156"/>
        <v>10.843688912428799</v>
      </c>
      <c r="D1690" s="2">
        <f t="shared" si="152"/>
        <v>10.767626206913313</v>
      </c>
      <c r="E1690" s="2">
        <f t="shared" si="151"/>
        <v>7.6062705515486329E-2</v>
      </c>
      <c r="F1690" s="2">
        <f t="shared" si="155"/>
        <v>0.11116172668862181</v>
      </c>
      <c r="G1690" s="2">
        <f t="shared" si="153"/>
        <v>-3.5099021173135486E-2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6">
        <f>TITRES_STAT!D1694</f>
        <v>10.5578</v>
      </c>
      <c r="C1691" s="2">
        <f t="shared" si="156"/>
        <v>10.825321387439754</v>
      </c>
      <c r="D1691" s="2">
        <f t="shared" si="152"/>
        <v>10.752083524919735</v>
      </c>
      <c r="E1691" s="2">
        <f t="shared" si="151"/>
        <v>7.3237862520018737E-2</v>
      </c>
      <c r="F1691" s="2">
        <f t="shared" si="155"/>
        <v>0.1035769538549012</v>
      </c>
      <c r="G1691" s="2">
        <f t="shared" si="153"/>
        <v>-3.0339091334882468E-2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6">
        <f>TITRES_STAT!D1695</f>
        <v>10.496499999999999</v>
      </c>
      <c r="C1692" s="2">
        <f t="shared" si="156"/>
        <v>10.809779635525945</v>
      </c>
      <c r="D1692" s="2">
        <f t="shared" si="152"/>
        <v>10.733151411962718</v>
      </c>
      <c r="E1692" s="2">
        <f t="shared" ref="E1692:E1755" si="157">C1692-D1692</f>
        <v>7.6628223563227849E-2</v>
      </c>
      <c r="F1692" s="2">
        <f t="shared" si="155"/>
        <v>9.8187207796566534E-2</v>
      </c>
      <c r="G1692" s="2">
        <f t="shared" si="153"/>
        <v>-2.1558984233338685E-2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6">
        <f>TITRES_STAT!D1696</f>
        <v>10.7155</v>
      </c>
      <c r="C1693" s="2">
        <f t="shared" si="156"/>
        <v>10.796628922368109</v>
      </c>
      <c r="D1693" s="2">
        <f t="shared" ref="D1693:D1756" si="158">$D$4*B1693+(1-$D$4)*D1692</f>
        <v>10.731843899965479</v>
      </c>
      <c r="E1693" s="2">
        <f t="shared" si="157"/>
        <v>6.4785022402629622E-2</v>
      </c>
      <c r="F1693" s="2">
        <f t="shared" si="155"/>
        <v>9.1506770717779157E-2</v>
      </c>
      <c r="G1693" s="2">
        <f t="shared" si="153"/>
        <v>-2.6721748315149535E-2</v>
      </c>
      <c r="H1693" s="2" t="str">
        <f t="shared" si="154"/>
        <v>Hold</v>
      </c>
    </row>
    <row r="1694" spans="1:8" ht="13.5" x14ac:dyDescent="0.25">
      <c r="A1694" s="3">
        <f>TITRES_STAT!B1697</f>
        <v>44481</v>
      </c>
      <c r="B1694" s="6">
        <f>TITRES_STAT!D1697</f>
        <v>10.4176</v>
      </c>
      <c r="C1694" s="2">
        <f t="shared" si="156"/>
        <v>10.777409088157631</v>
      </c>
      <c r="D1694" s="2">
        <f t="shared" si="158"/>
        <v>10.708566574042111</v>
      </c>
      <c r="E1694" s="2">
        <f t="shared" si="157"/>
        <v>6.8842514115520004E-2</v>
      </c>
      <c r="F1694" s="2">
        <f t="shared" si="155"/>
        <v>8.6973919397327334E-2</v>
      </c>
      <c r="G1694" s="2">
        <f t="shared" si="153"/>
        <v>-1.8131405281807331E-2</v>
      </c>
      <c r="H1694" s="2" t="str">
        <f t="shared" si="154"/>
        <v>Hold</v>
      </c>
    </row>
    <row r="1695" spans="1:8" ht="13.5" x14ac:dyDescent="0.25">
      <c r="A1695" s="3">
        <f>TITRES_STAT!B1698</f>
        <v>44482</v>
      </c>
      <c r="B1695" s="6">
        <f>TITRES_STAT!D1698</f>
        <v>10.338800000000001</v>
      </c>
      <c r="C1695" s="2">
        <f t="shared" si="156"/>
        <v>10.76249999767184</v>
      </c>
      <c r="D1695" s="2">
        <f t="shared" si="158"/>
        <v>10.6811764574464</v>
      </c>
      <c r="E1695" s="2">
        <f t="shared" si="157"/>
        <v>8.1323540225440638E-2</v>
      </c>
      <c r="F1695" s="2">
        <f t="shared" si="155"/>
        <v>8.5843843562949995E-2</v>
      </c>
      <c r="G1695" s="2">
        <f t="shared" si="153"/>
        <v>-4.5203033375093571E-3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6">
        <f>TITRES_STAT!D1699</f>
        <v>10.408799999999999</v>
      </c>
      <c r="C1696" s="2">
        <f t="shared" si="156"/>
        <v>10.74583845956848</v>
      </c>
      <c r="D1696" s="2">
        <f t="shared" si="158"/>
        <v>10.661000423561481</v>
      </c>
      <c r="E1696" s="2">
        <f t="shared" si="157"/>
        <v>8.4838036006999573E-2</v>
      </c>
      <c r="F1696" s="2">
        <f t="shared" si="155"/>
        <v>8.5642682051759914E-2</v>
      </c>
      <c r="G1696" s="2">
        <f t="shared" si="153"/>
        <v>-8.0464604476034041E-4</v>
      </c>
      <c r="H1696" s="2" t="str">
        <f t="shared" si="154"/>
        <v>Hold</v>
      </c>
    </row>
    <row r="1697" spans="1:8" ht="13.5" x14ac:dyDescent="0.25">
      <c r="A1697" s="3">
        <f>TITRES_STAT!B1700</f>
        <v>44488</v>
      </c>
      <c r="B1697" s="6">
        <f>TITRES_STAT!D1700</f>
        <v>10.426399999999999</v>
      </c>
      <c r="C1697" s="2">
        <f t="shared" si="156"/>
        <v>10.742524850404099</v>
      </c>
      <c r="D1697" s="2">
        <f t="shared" si="158"/>
        <v>10.643622614408779</v>
      </c>
      <c r="E1697" s="2">
        <f t="shared" si="157"/>
        <v>9.8902235995319998E-2</v>
      </c>
      <c r="F1697" s="2">
        <f t="shared" si="155"/>
        <v>8.8294592840471947E-2</v>
      </c>
      <c r="G1697" s="2">
        <f t="shared" si="153"/>
        <v>1.0607643154848051E-2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10.426399999999999</v>
      </c>
      <c r="C1698" s="2">
        <f t="shared" si="156"/>
        <v>10.734321027265008</v>
      </c>
      <c r="D1698" s="2">
        <f t="shared" si="158"/>
        <v>10.6275320503785</v>
      </c>
      <c r="E1698" s="2">
        <f t="shared" si="157"/>
        <v>0.10678897688650757</v>
      </c>
      <c r="F1698" s="2">
        <f t="shared" si="155"/>
        <v>9.1993469649679083E-2</v>
      </c>
      <c r="G1698" s="2">
        <f t="shared" si="153"/>
        <v>1.4795507236828487E-2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10.426399999999999</v>
      </c>
      <c r="C1699" s="2">
        <f t="shared" si="156"/>
        <v>10.719302407685776</v>
      </c>
      <c r="D1699" s="2">
        <f t="shared" si="158"/>
        <v>10.612633379980092</v>
      </c>
      <c r="E1699" s="2">
        <f t="shared" si="157"/>
        <v>0.10666902770568321</v>
      </c>
      <c r="F1699" s="2">
        <f t="shared" si="155"/>
        <v>9.4928581260879913E-2</v>
      </c>
      <c r="G1699" s="2">
        <f t="shared" si="153"/>
        <v>1.1740446444803293E-2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10.426399999999999</v>
      </c>
      <c r="C1700" s="2">
        <f t="shared" si="156"/>
        <v>10.702548191118732</v>
      </c>
      <c r="D1700" s="2">
        <f t="shared" si="158"/>
        <v>10.598838314796383</v>
      </c>
      <c r="E1700" s="2">
        <f t="shared" si="157"/>
        <v>0.10370987632234829</v>
      </c>
      <c r="F1700" s="2">
        <f t="shared" si="155"/>
        <v>9.6684840273173603E-2</v>
      </c>
      <c r="G1700" s="2">
        <f t="shared" ref="G1700:G1763" si="159">E1700-F1700</f>
        <v>7.0250360491746905E-3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10.426399999999999</v>
      </c>
      <c r="C1701" s="2">
        <f t="shared" si="156"/>
        <v>10.680279238638928</v>
      </c>
      <c r="D1701" s="2">
        <f t="shared" si="158"/>
        <v>10.586065106292947</v>
      </c>
      <c r="E1701" s="2">
        <f t="shared" si="157"/>
        <v>9.4214132345980417E-2</v>
      </c>
      <c r="F1701" s="2">
        <f t="shared" ref="F1701:F1764" si="161">(E1701*(2/(10)))+((1-(2/10))*F1700)</f>
        <v>9.6190698687734971E-2</v>
      </c>
      <c r="G1701" s="2">
        <f t="shared" si="159"/>
        <v>-1.9765663417545543E-3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10.426399999999999</v>
      </c>
      <c r="C1702" s="2">
        <f t="shared" si="156"/>
        <v>10.652005509617554</v>
      </c>
      <c r="D1702" s="2">
        <f t="shared" si="158"/>
        <v>10.57423806138236</v>
      </c>
      <c r="E1702" s="2">
        <f t="shared" si="157"/>
        <v>7.7767448235194436E-2</v>
      </c>
      <c r="F1702" s="2">
        <f t="shared" si="161"/>
        <v>9.2506048597226873E-2</v>
      </c>
      <c r="G1702" s="2">
        <f t="shared" si="159"/>
        <v>-1.4738600362032436E-2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10.426399999999999</v>
      </c>
      <c r="C1703" s="2">
        <f t="shared" si="156"/>
        <v>10.661773892753315</v>
      </c>
      <c r="D1703" s="2">
        <f t="shared" si="158"/>
        <v>10.563287093872557</v>
      </c>
      <c r="E1703" s="2">
        <f t="shared" si="157"/>
        <v>9.8486798880758286E-2</v>
      </c>
      <c r="F1703" s="2">
        <f t="shared" si="161"/>
        <v>9.3702198653933158E-2</v>
      </c>
      <c r="G1703" s="2">
        <f t="shared" si="159"/>
        <v>4.7846002268251281E-3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6">
        <f>TITRES_STAT!D1707</f>
        <v>10.426399999999999</v>
      </c>
      <c r="C1704" s="2">
        <f t="shared" si="156"/>
        <v>10.624208678483575</v>
      </c>
      <c r="D1704" s="2">
        <f t="shared" si="158"/>
        <v>10.553147309141258</v>
      </c>
      <c r="E1704" s="2">
        <f t="shared" si="157"/>
        <v>7.1061369342316993E-2</v>
      </c>
      <c r="F1704" s="2">
        <f t="shared" si="161"/>
        <v>8.9174032791609931E-2</v>
      </c>
      <c r="G1704" s="2">
        <f t="shared" si="159"/>
        <v>-1.8112663449292937E-2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6">
        <f>TITRES_STAT!D1708</f>
        <v>10.426399999999999</v>
      </c>
      <c r="C1705" s="2">
        <f t="shared" si="156"/>
        <v>10.580299651024564</v>
      </c>
      <c r="D1705" s="2">
        <f t="shared" si="158"/>
        <v>10.54375861957524</v>
      </c>
      <c r="E1705" s="2">
        <f t="shared" si="157"/>
        <v>3.6541031449324635E-2</v>
      </c>
      <c r="F1705" s="2">
        <f t="shared" si="161"/>
        <v>7.8647432523152871E-2</v>
      </c>
      <c r="G1705" s="2">
        <f t="shared" si="159"/>
        <v>-4.2106401073828237E-2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6">
        <f>TITRES_STAT!D1709</f>
        <v>10.6892</v>
      </c>
      <c r="C1706" s="2">
        <f t="shared" si="156"/>
        <v>10.553915089328477</v>
      </c>
      <c r="D1706" s="2">
        <f t="shared" si="158"/>
        <v>10.554532055162259</v>
      </c>
      <c r="E1706" s="2">
        <f t="shared" si="157"/>
        <v>-6.1696583378179071E-4</v>
      </c>
      <c r="F1706" s="2">
        <f t="shared" si="161"/>
        <v>6.2794552851765939E-2</v>
      </c>
      <c r="G1706" s="2">
        <f t="shared" si="159"/>
        <v>-6.341151868554773E-2</v>
      </c>
      <c r="H1706" s="2" t="str">
        <f t="shared" si="160"/>
        <v>Hold</v>
      </c>
    </row>
    <row r="1707" spans="1:8" ht="13.5" x14ac:dyDescent="0.25">
      <c r="A1707" s="3">
        <f>TITRES_STAT!B1710</f>
        <v>44502</v>
      </c>
      <c r="B1707" s="6">
        <f>TITRES_STAT!D1710</f>
        <v>10.6892</v>
      </c>
      <c r="C1707" s="2">
        <f t="shared" si="156"/>
        <v>10.534297383277941</v>
      </c>
      <c r="D1707" s="2">
        <f t="shared" si="158"/>
        <v>10.564507458483574</v>
      </c>
      <c r="E1707" s="2">
        <f t="shared" si="157"/>
        <v>-3.0210075205632236E-2</v>
      </c>
      <c r="F1707" s="2">
        <f t="shared" si="161"/>
        <v>4.4193627240286304E-2</v>
      </c>
      <c r="G1707" s="2">
        <f t="shared" si="159"/>
        <v>-7.440370244591854E-2</v>
      </c>
      <c r="H1707" s="2" t="str">
        <f t="shared" si="160"/>
        <v>Hold</v>
      </c>
    </row>
    <row r="1708" spans="1:8" ht="13.5" x14ac:dyDescent="0.25">
      <c r="A1708" s="3">
        <f>TITRES_STAT!B1711</f>
        <v>44503</v>
      </c>
      <c r="B1708" s="6">
        <f>TITRES_STAT!D1711</f>
        <v>10.6892</v>
      </c>
      <c r="C1708" s="2">
        <f t="shared" si="156"/>
        <v>10.517697785850565</v>
      </c>
      <c r="D1708" s="2">
        <f t="shared" si="158"/>
        <v>10.573743943040347</v>
      </c>
      <c r="E1708" s="2">
        <f t="shared" si="157"/>
        <v>-5.6046157189781454E-2</v>
      </c>
      <c r="F1708" s="2">
        <f t="shared" si="161"/>
        <v>2.4145670354272758E-2</v>
      </c>
      <c r="G1708" s="2">
        <f t="shared" si="159"/>
        <v>-8.0191827544054212E-2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6">
        <f>TITRES_STAT!D1712</f>
        <v>10.6892</v>
      </c>
      <c r="C1709" s="2">
        <f t="shared" si="156"/>
        <v>10.503651972642785</v>
      </c>
      <c r="D1709" s="2">
        <f t="shared" si="158"/>
        <v>10.582296243555877</v>
      </c>
      <c r="E1709" s="2">
        <f t="shared" si="157"/>
        <v>-7.8644270913091674E-2</v>
      </c>
      <c r="F1709" s="2">
        <f t="shared" si="161"/>
        <v>3.5876821007998737E-3</v>
      </c>
      <c r="G1709" s="2">
        <f t="shared" si="159"/>
        <v>-8.2231953013891551E-2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6">
        <f>TITRES_STAT!D1713</f>
        <v>10.6892</v>
      </c>
      <c r="C1710" s="2">
        <f t="shared" si="156"/>
        <v>10.491767053774664</v>
      </c>
      <c r="D1710" s="2">
        <f t="shared" si="158"/>
        <v>10.590215040329516</v>
      </c>
      <c r="E1710" s="2">
        <f t="shared" si="157"/>
        <v>-9.8447986554852207E-2</v>
      </c>
      <c r="F1710" s="2">
        <f t="shared" si="161"/>
        <v>-1.6819451630330544E-2</v>
      </c>
      <c r="G1710" s="2">
        <f t="shared" si="159"/>
        <v>-8.1628534924521656E-2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10.6892</v>
      </c>
      <c r="C1711" s="2">
        <f t="shared" si="156"/>
        <v>10.481710583963176</v>
      </c>
      <c r="D1711" s="2">
        <f t="shared" si="158"/>
        <v>10.597547259564367</v>
      </c>
      <c r="E1711" s="2">
        <f t="shared" si="157"/>
        <v>-0.11583667560119082</v>
      </c>
      <c r="F1711" s="2">
        <f t="shared" si="161"/>
        <v>-3.6622896424502602E-2</v>
      </c>
      <c r="G1711" s="2">
        <f t="shared" si="159"/>
        <v>-7.9213779176688218E-2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10.513999999999999</v>
      </c>
      <c r="C1712" s="2">
        <f t="shared" si="156"/>
        <v>10.473201263353456</v>
      </c>
      <c r="D1712" s="2">
        <f t="shared" si="158"/>
        <v>10.591358573670711</v>
      </c>
      <c r="E1712" s="2">
        <f t="shared" si="157"/>
        <v>-0.11815731031725463</v>
      </c>
      <c r="F1712" s="2">
        <f t="shared" si="161"/>
        <v>-5.2929779203053015E-2</v>
      </c>
      <c r="G1712" s="2">
        <f t="shared" si="159"/>
        <v>-6.5227531114201612E-2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10.513999999999999</v>
      </c>
      <c r="C1713" s="2">
        <f t="shared" si="156"/>
        <v>10.466001068991385</v>
      </c>
      <c r="D1713" s="2">
        <f t="shared" si="158"/>
        <v>10.585628308954362</v>
      </c>
      <c r="E1713" s="2">
        <f t="shared" si="157"/>
        <v>-0.11962723996297697</v>
      </c>
      <c r="F1713" s="2">
        <f t="shared" si="161"/>
        <v>-6.6269271355037809E-2</v>
      </c>
      <c r="G1713" s="2">
        <f t="shared" si="159"/>
        <v>-5.3357968607939163E-2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10.496499999999999</v>
      </c>
      <c r="C1714" s="2">
        <f t="shared" si="156"/>
        <v>10.459908596838865</v>
      </c>
      <c r="D1714" s="2">
        <f t="shared" si="158"/>
        <v>10.57902621199478</v>
      </c>
      <c r="E1714" s="2">
        <f t="shared" si="157"/>
        <v>-0.11911761515591479</v>
      </c>
      <c r="F1714" s="2">
        <f t="shared" si="161"/>
        <v>-7.6838940115213208E-2</v>
      </c>
      <c r="G1714" s="2">
        <f t="shared" si="159"/>
        <v>-4.2278675040701583E-2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10.6892</v>
      </c>
      <c r="C1715" s="2">
        <f t="shared" si="156"/>
        <v>10.454753428094424</v>
      </c>
      <c r="D1715" s="2">
        <f t="shared" si="158"/>
        <v>10.5871872333285</v>
      </c>
      <c r="E1715" s="2">
        <f t="shared" si="157"/>
        <v>-0.13243380523407566</v>
      </c>
      <c r="F1715" s="2">
        <f t="shared" si="161"/>
        <v>-8.7957913138985711E-2</v>
      </c>
      <c r="G1715" s="2">
        <f t="shared" si="159"/>
        <v>-4.4475892095089953E-2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10.6892</v>
      </c>
      <c r="C1716" s="2">
        <f t="shared" si="156"/>
        <v>10.490822131464512</v>
      </c>
      <c r="D1716" s="2">
        <f t="shared" si="158"/>
        <v>10.594743734563426</v>
      </c>
      <c r="E1716" s="2">
        <f t="shared" si="157"/>
        <v>-0.10392160309891452</v>
      </c>
      <c r="F1716" s="2">
        <f t="shared" si="161"/>
        <v>-9.1150651130971469E-2</v>
      </c>
      <c r="G1716" s="2">
        <f t="shared" si="159"/>
        <v>-1.2770951967943048E-2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10.6892</v>
      </c>
      <c r="C1717" s="2">
        <f t="shared" si="156"/>
        <v>10.521341803546896</v>
      </c>
      <c r="D1717" s="2">
        <f t="shared" si="158"/>
        <v>10.601740494966135</v>
      </c>
      <c r="E1717" s="2">
        <f t="shared" si="157"/>
        <v>-8.0398691419238943E-2</v>
      </c>
      <c r="F1717" s="2">
        <f t="shared" si="161"/>
        <v>-8.9000259188624961E-2</v>
      </c>
      <c r="G1717" s="2">
        <f t="shared" si="159"/>
        <v>8.6015677693860176E-3</v>
      </c>
      <c r="H1717" s="2" t="str">
        <f t="shared" si="160"/>
        <v>Sell</v>
      </c>
    </row>
    <row r="1718" spans="1:8" ht="13.5" x14ac:dyDescent="0.25">
      <c r="A1718" s="3">
        <f>TITRES_STAT!B1721</f>
        <v>44517</v>
      </c>
      <c r="B1718" s="6">
        <f>TITRES_STAT!D1721</f>
        <v>10.496499999999999</v>
      </c>
      <c r="C1718" s="2">
        <f t="shared" si="156"/>
        <v>10.547166141462757</v>
      </c>
      <c r="D1718" s="2">
        <f t="shared" si="158"/>
        <v>10.59394490274642</v>
      </c>
      <c r="E1718" s="2">
        <f t="shared" si="157"/>
        <v>-4.6778761283663428E-2</v>
      </c>
      <c r="F1718" s="2">
        <f t="shared" si="161"/>
        <v>-8.0555959607632663E-2</v>
      </c>
      <c r="G1718" s="2">
        <f t="shared" si="159"/>
        <v>3.3777198323969235E-2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6">
        <f>TITRES_STAT!D1722</f>
        <v>10.496499999999999</v>
      </c>
      <c r="C1719" s="2">
        <f t="shared" si="156"/>
        <v>10.56901750431464</v>
      </c>
      <c r="D1719" s="2">
        <f t="shared" si="158"/>
        <v>10.58672676180224</v>
      </c>
      <c r="E1719" s="2">
        <f t="shared" si="157"/>
        <v>-1.7709257487599217E-2</v>
      </c>
      <c r="F1719" s="2">
        <f t="shared" si="161"/>
        <v>-6.7986619183625974E-2</v>
      </c>
      <c r="G1719" s="2">
        <f t="shared" si="159"/>
        <v>5.0277361696026757E-2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6">
        <f>TITRES_STAT!D1723</f>
        <v>10.496499999999999</v>
      </c>
      <c r="C1720" s="2">
        <f t="shared" si="156"/>
        <v>10.587507119035465</v>
      </c>
      <c r="D1720" s="2">
        <f t="shared" si="158"/>
        <v>10.580043297965036</v>
      </c>
      <c r="E1720" s="2">
        <f t="shared" si="157"/>
        <v>7.4638210704289776E-3</v>
      </c>
      <c r="F1720" s="2">
        <f t="shared" si="161"/>
        <v>-5.2896531132814985E-2</v>
      </c>
      <c r="G1720" s="2">
        <f t="shared" si="159"/>
        <v>6.0360352203243962E-2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6">
        <f>TITRES_STAT!D1724</f>
        <v>10.4877</v>
      </c>
      <c r="C1721" s="2">
        <f t="shared" si="156"/>
        <v>10.603152177645391</v>
      </c>
      <c r="D1721" s="2">
        <f t="shared" si="158"/>
        <v>10.57320305367133</v>
      </c>
      <c r="E1721" s="2">
        <f t="shared" si="157"/>
        <v>2.9949123974061465E-2</v>
      </c>
      <c r="F1721" s="2">
        <f t="shared" si="161"/>
        <v>-3.63274001114397E-2</v>
      </c>
      <c r="G1721" s="2">
        <f t="shared" si="159"/>
        <v>6.6276524085501165E-2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6">
        <f>TITRES_STAT!D1725</f>
        <v>10.4877</v>
      </c>
      <c r="C1722" s="2">
        <f t="shared" si="156"/>
        <v>10.58943645800764</v>
      </c>
      <c r="D1722" s="2">
        <f t="shared" si="158"/>
        <v>10.566869494140121</v>
      </c>
      <c r="E1722" s="2">
        <f t="shared" si="157"/>
        <v>2.2566963867518552E-2</v>
      </c>
      <c r="F1722" s="2">
        <f t="shared" si="161"/>
        <v>-2.454852731564805E-2</v>
      </c>
      <c r="G1722" s="2">
        <f t="shared" si="159"/>
        <v>4.7115491183166602E-2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6">
        <f>TITRES_STAT!D1726</f>
        <v>10.4877</v>
      </c>
      <c r="C1723" s="2">
        <f t="shared" si="156"/>
        <v>10.577830849083389</v>
      </c>
      <c r="D1723" s="2">
        <f t="shared" si="158"/>
        <v>10.561005087166778</v>
      </c>
      <c r="E1723" s="2">
        <f t="shared" si="157"/>
        <v>1.682576191661056E-2</v>
      </c>
      <c r="F1723" s="2">
        <f t="shared" si="161"/>
        <v>-1.6273669469196329E-2</v>
      </c>
      <c r="G1723" s="2">
        <f t="shared" si="159"/>
        <v>3.3099431385806885E-2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6">
        <f>TITRES_STAT!D1727</f>
        <v>10.4877</v>
      </c>
      <c r="C1724" s="2">
        <f t="shared" si="156"/>
        <v>10.565318410762867</v>
      </c>
      <c r="D1724" s="2">
        <f t="shared" si="158"/>
        <v>10.55557508070998</v>
      </c>
      <c r="E1724" s="2">
        <f t="shared" si="157"/>
        <v>9.743330052886634E-3</v>
      </c>
      <c r="F1724" s="2">
        <f t="shared" si="161"/>
        <v>-1.1070269564779736E-2</v>
      </c>
      <c r="G1724" s="2">
        <f t="shared" si="159"/>
        <v>2.0813599617666372E-2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10.5052</v>
      </c>
      <c r="C1725" s="2">
        <f t="shared" si="156"/>
        <v>10.584377116799349</v>
      </c>
      <c r="D1725" s="2">
        <f t="shared" si="158"/>
        <v>10.551843593249982</v>
      </c>
      <c r="E1725" s="2">
        <f t="shared" si="157"/>
        <v>3.253352354936645E-2</v>
      </c>
      <c r="F1725" s="2">
        <f t="shared" si="161"/>
        <v>-2.3495109419504976E-3</v>
      </c>
      <c r="G1725" s="2">
        <f t="shared" si="159"/>
        <v>3.4883034491316946E-2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10.5052</v>
      </c>
      <c r="C1726" s="2">
        <f t="shared" si="156"/>
        <v>10.600503714214835</v>
      </c>
      <c r="D1726" s="2">
        <f t="shared" si="158"/>
        <v>10.548388512268502</v>
      </c>
      <c r="E1726" s="2">
        <f t="shared" si="157"/>
        <v>5.2115201946332235E-2</v>
      </c>
      <c r="F1726" s="2">
        <f t="shared" si="161"/>
        <v>8.5434316357060492E-3</v>
      </c>
      <c r="G1726" s="2">
        <f t="shared" si="159"/>
        <v>4.3571770310626187E-2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10.5052</v>
      </c>
      <c r="C1727" s="2">
        <f t="shared" si="156"/>
        <v>10.614149296643323</v>
      </c>
      <c r="D1727" s="2">
        <f t="shared" si="158"/>
        <v>10.545189363211577</v>
      </c>
      <c r="E1727" s="2">
        <f t="shared" si="157"/>
        <v>6.8959933431745668E-2</v>
      </c>
      <c r="F1727" s="2">
        <f t="shared" si="161"/>
        <v>2.0626731994913973E-2</v>
      </c>
      <c r="G1727" s="2">
        <f t="shared" si="159"/>
        <v>4.8333201436831695E-2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10.426399999999999</v>
      </c>
      <c r="C1728" s="2">
        <f t="shared" si="156"/>
        <v>10.596049404852042</v>
      </c>
      <c r="D1728" s="2">
        <f t="shared" si="158"/>
        <v>10.536390151121831</v>
      </c>
      <c r="E1728" s="2">
        <f t="shared" si="157"/>
        <v>5.9659253730211859E-2</v>
      </c>
      <c r="F1728" s="2">
        <f t="shared" si="161"/>
        <v>2.8433236341973554E-2</v>
      </c>
      <c r="G1728" s="2">
        <f t="shared" si="159"/>
        <v>3.1226017388238304E-2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10.426399999999999</v>
      </c>
      <c r="C1729" s="2">
        <f t="shared" si="156"/>
        <v>10.580734111797881</v>
      </c>
      <c r="D1729" s="2">
        <f t="shared" si="158"/>
        <v>10.528242732520214</v>
      </c>
      <c r="E1729" s="2">
        <f t="shared" si="157"/>
        <v>5.2491379277666894E-2</v>
      </c>
      <c r="F1729" s="2">
        <f t="shared" si="161"/>
        <v>3.3244864929112224E-2</v>
      </c>
      <c r="G1729" s="2">
        <f t="shared" si="159"/>
        <v>1.9246514348554671E-2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10.251099999999999</v>
      </c>
      <c r="C1730" s="2">
        <f t="shared" si="156"/>
        <v>10.56777501767513</v>
      </c>
      <c r="D1730" s="2">
        <f t="shared" si="158"/>
        <v>10.50771364122242</v>
      </c>
      <c r="E1730" s="2">
        <f t="shared" si="157"/>
        <v>6.0061376452710036E-2</v>
      </c>
      <c r="F1730" s="2">
        <f t="shared" si="161"/>
        <v>3.8608167233831786E-2</v>
      </c>
      <c r="G1730" s="2">
        <f t="shared" si="159"/>
        <v>2.145320921887825E-2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10.251099999999999</v>
      </c>
      <c r="C1731" s="2">
        <f t="shared" si="156"/>
        <v>10.555455784186648</v>
      </c>
      <c r="D1731" s="2">
        <f t="shared" si="158"/>
        <v>10.488705223354092</v>
      </c>
      <c r="E1731" s="2">
        <f t="shared" si="157"/>
        <v>6.675056083255626E-2</v>
      </c>
      <c r="F1731" s="2">
        <f t="shared" si="161"/>
        <v>4.4236645953576681E-2</v>
      </c>
      <c r="G1731" s="2">
        <f t="shared" si="159"/>
        <v>2.251391487897958E-2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10.216100000000001</v>
      </c>
      <c r="C1732" s="2">
        <f t="shared" si="156"/>
        <v>10.545031817388702</v>
      </c>
      <c r="D1732" s="2">
        <f t="shared" si="158"/>
        <v>10.468512243846382</v>
      </c>
      <c r="E1732" s="2">
        <f t="shared" si="157"/>
        <v>7.6519573542320529E-2</v>
      </c>
      <c r="F1732" s="2">
        <f t="shared" si="161"/>
        <v>5.0693231471325456E-2</v>
      </c>
      <c r="G1732" s="2">
        <f t="shared" si="159"/>
        <v>2.5826342070995073E-2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10.163500000000001</v>
      </c>
      <c r="C1733" s="2">
        <f t="shared" si="156"/>
        <v>10.536211537790441</v>
      </c>
      <c r="D1733" s="2">
        <f t="shared" si="158"/>
        <v>10.445918744302205</v>
      </c>
      <c r="E1733" s="2">
        <f t="shared" si="157"/>
        <v>9.0292793488236711E-2</v>
      </c>
      <c r="F1733" s="2">
        <f t="shared" si="161"/>
        <v>5.8613143874707715E-2</v>
      </c>
      <c r="G1733" s="2">
        <f t="shared" si="159"/>
        <v>3.1679649613528996E-2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10.163500000000001</v>
      </c>
      <c r="C1734" s="2">
        <f t="shared" si="156"/>
        <v>10.52874822428422</v>
      </c>
      <c r="D1734" s="2">
        <f t="shared" si="158"/>
        <v>10.424998837316856</v>
      </c>
      <c r="E1734" s="2">
        <f t="shared" si="157"/>
        <v>0.10374938696736358</v>
      </c>
      <c r="F1734" s="2">
        <f t="shared" si="161"/>
        <v>6.7640392493238888E-2</v>
      </c>
      <c r="G1734" s="2">
        <f t="shared" si="159"/>
        <v>3.6108994474124689E-2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9.9619999999999997</v>
      </c>
      <c r="C1735" s="2">
        <f t="shared" si="156"/>
        <v>10.525125420548186</v>
      </c>
      <c r="D1735" s="2">
        <f t="shared" si="158"/>
        <v>10.390702627145238</v>
      </c>
      <c r="E1735" s="2">
        <f t="shared" si="157"/>
        <v>0.1344227934029476</v>
      </c>
      <c r="F1735" s="2">
        <f t="shared" si="161"/>
        <v>8.0996872675180631E-2</v>
      </c>
      <c r="G1735" s="2">
        <f t="shared" si="159"/>
        <v>5.3425920727766973E-2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10.2249</v>
      </c>
      <c r="C1736" s="2">
        <f t="shared" si="156"/>
        <v>10.52205997123308</v>
      </c>
      <c r="D1736" s="2">
        <f t="shared" si="158"/>
        <v>10.378420951060406</v>
      </c>
      <c r="E1736" s="2">
        <f t="shared" si="157"/>
        <v>0.14363902017267449</v>
      </c>
      <c r="F1736" s="2">
        <f t="shared" si="161"/>
        <v>9.3525302174679401E-2</v>
      </c>
      <c r="G1736" s="2">
        <f t="shared" si="159"/>
        <v>5.0113717997995091E-2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10.251099999999999</v>
      </c>
      <c r="C1737" s="2">
        <f t="shared" si="156"/>
        <v>10.519466129504913</v>
      </c>
      <c r="D1737" s="2">
        <f t="shared" si="158"/>
        <v>10.368989769500377</v>
      </c>
      <c r="E1737" s="2">
        <f t="shared" si="157"/>
        <v>0.15047636000453579</v>
      </c>
      <c r="F1737" s="2">
        <f t="shared" si="161"/>
        <v>0.10491551374065068</v>
      </c>
      <c r="G1737" s="2">
        <f t="shared" si="159"/>
        <v>4.556084626388511E-2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10.2249</v>
      </c>
      <c r="C1738" s="2">
        <f t="shared" si="156"/>
        <v>10.505148263427234</v>
      </c>
      <c r="D1738" s="2">
        <f t="shared" si="158"/>
        <v>10.358316453241091</v>
      </c>
      <c r="E1738" s="2">
        <f t="shared" si="157"/>
        <v>0.14683181018614277</v>
      </c>
      <c r="F1738" s="2">
        <f t="shared" si="161"/>
        <v>0.11329877302974911</v>
      </c>
      <c r="G1738" s="2">
        <f t="shared" si="159"/>
        <v>3.3533037156393664E-2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10.2249</v>
      </c>
      <c r="C1739" s="2">
        <f t="shared" si="156"/>
        <v>10.49303314597689</v>
      </c>
      <c r="D1739" s="2">
        <f t="shared" si="158"/>
        <v>10.348433753001011</v>
      </c>
      <c r="E1739" s="2">
        <f t="shared" si="157"/>
        <v>0.14459939297587887</v>
      </c>
      <c r="F1739" s="2">
        <f t="shared" si="161"/>
        <v>0.11955889701897507</v>
      </c>
      <c r="G1739" s="2">
        <f t="shared" si="159"/>
        <v>2.5040495956903802E-2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10.2249</v>
      </c>
      <c r="C1740" s="2">
        <f t="shared" si="156"/>
        <v>10.455812661980445</v>
      </c>
      <c r="D1740" s="2">
        <f t="shared" si="158"/>
        <v>10.339283104630566</v>
      </c>
      <c r="E1740" s="2">
        <f t="shared" si="157"/>
        <v>0.11652955734987991</v>
      </c>
      <c r="F1740" s="2">
        <f t="shared" si="161"/>
        <v>0.11895302908515605</v>
      </c>
      <c r="G1740" s="2">
        <f t="shared" si="159"/>
        <v>-2.423471735276142E-3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6">
        <f>TITRES_STAT!D1744</f>
        <v>10.1197</v>
      </c>
      <c r="C1741" s="2">
        <f t="shared" si="156"/>
        <v>10.424318406291146</v>
      </c>
      <c r="D1741" s="2">
        <f t="shared" si="158"/>
        <v>10.323017689472746</v>
      </c>
      <c r="E1741" s="2">
        <f t="shared" si="157"/>
        <v>0.10130071681840036</v>
      </c>
      <c r="F1741" s="2">
        <f t="shared" si="161"/>
        <v>0.11542256663180492</v>
      </c>
      <c r="G1741" s="2">
        <f t="shared" si="159"/>
        <v>-1.4121849813404558E-2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6">
        <f>TITRES_STAT!D1745</f>
        <v>9.7254000000000005</v>
      </c>
      <c r="C1742" s="2">
        <f t="shared" si="156"/>
        <v>10.392284805323277</v>
      </c>
      <c r="D1742" s="2">
        <f t="shared" si="158"/>
        <v>10.278749712474765</v>
      </c>
      <c r="E1742" s="2">
        <f t="shared" si="157"/>
        <v>0.11353509284851171</v>
      </c>
      <c r="F1742" s="2">
        <f t="shared" si="161"/>
        <v>0.11504507187514629</v>
      </c>
      <c r="G1742" s="2">
        <f t="shared" si="159"/>
        <v>-1.5099790266345781E-3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6">
        <f>TITRES_STAT!D1746</f>
        <v>10.0671</v>
      </c>
      <c r="C1743" s="2">
        <f t="shared" ref="C1743:C1806" si="162">$C$4*B1733+C1742*(1-$C$4)</f>
        <v>10.357087142965851</v>
      </c>
      <c r="D1743" s="2">
        <f t="shared" si="158"/>
        <v>10.263071955995153</v>
      </c>
      <c r="E1743" s="2">
        <f t="shared" si="157"/>
        <v>9.4015186970697329E-2</v>
      </c>
      <c r="F1743" s="2">
        <f t="shared" si="161"/>
        <v>0.1108390948942565</v>
      </c>
      <c r="G1743" s="2">
        <f t="shared" si="159"/>
        <v>-1.6823907923559173E-2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6">
        <f>TITRES_STAT!D1747</f>
        <v>10.075900000000001</v>
      </c>
      <c r="C1744" s="2">
        <f t="shared" si="162"/>
        <v>10.32730450558649</v>
      </c>
      <c r="D1744" s="2">
        <f t="shared" si="158"/>
        <v>10.249207366662178</v>
      </c>
      <c r="E1744" s="2">
        <f t="shared" si="157"/>
        <v>7.8097138924311693E-2</v>
      </c>
      <c r="F1744" s="2">
        <f t="shared" si="161"/>
        <v>0.10429070370026755</v>
      </c>
      <c r="G1744" s="2">
        <f t="shared" si="159"/>
        <v>-2.6193564775955858E-2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6">
        <f>TITRES_STAT!D1748</f>
        <v>10.0671</v>
      </c>
      <c r="C1745" s="2">
        <f t="shared" si="162"/>
        <v>10.271103812419337</v>
      </c>
      <c r="D1745" s="2">
        <f t="shared" si="158"/>
        <v>10.235717932094611</v>
      </c>
      <c r="E1745" s="2">
        <f t="shared" si="157"/>
        <v>3.5385880324726671E-2</v>
      </c>
      <c r="F1745" s="2">
        <f t="shared" si="161"/>
        <v>9.050973902515938E-2</v>
      </c>
      <c r="G1745" s="2">
        <f t="shared" si="159"/>
        <v>-5.512385870043271E-2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6">
        <f>TITRES_STAT!D1749</f>
        <v>10.0671</v>
      </c>
      <c r="C1746" s="2">
        <f t="shared" si="162"/>
        <v>10.263995533585593</v>
      </c>
      <c r="D1746" s="2">
        <f t="shared" si="158"/>
        <v>10.223227714902418</v>
      </c>
      <c r="E1746" s="2">
        <f t="shared" si="157"/>
        <v>4.076781868317525E-2</v>
      </c>
      <c r="F1746" s="2">
        <f t="shared" si="161"/>
        <v>8.056135495676256E-2</v>
      </c>
      <c r="G1746" s="2">
        <f t="shared" si="159"/>
        <v>-3.979353627358731E-2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6">
        <f>TITRES_STAT!D1750</f>
        <v>9.9883000000000006</v>
      </c>
      <c r="C1747" s="2">
        <f t="shared" si="162"/>
        <v>10.262011605341655</v>
      </c>
      <c r="D1747" s="2">
        <f t="shared" si="158"/>
        <v>10.205825661946683</v>
      </c>
      <c r="E1747" s="2">
        <f t="shared" si="157"/>
        <v>5.6185943394972071E-2</v>
      </c>
      <c r="F1747" s="2">
        <f t="shared" si="161"/>
        <v>7.5686272644404459E-2</v>
      </c>
      <c r="G1747" s="2">
        <f t="shared" si="159"/>
        <v>-1.9500329249432388E-2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9.9883000000000006</v>
      </c>
      <c r="C1748" s="2">
        <f t="shared" si="162"/>
        <v>10.256302127596786</v>
      </c>
      <c r="D1748" s="2">
        <f t="shared" si="158"/>
        <v>10.189712649950632</v>
      </c>
      <c r="E1748" s="2">
        <f t="shared" si="157"/>
        <v>6.6589477646154194E-2</v>
      </c>
      <c r="F1748" s="2">
        <f t="shared" si="161"/>
        <v>7.3866913644754409E-2</v>
      </c>
      <c r="G1748" s="2">
        <f t="shared" si="159"/>
        <v>-7.2774359986002152E-3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9.9883000000000006</v>
      </c>
      <c r="C1749" s="2">
        <f t="shared" si="162"/>
        <v>10.251471031043433</v>
      </c>
      <c r="D1749" s="2">
        <f t="shared" si="158"/>
        <v>10.174793194398733</v>
      </c>
      <c r="E1749" s="2">
        <f t="shared" si="157"/>
        <v>7.6677836644700292E-2</v>
      </c>
      <c r="F1749" s="2">
        <f t="shared" si="161"/>
        <v>7.4429098244743586E-2</v>
      </c>
      <c r="G1749" s="2">
        <f t="shared" si="159"/>
        <v>2.2487383999567068E-3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6">
        <f>TITRES_STAT!D1753</f>
        <v>9.6378000000000004</v>
      </c>
      <c r="C1750" s="2">
        <f t="shared" si="162"/>
        <v>10.247383180113673</v>
      </c>
      <c r="D1750" s="2">
        <f t="shared" si="158"/>
        <v>10.135015920739567</v>
      </c>
      <c r="E1750" s="2">
        <f t="shared" si="157"/>
        <v>0.11236725937410519</v>
      </c>
      <c r="F1750" s="2">
        <f t="shared" si="161"/>
        <v>8.2016730470615917E-2</v>
      </c>
      <c r="G1750" s="2">
        <f t="shared" si="159"/>
        <v>3.0350528903489271E-2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6">
        <f>TITRES_STAT!D1754</f>
        <v>9.6378000000000004</v>
      </c>
      <c r="C1751" s="2">
        <f t="shared" si="162"/>
        <v>10.227739613942337</v>
      </c>
      <c r="D1751" s="2">
        <f t="shared" si="158"/>
        <v>10.098185111795896</v>
      </c>
      <c r="E1751" s="2">
        <f t="shared" si="157"/>
        <v>0.1295545021464406</v>
      </c>
      <c r="F1751" s="2">
        <f t="shared" si="161"/>
        <v>9.1524284805780856E-2</v>
      </c>
      <c r="G1751" s="2">
        <f t="shared" si="159"/>
        <v>3.8030217340659742E-2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9.9357000000000006</v>
      </c>
      <c r="C1752" s="2">
        <f t="shared" si="162"/>
        <v>10.150456596412745</v>
      </c>
      <c r="D1752" s="2">
        <f t="shared" si="158"/>
        <v>10.086149177588792</v>
      </c>
      <c r="E1752" s="2">
        <f t="shared" si="157"/>
        <v>6.4307418823952744E-2</v>
      </c>
      <c r="F1752" s="2">
        <f t="shared" si="161"/>
        <v>8.608091160941525E-2</v>
      </c>
      <c r="G1752" s="2">
        <f t="shared" si="159"/>
        <v>-2.1773492785462506E-2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9.9007000000000005</v>
      </c>
      <c r="C1753" s="2">
        <f t="shared" si="162"/>
        <v>10.137632504656938</v>
      </c>
      <c r="D1753" s="2">
        <f t="shared" si="158"/>
        <v>10.072412201471103</v>
      </c>
      <c r="E1753" s="2">
        <f t="shared" si="157"/>
        <v>6.5220303185835604E-2</v>
      </c>
      <c r="F1753" s="2">
        <f t="shared" si="161"/>
        <v>8.1908789924699327E-2</v>
      </c>
      <c r="G1753" s="2">
        <f t="shared" si="159"/>
        <v>-1.6688486738863723E-2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9.9444999999999997</v>
      </c>
      <c r="C1754" s="2">
        <f t="shared" si="162"/>
        <v>10.128135196248179</v>
      </c>
      <c r="D1754" s="2">
        <f t="shared" si="158"/>
        <v>10.062937223584354</v>
      </c>
      <c r="E1754" s="2">
        <f t="shared" si="157"/>
        <v>6.5197972663824544E-2</v>
      </c>
      <c r="F1754" s="2">
        <f t="shared" si="161"/>
        <v>7.8566626472524381E-2</v>
      </c>
      <c r="G1754" s="2">
        <f t="shared" si="159"/>
        <v>-1.3368653808699837E-2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9.9444999999999997</v>
      </c>
      <c r="C1755" s="2">
        <f t="shared" si="162"/>
        <v>10.118745166056151</v>
      </c>
      <c r="D1755" s="2">
        <f t="shared" si="158"/>
        <v>10.054164095911439</v>
      </c>
      <c r="E1755" s="2">
        <f t="shared" si="157"/>
        <v>6.4581070144711816E-2</v>
      </c>
      <c r="F1755" s="2">
        <f t="shared" si="161"/>
        <v>7.5769515206961874E-2</v>
      </c>
      <c r="G1755" s="2">
        <f t="shared" si="159"/>
        <v>-1.1188445062250058E-2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9.6378000000000004</v>
      </c>
      <c r="C1756" s="2">
        <f t="shared" si="162"/>
        <v>10.110799755893666</v>
      </c>
      <c r="D1756" s="2">
        <f t="shared" si="158"/>
        <v>10.02332231102911</v>
      </c>
      <c r="E1756" s="2">
        <f t="shared" ref="E1756:E1819" si="163">C1756-D1756</f>
        <v>8.7477444864555665E-2</v>
      </c>
      <c r="F1756" s="2">
        <f t="shared" si="161"/>
        <v>7.8111101138480632E-2</v>
      </c>
      <c r="G1756" s="2">
        <f t="shared" si="159"/>
        <v>9.3663437260750326E-3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6">
        <f>TITRES_STAT!D1760</f>
        <v>9.5502000000000002</v>
      </c>
      <c r="C1757" s="2">
        <f t="shared" si="162"/>
        <v>10.091953639602334</v>
      </c>
      <c r="D1757" s="2">
        <f t="shared" ref="D1757:D1820" si="164">$D$4*B1757+(1-$D$4)*D1756</f>
        <v>9.9882762139158423</v>
      </c>
      <c r="E1757" s="2">
        <f t="shared" si="163"/>
        <v>0.10367742568649163</v>
      </c>
      <c r="F1757" s="2">
        <f t="shared" si="161"/>
        <v>8.3224366048082837E-2</v>
      </c>
      <c r="G1757" s="2">
        <f t="shared" si="159"/>
        <v>2.0453059638408794E-2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9.9182000000000006</v>
      </c>
      <c r="C1758" s="2">
        <f t="shared" si="162"/>
        <v>10.07600692581736</v>
      </c>
      <c r="D1758" s="2">
        <f t="shared" si="164"/>
        <v>9.9830853832554105</v>
      </c>
      <c r="E1758" s="2">
        <f t="shared" si="163"/>
        <v>9.2921542561949622E-2</v>
      </c>
      <c r="F1758" s="2">
        <f t="shared" si="161"/>
        <v>8.5163801350856203E-2</v>
      </c>
      <c r="G1758" s="2">
        <f t="shared" si="159"/>
        <v>7.7577412110934191E-3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9.9182000000000006</v>
      </c>
      <c r="C1759" s="2">
        <f t="shared" si="162"/>
        <v>10.062513552614689</v>
      </c>
      <c r="D1759" s="2">
        <f t="shared" si="164"/>
        <v>9.9782790585698251</v>
      </c>
      <c r="E1759" s="2">
        <f t="shared" si="163"/>
        <v>8.423449404486405E-2</v>
      </c>
      <c r="F1759" s="2">
        <f t="shared" si="161"/>
        <v>8.4977939889657766E-2</v>
      </c>
      <c r="G1759" s="2">
        <f t="shared" si="159"/>
        <v>-7.4344584479371645E-4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6">
        <f>TITRES_STAT!D1763</f>
        <v>9.8918999999999997</v>
      </c>
      <c r="C1760" s="2">
        <f t="shared" si="162"/>
        <v>9.9971730060585831</v>
      </c>
      <c r="D1760" s="2">
        <f t="shared" si="164"/>
        <v>9.9718806097868757</v>
      </c>
      <c r="E1760" s="2">
        <f t="shared" si="163"/>
        <v>2.5292396271707318E-2</v>
      </c>
      <c r="F1760" s="2">
        <f t="shared" si="161"/>
        <v>7.3040831166067688E-2</v>
      </c>
      <c r="G1760" s="2">
        <f t="shared" si="159"/>
        <v>-4.774843489436037E-2</v>
      </c>
      <c r="H1760" s="2" t="str">
        <f t="shared" si="160"/>
        <v>Hold</v>
      </c>
    </row>
    <row r="1761" spans="1:8" ht="13.5" x14ac:dyDescent="0.25">
      <c r="A1761" s="3">
        <f>TITRES_STAT!B1764</f>
        <v>44579</v>
      </c>
      <c r="B1761" s="6">
        <f>TITRES_STAT!D1764</f>
        <v>9.8918999999999997</v>
      </c>
      <c r="C1761" s="2">
        <f t="shared" si="162"/>
        <v>9.9418848512803404</v>
      </c>
      <c r="D1761" s="2">
        <f t="shared" si="164"/>
        <v>9.9659561201730344</v>
      </c>
      <c r="E1761" s="2">
        <f t="shared" si="163"/>
        <v>-2.4071268892694064E-2</v>
      </c>
      <c r="F1761" s="2">
        <f t="shared" si="161"/>
        <v>5.3618411154315336E-2</v>
      </c>
      <c r="G1761" s="2">
        <f t="shared" si="159"/>
        <v>-7.7689680047009407E-2</v>
      </c>
      <c r="H1761" s="2" t="str">
        <f t="shared" si="160"/>
        <v>Hold</v>
      </c>
    </row>
    <row r="1762" spans="1:8" ht="13.5" x14ac:dyDescent="0.25">
      <c r="A1762" s="3">
        <f>TITRES_STAT!B1765</f>
        <v>44580</v>
      </c>
      <c r="B1762" s="6">
        <f>TITRES_STAT!D1765</f>
        <v>9.8918999999999997</v>
      </c>
      <c r="C1762" s="2">
        <f t="shared" si="162"/>
        <v>9.9409333356987499</v>
      </c>
      <c r="D1762" s="2">
        <f t="shared" si="164"/>
        <v>9.9604704816416998</v>
      </c>
      <c r="E1762" s="2">
        <f t="shared" si="163"/>
        <v>-1.9537145942949863E-2</v>
      </c>
      <c r="F1762" s="2">
        <f t="shared" si="161"/>
        <v>3.8987299734862299E-2</v>
      </c>
      <c r="G1762" s="2">
        <f t="shared" si="159"/>
        <v>-5.8524445677812162E-2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6">
        <f>TITRES_STAT!D1766</f>
        <v>9.8743999999999996</v>
      </c>
      <c r="C1763" s="2">
        <f t="shared" si="162"/>
        <v>9.9347435917450948</v>
      </c>
      <c r="D1763" s="2">
        <f t="shared" si="164"/>
        <v>9.9540948904089799</v>
      </c>
      <c r="E1763" s="2">
        <f t="shared" si="163"/>
        <v>-1.9351298663885075E-2</v>
      </c>
      <c r="F1763" s="2">
        <f t="shared" si="161"/>
        <v>2.7319580055112827E-2</v>
      </c>
      <c r="G1763" s="2">
        <f t="shared" si="159"/>
        <v>-4.6670878718997902E-2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6">
        <f>TITRES_STAT!D1767</f>
        <v>9.4626000000000001</v>
      </c>
      <c r="C1764" s="2">
        <f t="shared" si="162"/>
        <v>9.9362445776304646</v>
      </c>
      <c r="D1764" s="2">
        <f t="shared" si="164"/>
        <v>9.9176878614897959</v>
      </c>
      <c r="E1764" s="2">
        <f t="shared" si="163"/>
        <v>1.8556716140668783E-2</v>
      </c>
      <c r="F1764" s="2">
        <f t="shared" si="161"/>
        <v>2.556700727222402E-2</v>
      </c>
      <c r="G1764" s="2">
        <f t="shared" ref="G1764:G1827" si="165">E1764-F1764</f>
        <v>-7.0102911315552373E-3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9.4187999999999992</v>
      </c>
      <c r="C1765" s="2">
        <f t="shared" si="162"/>
        <v>9.9375146426103917</v>
      </c>
      <c r="D1765" s="2">
        <f t="shared" si="164"/>
        <v>9.8807332050831445</v>
      </c>
      <c r="E1765" s="2">
        <f t="shared" si="163"/>
        <v>5.6781437527247292E-2</v>
      </c>
      <c r="F1765" s="2">
        <f t="shared" ref="F1765:F1828" si="167">(E1765*(2/(10)))+((1-(2/10))*F1764)</f>
        <v>3.1809893323228679E-2</v>
      </c>
      <c r="G1765" s="2">
        <f t="shared" si="165"/>
        <v>2.4971544204018613E-2</v>
      </c>
      <c r="H1765" s="2" t="str">
        <f t="shared" si="166"/>
        <v>Sell</v>
      </c>
    </row>
    <row r="1766" spans="1:8" ht="13.5" x14ac:dyDescent="0.25">
      <c r="A1766" s="3">
        <f>TITRES_STAT!B1769</f>
        <v>44586</v>
      </c>
      <c r="B1766" s="6">
        <f>TITRES_STAT!D1769</f>
        <v>9.2873999999999999</v>
      </c>
      <c r="C1766" s="2">
        <f t="shared" si="162"/>
        <v>9.8914046975934085</v>
      </c>
      <c r="D1766" s="2">
        <f t="shared" si="164"/>
        <v>9.8367825972992087</v>
      </c>
      <c r="E1766" s="2">
        <f t="shared" si="163"/>
        <v>5.4622100294199782E-2</v>
      </c>
      <c r="F1766" s="2">
        <f t="shared" si="167"/>
        <v>3.6372334717422905E-2</v>
      </c>
      <c r="G1766" s="2">
        <f t="shared" si="165"/>
        <v>1.8249765576776877E-2</v>
      </c>
      <c r="H1766" s="2" t="str">
        <f t="shared" si="166"/>
        <v>Sell</v>
      </c>
    </row>
    <row r="1767" spans="1:8" ht="13.5" x14ac:dyDescent="0.25">
      <c r="A1767" s="3">
        <f>TITRES_STAT!B1770</f>
        <v>44587</v>
      </c>
      <c r="B1767" s="6">
        <f>TITRES_STAT!D1770</f>
        <v>9.6378000000000004</v>
      </c>
      <c r="C1767" s="2">
        <f t="shared" si="162"/>
        <v>9.8389116671944219</v>
      </c>
      <c r="D1767" s="2">
        <f t="shared" si="164"/>
        <v>9.8220431456474149</v>
      </c>
      <c r="E1767" s="2">
        <f t="shared" si="163"/>
        <v>1.686852154700702E-2</v>
      </c>
      <c r="F1767" s="2">
        <f t="shared" si="167"/>
        <v>3.2471572083339728E-2</v>
      </c>
      <c r="G1767" s="2">
        <f t="shared" si="165"/>
        <v>-1.5603050536332708E-2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9.8131000000000004</v>
      </c>
      <c r="C1768" s="2">
        <f t="shared" si="162"/>
        <v>9.8511098722414339</v>
      </c>
      <c r="D1768" s="2">
        <f t="shared" si="164"/>
        <v>9.8213806904142729</v>
      </c>
      <c r="E1768" s="2">
        <f t="shared" si="163"/>
        <v>2.9729181827161E-2</v>
      </c>
      <c r="F1768" s="2">
        <f t="shared" si="167"/>
        <v>3.1923094032103985E-2</v>
      </c>
      <c r="G1768" s="2">
        <f t="shared" si="165"/>
        <v>-2.1939122049429854E-3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9.7955000000000005</v>
      </c>
      <c r="C1769" s="2">
        <f t="shared" si="162"/>
        <v>9.8614314303581363</v>
      </c>
      <c r="D1769" s="2">
        <f t="shared" si="164"/>
        <v>9.8194636022354373</v>
      </c>
      <c r="E1769" s="2">
        <f t="shared" si="163"/>
        <v>4.1967828122698947E-2</v>
      </c>
      <c r="F1769" s="2">
        <f t="shared" si="167"/>
        <v>3.3932040850222979E-2</v>
      </c>
      <c r="G1769" s="2">
        <f t="shared" si="165"/>
        <v>8.035787272475968E-3</v>
      </c>
      <c r="H1769" s="2" t="str">
        <f t="shared" si="166"/>
        <v>Sell</v>
      </c>
    </row>
    <row r="1770" spans="1:8" ht="13.5" x14ac:dyDescent="0.25">
      <c r="A1770" s="3">
        <f>TITRES_STAT!B1773</f>
        <v>44592</v>
      </c>
      <c r="B1770" s="6">
        <f>TITRES_STAT!D1773</f>
        <v>9.8131000000000004</v>
      </c>
      <c r="C1770" s="2">
        <f t="shared" si="162"/>
        <v>9.8661189026107312</v>
      </c>
      <c r="D1770" s="2">
        <f t="shared" si="164"/>
        <v>9.8189922242920709</v>
      </c>
      <c r="E1770" s="2">
        <f t="shared" si="163"/>
        <v>4.7126678318660353E-2</v>
      </c>
      <c r="F1770" s="2">
        <f t="shared" si="167"/>
        <v>3.6570968343910458E-2</v>
      </c>
      <c r="G1770" s="2">
        <f t="shared" si="165"/>
        <v>1.0555709974749895E-2</v>
      </c>
      <c r="H1770" s="2" t="str">
        <f t="shared" si="166"/>
        <v>Sell</v>
      </c>
    </row>
    <row r="1771" spans="1:8" ht="13.5" x14ac:dyDescent="0.25">
      <c r="A1771" s="3">
        <f>TITRES_STAT!B1774</f>
        <v>44593</v>
      </c>
      <c r="B1771" s="6">
        <f>TITRES_STAT!D1774</f>
        <v>9.8831000000000007</v>
      </c>
      <c r="C1771" s="2">
        <f t="shared" si="162"/>
        <v>9.8700852252860027</v>
      </c>
      <c r="D1771" s="2">
        <f t="shared" si="164"/>
        <v>9.8237409484185836</v>
      </c>
      <c r="E1771" s="2">
        <f t="shared" si="163"/>
        <v>4.6344276867419154E-2</v>
      </c>
      <c r="F1771" s="2">
        <f t="shared" si="167"/>
        <v>3.8525630048612203E-2</v>
      </c>
      <c r="G1771" s="2">
        <f t="shared" si="165"/>
        <v>7.8186468188069513E-3</v>
      </c>
      <c r="H1771" s="2" t="str">
        <f t="shared" si="166"/>
        <v>Sell</v>
      </c>
    </row>
    <row r="1772" spans="1:8" ht="13.5" x14ac:dyDescent="0.25">
      <c r="A1772" s="3">
        <f>TITRES_STAT!B1775</f>
        <v>44594</v>
      </c>
      <c r="B1772" s="6">
        <f>TITRES_STAT!D1775</f>
        <v>9.8831000000000007</v>
      </c>
      <c r="C1772" s="2">
        <f t="shared" si="162"/>
        <v>9.8734413444727718</v>
      </c>
      <c r="D1772" s="2">
        <f t="shared" si="164"/>
        <v>9.828137915202392</v>
      </c>
      <c r="E1772" s="2">
        <f t="shared" si="163"/>
        <v>4.530342927037978E-2</v>
      </c>
      <c r="F1772" s="2">
        <f t="shared" si="167"/>
        <v>3.988118989296572E-2</v>
      </c>
      <c r="G1772" s="2">
        <f t="shared" si="165"/>
        <v>5.4222393774140606E-3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6">
        <f>TITRES_STAT!D1776</f>
        <v>9.8656000000000006</v>
      </c>
      <c r="C1773" s="2">
        <f t="shared" si="162"/>
        <v>9.8735888299384982</v>
      </c>
      <c r="D1773" s="2">
        <f t="shared" si="164"/>
        <v>9.8309128844466596</v>
      </c>
      <c r="E1773" s="2">
        <f t="shared" si="163"/>
        <v>4.2675945491838618E-2</v>
      </c>
      <c r="F1773" s="2">
        <f t="shared" si="167"/>
        <v>4.0440141012740301E-2</v>
      </c>
      <c r="G1773" s="2">
        <f t="shared" si="165"/>
        <v>2.2358044790983175E-3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6">
        <f>TITRES_STAT!D1777</f>
        <v>9.6378000000000004</v>
      </c>
      <c r="C1774" s="2">
        <f t="shared" si="162"/>
        <v>9.8103597791787287</v>
      </c>
      <c r="D1774" s="2">
        <f t="shared" si="164"/>
        <v>9.8166082263394987</v>
      </c>
      <c r="E1774" s="2">
        <f t="shared" si="163"/>
        <v>-6.2484471607699987E-3</v>
      </c>
      <c r="F1774" s="2">
        <f t="shared" si="167"/>
        <v>3.1102423378038244E-2</v>
      </c>
      <c r="G1774" s="2">
        <f t="shared" si="165"/>
        <v>-3.7350870538808242E-2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9.4626000000000001</v>
      </c>
      <c r="C1775" s="2">
        <f t="shared" si="162"/>
        <v>9.7501198131512332</v>
      </c>
      <c r="D1775" s="2">
        <f t="shared" si="164"/>
        <v>9.7903853947587951</v>
      </c>
      <c r="E1775" s="2">
        <f t="shared" si="163"/>
        <v>-4.0265581607561884E-2</v>
      </c>
      <c r="F1775" s="2">
        <f t="shared" si="167"/>
        <v>1.6828822380918221E-2</v>
      </c>
      <c r="G1775" s="2">
        <f t="shared" si="165"/>
        <v>-5.7094403988480105E-2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9.6378000000000004</v>
      </c>
      <c r="C1776" s="2">
        <f t="shared" si="162"/>
        <v>9.6789321495895049</v>
      </c>
      <c r="D1776" s="2">
        <f t="shared" si="164"/>
        <v>9.7790827729248093</v>
      </c>
      <c r="E1776" s="2">
        <f t="shared" si="163"/>
        <v>-0.10015062333530445</v>
      </c>
      <c r="F1776" s="2">
        <f t="shared" si="167"/>
        <v>-6.5670667623263113E-3</v>
      </c>
      <c r="G1776" s="2">
        <f t="shared" si="165"/>
        <v>-9.3583556572978135E-2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9.7955000000000005</v>
      </c>
      <c r="C1777" s="2">
        <f t="shared" si="162"/>
        <v>9.6726041265757345</v>
      </c>
      <c r="D1777" s="2">
        <f t="shared" si="164"/>
        <v>9.7802988638192687</v>
      </c>
      <c r="E1777" s="2">
        <f t="shared" si="163"/>
        <v>-0.10769473724353418</v>
      </c>
      <c r="F1777" s="2">
        <f t="shared" si="167"/>
        <v>-2.6792600858567887E-2</v>
      </c>
      <c r="G1777" s="2">
        <f t="shared" si="165"/>
        <v>-8.0902136384966294E-2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9.7955000000000005</v>
      </c>
      <c r="C1778" s="2">
        <f t="shared" si="162"/>
        <v>9.6942188763333146</v>
      </c>
      <c r="D1778" s="2">
        <f t="shared" si="164"/>
        <v>9.7814248739067295</v>
      </c>
      <c r="E1778" s="2">
        <f t="shared" si="163"/>
        <v>-8.7205997573414962E-2</v>
      </c>
      <c r="F1778" s="2">
        <f t="shared" si="167"/>
        <v>-3.8875280201537299E-2</v>
      </c>
      <c r="G1778" s="2">
        <f t="shared" si="165"/>
        <v>-4.8330717371877663E-2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9.7955000000000005</v>
      </c>
      <c r="C1779" s="2">
        <f t="shared" si="162"/>
        <v>9.7098005876666509</v>
      </c>
      <c r="D1779" s="2">
        <f t="shared" si="164"/>
        <v>9.7824674758395638</v>
      </c>
      <c r="E1779" s="2">
        <f t="shared" si="163"/>
        <v>-7.2666888172912891E-2</v>
      </c>
      <c r="F1779" s="2">
        <f t="shared" si="167"/>
        <v>-4.5633601795812419E-2</v>
      </c>
      <c r="G1779" s="2">
        <f t="shared" si="165"/>
        <v>-2.7033286377100472E-2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9.7955000000000005</v>
      </c>
      <c r="C1780" s="2">
        <f t="shared" si="162"/>
        <v>9.7256928049487055</v>
      </c>
      <c r="D1780" s="2">
        <f t="shared" si="164"/>
        <v>9.7834328479995953</v>
      </c>
      <c r="E1780" s="2">
        <f t="shared" si="163"/>
        <v>-5.7740043050889867E-2</v>
      </c>
      <c r="F1780" s="2">
        <f t="shared" si="167"/>
        <v>-4.8054890046827912E-2</v>
      </c>
      <c r="G1780" s="2">
        <f t="shared" si="165"/>
        <v>-9.6851530040619541E-3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6">
        <f>TITRES_STAT!D1784</f>
        <v>9.6378000000000004</v>
      </c>
      <c r="C1781" s="2">
        <f t="shared" si="162"/>
        <v>9.7499092964950584</v>
      </c>
      <c r="D1781" s="2">
        <f t="shared" si="164"/>
        <v>9.772645229629255</v>
      </c>
      <c r="E1781" s="2">
        <f t="shared" si="163"/>
        <v>-2.2735933134196529E-2</v>
      </c>
      <c r="F1781" s="2">
        <f t="shared" si="167"/>
        <v>-4.299109866430164E-2</v>
      </c>
      <c r="G1781" s="2">
        <f t="shared" si="165"/>
        <v>2.0255165530105111E-2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6">
        <f>TITRES_STAT!D1785</f>
        <v>9.7955000000000005</v>
      </c>
      <c r="C1782" s="2">
        <f t="shared" si="162"/>
        <v>9.7704001739573574</v>
      </c>
      <c r="D1782" s="2">
        <f t="shared" si="164"/>
        <v>9.7743381755826437</v>
      </c>
      <c r="E1782" s="2">
        <f t="shared" si="163"/>
        <v>-3.938001625286347E-3</v>
      </c>
      <c r="F1782" s="2">
        <f t="shared" si="167"/>
        <v>-3.5180479256498587E-2</v>
      </c>
      <c r="G1782" s="2">
        <f t="shared" si="165"/>
        <v>3.124247763121224E-2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6">
        <f>TITRES_STAT!D1786</f>
        <v>9.7955000000000005</v>
      </c>
      <c r="C1783" s="2">
        <f t="shared" si="162"/>
        <v>9.7850463010408397</v>
      </c>
      <c r="D1783" s="2">
        <f t="shared" si="164"/>
        <v>9.7759057181320781</v>
      </c>
      <c r="E1783" s="2">
        <f t="shared" si="163"/>
        <v>9.1405829087616297E-3</v>
      </c>
      <c r="F1783" s="2">
        <f t="shared" si="167"/>
        <v>-2.6316266823446545E-2</v>
      </c>
      <c r="G1783" s="2">
        <f t="shared" si="165"/>
        <v>3.5456849732208175E-2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6">
        <f>TITRES_STAT!D1787</f>
        <v>9.6378000000000004</v>
      </c>
      <c r="C1784" s="2">
        <f t="shared" si="162"/>
        <v>9.7623930239576335</v>
      </c>
      <c r="D1784" s="2">
        <f t="shared" si="164"/>
        <v>9.7656756649371097</v>
      </c>
      <c r="E1784" s="2">
        <f t="shared" si="163"/>
        <v>-3.2826409794761702E-3</v>
      </c>
      <c r="F1784" s="2">
        <f t="shared" si="167"/>
        <v>-2.170954165465247E-2</v>
      </c>
      <c r="G1784" s="2">
        <f t="shared" si="165"/>
        <v>1.84269006751763E-2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6">
        <f>TITRES_STAT!D1788</f>
        <v>9.7166999999999994</v>
      </c>
      <c r="C1785" s="2">
        <f t="shared" si="162"/>
        <v>9.7162710202718436</v>
      </c>
      <c r="D1785" s="2">
        <f t="shared" si="164"/>
        <v>9.7620478379047313</v>
      </c>
      <c r="E1785" s="2">
        <f t="shared" si="163"/>
        <v>-4.5776817632887656E-2</v>
      </c>
      <c r="F1785" s="2">
        <f t="shared" si="167"/>
        <v>-2.6522996850299508E-2</v>
      </c>
      <c r="G1785" s="2">
        <f t="shared" si="165"/>
        <v>-1.9253820782588148E-2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9.7166999999999994</v>
      </c>
      <c r="C1786" s="2">
        <f t="shared" si="162"/>
        <v>9.7041985556146368</v>
      </c>
      <c r="D1786" s="2">
        <f t="shared" si="164"/>
        <v>9.7586887388006787</v>
      </c>
      <c r="E1786" s="2">
        <f t="shared" si="163"/>
        <v>-5.4490183186041818E-2</v>
      </c>
      <c r="F1786" s="2">
        <f t="shared" si="167"/>
        <v>-3.2116434117447974E-2</v>
      </c>
      <c r="G1786" s="2">
        <f t="shared" si="165"/>
        <v>-2.2373749068593844E-2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6">
        <f>TITRES_STAT!D1790</f>
        <v>9.5589999999999993</v>
      </c>
      <c r="C1787" s="2">
        <f t="shared" si="162"/>
        <v>9.7182449316739223</v>
      </c>
      <c r="D1787" s="2">
        <f t="shared" si="164"/>
        <v>9.7438969803709998</v>
      </c>
      <c r="E1787" s="2">
        <f t="shared" si="163"/>
        <v>-2.565204869707749E-2</v>
      </c>
      <c r="F1787" s="2">
        <f t="shared" si="167"/>
        <v>-3.0823557033373881E-2</v>
      </c>
      <c r="G1787" s="2">
        <f t="shared" si="165"/>
        <v>5.1715083362963918E-3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9.4537999999999993</v>
      </c>
      <c r="C1788" s="2">
        <f t="shared" si="162"/>
        <v>9.7301303268010102</v>
      </c>
      <c r="D1788" s="2">
        <f t="shared" si="164"/>
        <v>9.7224083151583329</v>
      </c>
      <c r="E1788" s="2">
        <f t="shared" si="163"/>
        <v>7.7220116426772734E-3</v>
      </c>
      <c r="F1788" s="2">
        <f t="shared" si="167"/>
        <v>-2.3114443298163652E-2</v>
      </c>
      <c r="G1788" s="2">
        <f t="shared" si="165"/>
        <v>3.0836454940840925E-2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9.4537999999999993</v>
      </c>
      <c r="C1789" s="2">
        <f t="shared" si="162"/>
        <v>9.7401871996008538</v>
      </c>
      <c r="D1789" s="2">
        <f t="shared" si="164"/>
        <v>9.7025114029243813</v>
      </c>
      <c r="E1789" s="2">
        <f t="shared" si="163"/>
        <v>3.7675796676472473E-2</v>
      </c>
      <c r="F1789" s="2">
        <f t="shared" si="167"/>
        <v>-1.0956395303236428E-2</v>
      </c>
      <c r="G1789" s="2">
        <f t="shared" si="165"/>
        <v>4.8632191979708903E-2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9.6378000000000004</v>
      </c>
      <c r="C1790" s="2">
        <f t="shared" si="162"/>
        <v>9.7486968612007221</v>
      </c>
      <c r="D1790" s="2">
        <f t="shared" si="164"/>
        <v>9.6977179656707229</v>
      </c>
      <c r="E1790" s="2">
        <f t="shared" si="163"/>
        <v>5.0978895529999235E-2</v>
      </c>
      <c r="F1790" s="2">
        <f t="shared" si="167"/>
        <v>1.430662863410705E-3</v>
      </c>
      <c r="G1790" s="2">
        <f t="shared" si="165"/>
        <v>4.9548232666588532E-2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9.4626000000000001</v>
      </c>
      <c r="C1791" s="2">
        <f t="shared" si="162"/>
        <v>9.731635805631381</v>
      </c>
      <c r="D1791" s="2">
        <f t="shared" si="164"/>
        <v>9.680301820065484</v>
      </c>
      <c r="E1791" s="2">
        <f t="shared" si="163"/>
        <v>5.1333985565896967E-2</v>
      </c>
      <c r="F1791" s="2">
        <f t="shared" si="167"/>
        <v>1.1411327403907958E-2</v>
      </c>
      <c r="G1791" s="2">
        <f t="shared" si="165"/>
        <v>3.9922658161989005E-2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9.5502000000000002</v>
      </c>
      <c r="C1792" s="2">
        <f t="shared" si="162"/>
        <v>9.7414610663034757</v>
      </c>
      <c r="D1792" s="2">
        <f t="shared" si="164"/>
        <v>9.6706646482087812</v>
      </c>
      <c r="E1792" s="2">
        <f t="shared" si="163"/>
        <v>7.0796418094694502E-2</v>
      </c>
      <c r="F1792" s="2">
        <f t="shared" si="167"/>
        <v>2.328834554206527E-2</v>
      </c>
      <c r="G1792" s="2">
        <f t="shared" si="165"/>
        <v>4.7508072552629232E-2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9.5327000000000002</v>
      </c>
      <c r="C1793" s="2">
        <f t="shared" si="162"/>
        <v>9.7497747484106334</v>
      </c>
      <c r="D1793" s="2">
        <f t="shared" si="164"/>
        <v>9.6604450446377612</v>
      </c>
      <c r="E1793" s="2">
        <f t="shared" si="163"/>
        <v>8.9329703772872193E-2</v>
      </c>
      <c r="F1793" s="2">
        <f t="shared" si="167"/>
        <v>3.6496617188226652E-2</v>
      </c>
      <c r="G1793" s="2">
        <f t="shared" si="165"/>
        <v>5.2833086584645542E-2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9.5327000000000002</v>
      </c>
      <c r="C1794" s="2">
        <f t="shared" si="162"/>
        <v>9.7325478640397662</v>
      </c>
      <c r="D1794" s="2">
        <f t="shared" si="164"/>
        <v>9.6509824487386684</v>
      </c>
      <c r="E1794" s="2">
        <f t="shared" si="163"/>
        <v>8.1565415301097843E-2</v>
      </c>
      <c r="F1794" s="2">
        <f t="shared" si="167"/>
        <v>4.551037681080089E-2</v>
      </c>
      <c r="G1794" s="2">
        <f t="shared" si="165"/>
        <v>3.6055038490296953E-2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9.4626000000000001</v>
      </c>
      <c r="C1795" s="2">
        <f t="shared" si="162"/>
        <v>9.7301097311105718</v>
      </c>
      <c r="D1795" s="2">
        <f t="shared" si="164"/>
        <v>9.6370281932765458</v>
      </c>
      <c r="E1795" s="2">
        <f t="shared" si="163"/>
        <v>9.3081537834025951E-2</v>
      </c>
      <c r="F1795" s="2">
        <f t="shared" si="167"/>
        <v>5.5024609015445904E-2</v>
      </c>
      <c r="G1795" s="2">
        <f t="shared" si="165"/>
        <v>3.8056928818580048E-2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9.4537999999999993</v>
      </c>
      <c r="C1796" s="2">
        <f t="shared" si="162"/>
        <v>9.7280466955550988</v>
      </c>
      <c r="D1796" s="2">
        <f t="shared" si="164"/>
        <v>9.6234557345153195</v>
      </c>
      <c r="E1796" s="2">
        <f t="shared" si="163"/>
        <v>0.10459096103977927</v>
      </c>
      <c r="F1796" s="2">
        <f t="shared" si="167"/>
        <v>6.493787942031258E-2</v>
      </c>
      <c r="G1796" s="2">
        <f t="shared" si="165"/>
        <v>3.9653081619466693E-2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9.1997</v>
      </c>
      <c r="C1797" s="2">
        <f t="shared" si="162"/>
        <v>9.7020395116235463</v>
      </c>
      <c r="D1797" s="2">
        <f t="shared" si="164"/>
        <v>9.5920664208475177</v>
      </c>
      <c r="E1797" s="2">
        <f t="shared" si="163"/>
        <v>0.10997309077602857</v>
      </c>
      <c r="F1797" s="2">
        <f t="shared" si="167"/>
        <v>7.3944921691455778E-2</v>
      </c>
      <c r="G1797" s="2">
        <f t="shared" si="165"/>
        <v>3.6028169084572792E-2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9.1120999999999999</v>
      </c>
      <c r="C1798" s="2">
        <f t="shared" si="162"/>
        <v>9.6638488175276152</v>
      </c>
      <c r="D1798" s="2">
        <f t="shared" si="164"/>
        <v>9.5565133526365909</v>
      </c>
      <c r="E1798" s="2">
        <f t="shared" si="163"/>
        <v>0.1073354648910243</v>
      </c>
      <c r="F1798" s="2">
        <f t="shared" si="167"/>
        <v>8.0623030331369486E-2</v>
      </c>
      <c r="G1798" s="2">
        <f t="shared" si="165"/>
        <v>2.6712434559654816E-2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8.8931000000000004</v>
      </c>
      <c r="C1799" s="2">
        <f t="shared" si="162"/>
        <v>9.63153361483106</v>
      </c>
      <c r="D1799" s="2">
        <f t="shared" si="164"/>
        <v>9.5073716228116592</v>
      </c>
      <c r="E1799" s="2">
        <f t="shared" si="163"/>
        <v>0.12416199201940081</v>
      </c>
      <c r="F1799" s="2">
        <f t="shared" si="167"/>
        <v>8.9330822668975768E-2</v>
      </c>
      <c r="G1799" s="2">
        <f t="shared" si="165"/>
        <v>3.4831169350425045E-2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8.8931000000000004</v>
      </c>
      <c r="C1800" s="2">
        <f t="shared" si="162"/>
        <v>9.632497674087821</v>
      </c>
      <c r="D1800" s="2">
        <f t="shared" si="164"/>
        <v>9.4618700211219071</v>
      </c>
      <c r="E1800" s="2">
        <f t="shared" si="163"/>
        <v>0.17062765296591387</v>
      </c>
      <c r="F1800" s="2">
        <f t="shared" si="167"/>
        <v>0.1055901887283634</v>
      </c>
      <c r="G1800" s="2">
        <f t="shared" si="165"/>
        <v>6.5037464237550469E-2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8.7616999999999994</v>
      </c>
      <c r="C1801" s="2">
        <f t="shared" si="162"/>
        <v>9.6063595703820024</v>
      </c>
      <c r="D1801" s="2">
        <f t="shared" si="164"/>
        <v>9.4100055751128764</v>
      </c>
      <c r="E1801" s="2">
        <f t="shared" si="163"/>
        <v>0.196353995269126</v>
      </c>
      <c r="F1801" s="2">
        <f t="shared" si="167"/>
        <v>0.12374295003651593</v>
      </c>
      <c r="G1801" s="2">
        <f t="shared" si="165"/>
        <v>7.2611045232610069E-2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8.8492999999999995</v>
      </c>
      <c r="C1802" s="2">
        <f t="shared" si="162"/>
        <v>9.5977196364770787</v>
      </c>
      <c r="D1802" s="2">
        <f t="shared" si="164"/>
        <v>9.368471828808218</v>
      </c>
      <c r="E1802" s="2">
        <f t="shared" si="163"/>
        <v>0.22924780766886066</v>
      </c>
      <c r="F1802" s="2">
        <f t="shared" si="167"/>
        <v>0.14484392156298487</v>
      </c>
      <c r="G1802" s="2">
        <f t="shared" si="165"/>
        <v>8.4403886105875792E-2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8.8492999999999995</v>
      </c>
      <c r="C1803" s="2">
        <f t="shared" si="162"/>
        <v>9.5877166154806055</v>
      </c>
      <c r="D1803" s="2">
        <f t="shared" si="164"/>
        <v>9.3300146563039039</v>
      </c>
      <c r="E1803" s="2">
        <f t="shared" si="163"/>
        <v>0.25770195917670158</v>
      </c>
      <c r="F1803" s="2">
        <f t="shared" si="167"/>
        <v>0.16741552908572821</v>
      </c>
      <c r="G1803" s="2">
        <f t="shared" si="165"/>
        <v>9.0286430090973369E-2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8.8492999999999995</v>
      </c>
      <c r="C1804" s="2">
        <f t="shared" si="162"/>
        <v>9.5792525207912824</v>
      </c>
      <c r="D1804" s="2">
        <f t="shared" si="164"/>
        <v>9.2944061632443553</v>
      </c>
      <c r="E1804" s="2">
        <f t="shared" si="163"/>
        <v>0.28484635754692711</v>
      </c>
      <c r="F1804" s="2">
        <f t="shared" si="167"/>
        <v>0.19090169477796798</v>
      </c>
      <c r="G1804" s="2">
        <f t="shared" si="165"/>
        <v>9.3944662768959131E-2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8.7704000000000004</v>
      </c>
      <c r="C1805" s="2">
        <f t="shared" si="162"/>
        <v>9.5613059791310846</v>
      </c>
      <c r="D1805" s="2">
        <f t="shared" si="164"/>
        <v>9.2555908918929219</v>
      </c>
      <c r="E1805" s="2">
        <f t="shared" si="163"/>
        <v>0.30571508723816265</v>
      </c>
      <c r="F1805" s="2">
        <f t="shared" si="167"/>
        <v>0.21386437327000693</v>
      </c>
      <c r="G1805" s="2">
        <f t="shared" si="165"/>
        <v>9.1850713968155723E-2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6">
        <f>TITRES_STAT!D1809</f>
        <v>8.7704000000000004</v>
      </c>
      <c r="C1806" s="2">
        <f t="shared" si="162"/>
        <v>9.5447665977263014</v>
      </c>
      <c r="D1806" s="2">
        <f t="shared" si="164"/>
        <v>9.2196508258267791</v>
      </c>
      <c r="E1806" s="2">
        <f t="shared" si="163"/>
        <v>0.32511577189952234</v>
      </c>
      <c r="F1806" s="2">
        <f t="shared" si="167"/>
        <v>0.23611465299591003</v>
      </c>
      <c r="G1806" s="2">
        <f t="shared" si="165"/>
        <v>8.9001118903612314E-2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6">
        <f>TITRES_STAT!D1810</f>
        <v>8.7704000000000004</v>
      </c>
      <c r="C1807" s="2">
        <f t="shared" ref="C1807:C1870" si="168">$C$4*B1797+C1806*(1-$C$4)</f>
        <v>9.4916794288453321</v>
      </c>
      <c r="D1807" s="2">
        <f t="shared" si="164"/>
        <v>9.1863729868766466</v>
      </c>
      <c r="E1807" s="2">
        <f t="shared" si="163"/>
        <v>0.3053064419686855</v>
      </c>
      <c r="F1807" s="2">
        <f t="shared" si="167"/>
        <v>0.24995301079046511</v>
      </c>
      <c r="G1807" s="2">
        <f t="shared" si="165"/>
        <v>5.5353431178220391E-2</v>
      </c>
      <c r="H1807" s="2" t="str">
        <f t="shared" si="166"/>
        <v>Sell</v>
      </c>
    </row>
    <row r="1808" spans="1:8" ht="13.5" x14ac:dyDescent="0.25">
      <c r="A1808" s="3">
        <f>TITRES_STAT!B1811</f>
        <v>44644</v>
      </c>
      <c r="B1808" s="6">
        <f>TITRES_STAT!D1811</f>
        <v>8.7704000000000004</v>
      </c>
      <c r="C1808" s="2">
        <f t="shared" si="168"/>
        <v>9.4332825936383582</v>
      </c>
      <c r="D1808" s="2">
        <f t="shared" si="164"/>
        <v>9.1555601730339315</v>
      </c>
      <c r="E1808" s="2">
        <f t="shared" si="163"/>
        <v>0.27772242060442665</v>
      </c>
      <c r="F1808" s="2">
        <f t="shared" si="167"/>
        <v>0.25550689275325744</v>
      </c>
      <c r="G1808" s="2">
        <f t="shared" si="165"/>
        <v>2.2215527851169203E-2</v>
      </c>
      <c r="H1808" s="2" t="str">
        <f t="shared" si="166"/>
        <v>Sell</v>
      </c>
    </row>
    <row r="1809" spans="1:8" ht="13.5" x14ac:dyDescent="0.25">
      <c r="A1809" s="3">
        <f>TITRES_STAT!B1812</f>
        <v>44645</v>
      </c>
      <c r="B1809" s="6">
        <f>TITRES_STAT!D1812</f>
        <v>8.6739999999999995</v>
      </c>
      <c r="C1809" s="2">
        <f t="shared" si="168"/>
        <v>9.3501775792324562</v>
      </c>
      <c r="D1809" s="2">
        <f t="shared" si="164"/>
        <v>9.1198890491054918</v>
      </c>
      <c r="E1809" s="2">
        <f t="shared" si="163"/>
        <v>0.23028853012696437</v>
      </c>
      <c r="F1809" s="2">
        <f t="shared" si="167"/>
        <v>0.25046322022799883</v>
      </c>
      <c r="G1809" s="2">
        <f t="shared" si="165"/>
        <v>-2.0174690101034454E-2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8.3498999999999999</v>
      </c>
      <c r="C1810" s="2">
        <f t="shared" si="168"/>
        <v>9.2798579516582329</v>
      </c>
      <c r="D1810" s="2">
        <f t="shared" si="164"/>
        <v>9.0628528232458265</v>
      </c>
      <c r="E1810" s="2">
        <f t="shared" si="163"/>
        <v>0.21700512841240638</v>
      </c>
      <c r="F1810" s="2">
        <f t="shared" si="167"/>
        <v>0.24377160186488034</v>
      </c>
      <c r="G1810" s="2">
        <f t="shared" si="165"/>
        <v>-2.676647345247396E-2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8.8316999999999997</v>
      </c>
      <c r="C1811" s="2">
        <f t="shared" si="168"/>
        <v>9.2001413437108113</v>
      </c>
      <c r="D1811" s="2">
        <f t="shared" si="164"/>
        <v>9.0457303918942831</v>
      </c>
      <c r="E1811" s="2">
        <f t="shared" si="163"/>
        <v>0.1544109518165282</v>
      </c>
      <c r="F1811" s="2">
        <f t="shared" si="167"/>
        <v>0.22589947185520992</v>
      </c>
      <c r="G1811" s="2">
        <f t="shared" si="165"/>
        <v>-7.1488520038681724E-2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8.8316999999999997</v>
      </c>
      <c r="C1812" s="2">
        <f t="shared" si="168"/>
        <v>9.1461657523706865</v>
      </c>
      <c r="D1812" s="2">
        <f t="shared" si="164"/>
        <v>9.0298762887910016</v>
      </c>
      <c r="E1812" s="2">
        <f t="shared" si="163"/>
        <v>0.11628946357968495</v>
      </c>
      <c r="F1812" s="2">
        <f t="shared" si="167"/>
        <v>0.20397747020010493</v>
      </c>
      <c r="G1812" s="2">
        <f t="shared" si="165"/>
        <v>-8.7688006620419978E-2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8.8316999999999997</v>
      </c>
      <c r="C1813" s="2">
        <f t="shared" si="168"/>
        <v>9.1004940981598104</v>
      </c>
      <c r="D1813" s="2">
        <f t="shared" si="164"/>
        <v>9.0151965636953708</v>
      </c>
      <c r="E1813" s="2">
        <f t="shared" si="163"/>
        <v>8.5297534464439551E-2</v>
      </c>
      <c r="F1813" s="2">
        <f t="shared" si="167"/>
        <v>0.18024148305297186</v>
      </c>
      <c r="G1813" s="2">
        <f t="shared" si="165"/>
        <v>-9.4943948588532306E-2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8.8316999999999997</v>
      </c>
      <c r="C1814" s="2">
        <f t="shared" si="168"/>
        <v>9.0618488522890708</v>
      </c>
      <c r="D1814" s="2">
        <f t="shared" si="164"/>
        <v>9.0016042256438613</v>
      </c>
      <c r="E1814" s="2">
        <f t="shared" si="163"/>
        <v>6.0244626645209465E-2</v>
      </c>
      <c r="F1814" s="2">
        <f t="shared" si="167"/>
        <v>0.15624211177141939</v>
      </c>
      <c r="G1814" s="2">
        <f t="shared" si="165"/>
        <v>-9.5997485126209925E-2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8.7616999999999994</v>
      </c>
      <c r="C1815" s="2">
        <f t="shared" si="168"/>
        <v>9.0170105673215222</v>
      </c>
      <c r="D1815" s="2">
        <f t="shared" si="164"/>
        <v>8.9838335422628344</v>
      </c>
      <c r="E1815" s="2">
        <f t="shared" si="163"/>
        <v>3.3177025058687803E-2</v>
      </c>
      <c r="F1815" s="2">
        <f t="shared" si="167"/>
        <v>0.13162909442887308</v>
      </c>
      <c r="G1815" s="2">
        <f t="shared" si="165"/>
        <v>-9.8452069370185274E-2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8.8230000000000004</v>
      </c>
      <c r="C1816" s="2">
        <f t="shared" si="168"/>
        <v>8.9790704800412886</v>
      </c>
      <c r="D1816" s="2">
        <f t="shared" si="164"/>
        <v>8.9719199465396624</v>
      </c>
      <c r="E1816" s="2">
        <f t="shared" si="163"/>
        <v>7.1505335016261995E-3</v>
      </c>
      <c r="F1816" s="2">
        <f t="shared" si="167"/>
        <v>0.10673338224342371</v>
      </c>
      <c r="G1816" s="2">
        <f t="shared" si="165"/>
        <v>-9.9582848741797514E-2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8.8230000000000004</v>
      </c>
      <c r="C1817" s="2">
        <f t="shared" si="168"/>
        <v>8.9469673292657053</v>
      </c>
      <c r="D1817" s="2">
        <f t="shared" si="164"/>
        <v>8.9608888393885771</v>
      </c>
      <c r="E1817" s="2">
        <f t="shared" si="163"/>
        <v>-1.3921510122871794E-2</v>
      </c>
      <c r="F1817" s="2">
        <f t="shared" si="167"/>
        <v>8.2602403770164617E-2</v>
      </c>
      <c r="G1817" s="2">
        <f t="shared" si="165"/>
        <v>-9.6523913893036412E-2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8.8230000000000004</v>
      </c>
      <c r="C1818" s="2">
        <f t="shared" si="168"/>
        <v>8.9198031247632894</v>
      </c>
      <c r="D1818" s="2">
        <f t="shared" si="164"/>
        <v>8.9506748512857204</v>
      </c>
      <c r="E1818" s="2">
        <f t="shared" si="163"/>
        <v>-3.0871726522430976E-2</v>
      </c>
      <c r="F1818" s="2">
        <f t="shared" si="167"/>
        <v>5.9907577711645496E-2</v>
      </c>
      <c r="G1818" s="2">
        <f t="shared" si="165"/>
        <v>-9.0779304234076472E-2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8.7616999999999994</v>
      </c>
      <c r="C1819" s="2">
        <f t="shared" si="168"/>
        <v>8.8819872594150908</v>
      </c>
      <c r="D1819" s="2">
        <f t="shared" si="164"/>
        <v>8.9366767141534442</v>
      </c>
      <c r="E1819" s="2">
        <f t="shared" si="163"/>
        <v>-5.4689454738353405E-2</v>
      </c>
      <c r="F1819" s="2">
        <f t="shared" si="167"/>
        <v>3.6988171221645716E-2</v>
      </c>
      <c r="G1819" s="2">
        <f t="shared" si="165"/>
        <v>-9.1677625959999121E-2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8.7616999999999994</v>
      </c>
      <c r="C1820" s="2">
        <f t="shared" si="168"/>
        <v>8.8001276810435378</v>
      </c>
      <c r="D1820" s="2">
        <f t="shared" si="164"/>
        <v>8.9237154760680024</v>
      </c>
      <c r="E1820" s="2">
        <f t="shared" ref="E1820:E1883" si="169">C1820-D1820</f>
        <v>-0.1235877950244646</v>
      </c>
      <c r="F1820" s="2">
        <f t="shared" si="167"/>
        <v>4.872977972423656E-3</v>
      </c>
      <c r="G1820" s="2">
        <f t="shared" si="165"/>
        <v>-0.12846077299688824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8.7529000000000003</v>
      </c>
      <c r="C1821" s="2">
        <f t="shared" si="168"/>
        <v>8.8049849608829938</v>
      </c>
      <c r="D1821" s="2">
        <f t="shared" ref="D1821:D1884" si="170">$D$4*B1821+(1-$D$4)*D1820</f>
        <v>8.9110624778407441</v>
      </c>
      <c r="E1821" s="2">
        <f t="shared" si="169"/>
        <v>-0.10607751695775036</v>
      </c>
      <c r="F1821" s="2">
        <f t="shared" si="167"/>
        <v>-1.7317121013611148E-2</v>
      </c>
      <c r="G1821" s="2">
        <f t="shared" si="165"/>
        <v>-8.8760395944139217E-2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8.7440999999999995</v>
      </c>
      <c r="C1822" s="2">
        <f t="shared" si="168"/>
        <v>8.8090949669009948</v>
      </c>
      <c r="D1822" s="2">
        <f t="shared" si="170"/>
        <v>8.8986948868895777</v>
      </c>
      <c r="E1822" s="2">
        <f t="shared" si="169"/>
        <v>-8.9599919988582855E-2</v>
      </c>
      <c r="F1822" s="2">
        <f t="shared" si="167"/>
        <v>-3.1773680808605494E-2</v>
      </c>
      <c r="G1822" s="2">
        <f t="shared" si="165"/>
        <v>-5.7826239179977361E-2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8.7440999999999995</v>
      </c>
      <c r="C1823" s="2">
        <f t="shared" si="168"/>
        <v>8.8125726643008413</v>
      </c>
      <c r="D1823" s="2">
        <f t="shared" si="170"/>
        <v>8.8872434137866456</v>
      </c>
      <c r="E1823" s="2">
        <f t="shared" si="169"/>
        <v>-7.4670749485804322E-2</v>
      </c>
      <c r="F1823" s="2">
        <f t="shared" si="167"/>
        <v>-4.0353094544045259E-2</v>
      </c>
      <c r="G1823" s="2">
        <f t="shared" si="165"/>
        <v>-3.4317654941759063E-2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8.7440999999999995</v>
      </c>
      <c r="C1824" s="2">
        <f t="shared" si="168"/>
        <v>8.8155153313314809</v>
      </c>
      <c r="D1824" s="2">
        <f t="shared" si="170"/>
        <v>8.8766401979505982</v>
      </c>
      <c r="E1824" s="2">
        <f t="shared" si="169"/>
        <v>-6.1124866619117313E-2</v>
      </c>
      <c r="F1824" s="2">
        <f t="shared" si="167"/>
        <v>-4.450744895905967E-2</v>
      </c>
      <c r="G1824" s="2">
        <f t="shared" si="165"/>
        <v>-1.6617417660057643E-2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8.7616999999999994</v>
      </c>
      <c r="C1825" s="2">
        <f t="shared" si="168"/>
        <v>8.8072360495881767</v>
      </c>
      <c r="D1825" s="2">
        <f t="shared" si="170"/>
        <v>8.8681261092135166</v>
      </c>
      <c r="E1825" s="2">
        <f t="shared" si="169"/>
        <v>-6.0890059625339887E-2</v>
      </c>
      <c r="F1825" s="2">
        <f t="shared" si="167"/>
        <v>-4.7783971092315712E-2</v>
      </c>
      <c r="G1825" s="2">
        <f t="shared" si="165"/>
        <v>-1.3106088533024175E-2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8.5863999999999994</v>
      </c>
      <c r="C1826" s="2">
        <f t="shared" si="168"/>
        <v>8.8096612727284569</v>
      </c>
      <c r="D1826" s="2">
        <f t="shared" si="170"/>
        <v>8.8472575085310332</v>
      </c>
      <c r="E1826" s="2">
        <f t="shared" si="169"/>
        <v>-3.7596235802576317E-2</v>
      </c>
      <c r="F1826" s="2">
        <f t="shared" si="167"/>
        <v>-4.5746424034367836E-2</v>
      </c>
      <c r="G1826" s="2">
        <f t="shared" si="165"/>
        <v>8.1501882317915192E-3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6">
        <f>TITRES_STAT!D1830</f>
        <v>8.5863999999999994</v>
      </c>
      <c r="C1827" s="2">
        <f t="shared" si="168"/>
        <v>8.811713384616386</v>
      </c>
      <c r="D1827" s="2">
        <f t="shared" si="170"/>
        <v>8.827934730121326</v>
      </c>
      <c r="E1827" s="2">
        <f t="shared" si="169"/>
        <v>-1.6221345504940032E-2</v>
      </c>
      <c r="F1827" s="2">
        <f t="shared" si="167"/>
        <v>-3.9841408328482271E-2</v>
      </c>
      <c r="G1827" s="2">
        <f t="shared" si="165"/>
        <v>2.3620062823542239E-2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6">
        <f>TITRES_STAT!D1831</f>
        <v>8.7616999999999994</v>
      </c>
      <c r="C1828" s="2">
        <f t="shared" si="168"/>
        <v>8.8134497869830959</v>
      </c>
      <c r="D1828" s="2">
        <f t="shared" si="170"/>
        <v>8.8230284538160415</v>
      </c>
      <c r="E1828" s="2">
        <f t="shared" si="169"/>
        <v>-9.5786668329456148E-3</v>
      </c>
      <c r="F1828" s="2">
        <f t="shared" si="167"/>
        <v>-3.3788860029374944E-2</v>
      </c>
      <c r="G1828" s="2">
        <f t="shared" ref="G1828:G1891" si="171">E1828-F1828</f>
        <v>2.4210193196429329E-2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44673</v>
      </c>
      <c r="B1829" s="6">
        <f>TITRES_STAT!D1832</f>
        <v>8.7616999999999994</v>
      </c>
      <c r="C1829" s="2">
        <f t="shared" si="168"/>
        <v>8.805488281293389</v>
      </c>
      <c r="D1829" s="2">
        <f t="shared" si="170"/>
        <v>8.8184856053852236</v>
      </c>
      <c r="E1829" s="2">
        <f t="shared" si="169"/>
        <v>-1.2997324091834628E-2</v>
      </c>
      <c r="F1829" s="2">
        <f t="shared" ref="F1829:F1892" si="173">(E1829*(2/(10)))+((1-(2/10))*F1828)</f>
        <v>-2.9630552841866883E-2</v>
      </c>
      <c r="G1829" s="2">
        <f t="shared" si="171"/>
        <v>1.6633228750032255E-2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6">
        <f>TITRES_STAT!D1833</f>
        <v>8.7616999999999994</v>
      </c>
      <c r="C1830" s="2">
        <f t="shared" si="168"/>
        <v>8.7987516226328673</v>
      </c>
      <c r="D1830" s="2">
        <f t="shared" si="170"/>
        <v>8.8142792642455774</v>
      </c>
      <c r="E1830" s="2">
        <f t="shared" si="169"/>
        <v>-1.5527641612710141E-2</v>
      </c>
      <c r="F1830" s="2">
        <f t="shared" si="173"/>
        <v>-2.6809970596035536E-2</v>
      </c>
      <c r="G1830" s="2">
        <f t="shared" si="171"/>
        <v>1.1282328983325395E-2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6">
        <f>TITRES_STAT!D1834</f>
        <v>8.8230000000000004</v>
      </c>
      <c r="C1831" s="2">
        <f t="shared" si="168"/>
        <v>8.7916975268431958</v>
      </c>
      <c r="D1831" s="2">
        <f t="shared" si="170"/>
        <v>8.8149252446718318</v>
      </c>
      <c r="E1831" s="2">
        <f t="shared" si="169"/>
        <v>-2.3227717828635974E-2</v>
      </c>
      <c r="F1831" s="2">
        <f t="shared" si="173"/>
        <v>-2.6093520042555628E-2</v>
      </c>
      <c r="G1831" s="2">
        <f t="shared" si="171"/>
        <v>2.8658022139196535E-3</v>
      </c>
      <c r="H1831" s="2" t="str">
        <f t="shared" si="172"/>
        <v>Sell</v>
      </c>
    </row>
    <row r="1832" spans="1:8" ht="13.5" x14ac:dyDescent="0.25">
      <c r="A1832" s="3">
        <f>TITRES_STAT!B1835</f>
        <v>44678</v>
      </c>
      <c r="B1832" s="6">
        <f>TITRES_STAT!D1835</f>
        <v>8.7616999999999994</v>
      </c>
      <c r="C1832" s="2">
        <f t="shared" si="168"/>
        <v>8.7843748304057812</v>
      </c>
      <c r="D1832" s="2">
        <f t="shared" si="170"/>
        <v>8.8109826339553994</v>
      </c>
      <c r="E1832" s="2">
        <f t="shared" si="169"/>
        <v>-2.6607803549618225E-2</v>
      </c>
      <c r="F1832" s="2">
        <f t="shared" si="173"/>
        <v>-2.6196376743968151E-2</v>
      </c>
      <c r="G1832" s="2">
        <f t="shared" si="171"/>
        <v>-4.1142680565007389E-4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8.5076000000000001</v>
      </c>
      <c r="C1833" s="2">
        <f t="shared" si="168"/>
        <v>8.7781787026510454</v>
      </c>
      <c r="D1833" s="2">
        <f t="shared" si="170"/>
        <v>8.7885098462549998</v>
      </c>
      <c r="E1833" s="2">
        <f t="shared" si="169"/>
        <v>-1.0331143603954374E-2</v>
      </c>
      <c r="F1833" s="2">
        <f t="shared" si="173"/>
        <v>-2.3023330115965399E-2</v>
      </c>
      <c r="G1833" s="2">
        <f t="shared" si="171"/>
        <v>1.2692186512011025E-2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6">
        <f>TITRES_STAT!D1837</f>
        <v>8.7616999999999994</v>
      </c>
      <c r="C1834" s="2">
        <f t="shared" si="168"/>
        <v>8.7729358253201148</v>
      </c>
      <c r="D1834" s="2">
        <f t="shared" si="170"/>
        <v>8.7865239317175909</v>
      </c>
      <c r="E1834" s="2">
        <f t="shared" si="169"/>
        <v>-1.3588106397476096E-2</v>
      </c>
      <c r="F1834" s="2">
        <f t="shared" si="173"/>
        <v>-2.1136285372267537E-2</v>
      </c>
      <c r="G1834" s="2">
        <f t="shared" si="171"/>
        <v>7.5481789747914411E-3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6">
        <f>TITRES_STAT!D1838</f>
        <v>9.2873999999999999</v>
      </c>
      <c r="C1835" s="2">
        <f t="shared" si="168"/>
        <v>8.7712072368093281</v>
      </c>
      <c r="D1835" s="2">
        <f t="shared" si="170"/>
        <v>8.8236258627014728</v>
      </c>
      <c r="E1835" s="2">
        <f t="shared" si="169"/>
        <v>-5.2418625892144632E-2</v>
      </c>
      <c r="F1835" s="2">
        <f t="shared" si="173"/>
        <v>-2.7392753476242957E-2</v>
      </c>
      <c r="G1835" s="2">
        <f t="shared" si="171"/>
        <v>-2.5025872415901675E-2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9.375</v>
      </c>
      <c r="C1836" s="2">
        <f t="shared" si="168"/>
        <v>8.7427753542232765</v>
      </c>
      <c r="D1836" s="2">
        <f t="shared" si="170"/>
        <v>8.8644683913902522</v>
      </c>
      <c r="E1836" s="2">
        <f t="shared" si="169"/>
        <v>-0.12169303716697577</v>
      </c>
      <c r="F1836" s="2">
        <f t="shared" si="173"/>
        <v>-4.6252810214389525E-2</v>
      </c>
      <c r="G1836" s="2">
        <f t="shared" si="171"/>
        <v>-7.5440226952586245E-2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9.2698</v>
      </c>
      <c r="C1837" s="2">
        <f t="shared" si="168"/>
        <v>8.7187176074196948</v>
      </c>
      <c r="D1837" s="2">
        <f t="shared" si="170"/>
        <v>8.8944929549909748</v>
      </c>
      <c r="E1837" s="2">
        <f t="shared" si="169"/>
        <v>-0.17577534757127999</v>
      </c>
      <c r="F1837" s="2">
        <f t="shared" si="173"/>
        <v>-7.2157317685767622E-2</v>
      </c>
      <c r="G1837" s="2">
        <f t="shared" si="171"/>
        <v>-0.10361802988551237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9.2698</v>
      </c>
      <c r="C1838" s="2">
        <f t="shared" si="168"/>
        <v>8.7253302832012807</v>
      </c>
      <c r="D1838" s="2">
        <f t="shared" si="170"/>
        <v>8.9222934768434961</v>
      </c>
      <c r="E1838" s="2">
        <f t="shared" si="169"/>
        <v>-0.19696319364221537</v>
      </c>
      <c r="F1838" s="2">
        <f t="shared" si="173"/>
        <v>-9.7118492877057178E-2</v>
      </c>
      <c r="G1838" s="2">
        <f t="shared" si="171"/>
        <v>-9.9844700765158195E-2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9.2698</v>
      </c>
      <c r="C1839" s="2">
        <f t="shared" si="168"/>
        <v>8.7309256242472379</v>
      </c>
      <c r="D1839" s="2">
        <f t="shared" si="170"/>
        <v>8.9480347007810153</v>
      </c>
      <c r="E1839" s="2">
        <f t="shared" si="169"/>
        <v>-0.21710907653377731</v>
      </c>
      <c r="F1839" s="2">
        <f t="shared" si="173"/>
        <v>-0.1211166096084012</v>
      </c>
      <c r="G1839" s="2">
        <f t="shared" si="171"/>
        <v>-9.5992466925376108E-2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9.2698</v>
      </c>
      <c r="C1840" s="2">
        <f t="shared" si="168"/>
        <v>8.7356601435938153</v>
      </c>
      <c r="D1840" s="2">
        <f t="shared" si="170"/>
        <v>8.9718691673898299</v>
      </c>
      <c r="E1840" s="2">
        <f t="shared" si="169"/>
        <v>-0.23620902379601461</v>
      </c>
      <c r="F1840" s="2">
        <f t="shared" si="173"/>
        <v>-0.14413509244592387</v>
      </c>
      <c r="G1840" s="2">
        <f t="shared" si="171"/>
        <v>-9.2073931350090732E-2</v>
      </c>
      <c r="H1840" s="2" t="str">
        <f t="shared" si="172"/>
        <v>Hold</v>
      </c>
    </row>
    <row r="1841" spans="1:8" ht="13.5" x14ac:dyDescent="0.25">
      <c r="A1841" s="3">
        <f>TITRES_STAT!B1844</f>
        <v>44693</v>
      </c>
      <c r="B1841" s="6">
        <f>TITRES_STAT!D1844</f>
        <v>9.2698</v>
      </c>
      <c r="C1841" s="2">
        <f t="shared" si="168"/>
        <v>8.7490970445793828</v>
      </c>
      <c r="D1841" s="2">
        <f t="shared" si="170"/>
        <v>8.9939381179535474</v>
      </c>
      <c r="E1841" s="2">
        <f t="shared" si="169"/>
        <v>-0.24484107337416461</v>
      </c>
      <c r="F1841" s="2">
        <f t="shared" si="173"/>
        <v>-0.16427628863157201</v>
      </c>
      <c r="G1841" s="2">
        <f t="shared" si="171"/>
        <v>-8.0564784742592599E-2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6">
        <f>TITRES_STAT!D1845</f>
        <v>9.2698</v>
      </c>
      <c r="C1842" s="2">
        <f t="shared" si="168"/>
        <v>8.7510359607979389</v>
      </c>
      <c r="D1842" s="2">
        <f t="shared" si="170"/>
        <v>9.0143723314384712</v>
      </c>
      <c r="E1842" s="2">
        <f t="shared" si="169"/>
        <v>-0.26333637064053228</v>
      </c>
      <c r="F1842" s="2">
        <f t="shared" si="173"/>
        <v>-0.18408830503336407</v>
      </c>
      <c r="G1842" s="2">
        <f t="shared" si="171"/>
        <v>-7.9248065607168211E-2</v>
      </c>
      <c r="H1842" s="2" t="str">
        <f t="shared" si="172"/>
        <v>Hold</v>
      </c>
    </row>
    <row r="1843" spans="1:8" ht="13.5" x14ac:dyDescent="0.25">
      <c r="A1843" s="3">
        <f>TITRES_STAT!B1846</f>
        <v>44697</v>
      </c>
      <c r="B1843" s="6">
        <f>TITRES_STAT!D1846</f>
        <v>9.2260000000000009</v>
      </c>
      <c r="C1843" s="2">
        <f t="shared" si="168"/>
        <v>8.7135842745213328</v>
      </c>
      <c r="D1843" s="2">
        <f t="shared" si="170"/>
        <v>9.0300484550356224</v>
      </c>
      <c r="E1843" s="2">
        <f t="shared" si="169"/>
        <v>-0.31646418051428959</v>
      </c>
      <c r="F1843" s="2">
        <f t="shared" si="173"/>
        <v>-0.21056348012954917</v>
      </c>
      <c r="G1843" s="2">
        <f t="shared" si="171"/>
        <v>-0.10590070038474042</v>
      </c>
      <c r="H1843" s="2" t="str">
        <f t="shared" si="172"/>
        <v>Hold</v>
      </c>
    </row>
    <row r="1844" spans="1:8" ht="13.5" x14ac:dyDescent="0.25">
      <c r="A1844" s="3">
        <f>TITRES_STAT!B1847</f>
        <v>44698</v>
      </c>
      <c r="B1844" s="6">
        <f>TITRES_STAT!D1847</f>
        <v>9.2523</v>
      </c>
      <c r="C1844" s="2">
        <f t="shared" si="168"/>
        <v>8.7209866938257434</v>
      </c>
      <c r="D1844" s="2">
        <f t="shared" si="170"/>
        <v>9.0465115324403911</v>
      </c>
      <c r="E1844" s="2">
        <f t="shared" si="169"/>
        <v>-0.32552483861464765</v>
      </c>
      <c r="F1844" s="2">
        <f t="shared" si="173"/>
        <v>-0.23355575182656887</v>
      </c>
      <c r="G1844" s="2">
        <f t="shared" si="171"/>
        <v>-9.1969086788078774E-2</v>
      </c>
      <c r="H1844" s="2" t="str">
        <f t="shared" si="172"/>
        <v>Hold</v>
      </c>
    </row>
    <row r="1845" spans="1:8" ht="13.5" x14ac:dyDescent="0.25">
      <c r="A1845" s="3">
        <f>TITRES_STAT!B1848</f>
        <v>44699</v>
      </c>
      <c r="B1845" s="6">
        <f>TITRES_STAT!D1848</f>
        <v>9.2523</v>
      </c>
      <c r="C1845" s="2">
        <f t="shared" si="168"/>
        <v>8.8081272024679365</v>
      </c>
      <c r="D1845" s="2">
        <f t="shared" si="170"/>
        <v>9.0617551226299913</v>
      </c>
      <c r="E1845" s="2">
        <f t="shared" si="169"/>
        <v>-0.25362792016205482</v>
      </c>
      <c r="F1845" s="2">
        <f t="shared" si="173"/>
        <v>-0.2375701854936661</v>
      </c>
      <c r="G1845" s="2">
        <f t="shared" si="171"/>
        <v>-1.6057734668388723E-2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9.1997</v>
      </c>
      <c r="C1846" s="2">
        <f t="shared" si="168"/>
        <v>8.8953384020882531</v>
      </c>
      <c r="D1846" s="2">
        <f t="shared" si="170"/>
        <v>9.0719732616944366</v>
      </c>
      <c r="E1846" s="2">
        <f t="shared" si="169"/>
        <v>-0.17663485960618353</v>
      </c>
      <c r="F1846" s="2">
        <f t="shared" si="173"/>
        <v>-0.22538312031616961</v>
      </c>
      <c r="G1846" s="2">
        <f t="shared" si="171"/>
        <v>4.8748260709986085E-2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6">
        <f>TITRES_STAT!D1850</f>
        <v>9.1997</v>
      </c>
      <c r="C1847" s="2">
        <f t="shared" si="168"/>
        <v>8.9529478786900594</v>
      </c>
      <c r="D1847" s="2">
        <f t="shared" si="170"/>
        <v>9.0814345015689231</v>
      </c>
      <c r="E1847" s="2">
        <f t="shared" si="169"/>
        <v>-0.1284866228788637</v>
      </c>
      <c r="F1847" s="2">
        <f t="shared" si="173"/>
        <v>-0.20600382082870844</v>
      </c>
      <c r="G1847" s="2">
        <f t="shared" si="171"/>
        <v>7.7517197949844741E-2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6">
        <f>TITRES_STAT!D1851</f>
        <v>9.1997</v>
      </c>
      <c r="C1848" s="2">
        <f t="shared" si="168"/>
        <v>9.001694358891589</v>
      </c>
      <c r="D1848" s="2">
        <f t="shared" si="170"/>
        <v>9.0901949088601146</v>
      </c>
      <c r="E1848" s="2">
        <f t="shared" si="169"/>
        <v>-8.8500549968525632E-2</v>
      </c>
      <c r="F1848" s="2">
        <f t="shared" si="173"/>
        <v>-0.18250316665667191</v>
      </c>
      <c r="G1848" s="2">
        <f t="shared" si="171"/>
        <v>9.4002616688146273E-2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6">
        <f>TITRES_STAT!D1852</f>
        <v>9.1997</v>
      </c>
      <c r="C1849" s="2">
        <f t="shared" si="168"/>
        <v>9.0429413806005758</v>
      </c>
      <c r="D1849" s="2">
        <f t="shared" si="170"/>
        <v>9.0983063970926992</v>
      </c>
      <c r="E1849" s="2">
        <f t="shared" si="169"/>
        <v>-5.5365016492123331E-2</v>
      </c>
      <c r="F1849" s="2">
        <f t="shared" si="173"/>
        <v>-0.1570755366237622</v>
      </c>
      <c r="G1849" s="2">
        <f t="shared" si="171"/>
        <v>0.10171052013163887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6">
        <f>TITRES_STAT!D1853</f>
        <v>9.1821999999999999</v>
      </c>
      <c r="C1850" s="2">
        <f t="shared" si="168"/>
        <v>9.0778427066620253</v>
      </c>
      <c r="D1850" s="2">
        <f t="shared" si="170"/>
        <v>9.1045207380487962</v>
      </c>
      <c r="E1850" s="2">
        <f t="shared" si="169"/>
        <v>-2.667803138677094E-2</v>
      </c>
      <c r="F1850" s="2">
        <f t="shared" si="173"/>
        <v>-0.13099603557636394</v>
      </c>
      <c r="G1850" s="2">
        <f t="shared" si="171"/>
        <v>0.104318004189593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6">
        <f>TITRES_STAT!D1854</f>
        <v>9.1821999999999999</v>
      </c>
      <c r="C1851" s="2">
        <f t="shared" si="168"/>
        <v>9.1073745979447907</v>
      </c>
      <c r="D1851" s="2">
        <f t="shared" si="170"/>
        <v>9.11027475745259</v>
      </c>
      <c r="E1851" s="2">
        <f t="shared" si="169"/>
        <v>-2.9001595077993159E-3</v>
      </c>
      <c r="F1851" s="2">
        <f t="shared" si="173"/>
        <v>-0.10537686036265102</v>
      </c>
      <c r="G1851" s="2">
        <f t="shared" si="171"/>
        <v>0.10247670085485171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9.0244999999999997</v>
      </c>
      <c r="C1852" s="2">
        <f t="shared" si="168"/>
        <v>9.1323631213378995</v>
      </c>
      <c r="D1852" s="2">
        <f t="shared" si="170"/>
        <v>9.1039210717153622</v>
      </c>
      <c r="E1852" s="2">
        <f t="shared" si="169"/>
        <v>2.8442049622537269E-2</v>
      </c>
      <c r="F1852" s="2">
        <f t="shared" si="173"/>
        <v>-7.8613078365613376E-2</v>
      </c>
      <c r="G1852" s="2">
        <f t="shared" si="171"/>
        <v>0.10705512798815064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8.8492999999999995</v>
      </c>
      <c r="C1853" s="2">
        <f t="shared" si="168"/>
        <v>9.1467687949782235</v>
      </c>
      <c r="D1853" s="2">
        <f t="shared" si="170"/>
        <v>9.0850602515882972</v>
      </c>
      <c r="E1853" s="2">
        <f t="shared" si="169"/>
        <v>6.1708543389926263E-2</v>
      </c>
      <c r="F1853" s="2">
        <f t="shared" si="173"/>
        <v>-5.0548754014505447E-2</v>
      </c>
      <c r="G1853" s="2">
        <f t="shared" si="171"/>
        <v>0.11225729740443172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8.8492999999999995</v>
      </c>
      <c r="C1854" s="2">
        <f t="shared" si="168"/>
        <v>9.1630043649815729</v>
      </c>
      <c r="D1854" s="2">
        <f t="shared" si="170"/>
        <v>9.0675965292484229</v>
      </c>
      <c r="E1854" s="2">
        <f t="shared" si="169"/>
        <v>9.5407835733150037E-2</v>
      </c>
      <c r="F1854" s="2">
        <f t="shared" si="173"/>
        <v>-2.1357436064974353E-2</v>
      </c>
      <c r="G1854" s="2">
        <f t="shared" si="171"/>
        <v>0.11676527179812439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8.7616999999999994</v>
      </c>
      <c r="C1855" s="2">
        <f t="shared" si="168"/>
        <v>9.1767421549844084</v>
      </c>
      <c r="D1855" s="2">
        <f t="shared" si="170"/>
        <v>9.0449375270818724</v>
      </c>
      <c r="E1855" s="2">
        <f t="shared" si="169"/>
        <v>0.131804627902536</v>
      </c>
      <c r="F1855" s="2">
        <f t="shared" si="173"/>
        <v>9.2749767285277181E-3</v>
      </c>
      <c r="G1855" s="2">
        <f t="shared" si="171"/>
        <v>0.12252965117400828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6">
        <f>TITRES_STAT!D1859</f>
        <v>8.9368999999999996</v>
      </c>
      <c r="C1856" s="2">
        <f t="shared" si="168"/>
        <v>9.1802741311406528</v>
      </c>
      <c r="D1856" s="2">
        <f t="shared" si="170"/>
        <v>9.0369347472980301</v>
      </c>
      <c r="E1856" s="2">
        <f t="shared" si="169"/>
        <v>0.14333938384262268</v>
      </c>
      <c r="F1856" s="2">
        <f t="shared" si="173"/>
        <v>3.6087858151346713E-2</v>
      </c>
      <c r="G1856" s="2">
        <f t="shared" si="171"/>
        <v>0.10725152569127597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8.8492999999999995</v>
      </c>
      <c r="C1857" s="2">
        <f t="shared" si="168"/>
        <v>9.183262726349783</v>
      </c>
      <c r="D1857" s="2">
        <f t="shared" si="170"/>
        <v>9.0230358771278052</v>
      </c>
      <c r="E1857" s="2">
        <f t="shared" si="169"/>
        <v>0.16022684922197783</v>
      </c>
      <c r="F1857" s="2">
        <f t="shared" si="173"/>
        <v>6.0915656365472935E-2</v>
      </c>
      <c r="G1857" s="2">
        <f t="shared" si="171"/>
        <v>9.9311192856504887E-2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9.0244999999999997</v>
      </c>
      <c r="C1858" s="2">
        <f t="shared" si="168"/>
        <v>9.1857915376805863</v>
      </c>
      <c r="D1858" s="2">
        <f t="shared" si="170"/>
        <v>9.0231443306738939</v>
      </c>
      <c r="E1858" s="2">
        <f t="shared" si="169"/>
        <v>0.16264720700669244</v>
      </c>
      <c r="F1858" s="2">
        <f t="shared" si="173"/>
        <v>8.1261966493716836E-2</v>
      </c>
      <c r="G1858" s="2">
        <f t="shared" si="171"/>
        <v>8.1385240512975604E-2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8.7616999999999994</v>
      </c>
      <c r="C1859" s="2">
        <f t="shared" si="168"/>
        <v>9.1879313011143413</v>
      </c>
      <c r="D1859" s="2">
        <f t="shared" si="170"/>
        <v>9.0037780839573092</v>
      </c>
      <c r="E1859" s="2">
        <f t="shared" si="169"/>
        <v>0.18415321715703215</v>
      </c>
      <c r="F1859" s="2">
        <f t="shared" si="173"/>
        <v>0.1018402166263799</v>
      </c>
      <c r="G1859" s="2">
        <f t="shared" si="171"/>
        <v>8.2313000530652242E-2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8.6739999999999995</v>
      </c>
      <c r="C1860" s="2">
        <f t="shared" si="168"/>
        <v>9.1870495624813646</v>
      </c>
      <c r="D1860" s="2">
        <f t="shared" si="170"/>
        <v>8.979350077738248</v>
      </c>
      <c r="E1860" s="2">
        <f t="shared" si="169"/>
        <v>0.20769948474311661</v>
      </c>
      <c r="F1860" s="2">
        <f t="shared" si="173"/>
        <v>0.12301207024972725</v>
      </c>
      <c r="G1860" s="2">
        <f t="shared" si="171"/>
        <v>8.468741449338936E-2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8.7616999999999994</v>
      </c>
      <c r="C1861" s="2">
        <f t="shared" si="168"/>
        <v>9.1863034759457705</v>
      </c>
      <c r="D1861" s="2">
        <f t="shared" si="170"/>
        <v>8.9632278497576365</v>
      </c>
      <c r="E1861" s="2">
        <f t="shared" si="169"/>
        <v>0.22307562618813392</v>
      </c>
      <c r="F1861" s="2">
        <f t="shared" si="173"/>
        <v>0.1430247814374086</v>
      </c>
      <c r="G1861" s="2">
        <f t="shared" si="171"/>
        <v>8.0050844750725325E-2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8.6739999999999995</v>
      </c>
      <c r="C1862" s="2">
        <f t="shared" si="168"/>
        <v>9.161410633492574</v>
      </c>
      <c r="D1862" s="2">
        <f t="shared" si="170"/>
        <v>8.941803564590403</v>
      </c>
      <c r="E1862" s="2">
        <f t="shared" si="169"/>
        <v>0.21960706890217097</v>
      </c>
      <c r="F1862" s="2">
        <f t="shared" si="173"/>
        <v>0.15834123893036106</v>
      </c>
      <c r="G1862" s="2">
        <f t="shared" si="171"/>
        <v>6.1265829971809904E-2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8.6478000000000002</v>
      </c>
      <c r="C1863" s="2">
        <f t="shared" si="168"/>
        <v>9.1133936129552549</v>
      </c>
      <c r="D1863" s="2">
        <f t="shared" si="170"/>
        <v>8.920025522768892</v>
      </c>
      <c r="E1863" s="2">
        <f t="shared" si="169"/>
        <v>0.19336809018636281</v>
      </c>
      <c r="F1863" s="2">
        <f t="shared" si="173"/>
        <v>0.16534660918156141</v>
      </c>
      <c r="G1863" s="2">
        <f t="shared" si="171"/>
        <v>2.8021481004801396E-2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8.6564999999999994</v>
      </c>
      <c r="C1864" s="2">
        <f t="shared" si="168"/>
        <v>9.0727638263467547</v>
      </c>
      <c r="D1864" s="2">
        <f t="shared" si="170"/>
        <v>8.9005051136748996</v>
      </c>
      <c r="E1864" s="2">
        <f t="shared" si="169"/>
        <v>0.17225871267185511</v>
      </c>
      <c r="F1864" s="2">
        <f t="shared" si="173"/>
        <v>0.16672902987962016</v>
      </c>
      <c r="G1864" s="2">
        <f t="shared" si="171"/>
        <v>5.5296827922349523E-3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6">
        <f>TITRES_STAT!D1868</f>
        <v>8.6564999999999994</v>
      </c>
      <c r="C1865" s="2">
        <f t="shared" si="168"/>
        <v>9.0249078530626381</v>
      </c>
      <c r="D1865" s="2">
        <f t="shared" si="170"/>
        <v>8.8824306608100922</v>
      </c>
      <c r="E1865" s="2">
        <f t="shared" si="169"/>
        <v>0.14247719225254585</v>
      </c>
      <c r="F1865" s="2">
        <f t="shared" si="173"/>
        <v>0.16187866235420531</v>
      </c>
      <c r="G1865" s="2">
        <f t="shared" si="171"/>
        <v>-1.9401470101659463E-2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6">
        <f>TITRES_STAT!D1869</f>
        <v>8.6564999999999994</v>
      </c>
      <c r="C1866" s="2">
        <f t="shared" si="168"/>
        <v>9.0113681833606947</v>
      </c>
      <c r="D1866" s="2">
        <f t="shared" si="170"/>
        <v>8.8656950563056416</v>
      </c>
      <c r="E1866" s="2">
        <f t="shared" si="169"/>
        <v>0.14567312705505309</v>
      </c>
      <c r="F1866" s="2">
        <f t="shared" si="173"/>
        <v>0.15863755529437487</v>
      </c>
      <c r="G1866" s="2">
        <f t="shared" si="171"/>
        <v>-1.2964428239321785E-2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6">
        <f>TITRES_STAT!D1870</f>
        <v>8.6214999999999993</v>
      </c>
      <c r="C1867" s="2">
        <f t="shared" si="168"/>
        <v>8.9864346166898184</v>
      </c>
      <c r="D1867" s="2">
        <f t="shared" si="170"/>
        <v>8.8476065336163359</v>
      </c>
      <c r="E1867" s="2">
        <f t="shared" si="169"/>
        <v>0.13882808307348249</v>
      </c>
      <c r="F1867" s="2">
        <f t="shared" si="173"/>
        <v>0.15467566085019641</v>
      </c>
      <c r="G1867" s="2">
        <f t="shared" si="171"/>
        <v>-1.5847577776713917E-2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6">
        <f>TITRES_STAT!D1871</f>
        <v>8.6214999999999993</v>
      </c>
      <c r="C1868" s="2">
        <f t="shared" si="168"/>
        <v>8.9922908295067696</v>
      </c>
      <c r="D1868" s="2">
        <f t="shared" si="170"/>
        <v>8.8308579014966071</v>
      </c>
      <c r="E1868" s="2">
        <f t="shared" si="169"/>
        <v>0.16143292801016251</v>
      </c>
      <c r="F1868" s="2">
        <f t="shared" si="173"/>
        <v>0.15602711428218963</v>
      </c>
      <c r="G1868" s="2">
        <f t="shared" si="171"/>
        <v>5.4058137279728857E-3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8.5863999999999994</v>
      </c>
      <c r="C1869" s="2">
        <f t="shared" si="168"/>
        <v>8.9568153172749589</v>
      </c>
      <c r="D1869" s="2">
        <f t="shared" si="170"/>
        <v>8.8127499087931547</v>
      </c>
      <c r="E1869" s="2">
        <f t="shared" si="169"/>
        <v>0.14406540848180427</v>
      </c>
      <c r="F1869" s="2">
        <f t="shared" si="173"/>
        <v>0.15363477312211257</v>
      </c>
      <c r="G1869" s="2">
        <f t="shared" si="171"/>
        <v>-9.5693646403083032E-3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6">
        <f>TITRES_STAT!D1873</f>
        <v>8.5863999999999994</v>
      </c>
      <c r="C1870" s="2">
        <f t="shared" si="168"/>
        <v>8.9133052684634269</v>
      </c>
      <c r="D1870" s="2">
        <f t="shared" si="170"/>
        <v>8.7959832488825498</v>
      </c>
      <c r="E1870" s="2">
        <f t="shared" si="169"/>
        <v>0.11732201958087707</v>
      </c>
      <c r="F1870" s="2">
        <f t="shared" si="173"/>
        <v>0.14637222241386547</v>
      </c>
      <c r="G1870" s="2">
        <f t="shared" si="171"/>
        <v>-2.9050202832988398E-2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6">
        <f>TITRES_STAT!D1874</f>
        <v>8.4024000000000001</v>
      </c>
      <c r="C1871" s="2">
        <f t="shared" ref="C1871:C1934" si="174">$C$4*B1861+C1870*(1-$C$4)</f>
        <v>8.8899813810075159</v>
      </c>
      <c r="D1871" s="2">
        <f t="shared" si="170"/>
        <v>8.7668289341505101</v>
      </c>
      <c r="E1871" s="2">
        <f t="shared" si="169"/>
        <v>0.12315244685700577</v>
      </c>
      <c r="F1871" s="2">
        <f t="shared" si="173"/>
        <v>0.14172826730249355</v>
      </c>
      <c r="G1871" s="2">
        <f t="shared" si="171"/>
        <v>-1.8575820445487778E-2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6">
        <f>TITRES_STAT!D1875</f>
        <v>8.4111999999999991</v>
      </c>
      <c r="C1872" s="2">
        <f t="shared" si="174"/>
        <v>8.8567534762371292</v>
      </c>
      <c r="D1872" s="2">
        <f t="shared" si="170"/>
        <v>8.7404860501393618</v>
      </c>
      <c r="E1872" s="2">
        <f t="shared" si="169"/>
        <v>0.11626742609776741</v>
      </c>
      <c r="F1872" s="2">
        <f t="shared" si="173"/>
        <v>0.13663609906154833</v>
      </c>
      <c r="G1872" s="2">
        <f t="shared" si="171"/>
        <v>-2.0368672963780921E-2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6">
        <f>TITRES_STAT!D1876</f>
        <v>8.4111999999999991</v>
      </c>
      <c r="C1873" s="2">
        <f t="shared" si="174"/>
        <v>8.8246067875852621</v>
      </c>
      <c r="D1873" s="2">
        <f t="shared" si="170"/>
        <v>8.7160944908697786</v>
      </c>
      <c r="E1873" s="2">
        <f t="shared" si="169"/>
        <v>0.10851229671548346</v>
      </c>
      <c r="F1873" s="2">
        <f t="shared" si="173"/>
        <v>0.13101133859233535</v>
      </c>
      <c r="G1873" s="2">
        <f t="shared" si="171"/>
        <v>-2.2499041876851894E-2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8.4116</v>
      </c>
      <c r="C1874" s="2">
        <f t="shared" si="174"/>
        <v>8.7987442048798368</v>
      </c>
      <c r="D1874" s="2">
        <f t="shared" si="170"/>
        <v>8.6935393433979424</v>
      </c>
      <c r="E1874" s="2">
        <f t="shared" si="169"/>
        <v>0.10520486148189434</v>
      </c>
      <c r="F1874" s="2">
        <f t="shared" si="173"/>
        <v>0.12585004317024717</v>
      </c>
      <c r="G1874" s="2">
        <f t="shared" si="171"/>
        <v>-2.0645181688352832E-2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8.4116</v>
      </c>
      <c r="C1875" s="2">
        <f t="shared" si="174"/>
        <v>8.7768604810521698</v>
      </c>
      <c r="D1875" s="2">
        <f t="shared" si="170"/>
        <v>8.6726549475906882</v>
      </c>
      <c r="E1875" s="2">
        <f t="shared" si="169"/>
        <v>0.10420553346148154</v>
      </c>
      <c r="F1875" s="2">
        <f t="shared" si="173"/>
        <v>0.12152114122849406</v>
      </c>
      <c r="G1875" s="2">
        <f t="shared" si="171"/>
        <v>-1.731560776701252E-2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8.1402999999999999</v>
      </c>
      <c r="C1876" s="2">
        <f t="shared" si="174"/>
        <v>8.7583434839672201</v>
      </c>
      <c r="D1876" s="2">
        <f t="shared" si="170"/>
        <v>8.6332212477691552</v>
      </c>
      <c r="E1876" s="2">
        <f t="shared" si="169"/>
        <v>0.12512223619806484</v>
      </c>
      <c r="F1876" s="2">
        <f t="shared" si="173"/>
        <v>0.12224136022240822</v>
      </c>
      <c r="G1876" s="2">
        <f t="shared" si="171"/>
        <v>2.880875975656616E-3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6">
        <f>TITRES_STAT!D1880</f>
        <v>8.2307000000000006</v>
      </c>
      <c r="C1877" s="2">
        <f t="shared" si="174"/>
        <v>8.7372906402799551</v>
      </c>
      <c r="D1877" s="2">
        <f t="shared" si="170"/>
        <v>8.603404859045515</v>
      </c>
      <c r="E1877" s="2">
        <f t="shared" si="169"/>
        <v>0.13388578123444006</v>
      </c>
      <c r="F1877" s="2">
        <f t="shared" si="173"/>
        <v>0.1245702444248146</v>
      </c>
      <c r="G1877" s="2">
        <f t="shared" si="171"/>
        <v>9.3155368096254632E-3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6">
        <f>TITRES_STAT!D1881</f>
        <v>8.3211999999999993</v>
      </c>
      <c r="C1878" s="2">
        <f t="shared" si="174"/>
        <v>8.7194766956215002</v>
      </c>
      <c r="D1878" s="2">
        <f t="shared" si="170"/>
        <v>8.5825007954125141</v>
      </c>
      <c r="E1878" s="2">
        <f t="shared" si="169"/>
        <v>0.13697590020898609</v>
      </c>
      <c r="F1878" s="2">
        <f t="shared" si="173"/>
        <v>0.12705137558164889</v>
      </c>
      <c r="G1878" s="2">
        <f t="shared" si="171"/>
        <v>9.9245246273372001E-3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6">
        <f>TITRES_STAT!D1882</f>
        <v>8.3211999999999993</v>
      </c>
      <c r="C1879" s="2">
        <f t="shared" si="174"/>
        <v>8.6990033578335773</v>
      </c>
      <c r="D1879" s="2">
        <f t="shared" si="170"/>
        <v>8.5631451809375125</v>
      </c>
      <c r="E1879" s="2">
        <f t="shared" si="169"/>
        <v>0.13585817689606472</v>
      </c>
      <c r="F1879" s="2">
        <f t="shared" si="173"/>
        <v>0.12881273584453207</v>
      </c>
      <c r="G1879" s="2">
        <f t="shared" si="171"/>
        <v>7.0454410515326527E-3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6">
        <f>TITRES_STAT!D1883</f>
        <v>8.3211999999999993</v>
      </c>
      <c r="C1880" s="2">
        <f t="shared" si="174"/>
        <v>8.6816797643207195</v>
      </c>
      <c r="D1880" s="2">
        <f t="shared" si="170"/>
        <v>8.5452233156828825</v>
      </c>
      <c r="E1880" s="2">
        <f t="shared" si="169"/>
        <v>0.13645644863783701</v>
      </c>
      <c r="F1880" s="2">
        <f t="shared" si="173"/>
        <v>0.13034147840319305</v>
      </c>
      <c r="G1880" s="2">
        <f t="shared" si="171"/>
        <v>6.1149702346439683E-3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6">
        <f>TITRES_STAT!D1884</f>
        <v>8.3211999999999993</v>
      </c>
      <c r="C1881" s="2">
        <f t="shared" si="174"/>
        <v>8.6387136467329171</v>
      </c>
      <c r="D1881" s="2">
        <f t="shared" si="170"/>
        <v>8.5286289960026682</v>
      </c>
      <c r="E1881" s="2">
        <f t="shared" si="169"/>
        <v>0.11008465073024887</v>
      </c>
      <c r="F1881" s="2">
        <f t="shared" si="173"/>
        <v>0.1262901128686042</v>
      </c>
      <c r="G1881" s="2">
        <f t="shared" si="171"/>
        <v>-1.6205462138355331E-2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8.3211999999999993</v>
      </c>
      <c r="C1882" s="2">
        <f t="shared" si="174"/>
        <v>8.6037115472355445</v>
      </c>
      <c r="D1882" s="2">
        <f t="shared" si="170"/>
        <v>8.513263885187655</v>
      </c>
      <c r="E1882" s="2">
        <f t="shared" si="169"/>
        <v>9.0447662047889565E-2</v>
      </c>
      <c r="F1882" s="2">
        <f t="shared" si="173"/>
        <v>0.11912162270446128</v>
      </c>
      <c r="G1882" s="2">
        <f t="shared" si="171"/>
        <v>-2.8673960656571712E-2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8.3211999999999993</v>
      </c>
      <c r="C1883" s="2">
        <f t="shared" si="174"/>
        <v>8.5740943861223826</v>
      </c>
      <c r="D1883" s="2">
        <f t="shared" si="170"/>
        <v>8.4990369307293108</v>
      </c>
      <c r="E1883" s="2">
        <f t="shared" si="169"/>
        <v>7.5057455393071848E-2</v>
      </c>
      <c r="F1883" s="2">
        <f t="shared" si="173"/>
        <v>0.11030878924218339</v>
      </c>
      <c r="G1883" s="2">
        <f t="shared" si="171"/>
        <v>-3.5251333849111541E-2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8.1402999999999999</v>
      </c>
      <c r="C1884" s="2">
        <f t="shared" si="174"/>
        <v>8.5490952497958617</v>
      </c>
      <c r="D1884" s="2">
        <f t="shared" si="170"/>
        <v>8.4724638247493615</v>
      </c>
      <c r="E1884" s="2">
        <f t="shared" ref="E1884:E1947" si="175">C1884-D1884</f>
        <v>7.6631425046500112E-2</v>
      </c>
      <c r="F1884" s="2">
        <f t="shared" si="173"/>
        <v>0.10357331640304675</v>
      </c>
      <c r="G1884" s="2">
        <f t="shared" si="171"/>
        <v>-2.6941891356546635E-2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8.3031000000000006</v>
      </c>
      <c r="C1885" s="2">
        <f t="shared" si="174"/>
        <v>8.527942134442652</v>
      </c>
      <c r="D1885" s="2">
        <f t="shared" ref="D1885:D1948" si="176">$D$4*B1885+(1-$D$4)*D1884</f>
        <v>8.4599183562494087</v>
      </c>
      <c r="E1885" s="2">
        <f t="shared" si="175"/>
        <v>6.8023778193243345E-2</v>
      </c>
      <c r="F1885" s="2">
        <f t="shared" si="173"/>
        <v>9.646340876108607E-2</v>
      </c>
      <c r="G1885" s="2">
        <f t="shared" si="171"/>
        <v>-2.8439630567842725E-2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8.2759999999999998</v>
      </c>
      <c r="C1886" s="2">
        <f t="shared" si="174"/>
        <v>8.468304882989937</v>
      </c>
      <c r="D1886" s="2">
        <f t="shared" si="176"/>
        <v>8.4462947743050076</v>
      </c>
      <c r="E1886" s="2">
        <f t="shared" si="175"/>
        <v>2.2010108684929364E-2</v>
      </c>
      <c r="F1886" s="2">
        <f t="shared" si="173"/>
        <v>8.1572748745854726E-2</v>
      </c>
      <c r="G1886" s="2">
        <f t="shared" si="171"/>
        <v>-5.9562640060925362E-2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8.2759999999999998</v>
      </c>
      <c r="C1887" s="2">
        <f t="shared" si="174"/>
        <v>8.4317502856068707</v>
      </c>
      <c r="D1887" s="2">
        <f t="shared" si="176"/>
        <v>8.4336803465787114</v>
      </c>
      <c r="E1887" s="2">
        <f t="shared" si="175"/>
        <v>-1.9300609718406747E-3</v>
      </c>
      <c r="F1887" s="2">
        <f t="shared" si="173"/>
        <v>6.4872186802315643E-2</v>
      </c>
      <c r="G1887" s="2">
        <f t="shared" si="171"/>
        <v>-6.6802247774156318E-2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8.2307000000000006</v>
      </c>
      <c r="C1888" s="2">
        <f t="shared" si="174"/>
        <v>8.4147425493596586</v>
      </c>
      <c r="D1888" s="2">
        <f t="shared" si="176"/>
        <v>8.4186447653506598</v>
      </c>
      <c r="E1888" s="2">
        <f t="shared" si="175"/>
        <v>-3.9022159910011567E-3</v>
      </c>
      <c r="F1888" s="2">
        <f t="shared" si="173"/>
        <v>5.1117306243652287E-2</v>
      </c>
      <c r="G1888" s="2">
        <f t="shared" si="171"/>
        <v>-5.5019522234653444E-2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8.1402999999999999</v>
      </c>
      <c r="C1889" s="2">
        <f t="shared" si="174"/>
        <v>8.4003513879197111</v>
      </c>
      <c r="D1889" s="2">
        <f t="shared" si="176"/>
        <v>8.3980266345839443</v>
      </c>
      <c r="E1889" s="2">
        <f t="shared" si="175"/>
        <v>2.3247533357668715E-3</v>
      </c>
      <c r="F1889" s="2">
        <f t="shared" si="173"/>
        <v>4.1358795662075204E-2</v>
      </c>
      <c r="G1889" s="2">
        <f t="shared" si="171"/>
        <v>-3.9034042326308332E-2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8.1402999999999999</v>
      </c>
      <c r="C1890" s="2">
        <f t="shared" si="174"/>
        <v>8.3881742513166788</v>
      </c>
      <c r="D1890" s="2">
        <f t="shared" si="176"/>
        <v>8.3789357727629117</v>
      </c>
      <c r="E1890" s="2">
        <f t="shared" si="175"/>
        <v>9.2384785537671377E-3</v>
      </c>
      <c r="F1890" s="2">
        <f t="shared" si="173"/>
        <v>3.4934732240413588E-2</v>
      </c>
      <c r="G1890" s="2">
        <f t="shared" si="171"/>
        <v>-2.569625368664645E-2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8.1402999999999999</v>
      </c>
      <c r="C1891" s="2">
        <f t="shared" si="174"/>
        <v>8.3778705203448816</v>
      </c>
      <c r="D1891" s="2">
        <f t="shared" si="176"/>
        <v>8.3612590488545475</v>
      </c>
      <c r="E1891" s="2">
        <f t="shared" si="175"/>
        <v>1.661147149033404E-2</v>
      </c>
      <c r="F1891" s="2">
        <f t="shared" si="173"/>
        <v>3.1270080090397681E-2</v>
      </c>
      <c r="G1891" s="2">
        <f t="shared" si="171"/>
        <v>-1.4658608600063641E-2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8.1402999999999999</v>
      </c>
      <c r="C1892" s="2">
        <f t="shared" si="174"/>
        <v>8.3691519787533615</v>
      </c>
      <c r="D1892" s="2">
        <f t="shared" si="176"/>
        <v>8.3448917119023598</v>
      </c>
      <c r="E1892" s="2">
        <f t="shared" si="175"/>
        <v>2.4260266851001688E-2</v>
      </c>
      <c r="F1892" s="2">
        <f t="shared" si="173"/>
        <v>2.9868117442518483E-2</v>
      </c>
      <c r="G1892" s="2">
        <f t="shared" ref="G1892:G1955" si="177">E1892-F1892</f>
        <v>-5.6078505915167949E-3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8.1402999999999999</v>
      </c>
      <c r="C1893" s="2">
        <f t="shared" si="174"/>
        <v>8.3617747512528435</v>
      </c>
      <c r="D1893" s="2">
        <f t="shared" si="176"/>
        <v>8.329736770279963</v>
      </c>
      <c r="E1893" s="2">
        <f t="shared" si="175"/>
        <v>3.2037980972880575E-2</v>
      </c>
      <c r="F1893" s="2">
        <f t="shared" ref="F1893:F1956" si="179">(E1893*(2/(10)))+((1-(2/10))*F1892)</f>
        <v>3.03020901485909E-2</v>
      </c>
      <c r="G1893" s="2">
        <f t="shared" si="177"/>
        <v>1.7358908242896751E-3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6">
        <f>TITRES_STAT!D1897</f>
        <v>8.1402999999999999</v>
      </c>
      <c r="C1894" s="2">
        <f t="shared" si="174"/>
        <v>8.3277017125985608</v>
      </c>
      <c r="D1894" s="2">
        <f t="shared" si="176"/>
        <v>8.3157044169258914</v>
      </c>
      <c r="E1894" s="2">
        <f t="shared" si="175"/>
        <v>1.1997295672669495E-2</v>
      </c>
      <c r="F1894" s="2">
        <f t="shared" si="179"/>
        <v>2.6641131253406621E-2</v>
      </c>
      <c r="G1894" s="2">
        <f t="shared" si="177"/>
        <v>-1.4643835580737126E-2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8.1402999999999999</v>
      </c>
      <c r="C1895" s="2">
        <f t="shared" si="174"/>
        <v>8.3239168337372433</v>
      </c>
      <c r="D1895" s="2">
        <f t="shared" si="176"/>
        <v>8.302711497153604</v>
      </c>
      <c r="E1895" s="2">
        <f t="shared" si="175"/>
        <v>2.1205336583639323E-2</v>
      </c>
      <c r="F1895" s="2">
        <f t="shared" si="179"/>
        <v>2.5553972319453163E-2</v>
      </c>
      <c r="G1895" s="2">
        <f t="shared" si="177"/>
        <v>-4.3486357358138404E-3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8.1402999999999999</v>
      </c>
      <c r="C1896" s="2">
        <f t="shared" si="174"/>
        <v>8.3165450131622833</v>
      </c>
      <c r="D1896" s="2">
        <f t="shared" si="176"/>
        <v>8.2906810158829671</v>
      </c>
      <c r="E1896" s="2">
        <f t="shared" si="175"/>
        <v>2.5863997279316209E-2</v>
      </c>
      <c r="F1896" s="2">
        <f t="shared" si="179"/>
        <v>2.5615977311425772E-2</v>
      </c>
      <c r="G1896" s="2">
        <f t="shared" si="177"/>
        <v>2.4801996789043657E-4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6">
        <f>TITRES_STAT!D1900</f>
        <v>8.6287000000000003</v>
      </c>
      <c r="C1897" s="2">
        <f t="shared" si="174"/>
        <v>8.3103073188296239</v>
      </c>
      <c r="D1897" s="2">
        <f t="shared" si="176"/>
        <v>8.3157194591508947</v>
      </c>
      <c r="E1897" s="2">
        <f t="shared" si="175"/>
        <v>-5.4121403212707975E-3</v>
      </c>
      <c r="F1897" s="2">
        <f t="shared" si="179"/>
        <v>1.941035378488646E-2</v>
      </c>
      <c r="G1897" s="2">
        <f t="shared" si="177"/>
        <v>-2.4822494106157257E-2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8.5924999999999994</v>
      </c>
      <c r="C1898" s="2">
        <f t="shared" si="174"/>
        <v>8.2980600390096821</v>
      </c>
      <c r="D1898" s="2">
        <f t="shared" si="176"/>
        <v>8.3362217214360133</v>
      </c>
      <c r="E1898" s="2">
        <f t="shared" si="175"/>
        <v>-3.8161682426331112E-2</v>
      </c>
      <c r="F1898" s="2">
        <f t="shared" si="179"/>
        <v>7.8959465426429454E-3</v>
      </c>
      <c r="G1898" s="2">
        <f t="shared" si="177"/>
        <v>-4.6057628968974057E-2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6">
        <f>TITRES_STAT!D1902</f>
        <v>8.9361999999999995</v>
      </c>
      <c r="C1899" s="2">
        <f t="shared" si="174"/>
        <v>8.2737892637774237</v>
      </c>
      <c r="D1899" s="2">
        <f t="shared" si="176"/>
        <v>8.380664556885197</v>
      </c>
      <c r="E1899" s="2">
        <f t="shared" si="175"/>
        <v>-0.10687529310777322</v>
      </c>
      <c r="F1899" s="2">
        <f t="shared" si="179"/>
        <v>-1.5058301387440288E-2</v>
      </c>
      <c r="G1899" s="2">
        <f t="shared" si="177"/>
        <v>-9.1816991720332933E-2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6">
        <f>TITRES_STAT!D1903</f>
        <v>8.8547999999999991</v>
      </c>
      <c r="C1900" s="2">
        <f t="shared" si="174"/>
        <v>8.2532524539655121</v>
      </c>
      <c r="D1900" s="2">
        <f t="shared" si="176"/>
        <v>8.415785700819626</v>
      </c>
      <c r="E1900" s="2">
        <f t="shared" si="175"/>
        <v>-0.16253324685411386</v>
      </c>
      <c r="F1900" s="2">
        <f t="shared" si="179"/>
        <v>-4.4553290480775005E-2</v>
      </c>
      <c r="G1900" s="2">
        <f t="shared" si="177"/>
        <v>-0.11797995637333886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8.8547999999999991</v>
      </c>
      <c r="C1901" s="2">
        <f t="shared" si="174"/>
        <v>8.2358751533554333</v>
      </c>
      <c r="D1901" s="2">
        <f t="shared" si="176"/>
        <v>8.4483052785366901</v>
      </c>
      <c r="E1901" s="2">
        <f t="shared" si="175"/>
        <v>-0.21243012518125681</v>
      </c>
      <c r="F1901" s="2">
        <f t="shared" si="179"/>
        <v>-7.812865742087137E-2</v>
      </c>
      <c r="G1901" s="2">
        <f t="shared" si="177"/>
        <v>-0.13430146776038543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8.8547999999999991</v>
      </c>
      <c r="C1902" s="2">
        <f t="shared" si="174"/>
        <v>8.2211712836084434</v>
      </c>
      <c r="D1902" s="2">
        <f t="shared" si="176"/>
        <v>8.4784159986450831</v>
      </c>
      <c r="E1902" s="2">
        <f t="shared" si="175"/>
        <v>-0.2572447150366397</v>
      </c>
      <c r="F1902" s="2">
        <f t="shared" si="179"/>
        <v>-0.11395186894402504</v>
      </c>
      <c r="G1902" s="2">
        <f t="shared" si="177"/>
        <v>-0.14329284609261467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8.8547999999999991</v>
      </c>
      <c r="C1903" s="2">
        <f t="shared" si="174"/>
        <v>8.2087295476686837</v>
      </c>
      <c r="D1903" s="2">
        <f t="shared" si="176"/>
        <v>8.5062962950417429</v>
      </c>
      <c r="E1903" s="2">
        <f t="shared" si="175"/>
        <v>-0.29756674737305921</v>
      </c>
      <c r="F1903" s="2">
        <f t="shared" si="179"/>
        <v>-0.15067484462983188</v>
      </c>
      <c r="G1903" s="2">
        <f t="shared" si="177"/>
        <v>-0.14689190274322733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6">
        <f>TITRES_STAT!D1907</f>
        <v>8.8547999999999991</v>
      </c>
      <c r="C1904" s="2">
        <f t="shared" si="174"/>
        <v>8.1982019249504248</v>
      </c>
      <c r="D1904" s="2">
        <f t="shared" si="176"/>
        <v>8.5321113842979095</v>
      </c>
      <c r="E1904" s="2">
        <f t="shared" si="175"/>
        <v>-0.33390945934748473</v>
      </c>
      <c r="F1904" s="2">
        <f t="shared" si="179"/>
        <v>-0.18732176757336244</v>
      </c>
      <c r="G1904" s="2">
        <f t="shared" si="177"/>
        <v>-0.14658769177412229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8.8458000000000006</v>
      </c>
      <c r="C1905" s="2">
        <f t="shared" si="174"/>
        <v>8.1892939364965134</v>
      </c>
      <c r="D1905" s="2">
        <f t="shared" si="176"/>
        <v>8.5553475780536203</v>
      </c>
      <c r="E1905" s="2">
        <f t="shared" si="175"/>
        <v>-0.36605364155710696</v>
      </c>
      <c r="F1905" s="2">
        <f t="shared" si="179"/>
        <v>-0.22306814237011136</v>
      </c>
      <c r="G1905" s="2">
        <f t="shared" si="177"/>
        <v>-0.1429854991869956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8.8458000000000006</v>
      </c>
      <c r="C1906" s="2">
        <f t="shared" si="174"/>
        <v>8.1817564078047429</v>
      </c>
      <c r="D1906" s="2">
        <f t="shared" si="176"/>
        <v>8.576862572271871</v>
      </c>
      <c r="E1906" s="2">
        <f t="shared" si="175"/>
        <v>-0.3951061644671281</v>
      </c>
      <c r="F1906" s="2">
        <f t="shared" si="179"/>
        <v>-0.25747574678951474</v>
      </c>
      <c r="G1906" s="2">
        <f t="shared" si="177"/>
        <v>-0.13763041767761336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8.8458000000000006</v>
      </c>
      <c r="C1907" s="2">
        <f t="shared" si="174"/>
        <v>8.2505169604501667</v>
      </c>
      <c r="D1907" s="2">
        <f t="shared" si="176"/>
        <v>8.5967838632146947</v>
      </c>
      <c r="E1907" s="2">
        <f t="shared" si="175"/>
        <v>-0.34626690276452798</v>
      </c>
      <c r="F1907" s="2">
        <f t="shared" si="179"/>
        <v>-0.27523397798451738</v>
      </c>
      <c r="G1907" s="2">
        <f t="shared" si="177"/>
        <v>-7.1032924780010609E-2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8.8547999999999991</v>
      </c>
      <c r="C1908" s="2">
        <f t="shared" si="174"/>
        <v>8.3031297357655252</v>
      </c>
      <c r="D1908" s="2">
        <f t="shared" si="176"/>
        <v>8.6158961696432357</v>
      </c>
      <c r="E1908" s="2">
        <f t="shared" si="175"/>
        <v>-0.31276643387771053</v>
      </c>
      <c r="F1908" s="2">
        <f t="shared" si="179"/>
        <v>-0.28274046916315604</v>
      </c>
      <c r="G1908" s="2">
        <f t="shared" si="177"/>
        <v>-3.0025964714554487E-2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6">
        <f>TITRES_STAT!D1912</f>
        <v>9.2256999999999998</v>
      </c>
      <c r="C1909" s="2">
        <f t="shared" si="174"/>
        <v>8.4005251610323679</v>
      </c>
      <c r="D1909" s="2">
        <f t="shared" si="176"/>
        <v>8.6610668237437363</v>
      </c>
      <c r="E1909" s="2">
        <f t="shared" si="175"/>
        <v>-0.26054166271136836</v>
      </c>
      <c r="F1909" s="2">
        <f t="shared" si="179"/>
        <v>-0.27830070787279848</v>
      </c>
      <c r="G1909" s="2">
        <f t="shared" si="177"/>
        <v>1.775904516143012E-2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9.7231000000000005</v>
      </c>
      <c r="C1910" s="2">
        <f t="shared" si="174"/>
        <v>8.4704135977966182</v>
      </c>
      <c r="D1910" s="2">
        <f t="shared" si="176"/>
        <v>8.7397359479108676</v>
      </c>
      <c r="E1910" s="2">
        <f t="shared" si="175"/>
        <v>-0.26932235011424943</v>
      </c>
      <c r="F1910" s="2">
        <f t="shared" si="179"/>
        <v>-0.27650503632108869</v>
      </c>
      <c r="G1910" s="2">
        <f t="shared" si="177"/>
        <v>7.1826862068392616E-3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9.7231000000000005</v>
      </c>
      <c r="C1911" s="2">
        <f t="shared" si="174"/>
        <v>8.5295499673663677</v>
      </c>
      <c r="D1911" s="2">
        <f t="shared" si="176"/>
        <v>8.8125777295470993</v>
      </c>
      <c r="E1911" s="2">
        <f t="shared" si="175"/>
        <v>-0.28302776218073156</v>
      </c>
      <c r="F1911" s="2">
        <f t="shared" si="179"/>
        <v>-0.27780958149301727</v>
      </c>
      <c r="G1911" s="2">
        <f t="shared" si="177"/>
        <v>-5.2181806877142911E-3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6">
        <f>TITRES_STAT!D1915</f>
        <v>9.7231000000000005</v>
      </c>
      <c r="C1912" s="2">
        <f t="shared" si="174"/>
        <v>8.5795884339253874</v>
      </c>
      <c r="D1912" s="2">
        <f t="shared" si="176"/>
        <v>8.8800238236547226</v>
      </c>
      <c r="E1912" s="2">
        <f t="shared" si="175"/>
        <v>-0.30043538972933526</v>
      </c>
      <c r="F1912" s="2">
        <f t="shared" si="179"/>
        <v>-0.2823347431402809</v>
      </c>
      <c r="G1912" s="2">
        <f t="shared" si="177"/>
        <v>-1.8100646589054359E-2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9.6778999999999993</v>
      </c>
      <c r="C1913" s="2">
        <f t="shared" si="174"/>
        <v>8.6219286748599426</v>
      </c>
      <c r="D1913" s="2">
        <f t="shared" si="176"/>
        <v>8.9391257626432612</v>
      </c>
      <c r="E1913" s="2">
        <f t="shared" si="175"/>
        <v>-0.31719708778331857</v>
      </c>
      <c r="F1913" s="2">
        <f t="shared" si="179"/>
        <v>-0.28930721206888843</v>
      </c>
      <c r="G1913" s="2">
        <f t="shared" si="177"/>
        <v>-2.7889875714430135E-2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9.6235999999999997</v>
      </c>
      <c r="C1914" s="2">
        <f t="shared" si="174"/>
        <v>8.6577550325737977</v>
      </c>
      <c r="D1914" s="2">
        <f t="shared" si="176"/>
        <v>8.9898275580030198</v>
      </c>
      <c r="E1914" s="2">
        <f t="shared" si="175"/>
        <v>-0.33207252542922205</v>
      </c>
      <c r="F1914" s="2">
        <f t="shared" si="179"/>
        <v>-0.29786027474095517</v>
      </c>
      <c r="G1914" s="2">
        <f t="shared" si="177"/>
        <v>-3.4212250688266888E-2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9.6235999999999997</v>
      </c>
      <c r="C1915" s="2">
        <f t="shared" si="174"/>
        <v>8.6866850275624437</v>
      </c>
      <c r="D1915" s="2">
        <f t="shared" si="176"/>
        <v>9.0367736648176109</v>
      </c>
      <c r="E1915" s="2">
        <f t="shared" si="175"/>
        <v>-0.35008863725516726</v>
      </c>
      <c r="F1915" s="2">
        <f t="shared" si="179"/>
        <v>-0.30830594724379762</v>
      </c>
      <c r="G1915" s="2">
        <f t="shared" si="177"/>
        <v>-4.1782690011369639E-2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9.4969999999999999</v>
      </c>
      <c r="C1916" s="2">
        <f t="shared" si="174"/>
        <v>8.7111642540912975</v>
      </c>
      <c r="D1916" s="2">
        <f t="shared" si="176"/>
        <v>9.0708645044607525</v>
      </c>
      <c r="E1916" s="2">
        <f t="shared" si="175"/>
        <v>-0.35970025036945508</v>
      </c>
      <c r="F1916" s="2">
        <f t="shared" si="179"/>
        <v>-0.31858480786892912</v>
      </c>
      <c r="G1916" s="2">
        <f t="shared" si="177"/>
        <v>-4.1115442500525956E-2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6">
        <f>TITRES_STAT!D1920</f>
        <v>9.4969999999999999</v>
      </c>
      <c r="C1917" s="2">
        <f t="shared" si="174"/>
        <v>8.7318774457695589</v>
      </c>
      <c r="D1917" s="2">
        <f t="shared" si="176"/>
        <v>9.1024300967229195</v>
      </c>
      <c r="E1917" s="2">
        <f t="shared" si="175"/>
        <v>-0.37055265095336054</v>
      </c>
      <c r="F1917" s="2">
        <f t="shared" si="179"/>
        <v>-0.3289783764858154</v>
      </c>
      <c r="G1917" s="2">
        <f t="shared" si="177"/>
        <v>-4.1574274467545136E-2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6">
        <f>TITRES_STAT!D1921</f>
        <v>9.4969999999999999</v>
      </c>
      <c r="C1918" s="2">
        <f t="shared" si="174"/>
        <v>8.7507886079588566</v>
      </c>
      <c r="D1918" s="2">
        <f t="shared" si="176"/>
        <v>9.1316574969656674</v>
      </c>
      <c r="E1918" s="2">
        <f t="shared" si="175"/>
        <v>-0.38086888900681082</v>
      </c>
      <c r="F1918" s="2">
        <f t="shared" si="179"/>
        <v>-0.33935647899001453</v>
      </c>
      <c r="G1918" s="2">
        <f t="shared" si="177"/>
        <v>-4.1512410016796286E-2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6">
        <f>TITRES_STAT!D1922</f>
        <v>9.4969999999999999</v>
      </c>
      <c r="C1919" s="2">
        <f t="shared" si="174"/>
        <v>8.8238518990421095</v>
      </c>
      <c r="D1919" s="2">
        <f t="shared" si="176"/>
        <v>9.1587199045978416</v>
      </c>
      <c r="E1919" s="2">
        <f t="shared" si="175"/>
        <v>-0.33486800555573204</v>
      </c>
      <c r="F1919" s="2">
        <f t="shared" si="179"/>
        <v>-0.33845878430315807</v>
      </c>
      <c r="G1919" s="2">
        <f t="shared" si="177"/>
        <v>3.5907787474260267E-3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9.4879999999999995</v>
      </c>
      <c r="C1920" s="2">
        <f t="shared" si="174"/>
        <v>8.9621977607279391</v>
      </c>
      <c r="D1920" s="2">
        <f t="shared" si="176"/>
        <v>9.1831110227757797</v>
      </c>
      <c r="E1920" s="2">
        <f t="shared" si="175"/>
        <v>-0.22091326204784067</v>
      </c>
      <c r="F1920" s="2">
        <f t="shared" si="179"/>
        <v>-0.3149496798520946</v>
      </c>
      <c r="G1920" s="2">
        <f t="shared" si="177"/>
        <v>9.4036417804253924E-2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9.3613</v>
      </c>
      <c r="C1921" s="2">
        <f t="shared" si="174"/>
        <v>9.0792596436928719</v>
      </c>
      <c r="D1921" s="2">
        <f t="shared" si="176"/>
        <v>9.1963102062738713</v>
      </c>
      <c r="E1921" s="2">
        <f t="shared" si="175"/>
        <v>-0.11705056258099944</v>
      </c>
      <c r="F1921" s="2">
        <f t="shared" si="179"/>
        <v>-0.27536985639787559</v>
      </c>
      <c r="G1921" s="2">
        <f t="shared" si="177"/>
        <v>0.15831929381687615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9.3613</v>
      </c>
      <c r="C1922" s="2">
        <f t="shared" si="174"/>
        <v>9.1783120062016614</v>
      </c>
      <c r="D1922" s="2">
        <f t="shared" si="176"/>
        <v>9.2085316724758073</v>
      </c>
      <c r="E1922" s="2">
        <f t="shared" si="175"/>
        <v>-3.0219666274145851E-2</v>
      </c>
      <c r="F1922" s="2">
        <f t="shared" si="179"/>
        <v>-0.22633981837312964</v>
      </c>
      <c r="G1922" s="2">
        <f t="shared" si="177"/>
        <v>0.19612015209898379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9.3613</v>
      </c>
      <c r="C1923" s="2">
        <f t="shared" si="174"/>
        <v>9.2551716975552516</v>
      </c>
      <c r="D1923" s="2">
        <f t="shared" si="176"/>
        <v>9.2198478448850079</v>
      </c>
      <c r="E1923" s="2">
        <f t="shared" si="175"/>
        <v>3.5323852670243738E-2</v>
      </c>
      <c r="F1923" s="2">
        <f t="shared" si="179"/>
        <v>-0.17400708416445498</v>
      </c>
      <c r="G1923" s="2">
        <f t="shared" si="177"/>
        <v>0.20933093683469872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9.3613</v>
      </c>
      <c r="C1924" s="2">
        <f t="shared" si="174"/>
        <v>9.3118529748544425</v>
      </c>
      <c r="D1924" s="2">
        <f t="shared" si="176"/>
        <v>9.2303257823009339</v>
      </c>
      <c r="E1924" s="2">
        <f t="shared" si="175"/>
        <v>8.1527192553508598E-2</v>
      </c>
      <c r="F1924" s="2">
        <f t="shared" si="179"/>
        <v>-0.12290022882086228</v>
      </c>
      <c r="G1924" s="2">
        <f t="shared" si="177"/>
        <v>0.20442742137437087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9.1804000000000006</v>
      </c>
      <c r="C1925" s="2">
        <f t="shared" si="174"/>
        <v>9.3598140556460656</v>
      </c>
      <c r="D1925" s="2">
        <f t="shared" si="176"/>
        <v>9.2266275762045691</v>
      </c>
      <c r="E1925" s="2">
        <f t="shared" si="175"/>
        <v>0.13318647944149653</v>
      </c>
      <c r="F1925" s="2">
        <f t="shared" si="179"/>
        <v>-7.1682887168390524E-2</v>
      </c>
      <c r="G1925" s="2">
        <f t="shared" si="177"/>
        <v>0.20486936660988705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9.1351999999999993</v>
      </c>
      <c r="C1926" s="2">
        <f t="shared" si="174"/>
        <v>9.3809195855466712</v>
      </c>
      <c r="D1926" s="2">
        <f t="shared" si="176"/>
        <v>9.2198551631523777</v>
      </c>
      <c r="E1926" s="2">
        <f t="shared" si="175"/>
        <v>0.16106442239429342</v>
      </c>
      <c r="F1926" s="2">
        <f t="shared" si="179"/>
        <v>-2.5133425255853735E-2</v>
      </c>
      <c r="G1926" s="2">
        <f t="shared" si="177"/>
        <v>0.18619784765014716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6">
        <f>TITRES_STAT!D1930</f>
        <v>8.5924999999999994</v>
      </c>
      <c r="C1927" s="2">
        <f t="shared" si="174"/>
        <v>9.398778110847184</v>
      </c>
      <c r="D1927" s="2">
        <f t="shared" si="176"/>
        <v>9.1733844103262765</v>
      </c>
      <c r="E1927" s="2">
        <f t="shared" si="175"/>
        <v>0.22539370052090746</v>
      </c>
      <c r="F1927" s="2">
        <f t="shared" si="179"/>
        <v>2.4971999899498505E-2</v>
      </c>
      <c r="G1927" s="2">
        <f t="shared" si="177"/>
        <v>0.20042170062140896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6">
        <f>TITRES_STAT!D1931</f>
        <v>8.3664000000000005</v>
      </c>
      <c r="C1928" s="2">
        <f t="shared" si="174"/>
        <v>9.4138891707168479</v>
      </c>
      <c r="D1928" s="2">
        <f t="shared" si="176"/>
        <v>9.113607787339145</v>
      </c>
      <c r="E1928" s="2">
        <f t="shared" si="175"/>
        <v>0.30028138337770294</v>
      </c>
      <c r="F1928" s="2">
        <f t="shared" si="179"/>
        <v>8.0033876595139386E-2</v>
      </c>
      <c r="G1928" s="2">
        <f t="shared" si="177"/>
        <v>0.22024750678256355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6">
        <f>TITRES_STAT!D1932</f>
        <v>8.8547999999999991</v>
      </c>
      <c r="C1929" s="2">
        <f t="shared" si="174"/>
        <v>9.4266754521450249</v>
      </c>
      <c r="D1929" s="2">
        <f t="shared" si="176"/>
        <v>9.0944368401288376</v>
      </c>
      <c r="E1929" s="2">
        <f t="shared" si="175"/>
        <v>0.33223861201618732</v>
      </c>
      <c r="F1929" s="2">
        <f t="shared" si="179"/>
        <v>0.13047482367934898</v>
      </c>
      <c r="G1929" s="2">
        <f t="shared" si="177"/>
        <v>0.20176378833683833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6">
        <f>TITRES_STAT!D1933</f>
        <v>8.8458000000000006</v>
      </c>
      <c r="C1930" s="2">
        <f t="shared" si="174"/>
        <v>9.4361099979688667</v>
      </c>
      <c r="D1930" s="2">
        <f t="shared" si="176"/>
        <v>9.0760192964155895</v>
      </c>
      <c r="E1930" s="2">
        <f t="shared" si="175"/>
        <v>0.36009070155327727</v>
      </c>
      <c r="F1930" s="2">
        <f t="shared" si="179"/>
        <v>0.17639799925413463</v>
      </c>
      <c r="G1930" s="2">
        <f t="shared" si="177"/>
        <v>0.18369270229914264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8.3483000000000001</v>
      </c>
      <c r="C1931" s="2">
        <f t="shared" si="174"/>
        <v>9.4246007675121177</v>
      </c>
      <c r="D1931" s="2">
        <f t="shared" si="176"/>
        <v>9.0221141633477675</v>
      </c>
      <c r="E1931" s="2">
        <f t="shared" si="175"/>
        <v>0.40248660416435023</v>
      </c>
      <c r="F1931" s="2">
        <f t="shared" si="179"/>
        <v>0.22161572023617776</v>
      </c>
      <c r="G1931" s="2">
        <f t="shared" si="177"/>
        <v>0.18087088392817247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8.8095999999999997</v>
      </c>
      <c r="C1932" s="2">
        <f t="shared" si="174"/>
        <v>9.4148621878948688</v>
      </c>
      <c r="D1932" s="2">
        <f t="shared" si="176"/>
        <v>9.0063723734701551</v>
      </c>
      <c r="E1932" s="2">
        <f t="shared" si="175"/>
        <v>0.40848981442471377</v>
      </c>
      <c r="F1932" s="2">
        <f t="shared" si="179"/>
        <v>0.25899053907388497</v>
      </c>
      <c r="G1932" s="2">
        <f t="shared" si="177"/>
        <v>0.1494992753508288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6">
        <f>TITRES_STAT!D1936</f>
        <v>8.7553000000000001</v>
      </c>
      <c r="C1933" s="2">
        <f t="shared" si="174"/>
        <v>9.4066218512956592</v>
      </c>
      <c r="D1933" s="2">
        <f t="shared" si="176"/>
        <v>8.9877744198797735</v>
      </c>
      <c r="E1933" s="2">
        <f t="shared" si="175"/>
        <v>0.41884743141588565</v>
      </c>
      <c r="F1933" s="2">
        <f t="shared" si="179"/>
        <v>0.29096191754228512</v>
      </c>
      <c r="G1933" s="2">
        <f t="shared" si="177"/>
        <v>0.12788551387360053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6">
        <f>TITRES_STAT!D1937</f>
        <v>8.7462999999999997</v>
      </c>
      <c r="C1934" s="2">
        <f t="shared" si="174"/>
        <v>9.3996492587886351</v>
      </c>
      <c r="D1934" s="2">
        <f t="shared" si="176"/>
        <v>8.9698874258146066</v>
      </c>
      <c r="E1934" s="2">
        <f t="shared" si="175"/>
        <v>0.42976183297402848</v>
      </c>
      <c r="F1934" s="2">
        <f t="shared" si="179"/>
        <v>0.31872190062863381</v>
      </c>
      <c r="G1934" s="2">
        <f t="shared" si="177"/>
        <v>0.11103993234539467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8.7553000000000001</v>
      </c>
      <c r="C1935" s="2">
        <f t="shared" ref="C1935:C1998" si="180">$C$4*B1925+C1934*(1-$C$4)</f>
        <v>9.3659186035903836</v>
      </c>
      <c r="D1935" s="2">
        <f t="shared" si="176"/>
        <v>8.9539920609394503</v>
      </c>
      <c r="E1935" s="2">
        <f t="shared" si="175"/>
        <v>0.41192654265093331</v>
      </c>
      <c r="F1935" s="2">
        <f t="shared" si="179"/>
        <v>0.33736282903309373</v>
      </c>
      <c r="G1935" s="2">
        <f t="shared" si="177"/>
        <v>7.4563713617839589E-2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8.3934999999999995</v>
      </c>
      <c r="C1936" s="2">
        <f t="shared" si="180"/>
        <v>9.3304234338072476</v>
      </c>
      <c r="D1936" s="2">
        <f t="shared" si="176"/>
        <v>8.9124741304994917</v>
      </c>
      <c r="E1936" s="2">
        <f t="shared" si="175"/>
        <v>0.41794930330775593</v>
      </c>
      <c r="F1936" s="2">
        <f t="shared" si="179"/>
        <v>0.35348012388802619</v>
      </c>
      <c r="G1936" s="2">
        <f t="shared" si="177"/>
        <v>6.4469179419729739E-2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8.5111000000000008</v>
      </c>
      <c r="C1937" s="2">
        <f t="shared" si="180"/>
        <v>9.2168967516830556</v>
      </c>
      <c r="D1937" s="2">
        <f t="shared" si="176"/>
        <v>8.882742713425456</v>
      </c>
      <c r="E1937" s="2">
        <f t="shared" si="175"/>
        <v>0.33415403825759959</v>
      </c>
      <c r="F1937" s="2">
        <f t="shared" si="179"/>
        <v>0.3496149067619409</v>
      </c>
      <c r="G1937" s="2">
        <f t="shared" si="177"/>
        <v>-1.5460868504341307E-2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8.5021000000000004</v>
      </c>
      <c r="C1938" s="2">
        <f t="shared" si="180"/>
        <v>9.08605109757797</v>
      </c>
      <c r="D1938" s="2">
        <f t="shared" si="176"/>
        <v>8.8545469568754225</v>
      </c>
      <c r="E1938" s="2">
        <f t="shared" si="175"/>
        <v>0.23150414070254755</v>
      </c>
      <c r="F1938" s="2">
        <f t="shared" si="179"/>
        <v>0.32599275355006224</v>
      </c>
      <c r="G1938" s="2">
        <f t="shared" si="177"/>
        <v>-9.4488612847514697E-2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8.7553000000000001</v>
      </c>
      <c r="C1939" s="2">
        <f t="shared" si="180"/>
        <v>9.0504740056428972</v>
      </c>
      <c r="D1939" s="2">
        <f t="shared" si="176"/>
        <v>8.847195330440206</v>
      </c>
      <c r="E1939" s="2">
        <f t="shared" si="175"/>
        <v>0.20327867520269116</v>
      </c>
      <c r="F1939" s="2">
        <f t="shared" si="179"/>
        <v>0.30144993788058805</v>
      </c>
      <c r="G1939" s="2">
        <f t="shared" si="177"/>
        <v>-9.8171262677896887E-2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6">
        <f>TITRES_STAT!D1943</f>
        <v>8.7462999999999997</v>
      </c>
      <c r="C1940" s="2">
        <f t="shared" si="180"/>
        <v>9.0189856970824511</v>
      </c>
      <c r="D1940" s="2">
        <f t="shared" si="176"/>
        <v>8.8397216022594503</v>
      </c>
      <c r="E1940" s="2">
        <f t="shared" si="175"/>
        <v>0.17926409482300087</v>
      </c>
      <c r="F1940" s="2">
        <f t="shared" si="179"/>
        <v>0.27701276926907065</v>
      </c>
      <c r="G1940" s="2">
        <f t="shared" si="177"/>
        <v>-9.7748674446069772E-2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8.5744000000000007</v>
      </c>
      <c r="C1941" s="2">
        <f t="shared" si="180"/>
        <v>8.9158032821466904</v>
      </c>
      <c r="D1941" s="2">
        <f t="shared" si="176"/>
        <v>8.8200681502402318</v>
      </c>
      <c r="E1941" s="2">
        <f t="shared" si="175"/>
        <v>9.5735131906458548E-2</v>
      </c>
      <c r="F1941" s="2">
        <f t="shared" si="179"/>
        <v>0.24075724179654823</v>
      </c>
      <c r="G1941" s="2">
        <f t="shared" si="177"/>
        <v>-0.14502210989008968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8.5924999999999994</v>
      </c>
      <c r="C1942" s="2">
        <f t="shared" si="180"/>
        <v>8.8994643156625841</v>
      </c>
      <c r="D1942" s="2">
        <f t="shared" si="176"/>
        <v>8.8032112502224376</v>
      </c>
      <c r="E1942" s="2">
        <f t="shared" si="175"/>
        <v>9.6253065440146557E-2</v>
      </c>
      <c r="F1942" s="2">
        <f t="shared" si="179"/>
        <v>0.21185640652526791</v>
      </c>
      <c r="G1942" s="2">
        <f t="shared" si="177"/>
        <v>-0.11560334108512135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6">
        <f>TITRES_STAT!D1946</f>
        <v>8.4567999999999994</v>
      </c>
      <c r="C1943" s="2">
        <f t="shared" si="180"/>
        <v>8.8772851901760319</v>
      </c>
      <c r="D1943" s="2">
        <f t="shared" si="176"/>
        <v>8.7775511576133685</v>
      </c>
      <c r="E1943" s="2">
        <f t="shared" si="175"/>
        <v>9.9734032562663444E-2</v>
      </c>
      <c r="F1943" s="2">
        <f t="shared" si="179"/>
        <v>0.18943193173274703</v>
      </c>
      <c r="G1943" s="2">
        <f t="shared" si="177"/>
        <v>-8.9697899170083584E-2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8.6829999999999998</v>
      </c>
      <c r="C1944" s="2">
        <f t="shared" si="180"/>
        <v>8.8571336224566419</v>
      </c>
      <c r="D1944" s="2">
        <f t="shared" si="176"/>
        <v>8.7705473681605266</v>
      </c>
      <c r="E1944" s="2">
        <f t="shared" si="175"/>
        <v>8.6586254296115328E-2</v>
      </c>
      <c r="F1944" s="2">
        <f t="shared" si="179"/>
        <v>0.16886279624542069</v>
      </c>
      <c r="G1944" s="2">
        <f t="shared" si="177"/>
        <v>-8.2276541949305365E-2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8.6829999999999998</v>
      </c>
      <c r="C1945" s="2">
        <f t="shared" si="180"/>
        <v>8.8414669113094675</v>
      </c>
      <c r="D1945" s="2">
        <f t="shared" si="176"/>
        <v>8.7640623779264129</v>
      </c>
      <c r="E1945" s="2">
        <f t="shared" si="175"/>
        <v>7.7404533383054641E-2</v>
      </c>
      <c r="F1945" s="2">
        <f t="shared" si="179"/>
        <v>0.15057114367294749</v>
      </c>
      <c r="G1945" s="2">
        <f t="shared" si="177"/>
        <v>-7.3166610289892853E-2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8.3211999999999993</v>
      </c>
      <c r="C1946" s="2">
        <f t="shared" si="180"/>
        <v>8.7725489249541653</v>
      </c>
      <c r="D1946" s="2">
        <f t="shared" si="176"/>
        <v>8.7312577573392716</v>
      </c>
      <c r="E1946" s="2">
        <f t="shared" si="175"/>
        <v>4.1291167614893709E-2</v>
      </c>
      <c r="F1946" s="2">
        <f t="shared" si="179"/>
        <v>0.12871514846133675</v>
      </c>
      <c r="G1946" s="2">
        <f t="shared" si="177"/>
        <v>-8.7423980846443039E-2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8.3211999999999993</v>
      </c>
      <c r="C1947" s="2">
        <f t="shared" si="180"/>
        <v>8.7323260134227549</v>
      </c>
      <c r="D1947" s="2">
        <f t="shared" si="176"/>
        <v>8.7008831086474743</v>
      </c>
      <c r="E1947" s="2">
        <f t="shared" si="175"/>
        <v>3.1442904775280667E-2</v>
      </c>
      <c r="F1947" s="2">
        <f t="shared" si="179"/>
        <v>0.10926069972412554</v>
      </c>
      <c r="G1947" s="2">
        <f t="shared" si="177"/>
        <v>-7.7817794948844873E-2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6">
        <f>TITRES_STAT!D1951</f>
        <v>8.4567999999999994</v>
      </c>
      <c r="C1948" s="2">
        <f t="shared" si="180"/>
        <v>8.6969066267423312</v>
      </c>
      <c r="D1948" s="2">
        <f t="shared" si="176"/>
        <v>8.6828028783772915</v>
      </c>
      <c r="E1948" s="2">
        <f t="shared" ref="E1948:E2011" si="181">C1948-D1948</f>
        <v>1.4103748365039692E-2</v>
      </c>
      <c r="F1948" s="2">
        <f t="shared" si="179"/>
        <v>9.0229309452308379E-2</v>
      </c>
      <c r="G1948" s="2">
        <f t="shared" si="177"/>
        <v>-7.6125561087268687E-2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8.1402999999999999</v>
      </c>
      <c r="C1949" s="2">
        <f t="shared" si="180"/>
        <v>8.7058902226281276</v>
      </c>
      <c r="D1949" s="2">
        <f t="shared" ref="D1949:D2012" si="182">$D$4*B1949+(1-$D$4)*D1948</f>
        <v>8.6426174799789734</v>
      </c>
      <c r="E1949" s="2">
        <f t="shared" si="181"/>
        <v>6.3272742649154168E-2</v>
      </c>
      <c r="F1949" s="2">
        <f t="shared" si="179"/>
        <v>8.4837996091677539E-2</v>
      </c>
      <c r="G1949" s="2">
        <f t="shared" si="177"/>
        <v>-2.1565253442523372E-2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8.3211999999999993</v>
      </c>
      <c r="C1950" s="2">
        <f t="shared" si="180"/>
        <v>8.7121071114545696</v>
      </c>
      <c r="D1950" s="2">
        <f t="shared" si="182"/>
        <v>8.6188087777583089</v>
      </c>
      <c r="E1950" s="2">
        <f t="shared" si="181"/>
        <v>9.3298333696260727E-2</v>
      </c>
      <c r="F1950" s="2">
        <f t="shared" si="179"/>
        <v>8.6530063612594188E-2</v>
      </c>
      <c r="G1950" s="2">
        <f t="shared" si="177"/>
        <v>6.7682700836665388E-3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6">
        <f>TITRES_STAT!D1954</f>
        <v>8.5654000000000003</v>
      </c>
      <c r="C1951" s="2">
        <f t="shared" si="180"/>
        <v>8.6909214020000203</v>
      </c>
      <c r="D1951" s="2">
        <f t="shared" si="182"/>
        <v>8.6148525719984352</v>
      </c>
      <c r="E1951" s="2">
        <f t="shared" si="181"/>
        <v>7.6068830001585042E-2</v>
      </c>
      <c r="F1951" s="2">
        <f t="shared" si="179"/>
        <v>8.443781689039237E-2</v>
      </c>
      <c r="G1951" s="2">
        <f t="shared" si="177"/>
        <v>-8.3689868888073282E-3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8.5654000000000003</v>
      </c>
      <c r="C1952" s="2">
        <f t="shared" si="180"/>
        <v>8.6757796478461717</v>
      </c>
      <c r="D1952" s="2">
        <f t="shared" si="182"/>
        <v>8.6111894185170694</v>
      </c>
      <c r="E1952" s="2">
        <f t="shared" si="181"/>
        <v>6.45902293291023E-2</v>
      </c>
      <c r="F1952" s="2">
        <f t="shared" si="179"/>
        <v>8.0468299378134364E-2</v>
      </c>
      <c r="G1952" s="2">
        <f t="shared" si="177"/>
        <v>-1.5878070049032064E-2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6">
        <f>TITRES_STAT!D1956</f>
        <v>8.2759999999999998</v>
      </c>
      <c r="C1953" s="2">
        <f t="shared" si="180"/>
        <v>8.642090471254452</v>
      </c>
      <c r="D1953" s="2">
        <f t="shared" si="182"/>
        <v>8.5863605727009897</v>
      </c>
      <c r="E1953" s="2">
        <f t="shared" si="181"/>
        <v>5.572989855346222E-2</v>
      </c>
      <c r="F1953" s="2">
        <f t="shared" si="179"/>
        <v>7.5520619213199941E-2</v>
      </c>
      <c r="G1953" s="2">
        <f t="shared" si="177"/>
        <v>-1.9790720659737721E-2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6">
        <f>TITRES_STAT!D1957</f>
        <v>8.2578999999999994</v>
      </c>
      <c r="C1954" s="2">
        <f t="shared" si="180"/>
        <v>8.6483842449076143</v>
      </c>
      <c r="D1954" s="2">
        <f t="shared" si="182"/>
        <v>8.5620301599083248</v>
      </c>
      <c r="E1954" s="2">
        <f t="shared" si="181"/>
        <v>8.6354084999289427E-2</v>
      </c>
      <c r="F1954" s="2">
        <f t="shared" si="179"/>
        <v>7.7687312370417844E-2</v>
      </c>
      <c r="G1954" s="2">
        <f t="shared" si="177"/>
        <v>8.666772628871583E-3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6">
        <f>TITRES_STAT!D1958</f>
        <v>8.0497999999999994</v>
      </c>
      <c r="C1955" s="2">
        <f t="shared" si="180"/>
        <v>8.6537097456910583</v>
      </c>
      <c r="D1955" s="2">
        <f t="shared" si="182"/>
        <v>8.5240871851003011</v>
      </c>
      <c r="E1955" s="2">
        <f t="shared" si="181"/>
        <v>0.12962256059075727</v>
      </c>
      <c r="F1955" s="2">
        <f t="shared" si="179"/>
        <v>8.8074362014485735E-2</v>
      </c>
      <c r="G1955" s="2">
        <f t="shared" si="177"/>
        <v>4.1548198576271539E-2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6">
        <f>TITRES_STAT!D1959</f>
        <v>8.0137</v>
      </c>
      <c r="C1956" s="2">
        <f t="shared" si="180"/>
        <v>8.6025544002001251</v>
      </c>
      <c r="D1956" s="2">
        <f t="shared" si="182"/>
        <v>8.4862807269447238</v>
      </c>
      <c r="E1956" s="2">
        <f t="shared" si="181"/>
        <v>0.11627367325540128</v>
      </c>
      <c r="F1956" s="2">
        <f t="shared" si="179"/>
        <v>9.3714224262668844E-2</v>
      </c>
      <c r="G1956" s="2">
        <f t="shared" ref="G1956:G2019" si="183">E1956-F1956</f>
        <v>2.2559448992732434E-2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6">
        <f>TITRES_STAT!D1960</f>
        <v>8.2578999999999994</v>
      </c>
      <c r="C1957" s="2">
        <f t="shared" si="180"/>
        <v>8.5592691078616436</v>
      </c>
      <c r="D1957" s="2">
        <f t="shared" si="182"/>
        <v>8.4693636360599296</v>
      </c>
      <c r="E1957" s="2">
        <f t="shared" si="181"/>
        <v>8.9905471801714043E-2</v>
      </c>
      <c r="F1957" s="2">
        <f t="shared" ref="F1957:F2020" si="185">(E1957*(2/(10)))+((1-(2/10))*F1956)</f>
        <v>9.2952473770477897E-2</v>
      </c>
      <c r="G1957" s="2">
        <f t="shared" si="183"/>
        <v>-3.0470019687638544E-3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6">
        <f>TITRES_STAT!D1961</f>
        <v>8.2578999999999994</v>
      </c>
      <c r="C1958" s="2">
        <f t="shared" si="180"/>
        <v>8.5435046297290835</v>
      </c>
      <c r="D1958" s="2">
        <f t="shared" si="182"/>
        <v>8.4536996630184529</v>
      </c>
      <c r="E1958" s="2">
        <f t="shared" si="181"/>
        <v>8.9804966710630652E-2</v>
      </c>
      <c r="F1958" s="2">
        <f t="shared" si="185"/>
        <v>9.2322972358508448E-2</v>
      </c>
      <c r="G1958" s="2">
        <f t="shared" si="183"/>
        <v>-2.5180056478777968E-3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6">
        <f>TITRES_STAT!D1962</f>
        <v>8.2307000000000006</v>
      </c>
      <c r="C1959" s="2">
        <f t="shared" si="180"/>
        <v>8.4814731482323023</v>
      </c>
      <c r="D1959" s="2">
        <f t="shared" si="182"/>
        <v>8.4371811694615317</v>
      </c>
      <c r="E1959" s="2">
        <f t="shared" si="181"/>
        <v>4.4291978770770513E-2</v>
      </c>
      <c r="F1959" s="2">
        <f t="shared" si="185"/>
        <v>8.2716773640960861E-2</v>
      </c>
      <c r="G1959" s="2">
        <f t="shared" si="183"/>
        <v>-3.8424794870190349E-2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6">
        <f>TITRES_STAT!D1963</f>
        <v>8.1402999999999999</v>
      </c>
      <c r="C1960" s="2">
        <f t="shared" si="180"/>
        <v>8.4568157408119475</v>
      </c>
      <c r="D1960" s="2">
        <f t="shared" si="182"/>
        <v>8.41518997172364</v>
      </c>
      <c r="E1960" s="2">
        <f t="shared" si="181"/>
        <v>4.1625769088307507E-2</v>
      </c>
      <c r="F1960" s="2">
        <f t="shared" si="185"/>
        <v>7.4498572730430188E-2</v>
      </c>
      <c r="G1960" s="2">
        <f t="shared" si="183"/>
        <v>-3.287280364212268E-2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8.0497999999999994</v>
      </c>
      <c r="C1961" s="2">
        <f t="shared" si="180"/>
        <v>8.4735210114562634</v>
      </c>
      <c r="D1961" s="2">
        <f t="shared" si="182"/>
        <v>8.3881240478922585</v>
      </c>
      <c r="E1961" s="2">
        <f t="shared" si="181"/>
        <v>8.5396963564004835E-2</v>
      </c>
      <c r="F1961" s="2">
        <f t="shared" si="185"/>
        <v>7.6678250897145125E-2</v>
      </c>
      <c r="G1961" s="2">
        <f t="shared" si="183"/>
        <v>8.7187126668597098E-3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7.7785000000000002</v>
      </c>
      <c r="C1962" s="2">
        <f t="shared" si="180"/>
        <v>8.4876562404629929</v>
      </c>
      <c r="D1962" s="2">
        <f t="shared" si="182"/>
        <v>8.3429667110113499</v>
      </c>
      <c r="E1962" s="2">
        <f t="shared" si="181"/>
        <v>0.14468952945164304</v>
      </c>
      <c r="F1962" s="2">
        <f t="shared" si="185"/>
        <v>9.0280506608044708E-2</v>
      </c>
      <c r="G1962" s="2">
        <f t="shared" si="183"/>
        <v>5.4409022843598331E-2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6">
        <f>TITRES_STAT!D1966</f>
        <v>7.7332999999999998</v>
      </c>
      <c r="C1963" s="2">
        <f t="shared" si="180"/>
        <v>8.4550937419302254</v>
      </c>
      <c r="D1963" s="2">
        <f t="shared" si="182"/>
        <v>8.2978062138993973</v>
      </c>
      <c r="E1963" s="2">
        <f t="shared" si="181"/>
        <v>0.15728752803082813</v>
      </c>
      <c r="F1963" s="2">
        <f t="shared" si="185"/>
        <v>0.1036819108926014</v>
      </c>
      <c r="G1963" s="2">
        <f t="shared" si="183"/>
        <v>5.360561713822673E-2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6">
        <f>TITRES_STAT!D1967</f>
        <v>7.7332999999999998</v>
      </c>
      <c r="C1964" s="2">
        <f t="shared" si="180"/>
        <v>8.4247562431717284</v>
      </c>
      <c r="D1964" s="2">
        <f t="shared" si="182"/>
        <v>8.2559909387957386</v>
      </c>
      <c r="E1964" s="2">
        <f t="shared" si="181"/>
        <v>0.1687653043759898</v>
      </c>
      <c r="F1964" s="2">
        <f t="shared" si="185"/>
        <v>0.11669858958927909</v>
      </c>
      <c r="G1964" s="2">
        <f t="shared" si="183"/>
        <v>5.2066714786710711E-2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6">
        <f>TITRES_STAT!D1968</f>
        <v>7.9593999999999996</v>
      </c>
      <c r="C1965" s="2">
        <f t="shared" si="180"/>
        <v>8.3670706672991546</v>
      </c>
      <c r="D1965" s="2">
        <f t="shared" si="182"/>
        <v>8.2340212396256849</v>
      </c>
      <c r="E1965" s="2">
        <f t="shared" si="181"/>
        <v>0.13304942767346972</v>
      </c>
      <c r="F1965" s="2">
        <f t="shared" si="185"/>
        <v>0.11996875720611722</v>
      </c>
      <c r="G1965" s="2">
        <f t="shared" si="183"/>
        <v>1.3080670467352506E-2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8.1130999999999993</v>
      </c>
      <c r="C1966" s="2">
        <f t="shared" si="180"/>
        <v>8.3127059492531306</v>
      </c>
      <c r="D1966" s="2">
        <f t="shared" si="182"/>
        <v>8.2250641107645226</v>
      </c>
      <c r="E1966" s="2">
        <f t="shared" si="181"/>
        <v>8.7641838488607959E-2</v>
      </c>
      <c r="F1966" s="2">
        <f t="shared" si="185"/>
        <v>0.11350337346261537</v>
      </c>
      <c r="G1966" s="2">
        <f t="shared" si="183"/>
        <v>-2.5861534974007408E-2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6">
        <f>TITRES_STAT!D1970</f>
        <v>8.0860000000000003</v>
      </c>
      <c r="C1967" s="2">
        <f t="shared" si="180"/>
        <v>8.3042742647526495</v>
      </c>
      <c r="D1967" s="2">
        <f t="shared" si="182"/>
        <v>8.2147630655227069</v>
      </c>
      <c r="E1967" s="2">
        <f t="shared" si="181"/>
        <v>8.9511199229942662E-2</v>
      </c>
      <c r="F1967" s="2">
        <f t="shared" si="185"/>
        <v>0.10870493861608083</v>
      </c>
      <c r="G1967" s="2">
        <f t="shared" si="183"/>
        <v>-1.9193739386138164E-2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6">
        <f>TITRES_STAT!D1971</f>
        <v>8.1402999999999999</v>
      </c>
      <c r="C1968" s="2">
        <f t="shared" si="180"/>
        <v>8.2971397624830114</v>
      </c>
      <c r="D1968" s="2">
        <f t="shared" si="182"/>
        <v>8.2092472828913952</v>
      </c>
      <c r="E1968" s="2">
        <f t="shared" si="181"/>
        <v>8.7892479591616279E-2</v>
      </c>
      <c r="F1968" s="2">
        <f t="shared" si="185"/>
        <v>0.10454244681118793</v>
      </c>
      <c r="G1968" s="2">
        <f t="shared" si="183"/>
        <v>-1.6649967219571654E-2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6">
        <f>TITRES_STAT!D1972</f>
        <v>8.0860000000000003</v>
      </c>
      <c r="C1969" s="2">
        <f t="shared" si="180"/>
        <v>8.2869182605625475</v>
      </c>
      <c r="D1969" s="2">
        <f t="shared" si="182"/>
        <v>8.2001178545290685</v>
      </c>
      <c r="E1969" s="2">
        <f t="shared" si="181"/>
        <v>8.6800406033479049E-2</v>
      </c>
      <c r="F1969" s="2">
        <f t="shared" si="185"/>
        <v>0.10099403865564617</v>
      </c>
      <c r="G1969" s="2">
        <f t="shared" si="183"/>
        <v>-1.4193632622167121E-2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6">
        <f>TITRES_STAT!D1973</f>
        <v>8.0860000000000003</v>
      </c>
      <c r="C1970" s="2">
        <f t="shared" si="180"/>
        <v>8.264361605091386</v>
      </c>
      <c r="D1970" s="2">
        <f t="shared" si="182"/>
        <v>8.1916646801195085</v>
      </c>
      <c r="E1970" s="2">
        <f t="shared" si="181"/>
        <v>7.2696924971877408E-2</v>
      </c>
      <c r="F1970" s="2">
        <f t="shared" si="185"/>
        <v>9.5334615918892432E-2</v>
      </c>
      <c r="G1970" s="2">
        <f t="shared" si="183"/>
        <v>-2.2637690947015024E-2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6">
        <f>TITRES_STAT!D1974</f>
        <v>7.6879999999999997</v>
      </c>
      <c r="C1971" s="2">
        <f t="shared" si="180"/>
        <v>8.2313521273850192</v>
      </c>
      <c r="D1971" s="2">
        <f t="shared" si="182"/>
        <v>8.1543561852958408</v>
      </c>
      <c r="E1971" s="2">
        <f t="shared" si="181"/>
        <v>7.6995942089178371E-2</v>
      </c>
      <c r="F1971" s="2">
        <f t="shared" si="185"/>
        <v>9.1666881152949631E-2</v>
      </c>
      <c r="G1971" s="2">
        <f t="shared" si="183"/>
        <v>-1.467093906377126E-2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7.67</v>
      </c>
      <c r="C1972" s="2">
        <f t="shared" si="180"/>
        <v>8.1616825693257855</v>
      </c>
      <c r="D1972" s="2">
        <f t="shared" si="182"/>
        <v>8.1184779493480015</v>
      </c>
      <c r="E1972" s="2">
        <f t="shared" si="181"/>
        <v>4.320461997778402E-2</v>
      </c>
      <c r="F1972" s="2">
        <f t="shared" si="185"/>
        <v>8.1974428917916509E-2</v>
      </c>
      <c r="G1972" s="2">
        <f t="shared" si="183"/>
        <v>-3.8769808940132489E-2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7.5975999999999999</v>
      </c>
      <c r="C1973" s="2">
        <f t="shared" si="180"/>
        <v>8.0957775586602807</v>
      </c>
      <c r="D1973" s="2">
        <f t="shared" si="182"/>
        <v>8.0798943975444448</v>
      </c>
      <c r="E1973" s="2">
        <f t="shared" si="181"/>
        <v>1.5883161115835875E-2</v>
      </c>
      <c r="F1973" s="2">
        <f t="shared" si="185"/>
        <v>6.8756175357500393E-2</v>
      </c>
      <c r="G1973" s="2">
        <f t="shared" si="183"/>
        <v>-5.2873014241664518E-2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7.8689</v>
      </c>
      <c r="C1974" s="2">
        <f t="shared" si="180"/>
        <v>8.0400117804048534</v>
      </c>
      <c r="D1974" s="2">
        <f t="shared" si="182"/>
        <v>8.0642651829115231</v>
      </c>
      <c r="E1974" s="2">
        <f t="shared" si="181"/>
        <v>-2.425340250666963E-2</v>
      </c>
      <c r="F1974" s="2">
        <f t="shared" si="185"/>
        <v>5.0154259784666387E-2</v>
      </c>
      <c r="G1974" s="2">
        <f t="shared" si="183"/>
        <v>-7.4407662291336024E-2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6">
        <f>TITRES_STAT!D1978</f>
        <v>7.8689</v>
      </c>
      <c r="C1975" s="2">
        <f t="shared" si="180"/>
        <v>8.0276099680348754</v>
      </c>
      <c r="D1975" s="2">
        <f t="shared" si="182"/>
        <v>8.0497936878810403</v>
      </c>
      <c r="E1975" s="2">
        <f t="shared" si="181"/>
        <v>-2.2183719846164962E-2</v>
      </c>
      <c r="F1975" s="2">
        <f t="shared" si="185"/>
        <v>3.5686663858500119E-2</v>
      </c>
      <c r="G1975" s="2">
        <f t="shared" si="183"/>
        <v>-5.7870383704665081E-2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8.1402999999999999</v>
      </c>
      <c r="C1976" s="2">
        <f t="shared" si="180"/>
        <v>8.0407622806448948</v>
      </c>
      <c r="D1976" s="2">
        <f t="shared" si="182"/>
        <v>8.0564978591491112</v>
      </c>
      <c r="E1976" s="2">
        <f t="shared" si="181"/>
        <v>-1.5735578504216363E-2</v>
      </c>
      <c r="F1976" s="2">
        <f t="shared" si="185"/>
        <v>2.5402215385956821E-2</v>
      </c>
      <c r="G1976" s="2">
        <f t="shared" si="183"/>
        <v>-4.1137793890173184E-2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8.1221999999999994</v>
      </c>
      <c r="C1977" s="2">
        <f t="shared" si="180"/>
        <v>8.0477219297764488</v>
      </c>
      <c r="D1977" s="2">
        <f t="shared" si="182"/>
        <v>8.0613646843973257</v>
      </c>
      <c r="E1977" s="2">
        <f t="shared" si="181"/>
        <v>-1.3642754620876829E-2</v>
      </c>
      <c r="F1977" s="2">
        <f t="shared" si="185"/>
        <v>1.7593221384590095E-2</v>
      </c>
      <c r="G1977" s="2">
        <f t="shared" si="183"/>
        <v>-3.1235976005466924E-2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7.7603999999999997</v>
      </c>
      <c r="C1978" s="2">
        <f t="shared" si="180"/>
        <v>8.0619647098108409</v>
      </c>
      <c r="D1978" s="2">
        <f t="shared" si="182"/>
        <v>8.039071004071598</v>
      </c>
      <c r="E1978" s="2">
        <f t="shared" si="181"/>
        <v>2.2893705739242876E-2</v>
      </c>
      <c r="F1978" s="2">
        <f t="shared" si="185"/>
        <v>1.8653318255520652E-2</v>
      </c>
      <c r="G1978" s="2">
        <f t="shared" si="183"/>
        <v>4.2403874837222237E-3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6">
        <f>TITRES_STAT!D1982</f>
        <v>7.5523999999999996</v>
      </c>
      <c r="C1979" s="2">
        <f t="shared" si="180"/>
        <v>8.0656624467630191</v>
      </c>
      <c r="D1979" s="2">
        <f t="shared" si="182"/>
        <v>8.003021300066294</v>
      </c>
      <c r="E1979" s="2">
        <f t="shared" si="181"/>
        <v>6.2641146696725158E-2</v>
      </c>
      <c r="F1979" s="2">
        <f t="shared" si="185"/>
        <v>2.7450883943761557E-2</v>
      </c>
      <c r="G1979" s="2">
        <f t="shared" si="183"/>
        <v>3.5190262752963601E-2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6">
        <f>TITRES_STAT!D1983</f>
        <v>7.6790000000000003</v>
      </c>
      <c r="C1980" s="2">
        <f t="shared" si="180"/>
        <v>8.0687913011071704</v>
      </c>
      <c r="D1980" s="2">
        <f t="shared" si="182"/>
        <v>7.9790197222836055</v>
      </c>
      <c r="E1980" s="2">
        <f t="shared" si="181"/>
        <v>8.9771578823564901E-2</v>
      </c>
      <c r="F1980" s="2">
        <f t="shared" si="185"/>
        <v>3.991502291972223E-2</v>
      </c>
      <c r="G1980" s="2">
        <f t="shared" si="183"/>
        <v>4.9856555903842671E-2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6">
        <f>TITRES_STAT!D1984</f>
        <v>7.8418000000000001</v>
      </c>
      <c r="C1981" s="2">
        <f t="shared" si="180"/>
        <v>8.0102080240137603</v>
      </c>
      <c r="D1981" s="2">
        <f t="shared" si="182"/>
        <v>7.9688552984107464</v>
      </c>
      <c r="E1981" s="2">
        <f t="shared" si="181"/>
        <v>4.1352725603013951E-2</v>
      </c>
      <c r="F1981" s="2">
        <f t="shared" si="185"/>
        <v>4.0202563456380576E-2</v>
      </c>
      <c r="G1981" s="2">
        <f t="shared" si="183"/>
        <v>1.1501621466333753E-3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6">
        <f>TITRES_STAT!D1985</f>
        <v>8.1221999999999994</v>
      </c>
      <c r="C1982" s="2">
        <f t="shared" si="180"/>
        <v>7.957868328011644</v>
      </c>
      <c r="D1982" s="2">
        <f t="shared" si="182"/>
        <v>7.980214165195135</v>
      </c>
      <c r="E1982" s="2">
        <f t="shared" si="181"/>
        <v>-2.2345837183491035E-2</v>
      </c>
      <c r="F1982" s="2">
        <f t="shared" si="185"/>
        <v>2.7692883328406255E-2</v>
      </c>
      <c r="G1982" s="2">
        <f t="shared" si="183"/>
        <v>-5.003872051189729E-2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8.1221999999999994</v>
      </c>
      <c r="C1983" s="2">
        <f t="shared" si="180"/>
        <v>7.9024424313944674</v>
      </c>
      <c r="D1983" s="2">
        <f t="shared" si="182"/>
        <v>7.9907316344399399</v>
      </c>
      <c r="E1983" s="2">
        <f t="shared" si="181"/>
        <v>-8.8289203045472497E-2</v>
      </c>
      <c r="F1983" s="2">
        <f t="shared" si="185"/>
        <v>4.4964660536305039E-3</v>
      </c>
      <c r="G1983" s="2">
        <f t="shared" si="183"/>
        <v>-9.2785669099103005E-2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6">
        <f>TITRES_STAT!D1987</f>
        <v>7.6608999999999998</v>
      </c>
      <c r="C1984" s="2">
        <f t="shared" si="180"/>
        <v>7.8972820573337801</v>
      </c>
      <c r="D1984" s="2">
        <f t="shared" si="182"/>
        <v>7.9662996615184625</v>
      </c>
      <c r="E1984" s="2">
        <f t="shared" si="181"/>
        <v>-6.9017604184682391E-2</v>
      </c>
      <c r="F1984" s="2">
        <f t="shared" si="185"/>
        <v>-1.0206347994032075E-2</v>
      </c>
      <c r="G1984" s="2">
        <f t="shared" si="183"/>
        <v>-5.8811256190650314E-2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6">
        <f>TITRES_STAT!D1988</f>
        <v>7.6428000000000003</v>
      </c>
      <c r="C1985" s="2">
        <f t="shared" si="180"/>
        <v>7.8929155869747376</v>
      </c>
      <c r="D1985" s="2">
        <f t="shared" si="182"/>
        <v>7.9423367236282054</v>
      </c>
      <c r="E1985" s="2">
        <f t="shared" si="181"/>
        <v>-4.9421136653467812E-2</v>
      </c>
      <c r="F1985" s="2">
        <f t="shared" si="185"/>
        <v>-1.8049305725919222E-2</v>
      </c>
      <c r="G1985" s="2">
        <f t="shared" si="183"/>
        <v>-3.137183092754859E-2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7.6608999999999998</v>
      </c>
      <c r="C1986" s="2">
        <f t="shared" si="180"/>
        <v>7.9309747274401623</v>
      </c>
      <c r="D1986" s="2">
        <f t="shared" si="182"/>
        <v>7.9214895589150052</v>
      </c>
      <c r="E1986" s="2">
        <f t="shared" si="181"/>
        <v>9.4851685251571283E-3</v>
      </c>
      <c r="F1986" s="2">
        <f t="shared" si="185"/>
        <v>-1.2542410875703954E-2</v>
      </c>
      <c r="G1986" s="2">
        <f t="shared" si="183"/>
        <v>2.2027579400861082E-2</v>
      </c>
      <c r="H1986" s="2" t="str">
        <f t="shared" si="184"/>
        <v>Sell</v>
      </c>
    </row>
    <row r="1987" spans="1:8" ht="13.5" x14ac:dyDescent="0.25">
      <c r="A1987" s="3">
        <f>TITRES_STAT!B1990</f>
        <v>44900</v>
      </c>
      <c r="B1987" s="6">
        <f>TITRES_STAT!D1990</f>
        <v>8.1041000000000007</v>
      </c>
      <c r="C1987" s="2">
        <f t="shared" si="180"/>
        <v>7.9603940001416751</v>
      </c>
      <c r="D1987" s="2">
        <f t="shared" si="182"/>
        <v>7.9350162582546346</v>
      </c>
      <c r="E1987" s="2">
        <f t="shared" si="181"/>
        <v>2.537774188704045E-2</v>
      </c>
      <c r="F1987" s="2">
        <f t="shared" si="185"/>
        <v>-4.958380323155074E-3</v>
      </c>
      <c r="G1987" s="2">
        <f t="shared" si="183"/>
        <v>3.0336122210195524E-2</v>
      </c>
      <c r="H1987" s="2" t="str">
        <f t="shared" si="184"/>
        <v>Sell</v>
      </c>
    </row>
    <row r="1988" spans="1:8" ht="13.5" x14ac:dyDescent="0.25">
      <c r="A1988" s="3">
        <f>TITRES_STAT!B1991</f>
        <v>44901</v>
      </c>
      <c r="B1988" s="6">
        <f>TITRES_STAT!D1991</f>
        <v>7.6428000000000003</v>
      </c>
      <c r="C1988" s="2">
        <f t="shared" si="180"/>
        <v>7.929625692427571</v>
      </c>
      <c r="D1988" s="2">
        <f t="shared" si="182"/>
        <v>7.9133706094950318</v>
      </c>
      <c r="E1988" s="2">
        <f t="shared" si="181"/>
        <v>1.6255082932539189E-2</v>
      </c>
      <c r="F1988" s="2">
        <f t="shared" si="185"/>
        <v>-7.1568767201622176E-4</v>
      </c>
      <c r="G1988" s="2">
        <f t="shared" si="183"/>
        <v>1.6970770604555409E-2</v>
      </c>
      <c r="H1988" s="2" t="str">
        <f t="shared" si="184"/>
        <v>Sell</v>
      </c>
    </row>
    <row r="1989" spans="1:8" ht="13.5" x14ac:dyDescent="0.25">
      <c r="A1989" s="3">
        <f>TITRES_STAT!B1992</f>
        <v>44902</v>
      </c>
      <c r="B1989" s="6">
        <f>TITRES_STAT!D1992</f>
        <v>7.6879999999999997</v>
      </c>
      <c r="C1989" s="2">
        <f t="shared" si="180"/>
        <v>7.8715909705156371</v>
      </c>
      <c r="D1989" s="2">
        <f t="shared" si="182"/>
        <v>7.8966764902731779</v>
      </c>
      <c r="E1989" s="2">
        <f t="shared" si="181"/>
        <v>-2.5085519757540808E-2</v>
      </c>
      <c r="F1989" s="2">
        <f t="shared" si="185"/>
        <v>-5.5896540891211396E-3</v>
      </c>
      <c r="G1989" s="2">
        <f t="shared" si="183"/>
        <v>-1.9495865668419668E-2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7.6879999999999997</v>
      </c>
      <c r="C1990" s="2">
        <f t="shared" si="180"/>
        <v>7.8419615904363082</v>
      </c>
      <c r="D1990" s="2">
        <f t="shared" si="182"/>
        <v>7.881218972475164</v>
      </c>
      <c r="E1990" s="2">
        <f t="shared" si="181"/>
        <v>-3.9257382038855759E-2</v>
      </c>
      <c r="F1990" s="2">
        <f t="shared" si="185"/>
        <v>-1.2323199679068062E-2</v>
      </c>
      <c r="G1990" s="2">
        <f t="shared" si="183"/>
        <v>-2.6934182359787697E-2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7.5975999999999999</v>
      </c>
      <c r="C1991" s="2">
        <f t="shared" si="180"/>
        <v>7.8419367303691843</v>
      </c>
      <c r="D1991" s="2">
        <f t="shared" si="182"/>
        <v>7.8602101596992258</v>
      </c>
      <c r="E1991" s="2">
        <f t="shared" si="181"/>
        <v>-1.8273429330041502E-2</v>
      </c>
      <c r="F1991" s="2">
        <f t="shared" si="185"/>
        <v>-1.3513245609262751E-2</v>
      </c>
      <c r="G1991" s="2">
        <f t="shared" si="183"/>
        <v>-4.7601837207787503E-3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7.8598999999999997</v>
      </c>
      <c r="C1992" s="2">
        <f t="shared" si="180"/>
        <v>7.8850541564662322</v>
      </c>
      <c r="D1992" s="2">
        <f t="shared" si="182"/>
        <v>7.8601871849066907</v>
      </c>
      <c r="E1992" s="2">
        <f t="shared" si="181"/>
        <v>2.486697155954154E-2</v>
      </c>
      <c r="F1992" s="2">
        <f t="shared" si="185"/>
        <v>-5.8372021755018931E-3</v>
      </c>
      <c r="G1992" s="2">
        <f t="shared" si="183"/>
        <v>3.0704173735043434E-2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6">
        <f>TITRES_STAT!D1996</f>
        <v>7.5975999999999999</v>
      </c>
      <c r="C1993" s="2">
        <f t="shared" si="180"/>
        <v>7.9215381323945042</v>
      </c>
      <c r="D1993" s="2">
        <f t="shared" si="182"/>
        <v>7.8407362823210098</v>
      </c>
      <c r="E1993" s="2">
        <f t="shared" si="181"/>
        <v>8.0801850073494386E-2</v>
      </c>
      <c r="F1993" s="2">
        <f t="shared" si="185"/>
        <v>1.1490608274297362E-2</v>
      </c>
      <c r="G1993" s="2">
        <f t="shared" si="183"/>
        <v>6.9311241799197024E-2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6">
        <f>TITRES_STAT!D1997</f>
        <v>7.5975999999999999</v>
      </c>
      <c r="C1994" s="2">
        <f t="shared" si="180"/>
        <v>7.881439958179965</v>
      </c>
      <c r="D1994" s="2">
        <f t="shared" si="182"/>
        <v>7.8227261873342684</v>
      </c>
      <c r="E1994" s="2">
        <f t="shared" si="181"/>
        <v>5.8713770845696622E-2</v>
      </c>
      <c r="F1994" s="2">
        <f t="shared" si="185"/>
        <v>2.0935240788577215E-2</v>
      </c>
      <c r="G1994" s="2">
        <f t="shared" si="183"/>
        <v>3.7778530057119411E-2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6">
        <f>TITRES_STAT!D1998</f>
        <v>7.5885999999999996</v>
      </c>
      <c r="C1995" s="2">
        <f t="shared" si="180"/>
        <v>7.8447261184599704</v>
      </c>
      <c r="D1995" s="2">
        <f t="shared" si="182"/>
        <v>7.8053835067909896</v>
      </c>
      <c r="E1995" s="2">
        <f t="shared" si="181"/>
        <v>3.9342611668980787E-2</v>
      </c>
      <c r="F1995" s="2">
        <f t="shared" si="185"/>
        <v>2.4616714964657928E-2</v>
      </c>
      <c r="G1995" s="2">
        <f t="shared" si="183"/>
        <v>1.4725896704322859E-2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6">
        <f>TITRES_STAT!D1999</f>
        <v>7.7332999999999998</v>
      </c>
      <c r="C1996" s="2">
        <f t="shared" si="180"/>
        <v>7.8164451771584371</v>
      </c>
      <c r="D1996" s="2">
        <f t="shared" si="182"/>
        <v>7.8000439877694348</v>
      </c>
      <c r="E1996" s="2">
        <f t="shared" si="181"/>
        <v>1.6401189389002369E-2</v>
      </c>
      <c r="F1996" s="2">
        <f t="shared" si="185"/>
        <v>2.2973609849526816E-2</v>
      </c>
      <c r="G1996" s="2">
        <f t="shared" si="183"/>
        <v>-6.5724204605244474E-3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7.5975999999999999</v>
      </c>
      <c r="C1997" s="2">
        <f t="shared" si="180"/>
        <v>7.860699765287908</v>
      </c>
      <c r="D1997" s="2">
        <f t="shared" si="182"/>
        <v>7.7850481368235505</v>
      </c>
      <c r="E1997" s="2">
        <f t="shared" si="181"/>
        <v>7.5651628464357579E-2</v>
      </c>
      <c r="F1997" s="2">
        <f t="shared" si="185"/>
        <v>3.3509213572492966E-2</v>
      </c>
      <c r="G1997" s="2">
        <f t="shared" si="183"/>
        <v>4.2142414891864613E-2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6">
        <f>TITRES_STAT!D2001</f>
        <v>7.7332999999999998</v>
      </c>
      <c r="C1998" s="2">
        <f t="shared" si="180"/>
        <v>7.8271767244743842</v>
      </c>
      <c r="D1998" s="2">
        <f t="shared" si="182"/>
        <v>7.7812149415032881</v>
      </c>
      <c r="E1998" s="2">
        <f t="shared" si="181"/>
        <v>4.5961782971096099E-2</v>
      </c>
      <c r="F1998" s="2">
        <f t="shared" si="185"/>
        <v>3.5999727452213595E-2</v>
      </c>
      <c r="G1998" s="2">
        <f t="shared" si="183"/>
        <v>9.9620555188825038E-3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7.7241999999999997</v>
      </c>
      <c r="C1999" s="2">
        <f t="shared" ref="C1999:C2062" si="186">$C$4*B1989+C1998*(1-$C$4)</f>
        <v>7.8057649207090947</v>
      </c>
      <c r="D1999" s="2">
        <f t="shared" si="182"/>
        <v>7.7769916125030445</v>
      </c>
      <c r="E1999" s="2">
        <f t="shared" si="181"/>
        <v>2.8773308206050174E-2</v>
      </c>
      <c r="F1999" s="2">
        <f t="shared" si="185"/>
        <v>3.4554443602980912E-2</v>
      </c>
      <c r="G1999" s="2">
        <f t="shared" si="183"/>
        <v>-5.781135396930738E-3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6">
        <f>TITRES_STAT!D2003</f>
        <v>7.9142000000000001</v>
      </c>
      <c r="C2000" s="2">
        <f t="shared" si="186"/>
        <v>7.7876472406000028</v>
      </c>
      <c r="D2000" s="2">
        <f t="shared" si="182"/>
        <v>7.787155196762078</v>
      </c>
      <c r="E2000" s="2">
        <f t="shared" si="181"/>
        <v>4.9204383792478268E-4</v>
      </c>
      <c r="F2000" s="2">
        <f t="shared" si="185"/>
        <v>2.7741963649969687E-2</v>
      </c>
      <c r="G2000" s="2">
        <f t="shared" si="183"/>
        <v>-2.7249919812044904E-2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6">
        <f>TITRES_STAT!D2004</f>
        <v>7.9142000000000001</v>
      </c>
      <c r="C2001" s="2">
        <f t="shared" si="186"/>
        <v>7.7584092035846179</v>
      </c>
      <c r="D2001" s="2">
        <f t="shared" si="182"/>
        <v>7.7965659229278499</v>
      </c>
      <c r="E2001" s="2">
        <f t="shared" si="181"/>
        <v>-3.8156719343231948E-2</v>
      </c>
      <c r="F2001" s="2">
        <f t="shared" si="185"/>
        <v>1.4562227051329361E-2</v>
      </c>
      <c r="G2001" s="2">
        <f t="shared" si="183"/>
        <v>-5.271894639456131E-2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6">
        <f>TITRES_STAT!D2005</f>
        <v>8.0045999999999999</v>
      </c>
      <c r="C2002" s="2">
        <f t="shared" si="186"/>
        <v>7.7740231722639068</v>
      </c>
      <c r="D2002" s="2">
        <f t="shared" si="182"/>
        <v>7.8119758545628244</v>
      </c>
      <c r="E2002" s="2">
        <f t="shared" si="181"/>
        <v>-3.7952682298917573E-2</v>
      </c>
      <c r="F2002" s="2">
        <f t="shared" si="185"/>
        <v>4.0592451812799749E-3</v>
      </c>
      <c r="G2002" s="2">
        <f t="shared" si="183"/>
        <v>-4.2011927480197546E-2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6">
        <f>TITRES_STAT!D2006</f>
        <v>7.9865000000000004</v>
      </c>
      <c r="C2003" s="2">
        <f t="shared" si="186"/>
        <v>7.7468811457617672</v>
      </c>
      <c r="D2003" s="2">
        <f t="shared" si="182"/>
        <v>7.8249035690396518</v>
      </c>
      <c r="E2003" s="2">
        <f t="shared" si="181"/>
        <v>-7.8022423277884556E-2</v>
      </c>
      <c r="F2003" s="2">
        <f t="shared" si="185"/>
        <v>-1.2357088510552932E-2</v>
      </c>
      <c r="G2003" s="2">
        <f t="shared" si="183"/>
        <v>-6.5665334767331621E-2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6">
        <f>TITRES_STAT!D2007</f>
        <v>8.0317000000000007</v>
      </c>
      <c r="C2004" s="2">
        <f t="shared" si="186"/>
        <v>7.7239148156445729</v>
      </c>
      <c r="D2004" s="2">
        <f t="shared" si="182"/>
        <v>7.840221823184863</v>
      </c>
      <c r="E2004" s="2">
        <f t="shared" si="181"/>
        <v>-0.11630700754029011</v>
      </c>
      <c r="F2004" s="2">
        <f t="shared" si="185"/>
        <v>-3.3147072316500367E-2</v>
      </c>
      <c r="G2004" s="2">
        <f t="shared" si="183"/>
        <v>-8.3159935223789741E-2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6">
        <f>TITRES_STAT!D2008</f>
        <v>7.9413</v>
      </c>
      <c r="C2005" s="2">
        <f t="shared" si="186"/>
        <v>7.7030971516992537</v>
      </c>
      <c r="D2005" s="2">
        <f t="shared" si="182"/>
        <v>7.8477090955415401</v>
      </c>
      <c r="E2005" s="2">
        <f t="shared" si="181"/>
        <v>-0.14461194384228637</v>
      </c>
      <c r="F2005" s="2">
        <f t="shared" si="185"/>
        <v>-5.5440046621657572E-2</v>
      </c>
      <c r="G2005" s="2">
        <f t="shared" si="183"/>
        <v>-8.9171897220628793E-2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6">
        <f>TITRES_STAT!D2009</f>
        <v>7.9413</v>
      </c>
      <c r="C2006" s="2">
        <f t="shared" si="186"/>
        <v>7.7077437437455227</v>
      </c>
      <c r="D2006" s="2">
        <f t="shared" si="182"/>
        <v>7.8546417551310554</v>
      </c>
      <c r="E2006" s="2">
        <f t="shared" si="181"/>
        <v>-0.14689801138553271</v>
      </c>
      <c r="F2006" s="2">
        <f t="shared" si="185"/>
        <v>-7.37316395744326E-2</v>
      </c>
      <c r="G2006" s="2">
        <f t="shared" si="183"/>
        <v>-7.3166371811100112E-2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7.4710000000000001</v>
      </c>
      <c r="C2007" s="2">
        <f t="shared" si="186"/>
        <v>7.6907985524000573</v>
      </c>
      <c r="D2007" s="2">
        <f t="shared" si="182"/>
        <v>7.8262238473435701</v>
      </c>
      <c r="E2007" s="2">
        <f t="shared" si="181"/>
        <v>-0.13542529494351285</v>
      </c>
      <c r="F2007" s="2">
        <f t="shared" si="185"/>
        <v>-8.6070370648248656E-2</v>
      </c>
      <c r="G2007" s="2">
        <f t="shared" si="183"/>
        <v>-4.9354924295264196E-2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7.3895999999999997</v>
      </c>
      <c r="C2008" s="2">
        <f t="shared" si="186"/>
        <v>7.6973372366462023</v>
      </c>
      <c r="D2008" s="2">
        <f t="shared" si="182"/>
        <v>7.7938813401329359</v>
      </c>
      <c r="E2008" s="2">
        <f t="shared" si="181"/>
        <v>-9.654410348673359E-2</v>
      </c>
      <c r="F2008" s="2">
        <f t="shared" si="185"/>
        <v>-8.8165117215945638E-2</v>
      </c>
      <c r="G2008" s="2">
        <f t="shared" si="183"/>
        <v>-8.3789862707879526E-3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7.2358000000000002</v>
      </c>
      <c r="C2009" s="2">
        <f t="shared" si="186"/>
        <v>7.7014699694698638</v>
      </c>
      <c r="D2009" s="2">
        <f t="shared" si="182"/>
        <v>7.7525419816045709</v>
      </c>
      <c r="E2009" s="2">
        <f t="shared" si="181"/>
        <v>-5.1072012134707023E-2</v>
      </c>
      <c r="F2009" s="2">
        <f t="shared" si="185"/>
        <v>-8.0746496199697926E-2</v>
      </c>
      <c r="G2009" s="2">
        <f t="shared" si="183"/>
        <v>2.9674484064990903E-2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6">
        <f>TITRES_STAT!D2013</f>
        <v>7.2358000000000002</v>
      </c>
      <c r="C2010" s="2">
        <f t="shared" si="186"/>
        <v>7.7341976664745005</v>
      </c>
      <c r="D2010" s="2">
        <f t="shared" si="182"/>
        <v>7.7142647977820094</v>
      </c>
      <c r="E2010" s="2">
        <f t="shared" si="181"/>
        <v>1.9932868692491112E-2</v>
      </c>
      <c r="F2010" s="2">
        <f t="shared" si="185"/>
        <v>-6.0610623221260117E-2</v>
      </c>
      <c r="G2010" s="2">
        <f t="shared" si="183"/>
        <v>8.0543491913751236E-2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6">
        <f>TITRES_STAT!D2014</f>
        <v>7.2358000000000002</v>
      </c>
      <c r="C2011" s="2">
        <f t="shared" si="186"/>
        <v>7.7618903331707312</v>
      </c>
      <c r="D2011" s="2">
        <f t="shared" si="182"/>
        <v>7.6788229609092671</v>
      </c>
      <c r="E2011" s="2">
        <f t="shared" si="181"/>
        <v>8.3067372261464101E-2</v>
      </c>
      <c r="F2011" s="2">
        <f t="shared" si="185"/>
        <v>-3.1875024124715282E-2</v>
      </c>
      <c r="G2011" s="2">
        <f t="shared" si="183"/>
        <v>0.11494239638617938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6">
        <f>TITRES_STAT!D2015</f>
        <v>7.0548999999999999</v>
      </c>
      <c r="C2012" s="2">
        <f t="shared" si="186"/>
        <v>7.7992302819136956</v>
      </c>
      <c r="D2012" s="2">
        <f t="shared" si="182"/>
        <v>7.632606445286358</v>
      </c>
      <c r="E2012" s="2">
        <f t="shared" ref="E2012:E2075" si="187">C2012-D2012</f>
        <v>0.1666238366273376</v>
      </c>
      <c r="F2012" s="2">
        <f t="shared" si="185"/>
        <v>7.8247480256952925E-3</v>
      </c>
      <c r="G2012" s="2">
        <f t="shared" si="183"/>
        <v>0.1587990886016423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6">
        <f>TITRES_STAT!D2016</f>
        <v>7.0096999999999996</v>
      </c>
      <c r="C2013" s="2">
        <f t="shared" si="186"/>
        <v>7.8280410077731268</v>
      </c>
      <c r="D2013" s="2">
        <f t="shared" ref="D2013:D2076" si="188">$D$4*B2013+(1-$D$4)*D2012</f>
        <v>7.5864652271169977</v>
      </c>
      <c r="E2013" s="2">
        <f t="shared" si="187"/>
        <v>0.24157578065612917</v>
      </c>
      <c r="F2013" s="2">
        <f t="shared" si="185"/>
        <v>5.4574954551782066E-2</v>
      </c>
      <c r="G2013" s="2">
        <f t="shared" si="183"/>
        <v>0.1870008261043471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6">
        <f>TITRES_STAT!D2017</f>
        <v>6.8288000000000002</v>
      </c>
      <c r="C2014" s="2">
        <f t="shared" si="186"/>
        <v>7.8593731604234147</v>
      </c>
      <c r="D2014" s="2">
        <f t="shared" si="188"/>
        <v>7.5303418769601835</v>
      </c>
      <c r="E2014" s="2">
        <f t="shared" si="187"/>
        <v>0.32903128346323118</v>
      </c>
      <c r="F2014" s="2">
        <f t="shared" si="185"/>
        <v>0.1094662203340719</v>
      </c>
      <c r="G2014" s="2">
        <f t="shared" si="183"/>
        <v>0.2195650631291593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6">
        <f>TITRES_STAT!D2018</f>
        <v>7.1001000000000003</v>
      </c>
      <c r="C2015" s="2">
        <f t="shared" si="186"/>
        <v>7.8719772895890436</v>
      </c>
      <c r="D2015" s="2">
        <f t="shared" si="188"/>
        <v>7.4984721082964665</v>
      </c>
      <c r="E2015" s="2">
        <f t="shared" si="187"/>
        <v>0.37350518129257715</v>
      </c>
      <c r="F2015" s="2">
        <f t="shared" si="185"/>
        <v>0.16227401252577295</v>
      </c>
      <c r="G2015" s="2">
        <f t="shared" si="183"/>
        <v>0.2112311687668042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6">
        <f>TITRES_STAT!D2019</f>
        <v>7.4981</v>
      </c>
      <c r="C2016" s="2">
        <f t="shared" si="186"/>
        <v>7.8826423219599606</v>
      </c>
      <c r="D2016" s="2">
        <f t="shared" si="188"/>
        <v>7.4984445447189501</v>
      </c>
      <c r="E2016" s="2">
        <f t="shared" si="187"/>
        <v>0.38419777724101056</v>
      </c>
      <c r="F2016" s="2">
        <f t="shared" si="185"/>
        <v>0.20665876546882048</v>
      </c>
      <c r="G2016" s="2">
        <f t="shared" si="183"/>
        <v>0.17753901177219009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7.3353000000000002</v>
      </c>
      <c r="C2017" s="2">
        <f t="shared" si="186"/>
        <v>7.8193127339661208</v>
      </c>
      <c r="D2017" s="2">
        <f t="shared" si="188"/>
        <v>7.4863597636286574</v>
      </c>
      <c r="E2017" s="2">
        <f t="shared" si="187"/>
        <v>0.33295297033746341</v>
      </c>
      <c r="F2017" s="2">
        <f t="shared" si="185"/>
        <v>0.23191760644254908</v>
      </c>
      <c r="G2017" s="2">
        <f t="shared" si="183"/>
        <v>0.10103536389491433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7.3986000000000001</v>
      </c>
      <c r="C2018" s="2">
        <f t="shared" si="186"/>
        <v>7.7532030825867171</v>
      </c>
      <c r="D2018" s="2">
        <f t="shared" si="188"/>
        <v>7.4798590403969056</v>
      </c>
      <c r="E2018" s="2">
        <f t="shared" si="187"/>
        <v>0.27334404218981145</v>
      </c>
      <c r="F2018" s="2">
        <f t="shared" si="185"/>
        <v>0.24020289359200156</v>
      </c>
      <c r="G2018" s="2">
        <f t="shared" si="183"/>
        <v>3.3141148597809894E-2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7.0096999999999996</v>
      </c>
      <c r="C2019" s="2">
        <f t="shared" si="186"/>
        <v>7.6736026083426063</v>
      </c>
      <c r="D2019" s="2">
        <f t="shared" si="188"/>
        <v>7.4450324448119494</v>
      </c>
      <c r="E2019" s="2">
        <f t="shared" si="187"/>
        <v>0.22857016353065696</v>
      </c>
      <c r="F2019" s="2">
        <f t="shared" si="185"/>
        <v>0.23787634757973264</v>
      </c>
      <c r="G2019" s="2">
        <f t="shared" si="183"/>
        <v>-9.3061840490756831E-3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6">
        <f>TITRES_STAT!D2023</f>
        <v>7.2358000000000002</v>
      </c>
      <c r="C2020" s="2">
        <f t="shared" si="186"/>
        <v>7.6062483609052824</v>
      </c>
      <c r="D2020" s="2">
        <f t="shared" si="188"/>
        <v>7.4295337451962489</v>
      </c>
      <c r="E2020" s="2">
        <f t="shared" si="187"/>
        <v>0.17671461570903357</v>
      </c>
      <c r="F2020" s="2">
        <f t="shared" si="185"/>
        <v>0.22564400120559286</v>
      </c>
      <c r="G2020" s="2">
        <f t="shared" ref="G2020:G2083" si="189">E2020-F2020</f>
        <v>-4.8929385496559286E-2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7.3353000000000002</v>
      </c>
      <c r="C2021" s="2">
        <f t="shared" si="186"/>
        <v>7.5492563053813928</v>
      </c>
      <c r="D2021" s="2">
        <f t="shared" si="188"/>
        <v>7.4225534677743044</v>
      </c>
      <c r="E2021" s="2">
        <f t="shared" si="187"/>
        <v>0.12670283760708845</v>
      </c>
      <c r="F2021" s="2">
        <f t="shared" ref="F2021:F2084" si="191">(E2021*(2/(10)))+((1-(2/10))*F2020)</f>
        <v>0.20585576848589199</v>
      </c>
      <c r="G2021" s="2">
        <f t="shared" si="189"/>
        <v>-7.915293087880354E-2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7.3262999999999998</v>
      </c>
      <c r="C2022" s="2">
        <f t="shared" si="186"/>
        <v>7.4732014891688703</v>
      </c>
      <c r="D2022" s="2">
        <f t="shared" si="188"/>
        <v>7.4154235812725036</v>
      </c>
      <c r="E2022" s="2">
        <f t="shared" si="187"/>
        <v>5.777790789636672E-2</v>
      </c>
      <c r="F2022" s="2">
        <f t="shared" si="191"/>
        <v>0.17624019636798693</v>
      </c>
      <c r="G2022" s="2">
        <f t="shared" si="189"/>
        <v>-0.11846228847162021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7.2358000000000002</v>
      </c>
      <c r="C2023" s="2">
        <f t="shared" si="186"/>
        <v>7.4018935677582745</v>
      </c>
      <c r="D2023" s="2">
        <f t="shared" si="188"/>
        <v>7.4021181308078745</v>
      </c>
      <c r="E2023" s="2">
        <f t="shared" si="187"/>
        <v>-2.2456304960005724E-4</v>
      </c>
      <c r="F2023" s="2">
        <f t="shared" si="191"/>
        <v>0.14094724448446955</v>
      </c>
      <c r="G2023" s="2">
        <f t="shared" si="189"/>
        <v>-0.1411718075340696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7.0730000000000004</v>
      </c>
      <c r="C2024" s="2">
        <f t="shared" si="186"/>
        <v>7.3137253265646933</v>
      </c>
      <c r="D2024" s="2">
        <f t="shared" si="188"/>
        <v>7.377739010007291</v>
      </c>
      <c r="E2024" s="2">
        <f t="shared" si="187"/>
        <v>-6.4013683442597724E-2</v>
      </c>
      <c r="F2024" s="2">
        <f t="shared" si="191"/>
        <v>9.9955058899056107E-2</v>
      </c>
      <c r="G2024" s="2">
        <f t="shared" si="189"/>
        <v>-0.16396874234165382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7.0548999999999999</v>
      </c>
      <c r="C2025" s="2">
        <f t="shared" si="186"/>
        <v>7.2808598917085865</v>
      </c>
      <c r="D2025" s="2">
        <f t="shared" si="188"/>
        <v>7.3538250092660098</v>
      </c>
      <c r="E2025" s="2">
        <f t="shared" si="187"/>
        <v>-7.2965117557423298E-2</v>
      </c>
      <c r="F2025" s="2">
        <f t="shared" si="191"/>
        <v>6.5371023607760231E-2</v>
      </c>
      <c r="G2025" s="2">
        <f t="shared" si="189"/>
        <v>-0.13833614116518353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7.0548999999999999</v>
      </c>
      <c r="C2026" s="2">
        <f t="shared" si="186"/>
        <v>7.3142814468303428</v>
      </c>
      <c r="D2026" s="2">
        <f t="shared" si="188"/>
        <v>7.3316824159870455</v>
      </c>
      <c r="E2026" s="2">
        <f t="shared" si="187"/>
        <v>-1.740096915670275E-2</v>
      </c>
      <c r="F2026" s="2">
        <f t="shared" si="191"/>
        <v>4.8816625054867634E-2</v>
      </c>
      <c r="G2026" s="2">
        <f t="shared" si="189"/>
        <v>-6.6217594211570391E-2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7.0368000000000004</v>
      </c>
      <c r="C2027" s="2">
        <f t="shared" si="186"/>
        <v>7.3175150703949061</v>
      </c>
      <c r="D2027" s="2">
        <f t="shared" si="188"/>
        <v>7.309839274062079</v>
      </c>
      <c r="E2027" s="2">
        <f t="shared" si="187"/>
        <v>7.6757963328271117E-3</v>
      </c>
      <c r="F2027" s="2">
        <f t="shared" si="191"/>
        <v>4.0588459310459533E-2</v>
      </c>
      <c r="G2027" s="2">
        <f t="shared" si="189"/>
        <v>-3.2912662977632422E-2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7.0368000000000004</v>
      </c>
      <c r="C2028" s="2">
        <f t="shared" si="186"/>
        <v>7.3299896749495366</v>
      </c>
      <c r="D2028" s="2">
        <f t="shared" si="188"/>
        <v>7.2896141426500733</v>
      </c>
      <c r="E2028" s="2">
        <f t="shared" si="187"/>
        <v>4.0375532299463224E-2</v>
      </c>
      <c r="F2028" s="2">
        <f t="shared" si="191"/>
        <v>4.0545873908260269E-2</v>
      </c>
      <c r="G2028" s="2">
        <f t="shared" si="189"/>
        <v>-1.7034160879704496E-4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6">
        <f>TITRES_STAT!D2032</f>
        <v>7.0368000000000004</v>
      </c>
      <c r="C2029" s="2">
        <f t="shared" si="186"/>
        <v>7.2807143403419152</v>
      </c>
      <c r="D2029" s="2">
        <f t="shared" si="188"/>
        <v>7.2708871691204378</v>
      </c>
      <c r="E2029" s="2">
        <f t="shared" si="187"/>
        <v>9.8271712214774709E-3</v>
      </c>
      <c r="F2029" s="2">
        <f t="shared" si="191"/>
        <v>3.4402133370903712E-2</v>
      </c>
      <c r="G2029" s="2">
        <f t="shared" si="189"/>
        <v>-2.4574962149426241E-2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7.0096999999999996</v>
      </c>
      <c r="C2030" s="2">
        <f t="shared" si="186"/>
        <v>7.2738044418277745</v>
      </c>
      <c r="D2030" s="2">
        <f t="shared" si="188"/>
        <v>7.251539971407813</v>
      </c>
      <c r="E2030" s="2">
        <f t="shared" si="187"/>
        <v>2.2264470419961491E-2</v>
      </c>
      <c r="F2030" s="2">
        <f t="shared" si="191"/>
        <v>3.1974600780715269E-2</v>
      </c>
      <c r="G2030" s="2">
        <f t="shared" si="189"/>
        <v>-9.7101303607537784E-3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7.1996000000000002</v>
      </c>
      <c r="C2031" s="2">
        <f t="shared" si="186"/>
        <v>7.2832652969311944</v>
      </c>
      <c r="D2031" s="2">
        <f t="shared" si="188"/>
        <v>7.2476925661183449</v>
      </c>
      <c r="E2031" s="2">
        <f t="shared" si="187"/>
        <v>3.5572730812849507E-2</v>
      </c>
      <c r="F2031" s="2">
        <f t="shared" si="191"/>
        <v>3.2694226787142122E-2</v>
      </c>
      <c r="G2031" s="2">
        <f t="shared" si="189"/>
        <v>2.8785040257073846E-3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6">
        <f>TITRES_STAT!D2035</f>
        <v>7.1905999999999999</v>
      </c>
      <c r="C2032" s="2">
        <f t="shared" si="186"/>
        <v>7.2898860204802416</v>
      </c>
      <c r="D2032" s="2">
        <f t="shared" si="188"/>
        <v>7.2434634871466157</v>
      </c>
      <c r="E2032" s="2">
        <f t="shared" si="187"/>
        <v>4.6422533333625893E-2</v>
      </c>
      <c r="F2032" s="2">
        <f t="shared" si="191"/>
        <v>3.543988809643888E-2</v>
      </c>
      <c r="G2032" s="2">
        <f t="shared" si="189"/>
        <v>1.0982645237187012E-2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6">
        <f>TITRES_STAT!D2036</f>
        <v>7.1634000000000002</v>
      </c>
      <c r="C2033" s="2">
        <f t="shared" si="186"/>
        <v>7.2815650942525121</v>
      </c>
      <c r="D2033" s="2">
        <f t="shared" si="188"/>
        <v>7.2375328584690886</v>
      </c>
      <c r="E2033" s="2">
        <f t="shared" si="187"/>
        <v>4.4032235783423523E-2</v>
      </c>
      <c r="F2033" s="2">
        <f t="shared" si="191"/>
        <v>3.7158357633835806E-2</v>
      </c>
      <c r="G2033" s="2">
        <f t="shared" si="189"/>
        <v>6.8738781495877171E-3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6">
        <f>TITRES_STAT!D2037</f>
        <v>7.1905999999999999</v>
      </c>
      <c r="C2034" s="2">
        <f t="shared" si="186"/>
        <v>7.2494781566752025</v>
      </c>
      <c r="D2034" s="2">
        <f t="shared" si="188"/>
        <v>7.2340563504343409</v>
      </c>
      <c r="E2034" s="2">
        <f t="shared" si="187"/>
        <v>1.5421806240861535E-2</v>
      </c>
      <c r="F2034" s="2">
        <f t="shared" si="191"/>
        <v>3.2811047355240958E-2</v>
      </c>
      <c r="G2034" s="2">
        <f t="shared" si="189"/>
        <v>-1.7389241114379422E-2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6.9645000000000001</v>
      </c>
      <c r="C2035" s="2">
        <f t="shared" si="186"/>
        <v>7.2195430556482485</v>
      </c>
      <c r="D2035" s="2">
        <f t="shared" si="188"/>
        <v>7.2140892133651304</v>
      </c>
      <c r="E2035" s="2">
        <f t="shared" si="187"/>
        <v>5.4538422831180711E-3</v>
      </c>
      <c r="F2035" s="2">
        <f t="shared" si="191"/>
        <v>2.7339606340816381E-2</v>
      </c>
      <c r="G2035" s="2">
        <f t="shared" si="189"/>
        <v>-2.188576405769831E-2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7.0911</v>
      </c>
      <c r="C2036" s="2">
        <f t="shared" si="186"/>
        <v>7.1942133547792864</v>
      </c>
      <c r="D2036" s="2">
        <f t="shared" si="188"/>
        <v>7.2049789012640097</v>
      </c>
      <c r="E2036" s="2">
        <f t="shared" si="187"/>
        <v>-1.0765546484723387E-2</v>
      </c>
      <c r="F2036" s="2">
        <f t="shared" si="191"/>
        <v>1.971857577570843E-2</v>
      </c>
      <c r="G2036" s="2">
        <f t="shared" si="189"/>
        <v>-3.0484122260431817E-2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7.1001000000000003</v>
      </c>
      <c r="C2037" s="2">
        <f t="shared" si="186"/>
        <v>7.169995915582474</v>
      </c>
      <c r="D2037" s="2">
        <f t="shared" si="188"/>
        <v>7.1972100937629726</v>
      </c>
      <c r="E2037" s="2">
        <f t="shared" si="187"/>
        <v>-2.7214178180498649E-2</v>
      </c>
      <c r="F2037" s="2">
        <f t="shared" si="191"/>
        <v>1.0332024984467015E-2</v>
      </c>
      <c r="G2037" s="2">
        <f t="shared" si="189"/>
        <v>-3.7546203164965666E-2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6.9192</v>
      </c>
      <c r="C2038" s="2">
        <f t="shared" si="186"/>
        <v>7.1495042362620929</v>
      </c>
      <c r="D2038" s="2">
        <f t="shared" si="188"/>
        <v>7.1766167534842342</v>
      </c>
      <c r="E2038" s="2">
        <f t="shared" si="187"/>
        <v>-2.7112517222141364E-2</v>
      </c>
      <c r="F2038" s="2">
        <f t="shared" si="191"/>
        <v>2.84311654314534E-3</v>
      </c>
      <c r="G2038" s="2">
        <f t="shared" si="189"/>
        <v>-2.9955633765286704E-2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6.9192</v>
      </c>
      <c r="C2039" s="2">
        <f t="shared" si="186"/>
        <v>7.132165122991001</v>
      </c>
      <c r="D2039" s="2">
        <f t="shared" si="188"/>
        <v>7.1575488458187362</v>
      </c>
      <c r="E2039" s="2">
        <f t="shared" si="187"/>
        <v>-2.5383722827735156E-2</v>
      </c>
      <c r="F2039" s="2">
        <f t="shared" si="191"/>
        <v>-2.8022513310307592E-3</v>
      </c>
      <c r="G2039" s="2">
        <f t="shared" si="189"/>
        <v>-2.2581471496704395E-2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6.9645000000000001</v>
      </c>
      <c r="C2040" s="2">
        <f t="shared" si="186"/>
        <v>7.1133243348385395</v>
      </c>
      <c r="D2040" s="2">
        <f t="shared" si="188"/>
        <v>7.1432489313136447</v>
      </c>
      <c r="E2040" s="2">
        <f t="shared" si="187"/>
        <v>-2.9924596475105147E-2</v>
      </c>
      <c r="F2040" s="2">
        <f t="shared" si="191"/>
        <v>-8.2267203598456375E-3</v>
      </c>
      <c r="G2040" s="2">
        <f t="shared" si="189"/>
        <v>-2.1697876115259508E-2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7.1001000000000003</v>
      </c>
      <c r="C2041" s="2">
        <f t="shared" si="186"/>
        <v>7.1265975140941489</v>
      </c>
      <c r="D2041" s="2">
        <f t="shared" si="188"/>
        <v>7.1400527141793013</v>
      </c>
      <c r="E2041" s="2">
        <f t="shared" si="187"/>
        <v>-1.3455200085152441E-2</v>
      </c>
      <c r="F2041" s="2">
        <f t="shared" si="191"/>
        <v>-9.2724163049069993E-3</v>
      </c>
      <c r="G2041" s="2">
        <f t="shared" si="189"/>
        <v>-4.1827837802454419E-3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6">
        <f>TITRES_STAT!D2045</f>
        <v>6.8739999999999997</v>
      </c>
      <c r="C2042" s="2">
        <f t="shared" si="186"/>
        <v>7.1364440503873565</v>
      </c>
      <c r="D2042" s="2">
        <f t="shared" si="188"/>
        <v>7.120345105721575</v>
      </c>
      <c r="E2042" s="2">
        <f t="shared" si="187"/>
        <v>1.6098944665781545E-2</v>
      </c>
      <c r="F2042" s="2">
        <f t="shared" si="191"/>
        <v>-4.1981441107692904E-3</v>
      </c>
      <c r="G2042" s="2">
        <f t="shared" si="189"/>
        <v>2.0297088776550835E-2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6.9645000000000001</v>
      </c>
      <c r="C2043" s="2">
        <f t="shared" si="186"/>
        <v>7.1405911195585325</v>
      </c>
      <c r="D2043" s="2">
        <f t="shared" si="188"/>
        <v>7.1088010238162731</v>
      </c>
      <c r="E2043" s="2">
        <f t="shared" si="187"/>
        <v>3.1790095742259439E-2</v>
      </c>
      <c r="F2043" s="2">
        <f t="shared" si="191"/>
        <v>2.9995038598364557E-3</v>
      </c>
      <c r="G2043" s="2">
        <f t="shared" si="189"/>
        <v>2.8790591882422983E-2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6">
        <f>TITRES_STAT!D2047</f>
        <v>6.9645000000000001</v>
      </c>
      <c r="C2044" s="2">
        <f t="shared" si="186"/>
        <v>7.1482847934726044</v>
      </c>
      <c r="D2044" s="2">
        <f t="shared" si="188"/>
        <v>7.098112059089142</v>
      </c>
      <c r="E2044" s="2">
        <f t="shared" si="187"/>
        <v>5.017273438346237E-2</v>
      </c>
      <c r="F2044" s="2">
        <f t="shared" si="191"/>
        <v>1.2434149964561639E-2</v>
      </c>
      <c r="G2044" s="2">
        <f t="shared" si="189"/>
        <v>3.7738584418900732E-2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7.3082000000000003</v>
      </c>
      <c r="C2045" s="2">
        <f t="shared" si="186"/>
        <v>7.1200102098614346</v>
      </c>
      <c r="D2045" s="2">
        <f t="shared" si="188"/>
        <v>7.1136741287862426</v>
      </c>
      <c r="E2045" s="2">
        <f t="shared" si="187"/>
        <v>6.3360810751920127E-3</v>
      </c>
      <c r="F2045" s="2">
        <f t="shared" si="191"/>
        <v>1.1214536186687715E-2</v>
      </c>
      <c r="G2045" s="2">
        <f t="shared" si="189"/>
        <v>-4.8784551114957019E-3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6">
        <f>TITRES_STAT!D2049</f>
        <v>7.2358000000000002</v>
      </c>
      <c r="C2046" s="2">
        <f t="shared" si="186"/>
        <v>7.1155624852673682</v>
      </c>
      <c r="D2046" s="2">
        <f t="shared" si="188"/>
        <v>7.1227204896168921</v>
      </c>
      <c r="E2046" s="2">
        <f t="shared" si="187"/>
        <v>-7.1580043495238499E-3</v>
      </c>
      <c r="F2046" s="2">
        <f t="shared" si="191"/>
        <v>7.5400280794454023E-3</v>
      </c>
      <c r="G2046" s="2">
        <f t="shared" si="189"/>
        <v>-1.4698032428969252E-2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6">
        <f>TITRES_STAT!D2050</f>
        <v>7.1905999999999999</v>
      </c>
      <c r="C2047" s="2">
        <f t="shared" si="186"/>
        <v>7.1131836413800809</v>
      </c>
      <c r="D2047" s="2">
        <f t="shared" si="188"/>
        <v>7.1277486014971219</v>
      </c>
      <c r="E2047" s="2">
        <f t="shared" si="187"/>
        <v>-1.4564960117041004E-2</v>
      </c>
      <c r="F2047" s="2">
        <f t="shared" si="191"/>
        <v>3.1190304401481216E-3</v>
      </c>
      <c r="G2047" s="2">
        <f t="shared" si="189"/>
        <v>-1.7683990557189125E-2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7.2358000000000002</v>
      </c>
      <c r="C2048" s="2">
        <f t="shared" si="186"/>
        <v>7.0833400042446835</v>
      </c>
      <c r="D2048" s="2">
        <f t="shared" si="188"/>
        <v>7.1357524087936319</v>
      </c>
      <c r="E2048" s="2">
        <f t="shared" si="187"/>
        <v>-5.2412404548948466E-2</v>
      </c>
      <c r="F2048" s="2">
        <f t="shared" si="191"/>
        <v>-7.9872565576711956E-3</v>
      </c>
      <c r="G2048" s="2">
        <f t="shared" si="189"/>
        <v>-4.4425147991277267E-2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7.1454000000000004</v>
      </c>
      <c r="C2049" s="2">
        <f t="shared" si="186"/>
        <v>7.0580876958993475</v>
      </c>
      <c r="D2049" s="2">
        <f t="shared" si="188"/>
        <v>7.1364670451792893</v>
      </c>
      <c r="E2049" s="2">
        <f t="shared" si="187"/>
        <v>-7.8379349279941835E-2</v>
      </c>
      <c r="F2049" s="2">
        <f t="shared" si="191"/>
        <v>-2.2065675102125325E-2</v>
      </c>
      <c r="G2049" s="2">
        <f t="shared" si="189"/>
        <v>-5.6313674177816506E-2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7.2358000000000002</v>
      </c>
      <c r="C2050" s="2">
        <f t="shared" si="186"/>
        <v>7.0436895888379096</v>
      </c>
      <c r="D2050" s="2">
        <f t="shared" si="188"/>
        <v>7.1438250418326756</v>
      </c>
      <c r="E2050" s="2">
        <f t="shared" si="187"/>
        <v>-0.10013545299476601</v>
      </c>
      <c r="F2050" s="2">
        <f t="shared" si="191"/>
        <v>-3.767963068065347E-2</v>
      </c>
      <c r="G2050" s="2">
        <f t="shared" si="189"/>
        <v>-6.2455822314112536E-2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7.0548999999999999</v>
      </c>
      <c r="C2051" s="2">
        <f t="shared" si="186"/>
        <v>7.0523681136320775</v>
      </c>
      <c r="D2051" s="2">
        <f t="shared" si="188"/>
        <v>7.1372380016969217</v>
      </c>
      <c r="E2051" s="2">
        <f t="shared" si="187"/>
        <v>-8.486988806484419E-2</v>
      </c>
      <c r="F2051" s="2">
        <f t="shared" si="191"/>
        <v>-4.7117682157491618E-2</v>
      </c>
      <c r="G2051" s="2">
        <f t="shared" si="189"/>
        <v>-3.7752205907352572E-2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7.3986000000000001</v>
      </c>
      <c r="C2052" s="2">
        <f t="shared" si="186"/>
        <v>7.0249268653809889</v>
      </c>
      <c r="D2052" s="2">
        <f t="shared" si="188"/>
        <v>7.1565981497193727</v>
      </c>
      <c r="E2052" s="2">
        <f t="shared" si="187"/>
        <v>-0.13167128433838382</v>
      </c>
      <c r="F2052" s="2">
        <f t="shared" si="191"/>
        <v>-6.402840259367007E-2</v>
      </c>
      <c r="G2052" s="2">
        <f t="shared" si="189"/>
        <v>-6.7642881744713751E-2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7.3986000000000001</v>
      </c>
      <c r="C2053" s="2">
        <f t="shared" si="186"/>
        <v>7.0156304245531445</v>
      </c>
      <c r="D2053" s="2">
        <f t="shared" si="188"/>
        <v>7.1745242127031235</v>
      </c>
      <c r="E2053" s="2">
        <f t="shared" si="187"/>
        <v>-0.15889378814997901</v>
      </c>
      <c r="F2053" s="2">
        <f t="shared" si="191"/>
        <v>-8.3001479704931852E-2</v>
      </c>
      <c r="G2053" s="2">
        <f t="shared" si="189"/>
        <v>-7.5892308445047157E-2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7.3986000000000001</v>
      </c>
      <c r="C2054" s="2">
        <f t="shared" si="186"/>
        <v>7.0077642053911227</v>
      </c>
      <c r="D2054" s="2">
        <f t="shared" si="188"/>
        <v>7.1911224191695595</v>
      </c>
      <c r="E2054" s="2">
        <f t="shared" si="187"/>
        <v>-0.18335821377843686</v>
      </c>
      <c r="F2054" s="2">
        <f t="shared" si="191"/>
        <v>-0.10307282651963284</v>
      </c>
      <c r="G2054" s="2">
        <f t="shared" si="189"/>
        <v>-8.028538725880402E-2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7.3082000000000003</v>
      </c>
      <c r="C2055" s="2">
        <f t="shared" si="186"/>
        <v>7.0539850968694111</v>
      </c>
      <c r="D2055" s="2">
        <f t="shared" si="188"/>
        <v>7.1997948325644066</v>
      </c>
      <c r="E2055" s="2">
        <f t="shared" si="187"/>
        <v>-0.14580973569499545</v>
      </c>
      <c r="F2055" s="2">
        <f t="shared" si="191"/>
        <v>-0.11162020835470537</v>
      </c>
      <c r="G2055" s="2">
        <f t="shared" si="189"/>
        <v>-3.4189527340290071E-2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6.9645000000000001</v>
      </c>
      <c r="C2056" s="2">
        <f t="shared" si="186"/>
        <v>7.0819566204279631</v>
      </c>
      <c r="D2056" s="2">
        <f t="shared" si="188"/>
        <v>7.1823655857077844</v>
      </c>
      <c r="E2056" s="2">
        <f t="shared" si="187"/>
        <v>-0.10040896527982124</v>
      </c>
      <c r="F2056" s="2">
        <f t="shared" si="191"/>
        <v>-0.10937795973972855</v>
      </c>
      <c r="G2056" s="2">
        <f t="shared" si="189"/>
        <v>8.9689944599073146E-3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6">
        <f>TITRES_STAT!D2060</f>
        <v>7.3082000000000003</v>
      </c>
      <c r="C2057" s="2">
        <f t="shared" si="186"/>
        <v>7.0986709865159687</v>
      </c>
      <c r="D2057" s="2">
        <f t="shared" si="188"/>
        <v>7.1916866534331341</v>
      </c>
      <c r="E2057" s="2">
        <f t="shared" si="187"/>
        <v>-9.3015666917165341E-2</v>
      </c>
      <c r="F2057" s="2">
        <f t="shared" si="191"/>
        <v>-0.10610550117521592</v>
      </c>
      <c r="G2057" s="2">
        <f t="shared" si="189"/>
        <v>1.3089834258050576E-2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6">
        <f>TITRES_STAT!D2061</f>
        <v>7.2358000000000002</v>
      </c>
      <c r="C2058" s="2">
        <f t="shared" si="186"/>
        <v>7.1197677578212044</v>
      </c>
      <c r="D2058" s="2">
        <f t="shared" si="188"/>
        <v>7.194954308734383</v>
      </c>
      <c r="E2058" s="2">
        <f t="shared" si="187"/>
        <v>-7.5186550913178607E-2</v>
      </c>
      <c r="F2058" s="2">
        <f t="shared" si="191"/>
        <v>-9.9921711122808468E-2</v>
      </c>
      <c r="G2058" s="2">
        <f t="shared" si="189"/>
        <v>2.4735160209629861E-2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7.2267999999999999</v>
      </c>
      <c r="C2059" s="2">
        <f t="shared" si="186"/>
        <v>7.1237111796948653</v>
      </c>
      <c r="D2059" s="2">
        <f t="shared" si="188"/>
        <v>7.1973132488281326</v>
      </c>
      <c r="E2059" s="2">
        <f t="shared" si="187"/>
        <v>-7.3602069133267278E-2</v>
      </c>
      <c r="F2059" s="2">
        <f t="shared" si="191"/>
        <v>-9.4657782724900233E-2</v>
      </c>
      <c r="G2059" s="2">
        <f t="shared" si="189"/>
        <v>2.1055713591632955E-2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7.2267999999999999</v>
      </c>
      <c r="C2060" s="2">
        <f t="shared" si="186"/>
        <v>7.1409556135879626</v>
      </c>
      <c r="D2060" s="2">
        <f t="shared" si="188"/>
        <v>7.1994974526186422</v>
      </c>
      <c r="E2060" s="2">
        <f t="shared" si="187"/>
        <v>-5.8541839030679554E-2</v>
      </c>
      <c r="F2060" s="2">
        <f t="shared" si="191"/>
        <v>-8.7434593986056103E-2</v>
      </c>
      <c r="G2060" s="2">
        <f t="shared" si="189"/>
        <v>2.8892754955376548E-2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7.2176999999999998</v>
      </c>
      <c r="C2061" s="2">
        <f t="shared" si="186"/>
        <v>7.1277162884205829</v>
      </c>
      <c r="D2061" s="2">
        <f t="shared" si="188"/>
        <v>7.2008457894617051</v>
      </c>
      <c r="E2061" s="2">
        <f t="shared" si="187"/>
        <v>-7.3129501041122147E-2</v>
      </c>
      <c r="F2061" s="2">
        <f t="shared" si="191"/>
        <v>-8.457357539706932E-2</v>
      </c>
      <c r="G2061" s="2">
        <f t="shared" si="189"/>
        <v>1.1444074355947173E-2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7.1905999999999999</v>
      </c>
      <c r="C2062" s="2">
        <f t="shared" si="186"/>
        <v>7.1693907055866477</v>
      </c>
      <c r="D2062" s="2">
        <f t="shared" si="188"/>
        <v>7.200086842094171</v>
      </c>
      <c r="E2062" s="2">
        <f t="shared" si="187"/>
        <v>-3.0696136507523342E-2</v>
      </c>
      <c r="F2062" s="2">
        <f t="shared" si="191"/>
        <v>-7.3798087619160124E-2</v>
      </c>
      <c r="G2062" s="2">
        <f t="shared" si="189"/>
        <v>4.3101951111636783E-2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7.1363000000000003</v>
      </c>
      <c r="C2063" s="2">
        <f t="shared" ref="C2063:C2126" si="192">$C$4*B2053+C2062*(1-$C$4)</f>
        <v>7.2046536739579325</v>
      </c>
      <c r="D2063" s="2">
        <f t="shared" si="188"/>
        <v>7.195361890827936</v>
      </c>
      <c r="E2063" s="2">
        <f t="shared" si="187"/>
        <v>9.291783129996567E-3</v>
      </c>
      <c r="F2063" s="2">
        <f t="shared" si="191"/>
        <v>-5.7180113469328789E-2</v>
      </c>
      <c r="G2063" s="2">
        <f t="shared" si="189"/>
        <v>6.6471896599325356E-2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6">
        <f>TITRES_STAT!D2067</f>
        <v>7.1363000000000003</v>
      </c>
      <c r="C2064" s="2">
        <f t="shared" si="192"/>
        <v>7.2344915702720973</v>
      </c>
      <c r="D2064" s="2">
        <f t="shared" si="188"/>
        <v>7.1909869359517931</v>
      </c>
      <c r="E2064" s="2">
        <f t="shared" si="187"/>
        <v>4.350463432030427E-2</v>
      </c>
      <c r="F2064" s="2">
        <f t="shared" si="191"/>
        <v>-3.704316391140218E-2</v>
      </c>
      <c r="G2064" s="2">
        <f t="shared" si="189"/>
        <v>8.0547798231706449E-2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6">
        <f>TITRES_STAT!D2068</f>
        <v>7.1905999999999999</v>
      </c>
      <c r="C2065" s="2">
        <f t="shared" si="192"/>
        <v>7.2458313286917742</v>
      </c>
      <c r="D2065" s="2">
        <f t="shared" si="188"/>
        <v>7.1909582740294375</v>
      </c>
      <c r="E2065" s="2">
        <f t="shared" si="187"/>
        <v>5.4873054662336607E-2</v>
      </c>
      <c r="F2065" s="2">
        <f t="shared" si="191"/>
        <v>-1.8659920196654425E-2</v>
      </c>
      <c r="G2065" s="2">
        <f t="shared" si="189"/>
        <v>7.3532974858991032E-2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6">
        <f>TITRES_STAT!D2069</f>
        <v>7.2176999999999998</v>
      </c>
      <c r="C2066" s="2">
        <f t="shared" si="192"/>
        <v>7.2025495858161168</v>
      </c>
      <c r="D2066" s="2">
        <f t="shared" si="188"/>
        <v>7.1929391426198492</v>
      </c>
      <c r="E2066" s="2">
        <f t="shared" si="187"/>
        <v>9.6104431962675818E-3</v>
      </c>
      <c r="F2066" s="2">
        <f t="shared" si="191"/>
        <v>-1.3005847518070024E-2</v>
      </c>
      <c r="G2066" s="2">
        <f t="shared" si="189"/>
        <v>2.2616290714337607E-2</v>
      </c>
      <c r="H2066" s="2" t="str">
        <f t="shared" si="190"/>
        <v>Sell</v>
      </c>
    </row>
    <row r="2067" spans="1:8" ht="13.5" x14ac:dyDescent="0.25">
      <c r="A2067" s="3">
        <f>TITRES_STAT!B2070</f>
        <v>45013</v>
      </c>
      <c r="B2067" s="6">
        <f>TITRES_STAT!D2070</f>
        <v>7.2176999999999998</v>
      </c>
      <c r="C2067" s="2">
        <f t="shared" si="192"/>
        <v>7.21880349569056</v>
      </c>
      <c r="D2067" s="2">
        <f t="shared" si="188"/>
        <v>7.194773280203564</v>
      </c>
      <c r="E2067" s="2">
        <f t="shared" si="187"/>
        <v>2.4030215486996021E-2</v>
      </c>
      <c r="F2067" s="2">
        <f t="shared" si="191"/>
        <v>-5.5986349170568158E-3</v>
      </c>
      <c r="G2067" s="2">
        <f t="shared" si="189"/>
        <v>2.9628850404052838E-2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6">
        <f>TITRES_STAT!D2071</f>
        <v>7.1454000000000004</v>
      </c>
      <c r="C2068" s="2">
        <f t="shared" si="192"/>
        <v>7.2214183425073966</v>
      </c>
      <c r="D2068" s="2">
        <f t="shared" si="188"/>
        <v>7.1911160001884848</v>
      </c>
      <c r="E2068" s="2">
        <f t="shared" si="187"/>
        <v>3.0302342318911712E-2</v>
      </c>
      <c r="F2068" s="2">
        <f t="shared" si="191"/>
        <v>1.5815605301368902E-3</v>
      </c>
      <c r="G2068" s="2">
        <f t="shared" si="189"/>
        <v>2.8720781788774824E-2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6">
        <f>TITRES_STAT!D2072</f>
        <v>7.2176999999999998</v>
      </c>
      <c r="C2069" s="2">
        <f t="shared" si="192"/>
        <v>7.2222462898139508</v>
      </c>
      <c r="D2069" s="2">
        <f t="shared" si="188"/>
        <v>7.193085185359708</v>
      </c>
      <c r="E2069" s="2">
        <f t="shared" si="187"/>
        <v>2.9161104454242803E-2</v>
      </c>
      <c r="F2069" s="2">
        <f t="shared" si="191"/>
        <v>7.097469314958073E-3</v>
      </c>
      <c r="G2069" s="2">
        <f t="shared" si="189"/>
        <v>2.2063635139284731E-2</v>
      </c>
      <c r="H2069" s="2" t="str">
        <f t="shared" si="190"/>
        <v>Sell</v>
      </c>
    </row>
    <row r="2070" spans="1:8" ht="13.5" x14ac:dyDescent="0.25">
      <c r="A2070" s="3">
        <f>TITRES_STAT!B2073</f>
        <v>45016</v>
      </c>
      <c r="B2070" s="6">
        <f>TITRES_STAT!D2073</f>
        <v>7.0819999999999999</v>
      </c>
      <c r="C2070" s="2">
        <f t="shared" si="192"/>
        <v>7.2229468606118044</v>
      </c>
      <c r="D2070" s="2">
        <f t="shared" si="188"/>
        <v>7.18485665311084</v>
      </c>
      <c r="E2070" s="2">
        <f t="shared" si="187"/>
        <v>3.8090207500964368E-2</v>
      </c>
      <c r="F2070" s="2">
        <f t="shared" si="191"/>
        <v>1.3296016952159333E-2</v>
      </c>
      <c r="G2070" s="2">
        <f t="shared" si="189"/>
        <v>2.4794190548805037E-2</v>
      </c>
      <c r="H2070" s="2" t="str">
        <f t="shared" si="190"/>
        <v>Sell</v>
      </c>
    </row>
    <row r="2071" spans="1:8" ht="13.5" x14ac:dyDescent="0.25">
      <c r="A2071" s="3">
        <f>TITRES_STAT!B2074</f>
        <v>45019</v>
      </c>
      <c r="B2071" s="6">
        <f>TITRES_STAT!D2074</f>
        <v>6.6931000000000003</v>
      </c>
      <c r="C2071" s="2">
        <f t="shared" si="192"/>
        <v>7.2221396512869109</v>
      </c>
      <c r="D2071" s="2">
        <f t="shared" si="188"/>
        <v>7.1484302343618884</v>
      </c>
      <c r="E2071" s="2">
        <f t="shared" si="187"/>
        <v>7.3709416925022531E-2</v>
      </c>
      <c r="F2071" s="2">
        <f t="shared" si="191"/>
        <v>2.5378696946731973E-2</v>
      </c>
      <c r="G2071" s="2">
        <f t="shared" si="189"/>
        <v>4.8330719978290554E-2</v>
      </c>
      <c r="H2071" s="2" t="str">
        <f t="shared" si="190"/>
        <v>Sell</v>
      </c>
    </row>
    <row r="2072" spans="1:8" ht="13.5" x14ac:dyDescent="0.25">
      <c r="A2072" s="3">
        <f>TITRES_STAT!B2075</f>
        <v>45020</v>
      </c>
      <c r="B2072" s="6">
        <f>TITRES_STAT!D2075</f>
        <v>7.0458999999999996</v>
      </c>
      <c r="C2072" s="2">
        <f t="shared" si="192"/>
        <v>7.2172873972427709</v>
      </c>
      <c r="D2072" s="2">
        <f t="shared" si="188"/>
        <v>7.1408354021869336</v>
      </c>
      <c r="E2072" s="2">
        <f t="shared" si="187"/>
        <v>7.645199505583733E-2</v>
      </c>
      <c r="F2072" s="2">
        <f t="shared" si="191"/>
        <v>3.5593356568553045E-2</v>
      </c>
      <c r="G2072" s="2">
        <f t="shared" si="189"/>
        <v>4.0858638487284285E-2</v>
      </c>
      <c r="H2072" s="2" t="str">
        <f t="shared" si="190"/>
        <v>Sell</v>
      </c>
    </row>
    <row r="2073" spans="1:8" ht="13.5" x14ac:dyDescent="0.25">
      <c r="A2073" s="3">
        <f>TITRES_STAT!B2076</f>
        <v>45021</v>
      </c>
      <c r="B2073" s="6">
        <f>TITRES_STAT!D2076</f>
        <v>6.7382999999999997</v>
      </c>
      <c r="C2073" s="2">
        <f t="shared" si="192"/>
        <v>7.2048277976669599</v>
      </c>
      <c r="D2073" s="2">
        <f t="shared" si="188"/>
        <v>7.1110179649879015</v>
      </c>
      <c r="E2073" s="2">
        <f t="shared" si="187"/>
        <v>9.3809832679058403E-2</v>
      </c>
      <c r="F2073" s="2">
        <f t="shared" si="191"/>
        <v>4.7236651790654116E-2</v>
      </c>
      <c r="G2073" s="2">
        <f t="shared" si="189"/>
        <v>4.6573180888404286E-2</v>
      </c>
      <c r="H2073" s="2" t="str">
        <f t="shared" si="190"/>
        <v>Sell</v>
      </c>
    </row>
    <row r="2074" spans="1:8" ht="13.5" x14ac:dyDescent="0.25">
      <c r="A2074" s="3">
        <f>TITRES_STAT!B2077</f>
        <v>45022</v>
      </c>
      <c r="B2074" s="6">
        <f>TITRES_STAT!D2077</f>
        <v>6.9192</v>
      </c>
      <c r="C2074" s="2">
        <f t="shared" si="192"/>
        <v>7.1942850595643506</v>
      </c>
      <c r="D2074" s="2">
        <f t="shared" si="188"/>
        <v>7.0968092268406497</v>
      </c>
      <c r="E2074" s="2">
        <f t="shared" si="187"/>
        <v>9.7475832723700861E-2</v>
      </c>
      <c r="F2074" s="2">
        <f t="shared" si="191"/>
        <v>5.7284487977263474E-2</v>
      </c>
      <c r="G2074" s="2">
        <f t="shared" si="189"/>
        <v>4.0191344746437388E-2</v>
      </c>
      <c r="H2074" s="2" t="str">
        <f t="shared" si="190"/>
        <v>Sell</v>
      </c>
    </row>
    <row r="2075" spans="1:8" ht="13.5" x14ac:dyDescent="0.25">
      <c r="A2075" s="3">
        <f>TITRES_STAT!B2078</f>
        <v>45023</v>
      </c>
      <c r="B2075" s="6">
        <f>TITRES_STAT!D2078</f>
        <v>7.0548999999999999</v>
      </c>
      <c r="C2075" s="2">
        <f t="shared" si="192"/>
        <v>7.1937181273236819</v>
      </c>
      <c r="D2075" s="2">
        <f t="shared" si="188"/>
        <v>7.0937048396672679</v>
      </c>
      <c r="E2075" s="2">
        <f t="shared" si="187"/>
        <v>0.10001328765641393</v>
      </c>
      <c r="F2075" s="2">
        <f t="shared" si="191"/>
        <v>6.5830247913093567E-2</v>
      </c>
      <c r="G2075" s="2">
        <f t="shared" si="189"/>
        <v>3.4183039743320362E-2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6">
        <f>TITRES_STAT!D2079</f>
        <v>6.6931000000000003</v>
      </c>
      <c r="C2076" s="2">
        <f t="shared" si="192"/>
        <v>7.1974076461969618</v>
      </c>
      <c r="D2076" s="2">
        <f t="shared" si="188"/>
        <v>7.0640304070993221</v>
      </c>
      <c r="E2076" s="2">
        <f t="shared" ref="E2076:E2139" si="193">C2076-D2076</f>
        <v>0.13337723909763977</v>
      </c>
      <c r="F2076" s="2">
        <f t="shared" si="191"/>
        <v>7.9339646150002816E-2</v>
      </c>
      <c r="G2076" s="2">
        <f t="shared" si="189"/>
        <v>5.403759294763695E-2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6.9192</v>
      </c>
      <c r="C2077" s="2">
        <f t="shared" si="192"/>
        <v>7.2005295467820449</v>
      </c>
      <c r="D2077" s="2">
        <f t="shared" ref="D2077:D2140" si="194">$D$4*B2077+(1-$D$4)*D2076</f>
        <v>7.053302228795669</v>
      </c>
      <c r="E2077" s="2">
        <f t="shared" si="193"/>
        <v>0.14722731798637589</v>
      </c>
      <c r="F2077" s="2">
        <f t="shared" si="191"/>
        <v>9.2917180517277431E-2</v>
      </c>
      <c r="G2077" s="2">
        <f t="shared" si="189"/>
        <v>5.4310137469098463E-2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6">
        <f>TITRES_STAT!D2081</f>
        <v>6.6931000000000003</v>
      </c>
      <c r="C2078" s="2">
        <f t="shared" si="192"/>
        <v>7.192048078046346</v>
      </c>
      <c r="D2078" s="2">
        <f t="shared" si="194"/>
        <v>7.0266205822182117</v>
      </c>
      <c r="E2078" s="2">
        <f t="shared" si="193"/>
        <v>0.16542749582813432</v>
      </c>
      <c r="F2078" s="2">
        <f t="shared" si="191"/>
        <v>0.10741924357944881</v>
      </c>
      <c r="G2078" s="2">
        <f t="shared" si="189"/>
        <v>5.8008252248685513E-2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6">
        <f>TITRES_STAT!D2082</f>
        <v>6.6931000000000003</v>
      </c>
      <c r="C2079" s="2">
        <f t="shared" si="192"/>
        <v>7.1959945275776773</v>
      </c>
      <c r="D2079" s="2">
        <f t="shared" si="194"/>
        <v>7.0019153539057513</v>
      </c>
      <c r="E2079" s="2">
        <f t="shared" si="193"/>
        <v>0.19407917367192606</v>
      </c>
      <c r="F2079" s="2">
        <f t="shared" si="191"/>
        <v>0.12475122959794427</v>
      </c>
      <c r="G2079" s="2">
        <f t="shared" si="189"/>
        <v>6.9327944073981795E-2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6">
        <f>TITRES_STAT!D2083</f>
        <v>6.9192</v>
      </c>
      <c r="C2080" s="2">
        <f t="shared" si="192"/>
        <v>7.1784569079503422</v>
      </c>
      <c r="D2080" s="2">
        <f t="shared" si="194"/>
        <v>6.9957882906534739</v>
      </c>
      <c r="E2080" s="2">
        <f t="shared" si="193"/>
        <v>0.18266861729686834</v>
      </c>
      <c r="F2080" s="2">
        <f t="shared" si="191"/>
        <v>0.13633470713772911</v>
      </c>
      <c r="G2080" s="2">
        <f t="shared" si="189"/>
        <v>4.6333910159139235E-2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6.6931000000000003</v>
      </c>
      <c r="C2081" s="2">
        <f t="shared" si="192"/>
        <v>7.1037866144195201</v>
      </c>
      <c r="D2081" s="2">
        <f t="shared" si="194"/>
        <v>6.9733669357902537</v>
      </c>
      <c r="E2081" s="2">
        <f t="shared" si="193"/>
        <v>0.1304196786292664</v>
      </c>
      <c r="F2081" s="2">
        <f t="shared" si="191"/>
        <v>0.13515170143603655</v>
      </c>
      <c r="G2081" s="2">
        <f t="shared" si="189"/>
        <v>-4.7320228067701531E-3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6">
        <f>TITRES_STAT!D2085</f>
        <v>6.6840999999999999</v>
      </c>
      <c r="C2082" s="2">
        <f t="shared" si="192"/>
        <v>7.0948809814319018</v>
      </c>
      <c r="D2082" s="2">
        <f t="shared" si="194"/>
        <v>6.9519397553613462</v>
      </c>
      <c r="E2082" s="2">
        <f t="shared" si="193"/>
        <v>0.14294122607055559</v>
      </c>
      <c r="F2082" s="2">
        <f t="shared" si="191"/>
        <v>0.13670960636294038</v>
      </c>
      <c r="G2082" s="2">
        <f t="shared" si="189"/>
        <v>6.2316197076152102E-3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6.6208</v>
      </c>
      <c r="C2083" s="2">
        <f t="shared" si="192"/>
        <v>7.0400223689039176</v>
      </c>
      <c r="D2083" s="2">
        <f t="shared" si="194"/>
        <v>6.9274108845938391</v>
      </c>
      <c r="E2083" s="2">
        <f t="shared" si="193"/>
        <v>0.1126114843100785</v>
      </c>
      <c r="F2083" s="2">
        <f t="shared" si="191"/>
        <v>0.13188998195236801</v>
      </c>
      <c r="G2083" s="2">
        <f t="shared" si="189"/>
        <v>-1.9278497642289505E-2</v>
      </c>
      <c r="H2083" s="2" t="str">
        <f t="shared" si="190"/>
        <v>Hold</v>
      </c>
    </row>
    <row r="2084" spans="1:8" ht="13.5" x14ac:dyDescent="0.25">
      <c r="A2084" s="3">
        <f>TITRES_STAT!B2087</f>
        <v>45036</v>
      </c>
      <c r="B2084" s="6">
        <f>TITRES_STAT!D2087</f>
        <v>6.7835999999999999</v>
      </c>
      <c r="C2084" s="2">
        <f t="shared" si="192"/>
        <v>7.0214343121494682</v>
      </c>
      <c r="D2084" s="2">
        <f t="shared" si="194"/>
        <v>6.9167582264757774</v>
      </c>
      <c r="E2084" s="2">
        <f t="shared" si="193"/>
        <v>0.1046760856736908</v>
      </c>
      <c r="F2084" s="2">
        <f t="shared" si="191"/>
        <v>0.12644720269663257</v>
      </c>
      <c r="G2084" s="2">
        <f t="shared" ref="G2084:G2147" si="195">E2084-F2084</f>
        <v>-2.1771117022941766E-2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45040</v>
      </c>
      <c r="B2085" s="6">
        <f>TITRES_STAT!D2088</f>
        <v>6.7835999999999999</v>
      </c>
      <c r="C2085" s="2">
        <f t="shared" si="192"/>
        <v>7.0265828795110892</v>
      </c>
      <c r="D2085" s="2">
        <f t="shared" si="194"/>
        <v>6.9068946541442386</v>
      </c>
      <c r="E2085" s="2">
        <f t="shared" si="193"/>
        <v>0.11968822536685053</v>
      </c>
      <c r="F2085" s="2">
        <f t="shared" ref="F2085:F2148" si="197">(E2085*(2/(10)))+((1-(2/10))*F2084)</f>
        <v>0.12509540723067616</v>
      </c>
      <c r="G2085" s="2">
        <f t="shared" si="195"/>
        <v>-5.407181863825633E-3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6">
        <f>TITRES_STAT!D2089</f>
        <v>6.7835999999999999</v>
      </c>
      <c r="C2086" s="2">
        <f t="shared" si="192"/>
        <v>6.9752778211247675</v>
      </c>
      <c r="D2086" s="2">
        <f t="shared" si="194"/>
        <v>6.897761716800221</v>
      </c>
      <c r="E2086" s="2">
        <f t="shared" si="193"/>
        <v>7.7516104324546475E-2</v>
      </c>
      <c r="F2086" s="2">
        <f t="shared" si="197"/>
        <v>0.11557954664945023</v>
      </c>
      <c r="G2086" s="2">
        <f t="shared" si="195"/>
        <v>-3.806344232490376E-2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6">
        <f>TITRES_STAT!D2090</f>
        <v>6.6478999999999999</v>
      </c>
      <c r="C2087" s="2">
        <f t="shared" si="192"/>
        <v>6.9666504640286488</v>
      </c>
      <c r="D2087" s="2">
        <f t="shared" si="194"/>
        <v>6.8792534414816862</v>
      </c>
      <c r="E2087" s="2">
        <f t="shared" si="193"/>
        <v>8.7397022546962688E-2</v>
      </c>
      <c r="F2087" s="2">
        <f t="shared" si="197"/>
        <v>0.10994304182895273</v>
      </c>
      <c r="G2087" s="2">
        <f t="shared" si="195"/>
        <v>-2.2546019281990043E-2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6">
        <f>TITRES_STAT!D2091</f>
        <v>6.7382999999999997</v>
      </c>
      <c r="C2088" s="2">
        <f t="shared" si="192"/>
        <v>6.92456577725501</v>
      </c>
      <c r="D2088" s="2">
        <f t="shared" si="194"/>
        <v>6.868812445816376</v>
      </c>
      <c r="E2088" s="2">
        <f t="shared" si="193"/>
        <v>5.5753331438634035E-2</v>
      </c>
      <c r="F2088" s="2">
        <f t="shared" si="197"/>
        <v>9.9105099750888992E-2</v>
      </c>
      <c r="G2088" s="2">
        <f t="shared" si="195"/>
        <v>-4.3351768312254957E-2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6">
        <f>TITRES_STAT!D2092</f>
        <v>6.7655000000000003</v>
      </c>
      <c r="C2089" s="2">
        <f t="shared" si="192"/>
        <v>6.8889556576773163</v>
      </c>
      <c r="D2089" s="2">
        <f t="shared" si="194"/>
        <v>6.8611596720521995</v>
      </c>
      <c r="E2089" s="2">
        <f t="shared" si="193"/>
        <v>2.779598562511687E-2</v>
      </c>
      <c r="F2089" s="2">
        <f t="shared" si="197"/>
        <v>8.4843276925734568E-2</v>
      </c>
      <c r="G2089" s="2">
        <f t="shared" si="195"/>
        <v>-5.7047291300617697E-2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6">
        <f>TITRES_STAT!D2093</f>
        <v>6.7382999999999997</v>
      </c>
      <c r="C2090" s="2">
        <f t="shared" si="192"/>
        <v>6.8936086334192677</v>
      </c>
      <c r="D2090" s="2">
        <f t="shared" si="194"/>
        <v>6.852058955603888</v>
      </c>
      <c r="E2090" s="2">
        <f t="shared" si="193"/>
        <v>4.154967781537966E-2</v>
      </c>
      <c r="F2090" s="2">
        <f t="shared" si="197"/>
        <v>7.6184557103663592E-2</v>
      </c>
      <c r="G2090" s="2">
        <f t="shared" si="195"/>
        <v>-3.4634879288283932E-2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6">
        <f>TITRES_STAT!D2094</f>
        <v>6.6931000000000003</v>
      </c>
      <c r="C2091" s="2">
        <f t="shared" si="192"/>
        <v>6.8627611513547651</v>
      </c>
      <c r="D2091" s="2">
        <f t="shared" si="194"/>
        <v>6.8402842181517478</v>
      </c>
      <c r="E2091" s="2">
        <f t="shared" si="193"/>
        <v>2.2476933203017246E-2</v>
      </c>
      <c r="F2091" s="2">
        <f t="shared" si="197"/>
        <v>6.5443032323534323E-2</v>
      </c>
      <c r="G2091" s="2">
        <f t="shared" si="195"/>
        <v>-4.2966099120517076E-2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6">
        <f>TITRES_STAT!D2095</f>
        <v>6.7382999999999997</v>
      </c>
      <c r="C2092" s="2">
        <f t="shared" si="192"/>
        <v>6.8352748203771094</v>
      </c>
      <c r="D2092" s="2">
        <f t="shared" si="194"/>
        <v>6.8327298316219887</v>
      </c>
      <c r="E2092" s="2">
        <f t="shared" si="193"/>
        <v>2.5449887551207695E-3</v>
      </c>
      <c r="F2092" s="2">
        <f t="shared" si="197"/>
        <v>5.286342360985162E-2</v>
      </c>
      <c r="G2092" s="2">
        <f t="shared" si="195"/>
        <v>-5.0318434854730851E-2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6">
        <f>TITRES_STAT!D2096</f>
        <v>6.6931000000000003</v>
      </c>
      <c r="C2093" s="2">
        <f t="shared" si="192"/>
        <v>6.8022786941652456</v>
      </c>
      <c r="D2093" s="2">
        <f t="shared" si="194"/>
        <v>6.8223868811314707</v>
      </c>
      <c r="E2093" s="2">
        <f t="shared" si="193"/>
        <v>-2.0108186966225183E-2</v>
      </c>
      <c r="F2093" s="2">
        <f t="shared" si="197"/>
        <v>3.8269101494636262E-2</v>
      </c>
      <c r="G2093" s="2">
        <f t="shared" si="195"/>
        <v>-5.8377288460861446E-2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6">
        <f>TITRES_STAT!D2097</f>
        <v>6.6931000000000003</v>
      </c>
      <c r="C2094" s="2">
        <f t="shared" si="192"/>
        <v>6.7994050489090538</v>
      </c>
      <c r="D2094" s="2">
        <f t="shared" si="194"/>
        <v>6.8128100751217318</v>
      </c>
      <c r="E2094" s="2">
        <f t="shared" si="193"/>
        <v>-1.3405026212677917E-2</v>
      </c>
      <c r="F2094" s="2">
        <f t="shared" si="197"/>
        <v>2.7934275953173431E-2</v>
      </c>
      <c r="G2094" s="2">
        <f t="shared" si="195"/>
        <v>-4.1339302165851348E-2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6">
        <f>TITRES_STAT!D2098</f>
        <v>6.6840999999999999</v>
      </c>
      <c r="C2095" s="2">
        <f t="shared" si="192"/>
        <v>6.7969735029230458</v>
      </c>
      <c r="D2095" s="2">
        <f t="shared" si="194"/>
        <v>6.8032759954830846</v>
      </c>
      <c r="E2095" s="2">
        <f t="shared" si="193"/>
        <v>-6.302492560038786E-3</v>
      </c>
      <c r="F2095" s="2">
        <f t="shared" si="197"/>
        <v>2.1086922250530989E-2</v>
      </c>
      <c r="G2095" s="2">
        <f t="shared" si="195"/>
        <v>-2.7389414810569775E-2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6">
        <f>TITRES_STAT!D2099</f>
        <v>6.6840999999999999</v>
      </c>
      <c r="C2096" s="2">
        <f t="shared" si="192"/>
        <v>6.7949160409348845</v>
      </c>
      <c r="D2096" s="2">
        <f t="shared" si="194"/>
        <v>6.7944481439658189</v>
      </c>
      <c r="E2096" s="2">
        <f t="shared" si="193"/>
        <v>4.6789696906568423E-4</v>
      </c>
      <c r="F2096" s="2">
        <f t="shared" si="197"/>
        <v>1.6963117194237931E-2</v>
      </c>
      <c r="G2096" s="2">
        <f t="shared" si="195"/>
        <v>-1.6495220225172247E-2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6">
        <f>TITRES_STAT!D2100</f>
        <v>6.6478999999999999</v>
      </c>
      <c r="C2097" s="2">
        <f t="shared" si="192"/>
        <v>6.7722981884833642</v>
      </c>
      <c r="D2097" s="2">
        <f t="shared" si="194"/>
        <v>6.7835927258942768</v>
      </c>
      <c r="E2097" s="2">
        <f t="shared" si="193"/>
        <v>-1.1294537410912575E-2</v>
      </c>
      <c r="F2097" s="2">
        <f t="shared" si="197"/>
        <v>1.131158627320783E-2</v>
      </c>
      <c r="G2097" s="2">
        <f t="shared" si="195"/>
        <v>-2.2606123684120405E-2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6">
        <f>TITRES_STAT!D2101</f>
        <v>6.6840999999999999</v>
      </c>
      <c r="C2098" s="2">
        <f t="shared" si="192"/>
        <v>6.7670676979474624</v>
      </c>
      <c r="D2098" s="2">
        <f t="shared" si="194"/>
        <v>6.776222894346553</v>
      </c>
      <c r="E2098" s="2">
        <f t="shared" si="193"/>
        <v>-9.1551963990905705E-3</v>
      </c>
      <c r="F2098" s="2">
        <f t="shared" si="197"/>
        <v>7.2182297387481491E-3</v>
      </c>
      <c r="G2098" s="2">
        <f t="shared" si="195"/>
        <v>-1.637342613783872E-2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6.6026999999999996</v>
      </c>
      <c r="C2099" s="2">
        <f t="shared" si="192"/>
        <v>6.7668265136478523</v>
      </c>
      <c r="D2099" s="2">
        <f t="shared" si="194"/>
        <v>6.7633693466171785</v>
      </c>
      <c r="E2099" s="2">
        <f t="shared" si="193"/>
        <v>3.4571670306737801E-3</v>
      </c>
      <c r="F2099" s="2">
        <f t="shared" si="197"/>
        <v>6.466017197133276E-3</v>
      </c>
      <c r="G2099" s="2">
        <f t="shared" si="195"/>
        <v>-3.0088501664594959E-3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6.6749999999999998</v>
      </c>
      <c r="C2100" s="2">
        <f t="shared" si="192"/>
        <v>6.7624378192404908</v>
      </c>
      <c r="D2100" s="2">
        <f t="shared" si="194"/>
        <v>6.75682346908998</v>
      </c>
      <c r="E2100" s="2">
        <f t="shared" si="193"/>
        <v>5.6143501505108162E-3</v>
      </c>
      <c r="F2100" s="2">
        <f t="shared" si="197"/>
        <v>6.2956837878087851E-3</v>
      </c>
      <c r="G2100" s="2">
        <f t="shared" si="195"/>
        <v>-6.8133363729796885E-4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6.6749999999999998</v>
      </c>
      <c r="C2101" s="2">
        <f t="shared" si="192"/>
        <v>6.7517704624342612</v>
      </c>
      <c r="D2101" s="2">
        <f t="shared" si="194"/>
        <v>6.7507624713796108</v>
      </c>
      <c r="E2101" s="2">
        <f t="shared" si="193"/>
        <v>1.0079910546503257E-3</v>
      </c>
      <c r="F2101" s="2">
        <f t="shared" si="197"/>
        <v>5.2381452411770935E-3</v>
      </c>
      <c r="G2101" s="2">
        <f t="shared" si="195"/>
        <v>-4.2301541865267678E-3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6">
        <f>TITRES_STAT!D2105</f>
        <v>6.6478999999999999</v>
      </c>
      <c r="C2102" s="2">
        <f t="shared" si="192"/>
        <v>6.7496980835982203</v>
      </c>
      <c r="D2102" s="2">
        <f t="shared" si="194"/>
        <v>6.7431430290551955</v>
      </c>
      <c r="E2102" s="2">
        <f t="shared" si="193"/>
        <v>6.5550545430248519E-3</v>
      </c>
      <c r="F2102" s="2">
        <f t="shared" si="197"/>
        <v>5.5015271015466452E-3</v>
      </c>
      <c r="G2102" s="2">
        <f t="shared" si="195"/>
        <v>1.0535274414782067E-3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6">
        <f>TITRES_STAT!D2106</f>
        <v>6.5936000000000003</v>
      </c>
      <c r="C2103" s="2">
        <f t="shared" si="192"/>
        <v>6.7409906861215712</v>
      </c>
      <c r="D2103" s="2">
        <f t="shared" si="194"/>
        <v>6.7320657676436992</v>
      </c>
      <c r="E2103" s="2">
        <f t="shared" si="193"/>
        <v>8.9249184778719126E-3</v>
      </c>
      <c r="F2103" s="2">
        <f t="shared" si="197"/>
        <v>6.1862053768116983E-3</v>
      </c>
      <c r="G2103" s="2">
        <f t="shared" si="195"/>
        <v>2.7387131010602143E-3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6">
        <f>TITRES_STAT!D2107</f>
        <v>6.6478999999999999</v>
      </c>
      <c r="C2104" s="2">
        <f t="shared" si="192"/>
        <v>6.733622888256714</v>
      </c>
      <c r="D2104" s="2">
        <f t="shared" si="194"/>
        <v>6.7258312663367592</v>
      </c>
      <c r="E2104" s="2">
        <f t="shared" si="193"/>
        <v>7.7916219199547498E-3</v>
      </c>
      <c r="F2104" s="2">
        <f t="shared" si="197"/>
        <v>6.5072886854403086E-3</v>
      </c>
      <c r="G2104" s="2">
        <f t="shared" si="195"/>
        <v>1.2843332345144412E-3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6.6388999999999996</v>
      </c>
      <c r="C2105" s="2">
        <f t="shared" si="192"/>
        <v>6.7260039823710658</v>
      </c>
      <c r="D2105" s="2">
        <f t="shared" si="194"/>
        <v>6.7193919132747775</v>
      </c>
      <c r="E2105" s="2">
        <f t="shared" si="193"/>
        <v>6.6120690962883089E-3</v>
      </c>
      <c r="F2105" s="2">
        <f t="shared" si="197"/>
        <v>6.5282447676099087E-3</v>
      </c>
      <c r="G2105" s="2">
        <f t="shared" si="195"/>
        <v>8.3824328678400173E-5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6.6388999999999996</v>
      </c>
      <c r="C2106" s="2">
        <f t="shared" si="192"/>
        <v>6.7195572158524408</v>
      </c>
      <c r="D2106" s="2">
        <f t="shared" si="194"/>
        <v>6.7134295493284979</v>
      </c>
      <c r="E2106" s="2">
        <f t="shared" si="193"/>
        <v>6.1276665239429207E-3</v>
      </c>
      <c r="F2106" s="2">
        <f t="shared" si="197"/>
        <v>6.4481291188765114E-3</v>
      </c>
      <c r="G2106" s="2">
        <f t="shared" si="195"/>
        <v>-3.2046259493359076E-4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6.6478999999999999</v>
      </c>
      <c r="C2107" s="2">
        <f t="shared" si="192"/>
        <v>6.708533028798219</v>
      </c>
      <c r="D2107" s="2">
        <f t="shared" si="194"/>
        <v>6.7085755086374981</v>
      </c>
      <c r="E2107" s="2">
        <f t="shared" si="193"/>
        <v>-4.2479839279074838E-5</v>
      </c>
      <c r="F2107" s="2">
        <f t="shared" si="197"/>
        <v>5.1500073272453938E-3</v>
      </c>
      <c r="G2107" s="2">
        <f t="shared" si="195"/>
        <v>-5.1924871665244687E-3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6.6931000000000003</v>
      </c>
      <c r="C2108" s="2">
        <f t="shared" si="192"/>
        <v>6.7047741012908011</v>
      </c>
      <c r="D2108" s="2">
        <f t="shared" si="194"/>
        <v>6.70742917466435</v>
      </c>
      <c r="E2108" s="2">
        <f t="shared" si="193"/>
        <v>-2.6550733735488663E-3</v>
      </c>
      <c r="F2108" s="2">
        <f t="shared" si="197"/>
        <v>3.5889911870865421E-3</v>
      </c>
      <c r="G2108" s="2">
        <f t="shared" si="195"/>
        <v>-6.2440645606354084E-3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6">
        <f>TITRES_STAT!D2112</f>
        <v>7.0458999999999996</v>
      </c>
      <c r="C2109" s="2">
        <f t="shared" si="192"/>
        <v>6.6890703933999092</v>
      </c>
      <c r="D2109" s="2">
        <f t="shared" si="194"/>
        <v>6.7325010876521754</v>
      </c>
      <c r="E2109" s="2">
        <f t="shared" si="193"/>
        <v>-4.34306942522662E-2</v>
      </c>
      <c r="F2109" s="2">
        <f t="shared" si="197"/>
        <v>-5.8149459007840066E-3</v>
      </c>
      <c r="G2109" s="2">
        <f t="shared" si="195"/>
        <v>-3.7615748351482195E-2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6">
        <f>TITRES_STAT!D2113</f>
        <v>7.0548999999999999</v>
      </c>
      <c r="C2110" s="2">
        <f t="shared" si="192"/>
        <v>6.6869057174922304</v>
      </c>
      <c r="D2110" s="2">
        <f t="shared" si="194"/>
        <v>6.7563824885668291</v>
      </c>
      <c r="E2110" s="2">
        <f t="shared" si="193"/>
        <v>-6.9476771074598709E-2</v>
      </c>
      <c r="F2110" s="2">
        <f t="shared" si="197"/>
        <v>-1.8547310935546946E-2</v>
      </c>
      <c r="G2110" s="2">
        <f t="shared" si="195"/>
        <v>-5.0929460139051766E-2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6">
        <f>TITRES_STAT!D2114</f>
        <v>7.0548999999999999</v>
      </c>
      <c r="C2111" s="2">
        <f t="shared" si="192"/>
        <v>6.685074068647272</v>
      </c>
      <c r="D2111" s="2">
        <f t="shared" si="194"/>
        <v>6.7784948968211376</v>
      </c>
      <c r="E2111" s="2">
        <f t="shared" si="193"/>
        <v>-9.3420828173865544E-2</v>
      </c>
      <c r="F2111" s="2">
        <f t="shared" si="197"/>
        <v>-3.3522014383210667E-2</v>
      </c>
      <c r="G2111" s="2">
        <f t="shared" si="195"/>
        <v>-5.9898813790654877E-2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6">
        <f>TITRES_STAT!D2115</f>
        <v>6.8739999999999997</v>
      </c>
      <c r="C2112" s="2">
        <f t="shared" si="192"/>
        <v>6.6793549811630761</v>
      </c>
      <c r="D2112" s="2">
        <f t="shared" si="194"/>
        <v>6.785569348908461</v>
      </c>
      <c r="E2112" s="2">
        <f t="shared" si="193"/>
        <v>-0.10621436774538484</v>
      </c>
      <c r="F2112" s="2">
        <f t="shared" si="197"/>
        <v>-4.8060485055645502E-2</v>
      </c>
      <c r="G2112" s="2">
        <f t="shared" si="195"/>
        <v>-5.8153882689739339E-2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6.9645000000000001</v>
      </c>
      <c r="C2113" s="2">
        <f t="shared" si="192"/>
        <v>6.6661619071379876</v>
      </c>
      <c r="D2113" s="2">
        <f t="shared" si="194"/>
        <v>6.7988234712115378</v>
      </c>
      <c r="E2113" s="2">
        <f t="shared" si="193"/>
        <v>-0.13266156407355023</v>
      </c>
      <c r="F2113" s="2">
        <f t="shared" si="197"/>
        <v>-6.4980700859226456E-2</v>
      </c>
      <c r="G2113" s="2">
        <f t="shared" si="195"/>
        <v>-6.7680863214323775E-2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6">
        <f>TITRES_STAT!D2117</f>
        <v>6.9645000000000001</v>
      </c>
      <c r="C2114" s="2">
        <f t="shared" si="192"/>
        <v>6.6633523829629127</v>
      </c>
      <c r="D2114" s="2">
        <f t="shared" si="194"/>
        <v>6.8110958066773497</v>
      </c>
      <c r="E2114" s="2">
        <f t="shared" si="193"/>
        <v>-0.14774342371443705</v>
      </c>
      <c r="F2114" s="2">
        <f t="shared" si="197"/>
        <v>-8.1533245430268575E-2</v>
      </c>
      <c r="G2114" s="2">
        <f t="shared" si="195"/>
        <v>-6.6210178284168475E-2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6">
        <f>TITRES_STAT!D2118</f>
        <v>6.9192</v>
      </c>
      <c r="C2115" s="2">
        <f t="shared" si="192"/>
        <v>6.6595904778916957</v>
      </c>
      <c r="D2115" s="2">
        <f t="shared" si="194"/>
        <v>6.8191035247012497</v>
      </c>
      <c r="E2115" s="2">
        <f t="shared" si="193"/>
        <v>-0.15951304680955403</v>
      </c>
      <c r="F2115" s="2">
        <f t="shared" si="197"/>
        <v>-9.7129205706125668E-2</v>
      </c>
      <c r="G2115" s="2">
        <f t="shared" si="195"/>
        <v>-6.2383841103428359E-2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6">
        <f>TITRES_STAT!D2119</f>
        <v>6.9645000000000001</v>
      </c>
      <c r="C2116" s="2">
        <f t="shared" si="192"/>
        <v>6.6564073274468196</v>
      </c>
      <c r="D2116" s="2">
        <f t="shared" si="194"/>
        <v>6.8298736339826389</v>
      </c>
      <c r="E2116" s="2">
        <f t="shared" si="193"/>
        <v>-0.17346630653581929</v>
      </c>
      <c r="F2116" s="2">
        <f t="shared" si="197"/>
        <v>-0.11239662587206439</v>
      </c>
      <c r="G2116" s="2">
        <f t="shared" si="195"/>
        <v>-6.1069680663754899E-2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6.7835999999999999</v>
      </c>
      <c r="C2117" s="2">
        <f t="shared" si="192"/>
        <v>6.6550985078396163</v>
      </c>
      <c r="D2117" s="2">
        <f t="shared" si="194"/>
        <v>6.826445957391333</v>
      </c>
      <c r="E2117" s="2">
        <f t="shared" si="193"/>
        <v>-0.17134744955171666</v>
      </c>
      <c r="F2117" s="2">
        <f t="shared" si="197"/>
        <v>-0.12418679060799487</v>
      </c>
      <c r="G2117" s="2">
        <f t="shared" si="195"/>
        <v>-4.7160658943721789E-2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6.9645000000000001</v>
      </c>
      <c r="C2118" s="2">
        <f t="shared" si="192"/>
        <v>6.6609448912489055</v>
      </c>
      <c r="D2118" s="2">
        <f t="shared" si="194"/>
        <v>6.8366721827697532</v>
      </c>
      <c r="E2118" s="2">
        <f t="shared" si="193"/>
        <v>-0.17572729152084765</v>
      </c>
      <c r="F2118" s="2">
        <f t="shared" si="197"/>
        <v>-0.13449489079056542</v>
      </c>
      <c r="G2118" s="2">
        <f t="shared" si="195"/>
        <v>-4.1232400730282226E-2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6.9645000000000001</v>
      </c>
      <c r="C2119" s="2">
        <f t="shared" si="192"/>
        <v>6.720168754133689</v>
      </c>
      <c r="D2119" s="2">
        <f t="shared" si="194"/>
        <v>6.8461409099719939</v>
      </c>
      <c r="E2119" s="2">
        <f t="shared" si="193"/>
        <v>-0.1259721558383049</v>
      </c>
      <c r="F2119" s="2">
        <f t="shared" si="197"/>
        <v>-0.13279034380011331</v>
      </c>
      <c r="G2119" s="2">
        <f t="shared" si="195"/>
        <v>6.818187961808414E-3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6.9645000000000001</v>
      </c>
      <c r="C2120" s="2">
        <f t="shared" si="192"/>
        <v>6.7716658688823514</v>
      </c>
      <c r="D2120" s="2">
        <f t="shared" si="194"/>
        <v>6.854908249974069</v>
      </c>
      <c r="E2120" s="2">
        <f t="shared" si="193"/>
        <v>-8.3242381091717554E-2</v>
      </c>
      <c r="F2120" s="2">
        <f t="shared" si="197"/>
        <v>-0.12288075125843417</v>
      </c>
      <c r="G2120" s="2">
        <f t="shared" si="195"/>
        <v>3.9638370166716619E-2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6">
        <f>TITRES_STAT!D2124</f>
        <v>6.7835999999999999</v>
      </c>
      <c r="C2121" s="2">
        <f t="shared" si="192"/>
        <v>6.8152403505927595</v>
      </c>
      <c r="D2121" s="2">
        <f t="shared" si="194"/>
        <v>6.8496261573833976</v>
      </c>
      <c r="E2121" s="2">
        <f t="shared" si="193"/>
        <v>-3.4385806790638185E-2</v>
      </c>
      <c r="F2121" s="2">
        <f t="shared" si="197"/>
        <v>-0.10518176236487498</v>
      </c>
      <c r="G2121" s="2">
        <f t="shared" si="195"/>
        <v>7.0795955574236791E-2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6">
        <f>TITRES_STAT!D2125</f>
        <v>6.9554</v>
      </c>
      <c r="C2122" s="2">
        <f t="shared" si="192"/>
        <v>6.8242802966554121</v>
      </c>
      <c r="D2122" s="2">
        <f t="shared" si="194"/>
        <v>6.8574612568364799</v>
      </c>
      <c r="E2122" s="2">
        <f t="shared" si="193"/>
        <v>-3.3180960181067753E-2</v>
      </c>
      <c r="F2122" s="2">
        <f t="shared" si="197"/>
        <v>-9.0781601928113534E-2</v>
      </c>
      <c r="G2122" s="2">
        <f t="shared" si="195"/>
        <v>5.760064174704578E-2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6.7835999999999999</v>
      </c>
      <c r="C2123" s="2">
        <f t="shared" si="192"/>
        <v>6.845852558708426</v>
      </c>
      <c r="D2123" s="2">
        <f t="shared" si="194"/>
        <v>6.8519900526263706</v>
      </c>
      <c r="E2123" s="2">
        <f t="shared" si="193"/>
        <v>-6.1374939179446031E-3</v>
      </c>
      <c r="F2123" s="2">
        <f t="shared" si="197"/>
        <v>-7.3852780326079753E-2</v>
      </c>
      <c r="G2123" s="2">
        <f t="shared" si="195"/>
        <v>6.771528640813515E-2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6.4669999999999996</v>
      </c>
      <c r="C2124" s="2">
        <f t="shared" si="192"/>
        <v>6.8641060112148224</v>
      </c>
      <c r="D2124" s="2">
        <f t="shared" si="194"/>
        <v>6.8234722709503437</v>
      </c>
      <c r="E2124" s="2">
        <f t="shared" si="193"/>
        <v>4.0633740264478746E-2</v>
      </c>
      <c r="F2124" s="2">
        <f t="shared" si="197"/>
        <v>-5.0955476207968059E-2</v>
      </c>
      <c r="G2124" s="2">
        <f t="shared" si="195"/>
        <v>9.1589216472446805E-2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6.6388999999999996</v>
      </c>
      <c r="C2125" s="2">
        <f t="shared" si="192"/>
        <v>6.8725820094894647</v>
      </c>
      <c r="D2125" s="2">
        <f t="shared" si="194"/>
        <v>6.809800250879948</v>
      </c>
      <c r="E2125" s="2">
        <f t="shared" si="193"/>
        <v>6.2781758609516736E-2</v>
      </c>
      <c r="F2125" s="2">
        <f t="shared" si="197"/>
        <v>-2.8208029244471099E-2</v>
      </c>
      <c r="G2125" s="2">
        <f t="shared" si="195"/>
        <v>9.0989787853987841E-2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6">
        <f>TITRES_STAT!D2129</f>
        <v>6.9192</v>
      </c>
      <c r="C2126" s="2">
        <f t="shared" si="192"/>
        <v>6.886723238798778</v>
      </c>
      <c r="D2126" s="2">
        <f t="shared" si="194"/>
        <v>6.8179039359999525</v>
      </c>
      <c r="E2126" s="2">
        <f t="shared" si="193"/>
        <v>6.8819302798825532E-2</v>
      </c>
      <c r="F2126" s="2">
        <f t="shared" si="197"/>
        <v>-8.8025628358117721E-3</v>
      </c>
      <c r="G2126" s="2">
        <f t="shared" si="195"/>
        <v>7.7621865634637299E-2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6">
        <f>TITRES_STAT!D2130</f>
        <v>6.9192</v>
      </c>
      <c r="C2127" s="2">
        <f t="shared" ref="C2127:C2190" si="198">$C$4*B2117+C2126*(1-$C$4)</f>
        <v>6.8708581251374277</v>
      </c>
      <c r="D2127" s="2">
        <f t="shared" si="194"/>
        <v>6.8254073481481043</v>
      </c>
      <c r="E2127" s="2">
        <f t="shared" si="193"/>
        <v>4.5450776989323316E-2</v>
      </c>
      <c r="F2127" s="2">
        <f t="shared" si="197"/>
        <v>2.0481051292152459E-3</v>
      </c>
      <c r="G2127" s="2">
        <f t="shared" si="195"/>
        <v>4.3402671860108072E-2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6">
        <f>TITRES_STAT!D2131</f>
        <v>6.8739999999999997</v>
      </c>
      <c r="C2128" s="2">
        <f t="shared" si="198"/>
        <v>6.8852645674239774</v>
      </c>
      <c r="D2128" s="2">
        <f t="shared" si="194"/>
        <v>6.8290068038408371</v>
      </c>
      <c r="E2128" s="2">
        <f t="shared" si="193"/>
        <v>5.6257763583140274E-2</v>
      </c>
      <c r="F2128" s="2">
        <f t="shared" si="197"/>
        <v>1.2890036820000252E-2</v>
      </c>
      <c r="G2128" s="2">
        <f t="shared" si="195"/>
        <v>4.3367726763140019E-2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6.6388999999999996</v>
      </c>
      <c r="C2129" s="2">
        <f t="shared" si="198"/>
        <v>6.8974546339741352</v>
      </c>
      <c r="D2129" s="2">
        <f t="shared" si="194"/>
        <v>6.8149248183711455</v>
      </c>
      <c r="E2129" s="2">
        <f t="shared" si="193"/>
        <v>8.2529815602989665E-2</v>
      </c>
      <c r="F2129" s="2">
        <f t="shared" si="197"/>
        <v>2.6817992576598136E-2</v>
      </c>
      <c r="G2129" s="2">
        <f t="shared" si="195"/>
        <v>5.5711823026391528E-2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6.9101999999999997</v>
      </c>
      <c r="C2130" s="2">
        <f t="shared" si="198"/>
        <v>6.9077693056704224</v>
      </c>
      <c r="D2130" s="2">
        <f t="shared" si="194"/>
        <v>6.8219822392325415</v>
      </c>
      <c r="E2130" s="2">
        <f t="shared" si="193"/>
        <v>8.578706643788081E-2</v>
      </c>
      <c r="F2130" s="2">
        <f t="shared" si="197"/>
        <v>3.8611807348854679E-2</v>
      </c>
      <c r="G2130" s="2">
        <f t="shared" si="195"/>
        <v>4.7175259089026131E-2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6.7022000000000004</v>
      </c>
      <c r="C2131" s="2">
        <f t="shared" si="198"/>
        <v>6.8886663355672804</v>
      </c>
      <c r="D2131" s="2">
        <f t="shared" si="194"/>
        <v>6.8131094807708719</v>
      </c>
      <c r="E2131" s="2">
        <f t="shared" si="193"/>
        <v>7.5556854796408501E-2</v>
      </c>
      <c r="F2131" s="2">
        <f t="shared" si="197"/>
        <v>4.6000816838365446E-2</v>
      </c>
      <c r="G2131" s="2">
        <f t="shared" si="195"/>
        <v>2.9556037958043055E-2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6.7022000000000004</v>
      </c>
      <c r="C2132" s="2">
        <f t="shared" si="198"/>
        <v>6.8989330531723141</v>
      </c>
      <c r="D2132" s="2">
        <f t="shared" si="194"/>
        <v>6.8048939636767329</v>
      </c>
      <c r="E2132" s="2">
        <f t="shared" si="193"/>
        <v>9.4039089495581152E-2</v>
      </c>
      <c r="F2132" s="2">
        <f t="shared" si="197"/>
        <v>5.5608471369808586E-2</v>
      </c>
      <c r="G2132" s="2">
        <f t="shared" si="195"/>
        <v>3.8430618125772566E-2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6.8650000000000002</v>
      </c>
      <c r="C2133" s="2">
        <f t="shared" si="198"/>
        <v>6.8811895065304194</v>
      </c>
      <c r="D2133" s="2">
        <f t="shared" si="194"/>
        <v>6.8093462626636416</v>
      </c>
      <c r="E2133" s="2">
        <f t="shared" si="193"/>
        <v>7.1843243866777762E-2</v>
      </c>
      <c r="F2133" s="2">
        <f t="shared" si="197"/>
        <v>5.8855425869202421E-2</v>
      </c>
      <c r="G2133" s="2">
        <f t="shared" si="195"/>
        <v>1.2987817997575341E-2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6.9010999999999996</v>
      </c>
      <c r="C2134" s="2">
        <f t="shared" si="198"/>
        <v>6.8174680439872777</v>
      </c>
      <c r="D2134" s="2">
        <f t="shared" si="194"/>
        <v>6.8161428357996678</v>
      </c>
      <c r="E2134" s="2">
        <f t="shared" si="193"/>
        <v>1.3252081876098387E-3</v>
      </c>
      <c r="F2134" s="2">
        <f t="shared" si="197"/>
        <v>4.7349382332883903E-2</v>
      </c>
      <c r="G2134" s="2">
        <f t="shared" si="195"/>
        <v>-4.6024174145274065E-2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6">
        <f>TITRES_STAT!D2138</f>
        <v>6.7744999999999997</v>
      </c>
      <c r="C2135" s="2">
        <f t="shared" si="198"/>
        <v>6.7899960372200034</v>
      </c>
      <c r="D2135" s="2">
        <f t="shared" si="194"/>
        <v>6.8130581812959878</v>
      </c>
      <c r="E2135" s="2">
        <f t="shared" si="193"/>
        <v>-2.3062144075984392E-2</v>
      </c>
      <c r="F2135" s="2">
        <f t="shared" si="197"/>
        <v>3.3267077051110247E-2</v>
      </c>
      <c r="G2135" s="2">
        <f t="shared" si="195"/>
        <v>-5.6329221127094639E-2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6.7744999999999997</v>
      </c>
      <c r="C2136" s="2">
        <f t="shared" si="198"/>
        <v>6.8098735699553874</v>
      </c>
      <c r="D2136" s="2">
        <f t="shared" si="194"/>
        <v>6.810202019718508</v>
      </c>
      <c r="E2136" s="2">
        <f t="shared" si="193"/>
        <v>-3.2844976312063068E-4</v>
      </c>
      <c r="F2136" s="2">
        <f t="shared" si="197"/>
        <v>2.6547971688264074E-2</v>
      </c>
      <c r="G2136" s="2">
        <f t="shared" si="195"/>
        <v>-2.6876421451384705E-2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6">
        <f>TITRES_STAT!D2140</f>
        <v>6.7655000000000003</v>
      </c>
      <c r="C2137" s="2">
        <f t="shared" si="198"/>
        <v>6.8266930207314811</v>
      </c>
      <c r="D2137" s="2">
        <f t="shared" si="194"/>
        <v>6.8068907589986178</v>
      </c>
      <c r="E2137" s="2">
        <f t="shared" si="193"/>
        <v>1.9802261732863258E-2</v>
      </c>
      <c r="F2137" s="2">
        <f t="shared" si="197"/>
        <v>2.5198829697183914E-2</v>
      </c>
      <c r="G2137" s="2">
        <f t="shared" si="195"/>
        <v>-5.396567964320656E-3</v>
      </c>
      <c r="H2137" s="2" t="str">
        <f t="shared" si="196"/>
        <v>Hold</v>
      </c>
    </row>
    <row r="2138" spans="1:8" ht="13.5" x14ac:dyDescent="0.25">
      <c r="A2138" s="3">
        <f>TITRES_STAT!B2141</f>
        <v>45118</v>
      </c>
      <c r="B2138" s="6">
        <f>TITRES_STAT!D2141</f>
        <v>6.9661</v>
      </c>
      <c r="C2138" s="2">
        <f t="shared" si="198"/>
        <v>6.833971017542023</v>
      </c>
      <c r="D2138" s="2">
        <f t="shared" si="194"/>
        <v>6.8186840361098318</v>
      </c>
      <c r="E2138" s="2">
        <f t="shared" si="193"/>
        <v>1.5286981432191205E-2</v>
      </c>
      <c r="F2138" s="2">
        <f t="shared" si="197"/>
        <v>2.3216460044185375E-2</v>
      </c>
      <c r="G2138" s="2">
        <f t="shared" si="195"/>
        <v>-7.9294786119941708E-3</v>
      </c>
      <c r="H2138" s="2" t="str">
        <f t="shared" si="196"/>
        <v>Hold</v>
      </c>
    </row>
    <row r="2139" spans="1:8" ht="13.5" x14ac:dyDescent="0.25">
      <c r="A2139" s="3">
        <f>TITRES_STAT!B2142</f>
        <v>45119</v>
      </c>
      <c r="B2139" s="6">
        <f>TITRES_STAT!D2142</f>
        <v>6.9568000000000003</v>
      </c>
      <c r="C2139" s="2">
        <f t="shared" si="198"/>
        <v>6.8039600917663279</v>
      </c>
      <c r="D2139" s="2">
        <f t="shared" si="194"/>
        <v>6.8289148482498438</v>
      </c>
      <c r="E2139" s="2">
        <f t="shared" si="193"/>
        <v>-2.4954756483515972E-2</v>
      </c>
      <c r="F2139" s="2">
        <f t="shared" si="197"/>
        <v>1.3582216738645108E-2</v>
      </c>
      <c r="G2139" s="2">
        <f t="shared" si="195"/>
        <v>-3.8536973222161083E-2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6">
        <f>TITRES_STAT!D2143</f>
        <v>6.9568000000000003</v>
      </c>
      <c r="C2140" s="2">
        <f t="shared" si="198"/>
        <v>6.8203046930330471</v>
      </c>
      <c r="D2140" s="2">
        <f t="shared" si="194"/>
        <v>6.8383878224535595</v>
      </c>
      <c r="E2140" s="2">
        <f t="shared" ref="E2140:E2203" si="199">C2140-D2140</f>
        <v>-1.8083129420512378E-2</v>
      </c>
      <c r="F2140" s="2">
        <f t="shared" si="197"/>
        <v>7.2491475068136111E-3</v>
      </c>
      <c r="G2140" s="2">
        <f t="shared" si="195"/>
        <v>-2.5332276927325988E-2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6">
        <f>TITRES_STAT!D2144</f>
        <v>6.9568000000000003</v>
      </c>
      <c r="C2141" s="2">
        <f t="shared" si="198"/>
        <v>6.8021347402587322</v>
      </c>
      <c r="D2141" s="2">
        <f t="shared" ref="D2141:D2204" si="200">$D$4*B2141+(1-$D$4)*D2140</f>
        <v>6.8471590948644065</v>
      </c>
      <c r="E2141" s="2">
        <f t="shared" si="199"/>
        <v>-4.5024354605674333E-2</v>
      </c>
      <c r="F2141" s="2">
        <f t="shared" si="197"/>
        <v>-3.205552915683977E-3</v>
      </c>
      <c r="G2141" s="2">
        <f t="shared" si="195"/>
        <v>-4.1818801689990359E-2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6">
        <f>TITRES_STAT!D2145</f>
        <v>7.0875000000000004</v>
      </c>
      <c r="C2142" s="2">
        <f t="shared" si="198"/>
        <v>6.7867601648343117</v>
      </c>
      <c r="D2142" s="2">
        <f t="shared" si="200"/>
        <v>6.8649621248744506</v>
      </c>
      <c r="E2142" s="2">
        <f t="shared" si="199"/>
        <v>-7.8201960040138907E-2</v>
      </c>
      <c r="F2142" s="2">
        <f t="shared" si="197"/>
        <v>-1.8204834340574964E-2</v>
      </c>
      <c r="G2142" s="2">
        <f t="shared" si="195"/>
        <v>-5.9997125699563947E-2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6">
        <f>TITRES_STAT!D2146</f>
        <v>6.9194000000000004</v>
      </c>
      <c r="C2143" s="2">
        <f t="shared" si="198"/>
        <v>6.7987970625521097</v>
      </c>
      <c r="D2143" s="2">
        <f t="shared" si="200"/>
        <v>6.8689945600689359</v>
      </c>
      <c r="E2143" s="2">
        <f t="shared" si="199"/>
        <v>-7.0197497516826246E-2</v>
      </c>
      <c r="F2143" s="2">
        <f t="shared" si="197"/>
        <v>-2.8603366975825221E-2</v>
      </c>
      <c r="G2143" s="2">
        <f t="shared" si="195"/>
        <v>-4.1594130541001029E-2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6">
        <f>TITRES_STAT!D2147</f>
        <v>6.9100999999999999</v>
      </c>
      <c r="C2144" s="2">
        <f t="shared" si="198"/>
        <v>6.8145359760056312</v>
      </c>
      <c r="D2144" s="2">
        <f t="shared" si="200"/>
        <v>6.8720394074712363</v>
      </c>
      <c r="E2144" s="2">
        <f t="shared" si="199"/>
        <v>-5.7503431465605104E-2</v>
      </c>
      <c r="F2144" s="2">
        <f t="shared" si="197"/>
        <v>-3.4383379873781199E-2</v>
      </c>
      <c r="G2144" s="2">
        <f t="shared" si="195"/>
        <v>-2.3120051591823905E-2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6">
        <f>TITRES_STAT!D2148</f>
        <v>6.9941000000000004</v>
      </c>
      <c r="C2145" s="2">
        <f t="shared" si="198"/>
        <v>6.8083765950816879</v>
      </c>
      <c r="D2145" s="2">
        <f t="shared" si="200"/>
        <v>6.8810809328437381</v>
      </c>
      <c r="E2145" s="2">
        <f t="shared" si="199"/>
        <v>-7.2704337762050208E-2</v>
      </c>
      <c r="F2145" s="2">
        <f t="shared" si="197"/>
        <v>-4.2047571451434999E-2</v>
      </c>
      <c r="G2145" s="2">
        <f t="shared" si="195"/>
        <v>-3.0656766310615209E-2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6">
        <f>TITRES_STAT!D2149</f>
        <v>6.9755000000000003</v>
      </c>
      <c r="C2146" s="2">
        <f t="shared" si="198"/>
        <v>6.8031648112229668</v>
      </c>
      <c r="D2146" s="2">
        <f t="shared" si="200"/>
        <v>6.888074937818276</v>
      </c>
      <c r="E2146" s="2">
        <f t="shared" si="199"/>
        <v>-8.4910126595309166E-2</v>
      </c>
      <c r="F2146" s="2">
        <f t="shared" si="197"/>
        <v>-5.0620082480209841E-2</v>
      </c>
      <c r="G2146" s="2">
        <f t="shared" si="195"/>
        <v>-3.4290044115099325E-2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6">
        <f>TITRES_STAT!D2150</f>
        <v>6.9100999999999999</v>
      </c>
      <c r="C2147" s="2">
        <f t="shared" si="198"/>
        <v>6.7973702248809715</v>
      </c>
      <c r="D2147" s="2">
        <f t="shared" si="200"/>
        <v>6.8897064239058103</v>
      </c>
      <c r="E2147" s="2">
        <f t="shared" si="199"/>
        <v>-9.2336199024838805E-2</v>
      </c>
      <c r="F2147" s="2">
        <f t="shared" si="197"/>
        <v>-5.8963305789135639E-2</v>
      </c>
      <c r="G2147" s="2">
        <f t="shared" si="195"/>
        <v>-3.3372893235703166E-2</v>
      </c>
      <c r="H2147" s="2" t="str">
        <f t="shared" si="196"/>
        <v>Hold</v>
      </c>
    </row>
    <row r="2148" spans="1:8" ht="13.5" x14ac:dyDescent="0.25">
      <c r="A2148" s="3">
        <f>TITRES_STAT!B2151</f>
        <v>45134</v>
      </c>
      <c r="B2148" s="6">
        <f>TITRES_STAT!D2151</f>
        <v>6.9661</v>
      </c>
      <c r="C2148" s="2">
        <f t="shared" si="198"/>
        <v>6.8233286518223606</v>
      </c>
      <c r="D2148" s="2">
        <f t="shared" si="200"/>
        <v>6.8953652073201948</v>
      </c>
      <c r="E2148" s="2">
        <f t="shared" si="199"/>
        <v>-7.2036555497834165E-2</v>
      </c>
      <c r="F2148" s="2">
        <f t="shared" si="197"/>
        <v>-6.157795573087535E-2</v>
      </c>
      <c r="G2148" s="2">
        <f t="shared" ref="G2148:G2211" si="201">E2148-F2148</f>
        <v>-1.0458599766958815E-2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6">
        <f>TITRES_STAT!D2152</f>
        <v>6.9381000000000004</v>
      </c>
      <c r="C2149" s="2">
        <f t="shared" si="198"/>
        <v>6.8438627053881511</v>
      </c>
      <c r="D2149" s="2">
        <f t="shared" si="200"/>
        <v>6.8985307475186985</v>
      </c>
      <c r="E2149" s="2">
        <f t="shared" si="199"/>
        <v>-5.4668042130547434E-2</v>
      </c>
      <c r="F2149" s="2">
        <f t="shared" ref="F2149:F2212" si="203">(E2149*(2/(10)))+((1-(2/10))*F2148)</f>
        <v>-6.019597301080977E-2</v>
      </c>
      <c r="G2149" s="2">
        <f t="shared" si="201"/>
        <v>5.5279308802623356E-3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6.9661</v>
      </c>
      <c r="C2150" s="2">
        <f t="shared" si="198"/>
        <v>6.8612376737899741</v>
      </c>
      <c r="D2150" s="2">
        <f t="shared" si="200"/>
        <v>6.9035358773321285</v>
      </c>
      <c r="E2150" s="2">
        <f t="shared" si="199"/>
        <v>-4.2298203542154411E-2</v>
      </c>
      <c r="F2150" s="2">
        <f t="shared" si="203"/>
        <v>-5.6616419117078702E-2</v>
      </c>
      <c r="G2150" s="2">
        <f t="shared" si="201"/>
        <v>1.4318215574924291E-2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6.9661</v>
      </c>
      <c r="C2151" s="2">
        <f t="shared" si="198"/>
        <v>6.8759395701299777</v>
      </c>
      <c r="D2151" s="2">
        <f t="shared" si="200"/>
        <v>6.908170256789008</v>
      </c>
      <c r="E2151" s="2">
        <f t="shared" si="199"/>
        <v>-3.2230686659030283E-2</v>
      </c>
      <c r="F2151" s="2">
        <f t="shared" si="203"/>
        <v>-5.1739272625469027E-2</v>
      </c>
      <c r="G2151" s="2">
        <f t="shared" si="201"/>
        <v>1.9508585966438743E-2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6.9661</v>
      </c>
      <c r="C2152" s="2">
        <f t="shared" si="198"/>
        <v>6.9084873285715194</v>
      </c>
      <c r="D2152" s="2">
        <f t="shared" si="200"/>
        <v>6.9124613488787112</v>
      </c>
      <c r="E2152" s="2">
        <f t="shared" si="199"/>
        <v>-3.9740203071918501E-3</v>
      </c>
      <c r="F2152" s="2">
        <f t="shared" si="203"/>
        <v>-4.2186222161813593E-2</v>
      </c>
      <c r="G2152" s="2">
        <f t="shared" si="201"/>
        <v>3.8212201854621743E-2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6.9568000000000003</v>
      </c>
      <c r="C2153" s="2">
        <f t="shared" si="198"/>
        <v>6.9101662010989777</v>
      </c>
      <c r="D2153" s="2">
        <f t="shared" si="200"/>
        <v>6.9157456934062145</v>
      </c>
      <c r="E2153" s="2">
        <f t="shared" si="199"/>
        <v>-5.5794923072367553E-3</v>
      </c>
      <c r="F2153" s="2">
        <f t="shared" si="203"/>
        <v>-3.4864876190898224E-2</v>
      </c>
      <c r="G2153" s="2">
        <f t="shared" si="201"/>
        <v>2.9285383883661469E-2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6.8634000000000004</v>
      </c>
      <c r="C2154" s="2">
        <f t="shared" si="198"/>
        <v>6.9101560163145201</v>
      </c>
      <c r="D2154" s="2">
        <f t="shared" si="200"/>
        <v>6.9118682346353841</v>
      </c>
      <c r="E2154" s="2">
        <f t="shared" si="199"/>
        <v>-1.7122183208639896E-3</v>
      </c>
      <c r="F2154" s="2">
        <f t="shared" si="203"/>
        <v>-2.823434461689138E-2</v>
      </c>
      <c r="G2154" s="2">
        <f t="shared" si="201"/>
        <v>2.652212629602739E-2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6">
        <f>TITRES_STAT!D2158</f>
        <v>6.8540999999999999</v>
      </c>
      <c r="C2155" s="2">
        <f t="shared" si="198"/>
        <v>6.9230704753430556</v>
      </c>
      <c r="D2155" s="2">
        <f t="shared" si="200"/>
        <v>6.9075891061438739</v>
      </c>
      <c r="E2155" s="2">
        <f t="shared" si="199"/>
        <v>1.5481369199181749E-2</v>
      </c>
      <c r="F2155" s="2">
        <f t="shared" si="203"/>
        <v>-1.9491201853676754E-2</v>
      </c>
      <c r="G2155" s="2">
        <f t="shared" si="201"/>
        <v>3.4972571052858503E-2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6">
        <f>TITRES_STAT!D2159</f>
        <v>6.8540999999999999</v>
      </c>
      <c r="C2156" s="2">
        <f t="shared" si="198"/>
        <v>6.9311365560595082</v>
      </c>
      <c r="D2156" s="2">
        <f t="shared" si="200"/>
        <v>6.9036269501332166</v>
      </c>
      <c r="E2156" s="2">
        <f t="shared" si="199"/>
        <v>2.7509605926291592E-2</v>
      </c>
      <c r="F2156" s="2">
        <f t="shared" si="203"/>
        <v>-1.0091040297683086E-2</v>
      </c>
      <c r="G2156" s="2">
        <f t="shared" si="201"/>
        <v>3.7600646223974674E-2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6.8167</v>
      </c>
      <c r="C2157" s="2">
        <f t="shared" si="198"/>
        <v>6.9279001628195847</v>
      </c>
      <c r="D2157" s="2">
        <f t="shared" si="200"/>
        <v>6.8971879167900152</v>
      </c>
      <c r="E2157" s="2">
        <f t="shared" si="199"/>
        <v>3.0712246029569457E-2</v>
      </c>
      <c r="F2157" s="2">
        <f t="shared" si="203"/>
        <v>-1.9303830322325768E-3</v>
      </c>
      <c r="G2157" s="2">
        <f t="shared" si="201"/>
        <v>3.2642629061802035E-2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6.7606999999999999</v>
      </c>
      <c r="C2158" s="2">
        <f t="shared" si="198"/>
        <v>6.9337770608473406</v>
      </c>
      <c r="D2158" s="2">
        <f t="shared" si="200"/>
        <v>6.8870777007314956</v>
      </c>
      <c r="E2158" s="2">
        <f t="shared" si="199"/>
        <v>4.6699360115844968E-2</v>
      </c>
      <c r="F2158" s="2">
        <f t="shared" si="203"/>
        <v>7.7955655973829321E-3</v>
      </c>
      <c r="G2158" s="2">
        <f t="shared" si="201"/>
        <v>3.8903794518462036E-2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6.7233000000000001</v>
      </c>
      <c r="C2159" s="2">
        <f t="shared" si="198"/>
        <v>6.9344421284092883</v>
      </c>
      <c r="D2159" s="2">
        <f t="shared" si="200"/>
        <v>6.8749460191958294</v>
      </c>
      <c r="E2159" s="2">
        <f t="shared" si="199"/>
        <v>5.9496109213458936E-2</v>
      </c>
      <c r="F2159" s="2">
        <f t="shared" si="203"/>
        <v>1.8135674320598136E-2</v>
      </c>
      <c r="G2159" s="2">
        <f t="shared" si="201"/>
        <v>4.1360434892860801E-2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6.7233000000000001</v>
      </c>
      <c r="C2160" s="2">
        <f t="shared" si="198"/>
        <v>6.9393125701924747</v>
      </c>
      <c r="D2160" s="2">
        <f t="shared" si="200"/>
        <v>6.8637129807368797</v>
      </c>
      <c r="E2160" s="2">
        <f t="shared" si="199"/>
        <v>7.5599589455594973E-2</v>
      </c>
      <c r="F2160" s="2">
        <f t="shared" si="203"/>
        <v>2.9628457347597503E-2</v>
      </c>
      <c r="G2160" s="2">
        <f t="shared" si="201"/>
        <v>4.597113210799747E-2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6">
        <f>TITRES_STAT!D2164</f>
        <v>6.8167</v>
      </c>
      <c r="C2161" s="2">
        <f t="shared" si="198"/>
        <v>6.9434337132397861</v>
      </c>
      <c r="D2161" s="2">
        <f t="shared" si="200"/>
        <v>6.8602305377193336</v>
      </c>
      <c r="E2161" s="2">
        <f t="shared" si="199"/>
        <v>8.3203175520452533E-2</v>
      </c>
      <c r="F2161" s="2">
        <f t="shared" si="203"/>
        <v>4.0343400982168515E-2</v>
      </c>
      <c r="G2161" s="2">
        <f t="shared" si="201"/>
        <v>4.2859774538284018E-2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6">
        <f>TITRES_STAT!D2165</f>
        <v>6.8167</v>
      </c>
      <c r="C2162" s="2">
        <f t="shared" si="198"/>
        <v>6.946920834279819</v>
      </c>
      <c r="D2162" s="2">
        <f t="shared" si="200"/>
        <v>6.8570060534438273</v>
      </c>
      <c r="E2162" s="2">
        <f t="shared" si="199"/>
        <v>8.9914780835991692E-2</v>
      </c>
      <c r="F2162" s="2">
        <f t="shared" si="203"/>
        <v>5.025767695293315E-2</v>
      </c>
      <c r="G2162" s="2">
        <f t="shared" si="201"/>
        <v>3.9657103883058542E-2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6">
        <f>TITRES_STAT!D2166</f>
        <v>6.7233000000000001</v>
      </c>
      <c r="C2163" s="2">
        <f t="shared" si="198"/>
        <v>6.9484407059290776</v>
      </c>
      <c r="D2163" s="2">
        <f t="shared" si="200"/>
        <v>6.8471019013368775</v>
      </c>
      <c r="E2163" s="2">
        <f t="shared" si="199"/>
        <v>0.10133880459220013</v>
      </c>
      <c r="F2163" s="2">
        <f t="shared" si="203"/>
        <v>6.0473902480786552E-2</v>
      </c>
      <c r="G2163" s="2">
        <f t="shared" si="201"/>
        <v>4.0864902111413574E-2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6">
        <f>TITRES_STAT!D2167</f>
        <v>6.8074000000000003</v>
      </c>
      <c r="C2164" s="2">
        <f t="shared" si="198"/>
        <v>6.935357520401527</v>
      </c>
      <c r="D2164" s="2">
        <f t="shared" si="200"/>
        <v>6.8441610197563687</v>
      </c>
      <c r="E2164" s="2">
        <f t="shared" si="199"/>
        <v>9.1196500645158274E-2</v>
      </c>
      <c r="F2164" s="2">
        <f t="shared" si="203"/>
        <v>6.6618422113660897E-2</v>
      </c>
      <c r="G2164" s="2">
        <f t="shared" si="201"/>
        <v>2.4578078531497377E-2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6">
        <f>TITRES_STAT!D2168</f>
        <v>6.8074000000000003</v>
      </c>
      <c r="C2165" s="2">
        <f t="shared" si="198"/>
        <v>6.9228563634166758</v>
      </c>
      <c r="D2165" s="2">
        <f t="shared" si="200"/>
        <v>6.841437981255897</v>
      </c>
      <c r="E2165" s="2">
        <f t="shared" si="199"/>
        <v>8.1418382160778791E-2</v>
      </c>
      <c r="F2165" s="2">
        <f t="shared" si="203"/>
        <v>6.9578414123084478E-2</v>
      </c>
      <c r="G2165" s="2">
        <f t="shared" si="201"/>
        <v>1.1839968037694312E-2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6">
        <f>TITRES_STAT!D2169</f>
        <v>6.8074000000000003</v>
      </c>
      <c r="C2166" s="2">
        <f t="shared" si="198"/>
        <v>6.912278461352571</v>
      </c>
      <c r="D2166" s="2">
        <f t="shared" si="200"/>
        <v>6.8389166493110158</v>
      </c>
      <c r="E2166" s="2">
        <f t="shared" si="199"/>
        <v>7.3361812041555119E-2</v>
      </c>
      <c r="F2166" s="2">
        <f t="shared" si="203"/>
        <v>7.0335093706778609E-2</v>
      </c>
      <c r="G2166" s="2">
        <f t="shared" si="201"/>
        <v>3.0267183347765098E-3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6">
        <f>TITRES_STAT!D2170</f>
        <v>6.798</v>
      </c>
      <c r="C2167" s="2">
        <f t="shared" si="198"/>
        <v>6.8975740826829446</v>
      </c>
      <c r="D2167" s="2">
        <f t="shared" si="200"/>
        <v>6.8358857863990892</v>
      </c>
      <c r="E2167" s="2">
        <f t="shared" si="199"/>
        <v>6.1688296283855415E-2</v>
      </c>
      <c r="F2167" s="2">
        <f t="shared" si="203"/>
        <v>6.8605734222193973E-2</v>
      </c>
      <c r="G2167" s="2">
        <f t="shared" si="201"/>
        <v>-6.9174379383385581E-3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6.8167</v>
      </c>
      <c r="C2168" s="2">
        <f t="shared" si="198"/>
        <v>6.876516531500954</v>
      </c>
      <c r="D2168" s="2">
        <f t="shared" si="200"/>
        <v>6.8344646170361933</v>
      </c>
      <c r="E2168" s="2">
        <f t="shared" si="199"/>
        <v>4.2051914464760642E-2</v>
      </c>
      <c r="F2168" s="2">
        <f t="shared" si="203"/>
        <v>6.329497027070731E-2</v>
      </c>
      <c r="G2168" s="2">
        <f t="shared" si="201"/>
        <v>-2.1243055805946667E-2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6.8167</v>
      </c>
      <c r="C2169" s="2">
        <f t="shared" si="198"/>
        <v>6.8529447574238835</v>
      </c>
      <c r="D2169" s="2">
        <f t="shared" si="200"/>
        <v>6.8331487194779577</v>
      </c>
      <c r="E2169" s="2">
        <f t="shared" si="199"/>
        <v>1.9796037945925882E-2</v>
      </c>
      <c r="F2169" s="2">
        <f t="shared" si="203"/>
        <v>5.4595183805751027E-2</v>
      </c>
      <c r="G2169" s="2">
        <f t="shared" si="201"/>
        <v>-3.4799145859825145E-2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6.8167</v>
      </c>
      <c r="C2170" s="2">
        <f t="shared" si="198"/>
        <v>6.8329994101279015</v>
      </c>
      <c r="D2170" s="2">
        <f t="shared" si="200"/>
        <v>6.8319302958129242</v>
      </c>
      <c r="E2170" s="2">
        <f t="shared" si="199"/>
        <v>1.0691143149772486E-3</v>
      </c>
      <c r="F2170" s="2">
        <f t="shared" si="203"/>
        <v>4.388996990759627E-2</v>
      </c>
      <c r="G2170" s="2">
        <f t="shared" si="201"/>
        <v>-4.2820855592619021E-2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6.8167</v>
      </c>
      <c r="C2171" s="2">
        <f t="shared" si="198"/>
        <v>6.8304918085697626</v>
      </c>
      <c r="D2171" s="2">
        <f t="shared" si="200"/>
        <v>6.8308021257527081</v>
      </c>
      <c r="E2171" s="2">
        <f t="shared" si="199"/>
        <v>-3.1031718294549648E-4</v>
      </c>
      <c r="F2171" s="2">
        <f t="shared" si="203"/>
        <v>3.5049912489487918E-2</v>
      </c>
      <c r="G2171" s="2">
        <f t="shared" si="201"/>
        <v>-3.5360229672433414E-2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6.8821000000000003</v>
      </c>
      <c r="C2172" s="2">
        <f t="shared" si="198"/>
        <v>6.8283699918667216</v>
      </c>
      <c r="D2172" s="2">
        <f t="shared" si="200"/>
        <v>6.8346019682895447</v>
      </c>
      <c r="E2172" s="2">
        <f t="shared" si="199"/>
        <v>-6.2319764228231378E-3</v>
      </c>
      <c r="F2172" s="2">
        <f t="shared" si="203"/>
        <v>2.679353470702571E-2</v>
      </c>
      <c r="G2172" s="2">
        <f t="shared" si="201"/>
        <v>-3.3025511129848847E-2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6.8167</v>
      </c>
      <c r="C2173" s="2">
        <f t="shared" si="198"/>
        <v>6.8122053777333793</v>
      </c>
      <c r="D2173" s="2">
        <f t="shared" si="200"/>
        <v>6.8332758965643929</v>
      </c>
      <c r="E2173" s="2">
        <f t="shared" si="199"/>
        <v>-2.1070518831013629E-2</v>
      </c>
      <c r="F2173" s="2">
        <f t="shared" si="203"/>
        <v>1.7220723999417844E-2</v>
      </c>
      <c r="G2173" s="2">
        <f t="shared" si="201"/>
        <v>-3.8291242830431477E-2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6.8914</v>
      </c>
      <c r="C2174" s="2">
        <f t="shared" si="198"/>
        <v>6.8114660888513212</v>
      </c>
      <c r="D2174" s="2">
        <f t="shared" si="200"/>
        <v>6.8375813857077716</v>
      </c>
      <c r="E2174" s="2">
        <f t="shared" si="199"/>
        <v>-2.6115296856450421E-2</v>
      </c>
      <c r="F2174" s="2">
        <f t="shared" si="203"/>
        <v>8.553519828244191E-3</v>
      </c>
      <c r="G2174" s="2">
        <f t="shared" si="201"/>
        <v>-3.4668816684694612E-2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6.8914</v>
      </c>
      <c r="C2175" s="2">
        <f t="shared" si="198"/>
        <v>6.8108405367203488</v>
      </c>
      <c r="D2175" s="2">
        <f t="shared" si="200"/>
        <v>6.8415679497294182</v>
      </c>
      <c r="E2175" s="2">
        <f t="shared" si="199"/>
        <v>-3.0727413009069338E-2</v>
      </c>
      <c r="F2175" s="2">
        <f t="shared" si="203"/>
        <v>6.9733326078148545E-4</v>
      </c>
      <c r="G2175" s="2">
        <f t="shared" si="201"/>
        <v>-3.1424746269850826E-2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6">
        <f>TITRES_STAT!D2179</f>
        <v>6.8167</v>
      </c>
      <c r="C2176" s="2">
        <f t="shared" si="198"/>
        <v>6.8103112233787568</v>
      </c>
      <c r="D2176" s="2">
        <f t="shared" si="200"/>
        <v>6.83972587937909</v>
      </c>
      <c r="E2176" s="2">
        <f t="shared" si="199"/>
        <v>-2.9414656000333217E-2</v>
      </c>
      <c r="F2176" s="2">
        <f t="shared" si="203"/>
        <v>-5.3250645914414557E-3</v>
      </c>
      <c r="G2176" s="2">
        <f t="shared" si="201"/>
        <v>-2.4089591408891761E-2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6">
        <f>TITRES_STAT!D2180</f>
        <v>6.8167</v>
      </c>
      <c r="C2177" s="2">
        <f t="shared" si="198"/>
        <v>6.8084171890127942</v>
      </c>
      <c r="D2177" s="2">
        <f t="shared" si="200"/>
        <v>6.8380202586843435</v>
      </c>
      <c r="E2177" s="2">
        <f t="shared" si="199"/>
        <v>-2.9603069671549243E-2</v>
      </c>
      <c r="F2177" s="2">
        <f t="shared" si="203"/>
        <v>-1.0180665607463014E-2</v>
      </c>
      <c r="G2177" s="2">
        <f t="shared" si="201"/>
        <v>-1.9422404064086227E-2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6.77</v>
      </c>
      <c r="C2178" s="2">
        <f t="shared" si="198"/>
        <v>6.8096914676262106</v>
      </c>
      <c r="D2178" s="2">
        <f t="shared" si="200"/>
        <v>6.832981721004022</v>
      </c>
      <c r="E2178" s="2">
        <f t="shared" si="199"/>
        <v>-2.3290253377811432E-2</v>
      </c>
      <c r="F2178" s="2">
        <f t="shared" si="203"/>
        <v>-1.2802583161532696E-2</v>
      </c>
      <c r="G2178" s="2">
        <f t="shared" si="201"/>
        <v>-1.0487670216278736E-2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6">
        <f>TITRES_STAT!D2182</f>
        <v>6.798</v>
      </c>
      <c r="C2179" s="2">
        <f t="shared" si="198"/>
        <v>6.8107697033760237</v>
      </c>
      <c r="D2179" s="2">
        <f t="shared" si="200"/>
        <v>6.8303904824111319</v>
      </c>
      <c r="E2179" s="2">
        <f t="shared" si="199"/>
        <v>-1.9620779035108171E-2</v>
      </c>
      <c r="F2179" s="2">
        <f t="shared" si="203"/>
        <v>-1.4166222336247793E-2</v>
      </c>
      <c r="G2179" s="2">
        <f t="shared" si="201"/>
        <v>-5.4545566988603786E-3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6">
        <f>TITRES_STAT!D2183</f>
        <v>6.798</v>
      </c>
      <c r="C2180" s="2">
        <f t="shared" si="198"/>
        <v>6.8116820567027894</v>
      </c>
      <c r="D2180" s="2">
        <f t="shared" si="200"/>
        <v>6.827991187417715</v>
      </c>
      <c r="E2180" s="2">
        <f t="shared" si="199"/>
        <v>-1.6309130714925679E-2</v>
      </c>
      <c r="F2180" s="2">
        <f t="shared" si="203"/>
        <v>-1.4594804011983372E-2</v>
      </c>
      <c r="G2180" s="2">
        <f t="shared" si="201"/>
        <v>-1.7143267029423072E-3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6">
        <f>TITRES_STAT!D2184</f>
        <v>6.742</v>
      </c>
      <c r="C2181" s="2">
        <f t="shared" si="198"/>
        <v>6.8124540479792826</v>
      </c>
      <c r="D2181" s="2">
        <f t="shared" si="200"/>
        <v>6.821621469831217</v>
      </c>
      <c r="E2181" s="2">
        <f t="shared" si="199"/>
        <v>-9.1674218519344208E-3</v>
      </c>
      <c r="F2181" s="2">
        <f t="shared" si="203"/>
        <v>-1.3509327579973583E-2</v>
      </c>
      <c r="G2181" s="2">
        <f t="shared" si="201"/>
        <v>4.341905728039162E-3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6.798</v>
      </c>
      <c r="C2182" s="2">
        <f t="shared" si="198"/>
        <v>6.8231688098286236</v>
      </c>
      <c r="D2182" s="2">
        <f t="shared" si="200"/>
        <v>6.8198717313252013</v>
      </c>
      <c r="E2182" s="2">
        <f t="shared" si="199"/>
        <v>3.2970785034223127E-3</v>
      </c>
      <c r="F2182" s="2">
        <f t="shared" si="203"/>
        <v>-1.0148046363294406E-2</v>
      </c>
      <c r="G2182" s="2">
        <f t="shared" si="201"/>
        <v>1.3445124866716718E-2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6.8167</v>
      </c>
      <c r="C2183" s="2">
        <f t="shared" si="198"/>
        <v>6.8221736083165272</v>
      </c>
      <c r="D2183" s="2">
        <f t="shared" si="200"/>
        <v>6.8196367882640754</v>
      </c>
      <c r="E2183" s="2">
        <f t="shared" si="199"/>
        <v>2.5368200524518159E-3</v>
      </c>
      <c r="F2183" s="2">
        <f t="shared" si="203"/>
        <v>-7.6110730801451608E-3</v>
      </c>
      <c r="G2183" s="2">
        <f t="shared" si="201"/>
        <v>1.0147893132596977E-2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6.8167</v>
      </c>
      <c r="C2184" s="2">
        <f t="shared" si="198"/>
        <v>6.8328238224216769</v>
      </c>
      <c r="D2184" s="2">
        <f t="shared" si="200"/>
        <v>6.8194192483926628</v>
      </c>
      <c r="E2184" s="2">
        <f t="shared" si="199"/>
        <v>1.3404574029014071E-2</v>
      </c>
      <c r="F2184" s="2">
        <f t="shared" si="203"/>
        <v>-3.4079436583133145E-3</v>
      </c>
      <c r="G2184" s="2">
        <f t="shared" si="201"/>
        <v>1.6812517687327385E-2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6.8074000000000003</v>
      </c>
      <c r="C2185" s="2">
        <f t="shared" si="198"/>
        <v>6.841835542049111</v>
      </c>
      <c r="D2185" s="2">
        <f t="shared" si="200"/>
        <v>6.8185289336969106</v>
      </c>
      <c r="E2185" s="2">
        <f t="shared" si="199"/>
        <v>2.3306608352200442E-2</v>
      </c>
      <c r="F2185" s="2">
        <f t="shared" si="203"/>
        <v>1.9349667437894365E-3</v>
      </c>
      <c r="G2185" s="2">
        <f t="shared" si="201"/>
        <v>2.1371641608411006E-2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6.798</v>
      </c>
      <c r="C2186" s="2">
        <f t="shared" si="198"/>
        <v>6.8379685355800168</v>
      </c>
      <c r="D2186" s="2">
        <f t="shared" si="200"/>
        <v>6.8170082719415843</v>
      </c>
      <c r="E2186" s="2">
        <f t="shared" si="199"/>
        <v>2.0960263638432508E-2</v>
      </c>
      <c r="F2186" s="2">
        <f t="shared" si="203"/>
        <v>5.7400261227180515E-3</v>
      </c>
      <c r="G2186" s="2">
        <f t="shared" si="201"/>
        <v>1.5220237515714457E-2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6.798</v>
      </c>
      <c r="C2187" s="2">
        <f t="shared" si="198"/>
        <v>6.8346964531830912</v>
      </c>
      <c r="D2187" s="2">
        <f t="shared" si="200"/>
        <v>6.8156002517977639</v>
      </c>
      <c r="E2187" s="2">
        <f t="shared" si="199"/>
        <v>1.9096201385327305E-2</v>
      </c>
      <c r="F2187" s="2">
        <f t="shared" si="203"/>
        <v>8.4112611752399022E-3</v>
      </c>
      <c r="G2187" s="2">
        <f t="shared" si="201"/>
        <v>1.0684940210087403E-2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6.5366</v>
      </c>
      <c r="C2188" s="2">
        <f t="shared" si="198"/>
        <v>6.8247431526933848</v>
      </c>
      <c r="D2188" s="2">
        <f t="shared" si="200"/>
        <v>6.7949335664794113</v>
      </c>
      <c r="E2188" s="2">
        <f t="shared" si="199"/>
        <v>2.980958621397356E-2</v>
      </c>
      <c r="F2188" s="2">
        <f t="shared" si="203"/>
        <v>1.2690926182986634E-2</v>
      </c>
      <c r="G2188" s="2">
        <f t="shared" si="201"/>
        <v>1.7118660030986926E-2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6.5366</v>
      </c>
      <c r="C2189" s="2">
        <f t="shared" si="198"/>
        <v>6.8206288215097866</v>
      </c>
      <c r="D2189" s="2">
        <f t="shared" si="200"/>
        <v>6.7757977467401957</v>
      </c>
      <c r="E2189" s="2">
        <f t="shared" si="199"/>
        <v>4.4831074769590806E-2</v>
      </c>
      <c r="F2189" s="2">
        <f t="shared" si="203"/>
        <v>1.9118955900307467E-2</v>
      </c>
      <c r="G2189" s="2">
        <f t="shared" si="201"/>
        <v>2.5712118869283339E-2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6.5366</v>
      </c>
      <c r="C2190" s="2">
        <f t="shared" si="198"/>
        <v>6.8171474643544343</v>
      </c>
      <c r="D2190" s="2">
        <f t="shared" si="200"/>
        <v>6.758079395129811</v>
      </c>
      <c r="E2190" s="2">
        <f t="shared" si="199"/>
        <v>5.9068069224623265E-2</v>
      </c>
      <c r="F2190" s="2">
        <f t="shared" si="203"/>
        <v>2.7108778565170626E-2</v>
      </c>
      <c r="G2190" s="2">
        <f t="shared" si="201"/>
        <v>3.195929065945264E-2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6.5366</v>
      </c>
      <c r="C2191" s="2">
        <f t="shared" ref="C2191:C2254" si="204">$C$4*B2181+C2190*(1-$C$4)</f>
        <v>6.8055863159922136</v>
      </c>
      <c r="D2191" s="2">
        <f t="shared" si="200"/>
        <v>6.7416735140090847</v>
      </c>
      <c r="E2191" s="2">
        <f t="shared" si="199"/>
        <v>6.3912801983128986E-2</v>
      </c>
      <c r="F2191" s="2">
        <f t="shared" si="203"/>
        <v>3.4469583248762301E-2</v>
      </c>
      <c r="G2191" s="2">
        <f t="shared" si="201"/>
        <v>2.9443218734366686E-2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6.4058000000000002</v>
      </c>
      <c r="C2192" s="2">
        <f t="shared" si="204"/>
        <v>6.8044191904549498</v>
      </c>
      <c r="D2192" s="2">
        <f t="shared" si="200"/>
        <v>6.7167939944528561</v>
      </c>
      <c r="E2192" s="2">
        <f t="shared" si="199"/>
        <v>8.762519600209373E-2</v>
      </c>
      <c r="F2192" s="2">
        <f t="shared" si="203"/>
        <v>4.5100705799428584E-2</v>
      </c>
      <c r="G2192" s="2">
        <f t="shared" si="201"/>
        <v>4.2524490202665147E-2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6.4151999999999996</v>
      </c>
      <c r="C2193" s="2">
        <f t="shared" si="204"/>
        <v>6.8063085457695722</v>
      </c>
      <c r="D2193" s="2">
        <f t="shared" si="200"/>
        <v>6.6944536985674592</v>
      </c>
      <c r="E2193" s="2">
        <f t="shared" si="199"/>
        <v>0.11185484720211303</v>
      </c>
      <c r="F2193" s="2">
        <f t="shared" si="203"/>
        <v>5.8451534079965471E-2</v>
      </c>
      <c r="G2193" s="2">
        <f t="shared" si="201"/>
        <v>5.3403313122147557E-2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6.5366</v>
      </c>
      <c r="C2194" s="2">
        <f t="shared" si="204"/>
        <v>6.8079072310357915</v>
      </c>
      <c r="D2194" s="2">
        <f t="shared" si="200"/>
        <v>6.682760832006907</v>
      </c>
      <c r="E2194" s="2">
        <f t="shared" si="199"/>
        <v>0.12514639902888458</v>
      </c>
      <c r="F2194" s="2">
        <f t="shared" si="203"/>
        <v>7.1790507069749293E-2</v>
      </c>
      <c r="G2194" s="2">
        <f t="shared" si="201"/>
        <v>5.3355891959135288E-2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6.5366</v>
      </c>
      <c r="C2195" s="2">
        <f t="shared" si="204"/>
        <v>6.8078291954918235</v>
      </c>
      <c r="D2195" s="2">
        <f t="shared" si="200"/>
        <v>6.6719341037100994</v>
      </c>
      <c r="E2195" s="2">
        <f t="shared" si="199"/>
        <v>0.1358950917817241</v>
      </c>
      <c r="F2195" s="2">
        <f t="shared" si="203"/>
        <v>8.4611424012144248E-2</v>
      </c>
      <c r="G2195" s="2">
        <f t="shared" si="201"/>
        <v>5.1283667769579849E-2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6.5366</v>
      </c>
      <c r="C2196" s="2">
        <f t="shared" si="204"/>
        <v>6.8063170115700045</v>
      </c>
      <c r="D2196" s="2">
        <f t="shared" si="200"/>
        <v>6.6619093552871291</v>
      </c>
      <c r="E2196" s="2">
        <f t="shared" si="199"/>
        <v>0.14440765628287533</v>
      </c>
      <c r="F2196" s="2">
        <f t="shared" si="203"/>
        <v>9.6570670466290476E-2</v>
      </c>
      <c r="G2196" s="2">
        <f t="shared" si="201"/>
        <v>4.7836985816584854E-2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6">
        <f>TITRES_STAT!D2200</f>
        <v>6.5086000000000004</v>
      </c>
      <c r="C2197" s="2">
        <f t="shared" si="204"/>
        <v>6.8050374713284647</v>
      </c>
      <c r="D2197" s="2">
        <f t="shared" si="200"/>
        <v>6.650553106747342</v>
      </c>
      <c r="E2197" s="2">
        <f t="shared" si="199"/>
        <v>0.15448436458112269</v>
      </c>
      <c r="F2197" s="2">
        <f t="shared" si="203"/>
        <v>0.10815340928925693</v>
      </c>
      <c r="G2197" s="2">
        <f t="shared" si="201"/>
        <v>4.6330955291865761E-2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6">
        <f>TITRES_STAT!D2201</f>
        <v>6.4432</v>
      </c>
      <c r="C2198" s="2">
        <f t="shared" si="204"/>
        <v>6.7637393988163925</v>
      </c>
      <c r="D2198" s="2">
        <f t="shared" si="200"/>
        <v>6.6351936173586505</v>
      </c>
      <c r="E2198" s="2">
        <f t="shared" si="199"/>
        <v>0.12854578145774198</v>
      </c>
      <c r="F2198" s="2">
        <f t="shared" si="203"/>
        <v>0.11223188372295394</v>
      </c>
      <c r="G2198" s="2">
        <f t="shared" si="201"/>
        <v>1.6313897734788044E-2</v>
      </c>
      <c r="H2198" s="2" t="str">
        <f t="shared" si="202"/>
        <v>Sell</v>
      </c>
    </row>
    <row r="2199" spans="1:8" ht="13.5" x14ac:dyDescent="0.25">
      <c r="A2199" s="3">
        <f>TITRES_STAT!B2202</f>
        <v>45208</v>
      </c>
      <c r="B2199" s="6">
        <f>TITRES_STAT!D2202</f>
        <v>6.4805999999999999</v>
      </c>
      <c r="C2199" s="2">
        <f t="shared" si="204"/>
        <v>6.7287948759215634</v>
      </c>
      <c r="D2199" s="2">
        <f t="shared" si="200"/>
        <v>6.6237422382950468</v>
      </c>
      <c r="E2199" s="2">
        <f t="shared" si="199"/>
        <v>0.10505263762651662</v>
      </c>
      <c r="F2199" s="2">
        <f t="shared" si="203"/>
        <v>0.11079603450366649</v>
      </c>
      <c r="G2199" s="2">
        <f t="shared" si="201"/>
        <v>-5.7433968771498645E-3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6.4245000000000001</v>
      </c>
      <c r="C2200" s="2">
        <f t="shared" si="204"/>
        <v>6.6992264334720915</v>
      </c>
      <c r="D2200" s="2">
        <f t="shared" si="200"/>
        <v>6.6089835539768957</v>
      </c>
      <c r="E2200" s="2">
        <f t="shared" si="199"/>
        <v>9.0242879495195716E-2</v>
      </c>
      <c r="F2200" s="2">
        <f t="shared" si="203"/>
        <v>0.10668540350197234</v>
      </c>
      <c r="G2200" s="2">
        <f t="shared" si="201"/>
        <v>-1.6442524006776621E-2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6.3964999999999996</v>
      </c>
      <c r="C2201" s="2">
        <f t="shared" si="204"/>
        <v>6.6742069821686929</v>
      </c>
      <c r="D2201" s="2">
        <f t="shared" si="200"/>
        <v>6.5932440314600882</v>
      </c>
      <c r="E2201" s="2">
        <f t="shared" si="199"/>
        <v>8.0962950708604708E-2</v>
      </c>
      <c r="F2201" s="2">
        <f t="shared" si="203"/>
        <v>0.10154091294329882</v>
      </c>
      <c r="G2201" s="2">
        <f t="shared" si="201"/>
        <v>-2.0577962234694117E-2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6.3872</v>
      </c>
      <c r="C2202" s="2">
        <f t="shared" si="204"/>
        <v>6.6329136002965861</v>
      </c>
      <c r="D2202" s="2">
        <f t="shared" si="200"/>
        <v>6.5779815106111927</v>
      </c>
      <c r="E2202" s="2">
        <f t="shared" si="199"/>
        <v>5.4932089685393315E-2</v>
      </c>
      <c r="F2202" s="2">
        <f t="shared" si="203"/>
        <v>9.2219148291717734E-2</v>
      </c>
      <c r="G2202" s="2">
        <f t="shared" si="201"/>
        <v>-3.7287058606324419E-2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6.3777999999999997</v>
      </c>
      <c r="C2203" s="2">
        <f t="shared" si="204"/>
        <v>6.5994192002509573</v>
      </c>
      <c r="D2203" s="2">
        <f t="shared" si="200"/>
        <v>6.5631532505659189</v>
      </c>
      <c r="E2203" s="2">
        <f t="shared" si="199"/>
        <v>3.6265949685038379E-2</v>
      </c>
      <c r="F2203" s="2">
        <f t="shared" si="203"/>
        <v>8.1028508570381866E-2</v>
      </c>
      <c r="G2203" s="2">
        <f t="shared" si="201"/>
        <v>-4.4762558885343487E-2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6.3777999999999997</v>
      </c>
      <c r="C2204" s="2">
        <f t="shared" si="204"/>
        <v>6.5897547079046568</v>
      </c>
      <c r="D2204" s="2">
        <f t="shared" si="200"/>
        <v>6.5494233801536286</v>
      </c>
      <c r="E2204" s="2">
        <f t="shared" ref="E2204:E2267" si="205">C2204-D2204</f>
        <v>4.0331327751028212E-2</v>
      </c>
      <c r="F2204" s="2">
        <f t="shared" si="203"/>
        <v>7.2889072406511143E-2</v>
      </c>
      <c r="G2204" s="2">
        <f t="shared" si="201"/>
        <v>-3.2557744655482931E-2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6.3498000000000001</v>
      </c>
      <c r="C2205" s="2">
        <f t="shared" si="204"/>
        <v>6.581577060534709</v>
      </c>
      <c r="D2205" s="2">
        <f t="shared" ref="D2205:D2268" si="206">$D$4*B2205+(1-$D$4)*D2204</f>
        <v>6.5346364631052118</v>
      </c>
      <c r="E2205" s="2">
        <f t="shared" si="205"/>
        <v>4.6940597429497188E-2</v>
      </c>
      <c r="F2205" s="2">
        <f t="shared" si="203"/>
        <v>6.7699377411108347E-2</v>
      </c>
      <c r="G2205" s="2">
        <f t="shared" si="201"/>
        <v>-2.0758779981611158E-2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6.3498000000000001</v>
      </c>
      <c r="C2206" s="2">
        <f t="shared" si="204"/>
        <v>6.5746575127601385</v>
      </c>
      <c r="D2206" s="2">
        <f t="shared" si="206"/>
        <v>6.5209448732455666</v>
      </c>
      <c r="E2206" s="2">
        <f t="shared" si="205"/>
        <v>5.3712639514571947E-2</v>
      </c>
      <c r="F2206" s="2">
        <f t="shared" si="203"/>
        <v>6.4902029831801072E-2</v>
      </c>
      <c r="G2206" s="2">
        <f t="shared" si="201"/>
        <v>-1.1189390317229125E-2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6.3498000000000001</v>
      </c>
      <c r="C2207" s="2">
        <f t="shared" si="204"/>
        <v>6.5644948184893481</v>
      </c>
      <c r="D2207" s="2">
        <f t="shared" si="206"/>
        <v>6.5082674752273766</v>
      </c>
      <c r="E2207" s="2">
        <f t="shared" si="205"/>
        <v>5.6227343261971541E-2</v>
      </c>
      <c r="F2207" s="2">
        <f t="shared" si="203"/>
        <v>6.3167092517835172E-2</v>
      </c>
      <c r="G2207" s="2">
        <f t="shared" si="201"/>
        <v>-6.9397492558636309E-3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6.2564000000000002</v>
      </c>
      <c r="C2208" s="2">
        <f t="shared" si="204"/>
        <v>6.5458340771832946</v>
      </c>
      <c r="D2208" s="2">
        <f t="shared" si="206"/>
        <v>6.4896106252105339</v>
      </c>
      <c r="E2208" s="2">
        <f t="shared" si="205"/>
        <v>5.6223451972760685E-2</v>
      </c>
      <c r="F2208" s="2">
        <f t="shared" si="203"/>
        <v>6.1778364408820279E-2</v>
      </c>
      <c r="G2208" s="2">
        <f t="shared" si="201"/>
        <v>-5.5549124360595933E-3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6">
        <f>TITRES_STAT!D2212</f>
        <v>6.2096999999999998</v>
      </c>
      <c r="C2209" s="2">
        <f t="shared" si="204"/>
        <v>6.535798065308942</v>
      </c>
      <c r="D2209" s="2">
        <f t="shared" si="206"/>
        <v>6.4688765048245687</v>
      </c>
      <c r="E2209" s="2">
        <f t="shared" si="205"/>
        <v>6.6921560484373366E-2</v>
      </c>
      <c r="F2209" s="2">
        <f t="shared" si="203"/>
        <v>6.2807003623930893E-2</v>
      </c>
      <c r="G2209" s="2">
        <f t="shared" si="201"/>
        <v>4.1145568604424726E-3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6.0884</v>
      </c>
      <c r="C2210" s="2">
        <f t="shared" si="204"/>
        <v>6.5186752860306427</v>
      </c>
      <c r="D2210" s="2">
        <f t="shared" si="206"/>
        <v>6.4406930600227481</v>
      </c>
      <c r="E2210" s="2">
        <f t="shared" si="205"/>
        <v>7.7982226007894617E-2</v>
      </c>
      <c r="F2210" s="2">
        <f t="shared" si="203"/>
        <v>6.5842048100723638E-2</v>
      </c>
      <c r="G2210" s="2">
        <f t="shared" si="201"/>
        <v>1.2140177907170979E-2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5.9763000000000002</v>
      </c>
      <c r="C2211" s="2">
        <f t="shared" si="204"/>
        <v>6.4998790881797746</v>
      </c>
      <c r="D2211" s="2">
        <f t="shared" si="206"/>
        <v>6.4062935740951374</v>
      </c>
      <c r="E2211" s="2">
        <f t="shared" si="205"/>
        <v>9.3585514084637111E-2</v>
      </c>
      <c r="F2211" s="2">
        <f t="shared" si="203"/>
        <v>7.1390741297506333E-2</v>
      </c>
      <c r="G2211" s="2">
        <f t="shared" si="201"/>
        <v>2.2194772787130779E-2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6.0697000000000001</v>
      </c>
      <c r="C2212" s="2">
        <f t="shared" si="204"/>
        <v>6.4825438438444252</v>
      </c>
      <c r="D2212" s="2">
        <f t="shared" si="206"/>
        <v>6.3813607167547568</v>
      </c>
      <c r="E2212" s="2">
        <f t="shared" si="205"/>
        <v>0.10118312708966837</v>
      </c>
      <c r="F2212" s="2">
        <f t="shared" si="203"/>
        <v>7.7349218455938742E-2</v>
      </c>
      <c r="G2212" s="2">
        <f t="shared" ref="G2212:G2275" si="207">E2212-F2212</f>
        <v>2.3833908633729625E-2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6.1631</v>
      </c>
      <c r="C2213" s="2">
        <f t="shared" si="204"/>
        <v>6.4664294063298984</v>
      </c>
      <c r="D2213" s="2">
        <f t="shared" si="206"/>
        <v>6.3651932562544049</v>
      </c>
      <c r="E2213" s="2">
        <f t="shared" si="205"/>
        <v>0.10123615007549347</v>
      </c>
      <c r="F2213" s="2">
        <f t="shared" ref="F2213:F2276" si="209">(E2213*(2/(10)))+((1-(2/10))*F2212)</f>
        <v>8.2126604779849691E-2</v>
      </c>
      <c r="G2213" s="2">
        <f t="shared" si="207"/>
        <v>1.9109545295643779E-2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6.1631</v>
      </c>
      <c r="C2214" s="2">
        <f t="shared" si="204"/>
        <v>6.4527941130483759</v>
      </c>
      <c r="D2214" s="2">
        <f t="shared" si="206"/>
        <v>6.3502233854207457</v>
      </c>
      <c r="E2214" s="2">
        <f t="shared" si="205"/>
        <v>0.1025707276276302</v>
      </c>
      <c r="F2214" s="2">
        <f t="shared" si="209"/>
        <v>8.6215429349405792E-2</v>
      </c>
      <c r="G2214" s="2">
        <f t="shared" si="207"/>
        <v>1.6355298278224406E-2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6.1631</v>
      </c>
      <c r="C2215" s="2">
        <f t="shared" si="204"/>
        <v>6.4369488648870874</v>
      </c>
      <c r="D2215" s="2">
        <f t="shared" si="206"/>
        <v>6.3363623939080984</v>
      </c>
      <c r="E2215" s="2">
        <f t="shared" si="205"/>
        <v>0.10058647097898898</v>
      </c>
      <c r="F2215" s="2">
        <f t="shared" si="209"/>
        <v>8.9089637675322436E-2</v>
      </c>
      <c r="G2215" s="2">
        <f t="shared" si="207"/>
        <v>1.1496833303666548E-2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6.1631</v>
      </c>
      <c r="C2216" s="2">
        <f t="shared" si="204"/>
        <v>6.4235413472121508</v>
      </c>
      <c r="D2216" s="2">
        <f t="shared" si="206"/>
        <v>6.3235281425074987</v>
      </c>
      <c r="E2216" s="2">
        <f t="shared" si="205"/>
        <v>0.10001320470465203</v>
      </c>
      <c r="F2216" s="2">
        <f t="shared" si="209"/>
        <v>9.1274351081188351E-2</v>
      </c>
      <c r="G2216" s="2">
        <f t="shared" si="207"/>
        <v>8.7388536234636743E-3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6.1631</v>
      </c>
      <c r="C2217" s="2">
        <f t="shared" si="204"/>
        <v>6.412196524564127</v>
      </c>
      <c r="D2217" s="2">
        <f t="shared" si="206"/>
        <v>6.3116445763958327</v>
      </c>
      <c r="E2217" s="2">
        <f t="shared" si="205"/>
        <v>0.10055194816829438</v>
      </c>
      <c r="F2217" s="2">
        <f t="shared" si="209"/>
        <v>9.312987049860956E-2</v>
      </c>
      <c r="G2217" s="2">
        <f t="shared" si="207"/>
        <v>7.4220776696848206E-3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6.2004000000000001</v>
      </c>
      <c r="C2218" s="2">
        <f t="shared" si="204"/>
        <v>6.3882278284773379</v>
      </c>
      <c r="D2218" s="2">
        <f t="shared" si="206"/>
        <v>6.3034042374035488</v>
      </c>
      <c r="E2218" s="2">
        <f t="shared" si="205"/>
        <v>8.4823591073789117E-2</v>
      </c>
      <c r="F2218" s="2">
        <f t="shared" si="209"/>
        <v>9.1468614613645471E-2</v>
      </c>
      <c r="G2218" s="2">
        <f t="shared" si="207"/>
        <v>-6.645023539856354E-3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6">
        <f>TITRES_STAT!D2222</f>
        <v>6.4432</v>
      </c>
      <c r="C2219" s="2">
        <f t="shared" si="204"/>
        <v>6.3607620087115944</v>
      </c>
      <c r="D2219" s="2">
        <f t="shared" si="206"/>
        <v>6.3137594790773601</v>
      </c>
      <c r="E2219" s="2">
        <f t="shared" si="205"/>
        <v>4.7002529634234236E-2</v>
      </c>
      <c r="F2219" s="2">
        <f t="shared" si="209"/>
        <v>8.2575397617763238E-2</v>
      </c>
      <c r="G2219" s="2">
        <f t="shared" si="207"/>
        <v>-3.5572867983529002E-2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6">
        <f>TITRES_STAT!D2223</f>
        <v>6.4432</v>
      </c>
      <c r="C2220" s="2">
        <f t="shared" si="204"/>
        <v>6.3188601612175024</v>
      </c>
      <c r="D2220" s="2">
        <f t="shared" si="206"/>
        <v>6.3233476658123706</v>
      </c>
      <c r="E2220" s="2">
        <f t="shared" si="205"/>
        <v>-4.4875045948682413E-3</v>
      </c>
      <c r="F2220" s="2">
        <f t="shared" si="209"/>
        <v>6.5162817175236948E-2</v>
      </c>
      <c r="G2220" s="2">
        <f t="shared" si="207"/>
        <v>-6.9650321770105189E-2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6">
        <f>TITRES_STAT!D2224</f>
        <v>6.4432</v>
      </c>
      <c r="C2221" s="2">
        <f t="shared" si="204"/>
        <v>6.2661585979532708</v>
      </c>
      <c r="D2221" s="2">
        <f t="shared" si="206"/>
        <v>6.332225616492936</v>
      </c>
      <c r="E2221" s="2">
        <f t="shared" si="205"/>
        <v>-6.6067018539665234E-2</v>
      </c>
      <c r="F2221" s="2">
        <f t="shared" si="209"/>
        <v>3.891685003225652E-2</v>
      </c>
      <c r="G2221" s="2">
        <f t="shared" si="207"/>
        <v>-0.10498386857192175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6.2096999999999998</v>
      </c>
      <c r="C2222" s="2">
        <f t="shared" si="204"/>
        <v>6.2359341982681515</v>
      </c>
      <c r="D2222" s="2">
        <f t="shared" si="206"/>
        <v>6.3231496449008668</v>
      </c>
      <c r="E2222" s="2">
        <f t="shared" si="205"/>
        <v>-8.7215446632715299E-2</v>
      </c>
      <c r="F2222" s="2">
        <f t="shared" si="209"/>
        <v>1.3690390699262155E-2</v>
      </c>
      <c r="G2222" s="2">
        <f t="shared" si="207"/>
        <v>-0.10090583733197746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6">
        <f>TITRES_STAT!D2226</f>
        <v>6.4245000000000001</v>
      </c>
      <c r="C2223" s="2">
        <f t="shared" si="204"/>
        <v>6.2247289369961276</v>
      </c>
      <c r="D2223" s="2">
        <f t="shared" si="206"/>
        <v>6.3306570786119138</v>
      </c>
      <c r="E2223" s="2">
        <f t="shared" si="205"/>
        <v>-0.10592814161578623</v>
      </c>
      <c r="F2223" s="2">
        <f t="shared" si="209"/>
        <v>-1.0233315763747523E-2</v>
      </c>
      <c r="G2223" s="2">
        <f t="shared" si="207"/>
        <v>-9.5694825852038701E-2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6">
        <f>TITRES_STAT!D2227</f>
        <v>6.4245000000000001</v>
      </c>
      <c r="C2224" s="2">
        <f t="shared" si="204"/>
        <v>6.215247562073646</v>
      </c>
      <c r="D2224" s="2">
        <f t="shared" si="206"/>
        <v>6.3376084061221425</v>
      </c>
      <c r="E2224" s="2">
        <f t="shared" si="205"/>
        <v>-0.12236084404849645</v>
      </c>
      <c r="F2224" s="2">
        <f t="shared" si="209"/>
        <v>-3.2658821420697315E-2</v>
      </c>
      <c r="G2224" s="2">
        <f t="shared" si="207"/>
        <v>-8.9702022627799138E-2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6.4151999999999996</v>
      </c>
      <c r="C2225" s="2">
        <f t="shared" si="204"/>
        <v>6.2072248602161615</v>
      </c>
      <c r="D2225" s="2">
        <f t="shared" si="206"/>
        <v>6.3433559315945764</v>
      </c>
      <c r="E2225" s="2">
        <f t="shared" si="205"/>
        <v>-0.13613107137841496</v>
      </c>
      <c r="F2225" s="2">
        <f t="shared" si="209"/>
        <v>-5.3353271412240846E-2</v>
      </c>
      <c r="G2225" s="2">
        <f t="shared" si="207"/>
        <v>-8.2777799966174112E-2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6.4245000000000001</v>
      </c>
      <c r="C2226" s="2">
        <f t="shared" si="204"/>
        <v>6.2004364201829052</v>
      </c>
      <c r="D2226" s="2">
        <f t="shared" si="206"/>
        <v>6.3493666033283116</v>
      </c>
      <c r="E2226" s="2">
        <f t="shared" si="205"/>
        <v>-0.1489301831454064</v>
      </c>
      <c r="F2226" s="2">
        <f t="shared" si="209"/>
        <v>-7.2468653758873958E-2</v>
      </c>
      <c r="G2226" s="2">
        <f t="shared" si="207"/>
        <v>-7.6461529386532445E-2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6.4339000000000004</v>
      </c>
      <c r="C2227" s="2">
        <f t="shared" si="204"/>
        <v>6.1946923555393809</v>
      </c>
      <c r="D2227" s="2">
        <f t="shared" si="206"/>
        <v>6.3556283364151041</v>
      </c>
      <c r="E2227" s="2">
        <f t="shared" si="205"/>
        <v>-0.16093598087572314</v>
      </c>
      <c r="F2227" s="2">
        <f t="shared" si="209"/>
        <v>-9.0162119182243788E-2</v>
      </c>
      <c r="G2227" s="2">
        <f t="shared" si="207"/>
        <v>-7.0773861693479351E-2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6.4805999999999999</v>
      </c>
      <c r="C2228" s="2">
        <f t="shared" si="204"/>
        <v>6.1955704546871679</v>
      </c>
      <c r="D2228" s="2">
        <f t="shared" si="206"/>
        <v>6.3648854966806514</v>
      </c>
      <c r="E2228" s="2">
        <f t="shared" si="205"/>
        <v>-0.16931504199348346</v>
      </c>
      <c r="F2228" s="2">
        <f t="shared" si="209"/>
        <v>-0.10599270374449174</v>
      </c>
      <c r="G2228" s="2">
        <f t="shared" si="207"/>
        <v>-6.3322338248991722E-2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6.7327000000000004</v>
      </c>
      <c r="C2229" s="2">
        <f t="shared" si="204"/>
        <v>6.2336673078122189</v>
      </c>
      <c r="D2229" s="2">
        <f t="shared" si="206"/>
        <v>6.392131015445047</v>
      </c>
      <c r="E2229" s="2">
        <f t="shared" si="205"/>
        <v>-0.15846370763282813</v>
      </c>
      <c r="F2229" s="2">
        <f t="shared" si="209"/>
        <v>-0.11648690452215901</v>
      </c>
      <c r="G2229" s="2">
        <f t="shared" si="207"/>
        <v>-4.197680311066912E-2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6.7233000000000001</v>
      </c>
      <c r="C2230" s="2">
        <f t="shared" si="204"/>
        <v>6.265903106610339</v>
      </c>
      <c r="D2230" s="2">
        <f t="shared" si="206"/>
        <v>6.4166620513380073</v>
      </c>
      <c r="E2230" s="2">
        <f t="shared" si="205"/>
        <v>-0.15075894472766826</v>
      </c>
      <c r="F2230" s="2">
        <f t="shared" si="209"/>
        <v>-0.12334131256326086</v>
      </c>
      <c r="G2230" s="2">
        <f t="shared" si="207"/>
        <v>-2.7417632164407402E-2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6.5366</v>
      </c>
      <c r="C2231" s="2">
        <f t="shared" si="204"/>
        <v>6.29317955174721</v>
      </c>
      <c r="D2231" s="2">
        <f t="shared" si="206"/>
        <v>6.4255463438314884</v>
      </c>
      <c r="E2231" s="2">
        <f t="shared" si="205"/>
        <v>-0.13236679208427837</v>
      </c>
      <c r="F2231" s="2">
        <f t="shared" si="209"/>
        <v>-0.12514640846746439</v>
      </c>
      <c r="G2231" s="2">
        <f t="shared" si="207"/>
        <v>-7.2203836168139857E-3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6.6018999999999997</v>
      </c>
      <c r="C2232" s="2">
        <f t="shared" si="204"/>
        <v>6.2803365437861007</v>
      </c>
      <c r="D2232" s="2">
        <f t="shared" si="206"/>
        <v>6.4386095776217482</v>
      </c>
      <c r="E2232" s="2">
        <f t="shared" si="205"/>
        <v>-0.1582730338356475</v>
      </c>
      <c r="F2232" s="2">
        <f t="shared" si="209"/>
        <v>-0.131771733541101</v>
      </c>
      <c r="G2232" s="2">
        <f t="shared" si="207"/>
        <v>-2.6501300294546504E-2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6.6113</v>
      </c>
      <c r="C2233" s="2">
        <f t="shared" si="204"/>
        <v>6.3025155370497776</v>
      </c>
      <c r="D2233" s="2">
        <f t="shared" si="206"/>
        <v>6.4514014607608781</v>
      </c>
      <c r="E2233" s="2">
        <f t="shared" si="205"/>
        <v>-0.14888592371110043</v>
      </c>
      <c r="F2233" s="2">
        <f t="shared" si="209"/>
        <v>-0.1351945715751009</v>
      </c>
      <c r="G2233" s="2">
        <f t="shared" si="207"/>
        <v>-1.3691352135999535E-2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6.8167</v>
      </c>
      <c r="C2234" s="2">
        <f t="shared" si="204"/>
        <v>6.3212823775036577</v>
      </c>
      <c r="D2234" s="2">
        <f t="shared" si="206"/>
        <v>6.4784606118156276</v>
      </c>
      <c r="E2234" s="2">
        <f t="shared" si="205"/>
        <v>-0.15717823431196987</v>
      </c>
      <c r="F2234" s="2">
        <f t="shared" si="209"/>
        <v>-0.1395913041224747</v>
      </c>
      <c r="G2234" s="2">
        <f t="shared" si="207"/>
        <v>-1.758693018949517E-2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7.0034999999999998</v>
      </c>
      <c r="C2235" s="2">
        <f t="shared" si="204"/>
        <v>6.3357312425030949</v>
      </c>
      <c r="D2235" s="2">
        <f t="shared" si="206"/>
        <v>6.5173524183478033</v>
      </c>
      <c r="E2235" s="2">
        <f t="shared" si="205"/>
        <v>-0.18162117584470838</v>
      </c>
      <c r="F2235" s="2">
        <f t="shared" si="209"/>
        <v>-0.14799727846692146</v>
      </c>
      <c r="G2235" s="2">
        <f t="shared" si="207"/>
        <v>-3.3623897377786927E-2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6.9941000000000004</v>
      </c>
      <c r="C2236" s="2">
        <f t="shared" si="204"/>
        <v>6.3493879744256958</v>
      </c>
      <c r="D2236" s="2">
        <f t="shared" si="206"/>
        <v>6.5526670540257443</v>
      </c>
      <c r="E2236" s="2">
        <f t="shared" si="205"/>
        <v>-0.20327907960004854</v>
      </c>
      <c r="F2236" s="2">
        <f t="shared" si="209"/>
        <v>-0.15905363869354688</v>
      </c>
      <c r="G2236" s="2">
        <f t="shared" si="207"/>
        <v>-4.4225440906501656E-2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6.9847999999999999</v>
      </c>
      <c r="C2237" s="2">
        <f t="shared" si="204"/>
        <v>6.3623898245140502</v>
      </c>
      <c r="D2237" s="2">
        <f t="shared" si="206"/>
        <v>6.5846769018756897</v>
      </c>
      <c r="E2237" s="2">
        <f t="shared" si="205"/>
        <v>-0.22228707736163944</v>
      </c>
      <c r="F2237" s="2">
        <f t="shared" si="209"/>
        <v>-0.1717003264271654</v>
      </c>
      <c r="G2237" s="2">
        <f t="shared" si="207"/>
        <v>-5.058675093447404E-2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6.9847999999999999</v>
      </c>
      <c r="C2238" s="2">
        <f t="shared" si="204"/>
        <v>6.3805760053580425</v>
      </c>
      <c r="D2238" s="2">
        <f t="shared" si="206"/>
        <v>6.6143156498848983</v>
      </c>
      <c r="E2238" s="2">
        <f t="shared" si="205"/>
        <v>-0.23373964452685581</v>
      </c>
      <c r="F2238" s="2">
        <f t="shared" si="209"/>
        <v>-0.18410819004710349</v>
      </c>
      <c r="G2238" s="2">
        <f t="shared" si="207"/>
        <v>-4.9631454479752313E-2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7.1715999999999998</v>
      </c>
      <c r="C2239" s="2">
        <f t="shared" si="204"/>
        <v>6.4347489276106513</v>
      </c>
      <c r="D2239" s="2">
        <f t="shared" si="206"/>
        <v>6.6555959721156466</v>
      </c>
      <c r="E2239" s="2">
        <f t="shared" si="205"/>
        <v>-0.22084704450499526</v>
      </c>
      <c r="F2239" s="2">
        <f t="shared" si="209"/>
        <v>-0.19145596093868184</v>
      </c>
      <c r="G2239" s="2">
        <f t="shared" si="207"/>
        <v>-2.9391083566313425E-2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6">
        <f>TITRES_STAT!D2243</f>
        <v>7.0034999999999998</v>
      </c>
      <c r="C2240" s="2">
        <f t="shared" si="204"/>
        <v>6.4791414002859353</v>
      </c>
      <c r="D2240" s="2">
        <f t="shared" si="206"/>
        <v>6.6813666408478216</v>
      </c>
      <c r="E2240" s="2">
        <f t="shared" si="205"/>
        <v>-0.20222524056188629</v>
      </c>
      <c r="F2240" s="2">
        <f t="shared" si="209"/>
        <v>-0.19360981686332274</v>
      </c>
      <c r="G2240" s="2">
        <f t="shared" si="207"/>
        <v>-8.6154236985635513E-3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6">
        <f>TITRES_STAT!D2244</f>
        <v>7.0034999999999998</v>
      </c>
      <c r="C2241" s="2">
        <f t="shared" si="204"/>
        <v>6.4879811848573308</v>
      </c>
      <c r="D2241" s="2">
        <f t="shared" si="206"/>
        <v>6.7052283711553908</v>
      </c>
      <c r="E2241" s="2">
        <f t="shared" si="205"/>
        <v>-0.21724718629806006</v>
      </c>
      <c r="F2241" s="2">
        <f t="shared" si="209"/>
        <v>-0.19833729075027021</v>
      </c>
      <c r="G2241" s="2">
        <f t="shared" si="207"/>
        <v>-1.8909895547789851E-2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6">
        <f>TITRES_STAT!D2245</f>
        <v>7.0594999999999999</v>
      </c>
      <c r="C2242" s="2">
        <f t="shared" si="204"/>
        <v>6.5055071564177416</v>
      </c>
      <c r="D2242" s="2">
        <f t="shared" si="206"/>
        <v>6.7314707140327696</v>
      </c>
      <c r="E2242" s="2">
        <f t="shared" si="205"/>
        <v>-0.22596355761502807</v>
      </c>
      <c r="F2242" s="2">
        <f t="shared" si="209"/>
        <v>-0.20386254412322177</v>
      </c>
      <c r="G2242" s="2">
        <f t="shared" si="207"/>
        <v>-2.2101013491806293E-2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6">
        <f>TITRES_STAT!D2246</f>
        <v>7.0502000000000002</v>
      </c>
      <c r="C2243" s="2">
        <f t="shared" si="204"/>
        <v>6.5217829785073196</v>
      </c>
      <c r="D2243" s="2">
        <f t="shared" si="206"/>
        <v>6.7550802907710832</v>
      </c>
      <c r="E2243" s="2">
        <f t="shared" si="205"/>
        <v>-0.2332973122637636</v>
      </c>
      <c r="F2243" s="2">
        <f t="shared" si="209"/>
        <v>-0.20974949775133017</v>
      </c>
      <c r="G2243" s="2">
        <f t="shared" si="207"/>
        <v>-2.3547814512433429E-2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6">
        <f>TITRES_STAT!D2247</f>
        <v>7.0407999999999999</v>
      </c>
      <c r="C2244" s="2">
        <f t="shared" si="204"/>
        <v>6.5671548279677312</v>
      </c>
      <c r="D2244" s="2">
        <f t="shared" si="206"/>
        <v>6.7762447136769284</v>
      </c>
      <c r="E2244" s="2">
        <f t="shared" si="205"/>
        <v>-0.20908988570919718</v>
      </c>
      <c r="F2244" s="2">
        <f t="shared" si="209"/>
        <v>-0.20961757534290359</v>
      </c>
      <c r="G2244" s="2">
        <f t="shared" si="207"/>
        <v>5.2768963370641853E-4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7.0407999999999999</v>
      </c>
      <c r="C2245" s="2">
        <f t="shared" si="204"/>
        <v>6.6342848544342345</v>
      </c>
      <c r="D2245" s="2">
        <f t="shared" si="206"/>
        <v>6.7958414015527113</v>
      </c>
      <c r="E2245" s="2">
        <f t="shared" si="205"/>
        <v>-0.16155654711847678</v>
      </c>
      <c r="F2245" s="2">
        <f t="shared" si="209"/>
        <v>-0.20000536969801824</v>
      </c>
      <c r="G2245" s="2">
        <f t="shared" si="207"/>
        <v>3.8448822579541464E-2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7.0315000000000003</v>
      </c>
      <c r="C2246" s="2">
        <f t="shared" si="204"/>
        <v>6.6896410306751219</v>
      </c>
      <c r="D2246" s="2">
        <f t="shared" si="206"/>
        <v>6.8132975940302885</v>
      </c>
      <c r="E2246" s="2">
        <f t="shared" si="205"/>
        <v>-0.1236565633551665</v>
      </c>
      <c r="F2246" s="2">
        <f t="shared" si="209"/>
        <v>-0.18473560842944792</v>
      </c>
      <c r="G2246" s="2">
        <f t="shared" si="207"/>
        <v>6.1079045074281413E-2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7.1341999999999999</v>
      </c>
      <c r="C2247" s="2">
        <f t="shared" si="204"/>
        <v>6.7350501028789491</v>
      </c>
      <c r="D2247" s="2">
        <f t="shared" si="206"/>
        <v>6.8370681426206374</v>
      </c>
      <c r="E2247" s="2">
        <f t="shared" si="205"/>
        <v>-0.10201803974168833</v>
      </c>
      <c r="F2247" s="2">
        <f t="shared" si="209"/>
        <v>-0.16819209469189603</v>
      </c>
      <c r="G2247" s="2">
        <f t="shared" si="207"/>
        <v>6.61740549502077E-2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7.1715999999999998</v>
      </c>
      <c r="C2248" s="2">
        <f t="shared" si="204"/>
        <v>6.7734731639744954</v>
      </c>
      <c r="D2248" s="2">
        <f t="shared" si="206"/>
        <v>6.8618482802042946</v>
      </c>
      <c r="E2248" s="2">
        <f t="shared" si="205"/>
        <v>-8.8375116229799211E-2</v>
      </c>
      <c r="F2248" s="2">
        <f t="shared" si="209"/>
        <v>-0.15222869899947666</v>
      </c>
      <c r="G2248" s="2">
        <f t="shared" si="207"/>
        <v>6.3853582769677453E-2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7.1528999999999998</v>
      </c>
      <c r="C2249" s="2">
        <f t="shared" si="204"/>
        <v>6.8347234464399573</v>
      </c>
      <c r="D2249" s="2">
        <f t="shared" si="206"/>
        <v>6.8834076668558284</v>
      </c>
      <c r="E2249" s="2">
        <f t="shared" si="205"/>
        <v>-4.868422041587106E-2</v>
      </c>
      <c r="F2249" s="2">
        <f t="shared" si="209"/>
        <v>-0.13151980328275553</v>
      </c>
      <c r="G2249" s="2">
        <f t="shared" si="207"/>
        <v>8.2835582866884472E-2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7.1341999999999999</v>
      </c>
      <c r="C2250" s="2">
        <f t="shared" si="204"/>
        <v>6.8606890700645788</v>
      </c>
      <c r="D2250" s="2">
        <f t="shared" si="206"/>
        <v>6.9019848767183598</v>
      </c>
      <c r="E2250" s="2">
        <f t="shared" si="205"/>
        <v>-4.1295806653780964E-2</v>
      </c>
      <c r="F2250" s="2">
        <f t="shared" si="209"/>
        <v>-0.11347500395696061</v>
      </c>
      <c r="G2250" s="2">
        <f t="shared" si="207"/>
        <v>7.2179197303179649E-2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7.1341999999999999</v>
      </c>
      <c r="C2251" s="2">
        <f t="shared" si="204"/>
        <v>6.8826599823623358</v>
      </c>
      <c r="D2251" s="2">
        <f t="shared" si="206"/>
        <v>6.9191859969614447</v>
      </c>
      <c r="E2251" s="2">
        <f t="shared" si="205"/>
        <v>-3.6526014599108869E-2</v>
      </c>
      <c r="F2251" s="2">
        <f t="shared" si="209"/>
        <v>-9.8085206085390272E-2</v>
      </c>
      <c r="G2251" s="2">
        <f t="shared" si="207"/>
        <v>6.1559191486281403E-2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7.0315000000000003</v>
      </c>
      <c r="C2252" s="2">
        <f t="shared" si="204"/>
        <v>6.9098661389219771</v>
      </c>
      <c r="D2252" s="2">
        <f t="shared" si="206"/>
        <v>6.9275055527420779</v>
      </c>
      <c r="E2252" s="2">
        <f t="shared" si="205"/>
        <v>-1.7639413820100813E-2</v>
      </c>
      <c r="F2252" s="2">
        <f t="shared" si="209"/>
        <v>-8.1996047632332383E-2</v>
      </c>
      <c r="G2252" s="2">
        <f t="shared" si="207"/>
        <v>6.435663381223157E-2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7.1154999999999999</v>
      </c>
      <c r="C2253" s="2">
        <f t="shared" si="204"/>
        <v>6.9314559637032112</v>
      </c>
      <c r="D2253" s="2">
        <f t="shared" si="206"/>
        <v>6.9414310673537756</v>
      </c>
      <c r="E2253" s="2">
        <f t="shared" si="205"/>
        <v>-9.9751036505644208E-3</v>
      </c>
      <c r="F2253" s="2">
        <f t="shared" si="209"/>
        <v>-6.7591858835978791E-2</v>
      </c>
      <c r="G2253" s="2">
        <f t="shared" si="207"/>
        <v>5.761675518541437E-2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7.1435000000000004</v>
      </c>
      <c r="C2254" s="2">
        <f t="shared" si="204"/>
        <v>6.9482781231334858</v>
      </c>
      <c r="D2254" s="2">
        <f t="shared" si="206"/>
        <v>6.956399136438681</v>
      </c>
      <c r="E2254" s="2">
        <f t="shared" si="205"/>
        <v>-8.1210133051952127E-3</v>
      </c>
      <c r="F2254" s="2">
        <f t="shared" si="209"/>
        <v>-5.5697689729822079E-2</v>
      </c>
      <c r="G2254" s="2">
        <f t="shared" si="207"/>
        <v>4.7576676424626867E-2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7.1435000000000004</v>
      </c>
      <c r="C2255" s="2">
        <f t="shared" ref="C2255:C2318" si="210">$C$4*B2245+C2254*(1-$C$4)</f>
        <v>6.9625122580360266</v>
      </c>
      <c r="D2255" s="2">
        <f t="shared" si="206"/>
        <v>6.9702584596654455</v>
      </c>
      <c r="E2255" s="2">
        <f t="shared" si="205"/>
        <v>-7.7462016294189695E-3</v>
      </c>
      <c r="F2255" s="2">
        <f t="shared" si="209"/>
        <v>-4.6107392109741456E-2</v>
      </c>
      <c r="G2255" s="2">
        <f t="shared" si="207"/>
        <v>3.8361190480322487E-2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6">
        <f>TITRES_STAT!D2259</f>
        <v>7.1249000000000002</v>
      </c>
      <c r="C2256" s="2">
        <f t="shared" si="210"/>
        <v>6.9731257567997149</v>
      </c>
      <c r="D2256" s="2">
        <f t="shared" si="206"/>
        <v>6.9817133885791165</v>
      </c>
      <c r="E2256" s="2">
        <f t="shared" si="205"/>
        <v>-8.5876317794015833E-3</v>
      </c>
      <c r="F2256" s="2">
        <f t="shared" si="209"/>
        <v>-3.8603440043673484E-2</v>
      </c>
      <c r="G2256" s="2">
        <f t="shared" si="207"/>
        <v>3.0015808264271901E-2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6">
        <f>TITRES_STAT!D2260</f>
        <v>7.1062000000000003</v>
      </c>
      <c r="C2257" s="2">
        <f t="shared" si="210"/>
        <v>6.997906409599759</v>
      </c>
      <c r="D2257" s="2">
        <f t="shared" si="206"/>
        <v>6.9909346190547375</v>
      </c>
      <c r="E2257" s="2">
        <f t="shared" si="205"/>
        <v>6.9717905450215056E-3</v>
      </c>
      <c r="F2257" s="2">
        <f t="shared" si="209"/>
        <v>-2.9488393925934487E-2</v>
      </c>
      <c r="G2257" s="2">
        <f t="shared" si="207"/>
        <v>3.6460184470955989E-2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6">
        <f>TITRES_STAT!D2261</f>
        <v>7.1341999999999999</v>
      </c>
      <c r="C2258" s="2">
        <f t="shared" si="210"/>
        <v>7.0246285004305644</v>
      </c>
      <c r="D2258" s="2">
        <f t="shared" si="206"/>
        <v>7.0015468694951268</v>
      </c>
      <c r="E2258" s="2">
        <f t="shared" si="205"/>
        <v>2.308163093543758E-2</v>
      </c>
      <c r="F2258" s="2">
        <f t="shared" si="209"/>
        <v>-1.8974388953660076E-2</v>
      </c>
      <c r="G2258" s="2">
        <f t="shared" si="207"/>
        <v>4.2056019889097657E-2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6">
        <f>TITRES_STAT!D2262</f>
        <v>7.3863000000000003</v>
      </c>
      <c r="C2259" s="2">
        <f t="shared" si="210"/>
        <v>7.0443625772874015</v>
      </c>
      <c r="D2259" s="2">
        <f t="shared" si="206"/>
        <v>7.0300471013843762</v>
      </c>
      <c r="E2259" s="2">
        <f t="shared" si="205"/>
        <v>1.4315475903025288E-2</v>
      </c>
      <c r="F2259" s="2">
        <f t="shared" si="209"/>
        <v>-1.2316415982323003E-2</v>
      </c>
      <c r="G2259" s="2">
        <f t="shared" si="207"/>
        <v>2.6631891885348292E-2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6">
        <f>TITRES_STAT!D2263</f>
        <v>7.3769999999999998</v>
      </c>
      <c r="C2260" s="2">
        <f t="shared" si="210"/>
        <v>7.0581837192431855</v>
      </c>
      <c r="D2260" s="2">
        <f t="shared" si="206"/>
        <v>7.0557473160966442</v>
      </c>
      <c r="E2260" s="2">
        <f t="shared" si="205"/>
        <v>2.436403146541366E-3</v>
      </c>
      <c r="F2260" s="2">
        <f t="shared" si="209"/>
        <v>-9.3658521565501297E-3</v>
      </c>
      <c r="G2260" s="2">
        <f t="shared" si="207"/>
        <v>1.1802255303091496E-2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6">
        <f>TITRES_STAT!D2264</f>
        <v>7.2369000000000003</v>
      </c>
      <c r="C2261" s="2">
        <f t="shared" si="210"/>
        <v>7.0698785316673103</v>
      </c>
      <c r="D2261" s="2">
        <f t="shared" si="206"/>
        <v>7.0691660334228184</v>
      </c>
      <c r="E2261" s="2">
        <f t="shared" si="205"/>
        <v>7.1249824449193255E-4</v>
      </c>
      <c r="F2261" s="2">
        <f t="shared" si="209"/>
        <v>-7.3501820763417179E-3</v>
      </c>
      <c r="G2261" s="2">
        <f t="shared" si="207"/>
        <v>8.0626803208336505E-3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7.2183000000000002</v>
      </c>
      <c r="C2262" s="2">
        <f t="shared" si="210"/>
        <v>7.0639741421800322</v>
      </c>
      <c r="D2262" s="2">
        <f t="shared" si="206"/>
        <v>7.0802129939100169</v>
      </c>
      <c r="E2262" s="2">
        <f t="shared" si="205"/>
        <v>-1.6238851729984738E-2</v>
      </c>
      <c r="F2262" s="2">
        <f t="shared" si="209"/>
        <v>-9.1279160070703233E-3</v>
      </c>
      <c r="G2262" s="2">
        <f t="shared" si="207"/>
        <v>-7.1109357229144146E-3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7.0034999999999998</v>
      </c>
      <c r="C2263" s="2">
        <f t="shared" si="210"/>
        <v>7.0719011972292574</v>
      </c>
      <c r="D2263" s="2">
        <f t="shared" si="206"/>
        <v>7.0745305499166822</v>
      </c>
      <c r="E2263" s="2">
        <f t="shared" si="205"/>
        <v>-2.629352687424813E-3</v>
      </c>
      <c r="F2263" s="2">
        <f t="shared" si="209"/>
        <v>-7.8282033431412209E-3</v>
      </c>
      <c r="G2263" s="2">
        <f t="shared" si="207"/>
        <v>5.1988506557164079E-3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7.0128000000000004</v>
      </c>
      <c r="C2264" s="2">
        <f t="shared" si="210"/>
        <v>7.0829163976555254</v>
      </c>
      <c r="D2264" s="2">
        <f t="shared" si="206"/>
        <v>7.0699579165895203</v>
      </c>
      <c r="E2264" s="2">
        <f t="shared" si="205"/>
        <v>1.2958481066005056E-2</v>
      </c>
      <c r="F2264" s="2">
        <f t="shared" si="209"/>
        <v>-3.6708664613119652E-3</v>
      </c>
      <c r="G2264" s="2">
        <f t="shared" si="207"/>
        <v>1.6629347527317023E-2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6.9100999999999999</v>
      </c>
      <c r="C2265" s="2">
        <f t="shared" si="210"/>
        <v>7.0922369518623674</v>
      </c>
      <c r="D2265" s="2">
        <f t="shared" si="206"/>
        <v>7.0581165894347411</v>
      </c>
      <c r="E2265" s="2">
        <f t="shared" si="205"/>
        <v>3.4120362427626283E-2</v>
      </c>
      <c r="F2265" s="2">
        <f t="shared" si="209"/>
        <v>3.8873793164756845E-3</v>
      </c>
      <c r="G2265" s="2">
        <f t="shared" si="207"/>
        <v>3.0232983111150597E-2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6.9100999999999999</v>
      </c>
      <c r="C2266" s="2">
        <f t="shared" si="210"/>
        <v>7.0972620361912337</v>
      </c>
      <c r="D2266" s="2">
        <f t="shared" si="206"/>
        <v>7.0471523976247603</v>
      </c>
      <c r="E2266" s="2">
        <f t="shared" si="205"/>
        <v>5.0109638566473436E-2</v>
      </c>
      <c r="F2266" s="2">
        <f t="shared" si="209"/>
        <v>1.3131831166475235E-2</v>
      </c>
      <c r="G2266" s="2">
        <f t="shared" si="207"/>
        <v>3.6977807399998203E-2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6.9008000000000003</v>
      </c>
      <c r="C2267" s="2">
        <f t="shared" si="210"/>
        <v>7.0986371075464287</v>
      </c>
      <c r="D2267" s="2">
        <f t="shared" si="206"/>
        <v>7.0363114792821859</v>
      </c>
      <c r="E2267" s="2">
        <f t="shared" si="205"/>
        <v>6.2325628264242816E-2</v>
      </c>
      <c r="F2267" s="2">
        <f t="shared" si="209"/>
        <v>2.2970590586028752E-2</v>
      </c>
      <c r="G2267" s="2">
        <f t="shared" si="207"/>
        <v>3.9355037678214064E-2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6.9008000000000003</v>
      </c>
      <c r="C2268" s="2">
        <f t="shared" si="210"/>
        <v>7.1041083217700542</v>
      </c>
      <c r="D2268" s="2">
        <f t="shared" si="206"/>
        <v>7.02627359192795</v>
      </c>
      <c r="E2268" s="2">
        <f t="shared" ref="E2268:E2331" si="211">C2268-D2268</f>
        <v>7.7834729842104267E-2</v>
      </c>
      <c r="F2268" s="2">
        <f t="shared" si="209"/>
        <v>3.3943418437243855E-2</v>
      </c>
      <c r="G2268" s="2">
        <f t="shared" si="207"/>
        <v>4.3891311404860411E-2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6.9008000000000003</v>
      </c>
      <c r="C2269" s="2">
        <f t="shared" si="210"/>
        <v>7.1475224261131229</v>
      </c>
      <c r="D2269" s="2">
        <f t="shared" ref="D2269:D2332" si="212">$D$4*B2269+(1-$D$4)*D2268</f>
        <v>7.0169792517851395</v>
      </c>
      <c r="E2269" s="2">
        <f t="shared" si="211"/>
        <v>0.13054317432798346</v>
      </c>
      <c r="F2269" s="2">
        <f t="shared" si="209"/>
        <v>5.3263369615391784E-2</v>
      </c>
      <c r="G2269" s="2">
        <f t="shared" si="207"/>
        <v>7.7279804712591674E-2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6.9008000000000003</v>
      </c>
      <c r="C2270" s="2">
        <f t="shared" si="210"/>
        <v>7.1828266682495663</v>
      </c>
      <c r="D2270" s="2">
        <f t="shared" si="212"/>
        <v>7.0083733812825368</v>
      </c>
      <c r="E2270" s="2">
        <f t="shared" si="211"/>
        <v>0.17445328696702944</v>
      </c>
      <c r="F2270" s="2">
        <f t="shared" si="209"/>
        <v>7.7501353085719316E-2</v>
      </c>
      <c r="G2270" s="2">
        <f t="shared" si="207"/>
        <v>9.6951933881310126E-2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7.0034999999999998</v>
      </c>
      <c r="C2271" s="2">
        <f t="shared" si="210"/>
        <v>7.1911456423650177</v>
      </c>
      <c r="D2271" s="2">
        <f t="shared" si="212"/>
        <v>7.0080123900764235</v>
      </c>
      <c r="E2271" s="2">
        <f t="shared" si="211"/>
        <v>0.18313325228859423</v>
      </c>
      <c r="F2271" s="2">
        <f t="shared" si="209"/>
        <v>9.8627732926294301E-2</v>
      </c>
      <c r="G2271" s="2">
        <f t="shared" si="207"/>
        <v>8.4505519362299927E-2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6.9847999999999999</v>
      </c>
      <c r="C2272" s="2">
        <f t="shared" si="210"/>
        <v>7.1953232358473223</v>
      </c>
      <c r="D2272" s="2">
        <f t="shared" si="212"/>
        <v>7.0062929537744667</v>
      </c>
      <c r="E2272" s="2">
        <f t="shared" si="211"/>
        <v>0.18903028207285555</v>
      </c>
      <c r="F2272" s="2">
        <f t="shared" si="209"/>
        <v>0.11670824275560657</v>
      </c>
      <c r="G2272" s="2">
        <f t="shared" si="207"/>
        <v>7.2322039317248982E-2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7.0034999999999998</v>
      </c>
      <c r="C2273" s="2">
        <f t="shared" si="210"/>
        <v>7.1658119687938875</v>
      </c>
      <c r="D2273" s="2">
        <f t="shared" si="212"/>
        <v>7.0060860683096919</v>
      </c>
      <c r="E2273" s="2">
        <f t="shared" si="211"/>
        <v>0.15972590048419555</v>
      </c>
      <c r="F2273" s="2">
        <f t="shared" si="209"/>
        <v>0.12531177430132437</v>
      </c>
      <c r="G2273" s="2">
        <f t="shared" si="207"/>
        <v>3.441412618287118E-2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7.0034999999999998</v>
      </c>
      <c r="C2274" s="2">
        <f t="shared" si="210"/>
        <v>7.1422716659025198</v>
      </c>
      <c r="D2274" s="2">
        <f t="shared" si="212"/>
        <v>7.0058945076941601</v>
      </c>
      <c r="E2274" s="2">
        <f t="shared" si="211"/>
        <v>0.13637715820835972</v>
      </c>
      <c r="F2274" s="2">
        <f t="shared" si="209"/>
        <v>0.12752485108273146</v>
      </c>
      <c r="G2274" s="2">
        <f t="shared" si="207"/>
        <v>8.8523071256282615E-3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6.9100999999999999</v>
      </c>
      <c r="C2275" s="2">
        <f t="shared" si="210"/>
        <v>7.1065529480713625</v>
      </c>
      <c r="D2275" s="2">
        <f t="shared" si="212"/>
        <v>6.9987986182353339</v>
      </c>
      <c r="E2275" s="2">
        <f t="shared" si="211"/>
        <v>0.10775432983602862</v>
      </c>
      <c r="F2275" s="2">
        <f t="shared" si="209"/>
        <v>0.12357074683339089</v>
      </c>
      <c r="G2275" s="2">
        <f t="shared" si="207"/>
        <v>-1.5816416997362276E-2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6">
        <f>TITRES_STAT!D2279</f>
        <v>6.9941000000000004</v>
      </c>
      <c r="C2276" s="2">
        <f t="shared" si="210"/>
        <v>7.0763294175988456</v>
      </c>
      <c r="D2276" s="2">
        <f t="shared" si="212"/>
        <v>6.9984505724401247</v>
      </c>
      <c r="E2276" s="2">
        <f t="shared" si="211"/>
        <v>7.78788451587209E-2</v>
      </c>
      <c r="F2276" s="2">
        <f t="shared" si="209"/>
        <v>0.11443236649845689</v>
      </c>
      <c r="G2276" s="2">
        <f t="shared" ref="G2276:G2339" si="213">E2276-F2276</f>
        <v>-3.6553521339735995E-2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6.9847999999999999</v>
      </c>
      <c r="C2277" s="2">
        <f t="shared" si="210"/>
        <v>7.0493248918144076</v>
      </c>
      <c r="D2277" s="2">
        <f t="shared" si="212"/>
        <v>6.9974394189260414</v>
      </c>
      <c r="E2277" s="2">
        <f t="shared" si="211"/>
        <v>5.1885472888366202E-2</v>
      </c>
      <c r="F2277" s="2">
        <f t="shared" ref="F2277:F2340" si="215">(E2277*(2/(10)))+((1-(2/10))*F2276)</f>
        <v>0.10192298777643877</v>
      </c>
      <c r="G2277" s="2">
        <f t="shared" si="213"/>
        <v>-5.0037514888072565E-2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6">
        <f>TITRES_STAT!D2281</f>
        <v>6.9755000000000003</v>
      </c>
      <c r="C2278" s="2">
        <f t="shared" si="210"/>
        <v>7.0264749084583444</v>
      </c>
      <c r="D2278" s="2">
        <f t="shared" si="212"/>
        <v>6.9958142767833715</v>
      </c>
      <c r="E2278" s="2">
        <f t="shared" si="211"/>
        <v>3.0660631674972905E-2</v>
      </c>
      <c r="F2278" s="2">
        <f t="shared" si="215"/>
        <v>8.7670516556145592E-2</v>
      </c>
      <c r="G2278" s="2">
        <f t="shared" si="213"/>
        <v>-5.7009884881172687E-2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6">
        <f>TITRES_STAT!D2282</f>
        <v>6.9755000000000003</v>
      </c>
      <c r="C2279" s="2">
        <f t="shared" si="210"/>
        <v>7.0071403071570604</v>
      </c>
      <c r="D2279" s="2">
        <f t="shared" si="212"/>
        <v>6.9943095155401593</v>
      </c>
      <c r="E2279" s="2">
        <f t="shared" si="211"/>
        <v>1.2830791616901038E-2</v>
      </c>
      <c r="F2279" s="2">
        <f t="shared" si="215"/>
        <v>7.2702571568296681E-2</v>
      </c>
      <c r="G2279" s="2">
        <f t="shared" si="213"/>
        <v>-5.9871779951395643E-2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6">
        <f>TITRES_STAT!D2283</f>
        <v>6.9474</v>
      </c>
      <c r="C2280" s="2">
        <f t="shared" si="210"/>
        <v>6.9907802599021283</v>
      </c>
      <c r="D2280" s="2">
        <f t="shared" si="212"/>
        <v>6.9908347366112586</v>
      </c>
      <c r="E2280" s="2">
        <f t="shared" si="211"/>
        <v>-5.4476709130391043E-5</v>
      </c>
      <c r="F2280" s="2">
        <f t="shared" si="215"/>
        <v>5.8151161912811271E-2</v>
      </c>
      <c r="G2280" s="2">
        <f t="shared" si="213"/>
        <v>-5.8205638621941662E-2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6.77</v>
      </c>
      <c r="C2281" s="2">
        <f t="shared" si="210"/>
        <v>6.992737142994109</v>
      </c>
      <c r="D2281" s="2">
        <f t="shared" si="212"/>
        <v>6.9744766079733873</v>
      </c>
      <c r="E2281" s="2">
        <f t="shared" si="211"/>
        <v>1.8260535020721669E-2</v>
      </c>
      <c r="F2281" s="2">
        <f t="shared" si="215"/>
        <v>5.0173036534393353E-2</v>
      </c>
      <c r="G2281" s="2">
        <f t="shared" si="213"/>
        <v>-3.1912501513671684E-2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6.8167</v>
      </c>
      <c r="C2282" s="2">
        <f t="shared" si="210"/>
        <v>6.9915160440719379</v>
      </c>
      <c r="D2282" s="2">
        <f t="shared" si="212"/>
        <v>6.9627894518272111</v>
      </c>
      <c r="E2282" s="2">
        <f t="shared" si="211"/>
        <v>2.8726592244726845E-2</v>
      </c>
      <c r="F2282" s="2">
        <f t="shared" si="215"/>
        <v>4.5883747676460057E-2</v>
      </c>
      <c r="G2282" s="2">
        <f t="shared" si="213"/>
        <v>-1.7157155431733212E-2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6.77</v>
      </c>
      <c r="C2283" s="2">
        <f t="shared" si="210"/>
        <v>6.9933597295993319</v>
      </c>
      <c r="D2283" s="2">
        <f t="shared" si="212"/>
        <v>6.948508751691862</v>
      </c>
      <c r="E2283" s="2">
        <f t="shared" si="211"/>
        <v>4.4850977907469947E-2</v>
      </c>
      <c r="F2283" s="2">
        <f t="shared" si="215"/>
        <v>4.5677193722662039E-2</v>
      </c>
      <c r="G2283" s="2">
        <f t="shared" si="213"/>
        <v>-8.2621581519209258E-4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6.77</v>
      </c>
      <c r="C2284" s="2">
        <f t="shared" si="210"/>
        <v>6.9949197711994344</v>
      </c>
      <c r="D2284" s="2">
        <f t="shared" si="212"/>
        <v>6.9352858811961688</v>
      </c>
      <c r="E2284" s="2">
        <f t="shared" si="211"/>
        <v>5.9633890003265577E-2</v>
      </c>
      <c r="F2284" s="2">
        <f t="shared" si="215"/>
        <v>4.8468532978782751E-2</v>
      </c>
      <c r="G2284" s="2">
        <f t="shared" si="213"/>
        <v>1.1165357024482826E-2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6">
        <f>TITRES_STAT!D2288</f>
        <v>6.9100999999999999</v>
      </c>
      <c r="C2285" s="2">
        <f t="shared" si="210"/>
        <v>6.9818705756302908</v>
      </c>
      <c r="D2285" s="2">
        <f t="shared" si="212"/>
        <v>6.9334202603668231</v>
      </c>
      <c r="E2285" s="2">
        <f t="shared" si="211"/>
        <v>4.8450315263467658E-2</v>
      </c>
      <c r="F2285" s="2">
        <f t="shared" si="215"/>
        <v>4.8464889435719735E-2</v>
      </c>
      <c r="G2285" s="2">
        <f t="shared" si="213"/>
        <v>-1.4574172252077022E-5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6.6673</v>
      </c>
      <c r="C2286" s="2">
        <f t="shared" si="210"/>
        <v>6.983752025533323</v>
      </c>
      <c r="D2286" s="2">
        <f t="shared" si="212"/>
        <v>6.9137076484877991</v>
      </c>
      <c r="E2286" s="2">
        <f t="shared" si="211"/>
        <v>7.0044377045523909E-2</v>
      </c>
      <c r="F2286" s="2">
        <f t="shared" si="215"/>
        <v>5.278078695768057E-2</v>
      </c>
      <c r="G2286" s="2">
        <f t="shared" si="213"/>
        <v>1.7263590087843339E-2</v>
      </c>
      <c r="H2286" s="2" t="str">
        <f t="shared" si="214"/>
        <v>Sell</v>
      </c>
    </row>
    <row r="2287" spans="1:8" ht="13.5" x14ac:dyDescent="0.25">
      <c r="A2287" s="3">
        <f>TITRES_STAT!B2290</f>
        <v>45331</v>
      </c>
      <c r="B2287" s="6">
        <f>TITRES_STAT!D2290</f>
        <v>6.5366</v>
      </c>
      <c r="C2287" s="2">
        <f t="shared" si="210"/>
        <v>6.9839132523743501</v>
      </c>
      <c r="D2287" s="2">
        <f t="shared" si="212"/>
        <v>6.8857737485998145</v>
      </c>
      <c r="E2287" s="2">
        <f t="shared" si="211"/>
        <v>9.8139503774535619E-2</v>
      </c>
      <c r="F2287" s="2">
        <f t="shared" si="215"/>
        <v>6.1852530321051584E-2</v>
      </c>
      <c r="G2287" s="2">
        <f t="shared" si="213"/>
        <v>3.6286973453484035E-2</v>
      </c>
      <c r="H2287" s="2" t="str">
        <f t="shared" si="214"/>
        <v>Sell</v>
      </c>
    </row>
    <row r="2288" spans="1:8" ht="13.5" x14ac:dyDescent="0.25">
      <c r="A2288" s="3">
        <f>TITRES_STAT!B2291</f>
        <v>45334</v>
      </c>
      <c r="B2288" s="6">
        <f>TITRES_STAT!D2291</f>
        <v>6.5458999999999996</v>
      </c>
      <c r="C2288" s="2">
        <f t="shared" si="210"/>
        <v>6.9826189058552188</v>
      </c>
      <c r="D2288" s="2">
        <f t="shared" si="212"/>
        <v>6.8605979153701986</v>
      </c>
      <c r="E2288" s="2">
        <f t="shared" si="211"/>
        <v>0.12202099048502024</v>
      </c>
      <c r="F2288" s="2">
        <f t="shared" si="215"/>
        <v>7.3886222353845316E-2</v>
      </c>
      <c r="G2288" s="2">
        <f t="shared" si="213"/>
        <v>4.8134768131174926E-2</v>
      </c>
      <c r="H2288" s="2" t="str">
        <f t="shared" si="214"/>
        <v>Sell</v>
      </c>
    </row>
    <row r="2289" spans="1:8" ht="13.5" x14ac:dyDescent="0.25">
      <c r="A2289" s="3">
        <f>TITRES_STAT!B2292</f>
        <v>45335</v>
      </c>
      <c r="B2289" s="6">
        <f>TITRES_STAT!D2292</f>
        <v>6.7140000000000004</v>
      </c>
      <c r="C2289" s="2">
        <f t="shared" si="210"/>
        <v>6.9815236895698005</v>
      </c>
      <c r="D2289" s="2">
        <f t="shared" si="212"/>
        <v>6.8497388105279624</v>
      </c>
      <c r="E2289" s="2">
        <f t="shared" si="211"/>
        <v>0.13178487904183811</v>
      </c>
      <c r="F2289" s="2">
        <f t="shared" si="215"/>
        <v>8.5465953691443886E-2</v>
      </c>
      <c r="G2289" s="2">
        <f t="shared" si="213"/>
        <v>4.6318925350394224E-2</v>
      </c>
      <c r="H2289" s="2" t="str">
        <f t="shared" si="214"/>
        <v>Sell</v>
      </c>
    </row>
    <row r="2290" spans="1:8" ht="13.5" x14ac:dyDescent="0.25">
      <c r="A2290" s="3">
        <f>TITRES_STAT!B2293</f>
        <v>45336</v>
      </c>
      <c r="B2290" s="6">
        <f>TITRES_STAT!D2293</f>
        <v>6.7140000000000004</v>
      </c>
      <c r="C2290" s="2">
        <f t="shared" si="210"/>
        <v>6.9762738911744462</v>
      </c>
      <c r="D2290" s="2">
        <f t="shared" si="212"/>
        <v>6.8396840838221875</v>
      </c>
      <c r="E2290" s="2">
        <f t="shared" si="211"/>
        <v>0.13658980735225867</v>
      </c>
      <c r="F2290" s="2">
        <f t="shared" si="215"/>
        <v>9.5690724423606849E-2</v>
      </c>
      <c r="G2290" s="2">
        <f t="shared" si="213"/>
        <v>4.0899082928651825E-2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6">
        <f>TITRES_STAT!D2294</f>
        <v>6.7140000000000004</v>
      </c>
      <c r="C2291" s="2">
        <f t="shared" si="210"/>
        <v>6.9445394463783776</v>
      </c>
      <c r="D2291" s="2">
        <f t="shared" si="212"/>
        <v>6.8303741516872112</v>
      </c>
      <c r="E2291" s="2">
        <f t="shared" si="211"/>
        <v>0.11416529469116643</v>
      </c>
      <c r="F2291" s="2">
        <f t="shared" si="215"/>
        <v>9.9385638477118773E-2</v>
      </c>
      <c r="G2291" s="2">
        <f t="shared" si="213"/>
        <v>1.4779656214047657E-2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6.5833000000000004</v>
      </c>
      <c r="C2292" s="2">
        <f t="shared" si="210"/>
        <v>6.9248718392432425</v>
      </c>
      <c r="D2292" s="2">
        <f t="shared" si="212"/>
        <v>6.8120723626733435</v>
      </c>
      <c r="E2292" s="2">
        <f t="shared" si="211"/>
        <v>0.11279947656989897</v>
      </c>
      <c r="F2292" s="2">
        <f t="shared" si="215"/>
        <v>0.10206840609567482</v>
      </c>
      <c r="G2292" s="2">
        <f t="shared" si="213"/>
        <v>1.0731070474224155E-2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6">
        <f>TITRES_STAT!D2296</f>
        <v>6.5833000000000004</v>
      </c>
      <c r="C2293" s="2">
        <f t="shared" si="210"/>
        <v>6.9010454024365897</v>
      </c>
      <c r="D2293" s="2">
        <f t="shared" si="212"/>
        <v>6.7951262617345769</v>
      </c>
      <c r="E2293" s="2">
        <f t="shared" si="211"/>
        <v>0.1059191407020128</v>
      </c>
      <c r="F2293" s="2">
        <f t="shared" si="215"/>
        <v>0.10283855301694242</v>
      </c>
      <c r="G2293" s="2">
        <f t="shared" si="213"/>
        <v>3.0805876850703851E-3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6.798</v>
      </c>
      <c r="C2294" s="2">
        <f t="shared" si="210"/>
        <v>6.8808845712924995</v>
      </c>
      <c r="D2294" s="2">
        <f t="shared" si="212"/>
        <v>6.7953391312357194</v>
      </c>
      <c r="E2294" s="2">
        <f t="shared" si="211"/>
        <v>8.5545440056780109E-2</v>
      </c>
      <c r="F2294" s="2">
        <f t="shared" si="215"/>
        <v>9.937993042490996E-2</v>
      </c>
      <c r="G2294" s="2">
        <f t="shared" si="213"/>
        <v>-1.3834490368129851E-2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6.7887000000000004</v>
      </c>
      <c r="C2295" s="2">
        <f t="shared" si="210"/>
        <v>6.8853792526321147</v>
      </c>
      <c r="D2295" s="2">
        <f t="shared" si="212"/>
        <v>6.7948473437367776</v>
      </c>
      <c r="E2295" s="2">
        <f t="shared" si="211"/>
        <v>9.0531908895337132E-2</v>
      </c>
      <c r="F2295" s="2">
        <f t="shared" si="215"/>
        <v>9.7610326118995394E-2</v>
      </c>
      <c r="G2295" s="2">
        <f t="shared" si="213"/>
        <v>-7.0784172236582621E-3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6">
        <f>TITRES_STAT!D2299</f>
        <v>6.7793999999999999</v>
      </c>
      <c r="C2296" s="2">
        <f t="shared" si="210"/>
        <v>6.8518285983810197</v>
      </c>
      <c r="D2296" s="2">
        <f t="shared" si="212"/>
        <v>6.7937030960525719</v>
      </c>
      <c r="E2296" s="2">
        <f t="shared" si="211"/>
        <v>5.8125502328447709E-2</v>
      </c>
      <c r="F2296" s="2">
        <f t="shared" si="215"/>
        <v>8.9713361360885868E-2</v>
      </c>
      <c r="G2296" s="2">
        <f t="shared" si="213"/>
        <v>-3.1587859032438159E-2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6">
        <f>TITRES_STAT!D2300</f>
        <v>6.6486000000000001</v>
      </c>
      <c r="C2297" s="2">
        <f t="shared" si="210"/>
        <v>6.8033318909377858</v>
      </c>
      <c r="D2297" s="2">
        <f t="shared" si="212"/>
        <v>6.7829547185671961</v>
      </c>
      <c r="E2297" s="2">
        <f t="shared" si="211"/>
        <v>2.0377172370589669E-2</v>
      </c>
      <c r="F2297" s="2">
        <f t="shared" si="215"/>
        <v>7.584612356282662E-2</v>
      </c>
      <c r="G2297" s="2">
        <f t="shared" si="213"/>
        <v>-5.5468951192236951E-2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6">
        <f>TITRES_STAT!D2301</f>
        <v>6.77</v>
      </c>
      <c r="C2298" s="2">
        <f t="shared" si="210"/>
        <v>6.763726984639665</v>
      </c>
      <c r="D2298" s="2">
        <f t="shared" si="212"/>
        <v>6.7819951097844404</v>
      </c>
      <c r="E2298" s="2">
        <f t="shared" si="211"/>
        <v>-1.8268125144775382E-2</v>
      </c>
      <c r="F2298" s="2">
        <f t="shared" si="215"/>
        <v>5.7023273821306224E-2</v>
      </c>
      <c r="G2298" s="2">
        <f t="shared" si="213"/>
        <v>-7.5291398966081613E-2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6.7514000000000003</v>
      </c>
      <c r="C2299" s="2">
        <f t="shared" si="210"/>
        <v>6.7560766793104863</v>
      </c>
      <c r="D2299" s="2">
        <f t="shared" si="212"/>
        <v>6.7797288053559628</v>
      </c>
      <c r="E2299" s="2">
        <f t="shared" si="211"/>
        <v>-2.3652126045476507E-2</v>
      </c>
      <c r="F2299" s="2">
        <f t="shared" si="215"/>
        <v>4.0888193847949679E-2</v>
      </c>
      <c r="G2299" s="2">
        <f t="shared" si="213"/>
        <v>-6.4540319893426179E-2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6.7514000000000003</v>
      </c>
      <c r="C2300" s="2">
        <f t="shared" si="210"/>
        <v>6.7496033440319501</v>
      </c>
      <c r="D2300" s="2">
        <f t="shared" si="212"/>
        <v>6.7776303753295952</v>
      </c>
      <c r="E2300" s="2">
        <f t="shared" si="211"/>
        <v>-2.8027031297645166E-2</v>
      </c>
      <c r="F2300" s="2">
        <f t="shared" si="215"/>
        <v>2.7105148818830711E-2</v>
      </c>
      <c r="G2300" s="2">
        <f t="shared" si="213"/>
        <v>-5.5132180116475873E-2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6.742</v>
      </c>
      <c r="C2301" s="2">
        <f t="shared" si="210"/>
        <v>6.7441259064885735</v>
      </c>
      <c r="D2301" s="2">
        <f t="shared" si="212"/>
        <v>6.774991088268143</v>
      </c>
      <c r="E2301" s="2">
        <f t="shared" si="211"/>
        <v>-3.0865181779569539E-2</v>
      </c>
      <c r="F2301" s="2">
        <f t="shared" si="215"/>
        <v>1.551108269915066E-2</v>
      </c>
      <c r="G2301" s="2">
        <f t="shared" si="213"/>
        <v>-4.6376264478720203E-2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6.7514000000000003</v>
      </c>
      <c r="C2302" s="2">
        <f t="shared" si="210"/>
        <v>6.719383459336485</v>
      </c>
      <c r="D2302" s="2">
        <f t="shared" si="212"/>
        <v>6.7732436002482803</v>
      </c>
      <c r="E2302" s="2">
        <f t="shared" si="211"/>
        <v>-5.3860140911795362E-2</v>
      </c>
      <c r="F2302" s="2">
        <f t="shared" si="215"/>
        <v>1.6368379769614548E-3</v>
      </c>
      <c r="G2302" s="2">
        <f t="shared" si="213"/>
        <v>-5.5496978888756821E-2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6.7233000000000001</v>
      </c>
      <c r="C2303" s="2">
        <f t="shared" si="210"/>
        <v>6.6984475425154875</v>
      </c>
      <c r="D2303" s="2">
        <f t="shared" si="212"/>
        <v>6.7695440743039637</v>
      </c>
      <c r="E2303" s="2">
        <f t="shared" si="211"/>
        <v>-7.1096531788476192E-2</v>
      </c>
      <c r="F2303" s="2">
        <f t="shared" si="215"/>
        <v>-1.2909835976126076E-2</v>
      </c>
      <c r="G2303" s="2">
        <f t="shared" si="213"/>
        <v>-5.8186695812350114E-2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6.7140000000000004</v>
      </c>
      <c r="C2304" s="2">
        <f t="shared" si="210"/>
        <v>6.7137633052054122</v>
      </c>
      <c r="D2304" s="2">
        <f t="shared" si="212"/>
        <v>6.7654296984295961</v>
      </c>
      <c r="E2304" s="2">
        <f t="shared" si="211"/>
        <v>-5.1666393224183871E-2</v>
      </c>
      <c r="F2304" s="2">
        <f t="shared" si="215"/>
        <v>-2.0661147425737637E-2</v>
      </c>
      <c r="G2304" s="2">
        <f t="shared" si="213"/>
        <v>-3.1005245798446233E-2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6.5366</v>
      </c>
      <c r="C2305" s="2">
        <f t="shared" si="210"/>
        <v>6.7252920274815029</v>
      </c>
      <c r="D2305" s="2">
        <f t="shared" si="212"/>
        <v>6.7484793503977745</v>
      </c>
      <c r="E2305" s="2">
        <f t="shared" si="211"/>
        <v>-2.3187322916271569E-2</v>
      </c>
      <c r="F2305" s="2">
        <f t="shared" si="215"/>
        <v>-2.1166382523844424E-2</v>
      </c>
      <c r="G2305" s="2">
        <f t="shared" si="213"/>
        <v>-2.0209403924271452E-3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6.7514000000000003</v>
      </c>
      <c r="C2306" s="2">
        <f t="shared" si="210"/>
        <v>6.7336163309458872</v>
      </c>
      <c r="D2306" s="2">
        <f t="shared" si="212"/>
        <v>6.7486956948127537</v>
      </c>
      <c r="E2306" s="2">
        <f t="shared" si="211"/>
        <v>-1.507936386686648E-2</v>
      </c>
      <c r="F2306" s="2">
        <f t="shared" si="215"/>
        <v>-1.9948978792448835E-2</v>
      </c>
      <c r="G2306" s="2">
        <f t="shared" si="213"/>
        <v>4.8696149255823551E-3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6">
        <f>TITRES_STAT!D2310</f>
        <v>6.7046999999999999</v>
      </c>
      <c r="C2307" s="2">
        <f t="shared" si="210"/>
        <v>6.7205368954157505</v>
      </c>
      <c r="D2307" s="2">
        <f t="shared" si="212"/>
        <v>6.7454367544562537</v>
      </c>
      <c r="E2307" s="2">
        <f t="shared" si="211"/>
        <v>-2.4899859040503181E-2</v>
      </c>
      <c r="F2307" s="2">
        <f t="shared" si="215"/>
        <v>-2.0939154842059708E-2</v>
      </c>
      <c r="G2307" s="2">
        <f t="shared" si="213"/>
        <v>-3.9607041984434724E-3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6.7046999999999999</v>
      </c>
      <c r="C2308" s="2">
        <f t="shared" si="210"/>
        <v>6.7281466038133271</v>
      </c>
      <c r="D2308" s="2">
        <f t="shared" si="212"/>
        <v>6.7424192170891244</v>
      </c>
      <c r="E2308" s="2">
        <f t="shared" si="211"/>
        <v>-1.4272613275797319E-2</v>
      </c>
      <c r="F2308" s="2">
        <f t="shared" si="215"/>
        <v>-1.960584652880723E-2</v>
      </c>
      <c r="G2308" s="2">
        <f t="shared" si="213"/>
        <v>5.3332332530099114E-3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6.7046999999999999</v>
      </c>
      <c r="C2309" s="2">
        <f t="shared" si="210"/>
        <v>6.7317240493805075</v>
      </c>
      <c r="D2309" s="2">
        <f t="shared" si="212"/>
        <v>6.7396252010084492</v>
      </c>
      <c r="E2309" s="2">
        <f t="shared" si="211"/>
        <v>-7.9011516279416938E-3</v>
      </c>
      <c r="F2309" s="2">
        <f t="shared" si="215"/>
        <v>-1.7264907548634124E-2</v>
      </c>
      <c r="G2309" s="2">
        <f t="shared" si="213"/>
        <v>9.3637559206924299E-3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6.7046999999999999</v>
      </c>
      <c r="C2310" s="2">
        <f t="shared" si="210"/>
        <v>6.7347511187065834</v>
      </c>
      <c r="D2310" s="2">
        <f t="shared" si="212"/>
        <v>6.737038149081898</v>
      </c>
      <c r="E2310" s="2">
        <f t="shared" si="211"/>
        <v>-2.2870303753146359E-3</v>
      </c>
      <c r="F2310" s="2">
        <f t="shared" si="215"/>
        <v>-1.4269332113970227E-2</v>
      </c>
      <c r="G2310" s="2">
        <f t="shared" si="213"/>
        <v>1.1982301738655591E-2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6.6859999999999999</v>
      </c>
      <c r="C2311" s="2">
        <f t="shared" si="210"/>
        <v>6.7358663312132627</v>
      </c>
      <c r="D2311" s="2">
        <f t="shared" si="212"/>
        <v>6.733257545446202</v>
      </c>
      <c r="E2311" s="2">
        <f t="shared" si="211"/>
        <v>2.6087857670606951E-3</v>
      </c>
      <c r="F2311" s="2">
        <f t="shared" si="215"/>
        <v>-1.0893708537764044E-2</v>
      </c>
      <c r="G2311" s="2">
        <f t="shared" si="213"/>
        <v>1.3502494304824739E-2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6.6952999999999996</v>
      </c>
      <c r="C2312" s="2">
        <f t="shared" si="210"/>
        <v>6.7382561264112226</v>
      </c>
      <c r="D2312" s="2">
        <f t="shared" si="212"/>
        <v>6.7304458754131504</v>
      </c>
      <c r="E2312" s="2">
        <f t="shared" si="211"/>
        <v>7.810250998072199E-3</v>
      </c>
      <c r="F2312" s="2">
        <f t="shared" si="215"/>
        <v>-7.1529166305967957E-3</v>
      </c>
      <c r="G2312" s="2">
        <f t="shared" si="213"/>
        <v>1.4963167628668995E-2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6.6952999999999996</v>
      </c>
      <c r="C2313" s="2">
        <f t="shared" si="210"/>
        <v>6.7359551838864187</v>
      </c>
      <c r="D2313" s="2">
        <f t="shared" si="212"/>
        <v>6.7278424772343985</v>
      </c>
      <c r="E2313" s="2">
        <f t="shared" si="211"/>
        <v>8.1127066520201296E-3</v>
      </c>
      <c r="F2313" s="2">
        <f t="shared" si="215"/>
        <v>-4.0997919740734107E-3</v>
      </c>
      <c r="G2313" s="2">
        <f t="shared" si="213"/>
        <v>1.221249862609354E-2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6.7140000000000004</v>
      </c>
      <c r="C2314" s="2">
        <f t="shared" si="210"/>
        <v>6.732577463288508</v>
      </c>
      <c r="D2314" s="2">
        <f t="shared" si="212"/>
        <v>6.7268171085503692</v>
      </c>
      <c r="E2314" s="2">
        <f t="shared" si="211"/>
        <v>5.7603547381388509E-3</v>
      </c>
      <c r="F2314" s="2">
        <f t="shared" si="215"/>
        <v>-2.1277626316309585E-3</v>
      </c>
      <c r="G2314" s="2">
        <f t="shared" si="213"/>
        <v>7.8881173697698086E-3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6.6952999999999996</v>
      </c>
      <c r="C2315" s="2">
        <f t="shared" si="210"/>
        <v>6.7024270843210445</v>
      </c>
      <c r="D2315" s="2">
        <f t="shared" si="212"/>
        <v>6.724482507917009</v>
      </c>
      <c r="E2315" s="2">
        <f t="shared" si="211"/>
        <v>-2.2055423595964463E-2</v>
      </c>
      <c r="F2315" s="2">
        <f t="shared" si="215"/>
        <v>-6.1132948244976594E-3</v>
      </c>
      <c r="G2315" s="2">
        <f t="shared" si="213"/>
        <v>-1.5942128771466803E-2</v>
      </c>
      <c r="H2315" s="2" t="str">
        <f t="shared" si="214"/>
        <v>Hold</v>
      </c>
    </row>
    <row r="2316" spans="1:8" ht="13.5" x14ac:dyDescent="0.25">
      <c r="A2316" s="3">
        <f>TITRES_STAT!B2319</f>
        <v>45373</v>
      </c>
      <c r="B2316" s="6">
        <f>TITRES_STAT!D2319</f>
        <v>6.6859999999999999</v>
      </c>
      <c r="C2316" s="2">
        <f t="shared" si="210"/>
        <v>6.7099613790408839</v>
      </c>
      <c r="D2316" s="2">
        <f t="shared" si="212"/>
        <v>6.7216319517750085</v>
      </c>
      <c r="E2316" s="2">
        <f t="shared" si="211"/>
        <v>-1.167057273412464E-2</v>
      </c>
      <c r="F2316" s="2">
        <f t="shared" si="215"/>
        <v>-7.2247504064230561E-3</v>
      </c>
      <c r="G2316" s="2">
        <f t="shared" si="213"/>
        <v>-4.4458223277015841E-3</v>
      </c>
      <c r="H2316" s="2" t="str">
        <f t="shared" si="214"/>
        <v>Hold</v>
      </c>
    </row>
    <row r="2317" spans="1:8" ht="13.5" x14ac:dyDescent="0.25">
      <c r="A2317" s="3">
        <f>TITRES_STAT!B2320</f>
        <v>45376</v>
      </c>
      <c r="B2317" s="6">
        <f>TITRES_STAT!D2320</f>
        <v>6.6859999999999999</v>
      </c>
      <c r="C2317" s="2">
        <f t="shared" si="210"/>
        <v>6.7091519361115175</v>
      </c>
      <c r="D2317" s="2">
        <f t="shared" si="212"/>
        <v>6.7189925479398225</v>
      </c>
      <c r="E2317" s="2">
        <f t="shared" si="211"/>
        <v>-9.8406118283049793E-3</v>
      </c>
      <c r="F2317" s="2">
        <f t="shared" si="215"/>
        <v>-7.7479226907994411E-3</v>
      </c>
      <c r="G2317" s="2">
        <f t="shared" si="213"/>
        <v>-2.0926891375055382E-3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6">
        <f>TITRES_STAT!D2321</f>
        <v>6.6859999999999999</v>
      </c>
      <c r="C2318" s="2">
        <f t="shared" si="210"/>
        <v>6.7084670228635925</v>
      </c>
      <c r="D2318" s="2">
        <f t="shared" si="212"/>
        <v>6.7165486554998353</v>
      </c>
      <c r="E2318" s="2">
        <f t="shared" si="211"/>
        <v>-8.0816326362427304E-3</v>
      </c>
      <c r="F2318" s="2">
        <f t="shared" si="215"/>
        <v>-7.8146646798880996E-3</v>
      </c>
      <c r="G2318" s="2">
        <f t="shared" si="213"/>
        <v>-2.669679563546308E-4</v>
      </c>
      <c r="H2318" s="2" t="str">
        <f t="shared" si="214"/>
        <v>Hold</v>
      </c>
    </row>
    <row r="2319" spans="1:8" ht="13.5" x14ac:dyDescent="0.25">
      <c r="A2319" s="3">
        <f>TITRES_STAT!B2322</f>
        <v>45378</v>
      </c>
      <c r="B2319" s="6">
        <f>TITRES_STAT!D2322</f>
        <v>6.6859999999999999</v>
      </c>
      <c r="C2319" s="2">
        <f t="shared" ref="C2319:C2382" si="216">$C$4*B2309+C2318*(1-$C$4)</f>
        <v>6.7078874808845779</v>
      </c>
      <c r="D2319" s="2">
        <f t="shared" si="212"/>
        <v>6.714285792129477</v>
      </c>
      <c r="E2319" s="2">
        <f t="shared" si="211"/>
        <v>-6.3983112448990909E-3</v>
      </c>
      <c r="F2319" s="2">
        <f t="shared" si="215"/>
        <v>-7.5313939928902986E-3</v>
      </c>
      <c r="G2319" s="2">
        <f t="shared" si="213"/>
        <v>1.1330827479912077E-3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7.0781999999999998</v>
      </c>
      <c r="C2320" s="2">
        <f t="shared" si="216"/>
        <v>6.7073970992100271</v>
      </c>
      <c r="D2320" s="2">
        <f t="shared" si="212"/>
        <v>6.7412424001198863</v>
      </c>
      <c r="E2320" s="2">
        <f t="shared" si="211"/>
        <v>-3.3845300909859155E-2</v>
      </c>
      <c r="F2320" s="2">
        <f t="shared" si="215"/>
        <v>-1.2794175376284071E-2</v>
      </c>
      <c r="G2320" s="2">
        <f t="shared" si="213"/>
        <v>-2.1051125533575084E-2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6">
        <f>TITRES_STAT!D2324</f>
        <v>7.4984000000000002</v>
      </c>
      <c r="C2321" s="2">
        <f t="shared" si="216"/>
        <v>6.7041052377930992</v>
      </c>
      <c r="D2321" s="2">
        <f t="shared" si="212"/>
        <v>6.7973281482591537</v>
      </c>
      <c r="E2321" s="2">
        <f t="shared" si="211"/>
        <v>-9.3222910466054465E-2</v>
      </c>
      <c r="F2321" s="2">
        <f t="shared" si="215"/>
        <v>-2.8879922394238151E-2</v>
      </c>
      <c r="G2321" s="2">
        <f t="shared" si="213"/>
        <v>-6.4342988071816321E-2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6">
        <f>TITRES_STAT!D2325</f>
        <v>7.8064999999999998</v>
      </c>
      <c r="C2322" s="2">
        <f t="shared" si="216"/>
        <v>6.7027505858249299</v>
      </c>
      <c r="D2322" s="2">
        <f t="shared" si="212"/>
        <v>6.8720816187584761</v>
      </c>
      <c r="E2322" s="2">
        <f t="shared" si="211"/>
        <v>-0.16933103293354623</v>
      </c>
      <c r="F2322" s="2">
        <f t="shared" si="215"/>
        <v>-5.6970144502099765E-2</v>
      </c>
      <c r="G2322" s="2">
        <f t="shared" si="213"/>
        <v>-0.11236088843144647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6">
        <f>TITRES_STAT!D2326</f>
        <v>7.9093</v>
      </c>
      <c r="C2323" s="2">
        <f t="shared" si="216"/>
        <v>6.7016043418518638</v>
      </c>
      <c r="D2323" s="2">
        <f t="shared" si="212"/>
        <v>6.9489126099615515</v>
      </c>
      <c r="E2323" s="2">
        <f t="shared" si="211"/>
        <v>-0.24730826810968765</v>
      </c>
      <c r="F2323" s="2">
        <f t="shared" si="215"/>
        <v>-9.5037769223617341E-2</v>
      </c>
      <c r="G2323" s="2">
        <f t="shared" si="213"/>
        <v>-0.1522704988860703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6">
        <f>TITRES_STAT!D2327</f>
        <v>7.9372999999999996</v>
      </c>
      <c r="C2324" s="2">
        <f t="shared" si="216"/>
        <v>6.7035113661823464</v>
      </c>
      <c r="D2324" s="2">
        <f t="shared" si="212"/>
        <v>7.0221264907051397</v>
      </c>
      <c r="E2324" s="2">
        <f t="shared" si="211"/>
        <v>-0.31861512452279328</v>
      </c>
      <c r="F2324" s="2">
        <f t="shared" si="215"/>
        <v>-0.13975324028345254</v>
      </c>
      <c r="G2324" s="2">
        <f t="shared" si="213"/>
        <v>-0.17886188423934074</v>
      </c>
      <c r="H2324" s="2" t="str">
        <f t="shared" si="214"/>
        <v>Hold</v>
      </c>
    </row>
    <row r="2325" spans="1:8" ht="13.5" x14ac:dyDescent="0.25">
      <c r="A2325" s="3">
        <f>TITRES_STAT!B2328</f>
        <v>45386</v>
      </c>
      <c r="B2325" s="6">
        <f>TITRES_STAT!D2328</f>
        <v>7.9372999999999996</v>
      </c>
      <c r="C2325" s="2">
        <f t="shared" si="216"/>
        <v>6.7022480790773704</v>
      </c>
      <c r="D2325" s="2">
        <f t="shared" si="212"/>
        <v>7.0899171210232774</v>
      </c>
      <c r="E2325" s="2">
        <f t="shared" si="211"/>
        <v>-0.38766904194590701</v>
      </c>
      <c r="F2325" s="2">
        <f t="shared" si="215"/>
        <v>-0.18933640061594342</v>
      </c>
      <c r="G2325" s="2">
        <f t="shared" si="213"/>
        <v>-0.19833264132996359</v>
      </c>
      <c r="H2325" s="2" t="str">
        <f t="shared" si="214"/>
        <v>Hold</v>
      </c>
    </row>
    <row r="2326" spans="1:8" ht="13.5" x14ac:dyDescent="0.25">
      <c r="A2326" s="3">
        <f>TITRES_STAT!B2329</f>
        <v>45387</v>
      </c>
      <c r="B2326" s="6">
        <f>TITRES_STAT!D2329</f>
        <v>7.9372999999999996</v>
      </c>
      <c r="C2326" s="2">
        <f t="shared" si="216"/>
        <v>6.6997483746039297</v>
      </c>
      <c r="D2326" s="2">
        <f t="shared" si="212"/>
        <v>7.1526862231697015</v>
      </c>
      <c r="E2326" s="2">
        <f t="shared" si="211"/>
        <v>-0.45293784856577179</v>
      </c>
      <c r="F2326" s="2">
        <f t="shared" si="215"/>
        <v>-0.24205669020590909</v>
      </c>
      <c r="G2326" s="2">
        <f t="shared" si="213"/>
        <v>-0.21088115835986271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6">
        <f>TITRES_STAT!D2330</f>
        <v>8.0120000000000005</v>
      </c>
      <c r="C2327" s="2">
        <f t="shared" si="216"/>
        <v>6.6976332400494787</v>
      </c>
      <c r="D2327" s="2">
        <f t="shared" si="212"/>
        <v>7.216339095527502</v>
      </c>
      <c r="E2327" s="2">
        <f t="shared" si="211"/>
        <v>-0.51870585547802328</v>
      </c>
      <c r="F2327" s="2">
        <f t="shared" si="215"/>
        <v>-0.29738652326033194</v>
      </c>
      <c r="G2327" s="2">
        <f t="shared" si="213"/>
        <v>-0.22131933221769134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6">
        <f>TITRES_STAT!D2331</f>
        <v>8.4788999999999994</v>
      </c>
      <c r="C2328" s="2">
        <f t="shared" si="216"/>
        <v>6.6958435108110965</v>
      </c>
      <c r="D2328" s="2">
        <f t="shared" si="212"/>
        <v>7.3098621254884275</v>
      </c>
      <c r="E2328" s="2">
        <f t="shared" si="211"/>
        <v>-0.61401861467733099</v>
      </c>
      <c r="F2328" s="2">
        <f t="shared" si="215"/>
        <v>-0.36071294154373179</v>
      </c>
      <c r="G2328" s="2">
        <f t="shared" si="213"/>
        <v>-0.2533056731335992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6">
        <f>TITRES_STAT!D2332</f>
        <v>8.8523999999999994</v>
      </c>
      <c r="C2329" s="2">
        <f t="shared" si="216"/>
        <v>6.6943291245324659</v>
      </c>
      <c r="D2329" s="2">
        <f t="shared" si="212"/>
        <v>7.4241241902670625</v>
      </c>
      <c r="E2329" s="2">
        <f t="shared" si="211"/>
        <v>-0.72979506573459663</v>
      </c>
      <c r="F2329" s="2">
        <f t="shared" si="215"/>
        <v>-0.43452936638190476</v>
      </c>
      <c r="G2329" s="2">
        <f t="shared" si="213"/>
        <v>-0.29526569935269187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6">
        <f>TITRES_STAT!D2333</f>
        <v>8.8711000000000002</v>
      </c>
      <c r="C2330" s="2">
        <f t="shared" si="216"/>
        <v>6.7533861822967012</v>
      </c>
      <c r="D2330" s="2">
        <f t="shared" si="212"/>
        <v>7.5313075835806131</v>
      </c>
      <c r="E2330" s="2">
        <f t="shared" si="211"/>
        <v>-0.77792140128391196</v>
      </c>
      <c r="F2330" s="2">
        <f t="shared" si="215"/>
        <v>-0.50320777336230615</v>
      </c>
      <c r="G2330" s="2">
        <f t="shared" si="213"/>
        <v>-0.27471362792160581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6">
        <f>TITRES_STAT!D2334</f>
        <v>8.7776999999999994</v>
      </c>
      <c r="C2331" s="2">
        <f t="shared" si="216"/>
        <v>6.8680036927125929</v>
      </c>
      <c r="D2331" s="2">
        <f t="shared" si="212"/>
        <v>7.6236329477598268</v>
      </c>
      <c r="E2331" s="2">
        <f t="shared" si="211"/>
        <v>-0.75562925504723388</v>
      </c>
      <c r="F2331" s="2">
        <f t="shared" si="215"/>
        <v>-0.55369206969929174</v>
      </c>
      <c r="G2331" s="2">
        <f t="shared" si="213"/>
        <v>-0.20193718534794214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6">
        <f>TITRES_STAT!D2335</f>
        <v>8.5723000000000003</v>
      </c>
      <c r="C2332" s="2">
        <f t="shared" si="216"/>
        <v>7.0123877399875791</v>
      </c>
      <c r="D2332" s="2">
        <f t="shared" si="212"/>
        <v>7.6939045812590985</v>
      </c>
      <c r="E2332" s="2">
        <f t="shared" ref="E2332:E2395" si="217">C2332-D2332</f>
        <v>-0.68151684127151935</v>
      </c>
      <c r="F2332" s="2">
        <f t="shared" si="215"/>
        <v>-0.57925702401373724</v>
      </c>
      <c r="G2332" s="2">
        <f t="shared" si="213"/>
        <v>-0.1022598172577821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8.4976000000000003</v>
      </c>
      <c r="C2333" s="2">
        <f t="shared" si="216"/>
        <v>7.1503742415279516</v>
      </c>
      <c r="D2333" s="2">
        <f t="shared" ref="D2333:D2396" si="218">$D$4*B2333+(1-$D$4)*D2332</f>
        <v>7.7534375752399063</v>
      </c>
      <c r="E2333" s="2">
        <f t="shared" si="217"/>
        <v>-0.60306333371195464</v>
      </c>
      <c r="F2333" s="2">
        <f t="shared" si="215"/>
        <v>-0.58401828595338079</v>
      </c>
      <c r="G2333" s="2">
        <f t="shared" si="213"/>
        <v>-1.9045047758573852E-2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8.4041999999999994</v>
      </c>
      <c r="C2334" s="2">
        <f t="shared" si="216"/>
        <v>7.271439742831344</v>
      </c>
      <c r="D2334" s="2">
        <f t="shared" si="218"/>
        <v>7.8016421992962091</v>
      </c>
      <c r="E2334" s="2">
        <f t="shared" si="217"/>
        <v>-0.53020245646486508</v>
      </c>
      <c r="F2334" s="2">
        <f t="shared" si="215"/>
        <v>-0.57325512005567769</v>
      </c>
      <c r="G2334" s="2">
        <f t="shared" si="213"/>
        <v>4.3052663590812612E-2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6">
        <f>TITRES_STAT!D2338</f>
        <v>8.5908999999999995</v>
      </c>
      <c r="C2335" s="2">
        <f t="shared" si="216"/>
        <v>7.3738797823957531</v>
      </c>
      <c r="D2335" s="2">
        <f t="shared" si="218"/>
        <v>7.8601057400890824</v>
      </c>
      <c r="E2335" s="2">
        <f t="shared" si="217"/>
        <v>-0.48622595769332921</v>
      </c>
      <c r="F2335" s="2">
        <f t="shared" si="215"/>
        <v>-0.55584928758320795</v>
      </c>
      <c r="G2335" s="2">
        <f t="shared" si="213"/>
        <v>6.9623329889878738E-2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6">
        <f>TITRES_STAT!D2339</f>
        <v>8.4976000000000003</v>
      </c>
      <c r="C2336" s="2">
        <f t="shared" si="216"/>
        <v>7.4605598158733297</v>
      </c>
      <c r="D2336" s="2">
        <f t="shared" si="218"/>
        <v>7.9073275371195209</v>
      </c>
      <c r="E2336" s="2">
        <f t="shared" si="217"/>
        <v>-0.44676772124619113</v>
      </c>
      <c r="F2336" s="2">
        <f t="shared" si="215"/>
        <v>-0.53403297431580465</v>
      </c>
      <c r="G2336" s="2">
        <f t="shared" si="213"/>
        <v>8.7265253069613524E-2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6">
        <f>TITRES_STAT!D2340</f>
        <v>8.4228000000000005</v>
      </c>
      <c r="C2337" s="2">
        <f t="shared" si="216"/>
        <v>7.5453967672774329</v>
      </c>
      <c r="D2337" s="2">
        <f t="shared" si="218"/>
        <v>7.9455106825180746</v>
      </c>
      <c r="E2337" s="2">
        <f t="shared" si="217"/>
        <v>-0.40011391524064166</v>
      </c>
      <c r="F2337" s="2">
        <f t="shared" si="215"/>
        <v>-0.50724916250077212</v>
      </c>
      <c r="G2337" s="2">
        <f t="shared" si="213"/>
        <v>0.10713524726013046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6">
        <f>TITRES_STAT!D2341</f>
        <v>8.5442</v>
      </c>
      <c r="C2338" s="2">
        <f t="shared" si="216"/>
        <v>7.6890126492347513</v>
      </c>
      <c r="D2338" s="2">
        <f t="shared" si="218"/>
        <v>7.9898580393685883</v>
      </c>
      <c r="E2338" s="2">
        <f t="shared" si="217"/>
        <v>-0.30084539013383704</v>
      </c>
      <c r="F2338" s="2">
        <f t="shared" si="215"/>
        <v>-0.46596840802738515</v>
      </c>
      <c r="G2338" s="2">
        <f t="shared" si="213"/>
        <v>0.16512301789354811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6">
        <f>TITRES_STAT!D2342</f>
        <v>8.4976000000000003</v>
      </c>
      <c r="C2339" s="2">
        <f t="shared" si="216"/>
        <v>7.867995318583251</v>
      </c>
      <c r="D2339" s="2">
        <f t="shared" si="218"/>
        <v>8.0274685549709162</v>
      </c>
      <c r="E2339" s="2">
        <f t="shared" si="217"/>
        <v>-0.1594732363876652</v>
      </c>
      <c r="F2339" s="2">
        <f t="shared" si="215"/>
        <v>-0.40466937369944117</v>
      </c>
      <c r="G2339" s="2">
        <f t="shared" si="213"/>
        <v>0.24519613731177597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6">
        <f>TITRES_STAT!D2343</f>
        <v>8.5442</v>
      </c>
      <c r="C2340" s="2">
        <f t="shared" si="216"/>
        <v>8.0223191157242901</v>
      </c>
      <c r="D2340" s="2">
        <f t="shared" si="218"/>
        <v>8.0657449583064036</v>
      </c>
      <c r="E2340" s="2">
        <f t="shared" si="217"/>
        <v>-4.3425842582113461E-2</v>
      </c>
      <c r="F2340" s="2">
        <f t="shared" si="215"/>
        <v>-0.33242066747597565</v>
      </c>
      <c r="G2340" s="2">
        <f t="shared" ref="G2340:G2403" si="219">E2340-F2340</f>
        <v>0.28899482489386219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6">
        <f>TITRES_STAT!D2344</f>
        <v>8.4976000000000003</v>
      </c>
      <c r="C2341" s="2">
        <f t="shared" si="216"/>
        <v>8.1385315594590146</v>
      </c>
      <c r="D2341" s="2">
        <f t="shared" si="218"/>
        <v>8.0977342206540772</v>
      </c>
      <c r="E2341" s="2">
        <f t="shared" si="217"/>
        <v>4.0797338804937411E-2</v>
      </c>
      <c r="F2341" s="2">
        <f t="shared" ref="F2341:F2404" si="221">(E2341*(2/(10)))+((1-(2/10))*F2340)</f>
        <v>-0.25777706621979307</v>
      </c>
      <c r="G2341" s="2">
        <f t="shared" si="219"/>
        <v>0.29857440502473048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6">
        <f>TITRES_STAT!D2345</f>
        <v>8.4509000000000007</v>
      </c>
      <c r="C2342" s="2">
        <f t="shared" si="216"/>
        <v>8.2052651656960904</v>
      </c>
      <c r="D2342" s="2">
        <f t="shared" si="218"/>
        <v>8.1238946487537742</v>
      </c>
      <c r="E2342" s="2">
        <f t="shared" si="217"/>
        <v>8.1370516942316229E-2</v>
      </c>
      <c r="F2342" s="2">
        <f t="shared" si="221"/>
        <v>-0.18994754958737123</v>
      </c>
      <c r="G2342" s="2">
        <f t="shared" si="219"/>
        <v>0.27131806652968748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6">
        <f>TITRES_STAT!D2346</f>
        <v>8.4041999999999994</v>
      </c>
      <c r="C2343" s="2">
        <f t="shared" si="216"/>
        <v>8.2502397555889999</v>
      </c>
      <c r="D2343" s="2">
        <f t="shared" si="218"/>
        <v>8.1446580081053472</v>
      </c>
      <c r="E2343" s="2">
        <f t="shared" si="217"/>
        <v>0.10558174748365268</v>
      </c>
      <c r="F2343" s="2">
        <f t="shared" si="221"/>
        <v>-0.13084169017316644</v>
      </c>
      <c r="G2343" s="2">
        <f t="shared" si="219"/>
        <v>0.23642343765681911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6">
        <f>TITRES_STAT!D2347</f>
        <v>8.5815999999999999</v>
      </c>
      <c r="C2344" s="2">
        <f t="shared" si="216"/>
        <v>8.2739259470368456</v>
      </c>
      <c r="D2344" s="2">
        <f t="shared" si="218"/>
        <v>8.1770240815790256</v>
      </c>
      <c r="E2344" s="2">
        <f t="shared" si="217"/>
        <v>9.690186545781998E-2</v>
      </c>
      <c r="F2344" s="2">
        <f t="shared" si="221"/>
        <v>-8.5292979046969156E-2</v>
      </c>
      <c r="G2344" s="2">
        <f t="shared" si="219"/>
        <v>0.18219484450478912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6">
        <f>TITRES_STAT!D2348</f>
        <v>8.5349000000000004</v>
      </c>
      <c r="C2345" s="2">
        <f t="shared" si="216"/>
        <v>8.3226911859542536</v>
      </c>
      <c r="D2345" s="2">
        <f t="shared" si="218"/>
        <v>8.2035334088694682</v>
      </c>
      <c r="E2345" s="2">
        <f t="shared" si="217"/>
        <v>0.11915777708478537</v>
      </c>
      <c r="F2345" s="2">
        <f t="shared" si="221"/>
        <v>-4.440282782061826E-2</v>
      </c>
      <c r="G2345" s="2">
        <f t="shared" si="219"/>
        <v>0.16356060490540364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6">
        <f>TITRES_STAT!D2349</f>
        <v>8.4509000000000007</v>
      </c>
      <c r="C2346" s="2">
        <f t="shared" si="216"/>
        <v>8.3496002342689835</v>
      </c>
      <c r="D2346" s="2">
        <f t="shared" si="218"/>
        <v>8.2218568600643227</v>
      </c>
      <c r="E2346" s="2">
        <f t="shared" si="217"/>
        <v>0.12774337420466075</v>
      </c>
      <c r="F2346" s="2">
        <f t="shared" si="221"/>
        <v>-9.9735874155624585E-3</v>
      </c>
      <c r="G2346" s="2">
        <f t="shared" si="219"/>
        <v>0.1377169616202232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6">
        <f>TITRES_STAT!D2350</f>
        <v>8.5161999999999995</v>
      </c>
      <c r="C2347" s="2">
        <f t="shared" si="216"/>
        <v>8.3608617366891398</v>
      </c>
      <c r="D2347" s="2">
        <f t="shared" si="218"/>
        <v>8.2436600556151127</v>
      </c>
      <c r="E2347" s="2">
        <f t="shared" si="217"/>
        <v>0.11720168107402706</v>
      </c>
      <c r="F2347" s="2">
        <f t="shared" si="221"/>
        <v>1.5461466282355448E-2</v>
      </c>
      <c r="G2347" s="2">
        <f t="shared" si="219"/>
        <v>0.10174021479167161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6">
        <f>TITRES_STAT!D2351</f>
        <v>8.4976000000000003</v>
      </c>
      <c r="C2348" s="2">
        <f t="shared" si="216"/>
        <v>8.38906762335235</v>
      </c>
      <c r="D2348" s="2">
        <f t="shared" si="218"/>
        <v>8.2624704218658458</v>
      </c>
      <c r="E2348" s="2">
        <f t="shared" si="217"/>
        <v>0.12659720148650422</v>
      </c>
      <c r="F2348" s="2">
        <f t="shared" si="221"/>
        <v>3.7688613323185204E-2</v>
      </c>
      <c r="G2348" s="2">
        <f t="shared" si="219"/>
        <v>8.8908588163319008E-2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6">
        <f>TITRES_STAT!D2352</f>
        <v>8.4602000000000004</v>
      </c>
      <c r="C2349" s="2">
        <f t="shared" si="216"/>
        <v>8.4057649120673723</v>
      </c>
      <c r="D2349" s="2">
        <f t="shared" si="218"/>
        <v>8.2771170572831902</v>
      </c>
      <c r="E2349" s="2">
        <f t="shared" si="217"/>
        <v>0.12864785478418206</v>
      </c>
      <c r="F2349" s="2">
        <f t="shared" si="221"/>
        <v>5.5880461615384576E-2</v>
      </c>
      <c r="G2349" s="2">
        <f t="shared" si="219"/>
        <v>7.276739316879749E-2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6">
        <f>TITRES_STAT!D2353</f>
        <v>8.4509000000000007</v>
      </c>
      <c r="C2350" s="2">
        <f t="shared" si="216"/>
        <v>8.4270626179031609</v>
      </c>
      <c r="D2350" s="2">
        <f t="shared" si="218"/>
        <v>8.2899898678548052</v>
      </c>
      <c r="E2350" s="2">
        <f t="shared" si="217"/>
        <v>0.13707275004835573</v>
      </c>
      <c r="F2350" s="2">
        <f t="shared" si="221"/>
        <v>7.2118919301978807E-2</v>
      </c>
      <c r="G2350" s="2">
        <f t="shared" si="219"/>
        <v>6.4953830746376923E-2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6">
        <f>TITRES_STAT!D2354</f>
        <v>8.4509000000000007</v>
      </c>
      <c r="C2351" s="2">
        <f t="shared" si="216"/>
        <v>8.4379145228411367</v>
      </c>
      <c r="D2351" s="2">
        <f t="shared" si="218"/>
        <v>8.3019091369025979</v>
      </c>
      <c r="E2351" s="2">
        <f t="shared" si="217"/>
        <v>0.13600538593853884</v>
      </c>
      <c r="F2351" s="2">
        <f t="shared" si="221"/>
        <v>8.4896212629290813E-2</v>
      </c>
      <c r="G2351" s="2">
        <f t="shared" si="219"/>
        <v>5.1109173309248024E-2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8.4509000000000007</v>
      </c>
      <c r="C2352" s="2">
        <f t="shared" si="216"/>
        <v>8.4399122885578848</v>
      </c>
      <c r="D2352" s="2">
        <f t="shared" si="218"/>
        <v>8.3129454971320342</v>
      </c>
      <c r="E2352" s="2">
        <f t="shared" si="217"/>
        <v>0.12696679142585054</v>
      </c>
      <c r="F2352" s="2">
        <f t="shared" si="221"/>
        <v>9.3310328388602773E-2</v>
      </c>
      <c r="G2352" s="2">
        <f t="shared" si="219"/>
        <v>3.3656463037247772E-2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8.4228000000000005</v>
      </c>
      <c r="C2353" s="2">
        <f t="shared" si="216"/>
        <v>8.4344180903182107</v>
      </c>
      <c r="D2353" s="2">
        <f t="shared" si="218"/>
        <v>8.3210828677148463</v>
      </c>
      <c r="E2353" s="2">
        <f t="shared" si="217"/>
        <v>0.11333522260336437</v>
      </c>
      <c r="F2353" s="2">
        <f t="shared" si="221"/>
        <v>9.7315307231555098E-2</v>
      </c>
      <c r="G2353" s="2">
        <f t="shared" si="219"/>
        <v>1.6019915371809273E-2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8.4509000000000007</v>
      </c>
      <c r="C2354" s="2">
        <f t="shared" si="216"/>
        <v>8.4570614610384869</v>
      </c>
      <c r="D2354" s="2">
        <f t="shared" si="218"/>
        <v>8.33069895158782</v>
      </c>
      <c r="E2354" s="2">
        <f t="shared" si="217"/>
        <v>0.12636250945066685</v>
      </c>
      <c r="F2354" s="2">
        <f t="shared" si="221"/>
        <v>0.10312474767537745</v>
      </c>
      <c r="G2354" s="2">
        <f t="shared" si="219"/>
        <v>2.3237761775289398E-2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8.4321999999999999</v>
      </c>
      <c r="C2355" s="2">
        <f t="shared" si="216"/>
        <v>8.46903662087872</v>
      </c>
      <c r="D2355" s="2">
        <f t="shared" si="218"/>
        <v>8.338217547766499</v>
      </c>
      <c r="E2355" s="2">
        <f t="shared" si="217"/>
        <v>0.13081907311222096</v>
      </c>
      <c r="F2355" s="2">
        <f t="shared" si="221"/>
        <v>0.10866361276274616</v>
      </c>
      <c r="G2355" s="2">
        <f t="shared" si="219"/>
        <v>2.2155460349474798E-2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8.4695</v>
      </c>
      <c r="C2356" s="2">
        <f t="shared" si="216"/>
        <v>8.4662463715127636</v>
      </c>
      <c r="D2356" s="2">
        <f t="shared" si="218"/>
        <v>8.3479421738578701</v>
      </c>
      <c r="E2356" s="2">
        <f t="shared" si="217"/>
        <v>0.11830419765489353</v>
      </c>
      <c r="F2356" s="2">
        <f t="shared" si="221"/>
        <v>0.11059172974117565</v>
      </c>
      <c r="G2356" s="2">
        <f t="shared" si="219"/>
        <v>7.7124679137178798E-3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8.4509000000000007</v>
      </c>
      <c r="C2357" s="2">
        <f t="shared" si="216"/>
        <v>8.4739315451261845</v>
      </c>
      <c r="D2357" s="2">
        <f t="shared" si="218"/>
        <v>8.3555686794980275</v>
      </c>
      <c r="E2357" s="2">
        <f t="shared" si="217"/>
        <v>0.11836286562815701</v>
      </c>
      <c r="F2357" s="2">
        <f t="shared" si="221"/>
        <v>0.11214595691857193</v>
      </c>
      <c r="G2357" s="2">
        <f t="shared" si="219"/>
        <v>6.2169087095850784E-3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6">
        <f>TITRES_STAT!D2361</f>
        <v>8.4041999999999994</v>
      </c>
      <c r="C2358" s="2">
        <f t="shared" si="216"/>
        <v>8.4775728458760025</v>
      </c>
      <c r="D2358" s="2">
        <f t="shared" si="218"/>
        <v>8.3591709995352108</v>
      </c>
      <c r="E2358" s="2">
        <f t="shared" si="217"/>
        <v>0.11840184634079165</v>
      </c>
      <c r="F2358" s="2">
        <f t="shared" si="221"/>
        <v>0.11339713480301589</v>
      </c>
      <c r="G2358" s="2">
        <f t="shared" si="219"/>
        <v>5.0047115377757634E-3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6">
        <f>TITRES_STAT!D2362</f>
        <v>8.4414999999999996</v>
      </c>
      <c r="C2359" s="2">
        <f t="shared" si="216"/>
        <v>8.4749001003566171</v>
      </c>
      <c r="D2359" s="2">
        <f t="shared" si="218"/>
        <v>8.3652694440140838</v>
      </c>
      <c r="E2359" s="2">
        <f t="shared" si="217"/>
        <v>0.10963065634253333</v>
      </c>
      <c r="F2359" s="2">
        <f t="shared" si="221"/>
        <v>0.11264383911091938</v>
      </c>
      <c r="G2359" s="2">
        <f t="shared" si="219"/>
        <v>-3.0131827683860524E-3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6">
        <f>TITRES_STAT!D2363</f>
        <v>8.4041999999999994</v>
      </c>
      <c r="C2360" s="2">
        <f t="shared" si="216"/>
        <v>8.47120777722483</v>
      </c>
      <c r="D2360" s="2">
        <f t="shared" si="218"/>
        <v>8.3681531889019301</v>
      </c>
      <c r="E2360" s="2">
        <f t="shared" si="217"/>
        <v>0.10305458832289993</v>
      </c>
      <c r="F2360" s="2">
        <f t="shared" si="221"/>
        <v>0.11072598895331551</v>
      </c>
      <c r="G2360" s="2">
        <f t="shared" si="219"/>
        <v>-7.6714006304155757E-3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8.3201000000000001</v>
      </c>
      <c r="C2361" s="2">
        <f t="shared" si="216"/>
        <v>8.4680835038056248</v>
      </c>
      <c r="D2361" s="2">
        <f t="shared" si="218"/>
        <v>8.3645936934277128</v>
      </c>
      <c r="E2361" s="2">
        <f t="shared" si="217"/>
        <v>0.10348981037791205</v>
      </c>
      <c r="F2361" s="2">
        <f t="shared" si="221"/>
        <v>0.10927875323823483</v>
      </c>
      <c r="G2361" s="2">
        <f t="shared" si="219"/>
        <v>-5.7889428603227766E-3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8.4041999999999994</v>
      </c>
      <c r="C2362" s="2">
        <f t="shared" si="216"/>
        <v>8.4654398878355295</v>
      </c>
      <c r="D2362" s="2">
        <f t="shared" si="218"/>
        <v>8.3675274939145492</v>
      </c>
      <c r="E2362" s="2">
        <f t="shared" si="217"/>
        <v>9.7912393920980278E-2</v>
      </c>
      <c r="F2362" s="2">
        <f t="shared" si="221"/>
        <v>0.10700548137478393</v>
      </c>
      <c r="G2362" s="2">
        <f t="shared" si="219"/>
        <v>-9.0930874538036471E-3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8.4414999999999996</v>
      </c>
      <c r="C2363" s="2">
        <f t="shared" si="216"/>
        <v>8.4588799050916013</v>
      </c>
      <c r="D2363" s="2">
        <f t="shared" si="218"/>
        <v>8.3730069388097679</v>
      </c>
      <c r="E2363" s="2">
        <f t="shared" si="217"/>
        <v>8.5872966281833385E-2</v>
      </c>
      <c r="F2363" s="2">
        <f t="shared" si="221"/>
        <v>0.10277897835619383</v>
      </c>
      <c r="G2363" s="2">
        <f t="shared" si="219"/>
        <v>-1.6906012074360446E-2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8.4041999999999994</v>
      </c>
      <c r="C2364" s="2">
        <f t="shared" si="216"/>
        <v>8.4576522273852017</v>
      </c>
      <c r="D2364" s="2">
        <f t="shared" si="218"/>
        <v>8.3753175359349701</v>
      </c>
      <c r="E2364" s="2">
        <f t="shared" si="217"/>
        <v>8.2334691450231645E-2</v>
      </c>
      <c r="F2364" s="2">
        <f t="shared" si="221"/>
        <v>9.8690120975001405E-2</v>
      </c>
      <c r="G2364" s="2">
        <f t="shared" si="219"/>
        <v>-1.635542952476976E-2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6">
        <f>TITRES_STAT!D2368</f>
        <v>8.3855000000000004</v>
      </c>
      <c r="C2365" s="2">
        <f t="shared" si="216"/>
        <v>8.4537365000951716</v>
      </c>
      <c r="D2365" s="2">
        <f t="shared" si="218"/>
        <v>8.3760717925323807</v>
      </c>
      <c r="E2365" s="2">
        <f t="shared" si="217"/>
        <v>7.766470756279098E-2</v>
      </c>
      <c r="F2365" s="2">
        <f t="shared" si="221"/>
        <v>9.4485038292559331E-2</v>
      </c>
      <c r="G2365" s="2">
        <f t="shared" si="219"/>
        <v>-1.6820330729768351E-2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6">
        <f>TITRES_STAT!D2369</f>
        <v>8.3855000000000004</v>
      </c>
      <c r="C2366" s="2">
        <f t="shared" si="216"/>
        <v>8.4561616539266833</v>
      </c>
      <c r="D2366" s="2">
        <f t="shared" si="218"/>
        <v>8.3767701782707231</v>
      </c>
      <c r="E2366" s="2">
        <f t="shared" si="217"/>
        <v>7.9391475655960164E-2</v>
      </c>
      <c r="F2366" s="2">
        <f t="shared" si="221"/>
        <v>9.1466325765239498E-2</v>
      </c>
      <c r="G2366" s="2">
        <f t="shared" si="219"/>
        <v>-1.2074850109279334E-2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6">
        <f>TITRES_STAT!D2370</f>
        <v>8.3481000000000005</v>
      </c>
      <c r="C2367" s="2">
        <f t="shared" si="216"/>
        <v>8.4553521687071935</v>
      </c>
      <c r="D2367" s="2">
        <f t="shared" si="218"/>
        <v>8.374646461361781</v>
      </c>
      <c r="E2367" s="2">
        <f t="shared" si="217"/>
        <v>8.0705707345412492E-2</v>
      </c>
      <c r="F2367" s="2">
        <f t="shared" si="221"/>
        <v>8.9314202081274108E-2</v>
      </c>
      <c r="G2367" s="2">
        <f t="shared" si="219"/>
        <v>-8.608494735861616E-3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8.3108000000000004</v>
      </c>
      <c r="C2368" s="2">
        <f t="shared" si="216"/>
        <v>8.4474826042907019</v>
      </c>
      <c r="D2368" s="2">
        <f t="shared" si="218"/>
        <v>8.3699170938535019</v>
      </c>
      <c r="E2368" s="2">
        <f t="shared" si="217"/>
        <v>7.7565510437199947E-2</v>
      </c>
      <c r="F2368" s="2">
        <f t="shared" si="221"/>
        <v>8.6964463752459281E-2</v>
      </c>
      <c r="G2368" s="2">
        <f t="shared" si="219"/>
        <v>-9.3989533152593341E-3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8.2268000000000008</v>
      </c>
      <c r="C2369" s="2">
        <f t="shared" si="216"/>
        <v>8.4465622036305934</v>
      </c>
      <c r="D2369" s="2">
        <f t="shared" si="218"/>
        <v>8.3593158276421313</v>
      </c>
      <c r="E2369" s="2">
        <f t="shared" si="217"/>
        <v>8.7246375988462077E-2</v>
      </c>
      <c r="F2369" s="2">
        <f t="shared" si="221"/>
        <v>8.7020846199659843E-2</v>
      </c>
      <c r="G2369" s="2">
        <f t="shared" si="219"/>
        <v>2.2552978880223395E-4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8.1800999999999995</v>
      </c>
      <c r="C2370" s="2">
        <f t="shared" si="216"/>
        <v>8.4400449415335785</v>
      </c>
      <c r="D2370" s="2">
        <f t="shared" si="218"/>
        <v>8.3460405811501222</v>
      </c>
      <c r="E2370" s="2">
        <f t="shared" si="217"/>
        <v>9.4004360383456387E-2</v>
      </c>
      <c r="F2370" s="2">
        <f t="shared" si="221"/>
        <v>8.8417549036419157E-2</v>
      </c>
      <c r="G2370" s="2">
        <f t="shared" si="219"/>
        <v>5.5868113470372294E-3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6">
        <f>TITRES_STAT!D2374</f>
        <v>8.2640999999999991</v>
      </c>
      <c r="C2371" s="2">
        <f t="shared" si="216"/>
        <v>8.4215918736053368</v>
      </c>
      <c r="D2371" s="2">
        <f t="shared" si="218"/>
        <v>8.3399709084723348</v>
      </c>
      <c r="E2371" s="2">
        <f t="shared" si="217"/>
        <v>8.1620965133001988E-2</v>
      </c>
      <c r="F2371" s="2">
        <f t="shared" si="221"/>
        <v>8.7058232255735737E-2</v>
      </c>
      <c r="G2371" s="2">
        <f t="shared" si="219"/>
        <v>-5.4372671227337493E-3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8.3574999999999999</v>
      </c>
      <c r="C2372" s="2">
        <f t="shared" si="216"/>
        <v>8.4189162007429772</v>
      </c>
      <c r="D2372" s="2">
        <f t="shared" si="218"/>
        <v>8.3412693596966054</v>
      </c>
      <c r="E2372" s="2">
        <f t="shared" si="217"/>
        <v>7.7646841046371762E-2</v>
      </c>
      <c r="F2372" s="2">
        <f t="shared" si="221"/>
        <v>8.5175954013862937E-2</v>
      </c>
      <c r="G2372" s="2">
        <f t="shared" si="219"/>
        <v>-7.529112967491175E-3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6">
        <f>TITRES_STAT!D2376</f>
        <v>8.3574999999999999</v>
      </c>
      <c r="C2373" s="2">
        <f t="shared" si="216"/>
        <v>8.4223906313979029</v>
      </c>
      <c r="D2373" s="2">
        <f t="shared" si="218"/>
        <v>8.342471629348708</v>
      </c>
      <c r="E2373" s="2">
        <f t="shared" si="217"/>
        <v>7.9919002049194887E-2</v>
      </c>
      <c r="F2373" s="2">
        <f t="shared" si="221"/>
        <v>8.4124563620929321E-2</v>
      </c>
      <c r="G2373" s="2">
        <f t="shared" si="219"/>
        <v>-4.2055615717344341E-3</v>
      </c>
      <c r="H2373" s="2" t="str">
        <f t="shared" si="220"/>
        <v>Hold</v>
      </c>
    </row>
    <row r="2374" spans="1:8" ht="13.5" x14ac:dyDescent="0.25">
      <c r="A2374" s="3">
        <f>TITRES_STAT!B2377</f>
        <v>45462</v>
      </c>
      <c r="B2374" s="6">
        <f>TITRES_STAT!D2377</f>
        <v>8.3481000000000005</v>
      </c>
      <c r="C2374" s="2">
        <f t="shared" si="216"/>
        <v>8.4195920727213025</v>
      </c>
      <c r="D2374" s="2">
        <f t="shared" si="218"/>
        <v>8.3428885456932473</v>
      </c>
      <c r="E2374" s="2">
        <f t="shared" si="217"/>
        <v>7.6703527028055163E-2</v>
      </c>
      <c r="F2374" s="2">
        <f t="shared" si="221"/>
        <v>8.2640356302354501E-2</v>
      </c>
      <c r="G2374" s="2">
        <f t="shared" si="219"/>
        <v>-5.9368292742993378E-3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6">
        <f>TITRES_STAT!D2378</f>
        <v>8.2640999999999991</v>
      </c>
      <c r="C2375" s="2">
        <f t="shared" si="216"/>
        <v>8.4143471384564865</v>
      </c>
      <c r="D2375" s="2">
        <f t="shared" si="218"/>
        <v>8.3370523571233761</v>
      </c>
      <c r="E2375" s="2">
        <f t="shared" si="217"/>
        <v>7.7294781333110407E-2</v>
      </c>
      <c r="F2375" s="2">
        <f t="shared" si="221"/>
        <v>8.1571241308505682E-2</v>
      </c>
      <c r="G2375" s="2">
        <f t="shared" si="219"/>
        <v>-4.2764599753952748E-3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8.3201000000000001</v>
      </c>
      <c r="C2376" s="2">
        <f t="shared" si="216"/>
        <v>8.4099091171554878</v>
      </c>
      <c r="D2376" s="2">
        <f t="shared" si="218"/>
        <v>8.3357966269660899</v>
      </c>
      <c r="E2376" s="2">
        <f t="shared" si="217"/>
        <v>7.4112490189397917E-2</v>
      </c>
      <c r="F2376" s="2">
        <f t="shared" si="221"/>
        <v>8.0079491084684123E-2</v>
      </c>
      <c r="G2376" s="2">
        <f t="shared" si="219"/>
        <v>-5.9670008952862064E-3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8.3948</v>
      </c>
      <c r="C2377" s="2">
        <f t="shared" si="216"/>
        <v>8.4004000222084905</v>
      </c>
      <c r="D2377" s="2">
        <f t="shared" si="218"/>
        <v>8.3401672471908235</v>
      </c>
      <c r="E2377" s="2">
        <f t="shared" si="217"/>
        <v>6.0232775017666995E-2</v>
      </c>
      <c r="F2377" s="2">
        <f t="shared" si="221"/>
        <v>7.6110147871280703E-2</v>
      </c>
      <c r="G2377" s="2">
        <f t="shared" si="219"/>
        <v>-1.5877372853613708E-2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8.3855000000000004</v>
      </c>
      <c r="C2378" s="2">
        <f t="shared" si="216"/>
        <v>8.386615403407184</v>
      </c>
      <c r="D2378" s="2">
        <f t="shared" si="218"/>
        <v>8.3435252288803916</v>
      </c>
      <c r="E2378" s="2">
        <f t="shared" si="217"/>
        <v>4.3090174526792424E-2</v>
      </c>
      <c r="F2378" s="2">
        <f t="shared" si="221"/>
        <v>6.9506153202383042E-2</v>
      </c>
      <c r="G2378" s="2">
        <f t="shared" si="219"/>
        <v>-2.6415978675590618E-2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8.5068999999999999</v>
      </c>
      <c r="C2379" s="2">
        <f t="shared" si="216"/>
        <v>8.3620284182676166</v>
      </c>
      <c r="D2379" s="2">
        <f t="shared" si="218"/>
        <v>8.3556270637781402</v>
      </c>
      <c r="E2379" s="2">
        <f t="shared" si="217"/>
        <v>6.4013544894763186E-3</v>
      </c>
      <c r="F2379" s="2">
        <f t="shared" si="221"/>
        <v>5.6885193459801704E-2</v>
      </c>
      <c r="G2379" s="2">
        <f t="shared" si="219"/>
        <v>-5.0483838970325386E-2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8.5256000000000007</v>
      </c>
      <c r="C2380" s="2">
        <f t="shared" si="216"/>
        <v>8.3340394308418286</v>
      </c>
      <c r="D2380" s="2">
        <f t="shared" si="218"/>
        <v>8.3682176516464253</v>
      </c>
      <c r="E2380" s="2">
        <f t="shared" si="217"/>
        <v>-3.4178220804596648E-2</v>
      </c>
      <c r="F2380" s="2">
        <f t="shared" si="221"/>
        <v>3.8672510606922041E-2</v>
      </c>
      <c r="G2380" s="2">
        <f t="shared" si="219"/>
        <v>-7.2850731411518682E-2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6">
        <f>TITRES_STAT!D2384</f>
        <v>8.8382000000000005</v>
      </c>
      <c r="C2381" s="2">
        <f t="shared" si="216"/>
        <v>8.3232795184046253</v>
      </c>
      <c r="D2381" s="2">
        <f t="shared" si="218"/>
        <v>8.403031158931876</v>
      </c>
      <c r="E2381" s="2">
        <f t="shared" si="217"/>
        <v>-7.97516405272507E-2</v>
      </c>
      <c r="F2381" s="2">
        <f t="shared" si="221"/>
        <v>1.4987680380087492E-2</v>
      </c>
      <c r="G2381" s="2">
        <f t="shared" si="219"/>
        <v>-9.4739320907338193E-2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8.8382000000000005</v>
      </c>
      <c r="C2382" s="2">
        <f t="shared" si="216"/>
        <v>8.3285442078808369</v>
      </c>
      <c r="D2382" s="2">
        <f t="shared" si="218"/>
        <v>8.4352658878998863</v>
      </c>
      <c r="E2382" s="2">
        <f t="shared" si="217"/>
        <v>-0.10672168001904936</v>
      </c>
      <c r="F2382" s="2">
        <f t="shared" si="221"/>
        <v>-9.3541916997398802E-3</v>
      </c>
      <c r="G2382" s="2">
        <f t="shared" si="219"/>
        <v>-9.7367488319309484E-2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8.7798999999999996</v>
      </c>
      <c r="C2383" s="2">
        <f t="shared" ref="C2383:C2446" si="222">$C$4*B2373+C2382*(1-$C$4)</f>
        <v>8.3329989451299387</v>
      </c>
      <c r="D2383" s="2">
        <f t="shared" si="218"/>
        <v>8.460794340648043</v>
      </c>
      <c r="E2383" s="2">
        <f t="shared" si="217"/>
        <v>-0.12779539551810437</v>
      </c>
      <c r="F2383" s="2">
        <f t="shared" si="221"/>
        <v>-3.3042432463412777E-2</v>
      </c>
      <c r="G2383" s="2">
        <f t="shared" si="219"/>
        <v>-9.4752963054691594E-2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6">
        <f>TITRES_STAT!D2387</f>
        <v>8.7507000000000001</v>
      </c>
      <c r="C2384" s="2">
        <f t="shared" si="222"/>
        <v>8.3353221843407166</v>
      </c>
      <c r="D2384" s="2">
        <f t="shared" si="218"/>
        <v>8.4822688339333734</v>
      </c>
      <c r="E2384" s="2">
        <f t="shared" si="217"/>
        <v>-0.1469466495926568</v>
      </c>
      <c r="F2384" s="2">
        <f t="shared" si="221"/>
        <v>-5.5823275889261587E-2</v>
      </c>
      <c r="G2384" s="2">
        <f t="shared" si="219"/>
        <v>-9.1123373703395211E-2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6">
        <f>TITRES_STAT!D2388</f>
        <v>8.6534999999999993</v>
      </c>
      <c r="C2385" s="2">
        <f t="shared" si="222"/>
        <v>8.3243649252113752</v>
      </c>
      <c r="D2385" s="2">
        <f t="shared" si="218"/>
        <v>8.4949526240123827</v>
      </c>
      <c r="E2385" s="2">
        <f t="shared" si="217"/>
        <v>-0.17058769880100755</v>
      </c>
      <c r="F2385" s="2">
        <f t="shared" si="221"/>
        <v>-7.877616047161079E-2</v>
      </c>
      <c r="G2385" s="2">
        <f t="shared" si="219"/>
        <v>-9.1811538329396758E-2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8.7507000000000001</v>
      </c>
      <c r="C2386" s="2">
        <f t="shared" si="222"/>
        <v>8.3237087828711633</v>
      </c>
      <c r="D2386" s="2">
        <f t="shared" si="218"/>
        <v>8.513896874085539</v>
      </c>
      <c r="E2386" s="2">
        <f t="shared" si="217"/>
        <v>-0.19018809121437563</v>
      </c>
      <c r="F2386" s="2">
        <f t="shared" si="221"/>
        <v>-0.10105854662016377</v>
      </c>
      <c r="G2386" s="2">
        <f t="shared" si="219"/>
        <v>-8.9129544594211865E-2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6">
        <f>TITRES_STAT!D2390</f>
        <v>8.7507000000000001</v>
      </c>
      <c r="C2387" s="2">
        <f t="shared" si="222"/>
        <v>8.3346458931986778</v>
      </c>
      <c r="D2387" s="2">
        <f t="shared" si="218"/>
        <v>8.5314378463754981</v>
      </c>
      <c r="E2387" s="2">
        <f t="shared" si="217"/>
        <v>-0.1967919531768203</v>
      </c>
      <c r="F2387" s="2">
        <f t="shared" si="221"/>
        <v>-0.12020522793149507</v>
      </c>
      <c r="G2387" s="2">
        <f t="shared" si="219"/>
        <v>-7.6586725245325227E-2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6">
        <f>TITRES_STAT!D2391</f>
        <v>8.7507000000000001</v>
      </c>
      <c r="C2388" s="2">
        <f t="shared" si="222"/>
        <v>8.3424696019373421</v>
      </c>
      <c r="D2388" s="2">
        <f t="shared" si="218"/>
        <v>8.5476794873847197</v>
      </c>
      <c r="E2388" s="2">
        <f t="shared" si="217"/>
        <v>-0.20520988544737762</v>
      </c>
      <c r="F2388" s="2">
        <f t="shared" si="221"/>
        <v>-0.1372061594346716</v>
      </c>
      <c r="G2388" s="2">
        <f t="shared" si="219"/>
        <v>-6.8003726012706017E-2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6">
        <f>TITRES_STAT!D2392</f>
        <v>8.7409999999999997</v>
      </c>
      <c r="C2389" s="2">
        <f t="shared" si="222"/>
        <v>8.3677665862546746</v>
      </c>
      <c r="D2389" s="2">
        <f t="shared" si="218"/>
        <v>8.5619995253562227</v>
      </c>
      <c r="E2389" s="2">
        <f t="shared" si="217"/>
        <v>-0.19423293910154804</v>
      </c>
      <c r="F2389" s="2">
        <f t="shared" si="221"/>
        <v>-0.1486115153680469</v>
      </c>
      <c r="G2389" s="2">
        <f t="shared" si="219"/>
        <v>-4.5621423733501143E-2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8.7507000000000001</v>
      </c>
      <c r="C2390" s="2">
        <f t="shared" si="222"/>
        <v>8.3920486499078013</v>
      </c>
      <c r="D2390" s="2">
        <f t="shared" si="218"/>
        <v>8.5759773382927982</v>
      </c>
      <c r="E2390" s="2">
        <f t="shared" si="217"/>
        <v>-0.18392868838499687</v>
      </c>
      <c r="F2390" s="2">
        <f t="shared" si="221"/>
        <v>-0.15567494997143691</v>
      </c>
      <c r="G2390" s="2">
        <f t="shared" si="219"/>
        <v>-2.8253738413559965E-2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8.7507000000000001</v>
      </c>
      <c r="C2391" s="2">
        <f t="shared" si="222"/>
        <v>8.4606873191527558</v>
      </c>
      <c r="D2391" s="2">
        <f t="shared" si="218"/>
        <v>8.5889197576785161</v>
      </c>
      <c r="E2391" s="2">
        <f t="shared" si="217"/>
        <v>-0.12823243852576027</v>
      </c>
      <c r="F2391" s="2">
        <f t="shared" si="221"/>
        <v>-0.1501864476823016</v>
      </c>
      <c r="G2391" s="2">
        <f t="shared" si="219"/>
        <v>2.1954009156541332E-2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6">
        <f>TITRES_STAT!D2395</f>
        <v>8.7507000000000001</v>
      </c>
      <c r="C2392" s="2">
        <f t="shared" si="222"/>
        <v>8.5187661931292542</v>
      </c>
      <c r="D2392" s="2">
        <f t="shared" si="218"/>
        <v>8.6009034793319596</v>
      </c>
      <c r="E2392" s="2">
        <f t="shared" si="217"/>
        <v>-8.213728620270544E-2</v>
      </c>
      <c r="F2392" s="2">
        <f t="shared" si="221"/>
        <v>-0.13657661538638238</v>
      </c>
      <c r="G2392" s="2">
        <f t="shared" si="219"/>
        <v>5.4439329183676943E-2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8.7020999999999997</v>
      </c>
      <c r="C2393" s="2">
        <f t="shared" si="222"/>
        <v>8.5589406249555235</v>
      </c>
      <c r="D2393" s="2">
        <f t="shared" si="218"/>
        <v>8.6083995178999633</v>
      </c>
      <c r="E2393" s="2">
        <f t="shared" si="217"/>
        <v>-4.9458892944439725E-2</v>
      </c>
      <c r="F2393" s="2">
        <f t="shared" si="221"/>
        <v>-0.11915307089799386</v>
      </c>
      <c r="G2393" s="2">
        <f t="shared" si="219"/>
        <v>6.9694177953554134E-2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6">
        <f>TITRES_STAT!D2397</f>
        <v>8.6145999999999994</v>
      </c>
      <c r="C2394" s="2">
        <f t="shared" si="222"/>
        <v>8.5884420672700585</v>
      </c>
      <c r="D2394" s="2">
        <f t="shared" si="218"/>
        <v>8.6088588128703361</v>
      </c>
      <c r="E2394" s="2">
        <f t="shared" si="217"/>
        <v>-2.0416745600277508E-2</v>
      </c>
      <c r="F2394" s="2">
        <f t="shared" si="221"/>
        <v>-9.94058058384506E-2</v>
      </c>
      <c r="G2394" s="2">
        <f t="shared" si="219"/>
        <v>7.8989060238173092E-2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6">
        <f>TITRES_STAT!D2398</f>
        <v>8.7312999999999992</v>
      </c>
      <c r="C2395" s="2">
        <f t="shared" si="222"/>
        <v>8.5984509799977413</v>
      </c>
      <c r="D2395" s="2">
        <f t="shared" si="218"/>
        <v>8.6179285304354956</v>
      </c>
      <c r="E2395" s="2">
        <f t="shared" si="217"/>
        <v>-1.9477550437754232E-2</v>
      </c>
      <c r="F2395" s="2">
        <f t="shared" si="221"/>
        <v>-8.3420154758311327E-2</v>
      </c>
      <c r="G2395" s="2">
        <f t="shared" si="219"/>
        <v>6.3942604320557095E-2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6">
        <f>TITRES_STAT!D2399</f>
        <v>8.5660000000000007</v>
      </c>
      <c r="C2396" s="2">
        <f t="shared" si="222"/>
        <v>8.6218739061519347</v>
      </c>
      <c r="D2396" s="2">
        <f t="shared" si="218"/>
        <v>8.6140819726254581</v>
      </c>
      <c r="E2396" s="2">
        <f t="shared" ref="E2396:E2459" si="223">C2396-D2396</f>
        <v>7.7919335264766687E-3</v>
      </c>
      <c r="F2396" s="2">
        <f t="shared" si="221"/>
        <v>-6.517773710135373E-2</v>
      </c>
      <c r="G2396" s="2">
        <f t="shared" si="219"/>
        <v>7.2969670627830399E-2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6">
        <f>TITRES_STAT!D2400</f>
        <v>8.7507000000000001</v>
      </c>
      <c r="C2397" s="2">
        <f t="shared" si="222"/>
        <v>8.6416933052054823</v>
      </c>
      <c r="D2397" s="2">
        <f t="shared" ref="D2397:D2460" si="224">$D$4*B2397+(1-$D$4)*D2396</f>
        <v>8.624201826505054</v>
      </c>
      <c r="E2397" s="2">
        <f t="shared" si="223"/>
        <v>1.7491478700428331E-2</v>
      </c>
      <c r="F2397" s="2">
        <f t="shared" si="221"/>
        <v>-4.8643893940997322E-2</v>
      </c>
      <c r="G2397" s="2">
        <f t="shared" si="219"/>
        <v>6.613537264142566E-2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6">
        <f>TITRES_STAT!D2401</f>
        <v>8.6534999999999993</v>
      </c>
      <c r="C2398" s="2">
        <f t="shared" si="222"/>
        <v>8.6584635659431015</v>
      </c>
      <c r="D2398" s="2">
        <f t="shared" si="224"/>
        <v>8.6263720615787527</v>
      </c>
      <c r="E2398" s="2">
        <f t="shared" si="223"/>
        <v>3.2091504364348822E-2</v>
      </c>
      <c r="F2398" s="2">
        <f t="shared" si="221"/>
        <v>-3.2496814279928093E-2</v>
      </c>
      <c r="G2398" s="2">
        <f t="shared" si="219"/>
        <v>6.4588318644276915E-2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6">
        <f>TITRES_STAT!D2402</f>
        <v>8.5562000000000005</v>
      </c>
      <c r="C2399" s="2">
        <f t="shared" si="222"/>
        <v>8.6711614788749323</v>
      </c>
      <c r="D2399" s="2">
        <f t="shared" si="224"/>
        <v>8.621174131091438</v>
      </c>
      <c r="E2399" s="2">
        <f t="shared" si="223"/>
        <v>4.9987347783494229E-2</v>
      </c>
      <c r="F2399" s="2">
        <f t="shared" si="221"/>
        <v>-1.5999981867243628E-2</v>
      </c>
      <c r="G2399" s="2">
        <f t="shared" si="219"/>
        <v>6.5987329650737864E-2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6">
        <f>TITRES_STAT!D2403</f>
        <v>8.5562000000000005</v>
      </c>
      <c r="C2400" s="2">
        <f t="shared" si="222"/>
        <v>8.6833981744326358</v>
      </c>
      <c r="D2400" s="2">
        <f t="shared" si="224"/>
        <v>8.6163612324920731</v>
      </c>
      <c r="E2400" s="2">
        <f t="shared" si="223"/>
        <v>6.7036941940562755E-2</v>
      </c>
      <c r="F2400" s="2">
        <f t="shared" si="221"/>
        <v>6.0740289431764939E-4</v>
      </c>
      <c r="G2400" s="2">
        <f t="shared" si="219"/>
        <v>6.6429539046245101E-2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8.5562000000000005</v>
      </c>
      <c r="C2401" s="2">
        <f t="shared" si="222"/>
        <v>8.6937523014429985</v>
      </c>
      <c r="D2401" s="2">
        <f t="shared" si="224"/>
        <v>8.6119048449000672</v>
      </c>
      <c r="E2401" s="2">
        <f t="shared" si="223"/>
        <v>8.1847456542931241E-2</v>
      </c>
      <c r="F2401" s="2">
        <f t="shared" si="221"/>
        <v>1.6855413624040371E-2</v>
      </c>
      <c r="G2401" s="2">
        <f t="shared" si="219"/>
        <v>6.4992042918890866E-2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8.5562000000000005</v>
      </c>
      <c r="C2402" s="2">
        <f t="shared" si="222"/>
        <v>8.7025134858363842</v>
      </c>
      <c r="D2402" s="2">
        <f t="shared" si="224"/>
        <v>8.6077785600926546</v>
      </c>
      <c r="E2402" s="2">
        <f t="shared" si="223"/>
        <v>9.4734925743729548E-2</v>
      </c>
      <c r="F2402" s="2">
        <f t="shared" si="221"/>
        <v>3.2431316047978206E-2</v>
      </c>
      <c r="G2402" s="2">
        <f t="shared" si="219"/>
        <v>6.2303609695751341E-2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8.4589999999999996</v>
      </c>
      <c r="C2403" s="2">
        <f t="shared" si="222"/>
        <v>8.7024498726307868</v>
      </c>
      <c r="D2403" s="2">
        <f t="shared" si="224"/>
        <v>8.5967579260117173</v>
      </c>
      <c r="E2403" s="2">
        <f t="shared" si="223"/>
        <v>0.10569194661906955</v>
      </c>
      <c r="F2403" s="2">
        <f t="shared" si="221"/>
        <v>4.7083442162196482E-2</v>
      </c>
      <c r="G2403" s="2">
        <f t="shared" si="219"/>
        <v>5.8608504456873073E-2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8.4589999999999996</v>
      </c>
      <c r="C2404" s="2">
        <f t="shared" si="222"/>
        <v>8.6889345076106643</v>
      </c>
      <c r="D2404" s="2">
        <f t="shared" si="224"/>
        <v>8.5865536351960348</v>
      </c>
      <c r="E2404" s="2">
        <f t="shared" si="223"/>
        <v>0.10238087241462956</v>
      </c>
      <c r="F2404" s="2">
        <f t="shared" si="221"/>
        <v>5.8142928212683104E-2</v>
      </c>
      <c r="G2404" s="2">
        <f t="shared" ref="G2404:G2467" si="225">E2404-F2404</f>
        <v>4.4237944201946461E-2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8.6534999999999993</v>
      </c>
      <c r="C2405" s="2">
        <f t="shared" si="222"/>
        <v>8.6954522756705614</v>
      </c>
      <c r="D2405" s="2">
        <f t="shared" si="224"/>
        <v>8.5915126251815135</v>
      </c>
      <c r="E2405" s="2">
        <f t="shared" si="223"/>
        <v>0.10393965048904796</v>
      </c>
      <c r="F2405" s="2">
        <f t="shared" ref="F2405:F2468" si="227">(E2405*(2/(10)))+((1-(2/10))*F2404)</f>
        <v>6.7302272667956076E-2</v>
      </c>
      <c r="G2405" s="2">
        <f t="shared" si="225"/>
        <v>3.6637377821091888E-2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8.6534999999999993</v>
      </c>
      <c r="C2406" s="2">
        <f t="shared" si="222"/>
        <v>8.6755365409520131</v>
      </c>
      <c r="D2406" s="2">
        <f t="shared" si="224"/>
        <v>8.5961042825754745</v>
      </c>
      <c r="E2406" s="2">
        <f t="shared" si="223"/>
        <v>7.9432258376538556E-2</v>
      </c>
      <c r="F2406" s="2">
        <f t="shared" si="227"/>
        <v>6.9728269809672574E-2</v>
      </c>
      <c r="G2406" s="2">
        <f t="shared" si="225"/>
        <v>9.7039885668659814E-3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8.5076000000000001</v>
      </c>
      <c r="C2407" s="2">
        <f t="shared" si="222"/>
        <v>8.6871001500363185</v>
      </c>
      <c r="D2407" s="2">
        <f t="shared" si="224"/>
        <v>8.5895484097921067</v>
      </c>
      <c r="E2407" s="2">
        <f t="shared" si="223"/>
        <v>9.7551740244211871E-2</v>
      </c>
      <c r="F2407" s="2">
        <f t="shared" si="227"/>
        <v>7.5292963896580439E-2</v>
      </c>
      <c r="G2407" s="2">
        <f t="shared" si="225"/>
        <v>2.2258776347631432E-2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8.5076000000000001</v>
      </c>
      <c r="C2408" s="2">
        <f t="shared" si="222"/>
        <v>8.6819308961845767</v>
      </c>
      <c r="D2408" s="2">
        <f t="shared" si="224"/>
        <v>8.5834781572149126</v>
      </c>
      <c r="E2408" s="2">
        <f t="shared" si="223"/>
        <v>9.8452738969664111E-2</v>
      </c>
      <c r="F2408" s="2">
        <f t="shared" si="227"/>
        <v>7.9924918911197185E-2</v>
      </c>
      <c r="G2408" s="2">
        <f t="shared" si="225"/>
        <v>1.8527820058466926E-2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8.5076000000000001</v>
      </c>
      <c r="C2409" s="2">
        <f t="shared" si="222"/>
        <v>8.6625876813869489</v>
      </c>
      <c r="D2409" s="2">
        <f t="shared" si="224"/>
        <v>8.57785755297677</v>
      </c>
      <c r="E2409" s="2">
        <f t="shared" si="223"/>
        <v>8.4730128410178907E-2</v>
      </c>
      <c r="F2409" s="2">
        <f t="shared" si="227"/>
        <v>8.0885960810993529E-2</v>
      </c>
      <c r="G2409" s="2">
        <f t="shared" si="225"/>
        <v>3.8441675991853774E-3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8.5076000000000001</v>
      </c>
      <c r="C2410" s="2">
        <f t="shared" si="222"/>
        <v>8.6462203457889579</v>
      </c>
      <c r="D2410" s="2">
        <f t="shared" si="224"/>
        <v>8.5726532897933048</v>
      </c>
      <c r="E2410" s="2">
        <f t="shared" si="223"/>
        <v>7.3567055995653163E-2</v>
      </c>
      <c r="F2410" s="2">
        <f t="shared" si="227"/>
        <v>7.9422179847925461E-2</v>
      </c>
      <c r="G2410" s="2">
        <f t="shared" si="225"/>
        <v>-5.8551238522722981E-3</v>
      </c>
      <c r="H2410" s="2" t="str">
        <f t="shared" si="226"/>
        <v>Hold</v>
      </c>
    </row>
    <row r="2411" spans="1:8" ht="13.5" x14ac:dyDescent="0.25">
      <c r="A2411" s="3">
        <f>TITRES_STAT!B2414</f>
        <v>45516</v>
      </c>
      <c r="B2411" s="6">
        <f>TITRES_STAT!D2414</f>
        <v>8.5076000000000001</v>
      </c>
      <c r="C2411" s="2">
        <f t="shared" si="222"/>
        <v>8.6323710618214271</v>
      </c>
      <c r="D2411" s="2">
        <f t="shared" si="224"/>
        <v>8.5678345275863936</v>
      </c>
      <c r="E2411" s="2">
        <f t="shared" si="223"/>
        <v>6.4536534235033471E-2</v>
      </c>
      <c r="F2411" s="2">
        <f t="shared" si="227"/>
        <v>7.6445050725347061E-2</v>
      </c>
      <c r="G2411" s="2">
        <f t="shared" si="225"/>
        <v>-1.1908516490313589E-2</v>
      </c>
      <c r="H2411" s="2" t="str">
        <f t="shared" si="226"/>
        <v>Hold</v>
      </c>
    </row>
    <row r="2412" spans="1:8" ht="13.5" x14ac:dyDescent="0.25">
      <c r="A2412" s="3">
        <f>TITRES_STAT!B2415</f>
        <v>45518</v>
      </c>
      <c r="B2412" s="6">
        <f>TITRES_STAT!D2415</f>
        <v>8.7020999999999997</v>
      </c>
      <c r="C2412" s="2">
        <f t="shared" si="222"/>
        <v>8.6206524369258233</v>
      </c>
      <c r="D2412" s="2">
        <f t="shared" si="224"/>
        <v>8.57778011813555</v>
      </c>
      <c r="E2412" s="2">
        <f t="shared" si="223"/>
        <v>4.2872318790273312E-2</v>
      </c>
      <c r="F2412" s="2">
        <f t="shared" si="227"/>
        <v>6.9730504338332319E-2</v>
      </c>
      <c r="G2412" s="2">
        <f t="shared" si="225"/>
        <v>-2.6858185548059008E-2</v>
      </c>
      <c r="H2412" s="2" t="str">
        <f t="shared" si="226"/>
        <v>Hold</v>
      </c>
    </row>
    <row r="2413" spans="1:8" ht="13.5" x14ac:dyDescent="0.25">
      <c r="A2413" s="3">
        <f>TITRES_STAT!B2416</f>
        <v>45519</v>
      </c>
      <c r="B2413" s="6">
        <f>TITRES_STAT!D2416</f>
        <v>8.7020999999999997</v>
      </c>
      <c r="C2413" s="2">
        <f t="shared" si="222"/>
        <v>8.5957828312449269</v>
      </c>
      <c r="D2413" s="2">
        <f t="shared" si="224"/>
        <v>8.5869889982736574</v>
      </c>
      <c r="E2413" s="2">
        <f t="shared" si="223"/>
        <v>8.7938329712695662E-3</v>
      </c>
      <c r="F2413" s="2">
        <f t="shared" si="227"/>
        <v>5.7543170064919769E-2</v>
      </c>
      <c r="G2413" s="2">
        <f t="shared" si="225"/>
        <v>-4.8749337093650202E-2</v>
      </c>
      <c r="H2413" s="2" t="str">
        <f t="shared" si="226"/>
        <v>Hold</v>
      </c>
    </row>
    <row r="2414" spans="1:8" ht="13.5" x14ac:dyDescent="0.25">
      <c r="A2414" s="3">
        <f>TITRES_STAT!B2417</f>
        <v>45520</v>
      </c>
      <c r="B2414" s="6">
        <f>TITRES_STAT!D2417</f>
        <v>8.6923999999999992</v>
      </c>
      <c r="C2414" s="2">
        <f t="shared" si="222"/>
        <v>8.5747393187457082</v>
      </c>
      <c r="D2414" s="2">
        <f t="shared" si="224"/>
        <v>8.5947972206237573</v>
      </c>
      <c r="E2414" s="2">
        <f t="shared" si="223"/>
        <v>-2.0057901878049123E-2</v>
      </c>
      <c r="F2414" s="2">
        <f t="shared" si="227"/>
        <v>4.2022955676325996E-2</v>
      </c>
      <c r="G2414" s="2">
        <f t="shared" si="225"/>
        <v>-6.2080857554375118E-2</v>
      </c>
      <c r="H2414" s="2" t="str">
        <f t="shared" si="226"/>
        <v>Hold</v>
      </c>
    </row>
    <row r="2415" spans="1:8" ht="13.5" x14ac:dyDescent="0.25">
      <c r="A2415" s="3">
        <f>TITRES_STAT!B2418</f>
        <v>45523</v>
      </c>
      <c r="B2415" s="6">
        <f>TITRES_STAT!D2418</f>
        <v>8.6923999999999992</v>
      </c>
      <c r="C2415" s="2">
        <f t="shared" si="222"/>
        <v>8.5868563466309844</v>
      </c>
      <c r="D2415" s="2">
        <f t="shared" si="224"/>
        <v>8.6020270561331085</v>
      </c>
      <c r="E2415" s="2">
        <f t="shared" si="223"/>
        <v>-1.5170709502124069E-2</v>
      </c>
      <c r="F2415" s="2">
        <f t="shared" si="227"/>
        <v>3.0584222640635983E-2</v>
      </c>
      <c r="G2415" s="2">
        <f t="shared" si="225"/>
        <v>-4.5754932142760052E-2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6">
        <f>TITRES_STAT!D2419</f>
        <v>8.6923999999999992</v>
      </c>
      <c r="C2416" s="2">
        <f t="shared" si="222"/>
        <v>8.5971092163800638</v>
      </c>
      <c r="D2416" s="2">
        <f t="shared" si="224"/>
        <v>8.6087213482713967</v>
      </c>
      <c r="E2416" s="2">
        <f t="shared" si="223"/>
        <v>-1.1612131891332922E-2</v>
      </c>
      <c r="F2416" s="2">
        <f t="shared" si="227"/>
        <v>2.2144951734242205E-2</v>
      </c>
      <c r="G2416" s="2">
        <f t="shared" si="225"/>
        <v>-3.3757083625575127E-2</v>
      </c>
      <c r="H2416" s="2" t="str">
        <f t="shared" si="226"/>
        <v>Hold</v>
      </c>
    </row>
    <row r="2417" spans="1:8" ht="13.5" x14ac:dyDescent="0.25">
      <c r="A2417" s="3">
        <f>TITRES_STAT!B2420</f>
        <v>45525</v>
      </c>
      <c r="B2417" s="6">
        <f>TITRES_STAT!D2420</f>
        <v>8.6923999999999992</v>
      </c>
      <c r="C2417" s="2">
        <f t="shared" si="222"/>
        <v>8.5833385677062068</v>
      </c>
      <c r="D2417" s="2">
        <f t="shared" si="224"/>
        <v>8.6149197669179589</v>
      </c>
      <c r="E2417" s="2">
        <f t="shared" si="223"/>
        <v>-3.1581199211752065E-2</v>
      </c>
      <c r="F2417" s="2">
        <f t="shared" si="227"/>
        <v>1.1399721545043352E-2</v>
      </c>
      <c r="G2417" s="2">
        <f t="shared" si="225"/>
        <v>-4.2980920756795417E-2</v>
      </c>
      <c r="H2417" s="2" t="str">
        <f t="shared" si="226"/>
        <v>Hold</v>
      </c>
    </row>
    <row r="2418" spans="1:8" ht="13.5" x14ac:dyDescent="0.25">
      <c r="A2418" s="3">
        <f>TITRES_STAT!B2421</f>
        <v>45526</v>
      </c>
      <c r="B2418" s="6">
        <f>TITRES_STAT!D2421</f>
        <v>8.6534999999999993</v>
      </c>
      <c r="C2418" s="2">
        <f t="shared" si="222"/>
        <v>8.5716864803667896</v>
      </c>
      <c r="D2418" s="2">
        <f t="shared" si="224"/>
        <v>8.6177775619610735</v>
      </c>
      <c r="E2418" s="2">
        <f t="shared" si="223"/>
        <v>-4.6091081594283878E-2</v>
      </c>
      <c r="F2418" s="2">
        <f t="shared" si="227"/>
        <v>-9.8439082822093446E-5</v>
      </c>
      <c r="G2418" s="2">
        <f t="shared" si="225"/>
        <v>-4.5992642511461783E-2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6">
        <f>TITRES_STAT!D2422</f>
        <v>8.5367999999999995</v>
      </c>
      <c r="C2419" s="2">
        <f t="shared" si="222"/>
        <v>8.5618270218488224</v>
      </c>
      <c r="D2419" s="2">
        <f t="shared" si="224"/>
        <v>8.6117792240380311</v>
      </c>
      <c r="E2419" s="2">
        <f t="shared" si="223"/>
        <v>-4.9952202189208705E-2</v>
      </c>
      <c r="F2419" s="2">
        <f t="shared" si="227"/>
        <v>-1.0069191704099416E-2</v>
      </c>
      <c r="G2419" s="2">
        <f t="shared" si="225"/>
        <v>-3.988301048510929E-2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6">
        <f>TITRES_STAT!D2423</f>
        <v>8.6534999999999993</v>
      </c>
      <c r="C2420" s="2">
        <f t="shared" si="222"/>
        <v>8.5534844031028499</v>
      </c>
      <c r="D2420" s="2">
        <f t="shared" si="224"/>
        <v>8.6148696518870658</v>
      </c>
      <c r="E2420" s="2">
        <f t="shared" si="223"/>
        <v>-6.1385248784215918E-2</v>
      </c>
      <c r="F2420" s="2">
        <f t="shared" si="227"/>
        <v>-2.0332403120122716E-2</v>
      </c>
      <c r="G2420" s="2">
        <f t="shared" si="225"/>
        <v>-4.1052845664093202E-2</v>
      </c>
      <c r="H2420" s="2" t="str">
        <f t="shared" si="226"/>
        <v>Hold</v>
      </c>
    </row>
    <row r="2421" spans="1:8" ht="13.5" x14ac:dyDescent="0.25">
      <c r="A2421" s="3">
        <f>TITRES_STAT!B2424</f>
        <v>45531</v>
      </c>
      <c r="B2421" s="6">
        <f>TITRES_STAT!D2424</f>
        <v>8.6534999999999993</v>
      </c>
      <c r="C2421" s="2">
        <f t="shared" si="222"/>
        <v>8.5464252641639504</v>
      </c>
      <c r="D2421" s="2">
        <f t="shared" si="224"/>
        <v>8.6177311591546903</v>
      </c>
      <c r="E2421" s="2">
        <f t="shared" si="223"/>
        <v>-7.1305894990739915E-2</v>
      </c>
      <c r="F2421" s="2">
        <f t="shared" si="227"/>
        <v>-3.0527101494246159E-2</v>
      </c>
      <c r="G2421" s="2">
        <f t="shared" si="225"/>
        <v>-4.0778793496493757E-2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6">
        <f>TITRES_STAT!D2425</f>
        <v>8.5562000000000005</v>
      </c>
      <c r="C2422" s="2">
        <f t="shared" si="222"/>
        <v>8.5703752235233424</v>
      </c>
      <c r="D2422" s="2">
        <f t="shared" si="224"/>
        <v>8.6131732955136027</v>
      </c>
      <c r="E2422" s="2">
        <f t="shared" si="223"/>
        <v>-4.2798071990260311E-2</v>
      </c>
      <c r="F2422" s="2">
        <f t="shared" si="227"/>
        <v>-3.2981295593448992E-2</v>
      </c>
      <c r="G2422" s="2">
        <f t="shared" si="225"/>
        <v>-9.8167763968113192E-3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6">
        <f>TITRES_STAT!D2426</f>
        <v>8.6534999999999993</v>
      </c>
      <c r="C2423" s="2">
        <f t="shared" si="222"/>
        <v>8.5906405737505196</v>
      </c>
      <c r="D2423" s="2">
        <f t="shared" si="224"/>
        <v>8.6161604588088903</v>
      </c>
      <c r="E2423" s="2">
        <f t="shared" si="223"/>
        <v>-2.5519885058370662E-2</v>
      </c>
      <c r="F2423" s="2">
        <f t="shared" si="227"/>
        <v>-3.1489013486433327E-2</v>
      </c>
      <c r="G2423" s="2">
        <f t="shared" si="225"/>
        <v>5.9691284280626658E-3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8.6534999999999993</v>
      </c>
      <c r="C2424" s="2">
        <f t="shared" si="222"/>
        <v>8.6062958700965932</v>
      </c>
      <c r="D2424" s="2">
        <f t="shared" si="224"/>
        <v>8.6189263507489713</v>
      </c>
      <c r="E2424" s="2">
        <f t="shared" si="223"/>
        <v>-1.263048065237804E-2</v>
      </c>
      <c r="F2424" s="2">
        <f t="shared" si="227"/>
        <v>-2.7717306919622271E-2</v>
      </c>
      <c r="G2424" s="2">
        <f t="shared" si="225"/>
        <v>1.5086826267244231E-2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6">
        <f>TITRES_STAT!D2428</f>
        <v>8.6729000000000003</v>
      </c>
      <c r="C2425" s="2">
        <f t="shared" si="222"/>
        <v>8.6195426593125024</v>
      </c>
      <c r="D2425" s="2">
        <f t="shared" si="224"/>
        <v>8.62292439884164</v>
      </c>
      <c r="E2425" s="2">
        <f t="shared" si="223"/>
        <v>-3.3817395291375618E-3</v>
      </c>
      <c r="F2425" s="2">
        <f t="shared" si="227"/>
        <v>-2.2850193441525328E-2</v>
      </c>
      <c r="G2425" s="2">
        <f t="shared" si="225"/>
        <v>1.9468453912387766E-2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8.7409999999999997</v>
      </c>
      <c r="C2426" s="2">
        <f t="shared" si="222"/>
        <v>8.6307514809567323</v>
      </c>
      <c r="D2426" s="2">
        <f t="shared" si="224"/>
        <v>8.631670739668186</v>
      </c>
      <c r="E2426" s="2">
        <f t="shared" si="223"/>
        <v>-9.1925871145370763E-4</v>
      </c>
      <c r="F2426" s="2">
        <f t="shared" si="227"/>
        <v>-1.8464006495511005E-2</v>
      </c>
      <c r="G2426" s="2">
        <f t="shared" si="225"/>
        <v>1.7544747784057298E-2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6">
        <f>TITRES_STAT!D2430</f>
        <v>8.8964999999999996</v>
      </c>
      <c r="C2427" s="2">
        <f t="shared" si="222"/>
        <v>8.6402358685018505</v>
      </c>
      <c r="D2427" s="2">
        <f t="shared" si="224"/>
        <v>8.6512877219149882</v>
      </c>
      <c r="E2427" s="2">
        <f t="shared" si="223"/>
        <v>-1.1051853413137636E-2</v>
      </c>
      <c r="F2427" s="2">
        <f t="shared" si="227"/>
        <v>-1.6981575879036332E-2</v>
      </c>
      <c r="G2427" s="2">
        <f t="shared" si="225"/>
        <v>5.9297224658986965E-3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6">
        <f>TITRES_STAT!D2431</f>
        <v>8.8478999999999992</v>
      </c>
      <c r="C2428" s="2">
        <f t="shared" si="222"/>
        <v>8.6422765041169498</v>
      </c>
      <c r="D2428" s="2">
        <f t="shared" si="224"/>
        <v>8.6658515943657299</v>
      </c>
      <c r="E2428" s="2">
        <f t="shared" si="223"/>
        <v>-2.3575090248780128E-2</v>
      </c>
      <c r="F2428" s="2">
        <f t="shared" si="227"/>
        <v>-1.8300278752985094E-2</v>
      </c>
      <c r="G2428" s="2">
        <f t="shared" si="225"/>
        <v>-5.2748114957950343E-3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8.8382000000000005</v>
      </c>
      <c r="C2429" s="2">
        <f t="shared" si="222"/>
        <v>8.6260493496374195</v>
      </c>
      <c r="D2429" s="2">
        <f t="shared" si="224"/>
        <v>8.6786181429312315</v>
      </c>
      <c r="E2429" s="2">
        <f t="shared" si="223"/>
        <v>-5.2568793293811922E-2</v>
      </c>
      <c r="F2429" s="2">
        <f t="shared" si="227"/>
        <v>-2.515398166115046E-2</v>
      </c>
      <c r="G2429" s="2">
        <f t="shared" si="225"/>
        <v>-2.7414811632661462E-2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8.8867999999999991</v>
      </c>
      <c r="C2430" s="2">
        <f t="shared" si="222"/>
        <v>8.6302725266162774</v>
      </c>
      <c r="D2430" s="2">
        <f t="shared" si="224"/>
        <v>8.6940390212326211</v>
      </c>
      <c r="E2430" s="2">
        <f t="shared" si="223"/>
        <v>-6.376649461634365E-2</v>
      </c>
      <c r="F2430" s="2">
        <f t="shared" si="227"/>
        <v>-3.28764842521891E-2</v>
      </c>
      <c r="G2430" s="2">
        <f t="shared" si="225"/>
        <v>-3.0890010364154549E-2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8.7507000000000001</v>
      </c>
      <c r="C2431" s="2">
        <f t="shared" si="222"/>
        <v>8.6338459840599278</v>
      </c>
      <c r="D2431" s="2">
        <f t="shared" si="224"/>
        <v>8.6982361307709439</v>
      </c>
      <c r="E2431" s="2">
        <f t="shared" si="223"/>
        <v>-6.4390146711016172E-2</v>
      </c>
      <c r="F2431" s="2">
        <f t="shared" si="227"/>
        <v>-3.9179216743954519E-2</v>
      </c>
      <c r="G2431" s="2">
        <f t="shared" si="225"/>
        <v>-2.5210929967061653E-2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8.7507000000000001</v>
      </c>
      <c r="C2432" s="2">
        <f t="shared" si="222"/>
        <v>8.6219004480507078</v>
      </c>
      <c r="D2432" s="2">
        <f t="shared" si="224"/>
        <v>8.7021223433064296</v>
      </c>
      <c r="E2432" s="2">
        <f t="shared" si="223"/>
        <v>-8.0221895255721876E-2</v>
      </c>
      <c r="F2432" s="2">
        <f t="shared" si="227"/>
        <v>-4.7387752446307996E-2</v>
      </c>
      <c r="G2432" s="2">
        <f t="shared" si="225"/>
        <v>-3.283414280941388E-2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8.7507000000000001</v>
      </c>
      <c r="C2433" s="2">
        <f t="shared" si="222"/>
        <v>8.6267619175813675</v>
      </c>
      <c r="D2433" s="2">
        <f t="shared" si="224"/>
        <v>8.7057206882466929</v>
      </c>
      <c r="E2433" s="2">
        <f t="shared" si="223"/>
        <v>-7.8958770665325417E-2</v>
      </c>
      <c r="F2433" s="2">
        <f t="shared" si="227"/>
        <v>-5.3701956090111483E-2</v>
      </c>
      <c r="G2433" s="2">
        <f t="shared" si="225"/>
        <v>-2.5256814575213934E-2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8.7507000000000001</v>
      </c>
      <c r="C2434" s="2">
        <f t="shared" si="222"/>
        <v>8.6308754687226958</v>
      </c>
      <c r="D2434" s="2">
        <f t="shared" si="224"/>
        <v>8.7090524891173082</v>
      </c>
      <c r="E2434" s="2">
        <f t="shared" si="223"/>
        <v>-7.8177020394612384E-2</v>
      </c>
      <c r="F2434" s="2">
        <f t="shared" si="227"/>
        <v>-5.8596968951011665E-2</v>
      </c>
      <c r="G2434" s="2">
        <f t="shared" si="225"/>
        <v>-1.958005144360072E-2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8.8478999999999992</v>
      </c>
      <c r="C2435" s="2">
        <f t="shared" si="222"/>
        <v>8.6373407812268965</v>
      </c>
      <c r="D2435" s="2">
        <f t="shared" si="224"/>
        <v>8.7193374899234346</v>
      </c>
      <c r="E2435" s="2">
        <f t="shared" si="223"/>
        <v>-8.1996708696538079E-2</v>
      </c>
      <c r="F2435" s="2">
        <f t="shared" si="227"/>
        <v>-6.3276916900116956E-2</v>
      </c>
      <c r="G2435" s="2">
        <f t="shared" si="225"/>
        <v>-1.8719791796421123E-2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8.7993000000000006</v>
      </c>
      <c r="C2436" s="2">
        <f t="shared" si="222"/>
        <v>8.653288353345836</v>
      </c>
      <c r="D2436" s="2">
        <f t="shared" si="224"/>
        <v>8.7252606388179945</v>
      </c>
      <c r="E2436" s="2">
        <f t="shared" si="223"/>
        <v>-7.1972285472158504E-2</v>
      </c>
      <c r="F2436" s="2">
        <f t="shared" si="227"/>
        <v>-6.5015990614525274E-2</v>
      </c>
      <c r="G2436" s="2">
        <f t="shared" si="225"/>
        <v>-6.9562948576332301E-3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6">
        <f>TITRES_STAT!D2440</f>
        <v>8.7507000000000001</v>
      </c>
      <c r="C2437" s="2">
        <f t="shared" si="222"/>
        <v>8.6907055297541689</v>
      </c>
      <c r="D2437" s="2">
        <f t="shared" si="224"/>
        <v>8.7271450359425859</v>
      </c>
      <c r="E2437" s="2">
        <f t="shared" si="223"/>
        <v>-3.643950618841707E-2</v>
      </c>
      <c r="F2437" s="2">
        <f t="shared" si="227"/>
        <v>-5.9300693729303633E-2</v>
      </c>
      <c r="G2437" s="2">
        <f t="shared" si="225"/>
        <v>2.2861187540886563E-2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8.7507000000000001</v>
      </c>
      <c r="C2438" s="2">
        <f t="shared" si="222"/>
        <v>8.7148892944073744</v>
      </c>
      <c r="D2438" s="2">
        <f t="shared" si="224"/>
        <v>8.7288898480949868</v>
      </c>
      <c r="E2438" s="2">
        <f t="shared" si="223"/>
        <v>-1.4000553687612438E-2</v>
      </c>
      <c r="F2438" s="2">
        <f t="shared" si="227"/>
        <v>-5.0240665720965395E-2</v>
      </c>
      <c r="G2438" s="2">
        <f t="shared" si="225"/>
        <v>3.6240112033352957E-2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8.7507000000000001</v>
      </c>
      <c r="C2439" s="2">
        <f t="shared" si="222"/>
        <v>8.7338601721908553</v>
      </c>
      <c r="D2439" s="2">
        <f t="shared" si="224"/>
        <v>8.7305054149027654</v>
      </c>
      <c r="E2439" s="2">
        <f t="shared" si="223"/>
        <v>3.3547572880898713E-3</v>
      </c>
      <c r="F2439" s="2">
        <f t="shared" si="227"/>
        <v>-3.9521581119154346E-2</v>
      </c>
      <c r="G2439" s="2">
        <f t="shared" si="225"/>
        <v>4.2876338407244217E-2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8.7507000000000001</v>
      </c>
      <c r="C2440" s="2">
        <f t="shared" si="222"/>
        <v>8.7573893764691846</v>
      </c>
      <c r="D2440" s="2">
        <f t="shared" si="224"/>
        <v>8.7320013100951517</v>
      </c>
      <c r="E2440" s="2">
        <f t="shared" si="223"/>
        <v>2.5388066374032903E-2</v>
      </c>
      <c r="F2440" s="2">
        <f t="shared" si="227"/>
        <v>-2.6539651620516899E-2</v>
      </c>
      <c r="G2440" s="2">
        <f t="shared" si="225"/>
        <v>5.1927717994549802E-2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8.7507000000000001</v>
      </c>
      <c r="C2441" s="2">
        <f t="shared" si="222"/>
        <v>8.756360241627771</v>
      </c>
      <c r="D2441" s="2">
        <f t="shared" si="224"/>
        <v>8.7333863982362505</v>
      </c>
      <c r="E2441" s="2">
        <f t="shared" si="223"/>
        <v>2.2973843391520532E-2</v>
      </c>
      <c r="F2441" s="2">
        <f t="shared" si="227"/>
        <v>-1.6636952618109414E-2</v>
      </c>
      <c r="G2441" s="2">
        <f t="shared" si="225"/>
        <v>3.9610796009629946E-2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8.7507000000000001</v>
      </c>
      <c r="C2442" s="2">
        <f t="shared" si="222"/>
        <v>8.7554894352234989</v>
      </c>
      <c r="D2442" s="2">
        <f t="shared" si="224"/>
        <v>8.7346688872557863</v>
      </c>
      <c r="E2442" s="2">
        <f t="shared" si="223"/>
        <v>2.0820547967712599E-2</v>
      </c>
      <c r="F2442" s="2">
        <f t="shared" si="227"/>
        <v>-9.145452500945013E-3</v>
      </c>
      <c r="G2442" s="2">
        <f t="shared" si="225"/>
        <v>2.9966000468657612E-2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8.7507000000000001</v>
      </c>
      <c r="C2443" s="2">
        <f t="shared" si="222"/>
        <v>8.7547525990352675</v>
      </c>
      <c r="D2443" s="2">
        <f t="shared" si="224"/>
        <v>8.735856377088691</v>
      </c>
      <c r="E2443" s="2">
        <f t="shared" si="223"/>
        <v>1.8896221946576475E-2</v>
      </c>
      <c r="F2443" s="2">
        <f t="shared" si="227"/>
        <v>-3.5371176114407155E-3</v>
      </c>
      <c r="G2443" s="2">
        <f t="shared" si="225"/>
        <v>2.2433339558017192E-2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8.7507000000000001</v>
      </c>
      <c r="C2444" s="2">
        <f t="shared" si="222"/>
        <v>8.7541291222606112</v>
      </c>
      <c r="D2444" s="2">
        <f t="shared" si="224"/>
        <v>8.7369559047117509</v>
      </c>
      <c r="E2444" s="2">
        <f t="shared" si="223"/>
        <v>1.7173217548860364E-2</v>
      </c>
      <c r="F2444" s="2">
        <f t="shared" si="227"/>
        <v>6.0494942061950019E-4</v>
      </c>
      <c r="G2444" s="2">
        <f t="shared" si="225"/>
        <v>1.6568268128240863E-2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8.7507000000000001</v>
      </c>
      <c r="C2445" s="2">
        <f t="shared" si="222"/>
        <v>8.7685554111435948</v>
      </c>
      <c r="D2445" s="2">
        <f t="shared" si="224"/>
        <v>8.7379739858442136</v>
      </c>
      <c r="E2445" s="2">
        <f t="shared" si="223"/>
        <v>3.0581425299381237E-2</v>
      </c>
      <c r="F2445" s="2">
        <f t="shared" si="227"/>
        <v>6.6002445963718485E-3</v>
      </c>
      <c r="G2445" s="2">
        <f t="shared" si="225"/>
        <v>2.3981180703009388E-2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6">
        <f>TITRES_STAT!D2449</f>
        <v>8.7507000000000001</v>
      </c>
      <c r="C2446" s="2">
        <f t="shared" si="222"/>
        <v>8.7732853478907344</v>
      </c>
      <c r="D2446" s="2">
        <f t="shared" si="224"/>
        <v>8.7389166535594569</v>
      </c>
      <c r="E2446" s="2">
        <f t="shared" si="223"/>
        <v>3.4368694331277538E-2</v>
      </c>
      <c r="F2446" s="2">
        <f t="shared" si="227"/>
        <v>1.2153934543352988E-2</v>
      </c>
      <c r="G2446" s="2">
        <f t="shared" si="225"/>
        <v>2.2214759787924553E-2</v>
      </c>
      <c r="H2446" s="2" t="str">
        <f t="shared" si="226"/>
        <v>Sell</v>
      </c>
    </row>
    <row r="2447" spans="1:8" ht="13.5" x14ac:dyDescent="0.25">
      <c r="A2447" s="3">
        <f>TITRES_STAT!B2450</f>
        <v>45567</v>
      </c>
      <c r="B2447" s="6">
        <f>TITRES_STAT!D2450</f>
        <v>8.7312999999999992</v>
      </c>
      <c r="C2447" s="2">
        <f t="shared" ref="C2447:C2510" si="228">$C$4*B2437+C2446*(1-$C$4)</f>
        <v>8.7698106789844665</v>
      </c>
      <c r="D2447" s="2">
        <f t="shared" si="224"/>
        <v>8.7383524569994968</v>
      </c>
      <c r="E2447" s="2">
        <f t="shared" si="223"/>
        <v>3.1458221984969725E-2</v>
      </c>
      <c r="F2447" s="2">
        <f t="shared" si="227"/>
        <v>1.6014792031676335E-2</v>
      </c>
      <c r="G2447" s="2">
        <f t="shared" si="225"/>
        <v>1.544342995329339E-2</v>
      </c>
      <c r="H2447" s="2" t="str">
        <f t="shared" si="226"/>
        <v>Sell</v>
      </c>
    </row>
    <row r="2448" spans="1:8" ht="13.5" x14ac:dyDescent="0.25">
      <c r="A2448" s="3">
        <f>TITRES_STAT!B2451</f>
        <v>45568</v>
      </c>
      <c r="B2448" s="6">
        <f>TITRES_STAT!D2451</f>
        <v>8.6534999999999993</v>
      </c>
      <c r="C2448" s="2">
        <f t="shared" si="228"/>
        <v>8.766870574525317</v>
      </c>
      <c r="D2448" s="2">
        <f t="shared" si="224"/>
        <v>8.7320670898143486</v>
      </c>
      <c r="E2448" s="2">
        <f t="shared" si="223"/>
        <v>3.4803484710968391E-2</v>
      </c>
      <c r="F2448" s="2">
        <f t="shared" si="227"/>
        <v>1.9772530567534748E-2</v>
      </c>
      <c r="G2448" s="2">
        <f t="shared" si="225"/>
        <v>1.5030954143433643E-2</v>
      </c>
      <c r="H2448" s="2" t="str">
        <f t="shared" si="226"/>
        <v>Sell</v>
      </c>
    </row>
    <row r="2449" spans="1:8" ht="13.5" x14ac:dyDescent="0.25">
      <c r="A2449" s="3">
        <f>TITRES_STAT!B2452</f>
        <v>45569</v>
      </c>
      <c r="B2449" s="6">
        <f>TITRES_STAT!D2452</f>
        <v>8.6534999999999993</v>
      </c>
      <c r="C2449" s="2">
        <f t="shared" si="228"/>
        <v>8.7643827938291139</v>
      </c>
      <c r="D2449" s="2">
        <f t="shared" si="224"/>
        <v>8.7262473053836569</v>
      </c>
      <c r="E2449" s="2">
        <f t="shared" si="223"/>
        <v>3.8135488445457E-2</v>
      </c>
      <c r="F2449" s="2">
        <f t="shared" si="227"/>
        <v>2.3445122143119199E-2</v>
      </c>
      <c r="G2449" s="2">
        <f t="shared" si="225"/>
        <v>1.46903663023378E-2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6">
        <f>TITRES_STAT!D2453</f>
        <v>8.6534999999999993</v>
      </c>
      <c r="C2450" s="2">
        <f t="shared" si="228"/>
        <v>8.7622777486246353</v>
      </c>
      <c r="D2450" s="2">
        <f t="shared" si="224"/>
        <v>8.7208586160959793</v>
      </c>
      <c r="E2450" s="2">
        <f t="shared" si="223"/>
        <v>4.1419132528655922E-2</v>
      </c>
      <c r="F2450" s="2">
        <f t="shared" si="227"/>
        <v>2.7039924220226545E-2</v>
      </c>
      <c r="G2450" s="2">
        <f t="shared" si="225"/>
        <v>1.4379208308429377E-2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6">
        <f>TITRES_STAT!D2454</f>
        <v>8.6242999999999999</v>
      </c>
      <c r="C2451" s="2">
        <f t="shared" si="228"/>
        <v>8.7604965565285369</v>
      </c>
      <c r="D2451" s="2">
        <f t="shared" si="224"/>
        <v>8.7137061260147952</v>
      </c>
      <c r="E2451" s="2">
        <f t="shared" si="223"/>
        <v>4.6790430513741654E-2</v>
      </c>
      <c r="F2451" s="2">
        <f t="shared" si="227"/>
        <v>3.0990025478929567E-2</v>
      </c>
      <c r="G2451" s="2">
        <f t="shared" si="225"/>
        <v>1.5800405034812087E-2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8.6145999999999994</v>
      </c>
      <c r="C2452" s="2">
        <f t="shared" si="228"/>
        <v>8.7589893939856864</v>
      </c>
      <c r="D2452" s="2">
        <f t="shared" si="224"/>
        <v>8.7063649314951821</v>
      </c>
      <c r="E2452" s="2">
        <f t="shared" si="223"/>
        <v>5.2624462490504342E-2</v>
      </c>
      <c r="F2452" s="2">
        <f t="shared" si="227"/>
        <v>3.5316912881244521E-2</v>
      </c>
      <c r="G2452" s="2">
        <f t="shared" si="225"/>
        <v>1.7307549609259822E-2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8.6049000000000007</v>
      </c>
      <c r="C2453" s="2">
        <f t="shared" si="228"/>
        <v>8.7577141026032734</v>
      </c>
      <c r="D2453" s="2">
        <f t="shared" si="224"/>
        <v>8.698849010643686</v>
      </c>
      <c r="E2453" s="2">
        <f t="shared" si="223"/>
        <v>5.8865091959587446E-2</v>
      </c>
      <c r="F2453" s="2">
        <f t="shared" si="227"/>
        <v>4.0026548696913106E-2</v>
      </c>
      <c r="G2453" s="2">
        <f t="shared" si="225"/>
        <v>1.883854326267434E-2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8.4785000000000004</v>
      </c>
      <c r="C2454" s="2">
        <f t="shared" si="228"/>
        <v>8.7566350098950778</v>
      </c>
      <c r="D2454" s="2">
        <f t="shared" si="224"/>
        <v>8.6825268617071174</v>
      </c>
      <c r="E2454" s="2">
        <f t="shared" si="223"/>
        <v>7.410814818796041E-2</v>
      </c>
      <c r="F2454" s="2">
        <f t="shared" si="227"/>
        <v>4.6842868595122572E-2</v>
      </c>
      <c r="G2454" s="2">
        <f t="shared" si="225"/>
        <v>2.7265279592837838E-2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8.7020999999999997</v>
      </c>
      <c r="C2455" s="2">
        <f t="shared" si="228"/>
        <v>8.7557219314496813</v>
      </c>
      <c r="D2455" s="2">
        <f t="shared" si="224"/>
        <v>8.6839767238028873</v>
      </c>
      <c r="E2455" s="2">
        <f t="shared" si="223"/>
        <v>7.1745207646793929E-2</v>
      </c>
      <c r="F2455" s="2">
        <f t="shared" si="227"/>
        <v>5.1823336405456846E-2</v>
      </c>
      <c r="G2455" s="2">
        <f t="shared" si="225"/>
        <v>1.9921871241337083E-2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8.6437000000000008</v>
      </c>
      <c r="C2456" s="2">
        <f t="shared" si="228"/>
        <v>8.7549493266112677</v>
      </c>
      <c r="D2456" s="2">
        <f t="shared" si="224"/>
        <v>8.6809932627804525</v>
      </c>
      <c r="E2456" s="2">
        <f t="shared" si="223"/>
        <v>7.3956063830815211E-2</v>
      </c>
      <c r="F2456" s="2">
        <f t="shared" si="227"/>
        <v>5.6249881890528521E-2</v>
      </c>
      <c r="G2456" s="2">
        <f t="shared" si="225"/>
        <v>1.770618194028669E-2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8.7020999999999997</v>
      </c>
      <c r="C2457" s="2">
        <f t="shared" si="228"/>
        <v>8.7513109686710724</v>
      </c>
      <c r="D2457" s="2">
        <f t="shared" si="224"/>
        <v>8.682556724796715</v>
      </c>
      <c r="E2457" s="2">
        <f t="shared" si="223"/>
        <v>6.8754243874357357E-2</v>
      </c>
      <c r="F2457" s="2">
        <f t="shared" si="227"/>
        <v>5.8750754287294288E-2</v>
      </c>
      <c r="G2457" s="2">
        <f t="shared" si="225"/>
        <v>1.0003489587063069E-2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8.7020999999999997</v>
      </c>
      <c r="C2458" s="2">
        <f t="shared" si="228"/>
        <v>8.736263127337061</v>
      </c>
      <c r="D2458" s="2">
        <f t="shared" si="224"/>
        <v>8.6840043748117743</v>
      </c>
      <c r="E2458" s="2">
        <f t="shared" si="223"/>
        <v>5.2258752525286667E-2</v>
      </c>
      <c r="F2458" s="2">
        <f t="shared" si="227"/>
        <v>5.7452353934892765E-2</v>
      </c>
      <c r="G2458" s="2">
        <f t="shared" si="225"/>
        <v>-5.1936014096060981E-3</v>
      </c>
      <c r="H2458" s="2" t="str">
        <f t="shared" si="226"/>
        <v>Hold</v>
      </c>
    </row>
    <row r="2459" spans="1:8" ht="13.5" x14ac:dyDescent="0.25">
      <c r="A2459" s="3">
        <f>TITRES_STAT!B2462</f>
        <v>45586</v>
      </c>
      <c r="B2459" s="6">
        <f>TITRES_STAT!D2462</f>
        <v>8.6534999999999993</v>
      </c>
      <c r="C2459" s="2">
        <f t="shared" si="228"/>
        <v>8.7235303385159746</v>
      </c>
      <c r="D2459" s="2">
        <f t="shared" si="224"/>
        <v>8.6817447914923829</v>
      </c>
      <c r="E2459" s="2">
        <f t="shared" si="223"/>
        <v>4.1785547023591718E-2</v>
      </c>
      <c r="F2459" s="2">
        <f t="shared" si="227"/>
        <v>5.4318992552632561E-2</v>
      </c>
      <c r="G2459" s="2">
        <f t="shared" si="225"/>
        <v>-1.2533445529040843E-2</v>
      </c>
      <c r="H2459" s="2" t="str">
        <f t="shared" si="226"/>
        <v>Hold</v>
      </c>
    </row>
    <row r="2460" spans="1:8" ht="13.5" x14ac:dyDescent="0.25">
      <c r="A2460" s="3">
        <f>TITRES_STAT!B2463</f>
        <v>45587</v>
      </c>
      <c r="B2460" s="6">
        <f>TITRES_STAT!D2463</f>
        <v>8.6923999999999992</v>
      </c>
      <c r="C2460" s="2">
        <f t="shared" si="228"/>
        <v>8.7127564402827478</v>
      </c>
      <c r="D2460" s="2">
        <f t="shared" si="224"/>
        <v>8.6825340661966504</v>
      </c>
      <c r="E2460" s="2">
        <f t="shared" ref="E2460:E2523" si="229">C2460-D2460</f>
        <v>3.0222374086097403E-2</v>
      </c>
      <c r="F2460" s="2">
        <f t="shared" si="227"/>
        <v>4.9499668859325531E-2</v>
      </c>
      <c r="G2460" s="2">
        <f t="shared" si="225"/>
        <v>-1.9277294773228128E-2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6">
        <f>TITRES_STAT!D2464</f>
        <v>8.4589999999999996</v>
      </c>
      <c r="C2461" s="2">
        <f t="shared" si="228"/>
        <v>8.6991477571623257</v>
      </c>
      <c r="D2461" s="2">
        <f t="shared" ref="D2461:D2524" si="230">$D$4*B2461+(1-$D$4)*D2460</f>
        <v>8.6659759872191202</v>
      </c>
      <c r="E2461" s="2">
        <f t="shared" si="229"/>
        <v>3.3171769943205476E-2</v>
      </c>
      <c r="F2461" s="2">
        <f t="shared" si="227"/>
        <v>4.623408907610152E-2</v>
      </c>
      <c r="G2461" s="2">
        <f t="shared" si="225"/>
        <v>-1.3062319132896044E-2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6">
        <f>TITRES_STAT!D2465</f>
        <v>8.4589999999999996</v>
      </c>
      <c r="C2462" s="2">
        <f t="shared" si="228"/>
        <v>8.6861404099065833</v>
      </c>
      <c r="D2462" s="2">
        <f t="shared" si="230"/>
        <v>8.6506444326102958</v>
      </c>
      <c r="E2462" s="2">
        <f t="shared" si="229"/>
        <v>3.5495977296287506E-2</v>
      </c>
      <c r="F2462" s="2">
        <f t="shared" si="227"/>
        <v>4.4086466720138717E-2</v>
      </c>
      <c r="G2462" s="2">
        <f t="shared" si="225"/>
        <v>-8.5904894238512108E-3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6">
        <f>TITRES_STAT!D2466</f>
        <v>8.4589999999999996</v>
      </c>
      <c r="C2463" s="2">
        <f t="shared" si="228"/>
        <v>8.673641885305571</v>
      </c>
      <c r="D2463" s="2">
        <f t="shared" si="230"/>
        <v>8.6364485487132363</v>
      </c>
      <c r="E2463" s="2">
        <f t="shared" si="229"/>
        <v>3.7193336592334703E-2</v>
      </c>
      <c r="F2463" s="2">
        <f t="shared" si="227"/>
        <v>4.270784069457792E-2</v>
      </c>
      <c r="G2463" s="2">
        <f t="shared" si="225"/>
        <v>-5.5145041022432173E-3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6">
        <f>TITRES_STAT!D2467</f>
        <v>8.5562000000000005</v>
      </c>
      <c r="C2464" s="2">
        <f t="shared" si="228"/>
        <v>8.6436200567970225</v>
      </c>
      <c r="D2464" s="2">
        <f t="shared" si="230"/>
        <v>8.6305042117715161</v>
      </c>
      <c r="E2464" s="2">
        <f t="shared" si="229"/>
        <v>1.3115845025506445E-2</v>
      </c>
      <c r="F2464" s="2">
        <f t="shared" si="227"/>
        <v>3.6789441560763629E-2</v>
      </c>
      <c r="G2464" s="2">
        <f t="shared" si="225"/>
        <v>-2.3673596535257184E-2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6">
        <f>TITRES_STAT!D2468</f>
        <v>8.5562000000000005</v>
      </c>
      <c r="C2465" s="2">
        <f t="shared" si="228"/>
        <v>8.6526169711359415</v>
      </c>
      <c r="D2465" s="2">
        <f t="shared" si="230"/>
        <v>8.6250001960847378</v>
      </c>
      <c r="E2465" s="2">
        <f t="shared" si="229"/>
        <v>2.7616775051203746E-2</v>
      </c>
      <c r="F2465" s="2">
        <f t="shared" si="227"/>
        <v>3.4954908258851655E-2</v>
      </c>
      <c r="G2465" s="2">
        <f t="shared" si="225"/>
        <v>-7.3381332076479094E-3</v>
      </c>
      <c r="H2465" s="2" t="str">
        <f t="shared" si="226"/>
        <v>Hold</v>
      </c>
    </row>
    <row r="2466" spans="1:8" ht="13.5" x14ac:dyDescent="0.25">
      <c r="A2466" s="3">
        <f>TITRES_STAT!B2469</f>
        <v>45595</v>
      </c>
      <c r="B2466" s="6">
        <f>TITRES_STAT!D2469</f>
        <v>8.5465</v>
      </c>
      <c r="C2466" s="2">
        <f t="shared" si="228"/>
        <v>8.6512451294227191</v>
      </c>
      <c r="D2466" s="2">
        <f t="shared" si="230"/>
        <v>8.6191853667451284</v>
      </c>
      <c r="E2466" s="2">
        <f t="shared" si="229"/>
        <v>3.2059762677590697E-2</v>
      </c>
      <c r="F2466" s="2">
        <f t="shared" si="227"/>
        <v>3.4375879142599465E-2</v>
      </c>
      <c r="G2466" s="2">
        <f t="shared" si="225"/>
        <v>-2.3161164650087676E-3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6">
        <f>TITRES_STAT!D2470</f>
        <v>8.6049000000000007</v>
      </c>
      <c r="C2467" s="2">
        <f t="shared" si="228"/>
        <v>8.6590689556653775</v>
      </c>
      <c r="D2467" s="2">
        <f t="shared" si="230"/>
        <v>8.6181271914306752</v>
      </c>
      <c r="E2467" s="2">
        <f t="shared" si="229"/>
        <v>4.0941764234702305E-2</v>
      </c>
      <c r="F2467" s="2">
        <f t="shared" si="227"/>
        <v>3.5689056161020034E-2</v>
      </c>
      <c r="G2467" s="2">
        <f t="shared" si="225"/>
        <v>5.2527080736822704E-3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8.5853999999999999</v>
      </c>
      <c r="C2468" s="2">
        <f t="shared" si="228"/>
        <v>8.665689116332242</v>
      </c>
      <c r="D2468" s="2">
        <f t="shared" si="230"/>
        <v>8.6157029550284037</v>
      </c>
      <c r="E2468" s="2">
        <f t="shared" si="229"/>
        <v>4.9986161303838372E-2</v>
      </c>
      <c r="F2468" s="2">
        <f t="shared" si="227"/>
        <v>3.8548477189583701E-2</v>
      </c>
      <c r="G2468" s="2">
        <f t="shared" ref="G2468:G2531" si="231">E2468-F2468</f>
        <v>1.1437684114254672E-2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8.5951000000000004</v>
      </c>
      <c r="C2469" s="2">
        <f t="shared" si="228"/>
        <v>8.663813867665743</v>
      </c>
      <c r="D2469" s="2">
        <f t="shared" si="230"/>
        <v>8.6141768102114842</v>
      </c>
      <c r="E2469" s="2">
        <f t="shared" si="229"/>
        <v>4.9637057454258837E-2</v>
      </c>
      <c r="F2469" s="2">
        <f t="shared" ref="F2469:F2532" si="233">(E2469*(2/(10)))+((1-(2/10))*F2468)</f>
        <v>4.0766193242518727E-2</v>
      </c>
      <c r="G2469" s="2">
        <f t="shared" si="231"/>
        <v>8.8708642117401107E-3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8.5853999999999999</v>
      </c>
      <c r="C2470" s="2">
        <f t="shared" si="228"/>
        <v>8.6682117341787048</v>
      </c>
      <c r="D2470" s="2">
        <f t="shared" si="230"/>
        <v>8.6120451946402632</v>
      </c>
      <c r="E2470" s="2">
        <f t="shared" si="229"/>
        <v>5.616653953844164E-2</v>
      </c>
      <c r="F2470" s="2">
        <f t="shared" si="233"/>
        <v>4.3846262501703315E-2</v>
      </c>
      <c r="G2470" s="2">
        <f t="shared" si="231"/>
        <v>1.2320277036738325E-2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6">
        <f>TITRES_STAT!D2474</f>
        <v>8.5756999999999994</v>
      </c>
      <c r="C2471" s="2">
        <f t="shared" si="228"/>
        <v>8.6360253135358267</v>
      </c>
      <c r="D2471" s="2">
        <f t="shared" si="230"/>
        <v>8.6093529580002439</v>
      </c>
      <c r="E2471" s="2">
        <f t="shared" si="229"/>
        <v>2.6672355535582781E-2</v>
      </c>
      <c r="F2471" s="2">
        <f t="shared" si="233"/>
        <v>4.0411481108479211E-2</v>
      </c>
      <c r="G2471" s="2">
        <f t="shared" si="231"/>
        <v>-1.373912557289643E-2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8.6534999999999993</v>
      </c>
      <c r="C2472" s="2">
        <f t="shared" si="228"/>
        <v>8.6087906499149298</v>
      </c>
      <c r="D2472" s="2">
        <f t="shared" si="230"/>
        <v>8.6126231092594843</v>
      </c>
      <c r="E2472" s="2">
        <f t="shared" si="229"/>
        <v>-3.8324593445544508E-3</v>
      </c>
      <c r="F2472" s="2">
        <f t="shared" si="233"/>
        <v>3.1562693017872484E-2</v>
      </c>
      <c r="G2472" s="2">
        <f t="shared" si="231"/>
        <v>-3.5395152362426935E-2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6">
        <f>TITRES_STAT!D2476</f>
        <v>8.6437000000000008</v>
      </c>
      <c r="C2473" s="2">
        <f t="shared" si="228"/>
        <v>8.585745934543402</v>
      </c>
      <c r="D2473" s="2">
        <f t="shared" si="230"/>
        <v>8.6149251011661896</v>
      </c>
      <c r="E2473" s="2">
        <f t="shared" si="229"/>
        <v>-2.9179166622787633E-2</v>
      </c>
      <c r="F2473" s="2">
        <f t="shared" si="233"/>
        <v>1.9414321089740463E-2</v>
      </c>
      <c r="G2473" s="2">
        <f t="shared" si="231"/>
        <v>-4.8593487712528097E-2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6">
        <f>TITRES_STAT!D2477</f>
        <v>8.6437000000000008</v>
      </c>
      <c r="C2474" s="2">
        <f t="shared" si="228"/>
        <v>8.5812004061521101</v>
      </c>
      <c r="D2474" s="2">
        <f t="shared" si="230"/>
        <v>8.6170565751538799</v>
      </c>
      <c r="E2474" s="2">
        <f t="shared" si="229"/>
        <v>-3.58561690017698E-2</v>
      </c>
      <c r="F2474" s="2">
        <f t="shared" si="233"/>
        <v>8.3602230714384107E-3</v>
      </c>
      <c r="G2474" s="2">
        <f t="shared" si="231"/>
        <v>-4.4216392073208211E-2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8.6340000000000003</v>
      </c>
      <c r="C2475" s="2">
        <f t="shared" si="228"/>
        <v>8.5773541898210155</v>
      </c>
      <c r="D2475" s="2">
        <f t="shared" si="230"/>
        <v>8.6183116436610003</v>
      </c>
      <c r="E2475" s="2">
        <f t="shared" si="229"/>
        <v>-4.0957453839984836E-2</v>
      </c>
      <c r="F2475" s="2">
        <f t="shared" si="233"/>
        <v>-1.5033123108462382E-3</v>
      </c>
      <c r="G2475" s="2">
        <f t="shared" si="231"/>
        <v>-3.9454141529138599E-2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6">
        <f>TITRES_STAT!D2479</f>
        <v>8.4103999999999992</v>
      </c>
      <c r="C2476" s="2">
        <f t="shared" si="228"/>
        <v>8.5726073913870131</v>
      </c>
      <c r="D2476" s="2">
        <f t="shared" si="230"/>
        <v>8.6029107811675924</v>
      </c>
      <c r="E2476" s="2">
        <f t="shared" si="229"/>
        <v>-3.0303389780579337E-2</v>
      </c>
      <c r="F2476" s="2">
        <f t="shared" si="233"/>
        <v>-7.2633278047928582E-3</v>
      </c>
      <c r="G2476" s="2">
        <f t="shared" si="231"/>
        <v>-2.304006197578648E-2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6">
        <f>TITRES_STAT!D2480</f>
        <v>8.5367999999999995</v>
      </c>
      <c r="C2477" s="2">
        <f t="shared" si="228"/>
        <v>8.5775754850197803</v>
      </c>
      <c r="D2477" s="2">
        <f t="shared" si="230"/>
        <v>8.5980136862662899</v>
      </c>
      <c r="E2477" s="2">
        <f t="shared" si="229"/>
        <v>-2.0438201246509635E-2</v>
      </c>
      <c r="F2477" s="2">
        <f t="shared" si="233"/>
        <v>-9.8983024931362136E-3</v>
      </c>
      <c r="G2477" s="2">
        <f t="shared" si="231"/>
        <v>-1.0539898753373422E-2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6">
        <f>TITRES_STAT!D2481</f>
        <v>8.5076000000000001</v>
      </c>
      <c r="C2478" s="2">
        <f t="shared" si="228"/>
        <v>8.5787792565551992</v>
      </c>
      <c r="D2478" s="2">
        <f t="shared" si="230"/>
        <v>8.5913163761724913</v>
      </c>
      <c r="E2478" s="2">
        <f t="shared" si="229"/>
        <v>-1.2537119617292092E-2</v>
      </c>
      <c r="F2478" s="2">
        <f t="shared" si="233"/>
        <v>-1.042606591796739E-2</v>
      </c>
      <c r="G2478" s="2">
        <f t="shared" si="231"/>
        <v>-2.1110536993247022E-3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6">
        <f>TITRES_STAT!D2482</f>
        <v>8.5271000000000008</v>
      </c>
      <c r="C2479" s="2">
        <f t="shared" si="228"/>
        <v>8.5812901401620927</v>
      </c>
      <c r="D2479" s="2">
        <f t="shared" si="230"/>
        <v>8.5865596075671213</v>
      </c>
      <c r="E2479" s="2">
        <f t="shared" si="229"/>
        <v>-5.2694674050286494E-3</v>
      </c>
      <c r="F2479" s="2">
        <f t="shared" si="233"/>
        <v>-9.3947462153796419E-3</v>
      </c>
      <c r="G2479" s="2">
        <f t="shared" si="231"/>
        <v>4.1252788103509925E-3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8.3618000000000006</v>
      </c>
      <c r="C2480" s="2">
        <f t="shared" si="228"/>
        <v>8.5819224262910012</v>
      </c>
      <c r="D2480" s="2">
        <f t="shared" si="230"/>
        <v>8.5699107477473344</v>
      </c>
      <c r="E2480" s="2">
        <f t="shared" si="229"/>
        <v>1.2011678543666804E-2</v>
      </c>
      <c r="F2480" s="2">
        <f t="shared" si="233"/>
        <v>-5.1134612635703527E-3</v>
      </c>
      <c r="G2480" s="2">
        <f t="shared" si="231"/>
        <v>1.7125139807237157E-2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8.2645999999999997</v>
      </c>
      <c r="C2481" s="2">
        <f t="shared" si="228"/>
        <v>8.580965129938539</v>
      </c>
      <c r="D2481" s="2">
        <f t="shared" si="230"/>
        <v>8.5472951368030881</v>
      </c>
      <c r="E2481" s="2">
        <f t="shared" si="229"/>
        <v>3.3669993135450937E-2</v>
      </c>
      <c r="F2481" s="2">
        <f t="shared" si="233"/>
        <v>2.6432296162339055E-3</v>
      </c>
      <c r="G2481" s="2">
        <f t="shared" si="231"/>
        <v>3.1026763519217033E-2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8.4978999999999996</v>
      </c>
      <c r="C2482" s="2">
        <f t="shared" si="228"/>
        <v>8.5921243407172252</v>
      </c>
      <c r="D2482" s="2">
        <f t="shared" si="230"/>
        <v>8.5436362377806372</v>
      </c>
      <c r="E2482" s="2">
        <f t="shared" si="229"/>
        <v>4.8488102936588007E-2</v>
      </c>
      <c r="F2482" s="2">
        <f t="shared" si="233"/>
        <v>1.1812204280304725E-2</v>
      </c>
      <c r="G2482" s="2">
        <f t="shared" si="231"/>
        <v>3.6675898656283283E-2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8.3618000000000006</v>
      </c>
      <c r="C2483" s="2">
        <f t="shared" si="228"/>
        <v>8.6000590575299594</v>
      </c>
      <c r="D2483" s="2">
        <f t="shared" si="230"/>
        <v>8.5301668868339231</v>
      </c>
      <c r="E2483" s="2">
        <f t="shared" si="229"/>
        <v>6.989217069603626E-2</v>
      </c>
      <c r="F2483" s="2">
        <f t="shared" si="233"/>
        <v>2.3428197563451034E-2</v>
      </c>
      <c r="G2483" s="2">
        <f t="shared" si="231"/>
        <v>4.6463973132585226E-2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8.3521000000000001</v>
      </c>
      <c r="C2484" s="2">
        <f t="shared" si="228"/>
        <v>8.6067730486791962</v>
      </c>
      <c r="D2484" s="2">
        <f t="shared" si="230"/>
        <v>8.5169767470684477</v>
      </c>
      <c r="E2484" s="2">
        <f t="shared" si="229"/>
        <v>8.9796301610748586E-2</v>
      </c>
      <c r="F2484" s="2">
        <f t="shared" si="233"/>
        <v>3.6701818372910547E-2</v>
      </c>
      <c r="G2484" s="2">
        <f t="shared" si="231"/>
        <v>5.3094483237838039E-2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8.3618000000000006</v>
      </c>
      <c r="C2485" s="2">
        <f t="shared" si="228"/>
        <v>8.610961810420859</v>
      </c>
      <c r="D2485" s="2">
        <f t="shared" si="230"/>
        <v>8.5054821732115258</v>
      </c>
      <c r="E2485" s="2">
        <f t="shared" si="229"/>
        <v>0.10547963720933318</v>
      </c>
      <c r="F2485" s="2">
        <f t="shared" si="233"/>
        <v>5.0457382140195073E-2</v>
      </c>
      <c r="G2485" s="2">
        <f t="shared" si="231"/>
        <v>5.5022255069138104E-2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6">
        <f>TITRES_STAT!D2489</f>
        <v>8.2645999999999997</v>
      </c>
      <c r="C2486" s="2">
        <f t="shared" si="228"/>
        <v>8.5801061472791886</v>
      </c>
      <c r="D2486" s="2">
        <f t="shared" si="230"/>
        <v>8.4876390492699318</v>
      </c>
      <c r="E2486" s="2">
        <f t="shared" si="229"/>
        <v>9.2467098009256787E-2</v>
      </c>
      <c r="F2486" s="2">
        <f t="shared" si="233"/>
        <v>5.8859325314007421E-2</v>
      </c>
      <c r="G2486" s="2">
        <f t="shared" si="231"/>
        <v>3.3607772695249366E-2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6">
        <f>TITRES_STAT!D2490</f>
        <v>8.3132000000000001</v>
      </c>
      <c r="C2487" s="2">
        <f t="shared" si="228"/>
        <v>8.57344366308239</v>
      </c>
      <c r="D2487" s="2">
        <f t="shared" si="230"/>
        <v>8.4747176382128995</v>
      </c>
      <c r="E2487" s="2">
        <f t="shared" si="229"/>
        <v>9.8726024869490558E-2</v>
      </c>
      <c r="F2487" s="2">
        <f t="shared" si="233"/>
        <v>6.683266522510406E-2</v>
      </c>
      <c r="G2487" s="2">
        <f t="shared" si="231"/>
        <v>3.1893359644386499E-2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6">
        <f>TITRES_STAT!D2491</f>
        <v>8.3325999999999993</v>
      </c>
      <c r="C2488" s="2">
        <f t="shared" si="228"/>
        <v>8.5633138687620214</v>
      </c>
      <c r="D2488" s="2">
        <f t="shared" si="230"/>
        <v>8.4641904057526851</v>
      </c>
      <c r="E2488" s="2">
        <f t="shared" si="229"/>
        <v>9.9123463009336277E-2</v>
      </c>
      <c r="F2488" s="2">
        <f t="shared" si="233"/>
        <v>7.3290824781950509E-2</v>
      </c>
      <c r="G2488" s="2">
        <f t="shared" si="231"/>
        <v>2.5832638227385768E-2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6">
        <f>TITRES_STAT!D2492</f>
        <v>8.3132000000000001</v>
      </c>
      <c r="C2489" s="2">
        <f t="shared" si="228"/>
        <v>8.557742504337094</v>
      </c>
      <c r="D2489" s="2">
        <f t="shared" si="230"/>
        <v>8.4530059312524859</v>
      </c>
      <c r="E2489" s="2">
        <f t="shared" si="229"/>
        <v>0.10473657308460815</v>
      </c>
      <c r="F2489" s="2">
        <f t="shared" si="233"/>
        <v>7.9579974442482049E-2</v>
      </c>
      <c r="G2489" s="2">
        <f t="shared" si="231"/>
        <v>2.5156598642126105E-2</v>
      </c>
      <c r="H2489" s="2" t="str">
        <f t="shared" si="232"/>
        <v>Sell</v>
      </c>
    </row>
    <row r="2490" spans="1:8" ht="13.5" x14ac:dyDescent="0.25">
      <c r="A2490" s="3">
        <f>TITRES_STAT!B2493</f>
        <v>45629</v>
      </c>
      <c r="B2490" s="6">
        <f>TITRES_STAT!D2493</f>
        <v>8.3132000000000001</v>
      </c>
      <c r="C2490" s="2">
        <f t="shared" si="228"/>
        <v>8.527597503669849</v>
      </c>
      <c r="D2490" s="2">
        <f t="shared" si="230"/>
        <v>8.4426499363448944</v>
      </c>
      <c r="E2490" s="2">
        <f t="shared" si="229"/>
        <v>8.4947567324954676E-2</v>
      </c>
      <c r="F2490" s="2">
        <f t="shared" si="233"/>
        <v>8.0653493018976577E-2</v>
      </c>
      <c r="G2490" s="2">
        <f t="shared" si="231"/>
        <v>4.2940743059780989E-3</v>
      </c>
      <c r="H2490" s="2" t="str">
        <f t="shared" si="232"/>
        <v>Sell</v>
      </c>
    </row>
    <row r="2491" spans="1:8" ht="13.5" x14ac:dyDescent="0.25">
      <c r="A2491" s="3">
        <f>TITRES_STAT!B2494</f>
        <v>45630</v>
      </c>
      <c r="B2491" s="6">
        <f>TITRES_STAT!D2494</f>
        <v>8.2645999999999997</v>
      </c>
      <c r="C2491" s="2">
        <f t="shared" si="228"/>
        <v>8.487136349259103</v>
      </c>
      <c r="D2491" s="2">
        <f t="shared" si="230"/>
        <v>8.4294610521711988</v>
      </c>
      <c r="E2491" s="2">
        <f t="shared" si="229"/>
        <v>5.7675297087904198E-2</v>
      </c>
      <c r="F2491" s="2">
        <f t="shared" si="233"/>
        <v>7.6057853832762104E-2</v>
      </c>
      <c r="G2491" s="2">
        <f t="shared" si="231"/>
        <v>-1.8382556744857906E-2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8.1672999999999991</v>
      </c>
      <c r="C2492" s="2">
        <f t="shared" si="228"/>
        <v>8.4887922955269346</v>
      </c>
      <c r="D2492" s="2">
        <f t="shared" si="230"/>
        <v>8.4100417149733318</v>
      </c>
      <c r="E2492" s="2">
        <f t="shared" si="229"/>
        <v>7.8750580553602845E-2</v>
      </c>
      <c r="F2492" s="2">
        <f t="shared" si="233"/>
        <v>7.6596399176930258E-2</v>
      </c>
      <c r="G2492" s="2">
        <f t="shared" si="231"/>
        <v>2.154181376672587E-3</v>
      </c>
      <c r="H2492" s="2" t="str">
        <f t="shared" si="232"/>
        <v>Sell</v>
      </c>
    </row>
    <row r="2493" spans="1:8" ht="13.5" x14ac:dyDescent="0.25">
      <c r="A2493" s="3">
        <f>TITRES_STAT!B2496</f>
        <v>45632</v>
      </c>
      <c r="B2493" s="6">
        <f>TITRES_STAT!D2496</f>
        <v>8.3521000000000001</v>
      </c>
      <c r="C2493" s="2">
        <f t="shared" si="228"/>
        <v>8.4692550192920226</v>
      </c>
      <c r="D2493" s="2">
        <f t="shared" si="230"/>
        <v>8.4057497360864186</v>
      </c>
      <c r="E2493" s="2">
        <f t="shared" si="229"/>
        <v>6.3505283205604002E-2</v>
      </c>
      <c r="F2493" s="2">
        <f t="shared" si="233"/>
        <v>7.3978175982665012E-2</v>
      </c>
      <c r="G2493" s="2">
        <f t="shared" si="231"/>
        <v>-1.047289277706101E-2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8.3521000000000001</v>
      </c>
      <c r="C2494" s="2">
        <f t="shared" si="228"/>
        <v>8.451231170170173</v>
      </c>
      <c r="D2494" s="2">
        <f t="shared" si="230"/>
        <v>8.4017756815614995</v>
      </c>
      <c r="E2494" s="2">
        <f t="shared" si="229"/>
        <v>4.9455488608673548E-2</v>
      </c>
      <c r="F2494" s="2">
        <f t="shared" si="233"/>
        <v>6.9073638507866728E-2</v>
      </c>
      <c r="G2494" s="2">
        <f t="shared" si="231"/>
        <v>-1.961814989919318E-2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8.3325999999999993</v>
      </c>
      <c r="C2495" s="2">
        <f t="shared" si="228"/>
        <v>8.4374725286055305</v>
      </c>
      <c r="D2495" s="2">
        <f t="shared" si="230"/>
        <v>8.3966515570013893</v>
      </c>
      <c r="E2495" s="2">
        <f t="shared" si="229"/>
        <v>4.0820971604141221E-2</v>
      </c>
      <c r="F2495" s="2">
        <f t="shared" si="233"/>
        <v>6.3423105127121626E-2</v>
      </c>
      <c r="G2495" s="2">
        <f t="shared" si="231"/>
        <v>-2.2602133522980405E-2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8.3229000000000006</v>
      </c>
      <c r="C2496" s="2">
        <f t="shared" si="228"/>
        <v>8.4108767549739092</v>
      </c>
      <c r="D2496" s="2">
        <f t="shared" si="230"/>
        <v>8.39118847870499</v>
      </c>
      <c r="E2496" s="2">
        <f t="shared" si="229"/>
        <v>1.9688276268919225E-2</v>
      </c>
      <c r="F2496" s="2">
        <f t="shared" si="233"/>
        <v>5.467613935548115E-2</v>
      </c>
      <c r="G2496" s="2">
        <f t="shared" si="231"/>
        <v>-3.4987863086561925E-2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8.3618000000000006</v>
      </c>
      <c r="C2497" s="2">
        <f t="shared" si="228"/>
        <v>8.3958495619010005</v>
      </c>
      <c r="D2497" s="2">
        <f t="shared" si="230"/>
        <v>8.3890115543564718</v>
      </c>
      <c r="E2497" s="2">
        <f t="shared" si="229"/>
        <v>6.8380075445286792E-3</v>
      </c>
      <c r="F2497" s="2">
        <f t="shared" si="233"/>
        <v>4.5108512993290655E-2</v>
      </c>
      <c r="G2497" s="2">
        <f t="shared" si="231"/>
        <v>-3.8270505448761975E-2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8.6437000000000008</v>
      </c>
      <c r="C2498" s="2">
        <f t="shared" si="228"/>
        <v>8.3861188600700771</v>
      </c>
      <c r="D2498" s="2">
        <f t="shared" si="230"/>
        <v>8.4078773651448824</v>
      </c>
      <c r="E2498" s="2">
        <f t="shared" si="229"/>
        <v>-2.1758505074805257E-2</v>
      </c>
      <c r="F2498" s="2">
        <f t="shared" si="233"/>
        <v>3.1735109379671472E-2</v>
      </c>
      <c r="G2498" s="2">
        <f t="shared" si="231"/>
        <v>-5.3493614454476729E-2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6">
        <f>TITRES_STAT!D2502</f>
        <v>8.5562000000000005</v>
      </c>
      <c r="C2499" s="2">
        <f t="shared" si="228"/>
        <v>8.3749005739054496</v>
      </c>
      <c r="D2499" s="2">
        <f t="shared" si="230"/>
        <v>8.4188642269860026</v>
      </c>
      <c r="E2499" s="2">
        <f t="shared" si="229"/>
        <v>-4.3963653080552945E-2</v>
      </c>
      <c r="F2499" s="2">
        <f t="shared" si="233"/>
        <v>1.6595356887626589E-2</v>
      </c>
      <c r="G2499" s="2">
        <f t="shared" si="231"/>
        <v>-6.0559009968179534E-2</v>
      </c>
      <c r="H2499" s="2" t="str">
        <f t="shared" si="232"/>
        <v>Hold</v>
      </c>
    </row>
    <row r="2500" spans="1:8" ht="13.5" x14ac:dyDescent="0.25">
      <c r="A2500" s="3">
        <f>TITRES_STAT!B2503</f>
        <v>45644</v>
      </c>
      <c r="B2500" s="6">
        <f>TITRES_STAT!D2503</f>
        <v>8.6534999999999993</v>
      </c>
      <c r="C2500" s="2">
        <f t="shared" si="228"/>
        <v>8.3654081779199956</v>
      </c>
      <c r="D2500" s="2">
        <f t="shared" si="230"/>
        <v>8.4362446546166687</v>
      </c>
      <c r="E2500" s="2">
        <f t="shared" si="229"/>
        <v>-7.0836476696673145E-2</v>
      </c>
      <c r="F2500" s="2">
        <f t="shared" si="233"/>
        <v>-8.9100982923335723E-4</v>
      </c>
      <c r="G2500" s="2">
        <f t="shared" si="231"/>
        <v>-6.9945466867439784E-2</v>
      </c>
      <c r="H2500" s="2" t="str">
        <f t="shared" si="232"/>
        <v>Hold</v>
      </c>
    </row>
    <row r="2501" spans="1:8" ht="13.5" x14ac:dyDescent="0.25">
      <c r="A2501" s="3">
        <f>TITRES_STAT!B2504</f>
        <v>45645</v>
      </c>
      <c r="B2501" s="6">
        <f>TITRES_STAT!D2504</f>
        <v>8.5562000000000005</v>
      </c>
      <c r="C2501" s="2">
        <f t="shared" si="228"/>
        <v>8.3498992274707646</v>
      </c>
      <c r="D2501" s="2">
        <f t="shared" si="230"/>
        <v>8.4451302357561744</v>
      </c>
      <c r="E2501" s="2">
        <f t="shared" si="229"/>
        <v>-9.5231008285409757E-2</v>
      </c>
      <c r="F2501" s="2">
        <f t="shared" si="233"/>
        <v>-1.9759009520468638E-2</v>
      </c>
      <c r="G2501" s="2">
        <f t="shared" si="231"/>
        <v>-7.5471998764941123E-2</v>
      </c>
      <c r="H2501" s="2" t="str">
        <f t="shared" si="232"/>
        <v>Hold</v>
      </c>
    </row>
    <row r="2502" spans="1:8" ht="13.5" x14ac:dyDescent="0.25">
      <c r="A2502" s="3">
        <f>TITRES_STAT!B2505</f>
        <v>45646</v>
      </c>
      <c r="B2502" s="6">
        <f>TITRES_STAT!D2505</f>
        <v>8.5076000000000001</v>
      </c>
      <c r="C2502" s="2">
        <f t="shared" si="228"/>
        <v>8.3218070386291085</v>
      </c>
      <c r="D2502" s="2">
        <f t="shared" si="230"/>
        <v>8.4497576257001619</v>
      </c>
      <c r="E2502" s="2">
        <f t="shared" si="229"/>
        <v>-0.12795058707105333</v>
      </c>
      <c r="F2502" s="2">
        <f t="shared" si="233"/>
        <v>-4.1397325030585574E-2</v>
      </c>
      <c r="G2502" s="2">
        <f t="shared" si="231"/>
        <v>-8.655326204046776E-2</v>
      </c>
      <c r="H2502" s="2" t="str">
        <f t="shared" si="232"/>
        <v>Hold</v>
      </c>
    </row>
    <row r="2503" spans="1:8" ht="13.5" x14ac:dyDescent="0.25">
      <c r="A2503" s="3">
        <f>TITRES_STAT!B2506</f>
        <v>45649</v>
      </c>
      <c r="B2503" s="6">
        <f>TITRES_STAT!D2506</f>
        <v>8.5076000000000001</v>
      </c>
      <c r="C2503" s="2">
        <f t="shared" si="228"/>
        <v>8.3264674942246302</v>
      </c>
      <c r="D2503" s="2">
        <f t="shared" si="230"/>
        <v>8.4540422460186679</v>
      </c>
      <c r="E2503" s="2">
        <f t="shared" si="229"/>
        <v>-0.12757475179403777</v>
      </c>
      <c r="F2503" s="2">
        <f t="shared" si="233"/>
        <v>-5.8632810383276016E-2</v>
      </c>
      <c r="G2503" s="2">
        <f t="shared" si="231"/>
        <v>-6.8941941410761751E-2</v>
      </c>
      <c r="H2503" s="2" t="str">
        <f t="shared" si="232"/>
        <v>Hold</v>
      </c>
    </row>
    <row r="2504" spans="1:8" ht="13.5" x14ac:dyDescent="0.25">
      <c r="A2504" s="3">
        <f>TITRES_STAT!B2507</f>
        <v>45650</v>
      </c>
      <c r="B2504" s="6">
        <f>TITRES_STAT!D2507</f>
        <v>8.5076000000000001</v>
      </c>
      <c r="C2504" s="2">
        <f t="shared" si="228"/>
        <v>8.33041095665161</v>
      </c>
      <c r="D2504" s="2">
        <f t="shared" si="230"/>
        <v>8.4580094870543228</v>
      </c>
      <c r="E2504" s="2">
        <f t="shared" si="229"/>
        <v>-0.12759853040271274</v>
      </c>
      <c r="F2504" s="2">
        <f t="shared" si="233"/>
        <v>-7.2425954387163372E-2</v>
      </c>
      <c r="G2504" s="2">
        <f t="shared" si="231"/>
        <v>-5.5172576015549368E-2</v>
      </c>
      <c r="H2504" s="2" t="str">
        <f t="shared" si="232"/>
        <v>Hold</v>
      </c>
    </row>
    <row r="2505" spans="1:8" ht="13.5" x14ac:dyDescent="0.25">
      <c r="A2505" s="3">
        <f>TITRES_STAT!B2508</f>
        <v>45651</v>
      </c>
      <c r="B2505" s="6">
        <f>TITRES_STAT!D2508</f>
        <v>8.5076000000000001</v>
      </c>
      <c r="C2505" s="2">
        <f t="shared" si="228"/>
        <v>8.3307477325513624</v>
      </c>
      <c r="D2505" s="2">
        <f t="shared" si="230"/>
        <v>8.4616828583836323</v>
      </c>
      <c r="E2505" s="2">
        <f t="shared" si="229"/>
        <v>-0.13093512583226996</v>
      </c>
      <c r="F2505" s="2">
        <f t="shared" si="233"/>
        <v>-8.41277886761847E-2</v>
      </c>
      <c r="G2505" s="2">
        <f t="shared" si="231"/>
        <v>-4.680733715608526E-2</v>
      </c>
      <c r="H2505" s="2" t="str">
        <f t="shared" si="232"/>
        <v>Hold</v>
      </c>
    </row>
    <row r="2506" spans="1:8" ht="13.5" x14ac:dyDescent="0.25">
      <c r="A2506" s="3">
        <f>TITRES_STAT!B2509</f>
        <v>45652</v>
      </c>
      <c r="B2506" s="6">
        <f>TITRES_STAT!D2509</f>
        <v>8.4882000000000009</v>
      </c>
      <c r="C2506" s="2">
        <f t="shared" si="228"/>
        <v>8.329540389081922</v>
      </c>
      <c r="D2506" s="2">
        <f t="shared" si="230"/>
        <v>8.4636470910959556</v>
      </c>
      <c r="E2506" s="2">
        <f t="shared" si="229"/>
        <v>-0.13410670201403363</v>
      </c>
      <c r="F2506" s="2">
        <f t="shared" si="233"/>
        <v>-9.41235713437545E-2</v>
      </c>
      <c r="G2506" s="2">
        <f t="shared" si="231"/>
        <v>-3.9983130670279129E-2</v>
      </c>
      <c r="H2506" s="2" t="str">
        <f t="shared" si="232"/>
        <v>Hold</v>
      </c>
    </row>
    <row r="2507" spans="1:8" ht="13.5" x14ac:dyDescent="0.25">
      <c r="A2507" s="3">
        <f>TITRES_STAT!B2510</f>
        <v>45653</v>
      </c>
      <c r="B2507" s="6">
        <f>TITRES_STAT!D2510</f>
        <v>8.4785000000000004</v>
      </c>
      <c r="C2507" s="2">
        <f t="shared" si="228"/>
        <v>8.3345034061462417</v>
      </c>
      <c r="D2507" s="2">
        <f t="shared" si="230"/>
        <v>8.4647473065703291</v>
      </c>
      <c r="E2507" s="2">
        <f t="shared" si="229"/>
        <v>-0.1302439004240874</v>
      </c>
      <c r="F2507" s="2">
        <f t="shared" si="233"/>
        <v>-0.10134763715982109</v>
      </c>
      <c r="G2507" s="2">
        <f t="shared" si="231"/>
        <v>-2.8896263264266309E-2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6">
        <f>TITRES_STAT!D2511</f>
        <v>8.4589999999999996</v>
      </c>
      <c r="C2508" s="2">
        <f t="shared" si="228"/>
        <v>8.382072112892974</v>
      </c>
      <c r="D2508" s="2">
        <f t="shared" si="230"/>
        <v>8.4643215801577121</v>
      </c>
      <c r="E2508" s="2">
        <f t="shared" si="229"/>
        <v>-8.224946726473803E-2</v>
      </c>
      <c r="F2508" s="2">
        <f t="shared" si="233"/>
        <v>-9.7528003180804484E-2</v>
      </c>
      <c r="G2508" s="2">
        <f t="shared" si="231"/>
        <v>1.5278535916066455E-2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8.4396000000000004</v>
      </c>
      <c r="C2509" s="2">
        <f t="shared" si="228"/>
        <v>8.4088610186017476</v>
      </c>
      <c r="D2509" s="2">
        <f t="shared" si="230"/>
        <v>8.4624903519978805</v>
      </c>
      <c r="E2509" s="2">
        <f t="shared" si="229"/>
        <v>-5.362933339613285E-2</v>
      </c>
      <c r="F2509" s="2">
        <f t="shared" si="233"/>
        <v>-8.8748269223870163E-2</v>
      </c>
      <c r="G2509" s="2">
        <f t="shared" si="231"/>
        <v>3.5118935827737313E-2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8.3714999999999993</v>
      </c>
      <c r="C2510" s="2">
        <f t="shared" si="228"/>
        <v>8.4464977849707097</v>
      </c>
      <c r="D2510" s="2">
        <f t="shared" si="230"/>
        <v>8.4557503259239635</v>
      </c>
      <c r="E2510" s="2">
        <f t="shared" si="229"/>
        <v>-9.252540953253785E-3</v>
      </c>
      <c r="F2510" s="2">
        <f t="shared" si="233"/>
        <v>-7.284912356974689E-2</v>
      </c>
      <c r="G2510" s="2">
        <f t="shared" si="231"/>
        <v>6.3596582616493105E-2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8.3033999999999999</v>
      </c>
      <c r="C2511" s="2">
        <f t="shared" ref="C2511:C2574" si="234">$C$4*B2501+C2510*(1-$C$4)</f>
        <v>8.4633750488213693</v>
      </c>
      <c r="D2511" s="2">
        <f t="shared" si="230"/>
        <v>8.4444651165962625</v>
      </c>
      <c r="E2511" s="2">
        <f t="shared" si="229"/>
        <v>1.8909932225106729E-2</v>
      </c>
      <c r="F2511" s="2">
        <f t="shared" si="233"/>
        <v>-5.4497312410776169E-2</v>
      </c>
      <c r="G2511" s="2">
        <f t="shared" si="231"/>
        <v>7.3407244635882898E-2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6">
        <f>TITRES_STAT!D2515</f>
        <v>8.4882000000000009</v>
      </c>
      <c r="C2512" s="2">
        <f t="shared" si="234"/>
        <v>8.4701788874642361</v>
      </c>
      <c r="D2512" s="2">
        <f t="shared" si="230"/>
        <v>8.4477047375891328</v>
      </c>
      <c r="E2512" s="2">
        <f t="shared" si="229"/>
        <v>2.2474149875103322E-2</v>
      </c>
      <c r="F2512" s="2">
        <f t="shared" si="233"/>
        <v>-3.9103019953600271E-2</v>
      </c>
      <c r="G2512" s="2">
        <f t="shared" si="231"/>
        <v>6.1577169828703593E-2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8.4589999999999996</v>
      </c>
      <c r="C2513" s="2">
        <f t="shared" si="234"/>
        <v>8.4759359817005073</v>
      </c>
      <c r="D2513" s="2">
        <f t="shared" si="230"/>
        <v>8.4485414236936425</v>
      </c>
      <c r="E2513" s="2">
        <f t="shared" si="229"/>
        <v>2.7394558006864855E-2</v>
      </c>
      <c r="F2513" s="2">
        <f t="shared" si="233"/>
        <v>-2.5803504361507249E-2</v>
      </c>
      <c r="G2513" s="2">
        <f t="shared" si="231"/>
        <v>5.3198062368372101E-2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6">
        <f>TITRES_STAT!D2517</f>
        <v>8.4298000000000002</v>
      </c>
      <c r="C2514" s="2">
        <f t="shared" si="234"/>
        <v>8.4808073691311989</v>
      </c>
      <c r="D2514" s="2">
        <f t="shared" si="230"/>
        <v>8.4471531700867057</v>
      </c>
      <c r="E2514" s="2">
        <f t="shared" si="229"/>
        <v>3.3654199044493183E-2</v>
      </c>
      <c r="F2514" s="2">
        <f t="shared" si="233"/>
        <v>-1.3911963680307164E-2</v>
      </c>
      <c r="G2514" s="2">
        <f t="shared" si="231"/>
        <v>4.7566162724800347E-2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6">
        <f>TITRES_STAT!D2518</f>
        <v>8.4396000000000004</v>
      </c>
      <c r="C2515" s="2">
        <f t="shared" si="234"/>
        <v>8.4849293123417837</v>
      </c>
      <c r="D2515" s="2">
        <f t="shared" si="230"/>
        <v>8.4465936760062093</v>
      </c>
      <c r="E2515" s="2">
        <f t="shared" si="229"/>
        <v>3.8335636335574463E-2</v>
      </c>
      <c r="F2515" s="2">
        <f t="shared" si="233"/>
        <v>-3.4624436771308392E-3</v>
      </c>
      <c r="G2515" s="2">
        <f t="shared" si="231"/>
        <v>4.1798080012705303E-2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8.4200999999999997</v>
      </c>
      <c r="C2516" s="2">
        <f t="shared" si="234"/>
        <v>8.4854324950584328</v>
      </c>
      <c r="D2516" s="2">
        <f t="shared" si="230"/>
        <v>8.4446311814872317</v>
      </c>
      <c r="E2516" s="2">
        <f t="shared" si="229"/>
        <v>4.0801313571201092E-2</v>
      </c>
      <c r="F2516" s="2">
        <f t="shared" si="233"/>
        <v>5.3903077725355472E-3</v>
      </c>
      <c r="G2516" s="2">
        <f t="shared" si="231"/>
        <v>3.5411005798665546E-2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8.2840000000000007</v>
      </c>
      <c r="C2517" s="2">
        <f t="shared" si="234"/>
        <v>8.4843659573571362</v>
      </c>
      <c r="D2517" s="2">
        <f t="shared" si="230"/>
        <v>8.4327325754511406</v>
      </c>
      <c r="E2517" s="2">
        <f t="shared" si="229"/>
        <v>5.1633381905995535E-2</v>
      </c>
      <c r="F2517" s="2">
        <f t="shared" si="233"/>
        <v>1.4638922599227545E-2</v>
      </c>
      <c r="G2517" s="2">
        <f t="shared" si="231"/>
        <v>3.6994459306767993E-2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8.3618000000000006</v>
      </c>
      <c r="C2518" s="2">
        <f t="shared" si="234"/>
        <v>8.4804635023791146</v>
      </c>
      <c r="D2518" s="2">
        <f t="shared" si="230"/>
        <v>8.4274783106029076</v>
      </c>
      <c r="E2518" s="2">
        <f t="shared" si="229"/>
        <v>5.2985191776206975E-2</v>
      </c>
      <c r="F2518" s="2">
        <f t="shared" si="233"/>
        <v>2.2308176434623433E-2</v>
      </c>
      <c r="G2518" s="2">
        <f t="shared" si="231"/>
        <v>3.0677015341583541E-2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8.6437000000000008</v>
      </c>
      <c r="C2519" s="2">
        <f t="shared" si="234"/>
        <v>8.4741768097054049</v>
      </c>
      <c r="D2519" s="2">
        <f t="shared" si="230"/>
        <v>8.4434947320397296</v>
      </c>
      <c r="E2519" s="2">
        <f t="shared" si="229"/>
        <v>3.0682077665675322E-2</v>
      </c>
      <c r="F2519" s="2">
        <f t="shared" si="233"/>
        <v>2.3982956680833813E-2</v>
      </c>
      <c r="G2519" s="2">
        <f t="shared" si="231"/>
        <v>6.6991209848415098E-3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8.6437000000000008</v>
      </c>
      <c r="C2520" s="2">
        <f t="shared" si="234"/>
        <v>8.4583803774430351</v>
      </c>
      <c r="D2520" s="2">
        <f t="shared" si="230"/>
        <v>8.4583247518886395</v>
      </c>
      <c r="E2520" s="2">
        <f t="shared" si="229"/>
        <v>5.5625554395533072E-5</v>
      </c>
      <c r="F2520" s="2">
        <f t="shared" si="233"/>
        <v>1.9197490455546157E-2</v>
      </c>
      <c r="G2520" s="2">
        <f t="shared" si="231"/>
        <v>-1.9141864901150624E-2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6">
        <f>TITRES_STAT!D2524</f>
        <v>8.6340000000000003</v>
      </c>
      <c r="C2521" s="2">
        <f t="shared" si="234"/>
        <v>8.4345372424517997</v>
      </c>
      <c r="D2521" s="2">
        <f t="shared" si="230"/>
        <v>8.4713377332302215</v>
      </c>
      <c r="E2521" s="2">
        <f t="shared" si="229"/>
        <v>-3.6800490778421846E-2</v>
      </c>
      <c r="F2521" s="2">
        <f t="shared" si="233"/>
        <v>7.9978942087525554E-3</v>
      </c>
      <c r="G2521" s="2">
        <f t="shared" si="231"/>
        <v>-4.4798384987174401E-2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6">
        <f>TITRES_STAT!D2525</f>
        <v>8.5173000000000005</v>
      </c>
      <c r="C2522" s="2">
        <f t="shared" si="234"/>
        <v>8.4427930513053688</v>
      </c>
      <c r="D2522" s="2">
        <f t="shared" si="230"/>
        <v>8.4747423455835378</v>
      </c>
      <c r="E2522" s="2">
        <f t="shared" si="229"/>
        <v>-3.1949294278168949E-2</v>
      </c>
      <c r="F2522" s="2">
        <f t="shared" si="233"/>
        <v>8.4565113682546003E-6</v>
      </c>
      <c r="G2522" s="2">
        <f t="shared" si="231"/>
        <v>-3.1957750789537206E-2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6">
        <f>TITRES_STAT!D2526</f>
        <v>8.3422999999999998</v>
      </c>
      <c r="C2523" s="2">
        <f t="shared" si="234"/>
        <v>8.4452864280276199</v>
      </c>
      <c r="D2523" s="2">
        <f t="shared" si="230"/>
        <v>8.4649318014662391</v>
      </c>
      <c r="E2523" s="2">
        <f t="shared" si="229"/>
        <v>-1.9645373438619274E-2</v>
      </c>
      <c r="F2523" s="2">
        <f t="shared" si="233"/>
        <v>-3.9223094786292514E-3</v>
      </c>
      <c r="G2523" s="2">
        <f t="shared" si="231"/>
        <v>-1.572306395999002E-2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6">
        <f>TITRES_STAT!D2527</f>
        <v>8.4007000000000005</v>
      </c>
      <c r="C2524" s="2">
        <f t="shared" si="234"/>
        <v>8.4429039006387541</v>
      </c>
      <c r="D2524" s="2">
        <f t="shared" si="230"/>
        <v>8.4601738902465176</v>
      </c>
      <c r="E2524" s="2">
        <f t="shared" ref="E2524:E2587" si="235">C2524-D2524</f>
        <v>-1.7269989607763492E-2</v>
      </c>
      <c r="F2524" s="2">
        <f t="shared" si="233"/>
        <v>-6.5918455044561E-3</v>
      </c>
      <c r="G2524" s="2">
        <f t="shared" si="231"/>
        <v>-1.0678144103307391E-2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6">
        <f>TITRES_STAT!D2528</f>
        <v>8.3618000000000006</v>
      </c>
      <c r="C2525" s="2">
        <f t="shared" si="234"/>
        <v>8.4423956082327916</v>
      </c>
      <c r="D2525" s="2">
        <f t="shared" ref="D2525:D2588" si="236">$D$4*B2525+(1-$D$4)*D2524</f>
        <v>8.4528869354134422</v>
      </c>
      <c r="E2525" s="2">
        <f t="shared" si="235"/>
        <v>-1.04913271806506E-2</v>
      </c>
      <c r="F2525" s="2">
        <f t="shared" si="233"/>
        <v>-7.3717418396950004E-3</v>
      </c>
      <c r="G2525" s="2">
        <f t="shared" si="231"/>
        <v>-3.1195853409555999E-3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8.3618000000000006</v>
      </c>
      <c r="C2526" s="2">
        <f t="shared" si="234"/>
        <v>8.4389655146585163</v>
      </c>
      <c r="D2526" s="2">
        <f t="shared" si="236"/>
        <v>8.446139755012446</v>
      </c>
      <c r="E2526" s="2">
        <f t="shared" si="235"/>
        <v>-7.1742403539296618E-3</v>
      </c>
      <c r="F2526" s="2">
        <f t="shared" si="233"/>
        <v>-7.332241542541933E-3</v>
      </c>
      <c r="G2526" s="2">
        <f t="shared" si="231"/>
        <v>1.5800118861227126E-4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8.2645999999999997</v>
      </c>
      <c r="C2527" s="2">
        <f t="shared" si="234"/>
        <v>8.4151246662495129</v>
      </c>
      <c r="D2527" s="2">
        <f t="shared" si="236"/>
        <v>8.4326923657522652</v>
      </c>
      <c r="E2527" s="2">
        <f t="shared" si="235"/>
        <v>-1.7567699502752276E-2</v>
      </c>
      <c r="F2527" s="2">
        <f t="shared" si="233"/>
        <v>-9.379333134584002E-3</v>
      </c>
      <c r="G2527" s="2">
        <f t="shared" si="231"/>
        <v>-8.1883663681682744E-3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8.2645999999999997</v>
      </c>
      <c r="C2528" s="2">
        <f t="shared" si="234"/>
        <v>8.4069208714418959</v>
      </c>
      <c r="D2528" s="2">
        <f t="shared" si="236"/>
        <v>8.4202410794002454</v>
      </c>
      <c r="E2528" s="2">
        <f t="shared" si="235"/>
        <v>-1.3320207958349428E-2</v>
      </c>
      <c r="F2528" s="2">
        <f t="shared" si="233"/>
        <v>-1.0167508099337088E-2</v>
      </c>
      <c r="G2528" s="2">
        <f t="shared" si="231"/>
        <v>-3.1526998590123406E-3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8.3521000000000001</v>
      </c>
      <c r="C2529" s="2">
        <f t="shared" si="234"/>
        <v>8.4433484296816044</v>
      </c>
      <c r="D2529" s="2">
        <f t="shared" si="236"/>
        <v>8.415193592037264</v>
      </c>
      <c r="E2529" s="2">
        <f t="shared" si="235"/>
        <v>2.8154837644340347E-2</v>
      </c>
      <c r="F2529" s="2">
        <f t="shared" si="233"/>
        <v>-2.5030389506016E-3</v>
      </c>
      <c r="G2529" s="2">
        <f t="shared" si="231"/>
        <v>3.0657876594941947E-2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6">
        <f>TITRES_STAT!D2533</f>
        <v>8.2645999999999997</v>
      </c>
      <c r="C2530" s="2">
        <f t="shared" si="234"/>
        <v>8.474171748192127</v>
      </c>
      <c r="D2530" s="2">
        <f t="shared" si="236"/>
        <v>8.4040385111456146</v>
      </c>
      <c r="E2530" s="2">
        <f t="shared" si="235"/>
        <v>7.013323704651242E-2</v>
      </c>
      <c r="F2530" s="2">
        <f t="shared" si="233"/>
        <v>1.2024216248821204E-2</v>
      </c>
      <c r="G2530" s="2">
        <f t="shared" si="231"/>
        <v>5.8109020797691216E-2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6">
        <f>TITRES_STAT!D2534</f>
        <v>8.4007000000000005</v>
      </c>
      <c r="C2531" s="2">
        <f t="shared" si="234"/>
        <v>8.4987607100087228</v>
      </c>
      <c r="D2531" s="2">
        <f t="shared" si="236"/>
        <v>8.4037912140237179</v>
      </c>
      <c r="E2531" s="2">
        <f t="shared" si="235"/>
        <v>9.4969495985004926E-2</v>
      </c>
      <c r="F2531" s="2">
        <f t="shared" si="233"/>
        <v>2.861327219605795E-2</v>
      </c>
      <c r="G2531" s="2">
        <f t="shared" si="231"/>
        <v>6.6356223788946983E-2</v>
      </c>
      <c r="H2531" s="2" t="str">
        <f t="shared" si="232"/>
        <v>Sell</v>
      </c>
    </row>
    <row r="2532" spans="1:8" ht="13.5" x14ac:dyDescent="0.25">
      <c r="A2532" s="3">
        <f>TITRES_STAT!B2535</f>
        <v>45691</v>
      </c>
      <c r="B2532" s="6">
        <f>TITRES_STAT!D2535</f>
        <v>8.2547999999999995</v>
      </c>
      <c r="C2532" s="2">
        <f t="shared" si="234"/>
        <v>8.5016129084689194</v>
      </c>
      <c r="D2532" s="2">
        <f t="shared" si="236"/>
        <v>8.3927548277997381</v>
      </c>
      <c r="E2532" s="2">
        <f t="shared" si="235"/>
        <v>0.10885808066918123</v>
      </c>
      <c r="F2532" s="2">
        <f t="shared" si="233"/>
        <v>4.4662233890682607E-2</v>
      </c>
      <c r="G2532" s="2">
        <f t="shared" ref="G2532:G2595" si="237">E2532-F2532</f>
        <v>6.4195846778498628E-2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6">
        <f>TITRES_STAT!D2536</f>
        <v>8.3422999999999998</v>
      </c>
      <c r="C2533" s="2">
        <f t="shared" si="234"/>
        <v>8.4771032302429319</v>
      </c>
      <c r="D2533" s="2">
        <f t="shared" si="236"/>
        <v>8.3890174331479059</v>
      </c>
      <c r="E2533" s="2">
        <f t="shared" si="235"/>
        <v>8.8085797095025953E-2</v>
      </c>
      <c r="F2533" s="2">
        <f t="shared" ref="F2533:F2596" si="239">(E2533*(2/(10)))+((1-(2/10))*F2532)</f>
        <v>5.3346946531551281E-2</v>
      </c>
      <c r="G2533" s="2">
        <f t="shared" si="237"/>
        <v>3.4738850563474671E-2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6">
        <f>TITRES_STAT!D2537</f>
        <v>8.3132000000000001</v>
      </c>
      <c r="C2534" s="2">
        <f t="shared" si="234"/>
        <v>8.4653488871286342</v>
      </c>
      <c r="D2534" s="2">
        <f t="shared" si="236"/>
        <v>8.3834013269888015</v>
      </c>
      <c r="E2534" s="2">
        <f t="shared" si="235"/>
        <v>8.1947560139832731E-2</v>
      </c>
      <c r="F2534" s="2">
        <f t="shared" si="239"/>
        <v>5.9067069253207573E-2</v>
      </c>
      <c r="G2534" s="2">
        <f t="shared" si="237"/>
        <v>2.2880490886625159E-2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6">
        <f>TITRES_STAT!D2538</f>
        <v>8.2547999999999995</v>
      </c>
      <c r="C2535" s="2">
        <f t="shared" si="234"/>
        <v>8.449418289108845</v>
      </c>
      <c r="D2535" s="2">
        <f t="shared" si="236"/>
        <v>8.3738753027674093</v>
      </c>
      <c r="E2535" s="2">
        <f t="shared" si="235"/>
        <v>7.5542986341435636E-2</v>
      </c>
      <c r="F2535" s="2">
        <f t="shared" si="239"/>
        <v>6.2362252670853192E-2</v>
      </c>
      <c r="G2535" s="2">
        <f t="shared" si="237"/>
        <v>1.3180733670582444E-2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6">
        <f>TITRES_STAT!D2539</f>
        <v>8.2645999999999997</v>
      </c>
      <c r="C2536" s="2">
        <f t="shared" si="234"/>
        <v>8.4359385523228685</v>
      </c>
      <c r="D2536" s="2">
        <f t="shared" si="236"/>
        <v>8.3657808358957499</v>
      </c>
      <c r="E2536" s="2">
        <f t="shared" si="235"/>
        <v>7.0157716427118544E-2</v>
      </c>
      <c r="F2536" s="2">
        <f t="shared" si="239"/>
        <v>6.3921345422106271E-2</v>
      </c>
      <c r="G2536" s="2">
        <f t="shared" si="237"/>
        <v>6.2363710050122728E-3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6">
        <f>TITRES_STAT!D2540</f>
        <v>8.2256999999999998</v>
      </c>
      <c r="C2537" s="2">
        <f t="shared" si="234"/>
        <v>8.4095787750424265</v>
      </c>
      <c r="D2537" s="2">
        <f t="shared" si="236"/>
        <v>8.3554044776812493</v>
      </c>
      <c r="E2537" s="2">
        <f t="shared" si="235"/>
        <v>5.4174297361177182E-2</v>
      </c>
      <c r="F2537" s="2">
        <f t="shared" si="239"/>
        <v>6.1971935809920456E-2</v>
      </c>
      <c r="G2537" s="2">
        <f t="shared" si="237"/>
        <v>-7.7976384487432743E-3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6">
        <f>TITRES_STAT!D2541</f>
        <v>8.3325999999999993</v>
      </c>
      <c r="C2538" s="2">
        <f t="shared" si="234"/>
        <v>8.3872743481128218</v>
      </c>
      <c r="D2538" s="2">
        <f t="shared" si="236"/>
        <v>8.3537152571122686</v>
      </c>
      <c r="E2538" s="2">
        <f t="shared" si="235"/>
        <v>3.3559091000553209E-2</v>
      </c>
      <c r="F2538" s="2">
        <f t="shared" si="239"/>
        <v>5.6289366848047015E-2</v>
      </c>
      <c r="G2538" s="2">
        <f t="shared" si="237"/>
        <v>-2.2730275847493805E-2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8.3033999999999999</v>
      </c>
      <c r="C2539" s="2">
        <f t="shared" si="234"/>
        <v>8.3818629099416189</v>
      </c>
      <c r="D2539" s="2">
        <f t="shared" si="236"/>
        <v>8.3499882010298787</v>
      </c>
      <c r="E2539" s="2">
        <f t="shared" si="235"/>
        <v>3.1874708911740157E-2</v>
      </c>
      <c r="F2539" s="2">
        <f t="shared" si="239"/>
        <v>5.1406435260785643E-2</v>
      </c>
      <c r="G2539" s="2">
        <f t="shared" si="237"/>
        <v>-1.9531726349045486E-2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6">
        <f>TITRES_STAT!D2543</f>
        <v>8.2840000000000007</v>
      </c>
      <c r="C2540" s="2">
        <f t="shared" si="234"/>
        <v>8.3638224622582928</v>
      </c>
      <c r="D2540" s="2">
        <f t="shared" si="236"/>
        <v>8.3451001861387759</v>
      </c>
      <c r="E2540" s="2">
        <f t="shared" si="235"/>
        <v>1.8722276119516934E-2</v>
      </c>
      <c r="F2540" s="2">
        <f t="shared" si="239"/>
        <v>4.4869603432531907E-2</v>
      </c>
      <c r="G2540" s="2">
        <f t="shared" si="237"/>
        <v>-2.6147327313014973E-2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6">
        <f>TITRES_STAT!D2544</f>
        <v>8.2645999999999997</v>
      </c>
      <c r="C2541" s="2">
        <f t="shared" si="234"/>
        <v>8.3694959296031701</v>
      </c>
      <c r="D2541" s="2">
        <f t="shared" si="236"/>
        <v>8.339137209387756</v>
      </c>
      <c r="E2541" s="2">
        <f t="shared" si="235"/>
        <v>3.0358720215414081E-2</v>
      </c>
      <c r="F2541" s="2">
        <f t="shared" si="239"/>
        <v>4.1967426789108343E-2</v>
      </c>
      <c r="G2541" s="2">
        <f t="shared" si="237"/>
        <v>-1.1608706573694262E-2</v>
      </c>
      <c r="H2541" s="2" t="str">
        <f t="shared" si="238"/>
        <v>Hold</v>
      </c>
    </row>
    <row r="2542" spans="1:8" ht="13.5" x14ac:dyDescent="0.25">
      <c r="A2542" s="3">
        <f>TITRES_STAT!B2545</f>
        <v>45705</v>
      </c>
      <c r="B2542" s="6">
        <f>TITRES_STAT!D2545</f>
        <v>8.1672999999999991</v>
      </c>
      <c r="C2542" s="2">
        <f t="shared" si="234"/>
        <v>8.3518504019719124</v>
      </c>
      <c r="D2542" s="2">
        <f t="shared" si="236"/>
        <v>8.3264085272108854</v>
      </c>
      <c r="E2542" s="2">
        <f t="shared" si="235"/>
        <v>2.5441874761026995E-2</v>
      </c>
      <c r="F2542" s="2">
        <f t="shared" si="239"/>
        <v>3.8662316383492074E-2</v>
      </c>
      <c r="G2542" s="2">
        <f t="shared" si="237"/>
        <v>-1.3220441622465079E-2</v>
      </c>
      <c r="H2542" s="2" t="str">
        <f t="shared" si="238"/>
        <v>Hold</v>
      </c>
    </row>
    <row r="2543" spans="1:8" ht="13.5" x14ac:dyDescent="0.25">
      <c r="A2543" s="3">
        <f>TITRES_STAT!B2546</f>
        <v>45706</v>
      </c>
      <c r="B2543" s="6">
        <f>TITRES_STAT!D2546</f>
        <v>8.2451000000000008</v>
      </c>
      <c r="C2543" s="2">
        <f t="shared" si="234"/>
        <v>8.3503811093608498</v>
      </c>
      <c r="D2543" s="2">
        <f t="shared" si="236"/>
        <v>8.3203856733434129</v>
      </c>
      <c r="E2543" s="2">
        <f t="shared" si="235"/>
        <v>2.9995436017436816E-2</v>
      </c>
      <c r="F2543" s="2">
        <f t="shared" si="239"/>
        <v>3.6928940310281023E-2</v>
      </c>
      <c r="G2543" s="2">
        <f t="shared" si="237"/>
        <v>-6.9335042928442073E-3</v>
      </c>
      <c r="H2543" s="2" t="str">
        <f t="shared" si="238"/>
        <v>Hold</v>
      </c>
    </row>
    <row r="2544" spans="1:8" ht="13.5" x14ac:dyDescent="0.25">
      <c r="A2544" s="3">
        <f>TITRES_STAT!B2547</f>
        <v>45707</v>
      </c>
      <c r="B2544" s="6">
        <f>TITRES_STAT!D2547</f>
        <v>8.2354000000000003</v>
      </c>
      <c r="C2544" s="2">
        <f t="shared" si="234"/>
        <v>8.34466093868995</v>
      </c>
      <c r="D2544" s="2">
        <f t="shared" si="236"/>
        <v>8.3140904382809389</v>
      </c>
      <c r="E2544" s="2">
        <f t="shared" si="235"/>
        <v>3.0570500409011103E-2</v>
      </c>
      <c r="F2544" s="2">
        <f t="shared" si="239"/>
        <v>3.5657252330027041E-2</v>
      </c>
      <c r="G2544" s="2">
        <f t="shared" si="237"/>
        <v>-5.0867519210159376E-3</v>
      </c>
      <c r="H2544" s="2" t="str">
        <f t="shared" si="238"/>
        <v>Hold</v>
      </c>
    </row>
    <row r="2545" spans="1:8" ht="13.5" x14ac:dyDescent="0.25">
      <c r="A2545" s="3">
        <f>TITRES_STAT!B2548</f>
        <v>45708</v>
      </c>
      <c r="B2545" s="6">
        <f>TITRES_STAT!D2548</f>
        <v>8.2354000000000003</v>
      </c>
      <c r="C2545" s="2">
        <f t="shared" si="234"/>
        <v>8.3308361788914951</v>
      </c>
      <c r="D2545" s="2">
        <f t="shared" si="236"/>
        <v>8.3082615169267946</v>
      </c>
      <c r="E2545" s="2">
        <f t="shared" si="235"/>
        <v>2.2574661964700482E-2</v>
      </c>
      <c r="F2545" s="2">
        <f t="shared" si="239"/>
        <v>3.3040734256961732E-2</v>
      </c>
      <c r="G2545" s="2">
        <f t="shared" si="237"/>
        <v>-1.046607229226125E-2</v>
      </c>
      <c r="H2545" s="2" t="str">
        <f t="shared" si="238"/>
        <v>Hold</v>
      </c>
    </row>
    <row r="2546" spans="1:8" ht="13.5" x14ac:dyDescent="0.25">
      <c r="A2546" s="3">
        <f>TITRES_STAT!B2549</f>
        <v>45709</v>
      </c>
      <c r="B2546" s="6">
        <f>TITRES_STAT!D2549</f>
        <v>8.2645999999999997</v>
      </c>
      <c r="C2546" s="2">
        <f t="shared" si="234"/>
        <v>8.3206459975235738</v>
      </c>
      <c r="D2546" s="2">
        <f t="shared" si="236"/>
        <v>8.3050273304877731</v>
      </c>
      <c r="E2546" s="2">
        <f t="shared" si="235"/>
        <v>1.5618667035800726E-2</v>
      </c>
      <c r="F2546" s="2">
        <f t="shared" si="239"/>
        <v>2.9556320812729533E-2</v>
      </c>
      <c r="G2546" s="2">
        <f t="shared" si="237"/>
        <v>-1.3937653776928807E-2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6">
        <f>TITRES_STAT!D2550</f>
        <v>8.2645999999999997</v>
      </c>
      <c r="C2547" s="2">
        <f t="shared" si="234"/>
        <v>8.3060389209814858</v>
      </c>
      <c r="D2547" s="2">
        <f t="shared" si="236"/>
        <v>8.3020327134146044</v>
      </c>
      <c r="E2547" s="2">
        <f t="shared" si="235"/>
        <v>4.0062075668814146E-3</v>
      </c>
      <c r="F2547" s="2">
        <f t="shared" si="239"/>
        <v>2.444629816355991E-2</v>
      </c>
      <c r="G2547" s="2">
        <f t="shared" si="237"/>
        <v>-2.0440090596678496E-2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6">
        <f>TITRES_STAT!D2551</f>
        <v>8.2354000000000003</v>
      </c>
      <c r="C2548" s="2">
        <f t="shared" si="234"/>
        <v>8.3101252408304873</v>
      </c>
      <c r="D2548" s="2">
        <f t="shared" si="236"/>
        <v>8.2970969568653743</v>
      </c>
      <c r="E2548" s="2">
        <f t="shared" si="235"/>
        <v>1.3028283965113019E-2</v>
      </c>
      <c r="F2548" s="2">
        <f t="shared" si="239"/>
        <v>2.2162695323870534E-2</v>
      </c>
      <c r="G2548" s="2">
        <f t="shared" si="237"/>
        <v>-9.1344113587575153E-3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6">
        <f>TITRES_STAT!D2552</f>
        <v>8.2062000000000008</v>
      </c>
      <c r="C2549" s="2">
        <f t="shared" si="234"/>
        <v>8.3090905883950281</v>
      </c>
      <c r="D2549" s="2">
        <f t="shared" si="236"/>
        <v>8.2903638489494202</v>
      </c>
      <c r="E2549" s="2">
        <f t="shared" si="235"/>
        <v>1.8726739445607876E-2</v>
      </c>
      <c r="F2549" s="2">
        <f t="shared" si="239"/>
        <v>2.1475504148218003E-2</v>
      </c>
      <c r="G2549" s="2">
        <f t="shared" si="237"/>
        <v>-2.7487647026101271E-3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6">
        <f>TITRES_STAT!D2553</f>
        <v>8.4882000000000009</v>
      </c>
      <c r="C2550" s="2">
        <f t="shared" si="234"/>
        <v>8.3052304978727154</v>
      </c>
      <c r="D2550" s="2">
        <f t="shared" si="236"/>
        <v>8.3050183786568716</v>
      </c>
      <c r="E2550" s="2">
        <f t="shared" si="235"/>
        <v>2.1211921584374238E-4</v>
      </c>
      <c r="F2550" s="2">
        <f t="shared" si="239"/>
        <v>1.7222827161743153E-2</v>
      </c>
      <c r="G2550" s="2">
        <f t="shared" si="237"/>
        <v>-1.7010707945899411E-2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6">
        <f>TITRES_STAT!D2554</f>
        <v>8.5951000000000004</v>
      </c>
      <c r="C2551" s="2">
        <f t="shared" si="234"/>
        <v>8.2989796520461425</v>
      </c>
      <c r="D2551" s="2">
        <f t="shared" si="236"/>
        <v>8.326505906163769</v>
      </c>
      <c r="E2551" s="2">
        <f t="shared" si="235"/>
        <v>-2.7526254117626436E-2</v>
      </c>
      <c r="F2551" s="2">
        <f t="shared" si="239"/>
        <v>8.2730109058692363E-3</v>
      </c>
      <c r="G2551" s="2">
        <f t="shared" si="237"/>
        <v>-3.5799265023495674E-2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6">
        <f>TITRES_STAT!D2555</f>
        <v>8.6242999999999999</v>
      </c>
      <c r="C2552" s="2">
        <f t="shared" si="234"/>
        <v>8.2787212440390441</v>
      </c>
      <c r="D2552" s="2">
        <f t="shared" si="236"/>
        <v>8.348564727929416</v>
      </c>
      <c r="E2552" s="2">
        <f t="shared" si="235"/>
        <v>-6.9843483890371871E-2</v>
      </c>
      <c r="F2552" s="2">
        <f t="shared" si="239"/>
        <v>-7.3502880533789852E-3</v>
      </c>
      <c r="G2552" s="2">
        <f t="shared" si="237"/>
        <v>-6.2493195836992886E-2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8.6049000000000007</v>
      </c>
      <c r="C2553" s="2">
        <f t="shared" si="234"/>
        <v>8.2735487449561145</v>
      </c>
      <c r="D2553" s="2">
        <f t="shared" si="236"/>
        <v>8.367552525860571</v>
      </c>
      <c r="E2553" s="2">
        <f t="shared" si="235"/>
        <v>-9.4003780904456491E-2</v>
      </c>
      <c r="F2553" s="2">
        <f t="shared" si="239"/>
        <v>-2.4680986623594491E-2</v>
      </c>
      <c r="G2553" s="2">
        <f t="shared" si="237"/>
        <v>-6.9322794280861993E-2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8.5853999999999999</v>
      </c>
      <c r="C2554" s="2">
        <f t="shared" si="234"/>
        <v>8.2676797072705579</v>
      </c>
      <c r="D2554" s="2">
        <f t="shared" si="236"/>
        <v>8.3836893757968252</v>
      </c>
      <c r="E2554" s="2">
        <f t="shared" si="235"/>
        <v>-0.11600966852626726</v>
      </c>
      <c r="F2554" s="2">
        <f t="shared" si="239"/>
        <v>-4.294672300412905E-2</v>
      </c>
      <c r="G2554" s="2">
        <f t="shared" si="237"/>
        <v>-7.3062945522138212E-2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8.5853999999999999</v>
      </c>
      <c r="C2555" s="2">
        <f t="shared" si="234"/>
        <v>8.2627135984597029</v>
      </c>
      <c r="D2555" s="2">
        <f t="shared" si="236"/>
        <v>8.3986309035155795</v>
      </c>
      <c r="E2555" s="2">
        <f t="shared" si="235"/>
        <v>-0.13591730505587662</v>
      </c>
      <c r="F2555" s="2">
        <f t="shared" si="239"/>
        <v>-6.1540839414478563E-2</v>
      </c>
      <c r="G2555" s="2">
        <f t="shared" si="237"/>
        <v>-7.4376465641398062E-2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8.5562000000000005</v>
      </c>
      <c r="C2556" s="2">
        <f t="shared" si="234"/>
        <v>8.2630038140812871</v>
      </c>
      <c r="D2556" s="2">
        <f t="shared" si="236"/>
        <v>8.4103026884403516</v>
      </c>
      <c r="E2556" s="2">
        <f t="shared" si="235"/>
        <v>-0.14729887435906441</v>
      </c>
      <c r="F2556" s="2">
        <f t="shared" si="239"/>
        <v>-7.8692446403395733E-2</v>
      </c>
      <c r="G2556" s="2">
        <f t="shared" si="237"/>
        <v>-6.8606427955668681E-2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8.9451999999999998</v>
      </c>
      <c r="C2557" s="2">
        <f t="shared" si="234"/>
        <v>8.2632493811457053</v>
      </c>
      <c r="D2557" s="2">
        <f t="shared" si="236"/>
        <v>8.4499247115188432</v>
      </c>
      <c r="E2557" s="2">
        <f t="shared" si="235"/>
        <v>-0.18667533037313788</v>
      </c>
      <c r="F2557" s="2">
        <f t="shared" si="239"/>
        <v>-0.10028902319734417</v>
      </c>
      <c r="G2557" s="2">
        <f t="shared" si="237"/>
        <v>-8.6386307175793708E-2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8.9451999999999998</v>
      </c>
      <c r="C2558" s="2">
        <f t="shared" si="234"/>
        <v>8.2589648609694439</v>
      </c>
      <c r="D2558" s="2">
        <f t="shared" si="236"/>
        <v>8.4866117699248544</v>
      </c>
      <c r="E2558" s="2">
        <f t="shared" si="235"/>
        <v>-0.22764690895541051</v>
      </c>
      <c r="F2558" s="2">
        <f t="shared" si="239"/>
        <v>-0.12576060034895745</v>
      </c>
      <c r="G2558" s="2">
        <f t="shared" si="237"/>
        <v>-0.10188630860645306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9.3244000000000007</v>
      </c>
      <c r="C2559" s="2">
        <f t="shared" si="234"/>
        <v>8.2508471900510685</v>
      </c>
      <c r="D2559" s="2">
        <f t="shared" si="236"/>
        <v>8.5486701573378276</v>
      </c>
      <c r="E2559" s="2">
        <f t="shared" si="235"/>
        <v>-0.29782296728675917</v>
      </c>
      <c r="F2559" s="2">
        <f t="shared" si="239"/>
        <v>-0.16017307373651779</v>
      </c>
      <c r="G2559" s="2">
        <f t="shared" si="237"/>
        <v>-0.13764989355024138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9.3048999999999999</v>
      </c>
      <c r="C2560" s="2">
        <f t="shared" si="234"/>
        <v>8.2873630069662898</v>
      </c>
      <c r="D2560" s="2">
        <f t="shared" si="236"/>
        <v>8.6046871827202107</v>
      </c>
      <c r="E2560" s="2">
        <f t="shared" si="235"/>
        <v>-0.31732417575392091</v>
      </c>
      <c r="F2560" s="2">
        <f t="shared" si="239"/>
        <v>-0.19160329413999844</v>
      </c>
      <c r="G2560" s="2">
        <f t="shared" si="237"/>
        <v>-0.12572088161392247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9.7230000000000008</v>
      </c>
      <c r="C2561" s="2">
        <f t="shared" si="234"/>
        <v>8.3347071597407076</v>
      </c>
      <c r="D2561" s="2">
        <f t="shared" si="236"/>
        <v>8.6875251691853794</v>
      </c>
      <c r="E2561" s="2">
        <f t="shared" si="235"/>
        <v>-0.35281800944467179</v>
      </c>
      <c r="F2561" s="2">
        <f t="shared" si="239"/>
        <v>-0.22384623720093311</v>
      </c>
      <c r="G2561" s="2">
        <f t="shared" si="237"/>
        <v>-0.12897177224373868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10.0341</v>
      </c>
      <c r="C2562" s="2">
        <f t="shared" si="234"/>
        <v>8.3792599043959832</v>
      </c>
      <c r="D2562" s="2">
        <f t="shared" si="236"/>
        <v>8.787271452949426</v>
      </c>
      <c r="E2562" s="2">
        <f t="shared" si="235"/>
        <v>-0.40801154855344279</v>
      </c>
      <c r="F2562" s="2">
        <f t="shared" si="239"/>
        <v>-0.26067929947143503</v>
      </c>
      <c r="G2562" s="2">
        <f t="shared" si="237"/>
        <v>-0.14733224908200776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6">
        <f>TITRES_STAT!D2566</f>
        <v>10.1119</v>
      </c>
      <c r="C2563" s="2">
        <f t="shared" si="234"/>
        <v>8.4139737652581399</v>
      </c>
      <c r="D2563" s="2">
        <f t="shared" si="236"/>
        <v>8.8853920860642841</v>
      </c>
      <c r="E2563" s="2">
        <f t="shared" si="235"/>
        <v>-0.47141832080614421</v>
      </c>
      <c r="F2563" s="2">
        <f t="shared" si="239"/>
        <v>-0.3028271037383769</v>
      </c>
      <c r="G2563" s="2">
        <f t="shared" si="237"/>
        <v>-0.16859121706776731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6">
        <f>TITRES_STAT!D2567</f>
        <v>10.2967</v>
      </c>
      <c r="C2564" s="2">
        <f t="shared" si="234"/>
        <v>8.4403470321415028</v>
      </c>
      <c r="D2564" s="2">
        <f t="shared" si="236"/>
        <v>8.9899334130224844</v>
      </c>
      <c r="E2564" s="2">
        <f t="shared" si="235"/>
        <v>-0.54958638088098155</v>
      </c>
      <c r="F2564" s="2">
        <f t="shared" si="239"/>
        <v>-0.35217895916689784</v>
      </c>
      <c r="G2564" s="2">
        <f t="shared" si="237"/>
        <v>-0.19740742171408371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6">
        <f>TITRES_STAT!D2568</f>
        <v>10.3453</v>
      </c>
      <c r="C2565" s="2">
        <f t="shared" si="234"/>
        <v>8.4626628733505029</v>
      </c>
      <c r="D2565" s="2">
        <f t="shared" si="236"/>
        <v>9.0903309379837829</v>
      </c>
      <c r="E2565" s="2">
        <f t="shared" si="235"/>
        <v>-0.62766806463327995</v>
      </c>
      <c r="F2565" s="2">
        <f t="shared" si="239"/>
        <v>-0.40727678026017428</v>
      </c>
      <c r="G2565" s="2">
        <f t="shared" si="237"/>
        <v>-0.22039128437310568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6">
        <f>TITRES_STAT!D2569</f>
        <v>10.3453</v>
      </c>
      <c r="C2566" s="2">
        <f t="shared" si="234"/>
        <v>8.4770532005273491</v>
      </c>
      <c r="D2566" s="2">
        <f t="shared" si="236"/>
        <v>9.1832916092442431</v>
      </c>
      <c r="E2566" s="2">
        <f t="shared" si="235"/>
        <v>-0.70623840871689403</v>
      </c>
      <c r="F2566" s="2">
        <f t="shared" si="239"/>
        <v>-0.46706910595151824</v>
      </c>
      <c r="G2566" s="2">
        <f t="shared" si="237"/>
        <v>-0.23916930276537579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6">
        <f>TITRES_STAT!D2570</f>
        <v>10.403600000000001</v>
      </c>
      <c r="C2567" s="2">
        <f t="shared" si="234"/>
        <v>8.5490757850616035</v>
      </c>
      <c r="D2567" s="2">
        <f t="shared" si="236"/>
        <v>9.2736848233742997</v>
      </c>
      <c r="E2567" s="2">
        <f t="shared" si="235"/>
        <v>-0.72460903831269619</v>
      </c>
      <c r="F2567" s="2">
        <f t="shared" si="239"/>
        <v>-0.51857709242375383</v>
      </c>
      <c r="G2567" s="2">
        <f t="shared" si="237"/>
        <v>-0.20603194588894236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6">
        <f>TITRES_STAT!D2571</f>
        <v>10.5883</v>
      </c>
      <c r="C2568" s="2">
        <f t="shared" si="234"/>
        <v>8.6100179719752035</v>
      </c>
      <c r="D2568" s="2">
        <f t="shared" si="236"/>
        <v>9.3710637253465734</v>
      </c>
      <c r="E2568" s="2">
        <f t="shared" si="235"/>
        <v>-0.76104575337136993</v>
      </c>
      <c r="F2568" s="2">
        <f t="shared" si="239"/>
        <v>-0.56707082461327707</v>
      </c>
      <c r="G2568" s="2">
        <f t="shared" si="237"/>
        <v>-0.19397492875809286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6">
        <f>TITRES_STAT!D2572</f>
        <v>10.6953</v>
      </c>
      <c r="C2569" s="2">
        <f t="shared" si="234"/>
        <v>8.7199228993636329</v>
      </c>
      <c r="D2569" s="2">
        <f t="shared" si="236"/>
        <v>9.4691553012468272</v>
      </c>
      <c r="E2569" s="2">
        <f t="shared" si="235"/>
        <v>-0.7492324018831944</v>
      </c>
      <c r="F2569" s="2">
        <f t="shared" si="239"/>
        <v>-0.60350314006726058</v>
      </c>
      <c r="G2569" s="2">
        <f t="shared" si="237"/>
        <v>-0.14572926181593382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6">
        <f>TITRES_STAT!D2573</f>
        <v>10.6953</v>
      </c>
      <c r="C2570" s="2">
        <f t="shared" si="234"/>
        <v>8.8099193763846113</v>
      </c>
      <c r="D2570" s="2">
        <f t="shared" si="236"/>
        <v>9.5599808344878028</v>
      </c>
      <c r="E2570" s="2">
        <f t="shared" si="235"/>
        <v>-0.75006145810319147</v>
      </c>
      <c r="F2570" s="2">
        <f t="shared" si="239"/>
        <v>-0.63281480367444676</v>
      </c>
      <c r="G2570" s="2">
        <f t="shared" si="237"/>
        <v>-0.11724665442874471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10.987</v>
      </c>
      <c r="C2571" s="2">
        <f t="shared" si="234"/>
        <v>8.9503933184792874</v>
      </c>
      <c r="D2571" s="2">
        <f t="shared" si="236"/>
        <v>9.6656859578590755</v>
      </c>
      <c r="E2571" s="2">
        <f t="shared" si="235"/>
        <v>-0.71529263937978804</v>
      </c>
      <c r="F2571" s="2">
        <f t="shared" si="239"/>
        <v>-0.64931037081551501</v>
      </c>
      <c r="G2571" s="2">
        <f t="shared" si="237"/>
        <v>-6.5982268564273028E-2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10.9384</v>
      </c>
      <c r="C2572" s="2">
        <f t="shared" si="234"/>
        <v>9.1171174233286276</v>
      </c>
      <c r="D2572" s="2">
        <f t="shared" si="236"/>
        <v>9.7599610720917376</v>
      </c>
      <c r="E2572" s="2">
        <f t="shared" si="235"/>
        <v>-0.64284364876310995</v>
      </c>
      <c r="F2572" s="2">
        <f t="shared" si="239"/>
        <v>-0.648017026405034</v>
      </c>
      <c r="G2572" s="2">
        <f t="shared" si="237"/>
        <v>5.1733776419240485E-3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6">
        <f>TITRES_STAT!D2576</f>
        <v>11.162000000000001</v>
      </c>
      <c r="C2573" s="2">
        <f t="shared" si="234"/>
        <v>9.2701608966626843</v>
      </c>
      <c r="D2573" s="2">
        <f t="shared" si="236"/>
        <v>9.863815807492351</v>
      </c>
      <c r="E2573" s="2">
        <f t="shared" si="235"/>
        <v>-0.5936549108296667</v>
      </c>
      <c r="F2573" s="2">
        <f t="shared" si="239"/>
        <v>-0.63714460328996059</v>
      </c>
      <c r="G2573" s="2">
        <f t="shared" si="237"/>
        <v>4.3489692460293883E-2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6">
        <f>TITRES_STAT!D2577</f>
        <v>11.6676</v>
      </c>
      <c r="C2574" s="2">
        <f t="shared" si="234"/>
        <v>9.4280899894838086</v>
      </c>
      <c r="D2574" s="2">
        <f t="shared" si="236"/>
        <v>9.9974294513818069</v>
      </c>
      <c r="E2574" s="2">
        <f t="shared" si="235"/>
        <v>-0.56933946189799833</v>
      </c>
      <c r="F2574" s="2">
        <f t="shared" si="239"/>
        <v>-0.62358357501156825</v>
      </c>
      <c r="G2574" s="2">
        <f t="shared" si="237"/>
        <v>5.4244113113569914E-2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6">
        <f>TITRES_STAT!D2578</f>
        <v>12.1051</v>
      </c>
      <c r="C2575" s="2">
        <f t="shared" ref="C2575:C2638" si="240">$C$4*B2565+C2574*(1-$C$4)</f>
        <v>9.5691992218709139</v>
      </c>
      <c r="D2575" s="2">
        <f t="shared" si="236"/>
        <v>10.153553195723894</v>
      </c>
      <c r="E2575" s="2">
        <f t="shared" si="235"/>
        <v>-0.5843539738529806</v>
      </c>
      <c r="F2575" s="2">
        <f t="shared" si="239"/>
        <v>-0.61573765477985076</v>
      </c>
      <c r="G2575" s="2">
        <f t="shared" si="237"/>
        <v>3.1383680926870161E-2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6">
        <f>TITRES_STAT!D2579</f>
        <v>12.639900000000001</v>
      </c>
      <c r="C2576" s="2">
        <f t="shared" si="240"/>
        <v>9.68859934158308</v>
      </c>
      <c r="D2576" s="2">
        <f t="shared" si="236"/>
        <v>10.33772703307768</v>
      </c>
      <c r="E2576" s="2">
        <f t="shared" si="235"/>
        <v>-0.64912769149460026</v>
      </c>
      <c r="F2576" s="2">
        <f t="shared" si="239"/>
        <v>-0.62241566212280064</v>
      </c>
      <c r="G2576" s="2">
        <f t="shared" si="237"/>
        <v>-2.6712029371799617E-2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13.0288</v>
      </c>
      <c r="C2577" s="2">
        <f t="shared" si="240"/>
        <v>9.7985994428779915</v>
      </c>
      <c r="D2577" s="2">
        <f t="shared" si="236"/>
        <v>10.537065771368223</v>
      </c>
      <c r="E2577" s="2">
        <f t="shared" si="235"/>
        <v>-0.73846632849023131</v>
      </c>
      <c r="F2577" s="2">
        <f t="shared" si="239"/>
        <v>-0.64562579539628684</v>
      </c>
      <c r="G2577" s="2">
        <f t="shared" si="237"/>
        <v>-9.2840533093944466E-2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12.7857</v>
      </c>
      <c r="C2578" s="2">
        <f t="shared" si="240"/>
        <v>9.9200918362813777</v>
      </c>
      <c r="D2578" s="2">
        <f t="shared" si="236"/>
        <v>10.703631269785392</v>
      </c>
      <c r="E2578" s="2">
        <f t="shared" si="235"/>
        <v>-0.78353943350401423</v>
      </c>
      <c r="F2578" s="2">
        <f t="shared" si="239"/>
        <v>-0.67320852301783229</v>
      </c>
      <c r="G2578" s="2">
        <f t="shared" si="237"/>
        <v>-0.11033091048618193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13.077400000000001</v>
      </c>
      <c r="C2579" s="2">
        <f t="shared" si="240"/>
        <v>10.039354630699627</v>
      </c>
      <c r="D2579" s="2">
        <f t="shared" si="236"/>
        <v>10.879465990542029</v>
      </c>
      <c r="E2579" s="2">
        <f t="shared" si="235"/>
        <v>-0.84011135984240148</v>
      </c>
      <c r="F2579" s="2">
        <f t="shared" si="239"/>
        <v>-0.7065890903827462</v>
      </c>
      <c r="G2579" s="2">
        <f t="shared" si="237"/>
        <v>-0.13352226945965529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13.1066</v>
      </c>
      <c r="C2580" s="2">
        <f t="shared" si="240"/>
        <v>10.140269302899684</v>
      </c>
      <c r="D2580" s="2">
        <f t="shared" si="236"/>
        <v>11.044438880131507</v>
      </c>
      <c r="E2580" s="2">
        <f t="shared" si="235"/>
        <v>-0.90416957723182279</v>
      </c>
      <c r="F2580" s="2">
        <f t="shared" si="239"/>
        <v>-0.74610518775256152</v>
      </c>
      <c r="G2580" s="2">
        <f t="shared" si="237"/>
        <v>-0.15806438947926127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13.4177</v>
      </c>
      <c r="C2581" s="2">
        <f t="shared" si="240"/>
        <v>10.270535563992041</v>
      </c>
      <c r="D2581" s="2">
        <f t="shared" si="236"/>
        <v>11.220236000121766</v>
      </c>
      <c r="E2581" s="2">
        <f t="shared" si="235"/>
        <v>-0.94970043612972432</v>
      </c>
      <c r="F2581" s="2">
        <f t="shared" si="239"/>
        <v>-0.78682423742799412</v>
      </c>
      <c r="G2581" s="2">
        <f t="shared" si="237"/>
        <v>-0.1628761987017302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13.7872</v>
      </c>
      <c r="C2582" s="2">
        <f t="shared" si="240"/>
        <v>10.373283938762496</v>
      </c>
      <c r="D2582" s="2">
        <f t="shared" si="236"/>
        <v>11.410381481594229</v>
      </c>
      <c r="E2582" s="2">
        <f t="shared" si="235"/>
        <v>-1.0370975428317326</v>
      </c>
      <c r="F2582" s="2">
        <f t="shared" si="239"/>
        <v>-0.83687889850874186</v>
      </c>
      <c r="G2582" s="2">
        <f t="shared" si="237"/>
        <v>-0.20021864432299075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13.865</v>
      </c>
      <c r="C2583" s="2">
        <f t="shared" si="240"/>
        <v>10.494624871260573</v>
      </c>
      <c r="D2583" s="2">
        <f t="shared" si="236"/>
        <v>11.592205075550211</v>
      </c>
      <c r="E2583" s="2">
        <f t="shared" si="235"/>
        <v>-1.0975802042896383</v>
      </c>
      <c r="F2583" s="2">
        <f t="shared" si="239"/>
        <v>-0.88901915966492118</v>
      </c>
      <c r="G2583" s="2">
        <f t="shared" si="237"/>
        <v>-0.20856104462471714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6">
        <f>TITRES_STAT!D2587</f>
        <v>13.806699999999999</v>
      </c>
      <c r="C2584" s="2">
        <f t="shared" si="240"/>
        <v>10.67508258337433</v>
      </c>
      <c r="D2584" s="2">
        <f t="shared" si="236"/>
        <v>11.756241736620566</v>
      </c>
      <c r="E2584" s="2">
        <f t="shared" si="235"/>
        <v>-1.0811591532462366</v>
      </c>
      <c r="F2584" s="2">
        <f t="shared" si="239"/>
        <v>-0.9274471583811843</v>
      </c>
      <c r="G2584" s="2">
        <f t="shared" si="237"/>
        <v>-0.15371199486505227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6">
        <f>TITRES_STAT!D2588</f>
        <v>13.6608</v>
      </c>
      <c r="C2585" s="2">
        <f t="shared" si="240"/>
        <v>10.895085262855202</v>
      </c>
      <c r="D2585" s="2">
        <f t="shared" si="236"/>
        <v>11.897320126500524</v>
      </c>
      <c r="E2585" s="2">
        <f t="shared" si="235"/>
        <v>-1.002234863645322</v>
      </c>
      <c r="F2585" s="2">
        <f t="shared" si="239"/>
        <v>-0.94240469943401195</v>
      </c>
      <c r="G2585" s="2">
        <f t="shared" si="237"/>
        <v>-5.9830164211310044E-2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6">
        <f>TITRES_STAT!D2589</f>
        <v>13.806699999999999</v>
      </c>
      <c r="C2586" s="2">
        <f t="shared" si="240"/>
        <v>11.163518299339017</v>
      </c>
      <c r="D2586" s="2">
        <f t="shared" si="236"/>
        <v>12.038755672685671</v>
      </c>
      <c r="E2586" s="2">
        <f t="shared" si="235"/>
        <v>-0.87523737334665341</v>
      </c>
      <c r="F2586" s="2">
        <f t="shared" si="239"/>
        <v>-0.92897123421654026</v>
      </c>
      <c r="G2586" s="2">
        <f t="shared" si="237"/>
        <v>5.3733860869886851E-2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14.0886</v>
      </c>
      <c r="C2587" s="2">
        <f t="shared" si="240"/>
        <v>11.450484714825322</v>
      </c>
      <c r="D2587" s="2">
        <f t="shared" si="236"/>
        <v>12.190595993227472</v>
      </c>
      <c r="E2587" s="2">
        <f t="shared" si="235"/>
        <v>-0.74011127840214996</v>
      </c>
      <c r="F2587" s="2">
        <f t="shared" si="239"/>
        <v>-0.89119924305366227</v>
      </c>
      <c r="G2587" s="2">
        <f t="shared" si="237"/>
        <v>0.15108796465151231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13.991400000000001</v>
      </c>
      <c r="C2588" s="2">
        <f t="shared" si="240"/>
        <v>11.655902451006041</v>
      </c>
      <c r="D2588" s="2">
        <f t="shared" si="236"/>
        <v>12.32398888261803</v>
      </c>
      <c r="E2588" s="2">
        <f t="shared" ref="E2588:E2651" si="241">C2588-D2588</f>
        <v>-0.66808643161198944</v>
      </c>
      <c r="F2588" s="2">
        <f t="shared" si="239"/>
        <v>-0.84657668076532777</v>
      </c>
      <c r="G2588" s="2">
        <f t="shared" si="237"/>
        <v>0.17849024915333833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13.728899999999999</v>
      </c>
      <c r="C2589" s="2">
        <f t="shared" si="240"/>
        <v>11.874594381620497</v>
      </c>
      <c r="D2589" s="2">
        <f t="shared" ref="D2589:D2652" si="242">$D$4*B2589+(1-$D$4)*D2588</f>
        <v>12.428056372794472</v>
      </c>
      <c r="E2589" s="2">
        <f t="shared" si="241"/>
        <v>-0.55346199117397532</v>
      </c>
      <c r="F2589" s="2">
        <f t="shared" si="239"/>
        <v>-0.78795374284705733</v>
      </c>
      <c r="G2589" s="2">
        <f t="shared" si="237"/>
        <v>0.23449175167308201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13.9817</v>
      </c>
      <c r="C2590" s="2">
        <f t="shared" si="240"/>
        <v>12.064133707525034</v>
      </c>
      <c r="D2590" s="2">
        <f t="shared" si="242"/>
        <v>12.543141085920807</v>
      </c>
      <c r="E2590" s="2">
        <f t="shared" si="241"/>
        <v>-0.47900737839577268</v>
      </c>
      <c r="F2590" s="2">
        <f t="shared" si="239"/>
        <v>-0.7261644699568004</v>
      </c>
      <c r="G2590" s="2">
        <f t="shared" si="237"/>
        <v>0.24715709156102772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13.952500000000001</v>
      </c>
      <c r="C2591" s="2">
        <f t="shared" si="240"/>
        <v>12.272374675598106</v>
      </c>
      <c r="D2591" s="2">
        <f t="shared" si="242"/>
        <v>12.647538042519265</v>
      </c>
      <c r="E2591" s="2">
        <f t="shared" si="241"/>
        <v>-0.37516336692115893</v>
      </c>
      <c r="F2591" s="2">
        <f t="shared" si="239"/>
        <v>-0.65596424934967212</v>
      </c>
      <c r="G2591" s="2">
        <f t="shared" si="237"/>
        <v>0.2808008824285132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13.962199999999999</v>
      </c>
      <c r="C2592" s="2">
        <f t="shared" si="240"/>
        <v>12.50542472550609</v>
      </c>
      <c r="D2592" s="2">
        <f t="shared" si="242"/>
        <v>12.744920409740061</v>
      </c>
      <c r="E2592" s="2">
        <f t="shared" si="241"/>
        <v>-0.23949568423397061</v>
      </c>
      <c r="F2592" s="2">
        <f t="shared" si="239"/>
        <v>-0.57267053632653186</v>
      </c>
      <c r="G2592" s="2">
        <f t="shared" si="237"/>
        <v>0.33317485209256126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14.244199999999999</v>
      </c>
      <c r="C2593" s="2">
        <f t="shared" si="240"/>
        <v>12.714590152351306</v>
      </c>
      <c r="D2593" s="2">
        <f t="shared" si="242"/>
        <v>12.855978157166724</v>
      </c>
      <c r="E2593" s="2">
        <f t="shared" si="241"/>
        <v>-0.14138800481541836</v>
      </c>
      <c r="F2593" s="2">
        <f t="shared" si="239"/>
        <v>-0.48641403002430922</v>
      </c>
      <c r="G2593" s="2">
        <f t="shared" si="237"/>
        <v>0.34502602520889086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14.4581</v>
      </c>
      <c r="C2594" s="2">
        <f t="shared" si="240"/>
        <v>12.882607051989567</v>
      </c>
      <c r="D2594" s="2">
        <f t="shared" si="242"/>
        <v>12.974653849228448</v>
      </c>
      <c r="E2594" s="2">
        <f t="shared" si="241"/>
        <v>-9.2046797238880984E-2</v>
      </c>
      <c r="F2594" s="2">
        <f t="shared" si="239"/>
        <v>-0.4075405834672236</v>
      </c>
      <c r="G2594" s="2">
        <f t="shared" si="237"/>
        <v>0.31549378622834262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14.5845</v>
      </c>
      <c r="C2595" s="2">
        <f t="shared" si="240"/>
        <v>13.002329043991171</v>
      </c>
      <c r="D2595" s="2">
        <f t="shared" si="242"/>
        <v>13.093901712248563</v>
      </c>
      <c r="E2595" s="2">
        <f t="shared" si="241"/>
        <v>-9.1572668257391854E-2</v>
      </c>
      <c r="F2595" s="2">
        <f t="shared" si="239"/>
        <v>-0.34434700042525729</v>
      </c>
      <c r="G2595" s="2">
        <f t="shared" si="237"/>
        <v>0.25277433216786543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14.681699999999999</v>
      </c>
      <c r="C2596" s="2">
        <f t="shared" si="240"/>
        <v>13.126078421838683</v>
      </c>
      <c r="D2596" s="2">
        <f t="shared" si="242"/>
        <v>13.211516400230151</v>
      </c>
      <c r="E2596" s="2">
        <f t="shared" si="241"/>
        <v>-8.543797839146805E-2</v>
      </c>
      <c r="F2596" s="2">
        <f t="shared" si="239"/>
        <v>-0.29256519601849945</v>
      </c>
      <c r="G2596" s="2">
        <f t="shared" ref="G2596:G2659" si="243">E2596-F2596</f>
        <v>0.2071272176270314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14.759499999999999</v>
      </c>
      <c r="C2597" s="2">
        <f t="shared" si="240"/>
        <v>13.274158664632733</v>
      </c>
      <c r="D2597" s="2">
        <f t="shared" si="242"/>
        <v>13.326181852064956</v>
      </c>
      <c r="E2597" s="2">
        <f t="shared" si="241"/>
        <v>-5.2023187432222784E-2</v>
      </c>
      <c r="F2597" s="2">
        <f t="shared" ref="F2597:F2660" si="245">(E2597*(2/(10)))+((1-(2/10))*F2596)</f>
        <v>-0.24445679430124412</v>
      </c>
      <c r="G2597" s="2">
        <f t="shared" si="243"/>
        <v>0.19243360686902133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14.681699999999999</v>
      </c>
      <c r="C2598" s="2">
        <f t="shared" si="240"/>
        <v>13.384503485458467</v>
      </c>
      <c r="D2598" s="2">
        <f t="shared" si="242"/>
        <v>13.426590603763847</v>
      </c>
      <c r="E2598" s="2">
        <f t="shared" si="241"/>
        <v>-4.2087118305380145E-2</v>
      </c>
      <c r="F2598" s="2">
        <f t="shared" si="245"/>
        <v>-0.20398285910207134</v>
      </c>
      <c r="G2598" s="2">
        <f t="shared" si="243"/>
        <v>0.1618957407966912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14.672000000000001</v>
      </c>
      <c r="C2599" s="2">
        <f t="shared" si="240"/>
        <v>13.437487564618703</v>
      </c>
      <c r="D2599" s="2">
        <f t="shared" si="242"/>
        <v>13.518843151633192</v>
      </c>
      <c r="E2599" s="2">
        <f t="shared" si="241"/>
        <v>-8.1355587014488862E-2</v>
      </c>
      <c r="F2599" s="2">
        <f t="shared" si="245"/>
        <v>-0.17945740468455484</v>
      </c>
      <c r="G2599" s="2">
        <f t="shared" si="243"/>
        <v>9.8101817670065983E-2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14.565099999999999</v>
      </c>
      <c r="C2600" s="2">
        <f t="shared" si="240"/>
        <v>13.521212554677366</v>
      </c>
      <c r="D2600" s="2">
        <f t="shared" si="242"/>
        <v>13.596343658919622</v>
      </c>
      <c r="E2600" s="2">
        <f t="shared" si="241"/>
        <v>-7.5131104242256441E-2</v>
      </c>
      <c r="F2600" s="2">
        <f t="shared" si="245"/>
        <v>-0.15859214459609516</v>
      </c>
      <c r="G2600" s="2">
        <f t="shared" si="243"/>
        <v>8.3461040353838722E-2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14.5845</v>
      </c>
      <c r="C2601" s="2">
        <f t="shared" si="240"/>
        <v>13.587564469342388</v>
      </c>
      <c r="D2601" s="2">
        <f t="shared" si="242"/>
        <v>13.669540424925577</v>
      </c>
      <c r="E2601" s="2">
        <f t="shared" si="241"/>
        <v>-8.1975955583189375E-2</v>
      </c>
      <c r="F2601" s="2">
        <f t="shared" si="245"/>
        <v>-0.14326890679351401</v>
      </c>
      <c r="G2601" s="2">
        <f t="shared" si="243"/>
        <v>6.1292951210324631E-2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14.5845</v>
      </c>
      <c r="C2602" s="2">
        <f t="shared" si="240"/>
        <v>13.645200704828174</v>
      </c>
      <c r="D2602" s="2">
        <f t="shared" si="242"/>
        <v>13.737315208264423</v>
      </c>
      <c r="E2602" s="2">
        <f t="shared" si="241"/>
        <v>-9.2114503436249606E-2</v>
      </c>
      <c r="F2602" s="2">
        <f t="shared" si="245"/>
        <v>-0.13303802612206114</v>
      </c>
      <c r="G2602" s="2">
        <f t="shared" si="243"/>
        <v>4.0923522685811536E-2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14.526199999999999</v>
      </c>
      <c r="C2603" s="2">
        <f t="shared" si="240"/>
        <v>13.737354442546916</v>
      </c>
      <c r="D2603" s="2">
        <f t="shared" si="242"/>
        <v>13.795751118763356</v>
      </c>
      <c r="E2603" s="2">
        <f t="shared" si="241"/>
        <v>-5.8396676216439403E-2</v>
      </c>
      <c r="F2603" s="2">
        <f t="shared" si="245"/>
        <v>-0.1181097561409368</v>
      </c>
      <c r="G2603" s="2">
        <f t="shared" si="243"/>
        <v>5.9713079924497398E-2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6">
        <f>TITRES_STAT!D2607</f>
        <v>14.7692</v>
      </c>
      <c r="C2604" s="2">
        <f t="shared" si="240"/>
        <v>13.848238374462774</v>
      </c>
      <c r="D2604" s="2">
        <f t="shared" si="242"/>
        <v>13.867858443299403</v>
      </c>
      <c r="E2604" s="2">
        <f t="shared" si="241"/>
        <v>-1.962006883662859E-2</v>
      </c>
      <c r="F2604" s="2">
        <f t="shared" si="245"/>
        <v>-9.8411818680075161E-2</v>
      </c>
      <c r="G2604" s="2">
        <f t="shared" si="243"/>
        <v>7.8791749843446571E-2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14.7498</v>
      </c>
      <c r="C2605" s="2">
        <f t="shared" si="240"/>
        <v>13.961509393776193</v>
      </c>
      <c r="D2605" s="2">
        <f t="shared" si="242"/>
        <v>13.933187447499446</v>
      </c>
      <c r="E2605" s="2">
        <f t="shared" si="241"/>
        <v>2.8321946276747667E-2</v>
      </c>
      <c r="F2605" s="2">
        <f t="shared" si="245"/>
        <v>-7.3065065688710601E-2</v>
      </c>
      <c r="G2605" s="2">
        <f t="shared" si="243"/>
        <v>0.10138701196545827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6">
        <f>TITRES_STAT!D2609</f>
        <v>14.6234</v>
      </c>
      <c r="C2606" s="2">
        <f t="shared" si="240"/>
        <v>14.072307948579857</v>
      </c>
      <c r="D2606" s="2">
        <f t="shared" si="242"/>
        <v>13.984314303240227</v>
      </c>
      <c r="E2606" s="2">
        <f t="shared" si="241"/>
        <v>8.7993645339629722E-2</v>
      </c>
      <c r="F2606" s="2">
        <f t="shared" si="245"/>
        <v>-4.0853323483042533E-2</v>
      </c>
      <c r="G2606" s="2">
        <f t="shared" si="243"/>
        <v>0.12884696882267227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6">
        <f>TITRES_STAT!D2610</f>
        <v>14.7692</v>
      </c>
      <c r="C2607" s="2">
        <f t="shared" si="240"/>
        <v>14.178029802644494</v>
      </c>
      <c r="D2607" s="2">
        <f t="shared" si="242"/>
        <v>14.042453984481691</v>
      </c>
      <c r="E2607" s="2">
        <f t="shared" si="241"/>
        <v>0.13557581816280262</v>
      </c>
      <c r="F2607" s="2">
        <f t="shared" si="245"/>
        <v>-5.5674951538734994E-3</v>
      </c>
      <c r="G2607" s="2">
        <f t="shared" si="243"/>
        <v>0.14114331331667612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14.7401</v>
      </c>
      <c r="C2608" s="2">
        <f t="shared" si="240"/>
        <v>14.255517525314572</v>
      </c>
      <c r="D2608" s="2">
        <f t="shared" si="242"/>
        <v>14.094131467112677</v>
      </c>
      <c r="E2608" s="2">
        <f t="shared" si="241"/>
        <v>0.16138605820189511</v>
      </c>
      <c r="F2608" s="2">
        <f t="shared" si="245"/>
        <v>2.782321551728022E-2</v>
      </c>
      <c r="G2608" s="2">
        <f t="shared" si="243"/>
        <v>0.13356284268461488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6">
        <f>TITRES_STAT!D2612</f>
        <v>14.915100000000001</v>
      </c>
      <c r="C2609" s="2">
        <f t="shared" si="240"/>
        <v>14.319591752189254</v>
      </c>
      <c r="D2609" s="2">
        <f t="shared" si="242"/>
        <v>14.154943951030255</v>
      </c>
      <c r="E2609" s="2">
        <f t="shared" si="241"/>
        <v>0.16464780115899913</v>
      </c>
      <c r="F2609" s="2">
        <f t="shared" si="245"/>
        <v>5.5188132645624E-2</v>
      </c>
      <c r="G2609" s="2">
        <f t="shared" si="243"/>
        <v>0.10945966851337513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14.954000000000001</v>
      </c>
      <c r="C2610" s="2">
        <f t="shared" si="240"/>
        <v>14.357362251852447</v>
      </c>
      <c r="D2610" s="2">
        <f t="shared" si="242"/>
        <v>14.214133287990977</v>
      </c>
      <c r="E2610" s="2">
        <f t="shared" si="241"/>
        <v>0.14322896386146944</v>
      </c>
      <c r="F2610" s="2">
        <f t="shared" si="245"/>
        <v>7.279629888879309E-2</v>
      </c>
      <c r="G2610" s="2">
        <f t="shared" si="243"/>
        <v>7.0432664972676348E-2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15.148400000000001</v>
      </c>
      <c r="C2611" s="2">
        <f t="shared" si="240"/>
        <v>14.392306520798225</v>
      </c>
      <c r="D2611" s="2">
        <f t="shared" si="242"/>
        <v>14.283338229621275</v>
      </c>
      <c r="E2611" s="2">
        <f t="shared" si="241"/>
        <v>0.10896829117695006</v>
      </c>
      <c r="F2611" s="2">
        <f t="shared" si="245"/>
        <v>8.0030697346424484E-2</v>
      </c>
      <c r="G2611" s="2">
        <f t="shared" si="243"/>
        <v>2.8937593830525576E-2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15.313700000000001</v>
      </c>
      <c r="C2612" s="2">
        <f t="shared" si="240"/>
        <v>14.421874748367728</v>
      </c>
      <c r="D2612" s="2">
        <f t="shared" si="242"/>
        <v>14.359661323723405</v>
      </c>
      <c r="E2612" s="2">
        <f t="shared" si="241"/>
        <v>6.2213424644323112E-2</v>
      </c>
      <c r="F2612" s="2">
        <f t="shared" si="245"/>
        <v>7.6467242806004213E-2</v>
      </c>
      <c r="G2612" s="2">
        <f t="shared" si="243"/>
        <v>-1.42538181616811E-2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6">
        <f>TITRES_STAT!D2616</f>
        <v>14.9734</v>
      </c>
      <c r="C2613" s="2">
        <f t="shared" si="240"/>
        <v>14.437924787080386</v>
      </c>
      <c r="D2613" s="2">
        <f t="shared" si="242"/>
        <v>14.405123447892041</v>
      </c>
      <c r="E2613" s="2">
        <f t="shared" si="241"/>
        <v>3.2801339188344159E-2</v>
      </c>
      <c r="F2613" s="2">
        <f t="shared" si="245"/>
        <v>6.7734062082472207E-2</v>
      </c>
      <c r="G2613" s="2">
        <f t="shared" si="243"/>
        <v>-3.4932722894128049E-2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6">
        <f>TITRES_STAT!D2617</f>
        <v>15.2651</v>
      </c>
      <c r="C2614" s="2">
        <f t="shared" si="240"/>
        <v>14.488890204452634</v>
      </c>
      <c r="D2614" s="2">
        <f t="shared" si="242"/>
        <v>14.468825414714853</v>
      </c>
      <c r="E2614" s="2">
        <f t="shared" si="241"/>
        <v>2.0064789737780586E-2</v>
      </c>
      <c r="F2614" s="2">
        <f t="shared" si="245"/>
        <v>5.820020761353388E-2</v>
      </c>
      <c r="G2614" s="2">
        <f t="shared" si="243"/>
        <v>-3.8135417875753294E-2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6">
        <f>TITRES_STAT!D2618</f>
        <v>15.352600000000001</v>
      </c>
      <c r="C2615" s="2">
        <f t="shared" si="240"/>
        <v>14.529030172998382</v>
      </c>
      <c r="D2615" s="2">
        <f t="shared" si="242"/>
        <v>14.53429019881005</v>
      </c>
      <c r="E2615" s="2">
        <f t="shared" si="241"/>
        <v>-5.2600258116672904E-3</v>
      </c>
      <c r="F2615" s="2">
        <f t="shared" si="245"/>
        <v>4.5508160928493649E-2</v>
      </c>
      <c r="G2615" s="2">
        <f t="shared" si="243"/>
        <v>-5.0768186740160939E-2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6">
        <f>TITRES_STAT!D2619</f>
        <v>15.2651</v>
      </c>
      <c r="C2616" s="2">
        <f t="shared" si="240"/>
        <v>14.543548607921707</v>
      </c>
      <c r="D2616" s="2">
        <f t="shared" si="242"/>
        <v>14.588424258157454</v>
      </c>
      <c r="E2616" s="2">
        <f t="shared" si="241"/>
        <v>-4.4875650235747244E-2</v>
      </c>
      <c r="F2616" s="2">
        <f t="shared" si="245"/>
        <v>2.7431398695645474E-2</v>
      </c>
      <c r="G2616" s="2">
        <f t="shared" si="243"/>
        <v>-7.2307048931392726E-2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6">
        <f>TITRES_STAT!D2620</f>
        <v>15.0707</v>
      </c>
      <c r="C2617" s="2">
        <f t="shared" si="240"/>
        <v>14.578264206702983</v>
      </c>
      <c r="D2617" s="2">
        <f t="shared" si="242"/>
        <v>14.624148387182828</v>
      </c>
      <c r="E2617" s="2">
        <f t="shared" si="241"/>
        <v>-4.5884180479845327E-2</v>
      </c>
      <c r="F2617" s="2">
        <f t="shared" si="245"/>
        <v>1.2768282860547315E-2</v>
      </c>
      <c r="G2617" s="2">
        <f t="shared" si="243"/>
        <v>-5.865246334039264E-2</v>
      </c>
      <c r="H2617" s="2" t="str">
        <f t="shared" si="244"/>
        <v>Hold</v>
      </c>
    </row>
    <row r="2618" spans="1:8" ht="13.5" x14ac:dyDescent="0.25">
      <c r="A2618" s="3">
        <f>TITRES_STAT!B2621</f>
        <v>45819</v>
      </c>
      <c r="B2618" s="6">
        <f>TITRES_STAT!D2621</f>
        <v>15.362299999999999</v>
      </c>
      <c r="C2618" s="2">
        <f t="shared" si="240"/>
        <v>14.60316202105637</v>
      </c>
      <c r="D2618" s="2">
        <f t="shared" si="242"/>
        <v>14.678826284428544</v>
      </c>
      <c r="E2618" s="2">
        <f t="shared" si="241"/>
        <v>-7.5664263372173579E-2</v>
      </c>
      <c r="F2618" s="2">
        <f t="shared" si="245"/>
        <v>-4.9182263859968642E-3</v>
      </c>
      <c r="G2618" s="2">
        <f t="shared" si="243"/>
        <v>-7.0746036986176708E-2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15.2554</v>
      </c>
      <c r="C2619" s="2">
        <f t="shared" si="240"/>
        <v>14.651152479355391</v>
      </c>
      <c r="D2619" s="2">
        <f t="shared" si="242"/>
        <v>14.721535448544946</v>
      </c>
      <c r="E2619" s="2">
        <f t="shared" si="241"/>
        <v>-7.0382969189555666E-2</v>
      </c>
      <c r="F2619" s="2">
        <f t="shared" si="245"/>
        <v>-1.8011174946708626E-2</v>
      </c>
      <c r="G2619" s="2">
        <f t="shared" si="243"/>
        <v>-5.237179424284704E-2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6">
        <f>TITRES_STAT!D2623</f>
        <v>15.158200000000001</v>
      </c>
      <c r="C2620" s="2">
        <f t="shared" si="240"/>
        <v>14.697744405608407</v>
      </c>
      <c r="D2620" s="2">
        <f t="shared" si="242"/>
        <v>14.753880970874951</v>
      </c>
      <c r="E2620" s="2">
        <f t="shared" si="241"/>
        <v>-5.6136565266543315E-2</v>
      </c>
      <c r="F2620" s="2">
        <f t="shared" si="245"/>
        <v>-2.5636253010675566E-2</v>
      </c>
      <c r="G2620" s="2">
        <f t="shared" si="243"/>
        <v>-3.0500312255867749E-2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6">
        <f>TITRES_STAT!D2624</f>
        <v>15.0707</v>
      </c>
      <c r="C2621" s="2">
        <f t="shared" si="240"/>
        <v>14.767076035514807</v>
      </c>
      <c r="D2621" s="2">
        <f t="shared" si="242"/>
        <v>14.777349047106435</v>
      </c>
      <c r="E2621" s="2">
        <f t="shared" si="241"/>
        <v>-1.0273011591628745E-2</v>
      </c>
      <c r="F2621" s="2">
        <f t="shared" si="245"/>
        <v>-2.2563604726866204E-2</v>
      </c>
      <c r="G2621" s="2">
        <f t="shared" si="243"/>
        <v>1.2290593135237459E-2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14.8276</v>
      </c>
      <c r="C2622" s="2">
        <f t="shared" si="240"/>
        <v>14.851172030050991</v>
      </c>
      <c r="D2622" s="2">
        <f t="shared" si="242"/>
        <v>14.781071339913366</v>
      </c>
      <c r="E2622" s="2">
        <f t="shared" si="241"/>
        <v>7.0100690137625321E-2</v>
      </c>
      <c r="F2622" s="2">
        <f t="shared" si="245"/>
        <v>-4.030745753967899E-3</v>
      </c>
      <c r="G2622" s="2">
        <f t="shared" si="243"/>
        <v>7.4131435891593225E-2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15.022</v>
      </c>
      <c r="C2623" s="2">
        <f t="shared" si="240"/>
        <v>14.869976333120068</v>
      </c>
      <c r="D2623" s="2">
        <f t="shared" si="242"/>
        <v>14.798917907327191</v>
      </c>
      <c r="E2623" s="2">
        <f t="shared" si="241"/>
        <v>7.1058425792877244E-2</v>
      </c>
      <c r="F2623" s="2">
        <f t="shared" si="245"/>
        <v>1.098708855540113E-2</v>
      </c>
      <c r="G2623" s="2">
        <f t="shared" si="243"/>
        <v>6.0071337237476111E-2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15.022</v>
      </c>
      <c r="C2624" s="2">
        <f t="shared" si="240"/>
        <v>14.930764589563134</v>
      </c>
      <c r="D2624" s="2">
        <f t="shared" si="242"/>
        <v>14.815442506784436</v>
      </c>
      <c r="E2624" s="2">
        <f t="shared" si="241"/>
        <v>0.11532208277869849</v>
      </c>
      <c r="F2624" s="2">
        <f t="shared" si="245"/>
        <v>3.1854087400060599E-2</v>
      </c>
      <c r="G2624" s="2">
        <f t="shared" si="243"/>
        <v>8.3467995378637888E-2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15.022</v>
      </c>
      <c r="C2625" s="2">
        <f t="shared" si="240"/>
        <v>14.99566234501496</v>
      </c>
      <c r="D2625" s="2">
        <f t="shared" si="242"/>
        <v>14.83074306183744</v>
      </c>
      <c r="E2625" s="2">
        <f t="shared" si="241"/>
        <v>0.16491928317751992</v>
      </c>
      <c r="F2625" s="2">
        <f t="shared" si="245"/>
        <v>5.8467126555552459E-2</v>
      </c>
      <c r="G2625" s="2">
        <f t="shared" si="243"/>
        <v>0.10645215662196746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15.0123</v>
      </c>
      <c r="C2626" s="2">
        <f t="shared" si="240"/>
        <v>15.037114291935735</v>
      </c>
      <c r="D2626" s="2">
        <f t="shared" si="242"/>
        <v>14.844191723923556</v>
      </c>
      <c r="E2626" s="2">
        <f t="shared" si="241"/>
        <v>0.19292256801217889</v>
      </c>
      <c r="F2626" s="2">
        <f t="shared" si="245"/>
        <v>8.535821484687775E-2</v>
      </c>
      <c r="G2626" s="2">
        <f t="shared" si="243"/>
        <v>0.10756435316530114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14.779</v>
      </c>
      <c r="C2627" s="2">
        <f t="shared" si="240"/>
        <v>15.042281323945623</v>
      </c>
      <c r="D2627" s="2">
        <f t="shared" si="242"/>
        <v>14.839362707336626</v>
      </c>
      <c r="E2627" s="2">
        <f t="shared" si="241"/>
        <v>0.20291861660899713</v>
      </c>
      <c r="F2627" s="2">
        <f t="shared" si="245"/>
        <v>0.10887029519930164</v>
      </c>
      <c r="G2627" s="2">
        <f t="shared" si="243"/>
        <v>9.404832140969549E-2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14.8567</v>
      </c>
      <c r="C2628" s="2">
        <f t="shared" si="240"/>
        <v>15.091514966415527</v>
      </c>
      <c r="D2628" s="2">
        <f t="shared" si="242"/>
        <v>14.840646951237616</v>
      </c>
      <c r="E2628" s="2">
        <f t="shared" si="241"/>
        <v>0.25086801517791102</v>
      </c>
      <c r="F2628" s="2">
        <f t="shared" si="245"/>
        <v>0.13726983919502353</v>
      </c>
      <c r="G2628" s="2">
        <f t="shared" si="243"/>
        <v>0.11359817598288749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14.8276</v>
      </c>
      <c r="C2629" s="2">
        <f t="shared" si="240"/>
        <v>15.116728048505445</v>
      </c>
      <c r="D2629" s="2">
        <f t="shared" si="242"/>
        <v>14.8396805104052</v>
      </c>
      <c r="E2629" s="2">
        <f t="shared" si="241"/>
        <v>0.27704753810024485</v>
      </c>
      <c r="F2629" s="2">
        <f t="shared" si="245"/>
        <v>0.16522537897606782</v>
      </c>
      <c r="G2629" s="2">
        <f t="shared" si="243"/>
        <v>0.11182215912417703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15.0512</v>
      </c>
      <c r="C2630" s="2">
        <f t="shared" si="240"/>
        <v>15.123108348735377</v>
      </c>
      <c r="D2630" s="2">
        <f t="shared" si="242"/>
        <v>14.855348620745556</v>
      </c>
      <c r="E2630" s="2">
        <f t="shared" si="241"/>
        <v>0.26775972798982117</v>
      </c>
      <c r="F2630" s="2">
        <f t="shared" si="245"/>
        <v>0.1857322487788185</v>
      </c>
      <c r="G2630" s="2">
        <f t="shared" si="243"/>
        <v>8.2027479211002674E-2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15.0512</v>
      </c>
      <c r="C2631" s="2">
        <f t="shared" si="240"/>
        <v>15.115045525853011</v>
      </c>
      <c r="D2631" s="2">
        <f t="shared" si="242"/>
        <v>14.869856130319958</v>
      </c>
      <c r="E2631" s="2">
        <f t="shared" si="241"/>
        <v>0.2451893955330533</v>
      </c>
      <c r="F2631" s="2">
        <f t="shared" si="245"/>
        <v>0.19762367812966547</v>
      </c>
      <c r="G2631" s="2">
        <f t="shared" si="243"/>
        <v>4.756571740338783E-2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6">
        <f>TITRES_STAT!D2635</f>
        <v>15.167899999999999</v>
      </c>
      <c r="C2632" s="2">
        <f t="shared" si="240"/>
        <v>15.070823137260241</v>
      </c>
      <c r="D2632" s="2">
        <f t="shared" si="242"/>
        <v>14.891933453999961</v>
      </c>
      <c r="E2632" s="2">
        <f t="shared" si="241"/>
        <v>0.17888968326028021</v>
      </c>
      <c r="F2632" s="2">
        <f t="shared" si="245"/>
        <v>0.19387687915578844</v>
      </c>
      <c r="G2632" s="2">
        <f t="shared" si="243"/>
        <v>-1.4987195895508232E-2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15.440099999999999</v>
      </c>
      <c r="C2633" s="2">
        <f t="shared" si="240"/>
        <v>15.06331188537405</v>
      </c>
      <c r="D2633" s="2">
        <f t="shared" si="242"/>
        <v>14.932538383333297</v>
      </c>
      <c r="E2633" s="2">
        <f t="shared" si="241"/>
        <v>0.13077350204075344</v>
      </c>
      <c r="F2633" s="2">
        <f t="shared" si="245"/>
        <v>0.18125620373278145</v>
      </c>
      <c r="G2633" s="2">
        <f t="shared" si="243"/>
        <v>-5.0482701692028009E-2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15.556800000000001</v>
      </c>
      <c r="C2634" s="2">
        <f t="shared" si="240"/>
        <v>15.05695621070112</v>
      </c>
      <c r="D2634" s="2">
        <f t="shared" si="242"/>
        <v>14.978779984567867</v>
      </c>
      <c r="E2634" s="2">
        <f t="shared" si="241"/>
        <v>7.8176226133253479E-2</v>
      </c>
      <c r="F2634" s="2">
        <f t="shared" si="245"/>
        <v>0.16064020821287586</v>
      </c>
      <c r="G2634" s="2">
        <f t="shared" si="243"/>
        <v>-8.2463982079622383E-2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15.8971</v>
      </c>
      <c r="C2635" s="2">
        <f t="shared" si="240"/>
        <v>15.051578332131717</v>
      </c>
      <c r="D2635" s="2">
        <f t="shared" si="242"/>
        <v>15.046803689414691</v>
      </c>
      <c r="E2635" s="2">
        <f t="shared" si="241"/>
        <v>4.7746427170256567E-3</v>
      </c>
      <c r="F2635" s="2">
        <f t="shared" si="245"/>
        <v>0.12946709511370583</v>
      </c>
      <c r="G2635" s="2">
        <f t="shared" si="243"/>
        <v>-0.12469245239668017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15.7902</v>
      </c>
      <c r="C2636" s="2">
        <f t="shared" si="240"/>
        <v>15.045535511803759</v>
      </c>
      <c r="D2636" s="2">
        <f t="shared" si="242"/>
        <v>15.101870082791381</v>
      </c>
      <c r="E2636" s="2">
        <f t="shared" si="241"/>
        <v>-5.6334570987621291E-2</v>
      </c>
      <c r="F2636" s="2">
        <f t="shared" si="245"/>
        <v>9.2306761893440406E-2</v>
      </c>
      <c r="G2636" s="2">
        <f t="shared" si="243"/>
        <v>-0.14864133288106168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15.829000000000001</v>
      </c>
      <c r="C2637" s="2">
        <f t="shared" si="240"/>
        <v>15.004530048449334</v>
      </c>
      <c r="D2637" s="2">
        <f t="shared" si="242"/>
        <v>15.155731558140168</v>
      </c>
      <c r="E2637" s="2">
        <f t="shared" si="241"/>
        <v>-0.1512015096908339</v>
      </c>
      <c r="F2637" s="2">
        <f t="shared" si="245"/>
        <v>4.3605107576585547E-2</v>
      </c>
      <c r="G2637" s="2">
        <f t="shared" si="243"/>
        <v>-0.19480661726741944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15.7415</v>
      </c>
      <c r="C2638" s="2">
        <f t="shared" si="240"/>
        <v>14.981786964072514</v>
      </c>
      <c r="D2638" s="2">
        <f t="shared" si="242"/>
        <v>15.199121813092749</v>
      </c>
      <c r="E2638" s="2">
        <f t="shared" si="241"/>
        <v>-0.2173348490202347</v>
      </c>
      <c r="F2638" s="2">
        <f t="shared" si="245"/>
        <v>-8.5828837427785049E-3</v>
      </c>
      <c r="G2638" s="2">
        <f t="shared" si="243"/>
        <v>-0.20875196527745621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6">
        <f>TITRES_STAT!D2642</f>
        <v>15.8</v>
      </c>
      <c r="C2639" s="2">
        <f t="shared" ref="C2639:C2693" si="246">$C$4*B2629+C2638*(1-$C$4)</f>
        <v>14.958065892676743</v>
      </c>
      <c r="D2639" s="2">
        <f t="shared" si="242"/>
        <v>15.243631308419213</v>
      </c>
      <c r="E2639" s="2">
        <f t="shared" si="241"/>
        <v>-0.28556541574246985</v>
      </c>
      <c r="F2639" s="2">
        <f t="shared" si="245"/>
        <v>-6.397939014271678E-2</v>
      </c>
      <c r="G2639" s="2">
        <f t="shared" si="243"/>
        <v>-0.22158602559975307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6">
        <f>TITRES_STAT!D2643</f>
        <v>15.59</v>
      </c>
      <c r="C2640" s="2">
        <f t="shared" si="246"/>
        <v>14.972394216880321</v>
      </c>
      <c r="D2640" s="2">
        <f t="shared" si="242"/>
        <v>15.269288248536308</v>
      </c>
      <c r="E2640" s="2">
        <f t="shared" si="241"/>
        <v>-0.29689403165598627</v>
      </c>
      <c r="F2640" s="2">
        <f t="shared" si="245"/>
        <v>-0.11056231844537068</v>
      </c>
      <c r="G2640" s="2">
        <f t="shared" si="243"/>
        <v>-0.18633171321061559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6">
        <f>TITRES_STAT!D2644</f>
        <v>15.49</v>
      </c>
      <c r="C2641" s="2">
        <f t="shared" si="246"/>
        <v>14.984518183514119</v>
      </c>
      <c r="D2641" s="2">
        <f t="shared" si="242"/>
        <v>15.285637267163247</v>
      </c>
      <c r="E2641" s="2">
        <f t="shared" si="241"/>
        <v>-0.30111908364912843</v>
      </c>
      <c r="F2641" s="2">
        <f t="shared" si="245"/>
        <v>-0.14867367148612223</v>
      </c>
      <c r="G2641" s="2">
        <f t="shared" si="243"/>
        <v>-0.15244541216300619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15.5</v>
      </c>
      <c r="C2642" s="2">
        <f t="shared" si="246"/>
        <v>15.012730770665794</v>
      </c>
      <c r="D2642" s="2">
        <f t="shared" si="242"/>
        <v>15.301515988114119</v>
      </c>
      <c r="E2642" s="2">
        <f t="shared" si="241"/>
        <v>-0.28878521744832497</v>
      </c>
      <c r="F2642" s="2">
        <f t="shared" si="245"/>
        <v>-0.17669598067856279</v>
      </c>
      <c r="G2642" s="2">
        <f t="shared" si="243"/>
        <v>-0.11208923676976218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6">
        <f>TITRES_STAT!D2646</f>
        <v>15.49</v>
      </c>
      <c r="C2643" s="2">
        <f t="shared" si="246"/>
        <v>15.078479882871058</v>
      </c>
      <c r="D2643" s="2">
        <f t="shared" si="242"/>
        <v>15.315477766772332</v>
      </c>
      <c r="E2643" s="2">
        <f t="shared" si="241"/>
        <v>-0.23699788390127452</v>
      </c>
      <c r="F2643" s="2">
        <f t="shared" si="245"/>
        <v>-0.18875636132310517</v>
      </c>
      <c r="G2643" s="2">
        <f t="shared" si="243"/>
        <v>-4.8241522578169355E-2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15.38</v>
      </c>
      <c r="C2644" s="2">
        <f t="shared" si="246"/>
        <v>15.152067593198588</v>
      </c>
      <c r="D2644" s="2">
        <f t="shared" si="242"/>
        <v>15.320257191455863</v>
      </c>
      <c r="E2644" s="2">
        <f t="shared" si="241"/>
        <v>-0.16818959825727475</v>
      </c>
      <c r="F2644" s="2">
        <f t="shared" si="245"/>
        <v>-0.1846430087099391</v>
      </c>
      <c r="G2644" s="2">
        <f t="shared" si="243"/>
        <v>1.6453410452664352E-2</v>
      </c>
      <c r="H2644" s="2" t="str">
        <f t="shared" si="244"/>
        <v>Sell</v>
      </c>
    </row>
    <row r="2645" spans="1:8" ht="13.5" x14ac:dyDescent="0.25">
      <c r="A2645" s="3">
        <f>TITRES_STAT!B2648</f>
        <v>45859</v>
      </c>
      <c r="B2645" s="6">
        <f>TITRES_STAT!D2648</f>
        <v>15.39</v>
      </c>
      <c r="C2645" s="2">
        <f t="shared" si="246"/>
        <v>15.266687963475729</v>
      </c>
      <c r="D2645" s="2">
        <f t="shared" si="242"/>
        <v>15.325423325422095</v>
      </c>
      <c r="E2645" s="2">
        <f t="shared" si="241"/>
        <v>-5.8735361946366638E-2</v>
      </c>
      <c r="F2645" s="2">
        <f t="shared" si="245"/>
        <v>-0.15946147935722463</v>
      </c>
      <c r="G2645" s="2">
        <f t="shared" si="243"/>
        <v>0.10072611741085799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15.5</v>
      </c>
      <c r="C2646" s="2">
        <f t="shared" si="246"/>
        <v>15.347228276787154</v>
      </c>
      <c r="D2646" s="2">
        <f t="shared" si="242"/>
        <v>15.338354930946386</v>
      </c>
      <c r="E2646" s="2">
        <f t="shared" si="241"/>
        <v>8.8733458407688204E-3</v>
      </c>
      <c r="F2646" s="2">
        <f t="shared" si="245"/>
        <v>-0.12579451431762592</v>
      </c>
      <c r="G2646" s="2">
        <f t="shared" si="243"/>
        <v>0.13466786015839474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15.5</v>
      </c>
      <c r="C2647" s="2">
        <f t="shared" si="246"/>
        <v>15.421347003435283</v>
      </c>
      <c r="D2647" s="2">
        <f t="shared" si="242"/>
        <v>15.350328639765172</v>
      </c>
      <c r="E2647" s="2">
        <f t="shared" si="241"/>
        <v>7.1018363670111384E-2</v>
      </c>
      <c r="F2647" s="2">
        <f t="shared" si="245"/>
        <v>-8.6431938720078469E-2</v>
      </c>
      <c r="G2647" s="2">
        <f t="shared" si="243"/>
        <v>0.15745030239018987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15.5</v>
      </c>
      <c r="C2648" s="2">
        <f t="shared" si="246"/>
        <v>15.470601310599086</v>
      </c>
      <c r="D2648" s="2">
        <f t="shared" si="242"/>
        <v>15.361415407189975</v>
      </c>
      <c r="E2648" s="2">
        <f t="shared" si="241"/>
        <v>0.10918590340911116</v>
      </c>
      <c r="F2648" s="2">
        <f t="shared" si="245"/>
        <v>-4.7308370294240537E-2</v>
      </c>
      <c r="G2648" s="2">
        <f t="shared" si="243"/>
        <v>0.1564942737033517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6">
        <f>TITRES_STAT!D2652</f>
        <v>14.83</v>
      </c>
      <c r="C2649" s="2">
        <f t="shared" si="246"/>
        <v>15.52127803204538</v>
      </c>
      <c r="D2649" s="2">
        <f t="shared" si="242"/>
        <v>15.322051302953682</v>
      </c>
      <c r="E2649" s="2">
        <f t="shared" si="241"/>
        <v>0.19922672909169847</v>
      </c>
      <c r="F2649" s="2">
        <f t="shared" si="245"/>
        <v>1.998649582947265E-3</v>
      </c>
      <c r="G2649" s="2">
        <f t="shared" si="243"/>
        <v>0.19722807950875121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6">
        <f>TITRES_STAT!D2653</f>
        <v>15.2</v>
      </c>
      <c r="C2650" s="2">
        <f t="shared" si="246"/>
        <v>15.531850642499936</v>
      </c>
      <c r="D2650" s="2">
        <f t="shared" si="242"/>
        <v>15.313010465697854</v>
      </c>
      <c r="E2650" s="2">
        <f t="shared" si="241"/>
        <v>0.21884017680208245</v>
      </c>
      <c r="F2650" s="2">
        <f t="shared" si="245"/>
        <v>4.5366955026774305E-2</v>
      </c>
      <c r="G2650" s="2">
        <f t="shared" si="243"/>
        <v>0.17347322177530816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15.49</v>
      </c>
      <c r="C2651" s="2">
        <f t="shared" si="246"/>
        <v>15.525412082115331</v>
      </c>
      <c r="D2651" s="2">
        <f t="shared" si="242"/>
        <v>15.326120801572086</v>
      </c>
      <c r="E2651" s="2">
        <f t="shared" si="241"/>
        <v>0.1992912805432443</v>
      </c>
      <c r="F2651" s="2">
        <f t="shared" si="245"/>
        <v>7.6151820130068298E-2</v>
      </c>
      <c r="G2651" s="2">
        <f t="shared" si="243"/>
        <v>0.123139460413176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15.48</v>
      </c>
      <c r="C2652" s="2">
        <f t="shared" si="246"/>
        <v>15.521502531020666</v>
      </c>
      <c r="D2652" s="2">
        <f t="shared" si="242"/>
        <v>15.337519260714895</v>
      </c>
      <c r="E2652" s="2">
        <f t="shared" ref="E2652:E2693" si="247">C2652-D2652</f>
        <v>0.18398327030577022</v>
      </c>
      <c r="F2652" s="2">
        <f t="shared" si="245"/>
        <v>9.7718110165208677E-2</v>
      </c>
      <c r="G2652" s="2">
        <f t="shared" si="243"/>
        <v>8.6265160140561542E-2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6">
        <f>TITRES_STAT!D2656</f>
        <v>15.5</v>
      </c>
      <c r="C2653" s="2">
        <f t="shared" si="246"/>
        <v>15.516655987786717</v>
      </c>
      <c r="D2653" s="2">
        <f t="shared" ref="D2653:D2693" si="248">$D$4*B2653+(1-$D$4)*D2652</f>
        <v>15.349554871032311</v>
      </c>
      <c r="E2653" s="2">
        <f t="shared" si="247"/>
        <v>0.16710111675440587</v>
      </c>
      <c r="F2653" s="2">
        <f t="shared" si="245"/>
        <v>0.11159471148304811</v>
      </c>
      <c r="G2653" s="2">
        <f t="shared" si="243"/>
        <v>5.550640527135775E-2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15.45</v>
      </c>
      <c r="C2654" s="2">
        <f t="shared" si="246"/>
        <v>15.495631989665684</v>
      </c>
      <c r="D2654" s="2">
        <f t="shared" si="248"/>
        <v>15.356995250955842</v>
      </c>
      <c r="E2654" s="2">
        <f t="shared" si="247"/>
        <v>0.13863673870984172</v>
      </c>
      <c r="F2654" s="2">
        <f t="shared" si="245"/>
        <v>0.11700311692840684</v>
      </c>
      <c r="G2654" s="2">
        <f t="shared" si="243"/>
        <v>2.1633621781434881E-2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15.34</v>
      </c>
      <c r="C2655" s="2">
        <f t="shared" si="246"/>
        <v>15.479380914332502</v>
      </c>
      <c r="D2655" s="2">
        <f t="shared" si="248"/>
        <v>15.355736343477631</v>
      </c>
      <c r="E2655" s="2">
        <f t="shared" si="247"/>
        <v>0.12364457085487146</v>
      </c>
      <c r="F2655" s="2">
        <f t="shared" si="245"/>
        <v>0.11833140771369978</v>
      </c>
      <c r="G2655" s="2">
        <f t="shared" si="243"/>
        <v>5.3131631411716812E-3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6">
        <f>TITRES_STAT!D2659</f>
        <v>15.28</v>
      </c>
      <c r="C2656" s="2">
        <f t="shared" si="246"/>
        <v>15.482553081358271</v>
      </c>
      <c r="D2656" s="2">
        <f t="shared" si="248"/>
        <v>15.350126243960769</v>
      </c>
      <c r="E2656" s="2">
        <f t="shared" si="247"/>
        <v>0.13242683739750127</v>
      </c>
      <c r="F2656" s="2">
        <f t="shared" si="245"/>
        <v>0.12115049365046009</v>
      </c>
      <c r="G2656" s="2">
        <f t="shared" si="243"/>
        <v>1.1276343747041187E-2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6">
        <f>TITRES_STAT!D2660</f>
        <v>15.24</v>
      </c>
      <c r="C2657" s="2">
        <f t="shared" si="246"/>
        <v>15.485237222687768</v>
      </c>
      <c r="D2657" s="2">
        <f t="shared" si="248"/>
        <v>15.341968744408121</v>
      </c>
      <c r="E2657" s="2">
        <f t="shared" si="247"/>
        <v>0.14326847827964784</v>
      </c>
      <c r="F2657" s="2">
        <f t="shared" si="245"/>
        <v>0.12557409057629765</v>
      </c>
      <c r="G2657" s="2">
        <f t="shared" si="243"/>
        <v>1.769438770335019E-2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6">
        <f>TITRES_STAT!D2661</f>
        <v>15.2</v>
      </c>
      <c r="C2658" s="2">
        <f t="shared" si="246"/>
        <v>15.487508419197344</v>
      </c>
      <c r="D2658" s="2">
        <f t="shared" si="248"/>
        <v>15.33145254111863</v>
      </c>
      <c r="E2658" s="2">
        <f t="shared" si="247"/>
        <v>0.15605587807871402</v>
      </c>
      <c r="F2658" s="2">
        <f t="shared" si="245"/>
        <v>0.13167044807678094</v>
      </c>
      <c r="G2658" s="2">
        <f t="shared" si="243"/>
        <v>2.4385430001933078E-2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6">
        <f>TITRES_STAT!D2662</f>
        <v>15.33</v>
      </c>
      <c r="C2659" s="2">
        <f t="shared" si="246"/>
        <v>15.386353277782367</v>
      </c>
      <c r="D2659" s="2">
        <f t="shared" si="248"/>
        <v>15.331344945480213</v>
      </c>
      <c r="E2659" s="2">
        <f t="shared" si="247"/>
        <v>5.5008332302154628E-2</v>
      </c>
      <c r="F2659" s="2">
        <f t="shared" si="245"/>
        <v>0.11633802492185567</v>
      </c>
      <c r="G2659" s="2">
        <f t="shared" si="243"/>
        <v>-6.1329692619701046E-2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15.33</v>
      </c>
      <c r="C2660" s="2">
        <f t="shared" si="246"/>
        <v>15.357683542738927</v>
      </c>
      <c r="D2660" s="2">
        <f t="shared" si="248"/>
        <v>15.331245319889087</v>
      </c>
      <c r="E2660" s="2">
        <f t="shared" si="247"/>
        <v>2.6438222849840542E-2</v>
      </c>
      <c r="F2660" s="2">
        <f t="shared" si="245"/>
        <v>9.8358064507452658E-2</v>
      </c>
      <c r="G2660" s="2">
        <f t="shared" ref="G2660:G2693" si="249">E2660-F2660</f>
        <v>-7.1919841657612116E-2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15.3</v>
      </c>
      <c r="C2661" s="2">
        <f t="shared" si="246"/>
        <v>15.378039920779091</v>
      </c>
      <c r="D2661" s="2">
        <f t="shared" si="248"/>
        <v>15.328930851749154</v>
      </c>
      <c r="E2661" s="2">
        <f t="shared" si="247"/>
        <v>4.9109069029936947E-2</v>
      </c>
      <c r="F2661" s="2">
        <f t="shared" ref="F2661:F2693" si="251">(E2661*(2/(10)))+((1-(2/10))*F2660)</f>
        <v>8.8508265411949519E-2</v>
      </c>
      <c r="G2661" s="2">
        <f t="shared" si="249"/>
        <v>-3.9399196382012572E-2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15.24</v>
      </c>
      <c r="C2662" s="2">
        <f t="shared" si="246"/>
        <v>15.393726086813077</v>
      </c>
      <c r="D2662" s="2">
        <f t="shared" si="248"/>
        <v>15.322343381249217</v>
      </c>
      <c r="E2662" s="2">
        <f t="shared" si="247"/>
        <v>7.1382705563859616E-2</v>
      </c>
      <c r="F2662" s="2">
        <f t="shared" si="251"/>
        <v>8.5083153442331541E-2</v>
      </c>
      <c r="G2662" s="2">
        <f t="shared" si="249"/>
        <v>-1.3700447878471925E-2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15.24</v>
      </c>
      <c r="C2663" s="2">
        <f t="shared" si="246"/>
        <v>15.410075919611065</v>
      </c>
      <c r="D2663" s="2">
        <f t="shared" si="248"/>
        <v>15.316243871527053</v>
      </c>
      <c r="E2663" s="2">
        <f t="shared" si="247"/>
        <v>9.3832048084012243E-2</v>
      </c>
      <c r="F2663" s="2">
        <f t="shared" si="251"/>
        <v>8.6832932370667693E-2</v>
      </c>
      <c r="G2663" s="2">
        <f t="shared" si="249"/>
        <v>6.9991157133445503E-3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6">
        <f>TITRES_STAT!D2667</f>
        <v>15.23</v>
      </c>
      <c r="C2664" s="2">
        <f t="shared" si="246"/>
        <v>15.416218085824749</v>
      </c>
      <c r="D2664" s="2">
        <f t="shared" si="248"/>
        <v>15.309855436599122</v>
      </c>
      <c r="E2664" s="2">
        <f t="shared" si="247"/>
        <v>0.10636264922562688</v>
      </c>
      <c r="F2664" s="2">
        <f t="shared" si="251"/>
        <v>9.0738875741659536E-2</v>
      </c>
      <c r="G2664" s="2">
        <f t="shared" si="249"/>
        <v>1.5623773483967346E-2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6">
        <f>TITRES_STAT!D2668</f>
        <v>15.24</v>
      </c>
      <c r="C2665" s="2">
        <f t="shared" si="246"/>
        <v>15.404492226467095</v>
      </c>
      <c r="D2665" s="2">
        <f t="shared" si="248"/>
        <v>15.304680959814002</v>
      </c>
      <c r="E2665" s="2">
        <f t="shared" si="247"/>
        <v>9.9811266653093256E-2</v>
      </c>
      <c r="F2665" s="2">
        <f t="shared" si="251"/>
        <v>9.2553353923946285E-2</v>
      </c>
      <c r="G2665" s="2">
        <f t="shared" si="249"/>
        <v>7.2579127291469703E-3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6">
        <f>TITRES_STAT!D2669</f>
        <v>15.2</v>
      </c>
      <c r="C2666" s="2">
        <f t="shared" si="246"/>
        <v>15.385339576241389</v>
      </c>
      <c r="D2666" s="2">
        <f t="shared" si="248"/>
        <v>15.296926814642593</v>
      </c>
      <c r="E2666" s="2">
        <f t="shared" si="247"/>
        <v>8.8412761598796408E-2</v>
      </c>
      <c r="F2666" s="2">
        <f t="shared" si="251"/>
        <v>9.172523545891631E-2</v>
      </c>
      <c r="G2666" s="2">
        <f t="shared" si="249"/>
        <v>-3.3124738601199022E-3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15.24</v>
      </c>
      <c r="C2667" s="2">
        <f t="shared" si="246"/>
        <v>15.362979641435022</v>
      </c>
      <c r="D2667" s="2">
        <f t="shared" si="248"/>
        <v>15.292710013557956</v>
      </c>
      <c r="E2667" s="2">
        <f t="shared" si="247"/>
        <v>7.0269627877065588E-2</v>
      </c>
      <c r="F2667" s="2">
        <f t="shared" si="251"/>
        <v>8.743411394254616E-2</v>
      </c>
      <c r="G2667" s="2">
        <f t="shared" si="249"/>
        <v>-1.7164486065480572E-2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15.25</v>
      </c>
      <c r="C2668" s="2">
        <f t="shared" si="246"/>
        <v>15.337905850445019</v>
      </c>
      <c r="D2668" s="2">
        <f t="shared" si="248"/>
        <v>15.28954630884996</v>
      </c>
      <c r="E2668" s="2">
        <f t="shared" si="247"/>
        <v>4.8359541595058175E-2</v>
      </c>
      <c r="F2668" s="2">
        <f t="shared" si="251"/>
        <v>7.9619199473048574E-2</v>
      </c>
      <c r="G2668" s="2">
        <f t="shared" si="249"/>
        <v>-3.1259657877990399E-2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15.3</v>
      </c>
      <c r="C2669" s="2">
        <f t="shared" si="246"/>
        <v>15.336689565761169</v>
      </c>
      <c r="D2669" s="2">
        <f t="shared" si="248"/>
        <v>15.290320656342555</v>
      </c>
      <c r="E2669" s="2">
        <f t="shared" si="247"/>
        <v>4.6368909418614379E-2</v>
      </c>
      <c r="F2669" s="2">
        <f t="shared" si="251"/>
        <v>7.2969141462161741E-2</v>
      </c>
      <c r="G2669" s="2">
        <f t="shared" si="249"/>
        <v>-2.6600232043547362E-2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15.31</v>
      </c>
      <c r="C2670" s="2">
        <f t="shared" si="246"/>
        <v>15.335660401797913</v>
      </c>
      <c r="D2670" s="2">
        <f t="shared" si="248"/>
        <v>15.291778385502365</v>
      </c>
      <c r="E2670" s="2">
        <f t="shared" si="247"/>
        <v>4.3882016295547999E-2</v>
      </c>
      <c r="F2670" s="2">
        <f t="shared" si="251"/>
        <v>6.7151716428838992E-2</v>
      </c>
      <c r="G2670" s="2">
        <f t="shared" si="249"/>
        <v>-2.3269700133290994E-2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6">
        <f>TITRES_STAT!D2674</f>
        <v>15.32</v>
      </c>
      <c r="C2671" s="2">
        <f t="shared" si="246"/>
        <v>15.330174186136697</v>
      </c>
      <c r="D2671" s="2">
        <f t="shared" si="248"/>
        <v>15.293868875465153</v>
      </c>
      <c r="E2671" s="2">
        <f t="shared" si="247"/>
        <v>3.6305310671544078E-2</v>
      </c>
      <c r="F2671" s="2">
        <f t="shared" si="251"/>
        <v>6.0982435277380009E-2</v>
      </c>
      <c r="G2671" s="2">
        <f t="shared" si="249"/>
        <v>-2.4677124605835932E-2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6">
        <f>TITRES_STAT!D2675</f>
        <v>15.3</v>
      </c>
      <c r="C2672" s="2">
        <f t="shared" si="246"/>
        <v>15.31630123442336</v>
      </c>
      <c r="D2672" s="2">
        <f t="shared" si="248"/>
        <v>15.294323032838104</v>
      </c>
      <c r="E2672" s="2">
        <f t="shared" si="247"/>
        <v>2.1978201585255874E-2</v>
      </c>
      <c r="F2672" s="2">
        <f t="shared" si="251"/>
        <v>5.3181588538955188E-2</v>
      </c>
      <c r="G2672" s="2">
        <f t="shared" si="249"/>
        <v>-3.1203386953699314E-2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6">
        <f>TITRES_STAT!D2676</f>
        <v>15.28</v>
      </c>
      <c r="C2673" s="2">
        <f t="shared" si="246"/>
        <v>15.304562582973613</v>
      </c>
      <c r="D2673" s="2">
        <f t="shared" si="248"/>
        <v>15.29326206744269</v>
      </c>
      <c r="E2673" s="2">
        <f t="shared" si="247"/>
        <v>1.130051553092315E-2</v>
      </c>
      <c r="F2673" s="2">
        <f t="shared" si="251"/>
        <v>4.4805373937348784E-2</v>
      </c>
      <c r="G2673" s="2">
        <f t="shared" si="249"/>
        <v>-3.3504858406425635E-2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15.28</v>
      </c>
      <c r="C2674" s="2">
        <f t="shared" si="246"/>
        <v>15.293091416362287</v>
      </c>
      <c r="D2674" s="2">
        <f t="shared" si="248"/>
        <v>15.292279692076566</v>
      </c>
      <c r="E2674" s="2">
        <f t="shared" si="247"/>
        <v>8.1172428572173771E-4</v>
      </c>
      <c r="F2674" s="2">
        <f t="shared" si="251"/>
        <v>3.6006644007023379E-2</v>
      </c>
      <c r="G2674" s="2">
        <f t="shared" si="249"/>
        <v>-3.5194919721301642E-2</v>
      </c>
      <c r="H2674" s="2" t="str">
        <f t="shared" si="250"/>
        <v>Hold</v>
      </c>
    </row>
    <row r="2675" spans="1:8" ht="13.5" x14ac:dyDescent="0.25">
      <c r="A2675" s="3">
        <f>TITRES_STAT!B2678</f>
        <v>45903</v>
      </c>
      <c r="B2675" s="6">
        <f>TITRES_STAT!D2678</f>
        <v>15.23</v>
      </c>
      <c r="C2675" s="2">
        <f t="shared" si="246"/>
        <v>15.284923506152705</v>
      </c>
      <c r="D2675" s="2">
        <f t="shared" si="248"/>
        <v>15.287666381552375</v>
      </c>
      <c r="E2675" s="2">
        <f t="shared" si="247"/>
        <v>-2.7428753996705524E-3</v>
      </c>
      <c r="F2675" s="2">
        <f t="shared" si="251"/>
        <v>2.8256740125684594E-2</v>
      </c>
      <c r="G2675" s="2">
        <f t="shared" si="249"/>
        <v>-3.0999615525355146E-2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6">
        <f>TITRES_STAT!D2679</f>
        <v>15.2</v>
      </c>
      <c r="C2676" s="2">
        <f t="shared" si="246"/>
        <v>15.271858351359981</v>
      </c>
      <c r="D2676" s="2">
        <f t="shared" si="248"/>
        <v>15.281172575511459</v>
      </c>
      <c r="E2676" s="2">
        <f t="shared" si="247"/>
        <v>-9.3142241514776458E-3</v>
      </c>
      <c r="F2676" s="2">
        <f t="shared" si="251"/>
        <v>2.0742547270252147E-2</v>
      </c>
      <c r="G2676" s="2">
        <f t="shared" si="249"/>
        <v>-3.0056771421729793E-2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6">
        <f>TITRES_STAT!D2680</f>
        <v>15</v>
      </c>
      <c r="C2677" s="2">
        <f t="shared" si="246"/>
        <v>15.266957066535369</v>
      </c>
      <c r="D2677" s="2">
        <f t="shared" si="248"/>
        <v>15.260344977325424</v>
      </c>
      <c r="E2677" s="2">
        <f t="shared" si="247"/>
        <v>6.612089209944827E-3</v>
      </c>
      <c r="F2677" s="2">
        <f t="shared" si="251"/>
        <v>1.7916455658190684E-2</v>
      </c>
      <c r="G2677" s="2">
        <f t="shared" si="249"/>
        <v>-1.1304366448245857E-2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15.13</v>
      </c>
      <c r="C2678" s="2">
        <f t="shared" si="246"/>
        <v>15.264348287068389</v>
      </c>
      <c r="D2678" s="2">
        <f t="shared" si="248"/>
        <v>15.250689793819838</v>
      </c>
      <c r="E2678" s="2">
        <f t="shared" si="247"/>
        <v>1.365849324855084E-2</v>
      </c>
      <c r="F2678" s="2">
        <f t="shared" si="251"/>
        <v>1.7064863176262716E-2</v>
      </c>
      <c r="G2678" s="2">
        <f t="shared" si="249"/>
        <v>-3.4063699277118754E-3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15</v>
      </c>
      <c r="C2679" s="2">
        <f t="shared" si="246"/>
        <v>15.269833165980945</v>
      </c>
      <c r="D2679" s="2">
        <f t="shared" si="248"/>
        <v>15.232120179462813</v>
      </c>
      <c r="E2679" s="2">
        <f t="shared" si="247"/>
        <v>3.7712986518132041E-2</v>
      </c>
      <c r="F2679" s="2">
        <f t="shared" si="251"/>
        <v>2.1194487844636581E-2</v>
      </c>
      <c r="G2679" s="2">
        <f t="shared" si="249"/>
        <v>1.651849867349546E-2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6">
        <f>TITRES_STAT!D2683</f>
        <v>15.06</v>
      </c>
      <c r="C2680" s="2">
        <f t="shared" si="246"/>
        <v>15.276012678906953</v>
      </c>
      <c r="D2680" s="2">
        <f t="shared" si="248"/>
        <v>15.219370536539643</v>
      </c>
      <c r="E2680" s="2">
        <f t="shared" si="247"/>
        <v>5.664214236731091E-2</v>
      </c>
      <c r="F2680" s="2">
        <f t="shared" si="251"/>
        <v>2.8284018749171448E-2</v>
      </c>
      <c r="G2680" s="2">
        <f t="shared" si="249"/>
        <v>2.8358123618139462E-2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15</v>
      </c>
      <c r="C2681" s="2">
        <f t="shared" si="246"/>
        <v>15.282779959075114</v>
      </c>
      <c r="D2681" s="2">
        <f t="shared" si="248"/>
        <v>15.203120867166335</v>
      </c>
      <c r="E2681" s="2">
        <f t="shared" si="247"/>
        <v>7.9659091908778734E-2</v>
      </c>
      <c r="F2681" s="2">
        <f t="shared" si="251"/>
        <v>3.8559033381092914E-2</v>
      </c>
      <c r="G2681" s="2">
        <f t="shared" si="249"/>
        <v>4.110005852768582E-2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14.95</v>
      </c>
      <c r="C2682" s="2">
        <f t="shared" si="246"/>
        <v>15.285429196140482</v>
      </c>
      <c r="D2682" s="2">
        <f t="shared" si="248"/>
        <v>15.184371173302162</v>
      </c>
      <c r="E2682" s="2">
        <f t="shared" si="247"/>
        <v>0.10105802283831977</v>
      </c>
      <c r="F2682" s="2">
        <f t="shared" si="251"/>
        <v>5.1058831272538283E-2</v>
      </c>
      <c r="G2682" s="2">
        <f t="shared" si="249"/>
        <v>4.9999191565781489E-2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15</v>
      </c>
      <c r="C2683" s="2">
        <f t="shared" si="246"/>
        <v>15.284593935195792</v>
      </c>
      <c r="D2683" s="2">
        <f t="shared" si="248"/>
        <v>15.170714049353855</v>
      </c>
      <c r="E2683" s="2">
        <f t="shared" si="247"/>
        <v>0.11387988584193742</v>
      </c>
      <c r="F2683" s="2">
        <f t="shared" si="251"/>
        <v>6.3623042186418122E-2</v>
      </c>
      <c r="G2683" s="2">
        <f t="shared" si="249"/>
        <v>5.0256843655519301E-2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15</v>
      </c>
      <c r="C2684" s="2">
        <f t="shared" si="246"/>
        <v>15.2838871759349</v>
      </c>
      <c r="D2684" s="2">
        <f t="shared" si="248"/>
        <v>15.158068564216531</v>
      </c>
      <c r="E2684" s="2">
        <f t="shared" si="247"/>
        <v>0.12581861171836906</v>
      </c>
      <c r="F2684" s="2">
        <f t="shared" si="251"/>
        <v>7.6062156092808308E-2</v>
      </c>
      <c r="G2684" s="2">
        <f t="shared" si="249"/>
        <v>4.9756455625560747E-2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15</v>
      </c>
      <c r="C2685" s="2">
        <f t="shared" si="246"/>
        <v>15.275596841175686</v>
      </c>
      <c r="D2685" s="2">
        <f t="shared" si="248"/>
        <v>15.146359781681973</v>
      </c>
      <c r="E2685" s="2">
        <f t="shared" si="247"/>
        <v>0.12923705949371289</v>
      </c>
      <c r="F2685" s="2">
        <f t="shared" si="251"/>
        <v>8.6697136772989236E-2</v>
      </c>
      <c r="G2685" s="2">
        <f t="shared" si="249"/>
        <v>4.2539922720723655E-2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15</v>
      </c>
      <c r="C2686" s="2">
        <f t="shared" si="246"/>
        <v>15.263966557917888</v>
      </c>
      <c r="D2686" s="2">
        <f t="shared" si="248"/>
        <v>15.135518316372197</v>
      </c>
      <c r="E2686" s="2">
        <f t="shared" si="247"/>
        <v>0.12844824154569068</v>
      </c>
      <c r="F2686" s="2">
        <f t="shared" si="251"/>
        <v>9.5047357727529536E-2</v>
      </c>
      <c r="G2686" s="2">
        <f t="shared" si="249"/>
        <v>3.3400883818161142E-2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14.99</v>
      </c>
      <c r="C2687" s="2">
        <f t="shared" si="246"/>
        <v>15.223356318238213</v>
      </c>
      <c r="D2687" s="2">
        <f t="shared" si="248"/>
        <v>15.124739181826108</v>
      </c>
      <c r="E2687" s="2">
        <f t="shared" si="247"/>
        <v>9.8617136412105566E-2</v>
      </c>
      <c r="F2687" s="2">
        <f t="shared" si="251"/>
        <v>9.5761313464444747E-2</v>
      </c>
      <c r="G2687" s="2">
        <f t="shared" si="249"/>
        <v>2.8558229476608188E-3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15</v>
      </c>
      <c r="C2688" s="2">
        <f t="shared" si="246"/>
        <v>15.208993807740027</v>
      </c>
      <c r="D2688" s="2">
        <f t="shared" si="248"/>
        <v>15.11549924243158</v>
      </c>
      <c r="E2688" s="2">
        <f t="shared" si="247"/>
        <v>9.3494565308446909E-2</v>
      </c>
      <c r="F2688" s="2">
        <f t="shared" si="251"/>
        <v>9.5307963833245191E-2</v>
      </c>
      <c r="G2688" s="2">
        <f t="shared" si="249"/>
        <v>-1.813398524798282E-3</v>
      </c>
      <c r="H2688" s="2" t="str">
        <f t="shared" si="250"/>
        <v>Hold</v>
      </c>
    </row>
    <row r="2689" spans="1:8" ht="13.5" x14ac:dyDescent="0.25">
      <c r="A2689" s="3">
        <f>TITRES_STAT!B2692</f>
        <v>45924</v>
      </c>
      <c r="B2689" s="6">
        <f>TITRES_STAT!D2692</f>
        <v>14.98</v>
      </c>
      <c r="C2689" s="2">
        <f t="shared" si="246"/>
        <v>15.176840914241563</v>
      </c>
      <c r="D2689" s="2">
        <f t="shared" si="248"/>
        <v>15.105462261510723</v>
      </c>
      <c r="E2689" s="2">
        <f t="shared" si="247"/>
        <v>7.137865273083932E-2</v>
      </c>
      <c r="F2689" s="2">
        <f t="shared" si="251"/>
        <v>9.0522101612764014E-2</v>
      </c>
      <c r="G2689" s="2">
        <f t="shared" si="249"/>
        <v>-1.9143448881924693E-2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6">
        <f>TITRES_STAT!D2693</f>
        <v>14.92</v>
      </c>
      <c r="C2690" s="2">
        <f t="shared" si="246"/>
        <v>15.158865388973631</v>
      </c>
      <c r="D2690" s="2">
        <f t="shared" si="248"/>
        <v>15.091724316213632</v>
      </c>
      <c r="E2690" s="2">
        <f t="shared" si="247"/>
        <v>6.7141072759998366E-2</v>
      </c>
      <c r="F2690" s="2">
        <f t="shared" si="251"/>
        <v>8.584589584221089E-2</v>
      </c>
      <c r="G2690" s="2">
        <f t="shared" si="249"/>
        <v>-1.8704823082212524E-2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6">
        <f>TITRES_STAT!D2694</f>
        <v>14.93</v>
      </c>
      <c r="C2691" s="2">
        <f t="shared" si="246"/>
        <v>15.134424559900765</v>
      </c>
      <c r="D2691" s="2">
        <f t="shared" si="248"/>
        <v>15.079744737234844</v>
      </c>
      <c r="E2691" s="2">
        <f t="shared" si="247"/>
        <v>5.4679822665921307E-2</v>
      </c>
      <c r="F2691" s="2">
        <f t="shared" si="251"/>
        <v>7.9612681206952987E-2</v>
      </c>
      <c r="G2691" s="2">
        <f t="shared" si="249"/>
        <v>-2.493285854103168E-2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14.74</v>
      </c>
      <c r="C2692" s="2">
        <f t="shared" si="246"/>
        <v>15.106051550685262</v>
      </c>
      <c r="D2692" s="2">
        <f t="shared" si="248"/>
        <v>15.054578460402633</v>
      </c>
      <c r="E2692" s="2">
        <f t="shared" si="247"/>
        <v>5.147309028262903E-2</v>
      </c>
      <c r="F2692" s="2">
        <f t="shared" si="251"/>
        <v>7.3984763022088201E-2</v>
      </c>
      <c r="G2692" s="2">
        <f t="shared" si="249"/>
        <v>-2.2511672739459171E-2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14.9</v>
      </c>
      <c r="C2693" s="2">
        <f t="shared" si="246"/>
        <v>15.089735927502915</v>
      </c>
      <c r="D2693" s="2">
        <f t="shared" si="248"/>
        <v>15.043128204076513</v>
      </c>
      <c r="E2693" s="2">
        <f t="shared" si="247"/>
        <v>4.6607723426401293E-2</v>
      </c>
      <c r="F2693" s="2">
        <f t="shared" si="251"/>
        <v>6.8509355102950822E-2</v>
      </c>
      <c r="G2693" s="2">
        <f t="shared" si="249"/>
        <v>-2.1901631676549529E-2</v>
      </c>
      <c r="H2693" s="2" t="str">
        <f t="shared" si="250"/>
        <v>Hold</v>
      </c>
    </row>
  </sheetData>
  <conditionalFormatting sqref="H35:H2693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93"/>
  <sheetViews>
    <sheetView topLeftCell="A2680" workbookViewId="0">
      <selection activeCell="A2694" sqref="A2694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5.68</v>
      </c>
      <c r="C2" s="6">
        <f>TITRES_STAT!D5</f>
        <v>3.9552999999999998</v>
      </c>
      <c r="D2" s="6">
        <f>TITRES_STAT!E5</f>
        <v>642</v>
      </c>
      <c r="E2" s="2">
        <f>D2</f>
        <v>642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5.69</v>
      </c>
      <c r="C3" s="6">
        <f>TITRES_STAT!D6</f>
        <v>3.9622999999999999</v>
      </c>
      <c r="D3" s="6">
        <f>TITRES_STAT!E6</f>
        <v>1500</v>
      </c>
      <c r="E3" s="2">
        <f>IF(B3&gt;B2, E2+D3, IF(B3&lt;B2, E2-D3, E2))</f>
        <v>2142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5.52</v>
      </c>
      <c r="C4" s="6">
        <f>TITRES_STAT!D7</f>
        <v>3.8439000000000001</v>
      </c>
      <c r="D4" s="6">
        <f>TITRES_STAT!E7</f>
        <v>614</v>
      </c>
      <c r="E4" s="2">
        <f t="shared" ref="E4:E67" si="0">IF(B4&gt;B3, E3+D4, IF(B4&lt;B3, E3-D4, E3))</f>
        <v>1528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5.52</v>
      </c>
      <c r="C5" s="6">
        <f>TITRES_STAT!D8</f>
        <v>3.8439000000000001</v>
      </c>
      <c r="D5" s="6">
        <f>TITRES_STAT!E8</f>
        <v>3628</v>
      </c>
      <c r="E5" s="2">
        <f t="shared" si="0"/>
        <v>1528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5.5</v>
      </c>
      <c r="C6" s="6">
        <f>TITRES_STAT!D9</f>
        <v>3.83</v>
      </c>
      <c r="D6" s="6">
        <f>TITRES_STAT!E9</f>
        <v>4100</v>
      </c>
      <c r="E6" s="2">
        <f t="shared" si="0"/>
        <v>-2572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5.5</v>
      </c>
      <c r="C7" s="6">
        <f>TITRES_STAT!D10</f>
        <v>3.83</v>
      </c>
      <c r="D7" s="6">
        <f>TITRES_STAT!E10</f>
        <v>4779</v>
      </c>
      <c r="E7" s="2">
        <f t="shared" si="0"/>
        <v>-2572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5.5</v>
      </c>
      <c r="C8" s="6">
        <f>TITRES_STAT!D11</f>
        <v>3.83</v>
      </c>
      <c r="D8" s="6">
        <f>TITRES_STAT!E11</f>
        <v>3173</v>
      </c>
      <c r="E8" s="2">
        <f t="shared" si="0"/>
        <v>-2572</v>
      </c>
      <c r="F8" s="6" t="str">
        <f t="shared" ref="F8:F71" si="3">IF(E8&gt;E3,"BULLISH",IF(E8&lt;E3,"BEARISH","NEUTRAL"))</f>
        <v>BEARISH</v>
      </c>
      <c r="G8" s="6" t="str">
        <f t="shared" si="2"/>
        <v>WEAK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5.5</v>
      </c>
      <c r="C9" s="6">
        <f>TITRES_STAT!D12</f>
        <v>3.83</v>
      </c>
      <c r="D9" s="6">
        <f>TITRES_STAT!E12</f>
        <v>7367</v>
      </c>
      <c r="E9" s="2">
        <f t="shared" si="0"/>
        <v>-2572</v>
      </c>
      <c r="F9" s="6" t="str">
        <f t="shared" si="3"/>
        <v>BEARISH</v>
      </c>
      <c r="G9" s="6" t="str">
        <f t="shared" si="2"/>
        <v>WEAK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5.5</v>
      </c>
      <c r="C10" s="6">
        <f>TITRES_STAT!D13</f>
        <v>3.83</v>
      </c>
      <c r="D10" s="6">
        <f>TITRES_STAT!E13</f>
        <v>19930</v>
      </c>
      <c r="E10" s="2">
        <f t="shared" si="0"/>
        <v>-2572</v>
      </c>
      <c r="F10" s="6" t="str">
        <f t="shared" si="3"/>
        <v>BEARISH</v>
      </c>
      <c r="G10" s="6" t="str">
        <f>IF((E10-E5)/E5 &gt; 0.02, "STRONG",
 IF((E10-E5)/E5 &lt; -0.02, "WEAK", "NEUTRAL"))</f>
        <v>WEAK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5.45</v>
      </c>
      <c r="C11" s="6">
        <f>TITRES_STAT!D14</f>
        <v>3.7951999999999999</v>
      </c>
      <c r="D11" s="6">
        <f>TITRES_STAT!E14</f>
        <v>5380</v>
      </c>
      <c r="E11" s="2">
        <f t="shared" si="0"/>
        <v>-7952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5.4</v>
      </c>
      <c r="C12" s="6">
        <f>TITRES_STAT!D15</f>
        <v>3.7603</v>
      </c>
      <c r="D12" s="6">
        <f>TITRES_STAT!E15</f>
        <v>3820</v>
      </c>
      <c r="E12" s="2">
        <f t="shared" si="0"/>
        <v>-11772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CONFIRMED BEARISH</v>
      </c>
    </row>
    <row r="13" spans="1:8" ht="13.5" x14ac:dyDescent="0.25">
      <c r="A13" s="3">
        <f>TITRES_STAT!B16</f>
        <v>42024</v>
      </c>
      <c r="B13" s="6">
        <f>TITRES_STAT!C16</f>
        <v>5.44</v>
      </c>
      <c r="C13" s="6">
        <f>TITRES_STAT!D16</f>
        <v>3.7881999999999998</v>
      </c>
      <c r="D13" s="6">
        <f>TITRES_STAT!E16</f>
        <v>16794</v>
      </c>
      <c r="E13" s="2">
        <f t="shared" si="0"/>
        <v>5022</v>
      </c>
      <c r="F13" s="6" t="str">
        <f t="shared" si="3"/>
        <v>BULLISH</v>
      </c>
      <c r="G13" s="6" t="str">
        <f t="shared" si="2"/>
        <v>WEAK</v>
      </c>
      <c r="H13" s="6" t="str">
        <f t="shared" si="1"/>
        <v>BULLISH DIVERGENCE</v>
      </c>
    </row>
    <row r="14" spans="1:8" ht="13.5" x14ac:dyDescent="0.25">
      <c r="A14" s="3">
        <f>TITRES_STAT!B17</f>
        <v>42025</v>
      </c>
      <c r="B14" s="6">
        <f>TITRES_STAT!C17</f>
        <v>5.3</v>
      </c>
      <c r="C14" s="6">
        <f>TITRES_STAT!D17</f>
        <v>3.6907000000000001</v>
      </c>
      <c r="D14" s="6">
        <f>TITRES_STAT!E17</f>
        <v>5665</v>
      </c>
      <c r="E14" s="2">
        <f t="shared" si="0"/>
        <v>-643</v>
      </c>
      <c r="F14" s="6" t="str">
        <f t="shared" si="3"/>
        <v>BULLISH</v>
      </c>
      <c r="G14" s="6" t="str">
        <f t="shared" si="2"/>
        <v>WEAK</v>
      </c>
      <c r="H14" s="6" t="str">
        <f t="shared" si="1"/>
        <v>BULLISH DIVERGENCE</v>
      </c>
    </row>
    <row r="15" spans="1:8" ht="13.5" x14ac:dyDescent="0.25">
      <c r="A15" s="3">
        <f>TITRES_STAT!B18</f>
        <v>42026</v>
      </c>
      <c r="B15" s="6">
        <f>TITRES_STAT!C18</f>
        <v>5.4</v>
      </c>
      <c r="C15" s="6">
        <f>TITRES_STAT!D18</f>
        <v>3.7603</v>
      </c>
      <c r="D15" s="6">
        <f>TITRES_STAT!E18</f>
        <v>15376</v>
      </c>
      <c r="E15" s="2">
        <f t="shared" si="0"/>
        <v>14733</v>
      </c>
      <c r="F15" s="6" t="str">
        <f t="shared" si="3"/>
        <v>BULLISH</v>
      </c>
      <c r="G15" s="6" t="str">
        <f t="shared" si="2"/>
        <v>WEAK</v>
      </c>
      <c r="H15" s="6" t="str">
        <f t="shared" si="1"/>
        <v>BULLISH DIVERGENCE</v>
      </c>
    </row>
    <row r="16" spans="1:8" ht="13.5" x14ac:dyDescent="0.25">
      <c r="A16" s="3">
        <f>TITRES_STAT!B19</f>
        <v>42027</v>
      </c>
      <c r="B16" s="6">
        <f>TITRES_STAT!C19</f>
        <v>5.4</v>
      </c>
      <c r="C16" s="6">
        <f>TITRES_STAT!D19</f>
        <v>3.7603</v>
      </c>
      <c r="D16" s="6">
        <f>TITRES_STAT!E19</f>
        <v>11236</v>
      </c>
      <c r="E16" s="2">
        <f t="shared" si="0"/>
        <v>14733</v>
      </c>
      <c r="F16" s="6" t="str">
        <f t="shared" si="3"/>
        <v>BULLISH</v>
      </c>
      <c r="G16" s="6" t="str">
        <f t="shared" si="2"/>
        <v>WEAK</v>
      </c>
      <c r="H16" s="6" t="str">
        <f t="shared" si="1"/>
        <v>BULLISH DIVERGENCE</v>
      </c>
    </row>
    <row r="17" spans="1:8" ht="13.5" x14ac:dyDescent="0.25">
      <c r="A17" s="3">
        <f>TITRES_STAT!B20</f>
        <v>42030</v>
      </c>
      <c r="B17" s="6">
        <f>TITRES_STAT!C20</f>
        <v>5.4</v>
      </c>
      <c r="C17" s="6">
        <f>TITRES_STAT!D20</f>
        <v>3.7603</v>
      </c>
      <c r="D17" s="6">
        <f>TITRES_STAT!E20</f>
        <v>23322</v>
      </c>
      <c r="E17" s="2">
        <f t="shared" si="0"/>
        <v>14733</v>
      </c>
      <c r="F17" s="6" t="str">
        <f t="shared" si="3"/>
        <v>BULLISH</v>
      </c>
      <c r="G17" s="6" t="str">
        <f t="shared" si="2"/>
        <v>WEAK</v>
      </c>
      <c r="H17" s="6" t="str">
        <f t="shared" si="1"/>
        <v>NEUTRAL</v>
      </c>
    </row>
    <row r="18" spans="1:8" ht="13.5" x14ac:dyDescent="0.25">
      <c r="A18" s="3">
        <f>TITRES_STAT!B21</f>
        <v>42031</v>
      </c>
      <c r="B18" s="6">
        <f>TITRES_STAT!C21</f>
        <v>5.4</v>
      </c>
      <c r="C18" s="6">
        <f>TITRES_STAT!D21</f>
        <v>3.7603</v>
      </c>
      <c r="D18" s="6">
        <f>TITRES_STAT!E21</f>
        <v>8005</v>
      </c>
      <c r="E18" s="2">
        <f t="shared" si="0"/>
        <v>14733</v>
      </c>
      <c r="F18" s="6" t="str">
        <f t="shared" si="3"/>
        <v>BULLISH</v>
      </c>
      <c r="G18" s="6" t="str">
        <f t="shared" si="2"/>
        <v>STRONG</v>
      </c>
      <c r="H18" s="6" t="str">
        <f t="shared" si="1"/>
        <v>BULLISH DIVERGENCE</v>
      </c>
    </row>
    <row r="19" spans="1:8" ht="13.5" x14ac:dyDescent="0.25">
      <c r="A19" s="3">
        <f>TITRES_STAT!B22</f>
        <v>42032</v>
      </c>
      <c r="B19" s="6">
        <f>TITRES_STAT!C22</f>
        <v>5.4</v>
      </c>
      <c r="C19" s="6">
        <f>TITRES_STAT!D22</f>
        <v>3.7603</v>
      </c>
      <c r="D19" s="6">
        <f>TITRES_STAT!E22</f>
        <v>7780</v>
      </c>
      <c r="E19" s="2">
        <f t="shared" si="0"/>
        <v>14733</v>
      </c>
      <c r="F19" s="6" t="str">
        <f t="shared" si="3"/>
        <v>BULLISH</v>
      </c>
      <c r="G19" s="6" t="str">
        <f t="shared" si="2"/>
        <v>WEAK</v>
      </c>
      <c r="H19" s="6" t="str">
        <f t="shared" si="1"/>
        <v>CONFIRMED BULLISH</v>
      </c>
    </row>
    <row r="20" spans="1:8" ht="13.5" x14ac:dyDescent="0.25">
      <c r="A20" s="3">
        <f>TITRES_STAT!B23</f>
        <v>42033</v>
      </c>
      <c r="B20" s="6">
        <f>TITRES_STAT!C23</f>
        <v>5.43</v>
      </c>
      <c r="C20" s="6">
        <f>TITRES_STAT!D23</f>
        <v>3.7812000000000001</v>
      </c>
      <c r="D20" s="6">
        <f>TITRES_STAT!E23</f>
        <v>20315</v>
      </c>
      <c r="E20" s="2">
        <f t="shared" si="0"/>
        <v>35048</v>
      </c>
      <c r="F20" s="6" t="str">
        <f t="shared" si="3"/>
        <v>BULLISH</v>
      </c>
      <c r="G20" s="6" t="str">
        <f t="shared" si="2"/>
        <v>STRONG</v>
      </c>
      <c r="H20" s="6" t="str">
        <f t="shared" si="1"/>
        <v>CONFIRMED BULLISH</v>
      </c>
    </row>
    <row r="21" spans="1:8" ht="13.5" x14ac:dyDescent="0.25">
      <c r="A21" s="3">
        <f>TITRES_STAT!B24</f>
        <v>42034</v>
      </c>
      <c r="B21" s="6">
        <f>TITRES_STAT!C24</f>
        <v>5.42</v>
      </c>
      <c r="C21" s="6">
        <f>TITRES_STAT!D24</f>
        <v>3.7743000000000002</v>
      </c>
      <c r="D21" s="6">
        <f>TITRES_STAT!E24</f>
        <v>4449</v>
      </c>
      <c r="E21" s="2">
        <f t="shared" si="0"/>
        <v>30599</v>
      </c>
      <c r="F21" s="6" t="str">
        <f t="shared" si="3"/>
        <v>BULLISH</v>
      </c>
      <c r="G21" s="6" t="str">
        <f t="shared" si="2"/>
        <v>STRONG</v>
      </c>
      <c r="H21" s="6" t="str">
        <f t="shared" si="1"/>
        <v>CONFIRMED BULLISH</v>
      </c>
    </row>
    <row r="22" spans="1:8" ht="13.5" x14ac:dyDescent="0.25">
      <c r="A22" s="3">
        <f>TITRES_STAT!B25</f>
        <v>42037</v>
      </c>
      <c r="B22" s="6">
        <f>TITRES_STAT!C25</f>
        <v>5.4</v>
      </c>
      <c r="C22" s="6">
        <f>TITRES_STAT!D25</f>
        <v>3.7603</v>
      </c>
      <c r="D22" s="6">
        <f>TITRES_STAT!E25</f>
        <v>775</v>
      </c>
      <c r="E22" s="2">
        <f t="shared" si="0"/>
        <v>29824</v>
      </c>
      <c r="F22" s="6" t="str">
        <f t="shared" si="3"/>
        <v>BULLISH</v>
      </c>
      <c r="G22" s="6" t="str">
        <f t="shared" si="2"/>
        <v>STRONG</v>
      </c>
      <c r="H22" s="6" t="str">
        <f t="shared" si="1"/>
        <v>NEUTRAL</v>
      </c>
    </row>
    <row r="23" spans="1:8" ht="13.5" x14ac:dyDescent="0.25">
      <c r="A23" s="3">
        <f>TITRES_STAT!B26</f>
        <v>42038</v>
      </c>
      <c r="B23" s="6">
        <f>TITRES_STAT!C26</f>
        <v>5.4</v>
      </c>
      <c r="C23" s="6">
        <f>TITRES_STAT!D26</f>
        <v>3.7603</v>
      </c>
      <c r="D23" s="6">
        <f>TITRES_STAT!E26</f>
        <v>31855</v>
      </c>
      <c r="E23" s="2">
        <f t="shared" si="0"/>
        <v>29824</v>
      </c>
      <c r="F23" s="6" t="str">
        <f t="shared" si="3"/>
        <v>BULLISH</v>
      </c>
      <c r="G23" s="6" t="str">
        <f t="shared" si="2"/>
        <v>STRONG</v>
      </c>
      <c r="H23" s="6" t="str">
        <f t="shared" si="1"/>
        <v>NEUTRAL</v>
      </c>
    </row>
    <row r="24" spans="1:8" ht="13.5" x14ac:dyDescent="0.25">
      <c r="A24" s="3">
        <f>TITRES_STAT!B27</f>
        <v>42039</v>
      </c>
      <c r="B24" s="6">
        <f>TITRES_STAT!C27</f>
        <v>5.49</v>
      </c>
      <c r="C24" s="6">
        <f>TITRES_STAT!D27</f>
        <v>3.823</v>
      </c>
      <c r="D24" s="6">
        <f>TITRES_STAT!E27</f>
        <v>39643</v>
      </c>
      <c r="E24" s="2">
        <f t="shared" si="0"/>
        <v>69467</v>
      </c>
      <c r="F24" s="6" t="str">
        <f t="shared" si="3"/>
        <v>BULLISH</v>
      </c>
      <c r="G24" s="6" t="str">
        <f t="shared" si="2"/>
        <v>STRONG</v>
      </c>
      <c r="H24" s="6" t="str">
        <f t="shared" si="1"/>
        <v>CONFIRMED BULLISH</v>
      </c>
    </row>
    <row r="25" spans="1:8" ht="13.5" x14ac:dyDescent="0.25">
      <c r="A25" s="3">
        <f>TITRES_STAT!B28</f>
        <v>42040</v>
      </c>
      <c r="B25" s="6">
        <f>TITRES_STAT!C28</f>
        <v>5.4</v>
      </c>
      <c r="C25" s="6">
        <f>TITRES_STAT!D28</f>
        <v>3.7603</v>
      </c>
      <c r="D25" s="6">
        <f>TITRES_STAT!E28</f>
        <v>8630</v>
      </c>
      <c r="E25" s="2">
        <f t="shared" si="0"/>
        <v>60837</v>
      </c>
      <c r="F25" s="6" t="str">
        <f t="shared" si="3"/>
        <v>BULLISH</v>
      </c>
      <c r="G25" s="6" t="str">
        <f t="shared" si="2"/>
        <v>STRONG</v>
      </c>
      <c r="H25" s="6" t="str">
        <f t="shared" si="1"/>
        <v>BULLISH DIVERGENCE</v>
      </c>
    </row>
    <row r="26" spans="1:8" ht="13.5" x14ac:dyDescent="0.25">
      <c r="A26" s="3">
        <f>TITRES_STAT!B29</f>
        <v>42041</v>
      </c>
      <c r="B26" s="6">
        <f>TITRES_STAT!C29</f>
        <v>5.49</v>
      </c>
      <c r="C26" s="6">
        <f>TITRES_STAT!D29</f>
        <v>3.823</v>
      </c>
      <c r="D26" s="6">
        <f>TITRES_STAT!E29</f>
        <v>2395</v>
      </c>
      <c r="E26" s="2">
        <f t="shared" si="0"/>
        <v>63232</v>
      </c>
      <c r="F26" s="6" t="str">
        <f t="shared" si="3"/>
        <v>BULLISH</v>
      </c>
      <c r="G26" s="6" t="str">
        <f t="shared" si="2"/>
        <v>STRONG</v>
      </c>
      <c r="H26" s="6" t="str">
        <f t="shared" si="1"/>
        <v>CONFIRMED BULLISH</v>
      </c>
    </row>
    <row r="27" spans="1:8" ht="13.5" x14ac:dyDescent="0.25">
      <c r="A27" s="3">
        <f>TITRES_STAT!B30</f>
        <v>42044</v>
      </c>
      <c r="B27" s="6">
        <f>TITRES_STAT!C30</f>
        <v>5.4</v>
      </c>
      <c r="C27" s="6">
        <f>TITRES_STAT!D30</f>
        <v>3.7603</v>
      </c>
      <c r="D27" s="6">
        <f>TITRES_STAT!E30</f>
        <v>3292</v>
      </c>
      <c r="E27" s="2">
        <f t="shared" si="0"/>
        <v>59940</v>
      </c>
      <c r="F27" s="6" t="str">
        <f t="shared" si="3"/>
        <v>BULLISH</v>
      </c>
      <c r="G27" s="6" t="str">
        <f t="shared" si="2"/>
        <v>STRONG</v>
      </c>
      <c r="H27" s="6" t="str">
        <f t="shared" si="1"/>
        <v>NEUTRAL</v>
      </c>
    </row>
    <row r="28" spans="1:8" ht="13.5" x14ac:dyDescent="0.25">
      <c r="A28" s="3">
        <f>TITRES_STAT!B31</f>
        <v>42045</v>
      </c>
      <c r="B28" s="6">
        <f>TITRES_STAT!C31</f>
        <v>5.48</v>
      </c>
      <c r="C28" s="6">
        <f>TITRES_STAT!D31</f>
        <v>3.8159999999999998</v>
      </c>
      <c r="D28" s="6">
        <f>TITRES_STAT!E31</f>
        <v>165</v>
      </c>
      <c r="E28" s="2">
        <f t="shared" si="0"/>
        <v>60105</v>
      </c>
      <c r="F28" s="6" t="str">
        <f t="shared" si="3"/>
        <v>BULLISH</v>
      </c>
      <c r="G28" s="6" t="str">
        <f t="shared" si="2"/>
        <v>STRONG</v>
      </c>
      <c r="H28" s="6" t="str">
        <f t="shared" si="1"/>
        <v>CONFIRMED BULLISH</v>
      </c>
    </row>
    <row r="29" spans="1:8" ht="13.5" x14ac:dyDescent="0.25">
      <c r="A29" s="3">
        <f>TITRES_STAT!B32</f>
        <v>42046</v>
      </c>
      <c r="B29" s="6">
        <f>TITRES_STAT!C32</f>
        <v>5.55</v>
      </c>
      <c r="C29" s="6">
        <f>TITRES_STAT!D32</f>
        <v>3.8647999999999998</v>
      </c>
      <c r="D29" s="6">
        <f>TITRES_STAT!E32</f>
        <v>540</v>
      </c>
      <c r="E29" s="2">
        <f t="shared" si="0"/>
        <v>60645</v>
      </c>
      <c r="F29" s="6" t="str">
        <f t="shared" si="3"/>
        <v>BEARISH</v>
      </c>
      <c r="G29" s="6" t="str">
        <f t="shared" si="2"/>
        <v>WEAK</v>
      </c>
      <c r="H29" s="6" t="str">
        <f t="shared" si="1"/>
        <v>BEARISH DIVERGENCE</v>
      </c>
    </row>
    <row r="30" spans="1:8" ht="13.5" x14ac:dyDescent="0.25">
      <c r="A30" s="3">
        <f>TITRES_STAT!B33</f>
        <v>42047</v>
      </c>
      <c r="B30" s="6">
        <f>TITRES_STAT!C33</f>
        <v>5.4</v>
      </c>
      <c r="C30" s="6">
        <f>TITRES_STAT!D33</f>
        <v>3.7603</v>
      </c>
      <c r="D30" s="6">
        <f>TITRES_STAT!E33</f>
        <v>23834</v>
      </c>
      <c r="E30" s="2">
        <f t="shared" si="0"/>
        <v>36811</v>
      </c>
      <c r="F30" s="6" t="str">
        <f t="shared" si="3"/>
        <v>BEARISH</v>
      </c>
      <c r="G30" s="6" t="str">
        <f t="shared" si="2"/>
        <v>WEAK</v>
      </c>
      <c r="H30" s="6" t="str">
        <f t="shared" si="1"/>
        <v>NEUTRAL</v>
      </c>
    </row>
    <row r="31" spans="1:8" ht="13.5" x14ac:dyDescent="0.25">
      <c r="A31" s="3">
        <f>TITRES_STAT!B34</f>
        <v>42048</v>
      </c>
      <c r="B31" s="6">
        <f>TITRES_STAT!C34</f>
        <v>5.4</v>
      </c>
      <c r="C31" s="6">
        <f>TITRES_STAT!D34</f>
        <v>3.7603</v>
      </c>
      <c r="D31" s="6">
        <f>TITRES_STAT!E34</f>
        <v>1278</v>
      </c>
      <c r="E31" s="2">
        <f t="shared" si="0"/>
        <v>36811</v>
      </c>
      <c r="F31" s="6" t="str">
        <f t="shared" si="3"/>
        <v>BEARISH</v>
      </c>
      <c r="G31" s="6" t="str">
        <f t="shared" si="2"/>
        <v>WEAK</v>
      </c>
      <c r="H31" s="6" t="str">
        <f t="shared" si="1"/>
        <v>CONFIRMED BEARISH</v>
      </c>
    </row>
    <row r="32" spans="1:8" ht="13.5" x14ac:dyDescent="0.25">
      <c r="A32" s="3">
        <f>TITRES_STAT!B35</f>
        <v>42051</v>
      </c>
      <c r="B32" s="6">
        <f>TITRES_STAT!C35</f>
        <v>5.56</v>
      </c>
      <c r="C32" s="6">
        <f>TITRES_STAT!D35</f>
        <v>3.8717999999999999</v>
      </c>
      <c r="D32" s="6">
        <f>TITRES_STAT!E35</f>
        <v>501</v>
      </c>
      <c r="E32" s="2">
        <f t="shared" si="0"/>
        <v>37312</v>
      </c>
      <c r="F32" s="6" t="str">
        <f t="shared" si="3"/>
        <v>BEARISH</v>
      </c>
      <c r="G32" s="6" t="str">
        <f t="shared" si="2"/>
        <v>WEAK</v>
      </c>
      <c r="H32" s="6" t="str">
        <f t="shared" si="1"/>
        <v>BEARISH DIVERGENCE</v>
      </c>
    </row>
    <row r="33" spans="1:8" ht="13.5" x14ac:dyDescent="0.25">
      <c r="A33" s="3">
        <f>TITRES_STAT!B36</f>
        <v>42052</v>
      </c>
      <c r="B33" s="6">
        <f>TITRES_STAT!C36</f>
        <v>5.56</v>
      </c>
      <c r="C33" s="6">
        <f>TITRES_STAT!D36</f>
        <v>3.8717999999999999</v>
      </c>
      <c r="D33" s="6">
        <f>TITRES_STAT!E36</f>
        <v>0</v>
      </c>
      <c r="E33" s="2">
        <f t="shared" si="0"/>
        <v>37312</v>
      </c>
      <c r="F33" s="6" t="str">
        <f t="shared" si="3"/>
        <v>BEARISH</v>
      </c>
      <c r="G33" s="6" t="str">
        <f t="shared" si="2"/>
        <v>WEAK</v>
      </c>
      <c r="H33" s="6" t="str">
        <f t="shared" si="1"/>
        <v>BEARISH DIVERGENCE</v>
      </c>
    </row>
    <row r="34" spans="1:8" ht="13.5" x14ac:dyDescent="0.25">
      <c r="A34" s="3">
        <f>TITRES_STAT!B37</f>
        <v>42053</v>
      </c>
      <c r="B34" s="6">
        <f>TITRES_STAT!C37</f>
        <v>5.56</v>
      </c>
      <c r="C34" s="6">
        <f>TITRES_STAT!D37</f>
        <v>3.8717999999999999</v>
      </c>
      <c r="D34" s="6">
        <f>TITRES_STAT!E37</f>
        <v>203</v>
      </c>
      <c r="E34" s="2">
        <f t="shared" si="0"/>
        <v>37312</v>
      </c>
      <c r="F34" s="6" t="str">
        <f t="shared" si="3"/>
        <v>BEARISH</v>
      </c>
      <c r="G34" s="6" t="str">
        <f t="shared" si="2"/>
        <v>WEAK</v>
      </c>
      <c r="H34" s="6" t="str">
        <f t="shared" si="1"/>
        <v>BEARISH DIVERGENCE</v>
      </c>
    </row>
    <row r="35" spans="1:8" ht="13.5" x14ac:dyDescent="0.25">
      <c r="A35" s="3">
        <f>TITRES_STAT!B38</f>
        <v>42054</v>
      </c>
      <c r="B35" s="6">
        <f>TITRES_STAT!C38</f>
        <v>5.41</v>
      </c>
      <c r="C35" s="6">
        <f>TITRES_STAT!D38</f>
        <v>3.7673000000000001</v>
      </c>
      <c r="D35" s="6">
        <f>TITRES_STAT!E38</f>
        <v>25143</v>
      </c>
      <c r="E35" s="2">
        <f t="shared" si="0"/>
        <v>12169</v>
      </c>
      <c r="F35" s="6" t="str">
        <f t="shared" si="3"/>
        <v>BEARISH</v>
      </c>
      <c r="G35" s="6" t="str">
        <f t="shared" si="2"/>
        <v>WEAK</v>
      </c>
      <c r="H35" s="6" t="str">
        <f t="shared" si="1"/>
        <v>BEARISH DIVERGENCE</v>
      </c>
    </row>
    <row r="36" spans="1:8" ht="13.5" x14ac:dyDescent="0.25">
      <c r="A36" s="3">
        <f>TITRES_STAT!B39</f>
        <v>42055</v>
      </c>
      <c r="B36" s="6">
        <f>TITRES_STAT!C39</f>
        <v>5.4</v>
      </c>
      <c r="C36" s="6">
        <f>TITRES_STAT!D39</f>
        <v>3.7603</v>
      </c>
      <c r="D36" s="6">
        <f>TITRES_STAT!E39</f>
        <v>231613</v>
      </c>
      <c r="E36" s="2">
        <f t="shared" si="0"/>
        <v>-219444</v>
      </c>
      <c r="F36" s="6" t="str">
        <f t="shared" si="3"/>
        <v>BEARISH</v>
      </c>
      <c r="G36" s="6" t="str">
        <f t="shared" si="2"/>
        <v>WEAK</v>
      </c>
      <c r="H36" s="6" t="str">
        <f t="shared" si="1"/>
        <v>NEUTRAL</v>
      </c>
    </row>
    <row r="37" spans="1:8" ht="13.5" x14ac:dyDescent="0.25">
      <c r="A37" s="3">
        <f>TITRES_STAT!B40</f>
        <v>42058</v>
      </c>
      <c r="B37" s="6">
        <f>TITRES_STAT!C40</f>
        <v>5.45</v>
      </c>
      <c r="C37" s="6">
        <f>TITRES_STAT!D40</f>
        <v>3.7951999999999999</v>
      </c>
      <c r="D37" s="6">
        <f>TITRES_STAT!E40</f>
        <v>4593</v>
      </c>
      <c r="E37" s="2">
        <f t="shared" si="0"/>
        <v>-214851</v>
      </c>
      <c r="F37" s="6" t="str">
        <f t="shared" si="3"/>
        <v>BEARISH</v>
      </c>
      <c r="G37" s="6" t="str">
        <f t="shared" si="2"/>
        <v>WEAK</v>
      </c>
      <c r="H37" s="6" t="str">
        <f t="shared" si="1"/>
        <v>CONFIRMED BEARISH</v>
      </c>
    </row>
    <row r="38" spans="1:8" ht="13.5" x14ac:dyDescent="0.25">
      <c r="A38" s="3">
        <f>TITRES_STAT!B41</f>
        <v>42059</v>
      </c>
      <c r="B38" s="6">
        <f>TITRES_STAT!C41</f>
        <v>5.4</v>
      </c>
      <c r="C38" s="6">
        <f>TITRES_STAT!D41</f>
        <v>3.7603</v>
      </c>
      <c r="D38" s="6">
        <f>TITRES_STAT!E41</f>
        <v>3533</v>
      </c>
      <c r="E38" s="2">
        <f t="shared" si="0"/>
        <v>-218384</v>
      </c>
      <c r="F38" s="6" t="str">
        <f t="shared" si="3"/>
        <v>BEARISH</v>
      </c>
      <c r="G38" s="6" t="str">
        <f t="shared" si="2"/>
        <v>WEAK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5.45</v>
      </c>
      <c r="C39" s="6">
        <f>TITRES_STAT!D42</f>
        <v>3.7951999999999999</v>
      </c>
      <c r="D39" s="6">
        <f>TITRES_STAT!E42</f>
        <v>4997</v>
      </c>
      <c r="E39" s="2">
        <f t="shared" si="0"/>
        <v>-213387</v>
      </c>
      <c r="F39" s="6" t="str">
        <f t="shared" si="3"/>
        <v>BEARISH</v>
      </c>
      <c r="G39" s="6" t="str">
        <f t="shared" si="2"/>
        <v>WEAK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5.5</v>
      </c>
      <c r="C40" s="6">
        <f>TITRES_STAT!D43</f>
        <v>3.83</v>
      </c>
      <c r="D40" s="6">
        <f>TITRES_STAT!E43</f>
        <v>1795</v>
      </c>
      <c r="E40" s="2">
        <f t="shared" si="0"/>
        <v>-211592</v>
      </c>
      <c r="F40" s="6" t="str">
        <f t="shared" si="3"/>
        <v>BEARISH</v>
      </c>
      <c r="G40" s="6" t="str">
        <f t="shared" si="2"/>
        <v>WEAK</v>
      </c>
      <c r="H40" s="6" t="str">
        <f t="shared" si="1"/>
        <v>BEARISH DIVERGENCE</v>
      </c>
    </row>
    <row r="41" spans="1:8" ht="13.5" x14ac:dyDescent="0.25">
      <c r="A41" s="3">
        <f>TITRES_STAT!B44</f>
        <v>42062</v>
      </c>
      <c r="B41" s="6">
        <f>TITRES_STAT!C44</f>
        <v>5.4</v>
      </c>
      <c r="C41" s="6">
        <f>TITRES_STAT!D44</f>
        <v>3.7603</v>
      </c>
      <c r="D41" s="6">
        <f>TITRES_STAT!E44</f>
        <v>6015</v>
      </c>
      <c r="E41" s="2">
        <f t="shared" si="0"/>
        <v>-217607</v>
      </c>
      <c r="F41" s="6" t="str">
        <f t="shared" si="3"/>
        <v>BULLISH</v>
      </c>
      <c r="G41" s="6" t="str">
        <f t="shared" si="2"/>
        <v>NEUTRAL</v>
      </c>
      <c r="H41" s="6" t="str">
        <f t="shared" si="1"/>
        <v>NEUTRAL</v>
      </c>
    </row>
    <row r="42" spans="1:8" ht="13.5" x14ac:dyDescent="0.25">
      <c r="A42" s="3">
        <f>TITRES_STAT!B45</f>
        <v>42065</v>
      </c>
      <c r="B42" s="6">
        <f>TITRES_STAT!C45</f>
        <v>5.45</v>
      </c>
      <c r="C42" s="6">
        <f>TITRES_STAT!D45</f>
        <v>3.7951999999999999</v>
      </c>
      <c r="D42" s="6">
        <f>TITRES_STAT!E45</f>
        <v>107121</v>
      </c>
      <c r="E42" s="2">
        <f t="shared" si="0"/>
        <v>-110486</v>
      </c>
      <c r="F42" s="6" t="str">
        <f t="shared" si="3"/>
        <v>BULLISH</v>
      </c>
      <c r="G42" s="6" t="str">
        <f t="shared" si="2"/>
        <v>WEAK</v>
      </c>
      <c r="H42" s="6" t="str">
        <f t="shared" si="1"/>
        <v>NEUTRAL</v>
      </c>
    </row>
    <row r="43" spans="1:8" ht="13.5" x14ac:dyDescent="0.25">
      <c r="A43" s="3">
        <f>TITRES_STAT!B46</f>
        <v>42066</v>
      </c>
      <c r="B43" s="6">
        <f>TITRES_STAT!C46</f>
        <v>5.4</v>
      </c>
      <c r="C43" s="6">
        <f>TITRES_STAT!D46</f>
        <v>3.7603</v>
      </c>
      <c r="D43" s="6">
        <f>TITRES_STAT!E46</f>
        <v>112012</v>
      </c>
      <c r="E43" s="2">
        <f t="shared" si="0"/>
        <v>-222498</v>
      </c>
      <c r="F43" s="6" t="str">
        <f t="shared" si="3"/>
        <v>BEARISH</v>
      </c>
      <c r="G43" s="6" t="str">
        <f t="shared" si="2"/>
        <v>NEUTRAL</v>
      </c>
      <c r="H43" s="6" t="str">
        <f t="shared" si="1"/>
        <v>NEUTRAL</v>
      </c>
    </row>
    <row r="44" spans="1:8" ht="13.5" x14ac:dyDescent="0.25">
      <c r="A44" s="3">
        <f>TITRES_STAT!B47</f>
        <v>42067</v>
      </c>
      <c r="B44" s="6">
        <f>TITRES_STAT!C47</f>
        <v>5.4</v>
      </c>
      <c r="C44" s="6">
        <f>TITRES_STAT!D47</f>
        <v>3.7603</v>
      </c>
      <c r="D44" s="6">
        <f>TITRES_STAT!E47</f>
        <v>2400</v>
      </c>
      <c r="E44" s="2">
        <f t="shared" si="0"/>
        <v>-222498</v>
      </c>
      <c r="F44" s="6" t="str">
        <f t="shared" si="3"/>
        <v>BEARISH</v>
      </c>
      <c r="G44" s="6" t="str">
        <f t="shared" si="2"/>
        <v>STRONG</v>
      </c>
      <c r="H44" s="6" t="str">
        <f t="shared" si="1"/>
        <v>CONFIRMED BEARISH</v>
      </c>
    </row>
    <row r="45" spans="1:8" ht="13.5" x14ac:dyDescent="0.25">
      <c r="A45" s="3">
        <f>TITRES_STAT!B48</f>
        <v>42068</v>
      </c>
      <c r="B45" s="6">
        <f>TITRES_STAT!C48</f>
        <v>5.55</v>
      </c>
      <c r="C45" s="6">
        <f>TITRES_STAT!D48</f>
        <v>3.8647999999999998</v>
      </c>
      <c r="D45" s="6">
        <f>TITRES_STAT!E48</f>
        <v>6224</v>
      </c>
      <c r="E45" s="2">
        <f t="shared" si="0"/>
        <v>-216274</v>
      </c>
      <c r="F45" s="6" t="str">
        <f t="shared" si="3"/>
        <v>BEARISH</v>
      </c>
      <c r="G45" s="6" t="str">
        <f t="shared" si="2"/>
        <v>STRONG</v>
      </c>
      <c r="H45" s="6" t="str">
        <f t="shared" si="1"/>
        <v>BEARISH DIVERGENCE</v>
      </c>
    </row>
    <row r="46" spans="1:8" ht="13.5" x14ac:dyDescent="0.25">
      <c r="A46" s="3">
        <f>TITRES_STAT!B49</f>
        <v>42069</v>
      </c>
      <c r="B46" s="6">
        <f>TITRES_STAT!C49</f>
        <v>5.5</v>
      </c>
      <c r="C46" s="6">
        <f>TITRES_STAT!D49</f>
        <v>3.83</v>
      </c>
      <c r="D46" s="6">
        <f>TITRES_STAT!E49</f>
        <v>30937</v>
      </c>
      <c r="E46" s="2">
        <f t="shared" si="0"/>
        <v>-247211</v>
      </c>
      <c r="F46" s="6" t="str">
        <f t="shared" si="3"/>
        <v>BEARISH</v>
      </c>
      <c r="G46" s="6" t="str">
        <f t="shared" si="2"/>
        <v>STRONG</v>
      </c>
      <c r="H46" s="6" t="str">
        <f t="shared" si="1"/>
        <v>BEARISH DIVERGENCE</v>
      </c>
    </row>
    <row r="47" spans="1:8" ht="13.5" x14ac:dyDescent="0.25">
      <c r="A47" s="3">
        <f>TITRES_STAT!B50</f>
        <v>42072</v>
      </c>
      <c r="B47" s="6">
        <f>TITRES_STAT!C50</f>
        <v>5.54</v>
      </c>
      <c r="C47" s="6">
        <f>TITRES_STAT!D50</f>
        <v>3.8578000000000001</v>
      </c>
      <c r="D47" s="6">
        <f>TITRES_STAT!E50</f>
        <v>55801</v>
      </c>
      <c r="E47" s="2">
        <f t="shared" si="0"/>
        <v>-191410</v>
      </c>
      <c r="F47" s="6" t="str">
        <f t="shared" si="3"/>
        <v>BEARISH</v>
      </c>
      <c r="G47" s="6" t="str">
        <f t="shared" si="2"/>
        <v>STRONG</v>
      </c>
      <c r="H47" s="6" t="str">
        <f t="shared" si="1"/>
        <v>BEARISH DIVERGENCE</v>
      </c>
    </row>
    <row r="48" spans="1:8" ht="13.5" x14ac:dyDescent="0.25">
      <c r="A48" s="3">
        <f>TITRES_STAT!B51</f>
        <v>42073</v>
      </c>
      <c r="B48" s="6">
        <f>TITRES_STAT!C51</f>
        <v>5.5</v>
      </c>
      <c r="C48" s="6">
        <f>TITRES_STAT!D51</f>
        <v>3.83</v>
      </c>
      <c r="D48" s="6">
        <f>TITRES_STAT!E51</f>
        <v>14143</v>
      </c>
      <c r="E48" s="2">
        <f t="shared" si="0"/>
        <v>-205553</v>
      </c>
      <c r="F48" s="6" t="str">
        <f t="shared" si="3"/>
        <v>BULLISH</v>
      </c>
      <c r="G48" s="6" t="str">
        <f t="shared" si="2"/>
        <v>WEAK</v>
      </c>
      <c r="H48" s="6" t="str">
        <f t="shared" si="1"/>
        <v>CONFIRMED BULLISH</v>
      </c>
    </row>
    <row r="49" spans="1:8" ht="13.5" x14ac:dyDescent="0.25">
      <c r="A49" s="3">
        <f>TITRES_STAT!B52</f>
        <v>42074</v>
      </c>
      <c r="B49" s="6">
        <f>TITRES_STAT!C52</f>
        <v>5.49</v>
      </c>
      <c r="C49" s="6">
        <f>TITRES_STAT!D52</f>
        <v>3.823</v>
      </c>
      <c r="D49" s="6">
        <f>TITRES_STAT!E52</f>
        <v>1556</v>
      </c>
      <c r="E49" s="2">
        <f t="shared" si="0"/>
        <v>-207109</v>
      </c>
      <c r="F49" s="6" t="str">
        <f t="shared" si="3"/>
        <v>BULLISH</v>
      </c>
      <c r="G49" s="6" t="str">
        <f t="shared" si="2"/>
        <v>WEAK</v>
      </c>
      <c r="H49" s="6" t="str">
        <f t="shared" si="1"/>
        <v>CONFIRMED BULLISH</v>
      </c>
    </row>
    <row r="50" spans="1:8" ht="13.5" x14ac:dyDescent="0.25">
      <c r="A50" s="3">
        <f>TITRES_STAT!B53</f>
        <v>42075</v>
      </c>
      <c r="B50" s="6">
        <f>TITRES_STAT!C53</f>
        <v>5.5</v>
      </c>
      <c r="C50" s="6">
        <f>TITRES_STAT!D53</f>
        <v>3.83</v>
      </c>
      <c r="D50" s="6">
        <f>TITRES_STAT!E53</f>
        <v>2599</v>
      </c>
      <c r="E50" s="2">
        <f t="shared" si="0"/>
        <v>-204510</v>
      </c>
      <c r="F50" s="6" t="str">
        <f t="shared" si="3"/>
        <v>BULLISH</v>
      </c>
      <c r="G50" s="6" t="str">
        <f t="shared" si="2"/>
        <v>WEAK</v>
      </c>
      <c r="H50" s="6" t="str">
        <f t="shared" si="1"/>
        <v>BULLISH DIVERGENCE</v>
      </c>
    </row>
    <row r="51" spans="1:8" ht="13.5" x14ac:dyDescent="0.25">
      <c r="A51" s="3">
        <f>TITRES_STAT!B54</f>
        <v>42076</v>
      </c>
      <c r="B51" s="6">
        <f>TITRES_STAT!C54</f>
        <v>5.5</v>
      </c>
      <c r="C51" s="6">
        <f>TITRES_STAT!D54</f>
        <v>3.83</v>
      </c>
      <c r="D51" s="6">
        <f>TITRES_STAT!E54</f>
        <v>4252</v>
      </c>
      <c r="E51" s="2">
        <f t="shared" si="0"/>
        <v>-204510</v>
      </c>
      <c r="F51" s="6" t="str">
        <f t="shared" si="3"/>
        <v>BULLISH</v>
      </c>
      <c r="G51" s="6" t="str">
        <f t="shared" si="2"/>
        <v>WEAK</v>
      </c>
      <c r="H51" s="6" t="str">
        <f t="shared" si="1"/>
        <v>NEUTRAL</v>
      </c>
    </row>
    <row r="52" spans="1:8" ht="13.5" x14ac:dyDescent="0.25">
      <c r="A52" s="3">
        <f>TITRES_STAT!B55</f>
        <v>42079</v>
      </c>
      <c r="B52" s="6">
        <f>TITRES_STAT!C55</f>
        <v>5.5</v>
      </c>
      <c r="C52" s="6">
        <f>TITRES_STAT!D55</f>
        <v>3.83</v>
      </c>
      <c r="D52" s="6">
        <f>TITRES_STAT!E55</f>
        <v>3889</v>
      </c>
      <c r="E52" s="2">
        <f t="shared" si="0"/>
        <v>-204510</v>
      </c>
      <c r="F52" s="6" t="str">
        <f t="shared" si="3"/>
        <v>BEARISH</v>
      </c>
      <c r="G52" s="6" t="str">
        <f t="shared" si="2"/>
        <v>STRONG</v>
      </c>
      <c r="H52" s="6" t="str">
        <f t="shared" si="1"/>
        <v>CONFIRMED BEARISH</v>
      </c>
    </row>
    <row r="53" spans="1:8" ht="13.5" x14ac:dyDescent="0.25">
      <c r="A53" s="3">
        <f>TITRES_STAT!B56</f>
        <v>42080</v>
      </c>
      <c r="B53" s="6">
        <f>TITRES_STAT!C56</f>
        <v>5.5</v>
      </c>
      <c r="C53" s="6">
        <f>TITRES_STAT!D56</f>
        <v>3.83</v>
      </c>
      <c r="D53" s="6">
        <f>TITRES_STAT!E56</f>
        <v>57655</v>
      </c>
      <c r="E53" s="2">
        <f t="shared" si="0"/>
        <v>-204510</v>
      </c>
      <c r="F53" s="6" t="str">
        <f t="shared" si="3"/>
        <v>BULLISH</v>
      </c>
      <c r="G53" s="6" t="str">
        <f t="shared" si="2"/>
        <v>NEUTRAL</v>
      </c>
      <c r="H53" s="6" t="str">
        <f t="shared" si="1"/>
        <v>NEUTRAL</v>
      </c>
    </row>
    <row r="54" spans="1:8" ht="13.5" x14ac:dyDescent="0.25">
      <c r="A54" s="3">
        <f>TITRES_STAT!B57</f>
        <v>42081</v>
      </c>
      <c r="B54" s="6">
        <f>TITRES_STAT!C57</f>
        <v>5.5</v>
      </c>
      <c r="C54" s="6">
        <f>TITRES_STAT!D57</f>
        <v>3.83</v>
      </c>
      <c r="D54" s="6">
        <f>TITRES_STAT!E57</f>
        <v>23636</v>
      </c>
      <c r="E54" s="2">
        <f t="shared" si="0"/>
        <v>-204510</v>
      </c>
      <c r="F54" s="6" t="str">
        <f t="shared" si="3"/>
        <v>BULLISH</v>
      </c>
      <c r="G54" s="6" t="str">
        <f t="shared" si="2"/>
        <v>NEUTRAL</v>
      </c>
      <c r="H54" s="6" t="str">
        <f t="shared" si="1"/>
        <v>CONFIRMED BULLISH</v>
      </c>
    </row>
    <row r="55" spans="1:8" ht="13.5" x14ac:dyDescent="0.25">
      <c r="A55" s="3">
        <f>TITRES_STAT!B58</f>
        <v>42082</v>
      </c>
      <c r="B55" s="6">
        <f>TITRES_STAT!C58</f>
        <v>5.5</v>
      </c>
      <c r="C55" s="6">
        <f>TITRES_STAT!D58</f>
        <v>3.83</v>
      </c>
      <c r="D55" s="6">
        <f>TITRES_STAT!E58</f>
        <v>1614</v>
      </c>
      <c r="E55" s="2">
        <f t="shared" si="0"/>
        <v>-204510</v>
      </c>
      <c r="F55" s="6" t="str">
        <f t="shared" si="3"/>
        <v>NEUTRAL</v>
      </c>
      <c r="G55" s="6" t="str">
        <f t="shared" si="2"/>
        <v>NEUTRAL</v>
      </c>
      <c r="H55" s="6" t="str">
        <f t="shared" si="1"/>
        <v>NEUTRAL</v>
      </c>
    </row>
    <row r="56" spans="1:8" ht="13.5" x14ac:dyDescent="0.25">
      <c r="A56" s="3">
        <f>TITRES_STAT!B59</f>
        <v>42086</v>
      </c>
      <c r="B56" s="6">
        <f>TITRES_STAT!C59</f>
        <v>5.54</v>
      </c>
      <c r="C56" s="6">
        <f>TITRES_STAT!D59</f>
        <v>3.8578000000000001</v>
      </c>
      <c r="D56" s="6">
        <f>TITRES_STAT!E59</f>
        <v>3515</v>
      </c>
      <c r="E56" s="2">
        <f t="shared" si="0"/>
        <v>-200995</v>
      </c>
      <c r="F56" s="6" t="str">
        <f t="shared" si="3"/>
        <v>BULLISH</v>
      </c>
      <c r="G56" s="6" t="str">
        <f t="shared" si="2"/>
        <v>NEUTRAL</v>
      </c>
      <c r="H56" s="6" t="str">
        <f t="shared" si="1"/>
        <v>CONFIRMED BULLISH</v>
      </c>
    </row>
    <row r="57" spans="1:8" ht="13.5" x14ac:dyDescent="0.25">
      <c r="A57" s="3">
        <f>TITRES_STAT!B60</f>
        <v>42087</v>
      </c>
      <c r="B57" s="6">
        <f>TITRES_STAT!C60</f>
        <v>5.5</v>
      </c>
      <c r="C57" s="6">
        <f>TITRES_STAT!D60</f>
        <v>3.83</v>
      </c>
      <c r="D57" s="6">
        <f>TITRES_STAT!E60</f>
        <v>17663</v>
      </c>
      <c r="E57" s="2">
        <f t="shared" si="0"/>
        <v>-218658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NEUTRAL</v>
      </c>
    </row>
    <row r="58" spans="1:8" ht="13.5" x14ac:dyDescent="0.25">
      <c r="A58" s="3">
        <f>TITRES_STAT!B61</f>
        <v>42088</v>
      </c>
      <c r="B58" s="6">
        <f>TITRES_STAT!C61</f>
        <v>5.5</v>
      </c>
      <c r="C58" s="6">
        <f>TITRES_STAT!D61</f>
        <v>3.83</v>
      </c>
      <c r="D58" s="6">
        <f>TITRES_STAT!E61</f>
        <v>14381</v>
      </c>
      <c r="E58" s="2">
        <f t="shared" si="0"/>
        <v>-218658</v>
      </c>
      <c r="F58" s="6" t="str">
        <f t="shared" si="3"/>
        <v>BEARISH</v>
      </c>
      <c r="G58" s="6" t="str">
        <f t="shared" si="2"/>
        <v>STRONG</v>
      </c>
      <c r="H58" s="6" t="str">
        <f t="shared" si="1"/>
        <v>NEUTRAL</v>
      </c>
    </row>
    <row r="59" spans="1:8" ht="13.5" x14ac:dyDescent="0.25">
      <c r="A59" s="3">
        <f>TITRES_STAT!B62</f>
        <v>42089</v>
      </c>
      <c r="B59" s="6">
        <f>TITRES_STAT!C62</f>
        <v>5.5</v>
      </c>
      <c r="C59" s="6">
        <f>TITRES_STAT!D62</f>
        <v>3.83</v>
      </c>
      <c r="D59" s="6">
        <f>TITRES_STAT!E62</f>
        <v>17</v>
      </c>
      <c r="E59" s="2">
        <f t="shared" si="0"/>
        <v>-218658</v>
      </c>
      <c r="F59" s="6" t="str">
        <f t="shared" si="3"/>
        <v>BEARISH</v>
      </c>
      <c r="G59" s="6" t="str">
        <f t="shared" si="2"/>
        <v>STRONG</v>
      </c>
      <c r="H59" s="6" t="str">
        <f t="shared" si="1"/>
        <v>NEUTRAL</v>
      </c>
    </row>
    <row r="60" spans="1:8" ht="13.5" x14ac:dyDescent="0.25">
      <c r="A60" s="3">
        <f>TITRES_STAT!B63</f>
        <v>42090</v>
      </c>
      <c r="B60" s="6">
        <f>TITRES_STAT!C63</f>
        <v>5.5</v>
      </c>
      <c r="C60" s="6">
        <f>TITRES_STAT!D63</f>
        <v>3.83</v>
      </c>
      <c r="D60" s="6">
        <f>TITRES_STAT!E63</f>
        <v>7651</v>
      </c>
      <c r="E60" s="2">
        <f t="shared" si="0"/>
        <v>-218658</v>
      </c>
      <c r="F60" s="6" t="str">
        <f t="shared" si="3"/>
        <v>BEARISH</v>
      </c>
      <c r="G60" s="6" t="str">
        <f t="shared" si="2"/>
        <v>STRONG</v>
      </c>
      <c r="H60" s="6" t="str">
        <f t="shared" si="1"/>
        <v>NEUTRAL</v>
      </c>
    </row>
    <row r="61" spans="1:8" ht="13.5" x14ac:dyDescent="0.25">
      <c r="A61" s="3">
        <f>TITRES_STAT!B64</f>
        <v>42093</v>
      </c>
      <c r="B61" s="6">
        <f>TITRES_STAT!C64</f>
        <v>5.5</v>
      </c>
      <c r="C61" s="6">
        <f>TITRES_STAT!D64</f>
        <v>3.83</v>
      </c>
      <c r="D61" s="6">
        <f>TITRES_STAT!E64</f>
        <v>0</v>
      </c>
      <c r="E61" s="2">
        <f t="shared" si="0"/>
        <v>-218658</v>
      </c>
      <c r="F61" s="6" t="str">
        <f t="shared" si="3"/>
        <v>BEARISH</v>
      </c>
      <c r="G61" s="6" t="str">
        <f t="shared" si="2"/>
        <v>STRONG</v>
      </c>
      <c r="H61" s="6" t="str">
        <f t="shared" si="1"/>
        <v>CONFIRMED BEARISH</v>
      </c>
    </row>
    <row r="62" spans="1:8" ht="13.5" x14ac:dyDescent="0.25">
      <c r="A62" s="3">
        <f>TITRES_STAT!B65</f>
        <v>42094</v>
      </c>
      <c r="B62" s="6">
        <f>TITRES_STAT!C65</f>
        <v>5.4</v>
      </c>
      <c r="C62" s="6">
        <f>TITRES_STAT!D65</f>
        <v>3.7603</v>
      </c>
      <c r="D62" s="6">
        <f>TITRES_STAT!E65</f>
        <v>6540</v>
      </c>
      <c r="E62" s="2">
        <f t="shared" si="0"/>
        <v>-225198</v>
      </c>
      <c r="F62" s="6" t="str">
        <f t="shared" si="3"/>
        <v>BEARISH</v>
      </c>
      <c r="G62" s="6" t="str">
        <f t="shared" si="2"/>
        <v>STRONG</v>
      </c>
      <c r="H62" s="6" t="str">
        <f t="shared" si="1"/>
        <v>CONFIRMED BEARISH</v>
      </c>
    </row>
    <row r="63" spans="1:8" ht="13.5" x14ac:dyDescent="0.25">
      <c r="A63" s="3">
        <f>TITRES_STAT!B66</f>
        <v>42095</v>
      </c>
      <c r="B63" s="6">
        <f>TITRES_STAT!C66</f>
        <v>5.35</v>
      </c>
      <c r="C63" s="6">
        <f>TITRES_STAT!D66</f>
        <v>3.7254999999999998</v>
      </c>
      <c r="D63" s="6">
        <f>TITRES_STAT!E66</f>
        <v>633</v>
      </c>
      <c r="E63" s="2">
        <f t="shared" si="0"/>
        <v>-225831</v>
      </c>
      <c r="F63" s="6" t="str">
        <f t="shared" si="3"/>
        <v>BEARISH</v>
      </c>
      <c r="G63" s="6" t="str">
        <f t="shared" si="2"/>
        <v>STRONG</v>
      </c>
      <c r="H63" s="6" t="str">
        <f t="shared" si="1"/>
        <v>CONFIRMED BEARISH</v>
      </c>
    </row>
    <row r="64" spans="1:8" ht="13.5" x14ac:dyDescent="0.25">
      <c r="A64" s="3">
        <f>TITRES_STAT!B67</f>
        <v>42096</v>
      </c>
      <c r="B64" s="6">
        <f>TITRES_STAT!C67</f>
        <v>5.35</v>
      </c>
      <c r="C64" s="6">
        <f>TITRES_STAT!D67</f>
        <v>3.7254999999999998</v>
      </c>
      <c r="D64" s="6">
        <f>TITRES_STAT!E67</f>
        <v>853</v>
      </c>
      <c r="E64" s="2">
        <f t="shared" si="0"/>
        <v>-225831</v>
      </c>
      <c r="F64" s="6" t="str">
        <f t="shared" si="3"/>
        <v>BEARISH</v>
      </c>
      <c r="G64" s="6" t="str">
        <f t="shared" si="2"/>
        <v>STRONG</v>
      </c>
      <c r="H64" s="6" t="str">
        <f t="shared" si="1"/>
        <v>CONFIRMED BEARISH</v>
      </c>
    </row>
    <row r="65" spans="1:8" ht="13.5" x14ac:dyDescent="0.25">
      <c r="A65" s="3">
        <f>TITRES_STAT!B68</f>
        <v>42097</v>
      </c>
      <c r="B65" s="6">
        <f>TITRES_STAT!C68</f>
        <v>5.35</v>
      </c>
      <c r="C65" s="6">
        <f>TITRES_STAT!D68</f>
        <v>3.7254999999999998</v>
      </c>
      <c r="D65" s="6">
        <f>TITRES_STAT!E68</f>
        <v>0</v>
      </c>
      <c r="E65" s="2">
        <f t="shared" si="0"/>
        <v>-225831</v>
      </c>
      <c r="F65" s="6" t="str">
        <f t="shared" si="3"/>
        <v>BEARISH</v>
      </c>
      <c r="G65" s="6" t="str">
        <f t="shared" si="2"/>
        <v>STRONG</v>
      </c>
      <c r="H65" s="6" t="str">
        <f t="shared" si="1"/>
        <v>CONFIRMED BEARISH</v>
      </c>
    </row>
    <row r="66" spans="1:8" ht="13.5" x14ac:dyDescent="0.25">
      <c r="A66" s="3">
        <f>TITRES_STAT!B69</f>
        <v>42100</v>
      </c>
      <c r="B66" s="6">
        <f>TITRES_STAT!C69</f>
        <v>5.4</v>
      </c>
      <c r="C66" s="6">
        <f>TITRES_STAT!D69</f>
        <v>3.7603</v>
      </c>
      <c r="D66" s="6">
        <f>TITRES_STAT!E69</f>
        <v>2513</v>
      </c>
      <c r="E66" s="2">
        <f t="shared" si="0"/>
        <v>-223318</v>
      </c>
      <c r="F66" s="6" t="str">
        <f t="shared" si="3"/>
        <v>BEARISH</v>
      </c>
      <c r="G66" s="6" t="str">
        <f t="shared" si="2"/>
        <v>STRONG</v>
      </c>
      <c r="H66" s="6" t="str">
        <f t="shared" si="1"/>
        <v>CONFIRMED BEARISH</v>
      </c>
    </row>
    <row r="67" spans="1:8" ht="13.5" x14ac:dyDescent="0.25">
      <c r="A67" s="3">
        <f>TITRES_STAT!B70</f>
        <v>42101</v>
      </c>
      <c r="B67" s="6">
        <f>TITRES_STAT!C70</f>
        <v>5.35</v>
      </c>
      <c r="C67" s="6">
        <f>TITRES_STAT!D70</f>
        <v>3.7254999999999998</v>
      </c>
      <c r="D67" s="6">
        <f>TITRES_STAT!E70</f>
        <v>3973</v>
      </c>
      <c r="E67" s="2">
        <f t="shared" si="0"/>
        <v>-227291</v>
      </c>
      <c r="F67" s="6" t="str">
        <f t="shared" si="3"/>
        <v>BEARISH</v>
      </c>
      <c r="G67" s="6" t="str">
        <f t="shared" si="2"/>
        <v>NEUTRAL</v>
      </c>
      <c r="H67" s="6" t="str">
        <f t="shared" si="1"/>
        <v>CONFIRMED BEARISH</v>
      </c>
    </row>
    <row r="68" spans="1:8" ht="13.5" x14ac:dyDescent="0.25">
      <c r="A68" s="3">
        <f>TITRES_STAT!B71</f>
        <v>42102</v>
      </c>
      <c r="B68" s="6">
        <f>TITRES_STAT!C71</f>
        <v>5.35</v>
      </c>
      <c r="C68" s="6">
        <f>TITRES_STAT!D71</f>
        <v>3.7254999999999998</v>
      </c>
      <c r="D68" s="6">
        <f>TITRES_STAT!E71</f>
        <v>833</v>
      </c>
      <c r="E68" s="2">
        <f t="shared" ref="E68:E131" si="4">IF(B68&gt;B67, E67+D68, IF(B68&lt;B67, E67-D68, E67))</f>
        <v>-227291</v>
      </c>
      <c r="F68" s="6" t="str">
        <f t="shared" si="3"/>
        <v>BEARISH</v>
      </c>
      <c r="G68" s="6" t="str">
        <f t="shared" si="2"/>
        <v>NEUTRAL</v>
      </c>
      <c r="H68" s="6" t="str">
        <f t="shared" si="1"/>
        <v>NEUTRAL</v>
      </c>
    </row>
    <row r="69" spans="1:8" ht="13.5" x14ac:dyDescent="0.25">
      <c r="A69" s="3">
        <f>TITRES_STAT!B72</f>
        <v>42104</v>
      </c>
      <c r="B69" s="6">
        <f>TITRES_STAT!C72</f>
        <v>5.34</v>
      </c>
      <c r="C69" s="6">
        <f>TITRES_STAT!D72</f>
        <v>3.7185999999999999</v>
      </c>
      <c r="D69" s="6">
        <f>TITRES_STAT!E72</f>
        <v>1351</v>
      </c>
      <c r="E69" s="2">
        <f t="shared" si="4"/>
        <v>-228642</v>
      </c>
      <c r="F69" s="6" t="str">
        <f t="shared" si="3"/>
        <v>BEARISH</v>
      </c>
      <c r="G69" s="6" t="str">
        <f t="shared" si="2"/>
        <v>NEUTRAL</v>
      </c>
      <c r="H69" s="6" t="str">
        <f t="shared" si="1"/>
        <v>CONFIRMED BEARISH</v>
      </c>
    </row>
    <row r="70" spans="1:8" ht="13.5" x14ac:dyDescent="0.25">
      <c r="A70" s="3">
        <f>TITRES_STAT!B73</f>
        <v>42107</v>
      </c>
      <c r="B70" s="6">
        <f>TITRES_STAT!C73</f>
        <v>5.34</v>
      </c>
      <c r="C70" s="6">
        <f>TITRES_STAT!D73</f>
        <v>3.7185999999999999</v>
      </c>
      <c r="D70" s="6">
        <f>TITRES_STAT!E73</f>
        <v>6410</v>
      </c>
      <c r="E70" s="2">
        <f t="shared" si="4"/>
        <v>-228642</v>
      </c>
      <c r="F70" s="6" t="str">
        <f t="shared" si="3"/>
        <v>BEARISH</v>
      </c>
      <c r="G70" s="6" t="str">
        <f t="shared" si="2"/>
        <v>NEUTRAL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6">
        <f>TITRES_STAT!C74</f>
        <v>5.26</v>
      </c>
      <c r="C71" s="6">
        <f>TITRES_STAT!D74</f>
        <v>3.6627999999999998</v>
      </c>
      <c r="D71" s="6">
        <f>TITRES_STAT!E74</f>
        <v>3003</v>
      </c>
      <c r="E71" s="2">
        <f t="shared" si="4"/>
        <v>-231645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STRONG</v>
      </c>
      <c r="H71" s="6" t="str">
        <f t="shared" si="5"/>
        <v>CONFIRMED BEARISH</v>
      </c>
    </row>
    <row r="72" spans="1:8" ht="13.5" x14ac:dyDescent="0.25">
      <c r="A72" s="3">
        <f>TITRES_STAT!B75</f>
        <v>42109</v>
      </c>
      <c r="B72" s="6">
        <f>TITRES_STAT!C75</f>
        <v>5.34</v>
      </c>
      <c r="C72" s="6">
        <f>TITRES_STAT!D75</f>
        <v>3.7185999999999999</v>
      </c>
      <c r="D72" s="6">
        <f>TITRES_STAT!E75</f>
        <v>2972</v>
      </c>
      <c r="E72" s="2">
        <f t="shared" si="4"/>
        <v>-228673</v>
      </c>
      <c r="F72" s="6" t="str">
        <f t="shared" ref="F72:F135" si="7">IF(E72&gt;E67,"BULLISH",IF(E72&lt;E67,"BEARISH","NEUTRAL"))</f>
        <v>BEARISH</v>
      </c>
      <c r="G72" s="6" t="str">
        <f t="shared" si="6"/>
        <v>NEUTRAL</v>
      </c>
      <c r="H72" s="6" t="str">
        <f t="shared" si="5"/>
        <v>CONFIRMED BEARISH</v>
      </c>
    </row>
    <row r="73" spans="1:8" ht="13.5" x14ac:dyDescent="0.25">
      <c r="A73" s="3">
        <f>TITRES_STAT!B76</f>
        <v>42110</v>
      </c>
      <c r="B73" s="6">
        <f>TITRES_STAT!C76</f>
        <v>5.34</v>
      </c>
      <c r="C73" s="6">
        <f>TITRES_STAT!D76</f>
        <v>3.7185999999999999</v>
      </c>
      <c r="D73" s="6">
        <f>TITRES_STAT!E76</f>
        <v>14157</v>
      </c>
      <c r="E73" s="2">
        <f t="shared" si="4"/>
        <v>-228673</v>
      </c>
      <c r="F73" s="6" t="str">
        <f t="shared" si="7"/>
        <v>BEARISH</v>
      </c>
      <c r="G73" s="6" t="str">
        <f t="shared" si="6"/>
        <v>NEUTRAL</v>
      </c>
      <c r="H73" s="6" t="str">
        <f t="shared" si="5"/>
        <v>CONFIRMED BEARISH</v>
      </c>
    </row>
    <row r="74" spans="1:8" ht="13.5" x14ac:dyDescent="0.25">
      <c r="A74" s="3">
        <f>TITRES_STAT!B77</f>
        <v>42111</v>
      </c>
      <c r="B74" s="6">
        <f>TITRES_STAT!C77</f>
        <v>5.34</v>
      </c>
      <c r="C74" s="6">
        <f>TITRES_STAT!D77</f>
        <v>3.7185999999999999</v>
      </c>
      <c r="D74" s="6">
        <f>TITRES_STAT!E77</f>
        <v>4</v>
      </c>
      <c r="E74" s="2">
        <f t="shared" si="4"/>
        <v>-228673</v>
      </c>
      <c r="F74" s="6" t="str">
        <f t="shared" si="7"/>
        <v>BEARISH</v>
      </c>
      <c r="G74" s="6" t="str">
        <f t="shared" si="6"/>
        <v>NEUTRAL</v>
      </c>
      <c r="H74" s="6" t="str">
        <f t="shared" si="5"/>
        <v>NEUTRAL</v>
      </c>
    </row>
    <row r="75" spans="1:8" ht="13.5" x14ac:dyDescent="0.25">
      <c r="A75" s="3">
        <f>TITRES_STAT!B78</f>
        <v>42114</v>
      </c>
      <c r="B75" s="6">
        <f>TITRES_STAT!C78</f>
        <v>5.3</v>
      </c>
      <c r="C75" s="6">
        <f>TITRES_STAT!D78</f>
        <v>3.6907000000000001</v>
      </c>
      <c r="D75" s="6">
        <f>TITRES_STAT!E78</f>
        <v>7103</v>
      </c>
      <c r="E75" s="2">
        <f t="shared" si="4"/>
        <v>-235776</v>
      </c>
      <c r="F75" s="6" t="str">
        <f t="shared" si="7"/>
        <v>BEARISH</v>
      </c>
      <c r="G75" s="6" t="str">
        <f t="shared" si="6"/>
        <v>STRONG</v>
      </c>
      <c r="H75" s="6" t="str">
        <f t="shared" si="5"/>
        <v>CONFIRMED BEARISH</v>
      </c>
    </row>
    <row r="76" spans="1:8" ht="13.5" x14ac:dyDescent="0.25">
      <c r="A76" s="3">
        <f>TITRES_STAT!B79</f>
        <v>42115</v>
      </c>
      <c r="B76" s="6">
        <f>TITRES_STAT!C79</f>
        <v>5.32</v>
      </c>
      <c r="C76" s="6">
        <f>TITRES_STAT!D79</f>
        <v>3.7046000000000001</v>
      </c>
      <c r="D76" s="6">
        <f>TITRES_STAT!E79</f>
        <v>3704</v>
      </c>
      <c r="E76" s="2">
        <f t="shared" si="4"/>
        <v>-232072</v>
      </c>
      <c r="F76" s="6" t="str">
        <f t="shared" si="7"/>
        <v>BEARISH</v>
      </c>
      <c r="G76" s="6" t="str">
        <f t="shared" si="6"/>
        <v>NEUTRAL</v>
      </c>
      <c r="H76" s="6" t="str">
        <f t="shared" si="5"/>
        <v>BEARISH DIVERGENCE</v>
      </c>
    </row>
    <row r="77" spans="1:8" ht="13.5" x14ac:dyDescent="0.25">
      <c r="A77" s="3">
        <f>TITRES_STAT!B80</f>
        <v>42116</v>
      </c>
      <c r="B77" s="6">
        <f>TITRES_STAT!C80</f>
        <v>5.26</v>
      </c>
      <c r="C77" s="6">
        <f>TITRES_STAT!D80</f>
        <v>3.6627999999999998</v>
      </c>
      <c r="D77" s="6">
        <f>TITRES_STAT!E80</f>
        <v>51907</v>
      </c>
      <c r="E77" s="2">
        <f t="shared" si="4"/>
        <v>-283979</v>
      </c>
      <c r="F77" s="6" t="str">
        <f t="shared" si="7"/>
        <v>BEARISH</v>
      </c>
      <c r="G77" s="6" t="str">
        <f t="shared" si="6"/>
        <v>STRONG</v>
      </c>
      <c r="H77" s="6" t="str">
        <f t="shared" si="5"/>
        <v>CONFIRMED BEARISH</v>
      </c>
    </row>
    <row r="78" spans="1:8" ht="13.5" x14ac:dyDescent="0.25">
      <c r="A78" s="3">
        <f>TITRES_STAT!B81</f>
        <v>42117</v>
      </c>
      <c r="B78" s="6">
        <f>TITRES_STAT!C81</f>
        <v>5.32</v>
      </c>
      <c r="C78" s="6">
        <f>TITRES_STAT!D81</f>
        <v>3.7046000000000001</v>
      </c>
      <c r="D78" s="6">
        <f>TITRES_STAT!E81</f>
        <v>5303</v>
      </c>
      <c r="E78" s="2">
        <f t="shared" si="4"/>
        <v>-278676</v>
      </c>
      <c r="F78" s="6" t="str">
        <f t="shared" si="7"/>
        <v>BEARISH</v>
      </c>
      <c r="G78" s="6" t="str">
        <f t="shared" si="6"/>
        <v>STRONG</v>
      </c>
      <c r="H78" s="6" t="str">
        <f t="shared" si="5"/>
        <v>CONFIRMED BEARISH</v>
      </c>
    </row>
    <row r="79" spans="1:8" ht="13.5" x14ac:dyDescent="0.25">
      <c r="A79" s="3">
        <f>TITRES_STAT!B82</f>
        <v>42118</v>
      </c>
      <c r="B79" s="6">
        <f>TITRES_STAT!C82</f>
        <v>5.32</v>
      </c>
      <c r="C79" s="6">
        <f>TITRES_STAT!D82</f>
        <v>3.7046000000000001</v>
      </c>
      <c r="D79" s="6">
        <f>TITRES_STAT!E82</f>
        <v>6987</v>
      </c>
      <c r="E79" s="2">
        <f t="shared" si="4"/>
        <v>-278676</v>
      </c>
      <c r="F79" s="6" t="str">
        <f t="shared" si="7"/>
        <v>BEARISH</v>
      </c>
      <c r="G79" s="6" t="str">
        <f t="shared" si="6"/>
        <v>STRONG</v>
      </c>
      <c r="H79" s="6" t="str">
        <f t="shared" si="5"/>
        <v>CONFIRMED BEARISH</v>
      </c>
    </row>
    <row r="80" spans="1:8" ht="13.5" x14ac:dyDescent="0.25">
      <c r="A80" s="3">
        <f>TITRES_STAT!B83</f>
        <v>42121</v>
      </c>
      <c r="B80" s="6">
        <f>TITRES_STAT!C83</f>
        <v>5.27</v>
      </c>
      <c r="C80" s="6">
        <f>TITRES_STAT!D83</f>
        <v>3.6698</v>
      </c>
      <c r="D80" s="6">
        <f>TITRES_STAT!E83</f>
        <v>2564</v>
      </c>
      <c r="E80" s="2">
        <f t="shared" si="4"/>
        <v>-281240</v>
      </c>
      <c r="F80" s="6" t="str">
        <f t="shared" si="7"/>
        <v>BEARISH</v>
      </c>
      <c r="G80" s="6" t="str">
        <f t="shared" si="6"/>
        <v>STRONG</v>
      </c>
      <c r="H80" s="6" t="str">
        <f t="shared" si="5"/>
        <v>CONFIRMED BEARISH</v>
      </c>
    </row>
    <row r="81" spans="1:8" ht="13.5" x14ac:dyDescent="0.25">
      <c r="A81" s="3">
        <f>TITRES_STAT!B84</f>
        <v>42122</v>
      </c>
      <c r="B81" s="6">
        <f>TITRES_STAT!C84</f>
        <v>5.32</v>
      </c>
      <c r="C81" s="6">
        <f>TITRES_STAT!D84</f>
        <v>3.7046000000000001</v>
      </c>
      <c r="D81" s="6">
        <f>TITRES_STAT!E84</f>
        <v>3763</v>
      </c>
      <c r="E81" s="2">
        <f t="shared" si="4"/>
        <v>-277477</v>
      </c>
      <c r="F81" s="6" t="str">
        <f t="shared" si="7"/>
        <v>BEARISH</v>
      </c>
      <c r="G81" s="6" t="str">
        <f t="shared" si="6"/>
        <v>STRONG</v>
      </c>
      <c r="H81" s="6" t="str">
        <f t="shared" si="5"/>
        <v>NEUTRAL</v>
      </c>
    </row>
    <row r="82" spans="1:8" ht="13.5" x14ac:dyDescent="0.25">
      <c r="A82" s="3">
        <f>TITRES_STAT!B85</f>
        <v>42123</v>
      </c>
      <c r="B82" s="6">
        <f>TITRES_STAT!C85</f>
        <v>5.3</v>
      </c>
      <c r="C82" s="6">
        <f>TITRES_STAT!D85</f>
        <v>3.6907000000000001</v>
      </c>
      <c r="D82" s="6">
        <f>TITRES_STAT!E85</f>
        <v>1213</v>
      </c>
      <c r="E82" s="2">
        <f t="shared" si="4"/>
        <v>-278690</v>
      </c>
      <c r="F82" s="6" t="str">
        <f t="shared" si="7"/>
        <v>BULLISH</v>
      </c>
      <c r="G82" s="6" t="str">
        <f t="shared" si="6"/>
        <v>NEUTRAL</v>
      </c>
      <c r="H82" s="6" t="str">
        <f t="shared" si="5"/>
        <v>CONFIRMED BULLISH</v>
      </c>
    </row>
    <row r="83" spans="1:8" ht="13.5" x14ac:dyDescent="0.25">
      <c r="A83" s="3">
        <f>TITRES_STAT!B86</f>
        <v>42124</v>
      </c>
      <c r="B83" s="6">
        <f>TITRES_STAT!C86</f>
        <v>5.2</v>
      </c>
      <c r="C83" s="6">
        <f>TITRES_STAT!D86</f>
        <v>3.6211000000000002</v>
      </c>
      <c r="D83" s="6">
        <f>TITRES_STAT!E86</f>
        <v>12985</v>
      </c>
      <c r="E83" s="2">
        <f t="shared" si="4"/>
        <v>-291675</v>
      </c>
      <c r="F83" s="6" t="str">
        <f t="shared" si="7"/>
        <v>BEARISH</v>
      </c>
      <c r="G83" s="6" t="str">
        <f t="shared" si="6"/>
        <v>STRONG</v>
      </c>
      <c r="H83" s="6" t="str">
        <f t="shared" si="5"/>
        <v>CONFIRMED BEARISH</v>
      </c>
    </row>
    <row r="84" spans="1:8" ht="13.5" x14ac:dyDescent="0.25">
      <c r="A84" s="3">
        <f>TITRES_STAT!B87</f>
        <v>42128</v>
      </c>
      <c r="B84" s="6">
        <f>TITRES_STAT!C87</f>
        <v>5.19</v>
      </c>
      <c r="C84" s="6">
        <f>TITRES_STAT!D87</f>
        <v>3.6141000000000001</v>
      </c>
      <c r="D84" s="6">
        <f>TITRES_STAT!E87</f>
        <v>4593</v>
      </c>
      <c r="E84" s="2">
        <f t="shared" si="4"/>
        <v>-296268</v>
      </c>
      <c r="F84" s="6" t="str">
        <f t="shared" si="7"/>
        <v>BEARISH</v>
      </c>
      <c r="G84" s="6" t="str">
        <f t="shared" si="6"/>
        <v>STRONG</v>
      </c>
      <c r="H84" s="6" t="str">
        <f t="shared" si="5"/>
        <v>CONFIRMED BEARISH</v>
      </c>
    </row>
    <row r="85" spans="1:8" ht="13.5" x14ac:dyDescent="0.25">
      <c r="A85" s="3">
        <f>TITRES_STAT!B88</f>
        <v>42129</v>
      </c>
      <c r="B85" s="6">
        <f>TITRES_STAT!C88</f>
        <v>5.0999999999999996</v>
      </c>
      <c r="C85" s="6">
        <f>TITRES_STAT!D88</f>
        <v>3.5514000000000001</v>
      </c>
      <c r="D85" s="6">
        <f>TITRES_STAT!E88</f>
        <v>1610</v>
      </c>
      <c r="E85" s="2">
        <f t="shared" si="4"/>
        <v>-297878</v>
      </c>
      <c r="F85" s="6" t="str">
        <f t="shared" si="7"/>
        <v>BEARISH</v>
      </c>
      <c r="G85" s="6" t="str">
        <f t="shared" si="6"/>
        <v>STRONG</v>
      </c>
      <c r="H85" s="6" t="str">
        <f t="shared" si="5"/>
        <v>CONFIRMED BEARISH</v>
      </c>
    </row>
    <row r="86" spans="1:8" ht="13.5" x14ac:dyDescent="0.25">
      <c r="A86" s="3">
        <f>TITRES_STAT!B89</f>
        <v>42130</v>
      </c>
      <c r="B86" s="6">
        <f>TITRES_STAT!C89</f>
        <v>5.19</v>
      </c>
      <c r="C86" s="6">
        <f>TITRES_STAT!D89</f>
        <v>3.6141000000000001</v>
      </c>
      <c r="D86" s="6">
        <f>TITRES_STAT!E89</f>
        <v>3686</v>
      </c>
      <c r="E86" s="2">
        <f t="shared" si="4"/>
        <v>-294192</v>
      </c>
      <c r="F86" s="6" t="str">
        <f t="shared" si="7"/>
        <v>BEARISH</v>
      </c>
      <c r="G86" s="6" t="str">
        <f t="shared" si="6"/>
        <v>STRONG</v>
      </c>
      <c r="H86" s="6" t="str">
        <f t="shared" si="5"/>
        <v>CONFIRMED BEARISH</v>
      </c>
    </row>
    <row r="87" spans="1:8" ht="13.5" x14ac:dyDescent="0.25">
      <c r="A87" s="3">
        <f>TITRES_STAT!B90</f>
        <v>42131</v>
      </c>
      <c r="B87" s="6">
        <f>TITRES_STAT!C90</f>
        <v>5.19</v>
      </c>
      <c r="C87" s="6">
        <f>TITRES_STAT!D90</f>
        <v>3.6141000000000001</v>
      </c>
      <c r="D87" s="6">
        <f>TITRES_STAT!E90</f>
        <v>3553</v>
      </c>
      <c r="E87" s="2">
        <f t="shared" si="4"/>
        <v>-294192</v>
      </c>
      <c r="F87" s="6" t="str">
        <f t="shared" si="7"/>
        <v>BEARISH</v>
      </c>
      <c r="G87" s="6" t="str">
        <f t="shared" si="6"/>
        <v>STRONG</v>
      </c>
      <c r="H87" s="6" t="str">
        <f t="shared" si="5"/>
        <v>CONFIRMED BEARISH</v>
      </c>
    </row>
    <row r="88" spans="1:8" ht="13.5" x14ac:dyDescent="0.25">
      <c r="A88" s="3">
        <f>TITRES_STAT!B91</f>
        <v>42132</v>
      </c>
      <c r="B88" s="6">
        <f>TITRES_STAT!C91</f>
        <v>5.0999999999999996</v>
      </c>
      <c r="C88" s="6">
        <f>TITRES_STAT!D91</f>
        <v>3.5514000000000001</v>
      </c>
      <c r="D88" s="6">
        <f>TITRES_STAT!E91</f>
        <v>14020</v>
      </c>
      <c r="E88" s="2">
        <f t="shared" si="4"/>
        <v>-308212</v>
      </c>
      <c r="F88" s="6" t="str">
        <f t="shared" si="7"/>
        <v>BEARISH</v>
      </c>
      <c r="G88" s="6" t="str">
        <f t="shared" si="6"/>
        <v>STRONG</v>
      </c>
      <c r="H88" s="6" t="str">
        <f t="shared" si="5"/>
        <v>CONFIRMED BEARISH</v>
      </c>
    </row>
    <row r="89" spans="1:8" ht="13.5" x14ac:dyDescent="0.25">
      <c r="A89" s="3">
        <f>TITRES_STAT!B92</f>
        <v>42135</v>
      </c>
      <c r="B89" s="6">
        <f>TITRES_STAT!C92</f>
        <v>5.0999999999999996</v>
      </c>
      <c r="C89" s="6">
        <f>TITRES_STAT!D92</f>
        <v>3.5514000000000001</v>
      </c>
      <c r="D89" s="6">
        <f>TITRES_STAT!E92</f>
        <v>3435</v>
      </c>
      <c r="E89" s="2">
        <f t="shared" si="4"/>
        <v>-308212</v>
      </c>
      <c r="F89" s="6" t="str">
        <f t="shared" si="7"/>
        <v>BEARISH</v>
      </c>
      <c r="G89" s="6" t="str">
        <f t="shared" si="6"/>
        <v>STRONG</v>
      </c>
      <c r="H89" s="6" t="str">
        <f t="shared" si="5"/>
        <v>CONFIRMED BEARISH</v>
      </c>
    </row>
    <row r="90" spans="1:8" ht="13.5" x14ac:dyDescent="0.25">
      <c r="A90" s="3">
        <f>TITRES_STAT!B93</f>
        <v>42136</v>
      </c>
      <c r="B90" s="6">
        <f>TITRES_STAT!C93</f>
        <v>5.08</v>
      </c>
      <c r="C90" s="6">
        <f>TITRES_STAT!D93</f>
        <v>3.5375000000000001</v>
      </c>
      <c r="D90" s="6">
        <f>TITRES_STAT!E93</f>
        <v>5978</v>
      </c>
      <c r="E90" s="2">
        <f t="shared" si="4"/>
        <v>-314190</v>
      </c>
      <c r="F90" s="6" t="str">
        <f t="shared" si="7"/>
        <v>BEARISH</v>
      </c>
      <c r="G90" s="6" t="str">
        <f t="shared" si="6"/>
        <v>STRONG</v>
      </c>
      <c r="H90" s="6" t="str">
        <f t="shared" si="5"/>
        <v>CONFIRMED BEARISH</v>
      </c>
    </row>
    <row r="91" spans="1:8" ht="13.5" x14ac:dyDescent="0.25">
      <c r="A91" s="3">
        <f>TITRES_STAT!B94</f>
        <v>42137</v>
      </c>
      <c r="B91" s="6">
        <f>TITRES_STAT!C94</f>
        <v>5.08</v>
      </c>
      <c r="C91" s="6">
        <f>TITRES_STAT!D94</f>
        <v>3.5375000000000001</v>
      </c>
      <c r="D91" s="6">
        <f>TITRES_STAT!E94</f>
        <v>15086</v>
      </c>
      <c r="E91" s="2">
        <f t="shared" si="4"/>
        <v>-314190</v>
      </c>
      <c r="F91" s="6" t="str">
        <f t="shared" si="7"/>
        <v>BEARISH</v>
      </c>
      <c r="G91" s="6" t="str">
        <f t="shared" si="6"/>
        <v>STRONG</v>
      </c>
      <c r="H91" s="6" t="str">
        <f t="shared" si="5"/>
        <v>CONFIRMED BEARISH</v>
      </c>
    </row>
    <row r="92" spans="1:8" ht="13.5" x14ac:dyDescent="0.25">
      <c r="A92" s="3">
        <f>TITRES_STAT!B95</f>
        <v>42138</v>
      </c>
      <c r="B92" s="6">
        <f>TITRES_STAT!C95</f>
        <v>5.0999999999999996</v>
      </c>
      <c r="C92" s="6">
        <f>TITRES_STAT!D95</f>
        <v>3.5514000000000001</v>
      </c>
      <c r="D92" s="6">
        <f>TITRES_STAT!E95</f>
        <v>2154</v>
      </c>
      <c r="E92" s="2">
        <f t="shared" si="4"/>
        <v>-312036</v>
      </c>
      <c r="F92" s="6" t="str">
        <f t="shared" si="7"/>
        <v>BEARISH</v>
      </c>
      <c r="G92" s="6" t="str">
        <f t="shared" si="6"/>
        <v>STRONG</v>
      </c>
      <c r="H92" s="6" t="str">
        <f t="shared" si="5"/>
        <v>CONFIRMED BEARISH</v>
      </c>
    </row>
    <row r="93" spans="1:8" ht="13.5" x14ac:dyDescent="0.25">
      <c r="A93" s="3">
        <f>TITRES_STAT!B96</f>
        <v>42139</v>
      </c>
      <c r="B93" s="6">
        <f>TITRES_STAT!C96</f>
        <v>5.2</v>
      </c>
      <c r="C93" s="6">
        <f>TITRES_STAT!D96</f>
        <v>3.6211000000000002</v>
      </c>
      <c r="D93" s="6">
        <f>TITRES_STAT!E96</f>
        <v>1605</v>
      </c>
      <c r="E93" s="2">
        <f t="shared" si="4"/>
        <v>-310431</v>
      </c>
      <c r="F93" s="6" t="str">
        <f t="shared" si="7"/>
        <v>BEARISH</v>
      </c>
      <c r="G93" s="6" t="str">
        <f t="shared" si="6"/>
        <v>NEUTRAL</v>
      </c>
      <c r="H93" s="6" t="str">
        <f t="shared" si="5"/>
        <v>BEARISH DIVERGENCE</v>
      </c>
    </row>
    <row r="94" spans="1:8" ht="13.5" x14ac:dyDescent="0.25">
      <c r="A94" s="3">
        <f>TITRES_STAT!B97</f>
        <v>42142</v>
      </c>
      <c r="B94" s="6">
        <f>TITRES_STAT!C97</f>
        <v>5.2</v>
      </c>
      <c r="C94" s="6">
        <f>TITRES_STAT!D97</f>
        <v>3.6211000000000002</v>
      </c>
      <c r="D94" s="6">
        <f>TITRES_STAT!E97</f>
        <v>4250</v>
      </c>
      <c r="E94" s="2">
        <f t="shared" si="4"/>
        <v>-310431</v>
      </c>
      <c r="F94" s="6" t="str">
        <f t="shared" si="7"/>
        <v>BEARISH</v>
      </c>
      <c r="G94" s="6" t="str">
        <f t="shared" si="6"/>
        <v>NEUTRAL</v>
      </c>
      <c r="H94" s="6" t="str">
        <f t="shared" si="5"/>
        <v>BEARISH DIVERGENCE</v>
      </c>
    </row>
    <row r="95" spans="1:8" ht="13.5" x14ac:dyDescent="0.25">
      <c r="A95" s="3">
        <f>TITRES_STAT!B98</f>
        <v>42143</v>
      </c>
      <c r="B95" s="6">
        <f>TITRES_STAT!C98</f>
        <v>5.25</v>
      </c>
      <c r="C95" s="6">
        <f>TITRES_STAT!D98</f>
        <v>3.6558999999999999</v>
      </c>
      <c r="D95" s="6">
        <f>TITRES_STAT!E98</f>
        <v>3671</v>
      </c>
      <c r="E95" s="2">
        <f t="shared" si="4"/>
        <v>-306760</v>
      </c>
      <c r="F95" s="6" t="str">
        <f t="shared" si="7"/>
        <v>BULLISH</v>
      </c>
      <c r="G95" s="6" t="str">
        <f t="shared" si="6"/>
        <v>WEAK</v>
      </c>
      <c r="H95" s="6" t="str">
        <f t="shared" si="5"/>
        <v>CONFIRMED BULLISH</v>
      </c>
    </row>
    <row r="96" spans="1:8" ht="13.5" x14ac:dyDescent="0.25">
      <c r="A96" s="3">
        <f>TITRES_STAT!B99</f>
        <v>42144</v>
      </c>
      <c r="B96" s="6">
        <f>TITRES_STAT!C99</f>
        <v>5.25</v>
      </c>
      <c r="C96" s="6">
        <f>TITRES_STAT!D99</f>
        <v>3.6558999999999999</v>
      </c>
      <c r="D96" s="6">
        <f>TITRES_STAT!E99</f>
        <v>7700</v>
      </c>
      <c r="E96" s="2">
        <f t="shared" si="4"/>
        <v>-306760</v>
      </c>
      <c r="F96" s="6" t="str">
        <f t="shared" si="7"/>
        <v>BULLISH</v>
      </c>
      <c r="G96" s="6" t="str">
        <f t="shared" si="6"/>
        <v>WEAK</v>
      </c>
      <c r="H96" s="6" t="str">
        <f t="shared" si="5"/>
        <v>CONFIRMED BULLISH</v>
      </c>
    </row>
    <row r="97" spans="1:8" ht="13.5" x14ac:dyDescent="0.25">
      <c r="A97" s="3">
        <f>TITRES_STAT!B100</f>
        <v>42145</v>
      </c>
      <c r="B97" s="6">
        <f>TITRES_STAT!C100</f>
        <v>5.27</v>
      </c>
      <c r="C97" s="6">
        <f>TITRES_STAT!D100</f>
        <v>3.6698</v>
      </c>
      <c r="D97" s="6">
        <f>TITRES_STAT!E100</f>
        <v>5075</v>
      </c>
      <c r="E97" s="2">
        <f t="shared" si="4"/>
        <v>-301685</v>
      </c>
      <c r="F97" s="6" t="str">
        <f t="shared" si="7"/>
        <v>BULLISH</v>
      </c>
      <c r="G97" s="6" t="str">
        <f t="shared" si="6"/>
        <v>WEAK</v>
      </c>
      <c r="H97" s="6" t="str">
        <f t="shared" si="5"/>
        <v>CONFIRMED BULLISH</v>
      </c>
    </row>
    <row r="98" spans="1:8" ht="13.5" x14ac:dyDescent="0.25">
      <c r="A98" s="3">
        <f>TITRES_STAT!B101</f>
        <v>42146</v>
      </c>
      <c r="B98" s="6">
        <f>TITRES_STAT!C101</f>
        <v>5.25</v>
      </c>
      <c r="C98" s="6">
        <f>TITRES_STAT!D101</f>
        <v>3.6558999999999999</v>
      </c>
      <c r="D98" s="6">
        <f>TITRES_STAT!E101</f>
        <v>884</v>
      </c>
      <c r="E98" s="2">
        <f t="shared" si="4"/>
        <v>-302569</v>
      </c>
      <c r="F98" s="6" t="str">
        <f t="shared" si="7"/>
        <v>BULLISH</v>
      </c>
      <c r="G98" s="6" t="str">
        <f t="shared" si="6"/>
        <v>WEAK</v>
      </c>
      <c r="H98" s="6" t="str">
        <f t="shared" si="5"/>
        <v>CONFIRMED BULLISH</v>
      </c>
    </row>
    <row r="99" spans="1:8" ht="13.5" x14ac:dyDescent="0.25">
      <c r="A99" s="3">
        <f>TITRES_STAT!B102</f>
        <v>42149</v>
      </c>
      <c r="B99" s="6">
        <f>TITRES_STAT!C102</f>
        <v>5.34</v>
      </c>
      <c r="C99" s="6">
        <f>TITRES_STAT!D102</f>
        <v>3.7185999999999999</v>
      </c>
      <c r="D99" s="6">
        <f>TITRES_STAT!E102</f>
        <v>3337</v>
      </c>
      <c r="E99" s="2">
        <f t="shared" si="4"/>
        <v>-299232</v>
      </c>
      <c r="F99" s="6" t="str">
        <f t="shared" si="7"/>
        <v>BULLISH</v>
      </c>
      <c r="G99" s="6" t="str">
        <f t="shared" si="6"/>
        <v>WEAK</v>
      </c>
      <c r="H99" s="6" t="str">
        <f t="shared" si="5"/>
        <v>CONFIRMED BULLISH</v>
      </c>
    </row>
    <row r="100" spans="1:8" ht="13.5" x14ac:dyDescent="0.25">
      <c r="A100" s="3">
        <f>TITRES_STAT!B103</f>
        <v>42150</v>
      </c>
      <c r="B100" s="6">
        <f>TITRES_STAT!C103</f>
        <v>5.2</v>
      </c>
      <c r="C100" s="6">
        <f>TITRES_STAT!D103</f>
        <v>3.6211000000000002</v>
      </c>
      <c r="D100" s="6">
        <f>TITRES_STAT!E103</f>
        <v>9245</v>
      </c>
      <c r="E100" s="2">
        <f t="shared" si="4"/>
        <v>-308477</v>
      </c>
      <c r="F100" s="6" t="str">
        <f t="shared" si="7"/>
        <v>BEARISH</v>
      </c>
      <c r="G100" s="6" t="str">
        <f t="shared" si="6"/>
        <v>NEUTRAL</v>
      </c>
      <c r="H100" s="6" t="str">
        <f t="shared" si="5"/>
        <v>CONFIRMED BEARISH</v>
      </c>
    </row>
    <row r="101" spans="1:8" ht="13.5" x14ac:dyDescent="0.25">
      <c r="A101" s="3">
        <f>TITRES_STAT!B104</f>
        <v>42151</v>
      </c>
      <c r="B101" s="6">
        <f>TITRES_STAT!C104</f>
        <v>5.21</v>
      </c>
      <c r="C101" s="6">
        <f>TITRES_STAT!D104</f>
        <v>3.6280000000000001</v>
      </c>
      <c r="D101" s="6">
        <f>TITRES_STAT!E104</f>
        <v>14472</v>
      </c>
      <c r="E101" s="2">
        <f t="shared" si="4"/>
        <v>-294005</v>
      </c>
      <c r="F101" s="6" t="str">
        <f t="shared" si="7"/>
        <v>BULLISH</v>
      </c>
      <c r="G101" s="6" t="str">
        <f t="shared" si="6"/>
        <v>WEAK</v>
      </c>
      <c r="H101" s="6" t="str">
        <f t="shared" si="5"/>
        <v>BULLISH DIVERGENCE</v>
      </c>
    </row>
    <row r="102" spans="1:8" ht="13.5" x14ac:dyDescent="0.25">
      <c r="A102" s="3">
        <f>TITRES_STAT!B105</f>
        <v>42152</v>
      </c>
      <c r="B102" s="6">
        <f>TITRES_STAT!C105</f>
        <v>5.34</v>
      </c>
      <c r="C102" s="6">
        <f>TITRES_STAT!D105</f>
        <v>3.7185999999999999</v>
      </c>
      <c r="D102" s="6">
        <f>TITRES_STAT!E105</f>
        <v>16117</v>
      </c>
      <c r="E102" s="2">
        <f t="shared" si="4"/>
        <v>-277888</v>
      </c>
      <c r="F102" s="6" t="str">
        <f t="shared" si="7"/>
        <v>BULLISH</v>
      </c>
      <c r="G102" s="6" t="str">
        <f t="shared" si="6"/>
        <v>WEAK</v>
      </c>
      <c r="H102" s="6" t="str">
        <f t="shared" si="5"/>
        <v>CONFIRMED BULLISH</v>
      </c>
    </row>
    <row r="103" spans="1:8" ht="13.5" x14ac:dyDescent="0.25">
      <c r="A103" s="3">
        <f>TITRES_STAT!B106</f>
        <v>42153</v>
      </c>
      <c r="B103" s="6">
        <f>TITRES_STAT!C106</f>
        <v>5.48</v>
      </c>
      <c r="C103" s="6">
        <f>TITRES_STAT!D106</f>
        <v>3.8159999999999998</v>
      </c>
      <c r="D103" s="6">
        <f>TITRES_STAT!E106</f>
        <v>250</v>
      </c>
      <c r="E103" s="2">
        <f t="shared" si="4"/>
        <v>-277638</v>
      </c>
      <c r="F103" s="6" t="str">
        <f t="shared" si="7"/>
        <v>BULLISH</v>
      </c>
      <c r="G103" s="6" t="str">
        <f t="shared" si="6"/>
        <v>WEAK</v>
      </c>
      <c r="H103" s="6" t="str">
        <f t="shared" si="5"/>
        <v>CONFIRMED BULLISH</v>
      </c>
    </row>
    <row r="104" spans="1:8" ht="13.5" x14ac:dyDescent="0.25">
      <c r="A104" s="3">
        <f>TITRES_STAT!B107</f>
        <v>42156</v>
      </c>
      <c r="B104" s="6">
        <f>TITRES_STAT!C107</f>
        <v>5.48</v>
      </c>
      <c r="C104" s="6">
        <f>TITRES_STAT!D107</f>
        <v>3.8159999999999998</v>
      </c>
      <c r="D104" s="6">
        <f>TITRES_STAT!E107</f>
        <v>0</v>
      </c>
      <c r="E104" s="2">
        <f t="shared" si="4"/>
        <v>-277638</v>
      </c>
      <c r="F104" s="6" t="str">
        <f t="shared" si="7"/>
        <v>BULLISH</v>
      </c>
      <c r="G104" s="6" t="str">
        <f t="shared" si="6"/>
        <v>WEAK</v>
      </c>
      <c r="H104" s="6" t="str">
        <f t="shared" si="5"/>
        <v>CONFIRMED BULLISH</v>
      </c>
    </row>
    <row r="105" spans="1:8" ht="13.5" x14ac:dyDescent="0.25">
      <c r="A105" s="3">
        <f>TITRES_STAT!B108</f>
        <v>42157</v>
      </c>
      <c r="B105" s="6">
        <f>TITRES_STAT!C108</f>
        <v>5.4</v>
      </c>
      <c r="C105" s="6">
        <f>TITRES_STAT!D108</f>
        <v>3.7603</v>
      </c>
      <c r="D105" s="6">
        <f>TITRES_STAT!E108</f>
        <v>57</v>
      </c>
      <c r="E105" s="2">
        <f t="shared" si="4"/>
        <v>-277695</v>
      </c>
      <c r="F105" s="6" t="str">
        <f t="shared" si="7"/>
        <v>BULLISH</v>
      </c>
      <c r="G105" s="6" t="str">
        <f t="shared" si="6"/>
        <v>WEAK</v>
      </c>
      <c r="H105" s="6" t="str">
        <f t="shared" si="5"/>
        <v>CONFIRMED BULLISH</v>
      </c>
    </row>
    <row r="106" spans="1:8" ht="13.5" x14ac:dyDescent="0.25">
      <c r="A106" s="3">
        <f>TITRES_STAT!B109</f>
        <v>42158</v>
      </c>
      <c r="B106" s="6">
        <f>TITRES_STAT!C109</f>
        <v>5.19</v>
      </c>
      <c r="C106" s="6">
        <f>TITRES_STAT!D109</f>
        <v>3.6141000000000001</v>
      </c>
      <c r="D106" s="6">
        <f>TITRES_STAT!E109</f>
        <v>929</v>
      </c>
      <c r="E106" s="2">
        <f t="shared" si="4"/>
        <v>-278624</v>
      </c>
      <c r="F106" s="6" t="str">
        <f t="shared" si="7"/>
        <v>BULLISH</v>
      </c>
      <c r="G106" s="6" t="str">
        <f t="shared" si="6"/>
        <v>WEAK</v>
      </c>
      <c r="H106" s="6" t="str">
        <f t="shared" si="5"/>
        <v>BULLISH DIVERGENCE</v>
      </c>
    </row>
    <row r="107" spans="1:8" ht="13.5" x14ac:dyDescent="0.25">
      <c r="A107" s="3">
        <f>TITRES_STAT!B110</f>
        <v>42159</v>
      </c>
      <c r="B107" s="6">
        <f>TITRES_STAT!C110</f>
        <v>5.19</v>
      </c>
      <c r="C107" s="6">
        <f>TITRES_STAT!D110</f>
        <v>3.6141000000000001</v>
      </c>
      <c r="D107" s="6">
        <f>TITRES_STAT!E110</f>
        <v>1198</v>
      </c>
      <c r="E107" s="2">
        <f t="shared" si="4"/>
        <v>-278624</v>
      </c>
      <c r="F107" s="6" t="str">
        <f t="shared" si="7"/>
        <v>BEARISH</v>
      </c>
      <c r="G107" s="6" t="str">
        <f t="shared" si="6"/>
        <v>NEUTRAL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5.34</v>
      </c>
      <c r="C108" s="6">
        <f>TITRES_STAT!D111</f>
        <v>3.7185999999999999</v>
      </c>
      <c r="D108" s="6">
        <f>TITRES_STAT!E111</f>
        <v>50</v>
      </c>
      <c r="E108" s="2">
        <f t="shared" si="4"/>
        <v>-278574</v>
      </c>
      <c r="F108" s="6" t="str">
        <f t="shared" si="7"/>
        <v>BEARISH</v>
      </c>
      <c r="G108" s="6" t="str">
        <f t="shared" si="6"/>
        <v>NEUTRAL</v>
      </c>
      <c r="H108" s="6" t="str">
        <f t="shared" si="5"/>
        <v>CONFIRMED BEARISH</v>
      </c>
    </row>
    <row r="109" spans="1:8" ht="13.5" x14ac:dyDescent="0.25">
      <c r="A109" s="3">
        <f>TITRES_STAT!B112</f>
        <v>42163</v>
      </c>
      <c r="B109" s="6">
        <f>TITRES_STAT!C112</f>
        <v>5.4</v>
      </c>
      <c r="C109" s="6">
        <f>TITRES_STAT!D112</f>
        <v>3.7603</v>
      </c>
      <c r="D109" s="6">
        <f>TITRES_STAT!E112</f>
        <v>5272</v>
      </c>
      <c r="E109" s="2">
        <f t="shared" si="4"/>
        <v>-273302</v>
      </c>
      <c r="F109" s="6" t="str">
        <f t="shared" si="7"/>
        <v>BULLISH</v>
      </c>
      <c r="G109" s="6" t="str">
        <f t="shared" si="6"/>
        <v>NEUTRAL</v>
      </c>
      <c r="H109" s="6" t="str">
        <f t="shared" si="5"/>
        <v>BULLISH DIVERGENCE</v>
      </c>
    </row>
    <row r="110" spans="1:8" ht="13.5" x14ac:dyDescent="0.25">
      <c r="A110" s="3">
        <f>TITRES_STAT!B113</f>
        <v>42164</v>
      </c>
      <c r="B110" s="6">
        <f>TITRES_STAT!C113</f>
        <v>5.35</v>
      </c>
      <c r="C110" s="6">
        <f>TITRES_STAT!D113</f>
        <v>3.7254999999999998</v>
      </c>
      <c r="D110" s="6">
        <f>TITRES_STAT!E113</f>
        <v>1564</v>
      </c>
      <c r="E110" s="2">
        <f t="shared" si="4"/>
        <v>-274866</v>
      </c>
      <c r="F110" s="6" t="str">
        <f t="shared" si="7"/>
        <v>BULLISH</v>
      </c>
      <c r="G110" s="6" t="str">
        <f t="shared" si="6"/>
        <v>NEUTRAL</v>
      </c>
      <c r="H110" s="6" t="str">
        <f t="shared" si="5"/>
        <v>BULLISH DIVERGENCE</v>
      </c>
    </row>
    <row r="111" spans="1:8" ht="13.5" x14ac:dyDescent="0.25">
      <c r="A111" s="3">
        <f>TITRES_STAT!B114</f>
        <v>42165</v>
      </c>
      <c r="B111" s="6">
        <f>TITRES_STAT!C114</f>
        <v>5.43</v>
      </c>
      <c r="C111" s="6">
        <f>TITRES_STAT!D114</f>
        <v>3.7812000000000001</v>
      </c>
      <c r="D111" s="6">
        <f>TITRES_STAT!E114</f>
        <v>18127</v>
      </c>
      <c r="E111" s="2">
        <f t="shared" si="4"/>
        <v>-256739</v>
      </c>
      <c r="F111" s="6" t="str">
        <f t="shared" si="7"/>
        <v>BULLISH</v>
      </c>
      <c r="G111" s="6" t="str">
        <f t="shared" si="6"/>
        <v>WEAK</v>
      </c>
      <c r="H111" s="6" t="str">
        <f t="shared" si="5"/>
        <v>CONFIRMED BULLISH</v>
      </c>
    </row>
    <row r="112" spans="1:8" ht="13.5" x14ac:dyDescent="0.25">
      <c r="A112" s="3">
        <f>TITRES_STAT!B115</f>
        <v>42166</v>
      </c>
      <c r="B112" s="6">
        <f>TITRES_STAT!C115</f>
        <v>5.35</v>
      </c>
      <c r="C112" s="6">
        <f>TITRES_STAT!D115</f>
        <v>3.7254999999999998</v>
      </c>
      <c r="D112" s="6">
        <f>TITRES_STAT!E115</f>
        <v>2095</v>
      </c>
      <c r="E112" s="2">
        <f t="shared" si="4"/>
        <v>-258834</v>
      </c>
      <c r="F112" s="6" t="str">
        <f t="shared" si="7"/>
        <v>BULLISH</v>
      </c>
      <c r="G112" s="6" t="str">
        <f t="shared" si="6"/>
        <v>WEAK</v>
      </c>
      <c r="H112" s="6" t="str">
        <f t="shared" si="5"/>
        <v>CONFIRMED BULLISH</v>
      </c>
    </row>
    <row r="113" spans="1:8" ht="13.5" x14ac:dyDescent="0.25">
      <c r="A113" s="3">
        <f>TITRES_STAT!B116</f>
        <v>42167</v>
      </c>
      <c r="B113" s="6">
        <f>TITRES_STAT!C116</f>
        <v>5.4</v>
      </c>
      <c r="C113" s="6">
        <f>TITRES_STAT!D116</f>
        <v>3.7603</v>
      </c>
      <c r="D113" s="6">
        <f>TITRES_STAT!E116</f>
        <v>195</v>
      </c>
      <c r="E113" s="2">
        <f t="shared" si="4"/>
        <v>-258639</v>
      </c>
      <c r="F113" s="6" t="str">
        <f t="shared" si="7"/>
        <v>BULLISH</v>
      </c>
      <c r="G113" s="6" t="str">
        <f t="shared" si="6"/>
        <v>WEAK</v>
      </c>
      <c r="H113" s="6" t="str">
        <f t="shared" si="5"/>
        <v>CONFIRMED BULLISH</v>
      </c>
    </row>
    <row r="114" spans="1:8" ht="13.5" x14ac:dyDescent="0.25">
      <c r="A114" s="3">
        <f>TITRES_STAT!B117</f>
        <v>42170</v>
      </c>
      <c r="B114" s="6">
        <f>TITRES_STAT!C117</f>
        <v>5.45</v>
      </c>
      <c r="C114" s="6">
        <f>TITRES_STAT!D117</f>
        <v>3.7951999999999999</v>
      </c>
      <c r="D114" s="6">
        <f>TITRES_STAT!E117</f>
        <v>2851</v>
      </c>
      <c r="E114" s="2">
        <f t="shared" si="4"/>
        <v>-255788</v>
      </c>
      <c r="F114" s="6" t="str">
        <f t="shared" si="7"/>
        <v>BULLISH</v>
      </c>
      <c r="G114" s="6" t="str">
        <f t="shared" si="6"/>
        <v>WEAK</v>
      </c>
      <c r="H114" s="6" t="str">
        <f t="shared" si="5"/>
        <v>CONFIRMED BULLISH</v>
      </c>
    </row>
    <row r="115" spans="1:8" ht="13.5" x14ac:dyDescent="0.25">
      <c r="A115" s="3">
        <f>TITRES_STAT!B118</f>
        <v>42171</v>
      </c>
      <c r="B115" s="6">
        <f>TITRES_STAT!C118</f>
        <v>5.4</v>
      </c>
      <c r="C115" s="6">
        <f>TITRES_STAT!D118</f>
        <v>3.7603</v>
      </c>
      <c r="D115" s="6">
        <f>TITRES_STAT!E118</f>
        <v>3350</v>
      </c>
      <c r="E115" s="2">
        <f t="shared" si="4"/>
        <v>-259138</v>
      </c>
      <c r="F115" s="6" t="str">
        <f t="shared" si="7"/>
        <v>BULLISH</v>
      </c>
      <c r="G115" s="6" t="str">
        <f t="shared" si="6"/>
        <v>WEAK</v>
      </c>
      <c r="H115" s="6" t="str">
        <f t="shared" si="5"/>
        <v>CONFIRMED BULLISH</v>
      </c>
    </row>
    <row r="116" spans="1:8" ht="13.5" x14ac:dyDescent="0.25">
      <c r="A116" s="3">
        <f>TITRES_STAT!B119</f>
        <v>42172</v>
      </c>
      <c r="B116" s="6">
        <f>TITRES_STAT!C119</f>
        <v>5.45</v>
      </c>
      <c r="C116" s="6">
        <f>TITRES_STAT!D119</f>
        <v>3.7951999999999999</v>
      </c>
      <c r="D116" s="6">
        <f>TITRES_STAT!E119</f>
        <v>9339</v>
      </c>
      <c r="E116" s="2">
        <f t="shared" si="4"/>
        <v>-249799</v>
      </c>
      <c r="F116" s="6" t="str">
        <f t="shared" si="7"/>
        <v>BULLISH</v>
      </c>
      <c r="G116" s="6" t="str">
        <f t="shared" si="6"/>
        <v>WEAK</v>
      </c>
      <c r="H116" s="6" t="str">
        <f t="shared" si="5"/>
        <v>CONFIRMED BULLISH</v>
      </c>
    </row>
    <row r="117" spans="1:8" ht="13.5" x14ac:dyDescent="0.25">
      <c r="A117" s="3">
        <f>TITRES_STAT!B120</f>
        <v>42173</v>
      </c>
      <c r="B117" s="6">
        <f>TITRES_STAT!C120</f>
        <v>5.45</v>
      </c>
      <c r="C117" s="6">
        <f>TITRES_STAT!D120</f>
        <v>3.7951999999999999</v>
      </c>
      <c r="D117" s="6">
        <f>TITRES_STAT!E120</f>
        <v>500</v>
      </c>
      <c r="E117" s="2">
        <f t="shared" si="4"/>
        <v>-249799</v>
      </c>
      <c r="F117" s="6" t="str">
        <f t="shared" si="7"/>
        <v>BULLISH</v>
      </c>
      <c r="G117" s="6" t="str">
        <f t="shared" si="6"/>
        <v>WEAK</v>
      </c>
      <c r="H117" s="6" t="str">
        <f t="shared" si="5"/>
        <v>CONFIRMED BULLISH</v>
      </c>
    </row>
    <row r="118" spans="1:8" ht="13.5" x14ac:dyDescent="0.25">
      <c r="A118" s="3">
        <f>TITRES_STAT!B121</f>
        <v>42174</v>
      </c>
      <c r="B118" s="6">
        <f>TITRES_STAT!C121</f>
        <v>5.5</v>
      </c>
      <c r="C118" s="6">
        <f>TITRES_STAT!D121</f>
        <v>3.83</v>
      </c>
      <c r="D118" s="6">
        <f>TITRES_STAT!E121</f>
        <v>13348</v>
      </c>
      <c r="E118" s="2">
        <f t="shared" si="4"/>
        <v>-236451</v>
      </c>
      <c r="F118" s="6" t="str">
        <f t="shared" si="7"/>
        <v>BULLISH</v>
      </c>
      <c r="G118" s="6" t="str">
        <f t="shared" si="6"/>
        <v>WEAK</v>
      </c>
      <c r="H118" s="6" t="str">
        <f t="shared" si="5"/>
        <v>CONFIRMED BULLISH</v>
      </c>
    </row>
    <row r="119" spans="1:8" ht="13.5" x14ac:dyDescent="0.25">
      <c r="A119" s="3">
        <f>TITRES_STAT!B122</f>
        <v>42177</v>
      </c>
      <c r="B119" s="6">
        <f>TITRES_STAT!C122</f>
        <v>5.5</v>
      </c>
      <c r="C119" s="6">
        <f>TITRES_STAT!D122</f>
        <v>3.83</v>
      </c>
      <c r="D119" s="6">
        <f>TITRES_STAT!E122</f>
        <v>30</v>
      </c>
      <c r="E119" s="2">
        <f t="shared" si="4"/>
        <v>-236451</v>
      </c>
      <c r="F119" s="6" t="str">
        <f t="shared" si="7"/>
        <v>BULLISH</v>
      </c>
      <c r="G119" s="6" t="str">
        <f t="shared" si="6"/>
        <v>WEAK</v>
      </c>
      <c r="H119" s="6" t="str">
        <f t="shared" si="5"/>
        <v>CONFIRMED BULLISH</v>
      </c>
    </row>
    <row r="120" spans="1:8" ht="13.5" x14ac:dyDescent="0.25">
      <c r="A120" s="3">
        <f>TITRES_STAT!B123</f>
        <v>42178</v>
      </c>
      <c r="B120" s="6">
        <f>TITRES_STAT!C123</f>
        <v>5.45</v>
      </c>
      <c r="C120" s="6">
        <f>TITRES_STAT!D123</f>
        <v>3.7951999999999999</v>
      </c>
      <c r="D120" s="6">
        <f>TITRES_STAT!E123</f>
        <v>822</v>
      </c>
      <c r="E120" s="2">
        <f t="shared" si="4"/>
        <v>-237273</v>
      </c>
      <c r="F120" s="6" t="str">
        <f t="shared" si="7"/>
        <v>BULLISH</v>
      </c>
      <c r="G120" s="6" t="str">
        <f t="shared" si="6"/>
        <v>WEAK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5.39</v>
      </c>
      <c r="C121" s="6">
        <f>TITRES_STAT!D124</f>
        <v>3.7534000000000001</v>
      </c>
      <c r="D121" s="6">
        <f>TITRES_STAT!E124</f>
        <v>5364</v>
      </c>
      <c r="E121" s="2">
        <f t="shared" si="4"/>
        <v>-242637</v>
      </c>
      <c r="F121" s="6" t="str">
        <f t="shared" si="7"/>
        <v>BULLISH</v>
      </c>
      <c r="G121" s="6" t="str">
        <f t="shared" si="6"/>
        <v>WEAK</v>
      </c>
      <c r="H121" s="6" t="str">
        <f t="shared" si="5"/>
        <v>BULLISH DIVERGENCE</v>
      </c>
    </row>
    <row r="122" spans="1:8" ht="13.5" x14ac:dyDescent="0.25">
      <c r="A122" s="3">
        <f>TITRES_STAT!B125</f>
        <v>42180</v>
      </c>
      <c r="B122" s="6">
        <f>TITRES_STAT!C125</f>
        <v>5.35</v>
      </c>
      <c r="C122" s="6">
        <f>TITRES_STAT!D125</f>
        <v>3.7254999999999998</v>
      </c>
      <c r="D122" s="6">
        <f>TITRES_STAT!E125</f>
        <v>396</v>
      </c>
      <c r="E122" s="2">
        <f t="shared" si="4"/>
        <v>-243033</v>
      </c>
      <c r="F122" s="6" t="str">
        <f t="shared" si="7"/>
        <v>BULLISH</v>
      </c>
      <c r="G122" s="6" t="str">
        <f t="shared" si="6"/>
        <v>WEAK</v>
      </c>
      <c r="H122" s="6" t="str">
        <f t="shared" si="5"/>
        <v>BULLISH DIVERGENCE</v>
      </c>
    </row>
    <row r="123" spans="1:8" ht="13.5" x14ac:dyDescent="0.25">
      <c r="A123" s="3">
        <f>TITRES_STAT!B126</f>
        <v>42181</v>
      </c>
      <c r="B123" s="6">
        <f>TITRES_STAT!C126</f>
        <v>5.31</v>
      </c>
      <c r="C123" s="6">
        <f>TITRES_STAT!D126</f>
        <v>3.6977000000000002</v>
      </c>
      <c r="D123" s="6">
        <f>TITRES_STAT!E126</f>
        <v>3400</v>
      </c>
      <c r="E123" s="2">
        <f t="shared" si="4"/>
        <v>-246433</v>
      </c>
      <c r="F123" s="6" t="str">
        <f t="shared" si="7"/>
        <v>BEARISH</v>
      </c>
      <c r="G123" s="6" t="str">
        <f t="shared" si="6"/>
        <v>STRONG</v>
      </c>
      <c r="H123" s="6" t="str">
        <f t="shared" si="5"/>
        <v>CONFIRMED BEARISH</v>
      </c>
    </row>
    <row r="124" spans="1:8" ht="13.5" x14ac:dyDescent="0.25">
      <c r="A124" s="3">
        <f>TITRES_STAT!B127</f>
        <v>42184</v>
      </c>
      <c r="B124" s="6">
        <f>TITRES_STAT!C127</f>
        <v>5.34</v>
      </c>
      <c r="C124" s="6">
        <f>TITRES_STAT!D127</f>
        <v>3.7185999999999999</v>
      </c>
      <c r="D124" s="6">
        <f>TITRES_STAT!E127</f>
        <v>440</v>
      </c>
      <c r="E124" s="2">
        <f t="shared" si="4"/>
        <v>-245993</v>
      </c>
      <c r="F124" s="6" t="str">
        <f t="shared" si="7"/>
        <v>BEARISH</v>
      </c>
      <c r="G124" s="6" t="str">
        <f t="shared" si="6"/>
        <v>STRONG</v>
      </c>
      <c r="H124" s="6" t="str">
        <f t="shared" si="5"/>
        <v>CONFIRMED BEARISH</v>
      </c>
    </row>
    <row r="125" spans="1:8" ht="13.5" x14ac:dyDescent="0.25">
      <c r="A125" s="3">
        <f>TITRES_STAT!B128</f>
        <v>42185</v>
      </c>
      <c r="B125" s="6">
        <f>TITRES_STAT!C128</f>
        <v>5.34</v>
      </c>
      <c r="C125" s="6">
        <f>TITRES_STAT!D128</f>
        <v>3.7185999999999999</v>
      </c>
      <c r="D125" s="6">
        <f>TITRES_STAT!E128</f>
        <v>183</v>
      </c>
      <c r="E125" s="2">
        <f t="shared" si="4"/>
        <v>-245993</v>
      </c>
      <c r="F125" s="6" t="str">
        <f t="shared" si="7"/>
        <v>BEARISH</v>
      </c>
      <c r="G125" s="6" t="str">
        <f t="shared" si="6"/>
        <v>STRONG</v>
      </c>
      <c r="H125" s="6" t="str">
        <f t="shared" si="5"/>
        <v>CONFIRMED BEARISH</v>
      </c>
    </row>
    <row r="126" spans="1:8" ht="13.5" x14ac:dyDescent="0.25">
      <c r="A126" s="3">
        <f>TITRES_STAT!B129</f>
        <v>42186</v>
      </c>
      <c r="B126" s="6">
        <f>TITRES_STAT!C129</f>
        <v>5.28</v>
      </c>
      <c r="C126" s="6">
        <f>TITRES_STAT!D129</f>
        <v>3.8348</v>
      </c>
      <c r="D126" s="6">
        <f>TITRES_STAT!E129</f>
        <v>37</v>
      </c>
      <c r="E126" s="2">
        <f t="shared" si="4"/>
        <v>-246030</v>
      </c>
      <c r="F126" s="6" t="str">
        <f t="shared" si="7"/>
        <v>BEARISH</v>
      </c>
      <c r="G126" s="6" t="str">
        <f t="shared" si="6"/>
        <v>NEUTRAL</v>
      </c>
      <c r="H126" s="6" t="str">
        <f t="shared" si="5"/>
        <v>CONFIRMED BEARISH</v>
      </c>
    </row>
    <row r="127" spans="1:8" ht="13.5" x14ac:dyDescent="0.25">
      <c r="A127" s="3">
        <f>TITRES_STAT!B130</f>
        <v>42187</v>
      </c>
      <c r="B127" s="6">
        <f>TITRES_STAT!C130</f>
        <v>5.43</v>
      </c>
      <c r="C127" s="6">
        <f>TITRES_STAT!D130</f>
        <v>3.9437000000000002</v>
      </c>
      <c r="D127" s="6">
        <f>TITRES_STAT!E130</f>
        <v>2797</v>
      </c>
      <c r="E127" s="2">
        <f t="shared" si="4"/>
        <v>-243233</v>
      </c>
      <c r="F127" s="6" t="str">
        <f t="shared" si="7"/>
        <v>BEARISH</v>
      </c>
      <c r="G127" s="6" t="str">
        <f t="shared" si="6"/>
        <v>NEUTRAL</v>
      </c>
      <c r="H127" s="6" t="str">
        <f t="shared" si="5"/>
        <v>BEARISH DIVERGENCE</v>
      </c>
    </row>
    <row r="128" spans="1:8" ht="13.5" x14ac:dyDescent="0.25">
      <c r="A128" s="3">
        <f>TITRES_STAT!B131</f>
        <v>42188</v>
      </c>
      <c r="B128" s="6">
        <f>TITRES_STAT!C131</f>
        <v>5.57</v>
      </c>
      <c r="C128" s="6">
        <f>TITRES_STAT!D131</f>
        <v>4.0453999999999999</v>
      </c>
      <c r="D128" s="6">
        <f>TITRES_STAT!E131</f>
        <v>3057</v>
      </c>
      <c r="E128" s="2">
        <f t="shared" si="4"/>
        <v>-240176</v>
      </c>
      <c r="F128" s="6" t="str">
        <f t="shared" si="7"/>
        <v>BULLISH</v>
      </c>
      <c r="G128" s="6" t="str">
        <f t="shared" si="6"/>
        <v>WEAK</v>
      </c>
      <c r="H128" s="6" t="str">
        <f t="shared" si="5"/>
        <v>CONFIRMED BULLISH</v>
      </c>
    </row>
    <row r="129" spans="1:8" ht="13.5" x14ac:dyDescent="0.25">
      <c r="A129" s="3">
        <f>TITRES_STAT!B132</f>
        <v>42191</v>
      </c>
      <c r="B129" s="6">
        <f>TITRES_STAT!C132</f>
        <v>5.57</v>
      </c>
      <c r="C129" s="6">
        <f>TITRES_STAT!D132</f>
        <v>4.0453999999999999</v>
      </c>
      <c r="D129" s="6">
        <f>TITRES_STAT!E132</f>
        <v>0</v>
      </c>
      <c r="E129" s="2">
        <f t="shared" si="4"/>
        <v>-240176</v>
      </c>
      <c r="F129" s="6" t="str">
        <f t="shared" si="7"/>
        <v>BULLISH</v>
      </c>
      <c r="G129" s="6" t="str">
        <f t="shared" si="6"/>
        <v>WEAK</v>
      </c>
      <c r="H129" s="6" t="str">
        <f t="shared" si="5"/>
        <v>CONFIRMED BULLISH</v>
      </c>
    </row>
    <row r="130" spans="1:8" ht="13.5" x14ac:dyDescent="0.25">
      <c r="A130" s="3">
        <f>TITRES_STAT!B133</f>
        <v>42192</v>
      </c>
      <c r="B130" s="6">
        <f>TITRES_STAT!C133</f>
        <v>5.41</v>
      </c>
      <c r="C130" s="6">
        <f>TITRES_STAT!D133</f>
        <v>3.9291999999999998</v>
      </c>
      <c r="D130" s="6">
        <f>TITRES_STAT!E133</f>
        <v>205</v>
      </c>
      <c r="E130" s="2">
        <f t="shared" si="4"/>
        <v>-240381</v>
      </c>
      <c r="F130" s="6" t="str">
        <f t="shared" si="7"/>
        <v>BULLISH</v>
      </c>
      <c r="G130" s="6" t="str">
        <f t="shared" si="6"/>
        <v>WEAK</v>
      </c>
      <c r="H130" s="6" t="str">
        <f t="shared" si="5"/>
        <v>CONFIRMED BULLISH</v>
      </c>
    </row>
    <row r="131" spans="1:8" ht="13.5" x14ac:dyDescent="0.25">
      <c r="A131" s="3">
        <f>TITRES_STAT!B134</f>
        <v>42193</v>
      </c>
      <c r="B131" s="6">
        <f>TITRES_STAT!C134</f>
        <v>5.4</v>
      </c>
      <c r="C131" s="6">
        <f>TITRES_STAT!D134</f>
        <v>3.9218999999999999</v>
      </c>
      <c r="D131" s="6">
        <f>TITRES_STAT!E134</f>
        <v>1100</v>
      </c>
      <c r="E131" s="2">
        <f t="shared" si="4"/>
        <v>-241481</v>
      </c>
      <c r="F131" s="6" t="str">
        <f t="shared" si="7"/>
        <v>BULLISH</v>
      </c>
      <c r="G131" s="6" t="str">
        <f t="shared" si="6"/>
        <v>NEUTRAL</v>
      </c>
      <c r="H131" s="6" t="str">
        <f t="shared" si="5"/>
        <v>CONFIRMED BULLISH</v>
      </c>
    </row>
    <row r="132" spans="1:8" ht="13.5" x14ac:dyDescent="0.25">
      <c r="A132" s="3">
        <f>TITRES_STAT!B135</f>
        <v>42194</v>
      </c>
      <c r="B132" s="6">
        <f>TITRES_STAT!C135</f>
        <v>5.4</v>
      </c>
      <c r="C132" s="6">
        <f>TITRES_STAT!D135</f>
        <v>3.9218999999999999</v>
      </c>
      <c r="D132" s="6">
        <f>TITRES_STAT!E135</f>
        <v>5826</v>
      </c>
      <c r="E132" s="2">
        <f t="shared" ref="E132:E195" si="8">IF(B132&gt;B131, E131+D132, IF(B132&lt;B131, E131-D132, E131))</f>
        <v>-241481</v>
      </c>
      <c r="F132" s="6" t="str">
        <f t="shared" si="7"/>
        <v>BULLISH</v>
      </c>
      <c r="G132" s="6" t="str">
        <f t="shared" si="6"/>
        <v>NEUTRAL</v>
      </c>
      <c r="H132" s="6" t="str">
        <f t="shared" si="5"/>
        <v>BULLISH DIVERGENCE</v>
      </c>
    </row>
    <row r="133" spans="1:8" ht="13.5" x14ac:dyDescent="0.25">
      <c r="A133" s="3">
        <f>TITRES_STAT!B136</f>
        <v>42195</v>
      </c>
      <c r="B133" s="6">
        <f>TITRES_STAT!C136</f>
        <v>5.4</v>
      </c>
      <c r="C133" s="6">
        <f>TITRES_STAT!D136</f>
        <v>3.9218999999999999</v>
      </c>
      <c r="D133" s="6">
        <f>TITRES_STAT!E136</f>
        <v>3060</v>
      </c>
      <c r="E133" s="2">
        <f t="shared" si="8"/>
        <v>-241481</v>
      </c>
      <c r="F133" s="6" t="str">
        <f t="shared" si="7"/>
        <v>BEARISH</v>
      </c>
      <c r="G133" s="6" t="str">
        <f t="shared" si="6"/>
        <v>NEUTRAL</v>
      </c>
      <c r="H133" s="6" t="str">
        <f t="shared" si="5"/>
        <v>CONFIRMED BEARISH</v>
      </c>
    </row>
    <row r="134" spans="1:8" ht="13.5" x14ac:dyDescent="0.25">
      <c r="A134" s="3">
        <f>TITRES_STAT!B137</f>
        <v>42198</v>
      </c>
      <c r="B134" s="6">
        <f>TITRES_STAT!C137</f>
        <v>5.45</v>
      </c>
      <c r="C134" s="6">
        <f>TITRES_STAT!D137</f>
        <v>3.9582000000000002</v>
      </c>
      <c r="D134" s="6">
        <f>TITRES_STAT!E137</f>
        <v>4753</v>
      </c>
      <c r="E134" s="2">
        <f t="shared" si="8"/>
        <v>-236728</v>
      </c>
      <c r="F134" s="6" t="str">
        <f t="shared" si="7"/>
        <v>BULLISH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BULLISH DIVERGENCE</v>
      </c>
    </row>
    <row r="135" spans="1:8" ht="13.5" x14ac:dyDescent="0.25">
      <c r="A135" s="3">
        <f>TITRES_STAT!B138</f>
        <v>42199</v>
      </c>
      <c r="B135" s="6">
        <f>TITRES_STAT!C138</f>
        <v>5.47</v>
      </c>
      <c r="C135" s="6">
        <f>TITRES_STAT!D138</f>
        <v>3.9727999999999999</v>
      </c>
      <c r="D135" s="6">
        <f>TITRES_STAT!E138</f>
        <v>3855</v>
      </c>
      <c r="E135" s="2">
        <f t="shared" si="8"/>
        <v>-232873</v>
      </c>
      <c r="F135" s="6" t="str">
        <f t="shared" si="7"/>
        <v>BULLISH</v>
      </c>
      <c r="G135" s="6" t="str">
        <f t="shared" ref="G135:G198" si="10">IF((E135-E130)/E130 &gt; 0.02, "STRONG",
 IF((E135-E130)/E130 &lt; -0.02, "WEAK", "NEUTRAL"))</f>
        <v>WEAK</v>
      </c>
      <c r="H135" s="6" t="str">
        <f t="shared" si="9"/>
        <v>CONFIRMED BULLISH</v>
      </c>
    </row>
    <row r="136" spans="1:8" ht="13.5" x14ac:dyDescent="0.25">
      <c r="A136" s="3">
        <f>TITRES_STAT!B139</f>
        <v>42200</v>
      </c>
      <c r="B136" s="6">
        <f>TITRES_STAT!C139</f>
        <v>5.46</v>
      </c>
      <c r="C136" s="6">
        <f>TITRES_STAT!D139</f>
        <v>3.9655</v>
      </c>
      <c r="D136" s="6">
        <f>TITRES_STAT!E139</f>
        <v>765</v>
      </c>
      <c r="E136" s="2">
        <f t="shared" si="8"/>
        <v>-233638</v>
      </c>
      <c r="F136" s="6" t="str">
        <f t="shared" ref="F136:F199" si="11">IF(E136&gt;E131,"BULLISH",IF(E136&lt;E131,"BEARISH","NEUTRAL"))</f>
        <v>BULLISH</v>
      </c>
      <c r="G136" s="6" t="str">
        <f t="shared" si="10"/>
        <v>WEAK</v>
      </c>
      <c r="H136" s="6" t="str">
        <f t="shared" si="9"/>
        <v>CONFIRMED BULLISH</v>
      </c>
    </row>
    <row r="137" spans="1:8" ht="13.5" x14ac:dyDescent="0.25">
      <c r="A137" s="3">
        <f>TITRES_STAT!B140</f>
        <v>42201</v>
      </c>
      <c r="B137" s="6">
        <f>TITRES_STAT!C140</f>
        <v>5.45</v>
      </c>
      <c r="C137" s="6">
        <f>TITRES_STAT!D140</f>
        <v>3.9582000000000002</v>
      </c>
      <c r="D137" s="6">
        <f>TITRES_STAT!E140</f>
        <v>560</v>
      </c>
      <c r="E137" s="2">
        <f t="shared" si="8"/>
        <v>-234198</v>
      </c>
      <c r="F137" s="6" t="str">
        <f t="shared" si="11"/>
        <v>BULLISH</v>
      </c>
      <c r="G137" s="6" t="str">
        <f t="shared" si="10"/>
        <v>WEAK</v>
      </c>
      <c r="H137" s="6" t="str">
        <f t="shared" si="9"/>
        <v>CONFIRMED BULLISH</v>
      </c>
    </row>
    <row r="138" spans="1:8" ht="13.5" x14ac:dyDescent="0.25">
      <c r="A138" s="3">
        <f>TITRES_STAT!B141</f>
        <v>42205</v>
      </c>
      <c r="B138" s="6">
        <f>TITRES_STAT!C141</f>
        <v>5.29</v>
      </c>
      <c r="C138" s="6">
        <f>TITRES_STAT!D141</f>
        <v>3.8420000000000001</v>
      </c>
      <c r="D138" s="6">
        <f>TITRES_STAT!E141</f>
        <v>0</v>
      </c>
      <c r="E138" s="2">
        <f t="shared" si="8"/>
        <v>-234198</v>
      </c>
      <c r="F138" s="6" t="str">
        <f t="shared" si="11"/>
        <v>BULLISH</v>
      </c>
      <c r="G138" s="6" t="str">
        <f t="shared" si="10"/>
        <v>WEAK</v>
      </c>
      <c r="H138" s="6" t="str">
        <f t="shared" si="9"/>
        <v>BULLISH DIVERGENCE</v>
      </c>
    </row>
    <row r="139" spans="1:8" ht="13.5" x14ac:dyDescent="0.25">
      <c r="A139" s="3">
        <f>TITRES_STAT!B142</f>
        <v>42206</v>
      </c>
      <c r="B139" s="6">
        <f>TITRES_STAT!C142</f>
        <v>5.34</v>
      </c>
      <c r="C139" s="6">
        <f>TITRES_STAT!D142</f>
        <v>3.8782999999999999</v>
      </c>
      <c r="D139" s="6">
        <f>TITRES_STAT!E142</f>
        <v>2704</v>
      </c>
      <c r="E139" s="2">
        <f t="shared" si="8"/>
        <v>-231494</v>
      </c>
      <c r="F139" s="6" t="str">
        <f t="shared" si="11"/>
        <v>BULLISH</v>
      </c>
      <c r="G139" s="6" t="str">
        <f t="shared" si="10"/>
        <v>WEAK</v>
      </c>
      <c r="H139" s="6" t="str">
        <f t="shared" si="9"/>
        <v>BULLISH DIVERGENCE</v>
      </c>
    </row>
    <row r="140" spans="1:8" ht="13.5" x14ac:dyDescent="0.25">
      <c r="A140" s="3">
        <f>TITRES_STAT!B143</f>
        <v>42207</v>
      </c>
      <c r="B140" s="6">
        <f>TITRES_STAT!C143</f>
        <v>5.49</v>
      </c>
      <c r="C140" s="6">
        <f>TITRES_STAT!D143</f>
        <v>3.9872999999999998</v>
      </c>
      <c r="D140" s="6">
        <f>TITRES_STAT!E143</f>
        <v>6629</v>
      </c>
      <c r="E140" s="2">
        <f t="shared" si="8"/>
        <v>-224865</v>
      </c>
      <c r="F140" s="6" t="str">
        <f t="shared" si="11"/>
        <v>BULLISH</v>
      </c>
      <c r="G140" s="6" t="str">
        <f t="shared" si="10"/>
        <v>WEAK</v>
      </c>
      <c r="H140" s="6" t="str">
        <f t="shared" si="9"/>
        <v>CONFIRMED BULLISH</v>
      </c>
    </row>
    <row r="141" spans="1:8" ht="13.5" x14ac:dyDescent="0.25">
      <c r="A141" s="3">
        <f>TITRES_STAT!B144</f>
        <v>42208</v>
      </c>
      <c r="B141" s="6">
        <f>TITRES_STAT!C144</f>
        <v>5.5</v>
      </c>
      <c r="C141" s="6">
        <f>TITRES_STAT!D144</f>
        <v>3.9944999999999999</v>
      </c>
      <c r="D141" s="6">
        <f>TITRES_STAT!E144</f>
        <v>6434</v>
      </c>
      <c r="E141" s="2">
        <f t="shared" si="8"/>
        <v>-218431</v>
      </c>
      <c r="F141" s="6" t="str">
        <f t="shared" si="11"/>
        <v>BULLISH</v>
      </c>
      <c r="G141" s="6" t="str">
        <f t="shared" si="10"/>
        <v>WEAK</v>
      </c>
      <c r="H141" s="6" t="str">
        <f t="shared" si="9"/>
        <v>CONFIRMED BULLISH</v>
      </c>
    </row>
    <row r="142" spans="1:8" ht="13.5" x14ac:dyDescent="0.25">
      <c r="A142" s="3">
        <f>TITRES_STAT!B145</f>
        <v>42209</v>
      </c>
      <c r="B142" s="6">
        <f>TITRES_STAT!C145</f>
        <v>5.49</v>
      </c>
      <c r="C142" s="6">
        <f>TITRES_STAT!D145</f>
        <v>3.9872999999999998</v>
      </c>
      <c r="D142" s="6">
        <f>TITRES_STAT!E145</f>
        <v>1000</v>
      </c>
      <c r="E142" s="2">
        <f t="shared" si="8"/>
        <v>-219431</v>
      </c>
      <c r="F142" s="6" t="str">
        <f t="shared" si="11"/>
        <v>BULLISH</v>
      </c>
      <c r="G142" s="6" t="str">
        <f t="shared" si="10"/>
        <v>WEAK</v>
      </c>
      <c r="H142" s="6" t="str">
        <f t="shared" si="9"/>
        <v>CONFIRMED BULLISH</v>
      </c>
    </row>
    <row r="143" spans="1:8" ht="13.5" x14ac:dyDescent="0.25">
      <c r="A143" s="3">
        <f>TITRES_STAT!B146</f>
        <v>42212</v>
      </c>
      <c r="B143" s="6">
        <f>TITRES_STAT!C146</f>
        <v>5.42</v>
      </c>
      <c r="C143" s="6">
        <f>TITRES_STAT!D146</f>
        <v>3.9363999999999999</v>
      </c>
      <c r="D143" s="6">
        <f>TITRES_STAT!E146</f>
        <v>2290</v>
      </c>
      <c r="E143" s="2">
        <f t="shared" si="8"/>
        <v>-221721</v>
      </c>
      <c r="F143" s="6" t="str">
        <f t="shared" si="11"/>
        <v>BULLISH</v>
      </c>
      <c r="G143" s="6" t="str">
        <f t="shared" si="10"/>
        <v>WEAK</v>
      </c>
      <c r="H143" s="6" t="str">
        <f t="shared" si="9"/>
        <v>CONFIRMED BULLISH</v>
      </c>
    </row>
    <row r="144" spans="1:8" ht="13.5" x14ac:dyDescent="0.25">
      <c r="A144" s="3">
        <f>TITRES_STAT!B147</f>
        <v>42213</v>
      </c>
      <c r="B144" s="6">
        <f>TITRES_STAT!C147</f>
        <v>5.5</v>
      </c>
      <c r="C144" s="6">
        <f>TITRES_STAT!D147</f>
        <v>3.9944999999999999</v>
      </c>
      <c r="D144" s="6">
        <f>TITRES_STAT!E147</f>
        <v>3740</v>
      </c>
      <c r="E144" s="2">
        <f t="shared" si="8"/>
        <v>-217981</v>
      </c>
      <c r="F144" s="6" t="str">
        <f t="shared" si="11"/>
        <v>BULLISH</v>
      </c>
      <c r="G144" s="6" t="str">
        <f t="shared" si="10"/>
        <v>WEAK</v>
      </c>
      <c r="H144" s="6" t="str">
        <f t="shared" si="9"/>
        <v>CONFIRMED BULLISH</v>
      </c>
    </row>
    <row r="145" spans="1:8" ht="13.5" x14ac:dyDescent="0.25">
      <c r="A145" s="3">
        <f>TITRES_STAT!B148</f>
        <v>42214</v>
      </c>
      <c r="B145" s="6">
        <f>TITRES_STAT!C148</f>
        <v>5.35</v>
      </c>
      <c r="C145" s="6">
        <f>TITRES_STAT!D148</f>
        <v>3.8856000000000002</v>
      </c>
      <c r="D145" s="6">
        <f>TITRES_STAT!E148</f>
        <v>8835</v>
      </c>
      <c r="E145" s="2">
        <f t="shared" si="8"/>
        <v>-226816</v>
      </c>
      <c r="F145" s="6" t="str">
        <f t="shared" si="11"/>
        <v>BEARISH</v>
      </c>
      <c r="G145" s="6" t="str">
        <f t="shared" si="10"/>
        <v>NEUTRAL</v>
      </c>
      <c r="H145" s="6" t="str">
        <f t="shared" si="9"/>
        <v>CONFIRMED BEARISH</v>
      </c>
    </row>
    <row r="146" spans="1:8" ht="13.5" x14ac:dyDescent="0.25">
      <c r="A146" s="3">
        <f>TITRES_STAT!B149</f>
        <v>42215</v>
      </c>
      <c r="B146" s="6">
        <f>TITRES_STAT!C149</f>
        <v>5.4</v>
      </c>
      <c r="C146" s="6">
        <f>TITRES_STAT!D149</f>
        <v>3.9218999999999999</v>
      </c>
      <c r="D146" s="6">
        <f>TITRES_STAT!E149</f>
        <v>1137</v>
      </c>
      <c r="E146" s="2">
        <f t="shared" si="8"/>
        <v>-225679</v>
      </c>
      <c r="F146" s="6" t="str">
        <f t="shared" si="11"/>
        <v>BEARISH</v>
      </c>
      <c r="G146" s="6" t="str">
        <f t="shared" si="10"/>
        <v>STRONG</v>
      </c>
      <c r="H146" s="6" t="str">
        <f t="shared" si="9"/>
        <v>CONFIRMED BEARISH</v>
      </c>
    </row>
    <row r="147" spans="1:8" ht="13.5" x14ac:dyDescent="0.25">
      <c r="A147" s="3">
        <f>TITRES_STAT!B150</f>
        <v>42216</v>
      </c>
      <c r="B147" s="6">
        <f>TITRES_STAT!C150</f>
        <v>5.42</v>
      </c>
      <c r="C147" s="6">
        <f>TITRES_STAT!D150</f>
        <v>3.9363999999999999</v>
      </c>
      <c r="D147" s="6">
        <f>TITRES_STAT!E150</f>
        <v>605</v>
      </c>
      <c r="E147" s="2">
        <f t="shared" si="8"/>
        <v>-225074</v>
      </c>
      <c r="F147" s="6" t="str">
        <f t="shared" si="11"/>
        <v>BEARISH</v>
      </c>
      <c r="G147" s="6" t="str">
        <f t="shared" si="10"/>
        <v>STRONG</v>
      </c>
      <c r="H147" s="6" t="str">
        <f t="shared" si="9"/>
        <v>CONFIRMED BEARISH</v>
      </c>
    </row>
    <row r="148" spans="1:8" ht="13.5" x14ac:dyDescent="0.25">
      <c r="A148" s="3">
        <f>TITRES_STAT!B151</f>
        <v>42219</v>
      </c>
      <c r="B148" s="6">
        <f>TITRES_STAT!C151</f>
        <v>5.49</v>
      </c>
      <c r="C148" s="6">
        <f>TITRES_STAT!D151</f>
        <v>3.9872999999999998</v>
      </c>
      <c r="D148" s="6">
        <f>TITRES_STAT!E151</f>
        <v>7531</v>
      </c>
      <c r="E148" s="2">
        <f t="shared" si="8"/>
        <v>-217543</v>
      </c>
      <c r="F148" s="6" t="str">
        <f t="shared" si="11"/>
        <v>BULLISH</v>
      </c>
      <c r="G148" s="6" t="str">
        <f t="shared" si="10"/>
        <v>NEUTRAL</v>
      </c>
      <c r="H148" s="6" t="str">
        <f t="shared" si="9"/>
        <v>CONFIRMED BULLISH</v>
      </c>
    </row>
    <row r="149" spans="1:8" ht="13.5" x14ac:dyDescent="0.25">
      <c r="A149" s="3">
        <f>TITRES_STAT!B152</f>
        <v>42220</v>
      </c>
      <c r="B149" s="6">
        <f>TITRES_STAT!C152</f>
        <v>5.45</v>
      </c>
      <c r="C149" s="6">
        <f>TITRES_STAT!D152</f>
        <v>3.9582000000000002</v>
      </c>
      <c r="D149" s="6">
        <f>TITRES_STAT!E152</f>
        <v>4389</v>
      </c>
      <c r="E149" s="2">
        <f t="shared" si="8"/>
        <v>-221932</v>
      </c>
      <c r="F149" s="6" t="str">
        <f t="shared" si="11"/>
        <v>BEARISH</v>
      </c>
      <c r="G149" s="6" t="str">
        <f t="shared" si="10"/>
        <v>NEUTRAL</v>
      </c>
      <c r="H149" s="6" t="str">
        <f t="shared" si="9"/>
        <v>CONFIRMED BEARISH</v>
      </c>
    </row>
    <row r="150" spans="1:8" ht="13.5" x14ac:dyDescent="0.25">
      <c r="A150" s="3">
        <f>TITRES_STAT!B153</f>
        <v>42221</v>
      </c>
      <c r="B150" s="6">
        <f>TITRES_STAT!C153</f>
        <v>5.55</v>
      </c>
      <c r="C150" s="6">
        <f>TITRES_STAT!D153</f>
        <v>4.0308999999999999</v>
      </c>
      <c r="D150" s="6">
        <f>TITRES_STAT!E153</f>
        <v>4223</v>
      </c>
      <c r="E150" s="2">
        <f t="shared" si="8"/>
        <v>-217709</v>
      </c>
      <c r="F150" s="6" t="str">
        <f t="shared" si="11"/>
        <v>BULLISH</v>
      </c>
      <c r="G150" s="6" t="str">
        <f t="shared" si="10"/>
        <v>WEAK</v>
      </c>
      <c r="H150" s="6" t="str">
        <f t="shared" si="9"/>
        <v>CONFIRMED BULLISH</v>
      </c>
    </row>
    <row r="151" spans="1:8" ht="13.5" x14ac:dyDescent="0.25">
      <c r="A151" s="3">
        <f>TITRES_STAT!B154</f>
        <v>42222</v>
      </c>
      <c r="B151" s="6">
        <f>TITRES_STAT!C154</f>
        <v>5.55</v>
      </c>
      <c r="C151" s="6">
        <f>TITRES_STAT!D154</f>
        <v>4.0308999999999999</v>
      </c>
      <c r="D151" s="6">
        <f>TITRES_STAT!E154</f>
        <v>208</v>
      </c>
      <c r="E151" s="2">
        <f t="shared" si="8"/>
        <v>-217709</v>
      </c>
      <c r="F151" s="6" t="str">
        <f t="shared" si="11"/>
        <v>BULLISH</v>
      </c>
      <c r="G151" s="6" t="str">
        <f t="shared" si="10"/>
        <v>WEAK</v>
      </c>
      <c r="H151" s="6" t="str">
        <f t="shared" si="9"/>
        <v>CONFIRMED BULLISH</v>
      </c>
    </row>
    <row r="152" spans="1:8" ht="13.5" x14ac:dyDescent="0.25">
      <c r="A152" s="3">
        <f>TITRES_STAT!B155</f>
        <v>42223</v>
      </c>
      <c r="B152" s="6">
        <f>TITRES_STAT!C155</f>
        <v>5.55</v>
      </c>
      <c r="C152" s="6">
        <f>TITRES_STAT!D155</f>
        <v>4.0308999999999999</v>
      </c>
      <c r="D152" s="6">
        <f>TITRES_STAT!E155</f>
        <v>1368</v>
      </c>
      <c r="E152" s="2">
        <f t="shared" si="8"/>
        <v>-217709</v>
      </c>
      <c r="F152" s="6" t="str">
        <f t="shared" si="11"/>
        <v>BULLISH</v>
      </c>
      <c r="G152" s="6" t="str">
        <f t="shared" si="10"/>
        <v>WEAK</v>
      </c>
      <c r="H152" s="6" t="str">
        <f t="shared" si="9"/>
        <v>CONFIRMED BULLISH</v>
      </c>
    </row>
    <row r="153" spans="1:8" ht="13.5" x14ac:dyDescent="0.25">
      <c r="A153" s="3">
        <f>TITRES_STAT!B156</f>
        <v>42226</v>
      </c>
      <c r="B153" s="6">
        <f>TITRES_STAT!C156</f>
        <v>5.5</v>
      </c>
      <c r="C153" s="6">
        <f>TITRES_STAT!D156</f>
        <v>3.9944999999999999</v>
      </c>
      <c r="D153" s="6">
        <f>TITRES_STAT!E156</f>
        <v>7515</v>
      </c>
      <c r="E153" s="2">
        <f t="shared" si="8"/>
        <v>-225224</v>
      </c>
      <c r="F153" s="6" t="str">
        <f t="shared" si="11"/>
        <v>BEARISH</v>
      </c>
      <c r="G153" s="6" t="str">
        <f t="shared" si="10"/>
        <v>STRONG</v>
      </c>
      <c r="H153" s="6" t="str">
        <f t="shared" si="9"/>
        <v>BEARISH DIVERGENCE</v>
      </c>
    </row>
    <row r="154" spans="1:8" ht="13.5" x14ac:dyDescent="0.25">
      <c r="A154" s="3">
        <f>TITRES_STAT!B157</f>
        <v>42227</v>
      </c>
      <c r="B154" s="6">
        <f>TITRES_STAT!C157</f>
        <v>5.4</v>
      </c>
      <c r="C154" s="6">
        <f>TITRES_STAT!D157</f>
        <v>3.9218999999999999</v>
      </c>
      <c r="D154" s="6">
        <f>TITRES_STAT!E157</f>
        <v>1093</v>
      </c>
      <c r="E154" s="2">
        <f t="shared" si="8"/>
        <v>-226317</v>
      </c>
      <c r="F154" s="6" t="str">
        <f t="shared" si="11"/>
        <v>BEARISH</v>
      </c>
      <c r="G154" s="6" t="str">
        <f t="shared" si="10"/>
        <v>NEUTRAL</v>
      </c>
      <c r="H154" s="6" t="str">
        <f t="shared" si="9"/>
        <v>CONFIRMED BEARISH</v>
      </c>
    </row>
    <row r="155" spans="1:8" ht="13.5" x14ac:dyDescent="0.25">
      <c r="A155" s="3">
        <f>TITRES_STAT!B158</f>
        <v>42228</v>
      </c>
      <c r="B155" s="6">
        <f>TITRES_STAT!C158</f>
        <v>5.35</v>
      </c>
      <c r="C155" s="6">
        <f>TITRES_STAT!D158</f>
        <v>3.8856000000000002</v>
      </c>
      <c r="D155" s="6">
        <f>TITRES_STAT!E158</f>
        <v>40</v>
      </c>
      <c r="E155" s="2">
        <f t="shared" si="8"/>
        <v>-226357</v>
      </c>
      <c r="F155" s="6" t="str">
        <f t="shared" si="11"/>
        <v>BEARISH</v>
      </c>
      <c r="G155" s="6" t="str">
        <f t="shared" si="10"/>
        <v>STRONG</v>
      </c>
      <c r="H155" s="6" t="str">
        <f t="shared" si="9"/>
        <v>CONFIRMED BEARISH</v>
      </c>
    </row>
    <row r="156" spans="1:8" ht="13.5" x14ac:dyDescent="0.25">
      <c r="A156" s="3">
        <f>TITRES_STAT!B159</f>
        <v>42230</v>
      </c>
      <c r="B156" s="6">
        <f>TITRES_STAT!C159</f>
        <v>5.5</v>
      </c>
      <c r="C156" s="6">
        <f>TITRES_STAT!D159</f>
        <v>3.9944999999999999</v>
      </c>
      <c r="D156" s="6">
        <f>TITRES_STAT!E159</f>
        <v>1610</v>
      </c>
      <c r="E156" s="2">
        <f t="shared" si="8"/>
        <v>-224747</v>
      </c>
      <c r="F156" s="6" t="str">
        <f t="shared" si="11"/>
        <v>BEARISH</v>
      </c>
      <c r="G156" s="6" t="str">
        <f t="shared" si="10"/>
        <v>STRONG</v>
      </c>
      <c r="H156" s="6" t="str">
        <f t="shared" si="9"/>
        <v>CONFIRMED BEARISH</v>
      </c>
    </row>
    <row r="157" spans="1:8" ht="13.5" x14ac:dyDescent="0.25">
      <c r="A157" s="3">
        <f>TITRES_STAT!B160</f>
        <v>42233</v>
      </c>
      <c r="B157" s="6">
        <f>TITRES_STAT!C160</f>
        <v>5.5</v>
      </c>
      <c r="C157" s="6">
        <f>TITRES_STAT!D160</f>
        <v>3.9944999999999999</v>
      </c>
      <c r="D157" s="6">
        <f>TITRES_STAT!E160</f>
        <v>0</v>
      </c>
      <c r="E157" s="2">
        <f t="shared" si="8"/>
        <v>-224747</v>
      </c>
      <c r="F157" s="6" t="str">
        <f t="shared" si="11"/>
        <v>BEARISH</v>
      </c>
      <c r="G157" s="6" t="str">
        <f t="shared" si="10"/>
        <v>STRONG</v>
      </c>
      <c r="H157" s="6" t="str">
        <f t="shared" si="9"/>
        <v>CONFIRMED BEARISH</v>
      </c>
    </row>
    <row r="158" spans="1:8" ht="13.5" x14ac:dyDescent="0.25">
      <c r="A158" s="3">
        <f>TITRES_STAT!B161</f>
        <v>42234</v>
      </c>
      <c r="B158" s="6">
        <f>TITRES_STAT!C161</f>
        <v>5.5</v>
      </c>
      <c r="C158" s="6">
        <f>TITRES_STAT!D161</f>
        <v>3.9944999999999999</v>
      </c>
      <c r="D158" s="6">
        <f>TITRES_STAT!E161</f>
        <v>0</v>
      </c>
      <c r="E158" s="2">
        <f t="shared" si="8"/>
        <v>-224747</v>
      </c>
      <c r="F158" s="6" t="str">
        <f t="shared" si="11"/>
        <v>BULLISH</v>
      </c>
      <c r="G158" s="6" t="str">
        <f t="shared" si="10"/>
        <v>NEUTRAL</v>
      </c>
      <c r="H158" s="6" t="str">
        <f t="shared" si="9"/>
        <v>NEUTRAL</v>
      </c>
    </row>
    <row r="159" spans="1:8" ht="13.5" x14ac:dyDescent="0.25">
      <c r="A159" s="3">
        <f>TITRES_STAT!B162</f>
        <v>42235</v>
      </c>
      <c r="B159" s="6">
        <f>TITRES_STAT!C162</f>
        <v>5.34</v>
      </c>
      <c r="C159" s="6">
        <f>TITRES_STAT!D162</f>
        <v>3.8782999999999999</v>
      </c>
      <c r="D159" s="6">
        <f>TITRES_STAT!E162</f>
        <v>1907</v>
      </c>
      <c r="E159" s="2">
        <f t="shared" si="8"/>
        <v>-226654</v>
      </c>
      <c r="F159" s="6" t="str">
        <f t="shared" si="11"/>
        <v>BEARISH</v>
      </c>
      <c r="G159" s="6" t="str">
        <f t="shared" si="10"/>
        <v>NEUTRAL</v>
      </c>
      <c r="H159" s="6" t="str">
        <f t="shared" si="9"/>
        <v>CONFIRMED BEARISH</v>
      </c>
    </row>
    <row r="160" spans="1:8" ht="13.5" x14ac:dyDescent="0.25">
      <c r="A160" s="3">
        <f>TITRES_STAT!B163</f>
        <v>42236</v>
      </c>
      <c r="B160" s="6">
        <f>TITRES_STAT!C163</f>
        <v>5.25</v>
      </c>
      <c r="C160" s="6">
        <f>TITRES_STAT!D163</f>
        <v>3.8130000000000002</v>
      </c>
      <c r="D160" s="6">
        <f>TITRES_STAT!E163</f>
        <v>399</v>
      </c>
      <c r="E160" s="2">
        <f t="shared" si="8"/>
        <v>-227053</v>
      </c>
      <c r="F160" s="6" t="str">
        <f t="shared" si="11"/>
        <v>BEARISH</v>
      </c>
      <c r="G160" s="6" t="str">
        <f t="shared" si="10"/>
        <v>NEUTRAL</v>
      </c>
      <c r="H160" s="6" t="str">
        <f t="shared" si="9"/>
        <v>CONFIRMED BEARISH</v>
      </c>
    </row>
    <row r="161" spans="1:8" ht="13.5" x14ac:dyDescent="0.25">
      <c r="A161" s="3">
        <f>TITRES_STAT!B164</f>
        <v>42237</v>
      </c>
      <c r="B161" s="6">
        <f>TITRES_STAT!C164</f>
        <v>5.14</v>
      </c>
      <c r="C161" s="6">
        <f>TITRES_STAT!D164</f>
        <v>3.7330999999999999</v>
      </c>
      <c r="D161" s="6">
        <f>TITRES_STAT!E164</f>
        <v>5296</v>
      </c>
      <c r="E161" s="2">
        <f t="shared" si="8"/>
        <v>-232349</v>
      </c>
      <c r="F161" s="6" t="str">
        <f t="shared" si="11"/>
        <v>BEARISH</v>
      </c>
      <c r="G161" s="6" t="str">
        <f t="shared" si="10"/>
        <v>STRONG</v>
      </c>
      <c r="H161" s="6" t="str">
        <f t="shared" si="9"/>
        <v>CONFIRMED BEARISH</v>
      </c>
    </row>
    <row r="162" spans="1:8" ht="13.5" x14ac:dyDescent="0.25">
      <c r="A162" s="3">
        <f>TITRES_STAT!B165</f>
        <v>42240</v>
      </c>
      <c r="B162" s="6">
        <f>TITRES_STAT!C165</f>
        <v>5.0999999999999996</v>
      </c>
      <c r="C162" s="6">
        <f>TITRES_STAT!D165</f>
        <v>3.7040000000000002</v>
      </c>
      <c r="D162" s="6">
        <f>TITRES_STAT!E165</f>
        <v>187</v>
      </c>
      <c r="E162" s="2">
        <f t="shared" si="8"/>
        <v>-232536</v>
      </c>
      <c r="F162" s="6" t="str">
        <f t="shared" si="11"/>
        <v>BEARISH</v>
      </c>
      <c r="G162" s="6" t="str">
        <f t="shared" si="10"/>
        <v>STRONG</v>
      </c>
      <c r="H162" s="6" t="str">
        <f t="shared" si="9"/>
        <v>CONFIRMED BEARISH</v>
      </c>
    </row>
    <row r="163" spans="1:8" ht="13.5" x14ac:dyDescent="0.25">
      <c r="A163" s="3">
        <f>TITRES_STAT!B166</f>
        <v>42241</v>
      </c>
      <c r="B163" s="6">
        <f>TITRES_STAT!C166</f>
        <v>4.95</v>
      </c>
      <c r="C163" s="6">
        <f>TITRES_STAT!D166</f>
        <v>3.5951</v>
      </c>
      <c r="D163" s="6">
        <f>TITRES_STAT!E166</f>
        <v>9500</v>
      </c>
      <c r="E163" s="2">
        <f t="shared" si="8"/>
        <v>-242036</v>
      </c>
      <c r="F163" s="6" t="str">
        <f t="shared" si="11"/>
        <v>BEARISH</v>
      </c>
      <c r="G163" s="6" t="str">
        <f t="shared" si="10"/>
        <v>STRONG</v>
      </c>
      <c r="H163" s="6" t="str">
        <f t="shared" si="9"/>
        <v>CONFIRMED BEARISH</v>
      </c>
    </row>
    <row r="164" spans="1:8" ht="13.5" x14ac:dyDescent="0.25">
      <c r="A164" s="3">
        <f>TITRES_STAT!B167</f>
        <v>42242</v>
      </c>
      <c r="B164" s="6">
        <f>TITRES_STAT!C167</f>
        <v>5.09</v>
      </c>
      <c r="C164" s="6">
        <f>TITRES_STAT!D167</f>
        <v>3.6968000000000001</v>
      </c>
      <c r="D164" s="6">
        <f>TITRES_STAT!E167</f>
        <v>3288</v>
      </c>
      <c r="E164" s="2">
        <f t="shared" si="8"/>
        <v>-238748</v>
      </c>
      <c r="F164" s="6" t="str">
        <f t="shared" si="11"/>
        <v>BEARISH</v>
      </c>
      <c r="G164" s="6" t="str">
        <f t="shared" si="10"/>
        <v>STRONG</v>
      </c>
      <c r="H164" s="6" t="str">
        <f t="shared" si="9"/>
        <v>CONFIRMED BEARISH</v>
      </c>
    </row>
    <row r="165" spans="1:8" ht="13.5" x14ac:dyDescent="0.25">
      <c r="A165" s="3">
        <f>TITRES_STAT!B168</f>
        <v>42243</v>
      </c>
      <c r="B165" s="6">
        <f>TITRES_STAT!C168</f>
        <v>5.14</v>
      </c>
      <c r="C165" s="6">
        <f>TITRES_STAT!D168</f>
        <v>3.7330999999999999</v>
      </c>
      <c r="D165" s="6">
        <f>TITRES_STAT!E168</f>
        <v>1707</v>
      </c>
      <c r="E165" s="2">
        <f t="shared" si="8"/>
        <v>-237041</v>
      </c>
      <c r="F165" s="6" t="str">
        <f t="shared" si="11"/>
        <v>BEARISH</v>
      </c>
      <c r="G165" s="6" t="str">
        <f t="shared" si="10"/>
        <v>STRONG</v>
      </c>
      <c r="H165" s="6" t="str">
        <f t="shared" si="9"/>
        <v>CONFIRMED BEARISH</v>
      </c>
    </row>
    <row r="166" spans="1:8" ht="13.5" x14ac:dyDescent="0.25">
      <c r="A166" s="3">
        <f>TITRES_STAT!B169</f>
        <v>42244</v>
      </c>
      <c r="B166" s="6">
        <f>TITRES_STAT!C169</f>
        <v>5.25</v>
      </c>
      <c r="C166" s="6">
        <f>TITRES_STAT!D169</f>
        <v>3.8130000000000002</v>
      </c>
      <c r="D166" s="6">
        <f>TITRES_STAT!E169</f>
        <v>19607</v>
      </c>
      <c r="E166" s="2">
        <f t="shared" si="8"/>
        <v>-217434</v>
      </c>
      <c r="F166" s="6" t="str">
        <f t="shared" si="11"/>
        <v>BULLISH</v>
      </c>
      <c r="G166" s="6" t="str">
        <f t="shared" si="10"/>
        <v>WEAK</v>
      </c>
      <c r="H166" s="6" t="str">
        <f t="shared" si="9"/>
        <v>CONFIRMED BULLISH</v>
      </c>
    </row>
    <row r="167" spans="1:8" ht="13.5" x14ac:dyDescent="0.25">
      <c r="A167" s="3">
        <f>TITRES_STAT!B170</f>
        <v>42247</v>
      </c>
      <c r="B167" s="6">
        <f>TITRES_STAT!C170</f>
        <v>5.3</v>
      </c>
      <c r="C167" s="6">
        <f>TITRES_STAT!D170</f>
        <v>3.8492999999999999</v>
      </c>
      <c r="D167" s="6">
        <f>TITRES_STAT!E170</f>
        <v>8816</v>
      </c>
      <c r="E167" s="2">
        <f t="shared" si="8"/>
        <v>-208618</v>
      </c>
      <c r="F167" s="6" t="str">
        <f t="shared" si="11"/>
        <v>BULLISH</v>
      </c>
      <c r="G167" s="6" t="str">
        <f t="shared" si="10"/>
        <v>WEAK</v>
      </c>
      <c r="H167" s="6" t="str">
        <f t="shared" si="9"/>
        <v>CONFIRMED BULLISH</v>
      </c>
    </row>
    <row r="168" spans="1:8" ht="13.5" x14ac:dyDescent="0.25">
      <c r="A168" s="3">
        <f>TITRES_STAT!B171</f>
        <v>42248</v>
      </c>
      <c r="B168" s="6">
        <f>TITRES_STAT!C171</f>
        <v>5.35</v>
      </c>
      <c r="C168" s="6">
        <f>TITRES_STAT!D171</f>
        <v>3.8856000000000002</v>
      </c>
      <c r="D168" s="6">
        <f>TITRES_STAT!E171</f>
        <v>9783</v>
      </c>
      <c r="E168" s="2">
        <f t="shared" si="8"/>
        <v>-198835</v>
      </c>
      <c r="F168" s="6" t="str">
        <f t="shared" si="11"/>
        <v>BULLISH</v>
      </c>
      <c r="G168" s="6" t="str">
        <f t="shared" si="10"/>
        <v>WEAK</v>
      </c>
      <c r="H168" s="6" t="str">
        <f t="shared" si="9"/>
        <v>CONFIRMED BULLISH</v>
      </c>
    </row>
    <row r="169" spans="1:8" ht="13.5" x14ac:dyDescent="0.25">
      <c r="A169" s="3">
        <f>TITRES_STAT!B172</f>
        <v>42249</v>
      </c>
      <c r="B169" s="6">
        <f>TITRES_STAT!C172</f>
        <v>5.35</v>
      </c>
      <c r="C169" s="6">
        <f>TITRES_STAT!D172</f>
        <v>3.8856000000000002</v>
      </c>
      <c r="D169" s="6">
        <f>TITRES_STAT!E172</f>
        <v>8805</v>
      </c>
      <c r="E169" s="2">
        <f t="shared" si="8"/>
        <v>-198835</v>
      </c>
      <c r="F169" s="6" t="str">
        <f t="shared" si="11"/>
        <v>BULLISH</v>
      </c>
      <c r="G169" s="6" t="str">
        <f t="shared" si="10"/>
        <v>WEAK</v>
      </c>
      <c r="H169" s="6" t="str">
        <f t="shared" si="9"/>
        <v>CONFIRMED BULLISH</v>
      </c>
    </row>
    <row r="170" spans="1:8" ht="13.5" x14ac:dyDescent="0.25">
      <c r="A170" s="3">
        <f>TITRES_STAT!B173</f>
        <v>42250</v>
      </c>
      <c r="B170" s="6">
        <f>TITRES_STAT!C173</f>
        <v>5.35</v>
      </c>
      <c r="C170" s="6">
        <f>TITRES_STAT!D173</f>
        <v>3.8856000000000002</v>
      </c>
      <c r="D170" s="6">
        <f>TITRES_STAT!E173</f>
        <v>11420</v>
      </c>
      <c r="E170" s="2">
        <f t="shared" si="8"/>
        <v>-198835</v>
      </c>
      <c r="F170" s="6" t="str">
        <f t="shared" si="11"/>
        <v>BULLISH</v>
      </c>
      <c r="G170" s="6" t="str">
        <f t="shared" si="10"/>
        <v>WEAK</v>
      </c>
      <c r="H170" s="6" t="str">
        <f t="shared" si="9"/>
        <v>CONFIRMED BULLISH</v>
      </c>
    </row>
    <row r="171" spans="1:8" ht="13.5" x14ac:dyDescent="0.25">
      <c r="A171" s="3">
        <f>TITRES_STAT!B174</f>
        <v>42251</v>
      </c>
      <c r="B171" s="6">
        <f>TITRES_STAT!C174</f>
        <v>5.35</v>
      </c>
      <c r="C171" s="6">
        <f>TITRES_STAT!D174</f>
        <v>3.8856000000000002</v>
      </c>
      <c r="D171" s="6">
        <f>TITRES_STAT!E174</f>
        <v>14630</v>
      </c>
      <c r="E171" s="2">
        <f t="shared" si="8"/>
        <v>-198835</v>
      </c>
      <c r="F171" s="6" t="str">
        <f t="shared" si="11"/>
        <v>BULLISH</v>
      </c>
      <c r="G171" s="6" t="str">
        <f t="shared" si="10"/>
        <v>WEAK</v>
      </c>
      <c r="H171" s="6" t="str">
        <f t="shared" si="9"/>
        <v>CONFIRMED BULLISH</v>
      </c>
    </row>
    <row r="172" spans="1:8" ht="13.5" x14ac:dyDescent="0.25">
      <c r="A172" s="3">
        <f>TITRES_STAT!B175</f>
        <v>42254</v>
      </c>
      <c r="B172" s="6">
        <f>TITRES_STAT!C175</f>
        <v>5.2</v>
      </c>
      <c r="C172" s="6">
        <f>TITRES_STAT!D175</f>
        <v>3.7766999999999999</v>
      </c>
      <c r="D172" s="6">
        <f>TITRES_STAT!E175</f>
        <v>1200</v>
      </c>
      <c r="E172" s="2">
        <f t="shared" si="8"/>
        <v>-200035</v>
      </c>
      <c r="F172" s="6" t="str">
        <f t="shared" si="11"/>
        <v>BULLISH</v>
      </c>
      <c r="G172" s="6" t="str">
        <f t="shared" si="10"/>
        <v>WEAK</v>
      </c>
      <c r="H172" s="6" t="str">
        <f t="shared" si="9"/>
        <v>BULLISH DIVERGENCE</v>
      </c>
    </row>
    <row r="173" spans="1:8" ht="13.5" x14ac:dyDescent="0.25">
      <c r="A173" s="3">
        <f>TITRES_STAT!B176</f>
        <v>42255</v>
      </c>
      <c r="B173" s="6">
        <f>TITRES_STAT!C176</f>
        <v>5.36</v>
      </c>
      <c r="C173" s="6">
        <f>TITRES_STAT!D176</f>
        <v>3.8929</v>
      </c>
      <c r="D173" s="6">
        <f>TITRES_STAT!E176</f>
        <v>14213</v>
      </c>
      <c r="E173" s="2">
        <f t="shared" si="8"/>
        <v>-185822</v>
      </c>
      <c r="F173" s="6" t="str">
        <f t="shared" si="11"/>
        <v>BULLISH</v>
      </c>
      <c r="G173" s="6" t="str">
        <f t="shared" si="10"/>
        <v>WEAK</v>
      </c>
      <c r="H173" s="6" t="str">
        <f t="shared" si="9"/>
        <v>CONFIRMED BULLISH</v>
      </c>
    </row>
    <row r="174" spans="1:8" ht="13.5" x14ac:dyDescent="0.25">
      <c r="A174" s="3">
        <f>TITRES_STAT!B177</f>
        <v>42256</v>
      </c>
      <c r="B174" s="6">
        <f>TITRES_STAT!C177</f>
        <v>5.35</v>
      </c>
      <c r="C174" s="6">
        <f>TITRES_STAT!D177</f>
        <v>3.8856000000000002</v>
      </c>
      <c r="D174" s="6">
        <f>TITRES_STAT!E177</f>
        <v>3295</v>
      </c>
      <c r="E174" s="2">
        <f t="shared" si="8"/>
        <v>-189117</v>
      </c>
      <c r="F174" s="6" t="str">
        <f t="shared" si="11"/>
        <v>BULLISH</v>
      </c>
      <c r="G174" s="6" t="str">
        <f t="shared" si="10"/>
        <v>WEAK</v>
      </c>
      <c r="H174" s="6" t="str">
        <f t="shared" si="9"/>
        <v>NEUTRAL</v>
      </c>
    </row>
    <row r="175" spans="1:8" ht="13.5" x14ac:dyDescent="0.25">
      <c r="A175" s="3">
        <f>TITRES_STAT!B178</f>
        <v>42257</v>
      </c>
      <c r="B175" s="6">
        <f>TITRES_STAT!C178</f>
        <v>5.32</v>
      </c>
      <c r="C175" s="6">
        <f>TITRES_STAT!D178</f>
        <v>3.8637999999999999</v>
      </c>
      <c r="D175" s="6">
        <f>TITRES_STAT!E178</f>
        <v>935</v>
      </c>
      <c r="E175" s="2">
        <f t="shared" si="8"/>
        <v>-190052</v>
      </c>
      <c r="F175" s="6" t="str">
        <f t="shared" si="11"/>
        <v>BULLISH</v>
      </c>
      <c r="G175" s="6" t="str">
        <f t="shared" si="10"/>
        <v>WEAK</v>
      </c>
      <c r="H175" s="6" t="str">
        <f t="shared" si="9"/>
        <v>BULLISH DIVERGENCE</v>
      </c>
    </row>
    <row r="176" spans="1:8" ht="13.5" x14ac:dyDescent="0.25">
      <c r="A176" s="3">
        <f>TITRES_STAT!B179</f>
        <v>42258</v>
      </c>
      <c r="B176" s="6">
        <f>TITRES_STAT!C179</f>
        <v>5.32</v>
      </c>
      <c r="C176" s="6">
        <f>TITRES_STAT!D179</f>
        <v>3.8637999999999999</v>
      </c>
      <c r="D176" s="6">
        <f>TITRES_STAT!E179</f>
        <v>0</v>
      </c>
      <c r="E176" s="2">
        <f t="shared" si="8"/>
        <v>-190052</v>
      </c>
      <c r="F176" s="6" t="str">
        <f t="shared" si="11"/>
        <v>BULLISH</v>
      </c>
      <c r="G176" s="6" t="str">
        <f t="shared" si="10"/>
        <v>WEAK</v>
      </c>
      <c r="H176" s="6" t="str">
        <f t="shared" si="9"/>
        <v>BULLISH DIVERGENCE</v>
      </c>
    </row>
    <row r="177" spans="1:8" ht="13.5" x14ac:dyDescent="0.25">
      <c r="A177" s="3">
        <f>TITRES_STAT!B180</f>
        <v>42261</v>
      </c>
      <c r="B177" s="6">
        <f>TITRES_STAT!C180</f>
        <v>5.3</v>
      </c>
      <c r="C177" s="6">
        <f>TITRES_STAT!D180</f>
        <v>3.8492999999999999</v>
      </c>
      <c r="D177" s="6">
        <f>TITRES_STAT!E180</f>
        <v>1309</v>
      </c>
      <c r="E177" s="2">
        <f t="shared" si="8"/>
        <v>-191361</v>
      </c>
      <c r="F177" s="6" t="str">
        <f t="shared" si="11"/>
        <v>BULLISH</v>
      </c>
      <c r="G177" s="6" t="str">
        <f t="shared" si="10"/>
        <v>WEAK</v>
      </c>
      <c r="H177" s="6" t="str">
        <f t="shared" si="9"/>
        <v>CONFIRMED BULLISH</v>
      </c>
    </row>
    <row r="178" spans="1:8" ht="13.5" x14ac:dyDescent="0.25">
      <c r="A178" s="3">
        <f>TITRES_STAT!B181</f>
        <v>42262</v>
      </c>
      <c r="B178" s="6">
        <f>TITRES_STAT!C181</f>
        <v>5.27</v>
      </c>
      <c r="C178" s="6">
        <f>TITRES_STAT!D181</f>
        <v>3.8275000000000001</v>
      </c>
      <c r="D178" s="6">
        <f>TITRES_STAT!E181</f>
        <v>10015</v>
      </c>
      <c r="E178" s="2">
        <f t="shared" si="8"/>
        <v>-201376</v>
      </c>
      <c r="F178" s="6" t="str">
        <f t="shared" si="11"/>
        <v>BEARISH</v>
      </c>
      <c r="G178" s="6" t="str">
        <f t="shared" si="10"/>
        <v>STRONG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5.24</v>
      </c>
      <c r="C179" s="6">
        <f>TITRES_STAT!D182</f>
        <v>3.8056999999999999</v>
      </c>
      <c r="D179" s="6">
        <f>TITRES_STAT!E182</f>
        <v>2901</v>
      </c>
      <c r="E179" s="2">
        <f t="shared" si="8"/>
        <v>-204277</v>
      </c>
      <c r="F179" s="6" t="str">
        <f t="shared" si="11"/>
        <v>BEARISH</v>
      </c>
      <c r="G179" s="6" t="str">
        <f t="shared" si="10"/>
        <v>STRONG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5.2</v>
      </c>
      <c r="C180" s="6">
        <f>TITRES_STAT!D183</f>
        <v>3.7766999999999999</v>
      </c>
      <c r="D180" s="6">
        <f>TITRES_STAT!E183</f>
        <v>1505</v>
      </c>
      <c r="E180" s="2">
        <f t="shared" si="8"/>
        <v>-205782</v>
      </c>
      <c r="F180" s="6" t="str">
        <f t="shared" si="11"/>
        <v>BEARISH</v>
      </c>
      <c r="G180" s="6" t="str">
        <f t="shared" si="10"/>
        <v>STRONG</v>
      </c>
      <c r="H180" s="6" t="str">
        <f t="shared" si="9"/>
        <v>CONFIRMED BEARISH</v>
      </c>
    </row>
    <row r="181" spans="1:8" ht="13.5" x14ac:dyDescent="0.25">
      <c r="A181" s="3">
        <f>TITRES_STAT!B184</f>
        <v>42265</v>
      </c>
      <c r="B181" s="6">
        <f>TITRES_STAT!C184</f>
        <v>5.2</v>
      </c>
      <c r="C181" s="6">
        <f>TITRES_STAT!D184</f>
        <v>3.7766999999999999</v>
      </c>
      <c r="D181" s="6">
        <f>TITRES_STAT!E184</f>
        <v>600</v>
      </c>
      <c r="E181" s="2">
        <f t="shared" si="8"/>
        <v>-205782</v>
      </c>
      <c r="F181" s="6" t="str">
        <f t="shared" si="11"/>
        <v>BEARISH</v>
      </c>
      <c r="G181" s="6" t="str">
        <f t="shared" si="10"/>
        <v>STRONG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5.2</v>
      </c>
      <c r="C182" s="6">
        <f>TITRES_STAT!D185</f>
        <v>3.7766999999999999</v>
      </c>
      <c r="D182" s="6">
        <f>TITRES_STAT!E185</f>
        <v>60</v>
      </c>
      <c r="E182" s="2">
        <f t="shared" si="8"/>
        <v>-205782</v>
      </c>
      <c r="F182" s="6" t="str">
        <f t="shared" si="11"/>
        <v>BEARISH</v>
      </c>
      <c r="G182" s="6" t="str">
        <f t="shared" si="10"/>
        <v>STRONG</v>
      </c>
      <c r="H182" s="6" t="str">
        <f t="shared" si="9"/>
        <v>CONFIRMED BEARISH</v>
      </c>
    </row>
    <row r="183" spans="1:8" ht="13.5" x14ac:dyDescent="0.25">
      <c r="A183" s="3">
        <f>TITRES_STAT!B186</f>
        <v>42269</v>
      </c>
      <c r="B183" s="6">
        <f>TITRES_STAT!C186</f>
        <v>5.2</v>
      </c>
      <c r="C183" s="6">
        <f>TITRES_STAT!D186</f>
        <v>3.7766999999999999</v>
      </c>
      <c r="D183" s="6">
        <f>TITRES_STAT!E186</f>
        <v>0</v>
      </c>
      <c r="E183" s="2">
        <f t="shared" si="8"/>
        <v>-205782</v>
      </c>
      <c r="F183" s="6" t="str">
        <f t="shared" si="11"/>
        <v>BEARISH</v>
      </c>
      <c r="G183" s="6" t="str">
        <f t="shared" si="10"/>
        <v>STRONG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5.19</v>
      </c>
      <c r="C184" s="6">
        <f>TITRES_STAT!D187</f>
        <v>3.7694000000000001</v>
      </c>
      <c r="D184" s="6">
        <f>TITRES_STAT!E187</f>
        <v>515</v>
      </c>
      <c r="E184" s="2">
        <f t="shared" si="8"/>
        <v>-206297</v>
      </c>
      <c r="F184" s="6" t="str">
        <f t="shared" si="11"/>
        <v>BEARISH</v>
      </c>
      <c r="G184" s="6" t="str">
        <f t="shared" si="10"/>
        <v>NEUTRAL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5.2</v>
      </c>
      <c r="C185" s="6">
        <f>TITRES_STAT!D188</f>
        <v>3.7766999999999999</v>
      </c>
      <c r="D185" s="6">
        <f>TITRES_STAT!E188</f>
        <v>301</v>
      </c>
      <c r="E185" s="2">
        <f t="shared" si="8"/>
        <v>-205996</v>
      </c>
      <c r="F185" s="6" t="str">
        <f t="shared" si="11"/>
        <v>BEARISH</v>
      </c>
      <c r="G185" s="6" t="str">
        <f t="shared" si="10"/>
        <v>NEUTRAL</v>
      </c>
      <c r="H185" s="6" t="str">
        <f t="shared" si="9"/>
        <v>NEUTRAL</v>
      </c>
    </row>
    <row r="186" spans="1:8" ht="13.5" x14ac:dyDescent="0.25">
      <c r="A186" s="3">
        <f>TITRES_STAT!B189</f>
        <v>42276</v>
      </c>
      <c r="B186" s="6">
        <f>TITRES_STAT!C189</f>
        <v>5.0999999999999996</v>
      </c>
      <c r="C186" s="6">
        <f>TITRES_STAT!D189</f>
        <v>3.7040000000000002</v>
      </c>
      <c r="D186" s="6">
        <f>TITRES_STAT!E189</f>
        <v>5000</v>
      </c>
      <c r="E186" s="2">
        <f t="shared" si="8"/>
        <v>-210996</v>
      </c>
      <c r="F186" s="6" t="str">
        <f t="shared" si="11"/>
        <v>BEARISH</v>
      </c>
      <c r="G186" s="6" t="str">
        <f t="shared" si="10"/>
        <v>STRONG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5.15</v>
      </c>
      <c r="C187" s="6">
        <f>TITRES_STAT!D190</f>
        <v>3.7403</v>
      </c>
      <c r="D187" s="6">
        <f>TITRES_STAT!E190</f>
        <v>50</v>
      </c>
      <c r="E187" s="2">
        <f t="shared" si="8"/>
        <v>-210946</v>
      </c>
      <c r="F187" s="6" t="str">
        <f t="shared" si="11"/>
        <v>BEARISH</v>
      </c>
      <c r="G187" s="6" t="str">
        <f t="shared" si="10"/>
        <v>STRONG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5.15</v>
      </c>
      <c r="C188" s="6">
        <f>TITRES_STAT!D191</f>
        <v>3.7403</v>
      </c>
      <c r="D188" s="6">
        <f>TITRES_STAT!E191</f>
        <v>2800</v>
      </c>
      <c r="E188" s="2">
        <f t="shared" si="8"/>
        <v>-210946</v>
      </c>
      <c r="F188" s="6" t="str">
        <f t="shared" si="11"/>
        <v>BEARISH</v>
      </c>
      <c r="G188" s="6" t="str">
        <f t="shared" si="10"/>
        <v>STRONG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5.15</v>
      </c>
      <c r="C189" s="6">
        <f>TITRES_STAT!D192</f>
        <v>3.7403</v>
      </c>
      <c r="D189" s="6">
        <f>TITRES_STAT!E192</f>
        <v>85804</v>
      </c>
      <c r="E189" s="2">
        <f t="shared" si="8"/>
        <v>-210946</v>
      </c>
      <c r="F189" s="6" t="str">
        <f t="shared" si="11"/>
        <v>BEARISH</v>
      </c>
      <c r="G189" s="6" t="str">
        <f t="shared" si="10"/>
        <v>STRONG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5.0599999999999996</v>
      </c>
      <c r="C190" s="6">
        <f>TITRES_STAT!D193</f>
        <v>3.6749999999999998</v>
      </c>
      <c r="D190" s="6">
        <f>TITRES_STAT!E193</f>
        <v>15976</v>
      </c>
      <c r="E190" s="2">
        <f t="shared" si="8"/>
        <v>-226922</v>
      </c>
      <c r="F190" s="6" t="str">
        <f t="shared" si="11"/>
        <v>BEARISH</v>
      </c>
      <c r="G190" s="6" t="str">
        <f t="shared" si="10"/>
        <v>STRONG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5.15</v>
      </c>
      <c r="C191" s="6">
        <f>TITRES_STAT!D194</f>
        <v>3.7403</v>
      </c>
      <c r="D191" s="6">
        <f>TITRES_STAT!E194</f>
        <v>115</v>
      </c>
      <c r="E191" s="2">
        <f t="shared" si="8"/>
        <v>-226807</v>
      </c>
      <c r="F191" s="6" t="str">
        <f t="shared" si="11"/>
        <v>BEARISH</v>
      </c>
      <c r="G191" s="6" t="str">
        <f t="shared" si="10"/>
        <v>STRONG</v>
      </c>
      <c r="H191" s="6" t="str">
        <f t="shared" si="9"/>
        <v>BEARISH DIVERGENCE</v>
      </c>
    </row>
    <row r="192" spans="1:8" ht="13.5" x14ac:dyDescent="0.25">
      <c r="A192" s="3">
        <f>TITRES_STAT!B195</f>
        <v>42284</v>
      </c>
      <c r="B192" s="6">
        <f>TITRES_STAT!C195</f>
        <v>5.05</v>
      </c>
      <c r="C192" s="6">
        <f>TITRES_STAT!D195</f>
        <v>3.6677</v>
      </c>
      <c r="D192" s="6">
        <f>TITRES_STAT!E195</f>
        <v>39688</v>
      </c>
      <c r="E192" s="2">
        <f t="shared" si="8"/>
        <v>-266495</v>
      </c>
      <c r="F192" s="6" t="str">
        <f t="shared" si="11"/>
        <v>BEARISH</v>
      </c>
      <c r="G192" s="6" t="str">
        <f t="shared" si="10"/>
        <v>STRONG</v>
      </c>
      <c r="H192" s="6" t="str">
        <f t="shared" si="9"/>
        <v>CONFIRMED BEARISH</v>
      </c>
    </row>
    <row r="193" spans="1:8" ht="13.5" x14ac:dyDescent="0.25">
      <c r="A193" s="3">
        <f>TITRES_STAT!B196</f>
        <v>42285</v>
      </c>
      <c r="B193" s="6">
        <f>TITRES_STAT!C196</f>
        <v>5.14</v>
      </c>
      <c r="C193" s="6">
        <f>TITRES_STAT!D196</f>
        <v>3.7330999999999999</v>
      </c>
      <c r="D193" s="6">
        <f>TITRES_STAT!E196</f>
        <v>154</v>
      </c>
      <c r="E193" s="2">
        <f t="shared" si="8"/>
        <v>-266341</v>
      </c>
      <c r="F193" s="6" t="str">
        <f t="shared" si="11"/>
        <v>BEARISH</v>
      </c>
      <c r="G193" s="6" t="str">
        <f t="shared" si="10"/>
        <v>STRONG</v>
      </c>
      <c r="H193" s="6" t="str">
        <f t="shared" si="9"/>
        <v>CONFIRMED BEARISH</v>
      </c>
    </row>
    <row r="194" spans="1:8" ht="13.5" x14ac:dyDescent="0.25">
      <c r="A194" s="3">
        <f>TITRES_STAT!B197</f>
        <v>42286</v>
      </c>
      <c r="B194" s="6">
        <f>TITRES_STAT!C197</f>
        <v>5.0999999999999996</v>
      </c>
      <c r="C194" s="6">
        <f>TITRES_STAT!D197</f>
        <v>3.7040000000000002</v>
      </c>
      <c r="D194" s="6">
        <f>TITRES_STAT!E197</f>
        <v>884</v>
      </c>
      <c r="E194" s="2">
        <f t="shared" si="8"/>
        <v>-267225</v>
      </c>
      <c r="F194" s="6" t="str">
        <f t="shared" si="11"/>
        <v>BEARISH</v>
      </c>
      <c r="G194" s="6" t="str">
        <f t="shared" si="10"/>
        <v>STRONG</v>
      </c>
      <c r="H194" s="6" t="str">
        <f t="shared" si="9"/>
        <v>CONFIRMED BEARISH</v>
      </c>
    </row>
    <row r="195" spans="1:8" ht="13.5" x14ac:dyDescent="0.25">
      <c r="A195" s="3">
        <f>TITRES_STAT!B198</f>
        <v>42289</v>
      </c>
      <c r="B195" s="6">
        <f>TITRES_STAT!C198</f>
        <v>5.0999999999999996</v>
      </c>
      <c r="C195" s="6">
        <f>TITRES_STAT!D198</f>
        <v>3.7040000000000002</v>
      </c>
      <c r="D195" s="6">
        <f>TITRES_STAT!E198</f>
        <v>2126</v>
      </c>
      <c r="E195" s="2">
        <f t="shared" si="8"/>
        <v>-267225</v>
      </c>
      <c r="F195" s="6" t="str">
        <f t="shared" si="11"/>
        <v>BEARISH</v>
      </c>
      <c r="G195" s="6" t="str">
        <f t="shared" si="10"/>
        <v>STRONG</v>
      </c>
      <c r="H195" s="6" t="str">
        <f t="shared" si="9"/>
        <v>BEARISH DIVERGENCE</v>
      </c>
    </row>
    <row r="196" spans="1:8" ht="13.5" x14ac:dyDescent="0.25">
      <c r="A196" s="3">
        <f>TITRES_STAT!B199</f>
        <v>42290</v>
      </c>
      <c r="B196" s="6">
        <f>TITRES_STAT!C199</f>
        <v>5.0999999999999996</v>
      </c>
      <c r="C196" s="6">
        <f>TITRES_STAT!D199</f>
        <v>3.7040000000000002</v>
      </c>
      <c r="D196" s="6">
        <f>TITRES_STAT!E199</f>
        <v>677</v>
      </c>
      <c r="E196" s="2">
        <f t="shared" ref="E196:E259" si="12">IF(B196&gt;B195, E195+D196, IF(B196&lt;B195, E195-D196, E195))</f>
        <v>-267225</v>
      </c>
      <c r="F196" s="6" t="str">
        <f t="shared" si="11"/>
        <v>BEARISH</v>
      </c>
      <c r="G196" s="6" t="str">
        <f t="shared" si="10"/>
        <v>STRONG</v>
      </c>
      <c r="H196" s="6" t="str">
        <f t="shared" si="9"/>
        <v>CONFIRMED BEARISH</v>
      </c>
    </row>
    <row r="197" spans="1:8" ht="13.5" x14ac:dyDescent="0.25">
      <c r="A197" s="3">
        <f>TITRES_STAT!B200</f>
        <v>42293</v>
      </c>
      <c r="B197" s="6">
        <f>TITRES_STAT!C200</f>
        <v>5.09</v>
      </c>
      <c r="C197" s="6">
        <f>TITRES_STAT!D200</f>
        <v>3.6968000000000001</v>
      </c>
      <c r="D197" s="6">
        <f>TITRES_STAT!E200</f>
        <v>122357</v>
      </c>
      <c r="E197" s="2">
        <f t="shared" si="12"/>
        <v>-389582</v>
      </c>
      <c r="F197" s="6" t="str">
        <f t="shared" si="11"/>
        <v>BEARISH</v>
      </c>
      <c r="G197" s="6" t="str">
        <f t="shared" si="10"/>
        <v>STRONG</v>
      </c>
      <c r="H197" s="6" t="str">
        <f t="shared" si="9"/>
        <v>BEARISH DIVERGENCE</v>
      </c>
    </row>
    <row r="198" spans="1:8" ht="13.5" x14ac:dyDescent="0.25">
      <c r="A198" s="3">
        <f>TITRES_STAT!B201</f>
        <v>42296</v>
      </c>
      <c r="B198" s="6">
        <f>TITRES_STAT!C201</f>
        <v>5.05</v>
      </c>
      <c r="C198" s="6">
        <f>TITRES_STAT!D201</f>
        <v>3.6677</v>
      </c>
      <c r="D198" s="6">
        <f>TITRES_STAT!E201</f>
        <v>14756</v>
      </c>
      <c r="E198" s="2">
        <f t="shared" si="12"/>
        <v>-404338</v>
      </c>
      <c r="F198" s="6" t="str">
        <f t="shared" si="11"/>
        <v>BEARISH</v>
      </c>
      <c r="G198" s="6" t="str">
        <f t="shared" si="10"/>
        <v>STRONG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42297</v>
      </c>
      <c r="B199" s="6">
        <f>TITRES_STAT!C202</f>
        <v>5.05</v>
      </c>
      <c r="C199" s="6">
        <f>TITRES_STAT!D202</f>
        <v>3.6677</v>
      </c>
      <c r="D199" s="6">
        <f>TITRES_STAT!E202</f>
        <v>2247</v>
      </c>
      <c r="E199" s="2">
        <f t="shared" si="12"/>
        <v>-404338</v>
      </c>
      <c r="F199" s="6" t="str">
        <f t="shared" si="11"/>
        <v>BEARISH</v>
      </c>
      <c r="G199" s="6" t="str">
        <f t="shared" ref="G199:G262" si="14">IF((E199-E194)/E194 &gt; 0.02, "STRONG",
 IF((E199-E194)/E194 &lt; -0.02, "WEAK", "NEUTRAL"))</f>
        <v>STRONG</v>
      </c>
      <c r="H199" s="6" t="str">
        <f t="shared" si="13"/>
        <v>CONFIRMED BEARISH</v>
      </c>
    </row>
    <row r="200" spans="1:8" ht="13.5" x14ac:dyDescent="0.25">
      <c r="A200" s="3">
        <f>TITRES_STAT!B203</f>
        <v>42298</v>
      </c>
      <c r="B200" s="6">
        <f>TITRES_STAT!C203</f>
        <v>5.08</v>
      </c>
      <c r="C200" s="6">
        <f>TITRES_STAT!D203</f>
        <v>3.6894999999999998</v>
      </c>
      <c r="D200" s="6">
        <f>TITRES_STAT!E203</f>
        <v>100</v>
      </c>
      <c r="E200" s="2">
        <f t="shared" si="12"/>
        <v>-404238</v>
      </c>
      <c r="F200" s="6" t="str">
        <f t="shared" ref="F200:F263" si="15">IF(E200&gt;E195,"BULLISH",IF(E200&lt;E195,"BEARISH","NEUTRAL"))</f>
        <v>BEARISH</v>
      </c>
      <c r="G200" s="6" t="str">
        <f t="shared" si="14"/>
        <v>STRONG</v>
      </c>
      <c r="H200" s="6" t="str">
        <f t="shared" si="13"/>
        <v>CONFIRMED BEARISH</v>
      </c>
    </row>
    <row r="201" spans="1:8" ht="13.5" x14ac:dyDescent="0.25">
      <c r="A201" s="3">
        <f>TITRES_STAT!B204</f>
        <v>42299</v>
      </c>
      <c r="B201" s="6">
        <f>TITRES_STAT!C204</f>
        <v>5.05</v>
      </c>
      <c r="C201" s="6">
        <f>TITRES_STAT!D204</f>
        <v>3.6677</v>
      </c>
      <c r="D201" s="6">
        <f>TITRES_STAT!E204</f>
        <v>28303</v>
      </c>
      <c r="E201" s="2">
        <f t="shared" si="12"/>
        <v>-432541</v>
      </c>
      <c r="F201" s="6" t="str">
        <f t="shared" si="15"/>
        <v>BEARISH</v>
      </c>
      <c r="G201" s="6" t="str">
        <f t="shared" si="14"/>
        <v>STRONG</v>
      </c>
      <c r="H201" s="6" t="str">
        <f t="shared" si="13"/>
        <v>CONFIRMED BEARISH</v>
      </c>
    </row>
    <row r="202" spans="1:8" ht="13.5" x14ac:dyDescent="0.25">
      <c r="A202" s="3">
        <f>TITRES_STAT!B205</f>
        <v>42300</v>
      </c>
      <c r="B202" s="6">
        <f>TITRES_STAT!C205</f>
        <v>5.04</v>
      </c>
      <c r="C202" s="6">
        <f>TITRES_STAT!D205</f>
        <v>3.6604999999999999</v>
      </c>
      <c r="D202" s="6">
        <f>TITRES_STAT!E205</f>
        <v>4467</v>
      </c>
      <c r="E202" s="2">
        <f t="shared" si="12"/>
        <v>-437008</v>
      </c>
      <c r="F202" s="6" t="str">
        <f t="shared" si="15"/>
        <v>BEARISH</v>
      </c>
      <c r="G202" s="6" t="str">
        <f t="shared" si="14"/>
        <v>STRONG</v>
      </c>
      <c r="H202" s="6" t="str">
        <f t="shared" si="13"/>
        <v>CONFIRMED BEARISH</v>
      </c>
    </row>
    <row r="203" spans="1:8" ht="13.5" x14ac:dyDescent="0.25">
      <c r="A203" s="3">
        <f>TITRES_STAT!B206</f>
        <v>42303</v>
      </c>
      <c r="B203" s="6">
        <f>TITRES_STAT!C206</f>
        <v>5.04</v>
      </c>
      <c r="C203" s="6">
        <f>TITRES_STAT!D206</f>
        <v>3.6604999999999999</v>
      </c>
      <c r="D203" s="6">
        <f>TITRES_STAT!E206</f>
        <v>9092</v>
      </c>
      <c r="E203" s="2">
        <f t="shared" si="12"/>
        <v>-437008</v>
      </c>
      <c r="F203" s="6" t="str">
        <f t="shared" si="15"/>
        <v>BEARISH</v>
      </c>
      <c r="G203" s="6" t="str">
        <f t="shared" si="14"/>
        <v>STRONG</v>
      </c>
      <c r="H203" s="6" t="str">
        <f t="shared" si="13"/>
        <v>CONFIRMED BEARISH</v>
      </c>
    </row>
    <row r="204" spans="1:8" ht="13.5" x14ac:dyDescent="0.25">
      <c r="A204" s="3">
        <f>TITRES_STAT!B207</f>
        <v>42304</v>
      </c>
      <c r="B204" s="6">
        <f>TITRES_STAT!C207</f>
        <v>5.03</v>
      </c>
      <c r="C204" s="6">
        <f>TITRES_STAT!D207</f>
        <v>3.6532</v>
      </c>
      <c r="D204" s="6">
        <f>TITRES_STAT!E207</f>
        <v>6028</v>
      </c>
      <c r="E204" s="2">
        <f t="shared" si="12"/>
        <v>-443036</v>
      </c>
      <c r="F204" s="6" t="str">
        <f t="shared" si="15"/>
        <v>BEARISH</v>
      </c>
      <c r="G204" s="6" t="str">
        <f t="shared" si="14"/>
        <v>STRONG</v>
      </c>
      <c r="H204" s="6" t="str">
        <f t="shared" si="13"/>
        <v>CONFIRMED BEARISH</v>
      </c>
    </row>
    <row r="205" spans="1:8" ht="13.5" x14ac:dyDescent="0.25">
      <c r="A205" s="3">
        <f>TITRES_STAT!B208</f>
        <v>42305</v>
      </c>
      <c r="B205" s="6">
        <f>TITRES_STAT!C208</f>
        <v>5.03</v>
      </c>
      <c r="C205" s="6">
        <f>TITRES_STAT!D208</f>
        <v>3.6532</v>
      </c>
      <c r="D205" s="6">
        <f>TITRES_STAT!E208</f>
        <v>5500</v>
      </c>
      <c r="E205" s="2">
        <f t="shared" si="12"/>
        <v>-443036</v>
      </c>
      <c r="F205" s="6" t="str">
        <f t="shared" si="15"/>
        <v>BEARISH</v>
      </c>
      <c r="G205" s="6" t="str">
        <f t="shared" si="14"/>
        <v>STRONG</v>
      </c>
      <c r="H205" s="6" t="str">
        <f t="shared" si="13"/>
        <v>CONFIRMED BEARISH</v>
      </c>
    </row>
    <row r="206" spans="1:8" ht="13.5" x14ac:dyDescent="0.25">
      <c r="A206" s="3">
        <f>TITRES_STAT!B209</f>
        <v>42306</v>
      </c>
      <c r="B206" s="6">
        <f>TITRES_STAT!C209</f>
        <v>5.04</v>
      </c>
      <c r="C206" s="6">
        <f>TITRES_STAT!D209</f>
        <v>3.6604999999999999</v>
      </c>
      <c r="D206" s="6">
        <f>TITRES_STAT!E209</f>
        <v>2225</v>
      </c>
      <c r="E206" s="2">
        <f t="shared" si="12"/>
        <v>-440811</v>
      </c>
      <c r="F206" s="6" t="str">
        <f t="shared" si="15"/>
        <v>BEARISH</v>
      </c>
      <c r="G206" s="6" t="str">
        <f t="shared" si="14"/>
        <v>NEUTRAL</v>
      </c>
      <c r="H206" s="6" t="str">
        <f t="shared" si="13"/>
        <v>CONFIRMED BEARISH</v>
      </c>
    </row>
    <row r="207" spans="1:8" ht="13.5" x14ac:dyDescent="0.25">
      <c r="A207" s="3">
        <f>TITRES_STAT!B210</f>
        <v>42307</v>
      </c>
      <c r="B207" s="6">
        <f>TITRES_STAT!C210</f>
        <v>5.04</v>
      </c>
      <c r="C207" s="6">
        <f>TITRES_STAT!D210</f>
        <v>3.6604999999999999</v>
      </c>
      <c r="D207" s="6">
        <f>TITRES_STAT!E210</f>
        <v>1100</v>
      </c>
      <c r="E207" s="2">
        <f t="shared" si="12"/>
        <v>-440811</v>
      </c>
      <c r="F207" s="6" t="str">
        <f t="shared" si="15"/>
        <v>BEARISH</v>
      </c>
      <c r="G207" s="6" t="str">
        <f t="shared" si="14"/>
        <v>NEUTRAL</v>
      </c>
      <c r="H207" s="6" t="str">
        <f t="shared" si="13"/>
        <v>NEUTRAL</v>
      </c>
    </row>
    <row r="208" spans="1:8" ht="13.5" x14ac:dyDescent="0.25">
      <c r="A208" s="3">
        <f>TITRES_STAT!B211</f>
        <v>42310</v>
      </c>
      <c r="B208" s="6">
        <f>TITRES_STAT!C211</f>
        <v>5</v>
      </c>
      <c r="C208" s="6">
        <f>TITRES_STAT!D211</f>
        <v>3.6314000000000002</v>
      </c>
      <c r="D208" s="6">
        <f>TITRES_STAT!E211</f>
        <v>3154</v>
      </c>
      <c r="E208" s="2">
        <f t="shared" si="12"/>
        <v>-443965</v>
      </c>
      <c r="F208" s="6" t="str">
        <f t="shared" si="15"/>
        <v>BEARISH</v>
      </c>
      <c r="G208" s="6" t="str">
        <f t="shared" si="14"/>
        <v>NEUTRAL</v>
      </c>
      <c r="H208" s="6" t="str">
        <f t="shared" si="13"/>
        <v>CONFIRMED BEARISH</v>
      </c>
    </row>
    <row r="209" spans="1:8" ht="13.5" x14ac:dyDescent="0.25">
      <c r="A209" s="3">
        <f>TITRES_STAT!B212</f>
        <v>42311</v>
      </c>
      <c r="B209" s="6">
        <f>TITRES_STAT!C212</f>
        <v>5.03</v>
      </c>
      <c r="C209" s="6">
        <f>TITRES_STAT!D212</f>
        <v>3.6532</v>
      </c>
      <c r="D209" s="6">
        <f>TITRES_STAT!E212</f>
        <v>50</v>
      </c>
      <c r="E209" s="2">
        <f t="shared" si="12"/>
        <v>-443915</v>
      </c>
      <c r="F209" s="6" t="str">
        <f t="shared" si="15"/>
        <v>BEARISH</v>
      </c>
      <c r="G209" s="6" t="str">
        <f t="shared" si="14"/>
        <v>NEUTRAL</v>
      </c>
      <c r="H209" s="6" t="str">
        <f t="shared" si="13"/>
        <v>NEUTRAL</v>
      </c>
    </row>
    <row r="210" spans="1:8" ht="13.5" x14ac:dyDescent="0.25">
      <c r="A210" s="3">
        <f>TITRES_STAT!B213</f>
        <v>42312</v>
      </c>
      <c r="B210" s="6">
        <f>TITRES_STAT!C213</f>
        <v>5.03</v>
      </c>
      <c r="C210" s="6">
        <f>TITRES_STAT!D213</f>
        <v>3.6532</v>
      </c>
      <c r="D210" s="6">
        <f>TITRES_STAT!E213</f>
        <v>271</v>
      </c>
      <c r="E210" s="2">
        <f t="shared" si="12"/>
        <v>-443915</v>
      </c>
      <c r="F210" s="6" t="str">
        <f t="shared" si="15"/>
        <v>BEARISH</v>
      </c>
      <c r="G210" s="6" t="str">
        <f t="shared" si="14"/>
        <v>NEUTRAL</v>
      </c>
      <c r="H210" s="6" t="str">
        <f t="shared" si="13"/>
        <v>NEUTRAL</v>
      </c>
    </row>
    <row r="211" spans="1:8" ht="13.5" x14ac:dyDescent="0.25">
      <c r="A211" s="3">
        <f>TITRES_STAT!B214</f>
        <v>42313</v>
      </c>
      <c r="B211" s="6">
        <f>TITRES_STAT!C214</f>
        <v>5.01</v>
      </c>
      <c r="C211" s="6">
        <f>TITRES_STAT!D214</f>
        <v>3.6387</v>
      </c>
      <c r="D211" s="6">
        <f>TITRES_STAT!E214</f>
        <v>5768</v>
      </c>
      <c r="E211" s="2">
        <f t="shared" si="12"/>
        <v>-449683</v>
      </c>
      <c r="F211" s="6" t="str">
        <f t="shared" si="15"/>
        <v>BEARISH</v>
      </c>
      <c r="G211" s="6" t="str">
        <f t="shared" si="14"/>
        <v>STRONG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5</v>
      </c>
      <c r="C212" s="6">
        <f>TITRES_STAT!D215</f>
        <v>3.6314000000000002</v>
      </c>
      <c r="D212" s="6">
        <f>TITRES_STAT!E215</f>
        <v>7200</v>
      </c>
      <c r="E212" s="2">
        <f t="shared" si="12"/>
        <v>-456883</v>
      </c>
      <c r="F212" s="6" t="str">
        <f t="shared" si="15"/>
        <v>BEARISH</v>
      </c>
      <c r="G212" s="6" t="str">
        <f t="shared" si="14"/>
        <v>STRONG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5</v>
      </c>
      <c r="C213" s="6">
        <f>TITRES_STAT!D216</f>
        <v>3.6314000000000002</v>
      </c>
      <c r="D213" s="6">
        <f>TITRES_STAT!E216</f>
        <v>1310</v>
      </c>
      <c r="E213" s="2">
        <f t="shared" si="12"/>
        <v>-456883</v>
      </c>
      <c r="F213" s="6" t="str">
        <f t="shared" si="15"/>
        <v>BEARISH</v>
      </c>
      <c r="G213" s="6" t="str">
        <f t="shared" si="14"/>
        <v>STRONG</v>
      </c>
      <c r="H213" s="6" t="str">
        <f t="shared" si="13"/>
        <v>NEUTRAL</v>
      </c>
    </row>
    <row r="214" spans="1:8" ht="13.5" x14ac:dyDescent="0.25">
      <c r="A214" s="3">
        <f>TITRES_STAT!B217</f>
        <v>42318</v>
      </c>
      <c r="B214" s="6">
        <f>TITRES_STAT!C217</f>
        <v>5</v>
      </c>
      <c r="C214" s="6">
        <f>TITRES_STAT!D217</f>
        <v>3.6314000000000002</v>
      </c>
      <c r="D214" s="6">
        <f>TITRES_STAT!E217</f>
        <v>9897</v>
      </c>
      <c r="E214" s="2">
        <f t="shared" si="12"/>
        <v>-456883</v>
      </c>
      <c r="F214" s="6" t="str">
        <f t="shared" si="15"/>
        <v>BEARISH</v>
      </c>
      <c r="G214" s="6" t="str">
        <f t="shared" si="14"/>
        <v>STRONG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4.95</v>
      </c>
      <c r="C215" s="6">
        <f>TITRES_STAT!D218</f>
        <v>3.5951</v>
      </c>
      <c r="D215" s="6">
        <f>TITRES_STAT!E218</f>
        <v>3578</v>
      </c>
      <c r="E215" s="2">
        <f t="shared" si="12"/>
        <v>-460461</v>
      </c>
      <c r="F215" s="6" t="str">
        <f t="shared" si="15"/>
        <v>BEARISH</v>
      </c>
      <c r="G215" s="6" t="str">
        <f t="shared" si="14"/>
        <v>STRONG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4.95</v>
      </c>
      <c r="C216" s="6">
        <f>TITRES_STAT!D219</f>
        <v>3.5951</v>
      </c>
      <c r="D216" s="6">
        <f>TITRES_STAT!E219</f>
        <v>8806</v>
      </c>
      <c r="E216" s="2">
        <f t="shared" si="12"/>
        <v>-460461</v>
      </c>
      <c r="F216" s="6" t="str">
        <f t="shared" si="15"/>
        <v>BEARISH</v>
      </c>
      <c r="G216" s="6" t="str">
        <f t="shared" si="14"/>
        <v>STRONG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4.92</v>
      </c>
      <c r="C217" s="6">
        <f>TITRES_STAT!D220</f>
        <v>3.5733000000000001</v>
      </c>
      <c r="D217" s="6">
        <f>TITRES_STAT!E220</f>
        <v>9910</v>
      </c>
      <c r="E217" s="2">
        <f t="shared" si="12"/>
        <v>-470371</v>
      </c>
      <c r="F217" s="6" t="str">
        <f t="shared" si="15"/>
        <v>BEARISH</v>
      </c>
      <c r="G217" s="6" t="str">
        <f t="shared" si="14"/>
        <v>STRONG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5</v>
      </c>
      <c r="C218" s="6">
        <f>TITRES_STAT!D221</f>
        <v>3.6314000000000002</v>
      </c>
      <c r="D218" s="6">
        <f>TITRES_STAT!E221</f>
        <v>1580</v>
      </c>
      <c r="E218" s="2">
        <f t="shared" si="12"/>
        <v>-468791</v>
      </c>
      <c r="F218" s="6" t="str">
        <f t="shared" si="15"/>
        <v>BEARISH</v>
      </c>
      <c r="G218" s="6" t="str">
        <f t="shared" si="14"/>
        <v>STRONG</v>
      </c>
      <c r="H218" s="6" t="str">
        <f t="shared" si="13"/>
        <v>NEUTRAL</v>
      </c>
    </row>
    <row r="219" spans="1:8" ht="13.5" x14ac:dyDescent="0.25">
      <c r="A219" s="3">
        <f>TITRES_STAT!B222</f>
        <v>42325</v>
      </c>
      <c r="B219" s="6">
        <f>TITRES_STAT!C222</f>
        <v>5</v>
      </c>
      <c r="C219" s="6">
        <f>TITRES_STAT!D222</f>
        <v>3.6314000000000002</v>
      </c>
      <c r="D219" s="6">
        <f>TITRES_STAT!E222</f>
        <v>431</v>
      </c>
      <c r="E219" s="2">
        <f t="shared" si="12"/>
        <v>-468791</v>
      </c>
      <c r="F219" s="6" t="str">
        <f t="shared" si="15"/>
        <v>BEARISH</v>
      </c>
      <c r="G219" s="6" t="str">
        <f t="shared" si="14"/>
        <v>STRONG</v>
      </c>
      <c r="H219" s="6" t="str">
        <f t="shared" si="13"/>
        <v>NEUTRAL</v>
      </c>
    </row>
    <row r="220" spans="1:8" ht="13.5" x14ac:dyDescent="0.25">
      <c r="A220" s="3">
        <f>TITRES_STAT!B223</f>
        <v>42326</v>
      </c>
      <c r="B220" s="6">
        <f>TITRES_STAT!C223</f>
        <v>5</v>
      </c>
      <c r="C220" s="6">
        <f>TITRES_STAT!D223</f>
        <v>3.6314000000000002</v>
      </c>
      <c r="D220" s="6">
        <f>TITRES_STAT!E223</f>
        <v>3804</v>
      </c>
      <c r="E220" s="2">
        <f t="shared" si="12"/>
        <v>-468791</v>
      </c>
      <c r="F220" s="6" t="str">
        <f t="shared" si="15"/>
        <v>BEARISH</v>
      </c>
      <c r="G220" s="6" t="str">
        <f t="shared" si="14"/>
        <v>NEUTRAL</v>
      </c>
      <c r="H220" s="6" t="str">
        <f t="shared" si="13"/>
        <v>BEARISH DIVERGENCE</v>
      </c>
    </row>
    <row r="221" spans="1:8" ht="13.5" x14ac:dyDescent="0.25">
      <c r="A221" s="3">
        <f>TITRES_STAT!B224</f>
        <v>42327</v>
      </c>
      <c r="B221" s="6">
        <f>TITRES_STAT!C224</f>
        <v>4.99</v>
      </c>
      <c r="C221" s="6">
        <f>TITRES_STAT!D224</f>
        <v>3.6240999999999999</v>
      </c>
      <c r="D221" s="6">
        <f>TITRES_STAT!E224</f>
        <v>11142</v>
      </c>
      <c r="E221" s="2">
        <f t="shared" si="12"/>
        <v>-479933</v>
      </c>
      <c r="F221" s="6" t="str">
        <f t="shared" si="15"/>
        <v>BEARISH</v>
      </c>
      <c r="G221" s="6" t="str">
        <f t="shared" si="14"/>
        <v>STRONG</v>
      </c>
      <c r="H221" s="6" t="str">
        <f t="shared" si="13"/>
        <v>BEARISH DIVERGENCE</v>
      </c>
    </row>
    <row r="222" spans="1:8" ht="13.5" x14ac:dyDescent="0.25">
      <c r="A222" s="3">
        <f>TITRES_STAT!B225</f>
        <v>42328</v>
      </c>
      <c r="B222" s="6">
        <f>TITRES_STAT!C225</f>
        <v>4.99</v>
      </c>
      <c r="C222" s="6">
        <f>TITRES_STAT!D225</f>
        <v>3.6240999999999999</v>
      </c>
      <c r="D222" s="6">
        <f>TITRES_STAT!E225</f>
        <v>0</v>
      </c>
      <c r="E222" s="2">
        <f t="shared" si="12"/>
        <v>-479933</v>
      </c>
      <c r="F222" s="6" t="str">
        <f t="shared" si="15"/>
        <v>BEARISH</v>
      </c>
      <c r="G222" s="6" t="str">
        <f t="shared" si="14"/>
        <v>STRONG</v>
      </c>
      <c r="H222" s="6" t="str">
        <f t="shared" si="13"/>
        <v>BEARISH DIVERGENCE</v>
      </c>
    </row>
    <row r="223" spans="1:8" ht="13.5" x14ac:dyDescent="0.25">
      <c r="A223" s="3">
        <f>TITRES_STAT!B226</f>
        <v>42331</v>
      </c>
      <c r="B223" s="6">
        <f>TITRES_STAT!C226</f>
        <v>4.95</v>
      </c>
      <c r="C223" s="6">
        <f>TITRES_STAT!D226</f>
        <v>3.5951</v>
      </c>
      <c r="D223" s="6">
        <f>TITRES_STAT!E226</f>
        <v>300</v>
      </c>
      <c r="E223" s="2">
        <f t="shared" si="12"/>
        <v>-480233</v>
      </c>
      <c r="F223" s="6" t="str">
        <f t="shared" si="15"/>
        <v>BEARISH</v>
      </c>
      <c r="G223" s="6" t="str">
        <f t="shared" si="14"/>
        <v>STRONG</v>
      </c>
      <c r="H223" s="6" t="str">
        <f t="shared" si="13"/>
        <v>CONFIRMED BEARISH</v>
      </c>
    </row>
    <row r="224" spans="1:8" ht="13.5" x14ac:dyDescent="0.25">
      <c r="A224" s="3">
        <f>TITRES_STAT!B227</f>
        <v>42332</v>
      </c>
      <c r="B224" s="6">
        <f>TITRES_STAT!C227</f>
        <v>4.9400000000000004</v>
      </c>
      <c r="C224" s="6">
        <f>TITRES_STAT!D227</f>
        <v>3.5878000000000001</v>
      </c>
      <c r="D224" s="6">
        <f>TITRES_STAT!E227</f>
        <v>318</v>
      </c>
      <c r="E224" s="2">
        <f t="shared" si="12"/>
        <v>-480551</v>
      </c>
      <c r="F224" s="6" t="str">
        <f t="shared" si="15"/>
        <v>BEARISH</v>
      </c>
      <c r="G224" s="6" t="str">
        <f t="shared" si="14"/>
        <v>STRONG</v>
      </c>
      <c r="H224" s="6" t="str">
        <f t="shared" si="13"/>
        <v>CONFIRMED BEARISH</v>
      </c>
    </row>
    <row r="225" spans="1:8" ht="13.5" x14ac:dyDescent="0.25">
      <c r="A225" s="3">
        <f>TITRES_STAT!B228</f>
        <v>42333</v>
      </c>
      <c r="B225" s="6">
        <f>TITRES_STAT!C228</f>
        <v>4.9400000000000004</v>
      </c>
      <c r="C225" s="6">
        <f>TITRES_STAT!D228</f>
        <v>3.5878000000000001</v>
      </c>
      <c r="D225" s="6">
        <f>TITRES_STAT!E228</f>
        <v>25754</v>
      </c>
      <c r="E225" s="2">
        <f t="shared" si="12"/>
        <v>-480551</v>
      </c>
      <c r="F225" s="6" t="str">
        <f t="shared" si="15"/>
        <v>BEARISH</v>
      </c>
      <c r="G225" s="6" t="str">
        <f t="shared" si="14"/>
        <v>STRONG</v>
      </c>
      <c r="H225" s="6" t="str">
        <f t="shared" si="13"/>
        <v>CONFIRMED BEARISH</v>
      </c>
    </row>
    <row r="226" spans="1:8" ht="13.5" x14ac:dyDescent="0.25">
      <c r="A226" s="3">
        <f>TITRES_STAT!B229</f>
        <v>42334</v>
      </c>
      <c r="B226" s="6">
        <f>TITRES_STAT!C229</f>
        <v>4.93</v>
      </c>
      <c r="C226" s="6">
        <f>TITRES_STAT!D229</f>
        <v>3.5806</v>
      </c>
      <c r="D226" s="6">
        <f>TITRES_STAT!E229</f>
        <v>230</v>
      </c>
      <c r="E226" s="2">
        <f t="shared" si="12"/>
        <v>-480781</v>
      </c>
      <c r="F226" s="6" t="str">
        <f t="shared" si="15"/>
        <v>BEARISH</v>
      </c>
      <c r="G226" s="6" t="str">
        <f t="shared" si="14"/>
        <v>NEUTRAL</v>
      </c>
      <c r="H226" s="6" t="str">
        <f t="shared" si="13"/>
        <v>CONFIRMED BEARISH</v>
      </c>
    </row>
    <row r="227" spans="1:8" ht="13.5" x14ac:dyDescent="0.25">
      <c r="A227" s="3">
        <f>TITRES_STAT!B230</f>
        <v>42335</v>
      </c>
      <c r="B227" s="6">
        <f>TITRES_STAT!C230</f>
        <v>5.03</v>
      </c>
      <c r="C227" s="6">
        <f>TITRES_STAT!D230</f>
        <v>3.6532</v>
      </c>
      <c r="D227" s="6">
        <f>TITRES_STAT!E230</f>
        <v>8488</v>
      </c>
      <c r="E227" s="2">
        <f t="shared" si="12"/>
        <v>-472293</v>
      </c>
      <c r="F227" s="6" t="str">
        <f t="shared" si="15"/>
        <v>BULLISH</v>
      </c>
      <c r="G227" s="6" t="str">
        <f t="shared" si="14"/>
        <v>NEUTRAL</v>
      </c>
      <c r="H227" s="6" t="str">
        <f t="shared" si="13"/>
        <v>CONFIRMED BULLISH</v>
      </c>
    </row>
    <row r="228" spans="1:8" ht="13.5" x14ac:dyDescent="0.25">
      <c r="A228" s="3">
        <f>TITRES_STAT!B231</f>
        <v>42338</v>
      </c>
      <c r="B228" s="6">
        <f>TITRES_STAT!C231</f>
        <v>4.9400000000000004</v>
      </c>
      <c r="C228" s="6">
        <f>TITRES_STAT!D231</f>
        <v>3.5878000000000001</v>
      </c>
      <c r="D228" s="6">
        <f>TITRES_STAT!E231</f>
        <v>18140</v>
      </c>
      <c r="E228" s="2">
        <f t="shared" si="12"/>
        <v>-490433</v>
      </c>
      <c r="F228" s="6" t="str">
        <f t="shared" si="15"/>
        <v>BEARISH</v>
      </c>
      <c r="G228" s="6" t="str">
        <f t="shared" si="14"/>
        <v>STRONG</v>
      </c>
      <c r="H228" s="6" t="str">
        <f t="shared" si="13"/>
        <v>CONFIRMED BEARISH</v>
      </c>
    </row>
    <row r="229" spans="1:8" ht="13.5" x14ac:dyDescent="0.25">
      <c r="A229" s="3">
        <f>TITRES_STAT!B232</f>
        <v>42339</v>
      </c>
      <c r="B229" s="6">
        <f>TITRES_STAT!C232</f>
        <v>5.16</v>
      </c>
      <c r="C229" s="6">
        <f>TITRES_STAT!D232</f>
        <v>3.7475999999999998</v>
      </c>
      <c r="D229" s="6">
        <f>TITRES_STAT!E232</f>
        <v>110</v>
      </c>
      <c r="E229" s="2">
        <f t="shared" si="12"/>
        <v>-490323</v>
      </c>
      <c r="F229" s="6" t="str">
        <f t="shared" si="15"/>
        <v>BEARISH</v>
      </c>
      <c r="G229" s="6" t="str">
        <f t="shared" si="14"/>
        <v>STRONG</v>
      </c>
      <c r="H229" s="6" t="str">
        <f t="shared" si="13"/>
        <v>BEARISH DIVERGENCE</v>
      </c>
    </row>
    <row r="230" spans="1:8" ht="13.5" x14ac:dyDescent="0.25">
      <c r="A230" s="3">
        <f>TITRES_STAT!B233</f>
        <v>42340</v>
      </c>
      <c r="B230" s="6">
        <f>TITRES_STAT!C233</f>
        <v>5.16</v>
      </c>
      <c r="C230" s="6">
        <f>TITRES_STAT!D233</f>
        <v>3.7475999999999998</v>
      </c>
      <c r="D230" s="6">
        <f>TITRES_STAT!E233</f>
        <v>2890</v>
      </c>
      <c r="E230" s="2">
        <f t="shared" si="12"/>
        <v>-490323</v>
      </c>
      <c r="F230" s="6" t="str">
        <f t="shared" si="15"/>
        <v>BEARISH</v>
      </c>
      <c r="G230" s="6" t="str">
        <f t="shared" si="14"/>
        <v>STRONG</v>
      </c>
      <c r="H230" s="6" t="str">
        <f t="shared" si="13"/>
        <v>BEARISH DIVERGENCE</v>
      </c>
    </row>
    <row r="231" spans="1:8" ht="13.5" x14ac:dyDescent="0.25">
      <c r="A231" s="3">
        <f>TITRES_STAT!B234</f>
        <v>42341</v>
      </c>
      <c r="B231" s="6">
        <f>TITRES_STAT!C234</f>
        <v>5.15</v>
      </c>
      <c r="C231" s="6">
        <f>TITRES_STAT!D234</f>
        <v>3.7403</v>
      </c>
      <c r="D231" s="6">
        <f>TITRES_STAT!E234</f>
        <v>5000</v>
      </c>
      <c r="E231" s="2">
        <f t="shared" si="12"/>
        <v>-495323</v>
      </c>
      <c r="F231" s="6" t="str">
        <f t="shared" si="15"/>
        <v>BEARISH</v>
      </c>
      <c r="G231" s="6" t="str">
        <f t="shared" si="14"/>
        <v>STRONG</v>
      </c>
      <c r="H231" s="6" t="str">
        <f t="shared" si="13"/>
        <v>BEARISH DIVERGENCE</v>
      </c>
    </row>
    <row r="232" spans="1:8" ht="13.5" x14ac:dyDescent="0.25">
      <c r="A232" s="3">
        <f>TITRES_STAT!B235</f>
        <v>42342</v>
      </c>
      <c r="B232" s="6">
        <f>TITRES_STAT!C235</f>
        <v>5.13</v>
      </c>
      <c r="C232" s="6">
        <f>TITRES_STAT!D235</f>
        <v>3.7258</v>
      </c>
      <c r="D232" s="6">
        <f>TITRES_STAT!E235</f>
        <v>1150</v>
      </c>
      <c r="E232" s="2">
        <f t="shared" si="12"/>
        <v>-496473</v>
      </c>
      <c r="F232" s="6" t="str">
        <f t="shared" si="15"/>
        <v>BEARISH</v>
      </c>
      <c r="G232" s="6" t="str">
        <f t="shared" si="14"/>
        <v>STRONG</v>
      </c>
      <c r="H232" s="6" t="str">
        <f t="shared" si="13"/>
        <v>BEARISH DIVERGENCE</v>
      </c>
    </row>
    <row r="233" spans="1:8" ht="13.5" x14ac:dyDescent="0.25">
      <c r="A233" s="3">
        <f>TITRES_STAT!B236</f>
        <v>42345</v>
      </c>
      <c r="B233" s="6">
        <f>TITRES_STAT!C236</f>
        <v>5</v>
      </c>
      <c r="C233" s="6">
        <f>TITRES_STAT!D236</f>
        <v>3.6314000000000002</v>
      </c>
      <c r="D233" s="6">
        <f>TITRES_STAT!E236</f>
        <v>150</v>
      </c>
      <c r="E233" s="2">
        <f t="shared" si="12"/>
        <v>-496623</v>
      </c>
      <c r="F233" s="6" t="str">
        <f t="shared" si="15"/>
        <v>BEARISH</v>
      </c>
      <c r="G233" s="6" t="str">
        <f t="shared" si="14"/>
        <v>NEUTRAL</v>
      </c>
      <c r="H233" s="6" t="str">
        <f t="shared" si="13"/>
        <v>BEARISH DIVERGENCE</v>
      </c>
    </row>
    <row r="234" spans="1:8" ht="13.5" x14ac:dyDescent="0.25">
      <c r="A234" s="3">
        <f>TITRES_STAT!B237</f>
        <v>42346</v>
      </c>
      <c r="B234" s="6">
        <f>TITRES_STAT!C237</f>
        <v>5.12</v>
      </c>
      <c r="C234" s="6">
        <f>TITRES_STAT!D237</f>
        <v>3.7185999999999999</v>
      </c>
      <c r="D234" s="6">
        <f>TITRES_STAT!E237</f>
        <v>7011</v>
      </c>
      <c r="E234" s="2">
        <f t="shared" si="12"/>
        <v>-489612</v>
      </c>
      <c r="F234" s="6" t="str">
        <f t="shared" si="15"/>
        <v>BULLISH</v>
      </c>
      <c r="G234" s="6" t="str">
        <f t="shared" si="14"/>
        <v>NEUTRAL</v>
      </c>
      <c r="H234" s="6" t="str">
        <f t="shared" si="13"/>
        <v>BULLISH DIVERGENCE</v>
      </c>
    </row>
    <row r="235" spans="1:8" ht="13.5" x14ac:dyDescent="0.25">
      <c r="A235" s="3">
        <f>TITRES_STAT!B238</f>
        <v>42347</v>
      </c>
      <c r="B235" s="6">
        <f>TITRES_STAT!C238</f>
        <v>5.12</v>
      </c>
      <c r="C235" s="6">
        <f>TITRES_STAT!D238</f>
        <v>3.7185999999999999</v>
      </c>
      <c r="D235" s="6">
        <f>TITRES_STAT!E238</f>
        <v>70</v>
      </c>
      <c r="E235" s="2">
        <f t="shared" si="12"/>
        <v>-489612</v>
      </c>
      <c r="F235" s="6" t="str">
        <f t="shared" si="15"/>
        <v>BULLISH</v>
      </c>
      <c r="G235" s="6" t="str">
        <f t="shared" si="14"/>
        <v>NEUTRAL</v>
      </c>
      <c r="H235" s="6" t="str">
        <f t="shared" si="13"/>
        <v>BULLISH DIVERGENCE</v>
      </c>
    </row>
    <row r="236" spans="1:8" ht="13.5" x14ac:dyDescent="0.25">
      <c r="A236" s="3">
        <f>TITRES_STAT!B239</f>
        <v>42348</v>
      </c>
      <c r="B236" s="6">
        <f>TITRES_STAT!C239</f>
        <v>5.1100000000000003</v>
      </c>
      <c r="C236" s="6">
        <f>TITRES_STAT!D239</f>
        <v>3.7113</v>
      </c>
      <c r="D236" s="6">
        <f>TITRES_STAT!E239</f>
        <v>153</v>
      </c>
      <c r="E236" s="2">
        <f t="shared" si="12"/>
        <v>-489765</v>
      </c>
      <c r="F236" s="6" t="str">
        <f t="shared" si="15"/>
        <v>BULLISH</v>
      </c>
      <c r="G236" s="6" t="str">
        <f t="shared" si="14"/>
        <v>NEUTRAL</v>
      </c>
      <c r="H236" s="6" t="str">
        <f t="shared" si="13"/>
        <v>BULLISH DIVERGENCE</v>
      </c>
    </row>
    <row r="237" spans="1:8" ht="13.5" x14ac:dyDescent="0.25">
      <c r="A237" s="3">
        <f>TITRES_STAT!B240</f>
        <v>42349</v>
      </c>
      <c r="B237" s="6">
        <f>TITRES_STAT!C240</f>
        <v>5.0999999999999996</v>
      </c>
      <c r="C237" s="6">
        <f>TITRES_STAT!D240</f>
        <v>3.7040000000000002</v>
      </c>
      <c r="D237" s="6">
        <f>TITRES_STAT!E240</f>
        <v>820</v>
      </c>
      <c r="E237" s="2">
        <f t="shared" si="12"/>
        <v>-490585</v>
      </c>
      <c r="F237" s="6" t="str">
        <f t="shared" si="15"/>
        <v>BULLISH</v>
      </c>
      <c r="G237" s="6" t="str">
        <f t="shared" si="14"/>
        <v>NEUTRAL</v>
      </c>
      <c r="H237" s="6" t="str">
        <f t="shared" si="13"/>
        <v>BULLISH DIVERGENCE</v>
      </c>
    </row>
    <row r="238" spans="1:8" ht="13.5" x14ac:dyDescent="0.25">
      <c r="A238" s="3">
        <f>TITRES_STAT!B241</f>
        <v>42352</v>
      </c>
      <c r="B238" s="6">
        <f>TITRES_STAT!C241</f>
        <v>5</v>
      </c>
      <c r="C238" s="6">
        <f>TITRES_STAT!D241</f>
        <v>3.6314000000000002</v>
      </c>
      <c r="D238" s="6">
        <f>TITRES_STAT!E241</f>
        <v>211</v>
      </c>
      <c r="E238" s="2">
        <f t="shared" si="12"/>
        <v>-490796</v>
      </c>
      <c r="F238" s="6" t="str">
        <f t="shared" si="15"/>
        <v>BULLISH</v>
      </c>
      <c r="G238" s="6" t="str">
        <f t="shared" si="14"/>
        <v>NEUTRAL</v>
      </c>
      <c r="H238" s="6" t="str">
        <f t="shared" si="13"/>
        <v>NEUTRAL</v>
      </c>
    </row>
    <row r="239" spans="1:8" ht="13.5" x14ac:dyDescent="0.25">
      <c r="A239" s="3">
        <f>TITRES_STAT!B242</f>
        <v>42353</v>
      </c>
      <c r="B239" s="6">
        <f>TITRES_STAT!C242</f>
        <v>5</v>
      </c>
      <c r="C239" s="6">
        <f>TITRES_STAT!D242</f>
        <v>3.6314000000000002</v>
      </c>
      <c r="D239" s="6">
        <f>TITRES_STAT!E242</f>
        <v>0</v>
      </c>
      <c r="E239" s="2">
        <f t="shared" si="12"/>
        <v>-490796</v>
      </c>
      <c r="F239" s="6" t="str">
        <f t="shared" si="15"/>
        <v>BEARISH</v>
      </c>
      <c r="G239" s="6" t="str">
        <f t="shared" si="14"/>
        <v>NEUTRAL</v>
      </c>
      <c r="H239" s="6" t="str">
        <f t="shared" si="13"/>
        <v>CONFIRMED BEARISH</v>
      </c>
    </row>
    <row r="240" spans="1:8" ht="13.5" x14ac:dyDescent="0.25">
      <c r="A240" s="3">
        <f>TITRES_STAT!B243</f>
        <v>42354</v>
      </c>
      <c r="B240" s="6">
        <f>TITRES_STAT!C243</f>
        <v>4.99</v>
      </c>
      <c r="C240" s="6">
        <f>TITRES_STAT!D243</f>
        <v>3.6240999999999999</v>
      </c>
      <c r="D240" s="6">
        <f>TITRES_STAT!E243</f>
        <v>7611</v>
      </c>
      <c r="E240" s="2">
        <f t="shared" si="12"/>
        <v>-498407</v>
      </c>
      <c r="F240" s="6" t="str">
        <f t="shared" si="15"/>
        <v>BEARISH</v>
      </c>
      <c r="G240" s="6" t="str">
        <f t="shared" si="14"/>
        <v>NEUTRAL</v>
      </c>
      <c r="H240" s="6" t="str">
        <f t="shared" si="13"/>
        <v>CONFIRMED BEARISH</v>
      </c>
    </row>
    <row r="241" spans="1:8" ht="13.5" x14ac:dyDescent="0.25">
      <c r="A241" s="3">
        <f>TITRES_STAT!B244</f>
        <v>42355</v>
      </c>
      <c r="B241" s="6">
        <f>TITRES_STAT!C244</f>
        <v>5.0999999999999996</v>
      </c>
      <c r="C241" s="6">
        <f>TITRES_STAT!D244</f>
        <v>3.7040000000000002</v>
      </c>
      <c r="D241" s="6">
        <f>TITRES_STAT!E244</f>
        <v>1110</v>
      </c>
      <c r="E241" s="2">
        <f t="shared" si="12"/>
        <v>-497297</v>
      </c>
      <c r="F241" s="6" t="str">
        <f t="shared" si="15"/>
        <v>BEARISH</v>
      </c>
      <c r="G241" s="6" t="str">
        <f t="shared" si="14"/>
        <v>NEUTRAL</v>
      </c>
      <c r="H241" s="6" t="str">
        <f t="shared" si="13"/>
        <v>CONFIRMED BEARISH</v>
      </c>
    </row>
    <row r="242" spans="1:8" ht="13.5" x14ac:dyDescent="0.25">
      <c r="A242" s="3">
        <f>TITRES_STAT!B245</f>
        <v>42356</v>
      </c>
      <c r="B242" s="6">
        <f>TITRES_STAT!C245</f>
        <v>5.08</v>
      </c>
      <c r="C242" s="6">
        <f>TITRES_STAT!D245</f>
        <v>3.6894999999999998</v>
      </c>
      <c r="D242" s="6">
        <f>TITRES_STAT!E245</f>
        <v>4792</v>
      </c>
      <c r="E242" s="2">
        <f t="shared" si="12"/>
        <v>-502089</v>
      </c>
      <c r="F242" s="6" t="str">
        <f t="shared" si="15"/>
        <v>BEARISH</v>
      </c>
      <c r="G242" s="6" t="str">
        <f t="shared" si="14"/>
        <v>STRONG</v>
      </c>
      <c r="H242" s="6" t="str">
        <f t="shared" si="13"/>
        <v>CONFIRMED BEARISH</v>
      </c>
    </row>
    <row r="243" spans="1:8" ht="13.5" x14ac:dyDescent="0.25">
      <c r="A243" s="3">
        <f>TITRES_STAT!B246</f>
        <v>42359</v>
      </c>
      <c r="B243" s="6">
        <f>TITRES_STAT!C246</f>
        <v>4.95</v>
      </c>
      <c r="C243" s="6">
        <f>TITRES_STAT!D246</f>
        <v>3.5951</v>
      </c>
      <c r="D243" s="6">
        <f>TITRES_STAT!E246</f>
        <v>1280</v>
      </c>
      <c r="E243" s="2">
        <f t="shared" si="12"/>
        <v>-503369</v>
      </c>
      <c r="F243" s="6" t="str">
        <f t="shared" si="15"/>
        <v>BEARISH</v>
      </c>
      <c r="G243" s="6" t="str">
        <f t="shared" si="14"/>
        <v>STRONG</v>
      </c>
      <c r="H243" s="6" t="str">
        <f t="shared" si="13"/>
        <v>CONFIRMED BEARISH</v>
      </c>
    </row>
    <row r="244" spans="1:8" ht="13.5" x14ac:dyDescent="0.25">
      <c r="A244" s="3">
        <f>TITRES_STAT!B247</f>
        <v>42360</v>
      </c>
      <c r="B244" s="6">
        <f>TITRES_STAT!C247</f>
        <v>5.05</v>
      </c>
      <c r="C244" s="6">
        <f>TITRES_STAT!D247</f>
        <v>3.6677</v>
      </c>
      <c r="D244" s="6">
        <f>TITRES_STAT!E247</f>
        <v>7786</v>
      </c>
      <c r="E244" s="2">
        <f t="shared" si="12"/>
        <v>-495583</v>
      </c>
      <c r="F244" s="6" t="str">
        <f t="shared" si="15"/>
        <v>BEARISH</v>
      </c>
      <c r="G244" s="6" t="str">
        <f t="shared" si="14"/>
        <v>NEUTRAL</v>
      </c>
      <c r="H244" s="6" t="str">
        <f t="shared" si="13"/>
        <v>BEARISH DIVERGENCE</v>
      </c>
    </row>
    <row r="245" spans="1:8" ht="13.5" x14ac:dyDescent="0.25">
      <c r="A245" s="3">
        <f>TITRES_STAT!B248</f>
        <v>42361</v>
      </c>
      <c r="B245" s="6">
        <f>TITRES_STAT!C248</f>
        <v>5.03</v>
      </c>
      <c r="C245" s="6">
        <f>TITRES_STAT!D248</f>
        <v>3.6532</v>
      </c>
      <c r="D245" s="6">
        <f>TITRES_STAT!E248</f>
        <v>7566</v>
      </c>
      <c r="E245" s="2">
        <f t="shared" si="12"/>
        <v>-503149</v>
      </c>
      <c r="F245" s="6" t="str">
        <f t="shared" si="15"/>
        <v>BEARISH</v>
      </c>
      <c r="G245" s="6" t="str">
        <f t="shared" si="14"/>
        <v>NEUTRAL</v>
      </c>
      <c r="H245" s="6" t="str">
        <f t="shared" si="13"/>
        <v>BEARISH DIVERGENCE</v>
      </c>
    </row>
    <row r="246" spans="1:8" ht="13.5" x14ac:dyDescent="0.25">
      <c r="A246" s="3">
        <f>TITRES_STAT!B249</f>
        <v>42363</v>
      </c>
      <c r="B246" s="6">
        <f>TITRES_STAT!C249</f>
        <v>4.9000000000000004</v>
      </c>
      <c r="C246" s="6">
        <f>TITRES_STAT!D249</f>
        <v>3.5588000000000002</v>
      </c>
      <c r="D246" s="6">
        <f>TITRES_STAT!E249</f>
        <v>20</v>
      </c>
      <c r="E246" s="2">
        <f t="shared" si="12"/>
        <v>-503169</v>
      </c>
      <c r="F246" s="6" t="str">
        <f t="shared" si="15"/>
        <v>BEARISH</v>
      </c>
      <c r="G246" s="6" t="str">
        <f t="shared" si="14"/>
        <v>NEUTRAL</v>
      </c>
      <c r="H246" s="6" t="str">
        <f t="shared" si="13"/>
        <v>CONFIRMED BEARISH</v>
      </c>
    </row>
    <row r="247" spans="1:8" ht="13.5" x14ac:dyDescent="0.25">
      <c r="A247" s="3">
        <f>TITRES_STAT!B250</f>
        <v>42366</v>
      </c>
      <c r="B247" s="6">
        <f>TITRES_STAT!C250</f>
        <v>5</v>
      </c>
      <c r="C247" s="6">
        <f>TITRES_STAT!D250</f>
        <v>3.6314000000000002</v>
      </c>
      <c r="D247" s="6">
        <f>TITRES_STAT!E250</f>
        <v>28731</v>
      </c>
      <c r="E247" s="2">
        <f t="shared" si="12"/>
        <v>-474438</v>
      </c>
      <c r="F247" s="6" t="str">
        <f t="shared" si="15"/>
        <v>BULLISH</v>
      </c>
      <c r="G247" s="6" t="str">
        <f t="shared" si="14"/>
        <v>WEAK</v>
      </c>
      <c r="H247" s="6" t="str">
        <f t="shared" si="13"/>
        <v>BULLISH DIVERGENCE</v>
      </c>
    </row>
    <row r="248" spans="1:8" ht="13.5" x14ac:dyDescent="0.25">
      <c r="A248" s="3">
        <f>TITRES_STAT!B251</f>
        <v>42367</v>
      </c>
      <c r="B248" s="6">
        <f>TITRES_STAT!C251</f>
        <v>4.99</v>
      </c>
      <c r="C248" s="6">
        <f>TITRES_STAT!D251</f>
        <v>3.6240999999999999</v>
      </c>
      <c r="D248" s="6">
        <f>TITRES_STAT!E251</f>
        <v>1379</v>
      </c>
      <c r="E248" s="2">
        <f t="shared" si="12"/>
        <v>-475817</v>
      </c>
      <c r="F248" s="6" t="str">
        <f t="shared" si="15"/>
        <v>BULLISH</v>
      </c>
      <c r="G248" s="6" t="str">
        <f t="shared" si="14"/>
        <v>WEAK</v>
      </c>
      <c r="H248" s="6" t="str">
        <f t="shared" si="13"/>
        <v>CONFIRMED BULLISH</v>
      </c>
    </row>
    <row r="249" spans="1:8" ht="13.5" x14ac:dyDescent="0.25">
      <c r="A249" s="3">
        <f>TITRES_STAT!B252</f>
        <v>42368</v>
      </c>
      <c r="B249" s="6">
        <f>TITRES_STAT!C252</f>
        <v>4.8</v>
      </c>
      <c r="C249" s="6">
        <f>TITRES_STAT!D252</f>
        <v>3.4862000000000002</v>
      </c>
      <c r="D249" s="6">
        <f>TITRES_STAT!E252</f>
        <v>9963</v>
      </c>
      <c r="E249" s="2">
        <f t="shared" si="12"/>
        <v>-485780</v>
      </c>
      <c r="F249" s="6" t="str">
        <f t="shared" si="15"/>
        <v>BULLISH</v>
      </c>
      <c r="G249" s="6" t="str">
        <f t="shared" si="14"/>
        <v>NEUTRAL</v>
      </c>
      <c r="H249" s="6" t="str">
        <f t="shared" si="13"/>
        <v>BULLISH DIVERGENCE</v>
      </c>
    </row>
    <row r="250" spans="1:8" ht="13.5" x14ac:dyDescent="0.25">
      <c r="A250" s="3">
        <f>TITRES_STAT!B253</f>
        <v>42369</v>
      </c>
      <c r="B250" s="6">
        <f>TITRES_STAT!C253</f>
        <v>4.9400000000000004</v>
      </c>
      <c r="C250" s="6">
        <f>TITRES_STAT!D253</f>
        <v>3.5878000000000001</v>
      </c>
      <c r="D250" s="6">
        <f>TITRES_STAT!E253</f>
        <v>1214</v>
      </c>
      <c r="E250" s="2">
        <f t="shared" si="12"/>
        <v>-484566</v>
      </c>
      <c r="F250" s="6" t="str">
        <f t="shared" si="15"/>
        <v>BULLISH</v>
      </c>
      <c r="G250" s="6" t="str">
        <f t="shared" si="14"/>
        <v>WEAK</v>
      </c>
      <c r="H250" s="6" t="str">
        <f t="shared" si="13"/>
        <v>BULLISH DIVERGENCE</v>
      </c>
    </row>
    <row r="251" spans="1:8" ht="13.5" x14ac:dyDescent="0.25">
      <c r="A251" s="3">
        <f>TITRES_STAT!B254</f>
        <v>42373</v>
      </c>
      <c r="B251" s="6">
        <f>TITRES_STAT!C254</f>
        <v>5.08</v>
      </c>
      <c r="C251" s="6">
        <f>TITRES_STAT!D254</f>
        <v>3.6894999999999998</v>
      </c>
      <c r="D251" s="6">
        <f>TITRES_STAT!E254</f>
        <v>671</v>
      </c>
      <c r="E251" s="2">
        <f t="shared" si="12"/>
        <v>-483895</v>
      </c>
      <c r="F251" s="6" t="str">
        <f t="shared" si="15"/>
        <v>BULLISH</v>
      </c>
      <c r="G251" s="6" t="str">
        <f t="shared" si="14"/>
        <v>WEAK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5.08</v>
      </c>
      <c r="C252" s="6">
        <f>TITRES_STAT!D255</f>
        <v>3.6894999999999998</v>
      </c>
      <c r="D252" s="6">
        <f>TITRES_STAT!E255</f>
        <v>1227</v>
      </c>
      <c r="E252" s="2">
        <f t="shared" si="12"/>
        <v>-483895</v>
      </c>
      <c r="F252" s="6" t="str">
        <f t="shared" si="15"/>
        <v>BEARISH</v>
      </c>
      <c r="G252" s="6" t="str">
        <f t="shared" si="14"/>
        <v>NEUTRAL</v>
      </c>
      <c r="H252" s="6" t="str">
        <f t="shared" si="13"/>
        <v>BEARISH DIVERGENCE</v>
      </c>
    </row>
    <row r="253" spans="1:8" ht="13.5" x14ac:dyDescent="0.25">
      <c r="A253" s="3">
        <f>TITRES_STAT!B256</f>
        <v>42375</v>
      </c>
      <c r="B253" s="6">
        <f>TITRES_STAT!C256</f>
        <v>5.0999999999999996</v>
      </c>
      <c r="C253" s="6">
        <f>TITRES_STAT!D256</f>
        <v>3.7040000000000002</v>
      </c>
      <c r="D253" s="6">
        <f>TITRES_STAT!E256</f>
        <v>386</v>
      </c>
      <c r="E253" s="2">
        <f t="shared" si="12"/>
        <v>-483509</v>
      </c>
      <c r="F253" s="6" t="str">
        <f t="shared" si="15"/>
        <v>BEARISH</v>
      </c>
      <c r="G253" s="6" t="str">
        <f t="shared" si="14"/>
        <v>NEUTRAL</v>
      </c>
      <c r="H253" s="6" t="str">
        <f t="shared" si="13"/>
        <v>BEARISH DIVERGENCE</v>
      </c>
    </row>
    <row r="254" spans="1:8" ht="13.5" x14ac:dyDescent="0.25">
      <c r="A254" s="3">
        <f>TITRES_STAT!B257</f>
        <v>42376</v>
      </c>
      <c r="B254" s="6">
        <f>TITRES_STAT!C257</f>
        <v>5.08</v>
      </c>
      <c r="C254" s="6">
        <f>TITRES_STAT!D257</f>
        <v>3.6894999999999998</v>
      </c>
      <c r="D254" s="6">
        <f>TITRES_STAT!E257</f>
        <v>559</v>
      </c>
      <c r="E254" s="2">
        <f t="shared" si="12"/>
        <v>-484068</v>
      </c>
      <c r="F254" s="6" t="str">
        <f t="shared" si="15"/>
        <v>BULLISH</v>
      </c>
      <c r="G254" s="6" t="str">
        <f t="shared" si="14"/>
        <v>NEUTRAL</v>
      </c>
      <c r="H254" s="6" t="str">
        <f t="shared" si="13"/>
        <v>CONFIRMED BULLISH</v>
      </c>
    </row>
    <row r="255" spans="1:8" ht="13.5" x14ac:dyDescent="0.25">
      <c r="A255" s="3">
        <f>TITRES_STAT!B258</f>
        <v>42377</v>
      </c>
      <c r="B255" s="6">
        <f>TITRES_STAT!C258</f>
        <v>5.07</v>
      </c>
      <c r="C255" s="6">
        <f>TITRES_STAT!D258</f>
        <v>3.6821999999999999</v>
      </c>
      <c r="D255" s="6">
        <f>TITRES_STAT!E258</f>
        <v>6977</v>
      </c>
      <c r="E255" s="2">
        <f t="shared" si="12"/>
        <v>-491045</v>
      </c>
      <c r="F255" s="6" t="str">
        <f t="shared" si="15"/>
        <v>BEARISH</v>
      </c>
      <c r="G255" s="6" t="str">
        <f t="shared" si="14"/>
        <v>NEUTRAL</v>
      </c>
      <c r="H255" s="6" t="str">
        <f t="shared" si="13"/>
        <v>BEARISH DIVERGENCE</v>
      </c>
    </row>
    <row r="256" spans="1:8" ht="13.5" x14ac:dyDescent="0.25">
      <c r="A256" s="3">
        <f>TITRES_STAT!B259</f>
        <v>42380</v>
      </c>
      <c r="B256" s="6">
        <f>TITRES_STAT!C259</f>
        <v>5.07</v>
      </c>
      <c r="C256" s="6">
        <f>TITRES_STAT!D259</f>
        <v>3.6821999999999999</v>
      </c>
      <c r="D256" s="6">
        <f>TITRES_STAT!E259</f>
        <v>372</v>
      </c>
      <c r="E256" s="2">
        <f t="shared" si="12"/>
        <v>-491045</v>
      </c>
      <c r="F256" s="6" t="str">
        <f t="shared" si="15"/>
        <v>BEARISH</v>
      </c>
      <c r="G256" s="6" t="str">
        <f t="shared" si="14"/>
        <v>NEUTRAL</v>
      </c>
      <c r="H256" s="6" t="str">
        <f t="shared" si="13"/>
        <v>CONFIRMED BEARISH</v>
      </c>
    </row>
    <row r="257" spans="1:8" ht="13.5" x14ac:dyDescent="0.25">
      <c r="A257" s="3">
        <f>TITRES_STAT!B260</f>
        <v>42381</v>
      </c>
      <c r="B257" s="6">
        <f>TITRES_STAT!C260</f>
        <v>5.01</v>
      </c>
      <c r="C257" s="6">
        <f>TITRES_STAT!D260</f>
        <v>3.6387</v>
      </c>
      <c r="D257" s="6">
        <f>TITRES_STAT!E260</f>
        <v>2194</v>
      </c>
      <c r="E257" s="2">
        <f t="shared" si="12"/>
        <v>-493239</v>
      </c>
      <c r="F257" s="6" t="str">
        <f t="shared" si="15"/>
        <v>BEARISH</v>
      </c>
      <c r="G257" s="6" t="str">
        <f t="shared" si="14"/>
        <v>NEUTRAL</v>
      </c>
      <c r="H257" s="6" t="str">
        <f t="shared" si="13"/>
        <v>CONFIRMED BEARISH</v>
      </c>
    </row>
    <row r="258" spans="1:8" ht="13.5" x14ac:dyDescent="0.25">
      <c r="A258" s="3">
        <f>TITRES_STAT!B261</f>
        <v>42382</v>
      </c>
      <c r="B258" s="6">
        <f>TITRES_STAT!C261</f>
        <v>5.03</v>
      </c>
      <c r="C258" s="6">
        <f>TITRES_STAT!D261</f>
        <v>3.6532</v>
      </c>
      <c r="D258" s="6">
        <f>TITRES_STAT!E261</f>
        <v>529</v>
      </c>
      <c r="E258" s="2">
        <f t="shared" si="12"/>
        <v>-492710</v>
      </c>
      <c r="F258" s="6" t="str">
        <f t="shared" si="15"/>
        <v>BEARISH</v>
      </c>
      <c r="G258" s="6" t="str">
        <f t="shared" si="14"/>
        <v>NEUTRAL</v>
      </c>
      <c r="H258" s="6" t="str">
        <f t="shared" si="13"/>
        <v>CONFIRMED BEARISH</v>
      </c>
    </row>
    <row r="259" spans="1:8" ht="13.5" x14ac:dyDescent="0.25">
      <c r="A259" s="3">
        <f>TITRES_STAT!B262</f>
        <v>42384</v>
      </c>
      <c r="B259" s="6">
        <f>TITRES_STAT!C262</f>
        <v>5</v>
      </c>
      <c r="C259" s="6">
        <f>TITRES_STAT!D262</f>
        <v>3.6314000000000002</v>
      </c>
      <c r="D259" s="6">
        <f>TITRES_STAT!E262</f>
        <v>175</v>
      </c>
      <c r="E259" s="2">
        <f t="shared" si="12"/>
        <v>-492885</v>
      </c>
      <c r="F259" s="6" t="str">
        <f t="shared" si="15"/>
        <v>BEARISH</v>
      </c>
      <c r="G259" s="6" t="str">
        <f t="shared" si="14"/>
        <v>NEUTRAL</v>
      </c>
      <c r="H259" s="6" t="str">
        <f t="shared" si="13"/>
        <v>CONFIRMED BEARISH</v>
      </c>
    </row>
    <row r="260" spans="1:8" ht="13.5" x14ac:dyDescent="0.25">
      <c r="A260" s="3">
        <f>TITRES_STAT!B263</f>
        <v>42387</v>
      </c>
      <c r="B260" s="6">
        <f>TITRES_STAT!C263</f>
        <v>4.95</v>
      </c>
      <c r="C260" s="6">
        <f>TITRES_STAT!D263</f>
        <v>3.5951</v>
      </c>
      <c r="D260" s="6">
        <f>TITRES_STAT!E263</f>
        <v>1260</v>
      </c>
      <c r="E260" s="2">
        <f t="shared" ref="E260:E323" si="16">IF(B260&gt;B259, E259+D260, IF(B260&lt;B259, E259-D260, E259))</f>
        <v>-494145</v>
      </c>
      <c r="F260" s="6" t="str">
        <f t="shared" si="15"/>
        <v>BEARISH</v>
      </c>
      <c r="G260" s="6" t="str">
        <f t="shared" si="14"/>
        <v>NEUTRAL</v>
      </c>
      <c r="H260" s="6" t="str">
        <f t="shared" si="13"/>
        <v>CONFIRMED BEARISH</v>
      </c>
    </row>
    <row r="261" spans="1:8" ht="13.5" x14ac:dyDescent="0.25">
      <c r="A261" s="3">
        <f>TITRES_STAT!B264</f>
        <v>42388</v>
      </c>
      <c r="B261" s="6">
        <f>TITRES_STAT!C264</f>
        <v>5</v>
      </c>
      <c r="C261" s="6">
        <f>TITRES_STAT!D264</f>
        <v>3.6314000000000002</v>
      </c>
      <c r="D261" s="6">
        <f>TITRES_STAT!E264</f>
        <v>4901</v>
      </c>
      <c r="E261" s="2">
        <f t="shared" si="16"/>
        <v>-489244</v>
      </c>
      <c r="F261" s="6" t="str">
        <f t="shared" si="15"/>
        <v>BULLISH</v>
      </c>
      <c r="G261" s="6" t="str">
        <f t="shared" si="14"/>
        <v>NEUTRAL</v>
      </c>
      <c r="H261" s="6" t="str">
        <f t="shared" si="13"/>
        <v>BULLISH DIVERGENCE</v>
      </c>
    </row>
    <row r="262" spans="1:8" ht="13.5" x14ac:dyDescent="0.25">
      <c r="A262" s="3">
        <f>TITRES_STAT!B265</f>
        <v>42389</v>
      </c>
      <c r="B262" s="6">
        <f>TITRES_STAT!C265</f>
        <v>4.99</v>
      </c>
      <c r="C262" s="6">
        <f>TITRES_STAT!D265</f>
        <v>3.6240999999999999</v>
      </c>
      <c r="D262" s="6">
        <f>TITRES_STAT!E265</f>
        <v>2988</v>
      </c>
      <c r="E262" s="2">
        <f t="shared" si="16"/>
        <v>-492232</v>
      </c>
      <c r="F262" s="6" t="str">
        <f t="shared" si="15"/>
        <v>BULLISH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BULLISH DIVERGENCE</v>
      </c>
    </row>
    <row r="263" spans="1:8" ht="13.5" x14ac:dyDescent="0.25">
      <c r="A263" s="3">
        <f>TITRES_STAT!B266</f>
        <v>42390</v>
      </c>
      <c r="B263" s="6">
        <f>TITRES_STAT!C266</f>
        <v>4.99</v>
      </c>
      <c r="C263" s="6">
        <f>TITRES_STAT!D266</f>
        <v>3.6240999999999999</v>
      </c>
      <c r="D263" s="6">
        <f>TITRES_STAT!E266</f>
        <v>4231</v>
      </c>
      <c r="E263" s="2">
        <f t="shared" si="16"/>
        <v>-492232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BULLISH DIVERGENCE</v>
      </c>
    </row>
    <row r="264" spans="1:8" ht="13.5" x14ac:dyDescent="0.25">
      <c r="A264" s="3">
        <f>TITRES_STAT!B267</f>
        <v>42391</v>
      </c>
      <c r="B264" s="6">
        <f>TITRES_STAT!C267</f>
        <v>4.99</v>
      </c>
      <c r="C264" s="6">
        <f>TITRES_STAT!D267</f>
        <v>3.6240999999999999</v>
      </c>
      <c r="D264" s="6">
        <f>TITRES_STAT!E267</f>
        <v>8491</v>
      </c>
      <c r="E264" s="2">
        <f t="shared" si="16"/>
        <v>-492232</v>
      </c>
      <c r="F264" s="6" t="str">
        <f t="shared" ref="F264:F327" si="19">IF(E264&gt;E259,"BULLISH",IF(E264&lt;E259,"BEARISH","NEUTRAL"))</f>
        <v>BULLISH</v>
      </c>
      <c r="G264" s="6" t="str">
        <f t="shared" si="18"/>
        <v>NEUTRAL</v>
      </c>
      <c r="H264" s="6" t="str">
        <f t="shared" si="17"/>
        <v>BULLISH DIVERGENCE</v>
      </c>
    </row>
    <row r="265" spans="1:8" ht="13.5" x14ac:dyDescent="0.25">
      <c r="A265" s="3">
        <f>TITRES_STAT!B268</f>
        <v>42394</v>
      </c>
      <c r="B265" s="6">
        <f>TITRES_STAT!C268</f>
        <v>4.99</v>
      </c>
      <c r="C265" s="6">
        <f>TITRES_STAT!D268</f>
        <v>3.6240999999999999</v>
      </c>
      <c r="D265" s="6">
        <f>TITRES_STAT!E268</f>
        <v>40</v>
      </c>
      <c r="E265" s="2">
        <f t="shared" si="16"/>
        <v>-492232</v>
      </c>
      <c r="F265" s="6" t="str">
        <f t="shared" si="19"/>
        <v>BULLISH</v>
      </c>
      <c r="G265" s="6" t="str">
        <f t="shared" si="18"/>
        <v>NEUTRAL</v>
      </c>
      <c r="H265" s="6" t="str">
        <f t="shared" si="17"/>
        <v>CONFIRMED BULLISH</v>
      </c>
    </row>
    <row r="266" spans="1:8" ht="13.5" x14ac:dyDescent="0.25">
      <c r="A266" s="3">
        <f>TITRES_STAT!B269</f>
        <v>42395</v>
      </c>
      <c r="B266" s="6">
        <f>TITRES_STAT!C269</f>
        <v>5.08</v>
      </c>
      <c r="C266" s="6">
        <f>TITRES_STAT!D269</f>
        <v>3.6894999999999998</v>
      </c>
      <c r="D266" s="6">
        <f>TITRES_STAT!E269</f>
        <v>5041</v>
      </c>
      <c r="E266" s="2">
        <f t="shared" si="16"/>
        <v>-487191</v>
      </c>
      <c r="F266" s="6" t="str">
        <f t="shared" si="19"/>
        <v>BULLISH</v>
      </c>
      <c r="G266" s="6" t="str">
        <f t="shared" si="18"/>
        <v>NEUTRAL</v>
      </c>
      <c r="H266" s="6" t="str">
        <f t="shared" si="17"/>
        <v>CONFIRMED BULLISH</v>
      </c>
    </row>
    <row r="267" spans="1:8" ht="13.5" x14ac:dyDescent="0.25">
      <c r="A267" s="3">
        <f>TITRES_STAT!B270</f>
        <v>42396</v>
      </c>
      <c r="B267" s="6">
        <f>TITRES_STAT!C270</f>
        <v>4.99</v>
      </c>
      <c r="C267" s="6">
        <f>TITRES_STAT!D270</f>
        <v>3.6240999999999999</v>
      </c>
      <c r="D267" s="6">
        <f>TITRES_STAT!E270</f>
        <v>67384</v>
      </c>
      <c r="E267" s="2">
        <f t="shared" si="16"/>
        <v>-554575</v>
      </c>
      <c r="F267" s="6" t="str">
        <f t="shared" si="19"/>
        <v>BEARISH</v>
      </c>
      <c r="G267" s="6" t="str">
        <f t="shared" si="18"/>
        <v>STRONG</v>
      </c>
      <c r="H267" s="6" t="str">
        <f t="shared" si="17"/>
        <v>NEUTRAL</v>
      </c>
    </row>
    <row r="268" spans="1:8" ht="13.5" x14ac:dyDescent="0.25">
      <c r="A268" s="3">
        <f>TITRES_STAT!B271</f>
        <v>42397</v>
      </c>
      <c r="B268" s="6">
        <f>TITRES_STAT!C271</f>
        <v>5.05</v>
      </c>
      <c r="C268" s="6">
        <f>TITRES_STAT!D271</f>
        <v>3.6677</v>
      </c>
      <c r="D268" s="6">
        <f>TITRES_STAT!E271</f>
        <v>4147</v>
      </c>
      <c r="E268" s="2">
        <f t="shared" si="16"/>
        <v>-550428</v>
      </c>
      <c r="F268" s="6" t="str">
        <f t="shared" si="19"/>
        <v>BEARISH</v>
      </c>
      <c r="G268" s="6" t="str">
        <f t="shared" si="18"/>
        <v>STRONG</v>
      </c>
      <c r="H268" s="6" t="str">
        <f t="shared" si="17"/>
        <v>BEARISH DIVERGENCE</v>
      </c>
    </row>
    <row r="269" spans="1:8" ht="13.5" x14ac:dyDescent="0.25">
      <c r="A269" s="3">
        <f>TITRES_STAT!B272</f>
        <v>42398</v>
      </c>
      <c r="B269" s="6">
        <f>TITRES_STAT!C272</f>
        <v>4.99</v>
      </c>
      <c r="C269" s="6">
        <f>TITRES_STAT!D272</f>
        <v>3.6240999999999999</v>
      </c>
      <c r="D269" s="6">
        <f>TITRES_STAT!E272</f>
        <v>1737</v>
      </c>
      <c r="E269" s="2">
        <f t="shared" si="16"/>
        <v>-552165</v>
      </c>
      <c r="F269" s="6" t="str">
        <f t="shared" si="19"/>
        <v>BEARISH</v>
      </c>
      <c r="G269" s="6" t="str">
        <f t="shared" si="18"/>
        <v>STRONG</v>
      </c>
      <c r="H269" s="6" t="str">
        <f t="shared" si="17"/>
        <v>NEUTRAL</v>
      </c>
    </row>
    <row r="270" spans="1:8" ht="13.5" x14ac:dyDescent="0.25">
      <c r="A270" s="3">
        <f>TITRES_STAT!B273</f>
        <v>42401</v>
      </c>
      <c r="B270" s="6">
        <f>TITRES_STAT!C273</f>
        <v>5</v>
      </c>
      <c r="C270" s="6">
        <f>TITRES_STAT!D273</f>
        <v>3.6314000000000002</v>
      </c>
      <c r="D270" s="6">
        <f>TITRES_STAT!E273</f>
        <v>9508</v>
      </c>
      <c r="E270" s="2">
        <f t="shared" si="16"/>
        <v>-542657</v>
      </c>
      <c r="F270" s="6" t="str">
        <f t="shared" si="19"/>
        <v>BEARISH</v>
      </c>
      <c r="G270" s="6" t="str">
        <f t="shared" si="18"/>
        <v>STRONG</v>
      </c>
      <c r="H270" s="6" t="str">
        <f t="shared" si="17"/>
        <v>BEARISH DIVERGENCE</v>
      </c>
    </row>
    <row r="271" spans="1:8" ht="13.5" x14ac:dyDescent="0.25">
      <c r="A271" s="3">
        <f>TITRES_STAT!B274</f>
        <v>42402</v>
      </c>
      <c r="B271" s="6">
        <f>TITRES_STAT!C274</f>
        <v>5.04</v>
      </c>
      <c r="C271" s="6">
        <f>TITRES_STAT!D274</f>
        <v>3.6604999999999999</v>
      </c>
      <c r="D271" s="6">
        <f>TITRES_STAT!E274</f>
        <v>18657</v>
      </c>
      <c r="E271" s="2">
        <f t="shared" si="16"/>
        <v>-524000</v>
      </c>
      <c r="F271" s="6" t="str">
        <f t="shared" si="19"/>
        <v>BEARISH</v>
      </c>
      <c r="G271" s="6" t="str">
        <f t="shared" si="18"/>
        <v>STRONG</v>
      </c>
      <c r="H271" s="6" t="str">
        <f t="shared" si="17"/>
        <v>CONFIRMED BEARISH</v>
      </c>
    </row>
    <row r="272" spans="1:8" ht="13.5" x14ac:dyDescent="0.25">
      <c r="A272" s="3">
        <f>TITRES_STAT!B275</f>
        <v>42403</v>
      </c>
      <c r="B272" s="6">
        <f>TITRES_STAT!C275</f>
        <v>4.99</v>
      </c>
      <c r="C272" s="6">
        <f>TITRES_STAT!D275</f>
        <v>3.6240999999999999</v>
      </c>
      <c r="D272" s="6">
        <f>TITRES_STAT!E275</f>
        <v>5454</v>
      </c>
      <c r="E272" s="2">
        <f t="shared" si="16"/>
        <v>-529454</v>
      </c>
      <c r="F272" s="6" t="str">
        <f t="shared" si="19"/>
        <v>BULLISH</v>
      </c>
      <c r="G272" s="6" t="str">
        <f t="shared" si="18"/>
        <v>WEAK</v>
      </c>
      <c r="H272" s="6" t="str">
        <f t="shared" si="17"/>
        <v>NEUTRAL</v>
      </c>
    </row>
    <row r="273" spans="1:8" ht="13.5" x14ac:dyDescent="0.25">
      <c r="A273" s="3">
        <f>TITRES_STAT!B276</f>
        <v>42404</v>
      </c>
      <c r="B273" s="6">
        <f>TITRES_STAT!C276</f>
        <v>4.99</v>
      </c>
      <c r="C273" s="6">
        <f>TITRES_STAT!D276</f>
        <v>3.6240999999999999</v>
      </c>
      <c r="D273" s="6">
        <f>TITRES_STAT!E276</f>
        <v>7956</v>
      </c>
      <c r="E273" s="2">
        <f t="shared" si="16"/>
        <v>-529454</v>
      </c>
      <c r="F273" s="6" t="str">
        <f t="shared" si="19"/>
        <v>BULLISH</v>
      </c>
      <c r="G273" s="6" t="str">
        <f t="shared" si="18"/>
        <v>WEAK</v>
      </c>
      <c r="H273" s="6" t="str">
        <f t="shared" si="17"/>
        <v>BULLISH DIVERGENCE</v>
      </c>
    </row>
    <row r="274" spans="1:8" ht="13.5" x14ac:dyDescent="0.25">
      <c r="A274" s="3">
        <f>TITRES_STAT!B277</f>
        <v>42405</v>
      </c>
      <c r="B274" s="6">
        <f>TITRES_STAT!C277</f>
        <v>4.99</v>
      </c>
      <c r="C274" s="6">
        <f>TITRES_STAT!D277</f>
        <v>3.6240999999999999</v>
      </c>
      <c r="D274" s="6">
        <f>TITRES_STAT!E277</f>
        <v>626</v>
      </c>
      <c r="E274" s="2">
        <f t="shared" si="16"/>
        <v>-529454</v>
      </c>
      <c r="F274" s="6" t="str">
        <f t="shared" si="19"/>
        <v>BULLISH</v>
      </c>
      <c r="G274" s="6" t="str">
        <f t="shared" si="18"/>
        <v>WEAK</v>
      </c>
      <c r="H274" s="6" t="str">
        <f t="shared" si="17"/>
        <v>NEUTRAL</v>
      </c>
    </row>
    <row r="275" spans="1:8" ht="13.5" x14ac:dyDescent="0.25">
      <c r="A275" s="3">
        <f>TITRES_STAT!B278</f>
        <v>42408</v>
      </c>
      <c r="B275" s="6">
        <f>TITRES_STAT!C278</f>
        <v>4.9800000000000004</v>
      </c>
      <c r="C275" s="6">
        <f>TITRES_STAT!D278</f>
        <v>3.6168999999999998</v>
      </c>
      <c r="D275" s="6">
        <f>TITRES_STAT!E278</f>
        <v>13662</v>
      </c>
      <c r="E275" s="2">
        <f t="shared" si="16"/>
        <v>-543116</v>
      </c>
      <c r="F275" s="6" t="str">
        <f t="shared" si="19"/>
        <v>BEARISH</v>
      </c>
      <c r="G275" s="6" t="str">
        <f t="shared" si="18"/>
        <v>NEUTRAL</v>
      </c>
      <c r="H275" s="6" t="str">
        <f t="shared" si="17"/>
        <v>CONFIRMED BEARISH</v>
      </c>
    </row>
    <row r="276" spans="1:8" ht="13.5" x14ac:dyDescent="0.25">
      <c r="A276" s="3">
        <f>TITRES_STAT!B279</f>
        <v>42409</v>
      </c>
      <c r="B276" s="6">
        <f>TITRES_STAT!C279</f>
        <v>4.9800000000000004</v>
      </c>
      <c r="C276" s="6">
        <f>TITRES_STAT!D279</f>
        <v>3.6168999999999998</v>
      </c>
      <c r="D276" s="6">
        <f>TITRES_STAT!E279</f>
        <v>200</v>
      </c>
      <c r="E276" s="2">
        <f t="shared" si="16"/>
        <v>-543116</v>
      </c>
      <c r="F276" s="6" t="str">
        <f t="shared" si="19"/>
        <v>BEARISH</v>
      </c>
      <c r="G276" s="6" t="str">
        <f t="shared" si="18"/>
        <v>STRONG</v>
      </c>
      <c r="H276" s="6" t="str">
        <f t="shared" si="17"/>
        <v>CONFIRMED BEARISH</v>
      </c>
    </row>
    <row r="277" spans="1:8" ht="13.5" x14ac:dyDescent="0.25">
      <c r="A277" s="3">
        <f>TITRES_STAT!B280</f>
        <v>42410</v>
      </c>
      <c r="B277" s="6">
        <f>TITRES_STAT!C280</f>
        <v>5.0199999999999996</v>
      </c>
      <c r="C277" s="6">
        <f>TITRES_STAT!D280</f>
        <v>3.6459000000000001</v>
      </c>
      <c r="D277" s="6">
        <f>TITRES_STAT!E280</f>
        <v>17436</v>
      </c>
      <c r="E277" s="2">
        <f t="shared" si="16"/>
        <v>-525680</v>
      </c>
      <c r="F277" s="6" t="str">
        <f t="shared" si="19"/>
        <v>BULLISH</v>
      </c>
      <c r="G277" s="6" t="str">
        <f t="shared" si="18"/>
        <v>NEUTRAL</v>
      </c>
      <c r="H277" s="6" t="str">
        <f t="shared" si="17"/>
        <v>CONFIRMED BULLISH</v>
      </c>
    </row>
    <row r="278" spans="1:8" ht="13.5" x14ac:dyDescent="0.25">
      <c r="A278" s="3">
        <f>TITRES_STAT!B281</f>
        <v>42411</v>
      </c>
      <c r="B278" s="6">
        <f>TITRES_STAT!C281</f>
        <v>5</v>
      </c>
      <c r="C278" s="6">
        <f>TITRES_STAT!D281</f>
        <v>3.6314000000000002</v>
      </c>
      <c r="D278" s="6">
        <f>TITRES_STAT!E281</f>
        <v>9622</v>
      </c>
      <c r="E278" s="2">
        <f t="shared" si="16"/>
        <v>-535302</v>
      </c>
      <c r="F278" s="6" t="str">
        <f t="shared" si="19"/>
        <v>BEARISH</v>
      </c>
      <c r="G278" s="6" t="str">
        <f t="shared" si="18"/>
        <v>NEUTRAL</v>
      </c>
      <c r="H278" s="6" t="str">
        <f t="shared" si="17"/>
        <v>BEARISH DIVERGENCE</v>
      </c>
    </row>
    <row r="279" spans="1:8" ht="13.5" x14ac:dyDescent="0.25">
      <c r="A279" s="3">
        <f>TITRES_STAT!B282</f>
        <v>42412</v>
      </c>
      <c r="B279" s="6">
        <f>TITRES_STAT!C282</f>
        <v>5</v>
      </c>
      <c r="C279" s="6">
        <f>TITRES_STAT!D282</f>
        <v>3.6314000000000002</v>
      </c>
      <c r="D279" s="6">
        <f>TITRES_STAT!E282</f>
        <v>3190</v>
      </c>
      <c r="E279" s="2">
        <f t="shared" si="16"/>
        <v>-535302</v>
      </c>
      <c r="F279" s="6" t="str">
        <f t="shared" si="19"/>
        <v>BEARISH</v>
      </c>
      <c r="G279" s="6" t="str">
        <f t="shared" si="18"/>
        <v>NEUTRAL</v>
      </c>
      <c r="H279" s="6" t="str">
        <f t="shared" si="17"/>
        <v>BEARISH DIVERGENCE</v>
      </c>
    </row>
    <row r="280" spans="1:8" ht="13.5" x14ac:dyDescent="0.25">
      <c r="A280" s="3">
        <f>TITRES_STAT!B283</f>
        <v>42415</v>
      </c>
      <c r="B280" s="6">
        <f>TITRES_STAT!C283</f>
        <v>5</v>
      </c>
      <c r="C280" s="6">
        <f>TITRES_STAT!D283</f>
        <v>3.6314000000000002</v>
      </c>
      <c r="D280" s="6">
        <f>TITRES_STAT!E283</f>
        <v>5182</v>
      </c>
      <c r="E280" s="2">
        <f t="shared" si="16"/>
        <v>-535302</v>
      </c>
      <c r="F280" s="6" t="str">
        <f t="shared" si="19"/>
        <v>BULLISH</v>
      </c>
      <c r="G280" s="6" t="str">
        <f t="shared" si="18"/>
        <v>NEUTRAL</v>
      </c>
      <c r="H280" s="6" t="str">
        <f t="shared" si="17"/>
        <v>CONFIRMED BULLISH</v>
      </c>
    </row>
    <row r="281" spans="1:8" ht="13.5" x14ac:dyDescent="0.25">
      <c r="A281" s="3">
        <f>TITRES_STAT!B284</f>
        <v>42416</v>
      </c>
      <c r="B281" s="6">
        <f>TITRES_STAT!C284</f>
        <v>5</v>
      </c>
      <c r="C281" s="6">
        <f>TITRES_STAT!D284</f>
        <v>3.6314000000000002</v>
      </c>
      <c r="D281" s="6">
        <f>TITRES_STAT!E284</f>
        <v>7500</v>
      </c>
      <c r="E281" s="2">
        <f t="shared" si="16"/>
        <v>-535302</v>
      </c>
      <c r="F281" s="6" t="str">
        <f t="shared" si="19"/>
        <v>BULLISH</v>
      </c>
      <c r="G281" s="6" t="str">
        <f t="shared" si="18"/>
        <v>NEUTRAL</v>
      </c>
      <c r="H281" s="6" t="str">
        <f t="shared" si="17"/>
        <v>CONFIRMED BULLISH</v>
      </c>
    </row>
    <row r="282" spans="1:8" ht="13.5" x14ac:dyDescent="0.25">
      <c r="A282" s="3">
        <f>TITRES_STAT!B285</f>
        <v>42417</v>
      </c>
      <c r="B282" s="6">
        <f>TITRES_STAT!C285</f>
        <v>5</v>
      </c>
      <c r="C282" s="6">
        <f>TITRES_STAT!D285</f>
        <v>3.6314000000000002</v>
      </c>
      <c r="D282" s="6">
        <f>TITRES_STAT!E285</f>
        <v>15550</v>
      </c>
      <c r="E282" s="2">
        <f t="shared" si="16"/>
        <v>-535302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5.01</v>
      </c>
      <c r="C283" s="6">
        <f>TITRES_STAT!D286</f>
        <v>3.6387</v>
      </c>
      <c r="D283" s="6">
        <f>TITRES_STAT!E286</f>
        <v>10</v>
      </c>
      <c r="E283" s="2">
        <f t="shared" si="16"/>
        <v>-535292</v>
      </c>
      <c r="F283" s="6" t="str">
        <f t="shared" si="19"/>
        <v>BULLISH</v>
      </c>
      <c r="G283" s="6" t="str">
        <f t="shared" si="18"/>
        <v>NEUTRAL</v>
      </c>
      <c r="H283" s="6" t="str">
        <f t="shared" si="17"/>
        <v>CONFIRMED BULLISH</v>
      </c>
    </row>
    <row r="284" spans="1:8" ht="13.5" x14ac:dyDescent="0.25">
      <c r="A284" s="3">
        <f>TITRES_STAT!B287</f>
        <v>42419</v>
      </c>
      <c r="B284" s="6">
        <f>TITRES_STAT!C287</f>
        <v>5</v>
      </c>
      <c r="C284" s="6">
        <f>TITRES_STAT!D287</f>
        <v>3.6314000000000002</v>
      </c>
      <c r="D284" s="6">
        <f>TITRES_STAT!E287</f>
        <v>6594</v>
      </c>
      <c r="E284" s="2">
        <f t="shared" si="16"/>
        <v>-541886</v>
      </c>
      <c r="F284" s="6" t="str">
        <f t="shared" si="19"/>
        <v>BEARISH</v>
      </c>
      <c r="G284" s="6" t="str">
        <f t="shared" si="18"/>
        <v>NEUTRAL</v>
      </c>
      <c r="H284" s="6" t="str">
        <f t="shared" si="17"/>
        <v>NEUTRAL</v>
      </c>
    </row>
    <row r="285" spans="1:8" ht="13.5" x14ac:dyDescent="0.25">
      <c r="A285" s="3">
        <f>TITRES_STAT!B288</f>
        <v>42422</v>
      </c>
      <c r="B285" s="6">
        <f>TITRES_STAT!C288</f>
        <v>4.99</v>
      </c>
      <c r="C285" s="6">
        <f>TITRES_STAT!D288</f>
        <v>3.6240999999999999</v>
      </c>
      <c r="D285" s="6">
        <f>TITRES_STAT!E288</f>
        <v>1988</v>
      </c>
      <c r="E285" s="2">
        <f t="shared" si="16"/>
        <v>-543874</v>
      </c>
      <c r="F285" s="6" t="str">
        <f t="shared" si="19"/>
        <v>BEARISH</v>
      </c>
      <c r="G285" s="6" t="str">
        <f t="shared" si="18"/>
        <v>NEUTRAL</v>
      </c>
      <c r="H285" s="6" t="str">
        <f t="shared" si="17"/>
        <v>CONFIRMED BEARISH</v>
      </c>
    </row>
    <row r="286" spans="1:8" ht="13.5" x14ac:dyDescent="0.25">
      <c r="A286" s="3">
        <f>TITRES_STAT!B289</f>
        <v>42423</v>
      </c>
      <c r="B286" s="6">
        <f>TITRES_STAT!C289</f>
        <v>4.9800000000000004</v>
      </c>
      <c r="C286" s="6">
        <f>TITRES_STAT!D289</f>
        <v>3.6168999999999998</v>
      </c>
      <c r="D286" s="6">
        <f>TITRES_STAT!E289</f>
        <v>1800</v>
      </c>
      <c r="E286" s="2">
        <f t="shared" si="16"/>
        <v>-545674</v>
      </c>
      <c r="F286" s="6" t="str">
        <f t="shared" si="19"/>
        <v>BEARISH</v>
      </c>
      <c r="G286" s="6" t="str">
        <f t="shared" si="18"/>
        <v>NEUTRAL</v>
      </c>
      <c r="H286" s="6" t="str">
        <f t="shared" si="17"/>
        <v>CONFIRMED BEARISH</v>
      </c>
    </row>
    <row r="287" spans="1:8" ht="13.5" x14ac:dyDescent="0.25">
      <c r="A287" s="3">
        <f>TITRES_STAT!B290</f>
        <v>42424</v>
      </c>
      <c r="B287" s="6">
        <f>TITRES_STAT!C290</f>
        <v>4.97</v>
      </c>
      <c r="C287" s="6">
        <f>TITRES_STAT!D290</f>
        <v>3.6095999999999999</v>
      </c>
      <c r="D287" s="6">
        <f>TITRES_STAT!E290</f>
        <v>6394</v>
      </c>
      <c r="E287" s="2">
        <f t="shared" si="16"/>
        <v>-552068</v>
      </c>
      <c r="F287" s="6" t="str">
        <f t="shared" si="19"/>
        <v>BEARISH</v>
      </c>
      <c r="G287" s="6" t="str">
        <f t="shared" si="18"/>
        <v>STRONG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4.96</v>
      </c>
      <c r="C288" s="6">
        <f>TITRES_STAT!D291</f>
        <v>3.6023999999999998</v>
      </c>
      <c r="D288" s="6">
        <f>TITRES_STAT!E291</f>
        <v>5000</v>
      </c>
      <c r="E288" s="2">
        <f t="shared" si="16"/>
        <v>-557068</v>
      </c>
      <c r="F288" s="6" t="str">
        <f t="shared" si="19"/>
        <v>BEARISH</v>
      </c>
      <c r="G288" s="6" t="str">
        <f t="shared" si="18"/>
        <v>STRONG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5</v>
      </c>
      <c r="C289" s="6">
        <f>TITRES_STAT!D292</f>
        <v>3.6314000000000002</v>
      </c>
      <c r="D289" s="6">
        <f>TITRES_STAT!E292</f>
        <v>3500</v>
      </c>
      <c r="E289" s="2">
        <f t="shared" si="16"/>
        <v>-553568</v>
      </c>
      <c r="F289" s="6" t="str">
        <f t="shared" si="19"/>
        <v>BEARISH</v>
      </c>
      <c r="G289" s="6" t="str">
        <f t="shared" si="18"/>
        <v>STRONG</v>
      </c>
      <c r="H289" s="6" t="str">
        <f t="shared" si="17"/>
        <v>NEUTRAL</v>
      </c>
    </row>
    <row r="290" spans="1:8" ht="13.5" x14ac:dyDescent="0.25">
      <c r="A290" s="3">
        <f>TITRES_STAT!B293</f>
        <v>42429</v>
      </c>
      <c r="B290" s="6">
        <f>TITRES_STAT!C293</f>
        <v>5.04</v>
      </c>
      <c r="C290" s="6">
        <f>TITRES_STAT!D293</f>
        <v>3.6604999999999999</v>
      </c>
      <c r="D290" s="6">
        <f>TITRES_STAT!E293</f>
        <v>10600</v>
      </c>
      <c r="E290" s="2">
        <f t="shared" si="16"/>
        <v>-542968</v>
      </c>
      <c r="F290" s="6" t="str">
        <f t="shared" si="19"/>
        <v>BULLISH</v>
      </c>
      <c r="G290" s="6" t="str">
        <f t="shared" si="18"/>
        <v>NEUTRAL</v>
      </c>
      <c r="H290" s="6" t="str">
        <f t="shared" si="17"/>
        <v>CONFIRMED BULLISH</v>
      </c>
    </row>
    <row r="291" spans="1:8" ht="13.5" x14ac:dyDescent="0.25">
      <c r="A291" s="3">
        <f>TITRES_STAT!B294</f>
        <v>42430</v>
      </c>
      <c r="B291" s="6">
        <f>TITRES_STAT!C294</f>
        <v>5.0599999999999996</v>
      </c>
      <c r="C291" s="6">
        <f>TITRES_STAT!D294</f>
        <v>3.6749999999999998</v>
      </c>
      <c r="D291" s="6">
        <f>TITRES_STAT!E294</f>
        <v>3529</v>
      </c>
      <c r="E291" s="2">
        <f t="shared" si="16"/>
        <v>-539439</v>
      </c>
      <c r="F291" s="6" t="str">
        <f t="shared" si="19"/>
        <v>BULLISH</v>
      </c>
      <c r="G291" s="6" t="str">
        <f t="shared" si="18"/>
        <v>NEUTRAL</v>
      </c>
      <c r="H291" s="6" t="str">
        <f t="shared" si="17"/>
        <v>CONFIRMED BULLISH</v>
      </c>
    </row>
    <row r="292" spans="1:8" ht="13.5" x14ac:dyDescent="0.25">
      <c r="A292" s="3">
        <f>TITRES_STAT!B295</f>
        <v>42431</v>
      </c>
      <c r="B292" s="6">
        <f>TITRES_STAT!C295</f>
        <v>5.07</v>
      </c>
      <c r="C292" s="6">
        <f>TITRES_STAT!D295</f>
        <v>3.6821999999999999</v>
      </c>
      <c r="D292" s="6">
        <f>TITRES_STAT!E295</f>
        <v>7745</v>
      </c>
      <c r="E292" s="2">
        <f t="shared" si="16"/>
        <v>-531694</v>
      </c>
      <c r="F292" s="6" t="str">
        <f t="shared" si="19"/>
        <v>BULLISH</v>
      </c>
      <c r="G292" s="6" t="str">
        <f t="shared" si="18"/>
        <v>WEAK</v>
      </c>
      <c r="H292" s="6" t="str">
        <f t="shared" si="17"/>
        <v>CONFIRMED BULLISH</v>
      </c>
    </row>
    <row r="293" spans="1:8" ht="13.5" x14ac:dyDescent="0.25">
      <c r="A293" s="3">
        <f>TITRES_STAT!B296</f>
        <v>42432</v>
      </c>
      <c r="B293" s="6">
        <f>TITRES_STAT!C296</f>
        <v>5</v>
      </c>
      <c r="C293" s="6">
        <f>TITRES_STAT!D296</f>
        <v>3.6314000000000002</v>
      </c>
      <c r="D293" s="6">
        <f>TITRES_STAT!E296</f>
        <v>14225</v>
      </c>
      <c r="E293" s="2">
        <f t="shared" si="16"/>
        <v>-545919</v>
      </c>
      <c r="F293" s="6" t="str">
        <f t="shared" si="19"/>
        <v>BULLISH</v>
      </c>
      <c r="G293" s="6" t="str">
        <f t="shared" si="18"/>
        <v>WEAK</v>
      </c>
      <c r="H293" s="6" t="str">
        <f t="shared" si="17"/>
        <v>CONFIRMED BULLISH</v>
      </c>
    </row>
    <row r="294" spans="1:8" ht="13.5" x14ac:dyDescent="0.25">
      <c r="A294" s="3">
        <f>TITRES_STAT!B297</f>
        <v>42433</v>
      </c>
      <c r="B294" s="6">
        <f>TITRES_STAT!C297</f>
        <v>5.15</v>
      </c>
      <c r="C294" s="6">
        <f>TITRES_STAT!D297</f>
        <v>3.7403</v>
      </c>
      <c r="D294" s="6">
        <f>TITRES_STAT!E297</f>
        <v>3290</v>
      </c>
      <c r="E294" s="2">
        <f t="shared" si="16"/>
        <v>-542629</v>
      </c>
      <c r="F294" s="6" t="str">
        <f t="shared" si="19"/>
        <v>BULLISH</v>
      </c>
      <c r="G294" s="6" t="str">
        <f t="shared" si="18"/>
        <v>NEUTRAL</v>
      </c>
      <c r="H294" s="6" t="str">
        <f t="shared" si="17"/>
        <v>CONFIRMED BULLISH</v>
      </c>
    </row>
    <row r="295" spans="1:8" ht="13.5" x14ac:dyDescent="0.25">
      <c r="A295" s="3">
        <f>TITRES_STAT!B298</f>
        <v>42436</v>
      </c>
      <c r="B295" s="6">
        <f>TITRES_STAT!C298</f>
        <v>5</v>
      </c>
      <c r="C295" s="6">
        <f>TITRES_STAT!D298</f>
        <v>3.6314000000000002</v>
      </c>
      <c r="D295" s="6">
        <f>TITRES_STAT!E298</f>
        <v>48524</v>
      </c>
      <c r="E295" s="2">
        <f t="shared" si="16"/>
        <v>-591153</v>
      </c>
      <c r="F295" s="6" t="str">
        <f t="shared" si="19"/>
        <v>BEARISH</v>
      </c>
      <c r="G295" s="6" t="str">
        <f t="shared" si="18"/>
        <v>STRONG</v>
      </c>
      <c r="H295" s="6" t="str">
        <f t="shared" si="17"/>
        <v>CONFIRMED BEARISH</v>
      </c>
    </row>
    <row r="296" spans="1:8" ht="13.5" x14ac:dyDescent="0.25">
      <c r="A296" s="3">
        <f>TITRES_STAT!B299</f>
        <v>42437</v>
      </c>
      <c r="B296" s="6">
        <f>TITRES_STAT!C299</f>
        <v>5</v>
      </c>
      <c r="C296" s="6">
        <f>TITRES_STAT!D299</f>
        <v>3.6314000000000002</v>
      </c>
      <c r="D296" s="6">
        <f>TITRES_STAT!E299</f>
        <v>10000</v>
      </c>
      <c r="E296" s="2">
        <f t="shared" si="16"/>
        <v>-591153</v>
      </c>
      <c r="F296" s="6" t="str">
        <f t="shared" si="19"/>
        <v>BEARISH</v>
      </c>
      <c r="G296" s="6" t="str">
        <f t="shared" si="18"/>
        <v>STRONG</v>
      </c>
      <c r="H296" s="6" t="str">
        <f t="shared" si="17"/>
        <v>CONFIRMED BEARISH</v>
      </c>
    </row>
    <row r="297" spans="1:8" ht="13.5" x14ac:dyDescent="0.25">
      <c r="A297" s="3">
        <f>TITRES_STAT!B300</f>
        <v>42438</v>
      </c>
      <c r="B297" s="6">
        <f>TITRES_STAT!C300</f>
        <v>5</v>
      </c>
      <c r="C297" s="6">
        <f>TITRES_STAT!D300</f>
        <v>3.6314000000000002</v>
      </c>
      <c r="D297" s="6">
        <f>TITRES_STAT!E300</f>
        <v>6000</v>
      </c>
      <c r="E297" s="2">
        <f t="shared" si="16"/>
        <v>-591153</v>
      </c>
      <c r="F297" s="6" t="str">
        <f t="shared" si="19"/>
        <v>BEARISH</v>
      </c>
      <c r="G297" s="6" t="str">
        <f t="shared" si="18"/>
        <v>STRONG</v>
      </c>
      <c r="H297" s="6" t="str">
        <f t="shared" si="17"/>
        <v>CONFIRMED BEARISH</v>
      </c>
    </row>
    <row r="298" spans="1:8" ht="13.5" x14ac:dyDescent="0.25">
      <c r="A298" s="3">
        <f>TITRES_STAT!B301</f>
        <v>42439</v>
      </c>
      <c r="B298" s="6">
        <f>TITRES_STAT!C301</f>
        <v>5.03</v>
      </c>
      <c r="C298" s="6">
        <f>TITRES_STAT!D301</f>
        <v>3.6532</v>
      </c>
      <c r="D298" s="6">
        <f>TITRES_STAT!E301</f>
        <v>5357</v>
      </c>
      <c r="E298" s="2">
        <f t="shared" si="16"/>
        <v>-585796</v>
      </c>
      <c r="F298" s="6" t="str">
        <f t="shared" si="19"/>
        <v>BEARISH</v>
      </c>
      <c r="G298" s="6" t="str">
        <f t="shared" si="18"/>
        <v>STRONG</v>
      </c>
      <c r="H298" s="6" t="str">
        <f t="shared" si="17"/>
        <v>BEARISH DIVERGENCE</v>
      </c>
    </row>
    <row r="299" spans="1:8" ht="13.5" x14ac:dyDescent="0.25">
      <c r="A299" s="3">
        <f>TITRES_STAT!B302</f>
        <v>42440</v>
      </c>
      <c r="B299" s="6">
        <f>TITRES_STAT!C302</f>
        <v>5.05</v>
      </c>
      <c r="C299" s="6">
        <f>TITRES_STAT!D302</f>
        <v>3.6677</v>
      </c>
      <c r="D299" s="6">
        <f>TITRES_STAT!E302</f>
        <v>5203</v>
      </c>
      <c r="E299" s="2">
        <f t="shared" si="16"/>
        <v>-580593</v>
      </c>
      <c r="F299" s="6" t="str">
        <f t="shared" si="19"/>
        <v>BEARISH</v>
      </c>
      <c r="G299" s="6" t="str">
        <f t="shared" si="18"/>
        <v>STRONG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5.15</v>
      </c>
      <c r="C300" s="6">
        <f>TITRES_STAT!D303</f>
        <v>3.7403</v>
      </c>
      <c r="D300" s="6">
        <f>TITRES_STAT!E303</f>
        <v>6068</v>
      </c>
      <c r="E300" s="2">
        <f t="shared" si="16"/>
        <v>-574525</v>
      </c>
      <c r="F300" s="6" t="str">
        <f t="shared" si="19"/>
        <v>BULLISH</v>
      </c>
      <c r="G300" s="6" t="str">
        <f t="shared" si="18"/>
        <v>WEAK</v>
      </c>
      <c r="H300" s="6" t="str">
        <f t="shared" si="17"/>
        <v>CONFIRMED BULLISH</v>
      </c>
    </row>
    <row r="301" spans="1:8" ht="13.5" x14ac:dyDescent="0.25">
      <c r="A301" s="3">
        <f>TITRES_STAT!B304</f>
        <v>42444</v>
      </c>
      <c r="B301" s="6">
        <f>TITRES_STAT!C304</f>
        <v>5</v>
      </c>
      <c r="C301" s="6">
        <f>TITRES_STAT!D304</f>
        <v>3.6314000000000002</v>
      </c>
      <c r="D301" s="6">
        <f>TITRES_STAT!E304</f>
        <v>25815</v>
      </c>
      <c r="E301" s="2">
        <f t="shared" si="16"/>
        <v>-600340</v>
      </c>
      <c r="F301" s="6" t="str">
        <f t="shared" si="19"/>
        <v>BEARISH</v>
      </c>
      <c r="G301" s="6" t="str">
        <f t="shared" si="18"/>
        <v>NEUTRAL</v>
      </c>
      <c r="H301" s="6" t="str">
        <f t="shared" si="17"/>
        <v>NEUTRAL</v>
      </c>
    </row>
    <row r="302" spans="1:8" ht="13.5" x14ac:dyDescent="0.25">
      <c r="A302" s="3">
        <f>TITRES_STAT!B305</f>
        <v>42445</v>
      </c>
      <c r="B302" s="6">
        <f>TITRES_STAT!C305</f>
        <v>5</v>
      </c>
      <c r="C302" s="6">
        <f>TITRES_STAT!D305</f>
        <v>3.6314000000000002</v>
      </c>
      <c r="D302" s="6">
        <f>TITRES_STAT!E305</f>
        <v>7019</v>
      </c>
      <c r="E302" s="2">
        <f t="shared" si="16"/>
        <v>-600340</v>
      </c>
      <c r="F302" s="6" t="str">
        <f t="shared" si="19"/>
        <v>BEARISH</v>
      </c>
      <c r="G302" s="6" t="str">
        <f t="shared" si="18"/>
        <v>NEUTRAL</v>
      </c>
      <c r="H302" s="6" t="str">
        <f t="shared" si="17"/>
        <v>NEUTRAL</v>
      </c>
    </row>
    <row r="303" spans="1:8" ht="13.5" x14ac:dyDescent="0.25">
      <c r="A303" s="3">
        <f>TITRES_STAT!B306</f>
        <v>42446</v>
      </c>
      <c r="B303" s="6">
        <f>TITRES_STAT!C306</f>
        <v>5.15</v>
      </c>
      <c r="C303" s="6">
        <f>TITRES_STAT!D306</f>
        <v>3.7403</v>
      </c>
      <c r="D303" s="6">
        <f>TITRES_STAT!E306</f>
        <v>501</v>
      </c>
      <c r="E303" s="2">
        <f t="shared" si="16"/>
        <v>-599839</v>
      </c>
      <c r="F303" s="6" t="str">
        <f t="shared" si="19"/>
        <v>BEARISH</v>
      </c>
      <c r="G303" s="6" t="str">
        <f t="shared" si="18"/>
        <v>STRONG</v>
      </c>
      <c r="H303" s="6" t="str">
        <f t="shared" si="17"/>
        <v>BEARISH DIVERGENCE</v>
      </c>
    </row>
    <row r="304" spans="1:8" ht="13.5" x14ac:dyDescent="0.25">
      <c r="A304" s="3">
        <f>TITRES_STAT!B307</f>
        <v>42447</v>
      </c>
      <c r="B304" s="6">
        <f>TITRES_STAT!C307</f>
        <v>5</v>
      </c>
      <c r="C304" s="6">
        <f>TITRES_STAT!D307</f>
        <v>3.6314000000000002</v>
      </c>
      <c r="D304" s="6">
        <f>TITRES_STAT!E307</f>
        <v>9009</v>
      </c>
      <c r="E304" s="2">
        <f t="shared" si="16"/>
        <v>-608848</v>
      </c>
      <c r="F304" s="6" t="str">
        <f t="shared" si="19"/>
        <v>BEARISH</v>
      </c>
      <c r="G304" s="6" t="str">
        <f t="shared" si="18"/>
        <v>STRONG</v>
      </c>
      <c r="H304" s="6" t="str">
        <f t="shared" si="17"/>
        <v>CONFIRMED BEARISH</v>
      </c>
    </row>
    <row r="305" spans="1:8" ht="13.5" x14ac:dyDescent="0.25">
      <c r="A305" s="3">
        <f>TITRES_STAT!B308</f>
        <v>42450</v>
      </c>
      <c r="B305" s="6">
        <f>TITRES_STAT!C308</f>
        <v>5</v>
      </c>
      <c r="C305" s="6">
        <f>TITRES_STAT!D308</f>
        <v>3.6314000000000002</v>
      </c>
      <c r="D305" s="6">
        <f>TITRES_STAT!E308</f>
        <v>400</v>
      </c>
      <c r="E305" s="2">
        <f t="shared" si="16"/>
        <v>-608848</v>
      </c>
      <c r="F305" s="6" t="str">
        <f t="shared" si="19"/>
        <v>BEARISH</v>
      </c>
      <c r="G305" s="6" t="str">
        <f t="shared" si="18"/>
        <v>STRONG</v>
      </c>
      <c r="H305" s="6" t="str">
        <f t="shared" si="17"/>
        <v>CONFIRMED BEARISH</v>
      </c>
    </row>
    <row r="306" spans="1:8" ht="13.5" x14ac:dyDescent="0.25">
      <c r="A306" s="3">
        <f>TITRES_STAT!B309</f>
        <v>42451</v>
      </c>
      <c r="B306" s="6">
        <f>TITRES_STAT!C309</f>
        <v>5.14</v>
      </c>
      <c r="C306" s="6">
        <f>TITRES_STAT!D309</f>
        <v>3.7330999999999999</v>
      </c>
      <c r="D306" s="6">
        <f>TITRES_STAT!E309</f>
        <v>278</v>
      </c>
      <c r="E306" s="2">
        <f t="shared" si="16"/>
        <v>-608570</v>
      </c>
      <c r="F306" s="6" t="str">
        <f t="shared" si="19"/>
        <v>BEARISH</v>
      </c>
      <c r="G306" s="6" t="str">
        <f t="shared" si="18"/>
        <v>NEUTRAL</v>
      </c>
      <c r="H306" s="6" t="str">
        <f t="shared" si="17"/>
        <v>BEARISH DIVERGENCE</v>
      </c>
    </row>
    <row r="307" spans="1:8" ht="13.5" x14ac:dyDescent="0.25">
      <c r="A307" s="3">
        <f>TITRES_STAT!B310</f>
        <v>42452</v>
      </c>
      <c r="B307" s="6">
        <f>TITRES_STAT!C310</f>
        <v>5</v>
      </c>
      <c r="C307" s="6">
        <f>TITRES_STAT!D310</f>
        <v>3.6314000000000002</v>
      </c>
      <c r="D307" s="6">
        <f>TITRES_STAT!E310</f>
        <v>24347</v>
      </c>
      <c r="E307" s="2">
        <f t="shared" si="16"/>
        <v>-632917</v>
      </c>
      <c r="F307" s="6" t="str">
        <f t="shared" si="19"/>
        <v>BEARISH</v>
      </c>
      <c r="G307" s="6" t="str">
        <f t="shared" si="18"/>
        <v>STRONG</v>
      </c>
      <c r="H307" s="6" t="str">
        <f t="shared" si="17"/>
        <v>NEUTRAL</v>
      </c>
    </row>
    <row r="308" spans="1:8" ht="13.5" x14ac:dyDescent="0.25">
      <c r="A308" s="3">
        <f>TITRES_STAT!B311</f>
        <v>42453</v>
      </c>
      <c r="B308" s="6">
        <f>TITRES_STAT!C311</f>
        <v>5.14</v>
      </c>
      <c r="C308" s="6">
        <f>TITRES_STAT!D311</f>
        <v>3.7330999999999999</v>
      </c>
      <c r="D308" s="6">
        <f>TITRES_STAT!E311</f>
        <v>1872</v>
      </c>
      <c r="E308" s="2">
        <f t="shared" si="16"/>
        <v>-631045</v>
      </c>
      <c r="F308" s="6" t="str">
        <f t="shared" si="19"/>
        <v>BEARISH</v>
      </c>
      <c r="G308" s="6" t="str">
        <f t="shared" si="18"/>
        <v>STRONG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5.14</v>
      </c>
      <c r="C309" s="6">
        <f>TITRES_STAT!D312</f>
        <v>3.7330999999999999</v>
      </c>
      <c r="D309" s="6">
        <f>TITRES_STAT!E312</f>
        <v>460</v>
      </c>
      <c r="E309" s="2">
        <f t="shared" si="16"/>
        <v>-631045</v>
      </c>
      <c r="F309" s="6" t="str">
        <f t="shared" si="19"/>
        <v>BEARISH</v>
      </c>
      <c r="G309" s="6" t="str">
        <f t="shared" si="18"/>
        <v>STRONG</v>
      </c>
      <c r="H309" s="6" t="str">
        <f t="shared" si="17"/>
        <v>BEARISH DIVERGENCE</v>
      </c>
    </row>
    <row r="310" spans="1:8" ht="13.5" x14ac:dyDescent="0.25">
      <c r="A310" s="3">
        <f>TITRES_STAT!B313</f>
        <v>42457</v>
      </c>
      <c r="B310" s="6">
        <f>TITRES_STAT!C313</f>
        <v>5.01</v>
      </c>
      <c r="C310" s="6">
        <f>TITRES_STAT!D313</f>
        <v>3.6387</v>
      </c>
      <c r="D310" s="6">
        <f>TITRES_STAT!E313</f>
        <v>3508</v>
      </c>
      <c r="E310" s="2">
        <f t="shared" si="16"/>
        <v>-634553</v>
      </c>
      <c r="F310" s="6" t="str">
        <f t="shared" si="19"/>
        <v>BEARISH</v>
      </c>
      <c r="G310" s="6" t="str">
        <f t="shared" si="18"/>
        <v>STRONG</v>
      </c>
      <c r="H310" s="6" t="str">
        <f t="shared" si="17"/>
        <v>BEARISH DIVERGENCE</v>
      </c>
    </row>
    <row r="311" spans="1:8" ht="13.5" x14ac:dyDescent="0.25">
      <c r="A311" s="3">
        <f>TITRES_STAT!B314</f>
        <v>42458</v>
      </c>
      <c r="B311" s="6">
        <f>TITRES_STAT!C314</f>
        <v>5.12</v>
      </c>
      <c r="C311" s="6">
        <f>TITRES_STAT!D314</f>
        <v>3.7185999999999999</v>
      </c>
      <c r="D311" s="6">
        <f>TITRES_STAT!E314</f>
        <v>1795</v>
      </c>
      <c r="E311" s="2">
        <f t="shared" si="16"/>
        <v>-632758</v>
      </c>
      <c r="F311" s="6" t="str">
        <f t="shared" si="19"/>
        <v>BEARISH</v>
      </c>
      <c r="G311" s="6" t="str">
        <f t="shared" si="18"/>
        <v>STRONG</v>
      </c>
      <c r="H311" s="6" t="str">
        <f t="shared" si="17"/>
        <v>CONFIRMED BEARISH</v>
      </c>
    </row>
    <row r="312" spans="1:8" ht="13.5" x14ac:dyDescent="0.25">
      <c r="A312" s="3">
        <f>TITRES_STAT!B315</f>
        <v>42459</v>
      </c>
      <c r="B312" s="6">
        <f>TITRES_STAT!C315</f>
        <v>5</v>
      </c>
      <c r="C312" s="6">
        <f>TITRES_STAT!D315</f>
        <v>3.6314000000000002</v>
      </c>
      <c r="D312" s="6">
        <f>TITRES_STAT!E315</f>
        <v>3400</v>
      </c>
      <c r="E312" s="2">
        <f t="shared" si="16"/>
        <v>-636158</v>
      </c>
      <c r="F312" s="6" t="str">
        <f t="shared" si="19"/>
        <v>BEARISH</v>
      </c>
      <c r="G312" s="6" t="str">
        <f t="shared" si="18"/>
        <v>NEUTRAL</v>
      </c>
      <c r="H312" s="6" t="str">
        <f t="shared" si="17"/>
        <v>NEUTRAL</v>
      </c>
    </row>
    <row r="313" spans="1:8" ht="13.5" x14ac:dyDescent="0.25">
      <c r="A313" s="3">
        <f>TITRES_STAT!B316</f>
        <v>42460</v>
      </c>
      <c r="B313" s="6">
        <f>TITRES_STAT!C316</f>
        <v>5</v>
      </c>
      <c r="C313" s="6">
        <f>TITRES_STAT!D316</f>
        <v>3.6314000000000002</v>
      </c>
      <c r="D313" s="6">
        <f>TITRES_STAT!E316</f>
        <v>4001</v>
      </c>
      <c r="E313" s="2">
        <f t="shared" si="16"/>
        <v>-636158</v>
      </c>
      <c r="F313" s="6" t="str">
        <f t="shared" si="19"/>
        <v>BEARISH</v>
      </c>
      <c r="G313" s="6" t="str">
        <f t="shared" si="18"/>
        <v>NEUTRAL</v>
      </c>
      <c r="H313" s="6" t="str">
        <f t="shared" si="17"/>
        <v>CONFIRMED BEARISH</v>
      </c>
    </row>
    <row r="314" spans="1:8" ht="13.5" x14ac:dyDescent="0.25">
      <c r="A314" s="3">
        <f>TITRES_STAT!B317</f>
        <v>42461</v>
      </c>
      <c r="B314" s="6">
        <f>TITRES_STAT!C317</f>
        <v>5.14</v>
      </c>
      <c r="C314" s="6">
        <f>TITRES_STAT!D317</f>
        <v>3.7330999999999999</v>
      </c>
      <c r="D314" s="6">
        <f>TITRES_STAT!E317</f>
        <v>4420</v>
      </c>
      <c r="E314" s="2">
        <f t="shared" si="16"/>
        <v>-631738</v>
      </c>
      <c r="F314" s="6" t="str">
        <f t="shared" si="19"/>
        <v>BEARISH</v>
      </c>
      <c r="G314" s="6" t="str">
        <f t="shared" si="18"/>
        <v>NEUTRAL</v>
      </c>
      <c r="H314" s="6" t="str">
        <f t="shared" si="17"/>
        <v>NEUTRAL</v>
      </c>
    </row>
    <row r="315" spans="1:8" ht="13.5" x14ac:dyDescent="0.25">
      <c r="A315" s="3">
        <f>TITRES_STAT!B318</f>
        <v>42464</v>
      </c>
      <c r="B315" s="6">
        <f>TITRES_STAT!C318</f>
        <v>5.13</v>
      </c>
      <c r="C315" s="6">
        <f>TITRES_STAT!D318</f>
        <v>3.7258</v>
      </c>
      <c r="D315" s="6">
        <f>TITRES_STAT!E318</f>
        <v>489</v>
      </c>
      <c r="E315" s="2">
        <f t="shared" si="16"/>
        <v>-632227</v>
      </c>
      <c r="F315" s="6" t="str">
        <f t="shared" si="19"/>
        <v>BULLISH</v>
      </c>
      <c r="G315" s="6" t="str">
        <f t="shared" si="18"/>
        <v>NEUTRAL</v>
      </c>
      <c r="H315" s="6" t="str">
        <f t="shared" si="17"/>
        <v>CONFIRMED BULLISH</v>
      </c>
    </row>
    <row r="316" spans="1:8" ht="13.5" x14ac:dyDescent="0.25">
      <c r="A316" s="3">
        <f>TITRES_STAT!B319</f>
        <v>42465</v>
      </c>
      <c r="B316" s="6">
        <f>TITRES_STAT!C319</f>
        <v>5.13</v>
      </c>
      <c r="C316" s="6">
        <f>TITRES_STAT!D319</f>
        <v>3.7258</v>
      </c>
      <c r="D316" s="6">
        <f>TITRES_STAT!E319</f>
        <v>168</v>
      </c>
      <c r="E316" s="2">
        <f t="shared" si="16"/>
        <v>-632227</v>
      </c>
      <c r="F316" s="6" t="str">
        <f t="shared" si="19"/>
        <v>BULLISH</v>
      </c>
      <c r="G316" s="6" t="str">
        <f t="shared" si="18"/>
        <v>NEUTRAL</v>
      </c>
      <c r="H316" s="6" t="str">
        <f t="shared" si="17"/>
        <v>CONFIRMED BULLISH</v>
      </c>
    </row>
    <row r="317" spans="1:8" ht="13.5" x14ac:dyDescent="0.25">
      <c r="A317" s="3">
        <f>TITRES_STAT!B320</f>
        <v>42466</v>
      </c>
      <c r="B317" s="6">
        <f>TITRES_STAT!C320</f>
        <v>5.13</v>
      </c>
      <c r="C317" s="6">
        <f>TITRES_STAT!D320</f>
        <v>3.7258</v>
      </c>
      <c r="D317" s="6">
        <f>TITRES_STAT!E320</f>
        <v>0</v>
      </c>
      <c r="E317" s="2">
        <f t="shared" si="16"/>
        <v>-632227</v>
      </c>
      <c r="F317" s="6" t="str">
        <f t="shared" si="19"/>
        <v>BULLISH</v>
      </c>
      <c r="G317" s="6" t="str">
        <f t="shared" si="18"/>
        <v>NEUTRAL</v>
      </c>
      <c r="H317" s="6" t="str">
        <f t="shared" si="17"/>
        <v>CONFIRMED BULLISH</v>
      </c>
    </row>
    <row r="318" spans="1:8" ht="13.5" x14ac:dyDescent="0.25">
      <c r="A318" s="3">
        <f>TITRES_STAT!B321</f>
        <v>42467</v>
      </c>
      <c r="B318" s="6">
        <f>TITRES_STAT!C321</f>
        <v>5.0999999999999996</v>
      </c>
      <c r="C318" s="6">
        <f>TITRES_STAT!D321</f>
        <v>3.7040000000000002</v>
      </c>
      <c r="D318" s="6">
        <f>TITRES_STAT!E321</f>
        <v>7964</v>
      </c>
      <c r="E318" s="2">
        <f t="shared" si="16"/>
        <v>-640191</v>
      </c>
      <c r="F318" s="6" t="str">
        <f t="shared" si="19"/>
        <v>BEARISH</v>
      </c>
      <c r="G318" s="6" t="str">
        <f t="shared" si="18"/>
        <v>NEUTRAL</v>
      </c>
      <c r="H318" s="6" t="str">
        <f t="shared" si="17"/>
        <v>BEARISH DIVERGENCE</v>
      </c>
    </row>
    <row r="319" spans="1:8" ht="13.5" x14ac:dyDescent="0.25">
      <c r="A319" s="3">
        <f>TITRES_STAT!B322</f>
        <v>42468</v>
      </c>
      <c r="B319" s="6">
        <f>TITRES_STAT!C322</f>
        <v>5</v>
      </c>
      <c r="C319" s="6">
        <f>TITRES_STAT!D322</f>
        <v>3.6314000000000002</v>
      </c>
      <c r="D319" s="6">
        <f>TITRES_STAT!E322</f>
        <v>36016</v>
      </c>
      <c r="E319" s="2">
        <f t="shared" si="16"/>
        <v>-676207</v>
      </c>
      <c r="F319" s="6" t="str">
        <f t="shared" si="19"/>
        <v>BEARISH</v>
      </c>
      <c r="G319" s="6" t="str">
        <f t="shared" si="18"/>
        <v>STRONG</v>
      </c>
      <c r="H319" s="6" t="str">
        <f t="shared" si="17"/>
        <v>CONFIRMED BEARISH</v>
      </c>
    </row>
    <row r="320" spans="1:8" ht="13.5" x14ac:dyDescent="0.25">
      <c r="A320" s="3">
        <f>TITRES_STAT!B323</f>
        <v>42471</v>
      </c>
      <c r="B320" s="6">
        <f>TITRES_STAT!C323</f>
        <v>5.13</v>
      </c>
      <c r="C320" s="6">
        <f>TITRES_STAT!D323</f>
        <v>3.7258</v>
      </c>
      <c r="D320" s="6">
        <f>TITRES_STAT!E323</f>
        <v>121</v>
      </c>
      <c r="E320" s="2">
        <f t="shared" si="16"/>
        <v>-676086</v>
      </c>
      <c r="F320" s="6" t="str">
        <f t="shared" si="19"/>
        <v>BEARISH</v>
      </c>
      <c r="G320" s="6" t="str">
        <f t="shared" si="18"/>
        <v>STRONG</v>
      </c>
      <c r="H320" s="6" t="str">
        <f t="shared" si="17"/>
        <v>NEUTRAL</v>
      </c>
    </row>
    <row r="321" spans="1:8" ht="13.5" x14ac:dyDescent="0.25">
      <c r="A321" s="3">
        <f>TITRES_STAT!B324</f>
        <v>42472</v>
      </c>
      <c r="B321" s="6">
        <f>TITRES_STAT!C324</f>
        <v>5.0999999999999996</v>
      </c>
      <c r="C321" s="6">
        <f>TITRES_STAT!D324</f>
        <v>3.7040000000000002</v>
      </c>
      <c r="D321" s="6">
        <f>TITRES_STAT!E324</f>
        <v>670</v>
      </c>
      <c r="E321" s="2">
        <f t="shared" si="16"/>
        <v>-676756</v>
      </c>
      <c r="F321" s="6" t="str">
        <f t="shared" si="19"/>
        <v>BEARISH</v>
      </c>
      <c r="G321" s="6" t="str">
        <f t="shared" si="18"/>
        <v>STRONG</v>
      </c>
      <c r="H321" s="6" t="str">
        <f t="shared" si="17"/>
        <v>CONFIRMED BEARISH</v>
      </c>
    </row>
    <row r="322" spans="1:8" ht="13.5" x14ac:dyDescent="0.25">
      <c r="A322" s="3">
        <f>TITRES_STAT!B325</f>
        <v>42473</v>
      </c>
      <c r="B322" s="6">
        <f>TITRES_STAT!C325</f>
        <v>5</v>
      </c>
      <c r="C322" s="6">
        <f>TITRES_STAT!D325</f>
        <v>3.6314000000000002</v>
      </c>
      <c r="D322" s="6">
        <f>TITRES_STAT!E325</f>
        <v>22954</v>
      </c>
      <c r="E322" s="2">
        <f t="shared" si="16"/>
        <v>-699710</v>
      </c>
      <c r="F322" s="6" t="str">
        <f t="shared" si="19"/>
        <v>BEARISH</v>
      </c>
      <c r="G322" s="6" t="str">
        <f t="shared" si="18"/>
        <v>STRONG</v>
      </c>
      <c r="H322" s="6" t="str">
        <f t="shared" si="17"/>
        <v>CONFIRMED BEARISH</v>
      </c>
    </row>
    <row r="323" spans="1:8" ht="13.5" x14ac:dyDescent="0.25">
      <c r="A323" s="3">
        <f>TITRES_STAT!B326</f>
        <v>42474</v>
      </c>
      <c r="B323" s="6">
        <f>TITRES_STAT!C326</f>
        <v>5</v>
      </c>
      <c r="C323" s="6">
        <f>TITRES_STAT!D326</f>
        <v>3.6314000000000002</v>
      </c>
      <c r="D323" s="6">
        <f>TITRES_STAT!E326</f>
        <v>0</v>
      </c>
      <c r="E323" s="2">
        <f t="shared" si="16"/>
        <v>-699710</v>
      </c>
      <c r="F323" s="6" t="str">
        <f t="shared" si="19"/>
        <v>BEARISH</v>
      </c>
      <c r="G323" s="6" t="str">
        <f t="shared" si="18"/>
        <v>STRONG</v>
      </c>
      <c r="H323" s="6" t="str">
        <f t="shared" si="17"/>
        <v>CONFIRMED BEARISH</v>
      </c>
    </row>
    <row r="324" spans="1:8" ht="13.5" x14ac:dyDescent="0.25">
      <c r="A324" s="3">
        <f>TITRES_STAT!B327</f>
        <v>42475</v>
      </c>
      <c r="B324" s="6">
        <f>TITRES_STAT!C327</f>
        <v>5</v>
      </c>
      <c r="C324" s="6">
        <f>TITRES_STAT!D327</f>
        <v>3.6314000000000002</v>
      </c>
      <c r="D324" s="6">
        <f>TITRES_STAT!E327</f>
        <v>1196</v>
      </c>
      <c r="E324" s="2">
        <f t="shared" ref="E324:E387" si="20">IF(B324&gt;B323, E323+D324, IF(B324&lt;B323, E323-D324, E323))</f>
        <v>-699710</v>
      </c>
      <c r="F324" s="6" t="str">
        <f t="shared" si="19"/>
        <v>BEARISH</v>
      </c>
      <c r="G324" s="6" t="str">
        <f t="shared" si="18"/>
        <v>STRONG</v>
      </c>
      <c r="H324" s="6" t="str">
        <f t="shared" si="17"/>
        <v>NEUTRAL</v>
      </c>
    </row>
    <row r="325" spans="1:8" ht="13.5" x14ac:dyDescent="0.25">
      <c r="A325" s="3">
        <f>TITRES_STAT!B328</f>
        <v>42478</v>
      </c>
      <c r="B325" s="6">
        <f>TITRES_STAT!C328</f>
        <v>5</v>
      </c>
      <c r="C325" s="6">
        <f>TITRES_STAT!D328</f>
        <v>3.6314000000000002</v>
      </c>
      <c r="D325" s="6">
        <f>TITRES_STAT!E328</f>
        <v>377</v>
      </c>
      <c r="E325" s="2">
        <f t="shared" si="20"/>
        <v>-699710</v>
      </c>
      <c r="F325" s="6" t="str">
        <f t="shared" si="19"/>
        <v>BEARISH</v>
      </c>
      <c r="G325" s="6" t="str">
        <f t="shared" si="18"/>
        <v>STRONG</v>
      </c>
      <c r="H325" s="6" t="str">
        <f t="shared" si="17"/>
        <v>CONFIRMED BEARISH</v>
      </c>
    </row>
    <row r="326" spans="1:8" ht="13.5" x14ac:dyDescent="0.25">
      <c r="A326" s="3">
        <f>TITRES_STAT!B329</f>
        <v>42479</v>
      </c>
      <c r="B326" s="6">
        <f>TITRES_STAT!C329</f>
        <v>5</v>
      </c>
      <c r="C326" s="6">
        <f>TITRES_STAT!D329</f>
        <v>3.6314000000000002</v>
      </c>
      <c r="D326" s="6">
        <f>TITRES_STAT!E329</f>
        <v>21845</v>
      </c>
      <c r="E326" s="2">
        <f t="shared" si="20"/>
        <v>-699710</v>
      </c>
      <c r="F326" s="6" t="str">
        <f t="shared" si="19"/>
        <v>BEARISH</v>
      </c>
      <c r="G326" s="6" t="str">
        <f t="shared" si="18"/>
        <v>STRONG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42480</v>
      </c>
      <c r="B327" s="6">
        <f>TITRES_STAT!C330</f>
        <v>5</v>
      </c>
      <c r="C327" s="6">
        <f>TITRES_STAT!D330</f>
        <v>3.6314000000000002</v>
      </c>
      <c r="D327" s="6">
        <f>TITRES_STAT!E330</f>
        <v>158</v>
      </c>
      <c r="E327" s="2">
        <f t="shared" si="20"/>
        <v>-699710</v>
      </c>
      <c r="F327" s="6" t="str">
        <f t="shared" si="19"/>
        <v>NEUTRAL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NEUTRAL</v>
      </c>
    </row>
    <row r="328" spans="1:8" ht="13.5" x14ac:dyDescent="0.25">
      <c r="A328" s="3">
        <f>TITRES_STAT!B331</f>
        <v>42481</v>
      </c>
      <c r="B328" s="6">
        <f>TITRES_STAT!C331</f>
        <v>5</v>
      </c>
      <c r="C328" s="6">
        <f>TITRES_STAT!D331</f>
        <v>3.6314000000000002</v>
      </c>
      <c r="D328" s="6">
        <f>TITRES_STAT!E331</f>
        <v>0</v>
      </c>
      <c r="E328" s="2">
        <f t="shared" si="20"/>
        <v>-699710</v>
      </c>
      <c r="F328" s="6" t="str">
        <f t="shared" ref="F328:F391" si="23">IF(E328&gt;E323,"BULLISH",IF(E328&lt;E323,"BEARISH","NEUTRAL"))</f>
        <v>NEUTRAL</v>
      </c>
      <c r="G328" s="6" t="str">
        <f t="shared" si="22"/>
        <v>NEUTRAL</v>
      </c>
      <c r="H328" s="6" t="str">
        <f t="shared" si="21"/>
        <v>NEUTRAL</v>
      </c>
    </row>
    <row r="329" spans="1:8" ht="13.5" x14ac:dyDescent="0.25">
      <c r="A329" s="3">
        <f>TITRES_STAT!B332</f>
        <v>42482</v>
      </c>
      <c r="B329" s="6">
        <f>TITRES_STAT!C332</f>
        <v>4.9800000000000004</v>
      </c>
      <c r="C329" s="6">
        <f>TITRES_STAT!D332</f>
        <v>3.6168999999999998</v>
      </c>
      <c r="D329" s="6">
        <f>TITRES_STAT!E332</f>
        <v>230</v>
      </c>
      <c r="E329" s="2">
        <f t="shared" si="20"/>
        <v>-699940</v>
      </c>
      <c r="F329" s="6" t="str">
        <f t="shared" si="23"/>
        <v>BEARISH</v>
      </c>
      <c r="G329" s="6" t="str">
        <f t="shared" si="22"/>
        <v>NEUTRAL</v>
      </c>
      <c r="H329" s="6" t="str">
        <f t="shared" si="21"/>
        <v>CONFIRMED BEARISH</v>
      </c>
    </row>
    <row r="330" spans="1:8" ht="13.5" x14ac:dyDescent="0.25">
      <c r="A330" s="3">
        <f>TITRES_STAT!B333</f>
        <v>42485</v>
      </c>
      <c r="B330" s="6">
        <f>TITRES_STAT!C333</f>
        <v>4.8499999999999996</v>
      </c>
      <c r="C330" s="6">
        <f>TITRES_STAT!D333</f>
        <v>3.5225</v>
      </c>
      <c r="D330" s="6">
        <f>TITRES_STAT!E333</f>
        <v>4185</v>
      </c>
      <c r="E330" s="2">
        <f t="shared" si="20"/>
        <v>-704125</v>
      </c>
      <c r="F330" s="6" t="str">
        <f t="shared" si="23"/>
        <v>BEARISH</v>
      </c>
      <c r="G330" s="6" t="str">
        <f t="shared" si="22"/>
        <v>NEUTRAL</v>
      </c>
      <c r="H330" s="6" t="str">
        <f t="shared" si="21"/>
        <v>CONFIRMED BEARISH</v>
      </c>
    </row>
    <row r="331" spans="1:8" ht="13.5" x14ac:dyDescent="0.25">
      <c r="A331" s="3">
        <f>TITRES_STAT!B334</f>
        <v>42486</v>
      </c>
      <c r="B331" s="6">
        <f>TITRES_STAT!C334</f>
        <v>5</v>
      </c>
      <c r="C331" s="6">
        <f>TITRES_STAT!D334</f>
        <v>3.6314000000000002</v>
      </c>
      <c r="D331" s="6">
        <f>TITRES_STAT!E334</f>
        <v>1000</v>
      </c>
      <c r="E331" s="2">
        <f t="shared" si="20"/>
        <v>-703125</v>
      </c>
      <c r="F331" s="6" t="str">
        <f t="shared" si="23"/>
        <v>BEARISH</v>
      </c>
      <c r="G331" s="6" t="str">
        <f t="shared" si="22"/>
        <v>NEUTRAL</v>
      </c>
      <c r="H331" s="6" t="str">
        <f t="shared" si="21"/>
        <v>NEUTRAL</v>
      </c>
    </row>
    <row r="332" spans="1:8" ht="13.5" x14ac:dyDescent="0.25">
      <c r="A332" s="3">
        <f>TITRES_STAT!B335</f>
        <v>42487</v>
      </c>
      <c r="B332" s="6">
        <f>TITRES_STAT!C335</f>
        <v>4.99</v>
      </c>
      <c r="C332" s="6">
        <f>TITRES_STAT!D335</f>
        <v>3.6240999999999999</v>
      </c>
      <c r="D332" s="6">
        <f>TITRES_STAT!E335</f>
        <v>3721</v>
      </c>
      <c r="E332" s="2">
        <f t="shared" si="20"/>
        <v>-706846</v>
      </c>
      <c r="F332" s="6" t="str">
        <f t="shared" si="23"/>
        <v>BEARISH</v>
      </c>
      <c r="G332" s="6" t="str">
        <f t="shared" si="22"/>
        <v>NEUTRAL</v>
      </c>
      <c r="H332" s="6" t="str">
        <f t="shared" si="21"/>
        <v>CONFIRMED BEARISH</v>
      </c>
    </row>
    <row r="333" spans="1:8" ht="13.5" x14ac:dyDescent="0.25">
      <c r="A333" s="3">
        <f>TITRES_STAT!B336</f>
        <v>42488</v>
      </c>
      <c r="B333" s="6">
        <f>TITRES_STAT!C336</f>
        <v>4.99</v>
      </c>
      <c r="C333" s="6">
        <f>TITRES_STAT!D336</f>
        <v>3.6240999999999999</v>
      </c>
      <c r="D333" s="6">
        <f>TITRES_STAT!E336</f>
        <v>0</v>
      </c>
      <c r="E333" s="2">
        <f t="shared" si="20"/>
        <v>-706846</v>
      </c>
      <c r="F333" s="6" t="str">
        <f t="shared" si="23"/>
        <v>BEARISH</v>
      </c>
      <c r="G333" s="6" t="str">
        <f t="shared" si="22"/>
        <v>NEUTRAL</v>
      </c>
      <c r="H333" s="6" t="str">
        <f t="shared" si="21"/>
        <v>CONFIRMED BEARISH</v>
      </c>
    </row>
    <row r="334" spans="1:8" ht="13.5" x14ac:dyDescent="0.25">
      <c r="A334" s="3">
        <f>TITRES_STAT!B337</f>
        <v>42489</v>
      </c>
      <c r="B334" s="6">
        <f>TITRES_STAT!C337</f>
        <v>4.9800000000000004</v>
      </c>
      <c r="C334" s="6">
        <f>TITRES_STAT!D337</f>
        <v>3.6168999999999998</v>
      </c>
      <c r="D334" s="6">
        <f>TITRES_STAT!E337</f>
        <v>3308</v>
      </c>
      <c r="E334" s="2">
        <f t="shared" si="20"/>
        <v>-710154</v>
      </c>
      <c r="F334" s="6" t="str">
        <f t="shared" si="23"/>
        <v>BEARISH</v>
      </c>
      <c r="G334" s="6" t="str">
        <f t="shared" si="22"/>
        <v>NEUTRAL</v>
      </c>
      <c r="H334" s="6" t="str">
        <f t="shared" si="21"/>
        <v>NEUTRAL</v>
      </c>
    </row>
    <row r="335" spans="1:8" ht="13.5" x14ac:dyDescent="0.25">
      <c r="A335" s="3">
        <f>TITRES_STAT!B338</f>
        <v>42492</v>
      </c>
      <c r="B335" s="6">
        <f>TITRES_STAT!C338</f>
        <v>4.9800000000000004</v>
      </c>
      <c r="C335" s="6">
        <f>TITRES_STAT!D338</f>
        <v>3.6168999999999998</v>
      </c>
      <c r="D335" s="6">
        <f>TITRES_STAT!E338</f>
        <v>494</v>
      </c>
      <c r="E335" s="2">
        <f t="shared" si="20"/>
        <v>-710154</v>
      </c>
      <c r="F335" s="6" t="str">
        <f t="shared" si="23"/>
        <v>BEARISH</v>
      </c>
      <c r="G335" s="6" t="str">
        <f t="shared" si="22"/>
        <v>NEUTRAL</v>
      </c>
      <c r="H335" s="6" t="str">
        <f t="shared" si="21"/>
        <v>BEARISH DIVERGENCE</v>
      </c>
    </row>
    <row r="336" spans="1:8" ht="13.5" x14ac:dyDescent="0.25">
      <c r="A336" s="3">
        <f>TITRES_STAT!B339</f>
        <v>42493</v>
      </c>
      <c r="B336" s="6">
        <f>TITRES_STAT!C339</f>
        <v>4.9400000000000004</v>
      </c>
      <c r="C336" s="6">
        <f>TITRES_STAT!D339</f>
        <v>3.5878000000000001</v>
      </c>
      <c r="D336" s="6">
        <f>TITRES_STAT!E339</f>
        <v>100</v>
      </c>
      <c r="E336" s="2">
        <f t="shared" si="20"/>
        <v>-710254</v>
      </c>
      <c r="F336" s="6" t="str">
        <f t="shared" si="23"/>
        <v>BEARISH</v>
      </c>
      <c r="G336" s="6" t="str">
        <f t="shared" si="22"/>
        <v>NEUTRAL</v>
      </c>
      <c r="H336" s="6" t="str">
        <f t="shared" si="21"/>
        <v>CONFIRMED BEARISH</v>
      </c>
    </row>
    <row r="337" spans="1:8" ht="13.5" x14ac:dyDescent="0.25">
      <c r="A337" s="3">
        <f>TITRES_STAT!B340</f>
        <v>42494</v>
      </c>
      <c r="B337" s="6">
        <f>TITRES_STAT!C340</f>
        <v>4.92</v>
      </c>
      <c r="C337" s="6">
        <f>TITRES_STAT!D340</f>
        <v>3.5733000000000001</v>
      </c>
      <c r="D337" s="6">
        <f>TITRES_STAT!E340</f>
        <v>5005</v>
      </c>
      <c r="E337" s="2">
        <f t="shared" si="20"/>
        <v>-715259</v>
      </c>
      <c r="F337" s="6" t="str">
        <f t="shared" si="23"/>
        <v>BEARISH</v>
      </c>
      <c r="G337" s="6" t="str">
        <f t="shared" si="22"/>
        <v>NEUTRAL</v>
      </c>
      <c r="H337" s="6" t="str">
        <f t="shared" si="21"/>
        <v>CONFIRMED BEARISH</v>
      </c>
    </row>
    <row r="338" spans="1:8" ht="13.5" x14ac:dyDescent="0.25">
      <c r="A338" s="3">
        <f>TITRES_STAT!B341</f>
        <v>42495</v>
      </c>
      <c r="B338" s="6">
        <f>TITRES_STAT!C341</f>
        <v>4.9000000000000004</v>
      </c>
      <c r="C338" s="6">
        <f>TITRES_STAT!D341</f>
        <v>3.5588000000000002</v>
      </c>
      <c r="D338" s="6">
        <f>TITRES_STAT!E341</f>
        <v>3754</v>
      </c>
      <c r="E338" s="2">
        <f t="shared" si="20"/>
        <v>-719013</v>
      </c>
      <c r="F338" s="6" t="str">
        <f t="shared" si="23"/>
        <v>BEARISH</v>
      </c>
      <c r="G338" s="6" t="str">
        <f t="shared" si="22"/>
        <v>NEUTRAL</v>
      </c>
      <c r="H338" s="6" t="str">
        <f t="shared" si="21"/>
        <v>CONFIRMED BEARISH</v>
      </c>
    </row>
    <row r="339" spans="1:8" ht="13.5" x14ac:dyDescent="0.25">
      <c r="A339" s="3">
        <f>TITRES_STAT!B342</f>
        <v>42496</v>
      </c>
      <c r="B339" s="6">
        <f>TITRES_STAT!C342</f>
        <v>4.8899999999999997</v>
      </c>
      <c r="C339" s="6">
        <f>TITRES_STAT!D342</f>
        <v>3.5514999999999999</v>
      </c>
      <c r="D339" s="6">
        <f>TITRES_STAT!E342</f>
        <v>470</v>
      </c>
      <c r="E339" s="2">
        <f t="shared" si="20"/>
        <v>-719483</v>
      </c>
      <c r="F339" s="6" t="str">
        <f t="shared" si="23"/>
        <v>BEARISH</v>
      </c>
      <c r="G339" s="6" t="str">
        <f t="shared" si="22"/>
        <v>NEUTRAL</v>
      </c>
      <c r="H339" s="6" t="str">
        <f t="shared" si="21"/>
        <v>CONFIRMED BEARISH</v>
      </c>
    </row>
    <row r="340" spans="1:8" ht="13.5" x14ac:dyDescent="0.25">
      <c r="A340" s="3">
        <f>TITRES_STAT!B343</f>
        <v>42499</v>
      </c>
      <c r="B340" s="6">
        <f>TITRES_STAT!C343</f>
        <v>4.8899999999999997</v>
      </c>
      <c r="C340" s="6">
        <f>TITRES_STAT!D343</f>
        <v>3.5514999999999999</v>
      </c>
      <c r="D340" s="6">
        <f>TITRES_STAT!E343</f>
        <v>290</v>
      </c>
      <c r="E340" s="2">
        <f t="shared" si="20"/>
        <v>-719483</v>
      </c>
      <c r="F340" s="6" t="str">
        <f t="shared" si="23"/>
        <v>BEARISH</v>
      </c>
      <c r="G340" s="6" t="str">
        <f t="shared" si="22"/>
        <v>NEUTRAL</v>
      </c>
      <c r="H340" s="6" t="str">
        <f t="shared" si="21"/>
        <v>CONFIRMED BEARISH</v>
      </c>
    </row>
    <row r="341" spans="1:8" ht="13.5" x14ac:dyDescent="0.25">
      <c r="A341" s="3">
        <f>TITRES_STAT!B344</f>
        <v>42500</v>
      </c>
      <c r="B341" s="6">
        <f>TITRES_STAT!C344</f>
        <v>4.8499999999999996</v>
      </c>
      <c r="C341" s="6">
        <f>TITRES_STAT!D344</f>
        <v>3.5225</v>
      </c>
      <c r="D341" s="6">
        <f>TITRES_STAT!E344</f>
        <v>1169</v>
      </c>
      <c r="E341" s="2">
        <f t="shared" si="20"/>
        <v>-720652</v>
      </c>
      <c r="F341" s="6" t="str">
        <f t="shared" si="23"/>
        <v>BEARISH</v>
      </c>
      <c r="G341" s="6" t="str">
        <f t="shared" si="22"/>
        <v>NEUTRAL</v>
      </c>
      <c r="H341" s="6" t="str">
        <f t="shared" si="21"/>
        <v>CONFIRMED BEARISH</v>
      </c>
    </row>
    <row r="342" spans="1:8" ht="13.5" x14ac:dyDescent="0.25">
      <c r="A342" s="3">
        <f>TITRES_STAT!B345</f>
        <v>42501</v>
      </c>
      <c r="B342" s="6">
        <f>TITRES_STAT!C345</f>
        <v>4.95</v>
      </c>
      <c r="C342" s="6">
        <f>TITRES_STAT!D345</f>
        <v>3.5951</v>
      </c>
      <c r="D342" s="6">
        <f>TITRES_STAT!E345</f>
        <v>4094</v>
      </c>
      <c r="E342" s="2">
        <f t="shared" si="20"/>
        <v>-716558</v>
      </c>
      <c r="F342" s="6" t="str">
        <f t="shared" si="23"/>
        <v>BEARISH</v>
      </c>
      <c r="G342" s="6" t="str">
        <f t="shared" si="22"/>
        <v>NEUTRAL</v>
      </c>
      <c r="H342" s="6" t="str">
        <f t="shared" si="21"/>
        <v>BEARISH DIVERGENCE</v>
      </c>
    </row>
    <row r="343" spans="1:8" ht="13.5" x14ac:dyDescent="0.25">
      <c r="A343" s="3">
        <f>TITRES_STAT!B346</f>
        <v>42502</v>
      </c>
      <c r="B343" s="6">
        <f>TITRES_STAT!C346</f>
        <v>4.8499999999999996</v>
      </c>
      <c r="C343" s="6">
        <f>TITRES_STAT!D346</f>
        <v>3.5225</v>
      </c>
      <c r="D343" s="6">
        <f>TITRES_STAT!E346</f>
        <v>702</v>
      </c>
      <c r="E343" s="2">
        <f t="shared" si="20"/>
        <v>-717260</v>
      </c>
      <c r="F343" s="6" t="str">
        <f t="shared" si="23"/>
        <v>BULLISH</v>
      </c>
      <c r="G343" s="6" t="str">
        <f t="shared" si="22"/>
        <v>NEUTRAL</v>
      </c>
      <c r="H343" s="6" t="str">
        <f t="shared" si="21"/>
        <v>BULLISH DIVERGENCE</v>
      </c>
    </row>
    <row r="344" spans="1:8" ht="13.5" x14ac:dyDescent="0.25">
      <c r="A344" s="3">
        <f>TITRES_STAT!B347</f>
        <v>42503</v>
      </c>
      <c r="B344" s="6">
        <f>TITRES_STAT!C347</f>
        <v>4.8899999999999997</v>
      </c>
      <c r="C344" s="6">
        <f>TITRES_STAT!D347</f>
        <v>3.5514999999999999</v>
      </c>
      <c r="D344" s="6">
        <f>TITRES_STAT!E347</f>
        <v>1517</v>
      </c>
      <c r="E344" s="2">
        <f t="shared" si="20"/>
        <v>-715743</v>
      </c>
      <c r="F344" s="6" t="str">
        <f t="shared" si="23"/>
        <v>BULLISH</v>
      </c>
      <c r="G344" s="6" t="str">
        <f t="shared" si="22"/>
        <v>NEUTRAL</v>
      </c>
      <c r="H344" s="6" t="str">
        <f t="shared" si="21"/>
        <v>NEUTRAL</v>
      </c>
    </row>
    <row r="345" spans="1:8" ht="13.5" x14ac:dyDescent="0.25">
      <c r="A345" s="3">
        <f>TITRES_STAT!B348</f>
        <v>42506</v>
      </c>
      <c r="B345" s="6">
        <f>TITRES_STAT!C348</f>
        <v>4.9000000000000004</v>
      </c>
      <c r="C345" s="6">
        <f>TITRES_STAT!D348</f>
        <v>3.5588000000000002</v>
      </c>
      <c r="D345" s="6">
        <f>TITRES_STAT!E348</f>
        <v>2207</v>
      </c>
      <c r="E345" s="2">
        <f t="shared" si="20"/>
        <v>-713536</v>
      </c>
      <c r="F345" s="6" t="str">
        <f t="shared" si="23"/>
        <v>BULLISH</v>
      </c>
      <c r="G345" s="6" t="str">
        <f t="shared" si="22"/>
        <v>NEUTRAL</v>
      </c>
      <c r="H345" s="6" t="str">
        <f t="shared" si="21"/>
        <v>CONFIRMED BULLISH</v>
      </c>
    </row>
    <row r="346" spans="1:8" ht="13.5" x14ac:dyDescent="0.25">
      <c r="A346" s="3">
        <f>TITRES_STAT!B349</f>
        <v>42507</v>
      </c>
      <c r="B346" s="6">
        <f>TITRES_STAT!C349</f>
        <v>4.95</v>
      </c>
      <c r="C346" s="6">
        <f>TITRES_STAT!D349</f>
        <v>3.5951</v>
      </c>
      <c r="D346" s="6">
        <f>TITRES_STAT!E349</f>
        <v>23703</v>
      </c>
      <c r="E346" s="2">
        <f t="shared" si="20"/>
        <v>-689833</v>
      </c>
      <c r="F346" s="6" t="str">
        <f t="shared" si="23"/>
        <v>BULLISH</v>
      </c>
      <c r="G346" s="6" t="str">
        <f t="shared" si="22"/>
        <v>WEAK</v>
      </c>
      <c r="H346" s="6" t="str">
        <f t="shared" si="21"/>
        <v>CONFIRMED BULLISH</v>
      </c>
    </row>
    <row r="347" spans="1:8" ht="13.5" x14ac:dyDescent="0.25">
      <c r="A347" s="3">
        <f>TITRES_STAT!B350</f>
        <v>42508</v>
      </c>
      <c r="B347" s="6">
        <f>TITRES_STAT!C350</f>
        <v>4.83</v>
      </c>
      <c r="C347" s="6">
        <f>TITRES_STAT!D350</f>
        <v>3.5078999999999998</v>
      </c>
      <c r="D347" s="6">
        <f>TITRES_STAT!E350</f>
        <v>2220</v>
      </c>
      <c r="E347" s="2">
        <f t="shared" si="20"/>
        <v>-692053</v>
      </c>
      <c r="F347" s="6" t="str">
        <f t="shared" si="23"/>
        <v>BULLISH</v>
      </c>
      <c r="G347" s="6" t="str">
        <f t="shared" si="22"/>
        <v>WEAK</v>
      </c>
      <c r="H347" s="6" t="str">
        <f t="shared" si="21"/>
        <v>BULLISH DIVERGENCE</v>
      </c>
    </row>
    <row r="348" spans="1:8" ht="13.5" x14ac:dyDescent="0.25">
      <c r="A348" s="3">
        <f>TITRES_STAT!B351</f>
        <v>42509</v>
      </c>
      <c r="B348" s="6">
        <f>TITRES_STAT!C351</f>
        <v>4.7</v>
      </c>
      <c r="C348" s="6">
        <f>TITRES_STAT!D351</f>
        <v>3.4135</v>
      </c>
      <c r="D348" s="6">
        <f>TITRES_STAT!E351</f>
        <v>7542</v>
      </c>
      <c r="E348" s="2">
        <f t="shared" si="20"/>
        <v>-699595</v>
      </c>
      <c r="F348" s="6" t="str">
        <f t="shared" si="23"/>
        <v>BULLISH</v>
      </c>
      <c r="G348" s="6" t="str">
        <f t="shared" si="22"/>
        <v>WEAK</v>
      </c>
      <c r="H348" s="6" t="str">
        <f t="shared" si="21"/>
        <v>BULLISH DIVERGENCE</v>
      </c>
    </row>
    <row r="349" spans="1:8" ht="13.5" x14ac:dyDescent="0.25">
      <c r="A349" s="3">
        <f>TITRES_STAT!B352</f>
        <v>42510</v>
      </c>
      <c r="B349" s="6">
        <f>TITRES_STAT!C352</f>
        <v>4.84</v>
      </c>
      <c r="C349" s="6">
        <f>TITRES_STAT!D352</f>
        <v>3.5152000000000001</v>
      </c>
      <c r="D349" s="6">
        <f>TITRES_STAT!E352</f>
        <v>114176</v>
      </c>
      <c r="E349" s="2">
        <f t="shared" si="20"/>
        <v>-585419</v>
      </c>
      <c r="F349" s="6" t="str">
        <f t="shared" si="23"/>
        <v>BULLISH</v>
      </c>
      <c r="G349" s="6" t="str">
        <f t="shared" si="22"/>
        <v>WEAK</v>
      </c>
      <c r="H349" s="6" t="str">
        <f t="shared" si="21"/>
        <v>BULLISH DIVERGENCE</v>
      </c>
    </row>
    <row r="350" spans="1:8" ht="13.5" x14ac:dyDescent="0.25">
      <c r="A350" s="3">
        <f>TITRES_STAT!B353</f>
        <v>42513</v>
      </c>
      <c r="B350" s="6">
        <f>TITRES_STAT!C353</f>
        <v>4.84</v>
      </c>
      <c r="C350" s="6">
        <f>TITRES_STAT!D353</f>
        <v>3.5152000000000001</v>
      </c>
      <c r="D350" s="6">
        <f>TITRES_STAT!E353</f>
        <v>220</v>
      </c>
      <c r="E350" s="2">
        <f t="shared" si="20"/>
        <v>-585419</v>
      </c>
      <c r="F350" s="6" t="str">
        <f t="shared" si="23"/>
        <v>BULLISH</v>
      </c>
      <c r="G350" s="6" t="str">
        <f t="shared" si="22"/>
        <v>WEAK</v>
      </c>
      <c r="H350" s="6" t="str">
        <f t="shared" si="21"/>
        <v>BULLISH DIVERGENCE</v>
      </c>
    </row>
    <row r="351" spans="1:8" ht="13.5" x14ac:dyDescent="0.25">
      <c r="A351" s="3">
        <f>TITRES_STAT!B354</f>
        <v>42514</v>
      </c>
      <c r="B351" s="6">
        <f>TITRES_STAT!C354</f>
        <v>4.9400000000000004</v>
      </c>
      <c r="C351" s="6">
        <f>TITRES_STAT!D354</f>
        <v>3.5878000000000001</v>
      </c>
      <c r="D351" s="6">
        <f>TITRES_STAT!E354</f>
        <v>3062</v>
      </c>
      <c r="E351" s="2">
        <f t="shared" si="20"/>
        <v>-582357</v>
      </c>
      <c r="F351" s="6" t="str">
        <f t="shared" si="23"/>
        <v>BULLISH</v>
      </c>
      <c r="G351" s="6" t="str">
        <f t="shared" si="22"/>
        <v>WEAK</v>
      </c>
      <c r="H351" s="6" t="str">
        <f t="shared" si="21"/>
        <v>BULLISH DIVERGENCE</v>
      </c>
    </row>
    <row r="352" spans="1:8" ht="13.5" x14ac:dyDescent="0.25">
      <c r="A352" s="3">
        <f>TITRES_STAT!B355</f>
        <v>42515</v>
      </c>
      <c r="B352" s="6">
        <f>TITRES_STAT!C355</f>
        <v>4.93</v>
      </c>
      <c r="C352" s="6">
        <f>TITRES_STAT!D355</f>
        <v>3.5806</v>
      </c>
      <c r="D352" s="6">
        <f>TITRES_STAT!E355</f>
        <v>1051</v>
      </c>
      <c r="E352" s="2">
        <f t="shared" si="20"/>
        <v>-583408</v>
      </c>
      <c r="F352" s="6" t="str">
        <f t="shared" si="23"/>
        <v>BULLISH</v>
      </c>
      <c r="G352" s="6" t="str">
        <f t="shared" si="22"/>
        <v>WEAK</v>
      </c>
      <c r="H352" s="6" t="str">
        <f t="shared" si="21"/>
        <v>CONFIRMED BULLISH</v>
      </c>
    </row>
    <row r="353" spans="1:8" ht="13.5" x14ac:dyDescent="0.25">
      <c r="A353" s="3">
        <f>TITRES_STAT!B356</f>
        <v>42516</v>
      </c>
      <c r="B353" s="6">
        <f>TITRES_STAT!C356</f>
        <v>4.8499999999999996</v>
      </c>
      <c r="C353" s="6">
        <f>TITRES_STAT!D356</f>
        <v>3.5225</v>
      </c>
      <c r="D353" s="6">
        <f>TITRES_STAT!E356</f>
        <v>712</v>
      </c>
      <c r="E353" s="2">
        <f t="shared" si="20"/>
        <v>-584120</v>
      </c>
      <c r="F353" s="6" t="str">
        <f t="shared" si="23"/>
        <v>BULLISH</v>
      </c>
      <c r="G353" s="6" t="str">
        <f t="shared" si="22"/>
        <v>WEAK</v>
      </c>
      <c r="H353" s="6" t="str">
        <f t="shared" si="21"/>
        <v>CONFIRMED BULLISH</v>
      </c>
    </row>
    <row r="354" spans="1:8" ht="13.5" x14ac:dyDescent="0.25">
      <c r="A354" s="3">
        <f>TITRES_STAT!B357</f>
        <v>42517</v>
      </c>
      <c r="B354" s="6">
        <f>TITRES_STAT!C357</f>
        <v>4.93</v>
      </c>
      <c r="C354" s="6">
        <f>TITRES_STAT!D357</f>
        <v>3.5806</v>
      </c>
      <c r="D354" s="6">
        <f>TITRES_STAT!E357</f>
        <v>1732</v>
      </c>
      <c r="E354" s="2">
        <f t="shared" si="20"/>
        <v>-582388</v>
      </c>
      <c r="F354" s="6" t="str">
        <f t="shared" si="23"/>
        <v>BULLISH</v>
      </c>
      <c r="G354" s="6" t="str">
        <f t="shared" si="22"/>
        <v>NEUTRAL</v>
      </c>
      <c r="H354" s="6" t="str">
        <f t="shared" si="21"/>
        <v>CONFIRMED BULLISH</v>
      </c>
    </row>
    <row r="355" spans="1:8" ht="13.5" x14ac:dyDescent="0.25">
      <c r="A355" s="3">
        <f>TITRES_STAT!B358</f>
        <v>42520</v>
      </c>
      <c r="B355" s="6">
        <f>TITRES_STAT!C358</f>
        <v>4.93</v>
      </c>
      <c r="C355" s="6">
        <f>TITRES_STAT!D358</f>
        <v>3.5806</v>
      </c>
      <c r="D355" s="6">
        <f>TITRES_STAT!E358</f>
        <v>150</v>
      </c>
      <c r="E355" s="2">
        <f t="shared" si="20"/>
        <v>-582388</v>
      </c>
      <c r="F355" s="6" t="str">
        <f t="shared" si="23"/>
        <v>BULLISH</v>
      </c>
      <c r="G355" s="6" t="str">
        <f t="shared" si="22"/>
        <v>NEUTRAL</v>
      </c>
      <c r="H355" s="6" t="str">
        <f t="shared" si="21"/>
        <v>CONFIRMED BULLISH</v>
      </c>
    </row>
    <row r="356" spans="1:8" ht="13.5" x14ac:dyDescent="0.25">
      <c r="A356" s="3">
        <f>TITRES_STAT!B359</f>
        <v>42521</v>
      </c>
      <c r="B356" s="6">
        <f>TITRES_STAT!C359</f>
        <v>4.9400000000000004</v>
      </c>
      <c r="C356" s="6">
        <f>TITRES_STAT!D359</f>
        <v>3.5878000000000001</v>
      </c>
      <c r="D356" s="6">
        <f>TITRES_STAT!E359</f>
        <v>939</v>
      </c>
      <c r="E356" s="2">
        <f t="shared" si="20"/>
        <v>-581449</v>
      </c>
      <c r="F356" s="6" t="str">
        <f t="shared" si="23"/>
        <v>BULLISH</v>
      </c>
      <c r="G356" s="6" t="str">
        <f t="shared" si="22"/>
        <v>NEUTRAL</v>
      </c>
      <c r="H356" s="6" t="str">
        <f t="shared" si="21"/>
        <v>NEUTRAL</v>
      </c>
    </row>
    <row r="357" spans="1:8" ht="13.5" x14ac:dyDescent="0.25">
      <c r="A357" s="3">
        <f>TITRES_STAT!B360</f>
        <v>42522</v>
      </c>
      <c r="B357" s="6">
        <f>TITRES_STAT!C360</f>
        <v>4.9400000000000004</v>
      </c>
      <c r="C357" s="6">
        <f>TITRES_STAT!D360</f>
        <v>3.5878000000000001</v>
      </c>
      <c r="D357" s="6">
        <f>TITRES_STAT!E360</f>
        <v>5</v>
      </c>
      <c r="E357" s="2">
        <f t="shared" si="20"/>
        <v>-581449</v>
      </c>
      <c r="F357" s="6" t="str">
        <f t="shared" si="23"/>
        <v>BULLISH</v>
      </c>
      <c r="G357" s="6" t="str">
        <f t="shared" si="22"/>
        <v>NEUTRAL</v>
      </c>
      <c r="H357" s="6" t="str">
        <f t="shared" si="21"/>
        <v>CONFIRMED BULLISH</v>
      </c>
    </row>
    <row r="358" spans="1:8" ht="13.5" x14ac:dyDescent="0.25">
      <c r="A358" s="3">
        <f>TITRES_STAT!B361</f>
        <v>42523</v>
      </c>
      <c r="B358" s="6">
        <f>TITRES_STAT!C361</f>
        <v>4.9400000000000004</v>
      </c>
      <c r="C358" s="6">
        <f>TITRES_STAT!D361</f>
        <v>3.5878000000000001</v>
      </c>
      <c r="D358" s="6">
        <f>TITRES_STAT!E361</f>
        <v>0</v>
      </c>
      <c r="E358" s="2">
        <f t="shared" si="20"/>
        <v>-581449</v>
      </c>
      <c r="F358" s="6" t="str">
        <f t="shared" si="23"/>
        <v>BULLISH</v>
      </c>
      <c r="G358" s="6" t="str">
        <f t="shared" si="22"/>
        <v>NEUTRAL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4.9000000000000004</v>
      </c>
      <c r="C359" s="6">
        <f>TITRES_STAT!D362</f>
        <v>3.5588000000000002</v>
      </c>
      <c r="D359" s="6">
        <f>TITRES_STAT!E362</f>
        <v>5200</v>
      </c>
      <c r="E359" s="2">
        <f t="shared" si="20"/>
        <v>-586649</v>
      </c>
      <c r="F359" s="6" t="str">
        <f t="shared" si="23"/>
        <v>BEARISH</v>
      </c>
      <c r="G359" s="6" t="str">
        <f t="shared" si="22"/>
        <v>NEUTRAL</v>
      </c>
      <c r="H359" s="6" t="str">
        <f t="shared" si="21"/>
        <v>CONFIRMED BEARISH</v>
      </c>
    </row>
    <row r="360" spans="1:8" ht="13.5" x14ac:dyDescent="0.25">
      <c r="A360" s="3">
        <f>TITRES_STAT!B363</f>
        <v>42527</v>
      </c>
      <c r="B360" s="6">
        <f>TITRES_STAT!C363</f>
        <v>4.9000000000000004</v>
      </c>
      <c r="C360" s="6">
        <f>TITRES_STAT!D363</f>
        <v>3.5588000000000002</v>
      </c>
      <c r="D360" s="6">
        <f>TITRES_STAT!E363</f>
        <v>72</v>
      </c>
      <c r="E360" s="2">
        <f t="shared" si="20"/>
        <v>-586649</v>
      </c>
      <c r="F360" s="6" t="str">
        <f t="shared" si="23"/>
        <v>BEARISH</v>
      </c>
      <c r="G360" s="6" t="str">
        <f t="shared" si="22"/>
        <v>NEUTRAL</v>
      </c>
      <c r="H360" s="6" t="str">
        <f t="shared" si="21"/>
        <v>CONFIRMED BEARISH</v>
      </c>
    </row>
    <row r="361" spans="1:8" ht="13.5" x14ac:dyDescent="0.25">
      <c r="A361" s="3">
        <f>TITRES_STAT!B364</f>
        <v>42528</v>
      </c>
      <c r="B361" s="6">
        <f>TITRES_STAT!C364</f>
        <v>4.9000000000000004</v>
      </c>
      <c r="C361" s="6">
        <f>TITRES_STAT!D364</f>
        <v>3.5588000000000002</v>
      </c>
      <c r="D361" s="6">
        <f>TITRES_STAT!E364</f>
        <v>400</v>
      </c>
      <c r="E361" s="2">
        <f t="shared" si="20"/>
        <v>-586649</v>
      </c>
      <c r="F361" s="6" t="str">
        <f t="shared" si="23"/>
        <v>BEARISH</v>
      </c>
      <c r="G361" s="6" t="str">
        <f t="shared" si="22"/>
        <v>NEUTRAL</v>
      </c>
      <c r="H361" s="6" t="str">
        <f t="shared" si="21"/>
        <v>CONFIRMED BEARISH</v>
      </c>
    </row>
    <row r="362" spans="1:8" ht="13.5" x14ac:dyDescent="0.25">
      <c r="A362" s="3">
        <f>TITRES_STAT!B365</f>
        <v>42529</v>
      </c>
      <c r="B362" s="6">
        <f>TITRES_STAT!C365</f>
        <v>4.9000000000000004</v>
      </c>
      <c r="C362" s="6">
        <f>TITRES_STAT!D365</f>
        <v>3.5588000000000002</v>
      </c>
      <c r="D362" s="6">
        <f>TITRES_STAT!E365</f>
        <v>392</v>
      </c>
      <c r="E362" s="2">
        <f t="shared" si="20"/>
        <v>-586649</v>
      </c>
      <c r="F362" s="6" t="str">
        <f t="shared" si="23"/>
        <v>BEARISH</v>
      </c>
      <c r="G362" s="6" t="str">
        <f t="shared" si="22"/>
        <v>NEUTRAL</v>
      </c>
      <c r="H362" s="6" t="str">
        <f t="shared" si="21"/>
        <v>CONFIRMED BEARISH</v>
      </c>
    </row>
    <row r="363" spans="1:8" ht="13.5" x14ac:dyDescent="0.25">
      <c r="A363" s="3">
        <f>TITRES_STAT!B366</f>
        <v>42530</v>
      </c>
      <c r="B363" s="6">
        <f>TITRES_STAT!C366</f>
        <v>4.78</v>
      </c>
      <c r="C363" s="6">
        <f>TITRES_STAT!D366</f>
        <v>3.4716</v>
      </c>
      <c r="D363" s="6">
        <f>TITRES_STAT!E366</f>
        <v>2029</v>
      </c>
      <c r="E363" s="2">
        <f t="shared" si="20"/>
        <v>-588678</v>
      </c>
      <c r="F363" s="6" t="str">
        <f t="shared" si="23"/>
        <v>BEARISH</v>
      </c>
      <c r="G363" s="6" t="str">
        <f t="shared" si="22"/>
        <v>NEUTRAL</v>
      </c>
      <c r="H363" s="6" t="str">
        <f t="shared" si="21"/>
        <v>CONFIRMED BEARISH</v>
      </c>
    </row>
    <row r="364" spans="1:8" ht="13.5" x14ac:dyDescent="0.25">
      <c r="A364" s="3">
        <f>TITRES_STAT!B367</f>
        <v>42531</v>
      </c>
      <c r="B364" s="6">
        <f>TITRES_STAT!C367</f>
        <v>4.8</v>
      </c>
      <c r="C364" s="6">
        <f>TITRES_STAT!D367</f>
        <v>3.4862000000000002</v>
      </c>
      <c r="D364" s="6">
        <f>TITRES_STAT!E367</f>
        <v>70</v>
      </c>
      <c r="E364" s="2">
        <f t="shared" si="20"/>
        <v>-588608</v>
      </c>
      <c r="F364" s="6" t="str">
        <f t="shared" si="23"/>
        <v>BEARISH</v>
      </c>
      <c r="G364" s="6" t="str">
        <f t="shared" si="22"/>
        <v>NEUTRAL</v>
      </c>
      <c r="H364" s="6" t="str">
        <f t="shared" si="21"/>
        <v>CONFIRMED BEARISH</v>
      </c>
    </row>
    <row r="365" spans="1:8" ht="13.5" x14ac:dyDescent="0.25">
      <c r="A365" s="3">
        <f>TITRES_STAT!B368</f>
        <v>42534</v>
      </c>
      <c r="B365" s="6">
        <f>TITRES_STAT!C368</f>
        <v>4.9000000000000004</v>
      </c>
      <c r="C365" s="6">
        <f>TITRES_STAT!D368</f>
        <v>3.5588000000000002</v>
      </c>
      <c r="D365" s="6">
        <f>TITRES_STAT!E368</f>
        <v>3858</v>
      </c>
      <c r="E365" s="2">
        <f t="shared" si="20"/>
        <v>-584750</v>
      </c>
      <c r="F365" s="6" t="str">
        <f t="shared" si="23"/>
        <v>BULLISH</v>
      </c>
      <c r="G365" s="6" t="str">
        <f t="shared" si="22"/>
        <v>NEUTRAL</v>
      </c>
      <c r="H365" s="6" t="str">
        <f t="shared" si="21"/>
        <v>NEUTRAL</v>
      </c>
    </row>
    <row r="366" spans="1:8" ht="13.5" x14ac:dyDescent="0.25">
      <c r="A366" s="3">
        <f>TITRES_STAT!B369</f>
        <v>42535</v>
      </c>
      <c r="B366" s="6">
        <f>TITRES_STAT!C369</f>
        <v>4.9000000000000004</v>
      </c>
      <c r="C366" s="6">
        <f>TITRES_STAT!D369</f>
        <v>3.5588000000000002</v>
      </c>
      <c r="D366" s="6">
        <f>TITRES_STAT!E369</f>
        <v>303</v>
      </c>
      <c r="E366" s="2">
        <f t="shared" si="20"/>
        <v>-584750</v>
      </c>
      <c r="F366" s="6" t="str">
        <f t="shared" si="23"/>
        <v>BULLISH</v>
      </c>
      <c r="G366" s="6" t="str">
        <f t="shared" si="22"/>
        <v>NEUTRAL</v>
      </c>
      <c r="H366" s="6" t="str">
        <f t="shared" si="21"/>
        <v>NEUTRAL</v>
      </c>
    </row>
    <row r="367" spans="1:8" ht="13.5" x14ac:dyDescent="0.25">
      <c r="A367" s="3">
        <f>TITRES_STAT!B370</f>
        <v>42536</v>
      </c>
      <c r="B367" s="6">
        <f>TITRES_STAT!C370</f>
        <v>4.8899999999999997</v>
      </c>
      <c r="C367" s="6">
        <f>TITRES_STAT!D370</f>
        <v>3.5514999999999999</v>
      </c>
      <c r="D367" s="6">
        <f>TITRES_STAT!E370</f>
        <v>409</v>
      </c>
      <c r="E367" s="2">
        <f t="shared" si="20"/>
        <v>-585159</v>
      </c>
      <c r="F367" s="6" t="str">
        <f t="shared" si="23"/>
        <v>BULLISH</v>
      </c>
      <c r="G367" s="6" t="str">
        <f t="shared" si="22"/>
        <v>NEUTRAL</v>
      </c>
      <c r="H367" s="6" t="str">
        <f t="shared" si="21"/>
        <v>BULLISH DIVERGENCE</v>
      </c>
    </row>
    <row r="368" spans="1:8" ht="13.5" x14ac:dyDescent="0.25">
      <c r="A368" s="3">
        <f>TITRES_STAT!B371</f>
        <v>42537</v>
      </c>
      <c r="B368" s="6">
        <f>TITRES_STAT!C371</f>
        <v>4.8499999999999996</v>
      </c>
      <c r="C368" s="6">
        <f>TITRES_STAT!D371</f>
        <v>3.5225</v>
      </c>
      <c r="D368" s="6">
        <f>TITRES_STAT!E371</f>
        <v>2176</v>
      </c>
      <c r="E368" s="2">
        <f t="shared" si="20"/>
        <v>-587335</v>
      </c>
      <c r="F368" s="6" t="str">
        <f t="shared" si="23"/>
        <v>BULLISH</v>
      </c>
      <c r="G368" s="6" t="str">
        <f t="shared" si="22"/>
        <v>NEUTRAL</v>
      </c>
      <c r="H368" s="6" t="str">
        <f t="shared" si="21"/>
        <v>CONFIRMED BULLISH</v>
      </c>
    </row>
    <row r="369" spans="1:8" ht="13.5" x14ac:dyDescent="0.25">
      <c r="A369" s="3">
        <f>TITRES_STAT!B372</f>
        <v>42538</v>
      </c>
      <c r="B369" s="6">
        <f>TITRES_STAT!C372</f>
        <v>4.79</v>
      </c>
      <c r="C369" s="6">
        <f>TITRES_STAT!D372</f>
        <v>3.4788999999999999</v>
      </c>
      <c r="D369" s="6">
        <f>TITRES_STAT!E372</f>
        <v>450</v>
      </c>
      <c r="E369" s="2">
        <f t="shared" si="20"/>
        <v>-587785</v>
      </c>
      <c r="F369" s="6" t="str">
        <f t="shared" si="23"/>
        <v>BULLISH</v>
      </c>
      <c r="G369" s="6" t="str">
        <f t="shared" si="22"/>
        <v>NEUTRAL</v>
      </c>
      <c r="H369" s="6" t="str">
        <f t="shared" si="21"/>
        <v>BULLISH DIVERGENCE</v>
      </c>
    </row>
    <row r="370" spans="1:8" ht="13.5" x14ac:dyDescent="0.25">
      <c r="A370" s="3">
        <f>TITRES_STAT!B373</f>
        <v>42541</v>
      </c>
      <c r="B370" s="6">
        <f>TITRES_STAT!C373</f>
        <v>4.84</v>
      </c>
      <c r="C370" s="6">
        <f>TITRES_STAT!D373</f>
        <v>3.5152000000000001</v>
      </c>
      <c r="D370" s="6">
        <f>TITRES_STAT!E373</f>
        <v>961</v>
      </c>
      <c r="E370" s="2">
        <f t="shared" si="20"/>
        <v>-586824</v>
      </c>
      <c r="F370" s="6" t="str">
        <f t="shared" si="23"/>
        <v>BEARISH</v>
      </c>
      <c r="G370" s="6" t="str">
        <f t="shared" si="22"/>
        <v>NEUTRAL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4.8</v>
      </c>
      <c r="C371" s="6">
        <f>TITRES_STAT!D374</f>
        <v>3.4862000000000002</v>
      </c>
      <c r="D371" s="6">
        <f>TITRES_STAT!E374</f>
        <v>1742</v>
      </c>
      <c r="E371" s="2">
        <f t="shared" si="20"/>
        <v>-588566</v>
      </c>
      <c r="F371" s="6" t="str">
        <f t="shared" si="23"/>
        <v>BEARISH</v>
      </c>
      <c r="G371" s="6" t="str">
        <f t="shared" si="22"/>
        <v>NEUTRAL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4.8499999999999996</v>
      </c>
      <c r="C372" s="6">
        <f>TITRES_STAT!D375</f>
        <v>3.5225</v>
      </c>
      <c r="D372" s="6">
        <f>TITRES_STAT!E375</f>
        <v>795</v>
      </c>
      <c r="E372" s="2">
        <f t="shared" si="20"/>
        <v>-587771</v>
      </c>
      <c r="F372" s="6" t="str">
        <f t="shared" si="23"/>
        <v>BEARISH</v>
      </c>
      <c r="G372" s="6" t="str">
        <f t="shared" si="22"/>
        <v>NEUTRAL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4.8499999999999996</v>
      </c>
      <c r="C373" s="6">
        <f>TITRES_STAT!D376</f>
        <v>3.5225</v>
      </c>
      <c r="D373" s="6">
        <f>TITRES_STAT!E376</f>
        <v>0</v>
      </c>
      <c r="E373" s="2">
        <f t="shared" si="20"/>
        <v>-587771</v>
      </c>
      <c r="F373" s="6" t="str">
        <f t="shared" si="23"/>
        <v>BEARISH</v>
      </c>
      <c r="G373" s="6" t="str">
        <f t="shared" si="22"/>
        <v>NEUTRAL</v>
      </c>
      <c r="H373" s="6" t="str">
        <f t="shared" si="21"/>
        <v>NEUTRAL</v>
      </c>
    </row>
    <row r="374" spans="1:8" ht="13.5" x14ac:dyDescent="0.25">
      <c r="A374" s="3">
        <f>TITRES_STAT!B377</f>
        <v>42545</v>
      </c>
      <c r="B374" s="6">
        <f>TITRES_STAT!C377</f>
        <v>4.8499999999999996</v>
      </c>
      <c r="C374" s="6">
        <f>TITRES_STAT!D377</f>
        <v>3.5225</v>
      </c>
      <c r="D374" s="6">
        <f>TITRES_STAT!E377</f>
        <v>7151</v>
      </c>
      <c r="E374" s="2">
        <f t="shared" si="20"/>
        <v>-587771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CONFIRMED BULLISH</v>
      </c>
    </row>
    <row r="375" spans="1:8" ht="13.5" x14ac:dyDescent="0.25">
      <c r="A375" s="3">
        <f>TITRES_STAT!B378</f>
        <v>42548</v>
      </c>
      <c r="B375" s="6">
        <f>TITRES_STAT!C378</f>
        <v>4.9000000000000004</v>
      </c>
      <c r="C375" s="6">
        <f>TITRES_STAT!D378</f>
        <v>3.5588000000000002</v>
      </c>
      <c r="D375" s="6">
        <f>TITRES_STAT!E378</f>
        <v>1646</v>
      </c>
      <c r="E375" s="2">
        <f t="shared" si="20"/>
        <v>-586125</v>
      </c>
      <c r="F375" s="6" t="str">
        <f t="shared" si="23"/>
        <v>BULLISH</v>
      </c>
      <c r="G375" s="6" t="str">
        <f t="shared" si="22"/>
        <v>NEUTRAL</v>
      </c>
      <c r="H375" s="6" t="str">
        <f t="shared" si="21"/>
        <v>CONFIRMED BULLISH</v>
      </c>
    </row>
    <row r="376" spans="1:8" ht="13.5" x14ac:dyDescent="0.25">
      <c r="A376" s="3">
        <f>TITRES_STAT!B379</f>
        <v>42549</v>
      </c>
      <c r="B376" s="6">
        <f>TITRES_STAT!C379</f>
        <v>4.9000000000000004</v>
      </c>
      <c r="C376" s="6">
        <f>TITRES_STAT!D379</f>
        <v>3.5588000000000002</v>
      </c>
      <c r="D376" s="6">
        <f>TITRES_STAT!E379</f>
        <v>3268477</v>
      </c>
      <c r="E376" s="2">
        <f t="shared" si="20"/>
        <v>-586125</v>
      </c>
      <c r="F376" s="6" t="str">
        <f t="shared" si="23"/>
        <v>BULLISH</v>
      </c>
      <c r="G376" s="6" t="str">
        <f t="shared" si="22"/>
        <v>NEUTRAL</v>
      </c>
      <c r="H376" s="6" t="str">
        <f t="shared" si="21"/>
        <v>CONFIRMED BULLISH</v>
      </c>
    </row>
    <row r="377" spans="1:8" ht="13.5" x14ac:dyDescent="0.25">
      <c r="A377" s="3">
        <f>TITRES_STAT!B380</f>
        <v>42550</v>
      </c>
      <c r="B377" s="6">
        <f>TITRES_STAT!C380</f>
        <v>4.9400000000000004</v>
      </c>
      <c r="C377" s="6">
        <f>TITRES_STAT!D380</f>
        <v>3.5878000000000001</v>
      </c>
      <c r="D377" s="6">
        <f>TITRES_STAT!E380</f>
        <v>4210</v>
      </c>
      <c r="E377" s="2">
        <f t="shared" si="20"/>
        <v>-581915</v>
      </c>
      <c r="F377" s="6" t="str">
        <f t="shared" si="23"/>
        <v>BULLISH</v>
      </c>
      <c r="G377" s="6" t="str">
        <f t="shared" si="22"/>
        <v>NEUTRAL</v>
      </c>
      <c r="H377" s="6" t="str">
        <f t="shared" si="21"/>
        <v>CONFIRMED BULLISH</v>
      </c>
    </row>
    <row r="378" spans="1:8" ht="13.5" x14ac:dyDescent="0.25">
      <c r="A378" s="3">
        <f>TITRES_STAT!B381</f>
        <v>42551</v>
      </c>
      <c r="B378" s="6">
        <f>TITRES_STAT!C381</f>
        <v>4.9800000000000004</v>
      </c>
      <c r="C378" s="6">
        <f>TITRES_STAT!D381</f>
        <v>3.6168999999999998</v>
      </c>
      <c r="D378" s="6">
        <f>TITRES_STAT!E381</f>
        <v>17807</v>
      </c>
      <c r="E378" s="2">
        <f t="shared" si="20"/>
        <v>-564108</v>
      </c>
      <c r="F378" s="6" t="str">
        <f t="shared" si="23"/>
        <v>BULLISH</v>
      </c>
      <c r="G378" s="6" t="str">
        <f t="shared" si="22"/>
        <v>WEAK</v>
      </c>
      <c r="H378" s="6" t="str">
        <f t="shared" si="21"/>
        <v>CONFIRMED BULLISH</v>
      </c>
    </row>
    <row r="379" spans="1:8" ht="13.5" x14ac:dyDescent="0.25">
      <c r="A379" s="3">
        <f>TITRES_STAT!B382</f>
        <v>42552</v>
      </c>
      <c r="B379" s="6">
        <f>TITRES_STAT!C382</f>
        <v>4.88</v>
      </c>
      <c r="C379" s="6">
        <f>TITRES_STAT!D382</f>
        <v>3.7174999999999998</v>
      </c>
      <c r="D379" s="6">
        <f>TITRES_STAT!E382</f>
        <v>1608</v>
      </c>
      <c r="E379" s="2">
        <f t="shared" si="20"/>
        <v>-565716</v>
      </c>
      <c r="F379" s="6" t="str">
        <f t="shared" si="23"/>
        <v>BULLISH</v>
      </c>
      <c r="G379" s="6" t="str">
        <f t="shared" si="22"/>
        <v>WEAK</v>
      </c>
      <c r="H379" s="6" t="str">
        <f t="shared" si="21"/>
        <v>CONFIRMED BULLISH</v>
      </c>
    </row>
    <row r="380" spans="1:8" ht="13.5" x14ac:dyDescent="0.25">
      <c r="A380" s="3">
        <f>TITRES_STAT!B383</f>
        <v>42555</v>
      </c>
      <c r="B380" s="6">
        <f>TITRES_STAT!C383</f>
        <v>4.88</v>
      </c>
      <c r="C380" s="6">
        <f>TITRES_STAT!D383</f>
        <v>3.7174999999999998</v>
      </c>
      <c r="D380" s="6">
        <f>TITRES_STAT!E383</f>
        <v>2347</v>
      </c>
      <c r="E380" s="2">
        <f t="shared" si="20"/>
        <v>-565716</v>
      </c>
      <c r="F380" s="6" t="str">
        <f t="shared" si="23"/>
        <v>BULLISH</v>
      </c>
      <c r="G380" s="6" t="str">
        <f t="shared" si="22"/>
        <v>WEAK</v>
      </c>
      <c r="H380" s="6" t="str">
        <f t="shared" si="21"/>
        <v>BULLISH DIVERGENCE</v>
      </c>
    </row>
    <row r="381" spans="1:8" ht="13.5" x14ac:dyDescent="0.25">
      <c r="A381" s="3">
        <f>TITRES_STAT!B384</f>
        <v>42559</v>
      </c>
      <c r="B381" s="6">
        <f>TITRES_STAT!C384</f>
        <v>4.95</v>
      </c>
      <c r="C381" s="6">
        <f>TITRES_STAT!D384</f>
        <v>3.7707999999999999</v>
      </c>
      <c r="D381" s="6">
        <f>TITRES_STAT!E384</f>
        <v>2739</v>
      </c>
      <c r="E381" s="2">
        <f t="shared" si="20"/>
        <v>-562977</v>
      </c>
      <c r="F381" s="6" t="str">
        <f t="shared" si="23"/>
        <v>BULLISH</v>
      </c>
      <c r="G381" s="6" t="str">
        <f t="shared" si="22"/>
        <v>WEAK</v>
      </c>
      <c r="H381" s="6" t="str">
        <f t="shared" si="21"/>
        <v>CONFIRMED BULLISH</v>
      </c>
    </row>
    <row r="382" spans="1:8" ht="13.5" x14ac:dyDescent="0.25">
      <c r="A382" s="3">
        <f>TITRES_STAT!B385</f>
        <v>42562</v>
      </c>
      <c r="B382" s="6">
        <f>TITRES_STAT!C385</f>
        <v>5.08</v>
      </c>
      <c r="C382" s="6">
        <f>TITRES_STAT!D385</f>
        <v>3.8698000000000001</v>
      </c>
      <c r="D382" s="6">
        <f>TITRES_STAT!E385</f>
        <v>23691</v>
      </c>
      <c r="E382" s="2">
        <f t="shared" si="20"/>
        <v>-539286</v>
      </c>
      <c r="F382" s="6" t="str">
        <f t="shared" si="23"/>
        <v>BULLISH</v>
      </c>
      <c r="G382" s="6" t="str">
        <f t="shared" si="22"/>
        <v>WEAK</v>
      </c>
      <c r="H382" s="6" t="str">
        <f t="shared" si="21"/>
        <v>CONFIRMED BULLISH</v>
      </c>
    </row>
    <row r="383" spans="1:8" ht="13.5" x14ac:dyDescent="0.25">
      <c r="A383" s="3">
        <f>TITRES_STAT!B386</f>
        <v>42563</v>
      </c>
      <c r="B383" s="6">
        <f>TITRES_STAT!C386</f>
        <v>5</v>
      </c>
      <c r="C383" s="6">
        <f>TITRES_STAT!D386</f>
        <v>3.8089</v>
      </c>
      <c r="D383" s="6">
        <f>TITRES_STAT!E386</f>
        <v>6754</v>
      </c>
      <c r="E383" s="2">
        <f t="shared" si="20"/>
        <v>-546040</v>
      </c>
      <c r="F383" s="6" t="str">
        <f t="shared" si="23"/>
        <v>BULLISH</v>
      </c>
      <c r="G383" s="6" t="str">
        <f t="shared" si="22"/>
        <v>WEAK</v>
      </c>
      <c r="H383" s="6" t="str">
        <f t="shared" si="21"/>
        <v>CONFIRMED BULLISH</v>
      </c>
    </row>
    <row r="384" spans="1:8" ht="13.5" x14ac:dyDescent="0.25">
      <c r="A384" s="3">
        <f>TITRES_STAT!B387</f>
        <v>42564</v>
      </c>
      <c r="B384" s="6">
        <f>TITRES_STAT!C387</f>
        <v>5.0999999999999996</v>
      </c>
      <c r="C384" s="6">
        <f>TITRES_STAT!D387</f>
        <v>3.8851</v>
      </c>
      <c r="D384" s="6">
        <f>TITRES_STAT!E387</f>
        <v>43784</v>
      </c>
      <c r="E384" s="2">
        <f t="shared" si="20"/>
        <v>-502256</v>
      </c>
      <c r="F384" s="6" t="str">
        <f t="shared" si="23"/>
        <v>BULLISH</v>
      </c>
      <c r="G384" s="6" t="str">
        <f t="shared" si="22"/>
        <v>WEAK</v>
      </c>
      <c r="H384" s="6" t="str">
        <f t="shared" si="21"/>
        <v>CONFIRMED BULLISH</v>
      </c>
    </row>
    <row r="385" spans="1:8" ht="13.5" x14ac:dyDescent="0.25">
      <c r="A385" s="3">
        <f>TITRES_STAT!B388</f>
        <v>42565</v>
      </c>
      <c r="B385" s="6">
        <f>TITRES_STAT!C388</f>
        <v>5.14</v>
      </c>
      <c r="C385" s="6">
        <f>TITRES_STAT!D388</f>
        <v>3.9156</v>
      </c>
      <c r="D385" s="6">
        <f>TITRES_STAT!E388</f>
        <v>16722</v>
      </c>
      <c r="E385" s="2">
        <f t="shared" si="20"/>
        <v>-485534</v>
      </c>
      <c r="F385" s="6" t="str">
        <f t="shared" si="23"/>
        <v>BULLISH</v>
      </c>
      <c r="G385" s="6" t="str">
        <f t="shared" si="22"/>
        <v>WEAK</v>
      </c>
      <c r="H385" s="6" t="str">
        <f t="shared" si="21"/>
        <v>CONFIRMED BULLISH</v>
      </c>
    </row>
    <row r="386" spans="1:8" ht="13.5" x14ac:dyDescent="0.25">
      <c r="A386" s="3">
        <f>TITRES_STAT!B389</f>
        <v>42566</v>
      </c>
      <c r="B386" s="6">
        <f>TITRES_STAT!C389</f>
        <v>5.0999999999999996</v>
      </c>
      <c r="C386" s="6">
        <f>TITRES_STAT!D389</f>
        <v>3.8851</v>
      </c>
      <c r="D386" s="6">
        <f>TITRES_STAT!E389</f>
        <v>17982</v>
      </c>
      <c r="E386" s="2">
        <f t="shared" si="20"/>
        <v>-503516</v>
      </c>
      <c r="F386" s="6" t="str">
        <f t="shared" si="23"/>
        <v>BULLISH</v>
      </c>
      <c r="G386" s="6" t="str">
        <f t="shared" si="22"/>
        <v>WEAK</v>
      </c>
      <c r="H386" s="6" t="str">
        <f t="shared" si="21"/>
        <v>CONFIRMED BULLISH</v>
      </c>
    </row>
    <row r="387" spans="1:8" ht="13.5" x14ac:dyDescent="0.25">
      <c r="A387" s="3">
        <f>TITRES_STAT!B390</f>
        <v>42569</v>
      </c>
      <c r="B387" s="6">
        <f>TITRES_STAT!C390</f>
        <v>5.19</v>
      </c>
      <c r="C387" s="6">
        <f>TITRES_STAT!D390</f>
        <v>3.9535999999999998</v>
      </c>
      <c r="D387" s="6">
        <f>TITRES_STAT!E390</f>
        <v>7845</v>
      </c>
      <c r="E387" s="2">
        <f t="shared" si="20"/>
        <v>-495671</v>
      </c>
      <c r="F387" s="6" t="str">
        <f t="shared" si="23"/>
        <v>BULLISH</v>
      </c>
      <c r="G387" s="6" t="str">
        <f t="shared" si="22"/>
        <v>WEAK</v>
      </c>
      <c r="H387" s="6" t="str">
        <f t="shared" si="21"/>
        <v>CONFIRMED BULLISH</v>
      </c>
    </row>
    <row r="388" spans="1:8" ht="13.5" x14ac:dyDescent="0.25">
      <c r="A388" s="3">
        <f>TITRES_STAT!B391</f>
        <v>42570</v>
      </c>
      <c r="B388" s="6">
        <f>TITRES_STAT!C391</f>
        <v>5.2</v>
      </c>
      <c r="C388" s="6">
        <f>TITRES_STAT!D391</f>
        <v>3.9613</v>
      </c>
      <c r="D388" s="6">
        <f>TITRES_STAT!E391</f>
        <v>7790</v>
      </c>
      <c r="E388" s="2">
        <f t="shared" ref="E388:E451" si="24">IF(B388&gt;B387, E387+D388, IF(B388&lt;B387, E387-D388, E387))</f>
        <v>-487881</v>
      </c>
      <c r="F388" s="6" t="str">
        <f t="shared" si="23"/>
        <v>BULLISH</v>
      </c>
      <c r="G388" s="6" t="str">
        <f t="shared" si="22"/>
        <v>WEAK</v>
      </c>
      <c r="H388" s="6" t="str">
        <f t="shared" si="21"/>
        <v>CONFIRMED BULLISH</v>
      </c>
    </row>
    <row r="389" spans="1:8" ht="13.5" x14ac:dyDescent="0.25">
      <c r="A389" s="3">
        <f>TITRES_STAT!B392</f>
        <v>42571</v>
      </c>
      <c r="B389" s="6">
        <f>TITRES_STAT!C392</f>
        <v>5.21</v>
      </c>
      <c r="C389" s="6">
        <f>TITRES_STAT!D392</f>
        <v>3.9689000000000001</v>
      </c>
      <c r="D389" s="6">
        <f>TITRES_STAT!E392</f>
        <v>3136</v>
      </c>
      <c r="E389" s="2">
        <f t="shared" si="24"/>
        <v>-484745</v>
      </c>
      <c r="F389" s="6" t="str">
        <f t="shared" si="23"/>
        <v>BULLISH</v>
      </c>
      <c r="G389" s="6" t="str">
        <f t="shared" si="22"/>
        <v>WEAK</v>
      </c>
      <c r="H389" s="6" t="str">
        <f t="shared" si="21"/>
        <v>CONFIRMED BULLISH</v>
      </c>
    </row>
    <row r="390" spans="1:8" ht="13.5" x14ac:dyDescent="0.25">
      <c r="A390" s="3">
        <f>TITRES_STAT!B393</f>
        <v>42572</v>
      </c>
      <c r="B390" s="6">
        <f>TITRES_STAT!C393</f>
        <v>5.24</v>
      </c>
      <c r="C390" s="6">
        <f>TITRES_STAT!D393</f>
        <v>3.9916999999999998</v>
      </c>
      <c r="D390" s="6">
        <f>TITRES_STAT!E393</f>
        <v>120424</v>
      </c>
      <c r="E390" s="2">
        <f t="shared" si="24"/>
        <v>-364321</v>
      </c>
      <c r="F390" s="6" t="str">
        <f t="shared" si="23"/>
        <v>BULLISH</v>
      </c>
      <c r="G390" s="6" t="str">
        <f t="shared" si="22"/>
        <v>WEAK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42573</v>
      </c>
      <c r="B391" s="6">
        <f>TITRES_STAT!C394</f>
        <v>5.2</v>
      </c>
      <c r="C391" s="6">
        <f>TITRES_STAT!D394</f>
        <v>3.9613</v>
      </c>
      <c r="D391" s="6">
        <f>TITRES_STAT!E394</f>
        <v>5362</v>
      </c>
      <c r="E391" s="2">
        <f t="shared" si="24"/>
        <v>-369683</v>
      </c>
      <c r="F391" s="6" t="str">
        <f t="shared" si="23"/>
        <v>BULLISH</v>
      </c>
      <c r="G391" s="6" t="str">
        <f t="shared" ref="G391:G454" si="26">IF((E391-E386)/E386 &gt; 0.02, "STRONG",
 IF((E391-E386)/E386 &lt; -0.02, "WEAK", "NEUTRAL"))</f>
        <v>WEAK</v>
      </c>
      <c r="H391" s="6" t="str">
        <f t="shared" si="25"/>
        <v>CONFIRMED BULLISH</v>
      </c>
    </row>
    <row r="392" spans="1:8" ht="13.5" x14ac:dyDescent="0.25">
      <c r="A392" s="3">
        <f>TITRES_STAT!B395</f>
        <v>42577</v>
      </c>
      <c r="B392" s="6">
        <f>TITRES_STAT!C395</f>
        <v>5.24</v>
      </c>
      <c r="C392" s="6">
        <f>TITRES_STAT!D395</f>
        <v>3.9916999999999998</v>
      </c>
      <c r="D392" s="6">
        <f>TITRES_STAT!E395</f>
        <v>3730</v>
      </c>
      <c r="E392" s="2">
        <f t="shared" si="24"/>
        <v>-365953</v>
      </c>
      <c r="F392" s="6" t="str">
        <f t="shared" ref="F392:F455" si="27">IF(E392&gt;E387,"BULLISH",IF(E392&lt;E387,"BEARISH","NEUTRAL"))</f>
        <v>BULLISH</v>
      </c>
      <c r="G392" s="6" t="str">
        <f t="shared" si="26"/>
        <v>WEAK</v>
      </c>
      <c r="H392" s="6" t="str">
        <f t="shared" si="25"/>
        <v>CONFIRMED BULLISH</v>
      </c>
    </row>
    <row r="393" spans="1:8" ht="13.5" x14ac:dyDescent="0.25">
      <c r="A393" s="3">
        <f>TITRES_STAT!B396</f>
        <v>42578</v>
      </c>
      <c r="B393" s="6">
        <f>TITRES_STAT!C396</f>
        <v>5.2</v>
      </c>
      <c r="C393" s="6">
        <f>TITRES_STAT!D396</f>
        <v>3.9613</v>
      </c>
      <c r="D393" s="6">
        <f>TITRES_STAT!E396</f>
        <v>269</v>
      </c>
      <c r="E393" s="2">
        <f t="shared" si="24"/>
        <v>-366222</v>
      </c>
      <c r="F393" s="6" t="str">
        <f t="shared" si="27"/>
        <v>BULLISH</v>
      </c>
      <c r="G393" s="6" t="str">
        <f t="shared" si="26"/>
        <v>WEAK</v>
      </c>
      <c r="H393" s="6" t="str">
        <f t="shared" si="25"/>
        <v>NEUTRAL</v>
      </c>
    </row>
    <row r="394" spans="1:8" ht="13.5" x14ac:dyDescent="0.25">
      <c r="A394" s="3">
        <f>TITRES_STAT!B397</f>
        <v>42579</v>
      </c>
      <c r="B394" s="6">
        <f>TITRES_STAT!C397</f>
        <v>5.2</v>
      </c>
      <c r="C394" s="6">
        <f>TITRES_STAT!D397</f>
        <v>3.9613</v>
      </c>
      <c r="D394" s="6">
        <f>TITRES_STAT!E397</f>
        <v>2217</v>
      </c>
      <c r="E394" s="2">
        <f t="shared" si="24"/>
        <v>-366222</v>
      </c>
      <c r="F394" s="6" t="str">
        <f t="shared" si="27"/>
        <v>BULLISH</v>
      </c>
      <c r="G394" s="6" t="str">
        <f t="shared" si="26"/>
        <v>WEAK</v>
      </c>
      <c r="H394" s="6" t="str">
        <f t="shared" si="25"/>
        <v>BULLISH DIVERGENCE</v>
      </c>
    </row>
    <row r="395" spans="1:8" ht="13.5" x14ac:dyDescent="0.25">
      <c r="A395" s="3">
        <f>TITRES_STAT!B398</f>
        <v>42580</v>
      </c>
      <c r="B395" s="6">
        <f>TITRES_STAT!C398</f>
        <v>5.25</v>
      </c>
      <c r="C395" s="6">
        <f>TITRES_STAT!D398</f>
        <v>3.9992999999999999</v>
      </c>
      <c r="D395" s="6">
        <f>TITRES_STAT!E398</f>
        <v>24518</v>
      </c>
      <c r="E395" s="2">
        <f t="shared" si="24"/>
        <v>-341704</v>
      </c>
      <c r="F395" s="6" t="str">
        <f t="shared" si="27"/>
        <v>BULLISH</v>
      </c>
      <c r="G395" s="6" t="str">
        <f t="shared" si="26"/>
        <v>WEAK</v>
      </c>
      <c r="H395" s="6" t="str">
        <f t="shared" si="25"/>
        <v>CONFIRMED BULLISH</v>
      </c>
    </row>
    <row r="396" spans="1:8" ht="13.5" x14ac:dyDescent="0.25">
      <c r="A396" s="3">
        <f>TITRES_STAT!B399</f>
        <v>42583</v>
      </c>
      <c r="B396" s="6">
        <f>TITRES_STAT!C399</f>
        <v>5.25</v>
      </c>
      <c r="C396" s="6">
        <f>TITRES_STAT!D399</f>
        <v>3.9992999999999999</v>
      </c>
      <c r="D396" s="6">
        <f>TITRES_STAT!E399</f>
        <v>25015</v>
      </c>
      <c r="E396" s="2">
        <f t="shared" si="24"/>
        <v>-341704</v>
      </c>
      <c r="F396" s="6" t="str">
        <f t="shared" si="27"/>
        <v>BULLISH</v>
      </c>
      <c r="G396" s="6" t="str">
        <f t="shared" si="26"/>
        <v>WEAK</v>
      </c>
      <c r="H396" s="6" t="str">
        <f t="shared" si="25"/>
        <v>CONFIRMED BULLISH</v>
      </c>
    </row>
    <row r="397" spans="1:8" ht="13.5" x14ac:dyDescent="0.25">
      <c r="A397" s="3">
        <f>TITRES_STAT!B400</f>
        <v>42584</v>
      </c>
      <c r="B397" s="6">
        <f>TITRES_STAT!C400</f>
        <v>5.2</v>
      </c>
      <c r="C397" s="6">
        <f>TITRES_STAT!D400</f>
        <v>3.9613</v>
      </c>
      <c r="D397" s="6">
        <f>TITRES_STAT!E400</f>
        <v>4800</v>
      </c>
      <c r="E397" s="2">
        <f t="shared" si="24"/>
        <v>-346504</v>
      </c>
      <c r="F397" s="6" t="str">
        <f t="shared" si="27"/>
        <v>BULLISH</v>
      </c>
      <c r="G397" s="6" t="str">
        <f t="shared" si="26"/>
        <v>WEAK</v>
      </c>
      <c r="H397" s="6" t="str">
        <f t="shared" si="25"/>
        <v>BULLISH DIVERGENCE</v>
      </c>
    </row>
    <row r="398" spans="1:8" ht="13.5" x14ac:dyDescent="0.25">
      <c r="A398" s="3">
        <f>TITRES_STAT!B401</f>
        <v>42585</v>
      </c>
      <c r="B398" s="6">
        <f>TITRES_STAT!C401</f>
        <v>5.25</v>
      </c>
      <c r="C398" s="6">
        <f>TITRES_STAT!D401</f>
        <v>3.9992999999999999</v>
      </c>
      <c r="D398" s="6">
        <f>TITRES_STAT!E401</f>
        <v>7136</v>
      </c>
      <c r="E398" s="2">
        <f t="shared" si="24"/>
        <v>-339368</v>
      </c>
      <c r="F398" s="6" t="str">
        <f t="shared" si="27"/>
        <v>BULLISH</v>
      </c>
      <c r="G398" s="6" t="str">
        <f t="shared" si="26"/>
        <v>WEAK</v>
      </c>
      <c r="H398" s="6" t="str">
        <f t="shared" si="25"/>
        <v>CONFIRMED BULLISH</v>
      </c>
    </row>
    <row r="399" spans="1:8" ht="13.5" x14ac:dyDescent="0.25">
      <c r="A399" s="3">
        <f>TITRES_STAT!B402</f>
        <v>42586</v>
      </c>
      <c r="B399" s="6">
        <f>TITRES_STAT!C402</f>
        <v>5.29</v>
      </c>
      <c r="C399" s="6">
        <f>TITRES_STAT!D402</f>
        <v>4.0297999999999998</v>
      </c>
      <c r="D399" s="6">
        <f>TITRES_STAT!E402</f>
        <v>3982</v>
      </c>
      <c r="E399" s="2">
        <f t="shared" si="24"/>
        <v>-335386</v>
      </c>
      <c r="F399" s="6" t="str">
        <f t="shared" si="27"/>
        <v>BULLISH</v>
      </c>
      <c r="G399" s="6" t="str">
        <f t="shared" si="26"/>
        <v>WEAK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5.35</v>
      </c>
      <c r="C400" s="6">
        <f>TITRES_STAT!D403</f>
        <v>4.0754999999999999</v>
      </c>
      <c r="D400" s="6">
        <f>TITRES_STAT!E403</f>
        <v>7600</v>
      </c>
      <c r="E400" s="2">
        <f t="shared" si="24"/>
        <v>-327786</v>
      </c>
      <c r="F400" s="6" t="str">
        <f t="shared" si="27"/>
        <v>BULLISH</v>
      </c>
      <c r="G400" s="6" t="str">
        <f t="shared" si="26"/>
        <v>WEAK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5.3</v>
      </c>
      <c r="C401" s="6">
        <f>TITRES_STAT!D404</f>
        <v>4.0373999999999999</v>
      </c>
      <c r="D401" s="6">
        <f>TITRES_STAT!E404</f>
        <v>5794</v>
      </c>
      <c r="E401" s="2">
        <f t="shared" si="24"/>
        <v>-333580</v>
      </c>
      <c r="F401" s="6" t="str">
        <f t="shared" si="27"/>
        <v>BULLISH</v>
      </c>
      <c r="G401" s="6" t="str">
        <f t="shared" si="26"/>
        <v>WEAK</v>
      </c>
      <c r="H401" s="6" t="str">
        <f t="shared" si="25"/>
        <v>CONFIRMED BULLISH</v>
      </c>
    </row>
    <row r="402" spans="1:8" ht="13.5" x14ac:dyDescent="0.25">
      <c r="A402" s="3">
        <f>TITRES_STAT!B405</f>
        <v>42591</v>
      </c>
      <c r="B402" s="6">
        <f>TITRES_STAT!C405</f>
        <v>5.3</v>
      </c>
      <c r="C402" s="6">
        <f>TITRES_STAT!D405</f>
        <v>4.0373999999999999</v>
      </c>
      <c r="D402" s="6">
        <f>TITRES_STAT!E405</f>
        <v>6677</v>
      </c>
      <c r="E402" s="2">
        <f t="shared" si="24"/>
        <v>-333580</v>
      </c>
      <c r="F402" s="6" t="str">
        <f t="shared" si="27"/>
        <v>BULLISH</v>
      </c>
      <c r="G402" s="6" t="str">
        <f t="shared" si="26"/>
        <v>WEAK</v>
      </c>
      <c r="H402" s="6" t="str">
        <f t="shared" si="25"/>
        <v>CONFIRMED BULLISH</v>
      </c>
    </row>
    <row r="403" spans="1:8" ht="13.5" x14ac:dyDescent="0.25">
      <c r="A403" s="3">
        <f>TITRES_STAT!B406</f>
        <v>42592</v>
      </c>
      <c r="B403" s="6">
        <f>TITRES_STAT!C406</f>
        <v>5.31</v>
      </c>
      <c r="C403" s="6">
        <f>TITRES_STAT!D406</f>
        <v>4.0450999999999997</v>
      </c>
      <c r="D403" s="6">
        <f>TITRES_STAT!E406</f>
        <v>458</v>
      </c>
      <c r="E403" s="2">
        <f t="shared" si="24"/>
        <v>-333122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CONFIRMED BULLISH</v>
      </c>
    </row>
    <row r="404" spans="1:8" ht="13.5" x14ac:dyDescent="0.25">
      <c r="A404" s="3">
        <f>TITRES_STAT!B407</f>
        <v>42593</v>
      </c>
      <c r="B404" s="6">
        <f>TITRES_STAT!C407</f>
        <v>5.31</v>
      </c>
      <c r="C404" s="6">
        <f>TITRES_STAT!D407</f>
        <v>4.0450999999999997</v>
      </c>
      <c r="D404" s="6">
        <f>TITRES_STAT!E407</f>
        <v>5321</v>
      </c>
      <c r="E404" s="2">
        <f t="shared" si="24"/>
        <v>-333122</v>
      </c>
      <c r="F404" s="6" t="str">
        <f t="shared" si="27"/>
        <v>BULLISH</v>
      </c>
      <c r="G404" s="6" t="str">
        <f t="shared" si="26"/>
        <v>NEUTRAL</v>
      </c>
      <c r="H404" s="6" t="str">
        <f t="shared" si="25"/>
        <v>CONFIRMED BULLISH</v>
      </c>
    </row>
    <row r="405" spans="1:8" ht="13.5" x14ac:dyDescent="0.25">
      <c r="A405" s="3">
        <f>TITRES_STAT!B408</f>
        <v>42594</v>
      </c>
      <c r="B405" s="6">
        <f>TITRES_STAT!C408</f>
        <v>5.31</v>
      </c>
      <c r="C405" s="6">
        <f>TITRES_STAT!D408</f>
        <v>4.0450999999999997</v>
      </c>
      <c r="D405" s="6">
        <f>TITRES_STAT!E408</f>
        <v>100</v>
      </c>
      <c r="E405" s="2">
        <f t="shared" si="24"/>
        <v>-333122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42597</v>
      </c>
      <c r="B406" s="6">
        <f>TITRES_STAT!C409</f>
        <v>5.3</v>
      </c>
      <c r="C406" s="6">
        <f>TITRES_STAT!D409</f>
        <v>4.0373999999999999</v>
      </c>
      <c r="D406" s="6">
        <f>TITRES_STAT!E409</f>
        <v>8561</v>
      </c>
      <c r="E406" s="2">
        <f t="shared" si="24"/>
        <v>-341683</v>
      </c>
      <c r="F406" s="6" t="str">
        <f t="shared" si="27"/>
        <v>BEARISH</v>
      </c>
      <c r="G406" s="6" t="str">
        <f t="shared" si="26"/>
        <v>STRONG</v>
      </c>
      <c r="H406" s="6" t="str">
        <f t="shared" si="25"/>
        <v>NEUTRAL</v>
      </c>
    </row>
    <row r="407" spans="1:8" ht="13.5" x14ac:dyDescent="0.25">
      <c r="A407" s="3">
        <f>TITRES_STAT!B410</f>
        <v>42598</v>
      </c>
      <c r="B407" s="6">
        <f>TITRES_STAT!C410</f>
        <v>5.29</v>
      </c>
      <c r="C407" s="6">
        <f>TITRES_STAT!D410</f>
        <v>4.0297999999999998</v>
      </c>
      <c r="D407" s="6">
        <f>TITRES_STAT!E410</f>
        <v>2652</v>
      </c>
      <c r="E407" s="2">
        <f t="shared" si="24"/>
        <v>-344335</v>
      </c>
      <c r="F407" s="6" t="str">
        <f t="shared" si="27"/>
        <v>BEARISH</v>
      </c>
      <c r="G407" s="6" t="str">
        <f t="shared" si="26"/>
        <v>STRONG</v>
      </c>
      <c r="H407" s="6" t="str">
        <f t="shared" si="25"/>
        <v>CONFIRMED BEARISH</v>
      </c>
    </row>
    <row r="408" spans="1:8" ht="13.5" x14ac:dyDescent="0.25">
      <c r="A408" s="3">
        <f>TITRES_STAT!B411</f>
        <v>42599</v>
      </c>
      <c r="B408" s="6">
        <f>TITRES_STAT!C411</f>
        <v>5.29</v>
      </c>
      <c r="C408" s="6">
        <f>TITRES_STAT!D411</f>
        <v>4.0297999999999998</v>
      </c>
      <c r="D408" s="6">
        <f>TITRES_STAT!E411</f>
        <v>128</v>
      </c>
      <c r="E408" s="2">
        <f t="shared" si="24"/>
        <v>-344335</v>
      </c>
      <c r="F408" s="6" t="str">
        <f t="shared" si="27"/>
        <v>BEARISH</v>
      </c>
      <c r="G408" s="6" t="str">
        <f t="shared" si="26"/>
        <v>STRONG</v>
      </c>
      <c r="H408" s="6" t="str">
        <f t="shared" si="25"/>
        <v>CONFIRMED BEARISH</v>
      </c>
    </row>
    <row r="409" spans="1:8" ht="13.5" x14ac:dyDescent="0.25">
      <c r="A409" s="3">
        <f>TITRES_STAT!B412</f>
        <v>42600</v>
      </c>
      <c r="B409" s="6">
        <f>TITRES_STAT!C412</f>
        <v>5.27</v>
      </c>
      <c r="C409" s="6">
        <f>TITRES_STAT!D412</f>
        <v>4.0145999999999997</v>
      </c>
      <c r="D409" s="6">
        <f>TITRES_STAT!E412</f>
        <v>509</v>
      </c>
      <c r="E409" s="2">
        <f t="shared" si="24"/>
        <v>-344844</v>
      </c>
      <c r="F409" s="6" t="str">
        <f t="shared" si="27"/>
        <v>BEARISH</v>
      </c>
      <c r="G409" s="6" t="str">
        <f t="shared" si="26"/>
        <v>STRONG</v>
      </c>
      <c r="H409" s="6" t="str">
        <f t="shared" si="25"/>
        <v>CONFIRMED BEARISH</v>
      </c>
    </row>
    <row r="410" spans="1:8" ht="13.5" x14ac:dyDescent="0.25">
      <c r="A410" s="3">
        <f>TITRES_STAT!B413</f>
        <v>42601</v>
      </c>
      <c r="B410" s="6">
        <f>TITRES_STAT!C413</f>
        <v>5.25</v>
      </c>
      <c r="C410" s="6">
        <f>TITRES_STAT!D413</f>
        <v>3.9992999999999999</v>
      </c>
      <c r="D410" s="6">
        <f>TITRES_STAT!E413</f>
        <v>2676</v>
      </c>
      <c r="E410" s="2">
        <f t="shared" si="24"/>
        <v>-347520</v>
      </c>
      <c r="F410" s="6" t="str">
        <f t="shared" si="27"/>
        <v>BEARISH</v>
      </c>
      <c r="G410" s="6" t="str">
        <f t="shared" si="26"/>
        <v>STRONG</v>
      </c>
      <c r="H410" s="6" t="str">
        <f t="shared" si="25"/>
        <v>CONFIRMED BEARISH</v>
      </c>
    </row>
    <row r="411" spans="1:8" ht="13.5" x14ac:dyDescent="0.25">
      <c r="A411" s="3">
        <f>TITRES_STAT!B414</f>
        <v>42604</v>
      </c>
      <c r="B411" s="6">
        <f>TITRES_STAT!C414</f>
        <v>5.25</v>
      </c>
      <c r="C411" s="6">
        <f>TITRES_STAT!D414</f>
        <v>3.9992999999999999</v>
      </c>
      <c r="D411" s="6">
        <f>TITRES_STAT!E414</f>
        <v>278</v>
      </c>
      <c r="E411" s="2">
        <f t="shared" si="24"/>
        <v>-347520</v>
      </c>
      <c r="F411" s="6" t="str">
        <f t="shared" si="27"/>
        <v>BEARISH</v>
      </c>
      <c r="G411" s="6" t="str">
        <f t="shared" si="26"/>
        <v>NEUTRAL</v>
      </c>
      <c r="H411" s="6" t="str">
        <f t="shared" si="25"/>
        <v>CONFIRMED BEARISH</v>
      </c>
    </row>
    <row r="412" spans="1:8" ht="13.5" x14ac:dyDescent="0.25">
      <c r="A412" s="3">
        <f>TITRES_STAT!B415</f>
        <v>42605</v>
      </c>
      <c r="B412" s="6">
        <f>TITRES_STAT!C415</f>
        <v>5.26</v>
      </c>
      <c r="C412" s="6">
        <f>TITRES_STAT!D415</f>
        <v>4.0069999999999997</v>
      </c>
      <c r="D412" s="6">
        <f>TITRES_STAT!E415</f>
        <v>1028</v>
      </c>
      <c r="E412" s="2">
        <f t="shared" si="24"/>
        <v>-346492</v>
      </c>
      <c r="F412" s="6" t="str">
        <f t="shared" si="27"/>
        <v>BEARISH</v>
      </c>
      <c r="G412" s="6" t="str">
        <f t="shared" si="26"/>
        <v>NEUTRAL</v>
      </c>
      <c r="H412" s="6" t="str">
        <f t="shared" si="25"/>
        <v>CONFIRMED BEARISH</v>
      </c>
    </row>
    <row r="413" spans="1:8" ht="13.5" x14ac:dyDescent="0.25">
      <c r="A413" s="3">
        <f>TITRES_STAT!B416</f>
        <v>42606</v>
      </c>
      <c r="B413" s="6">
        <f>TITRES_STAT!C416</f>
        <v>5.25</v>
      </c>
      <c r="C413" s="6">
        <f>TITRES_STAT!D416</f>
        <v>3.9992999999999999</v>
      </c>
      <c r="D413" s="6">
        <f>TITRES_STAT!E416</f>
        <v>1970</v>
      </c>
      <c r="E413" s="2">
        <f t="shared" si="24"/>
        <v>-348462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CONFIRMED BEARISH</v>
      </c>
    </row>
    <row r="414" spans="1:8" ht="13.5" x14ac:dyDescent="0.25">
      <c r="A414" s="3">
        <f>TITRES_STAT!B417</f>
        <v>42607</v>
      </c>
      <c r="B414" s="6">
        <f>TITRES_STAT!C417</f>
        <v>5.25</v>
      </c>
      <c r="C414" s="6">
        <f>TITRES_STAT!D417</f>
        <v>3.9992999999999999</v>
      </c>
      <c r="D414" s="6">
        <f>TITRES_STAT!E417</f>
        <v>6247</v>
      </c>
      <c r="E414" s="2">
        <f t="shared" si="24"/>
        <v>-348462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CONFIRMED BEARISH</v>
      </c>
    </row>
    <row r="415" spans="1:8" ht="13.5" x14ac:dyDescent="0.25">
      <c r="A415" s="3">
        <f>TITRES_STAT!B418</f>
        <v>42608</v>
      </c>
      <c r="B415" s="6">
        <f>TITRES_STAT!C418</f>
        <v>5.27</v>
      </c>
      <c r="C415" s="6">
        <f>TITRES_STAT!D418</f>
        <v>4.0145999999999997</v>
      </c>
      <c r="D415" s="6">
        <f>TITRES_STAT!E418</f>
        <v>485</v>
      </c>
      <c r="E415" s="2">
        <f t="shared" si="24"/>
        <v>-347977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BEARISH DIVERGENCE</v>
      </c>
    </row>
    <row r="416" spans="1:8" ht="13.5" x14ac:dyDescent="0.25">
      <c r="A416" s="3">
        <f>TITRES_STAT!B419</f>
        <v>42611</v>
      </c>
      <c r="B416" s="6">
        <f>TITRES_STAT!C419</f>
        <v>5.3</v>
      </c>
      <c r="C416" s="6">
        <f>TITRES_STAT!D419</f>
        <v>4.0373999999999999</v>
      </c>
      <c r="D416" s="6">
        <f>TITRES_STAT!E419</f>
        <v>41796</v>
      </c>
      <c r="E416" s="2">
        <f t="shared" si="24"/>
        <v>-306181</v>
      </c>
      <c r="F416" s="6" t="str">
        <f t="shared" si="27"/>
        <v>BULLISH</v>
      </c>
      <c r="G416" s="6" t="str">
        <f t="shared" si="26"/>
        <v>WEAK</v>
      </c>
      <c r="H416" s="6" t="str">
        <f t="shared" si="25"/>
        <v>CONFIRMED BULLISH</v>
      </c>
    </row>
    <row r="417" spans="1:8" ht="13.5" x14ac:dyDescent="0.25">
      <c r="A417" s="3">
        <f>TITRES_STAT!B420</f>
        <v>42612</v>
      </c>
      <c r="B417" s="6">
        <f>TITRES_STAT!C420</f>
        <v>5.3</v>
      </c>
      <c r="C417" s="6">
        <f>TITRES_STAT!D420</f>
        <v>4.0373999999999999</v>
      </c>
      <c r="D417" s="6">
        <f>TITRES_STAT!E420</f>
        <v>6754</v>
      </c>
      <c r="E417" s="2">
        <f t="shared" si="24"/>
        <v>-306181</v>
      </c>
      <c r="F417" s="6" t="str">
        <f t="shared" si="27"/>
        <v>BULLISH</v>
      </c>
      <c r="G417" s="6" t="str">
        <f t="shared" si="26"/>
        <v>WEAK</v>
      </c>
      <c r="H417" s="6" t="str">
        <f t="shared" si="25"/>
        <v>CONFIRMED BULLISH</v>
      </c>
    </row>
    <row r="418" spans="1:8" ht="13.5" x14ac:dyDescent="0.25">
      <c r="A418" s="3">
        <f>TITRES_STAT!B421</f>
        <v>42613</v>
      </c>
      <c r="B418" s="6">
        <f>TITRES_STAT!C421</f>
        <v>5.3</v>
      </c>
      <c r="C418" s="6">
        <f>TITRES_STAT!D421</f>
        <v>4.0373999999999999</v>
      </c>
      <c r="D418" s="6">
        <f>TITRES_STAT!E421</f>
        <v>16485</v>
      </c>
      <c r="E418" s="2">
        <f t="shared" si="24"/>
        <v>-306181</v>
      </c>
      <c r="F418" s="6" t="str">
        <f t="shared" si="27"/>
        <v>BULLISH</v>
      </c>
      <c r="G418" s="6" t="str">
        <f t="shared" si="26"/>
        <v>WEAK</v>
      </c>
      <c r="H418" s="6" t="str">
        <f t="shared" si="25"/>
        <v>CONFIRMED BULLISH</v>
      </c>
    </row>
    <row r="419" spans="1:8" ht="13.5" x14ac:dyDescent="0.25">
      <c r="A419" s="3">
        <f>TITRES_STAT!B422</f>
        <v>42614</v>
      </c>
      <c r="B419" s="6">
        <f>TITRES_STAT!C422</f>
        <v>5.43</v>
      </c>
      <c r="C419" s="6">
        <f>TITRES_STAT!D422</f>
        <v>4.1364999999999998</v>
      </c>
      <c r="D419" s="6">
        <f>TITRES_STAT!E422</f>
        <v>31181</v>
      </c>
      <c r="E419" s="2">
        <f t="shared" si="24"/>
        <v>-275000</v>
      </c>
      <c r="F419" s="6" t="str">
        <f t="shared" si="27"/>
        <v>BULLISH</v>
      </c>
      <c r="G419" s="6" t="str">
        <f t="shared" si="26"/>
        <v>WEAK</v>
      </c>
      <c r="H419" s="6" t="str">
        <f t="shared" si="25"/>
        <v>CONFIRMED BULLISH</v>
      </c>
    </row>
    <row r="420" spans="1:8" ht="13.5" x14ac:dyDescent="0.25">
      <c r="A420" s="3">
        <f>TITRES_STAT!B423</f>
        <v>42615</v>
      </c>
      <c r="B420" s="6">
        <f>TITRES_STAT!C423</f>
        <v>5.45</v>
      </c>
      <c r="C420" s="6">
        <f>TITRES_STAT!D423</f>
        <v>4.1516999999999999</v>
      </c>
      <c r="D420" s="6">
        <f>TITRES_STAT!E423</f>
        <v>17546</v>
      </c>
      <c r="E420" s="2">
        <f t="shared" si="24"/>
        <v>-257454</v>
      </c>
      <c r="F420" s="6" t="str">
        <f t="shared" si="27"/>
        <v>BULLISH</v>
      </c>
      <c r="G420" s="6" t="str">
        <f t="shared" si="26"/>
        <v>WEAK</v>
      </c>
      <c r="H420" s="6" t="str">
        <f t="shared" si="25"/>
        <v>CONFIRMED BULLISH</v>
      </c>
    </row>
    <row r="421" spans="1:8" ht="13.5" x14ac:dyDescent="0.25">
      <c r="A421" s="3">
        <f>TITRES_STAT!B424</f>
        <v>42618</v>
      </c>
      <c r="B421" s="6">
        <f>TITRES_STAT!C424</f>
        <v>5.47</v>
      </c>
      <c r="C421" s="6">
        <f>TITRES_STAT!D424</f>
        <v>4.1669</v>
      </c>
      <c r="D421" s="6">
        <f>TITRES_STAT!E424</f>
        <v>8119</v>
      </c>
      <c r="E421" s="2">
        <f t="shared" si="24"/>
        <v>-249335</v>
      </c>
      <c r="F421" s="6" t="str">
        <f t="shared" si="27"/>
        <v>BULLISH</v>
      </c>
      <c r="G421" s="6" t="str">
        <f t="shared" si="26"/>
        <v>WEAK</v>
      </c>
      <c r="H421" s="6" t="str">
        <f t="shared" si="25"/>
        <v>CONFIRMED BULLISH</v>
      </c>
    </row>
    <row r="422" spans="1:8" ht="13.5" x14ac:dyDescent="0.25">
      <c r="A422" s="3">
        <f>TITRES_STAT!B425</f>
        <v>42619</v>
      </c>
      <c r="B422" s="6">
        <f>TITRES_STAT!C425</f>
        <v>5.55</v>
      </c>
      <c r="C422" s="6">
        <f>TITRES_STAT!D425</f>
        <v>4.2279</v>
      </c>
      <c r="D422" s="6">
        <f>TITRES_STAT!E425</f>
        <v>40379</v>
      </c>
      <c r="E422" s="2">
        <f t="shared" si="24"/>
        <v>-208956</v>
      </c>
      <c r="F422" s="6" t="str">
        <f t="shared" si="27"/>
        <v>BULLISH</v>
      </c>
      <c r="G422" s="6" t="str">
        <f t="shared" si="26"/>
        <v>WEAK</v>
      </c>
      <c r="H422" s="6" t="str">
        <f t="shared" si="25"/>
        <v>CONFIRMED BULLISH</v>
      </c>
    </row>
    <row r="423" spans="1:8" ht="13.5" x14ac:dyDescent="0.25">
      <c r="A423" s="3">
        <f>TITRES_STAT!B426</f>
        <v>42620</v>
      </c>
      <c r="B423" s="6">
        <f>TITRES_STAT!C426</f>
        <v>5.52</v>
      </c>
      <c r="C423" s="6">
        <f>TITRES_STAT!D426</f>
        <v>4.2050000000000001</v>
      </c>
      <c r="D423" s="6">
        <f>TITRES_STAT!E426</f>
        <v>28095</v>
      </c>
      <c r="E423" s="2">
        <f t="shared" si="24"/>
        <v>-237051</v>
      </c>
      <c r="F423" s="6" t="str">
        <f t="shared" si="27"/>
        <v>BULLISH</v>
      </c>
      <c r="G423" s="6" t="str">
        <f t="shared" si="26"/>
        <v>WEAK</v>
      </c>
      <c r="H423" s="6" t="str">
        <f t="shared" si="25"/>
        <v>CONFIRMED BULLISH</v>
      </c>
    </row>
    <row r="424" spans="1:8" ht="13.5" x14ac:dyDescent="0.25">
      <c r="A424" s="3">
        <f>TITRES_STAT!B427</f>
        <v>42621</v>
      </c>
      <c r="B424" s="6">
        <f>TITRES_STAT!C427</f>
        <v>5.57</v>
      </c>
      <c r="C424" s="6">
        <f>TITRES_STAT!D427</f>
        <v>4.2431000000000001</v>
      </c>
      <c r="D424" s="6">
        <f>TITRES_STAT!E427</f>
        <v>61422</v>
      </c>
      <c r="E424" s="2">
        <f t="shared" si="24"/>
        <v>-175629</v>
      </c>
      <c r="F424" s="6" t="str">
        <f t="shared" si="27"/>
        <v>BULLISH</v>
      </c>
      <c r="G424" s="6" t="str">
        <f t="shared" si="26"/>
        <v>WEAK</v>
      </c>
      <c r="H424" s="6" t="str">
        <f t="shared" si="25"/>
        <v>CONFIRMED BULLISH</v>
      </c>
    </row>
    <row r="425" spans="1:8" ht="13.5" x14ac:dyDescent="0.25">
      <c r="A425" s="3">
        <f>TITRES_STAT!B428</f>
        <v>42622</v>
      </c>
      <c r="B425" s="6">
        <f>TITRES_STAT!C428</f>
        <v>5.59</v>
      </c>
      <c r="C425" s="6">
        <f>TITRES_STAT!D428</f>
        <v>4.2584</v>
      </c>
      <c r="D425" s="6">
        <f>TITRES_STAT!E428</f>
        <v>48679</v>
      </c>
      <c r="E425" s="2">
        <f t="shared" si="24"/>
        <v>-126950</v>
      </c>
      <c r="F425" s="6" t="str">
        <f t="shared" si="27"/>
        <v>BULLISH</v>
      </c>
      <c r="G425" s="6" t="str">
        <f t="shared" si="26"/>
        <v>WEAK</v>
      </c>
      <c r="H425" s="6" t="str">
        <f t="shared" si="25"/>
        <v>CONFIRMED BULLISH</v>
      </c>
    </row>
    <row r="426" spans="1:8" ht="13.5" x14ac:dyDescent="0.25">
      <c r="A426" s="3">
        <f>TITRES_STAT!B429</f>
        <v>42627</v>
      </c>
      <c r="B426" s="6">
        <f>TITRES_STAT!C429</f>
        <v>5.67</v>
      </c>
      <c r="C426" s="6">
        <f>TITRES_STAT!D429</f>
        <v>4.3193000000000001</v>
      </c>
      <c r="D426" s="6">
        <f>TITRES_STAT!E429</f>
        <v>433</v>
      </c>
      <c r="E426" s="2">
        <f t="shared" si="24"/>
        <v>-126517</v>
      </c>
      <c r="F426" s="6" t="str">
        <f t="shared" si="27"/>
        <v>BULLISH</v>
      </c>
      <c r="G426" s="6" t="str">
        <f t="shared" si="26"/>
        <v>WEAK</v>
      </c>
      <c r="H426" s="6" t="str">
        <f t="shared" si="25"/>
        <v>CONFIRMED BULLISH</v>
      </c>
    </row>
    <row r="427" spans="1:8" ht="13.5" x14ac:dyDescent="0.25">
      <c r="A427" s="3">
        <f>TITRES_STAT!B430</f>
        <v>42628</v>
      </c>
      <c r="B427" s="6">
        <f>TITRES_STAT!C430</f>
        <v>5.65</v>
      </c>
      <c r="C427" s="6">
        <f>TITRES_STAT!D430</f>
        <v>4.3041</v>
      </c>
      <c r="D427" s="6">
        <f>TITRES_STAT!E430</f>
        <v>20135</v>
      </c>
      <c r="E427" s="2">
        <f t="shared" si="24"/>
        <v>-146652</v>
      </c>
      <c r="F427" s="6" t="str">
        <f t="shared" si="27"/>
        <v>BULLISH</v>
      </c>
      <c r="G427" s="6" t="str">
        <f t="shared" si="26"/>
        <v>WEAK</v>
      </c>
      <c r="H427" s="6" t="str">
        <f t="shared" si="25"/>
        <v>CONFIRMED BULLISH</v>
      </c>
    </row>
    <row r="428" spans="1:8" ht="13.5" x14ac:dyDescent="0.25">
      <c r="A428" s="3">
        <f>TITRES_STAT!B431</f>
        <v>42629</v>
      </c>
      <c r="B428" s="6">
        <f>TITRES_STAT!C431</f>
        <v>5.75</v>
      </c>
      <c r="C428" s="6">
        <f>TITRES_STAT!D431</f>
        <v>4.3802000000000003</v>
      </c>
      <c r="D428" s="6">
        <f>TITRES_STAT!E431</f>
        <v>38964</v>
      </c>
      <c r="E428" s="2">
        <f t="shared" si="24"/>
        <v>-107688</v>
      </c>
      <c r="F428" s="6" t="str">
        <f t="shared" si="27"/>
        <v>BULLISH</v>
      </c>
      <c r="G428" s="6" t="str">
        <f t="shared" si="26"/>
        <v>WEAK</v>
      </c>
      <c r="H428" s="6" t="str">
        <f t="shared" si="25"/>
        <v>CONFIRMED BULLISH</v>
      </c>
    </row>
    <row r="429" spans="1:8" ht="13.5" x14ac:dyDescent="0.25">
      <c r="A429" s="3">
        <f>TITRES_STAT!B432</f>
        <v>42632</v>
      </c>
      <c r="B429" s="6">
        <f>TITRES_STAT!C432</f>
        <v>5.83</v>
      </c>
      <c r="C429" s="6">
        <f>TITRES_STAT!D432</f>
        <v>4.4412000000000003</v>
      </c>
      <c r="D429" s="6">
        <f>TITRES_STAT!E432</f>
        <v>38959</v>
      </c>
      <c r="E429" s="2">
        <f t="shared" si="24"/>
        <v>-68729</v>
      </c>
      <c r="F429" s="6" t="str">
        <f t="shared" si="27"/>
        <v>BULLISH</v>
      </c>
      <c r="G429" s="6" t="str">
        <f t="shared" si="26"/>
        <v>WEAK</v>
      </c>
      <c r="H429" s="6" t="str">
        <f t="shared" si="25"/>
        <v>CONFIRMED BULLISH</v>
      </c>
    </row>
    <row r="430" spans="1:8" ht="13.5" x14ac:dyDescent="0.25">
      <c r="A430" s="3">
        <f>TITRES_STAT!B433</f>
        <v>42633</v>
      </c>
      <c r="B430" s="6">
        <f>TITRES_STAT!C433</f>
        <v>5.96</v>
      </c>
      <c r="C430" s="6">
        <f>TITRES_STAT!D433</f>
        <v>4.5401999999999996</v>
      </c>
      <c r="D430" s="6">
        <f>TITRES_STAT!E433</f>
        <v>91512</v>
      </c>
      <c r="E430" s="2">
        <f t="shared" si="24"/>
        <v>22783</v>
      </c>
      <c r="F430" s="6" t="str">
        <f t="shared" si="27"/>
        <v>BULLISH</v>
      </c>
      <c r="G430" s="6" t="str">
        <f t="shared" si="26"/>
        <v>WEAK</v>
      </c>
      <c r="H430" s="6" t="str">
        <f t="shared" si="25"/>
        <v>CONFIRMED BULLISH</v>
      </c>
    </row>
    <row r="431" spans="1:8" ht="13.5" x14ac:dyDescent="0.25">
      <c r="A431" s="3">
        <f>TITRES_STAT!B434</f>
        <v>42634</v>
      </c>
      <c r="B431" s="6">
        <f>TITRES_STAT!C434</f>
        <v>5.89</v>
      </c>
      <c r="C431" s="6">
        <f>TITRES_STAT!D434</f>
        <v>4.4869000000000003</v>
      </c>
      <c r="D431" s="6">
        <f>TITRES_STAT!E434</f>
        <v>48876</v>
      </c>
      <c r="E431" s="2">
        <f t="shared" si="24"/>
        <v>-26093</v>
      </c>
      <c r="F431" s="6" t="str">
        <f t="shared" si="27"/>
        <v>BULLISH</v>
      </c>
      <c r="G431" s="6" t="str">
        <f t="shared" si="26"/>
        <v>WEAK</v>
      </c>
      <c r="H431" s="6" t="str">
        <f t="shared" si="25"/>
        <v>CONFIRMED BULLISH</v>
      </c>
    </row>
    <row r="432" spans="1:8" ht="13.5" x14ac:dyDescent="0.25">
      <c r="A432" s="3">
        <f>TITRES_STAT!B435</f>
        <v>42635</v>
      </c>
      <c r="B432" s="6">
        <f>TITRES_STAT!C435</f>
        <v>5.89</v>
      </c>
      <c r="C432" s="6">
        <f>TITRES_STAT!D435</f>
        <v>4.4869000000000003</v>
      </c>
      <c r="D432" s="6">
        <f>TITRES_STAT!E435</f>
        <v>27656</v>
      </c>
      <c r="E432" s="2">
        <f t="shared" si="24"/>
        <v>-26093</v>
      </c>
      <c r="F432" s="6" t="str">
        <f t="shared" si="27"/>
        <v>BULLISH</v>
      </c>
      <c r="G432" s="6" t="str">
        <f t="shared" si="26"/>
        <v>WEAK</v>
      </c>
      <c r="H432" s="6" t="str">
        <f t="shared" si="25"/>
        <v>CONFIRMED BULLISH</v>
      </c>
    </row>
    <row r="433" spans="1:8" ht="13.5" x14ac:dyDescent="0.25">
      <c r="A433" s="3">
        <f>TITRES_STAT!B436</f>
        <v>42636</v>
      </c>
      <c r="B433" s="6">
        <f>TITRES_STAT!C436</f>
        <v>5.83</v>
      </c>
      <c r="C433" s="6">
        <f>TITRES_STAT!D436</f>
        <v>4.4412000000000003</v>
      </c>
      <c r="D433" s="6">
        <f>TITRES_STAT!E436</f>
        <v>22665</v>
      </c>
      <c r="E433" s="2">
        <f t="shared" si="24"/>
        <v>-48758</v>
      </c>
      <c r="F433" s="6" t="str">
        <f t="shared" si="27"/>
        <v>BULLISH</v>
      </c>
      <c r="G433" s="6" t="str">
        <f t="shared" si="26"/>
        <v>WEAK</v>
      </c>
      <c r="H433" s="6" t="str">
        <f t="shared" si="25"/>
        <v>CONFIRMED BULLISH</v>
      </c>
    </row>
    <row r="434" spans="1:8" ht="13.5" x14ac:dyDescent="0.25">
      <c r="A434" s="3">
        <f>TITRES_STAT!B437</f>
        <v>42639</v>
      </c>
      <c r="B434" s="6">
        <f>TITRES_STAT!C437</f>
        <v>5.95</v>
      </c>
      <c r="C434" s="6">
        <f>TITRES_STAT!D437</f>
        <v>4.5326000000000004</v>
      </c>
      <c r="D434" s="6">
        <f>TITRES_STAT!E437</f>
        <v>1549</v>
      </c>
      <c r="E434" s="2">
        <f t="shared" si="24"/>
        <v>-47209</v>
      </c>
      <c r="F434" s="6" t="str">
        <f t="shared" si="27"/>
        <v>BULLISH</v>
      </c>
      <c r="G434" s="6" t="str">
        <f t="shared" si="26"/>
        <v>WEAK</v>
      </c>
      <c r="H434" s="6" t="str">
        <f t="shared" si="25"/>
        <v>CONFIRMED BULLISH</v>
      </c>
    </row>
    <row r="435" spans="1:8" ht="13.5" x14ac:dyDescent="0.25">
      <c r="A435" s="3">
        <f>TITRES_STAT!B438</f>
        <v>42640</v>
      </c>
      <c r="B435" s="6">
        <f>TITRES_STAT!C438</f>
        <v>5.95</v>
      </c>
      <c r="C435" s="6">
        <f>TITRES_STAT!D438</f>
        <v>4.5326000000000004</v>
      </c>
      <c r="D435" s="6">
        <f>TITRES_STAT!E438</f>
        <v>1686</v>
      </c>
      <c r="E435" s="2">
        <f t="shared" si="24"/>
        <v>-47209</v>
      </c>
      <c r="F435" s="6" t="str">
        <f t="shared" si="27"/>
        <v>BEARISH</v>
      </c>
      <c r="G435" s="6" t="str">
        <f t="shared" si="26"/>
        <v>WEAK</v>
      </c>
      <c r="H435" s="6" t="str">
        <f t="shared" si="25"/>
        <v>CONFIRMED BEARISH</v>
      </c>
    </row>
    <row r="436" spans="1:8" ht="13.5" x14ac:dyDescent="0.25">
      <c r="A436" s="3">
        <f>TITRES_STAT!B439</f>
        <v>42641</v>
      </c>
      <c r="B436" s="6">
        <f>TITRES_STAT!C439</f>
        <v>5.93</v>
      </c>
      <c r="C436" s="6">
        <f>TITRES_STAT!D439</f>
        <v>4.5174000000000003</v>
      </c>
      <c r="D436" s="6">
        <f>TITRES_STAT!E439</f>
        <v>653</v>
      </c>
      <c r="E436" s="2">
        <f t="shared" si="24"/>
        <v>-47862</v>
      </c>
      <c r="F436" s="6" t="str">
        <f t="shared" si="27"/>
        <v>BEARISH</v>
      </c>
      <c r="G436" s="6" t="str">
        <f t="shared" si="26"/>
        <v>STRONG</v>
      </c>
      <c r="H436" s="6" t="str">
        <f t="shared" si="25"/>
        <v>BEARISH DIVERGENCE</v>
      </c>
    </row>
    <row r="437" spans="1:8" ht="13.5" x14ac:dyDescent="0.25">
      <c r="A437" s="3">
        <f>TITRES_STAT!B440</f>
        <v>42642</v>
      </c>
      <c r="B437" s="6">
        <f>TITRES_STAT!C440</f>
        <v>5.91</v>
      </c>
      <c r="C437" s="6">
        <f>TITRES_STAT!D440</f>
        <v>4.5021000000000004</v>
      </c>
      <c r="D437" s="6">
        <f>TITRES_STAT!E440</f>
        <v>13800</v>
      </c>
      <c r="E437" s="2">
        <f t="shared" si="24"/>
        <v>-61662</v>
      </c>
      <c r="F437" s="6" t="str">
        <f t="shared" si="27"/>
        <v>BEARISH</v>
      </c>
      <c r="G437" s="6" t="str">
        <f t="shared" si="26"/>
        <v>STRONG</v>
      </c>
      <c r="H437" s="6" t="str">
        <f t="shared" si="25"/>
        <v>BEARISH DIVERGENCE</v>
      </c>
    </row>
    <row r="438" spans="1:8" ht="13.5" x14ac:dyDescent="0.25">
      <c r="A438" s="3">
        <f>TITRES_STAT!B441</f>
        <v>42643</v>
      </c>
      <c r="B438" s="6">
        <f>TITRES_STAT!C441</f>
        <v>5.98</v>
      </c>
      <c r="C438" s="6">
        <f>TITRES_STAT!D441</f>
        <v>4.5553999999999997</v>
      </c>
      <c r="D438" s="6">
        <f>TITRES_STAT!E441</f>
        <v>2666</v>
      </c>
      <c r="E438" s="2">
        <f t="shared" si="24"/>
        <v>-58996</v>
      </c>
      <c r="F438" s="6" t="str">
        <f t="shared" si="27"/>
        <v>BEARISH</v>
      </c>
      <c r="G438" s="6" t="str">
        <f t="shared" si="26"/>
        <v>STRONG</v>
      </c>
      <c r="H438" s="6" t="str">
        <f t="shared" si="25"/>
        <v>BEARISH DIVERGENCE</v>
      </c>
    </row>
    <row r="439" spans="1:8" ht="13.5" x14ac:dyDescent="0.25">
      <c r="A439" s="3">
        <f>TITRES_STAT!B442</f>
        <v>42647</v>
      </c>
      <c r="B439" s="6">
        <f>TITRES_STAT!C442</f>
        <v>5.97</v>
      </c>
      <c r="C439" s="6">
        <f>TITRES_STAT!D442</f>
        <v>4.5477999999999996</v>
      </c>
      <c r="D439" s="6">
        <f>TITRES_STAT!E442</f>
        <v>485</v>
      </c>
      <c r="E439" s="2">
        <f t="shared" si="24"/>
        <v>-59481</v>
      </c>
      <c r="F439" s="6" t="str">
        <f t="shared" si="27"/>
        <v>BEARISH</v>
      </c>
      <c r="G439" s="6" t="str">
        <f t="shared" si="26"/>
        <v>STRONG</v>
      </c>
      <c r="H439" s="6" t="str">
        <f t="shared" si="25"/>
        <v>BEARISH DIVERGENCE</v>
      </c>
    </row>
    <row r="440" spans="1:8" ht="13.5" x14ac:dyDescent="0.25">
      <c r="A440" s="3">
        <f>TITRES_STAT!B443</f>
        <v>42648</v>
      </c>
      <c r="B440" s="6">
        <f>TITRES_STAT!C443</f>
        <v>5.99</v>
      </c>
      <c r="C440" s="6">
        <f>TITRES_STAT!D443</f>
        <v>4.5631000000000004</v>
      </c>
      <c r="D440" s="6">
        <f>TITRES_STAT!E443</f>
        <v>2338</v>
      </c>
      <c r="E440" s="2">
        <f t="shared" si="24"/>
        <v>-57143</v>
      </c>
      <c r="F440" s="6" t="str">
        <f t="shared" si="27"/>
        <v>BEARISH</v>
      </c>
      <c r="G440" s="6" t="str">
        <f t="shared" si="26"/>
        <v>STRONG</v>
      </c>
      <c r="H440" s="6" t="str">
        <f t="shared" si="25"/>
        <v>BEARISH DIVERGENCE</v>
      </c>
    </row>
    <row r="441" spans="1:8" ht="13.5" x14ac:dyDescent="0.25">
      <c r="A441" s="3">
        <f>TITRES_STAT!B444</f>
        <v>42649</v>
      </c>
      <c r="B441" s="6">
        <f>TITRES_STAT!C444</f>
        <v>5.97</v>
      </c>
      <c r="C441" s="6">
        <f>TITRES_STAT!D444</f>
        <v>4.5477999999999996</v>
      </c>
      <c r="D441" s="6">
        <f>TITRES_STAT!E444</f>
        <v>355</v>
      </c>
      <c r="E441" s="2">
        <f t="shared" si="24"/>
        <v>-57498</v>
      </c>
      <c r="F441" s="6" t="str">
        <f t="shared" si="27"/>
        <v>BEARISH</v>
      </c>
      <c r="G441" s="6" t="str">
        <f t="shared" si="26"/>
        <v>STRONG</v>
      </c>
      <c r="H441" s="6" t="str">
        <f t="shared" si="25"/>
        <v>BEARISH DIVERGENCE</v>
      </c>
    </row>
    <row r="442" spans="1:8" ht="13.5" x14ac:dyDescent="0.25">
      <c r="A442" s="3">
        <f>TITRES_STAT!B445</f>
        <v>42650</v>
      </c>
      <c r="B442" s="6">
        <f>TITRES_STAT!C445</f>
        <v>5.97</v>
      </c>
      <c r="C442" s="6">
        <f>TITRES_STAT!D445</f>
        <v>4.5477999999999996</v>
      </c>
      <c r="D442" s="6">
        <f>TITRES_STAT!E445</f>
        <v>3703</v>
      </c>
      <c r="E442" s="2">
        <f t="shared" si="24"/>
        <v>-57498</v>
      </c>
      <c r="F442" s="6" t="str">
        <f t="shared" si="27"/>
        <v>BULLISH</v>
      </c>
      <c r="G442" s="6" t="str">
        <f t="shared" si="26"/>
        <v>WEAK</v>
      </c>
      <c r="H442" s="6" t="str">
        <f t="shared" si="25"/>
        <v>CONFIRMED BULLISH</v>
      </c>
    </row>
    <row r="443" spans="1:8" ht="13.5" x14ac:dyDescent="0.25">
      <c r="A443" s="3">
        <f>TITRES_STAT!B446</f>
        <v>42653</v>
      </c>
      <c r="B443" s="6">
        <f>TITRES_STAT!C446</f>
        <v>6</v>
      </c>
      <c r="C443" s="6">
        <f>TITRES_STAT!D446</f>
        <v>4.5707000000000004</v>
      </c>
      <c r="D443" s="6">
        <f>TITRES_STAT!E446</f>
        <v>242</v>
      </c>
      <c r="E443" s="2">
        <f t="shared" si="24"/>
        <v>-57256</v>
      </c>
      <c r="F443" s="6" t="str">
        <f t="shared" si="27"/>
        <v>BULLISH</v>
      </c>
      <c r="G443" s="6" t="str">
        <f t="shared" si="26"/>
        <v>WEAK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6</v>
      </c>
      <c r="C444" s="6">
        <f>TITRES_STAT!D447</f>
        <v>4.5707000000000004</v>
      </c>
      <c r="D444" s="6">
        <f>TITRES_STAT!E447</f>
        <v>437</v>
      </c>
      <c r="E444" s="2">
        <f t="shared" si="24"/>
        <v>-57256</v>
      </c>
      <c r="F444" s="6" t="str">
        <f t="shared" si="27"/>
        <v>BULLISH</v>
      </c>
      <c r="G444" s="6" t="str">
        <f t="shared" si="26"/>
        <v>WEAK</v>
      </c>
      <c r="H444" s="6" t="str">
        <f t="shared" si="25"/>
        <v>CONFIRMED BULLISH</v>
      </c>
    </row>
    <row r="445" spans="1:8" ht="13.5" x14ac:dyDescent="0.25">
      <c r="A445" s="3">
        <f>TITRES_STAT!B448</f>
        <v>42655</v>
      </c>
      <c r="B445" s="6">
        <f>TITRES_STAT!C448</f>
        <v>6</v>
      </c>
      <c r="C445" s="6">
        <f>TITRES_STAT!D448</f>
        <v>4.5707000000000004</v>
      </c>
      <c r="D445" s="6">
        <f>TITRES_STAT!E448</f>
        <v>3072</v>
      </c>
      <c r="E445" s="2">
        <f t="shared" si="24"/>
        <v>-57256</v>
      </c>
      <c r="F445" s="6" t="str">
        <f t="shared" si="27"/>
        <v>BEARISH</v>
      </c>
      <c r="G445" s="6" t="str">
        <f t="shared" si="26"/>
        <v>NEUTRAL</v>
      </c>
      <c r="H445" s="6" t="str">
        <f t="shared" si="25"/>
        <v>BEARISH DIVERGENCE</v>
      </c>
    </row>
    <row r="446" spans="1:8" ht="13.5" x14ac:dyDescent="0.25">
      <c r="A446" s="3">
        <f>TITRES_STAT!B449</f>
        <v>42656</v>
      </c>
      <c r="B446" s="6">
        <f>TITRES_STAT!C449</f>
        <v>5.9</v>
      </c>
      <c r="C446" s="6">
        <f>TITRES_STAT!D449</f>
        <v>4.4945000000000004</v>
      </c>
      <c r="D446" s="6">
        <f>TITRES_STAT!E449</f>
        <v>1452</v>
      </c>
      <c r="E446" s="2">
        <f t="shared" si="24"/>
        <v>-58708</v>
      </c>
      <c r="F446" s="6" t="str">
        <f t="shared" si="27"/>
        <v>BEARISH</v>
      </c>
      <c r="G446" s="6" t="str">
        <f t="shared" si="26"/>
        <v>STRONG</v>
      </c>
      <c r="H446" s="6" t="str">
        <f t="shared" si="25"/>
        <v>CONFIRMED BEARISH</v>
      </c>
    </row>
    <row r="447" spans="1:8" ht="13.5" x14ac:dyDescent="0.25">
      <c r="A447" s="3">
        <f>TITRES_STAT!B450</f>
        <v>42657</v>
      </c>
      <c r="B447" s="6">
        <f>TITRES_STAT!C450</f>
        <v>5.95</v>
      </c>
      <c r="C447" s="6">
        <f>TITRES_STAT!D450</f>
        <v>4.5326000000000004</v>
      </c>
      <c r="D447" s="6">
        <f>TITRES_STAT!E450</f>
        <v>353</v>
      </c>
      <c r="E447" s="2">
        <f t="shared" si="24"/>
        <v>-58355</v>
      </c>
      <c r="F447" s="6" t="str">
        <f t="shared" si="27"/>
        <v>BEARISH</v>
      </c>
      <c r="G447" s="6" t="str">
        <f t="shared" si="26"/>
        <v>NEUTRAL</v>
      </c>
      <c r="H447" s="6" t="str">
        <f t="shared" si="25"/>
        <v>CONFIRMED BEARISH</v>
      </c>
    </row>
    <row r="448" spans="1:8" ht="13.5" x14ac:dyDescent="0.25">
      <c r="A448" s="3">
        <f>TITRES_STAT!B451</f>
        <v>42660</v>
      </c>
      <c r="B448" s="6">
        <f>TITRES_STAT!C451</f>
        <v>5.98</v>
      </c>
      <c r="C448" s="6">
        <f>TITRES_STAT!D451</f>
        <v>4.5553999999999997</v>
      </c>
      <c r="D448" s="6">
        <f>TITRES_STAT!E451</f>
        <v>19</v>
      </c>
      <c r="E448" s="2">
        <f t="shared" si="24"/>
        <v>-58336</v>
      </c>
      <c r="F448" s="6" t="str">
        <f t="shared" si="27"/>
        <v>BEARISH</v>
      </c>
      <c r="G448" s="6" t="str">
        <f t="shared" si="26"/>
        <v>NEUTRAL</v>
      </c>
      <c r="H448" s="6" t="str">
        <f t="shared" si="25"/>
        <v>CONFIRMED BEARISH</v>
      </c>
    </row>
    <row r="449" spans="1:8" ht="13.5" x14ac:dyDescent="0.25">
      <c r="A449" s="3">
        <f>TITRES_STAT!B452</f>
        <v>42661</v>
      </c>
      <c r="B449" s="6">
        <f>TITRES_STAT!C452</f>
        <v>5.99</v>
      </c>
      <c r="C449" s="6">
        <f>TITRES_STAT!D452</f>
        <v>4.5631000000000004</v>
      </c>
      <c r="D449" s="6">
        <f>TITRES_STAT!E452</f>
        <v>848</v>
      </c>
      <c r="E449" s="2">
        <f t="shared" si="24"/>
        <v>-57488</v>
      </c>
      <c r="F449" s="6" t="str">
        <f t="shared" si="27"/>
        <v>BEARISH</v>
      </c>
      <c r="G449" s="6" t="str">
        <f t="shared" si="26"/>
        <v>NEUTRAL</v>
      </c>
      <c r="H449" s="6" t="str">
        <f t="shared" si="25"/>
        <v>CONFIRMED BEARISH</v>
      </c>
    </row>
    <row r="450" spans="1:8" ht="13.5" x14ac:dyDescent="0.25">
      <c r="A450" s="3">
        <f>TITRES_STAT!B453</f>
        <v>42662</v>
      </c>
      <c r="B450" s="6">
        <f>TITRES_STAT!C453</f>
        <v>5.95</v>
      </c>
      <c r="C450" s="6">
        <f>TITRES_STAT!D453</f>
        <v>4.5326000000000004</v>
      </c>
      <c r="D450" s="6">
        <f>TITRES_STAT!E453</f>
        <v>812</v>
      </c>
      <c r="E450" s="2">
        <f t="shared" si="24"/>
        <v>-58300</v>
      </c>
      <c r="F450" s="6" t="str">
        <f t="shared" si="27"/>
        <v>BEARISH</v>
      </c>
      <c r="G450" s="6" t="str">
        <f t="shared" si="26"/>
        <v>NEUTRAL</v>
      </c>
      <c r="H450" s="6" t="str">
        <f t="shared" si="25"/>
        <v>CONFIRMED BEARISH</v>
      </c>
    </row>
    <row r="451" spans="1:8" ht="13.5" x14ac:dyDescent="0.25">
      <c r="A451" s="3">
        <f>TITRES_STAT!B454</f>
        <v>42663</v>
      </c>
      <c r="B451" s="6">
        <f>TITRES_STAT!C454</f>
        <v>5.95</v>
      </c>
      <c r="C451" s="6">
        <f>TITRES_STAT!D454</f>
        <v>4.5326000000000004</v>
      </c>
      <c r="D451" s="6">
        <f>TITRES_STAT!E454</f>
        <v>1127</v>
      </c>
      <c r="E451" s="2">
        <f t="shared" si="24"/>
        <v>-58300</v>
      </c>
      <c r="F451" s="6" t="str">
        <f t="shared" si="27"/>
        <v>BULLISH</v>
      </c>
      <c r="G451" s="6" t="str">
        <f t="shared" si="26"/>
        <v>NEUTRAL</v>
      </c>
      <c r="H451" s="6" t="str">
        <f t="shared" si="25"/>
        <v>CONFIRMED BULLISH</v>
      </c>
    </row>
    <row r="452" spans="1:8" ht="13.5" x14ac:dyDescent="0.25">
      <c r="A452" s="3">
        <f>TITRES_STAT!B455</f>
        <v>42664</v>
      </c>
      <c r="B452" s="6">
        <f>TITRES_STAT!C455</f>
        <v>5.95</v>
      </c>
      <c r="C452" s="6">
        <f>TITRES_STAT!D455</f>
        <v>4.5326000000000004</v>
      </c>
      <c r="D452" s="6">
        <f>TITRES_STAT!E455</f>
        <v>0</v>
      </c>
      <c r="E452" s="2">
        <f t="shared" ref="E452:E515" si="28">IF(B452&gt;B451, E451+D452, IF(B452&lt;B451, E451-D452, E451))</f>
        <v>-58300</v>
      </c>
      <c r="F452" s="6" t="str">
        <f t="shared" si="27"/>
        <v>BULLISH</v>
      </c>
      <c r="G452" s="6" t="str">
        <f t="shared" si="26"/>
        <v>NEUTRAL</v>
      </c>
      <c r="H452" s="6" t="str">
        <f t="shared" si="25"/>
        <v>NEUTRAL</v>
      </c>
    </row>
    <row r="453" spans="1:8" ht="13.5" x14ac:dyDescent="0.25">
      <c r="A453" s="3">
        <f>TITRES_STAT!B456</f>
        <v>42667</v>
      </c>
      <c r="B453" s="6">
        <f>TITRES_STAT!C456</f>
        <v>6.1</v>
      </c>
      <c r="C453" s="6">
        <f>TITRES_STAT!D456</f>
        <v>4.6468999999999996</v>
      </c>
      <c r="D453" s="6">
        <f>TITRES_STAT!E456</f>
        <v>9744</v>
      </c>
      <c r="E453" s="2">
        <f t="shared" si="28"/>
        <v>-48556</v>
      </c>
      <c r="F453" s="6" t="str">
        <f t="shared" si="27"/>
        <v>BULLISH</v>
      </c>
      <c r="G453" s="6" t="str">
        <f t="shared" si="26"/>
        <v>WEAK</v>
      </c>
      <c r="H453" s="6" t="str">
        <f t="shared" si="25"/>
        <v>CONFIRMED BULLISH</v>
      </c>
    </row>
    <row r="454" spans="1:8" ht="13.5" x14ac:dyDescent="0.25">
      <c r="A454" s="3">
        <f>TITRES_STAT!B457</f>
        <v>42668</v>
      </c>
      <c r="B454" s="6">
        <f>TITRES_STAT!C457</f>
        <v>5.96</v>
      </c>
      <c r="C454" s="6">
        <f>TITRES_STAT!D457</f>
        <v>4.5401999999999996</v>
      </c>
      <c r="D454" s="6">
        <f>TITRES_STAT!E457</f>
        <v>1165</v>
      </c>
      <c r="E454" s="2">
        <f t="shared" si="28"/>
        <v>-49721</v>
      </c>
      <c r="F454" s="6" t="str">
        <f t="shared" si="27"/>
        <v>BULLISH</v>
      </c>
      <c r="G454" s="6" t="str">
        <f t="shared" si="26"/>
        <v>WEAK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BULLISH DIVERGENCE</v>
      </c>
    </row>
    <row r="455" spans="1:8" ht="13.5" x14ac:dyDescent="0.25">
      <c r="A455" s="3">
        <f>TITRES_STAT!B458</f>
        <v>42669</v>
      </c>
      <c r="B455" s="6">
        <f>TITRES_STAT!C458</f>
        <v>5.95</v>
      </c>
      <c r="C455" s="6">
        <f>TITRES_STAT!D458</f>
        <v>4.5326000000000004</v>
      </c>
      <c r="D455" s="6">
        <f>TITRES_STAT!E458</f>
        <v>410</v>
      </c>
      <c r="E455" s="2">
        <f t="shared" si="28"/>
        <v>-50131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WEAK</v>
      </c>
      <c r="H455" s="6" t="str">
        <f t="shared" si="29"/>
        <v>NEUTRAL</v>
      </c>
    </row>
    <row r="456" spans="1:8" ht="13.5" x14ac:dyDescent="0.25">
      <c r="A456" s="3">
        <f>TITRES_STAT!B459</f>
        <v>42670</v>
      </c>
      <c r="B456" s="6">
        <f>TITRES_STAT!C459</f>
        <v>5.99</v>
      </c>
      <c r="C456" s="6">
        <f>TITRES_STAT!D459</f>
        <v>4.5631000000000004</v>
      </c>
      <c r="D456" s="6">
        <f>TITRES_STAT!E459</f>
        <v>71546</v>
      </c>
      <c r="E456" s="2">
        <f t="shared" si="28"/>
        <v>21415</v>
      </c>
      <c r="F456" s="6" t="str">
        <f t="shared" ref="F456:F519" si="31">IF(E456&gt;E451,"BULLISH",IF(E456&lt;E451,"BEARISH","NEUTRAL"))</f>
        <v>BULLISH</v>
      </c>
      <c r="G456" s="6" t="str">
        <f t="shared" si="30"/>
        <v>WEAK</v>
      </c>
      <c r="H456" s="6" t="str">
        <f t="shared" si="29"/>
        <v>CONFIRMED BULLISH</v>
      </c>
    </row>
    <row r="457" spans="1:8" ht="13.5" x14ac:dyDescent="0.25">
      <c r="A457" s="3">
        <f>TITRES_STAT!B460</f>
        <v>42671</v>
      </c>
      <c r="B457" s="6">
        <f>TITRES_STAT!C460</f>
        <v>5.99</v>
      </c>
      <c r="C457" s="6">
        <f>TITRES_STAT!D460</f>
        <v>4.5631000000000004</v>
      </c>
      <c r="D457" s="6">
        <f>TITRES_STAT!E460</f>
        <v>3939</v>
      </c>
      <c r="E457" s="2">
        <f t="shared" si="28"/>
        <v>21415</v>
      </c>
      <c r="F457" s="6" t="str">
        <f t="shared" si="31"/>
        <v>BULLISH</v>
      </c>
      <c r="G457" s="6" t="str">
        <f t="shared" si="30"/>
        <v>WEAK</v>
      </c>
      <c r="H457" s="6" t="str">
        <f t="shared" si="29"/>
        <v>CONFIRMED BULLISH</v>
      </c>
    </row>
    <row r="458" spans="1:8" ht="13.5" x14ac:dyDescent="0.25">
      <c r="A458" s="3">
        <f>TITRES_STAT!B461</f>
        <v>42674</v>
      </c>
      <c r="B458" s="6">
        <f>TITRES_STAT!C461</f>
        <v>5.95</v>
      </c>
      <c r="C458" s="6">
        <f>TITRES_STAT!D461</f>
        <v>4.5326000000000004</v>
      </c>
      <c r="D458" s="6">
        <f>TITRES_STAT!E461</f>
        <v>53</v>
      </c>
      <c r="E458" s="2">
        <f t="shared" si="28"/>
        <v>21362</v>
      </c>
      <c r="F458" s="6" t="str">
        <f t="shared" si="31"/>
        <v>BULLISH</v>
      </c>
      <c r="G458" s="6" t="str">
        <f t="shared" si="30"/>
        <v>WEAK</v>
      </c>
      <c r="H458" s="6" t="str">
        <f t="shared" si="29"/>
        <v>BULLISH DIVERGENCE</v>
      </c>
    </row>
    <row r="459" spans="1:8" ht="13.5" x14ac:dyDescent="0.25">
      <c r="A459" s="3">
        <f>TITRES_STAT!B462</f>
        <v>42675</v>
      </c>
      <c r="B459" s="6">
        <f>TITRES_STAT!C462</f>
        <v>5.95</v>
      </c>
      <c r="C459" s="6">
        <f>TITRES_STAT!D462</f>
        <v>4.5326000000000004</v>
      </c>
      <c r="D459" s="6">
        <f>TITRES_STAT!E462</f>
        <v>0</v>
      </c>
      <c r="E459" s="2">
        <f t="shared" si="28"/>
        <v>21362</v>
      </c>
      <c r="F459" s="6" t="str">
        <f t="shared" si="31"/>
        <v>BULLISH</v>
      </c>
      <c r="G459" s="6" t="str">
        <f t="shared" si="30"/>
        <v>WEAK</v>
      </c>
      <c r="H459" s="6" t="str">
        <f t="shared" si="29"/>
        <v>BULLISH DIVERGENCE</v>
      </c>
    </row>
    <row r="460" spans="1:8" ht="13.5" x14ac:dyDescent="0.25">
      <c r="A460" s="3">
        <f>TITRES_STAT!B463</f>
        <v>42676</v>
      </c>
      <c r="B460" s="6">
        <f>TITRES_STAT!C463</f>
        <v>5.98</v>
      </c>
      <c r="C460" s="6">
        <f>TITRES_STAT!D463</f>
        <v>4.5553999999999997</v>
      </c>
      <c r="D460" s="6">
        <f>TITRES_STAT!E463</f>
        <v>18335</v>
      </c>
      <c r="E460" s="2">
        <f t="shared" si="28"/>
        <v>39697</v>
      </c>
      <c r="F460" s="6" t="str">
        <f t="shared" si="31"/>
        <v>BULLISH</v>
      </c>
      <c r="G460" s="6" t="str">
        <f t="shared" si="30"/>
        <v>WEAK</v>
      </c>
      <c r="H460" s="6" t="str">
        <f t="shared" si="29"/>
        <v>CONFIRMED BULLISH</v>
      </c>
    </row>
    <row r="461" spans="1:8" ht="13.5" x14ac:dyDescent="0.25">
      <c r="A461" s="3">
        <f>TITRES_STAT!B464</f>
        <v>42677</v>
      </c>
      <c r="B461" s="6">
        <f>TITRES_STAT!C464</f>
        <v>5.99</v>
      </c>
      <c r="C461" s="6">
        <f>TITRES_STAT!D464</f>
        <v>4.5631000000000004</v>
      </c>
      <c r="D461" s="6">
        <f>TITRES_STAT!E464</f>
        <v>2050</v>
      </c>
      <c r="E461" s="2">
        <f t="shared" si="28"/>
        <v>41747</v>
      </c>
      <c r="F461" s="6" t="str">
        <f t="shared" si="31"/>
        <v>BULLISH</v>
      </c>
      <c r="G461" s="6" t="str">
        <f t="shared" si="30"/>
        <v>STRONG</v>
      </c>
      <c r="H461" s="6" t="str">
        <f t="shared" si="29"/>
        <v>NEUTRAL</v>
      </c>
    </row>
    <row r="462" spans="1:8" ht="13.5" x14ac:dyDescent="0.25">
      <c r="A462" s="3">
        <f>TITRES_STAT!B465</f>
        <v>42678</v>
      </c>
      <c r="B462" s="6">
        <f>TITRES_STAT!C465</f>
        <v>6.03</v>
      </c>
      <c r="C462" s="6">
        <f>TITRES_STAT!D465</f>
        <v>4.5934999999999997</v>
      </c>
      <c r="D462" s="6">
        <f>TITRES_STAT!E465</f>
        <v>115538</v>
      </c>
      <c r="E462" s="2">
        <f t="shared" si="28"/>
        <v>157285</v>
      </c>
      <c r="F462" s="6" t="str">
        <f t="shared" si="31"/>
        <v>BULLISH</v>
      </c>
      <c r="G462" s="6" t="str">
        <f t="shared" si="30"/>
        <v>STRONG</v>
      </c>
      <c r="H462" s="6" t="str">
        <f t="shared" si="29"/>
        <v>CONFIRMED BULLISH</v>
      </c>
    </row>
    <row r="463" spans="1:8" ht="13.5" x14ac:dyDescent="0.25">
      <c r="A463" s="3">
        <f>TITRES_STAT!B466</f>
        <v>42681</v>
      </c>
      <c r="B463" s="6">
        <f>TITRES_STAT!C466</f>
        <v>6.2</v>
      </c>
      <c r="C463" s="6">
        <f>TITRES_STAT!D466</f>
        <v>4.7229999999999999</v>
      </c>
      <c r="D463" s="6">
        <f>TITRES_STAT!E466</f>
        <v>40873</v>
      </c>
      <c r="E463" s="2">
        <f t="shared" si="28"/>
        <v>198158</v>
      </c>
      <c r="F463" s="6" t="str">
        <f t="shared" si="31"/>
        <v>BULLISH</v>
      </c>
      <c r="G463" s="6" t="str">
        <f t="shared" si="30"/>
        <v>STRONG</v>
      </c>
      <c r="H463" s="6" t="str">
        <f t="shared" si="29"/>
        <v>CONFIRMED BULLISH</v>
      </c>
    </row>
    <row r="464" spans="1:8" ht="13.5" x14ac:dyDescent="0.25">
      <c r="A464" s="3">
        <f>TITRES_STAT!B467</f>
        <v>42682</v>
      </c>
      <c r="B464" s="6">
        <f>TITRES_STAT!C467</f>
        <v>6.25</v>
      </c>
      <c r="C464" s="6">
        <f>TITRES_STAT!D467</f>
        <v>4.7610999999999999</v>
      </c>
      <c r="D464" s="6">
        <f>TITRES_STAT!E467</f>
        <v>57581</v>
      </c>
      <c r="E464" s="2">
        <f t="shared" si="28"/>
        <v>255739</v>
      </c>
      <c r="F464" s="6" t="str">
        <f t="shared" si="31"/>
        <v>BULLISH</v>
      </c>
      <c r="G464" s="6" t="str">
        <f t="shared" si="30"/>
        <v>STRONG</v>
      </c>
      <c r="H464" s="6" t="str">
        <f t="shared" si="29"/>
        <v>CONFIRMED BULLISH</v>
      </c>
    </row>
    <row r="465" spans="1:8" ht="13.5" x14ac:dyDescent="0.25">
      <c r="A465" s="3">
        <f>TITRES_STAT!B468</f>
        <v>42683</v>
      </c>
      <c r="B465" s="6">
        <f>TITRES_STAT!C468</f>
        <v>6.35</v>
      </c>
      <c r="C465" s="6">
        <f>TITRES_STAT!D468</f>
        <v>4.8372999999999999</v>
      </c>
      <c r="D465" s="6">
        <f>TITRES_STAT!E468</f>
        <v>2379</v>
      </c>
      <c r="E465" s="2">
        <f t="shared" si="28"/>
        <v>258118</v>
      </c>
      <c r="F465" s="6" t="str">
        <f t="shared" si="31"/>
        <v>BULLISH</v>
      </c>
      <c r="G465" s="6" t="str">
        <f t="shared" si="30"/>
        <v>STRONG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6.35</v>
      </c>
      <c r="C466" s="6">
        <f>TITRES_STAT!D469</f>
        <v>4.8372999999999999</v>
      </c>
      <c r="D466" s="6">
        <f>TITRES_STAT!E469</f>
        <v>116406</v>
      </c>
      <c r="E466" s="2">
        <f t="shared" si="28"/>
        <v>258118</v>
      </c>
      <c r="F466" s="6" t="str">
        <f t="shared" si="31"/>
        <v>BULLISH</v>
      </c>
      <c r="G466" s="6" t="str">
        <f t="shared" si="30"/>
        <v>STRONG</v>
      </c>
      <c r="H466" s="6" t="str">
        <f t="shared" si="29"/>
        <v>CONFIRMED BULLISH</v>
      </c>
    </row>
    <row r="467" spans="1:8" ht="13.5" x14ac:dyDescent="0.25">
      <c r="A467" s="3">
        <f>TITRES_STAT!B470</f>
        <v>42685</v>
      </c>
      <c r="B467" s="6">
        <f>TITRES_STAT!C470</f>
        <v>6.34</v>
      </c>
      <c r="C467" s="6">
        <f>TITRES_STAT!D470</f>
        <v>4.8296999999999999</v>
      </c>
      <c r="D467" s="6">
        <f>TITRES_STAT!E470</f>
        <v>3445</v>
      </c>
      <c r="E467" s="2">
        <f t="shared" si="28"/>
        <v>254673</v>
      </c>
      <c r="F467" s="6" t="str">
        <f t="shared" si="31"/>
        <v>BULLISH</v>
      </c>
      <c r="G467" s="6" t="str">
        <f t="shared" si="30"/>
        <v>STRONG</v>
      </c>
      <c r="H467" s="6" t="str">
        <f t="shared" si="29"/>
        <v>CONFIRMED BULLISH</v>
      </c>
    </row>
    <row r="468" spans="1:8" ht="13.5" x14ac:dyDescent="0.25">
      <c r="A468" s="3">
        <f>TITRES_STAT!B471</f>
        <v>42688</v>
      </c>
      <c r="B468" s="6">
        <f>TITRES_STAT!C471</f>
        <v>6.35</v>
      </c>
      <c r="C468" s="6">
        <f>TITRES_STAT!D471</f>
        <v>4.8372999999999999</v>
      </c>
      <c r="D468" s="6">
        <f>TITRES_STAT!E471</f>
        <v>125677</v>
      </c>
      <c r="E468" s="2">
        <f t="shared" si="28"/>
        <v>380350</v>
      </c>
      <c r="F468" s="6" t="str">
        <f t="shared" si="31"/>
        <v>BULLISH</v>
      </c>
      <c r="G468" s="6" t="str">
        <f t="shared" si="30"/>
        <v>STRONG</v>
      </c>
      <c r="H468" s="6" t="str">
        <f t="shared" si="29"/>
        <v>CONFIRMED BULLISH</v>
      </c>
    </row>
    <row r="469" spans="1:8" ht="13.5" x14ac:dyDescent="0.25">
      <c r="A469" s="3">
        <f>TITRES_STAT!B472</f>
        <v>42689</v>
      </c>
      <c r="B469" s="6">
        <f>TITRES_STAT!C472</f>
        <v>6.49</v>
      </c>
      <c r="C469" s="6">
        <f>TITRES_STAT!D472</f>
        <v>4.944</v>
      </c>
      <c r="D469" s="6">
        <f>TITRES_STAT!E472</f>
        <v>3238</v>
      </c>
      <c r="E469" s="2">
        <f t="shared" si="28"/>
        <v>383588</v>
      </c>
      <c r="F469" s="6" t="str">
        <f t="shared" si="31"/>
        <v>BULLISH</v>
      </c>
      <c r="G469" s="6" t="str">
        <f t="shared" si="30"/>
        <v>STRONG</v>
      </c>
      <c r="H469" s="6" t="str">
        <f t="shared" si="29"/>
        <v>CONFIRMED BULLISH</v>
      </c>
    </row>
    <row r="470" spans="1:8" ht="13.5" x14ac:dyDescent="0.25">
      <c r="A470" s="3">
        <f>TITRES_STAT!B473</f>
        <v>42690</v>
      </c>
      <c r="B470" s="6">
        <f>TITRES_STAT!C473</f>
        <v>6.44</v>
      </c>
      <c r="C470" s="6">
        <f>TITRES_STAT!D473</f>
        <v>4.9058999999999999</v>
      </c>
      <c r="D470" s="6">
        <f>TITRES_STAT!E473</f>
        <v>2615</v>
      </c>
      <c r="E470" s="2">
        <f t="shared" si="28"/>
        <v>380973</v>
      </c>
      <c r="F470" s="6" t="str">
        <f t="shared" si="31"/>
        <v>BULLISH</v>
      </c>
      <c r="G470" s="6" t="str">
        <f t="shared" si="30"/>
        <v>STRONG</v>
      </c>
      <c r="H470" s="6" t="str">
        <f t="shared" si="29"/>
        <v>CONFIRMED BULLISH</v>
      </c>
    </row>
    <row r="471" spans="1:8" ht="13.5" x14ac:dyDescent="0.25">
      <c r="A471" s="3">
        <f>TITRES_STAT!B474</f>
        <v>42691</v>
      </c>
      <c r="B471" s="6">
        <f>TITRES_STAT!C474</f>
        <v>6.44</v>
      </c>
      <c r="C471" s="6">
        <f>TITRES_STAT!D474</f>
        <v>4.9058999999999999</v>
      </c>
      <c r="D471" s="6">
        <f>TITRES_STAT!E474</f>
        <v>7852</v>
      </c>
      <c r="E471" s="2">
        <f t="shared" si="28"/>
        <v>380973</v>
      </c>
      <c r="F471" s="6" t="str">
        <f t="shared" si="31"/>
        <v>BULLISH</v>
      </c>
      <c r="G471" s="6" t="str">
        <f t="shared" si="30"/>
        <v>STRONG</v>
      </c>
      <c r="H471" s="6" t="str">
        <f t="shared" si="29"/>
        <v>CONFIRMED BULLISH</v>
      </c>
    </row>
    <row r="472" spans="1:8" ht="13.5" x14ac:dyDescent="0.25">
      <c r="A472" s="3">
        <f>TITRES_STAT!B475</f>
        <v>42692</v>
      </c>
      <c r="B472" s="6">
        <f>TITRES_STAT!C475</f>
        <v>6.39</v>
      </c>
      <c r="C472" s="6">
        <f>TITRES_STAT!D475</f>
        <v>4.8677999999999999</v>
      </c>
      <c r="D472" s="6">
        <f>TITRES_STAT!E475</f>
        <v>1791</v>
      </c>
      <c r="E472" s="2">
        <f t="shared" si="28"/>
        <v>379182</v>
      </c>
      <c r="F472" s="6" t="str">
        <f t="shared" si="31"/>
        <v>BULLISH</v>
      </c>
      <c r="G472" s="6" t="str">
        <f t="shared" si="30"/>
        <v>STRONG</v>
      </c>
      <c r="H472" s="6" t="str">
        <f t="shared" si="29"/>
        <v>CONFIRMED BULLISH</v>
      </c>
    </row>
    <row r="473" spans="1:8" ht="13.5" x14ac:dyDescent="0.25">
      <c r="A473" s="3">
        <f>TITRES_STAT!B476</f>
        <v>42695</v>
      </c>
      <c r="B473" s="6">
        <f>TITRES_STAT!C476</f>
        <v>6.35</v>
      </c>
      <c r="C473" s="6">
        <f>TITRES_STAT!D476</f>
        <v>4.8372999999999999</v>
      </c>
      <c r="D473" s="6">
        <f>TITRES_STAT!E476</f>
        <v>3813</v>
      </c>
      <c r="E473" s="2">
        <f t="shared" si="28"/>
        <v>375369</v>
      </c>
      <c r="F473" s="6" t="str">
        <f t="shared" si="31"/>
        <v>BEARISH</v>
      </c>
      <c r="G473" s="6" t="str">
        <f t="shared" si="30"/>
        <v>NEUTRAL</v>
      </c>
      <c r="H473" s="6" t="str">
        <f t="shared" si="29"/>
        <v>NEUTRAL</v>
      </c>
    </row>
    <row r="474" spans="1:8" ht="13.5" x14ac:dyDescent="0.25">
      <c r="A474" s="3">
        <f>TITRES_STAT!B477</f>
        <v>42696</v>
      </c>
      <c r="B474" s="6">
        <f>TITRES_STAT!C477</f>
        <v>6.35</v>
      </c>
      <c r="C474" s="6">
        <f>TITRES_STAT!D477</f>
        <v>4.8372999999999999</v>
      </c>
      <c r="D474" s="6">
        <f>TITRES_STAT!E477</f>
        <v>1740</v>
      </c>
      <c r="E474" s="2">
        <f t="shared" si="28"/>
        <v>375369</v>
      </c>
      <c r="F474" s="6" t="str">
        <f t="shared" si="31"/>
        <v>BEARISH</v>
      </c>
      <c r="G474" s="6" t="str">
        <f t="shared" si="30"/>
        <v>WEAK</v>
      </c>
      <c r="H474" s="6" t="str">
        <f t="shared" si="29"/>
        <v>CONFIRMED BEARISH</v>
      </c>
    </row>
    <row r="475" spans="1:8" ht="13.5" x14ac:dyDescent="0.25">
      <c r="A475" s="3">
        <f>TITRES_STAT!B478</f>
        <v>42697</v>
      </c>
      <c r="B475" s="6">
        <f>TITRES_STAT!C478</f>
        <v>6.5</v>
      </c>
      <c r="C475" s="6">
        <f>TITRES_STAT!D478</f>
        <v>4.9516</v>
      </c>
      <c r="D475" s="6">
        <f>TITRES_STAT!E478</f>
        <v>82019</v>
      </c>
      <c r="E475" s="2">
        <f t="shared" si="28"/>
        <v>457388</v>
      </c>
      <c r="F475" s="6" t="str">
        <f t="shared" si="31"/>
        <v>BULLISH</v>
      </c>
      <c r="G475" s="6" t="str">
        <f t="shared" si="30"/>
        <v>STRONG</v>
      </c>
      <c r="H475" s="6" t="str">
        <f t="shared" si="29"/>
        <v>CONFIRMED BULLISH</v>
      </c>
    </row>
    <row r="476" spans="1:8" ht="13.5" x14ac:dyDescent="0.25">
      <c r="A476" s="3">
        <f>TITRES_STAT!B479</f>
        <v>42698</v>
      </c>
      <c r="B476" s="6">
        <f>TITRES_STAT!C479</f>
        <v>6.42</v>
      </c>
      <c r="C476" s="6">
        <f>TITRES_STAT!D479</f>
        <v>4.8906000000000001</v>
      </c>
      <c r="D476" s="6">
        <f>TITRES_STAT!E479</f>
        <v>25611</v>
      </c>
      <c r="E476" s="2">
        <f t="shared" si="28"/>
        <v>431777</v>
      </c>
      <c r="F476" s="6" t="str">
        <f t="shared" si="31"/>
        <v>BULLISH</v>
      </c>
      <c r="G476" s="6" t="str">
        <f t="shared" si="30"/>
        <v>STRONG</v>
      </c>
      <c r="H476" s="6" t="str">
        <f t="shared" si="29"/>
        <v>BULLISH DIVERGENCE</v>
      </c>
    </row>
    <row r="477" spans="1:8" ht="13.5" x14ac:dyDescent="0.25">
      <c r="A477" s="3">
        <f>TITRES_STAT!B480</f>
        <v>42699</v>
      </c>
      <c r="B477" s="6">
        <f>TITRES_STAT!C480</f>
        <v>6.43</v>
      </c>
      <c r="C477" s="6">
        <f>TITRES_STAT!D480</f>
        <v>4.8982000000000001</v>
      </c>
      <c r="D477" s="6">
        <f>TITRES_STAT!E480</f>
        <v>36010</v>
      </c>
      <c r="E477" s="2">
        <f t="shared" si="28"/>
        <v>467787</v>
      </c>
      <c r="F477" s="6" t="str">
        <f t="shared" si="31"/>
        <v>BULLISH</v>
      </c>
      <c r="G477" s="6" t="str">
        <f t="shared" si="30"/>
        <v>STRONG</v>
      </c>
      <c r="H477" s="6" t="str">
        <f t="shared" si="29"/>
        <v>CONFIRMED BULLISH</v>
      </c>
    </row>
    <row r="478" spans="1:8" ht="13.5" x14ac:dyDescent="0.25">
      <c r="A478" s="3">
        <f>TITRES_STAT!B481</f>
        <v>42702</v>
      </c>
      <c r="B478" s="6">
        <f>TITRES_STAT!C481</f>
        <v>6.41</v>
      </c>
      <c r="C478" s="6">
        <f>TITRES_STAT!D481</f>
        <v>4.883</v>
      </c>
      <c r="D478" s="6">
        <f>TITRES_STAT!E481</f>
        <v>17454</v>
      </c>
      <c r="E478" s="2">
        <f t="shared" si="28"/>
        <v>450333</v>
      </c>
      <c r="F478" s="6" t="str">
        <f t="shared" si="31"/>
        <v>BULLISH</v>
      </c>
      <c r="G478" s="6" t="str">
        <f t="shared" si="30"/>
        <v>STRONG</v>
      </c>
      <c r="H478" s="6" t="str">
        <f t="shared" si="29"/>
        <v>CONFIRMED BULLISH</v>
      </c>
    </row>
    <row r="479" spans="1:8" ht="13.5" x14ac:dyDescent="0.25">
      <c r="A479" s="3">
        <f>TITRES_STAT!B482</f>
        <v>42703</v>
      </c>
      <c r="B479" s="6">
        <f>TITRES_STAT!C482</f>
        <v>6.4</v>
      </c>
      <c r="C479" s="6">
        <f>TITRES_STAT!D482</f>
        <v>4.8754</v>
      </c>
      <c r="D479" s="6">
        <f>TITRES_STAT!E482</f>
        <v>12119</v>
      </c>
      <c r="E479" s="2">
        <f t="shared" si="28"/>
        <v>438214</v>
      </c>
      <c r="F479" s="6" t="str">
        <f t="shared" si="31"/>
        <v>BULLISH</v>
      </c>
      <c r="G479" s="6" t="str">
        <f t="shared" si="30"/>
        <v>STRONG</v>
      </c>
      <c r="H479" s="6" t="str">
        <f t="shared" si="29"/>
        <v>CONFIRMED BULLISH</v>
      </c>
    </row>
    <row r="480" spans="1:8" ht="13.5" x14ac:dyDescent="0.25">
      <c r="A480" s="3">
        <f>TITRES_STAT!B483</f>
        <v>42704</v>
      </c>
      <c r="B480" s="6">
        <f>TITRES_STAT!C483</f>
        <v>6.41</v>
      </c>
      <c r="C480" s="6">
        <f>TITRES_STAT!D483</f>
        <v>4.883</v>
      </c>
      <c r="D480" s="6">
        <f>TITRES_STAT!E483</f>
        <v>21267</v>
      </c>
      <c r="E480" s="2">
        <f t="shared" si="28"/>
        <v>459481</v>
      </c>
      <c r="F480" s="6" t="str">
        <f t="shared" si="31"/>
        <v>BULLISH</v>
      </c>
      <c r="G480" s="6" t="str">
        <f t="shared" si="30"/>
        <v>NEUTRAL</v>
      </c>
      <c r="H480" s="6" t="str">
        <f t="shared" si="29"/>
        <v>BULLISH DIVERGENCE</v>
      </c>
    </row>
    <row r="481" spans="1:8" ht="13.5" x14ac:dyDescent="0.25">
      <c r="A481" s="3">
        <f>TITRES_STAT!B484</f>
        <v>42705</v>
      </c>
      <c r="B481" s="6">
        <f>TITRES_STAT!C484</f>
        <v>6.39</v>
      </c>
      <c r="C481" s="6">
        <f>TITRES_STAT!D484</f>
        <v>4.8677999999999999</v>
      </c>
      <c r="D481" s="6">
        <f>TITRES_STAT!E484</f>
        <v>8827</v>
      </c>
      <c r="E481" s="2">
        <f t="shared" si="28"/>
        <v>450654</v>
      </c>
      <c r="F481" s="6" t="str">
        <f t="shared" si="31"/>
        <v>BULLISH</v>
      </c>
      <c r="G481" s="6" t="str">
        <f t="shared" si="30"/>
        <v>STRONG</v>
      </c>
      <c r="H481" s="6" t="str">
        <f t="shared" si="29"/>
        <v>BULLISH DIVERGENCE</v>
      </c>
    </row>
    <row r="482" spans="1:8" ht="13.5" x14ac:dyDescent="0.25">
      <c r="A482" s="3">
        <f>TITRES_STAT!B485</f>
        <v>42706</v>
      </c>
      <c r="B482" s="6">
        <f>TITRES_STAT!C485</f>
        <v>6.41</v>
      </c>
      <c r="C482" s="6">
        <f>TITRES_STAT!D485</f>
        <v>4.883</v>
      </c>
      <c r="D482" s="6">
        <f>TITRES_STAT!E485</f>
        <v>8036</v>
      </c>
      <c r="E482" s="2">
        <f t="shared" si="28"/>
        <v>458690</v>
      </c>
      <c r="F482" s="6" t="str">
        <f t="shared" si="31"/>
        <v>BEARISH</v>
      </c>
      <c r="G482" s="6" t="str">
        <f t="shared" si="30"/>
        <v>NEUTRAL</v>
      </c>
      <c r="H482" s="6" t="str">
        <f t="shared" si="29"/>
        <v>CONFIRMED BEARISH</v>
      </c>
    </row>
    <row r="483" spans="1:8" ht="13.5" x14ac:dyDescent="0.25">
      <c r="A483" s="3">
        <f>TITRES_STAT!B486</f>
        <v>42709</v>
      </c>
      <c r="B483" s="6">
        <f>TITRES_STAT!C486</f>
        <v>6.57</v>
      </c>
      <c r="C483" s="6">
        <f>TITRES_STAT!D486</f>
        <v>5.0049000000000001</v>
      </c>
      <c r="D483" s="6">
        <f>TITRES_STAT!E486</f>
        <v>14536</v>
      </c>
      <c r="E483" s="2">
        <f t="shared" si="28"/>
        <v>473226</v>
      </c>
      <c r="F483" s="6" t="str">
        <f t="shared" si="31"/>
        <v>BULLISH</v>
      </c>
      <c r="G483" s="6" t="str">
        <f t="shared" si="30"/>
        <v>STRONG</v>
      </c>
      <c r="H483" s="6" t="str">
        <f t="shared" si="29"/>
        <v>CONFIRMED BULLISH</v>
      </c>
    </row>
    <row r="484" spans="1:8" ht="13.5" x14ac:dyDescent="0.25">
      <c r="A484" s="3">
        <f>TITRES_STAT!B487</f>
        <v>42710</v>
      </c>
      <c r="B484" s="6">
        <f>TITRES_STAT!C487</f>
        <v>6.5</v>
      </c>
      <c r="C484" s="6">
        <f>TITRES_STAT!D487</f>
        <v>4.9516</v>
      </c>
      <c r="D484" s="6">
        <f>TITRES_STAT!E487</f>
        <v>2130</v>
      </c>
      <c r="E484" s="2">
        <f t="shared" si="28"/>
        <v>471096</v>
      </c>
      <c r="F484" s="6" t="str">
        <f t="shared" si="31"/>
        <v>BULLISH</v>
      </c>
      <c r="G484" s="6" t="str">
        <f t="shared" si="30"/>
        <v>STRONG</v>
      </c>
      <c r="H484" s="6" t="str">
        <f t="shared" si="29"/>
        <v>CONFIRMED BULLISH</v>
      </c>
    </row>
    <row r="485" spans="1:8" ht="13.5" x14ac:dyDescent="0.25">
      <c r="A485" s="3">
        <f>TITRES_STAT!B488</f>
        <v>42711</v>
      </c>
      <c r="B485" s="6">
        <f>TITRES_STAT!C488</f>
        <v>6.45</v>
      </c>
      <c r="C485" s="6">
        <f>TITRES_STAT!D488</f>
        <v>4.9135</v>
      </c>
      <c r="D485" s="6">
        <f>TITRES_STAT!E488</f>
        <v>1711</v>
      </c>
      <c r="E485" s="2">
        <f t="shared" si="28"/>
        <v>469385</v>
      </c>
      <c r="F485" s="6" t="str">
        <f t="shared" si="31"/>
        <v>BULLISH</v>
      </c>
      <c r="G485" s="6" t="str">
        <f t="shared" si="30"/>
        <v>STRONG</v>
      </c>
      <c r="H485" s="6" t="str">
        <f t="shared" si="29"/>
        <v>CONFIRMED BULLISH</v>
      </c>
    </row>
    <row r="486" spans="1:8" ht="13.5" x14ac:dyDescent="0.25">
      <c r="A486" s="3">
        <f>TITRES_STAT!B489</f>
        <v>42712</v>
      </c>
      <c r="B486" s="6">
        <f>TITRES_STAT!C489</f>
        <v>6.46</v>
      </c>
      <c r="C486" s="6">
        <f>TITRES_STAT!D489</f>
        <v>4.9211</v>
      </c>
      <c r="D486" s="6">
        <f>TITRES_STAT!E489</f>
        <v>93720</v>
      </c>
      <c r="E486" s="2">
        <f t="shared" si="28"/>
        <v>563105</v>
      </c>
      <c r="F486" s="6" t="str">
        <f t="shared" si="31"/>
        <v>BULLISH</v>
      </c>
      <c r="G486" s="6" t="str">
        <f t="shared" si="30"/>
        <v>STRONG</v>
      </c>
      <c r="H486" s="6" t="str">
        <f t="shared" si="29"/>
        <v>CONFIRMED BULLISH</v>
      </c>
    </row>
    <row r="487" spans="1:8" ht="13.5" x14ac:dyDescent="0.25">
      <c r="A487" s="3">
        <f>TITRES_STAT!B490</f>
        <v>42713</v>
      </c>
      <c r="B487" s="6">
        <f>TITRES_STAT!C490</f>
        <v>6.64</v>
      </c>
      <c r="C487" s="6">
        <f>TITRES_STAT!D490</f>
        <v>5.0582000000000003</v>
      </c>
      <c r="D487" s="6">
        <f>TITRES_STAT!E490</f>
        <v>7112</v>
      </c>
      <c r="E487" s="2">
        <f t="shared" si="28"/>
        <v>570217</v>
      </c>
      <c r="F487" s="6" t="str">
        <f t="shared" si="31"/>
        <v>BULLISH</v>
      </c>
      <c r="G487" s="6" t="str">
        <f t="shared" si="30"/>
        <v>STRONG</v>
      </c>
      <c r="H487" s="6" t="str">
        <f t="shared" si="29"/>
        <v>CONFIRMED BULLISH</v>
      </c>
    </row>
    <row r="488" spans="1:8" ht="13.5" x14ac:dyDescent="0.25">
      <c r="A488" s="3">
        <f>TITRES_STAT!B491</f>
        <v>42717</v>
      </c>
      <c r="B488" s="6">
        <f>TITRES_STAT!C491</f>
        <v>6.64</v>
      </c>
      <c r="C488" s="6">
        <f>TITRES_STAT!D491</f>
        <v>5.0582000000000003</v>
      </c>
      <c r="D488" s="6">
        <f>TITRES_STAT!E491</f>
        <v>7333</v>
      </c>
      <c r="E488" s="2">
        <f t="shared" si="28"/>
        <v>570217</v>
      </c>
      <c r="F488" s="6" t="str">
        <f t="shared" si="31"/>
        <v>BULLISH</v>
      </c>
      <c r="G488" s="6" t="str">
        <f t="shared" si="30"/>
        <v>STRONG</v>
      </c>
      <c r="H488" s="6" t="str">
        <f t="shared" si="29"/>
        <v>CONFIRMED BULLISH</v>
      </c>
    </row>
    <row r="489" spans="1:8" ht="13.5" x14ac:dyDescent="0.25">
      <c r="A489" s="3">
        <f>TITRES_STAT!B492</f>
        <v>42718</v>
      </c>
      <c r="B489" s="6">
        <f>TITRES_STAT!C492</f>
        <v>6.63</v>
      </c>
      <c r="C489" s="6">
        <f>TITRES_STAT!D492</f>
        <v>5.0506000000000002</v>
      </c>
      <c r="D489" s="6">
        <f>TITRES_STAT!E492</f>
        <v>178265</v>
      </c>
      <c r="E489" s="2">
        <f t="shared" si="28"/>
        <v>391952</v>
      </c>
      <c r="F489" s="6" t="str">
        <f t="shared" si="31"/>
        <v>BEARISH</v>
      </c>
      <c r="G489" s="6" t="str">
        <f t="shared" si="30"/>
        <v>WEAK</v>
      </c>
      <c r="H489" s="6" t="str">
        <f t="shared" si="29"/>
        <v>BEARISH DIVERGENCE</v>
      </c>
    </row>
    <row r="490" spans="1:8" ht="13.5" x14ac:dyDescent="0.25">
      <c r="A490" s="3">
        <f>TITRES_STAT!B493</f>
        <v>42719</v>
      </c>
      <c r="B490" s="6">
        <f>TITRES_STAT!C493</f>
        <v>6.64</v>
      </c>
      <c r="C490" s="6">
        <f>TITRES_STAT!D493</f>
        <v>5.0582000000000003</v>
      </c>
      <c r="D490" s="6">
        <f>TITRES_STAT!E493</f>
        <v>53664</v>
      </c>
      <c r="E490" s="2">
        <f t="shared" si="28"/>
        <v>445616</v>
      </c>
      <c r="F490" s="6" t="str">
        <f t="shared" si="31"/>
        <v>BEARISH</v>
      </c>
      <c r="G490" s="6" t="str">
        <f t="shared" si="30"/>
        <v>WEAK</v>
      </c>
      <c r="H490" s="6" t="str">
        <f t="shared" si="29"/>
        <v>BEARISH DIVERGENCE</v>
      </c>
    </row>
    <row r="491" spans="1:8" ht="13.5" x14ac:dyDescent="0.25">
      <c r="A491" s="3">
        <f>TITRES_STAT!B494</f>
        <v>42720</v>
      </c>
      <c r="B491" s="6">
        <f>TITRES_STAT!C494</f>
        <v>6.61</v>
      </c>
      <c r="C491" s="6">
        <f>TITRES_STAT!D494</f>
        <v>5.0354000000000001</v>
      </c>
      <c r="D491" s="6">
        <f>TITRES_STAT!E494</f>
        <v>48203</v>
      </c>
      <c r="E491" s="2">
        <f t="shared" si="28"/>
        <v>397413</v>
      </c>
      <c r="F491" s="6" t="str">
        <f t="shared" si="31"/>
        <v>BEARISH</v>
      </c>
      <c r="G491" s="6" t="str">
        <f t="shared" si="30"/>
        <v>WEAK</v>
      </c>
      <c r="H491" s="6" t="str">
        <f t="shared" si="29"/>
        <v>BEARISH DIVERGENCE</v>
      </c>
    </row>
    <row r="492" spans="1:8" ht="13.5" x14ac:dyDescent="0.25">
      <c r="A492" s="3">
        <f>TITRES_STAT!B495</f>
        <v>42723</v>
      </c>
      <c r="B492" s="6">
        <f>TITRES_STAT!C495</f>
        <v>6.6</v>
      </c>
      <c r="C492" s="6">
        <f>TITRES_STAT!D495</f>
        <v>5.0278</v>
      </c>
      <c r="D492" s="6">
        <f>TITRES_STAT!E495</f>
        <v>87643</v>
      </c>
      <c r="E492" s="2">
        <f t="shared" si="28"/>
        <v>309770</v>
      </c>
      <c r="F492" s="6" t="str">
        <f t="shared" si="31"/>
        <v>BEARISH</v>
      </c>
      <c r="G492" s="6" t="str">
        <f t="shared" si="30"/>
        <v>WEAK</v>
      </c>
      <c r="H492" s="6" t="str">
        <f t="shared" si="29"/>
        <v>CONFIRMED BEARISH</v>
      </c>
    </row>
    <row r="493" spans="1:8" ht="13.5" x14ac:dyDescent="0.25">
      <c r="A493" s="3">
        <f>TITRES_STAT!B496</f>
        <v>42724</v>
      </c>
      <c r="B493" s="6">
        <f>TITRES_STAT!C496</f>
        <v>6.59</v>
      </c>
      <c r="C493" s="6">
        <f>TITRES_STAT!D496</f>
        <v>5.0201000000000002</v>
      </c>
      <c r="D493" s="6">
        <f>TITRES_STAT!E496</f>
        <v>782</v>
      </c>
      <c r="E493" s="2">
        <f t="shared" si="28"/>
        <v>308988</v>
      </c>
      <c r="F493" s="6" t="str">
        <f t="shared" si="31"/>
        <v>BEARISH</v>
      </c>
      <c r="G493" s="6" t="str">
        <f t="shared" si="30"/>
        <v>WEAK</v>
      </c>
      <c r="H493" s="6" t="str">
        <f t="shared" si="29"/>
        <v>CONFIRMED BEARISH</v>
      </c>
    </row>
    <row r="494" spans="1:8" ht="13.5" x14ac:dyDescent="0.25">
      <c r="A494" s="3">
        <f>TITRES_STAT!B497</f>
        <v>42725</v>
      </c>
      <c r="B494" s="6">
        <f>TITRES_STAT!C497</f>
        <v>6.45</v>
      </c>
      <c r="C494" s="6">
        <f>TITRES_STAT!D497</f>
        <v>4.9135</v>
      </c>
      <c r="D494" s="6">
        <f>TITRES_STAT!E497</f>
        <v>3770</v>
      </c>
      <c r="E494" s="2">
        <f t="shared" si="28"/>
        <v>305218</v>
      </c>
      <c r="F494" s="6" t="str">
        <f t="shared" si="31"/>
        <v>BEARISH</v>
      </c>
      <c r="G494" s="6" t="str">
        <f t="shared" si="30"/>
        <v>WEAK</v>
      </c>
      <c r="H494" s="6" t="str">
        <f t="shared" si="29"/>
        <v>CONFIRMED BEARISH</v>
      </c>
    </row>
    <row r="495" spans="1:8" ht="13.5" x14ac:dyDescent="0.25">
      <c r="A495" s="3">
        <f>TITRES_STAT!B498</f>
        <v>42726</v>
      </c>
      <c r="B495" s="6">
        <f>TITRES_STAT!C498</f>
        <v>6.54</v>
      </c>
      <c r="C495" s="6">
        <f>TITRES_STAT!D498</f>
        <v>4.9820000000000002</v>
      </c>
      <c r="D495" s="6">
        <f>TITRES_STAT!E498</f>
        <v>2011</v>
      </c>
      <c r="E495" s="2">
        <f t="shared" si="28"/>
        <v>307229</v>
      </c>
      <c r="F495" s="6" t="str">
        <f t="shared" si="31"/>
        <v>BEARISH</v>
      </c>
      <c r="G495" s="6" t="str">
        <f t="shared" si="30"/>
        <v>WEAK</v>
      </c>
      <c r="H495" s="6" t="str">
        <f t="shared" si="29"/>
        <v>CONFIRMED BEARISH</v>
      </c>
    </row>
    <row r="496" spans="1:8" ht="13.5" x14ac:dyDescent="0.25">
      <c r="A496" s="3">
        <f>TITRES_STAT!B499</f>
        <v>42727</v>
      </c>
      <c r="B496" s="6">
        <f>TITRES_STAT!C499</f>
        <v>6.46</v>
      </c>
      <c r="C496" s="6">
        <f>TITRES_STAT!D499</f>
        <v>4.9211</v>
      </c>
      <c r="D496" s="6">
        <f>TITRES_STAT!E499</f>
        <v>98519</v>
      </c>
      <c r="E496" s="2">
        <f t="shared" si="28"/>
        <v>208710</v>
      </c>
      <c r="F496" s="6" t="str">
        <f t="shared" si="31"/>
        <v>BEARISH</v>
      </c>
      <c r="G496" s="6" t="str">
        <f t="shared" si="30"/>
        <v>WEAK</v>
      </c>
      <c r="H496" s="6" t="str">
        <f t="shared" si="29"/>
        <v>CONFIRMED BEARISH</v>
      </c>
    </row>
    <row r="497" spans="1:8" ht="13.5" x14ac:dyDescent="0.25">
      <c r="A497" s="3">
        <f>TITRES_STAT!B500</f>
        <v>42730</v>
      </c>
      <c r="B497" s="6">
        <f>TITRES_STAT!C500</f>
        <v>6.54</v>
      </c>
      <c r="C497" s="6">
        <f>TITRES_STAT!D500</f>
        <v>4.9820000000000002</v>
      </c>
      <c r="D497" s="6">
        <f>TITRES_STAT!E500</f>
        <v>2552</v>
      </c>
      <c r="E497" s="2">
        <f t="shared" si="28"/>
        <v>211262</v>
      </c>
      <c r="F497" s="6" t="str">
        <f t="shared" si="31"/>
        <v>BEARISH</v>
      </c>
      <c r="G497" s="6" t="str">
        <f t="shared" si="30"/>
        <v>WEAK</v>
      </c>
      <c r="H497" s="6" t="str">
        <f t="shared" si="29"/>
        <v>CONFIRMED BEARISH</v>
      </c>
    </row>
    <row r="498" spans="1:8" ht="13.5" x14ac:dyDescent="0.25">
      <c r="A498" s="3">
        <f>TITRES_STAT!B501</f>
        <v>42731</v>
      </c>
      <c r="B498" s="6">
        <f>TITRES_STAT!C501</f>
        <v>6.57</v>
      </c>
      <c r="C498" s="6">
        <f>TITRES_STAT!D501</f>
        <v>5.0049000000000001</v>
      </c>
      <c r="D498" s="6">
        <f>TITRES_STAT!E501</f>
        <v>11023</v>
      </c>
      <c r="E498" s="2">
        <f t="shared" si="28"/>
        <v>222285</v>
      </c>
      <c r="F498" s="6" t="str">
        <f t="shared" si="31"/>
        <v>BEARISH</v>
      </c>
      <c r="G498" s="6" t="str">
        <f t="shared" si="30"/>
        <v>WEAK</v>
      </c>
      <c r="H498" s="6" t="str">
        <f t="shared" si="29"/>
        <v>CONFIRMED BEARISH</v>
      </c>
    </row>
    <row r="499" spans="1:8" ht="13.5" x14ac:dyDescent="0.25">
      <c r="A499" s="3">
        <f>TITRES_STAT!B502</f>
        <v>42732</v>
      </c>
      <c r="B499" s="6">
        <f>TITRES_STAT!C502</f>
        <v>6.58</v>
      </c>
      <c r="C499" s="6">
        <f>TITRES_STAT!D502</f>
        <v>5.0125000000000002</v>
      </c>
      <c r="D499" s="6">
        <f>TITRES_STAT!E502</f>
        <v>4176</v>
      </c>
      <c r="E499" s="2">
        <f t="shared" si="28"/>
        <v>226461</v>
      </c>
      <c r="F499" s="6" t="str">
        <f t="shared" si="31"/>
        <v>BEARISH</v>
      </c>
      <c r="G499" s="6" t="str">
        <f t="shared" si="30"/>
        <v>WEAK</v>
      </c>
      <c r="H499" s="6" t="str">
        <f t="shared" si="29"/>
        <v>BEARISH DIVERGENCE</v>
      </c>
    </row>
    <row r="500" spans="1:8" ht="13.5" x14ac:dyDescent="0.25">
      <c r="A500" s="3">
        <f>TITRES_STAT!B503</f>
        <v>42733</v>
      </c>
      <c r="B500" s="6">
        <f>TITRES_STAT!C503</f>
        <v>6.68</v>
      </c>
      <c r="C500" s="6">
        <f>TITRES_STAT!D503</f>
        <v>5.0887000000000002</v>
      </c>
      <c r="D500" s="6">
        <f>TITRES_STAT!E503</f>
        <v>9076</v>
      </c>
      <c r="E500" s="2">
        <f t="shared" si="28"/>
        <v>235537</v>
      </c>
      <c r="F500" s="6" t="str">
        <f t="shared" si="31"/>
        <v>BEARISH</v>
      </c>
      <c r="G500" s="6" t="str">
        <f t="shared" si="30"/>
        <v>WEAK</v>
      </c>
      <c r="H500" s="6" t="str">
        <f t="shared" si="29"/>
        <v>BEARISH DIVERGENCE</v>
      </c>
    </row>
    <row r="501" spans="1:8" ht="13.5" x14ac:dyDescent="0.25">
      <c r="A501" s="3">
        <f>TITRES_STAT!B504</f>
        <v>42734</v>
      </c>
      <c r="B501" s="6">
        <f>TITRES_STAT!C504</f>
        <v>6.88</v>
      </c>
      <c r="C501" s="6">
        <f>TITRES_STAT!D504</f>
        <v>5.2409999999999997</v>
      </c>
      <c r="D501" s="6">
        <f>TITRES_STAT!E504</f>
        <v>31646</v>
      </c>
      <c r="E501" s="2">
        <f t="shared" si="28"/>
        <v>267183</v>
      </c>
      <c r="F501" s="6" t="str">
        <f t="shared" si="31"/>
        <v>BULLISH</v>
      </c>
      <c r="G501" s="6" t="str">
        <f t="shared" si="30"/>
        <v>STRONG</v>
      </c>
      <c r="H501" s="6" t="str">
        <f t="shared" si="29"/>
        <v>CONFIRMED BULLISH</v>
      </c>
    </row>
    <row r="502" spans="1:8" ht="13.5" x14ac:dyDescent="0.25">
      <c r="A502" s="3">
        <f>TITRES_STAT!B505</f>
        <v>42737</v>
      </c>
      <c r="B502" s="6">
        <f>TITRES_STAT!C505</f>
        <v>6.89</v>
      </c>
      <c r="C502" s="6">
        <f>TITRES_STAT!D505</f>
        <v>5.2487000000000004</v>
      </c>
      <c r="D502" s="6">
        <f>TITRES_STAT!E505</f>
        <v>113</v>
      </c>
      <c r="E502" s="2">
        <f t="shared" si="28"/>
        <v>267296</v>
      </c>
      <c r="F502" s="6" t="str">
        <f t="shared" si="31"/>
        <v>BULLISH</v>
      </c>
      <c r="G502" s="6" t="str">
        <f t="shared" si="30"/>
        <v>STRONG</v>
      </c>
      <c r="H502" s="6" t="str">
        <f t="shared" si="29"/>
        <v>CONFIRMED BULLISH</v>
      </c>
    </row>
    <row r="503" spans="1:8" ht="13.5" x14ac:dyDescent="0.25">
      <c r="A503" s="3">
        <f>TITRES_STAT!B506</f>
        <v>42738</v>
      </c>
      <c r="B503" s="6">
        <f>TITRES_STAT!C506</f>
        <v>6.8</v>
      </c>
      <c r="C503" s="6">
        <f>TITRES_STAT!D506</f>
        <v>5.1801000000000004</v>
      </c>
      <c r="D503" s="6">
        <f>TITRES_STAT!E506</f>
        <v>1983</v>
      </c>
      <c r="E503" s="2">
        <f t="shared" si="28"/>
        <v>265313</v>
      </c>
      <c r="F503" s="6" t="str">
        <f t="shared" si="31"/>
        <v>BULLISH</v>
      </c>
      <c r="G503" s="6" t="str">
        <f t="shared" si="30"/>
        <v>STRONG</v>
      </c>
      <c r="H503" s="6" t="str">
        <f t="shared" si="29"/>
        <v>CONFIRMED BULLISH</v>
      </c>
    </row>
    <row r="504" spans="1:8" ht="13.5" x14ac:dyDescent="0.25">
      <c r="A504" s="3">
        <f>TITRES_STAT!B507</f>
        <v>42739</v>
      </c>
      <c r="B504" s="6">
        <f>TITRES_STAT!C507</f>
        <v>6.73</v>
      </c>
      <c r="C504" s="6">
        <f>TITRES_STAT!D507</f>
        <v>5.1268000000000002</v>
      </c>
      <c r="D504" s="6">
        <f>TITRES_STAT!E507</f>
        <v>2645</v>
      </c>
      <c r="E504" s="2">
        <f t="shared" si="28"/>
        <v>262668</v>
      </c>
      <c r="F504" s="6" t="str">
        <f t="shared" si="31"/>
        <v>BULLISH</v>
      </c>
      <c r="G504" s="6" t="str">
        <f t="shared" si="30"/>
        <v>STRONG</v>
      </c>
      <c r="H504" s="6" t="str">
        <f t="shared" si="29"/>
        <v>CONFIRMED BULLISH</v>
      </c>
    </row>
    <row r="505" spans="1:8" ht="13.5" x14ac:dyDescent="0.25">
      <c r="A505" s="3">
        <f>TITRES_STAT!B508</f>
        <v>42740</v>
      </c>
      <c r="B505" s="6">
        <f>TITRES_STAT!C508</f>
        <v>6.6</v>
      </c>
      <c r="C505" s="6">
        <f>TITRES_STAT!D508</f>
        <v>5.0278</v>
      </c>
      <c r="D505" s="6">
        <f>TITRES_STAT!E508</f>
        <v>18893</v>
      </c>
      <c r="E505" s="2">
        <f t="shared" si="28"/>
        <v>243775</v>
      </c>
      <c r="F505" s="6" t="str">
        <f t="shared" si="31"/>
        <v>BULLISH</v>
      </c>
      <c r="G505" s="6" t="str">
        <f t="shared" si="30"/>
        <v>STRONG</v>
      </c>
      <c r="H505" s="6" t="str">
        <f t="shared" si="29"/>
        <v>BULLISH DIVERGENCE</v>
      </c>
    </row>
    <row r="506" spans="1:8" ht="13.5" x14ac:dyDescent="0.25">
      <c r="A506" s="3">
        <f>TITRES_STAT!B509</f>
        <v>42741</v>
      </c>
      <c r="B506" s="6">
        <f>TITRES_STAT!C509</f>
        <v>6.71</v>
      </c>
      <c r="C506" s="6">
        <f>TITRES_STAT!D509</f>
        <v>5.1115000000000004</v>
      </c>
      <c r="D506" s="6">
        <f>TITRES_STAT!E509</f>
        <v>3532</v>
      </c>
      <c r="E506" s="2">
        <f t="shared" si="28"/>
        <v>247307</v>
      </c>
      <c r="F506" s="6" t="str">
        <f t="shared" si="31"/>
        <v>BEARISH</v>
      </c>
      <c r="G506" s="6" t="str">
        <f t="shared" si="30"/>
        <v>WEAK</v>
      </c>
      <c r="H506" s="6" t="str">
        <f t="shared" si="29"/>
        <v>CONFIRMED BEARISH</v>
      </c>
    </row>
    <row r="507" spans="1:8" ht="13.5" x14ac:dyDescent="0.25">
      <c r="A507" s="3">
        <f>TITRES_STAT!B510</f>
        <v>42744</v>
      </c>
      <c r="B507" s="6">
        <f>TITRES_STAT!C510</f>
        <v>6.78</v>
      </c>
      <c r="C507" s="6">
        <f>TITRES_STAT!D510</f>
        <v>5.1649000000000003</v>
      </c>
      <c r="D507" s="6">
        <f>TITRES_STAT!E510</f>
        <v>7283</v>
      </c>
      <c r="E507" s="2">
        <f t="shared" si="28"/>
        <v>254590</v>
      </c>
      <c r="F507" s="6" t="str">
        <f t="shared" si="31"/>
        <v>BEARISH</v>
      </c>
      <c r="G507" s="6" t="str">
        <f t="shared" si="30"/>
        <v>WEAK</v>
      </c>
      <c r="H507" s="6" t="str">
        <f t="shared" si="29"/>
        <v>CONFIRMED BEARISH</v>
      </c>
    </row>
    <row r="508" spans="1:8" ht="13.5" x14ac:dyDescent="0.25">
      <c r="A508" s="3">
        <f>TITRES_STAT!B511</f>
        <v>42745</v>
      </c>
      <c r="B508" s="6">
        <f>TITRES_STAT!C511</f>
        <v>6.77</v>
      </c>
      <c r="C508" s="6">
        <f>TITRES_STAT!D511</f>
        <v>5.1573000000000002</v>
      </c>
      <c r="D508" s="6">
        <f>TITRES_STAT!E511</f>
        <v>9707</v>
      </c>
      <c r="E508" s="2">
        <f t="shared" si="28"/>
        <v>244883</v>
      </c>
      <c r="F508" s="6" t="str">
        <f t="shared" si="31"/>
        <v>BEARISH</v>
      </c>
      <c r="G508" s="6" t="str">
        <f t="shared" si="30"/>
        <v>WEAK</v>
      </c>
      <c r="H508" s="6" t="str">
        <f t="shared" si="29"/>
        <v>CONFIRMED BEARISH</v>
      </c>
    </row>
    <row r="509" spans="1:8" ht="13.5" x14ac:dyDescent="0.25">
      <c r="A509" s="3">
        <f>TITRES_STAT!B512</f>
        <v>42746</v>
      </c>
      <c r="B509" s="6">
        <f>TITRES_STAT!C512</f>
        <v>6.77</v>
      </c>
      <c r="C509" s="6">
        <f>TITRES_STAT!D512</f>
        <v>5.1573000000000002</v>
      </c>
      <c r="D509" s="6">
        <f>TITRES_STAT!E512</f>
        <v>590</v>
      </c>
      <c r="E509" s="2">
        <f t="shared" si="28"/>
        <v>244883</v>
      </c>
      <c r="F509" s="6" t="str">
        <f t="shared" si="31"/>
        <v>BEARISH</v>
      </c>
      <c r="G509" s="6" t="str">
        <f t="shared" si="30"/>
        <v>WEAK</v>
      </c>
      <c r="H509" s="6" t="str">
        <f t="shared" si="29"/>
        <v>BEARISH DIVERGENCE</v>
      </c>
    </row>
    <row r="510" spans="1:8" ht="13.5" x14ac:dyDescent="0.25">
      <c r="A510" s="3">
        <f>TITRES_STAT!B513</f>
        <v>42747</v>
      </c>
      <c r="B510" s="6">
        <f>TITRES_STAT!C513</f>
        <v>6.77</v>
      </c>
      <c r="C510" s="6">
        <f>TITRES_STAT!D513</f>
        <v>5.1573000000000002</v>
      </c>
      <c r="D510" s="6">
        <f>TITRES_STAT!E513</f>
        <v>0</v>
      </c>
      <c r="E510" s="2">
        <f t="shared" si="28"/>
        <v>244883</v>
      </c>
      <c r="F510" s="6" t="str">
        <f t="shared" si="31"/>
        <v>BULLISH</v>
      </c>
      <c r="G510" s="6" t="str">
        <f t="shared" si="30"/>
        <v>NEUTRAL</v>
      </c>
      <c r="H510" s="6" t="str">
        <f t="shared" si="29"/>
        <v>CONFIRMED BULLISH</v>
      </c>
    </row>
    <row r="511" spans="1:8" ht="13.5" x14ac:dyDescent="0.25">
      <c r="A511" s="3">
        <f>TITRES_STAT!B514</f>
        <v>42748</v>
      </c>
      <c r="B511" s="6">
        <f>TITRES_STAT!C514</f>
        <v>6.77</v>
      </c>
      <c r="C511" s="6">
        <f>TITRES_STAT!D514</f>
        <v>5.1573000000000002</v>
      </c>
      <c r="D511" s="6">
        <f>TITRES_STAT!E514</f>
        <v>353</v>
      </c>
      <c r="E511" s="2">
        <f t="shared" si="28"/>
        <v>244883</v>
      </c>
      <c r="F511" s="6" t="str">
        <f t="shared" si="31"/>
        <v>BEARISH</v>
      </c>
      <c r="G511" s="6" t="str">
        <f t="shared" si="30"/>
        <v>NEUTRAL</v>
      </c>
      <c r="H511" s="6" t="str">
        <f t="shared" si="29"/>
        <v>BEARISH DIVERGENCE</v>
      </c>
    </row>
    <row r="512" spans="1:8" ht="13.5" x14ac:dyDescent="0.25">
      <c r="A512" s="3">
        <f>TITRES_STAT!B515</f>
        <v>42751</v>
      </c>
      <c r="B512" s="6">
        <f>TITRES_STAT!C515</f>
        <v>6.77</v>
      </c>
      <c r="C512" s="6">
        <f>TITRES_STAT!D515</f>
        <v>5.1573000000000002</v>
      </c>
      <c r="D512" s="6">
        <f>TITRES_STAT!E515</f>
        <v>0</v>
      </c>
      <c r="E512" s="2">
        <f t="shared" si="28"/>
        <v>244883</v>
      </c>
      <c r="F512" s="6" t="str">
        <f t="shared" si="31"/>
        <v>BEARISH</v>
      </c>
      <c r="G512" s="6" t="str">
        <f t="shared" si="30"/>
        <v>WEAK</v>
      </c>
      <c r="H512" s="6" t="str">
        <f t="shared" si="29"/>
        <v>CONFIRMED BEARISH</v>
      </c>
    </row>
    <row r="513" spans="1:8" ht="13.5" x14ac:dyDescent="0.25">
      <c r="A513" s="3">
        <f>TITRES_STAT!B516</f>
        <v>42752</v>
      </c>
      <c r="B513" s="6">
        <f>TITRES_STAT!C516</f>
        <v>6.7</v>
      </c>
      <c r="C513" s="6">
        <f>TITRES_STAT!D516</f>
        <v>5.1039000000000003</v>
      </c>
      <c r="D513" s="6">
        <f>TITRES_STAT!E516</f>
        <v>5965</v>
      </c>
      <c r="E513" s="2">
        <f t="shared" si="28"/>
        <v>238918</v>
      </c>
      <c r="F513" s="6" t="str">
        <f t="shared" si="31"/>
        <v>BEARISH</v>
      </c>
      <c r="G513" s="6" t="str">
        <f t="shared" si="30"/>
        <v>WEAK</v>
      </c>
      <c r="H513" s="6" t="str">
        <f t="shared" si="29"/>
        <v>CONFIRMED BEARISH</v>
      </c>
    </row>
    <row r="514" spans="1:8" ht="13.5" x14ac:dyDescent="0.25">
      <c r="A514" s="3">
        <f>TITRES_STAT!B517</f>
        <v>42753</v>
      </c>
      <c r="B514" s="6">
        <f>TITRES_STAT!C517</f>
        <v>6.69</v>
      </c>
      <c r="C514" s="6">
        <f>TITRES_STAT!D517</f>
        <v>5.0963000000000003</v>
      </c>
      <c r="D514" s="6">
        <f>TITRES_STAT!E517</f>
        <v>6510</v>
      </c>
      <c r="E514" s="2">
        <f t="shared" si="28"/>
        <v>232408</v>
      </c>
      <c r="F514" s="6" t="str">
        <f t="shared" si="31"/>
        <v>BEARISH</v>
      </c>
      <c r="G514" s="6" t="str">
        <f t="shared" si="30"/>
        <v>WEAK</v>
      </c>
      <c r="H514" s="6" t="str">
        <f t="shared" si="29"/>
        <v>CONFIRMED BEARISH</v>
      </c>
    </row>
    <row r="515" spans="1:8" ht="13.5" x14ac:dyDescent="0.25">
      <c r="A515" s="3">
        <f>TITRES_STAT!B518</f>
        <v>42754</v>
      </c>
      <c r="B515" s="6">
        <f>TITRES_STAT!C518</f>
        <v>6.55</v>
      </c>
      <c r="C515" s="6">
        <f>TITRES_STAT!D518</f>
        <v>4.9897</v>
      </c>
      <c r="D515" s="6">
        <f>TITRES_STAT!E518</f>
        <v>1278</v>
      </c>
      <c r="E515" s="2">
        <f t="shared" si="28"/>
        <v>231130</v>
      </c>
      <c r="F515" s="6" t="str">
        <f t="shared" si="31"/>
        <v>BEARISH</v>
      </c>
      <c r="G515" s="6" t="str">
        <f t="shared" si="30"/>
        <v>WEAK</v>
      </c>
      <c r="H515" s="6" t="str">
        <f t="shared" si="29"/>
        <v>CONFIRMED BEARISH</v>
      </c>
    </row>
    <row r="516" spans="1:8" ht="13.5" x14ac:dyDescent="0.25">
      <c r="A516" s="3">
        <f>TITRES_STAT!B519</f>
        <v>42755</v>
      </c>
      <c r="B516" s="6">
        <f>TITRES_STAT!C519</f>
        <v>6.55</v>
      </c>
      <c r="C516" s="6">
        <f>TITRES_STAT!D519</f>
        <v>4.9897</v>
      </c>
      <c r="D516" s="6">
        <f>TITRES_STAT!E519</f>
        <v>2931</v>
      </c>
      <c r="E516" s="2">
        <f t="shared" ref="E516:E579" si="32">IF(B516&gt;B515, E515+D516, IF(B516&lt;B515, E515-D516, E515))</f>
        <v>231130</v>
      </c>
      <c r="F516" s="6" t="str">
        <f t="shared" si="31"/>
        <v>BEARISH</v>
      </c>
      <c r="G516" s="6" t="str">
        <f t="shared" si="30"/>
        <v>WEAK</v>
      </c>
      <c r="H516" s="6" t="str">
        <f t="shared" si="29"/>
        <v>CONFIRMED BEARISH</v>
      </c>
    </row>
    <row r="517" spans="1:8" ht="13.5" x14ac:dyDescent="0.25">
      <c r="A517" s="3">
        <f>TITRES_STAT!B520</f>
        <v>42758</v>
      </c>
      <c r="B517" s="6">
        <f>TITRES_STAT!C520</f>
        <v>6.5</v>
      </c>
      <c r="C517" s="6">
        <f>TITRES_STAT!D520</f>
        <v>4.9516</v>
      </c>
      <c r="D517" s="6">
        <f>TITRES_STAT!E520</f>
        <v>6258</v>
      </c>
      <c r="E517" s="2">
        <f t="shared" si="32"/>
        <v>224872</v>
      </c>
      <c r="F517" s="6" t="str">
        <f t="shared" si="31"/>
        <v>BEARISH</v>
      </c>
      <c r="G517" s="6" t="str">
        <f t="shared" si="30"/>
        <v>WEAK</v>
      </c>
      <c r="H517" s="6" t="str">
        <f t="shared" si="29"/>
        <v>CONFIRMED BEARISH</v>
      </c>
    </row>
    <row r="518" spans="1:8" ht="13.5" x14ac:dyDescent="0.25">
      <c r="A518" s="3">
        <f>TITRES_STAT!B521</f>
        <v>42759</v>
      </c>
      <c r="B518" s="6">
        <f>TITRES_STAT!C521</f>
        <v>6.48</v>
      </c>
      <c r="C518" s="6">
        <f>TITRES_STAT!D521</f>
        <v>4.9363000000000001</v>
      </c>
      <c r="D518" s="6">
        <f>TITRES_STAT!E521</f>
        <v>4630</v>
      </c>
      <c r="E518" s="2">
        <f t="shared" si="32"/>
        <v>220242</v>
      </c>
      <c r="F518" s="6" t="str">
        <f t="shared" si="31"/>
        <v>BEARISH</v>
      </c>
      <c r="G518" s="6" t="str">
        <f t="shared" si="30"/>
        <v>WEAK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42760</v>
      </c>
      <c r="B519" s="6">
        <f>TITRES_STAT!C522</f>
        <v>6.45</v>
      </c>
      <c r="C519" s="6">
        <f>TITRES_STAT!D522</f>
        <v>4.9135</v>
      </c>
      <c r="D519" s="6">
        <f>TITRES_STAT!E522</f>
        <v>1610</v>
      </c>
      <c r="E519" s="2">
        <f t="shared" si="32"/>
        <v>218632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WEAK</v>
      </c>
      <c r="H519" s="6" t="str">
        <f t="shared" si="33"/>
        <v>CONFIRMED BEARISH</v>
      </c>
    </row>
    <row r="520" spans="1:8" ht="13.5" x14ac:dyDescent="0.25">
      <c r="A520" s="3">
        <f>TITRES_STAT!B523</f>
        <v>42761</v>
      </c>
      <c r="B520" s="6">
        <f>TITRES_STAT!C523</f>
        <v>6.49</v>
      </c>
      <c r="C520" s="6">
        <f>TITRES_STAT!D523</f>
        <v>4.944</v>
      </c>
      <c r="D520" s="6">
        <f>TITRES_STAT!E523</f>
        <v>4587</v>
      </c>
      <c r="E520" s="2">
        <f t="shared" si="32"/>
        <v>223219</v>
      </c>
      <c r="F520" s="6" t="str">
        <f t="shared" ref="F520:F583" si="35">IF(E520&gt;E515,"BULLISH",IF(E520&lt;E515,"BEARISH","NEUTRAL"))</f>
        <v>BEARISH</v>
      </c>
      <c r="G520" s="6" t="str">
        <f t="shared" si="34"/>
        <v>WEAK</v>
      </c>
      <c r="H520" s="6" t="str">
        <f t="shared" si="33"/>
        <v>CONFIRMED BEARISH</v>
      </c>
    </row>
    <row r="521" spans="1:8" ht="13.5" x14ac:dyDescent="0.25">
      <c r="A521" s="3">
        <f>TITRES_STAT!B524</f>
        <v>42762</v>
      </c>
      <c r="B521" s="6">
        <f>TITRES_STAT!C524</f>
        <v>6.49</v>
      </c>
      <c r="C521" s="6">
        <f>TITRES_STAT!D524</f>
        <v>4.944</v>
      </c>
      <c r="D521" s="6">
        <f>TITRES_STAT!E524</f>
        <v>4437</v>
      </c>
      <c r="E521" s="2">
        <f t="shared" si="32"/>
        <v>223219</v>
      </c>
      <c r="F521" s="6" t="str">
        <f t="shared" si="35"/>
        <v>BEARISH</v>
      </c>
      <c r="G521" s="6" t="str">
        <f t="shared" si="34"/>
        <v>WEAK</v>
      </c>
      <c r="H521" s="6" t="str">
        <f t="shared" si="33"/>
        <v>CONFIRMED BEARISH</v>
      </c>
    </row>
    <row r="522" spans="1:8" ht="13.5" x14ac:dyDescent="0.25">
      <c r="A522" s="3">
        <f>TITRES_STAT!B525</f>
        <v>42765</v>
      </c>
      <c r="B522" s="6">
        <f>TITRES_STAT!C525</f>
        <v>6.49</v>
      </c>
      <c r="C522" s="6">
        <f>TITRES_STAT!D525</f>
        <v>4.944</v>
      </c>
      <c r="D522" s="6">
        <f>TITRES_STAT!E525</f>
        <v>2537</v>
      </c>
      <c r="E522" s="2">
        <f t="shared" si="32"/>
        <v>223219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6.55</v>
      </c>
      <c r="C523" s="6">
        <f>TITRES_STAT!D526</f>
        <v>4.9897</v>
      </c>
      <c r="D523" s="6">
        <f>TITRES_STAT!E526</f>
        <v>3988</v>
      </c>
      <c r="E523" s="2">
        <f t="shared" si="32"/>
        <v>227207</v>
      </c>
      <c r="F523" s="6" t="str">
        <f t="shared" si="35"/>
        <v>BULLISH</v>
      </c>
      <c r="G523" s="6" t="str">
        <f t="shared" si="34"/>
        <v>STRONG</v>
      </c>
      <c r="H523" s="6" t="str">
        <f t="shared" si="33"/>
        <v>CONFIRMED BULLISH</v>
      </c>
    </row>
    <row r="524" spans="1:8" ht="13.5" x14ac:dyDescent="0.25">
      <c r="A524" s="3">
        <f>TITRES_STAT!B527</f>
        <v>42767</v>
      </c>
      <c r="B524" s="6">
        <f>TITRES_STAT!C527</f>
        <v>6.41</v>
      </c>
      <c r="C524" s="6">
        <f>TITRES_STAT!D527</f>
        <v>4.883</v>
      </c>
      <c r="D524" s="6">
        <f>TITRES_STAT!E527</f>
        <v>2</v>
      </c>
      <c r="E524" s="2">
        <f t="shared" si="32"/>
        <v>227205</v>
      </c>
      <c r="F524" s="6" t="str">
        <f t="shared" si="35"/>
        <v>BULLISH</v>
      </c>
      <c r="G524" s="6" t="str">
        <f t="shared" si="34"/>
        <v>STRONG</v>
      </c>
      <c r="H524" s="6" t="str">
        <f t="shared" si="33"/>
        <v>BULLISH DIVERGENCE</v>
      </c>
    </row>
    <row r="525" spans="1:8" ht="13.5" x14ac:dyDescent="0.25">
      <c r="A525" s="3">
        <f>TITRES_STAT!B528</f>
        <v>42768</v>
      </c>
      <c r="B525" s="6">
        <f>TITRES_STAT!C528</f>
        <v>6.54</v>
      </c>
      <c r="C525" s="6">
        <f>TITRES_STAT!D528</f>
        <v>4.9820000000000002</v>
      </c>
      <c r="D525" s="6">
        <f>TITRES_STAT!E528</f>
        <v>6877</v>
      </c>
      <c r="E525" s="2">
        <f t="shared" si="32"/>
        <v>234082</v>
      </c>
      <c r="F525" s="6" t="str">
        <f t="shared" si="35"/>
        <v>BULLISH</v>
      </c>
      <c r="G525" s="6" t="str">
        <f t="shared" si="34"/>
        <v>STRONG</v>
      </c>
      <c r="H525" s="6" t="str">
        <f t="shared" si="33"/>
        <v>CONFIRMED BULLISH</v>
      </c>
    </row>
    <row r="526" spans="1:8" ht="13.5" x14ac:dyDescent="0.25">
      <c r="A526" s="3">
        <f>TITRES_STAT!B529</f>
        <v>42769</v>
      </c>
      <c r="B526" s="6">
        <f>TITRES_STAT!C529</f>
        <v>6.54</v>
      </c>
      <c r="C526" s="6">
        <f>TITRES_STAT!D529</f>
        <v>4.9820000000000002</v>
      </c>
      <c r="D526" s="6">
        <f>TITRES_STAT!E529</f>
        <v>16303</v>
      </c>
      <c r="E526" s="2">
        <f t="shared" si="32"/>
        <v>234082</v>
      </c>
      <c r="F526" s="6" t="str">
        <f t="shared" si="35"/>
        <v>BULLISH</v>
      </c>
      <c r="G526" s="6" t="str">
        <f t="shared" si="34"/>
        <v>STRONG</v>
      </c>
      <c r="H526" s="6" t="str">
        <f t="shared" si="33"/>
        <v>CONFIRMED BULLISH</v>
      </c>
    </row>
    <row r="527" spans="1:8" ht="13.5" x14ac:dyDescent="0.25">
      <c r="A527" s="3">
        <f>TITRES_STAT!B530</f>
        <v>42772</v>
      </c>
      <c r="B527" s="6">
        <f>TITRES_STAT!C530</f>
        <v>6.9</v>
      </c>
      <c r="C527" s="6">
        <f>TITRES_STAT!D530</f>
        <v>5.2563000000000004</v>
      </c>
      <c r="D527" s="6">
        <f>TITRES_STAT!E530</f>
        <v>19078</v>
      </c>
      <c r="E527" s="2">
        <f t="shared" si="32"/>
        <v>253160</v>
      </c>
      <c r="F527" s="6" t="str">
        <f t="shared" si="35"/>
        <v>BULLISH</v>
      </c>
      <c r="G527" s="6" t="str">
        <f t="shared" si="34"/>
        <v>STRONG</v>
      </c>
      <c r="H527" s="6" t="str">
        <f t="shared" si="33"/>
        <v>CONFIRMED BULLISH</v>
      </c>
    </row>
    <row r="528" spans="1:8" ht="13.5" x14ac:dyDescent="0.25">
      <c r="A528" s="3">
        <f>TITRES_STAT!B531</f>
        <v>42773</v>
      </c>
      <c r="B528" s="6">
        <f>TITRES_STAT!C531</f>
        <v>7.21</v>
      </c>
      <c r="C528" s="6">
        <f>TITRES_STAT!D531</f>
        <v>5.4923999999999999</v>
      </c>
      <c r="D528" s="6">
        <f>TITRES_STAT!E531</f>
        <v>18635</v>
      </c>
      <c r="E528" s="2">
        <f t="shared" si="32"/>
        <v>271795</v>
      </c>
      <c r="F528" s="6" t="str">
        <f t="shared" si="35"/>
        <v>BULLISH</v>
      </c>
      <c r="G528" s="6" t="str">
        <f t="shared" si="34"/>
        <v>STRONG</v>
      </c>
      <c r="H528" s="6" t="str">
        <f t="shared" si="33"/>
        <v>CONFIRMED BULLISH</v>
      </c>
    </row>
    <row r="529" spans="1:8" ht="13.5" x14ac:dyDescent="0.25">
      <c r="A529" s="3">
        <f>TITRES_STAT!B532</f>
        <v>42774</v>
      </c>
      <c r="B529" s="6">
        <f>TITRES_STAT!C532</f>
        <v>7.64</v>
      </c>
      <c r="C529" s="6">
        <f>TITRES_STAT!D532</f>
        <v>5.82</v>
      </c>
      <c r="D529" s="6">
        <f>TITRES_STAT!E532</f>
        <v>34447</v>
      </c>
      <c r="E529" s="2">
        <f t="shared" si="32"/>
        <v>306242</v>
      </c>
      <c r="F529" s="6" t="str">
        <f t="shared" si="35"/>
        <v>BULLISH</v>
      </c>
      <c r="G529" s="6" t="str">
        <f t="shared" si="34"/>
        <v>STRONG</v>
      </c>
      <c r="H529" s="6" t="str">
        <f t="shared" si="33"/>
        <v>CONFIRMED BULLISH</v>
      </c>
    </row>
    <row r="530" spans="1:8" ht="13.5" x14ac:dyDescent="0.25">
      <c r="A530" s="3">
        <f>TITRES_STAT!B533</f>
        <v>42775</v>
      </c>
      <c r="B530" s="6">
        <f>TITRES_STAT!C533</f>
        <v>7.61</v>
      </c>
      <c r="C530" s="6">
        <f>TITRES_STAT!D533</f>
        <v>5.7971000000000004</v>
      </c>
      <c r="D530" s="6">
        <f>TITRES_STAT!E533</f>
        <v>31020</v>
      </c>
      <c r="E530" s="2">
        <f t="shared" si="32"/>
        <v>275222</v>
      </c>
      <c r="F530" s="6" t="str">
        <f t="shared" si="35"/>
        <v>BULLISH</v>
      </c>
      <c r="G530" s="6" t="str">
        <f t="shared" si="34"/>
        <v>STRONG</v>
      </c>
      <c r="H530" s="6" t="str">
        <f t="shared" si="33"/>
        <v>CONFIRMED BULLISH</v>
      </c>
    </row>
    <row r="531" spans="1:8" ht="13.5" x14ac:dyDescent="0.25">
      <c r="A531" s="3">
        <f>TITRES_STAT!B534</f>
        <v>42776</v>
      </c>
      <c r="B531" s="6">
        <f>TITRES_STAT!C534</f>
        <v>7.55</v>
      </c>
      <c r="C531" s="6">
        <f>TITRES_STAT!D534</f>
        <v>5.7514000000000003</v>
      </c>
      <c r="D531" s="6">
        <f>TITRES_STAT!E534</f>
        <v>5274</v>
      </c>
      <c r="E531" s="2">
        <f t="shared" si="32"/>
        <v>269948</v>
      </c>
      <c r="F531" s="6" t="str">
        <f t="shared" si="35"/>
        <v>BULLISH</v>
      </c>
      <c r="G531" s="6" t="str">
        <f t="shared" si="34"/>
        <v>STRONG</v>
      </c>
      <c r="H531" s="6" t="str">
        <f t="shared" si="33"/>
        <v>CONFIRMED BULLISH</v>
      </c>
    </row>
    <row r="532" spans="1:8" ht="13.5" x14ac:dyDescent="0.25">
      <c r="A532" s="3">
        <f>TITRES_STAT!B535</f>
        <v>42779</v>
      </c>
      <c r="B532" s="6">
        <f>TITRES_STAT!C535</f>
        <v>7.54</v>
      </c>
      <c r="C532" s="6">
        <f>TITRES_STAT!D535</f>
        <v>5.7438000000000002</v>
      </c>
      <c r="D532" s="6">
        <f>TITRES_STAT!E535</f>
        <v>9932</v>
      </c>
      <c r="E532" s="2">
        <f t="shared" si="32"/>
        <v>260016</v>
      </c>
      <c r="F532" s="6" t="str">
        <f t="shared" si="35"/>
        <v>BULLISH</v>
      </c>
      <c r="G532" s="6" t="str">
        <f t="shared" si="34"/>
        <v>STRONG</v>
      </c>
      <c r="H532" s="6" t="str">
        <f t="shared" si="33"/>
        <v>CONFIRMED BULLISH</v>
      </c>
    </row>
    <row r="533" spans="1:8" ht="13.5" x14ac:dyDescent="0.25">
      <c r="A533" s="3">
        <f>TITRES_STAT!B536</f>
        <v>42780</v>
      </c>
      <c r="B533" s="6">
        <f>TITRES_STAT!C536</f>
        <v>7.4</v>
      </c>
      <c r="C533" s="6">
        <f>TITRES_STAT!D536</f>
        <v>5.6372</v>
      </c>
      <c r="D533" s="6">
        <f>TITRES_STAT!E536</f>
        <v>8037</v>
      </c>
      <c r="E533" s="2">
        <f t="shared" si="32"/>
        <v>251979</v>
      </c>
      <c r="F533" s="6" t="str">
        <f t="shared" si="35"/>
        <v>BEARISH</v>
      </c>
      <c r="G533" s="6" t="str">
        <f t="shared" si="34"/>
        <v>WEAK</v>
      </c>
      <c r="H533" s="6" t="str">
        <f t="shared" si="33"/>
        <v>BEARISH DIVERGENCE</v>
      </c>
    </row>
    <row r="534" spans="1:8" ht="13.5" x14ac:dyDescent="0.25">
      <c r="A534" s="3">
        <f>TITRES_STAT!B537</f>
        <v>42781</v>
      </c>
      <c r="B534" s="6">
        <f>TITRES_STAT!C537</f>
        <v>7.3</v>
      </c>
      <c r="C534" s="6">
        <f>TITRES_STAT!D537</f>
        <v>5.5609999999999999</v>
      </c>
      <c r="D534" s="6">
        <f>TITRES_STAT!E537</f>
        <v>2500</v>
      </c>
      <c r="E534" s="2">
        <f t="shared" si="32"/>
        <v>249479</v>
      </c>
      <c r="F534" s="6" t="str">
        <f t="shared" si="35"/>
        <v>BEARISH</v>
      </c>
      <c r="G534" s="6" t="str">
        <f t="shared" si="34"/>
        <v>WEAK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7.18</v>
      </c>
      <c r="C535" s="6">
        <f>TITRES_STAT!D538</f>
        <v>5.4695999999999998</v>
      </c>
      <c r="D535" s="6">
        <f>TITRES_STAT!E538</f>
        <v>31056</v>
      </c>
      <c r="E535" s="2">
        <f t="shared" si="32"/>
        <v>218423</v>
      </c>
      <c r="F535" s="6" t="str">
        <f t="shared" si="35"/>
        <v>BEARISH</v>
      </c>
      <c r="G535" s="6" t="str">
        <f t="shared" si="34"/>
        <v>WEAK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7.18</v>
      </c>
      <c r="C536" s="6">
        <f>TITRES_STAT!D539</f>
        <v>5.4695999999999998</v>
      </c>
      <c r="D536" s="6">
        <f>TITRES_STAT!E539</f>
        <v>3345</v>
      </c>
      <c r="E536" s="2">
        <f t="shared" si="32"/>
        <v>218423</v>
      </c>
      <c r="F536" s="6" t="str">
        <f t="shared" si="35"/>
        <v>BEARISH</v>
      </c>
      <c r="G536" s="6" t="str">
        <f t="shared" si="34"/>
        <v>WEAK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7.3</v>
      </c>
      <c r="C537" s="6">
        <f>TITRES_STAT!D540</f>
        <v>5.5609999999999999</v>
      </c>
      <c r="D537" s="6">
        <f>TITRES_STAT!E540</f>
        <v>7358</v>
      </c>
      <c r="E537" s="2">
        <f t="shared" si="32"/>
        <v>225781</v>
      </c>
      <c r="F537" s="6" t="str">
        <f t="shared" si="35"/>
        <v>BEARISH</v>
      </c>
      <c r="G537" s="6" t="str">
        <f t="shared" si="34"/>
        <v>WEAK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7.29</v>
      </c>
      <c r="C538" s="6">
        <f>TITRES_STAT!D541</f>
        <v>5.5533999999999999</v>
      </c>
      <c r="D538" s="6">
        <f>TITRES_STAT!E541</f>
        <v>20880</v>
      </c>
      <c r="E538" s="2">
        <f t="shared" si="32"/>
        <v>204901</v>
      </c>
      <c r="F538" s="6" t="str">
        <f t="shared" si="35"/>
        <v>BEARISH</v>
      </c>
      <c r="G538" s="6" t="str">
        <f t="shared" si="34"/>
        <v>WEAK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7.38</v>
      </c>
      <c r="C539" s="6">
        <f>TITRES_STAT!D542</f>
        <v>5.6219000000000001</v>
      </c>
      <c r="D539" s="6">
        <f>TITRES_STAT!E542</f>
        <v>15566</v>
      </c>
      <c r="E539" s="2">
        <f t="shared" si="32"/>
        <v>220467</v>
      </c>
      <c r="F539" s="6" t="str">
        <f t="shared" si="35"/>
        <v>BEARISH</v>
      </c>
      <c r="G539" s="6" t="str">
        <f t="shared" si="34"/>
        <v>WEAK</v>
      </c>
      <c r="H539" s="6" t="str">
        <f t="shared" si="33"/>
        <v>BEARISH DIVERGENCE</v>
      </c>
    </row>
    <row r="540" spans="1:8" ht="13.5" x14ac:dyDescent="0.25">
      <c r="A540" s="3">
        <f>TITRES_STAT!B543</f>
        <v>42789</v>
      </c>
      <c r="B540" s="6">
        <f>TITRES_STAT!C543</f>
        <v>7.38</v>
      </c>
      <c r="C540" s="6">
        <f>TITRES_STAT!D543</f>
        <v>5.6219000000000001</v>
      </c>
      <c r="D540" s="6">
        <f>TITRES_STAT!E543</f>
        <v>2210</v>
      </c>
      <c r="E540" s="2">
        <f t="shared" si="32"/>
        <v>220467</v>
      </c>
      <c r="F540" s="6" t="str">
        <f t="shared" si="35"/>
        <v>BULLISH</v>
      </c>
      <c r="G540" s="6" t="str">
        <f t="shared" si="34"/>
        <v>NEUTRAL</v>
      </c>
      <c r="H540" s="6" t="str">
        <f t="shared" si="33"/>
        <v>CONFIRMED BULLISH</v>
      </c>
    </row>
    <row r="541" spans="1:8" ht="13.5" x14ac:dyDescent="0.25">
      <c r="A541" s="3">
        <f>TITRES_STAT!B544</f>
        <v>42790</v>
      </c>
      <c r="B541" s="6">
        <f>TITRES_STAT!C544</f>
        <v>7.38</v>
      </c>
      <c r="C541" s="6">
        <f>TITRES_STAT!D544</f>
        <v>5.6219000000000001</v>
      </c>
      <c r="D541" s="6">
        <f>TITRES_STAT!E544</f>
        <v>0</v>
      </c>
      <c r="E541" s="2">
        <f t="shared" si="32"/>
        <v>220467</v>
      </c>
      <c r="F541" s="6" t="str">
        <f t="shared" si="35"/>
        <v>BULLISH</v>
      </c>
      <c r="G541" s="6" t="str">
        <f t="shared" si="34"/>
        <v>NEUTRAL</v>
      </c>
      <c r="H541" s="6" t="str">
        <f t="shared" si="33"/>
        <v>CONFIRMED BULLISH</v>
      </c>
    </row>
    <row r="542" spans="1:8" ht="13.5" x14ac:dyDescent="0.25">
      <c r="A542" s="3">
        <f>TITRES_STAT!B545</f>
        <v>42793</v>
      </c>
      <c r="B542" s="6">
        <f>TITRES_STAT!C545</f>
        <v>7.37</v>
      </c>
      <c r="C542" s="6">
        <f>TITRES_STAT!D545</f>
        <v>5.6143000000000001</v>
      </c>
      <c r="D542" s="6">
        <f>TITRES_STAT!E545</f>
        <v>5296</v>
      </c>
      <c r="E542" s="2">
        <f t="shared" si="32"/>
        <v>215171</v>
      </c>
      <c r="F542" s="6" t="str">
        <f t="shared" si="35"/>
        <v>BEARISH</v>
      </c>
      <c r="G542" s="6" t="str">
        <f t="shared" si="34"/>
        <v>WEAK</v>
      </c>
      <c r="H542" s="6" t="str">
        <f t="shared" si="33"/>
        <v>BEARISH DIVERGENCE</v>
      </c>
    </row>
    <row r="543" spans="1:8" ht="13.5" x14ac:dyDescent="0.25">
      <c r="A543" s="3">
        <f>TITRES_STAT!B546</f>
        <v>42794</v>
      </c>
      <c r="B543" s="6">
        <f>TITRES_STAT!C546</f>
        <v>7.36</v>
      </c>
      <c r="C543" s="6">
        <f>TITRES_STAT!D546</f>
        <v>5.6067</v>
      </c>
      <c r="D543" s="6">
        <f>TITRES_STAT!E546</f>
        <v>1300</v>
      </c>
      <c r="E543" s="2">
        <f t="shared" si="32"/>
        <v>213871</v>
      </c>
      <c r="F543" s="6" t="str">
        <f t="shared" si="35"/>
        <v>BULLISH</v>
      </c>
      <c r="G543" s="6" t="str">
        <f t="shared" si="34"/>
        <v>STRONG</v>
      </c>
      <c r="H543" s="6" t="str">
        <f t="shared" si="33"/>
        <v>CONFIRMED BULLISH</v>
      </c>
    </row>
    <row r="544" spans="1:8" ht="13.5" x14ac:dyDescent="0.25">
      <c r="A544" s="3">
        <f>TITRES_STAT!B547</f>
        <v>42795</v>
      </c>
      <c r="B544" s="6">
        <f>TITRES_STAT!C547</f>
        <v>7.36</v>
      </c>
      <c r="C544" s="6">
        <f>TITRES_STAT!D547</f>
        <v>5.6067</v>
      </c>
      <c r="D544" s="6">
        <f>TITRES_STAT!E547</f>
        <v>215</v>
      </c>
      <c r="E544" s="2">
        <f t="shared" si="32"/>
        <v>213871</v>
      </c>
      <c r="F544" s="6" t="str">
        <f t="shared" si="35"/>
        <v>BEARISH</v>
      </c>
      <c r="G544" s="6" t="str">
        <f t="shared" si="34"/>
        <v>WEAK</v>
      </c>
      <c r="H544" s="6" t="str">
        <f t="shared" si="33"/>
        <v>CONFIRMED BEARISH</v>
      </c>
    </row>
    <row r="545" spans="1:8" ht="13.5" x14ac:dyDescent="0.25">
      <c r="A545" s="3">
        <f>TITRES_STAT!B548</f>
        <v>42796</v>
      </c>
      <c r="B545" s="6">
        <f>TITRES_STAT!C548</f>
        <v>7.34</v>
      </c>
      <c r="C545" s="6">
        <f>TITRES_STAT!D548</f>
        <v>5.5914999999999999</v>
      </c>
      <c r="D545" s="6">
        <f>TITRES_STAT!E548</f>
        <v>4800</v>
      </c>
      <c r="E545" s="2">
        <f t="shared" si="32"/>
        <v>209071</v>
      </c>
      <c r="F545" s="6" t="str">
        <f t="shared" si="35"/>
        <v>BEARISH</v>
      </c>
      <c r="G545" s="6" t="str">
        <f t="shared" si="34"/>
        <v>WEAK</v>
      </c>
      <c r="H545" s="6" t="str">
        <f t="shared" si="33"/>
        <v>CONFIRMED BEARISH</v>
      </c>
    </row>
    <row r="546" spans="1:8" ht="13.5" x14ac:dyDescent="0.25">
      <c r="A546" s="3">
        <f>TITRES_STAT!B549</f>
        <v>42797</v>
      </c>
      <c r="B546" s="6">
        <f>TITRES_STAT!C549</f>
        <v>7.28</v>
      </c>
      <c r="C546" s="6">
        <f>TITRES_STAT!D549</f>
        <v>5.5457999999999998</v>
      </c>
      <c r="D546" s="6">
        <f>TITRES_STAT!E549</f>
        <v>3170</v>
      </c>
      <c r="E546" s="2">
        <f t="shared" si="32"/>
        <v>205901</v>
      </c>
      <c r="F546" s="6" t="str">
        <f t="shared" si="35"/>
        <v>BEARISH</v>
      </c>
      <c r="G546" s="6" t="str">
        <f t="shared" si="34"/>
        <v>WEAK</v>
      </c>
      <c r="H546" s="6" t="str">
        <f t="shared" si="33"/>
        <v>CONFIRMED BEARISH</v>
      </c>
    </row>
    <row r="547" spans="1:8" ht="13.5" x14ac:dyDescent="0.25">
      <c r="A547" s="3">
        <f>TITRES_STAT!B550</f>
        <v>42800</v>
      </c>
      <c r="B547" s="6">
        <f>TITRES_STAT!C550</f>
        <v>7.2</v>
      </c>
      <c r="C547" s="6">
        <f>TITRES_STAT!D550</f>
        <v>5.4847999999999999</v>
      </c>
      <c r="D547" s="6">
        <f>TITRES_STAT!E550</f>
        <v>60050</v>
      </c>
      <c r="E547" s="2">
        <f t="shared" si="32"/>
        <v>145851</v>
      </c>
      <c r="F547" s="6" t="str">
        <f t="shared" si="35"/>
        <v>BEARISH</v>
      </c>
      <c r="G547" s="6" t="str">
        <f t="shared" si="34"/>
        <v>WEAK</v>
      </c>
      <c r="H547" s="6" t="str">
        <f t="shared" si="33"/>
        <v>CONFIRMED BEARISH</v>
      </c>
    </row>
    <row r="548" spans="1:8" ht="13.5" x14ac:dyDescent="0.25">
      <c r="A548" s="3">
        <f>TITRES_STAT!B551</f>
        <v>42801</v>
      </c>
      <c r="B548" s="6">
        <f>TITRES_STAT!C551</f>
        <v>7.22</v>
      </c>
      <c r="C548" s="6">
        <f>TITRES_STAT!D551</f>
        <v>5.5000999999999998</v>
      </c>
      <c r="D548" s="6">
        <f>TITRES_STAT!E551</f>
        <v>1600</v>
      </c>
      <c r="E548" s="2">
        <f t="shared" si="32"/>
        <v>147451</v>
      </c>
      <c r="F548" s="6" t="str">
        <f t="shared" si="35"/>
        <v>BEARISH</v>
      </c>
      <c r="G548" s="6" t="str">
        <f t="shared" si="34"/>
        <v>WEAK</v>
      </c>
      <c r="H548" s="6" t="str">
        <f t="shared" si="33"/>
        <v>CONFIRMED BEARISH</v>
      </c>
    </row>
    <row r="549" spans="1:8" ht="13.5" x14ac:dyDescent="0.25">
      <c r="A549" s="3">
        <f>TITRES_STAT!B552</f>
        <v>42802</v>
      </c>
      <c r="B549" s="6">
        <f>TITRES_STAT!C552</f>
        <v>7.29</v>
      </c>
      <c r="C549" s="6">
        <f>TITRES_STAT!D552</f>
        <v>5.5533999999999999</v>
      </c>
      <c r="D549" s="6">
        <f>TITRES_STAT!E552</f>
        <v>2681</v>
      </c>
      <c r="E549" s="2">
        <f t="shared" si="32"/>
        <v>150132</v>
      </c>
      <c r="F549" s="6" t="str">
        <f t="shared" si="35"/>
        <v>BEARISH</v>
      </c>
      <c r="G549" s="6" t="str">
        <f t="shared" si="34"/>
        <v>WEAK</v>
      </c>
      <c r="H549" s="6" t="str">
        <f t="shared" si="33"/>
        <v>CONFIRMED BEARISH</v>
      </c>
    </row>
    <row r="550" spans="1:8" ht="13.5" x14ac:dyDescent="0.25">
      <c r="A550" s="3">
        <f>TITRES_STAT!B553</f>
        <v>42803</v>
      </c>
      <c r="B550" s="6">
        <f>TITRES_STAT!C553</f>
        <v>7.2</v>
      </c>
      <c r="C550" s="6">
        <f>TITRES_STAT!D553</f>
        <v>5.4847999999999999</v>
      </c>
      <c r="D550" s="6">
        <f>TITRES_STAT!E553</f>
        <v>4223</v>
      </c>
      <c r="E550" s="2">
        <f t="shared" si="32"/>
        <v>145909</v>
      </c>
      <c r="F550" s="6" t="str">
        <f t="shared" si="35"/>
        <v>BEARISH</v>
      </c>
      <c r="G550" s="6" t="str">
        <f t="shared" si="34"/>
        <v>WEAK</v>
      </c>
      <c r="H550" s="6" t="str">
        <f t="shared" si="33"/>
        <v>CONFIRMED BEARISH</v>
      </c>
    </row>
    <row r="551" spans="1:8" ht="13.5" x14ac:dyDescent="0.25">
      <c r="A551" s="3">
        <f>TITRES_STAT!B554</f>
        <v>42804</v>
      </c>
      <c r="B551" s="6">
        <f>TITRES_STAT!C554</f>
        <v>7.18</v>
      </c>
      <c r="C551" s="6">
        <f>TITRES_STAT!D554</f>
        <v>5.4695999999999998</v>
      </c>
      <c r="D551" s="6">
        <f>TITRES_STAT!E554</f>
        <v>3733</v>
      </c>
      <c r="E551" s="2">
        <f t="shared" si="32"/>
        <v>142176</v>
      </c>
      <c r="F551" s="6" t="str">
        <f t="shared" si="35"/>
        <v>BEARISH</v>
      </c>
      <c r="G551" s="6" t="str">
        <f t="shared" si="34"/>
        <v>WEAK</v>
      </c>
      <c r="H551" s="6" t="str">
        <f t="shared" si="33"/>
        <v>CONFIRMED BEARISH</v>
      </c>
    </row>
    <row r="552" spans="1:8" ht="13.5" x14ac:dyDescent="0.25">
      <c r="A552" s="3">
        <f>TITRES_STAT!B555</f>
        <v>42807</v>
      </c>
      <c r="B552" s="6">
        <f>TITRES_STAT!C555</f>
        <v>7.16</v>
      </c>
      <c r="C552" s="6">
        <f>TITRES_STAT!D555</f>
        <v>5.4542999999999999</v>
      </c>
      <c r="D552" s="6">
        <f>TITRES_STAT!E555</f>
        <v>605</v>
      </c>
      <c r="E552" s="2">
        <f t="shared" si="32"/>
        <v>141571</v>
      </c>
      <c r="F552" s="6" t="str">
        <f t="shared" si="35"/>
        <v>BEARISH</v>
      </c>
      <c r="G552" s="6" t="str">
        <f t="shared" si="34"/>
        <v>WEAK</v>
      </c>
      <c r="H552" s="6" t="str">
        <f t="shared" si="33"/>
        <v>CONFIRMED BEARISH</v>
      </c>
    </row>
    <row r="553" spans="1:8" ht="13.5" x14ac:dyDescent="0.25">
      <c r="A553" s="3">
        <f>TITRES_STAT!B556</f>
        <v>42808</v>
      </c>
      <c r="B553" s="6">
        <f>TITRES_STAT!C556</f>
        <v>6.96</v>
      </c>
      <c r="C553" s="6">
        <f>TITRES_STAT!D556</f>
        <v>5.3019999999999996</v>
      </c>
      <c r="D553" s="6">
        <f>TITRES_STAT!E556</f>
        <v>3770</v>
      </c>
      <c r="E553" s="2">
        <f t="shared" si="32"/>
        <v>137801</v>
      </c>
      <c r="F553" s="6" t="str">
        <f t="shared" si="35"/>
        <v>BEARISH</v>
      </c>
      <c r="G553" s="6" t="str">
        <f t="shared" si="34"/>
        <v>WEAK</v>
      </c>
      <c r="H553" s="6" t="str">
        <f t="shared" si="33"/>
        <v>CONFIRMED BEARISH</v>
      </c>
    </row>
    <row r="554" spans="1:8" ht="13.5" x14ac:dyDescent="0.25">
      <c r="A554" s="3">
        <f>TITRES_STAT!B557</f>
        <v>42809</v>
      </c>
      <c r="B554" s="6">
        <f>TITRES_STAT!C557</f>
        <v>6.96</v>
      </c>
      <c r="C554" s="6">
        <f>TITRES_STAT!D557</f>
        <v>5.3019999999999996</v>
      </c>
      <c r="D554" s="6">
        <f>TITRES_STAT!E557</f>
        <v>2668</v>
      </c>
      <c r="E554" s="2">
        <f t="shared" si="32"/>
        <v>137801</v>
      </c>
      <c r="F554" s="6" t="str">
        <f t="shared" si="35"/>
        <v>BEARISH</v>
      </c>
      <c r="G554" s="6" t="str">
        <f t="shared" si="34"/>
        <v>WEAK</v>
      </c>
      <c r="H554" s="6" t="str">
        <f t="shared" si="33"/>
        <v>CONFIRMED BEARISH</v>
      </c>
    </row>
    <row r="555" spans="1:8" ht="13.5" x14ac:dyDescent="0.25">
      <c r="A555" s="3">
        <f>TITRES_STAT!B558</f>
        <v>42810</v>
      </c>
      <c r="B555" s="6">
        <f>TITRES_STAT!C558</f>
        <v>7.15</v>
      </c>
      <c r="C555" s="6">
        <f>TITRES_STAT!D558</f>
        <v>5.4466999999999999</v>
      </c>
      <c r="D555" s="6">
        <f>TITRES_STAT!E558</f>
        <v>1647</v>
      </c>
      <c r="E555" s="2">
        <f t="shared" si="32"/>
        <v>139448</v>
      </c>
      <c r="F555" s="6" t="str">
        <f t="shared" si="35"/>
        <v>BEARISH</v>
      </c>
      <c r="G555" s="6" t="str">
        <f t="shared" si="34"/>
        <v>WEAK</v>
      </c>
      <c r="H555" s="6" t="str">
        <f t="shared" si="33"/>
        <v>CONFIRMED BEARISH</v>
      </c>
    </row>
    <row r="556" spans="1:8" ht="13.5" x14ac:dyDescent="0.25">
      <c r="A556" s="3">
        <f>TITRES_STAT!B559</f>
        <v>42811</v>
      </c>
      <c r="B556" s="6">
        <f>TITRES_STAT!C559</f>
        <v>7.16</v>
      </c>
      <c r="C556" s="6">
        <f>TITRES_STAT!D559</f>
        <v>5.4542999999999999</v>
      </c>
      <c r="D556" s="6">
        <f>TITRES_STAT!E559</f>
        <v>200</v>
      </c>
      <c r="E556" s="2">
        <f t="shared" si="32"/>
        <v>139648</v>
      </c>
      <c r="F556" s="6" t="str">
        <f t="shared" si="35"/>
        <v>BEARISH</v>
      </c>
      <c r="G556" s="6" t="str">
        <f t="shared" si="34"/>
        <v>NEUTRAL</v>
      </c>
      <c r="H556" s="6" t="str">
        <f t="shared" si="33"/>
        <v>CONFIRMED BEARISH</v>
      </c>
    </row>
    <row r="557" spans="1:8" ht="13.5" x14ac:dyDescent="0.25">
      <c r="A557" s="3">
        <f>TITRES_STAT!B560</f>
        <v>42815</v>
      </c>
      <c r="B557" s="6">
        <f>TITRES_STAT!C560</f>
        <v>7.12</v>
      </c>
      <c r="C557" s="6">
        <f>TITRES_STAT!D560</f>
        <v>5.4238999999999997</v>
      </c>
      <c r="D557" s="6">
        <f>TITRES_STAT!E560</f>
        <v>12999</v>
      </c>
      <c r="E557" s="2">
        <f t="shared" si="32"/>
        <v>126649</v>
      </c>
      <c r="F557" s="6" t="str">
        <f t="shared" si="35"/>
        <v>BEARISH</v>
      </c>
      <c r="G557" s="6" t="str">
        <f t="shared" si="34"/>
        <v>WEAK</v>
      </c>
      <c r="H557" s="6" t="str">
        <f t="shared" si="33"/>
        <v>CONFIRMED BEARISH</v>
      </c>
    </row>
    <row r="558" spans="1:8" ht="13.5" x14ac:dyDescent="0.25">
      <c r="A558" s="3">
        <f>TITRES_STAT!B561</f>
        <v>42816</v>
      </c>
      <c r="B558" s="6">
        <f>TITRES_STAT!C561</f>
        <v>7.14</v>
      </c>
      <c r="C558" s="6">
        <f>TITRES_STAT!D561</f>
        <v>5.4390999999999998</v>
      </c>
      <c r="D558" s="6">
        <f>TITRES_STAT!E561</f>
        <v>1534</v>
      </c>
      <c r="E558" s="2">
        <f t="shared" si="32"/>
        <v>128183</v>
      </c>
      <c r="F558" s="6" t="str">
        <f t="shared" si="35"/>
        <v>BEARISH</v>
      </c>
      <c r="G558" s="6" t="str">
        <f t="shared" si="34"/>
        <v>WEAK</v>
      </c>
      <c r="H558" s="6" t="str">
        <f t="shared" si="33"/>
        <v>BEARISH DIVERGENCE</v>
      </c>
    </row>
    <row r="559" spans="1:8" ht="13.5" x14ac:dyDescent="0.25">
      <c r="A559" s="3">
        <f>TITRES_STAT!B562</f>
        <v>42817</v>
      </c>
      <c r="B559" s="6">
        <f>TITRES_STAT!C562</f>
        <v>7.15</v>
      </c>
      <c r="C559" s="6">
        <f>TITRES_STAT!D562</f>
        <v>5.4466999999999999</v>
      </c>
      <c r="D559" s="6">
        <f>TITRES_STAT!E562</f>
        <v>50</v>
      </c>
      <c r="E559" s="2">
        <f t="shared" si="32"/>
        <v>128233</v>
      </c>
      <c r="F559" s="6" t="str">
        <f t="shared" si="35"/>
        <v>BEARISH</v>
      </c>
      <c r="G559" s="6" t="str">
        <f t="shared" si="34"/>
        <v>WEAK</v>
      </c>
      <c r="H559" s="6" t="str">
        <f t="shared" si="33"/>
        <v>BEARISH DIVERGENCE</v>
      </c>
    </row>
    <row r="560" spans="1:8" ht="13.5" x14ac:dyDescent="0.25">
      <c r="A560" s="3">
        <f>TITRES_STAT!B563</f>
        <v>42818</v>
      </c>
      <c r="B560" s="6">
        <f>TITRES_STAT!C563</f>
        <v>7.14</v>
      </c>
      <c r="C560" s="6">
        <f>TITRES_STAT!D563</f>
        <v>5.4390999999999998</v>
      </c>
      <c r="D560" s="6">
        <f>TITRES_STAT!E563</f>
        <v>250</v>
      </c>
      <c r="E560" s="2">
        <f t="shared" si="32"/>
        <v>127983</v>
      </c>
      <c r="F560" s="6" t="str">
        <f t="shared" si="35"/>
        <v>BEARISH</v>
      </c>
      <c r="G560" s="6" t="str">
        <f t="shared" si="34"/>
        <v>WEAK</v>
      </c>
      <c r="H560" s="6" t="str">
        <f t="shared" si="33"/>
        <v>CONFIRMED BEARISH</v>
      </c>
    </row>
    <row r="561" spans="1:8" ht="13.5" x14ac:dyDescent="0.25">
      <c r="A561" s="3">
        <f>TITRES_STAT!B564</f>
        <v>42821</v>
      </c>
      <c r="B561" s="6">
        <f>TITRES_STAT!C564</f>
        <v>7.14</v>
      </c>
      <c r="C561" s="6">
        <f>TITRES_STAT!D564</f>
        <v>5.4390999999999998</v>
      </c>
      <c r="D561" s="6">
        <f>TITRES_STAT!E564</f>
        <v>1405</v>
      </c>
      <c r="E561" s="2">
        <f t="shared" si="32"/>
        <v>127983</v>
      </c>
      <c r="F561" s="6" t="str">
        <f t="shared" si="35"/>
        <v>BEARISH</v>
      </c>
      <c r="G561" s="6" t="str">
        <f t="shared" si="34"/>
        <v>WEAK</v>
      </c>
      <c r="H561" s="6" t="str">
        <f t="shared" si="33"/>
        <v>CONFIRMED BEARISH</v>
      </c>
    </row>
    <row r="562" spans="1:8" ht="13.5" x14ac:dyDescent="0.25">
      <c r="A562" s="3">
        <f>TITRES_STAT!B565</f>
        <v>42822</v>
      </c>
      <c r="B562" s="6">
        <f>TITRES_STAT!C565</f>
        <v>7.21</v>
      </c>
      <c r="C562" s="6">
        <f>TITRES_STAT!D565</f>
        <v>5.4923999999999999</v>
      </c>
      <c r="D562" s="6">
        <f>TITRES_STAT!E565</f>
        <v>18824</v>
      </c>
      <c r="E562" s="2">
        <f t="shared" si="32"/>
        <v>146807</v>
      </c>
      <c r="F562" s="6" t="str">
        <f t="shared" si="35"/>
        <v>BULLISH</v>
      </c>
      <c r="G562" s="6" t="str">
        <f t="shared" si="34"/>
        <v>STRONG</v>
      </c>
      <c r="H562" s="6" t="str">
        <f t="shared" si="33"/>
        <v>CONFIRMED BULLISH</v>
      </c>
    </row>
    <row r="563" spans="1:8" ht="13.5" x14ac:dyDescent="0.25">
      <c r="A563" s="3">
        <f>TITRES_STAT!B566</f>
        <v>42823</v>
      </c>
      <c r="B563" s="6">
        <f>TITRES_STAT!C566</f>
        <v>7.35</v>
      </c>
      <c r="C563" s="6">
        <f>TITRES_STAT!D566</f>
        <v>5.5991</v>
      </c>
      <c r="D563" s="6">
        <f>TITRES_STAT!E566</f>
        <v>11857</v>
      </c>
      <c r="E563" s="2">
        <f t="shared" si="32"/>
        <v>158664</v>
      </c>
      <c r="F563" s="6" t="str">
        <f t="shared" si="35"/>
        <v>BULLISH</v>
      </c>
      <c r="G563" s="6" t="str">
        <f t="shared" si="34"/>
        <v>STRONG</v>
      </c>
      <c r="H563" s="6" t="str">
        <f t="shared" si="33"/>
        <v>CONFIRMED BULLISH</v>
      </c>
    </row>
    <row r="564" spans="1:8" ht="13.5" x14ac:dyDescent="0.25">
      <c r="A564" s="3">
        <f>TITRES_STAT!B567</f>
        <v>42824</v>
      </c>
      <c r="B564" s="6">
        <f>TITRES_STAT!C567</f>
        <v>7.48</v>
      </c>
      <c r="C564" s="6">
        <f>TITRES_STAT!D567</f>
        <v>5.6981000000000002</v>
      </c>
      <c r="D564" s="6">
        <f>TITRES_STAT!E567</f>
        <v>10693</v>
      </c>
      <c r="E564" s="2">
        <f t="shared" si="32"/>
        <v>169357</v>
      </c>
      <c r="F564" s="6" t="str">
        <f t="shared" si="35"/>
        <v>BULLISH</v>
      </c>
      <c r="G564" s="6" t="str">
        <f t="shared" si="34"/>
        <v>STRONG</v>
      </c>
      <c r="H564" s="6" t="str">
        <f t="shared" si="33"/>
        <v>CONFIRMED BULLISH</v>
      </c>
    </row>
    <row r="565" spans="1:8" ht="13.5" x14ac:dyDescent="0.25">
      <c r="A565" s="3">
        <f>TITRES_STAT!B568</f>
        <v>42825</v>
      </c>
      <c r="B565" s="6">
        <f>TITRES_STAT!C568</f>
        <v>7.48</v>
      </c>
      <c r="C565" s="6">
        <f>TITRES_STAT!D568</f>
        <v>5.6981000000000002</v>
      </c>
      <c r="D565" s="6">
        <f>TITRES_STAT!E568</f>
        <v>2100</v>
      </c>
      <c r="E565" s="2">
        <f t="shared" si="32"/>
        <v>169357</v>
      </c>
      <c r="F565" s="6" t="str">
        <f t="shared" si="35"/>
        <v>BULLISH</v>
      </c>
      <c r="G565" s="6" t="str">
        <f t="shared" si="34"/>
        <v>STRONG</v>
      </c>
      <c r="H565" s="6" t="str">
        <f t="shared" si="33"/>
        <v>CONFIRMED BULLISH</v>
      </c>
    </row>
    <row r="566" spans="1:8" ht="13.5" x14ac:dyDescent="0.25">
      <c r="A566" s="3">
        <f>TITRES_STAT!B569</f>
        <v>42828</v>
      </c>
      <c r="B566" s="6">
        <f>TITRES_STAT!C569</f>
        <v>7.48</v>
      </c>
      <c r="C566" s="6">
        <f>TITRES_STAT!D569</f>
        <v>5.6981000000000002</v>
      </c>
      <c r="D566" s="6">
        <f>TITRES_STAT!E569</f>
        <v>7950</v>
      </c>
      <c r="E566" s="2">
        <f t="shared" si="32"/>
        <v>169357</v>
      </c>
      <c r="F566" s="6" t="str">
        <f t="shared" si="35"/>
        <v>BULLISH</v>
      </c>
      <c r="G566" s="6" t="str">
        <f t="shared" si="34"/>
        <v>STRONG</v>
      </c>
      <c r="H566" s="6" t="str">
        <f t="shared" si="33"/>
        <v>CONFIRMED BULLISH</v>
      </c>
    </row>
    <row r="567" spans="1:8" ht="13.5" x14ac:dyDescent="0.25">
      <c r="A567" s="3">
        <f>TITRES_STAT!B570</f>
        <v>42829</v>
      </c>
      <c r="B567" s="6">
        <f>TITRES_STAT!C570</f>
        <v>7.58</v>
      </c>
      <c r="C567" s="6">
        <f>TITRES_STAT!D570</f>
        <v>5.7743000000000002</v>
      </c>
      <c r="D567" s="6">
        <f>TITRES_STAT!E570</f>
        <v>9575</v>
      </c>
      <c r="E567" s="2">
        <f t="shared" si="32"/>
        <v>178932</v>
      </c>
      <c r="F567" s="6" t="str">
        <f t="shared" si="35"/>
        <v>BULLISH</v>
      </c>
      <c r="G567" s="6" t="str">
        <f t="shared" si="34"/>
        <v>STRONG</v>
      </c>
      <c r="H567" s="6" t="str">
        <f t="shared" si="33"/>
        <v>CONFIRMED BULLISH</v>
      </c>
    </row>
    <row r="568" spans="1:8" ht="13.5" x14ac:dyDescent="0.25">
      <c r="A568" s="3">
        <f>TITRES_STAT!B571</f>
        <v>42830</v>
      </c>
      <c r="B568" s="6">
        <f>TITRES_STAT!C571</f>
        <v>7.74</v>
      </c>
      <c r="C568" s="6">
        <f>TITRES_STAT!D571</f>
        <v>5.8962000000000003</v>
      </c>
      <c r="D568" s="6">
        <f>TITRES_STAT!E571</f>
        <v>8995</v>
      </c>
      <c r="E568" s="2">
        <f t="shared" si="32"/>
        <v>187927</v>
      </c>
      <c r="F568" s="6" t="str">
        <f t="shared" si="35"/>
        <v>BULLISH</v>
      </c>
      <c r="G568" s="6" t="str">
        <f t="shared" si="34"/>
        <v>STRONG</v>
      </c>
      <c r="H568" s="6" t="str">
        <f t="shared" si="33"/>
        <v>CONFIRMED BULLISH</v>
      </c>
    </row>
    <row r="569" spans="1:8" ht="13.5" x14ac:dyDescent="0.25">
      <c r="A569" s="3">
        <f>TITRES_STAT!B572</f>
        <v>42831</v>
      </c>
      <c r="B569" s="6">
        <f>TITRES_STAT!C572</f>
        <v>7.95</v>
      </c>
      <c r="C569" s="6">
        <f>TITRES_STAT!D572</f>
        <v>6.0561999999999996</v>
      </c>
      <c r="D569" s="6">
        <f>TITRES_STAT!E572</f>
        <v>9613</v>
      </c>
      <c r="E569" s="2">
        <f t="shared" si="32"/>
        <v>197540</v>
      </c>
      <c r="F569" s="6" t="str">
        <f t="shared" si="35"/>
        <v>BULLISH</v>
      </c>
      <c r="G569" s="6" t="str">
        <f t="shared" si="34"/>
        <v>STRONG</v>
      </c>
      <c r="H569" s="6" t="str">
        <f t="shared" si="33"/>
        <v>CONFIRMED BULLISH</v>
      </c>
    </row>
    <row r="570" spans="1:8" ht="13.5" x14ac:dyDescent="0.25">
      <c r="A570" s="3">
        <f>TITRES_STAT!B573</f>
        <v>42832</v>
      </c>
      <c r="B570" s="6">
        <f>TITRES_STAT!C573</f>
        <v>7.95</v>
      </c>
      <c r="C570" s="6">
        <f>TITRES_STAT!D573</f>
        <v>6.0561999999999996</v>
      </c>
      <c r="D570" s="6">
        <f>TITRES_STAT!E573</f>
        <v>4672</v>
      </c>
      <c r="E570" s="2">
        <f t="shared" si="32"/>
        <v>197540</v>
      </c>
      <c r="F570" s="6" t="str">
        <f t="shared" si="35"/>
        <v>BULLISH</v>
      </c>
      <c r="G570" s="6" t="str">
        <f t="shared" si="34"/>
        <v>STRONG</v>
      </c>
      <c r="H570" s="6" t="str">
        <f t="shared" si="33"/>
        <v>CONFIRMED BULLISH</v>
      </c>
    </row>
    <row r="571" spans="1:8" ht="13.5" x14ac:dyDescent="0.25">
      <c r="A571" s="3">
        <f>TITRES_STAT!B574</f>
        <v>42835</v>
      </c>
      <c r="B571" s="6">
        <f>TITRES_STAT!C574</f>
        <v>7.95</v>
      </c>
      <c r="C571" s="6">
        <f>TITRES_STAT!D574</f>
        <v>6.0561999999999996</v>
      </c>
      <c r="D571" s="6">
        <f>TITRES_STAT!E574</f>
        <v>3243</v>
      </c>
      <c r="E571" s="2">
        <f t="shared" si="32"/>
        <v>197540</v>
      </c>
      <c r="F571" s="6" t="str">
        <f t="shared" si="35"/>
        <v>BULLISH</v>
      </c>
      <c r="G571" s="6" t="str">
        <f t="shared" si="34"/>
        <v>STRONG</v>
      </c>
      <c r="H571" s="6" t="str">
        <f t="shared" si="33"/>
        <v>CONFIRMED BULLISH</v>
      </c>
    </row>
    <row r="572" spans="1:8" ht="13.5" x14ac:dyDescent="0.25">
      <c r="A572" s="3">
        <f>TITRES_STAT!B575</f>
        <v>42836</v>
      </c>
      <c r="B572" s="6">
        <f>TITRES_STAT!C575</f>
        <v>7.95</v>
      </c>
      <c r="C572" s="6">
        <f>TITRES_STAT!D575</f>
        <v>6.0561999999999996</v>
      </c>
      <c r="D572" s="6">
        <f>TITRES_STAT!E575</f>
        <v>7900</v>
      </c>
      <c r="E572" s="2">
        <f t="shared" si="32"/>
        <v>197540</v>
      </c>
      <c r="F572" s="6" t="str">
        <f t="shared" si="35"/>
        <v>BULLISH</v>
      </c>
      <c r="G572" s="6" t="str">
        <f t="shared" si="34"/>
        <v>STRONG</v>
      </c>
      <c r="H572" s="6" t="str">
        <f t="shared" si="33"/>
        <v>CONFIRMED BULLISH</v>
      </c>
    </row>
    <row r="573" spans="1:8" ht="13.5" x14ac:dyDescent="0.25">
      <c r="A573" s="3">
        <f>TITRES_STAT!B576</f>
        <v>42837</v>
      </c>
      <c r="B573" s="6">
        <f>TITRES_STAT!C576</f>
        <v>7.9</v>
      </c>
      <c r="C573" s="6">
        <f>TITRES_STAT!D576</f>
        <v>6.0180999999999996</v>
      </c>
      <c r="D573" s="6">
        <f>TITRES_STAT!E576</f>
        <v>7515</v>
      </c>
      <c r="E573" s="2">
        <f t="shared" si="32"/>
        <v>190025</v>
      </c>
      <c r="F573" s="6" t="str">
        <f t="shared" si="35"/>
        <v>BULLISH</v>
      </c>
      <c r="G573" s="6" t="str">
        <f t="shared" si="34"/>
        <v>NEUTRAL</v>
      </c>
      <c r="H573" s="6" t="str">
        <f t="shared" si="33"/>
        <v>CONFIRMED BULLISH</v>
      </c>
    </row>
    <row r="574" spans="1:8" ht="13.5" x14ac:dyDescent="0.25">
      <c r="A574" s="3">
        <f>TITRES_STAT!B577</f>
        <v>42838</v>
      </c>
      <c r="B574" s="6">
        <f>TITRES_STAT!C577</f>
        <v>7.95</v>
      </c>
      <c r="C574" s="6">
        <f>TITRES_STAT!D577</f>
        <v>6.0561999999999996</v>
      </c>
      <c r="D574" s="6">
        <f>TITRES_STAT!E577</f>
        <v>7617</v>
      </c>
      <c r="E574" s="2">
        <f t="shared" si="32"/>
        <v>197642</v>
      </c>
      <c r="F574" s="6" t="str">
        <f t="shared" si="35"/>
        <v>BULLISH</v>
      </c>
      <c r="G574" s="6" t="str">
        <f t="shared" si="34"/>
        <v>NEUTRAL</v>
      </c>
      <c r="H574" s="6" t="str">
        <f t="shared" si="33"/>
        <v>NEUTRAL</v>
      </c>
    </row>
    <row r="575" spans="1:8" ht="13.5" x14ac:dyDescent="0.25">
      <c r="A575" s="3">
        <f>TITRES_STAT!B578</f>
        <v>42839</v>
      </c>
      <c r="B575" s="6">
        <f>TITRES_STAT!C578</f>
        <v>7.85</v>
      </c>
      <c r="C575" s="6">
        <f>TITRES_STAT!D578</f>
        <v>5.98</v>
      </c>
      <c r="D575" s="6">
        <f>TITRES_STAT!E578</f>
        <v>1775</v>
      </c>
      <c r="E575" s="2">
        <f t="shared" si="32"/>
        <v>195867</v>
      </c>
      <c r="F575" s="6" t="str">
        <f t="shared" si="35"/>
        <v>BEARISH</v>
      </c>
      <c r="G575" s="6" t="str">
        <f t="shared" si="34"/>
        <v>NEUTRAL</v>
      </c>
      <c r="H575" s="6" t="str">
        <f t="shared" si="33"/>
        <v>CONFIRMED BEARISH</v>
      </c>
    </row>
    <row r="576" spans="1:8" ht="13.5" x14ac:dyDescent="0.25">
      <c r="A576" s="3">
        <f>TITRES_STAT!B579</f>
        <v>42842</v>
      </c>
      <c r="B576" s="6">
        <f>TITRES_STAT!C579</f>
        <v>7.84</v>
      </c>
      <c r="C576" s="6">
        <f>TITRES_STAT!D579</f>
        <v>5.9724000000000004</v>
      </c>
      <c r="D576" s="6">
        <f>TITRES_STAT!E579</f>
        <v>2600</v>
      </c>
      <c r="E576" s="2">
        <f t="shared" si="32"/>
        <v>193267</v>
      </c>
      <c r="F576" s="6" t="str">
        <f t="shared" si="35"/>
        <v>BEARISH</v>
      </c>
      <c r="G576" s="6" t="str">
        <f t="shared" si="34"/>
        <v>WEAK</v>
      </c>
      <c r="H576" s="6" t="str">
        <f t="shared" si="33"/>
        <v>CONFIRMED BEARISH</v>
      </c>
    </row>
    <row r="577" spans="1:8" ht="13.5" x14ac:dyDescent="0.25">
      <c r="A577" s="3">
        <f>TITRES_STAT!B580</f>
        <v>42843</v>
      </c>
      <c r="B577" s="6">
        <f>TITRES_STAT!C580</f>
        <v>7.83</v>
      </c>
      <c r="C577" s="6">
        <f>TITRES_STAT!D580</f>
        <v>5.9646999999999997</v>
      </c>
      <c r="D577" s="6">
        <f>TITRES_STAT!E580</f>
        <v>127</v>
      </c>
      <c r="E577" s="2">
        <f t="shared" si="32"/>
        <v>193140</v>
      </c>
      <c r="F577" s="6" t="str">
        <f t="shared" si="35"/>
        <v>BEARISH</v>
      </c>
      <c r="G577" s="6" t="str">
        <f t="shared" si="34"/>
        <v>WEAK</v>
      </c>
      <c r="H577" s="6" t="str">
        <f t="shared" si="33"/>
        <v>CONFIRMED BEARISH</v>
      </c>
    </row>
    <row r="578" spans="1:8" ht="13.5" x14ac:dyDescent="0.25">
      <c r="A578" s="3">
        <f>TITRES_STAT!B581</f>
        <v>42844</v>
      </c>
      <c r="B578" s="6">
        <f>TITRES_STAT!C581</f>
        <v>7.85</v>
      </c>
      <c r="C578" s="6">
        <f>TITRES_STAT!D581</f>
        <v>5.98</v>
      </c>
      <c r="D578" s="6">
        <f>TITRES_STAT!E581</f>
        <v>5452</v>
      </c>
      <c r="E578" s="2">
        <f t="shared" si="32"/>
        <v>198592</v>
      </c>
      <c r="F578" s="6" t="str">
        <f t="shared" si="35"/>
        <v>BULLISH</v>
      </c>
      <c r="G578" s="6" t="str">
        <f t="shared" si="34"/>
        <v>STRONG</v>
      </c>
      <c r="H578" s="6" t="str">
        <f t="shared" si="33"/>
        <v>BULLISH DIVERGENCE</v>
      </c>
    </row>
    <row r="579" spans="1:8" ht="13.5" x14ac:dyDescent="0.25">
      <c r="A579" s="3">
        <f>TITRES_STAT!B582</f>
        <v>42845</v>
      </c>
      <c r="B579" s="6">
        <f>TITRES_STAT!C582</f>
        <v>7.8</v>
      </c>
      <c r="C579" s="6">
        <f>TITRES_STAT!D582</f>
        <v>5.9419000000000004</v>
      </c>
      <c r="D579" s="6">
        <f>TITRES_STAT!E582</f>
        <v>1000</v>
      </c>
      <c r="E579" s="2">
        <f t="shared" si="32"/>
        <v>197592</v>
      </c>
      <c r="F579" s="6" t="str">
        <f t="shared" si="35"/>
        <v>BEARISH</v>
      </c>
      <c r="G579" s="6" t="str">
        <f t="shared" si="34"/>
        <v>NEUTRAL</v>
      </c>
      <c r="H579" s="6" t="str">
        <f t="shared" si="33"/>
        <v>CONFIRMED BEARISH</v>
      </c>
    </row>
    <row r="580" spans="1:8" ht="13.5" x14ac:dyDescent="0.25">
      <c r="A580" s="3">
        <f>TITRES_STAT!B583</f>
        <v>42846</v>
      </c>
      <c r="B580" s="6">
        <f>TITRES_STAT!C583</f>
        <v>7.83</v>
      </c>
      <c r="C580" s="6">
        <f>TITRES_STAT!D583</f>
        <v>5.9646999999999997</v>
      </c>
      <c r="D580" s="6">
        <f>TITRES_STAT!E583</f>
        <v>10</v>
      </c>
      <c r="E580" s="2">
        <f t="shared" ref="E580:E643" si="36">IF(B580&gt;B579, E579+D580, IF(B580&lt;B579, E579-D580, E579))</f>
        <v>197602</v>
      </c>
      <c r="F580" s="6" t="str">
        <f t="shared" si="35"/>
        <v>BULLISH</v>
      </c>
      <c r="G580" s="6" t="str">
        <f t="shared" si="34"/>
        <v>NEUTRAL</v>
      </c>
      <c r="H580" s="6" t="str">
        <f t="shared" si="33"/>
        <v>BULLISH DIVERGENCE</v>
      </c>
    </row>
    <row r="581" spans="1:8" ht="13.5" x14ac:dyDescent="0.25">
      <c r="A581" s="3">
        <f>TITRES_STAT!B584</f>
        <v>42849</v>
      </c>
      <c r="B581" s="6">
        <f>TITRES_STAT!C584</f>
        <v>7.6</v>
      </c>
      <c r="C581" s="6">
        <f>TITRES_STAT!D584</f>
        <v>5.7895000000000003</v>
      </c>
      <c r="D581" s="6">
        <f>TITRES_STAT!E584</f>
        <v>1010</v>
      </c>
      <c r="E581" s="2">
        <f t="shared" si="36"/>
        <v>196592</v>
      </c>
      <c r="F581" s="6" t="str">
        <f t="shared" si="35"/>
        <v>BULLISH</v>
      </c>
      <c r="G581" s="6" t="str">
        <f t="shared" si="34"/>
        <v>NEUTRAL</v>
      </c>
      <c r="H581" s="6" t="str">
        <f t="shared" si="33"/>
        <v>BULLISH DIVERGENCE</v>
      </c>
    </row>
    <row r="582" spans="1:8" ht="13.5" x14ac:dyDescent="0.25">
      <c r="A582" s="3">
        <f>TITRES_STAT!B585</f>
        <v>42850</v>
      </c>
      <c r="B582" s="6">
        <f>TITRES_STAT!C585</f>
        <v>7.74</v>
      </c>
      <c r="C582" s="6">
        <f>TITRES_STAT!D585</f>
        <v>5.8962000000000003</v>
      </c>
      <c r="D582" s="6">
        <f>TITRES_STAT!E585</f>
        <v>3636</v>
      </c>
      <c r="E582" s="2">
        <f t="shared" si="36"/>
        <v>200228</v>
      </c>
      <c r="F582" s="6" t="str">
        <f t="shared" si="35"/>
        <v>BULLISH</v>
      </c>
      <c r="G582" s="6" t="str">
        <f t="shared" si="34"/>
        <v>STRONG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BULLISH DIVERGENCE</v>
      </c>
    </row>
    <row r="583" spans="1:8" ht="13.5" x14ac:dyDescent="0.25">
      <c r="A583" s="3">
        <f>TITRES_STAT!B586</f>
        <v>42851</v>
      </c>
      <c r="B583" s="6">
        <f>TITRES_STAT!C586</f>
        <v>7.8</v>
      </c>
      <c r="C583" s="6">
        <f>TITRES_STAT!D586</f>
        <v>5.9419000000000004</v>
      </c>
      <c r="D583" s="6">
        <f>TITRES_STAT!E586</f>
        <v>21831</v>
      </c>
      <c r="E583" s="2">
        <f t="shared" si="36"/>
        <v>222059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STRONG</v>
      </c>
      <c r="H583" s="6" t="str">
        <f t="shared" si="37"/>
        <v>BULLISH DIVERGENCE</v>
      </c>
    </row>
    <row r="584" spans="1:8" ht="13.5" x14ac:dyDescent="0.25">
      <c r="A584" s="3">
        <f>TITRES_STAT!B587</f>
        <v>42852</v>
      </c>
      <c r="B584" s="6">
        <f>TITRES_STAT!C587</f>
        <v>7.57</v>
      </c>
      <c r="C584" s="6">
        <f>TITRES_STAT!D587</f>
        <v>5.7667000000000002</v>
      </c>
      <c r="D584" s="6">
        <f>TITRES_STAT!E587</f>
        <v>12745</v>
      </c>
      <c r="E584" s="2">
        <f t="shared" si="36"/>
        <v>209314</v>
      </c>
      <c r="F584" s="6" t="str">
        <f t="shared" ref="F584:F647" si="39">IF(E584&gt;E579,"BULLISH",IF(E584&lt;E579,"BEARISH","NEUTRAL"))</f>
        <v>BULLISH</v>
      </c>
      <c r="G584" s="6" t="str">
        <f t="shared" si="38"/>
        <v>STRONG</v>
      </c>
      <c r="H584" s="6" t="str">
        <f t="shared" si="37"/>
        <v>BULLISH DIVERGENCE</v>
      </c>
    </row>
    <row r="585" spans="1:8" ht="13.5" x14ac:dyDescent="0.25">
      <c r="A585" s="3">
        <f>TITRES_STAT!B588</f>
        <v>42853</v>
      </c>
      <c r="B585" s="6">
        <f>TITRES_STAT!C588</f>
        <v>7.7</v>
      </c>
      <c r="C585" s="6">
        <f>TITRES_STAT!D588</f>
        <v>5.8657000000000004</v>
      </c>
      <c r="D585" s="6">
        <f>TITRES_STAT!E588</f>
        <v>4285</v>
      </c>
      <c r="E585" s="2">
        <f t="shared" si="36"/>
        <v>213599</v>
      </c>
      <c r="F585" s="6" t="str">
        <f t="shared" si="39"/>
        <v>BULLISH</v>
      </c>
      <c r="G585" s="6" t="str">
        <f t="shared" si="38"/>
        <v>STRONG</v>
      </c>
      <c r="H585" s="6" t="str">
        <f t="shared" si="37"/>
        <v>BULLISH DIVERGENCE</v>
      </c>
    </row>
    <row r="586" spans="1:8" ht="13.5" x14ac:dyDescent="0.25">
      <c r="A586" s="3">
        <f>TITRES_STAT!B589</f>
        <v>42857</v>
      </c>
      <c r="B586" s="6">
        <f>TITRES_STAT!C589</f>
        <v>7.9</v>
      </c>
      <c r="C586" s="6">
        <f>TITRES_STAT!D589</f>
        <v>6.0180999999999996</v>
      </c>
      <c r="D586" s="6">
        <f>TITRES_STAT!E589</f>
        <v>1012</v>
      </c>
      <c r="E586" s="2">
        <f t="shared" si="36"/>
        <v>214611</v>
      </c>
      <c r="F586" s="6" t="str">
        <f t="shared" si="39"/>
        <v>BULLISH</v>
      </c>
      <c r="G586" s="6" t="str">
        <f t="shared" si="38"/>
        <v>STRONG</v>
      </c>
      <c r="H586" s="6" t="str">
        <f t="shared" si="37"/>
        <v>CONFIRMED BULLISH</v>
      </c>
    </row>
    <row r="587" spans="1:8" ht="13.5" x14ac:dyDescent="0.25">
      <c r="A587" s="3">
        <f>TITRES_STAT!B590</f>
        <v>42858</v>
      </c>
      <c r="B587" s="6">
        <f>TITRES_STAT!C590</f>
        <v>7.95</v>
      </c>
      <c r="C587" s="6">
        <f>TITRES_STAT!D590</f>
        <v>6.0561999999999996</v>
      </c>
      <c r="D587" s="6">
        <f>TITRES_STAT!E590</f>
        <v>12500</v>
      </c>
      <c r="E587" s="2">
        <f t="shared" si="36"/>
        <v>227111</v>
      </c>
      <c r="F587" s="6" t="str">
        <f t="shared" si="39"/>
        <v>BULLISH</v>
      </c>
      <c r="G587" s="6" t="str">
        <f t="shared" si="38"/>
        <v>STRONG</v>
      </c>
      <c r="H587" s="6" t="str">
        <f t="shared" si="37"/>
        <v>CONFIRMED BULLISH</v>
      </c>
    </row>
    <row r="588" spans="1:8" ht="13.5" x14ac:dyDescent="0.25">
      <c r="A588" s="3">
        <f>TITRES_STAT!B591</f>
        <v>42859</v>
      </c>
      <c r="B588" s="6">
        <f>TITRES_STAT!C591</f>
        <v>7.95</v>
      </c>
      <c r="C588" s="6">
        <f>TITRES_STAT!D591</f>
        <v>6.0561999999999996</v>
      </c>
      <c r="D588" s="6">
        <f>TITRES_STAT!E591</f>
        <v>6929</v>
      </c>
      <c r="E588" s="2">
        <f t="shared" si="36"/>
        <v>227111</v>
      </c>
      <c r="F588" s="6" t="str">
        <f t="shared" si="39"/>
        <v>BULLISH</v>
      </c>
      <c r="G588" s="6" t="str">
        <f t="shared" si="38"/>
        <v>STRONG</v>
      </c>
      <c r="H588" s="6" t="str">
        <f t="shared" si="37"/>
        <v>CONFIRMED BULLISH</v>
      </c>
    </row>
    <row r="589" spans="1:8" ht="13.5" x14ac:dyDescent="0.25">
      <c r="A589" s="3">
        <f>TITRES_STAT!B592</f>
        <v>42860</v>
      </c>
      <c r="B589" s="6">
        <f>TITRES_STAT!C592</f>
        <v>7.95</v>
      </c>
      <c r="C589" s="6">
        <f>TITRES_STAT!D592</f>
        <v>6.0561999999999996</v>
      </c>
      <c r="D589" s="6">
        <f>TITRES_STAT!E592</f>
        <v>18809</v>
      </c>
      <c r="E589" s="2">
        <f t="shared" si="36"/>
        <v>227111</v>
      </c>
      <c r="F589" s="6" t="str">
        <f t="shared" si="39"/>
        <v>BULLISH</v>
      </c>
      <c r="G589" s="6" t="str">
        <f t="shared" si="38"/>
        <v>STRONG</v>
      </c>
      <c r="H589" s="6" t="str">
        <f t="shared" si="37"/>
        <v>CONFIRMED BULLISH</v>
      </c>
    </row>
    <row r="590" spans="1:8" ht="13.5" x14ac:dyDescent="0.25">
      <c r="A590" s="3">
        <f>TITRES_STAT!B593</f>
        <v>42863</v>
      </c>
      <c r="B590" s="6">
        <f>TITRES_STAT!C593</f>
        <v>7.95</v>
      </c>
      <c r="C590" s="6">
        <f>TITRES_STAT!D593</f>
        <v>6.0561999999999996</v>
      </c>
      <c r="D590" s="6">
        <f>TITRES_STAT!E593</f>
        <v>500</v>
      </c>
      <c r="E590" s="2">
        <f t="shared" si="36"/>
        <v>227111</v>
      </c>
      <c r="F590" s="6" t="str">
        <f t="shared" si="39"/>
        <v>BULLISH</v>
      </c>
      <c r="G590" s="6" t="str">
        <f t="shared" si="38"/>
        <v>STRONG</v>
      </c>
      <c r="H590" s="6" t="str">
        <f t="shared" si="37"/>
        <v>CONFIRMED BULLISH</v>
      </c>
    </row>
    <row r="591" spans="1:8" ht="13.5" x14ac:dyDescent="0.25">
      <c r="A591" s="3">
        <f>TITRES_STAT!B594</f>
        <v>42864</v>
      </c>
      <c r="B591" s="6">
        <f>TITRES_STAT!C594</f>
        <v>7.94</v>
      </c>
      <c r="C591" s="6">
        <f>TITRES_STAT!D594</f>
        <v>6.0484999999999998</v>
      </c>
      <c r="D591" s="6">
        <f>TITRES_STAT!E594</f>
        <v>2162</v>
      </c>
      <c r="E591" s="2">
        <f t="shared" si="36"/>
        <v>224949</v>
      </c>
      <c r="F591" s="6" t="str">
        <f t="shared" si="39"/>
        <v>BULLISH</v>
      </c>
      <c r="G591" s="6" t="str">
        <f t="shared" si="38"/>
        <v>STRONG</v>
      </c>
      <c r="H591" s="6" t="str">
        <f t="shared" si="37"/>
        <v>CONFIRMED BULLISH</v>
      </c>
    </row>
    <row r="592" spans="1:8" ht="13.5" x14ac:dyDescent="0.25">
      <c r="A592" s="3">
        <f>TITRES_STAT!B595</f>
        <v>42865</v>
      </c>
      <c r="B592" s="6">
        <f>TITRES_STAT!C595</f>
        <v>7.95</v>
      </c>
      <c r="C592" s="6">
        <f>TITRES_STAT!D595</f>
        <v>6.0561999999999996</v>
      </c>
      <c r="D592" s="6">
        <f>TITRES_STAT!E595</f>
        <v>5500</v>
      </c>
      <c r="E592" s="2">
        <f t="shared" si="36"/>
        <v>230449</v>
      </c>
      <c r="F592" s="6" t="str">
        <f t="shared" si="39"/>
        <v>BULLISH</v>
      </c>
      <c r="G592" s="6" t="str">
        <f t="shared" si="38"/>
        <v>NEUTRAL</v>
      </c>
      <c r="H592" s="6" t="str">
        <f t="shared" si="37"/>
        <v>NEUTRAL</v>
      </c>
    </row>
    <row r="593" spans="1:8" ht="13.5" x14ac:dyDescent="0.25">
      <c r="A593" s="3">
        <f>TITRES_STAT!B596</f>
        <v>42866</v>
      </c>
      <c r="B593" s="6">
        <f>TITRES_STAT!C596</f>
        <v>7.85</v>
      </c>
      <c r="C593" s="6">
        <f>TITRES_STAT!D596</f>
        <v>5.98</v>
      </c>
      <c r="D593" s="6">
        <f>TITRES_STAT!E596</f>
        <v>327</v>
      </c>
      <c r="E593" s="2">
        <f t="shared" si="36"/>
        <v>230122</v>
      </c>
      <c r="F593" s="6" t="str">
        <f t="shared" si="39"/>
        <v>BULLISH</v>
      </c>
      <c r="G593" s="6" t="str">
        <f t="shared" si="38"/>
        <v>NEUTRAL</v>
      </c>
      <c r="H593" s="6" t="str">
        <f t="shared" si="37"/>
        <v>BULLISH DIVERGENCE</v>
      </c>
    </row>
    <row r="594" spans="1:8" ht="13.5" x14ac:dyDescent="0.25">
      <c r="A594" s="3">
        <f>TITRES_STAT!B597</f>
        <v>42867</v>
      </c>
      <c r="B594" s="6">
        <f>TITRES_STAT!C597</f>
        <v>7.95</v>
      </c>
      <c r="C594" s="6">
        <f>TITRES_STAT!D597</f>
        <v>6.0561999999999996</v>
      </c>
      <c r="D594" s="6">
        <f>TITRES_STAT!E597</f>
        <v>5248</v>
      </c>
      <c r="E594" s="2">
        <f t="shared" si="36"/>
        <v>235370</v>
      </c>
      <c r="F594" s="6" t="str">
        <f t="shared" si="39"/>
        <v>BULLISH</v>
      </c>
      <c r="G594" s="6" t="str">
        <f t="shared" si="38"/>
        <v>STRONG</v>
      </c>
      <c r="H594" s="6" t="str">
        <f t="shared" si="37"/>
        <v>NEUTRAL</v>
      </c>
    </row>
    <row r="595" spans="1:8" ht="13.5" x14ac:dyDescent="0.25">
      <c r="A595" s="3">
        <f>TITRES_STAT!B598</f>
        <v>42870</v>
      </c>
      <c r="B595" s="6">
        <f>TITRES_STAT!C598</f>
        <v>7.93</v>
      </c>
      <c r="C595" s="6">
        <f>TITRES_STAT!D598</f>
        <v>6.0408999999999997</v>
      </c>
      <c r="D595" s="6">
        <f>TITRES_STAT!E598</f>
        <v>118625</v>
      </c>
      <c r="E595" s="2">
        <f t="shared" si="36"/>
        <v>116745</v>
      </c>
      <c r="F595" s="6" t="str">
        <f t="shared" si="39"/>
        <v>BEARISH</v>
      </c>
      <c r="G595" s="6" t="str">
        <f t="shared" si="38"/>
        <v>WEAK</v>
      </c>
      <c r="H595" s="6" t="str">
        <f t="shared" si="37"/>
        <v>CONFIRMED BEARISH</v>
      </c>
    </row>
    <row r="596" spans="1:8" ht="13.5" x14ac:dyDescent="0.25">
      <c r="A596" s="3">
        <f>TITRES_STAT!B599</f>
        <v>42871</v>
      </c>
      <c r="B596" s="6">
        <f>TITRES_STAT!C599</f>
        <v>7.92</v>
      </c>
      <c r="C596" s="6">
        <f>TITRES_STAT!D599</f>
        <v>6.0332999999999997</v>
      </c>
      <c r="D596" s="6">
        <f>TITRES_STAT!E599</f>
        <v>90527</v>
      </c>
      <c r="E596" s="2">
        <f t="shared" si="36"/>
        <v>26218</v>
      </c>
      <c r="F596" s="6" t="str">
        <f t="shared" si="39"/>
        <v>BEARISH</v>
      </c>
      <c r="G596" s="6" t="str">
        <f t="shared" si="38"/>
        <v>WEAK</v>
      </c>
      <c r="H596" s="6" t="str">
        <f t="shared" si="37"/>
        <v>CONFIRMED BEARISH</v>
      </c>
    </row>
    <row r="597" spans="1:8" ht="13.5" x14ac:dyDescent="0.25">
      <c r="A597" s="3">
        <f>TITRES_STAT!B600</f>
        <v>42872</v>
      </c>
      <c r="B597" s="6">
        <f>TITRES_STAT!C600</f>
        <v>7.92</v>
      </c>
      <c r="C597" s="6">
        <f>TITRES_STAT!D600</f>
        <v>6.0332999999999997</v>
      </c>
      <c r="D597" s="6">
        <f>TITRES_STAT!E600</f>
        <v>13769</v>
      </c>
      <c r="E597" s="2">
        <f t="shared" si="36"/>
        <v>26218</v>
      </c>
      <c r="F597" s="6" t="str">
        <f t="shared" si="39"/>
        <v>BEARISH</v>
      </c>
      <c r="G597" s="6" t="str">
        <f t="shared" si="38"/>
        <v>WEAK</v>
      </c>
      <c r="H597" s="6" t="str">
        <f t="shared" si="37"/>
        <v>CONFIRMED BEARISH</v>
      </c>
    </row>
    <row r="598" spans="1:8" ht="13.5" x14ac:dyDescent="0.25">
      <c r="A598" s="3">
        <f>TITRES_STAT!B601</f>
        <v>42873</v>
      </c>
      <c r="B598" s="6">
        <f>TITRES_STAT!C601</f>
        <v>7.95</v>
      </c>
      <c r="C598" s="6">
        <f>TITRES_STAT!D601</f>
        <v>6.0561999999999996</v>
      </c>
      <c r="D598" s="6">
        <f>TITRES_STAT!E601</f>
        <v>3884</v>
      </c>
      <c r="E598" s="2">
        <f t="shared" si="36"/>
        <v>30102</v>
      </c>
      <c r="F598" s="6" t="str">
        <f t="shared" si="39"/>
        <v>BEARISH</v>
      </c>
      <c r="G598" s="6" t="str">
        <f t="shared" si="38"/>
        <v>WEAK</v>
      </c>
      <c r="H598" s="6" t="str">
        <f t="shared" si="37"/>
        <v>BEARISH DIVERGENCE</v>
      </c>
    </row>
    <row r="599" spans="1:8" ht="13.5" x14ac:dyDescent="0.25">
      <c r="A599" s="3">
        <f>TITRES_STAT!B602</f>
        <v>42874</v>
      </c>
      <c r="B599" s="6">
        <f>TITRES_STAT!C602</f>
        <v>7.95</v>
      </c>
      <c r="C599" s="6">
        <f>TITRES_STAT!D602</f>
        <v>6.0561999999999996</v>
      </c>
      <c r="D599" s="6">
        <f>TITRES_STAT!E602</f>
        <v>3590</v>
      </c>
      <c r="E599" s="2">
        <f t="shared" si="36"/>
        <v>30102</v>
      </c>
      <c r="F599" s="6" t="str">
        <f t="shared" si="39"/>
        <v>BEARISH</v>
      </c>
      <c r="G599" s="6" t="str">
        <f t="shared" si="38"/>
        <v>WEAK</v>
      </c>
      <c r="H599" s="6" t="str">
        <f t="shared" si="37"/>
        <v>NEUTRAL</v>
      </c>
    </row>
    <row r="600" spans="1:8" ht="13.5" x14ac:dyDescent="0.25">
      <c r="A600" s="3">
        <f>TITRES_STAT!B603</f>
        <v>42877</v>
      </c>
      <c r="B600" s="6">
        <f>TITRES_STAT!C603</f>
        <v>7.95</v>
      </c>
      <c r="C600" s="6">
        <f>TITRES_STAT!D603</f>
        <v>6.0561999999999996</v>
      </c>
      <c r="D600" s="6">
        <f>TITRES_STAT!E603</f>
        <v>2515</v>
      </c>
      <c r="E600" s="2">
        <f t="shared" si="36"/>
        <v>30102</v>
      </c>
      <c r="F600" s="6" t="str">
        <f t="shared" si="39"/>
        <v>BEARISH</v>
      </c>
      <c r="G600" s="6" t="str">
        <f t="shared" si="38"/>
        <v>WEAK</v>
      </c>
      <c r="H600" s="6" t="str">
        <f t="shared" si="37"/>
        <v>BEARISH DIVERGENCE</v>
      </c>
    </row>
    <row r="601" spans="1:8" ht="13.5" x14ac:dyDescent="0.25">
      <c r="A601" s="3">
        <f>TITRES_STAT!B604</f>
        <v>42878</v>
      </c>
      <c r="B601" s="6">
        <f>TITRES_STAT!C604</f>
        <v>7.95</v>
      </c>
      <c r="C601" s="6">
        <f>TITRES_STAT!D604</f>
        <v>6.0561999999999996</v>
      </c>
      <c r="D601" s="6">
        <f>TITRES_STAT!E604</f>
        <v>1658</v>
      </c>
      <c r="E601" s="2">
        <f t="shared" si="36"/>
        <v>30102</v>
      </c>
      <c r="F601" s="6" t="str">
        <f t="shared" si="39"/>
        <v>BULLISH</v>
      </c>
      <c r="G601" s="6" t="str">
        <f t="shared" si="38"/>
        <v>STRONG</v>
      </c>
      <c r="H601" s="6" t="str">
        <f t="shared" si="37"/>
        <v>CONFIRMED BULLISH</v>
      </c>
    </row>
    <row r="602" spans="1:8" ht="13.5" x14ac:dyDescent="0.25">
      <c r="A602" s="3">
        <f>TITRES_STAT!B605</f>
        <v>42879</v>
      </c>
      <c r="B602" s="6">
        <f>TITRES_STAT!C605</f>
        <v>7.95</v>
      </c>
      <c r="C602" s="6">
        <f>TITRES_STAT!D605</f>
        <v>6.0561999999999996</v>
      </c>
      <c r="D602" s="6">
        <f>TITRES_STAT!E605</f>
        <v>2114</v>
      </c>
      <c r="E602" s="2">
        <f t="shared" si="36"/>
        <v>30102</v>
      </c>
      <c r="F602" s="6" t="str">
        <f t="shared" si="39"/>
        <v>BULLISH</v>
      </c>
      <c r="G602" s="6" t="str">
        <f t="shared" si="38"/>
        <v>STRONG</v>
      </c>
      <c r="H602" s="6" t="str">
        <f t="shared" si="37"/>
        <v>CONFIRMED BULLISH</v>
      </c>
    </row>
    <row r="603" spans="1:8" ht="13.5" x14ac:dyDescent="0.25">
      <c r="A603" s="3">
        <f>TITRES_STAT!B606</f>
        <v>42880</v>
      </c>
      <c r="B603" s="6">
        <f>TITRES_STAT!C606</f>
        <v>7.95</v>
      </c>
      <c r="C603" s="6">
        <f>TITRES_STAT!D606</f>
        <v>6.0561999999999996</v>
      </c>
      <c r="D603" s="6">
        <f>TITRES_STAT!E606</f>
        <v>5750</v>
      </c>
      <c r="E603" s="2">
        <f t="shared" si="36"/>
        <v>30102</v>
      </c>
      <c r="F603" s="6" t="str">
        <f t="shared" si="39"/>
        <v>NEUTRAL</v>
      </c>
      <c r="G603" s="6" t="str">
        <f t="shared" si="38"/>
        <v>NEUTRAL</v>
      </c>
      <c r="H603" s="6" t="str">
        <f t="shared" si="37"/>
        <v>NEUTRAL</v>
      </c>
    </row>
    <row r="604" spans="1:8" ht="13.5" x14ac:dyDescent="0.25">
      <c r="A604" s="3">
        <f>TITRES_STAT!B607</f>
        <v>42881</v>
      </c>
      <c r="B604" s="6">
        <f>TITRES_STAT!C607</f>
        <v>7.95</v>
      </c>
      <c r="C604" s="6">
        <f>TITRES_STAT!D607</f>
        <v>6.0561999999999996</v>
      </c>
      <c r="D604" s="6">
        <f>TITRES_STAT!E607</f>
        <v>6614</v>
      </c>
      <c r="E604" s="2">
        <f t="shared" si="36"/>
        <v>30102</v>
      </c>
      <c r="F604" s="6" t="str">
        <f t="shared" si="39"/>
        <v>NEUTRAL</v>
      </c>
      <c r="G604" s="6" t="str">
        <f t="shared" si="38"/>
        <v>NEUTRAL</v>
      </c>
      <c r="H604" s="6" t="str">
        <f t="shared" si="37"/>
        <v>NEUTRAL</v>
      </c>
    </row>
    <row r="605" spans="1:8" ht="13.5" x14ac:dyDescent="0.25">
      <c r="A605" s="3">
        <f>TITRES_STAT!B608</f>
        <v>42884</v>
      </c>
      <c r="B605" s="6">
        <f>TITRES_STAT!C608</f>
        <v>7.95</v>
      </c>
      <c r="C605" s="6">
        <f>TITRES_STAT!D608</f>
        <v>6.0561999999999996</v>
      </c>
      <c r="D605" s="6">
        <f>TITRES_STAT!E608</f>
        <v>12740</v>
      </c>
      <c r="E605" s="2">
        <f t="shared" si="36"/>
        <v>30102</v>
      </c>
      <c r="F605" s="6" t="str">
        <f t="shared" si="39"/>
        <v>NEUTRAL</v>
      </c>
      <c r="G605" s="6" t="str">
        <f t="shared" si="38"/>
        <v>NEUTRAL</v>
      </c>
      <c r="H605" s="6" t="str">
        <f t="shared" si="37"/>
        <v>NEUTRAL</v>
      </c>
    </row>
    <row r="606" spans="1:8" ht="13.5" x14ac:dyDescent="0.25">
      <c r="A606" s="3">
        <f>TITRES_STAT!B609</f>
        <v>42885</v>
      </c>
      <c r="B606" s="6">
        <f>TITRES_STAT!C609</f>
        <v>7.9</v>
      </c>
      <c r="C606" s="6">
        <f>TITRES_STAT!D609</f>
        <v>6.0180999999999996</v>
      </c>
      <c r="D606" s="6">
        <f>TITRES_STAT!E609</f>
        <v>18600</v>
      </c>
      <c r="E606" s="2">
        <f t="shared" si="36"/>
        <v>11502</v>
      </c>
      <c r="F606" s="6" t="str">
        <f t="shared" si="39"/>
        <v>BEARISH</v>
      </c>
      <c r="G606" s="6" t="str">
        <f t="shared" si="38"/>
        <v>WEAK</v>
      </c>
      <c r="H606" s="6" t="str">
        <f t="shared" si="37"/>
        <v>CONFIRMED BEARISH</v>
      </c>
    </row>
    <row r="607" spans="1:8" ht="13.5" x14ac:dyDescent="0.25">
      <c r="A607" s="3">
        <f>TITRES_STAT!B610</f>
        <v>42886</v>
      </c>
      <c r="B607" s="6">
        <f>TITRES_STAT!C610</f>
        <v>7.92</v>
      </c>
      <c r="C607" s="6">
        <f>TITRES_STAT!D610</f>
        <v>6.0332999999999997</v>
      </c>
      <c r="D607" s="6">
        <f>TITRES_STAT!E610</f>
        <v>14148</v>
      </c>
      <c r="E607" s="2">
        <f t="shared" si="36"/>
        <v>25650</v>
      </c>
      <c r="F607" s="6" t="str">
        <f t="shared" si="39"/>
        <v>BEARISH</v>
      </c>
      <c r="G607" s="6" t="str">
        <f t="shared" si="38"/>
        <v>WEAK</v>
      </c>
      <c r="H607" s="6" t="str">
        <f t="shared" si="37"/>
        <v>CONFIRMED BEARISH</v>
      </c>
    </row>
    <row r="608" spans="1:8" ht="13.5" x14ac:dyDescent="0.25">
      <c r="A608" s="3">
        <f>TITRES_STAT!B611</f>
        <v>42887</v>
      </c>
      <c r="B608" s="6">
        <f>TITRES_STAT!C611</f>
        <v>7.95</v>
      </c>
      <c r="C608" s="6">
        <f>TITRES_STAT!D611</f>
        <v>6.0561999999999996</v>
      </c>
      <c r="D608" s="6">
        <f>TITRES_STAT!E611</f>
        <v>3830</v>
      </c>
      <c r="E608" s="2">
        <f t="shared" si="36"/>
        <v>29480</v>
      </c>
      <c r="F608" s="6" t="str">
        <f t="shared" si="39"/>
        <v>BEARISH</v>
      </c>
      <c r="G608" s="6" t="str">
        <f t="shared" si="38"/>
        <v>WEAK</v>
      </c>
      <c r="H608" s="6" t="str">
        <f t="shared" si="37"/>
        <v>NEUTRAL</v>
      </c>
    </row>
    <row r="609" spans="1:8" ht="13.5" x14ac:dyDescent="0.25">
      <c r="A609" s="3">
        <f>TITRES_STAT!B612</f>
        <v>42888</v>
      </c>
      <c r="B609" s="6">
        <f>TITRES_STAT!C612</f>
        <v>7.95</v>
      </c>
      <c r="C609" s="6">
        <f>TITRES_STAT!D612</f>
        <v>6.0561999999999996</v>
      </c>
      <c r="D609" s="6">
        <f>TITRES_STAT!E612</f>
        <v>2214</v>
      </c>
      <c r="E609" s="2">
        <f t="shared" si="36"/>
        <v>29480</v>
      </c>
      <c r="F609" s="6" t="str">
        <f t="shared" si="39"/>
        <v>BEARISH</v>
      </c>
      <c r="G609" s="6" t="str">
        <f t="shared" si="38"/>
        <v>WEAK</v>
      </c>
      <c r="H609" s="6" t="str">
        <f t="shared" si="37"/>
        <v>NEUTRAL</v>
      </c>
    </row>
    <row r="610" spans="1:8" ht="13.5" x14ac:dyDescent="0.25">
      <c r="A610" s="3">
        <f>TITRES_STAT!B613</f>
        <v>42891</v>
      </c>
      <c r="B610" s="6">
        <f>TITRES_STAT!C613</f>
        <v>8.3000000000000007</v>
      </c>
      <c r="C610" s="6">
        <f>TITRES_STAT!D613</f>
        <v>6.3228</v>
      </c>
      <c r="D610" s="6">
        <f>TITRES_STAT!E613</f>
        <v>41944</v>
      </c>
      <c r="E610" s="2">
        <f t="shared" si="36"/>
        <v>71424</v>
      </c>
      <c r="F610" s="6" t="str">
        <f t="shared" si="39"/>
        <v>BULLISH</v>
      </c>
      <c r="G610" s="6" t="str">
        <f t="shared" si="38"/>
        <v>STRONG</v>
      </c>
      <c r="H610" s="6" t="str">
        <f t="shared" si="37"/>
        <v>CONFIRMED BULLISH</v>
      </c>
    </row>
    <row r="611" spans="1:8" ht="13.5" x14ac:dyDescent="0.25">
      <c r="A611" s="3">
        <f>TITRES_STAT!B614</f>
        <v>42892</v>
      </c>
      <c r="B611" s="6">
        <f>TITRES_STAT!C614</f>
        <v>8.5</v>
      </c>
      <c r="C611" s="6">
        <f>TITRES_STAT!D614</f>
        <v>6.4751000000000003</v>
      </c>
      <c r="D611" s="6">
        <f>TITRES_STAT!E614</f>
        <v>15577</v>
      </c>
      <c r="E611" s="2">
        <f t="shared" si="36"/>
        <v>87001</v>
      </c>
      <c r="F611" s="6" t="str">
        <f t="shared" si="39"/>
        <v>BULLISH</v>
      </c>
      <c r="G611" s="6" t="str">
        <f t="shared" si="38"/>
        <v>STRONG</v>
      </c>
      <c r="H611" s="6" t="str">
        <f t="shared" si="37"/>
        <v>CONFIRMED BULLISH</v>
      </c>
    </row>
    <row r="612" spans="1:8" ht="13.5" x14ac:dyDescent="0.25">
      <c r="A612" s="3">
        <f>TITRES_STAT!B615</f>
        <v>42893</v>
      </c>
      <c r="B612" s="6">
        <f>TITRES_STAT!C615</f>
        <v>8.39</v>
      </c>
      <c r="C612" s="6">
        <f>TITRES_STAT!D615</f>
        <v>6.3913000000000002</v>
      </c>
      <c r="D612" s="6">
        <f>TITRES_STAT!E615</f>
        <v>32792</v>
      </c>
      <c r="E612" s="2">
        <f t="shared" si="36"/>
        <v>54209</v>
      </c>
      <c r="F612" s="6" t="str">
        <f t="shared" si="39"/>
        <v>BULLISH</v>
      </c>
      <c r="G612" s="6" t="str">
        <f t="shared" si="38"/>
        <v>STRONG</v>
      </c>
      <c r="H612" s="6" t="str">
        <f t="shared" si="37"/>
        <v>CONFIRMED BULLISH</v>
      </c>
    </row>
    <row r="613" spans="1:8" ht="13.5" x14ac:dyDescent="0.25">
      <c r="A613" s="3">
        <f>TITRES_STAT!B616</f>
        <v>42894</v>
      </c>
      <c r="B613" s="6">
        <f>TITRES_STAT!C616</f>
        <v>8.4</v>
      </c>
      <c r="C613" s="6">
        <f>TITRES_STAT!D616</f>
        <v>6.399</v>
      </c>
      <c r="D613" s="6">
        <f>TITRES_STAT!E616</f>
        <v>10558</v>
      </c>
      <c r="E613" s="2">
        <f t="shared" si="36"/>
        <v>64767</v>
      </c>
      <c r="F613" s="6" t="str">
        <f t="shared" si="39"/>
        <v>BULLISH</v>
      </c>
      <c r="G613" s="6" t="str">
        <f t="shared" si="38"/>
        <v>STRONG</v>
      </c>
      <c r="H613" s="6" t="str">
        <f t="shared" si="37"/>
        <v>CONFIRMED BULLISH</v>
      </c>
    </row>
    <row r="614" spans="1:8" ht="13.5" x14ac:dyDescent="0.25">
      <c r="A614" s="3">
        <f>TITRES_STAT!B617</f>
        <v>42895</v>
      </c>
      <c r="B614" s="6">
        <f>TITRES_STAT!C617</f>
        <v>8.49</v>
      </c>
      <c r="C614" s="6">
        <f>TITRES_STAT!D617</f>
        <v>6.4675000000000002</v>
      </c>
      <c r="D614" s="6">
        <f>TITRES_STAT!E617</f>
        <v>15312</v>
      </c>
      <c r="E614" s="2">
        <f t="shared" si="36"/>
        <v>80079</v>
      </c>
      <c r="F614" s="6" t="str">
        <f t="shared" si="39"/>
        <v>BULLISH</v>
      </c>
      <c r="G614" s="6" t="str">
        <f t="shared" si="38"/>
        <v>STRONG</v>
      </c>
      <c r="H614" s="6" t="str">
        <f t="shared" si="37"/>
        <v>CONFIRMED BULLISH</v>
      </c>
    </row>
    <row r="615" spans="1:8" ht="13.5" x14ac:dyDescent="0.25">
      <c r="A615" s="3">
        <f>TITRES_STAT!B618</f>
        <v>42898</v>
      </c>
      <c r="B615" s="6">
        <f>TITRES_STAT!C618</f>
        <v>8.44</v>
      </c>
      <c r="C615" s="6">
        <f>TITRES_STAT!D618</f>
        <v>6.4294000000000002</v>
      </c>
      <c r="D615" s="6">
        <f>TITRES_STAT!E618</f>
        <v>3393</v>
      </c>
      <c r="E615" s="2">
        <f t="shared" si="36"/>
        <v>76686</v>
      </c>
      <c r="F615" s="6" t="str">
        <f t="shared" si="39"/>
        <v>BULLISH</v>
      </c>
      <c r="G615" s="6" t="str">
        <f t="shared" si="38"/>
        <v>STRONG</v>
      </c>
      <c r="H615" s="6" t="str">
        <f t="shared" si="37"/>
        <v>CONFIRMED BULLISH</v>
      </c>
    </row>
    <row r="616" spans="1:8" ht="13.5" x14ac:dyDescent="0.25">
      <c r="A616" s="3">
        <f>TITRES_STAT!B619</f>
        <v>42899</v>
      </c>
      <c r="B616" s="6">
        <f>TITRES_STAT!C619</f>
        <v>8.44</v>
      </c>
      <c r="C616" s="6">
        <f>TITRES_STAT!D619</f>
        <v>6.4294000000000002</v>
      </c>
      <c r="D616" s="6">
        <f>TITRES_STAT!E619</f>
        <v>6277</v>
      </c>
      <c r="E616" s="2">
        <f t="shared" si="36"/>
        <v>76686</v>
      </c>
      <c r="F616" s="6" t="str">
        <f t="shared" si="39"/>
        <v>BEARISH</v>
      </c>
      <c r="G616" s="6" t="str">
        <f t="shared" si="38"/>
        <v>WEAK</v>
      </c>
      <c r="H616" s="6" t="str">
        <f t="shared" si="37"/>
        <v>CONFIRMED BEARISH</v>
      </c>
    </row>
    <row r="617" spans="1:8" ht="13.5" x14ac:dyDescent="0.25">
      <c r="A617" s="3">
        <f>TITRES_STAT!B620</f>
        <v>42900</v>
      </c>
      <c r="B617" s="6">
        <f>TITRES_STAT!C620</f>
        <v>8.4499999999999993</v>
      </c>
      <c r="C617" s="6">
        <f>TITRES_STAT!D620</f>
        <v>6.4370000000000003</v>
      </c>
      <c r="D617" s="6">
        <f>TITRES_STAT!E620</f>
        <v>3344</v>
      </c>
      <c r="E617" s="2">
        <f t="shared" si="36"/>
        <v>80030</v>
      </c>
      <c r="F617" s="6" t="str">
        <f t="shared" si="39"/>
        <v>BULLISH</v>
      </c>
      <c r="G617" s="6" t="str">
        <f t="shared" si="38"/>
        <v>STRONG</v>
      </c>
      <c r="H617" s="6" t="str">
        <f t="shared" si="37"/>
        <v>CONFIRMED BULLISH</v>
      </c>
    </row>
    <row r="618" spans="1:8" ht="13.5" x14ac:dyDescent="0.25">
      <c r="A618" s="3">
        <f>TITRES_STAT!B621</f>
        <v>42901</v>
      </c>
      <c r="B618" s="6">
        <f>TITRES_STAT!C621</f>
        <v>8.4499999999999993</v>
      </c>
      <c r="C618" s="6">
        <f>TITRES_STAT!D621</f>
        <v>6.4370000000000003</v>
      </c>
      <c r="D618" s="6">
        <f>TITRES_STAT!E621</f>
        <v>26668</v>
      </c>
      <c r="E618" s="2">
        <f t="shared" si="36"/>
        <v>80030</v>
      </c>
      <c r="F618" s="6" t="str">
        <f t="shared" si="39"/>
        <v>BULLISH</v>
      </c>
      <c r="G618" s="6" t="str">
        <f t="shared" si="38"/>
        <v>STRONG</v>
      </c>
      <c r="H618" s="6" t="str">
        <f t="shared" si="37"/>
        <v>CONFIRMED BULLISH</v>
      </c>
    </row>
    <row r="619" spans="1:8" ht="13.5" x14ac:dyDescent="0.25">
      <c r="A619" s="3">
        <f>TITRES_STAT!B622</f>
        <v>42902</v>
      </c>
      <c r="B619" s="6">
        <f>TITRES_STAT!C622</f>
        <v>8.3800000000000008</v>
      </c>
      <c r="C619" s="6">
        <f>TITRES_STAT!D622</f>
        <v>6.3837000000000002</v>
      </c>
      <c r="D619" s="6">
        <f>TITRES_STAT!E622</f>
        <v>88745</v>
      </c>
      <c r="E619" s="2">
        <f t="shared" si="36"/>
        <v>-8715</v>
      </c>
      <c r="F619" s="6" t="str">
        <f t="shared" si="39"/>
        <v>BEARISH</v>
      </c>
      <c r="G619" s="6" t="str">
        <f t="shared" si="38"/>
        <v>WEAK</v>
      </c>
      <c r="H619" s="6" t="str">
        <f t="shared" si="37"/>
        <v>CONFIRMED BEARISH</v>
      </c>
    </row>
    <row r="620" spans="1:8" ht="13.5" x14ac:dyDescent="0.25">
      <c r="A620" s="3">
        <f>TITRES_STAT!B623</f>
        <v>42905</v>
      </c>
      <c r="B620" s="6">
        <f>TITRES_STAT!C623</f>
        <v>8.35</v>
      </c>
      <c r="C620" s="6">
        <f>TITRES_STAT!D623</f>
        <v>6.3609</v>
      </c>
      <c r="D620" s="6">
        <f>TITRES_STAT!E623</f>
        <v>5493</v>
      </c>
      <c r="E620" s="2">
        <f t="shared" si="36"/>
        <v>-14208</v>
      </c>
      <c r="F620" s="6" t="str">
        <f t="shared" si="39"/>
        <v>BEARISH</v>
      </c>
      <c r="G620" s="6" t="str">
        <f t="shared" si="38"/>
        <v>WEAK</v>
      </c>
      <c r="H620" s="6" t="str">
        <f t="shared" si="37"/>
        <v>CONFIRMED BEARISH</v>
      </c>
    </row>
    <row r="621" spans="1:8" ht="13.5" x14ac:dyDescent="0.25">
      <c r="A621" s="3">
        <f>TITRES_STAT!B624</f>
        <v>42906</v>
      </c>
      <c r="B621" s="6">
        <f>TITRES_STAT!C624</f>
        <v>8.3800000000000008</v>
      </c>
      <c r="C621" s="6">
        <f>TITRES_STAT!D624</f>
        <v>6.3837000000000002</v>
      </c>
      <c r="D621" s="6">
        <f>TITRES_STAT!E624</f>
        <v>1804</v>
      </c>
      <c r="E621" s="2">
        <f t="shared" si="36"/>
        <v>-12404</v>
      </c>
      <c r="F621" s="6" t="str">
        <f t="shared" si="39"/>
        <v>BEARISH</v>
      </c>
      <c r="G621" s="6" t="str">
        <f t="shared" si="38"/>
        <v>WEAK</v>
      </c>
      <c r="H621" s="6" t="str">
        <f t="shared" si="37"/>
        <v>CONFIRMED BEARISH</v>
      </c>
    </row>
    <row r="622" spans="1:8" ht="13.5" x14ac:dyDescent="0.25">
      <c r="A622" s="3">
        <f>TITRES_STAT!B625</f>
        <v>42907</v>
      </c>
      <c r="B622" s="6">
        <f>TITRES_STAT!C625</f>
        <v>8.3800000000000008</v>
      </c>
      <c r="C622" s="6">
        <f>TITRES_STAT!D625</f>
        <v>6.3837000000000002</v>
      </c>
      <c r="D622" s="6">
        <f>TITRES_STAT!E625</f>
        <v>21039</v>
      </c>
      <c r="E622" s="2">
        <f t="shared" si="36"/>
        <v>-12404</v>
      </c>
      <c r="F622" s="6" t="str">
        <f t="shared" si="39"/>
        <v>BEARISH</v>
      </c>
      <c r="G622" s="6" t="str">
        <f t="shared" si="38"/>
        <v>WEAK</v>
      </c>
      <c r="H622" s="6" t="str">
        <f t="shared" si="37"/>
        <v>CONFIRMED BEARISH</v>
      </c>
    </row>
    <row r="623" spans="1:8" ht="13.5" x14ac:dyDescent="0.25">
      <c r="A623" s="3">
        <f>TITRES_STAT!B626</f>
        <v>42908</v>
      </c>
      <c r="B623" s="6">
        <f>TITRES_STAT!C626</f>
        <v>8.3000000000000007</v>
      </c>
      <c r="C623" s="6">
        <f>TITRES_STAT!D626</f>
        <v>6.3228</v>
      </c>
      <c r="D623" s="6">
        <f>TITRES_STAT!E626</f>
        <v>19840</v>
      </c>
      <c r="E623" s="2">
        <f t="shared" si="36"/>
        <v>-32244</v>
      </c>
      <c r="F623" s="6" t="str">
        <f t="shared" si="39"/>
        <v>BEARISH</v>
      </c>
      <c r="G623" s="6" t="str">
        <f t="shared" si="38"/>
        <v>WEAK</v>
      </c>
      <c r="H623" s="6" t="str">
        <f t="shared" si="37"/>
        <v>CONFIRMED BEARISH</v>
      </c>
    </row>
    <row r="624" spans="1:8" ht="13.5" x14ac:dyDescent="0.25">
      <c r="A624" s="3">
        <f>TITRES_STAT!B627</f>
        <v>42909</v>
      </c>
      <c r="B624" s="6">
        <f>TITRES_STAT!C627</f>
        <v>8.2200000000000006</v>
      </c>
      <c r="C624" s="6">
        <f>TITRES_STAT!D627</f>
        <v>6.2618</v>
      </c>
      <c r="D624" s="6">
        <f>TITRES_STAT!E627</f>
        <v>5763</v>
      </c>
      <c r="E624" s="2">
        <f t="shared" si="36"/>
        <v>-38007</v>
      </c>
      <c r="F624" s="6" t="str">
        <f t="shared" si="39"/>
        <v>BEARISH</v>
      </c>
      <c r="G624" s="6" t="str">
        <f t="shared" si="38"/>
        <v>STRONG</v>
      </c>
      <c r="H624" s="6" t="str">
        <f t="shared" si="37"/>
        <v>CONFIRMED BEARISH</v>
      </c>
    </row>
    <row r="625" spans="1:8" ht="13.5" x14ac:dyDescent="0.25">
      <c r="A625" s="3">
        <f>TITRES_STAT!B628</f>
        <v>42914</v>
      </c>
      <c r="B625" s="6">
        <f>TITRES_STAT!C628</f>
        <v>7.93</v>
      </c>
      <c r="C625" s="6">
        <f>TITRES_STAT!D628</f>
        <v>6.2522000000000002</v>
      </c>
      <c r="D625" s="6">
        <f>TITRES_STAT!E628</f>
        <v>3362</v>
      </c>
      <c r="E625" s="2">
        <f t="shared" si="36"/>
        <v>-41369</v>
      </c>
      <c r="F625" s="6" t="str">
        <f t="shared" si="39"/>
        <v>BEARISH</v>
      </c>
      <c r="G625" s="6" t="str">
        <f t="shared" si="38"/>
        <v>STRONG</v>
      </c>
      <c r="H625" s="6" t="str">
        <f t="shared" si="37"/>
        <v>CONFIRMED BEARISH</v>
      </c>
    </row>
    <row r="626" spans="1:8" ht="13.5" x14ac:dyDescent="0.25">
      <c r="A626" s="3">
        <f>TITRES_STAT!B629</f>
        <v>42915</v>
      </c>
      <c r="B626" s="6">
        <f>TITRES_STAT!C629</f>
        <v>8.1</v>
      </c>
      <c r="C626" s="6">
        <f>TITRES_STAT!D629</f>
        <v>6.3863000000000003</v>
      </c>
      <c r="D626" s="6">
        <f>TITRES_STAT!E629</f>
        <v>6782</v>
      </c>
      <c r="E626" s="2">
        <f t="shared" si="36"/>
        <v>-34587</v>
      </c>
      <c r="F626" s="6" t="str">
        <f t="shared" si="39"/>
        <v>BEARISH</v>
      </c>
      <c r="G626" s="6" t="str">
        <f t="shared" si="38"/>
        <v>STRONG</v>
      </c>
      <c r="H626" s="6" t="str">
        <f t="shared" si="37"/>
        <v>CONFIRMED BEARISH</v>
      </c>
    </row>
    <row r="627" spans="1:8" ht="13.5" x14ac:dyDescent="0.25">
      <c r="A627" s="3">
        <f>TITRES_STAT!B630</f>
        <v>42916</v>
      </c>
      <c r="B627" s="6">
        <f>TITRES_STAT!C630</f>
        <v>8.25</v>
      </c>
      <c r="C627" s="6">
        <f>TITRES_STAT!D630</f>
        <v>6.5045000000000002</v>
      </c>
      <c r="D627" s="6">
        <f>TITRES_STAT!E630</f>
        <v>10370</v>
      </c>
      <c r="E627" s="2">
        <f t="shared" si="36"/>
        <v>-24217</v>
      </c>
      <c r="F627" s="6" t="str">
        <f t="shared" si="39"/>
        <v>BEARISH</v>
      </c>
      <c r="G627" s="6" t="str">
        <f t="shared" si="38"/>
        <v>STRONG</v>
      </c>
      <c r="H627" s="6" t="str">
        <f t="shared" si="37"/>
        <v>CONFIRMED BEARISH</v>
      </c>
    </row>
    <row r="628" spans="1:8" ht="13.5" x14ac:dyDescent="0.25">
      <c r="A628" s="3">
        <f>TITRES_STAT!B631</f>
        <v>42919</v>
      </c>
      <c r="B628" s="6">
        <f>TITRES_STAT!C631</f>
        <v>8.24</v>
      </c>
      <c r="C628" s="6">
        <f>TITRES_STAT!D631</f>
        <v>6.4966999999999997</v>
      </c>
      <c r="D628" s="6">
        <f>TITRES_STAT!E631</f>
        <v>11289</v>
      </c>
      <c r="E628" s="2">
        <f t="shared" si="36"/>
        <v>-35506</v>
      </c>
      <c r="F628" s="6" t="str">
        <f t="shared" si="39"/>
        <v>BEARISH</v>
      </c>
      <c r="G628" s="6" t="str">
        <f t="shared" si="38"/>
        <v>STRONG</v>
      </c>
      <c r="H628" s="6" t="str">
        <f t="shared" si="37"/>
        <v>CONFIRMED BEARISH</v>
      </c>
    </row>
    <row r="629" spans="1:8" ht="13.5" x14ac:dyDescent="0.25">
      <c r="A629" s="3">
        <f>TITRES_STAT!B632</f>
        <v>42920</v>
      </c>
      <c r="B629" s="6">
        <f>TITRES_STAT!C632</f>
        <v>8.1999999999999993</v>
      </c>
      <c r="C629" s="6">
        <f>TITRES_STAT!D632</f>
        <v>6.4650999999999996</v>
      </c>
      <c r="D629" s="6">
        <f>TITRES_STAT!E632</f>
        <v>13937</v>
      </c>
      <c r="E629" s="2">
        <f t="shared" si="36"/>
        <v>-49443</v>
      </c>
      <c r="F629" s="6" t="str">
        <f t="shared" si="39"/>
        <v>BEARISH</v>
      </c>
      <c r="G629" s="6" t="str">
        <f t="shared" si="38"/>
        <v>STRONG</v>
      </c>
      <c r="H629" s="6" t="str">
        <f t="shared" si="37"/>
        <v>CONFIRMED BEARISH</v>
      </c>
    </row>
    <row r="630" spans="1:8" ht="13.5" x14ac:dyDescent="0.25">
      <c r="A630" s="3">
        <f>TITRES_STAT!B633</f>
        <v>42921</v>
      </c>
      <c r="B630" s="6">
        <f>TITRES_STAT!C633</f>
        <v>8.1999999999999993</v>
      </c>
      <c r="C630" s="6">
        <f>TITRES_STAT!D633</f>
        <v>6.4650999999999996</v>
      </c>
      <c r="D630" s="6">
        <f>TITRES_STAT!E633</f>
        <v>3254</v>
      </c>
      <c r="E630" s="2">
        <f t="shared" si="36"/>
        <v>-49443</v>
      </c>
      <c r="F630" s="6" t="str">
        <f t="shared" si="39"/>
        <v>BEARISH</v>
      </c>
      <c r="G630" s="6" t="str">
        <f t="shared" si="38"/>
        <v>STRONG</v>
      </c>
      <c r="H630" s="6" t="str">
        <f t="shared" si="37"/>
        <v>BEARISH DIVERGENCE</v>
      </c>
    </row>
    <row r="631" spans="1:8" ht="13.5" x14ac:dyDescent="0.25">
      <c r="A631" s="3">
        <f>TITRES_STAT!B634</f>
        <v>42922</v>
      </c>
      <c r="B631" s="6">
        <f>TITRES_STAT!C634</f>
        <v>8.19</v>
      </c>
      <c r="C631" s="6">
        <f>TITRES_STAT!D634</f>
        <v>6.4572000000000003</v>
      </c>
      <c r="D631" s="6">
        <f>TITRES_STAT!E634</f>
        <v>7746</v>
      </c>
      <c r="E631" s="2">
        <f t="shared" si="36"/>
        <v>-57189</v>
      </c>
      <c r="F631" s="6" t="str">
        <f t="shared" si="39"/>
        <v>BEARISH</v>
      </c>
      <c r="G631" s="6" t="str">
        <f t="shared" si="38"/>
        <v>STRONG</v>
      </c>
      <c r="H631" s="6" t="str">
        <f t="shared" si="37"/>
        <v>BEARISH DIVERGENCE</v>
      </c>
    </row>
    <row r="632" spans="1:8" ht="13.5" x14ac:dyDescent="0.25">
      <c r="A632" s="3">
        <f>TITRES_STAT!B635</f>
        <v>42923</v>
      </c>
      <c r="B632" s="6">
        <f>TITRES_STAT!C635</f>
        <v>8.1999999999999993</v>
      </c>
      <c r="C632" s="6">
        <f>TITRES_STAT!D635</f>
        <v>6.4650999999999996</v>
      </c>
      <c r="D632" s="6">
        <f>TITRES_STAT!E635</f>
        <v>2950</v>
      </c>
      <c r="E632" s="2">
        <f t="shared" si="36"/>
        <v>-54239</v>
      </c>
      <c r="F632" s="6" t="str">
        <f t="shared" si="39"/>
        <v>BEARISH</v>
      </c>
      <c r="G632" s="6" t="str">
        <f t="shared" si="38"/>
        <v>STRONG</v>
      </c>
      <c r="H632" s="6" t="str">
        <f t="shared" si="37"/>
        <v>CONFIRMED BEARISH</v>
      </c>
    </row>
    <row r="633" spans="1:8" ht="13.5" x14ac:dyDescent="0.25">
      <c r="A633" s="3">
        <f>TITRES_STAT!B636</f>
        <v>42926</v>
      </c>
      <c r="B633" s="6">
        <f>TITRES_STAT!C636</f>
        <v>8.1999999999999993</v>
      </c>
      <c r="C633" s="6">
        <f>TITRES_STAT!D636</f>
        <v>6.4650999999999996</v>
      </c>
      <c r="D633" s="6">
        <f>TITRES_STAT!E636</f>
        <v>7380</v>
      </c>
      <c r="E633" s="2">
        <f t="shared" si="36"/>
        <v>-54239</v>
      </c>
      <c r="F633" s="6" t="str">
        <f t="shared" si="39"/>
        <v>BEARISH</v>
      </c>
      <c r="G633" s="6" t="str">
        <f t="shared" si="38"/>
        <v>STRONG</v>
      </c>
      <c r="H633" s="6" t="str">
        <f t="shared" si="37"/>
        <v>CONFIRMED BEARISH</v>
      </c>
    </row>
    <row r="634" spans="1:8" ht="13.5" x14ac:dyDescent="0.25">
      <c r="A634" s="3">
        <f>TITRES_STAT!B637</f>
        <v>42927</v>
      </c>
      <c r="B634" s="6">
        <f>TITRES_STAT!C637</f>
        <v>8.1999999999999993</v>
      </c>
      <c r="C634" s="6">
        <f>TITRES_STAT!D637</f>
        <v>6.4650999999999996</v>
      </c>
      <c r="D634" s="6">
        <f>TITRES_STAT!E637</f>
        <v>11992</v>
      </c>
      <c r="E634" s="2">
        <f t="shared" si="36"/>
        <v>-54239</v>
      </c>
      <c r="F634" s="6" t="str">
        <f t="shared" si="39"/>
        <v>BEARISH</v>
      </c>
      <c r="G634" s="6" t="str">
        <f t="shared" si="38"/>
        <v>STRONG</v>
      </c>
      <c r="H634" s="6" t="str">
        <f t="shared" si="37"/>
        <v>NEUTRAL</v>
      </c>
    </row>
    <row r="635" spans="1:8" ht="13.5" x14ac:dyDescent="0.25">
      <c r="A635" s="3">
        <f>TITRES_STAT!B638</f>
        <v>42928</v>
      </c>
      <c r="B635" s="6">
        <f>TITRES_STAT!C638</f>
        <v>8.1999999999999993</v>
      </c>
      <c r="C635" s="6">
        <f>TITRES_STAT!D638</f>
        <v>6.4650999999999996</v>
      </c>
      <c r="D635" s="6">
        <f>TITRES_STAT!E638</f>
        <v>4150</v>
      </c>
      <c r="E635" s="2">
        <f t="shared" si="36"/>
        <v>-54239</v>
      </c>
      <c r="F635" s="6" t="str">
        <f t="shared" si="39"/>
        <v>BEARISH</v>
      </c>
      <c r="G635" s="6" t="str">
        <f t="shared" si="38"/>
        <v>STRONG</v>
      </c>
      <c r="H635" s="6" t="str">
        <f t="shared" si="37"/>
        <v>NEUTRAL</v>
      </c>
    </row>
    <row r="636" spans="1:8" ht="13.5" x14ac:dyDescent="0.25">
      <c r="A636" s="3">
        <f>TITRES_STAT!B639</f>
        <v>42929</v>
      </c>
      <c r="B636" s="6">
        <f>TITRES_STAT!C639</f>
        <v>8.1999999999999993</v>
      </c>
      <c r="C636" s="6">
        <f>TITRES_STAT!D639</f>
        <v>6.4650999999999996</v>
      </c>
      <c r="D636" s="6">
        <f>TITRES_STAT!E639</f>
        <v>1793</v>
      </c>
      <c r="E636" s="2">
        <f t="shared" si="36"/>
        <v>-54239</v>
      </c>
      <c r="F636" s="6" t="str">
        <f t="shared" si="39"/>
        <v>BULLISH</v>
      </c>
      <c r="G636" s="6" t="str">
        <f t="shared" si="38"/>
        <v>WEAK</v>
      </c>
      <c r="H636" s="6" t="str">
        <f t="shared" si="37"/>
        <v>CONFIRMED BULLISH</v>
      </c>
    </row>
    <row r="637" spans="1:8" ht="13.5" x14ac:dyDescent="0.25">
      <c r="A637" s="3">
        <f>TITRES_STAT!B640</f>
        <v>42930</v>
      </c>
      <c r="B637" s="6">
        <f>TITRES_STAT!C640</f>
        <v>8.19</v>
      </c>
      <c r="C637" s="6">
        <f>TITRES_STAT!D640</f>
        <v>6.4572000000000003</v>
      </c>
      <c r="D637" s="6">
        <f>TITRES_STAT!E640</f>
        <v>6607</v>
      </c>
      <c r="E637" s="2">
        <f t="shared" si="36"/>
        <v>-60846</v>
      </c>
      <c r="F637" s="6" t="str">
        <f t="shared" si="39"/>
        <v>BEARISH</v>
      </c>
      <c r="G637" s="6" t="str">
        <f t="shared" si="38"/>
        <v>STRONG</v>
      </c>
      <c r="H637" s="6" t="str">
        <f t="shared" si="37"/>
        <v>CONFIRMED BEARISH</v>
      </c>
    </row>
    <row r="638" spans="1:8" ht="13.5" x14ac:dyDescent="0.25">
      <c r="A638" s="3">
        <f>TITRES_STAT!B641</f>
        <v>42933</v>
      </c>
      <c r="B638" s="6">
        <f>TITRES_STAT!C641</f>
        <v>8.19</v>
      </c>
      <c r="C638" s="6">
        <f>TITRES_STAT!D641</f>
        <v>6.4572000000000003</v>
      </c>
      <c r="D638" s="6">
        <f>TITRES_STAT!E641</f>
        <v>1600</v>
      </c>
      <c r="E638" s="2">
        <f t="shared" si="36"/>
        <v>-60846</v>
      </c>
      <c r="F638" s="6" t="str">
        <f t="shared" si="39"/>
        <v>BEARISH</v>
      </c>
      <c r="G638" s="6" t="str">
        <f t="shared" si="38"/>
        <v>STRONG</v>
      </c>
      <c r="H638" s="6" t="str">
        <f t="shared" si="37"/>
        <v>CONFIRMED BEARISH</v>
      </c>
    </row>
    <row r="639" spans="1:8" ht="13.5" x14ac:dyDescent="0.25">
      <c r="A639" s="3">
        <f>TITRES_STAT!B642</f>
        <v>42934</v>
      </c>
      <c r="B639" s="6">
        <f>TITRES_STAT!C642</f>
        <v>8.18</v>
      </c>
      <c r="C639" s="6">
        <f>TITRES_STAT!D642</f>
        <v>6.4493999999999998</v>
      </c>
      <c r="D639" s="6">
        <f>TITRES_STAT!E642</f>
        <v>1950</v>
      </c>
      <c r="E639" s="2">
        <f t="shared" si="36"/>
        <v>-62796</v>
      </c>
      <c r="F639" s="6" t="str">
        <f t="shared" si="39"/>
        <v>BEARISH</v>
      </c>
      <c r="G639" s="6" t="str">
        <f t="shared" si="38"/>
        <v>STRONG</v>
      </c>
      <c r="H639" s="6" t="str">
        <f t="shared" si="37"/>
        <v>CONFIRMED BEARISH</v>
      </c>
    </row>
    <row r="640" spans="1:8" ht="13.5" x14ac:dyDescent="0.25">
      <c r="A640" s="3">
        <f>TITRES_STAT!B643</f>
        <v>42935</v>
      </c>
      <c r="B640" s="6">
        <f>TITRES_STAT!C643</f>
        <v>8.1999999999999993</v>
      </c>
      <c r="C640" s="6">
        <f>TITRES_STAT!D643</f>
        <v>6.4650999999999996</v>
      </c>
      <c r="D640" s="6">
        <f>TITRES_STAT!E643</f>
        <v>5541</v>
      </c>
      <c r="E640" s="2">
        <f t="shared" si="36"/>
        <v>-57255</v>
      </c>
      <c r="F640" s="6" t="str">
        <f t="shared" si="39"/>
        <v>BEARISH</v>
      </c>
      <c r="G640" s="6" t="str">
        <f t="shared" si="38"/>
        <v>STRONG</v>
      </c>
      <c r="H640" s="6" t="str">
        <f t="shared" si="37"/>
        <v>NEUTRAL</v>
      </c>
    </row>
    <row r="641" spans="1:8" ht="13.5" x14ac:dyDescent="0.25">
      <c r="A641" s="3">
        <f>TITRES_STAT!B644</f>
        <v>42936</v>
      </c>
      <c r="B641" s="6">
        <f>TITRES_STAT!C644</f>
        <v>8.19</v>
      </c>
      <c r="C641" s="6">
        <f>TITRES_STAT!D644</f>
        <v>6.4572000000000003</v>
      </c>
      <c r="D641" s="6">
        <f>TITRES_STAT!E644</f>
        <v>66929</v>
      </c>
      <c r="E641" s="2">
        <f t="shared" si="36"/>
        <v>-124184</v>
      </c>
      <c r="F641" s="6" t="str">
        <f t="shared" si="39"/>
        <v>BEARISH</v>
      </c>
      <c r="G641" s="6" t="str">
        <f t="shared" si="38"/>
        <v>STRONG</v>
      </c>
      <c r="H641" s="6" t="str">
        <f t="shared" si="37"/>
        <v>CONFIRMED BEARISH</v>
      </c>
    </row>
    <row r="642" spans="1:8" ht="13.5" x14ac:dyDescent="0.25">
      <c r="A642" s="3">
        <f>TITRES_STAT!B645</f>
        <v>42937</v>
      </c>
      <c r="B642" s="6">
        <f>TITRES_STAT!C645</f>
        <v>8.18</v>
      </c>
      <c r="C642" s="6">
        <f>TITRES_STAT!D645</f>
        <v>6.4493999999999998</v>
      </c>
      <c r="D642" s="6">
        <f>TITRES_STAT!E645</f>
        <v>272837</v>
      </c>
      <c r="E642" s="2">
        <f t="shared" si="36"/>
        <v>-397021</v>
      </c>
      <c r="F642" s="6" t="str">
        <f t="shared" si="39"/>
        <v>BEARISH</v>
      </c>
      <c r="G642" s="6" t="str">
        <f t="shared" si="38"/>
        <v>STRONG</v>
      </c>
      <c r="H642" s="6" t="str">
        <f t="shared" si="37"/>
        <v>CONFIRMED BEARISH</v>
      </c>
    </row>
    <row r="643" spans="1:8" ht="13.5" x14ac:dyDescent="0.25">
      <c r="A643" s="3">
        <f>TITRES_STAT!B646</f>
        <v>42940</v>
      </c>
      <c r="B643" s="6">
        <f>TITRES_STAT!C646</f>
        <v>8.1999999999999993</v>
      </c>
      <c r="C643" s="6">
        <f>TITRES_STAT!D646</f>
        <v>6.4650999999999996</v>
      </c>
      <c r="D643" s="6">
        <f>TITRES_STAT!E646</f>
        <v>554335</v>
      </c>
      <c r="E643" s="2">
        <f t="shared" si="36"/>
        <v>157314</v>
      </c>
      <c r="F643" s="6" t="str">
        <f t="shared" si="39"/>
        <v>BULLISH</v>
      </c>
      <c r="G643" s="6" t="str">
        <f t="shared" si="38"/>
        <v>WEAK</v>
      </c>
      <c r="H643" s="6" t="str">
        <f t="shared" si="37"/>
        <v>CONFIRMED BULLISH</v>
      </c>
    </row>
    <row r="644" spans="1:8" ht="13.5" x14ac:dyDescent="0.25">
      <c r="A644" s="3">
        <f>TITRES_STAT!B647</f>
        <v>42942</v>
      </c>
      <c r="B644" s="6">
        <f>TITRES_STAT!C647</f>
        <v>8.1999999999999993</v>
      </c>
      <c r="C644" s="6">
        <f>TITRES_STAT!D647</f>
        <v>6.4650999999999996</v>
      </c>
      <c r="D644" s="6">
        <f>TITRES_STAT!E647</f>
        <v>350</v>
      </c>
      <c r="E644" s="2">
        <f t="shared" ref="E644:E707" si="40">IF(B644&gt;B643, E643+D644, IF(B644&lt;B643, E643-D644, E643))</f>
        <v>157314</v>
      </c>
      <c r="F644" s="6" t="str">
        <f t="shared" si="39"/>
        <v>BULLISH</v>
      </c>
      <c r="G644" s="6" t="str">
        <f t="shared" si="38"/>
        <v>WEAK</v>
      </c>
      <c r="H644" s="6" t="str">
        <f t="shared" si="37"/>
        <v>CONFIRMED BULLISH</v>
      </c>
    </row>
    <row r="645" spans="1:8" ht="13.5" x14ac:dyDescent="0.25">
      <c r="A645" s="3">
        <f>TITRES_STAT!B648</f>
        <v>42943</v>
      </c>
      <c r="B645" s="6">
        <f>TITRES_STAT!C648</f>
        <v>8.19</v>
      </c>
      <c r="C645" s="6">
        <f>TITRES_STAT!D648</f>
        <v>6.4572000000000003</v>
      </c>
      <c r="D645" s="6">
        <f>TITRES_STAT!E648</f>
        <v>2867</v>
      </c>
      <c r="E645" s="2">
        <f t="shared" si="40"/>
        <v>154447</v>
      </c>
      <c r="F645" s="6" t="str">
        <f t="shared" si="39"/>
        <v>BULLISH</v>
      </c>
      <c r="G645" s="6" t="str">
        <f t="shared" si="38"/>
        <v>WEAK</v>
      </c>
      <c r="H645" s="6" t="str">
        <f t="shared" si="37"/>
        <v>BULLISH DIVERGENCE</v>
      </c>
    </row>
    <row r="646" spans="1:8" ht="13.5" x14ac:dyDescent="0.25">
      <c r="A646" s="3">
        <f>TITRES_STAT!B649</f>
        <v>42944</v>
      </c>
      <c r="B646" s="6">
        <f>TITRES_STAT!C649</f>
        <v>8.19</v>
      </c>
      <c r="C646" s="6">
        <f>TITRES_STAT!D649</f>
        <v>6.4572000000000003</v>
      </c>
      <c r="D646" s="6">
        <f>TITRES_STAT!E649</f>
        <v>431049</v>
      </c>
      <c r="E646" s="2">
        <f t="shared" si="40"/>
        <v>154447</v>
      </c>
      <c r="F646" s="6" t="str">
        <f t="shared" si="39"/>
        <v>BULLISH</v>
      </c>
      <c r="G646" s="6" t="str">
        <f t="shared" si="38"/>
        <v>WEAK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NEUTRAL</v>
      </c>
    </row>
    <row r="647" spans="1:8" ht="13.5" x14ac:dyDescent="0.25">
      <c r="A647" s="3">
        <f>TITRES_STAT!B650</f>
        <v>42947</v>
      </c>
      <c r="B647" s="6">
        <f>TITRES_STAT!C650</f>
        <v>8.1999999999999993</v>
      </c>
      <c r="C647" s="6">
        <f>TITRES_STAT!D650</f>
        <v>6.4650999999999996</v>
      </c>
      <c r="D647" s="6">
        <f>TITRES_STAT!E650</f>
        <v>1079</v>
      </c>
      <c r="E647" s="2">
        <f t="shared" si="40"/>
        <v>155526</v>
      </c>
      <c r="F647" s="6" t="str">
        <f t="shared" si="39"/>
        <v>BULLISH</v>
      </c>
      <c r="G647" s="6" t="str">
        <f t="shared" ref="G647:G710" si="42">IF((E647-E642)/E642 &gt; 0.02, "STRONG",
 IF((E647-E642)/E642 &lt; -0.02, "WEAK", "NEUTRAL"))</f>
        <v>WEAK</v>
      </c>
      <c r="H647" s="6" t="str">
        <f t="shared" si="41"/>
        <v>CONFIRMED BULLISH</v>
      </c>
    </row>
    <row r="648" spans="1:8" ht="13.5" x14ac:dyDescent="0.25">
      <c r="A648" s="3">
        <f>TITRES_STAT!B651</f>
        <v>42948</v>
      </c>
      <c r="B648" s="6">
        <f>TITRES_STAT!C651</f>
        <v>8.1999999999999993</v>
      </c>
      <c r="C648" s="6">
        <f>TITRES_STAT!D651</f>
        <v>6.4650999999999996</v>
      </c>
      <c r="D648" s="6">
        <f>TITRES_STAT!E651</f>
        <v>800</v>
      </c>
      <c r="E648" s="2">
        <f t="shared" si="40"/>
        <v>155526</v>
      </c>
      <c r="F648" s="6" t="str">
        <f t="shared" ref="F648:F711" si="43">IF(E648&gt;E643,"BULLISH",IF(E648&lt;E643,"BEARISH","NEUTRAL"))</f>
        <v>BEARISH</v>
      </c>
      <c r="G648" s="6" t="str">
        <f t="shared" si="42"/>
        <v>NEUTRAL</v>
      </c>
      <c r="H648" s="6" t="str">
        <f t="shared" si="41"/>
        <v>NEUTRAL</v>
      </c>
    </row>
    <row r="649" spans="1:8" ht="13.5" x14ac:dyDescent="0.25">
      <c r="A649" s="3">
        <f>TITRES_STAT!B652</f>
        <v>42949</v>
      </c>
      <c r="B649" s="6">
        <f>TITRES_STAT!C652</f>
        <v>8.1999999999999993</v>
      </c>
      <c r="C649" s="6">
        <f>TITRES_STAT!D652</f>
        <v>6.4650999999999996</v>
      </c>
      <c r="D649" s="6">
        <f>TITRES_STAT!E652</f>
        <v>800</v>
      </c>
      <c r="E649" s="2">
        <f t="shared" si="40"/>
        <v>155526</v>
      </c>
      <c r="F649" s="6" t="str">
        <f t="shared" si="43"/>
        <v>BEARISH</v>
      </c>
      <c r="G649" s="6" t="str">
        <f t="shared" si="42"/>
        <v>NEUTRAL</v>
      </c>
      <c r="H649" s="6" t="str">
        <f t="shared" si="41"/>
        <v>NEUTRAL</v>
      </c>
    </row>
    <row r="650" spans="1:8" ht="13.5" x14ac:dyDescent="0.25">
      <c r="A650" s="3">
        <f>TITRES_STAT!B653</f>
        <v>42950</v>
      </c>
      <c r="B650" s="6">
        <f>TITRES_STAT!C653</f>
        <v>8.1999999999999993</v>
      </c>
      <c r="C650" s="6">
        <f>TITRES_STAT!D653</f>
        <v>6.4650999999999996</v>
      </c>
      <c r="D650" s="6">
        <f>TITRES_STAT!E653</f>
        <v>1770</v>
      </c>
      <c r="E650" s="2">
        <f t="shared" si="40"/>
        <v>155526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CONFIRMED BULLISH</v>
      </c>
    </row>
    <row r="651" spans="1:8" ht="13.5" x14ac:dyDescent="0.25">
      <c r="A651" s="3">
        <f>TITRES_STAT!B654</f>
        <v>42951</v>
      </c>
      <c r="B651" s="6">
        <f>TITRES_STAT!C654</f>
        <v>8.1999999999999993</v>
      </c>
      <c r="C651" s="6">
        <f>TITRES_STAT!D654</f>
        <v>6.4650999999999996</v>
      </c>
      <c r="D651" s="6">
        <f>TITRES_STAT!E654</f>
        <v>1703</v>
      </c>
      <c r="E651" s="2">
        <f t="shared" si="40"/>
        <v>155526</v>
      </c>
      <c r="F651" s="6" t="str">
        <f t="shared" si="43"/>
        <v>BULLISH</v>
      </c>
      <c r="G651" s="6" t="str">
        <f t="shared" si="42"/>
        <v>NEUTRAL</v>
      </c>
      <c r="H651" s="6" t="str">
        <f t="shared" si="41"/>
        <v>CONFIRMED BULLISH</v>
      </c>
    </row>
    <row r="652" spans="1:8" ht="13.5" x14ac:dyDescent="0.25">
      <c r="A652" s="3">
        <f>TITRES_STAT!B655</f>
        <v>42954</v>
      </c>
      <c r="B652" s="6">
        <f>TITRES_STAT!C655</f>
        <v>8.1999999999999993</v>
      </c>
      <c r="C652" s="6">
        <f>TITRES_STAT!D655</f>
        <v>6.4650999999999996</v>
      </c>
      <c r="D652" s="6">
        <f>TITRES_STAT!E655</f>
        <v>2098</v>
      </c>
      <c r="E652" s="2">
        <f t="shared" si="40"/>
        <v>155526</v>
      </c>
      <c r="F652" s="6" t="str">
        <f t="shared" si="43"/>
        <v>NEUTRAL</v>
      </c>
      <c r="G652" s="6" t="str">
        <f t="shared" si="42"/>
        <v>NEUTRAL</v>
      </c>
      <c r="H652" s="6" t="str">
        <f t="shared" si="41"/>
        <v>NEUTRAL</v>
      </c>
    </row>
    <row r="653" spans="1:8" ht="13.5" x14ac:dyDescent="0.25">
      <c r="A653" s="3">
        <f>TITRES_STAT!B656</f>
        <v>42955</v>
      </c>
      <c r="B653" s="6">
        <f>TITRES_STAT!C656</f>
        <v>8.1999999999999993</v>
      </c>
      <c r="C653" s="6">
        <f>TITRES_STAT!D656</f>
        <v>6.4650999999999996</v>
      </c>
      <c r="D653" s="6">
        <f>TITRES_STAT!E656</f>
        <v>200</v>
      </c>
      <c r="E653" s="2">
        <f t="shared" si="40"/>
        <v>155526</v>
      </c>
      <c r="F653" s="6" t="str">
        <f t="shared" si="43"/>
        <v>NEUTRAL</v>
      </c>
      <c r="G653" s="6" t="str">
        <f t="shared" si="42"/>
        <v>NEUTRAL</v>
      </c>
      <c r="H653" s="6" t="str">
        <f t="shared" si="41"/>
        <v>NEUTRAL</v>
      </c>
    </row>
    <row r="654" spans="1:8" ht="13.5" x14ac:dyDescent="0.25">
      <c r="A654" s="3">
        <f>TITRES_STAT!B657</f>
        <v>42956</v>
      </c>
      <c r="B654" s="6">
        <f>TITRES_STAT!C657</f>
        <v>8.1999999999999993</v>
      </c>
      <c r="C654" s="6">
        <f>TITRES_STAT!D657</f>
        <v>6.4650999999999996</v>
      </c>
      <c r="D654" s="6">
        <f>TITRES_STAT!E657</f>
        <v>2640</v>
      </c>
      <c r="E654" s="2">
        <f t="shared" si="40"/>
        <v>155526</v>
      </c>
      <c r="F654" s="6" t="str">
        <f t="shared" si="43"/>
        <v>NEUTRAL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8.24</v>
      </c>
      <c r="C655" s="6">
        <f>TITRES_STAT!D658</f>
        <v>6.4966999999999997</v>
      </c>
      <c r="D655" s="6">
        <f>TITRES_STAT!E658</f>
        <v>4866</v>
      </c>
      <c r="E655" s="2">
        <f t="shared" si="40"/>
        <v>160392</v>
      </c>
      <c r="F655" s="6" t="str">
        <f t="shared" si="43"/>
        <v>BULLISH</v>
      </c>
      <c r="G655" s="6" t="str">
        <f t="shared" si="42"/>
        <v>STRONG</v>
      </c>
      <c r="H655" s="6" t="str">
        <f t="shared" si="41"/>
        <v>CONFIRMED BULLISH</v>
      </c>
    </row>
    <row r="656" spans="1:8" ht="13.5" x14ac:dyDescent="0.25">
      <c r="A656" s="3">
        <f>TITRES_STAT!B659</f>
        <v>42958</v>
      </c>
      <c r="B656" s="6">
        <f>TITRES_STAT!C659</f>
        <v>8.24</v>
      </c>
      <c r="C656" s="6">
        <f>TITRES_STAT!D659</f>
        <v>6.4966999999999997</v>
      </c>
      <c r="D656" s="6">
        <f>TITRES_STAT!E659</f>
        <v>1200</v>
      </c>
      <c r="E656" s="2">
        <f t="shared" si="40"/>
        <v>160392</v>
      </c>
      <c r="F656" s="6" t="str">
        <f t="shared" si="43"/>
        <v>BULLISH</v>
      </c>
      <c r="G656" s="6" t="str">
        <f t="shared" si="42"/>
        <v>STRONG</v>
      </c>
      <c r="H656" s="6" t="str">
        <f t="shared" si="41"/>
        <v>CONFIRMED BULLISH</v>
      </c>
    </row>
    <row r="657" spans="1:8" ht="13.5" x14ac:dyDescent="0.25">
      <c r="A657" s="3">
        <f>TITRES_STAT!B660</f>
        <v>42961</v>
      </c>
      <c r="B657" s="6">
        <f>TITRES_STAT!C660</f>
        <v>8.23</v>
      </c>
      <c r="C657" s="6">
        <f>TITRES_STAT!D660</f>
        <v>6.4888000000000003</v>
      </c>
      <c r="D657" s="6">
        <f>TITRES_STAT!E660</f>
        <v>40820</v>
      </c>
      <c r="E657" s="2">
        <f t="shared" si="40"/>
        <v>119572</v>
      </c>
      <c r="F657" s="6" t="str">
        <f t="shared" si="43"/>
        <v>BEARISH</v>
      </c>
      <c r="G657" s="6" t="str">
        <f t="shared" si="42"/>
        <v>WEAK</v>
      </c>
      <c r="H657" s="6" t="str">
        <f t="shared" si="41"/>
        <v>BEARISH DIVERGENCE</v>
      </c>
    </row>
    <row r="658" spans="1:8" ht="13.5" x14ac:dyDescent="0.25">
      <c r="A658" s="3">
        <f>TITRES_STAT!B661</f>
        <v>42962</v>
      </c>
      <c r="B658" s="6">
        <f>TITRES_STAT!C661</f>
        <v>8.24</v>
      </c>
      <c r="C658" s="6">
        <f>TITRES_STAT!D661</f>
        <v>6.4966999999999997</v>
      </c>
      <c r="D658" s="6">
        <f>TITRES_STAT!E661</f>
        <v>11901</v>
      </c>
      <c r="E658" s="2">
        <f t="shared" si="40"/>
        <v>131473</v>
      </c>
      <c r="F658" s="6" t="str">
        <f t="shared" si="43"/>
        <v>BEARISH</v>
      </c>
      <c r="G658" s="6" t="str">
        <f t="shared" si="42"/>
        <v>WEAK</v>
      </c>
      <c r="H658" s="6" t="str">
        <f t="shared" si="41"/>
        <v>BEARISH DIVERGENCE</v>
      </c>
    </row>
    <row r="659" spans="1:8" ht="13.5" x14ac:dyDescent="0.25">
      <c r="A659" s="3">
        <f>TITRES_STAT!B662</f>
        <v>42963</v>
      </c>
      <c r="B659" s="6">
        <f>TITRES_STAT!C662</f>
        <v>8.23</v>
      </c>
      <c r="C659" s="6">
        <f>TITRES_STAT!D662</f>
        <v>6.4888000000000003</v>
      </c>
      <c r="D659" s="6">
        <f>TITRES_STAT!E662</f>
        <v>3005</v>
      </c>
      <c r="E659" s="2">
        <f t="shared" si="40"/>
        <v>128468</v>
      </c>
      <c r="F659" s="6" t="str">
        <f t="shared" si="43"/>
        <v>BEARISH</v>
      </c>
      <c r="G659" s="6" t="str">
        <f t="shared" si="42"/>
        <v>WEAK</v>
      </c>
      <c r="H659" s="6" t="str">
        <f t="shared" si="41"/>
        <v>BEARISH DIVERGENCE</v>
      </c>
    </row>
    <row r="660" spans="1:8" ht="13.5" x14ac:dyDescent="0.25">
      <c r="A660" s="3">
        <f>TITRES_STAT!B663</f>
        <v>42964</v>
      </c>
      <c r="B660" s="6">
        <f>TITRES_STAT!C663</f>
        <v>8.23</v>
      </c>
      <c r="C660" s="6">
        <f>TITRES_STAT!D663</f>
        <v>6.4888000000000003</v>
      </c>
      <c r="D660" s="6">
        <f>TITRES_STAT!E663</f>
        <v>7154</v>
      </c>
      <c r="E660" s="2">
        <f t="shared" si="40"/>
        <v>128468</v>
      </c>
      <c r="F660" s="6" t="str">
        <f t="shared" si="43"/>
        <v>BEARISH</v>
      </c>
      <c r="G660" s="6" t="str">
        <f t="shared" si="42"/>
        <v>WEAK</v>
      </c>
      <c r="H660" s="6" t="str">
        <f t="shared" si="41"/>
        <v>CONFIRMED BEARISH</v>
      </c>
    </row>
    <row r="661" spans="1:8" ht="13.5" x14ac:dyDescent="0.25">
      <c r="A661" s="3">
        <f>TITRES_STAT!B664</f>
        <v>42965</v>
      </c>
      <c r="B661" s="6">
        <f>TITRES_STAT!C664</f>
        <v>8.24</v>
      </c>
      <c r="C661" s="6">
        <f>TITRES_STAT!D664</f>
        <v>6.4966999999999997</v>
      </c>
      <c r="D661" s="6">
        <f>TITRES_STAT!E664</f>
        <v>2000</v>
      </c>
      <c r="E661" s="2">
        <f t="shared" si="40"/>
        <v>130468</v>
      </c>
      <c r="F661" s="6" t="str">
        <f t="shared" si="43"/>
        <v>BEARISH</v>
      </c>
      <c r="G661" s="6" t="str">
        <f t="shared" si="42"/>
        <v>WEAK</v>
      </c>
      <c r="H661" s="6" t="str">
        <f t="shared" si="41"/>
        <v>NEUTRAL</v>
      </c>
    </row>
    <row r="662" spans="1:8" ht="13.5" x14ac:dyDescent="0.25">
      <c r="A662" s="3">
        <f>TITRES_STAT!B665</f>
        <v>42968</v>
      </c>
      <c r="B662" s="6">
        <f>TITRES_STAT!C665</f>
        <v>8.23</v>
      </c>
      <c r="C662" s="6">
        <f>TITRES_STAT!D665</f>
        <v>6.4888000000000003</v>
      </c>
      <c r="D662" s="6">
        <f>TITRES_STAT!E665</f>
        <v>2200</v>
      </c>
      <c r="E662" s="2">
        <f t="shared" si="40"/>
        <v>128268</v>
      </c>
      <c r="F662" s="6" t="str">
        <f t="shared" si="43"/>
        <v>BULLISH</v>
      </c>
      <c r="G662" s="6" t="str">
        <f t="shared" si="42"/>
        <v>STRONG</v>
      </c>
      <c r="H662" s="6" t="str">
        <f t="shared" si="41"/>
        <v>NEUTRAL</v>
      </c>
    </row>
    <row r="663" spans="1:8" ht="13.5" x14ac:dyDescent="0.25">
      <c r="A663" s="3">
        <f>TITRES_STAT!B666</f>
        <v>42969</v>
      </c>
      <c r="B663" s="6">
        <f>TITRES_STAT!C666</f>
        <v>8.24</v>
      </c>
      <c r="C663" s="6">
        <f>TITRES_STAT!D666</f>
        <v>6.4966999999999997</v>
      </c>
      <c r="D663" s="6">
        <f>TITRES_STAT!E666</f>
        <v>4680</v>
      </c>
      <c r="E663" s="2">
        <f t="shared" si="40"/>
        <v>132948</v>
      </c>
      <c r="F663" s="6" t="str">
        <f t="shared" si="43"/>
        <v>BULLISH</v>
      </c>
      <c r="G663" s="6" t="str">
        <f t="shared" si="42"/>
        <v>NEUTRAL</v>
      </c>
      <c r="H663" s="6" t="str">
        <f t="shared" si="41"/>
        <v>NEUTRAL</v>
      </c>
    </row>
    <row r="664" spans="1:8" ht="13.5" x14ac:dyDescent="0.25">
      <c r="A664" s="3">
        <f>TITRES_STAT!B667</f>
        <v>42970</v>
      </c>
      <c r="B664" s="6">
        <f>TITRES_STAT!C667</f>
        <v>8.23</v>
      </c>
      <c r="C664" s="6">
        <f>TITRES_STAT!D667</f>
        <v>6.4888000000000003</v>
      </c>
      <c r="D664" s="6">
        <f>TITRES_STAT!E667</f>
        <v>1545</v>
      </c>
      <c r="E664" s="2">
        <f t="shared" si="40"/>
        <v>131403</v>
      </c>
      <c r="F664" s="6" t="str">
        <f t="shared" si="43"/>
        <v>BULLISH</v>
      </c>
      <c r="G664" s="6" t="str">
        <f t="shared" si="42"/>
        <v>STRONG</v>
      </c>
      <c r="H664" s="6" t="str">
        <f t="shared" si="41"/>
        <v>NEUTRAL</v>
      </c>
    </row>
    <row r="665" spans="1:8" ht="13.5" x14ac:dyDescent="0.25">
      <c r="A665" s="3">
        <f>TITRES_STAT!B668</f>
        <v>42971</v>
      </c>
      <c r="B665" s="6">
        <f>TITRES_STAT!C668</f>
        <v>8.23</v>
      </c>
      <c r="C665" s="6">
        <f>TITRES_STAT!D668</f>
        <v>6.4888000000000003</v>
      </c>
      <c r="D665" s="6">
        <f>TITRES_STAT!E668</f>
        <v>6600</v>
      </c>
      <c r="E665" s="2">
        <f t="shared" si="40"/>
        <v>131403</v>
      </c>
      <c r="F665" s="6" t="str">
        <f t="shared" si="43"/>
        <v>BULLISH</v>
      </c>
      <c r="G665" s="6" t="str">
        <f t="shared" si="42"/>
        <v>STRONG</v>
      </c>
      <c r="H665" s="6" t="str">
        <f t="shared" si="41"/>
        <v>NEUTRAL</v>
      </c>
    </row>
    <row r="666" spans="1:8" ht="13.5" x14ac:dyDescent="0.25">
      <c r="A666" s="3">
        <f>TITRES_STAT!B669</f>
        <v>42972</v>
      </c>
      <c r="B666" s="6">
        <f>TITRES_STAT!C669</f>
        <v>8.23</v>
      </c>
      <c r="C666" s="6">
        <f>TITRES_STAT!D669</f>
        <v>6.4888000000000003</v>
      </c>
      <c r="D666" s="6">
        <f>TITRES_STAT!E669</f>
        <v>92125</v>
      </c>
      <c r="E666" s="2">
        <f t="shared" si="40"/>
        <v>131403</v>
      </c>
      <c r="F666" s="6" t="str">
        <f t="shared" si="43"/>
        <v>BULLISH</v>
      </c>
      <c r="G666" s="6" t="str">
        <f t="shared" si="42"/>
        <v>NEUTRAL</v>
      </c>
      <c r="H666" s="6" t="str">
        <f t="shared" si="41"/>
        <v>BULLISH DIVERGENCE</v>
      </c>
    </row>
    <row r="667" spans="1:8" ht="13.5" x14ac:dyDescent="0.25">
      <c r="A667" s="3">
        <f>TITRES_STAT!B670</f>
        <v>42975</v>
      </c>
      <c r="B667" s="6">
        <f>TITRES_STAT!C670</f>
        <v>8.23</v>
      </c>
      <c r="C667" s="6">
        <f>TITRES_STAT!D670</f>
        <v>6.4888000000000003</v>
      </c>
      <c r="D667" s="6">
        <f>TITRES_STAT!E670</f>
        <v>3260</v>
      </c>
      <c r="E667" s="2">
        <f t="shared" si="40"/>
        <v>131403</v>
      </c>
      <c r="F667" s="6" t="str">
        <f t="shared" si="43"/>
        <v>BULLISH</v>
      </c>
      <c r="G667" s="6" t="str">
        <f t="shared" si="42"/>
        <v>STRONG</v>
      </c>
      <c r="H667" s="6" t="str">
        <f t="shared" si="41"/>
        <v>NEUTRAL</v>
      </c>
    </row>
    <row r="668" spans="1:8" ht="13.5" x14ac:dyDescent="0.25">
      <c r="A668" s="3">
        <f>TITRES_STAT!B671</f>
        <v>42976</v>
      </c>
      <c r="B668" s="6">
        <f>TITRES_STAT!C671</f>
        <v>8.23</v>
      </c>
      <c r="C668" s="6">
        <f>TITRES_STAT!D671</f>
        <v>6.4888000000000003</v>
      </c>
      <c r="D668" s="6">
        <f>TITRES_STAT!E671</f>
        <v>31280</v>
      </c>
      <c r="E668" s="2">
        <f t="shared" si="40"/>
        <v>131403</v>
      </c>
      <c r="F668" s="6" t="str">
        <f t="shared" si="43"/>
        <v>BEARISH</v>
      </c>
      <c r="G668" s="6" t="str">
        <f t="shared" si="42"/>
        <v>NEUTRAL</v>
      </c>
      <c r="H668" s="6" t="str">
        <f t="shared" si="41"/>
        <v>CONFIRMED BEARISH</v>
      </c>
    </row>
    <row r="669" spans="1:8" ht="13.5" x14ac:dyDescent="0.25">
      <c r="A669" s="3">
        <f>TITRES_STAT!B672</f>
        <v>42977</v>
      </c>
      <c r="B669" s="6">
        <f>TITRES_STAT!C672</f>
        <v>8.23</v>
      </c>
      <c r="C669" s="6">
        <f>TITRES_STAT!D672</f>
        <v>6.4888000000000003</v>
      </c>
      <c r="D669" s="6">
        <f>TITRES_STAT!E672</f>
        <v>1140</v>
      </c>
      <c r="E669" s="2">
        <f t="shared" si="40"/>
        <v>131403</v>
      </c>
      <c r="F669" s="6" t="str">
        <f t="shared" si="43"/>
        <v>NEUTRAL</v>
      </c>
      <c r="G669" s="6" t="str">
        <f t="shared" si="42"/>
        <v>NEUTRAL</v>
      </c>
      <c r="H669" s="6" t="str">
        <f t="shared" si="41"/>
        <v>NEUTRAL</v>
      </c>
    </row>
    <row r="670" spans="1:8" ht="13.5" x14ac:dyDescent="0.25">
      <c r="A670" s="3">
        <f>TITRES_STAT!B673</f>
        <v>42978</v>
      </c>
      <c r="B670" s="6">
        <f>TITRES_STAT!C673</f>
        <v>8.23</v>
      </c>
      <c r="C670" s="6">
        <f>TITRES_STAT!D673</f>
        <v>6.4888000000000003</v>
      </c>
      <c r="D670" s="6">
        <f>TITRES_STAT!E673</f>
        <v>6950</v>
      </c>
      <c r="E670" s="2">
        <f t="shared" si="40"/>
        <v>131403</v>
      </c>
      <c r="F670" s="6" t="str">
        <f t="shared" si="43"/>
        <v>NEUTRAL</v>
      </c>
      <c r="G670" s="6" t="str">
        <f t="shared" si="42"/>
        <v>NEUTRAL</v>
      </c>
      <c r="H670" s="6" t="str">
        <f t="shared" si="41"/>
        <v>NEUTRAL</v>
      </c>
    </row>
    <row r="671" spans="1:8" ht="13.5" x14ac:dyDescent="0.25">
      <c r="A671" s="3">
        <f>TITRES_STAT!B674</f>
        <v>42982</v>
      </c>
      <c r="B671" s="6">
        <f>TITRES_STAT!C674</f>
        <v>8.23</v>
      </c>
      <c r="C671" s="6">
        <f>TITRES_STAT!D674</f>
        <v>6.4888000000000003</v>
      </c>
      <c r="D671" s="6">
        <f>TITRES_STAT!E674</f>
        <v>3245</v>
      </c>
      <c r="E671" s="2">
        <f t="shared" si="40"/>
        <v>131403</v>
      </c>
      <c r="F671" s="6" t="str">
        <f t="shared" si="43"/>
        <v>NEUTRAL</v>
      </c>
      <c r="G671" s="6" t="str">
        <f t="shared" si="42"/>
        <v>NEUTRAL</v>
      </c>
      <c r="H671" s="6" t="str">
        <f t="shared" si="41"/>
        <v>NEUTRAL</v>
      </c>
    </row>
    <row r="672" spans="1:8" ht="13.5" x14ac:dyDescent="0.25">
      <c r="A672" s="3">
        <f>TITRES_STAT!B675</f>
        <v>42983</v>
      </c>
      <c r="B672" s="6">
        <f>TITRES_STAT!C675</f>
        <v>8.23</v>
      </c>
      <c r="C672" s="6">
        <f>TITRES_STAT!D675</f>
        <v>6.4888000000000003</v>
      </c>
      <c r="D672" s="6">
        <f>TITRES_STAT!E675</f>
        <v>10882</v>
      </c>
      <c r="E672" s="2">
        <f t="shared" si="40"/>
        <v>131403</v>
      </c>
      <c r="F672" s="6" t="str">
        <f t="shared" si="43"/>
        <v>NEUTRAL</v>
      </c>
      <c r="G672" s="6" t="str">
        <f t="shared" si="42"/>
        <v>NEUTRAL</v>
      </c>
      <c r="H672" s="6" t="str">
        <f t="shared" si="41"/>
        <v>NEUTRAL</v>
      </c>
    </row>
    <row r="673" spans="1:8" ht="13.5" x14ac:dyDescent="0.25">
      <c r="A673" s="3">
        <f>TITRES_STAT!B676</f>
        <v>42984</v>
      </c>
      <c r="B673" s="6">
        <f>TITRES_STAT!C676</f>
        <v>8.23</v>
      </c>
      <c r="C673" s="6">
        <f>TITRES_STAT!D676</f>
        <v>6.4888000000000003</v>
      </c>
      <c r="D673" s="6">
        <f>TITRES_STAT!E676</f>
        <v>5752</v>
      </c>
      <c r="E673" s="2">
        <f t="shared" si="40"/>
        <v>131403</v>
      </c>
      <c r="F673" s="6" t="str">
        <f t="shared" si="43"/>
        <v>NEUTRAL</v>
      </c>
      <c r="G673" s="6" t="str">
        <f t="shared" si="42"/>
        <v>NEUTRAL</v>
      </c>
      <c r="H673" s="6" t="str">
        <f t="shared" si="41"/>
        <v>NEUTRAL</v>
      </c>
    </row>
    <row r="674" spans="1:8" ht="13.5" x14ac:dyDescent="0.25">
      <c r="A674" s="3">
        <f>TITRES_STAT!B677</f>
        <v>42985</v>
      </c>
      <c r="B674" s="6">
        <f>TITRES_STAT!C677</f>
        <v>8.23</v>
      </c>
      <c r="C674" s="6">
        <f>TITRES_STAT!D677</f>
        <v>6.4888000000000003</v>
      </c>
      <c r="D674" s="6">
        <f>TITRES_STAT!E677</f>
        <v>6263</v>
      </c>
      <c r="E674" s="2">
        <f t="shared" si="40"/>
        <v>131403</v>
      </c>
      <c r="F674" s="6" t="str">
        <f t="shared" si="43"/>
        <v>NEUTRAL</v>
      </c>
      <c r="G674" s="6" t="str">
        <f t="shared" si="42"/>
        <v>NEUTRAL</v>
      </c>
      <c r="H674" s="6" t="str">
        <f t="shared" si="41"/>
        <v>NEUTRAL</v>
      </c>
    </row>
    <row r="675" spans="1:8" ht="13.5" x14ac:dyDescent="0.25">
      <c r="A675" s="3">
        <f>TITRES_STAT!B678</f>
        <v>42986</v>
      </c>
      <c r="B675" s="6">
        <f>TITRES_STAT!C678</f>
        <v>8.23</v>
      </c>
      <c r="C675" s="6">
        <f>TITRES_STAT!D678</f>
        <v>6.4888000000000003</v>
      </c>
      <c r="D675" s="6">
        <f>TITRES_STAT!E678</f>
        <v>11040</v>
      </c>
      <c r="E675" s="2">
        <f t="shared" si="40"/>
        <v>131403</v>
      </c>
      <c r="F675" s="6" t="str">
        <f t="shared" si="43"/>
        <v>NEUTRAL</v>
      </c>
      <c r="G675" s="6" t="str">
        <f t="shared" si="42"/>
        <v>NEUTRAL</v>
      </c>
      <c r="H675" s="6" t="str">
        <f t="shared" si="41"/>
        <v>NEUTRAL</v>
      </c>
    </row>
    <row r="676" spans="1:8" ht="13.5" x14ac:dyDescent="0.25">
      <c r="A676" s="3">
        <f>TITRES_STAT!B679</f>
        <v>42989</v>
      </c>
      <c r="B676" s="6">
        <f>TITRES_STAT!C679</f>
        <v>8.23</v>
      </c>
      <c r="C676" s="6">
        <f>TITRES_STAT!D679</f>
        <v>6.4888000000000003</v>
      </c>
      <c r="D676" s="6">
        <f>TITRES_STAT!E679</f>
        <v>3160</v>
      </c>
      <c r="E676" s="2">
        <f t="shared" si="40"/>
        <v>131403</v>
      </c>
      <c r="F676" s="6" t="str">
        <f t="shared" si="43"/>
        <v>NEUTRAL</v>
      </c>
      <c r="G676" s="6" t="str">
        <f t="shared" si="42"/>
        <v>NEUTRAL</v>
      </c>
      <c r="H676" s="6" t="str">
        <f t="shared" si="41"/>
        <v>NEUTRAL</v>
      </c>
    </row>
    <row r="677" spans="1:8" ht="13.5" x14ac:dyDescent="0.25">
      <c r="A677" s="3">
        <f>TITRES_STAT!B680</f>
        <v>42990</v>
      </c>
      <c r="B677" s="6">
        <f>TITRES_STAT!C680</f>
        <v>8.23</v>
      </c>
      <c r="C677" s="6">
        <f>TITRES_STAT!D680</f>
        <v>6.4888000000000003</v>
      </c>
      <c r="D677" s="6">
        <f>TITRES_STAT!E680</f>
        <v>850</v>
      </c>
      <c r="E677" s="2">
        <f t="shared" si="40"/>
        <v>131403</v>
      </c>
      <c r="F677" s="6" t="str">
        <f t="shared" si="43"/>
        <v>NEUTRAL</v>
      </c>
      <c r="G677" s="6" t="str">
        <f t="shared" si="42"/>
        <v>NEUTRAL</v>
      </c>
      <c r="H677" s="6" t="str">
        <f t="shared" si="41"/>
        <v>NEUTRAL</v>
      </c>
    </row>
    <row r="678" spans="1:8" ht="13.5" x14ac:dyDescent="0.25">
      <c r="A678" s="3">
        <f>TITRES_STAT!B681</f>
        <v>42991</v>
      </c>
      <c r="B678" s="6">
        <f>TITRES_STAT!C681</f>
        <v>8.1999999999999993</v>
      </c>
      <c r="C678" s="6">
        <f>TITRES_STAT!D681</f>
        <v>6.4650999999999996</v>
      </c>
      <c r="D678" s="6">
        <f>TITRES_STAT!E681</f>
        <v>37530</v>
      </c>
      <c r="E678" s="2">
        <f t="shared" si="40"/>
        <v>93873</v>
      </c>
      <c r="F678" s="6" t="str">
        <f t="shared" si="43"/>
        <v>BEARISH</v>
      </c>
      <c r="G678" s="6" t="str">
        <f t="shared" si="42"/>
        <v>WEAK</v>
      </c>
      <c r="H678" s="6" t="str">
        <f t="shared" si="41"/>
        <v>CONFIRMED BEARISH</v>
      </c>
    </row>
    <row r="679" spans="1:8" ht="13.5" x14ac:dyDescent="0.25">
      <c r="A679" s="3">
        <f>TITRES_STAT!B682</f>
        <v>42992</v>
      </c>
      <c r="B679" s="6">
        <f>TITRES_STAT!C682</f>
        <v>8.1999999999999993</v>
      </c>
      <c r="C679" s="6">
        <f>TITRES_STAT!D682</f>
        <v>6.4650999999999996</v>
      </c>
      <c r="D679" s="6">
        <f>TITRES_STAT!E682</f>
        <v>40300</v>
      </c>
      <c r="E679" s="2">
        <f t="shared" si="40"/>
        <v>93873</v>
      </c>
      <c r="F679" s="6" t="str">
        <f t="shared" si="43"/>
        <v>BEARISH</v>
      </c>
      <c r="G679" s="6" t="str">
        <f t="shared" si="42"/>
        <v>WEAK</v>
      </c>
      <c r="H679" s="6" t="str">
        <f t="shared" si="41"/>
        <v>CONFIRMED BEARISH</v>
      </c>
    </row>
    <row r="680" spans="1:8" ht="13.5" x14ac:dyDescent="0.25">
      <c r="A680" s="3">
        <f>TITRES_STAT!B683</f>
        <v>42993</v>
      </c>
      <c r="B680" s="6">
        <f>TITRES_STAT!C683</f>
        <v>8.1999999999999993</v>
      </c>
      <c r="C680" s="6">
        <f>TITRES_STAT!D683</f>
        <v>6.4650999999999996</v>
      </c>
      <c r="D680" s="6">
        <f>TITRES_STAT!E683</f>
        <v>1100</v>
      </c>
      <c r="E680" s="2">
        <f t="shared" si="40"/>
        <v>93873</v>
      </c>
      <c r="F680" s="6" t="str">
        <f t="shared" si="43"/>
        <v>BEARISH</v>
      </c>
      <c r="G680" s="6" t="str">
        <f t="shared" si="42"/>
        <v>WEAK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8.19</v>
      </c>
      <c r="C681" s="6">
        <f>TITRES_STAT!D684</f>
        <v>6.4572000000000003</v>
      </c>
      <c r="D681" s="6">
        <f>TITRES_STAT!E684</f>
        <v>328817</v>
      </c>
      <c r="E681" s="2">
        <f t="shared" si="40"/>
        <v>-234944</v>
      </c>
      <c r="F681" s="6" t="str">
        <f t="shared" si="43"/>
        <v>BEARISH</v>
      </c>
      <c r="G681" s="6" t="str">
        <f t="shared" si="42"/>
        <v>WEAK</v>
      </c>
      <c r="H681" s="6" t="str">
        <f t="shared" si="41"/>
        <v>CONFIRMED BEARISH</v>
      </c>
    </row>
    <row r="682" spans="1:8" ht="13.5" x14ac:dyDescent="0.25">
      <c r="A682" s="3">
        <f>TITRES_STAT!B685</f>
        <v>42997</v>
      </c>
      <c r="B682" s="6">
        <f>TITRES_STAT!C685</f>
        <v>8.19</v>
      </c>
      <c r="C682" s="6">
        <f>TITRES_STAT!D685</f>
        <v>6.4572000000000003</v>
      </c>
      <c r="D682" s="6">
        <f>TITRES_STAT!E685</f>
        <v>4850</v>
      </c>
      <c r="E682" s="2">
        <f t="shared" si="40"/>
        <v>-234944</v>
      </c>
      <c r="F682" s="6" t="str">
        <f t="shared" si="43"/>
        <v>BEARISH</v>
      </c>
      <c r="G682" s="6" t="str">
        <f t="shared" si="42"/>
        <v>WEAK</v>
      </c>
      <c r="H682" s="6" t="str">
        <f t="shared" si="41"/>
        <v>CONFIRMED BEARISH</v>
      </c>
    </row>
    <row r="683" spans="1:8" ht="13.5" x14ac:dyDescent="0.25">
      <c r="A683" s="3">
        <f>TITRES_STAT!B686</f>
        <v>42998</v>
      </c>
      <c r="B683" s="6">
        <f>TITRES_STAT!C686</f>
        <v>8.19</v>
      </c>
      <c r="C683" s="6">
        <f>TITRES_STAT!D686</f>
        <v>6.4572000000000003</v>
      </c>
      <c r="D683" s="6">
        <f>TITRES_STAT!E686</f>
        <v>2803</v>
      </c>
      <c r="E683" s="2">
        <f t="shared" si="40"/>
        <v>-234944</v>
      </c>
      <c r="F683" s="6" t="str">
        <f t="shared" si="43"/>
        <v>BEARISH</v>
      </c>
      <c r="G683" s="6" t="str">
        <f t="shared" si="42"/>
        <v>WEAK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8.19</v>
      </c>
      <c r="C684" s="6">
        <f>TITRES_STAT!D687</f>
        <v>6.4572000000000003</v>
      </c>
      <c r="D684" s="6">
        <f>TITRES_STAT!E687</f>
        <v>2550</v>
      </c>
      <c r="E684" s="2">
        <f t="shared" si="40"/>
        <v>-234944</v>
      </c>
      <c r="F684" s="6" t="str">
        <f t="shared" si="43"/>
        <v>BEARISH</v>
      </c>
      <c r="G684" s="6" t="str">
        <f t="shared" si="42"/>
        <v>WEAK</v>
      </c>
      <c r="H684" s="6" t="str">
        <f t="shared" si="41"/>
        <v>CONFIRMED BEARISH</v>
      </c>
    </row>
    <row r="685" spans="1:8" ht="13.5" x14ac:dyDescent="0.25">
      <c r="A685" s="3">
        <f>TITRES_STAT!B688</f>
        <v>43003</v>
      </c>
      <c r="B685" s="6">
        <f>TITRES_STAT!C688</f>
        <v>8.19</v>
      </c>
      <c r="C685" s="6">
        <f>TITRES_STAT!D688</f>
        <v>6.4572000000000003</v>
      </c>
      <c r="D685" s="6">
        <f>TITRES_STAT!E688</f>
        <v>2653</v>
      </c>
      <c r="E685" s="2">
        <f t="shared" si="40"/>
        <v>-234944</v>
      </c>
      <c r="F685" s="6" t="str">
        <f t="shared" si="43"/>
        <v>BEARISH</v>
      </c>
      <c r="G685" s="6" t="str">
        <f t="shared" si="42"/>
        <v>WEAK</v>
      </c>
      <c r="H685" s="6" t="str">
        <f t="shared" si="41"/>
        <v>CONFIRMED BEARISH</v>
      </c>
    </row>
    <row r="686" spans="1:8" ht="13.5" x14ac:dyDescent="0.25">
      <c r="A686" s="3">
        <f>TITRES_STAT!B689</f>
        <v>43004</v>
      </c>
      <c r="B686" s="6">
        <f>TITRES_STAT!C689</f>
        <v>8.1999999999999993</v>
      </c>
      <c r="C686" s="6">
        <f>TITRES_STAT!D689</f>
        <v>6.4650999999999996</v>
      </c>
      <c r="D686" s="6">
        <f>TITRES_STAT!E689</f>
        <v>3475</v>
      </c>
      <c r="E686" s="2">
        <f t="shared" si="40"/>
        <v>-231469</v>
      </c>
      <c r="F686" s="6" t="str">
        <f t="shared" si="43"/>
        <v>BULLISH</v>
      </c>
      <c r="G686" s="6" t="str">
        <f t="shared" si="42"/>
        <v>NEUTRAL</v>
      </c>
      <c r="H686" s="6" t="str">
        <f t="shared" si="41"/>
        <v>CONFIRMED BULLISH</v>
      </c>
    </row>
    <row r="687" spans="1:8" ht="13.5" x14ac:dyDescent="0.25">
      <c r="A687" s="3">
        <f>TITRES_STAT!B690</f>
        <v>43005</v>
      </c>
      <c r="B687" s="6">
        <f>TITRES_STAT!C690</f>
        <v>8.19</v>
      </c>
      <c r="C687" s="6">
        <f>TITRES_STAT!D690</f>
        <v>6.4572000000000003</v>
      </c>
      <c r="D687" s="6">
        <f>TITRES_STAT!E690</f>
        <v>2111</v>
      </c>
      <c r="E687" s="2">
        <f t="shared" si="40"/>
        <v>-233580</v>
      </c>
      <c r="F687" s="6" t="str">
        <f t="shared" si="43"/>
        <v>BULLISH</v>
      </c>
      <c r="G687" s="6" t="str">
        <f t="shared" si="42"/>
        <v>NEUTRAL</v>
      </c>
      <c r="H687" s="6" t="str">
        <f t="shared" si="41"/>
        <v>NEUTRAL</v>
      </c>
    </row>
    <row r="688" spans="1:8" ht="13.5" x14ac:dyDescent="0.25">
      <c r="A688" s="3">
        <f>TITRES_STAT!B691</f>
        <v>43006</v>
      </c>
      <c r="B688" s="6">
        <f>TITRES_STAT!C691</f>
        <v>8.18</v>
      </c>
      <c r="C688" s="6">
        <f>TITRES_STAT!D691</f>
        <v>6.4493999999999998</v>
      </c>
      <c r="D688" s="6">
        <f>TITRES_STAT!E691</f>
        <v>5951</v>
      </c>
      <c r="E688" s="2">
        <f t="shared" si="40"/>
        <v>-239531</v>
      </c>
      <c r="F688" s="6" t="str">
        <f t="shared" si="43"/>
        <v>BEARISH</v>
      </c>
      <c r="G688" s="6" t="str">
        <f t="shared" si="42"/>
        <v>NEUTRAL</v>
      </c>
      <c r="H688" s="6" t="str">
        <f t="shared" si="41"/>
        <v>CONFIRMED BEARISH</v>
      </c>
    </row>
    <row r="689" spans="1:8" ht="13.5" x14ac:dyDescent="0.25">
      <c r="A689" s="3">
        <f>TITRES_STAT!B692</f>
        <v>43007</v>
      </c>
      <c r="B689" s="6">
        <f>TITRES_STAT!C692</f>
        <v>8.16</v>
      </c>
      <c r="C689" s="6">
        <f>TITRES_STAT!D692</f>
        <v>6.4336000000000002</v>
      </c>
      <c r="D689" s="6">
        <f>TITRES_STAT!E692</f>
        <v>1928</v>
      </c>
      <c r="E689" s="2">
        <f t="shared" si="40"/>
        <v>-241459</v>
      </c>
      <c r="F689" s="6" t="str">
        <f t="shared" si="43"/>
        <v>BEARISH</v>
      </c>
      <c r="G689" s="6" t="str">
        <f t="shared" si="42"/>
        <v>STRONG</v>
      </c>
      <c r="H689" s="6" t="str">
        <f t="shared" si="41"/>
        <v>CONFIRMED BEARISH</v>
      </c>
    </row>
    <row r="690" spans="1:8" ht="13.5" x14ac:dyDescent="0.25">
      <c r="A690" s="3">
        <f>TITRES_STAT!B693</f>
        <v>43010</v>
      </c>
      <c r="B690" s="6">
        <f>TITRES_STAT!C693</f>
        <v>8.18</v>
      </c>
      <c r="C690" s="6">
        <f>TITRES_STAT!D693</f>
        <v>6.4493999999999998</v>
      </c>
      <c r="D690" s="6">
        <f>TITRES_STAT!E693</f>
        <v>1160</v>
      </c>
      <c r="E690" s="2">
        <f t="shared" si="40"/>
        <v>-240299</v>
      </c>
      <c r="F690" s="6" t="str">
        <f t="shared" si="43"/>
        <v>BEARISH</v>
      </c>
      <c r="G690" s="6" t="str">
        <f t="shared" si="42"/>
        <v>STRONG</v>
      </c>
      <c r="H690" s="6" t="str">
        <f t="shared" si="41"/>
        <v>CONFIRMED BEARISH</v>
      </c>
    </row>
    <row r="691" spans="1:8" ht="13.5" x14ac:dyDescent="0.25">
      <c r="A691" s="3">
        <f>TITRES_STAT!B694</f>
        <v>43011</v>
      </c>
      <c r="B691" s="6">
        <f>TITRES_STAT!C694</f>
        <v>8.17</v>
      </c>
      <c r="C691" s="6">
        <f>TITRES_STAT!D694</f>
        <v>6.4414999999999996</v>
      </c>
      <c r="D691" s="6">
        <f>TITRES_STAT!E694</f>
        <v>1878</v>
      </c>
      <c r="E691" s="2">
        <f t="shared" si="40"/>
        <v>-242177</v>
      </c>
      <c r="F691" s="6" t="str">
        <f t="shared" si="43"/>
        <v>BEARISH</v>
      </c>
      <c r="G691" s="6" t="str">
        <f t="shared" si="42"/>
        <v>STRONG</v>
      </c>
      <c r="H691" s="6" t="str">
        <f t="shared" si="41"/>
        <v>CONFIRMED BEARISH</v>
      </c>
    </row>
    <row r="692" spans="1:8" ht="13.5" x14ac:dyDescent="0.25">
      <c r="A692" s="3">
        <f>TITRES_STAT!B695</f>
        <v>43012</v>
      </c>
      <c r="B692" s="6">
        <f>TITRES_STAT!C695</f>
        <v>8.1300000000000008</v>
      </c>
      <c r="C692" s="6">
        <f>TITRES_STAT!D695</f>
        <v>6.4099000000000004</v>
      </c>
      <c r="D692" s="6">
        <f>TITRES_STAT!E695</f>
        <v>60928</v>
      </c>
      <c r="E692" s="2">
        <f t="shared" si="40"/>
        <v>-303105</v>
      </c>
      <c r="F692" s="6" t="str">
        <f t="shared" si="43"/>
        <v>BEARISH</v>
      </c>
      <c r="G692" s="6" t="str">
        <f t="shared" si="42"/>
        <v>STRONG</v>
      </c>
      <c r="H692" s="6" t="str">
        <f t="shared" si="41"/>
        <v>CONFIRMED BEARISH</v>
      </c>
    </row>
    <row r="693" spans="1:8" ht="13.5" x14ac:dyDescent="0.25">
      <c r="A693" s="3">
        <f>TITRES_STAT!B696</f>
        <v>43013</v>
      </c>
      <c r="B693" s="6">
        <f>TITRES_STAT!C696</f>
        <v>8.14</v>
      </c>
      <c r="C693" s="6">
        <f>TITRES_STAT!D696</f>
        <v>6.4177999999999997</v>
      </c>
      <c r="D693" s="6">
        <f>TITRES_STAT!E696</f>
        <v>1159</v>
      </c>
      <c r="E693" s="2">
        <f t="shared" si="40"/>
        <v>-301946</v>
      </c>
      <c r="F693" s="6" t="str">
        <f t="shared" si="43"/>
        <v>BEARISH</v>
      </c>
      <c r="G693" s="6" t="str">
        <f t="shared" si="42"/>
        <v>STRONG</v>
      </c>
      <c r="H693" s="6" t="str">
        <f t="shared" si="41"/>
        <v>CONFIRMED BEARISH</v>
      </c>
    </row>
    <row r="694" spans="1:8" ht="13.5" x14ac:dyDescent="0.25">
      <c r="A694" s="3">
        <f>TITRES_STAT!B697</f>
        <v>43014</v>
      </c>
      <c r="B694" s="6">
        <f>TITRES_STAT!C697</f>
        <v>8.1</v>
      </c>
      <c r="C694" s="6">
        <f>TITRES_STAT!D697</f>
        <v>6.3863000000000003</v>
      </c>
      <c r="D694" s="6">
        <f>TITRES_STAT!E697</f>
        <v>37100</v>
      </c>
      <c r="E694" s="2">
        <f t="shared" si="40"/>
        <v>-339046</v>
      </c>
      <c r="F694" s="6" t="str">
        <f t="shared" si="43"/>
        <v>BEARISH</v>
      </c>
      <c r="G694" s="6" t="str">
        <f t="shared" si="42"/>
        <v>STRONG</v>
      </c>
      <c r="H694" s="6" t="str">
        <f t="shared" si="41"/>
        <v>CONFIRMED BEARISH</v>
      </c>
    </row>
    <row r="695" spans="1:8" ht="13.5" x14ac:dyDescent="0.25">
      <c r="A695" s="3">
        <f>TITRES_STAT!B698</f>
        <v>43017</v>
      </c>
      <c r="B695" s="6">
        <f>TITRES_STAT!C698</f>
        <v>8.1</v>
      </c>
      <c r="C695" s="6">
        <f>TITRES_STAT!D698</f>
        <v>6.3863000000000003</v>
      </c>
      <c r="D695" s="6">
        <f>TITRES_STAT!E698</f>
        <v>2670</v>
      </c>
      <c r="E695" s="2">
        <f t="shared" si="40"/>
        <v>-339046</v>
      </c>
      <c r="F695" s="6" t="str">
        <f t="shared" si="43"/>
        <v>BEARISH</v>
      </c>
      <c r="G695" s="6" t="str">
        <f t="shared" si="42"/>
        <v>STRONG</v>
      </c>
      <c r="H695" s="6" t="str">
        <f t="shared" si="41"/>
        <v>CONFIRMED BEARISH</v>
      </c>
    </row>
    <row r="696" spans="1:8" ht="13.5" x14ac:dyDescent="0.25">
      <c r="A696" s="3">
        <f>TITRES_STAT!B699</f>
        <v>43018</v>
      </c>
      <c r="B696" s="6">
        <f>TITRES_STAT!C699</f>
        <v>8.14</v>
      </c>
      <c r="C696" s="6">
        <f>TITRES_STAT!D699</f>
        <v>6.4177999999999997</v>
      </c>
      <c r="D696" s="6">
        <f>TITRES_STAT!E699</f>
        <v>22402</v>
      </c>
      <c r="E696" s="2">
        <f t="shared" si="40"/>
        <v>-316644</v>
      </c>
      <c r="F696" s="6" t="str">
        <f t="shared" si="43"/>
        <v>BEARISH</v>
      </c>
      <c r="G696" s="6" t="str">
        <f t="shared" si="42"/>
        <v>STRONG</v>
      </c>
      <c r="H696" s="6" t="str">
        <f t="shared" si="41"/>
        <v>CONFIRMED BEARISH</v>
      </c>
    </row>
    <row r="697" spans="1:8" ht="13.5" x14ac:dyDescent="0.25">
      <c r="A697" s="3">
        <f>TITRES_STAT!B700</f>
        <v>43019</v>
      </c>
      <c r="B697" s="6">
        <f>TITRES_STAT!C700</f>
        <v>8.1</v>
      </c>
      <c r="C697" s="6">
        <f>TITRES_STAT!D700</f>
        <v>6.3863000000000003</v>
      </c>
      <c r="D697" s="6">
        <f>TITRES_STAT!E700</f>
        <v>380</v>
      </c>
      <c r="E697" s="2">
        <f t="shared" si="40"/>
        <v>-317024</v>
      </c>
      <c r="F697" s="6" t="str">
        <f t="shared" si="43"/>
        <v>BEARISH</v>
      </c>
      <c r="G697" s="6" t="str">
        <f t="shared" si="42"/>
        <v>STRONG</v>
      </c>
      <c r="H697" s="6" t="str">
        <f t="shared" si="41"/>
        <v>CONFIRMED BEARISH</v>
      </c>
    </row>
    <row r="698" spans="1:8" ht="13.5" x14ac:dyDescent="0.25">
      <c r="A698" s="3">
        <f>TITRES_STAT!B701</f>
        <v>43020</v>
      </c>
      <c r="B698" s="6">
        <f>TITRES_STAT!C701</f>
        <v>8.1</v>
      </c>
      <c r="C698" s="6">
        <f>TITRES_STAT!D701</f>
        <v>6.3863000000000003</v>
      </c>
      <c r="D698" s="6">
        <f>TITRES_STAT!E701</f>
        <v>110</v>
      </c>
      <c r="E698" s="2">
        <f t="shared" si="40"/>
        <v>-317024</v>
      </c>
      <c r="F698" s="6" t="str">
        <f t="shared" si="43"/>
        <v>BEARISH</v>
      </c>
      <c r="G698" s="6" t="str">
        <f t="shared" si="42"/>
        <v>STRONG</v>
      </c>
      <c r="H698" s="6" t="str">
        <f t="shared" si="41"/>
        <v>CONFIRMED BEARISH</v>
      </c>
    </row>
    <row r="699" spans="1:8" ht="13.5" x14ac:dyDescent="0.25">
      <c r="A699" s="3">
        <f>TITRES_STAT!B702</f>
        <v>43021</v>
      </c>
      <c r="B699" s="6">
        <f>TITRES_STAT!C702</f>
        <v>8.08</v>
      </c>
      <c r="C699" s="6">
        <f>TITRES_STAT!D702</f>
        <v>6.3704999999999998</v>
      </c>
      <c r="D699" s="6">
        <f>TITRES_STAT!E702</f>
        <v>30878</v>
      </c>
      <c r="E699" s="2">
        <f t="shared" si="40"/>
        <v>-347902</v>
      </c>
      <c r="F699" s="6" t="str">
        <f t="shared" si="43"/>
        <v>BEARISH</v>
      </c>
      <c r="G699" s="6" t="str">
        <f t="shared" si="42"/>
        <v>STRONG</v>
      </c>
      <c r="H699" s="6" t="str">
        <f t="shared" si="41"/>
        <v>CONFIRMED BEARISH</v>
      </c>
    </row>
    <row r="700" spans="1:8" ht="13.5" x14ac:dyDescent="0.25">
      <c r="A700" s="3">
        <f>TITRES_STAT!B703</f>
        <v>43024</v>
      </c>
      <c r="B700" s="6">
        <f>TITRES_STAT!C703</f>
        <v>8.1</v>
      </c>
      <c r="C700" s="6">
        <f>TITRES_STAT!D703</f>
        <v>6.3863000000000003</v>
      </c>
      <c r="D700" s="6">
        <f>TITRES_STAT!E703</f>
        <v>122350</v>
      </c>
      <c r="E700" s="2">
        <f t="shared" si="40"/>
        <v>-225552</v>
      </c>
      <c r="F700" s="6" t="str">
        <f t="shared" si="43"/>
        <v>BULLISH</v>
      </c>
      <c r="G700" s="6" t="str">
        <f t="shared" si="42"/>
        <v>WEAK</v>
      </c>
      <c r="H700" s="6" t="str">
        <f t="shared" si="41"/>
        <v>NEUTRAL</v>
      </c>
    </row>
    <row r="701" spans="1:8" ht="13.5" x14ac:dyDescent="0.25">
      <c r="A701" s="3">
        <f>TITRES_STAT!B704</f>
        <v>43025</v>
      </c>
      <c r="B701" s="6">
        <f>TITRES_STAT!C704</f>
        <v>8.1199999999999992</v>
      </c>
      <c r="C701" s="6">
        <f>TITRES_STAT!D704</f>
        <v>6.4020000000000001</v>
      </c>
      <c r="D701" s="6">
        <f>TITRES_STAT!E704</f>
        <v>30628</v>
      </c>
      <c r="E701" s="2">
        <f t="shared" si="40"/>
        <v>-194924</v>
      </c>
      <c r="F701" s="6" t="str">
        <f t="shared" si="43"/>
        <v>BULLISH</v>
      </c>
      <c r="G701" s="6" t="str">
        <f t="shared" si="42"/>
        <v>WEAK</v>
      </c>
      <c r="H701" s="6" t="str">
        <f t="shared" si="41"/>
        <v>BULLISH DIVERGENCE</v>
      </c>
    </row>
    <row r="702" spans="1:8" ht="13.5" x14ac:dyDescent="0.25">
      <c r="A702" s="3">
        <f>TITRES_STAT!B705</f>
        <v>43026</v>
      </c>
      <c r="B702" s="6">
        <f>TITRES_STAT!C705</f>
        <v>8.1</v>
      </c>
      <c r="C702" s="6">
        <f>TITRES_STAT!D705</f>
        <v>6.3863000000000003</v>
      </c>
      <c r="D702" s="6">
        <f>TITRES_STAT!E705</f>
        <v>25474</v>
      </c>
      <c r="E702" s="2">
        <f t="shared" si="40"/>
        <v>-220398</v>
      </c>
      <c r="F702" s="6" t="str">
        <f t="shared" si="43"/>
        <v>BULLISH</v>
      </c>
      <c r="G702" s="6" t="str">
        <f t="shared" si="42"/>
        <v>WEAK</v>
      </c>
      <c r="H702" s="6" t="str">
        <f t="shared" si="41"/>
        <v>NEUTRAL</v>
      </c>
    </row>
    <row r="703" spans="1:8" ht="13.5" x14ac:dyDescent="0.25">
      <c r="A703" s="3">
        <f>TITRES_STAT!B706</f>
        <v>43027</v>
      </c>
      <c r="B703" s="6">
        <f>TITRES_STAT!C706</f>
        <v>8.19</v>
      </c>
      <c r="C703" s="6">
        <f>TITRES_STAT!D706</f>
        <v>6.4572000000000003</v>
      </c>
      <c r="D703" s="6">
        <f>TITRES_STAT!E706</f>
        <v>22638</v>
      </c>
      <c r="E703" s="2">
        <f t="shared" si="40"/>
        <v>-197760</v>
      </c>
      <c r="F703" s="6" t="str">
        <f t="shared" si="43"/>
        <v>BULLISH</v>
      </c>
      <c r="G703" s="6" t="str">
        <f t="shared" si="42"/>
        <v>WEAK</v>
      </c>
      <c r="H703" s="6" t="str">
        <f t="shared" si="41"/>
        <v>CONFIRMED BULLISH</v>
      </c>
    </row>
    <row r="704" spans="1:8" ht="13.5" x14ac:dyDescent="0.25">
      <c r="A704" s="3">
        <f>TITRES_STAT!B707</f>
        <v>43028</v>
      </c>
      <c r="B704" s="6">
        <f>TITRES_STAT!C707</f>
        <v>8.17</v>
      </c>
      <c r="C704" s="6">
        <f>TITRES_STAT!D707</f>
        <v>6.4414999999999996</v>
      </c>
      <c r="D704" s="6">
        <f>TITRES_STAT!E707</f>
        <v>9006</v>
      </c>
      <c r="E704" s="2">
        <f t="shared" si="40"/>
        <v>-206766</v>
      </c>
      <c r="F704" s="6" t="str">
        <f t="shared" si="43"/>
        <v>BULLISH</v>
      </c>
      <c r="G704" s="6" t="str">
        <f t="shared" si="42"/>
        <v>WEAK</v>
      </c>
      <c r="H704" s="6" t="str">
        <f t="shared" si="41"/>
        <v>CONFIRMED BULLISH</v>
      </c>
    </row>
    <row r="705" spans="1:8" ht="13.5" x14ac:dyDescent="0.25">
      <c r="A705" s="3">
        <f>TITRES_STAT!B708</f>
        <v>43031</v>
      </c>
      <c r="B705" s="6">
        <f>TITRES_STAT!C708</f>
        <v>8.3800000000000008</v>
      </c>
      <c r="C705" s="6">
        <f>TITRES_STAT!D708</f>
        <v>6.6070000000000002</v>
      </c>
      <c r="D705" s="6">
        <f>TITRES_STAT!E708</f>
        <v>175481</v>
      </c>
      <c r="E705" s="2">
        <f t="shared" si="40"/>
        <v>-31285</v>
      </c>
      <c r="F705" s="6" t="str">
        <f t="shared" si="43"/>
        <v>BULLISH</v>
      </c>
      <c r="G705" s="6" t="str">
        <f t="shared" si="42"/>
        <v>WEAK</v>
      </c>
      <c r="H705" s="6" t="str">
        <f t="shared" si="41"/>
        <v>CONFIRMED BULLISH</v>
      </c>
    </row>
    <row r="706" spans="1:8" ht="13.5" x14ac:dyDescent="0.25">
      <c r="A706" s="3">
        <f>TITRES_STAT!B709</f>
        <v>43032</v>
      </c>
      <c r="B706" s="6">
        <f>TITRES_STAT!C709</f>
        <v>8.57</v>
      </c>
      <c r="C706" s="6">
        <f>TITRES_STAT!D709</f>
        <v>6.7568000000000001</v>
      </c>
      <c r="D706" s="6">
        <f>TITRES_STAT!E709</f>
        <v>15940</v>
      </c>
      <c r="E706" s="2">
        <f t="shared" si="40"/>
        <v>-15345</v>
      </c>
      <c r="F706" s="6" t="str">
        <f t="shared" si="43"/>
        <v>BULLISH</v>
      </c>
      <c r="G706" s="6" t="str">
        <f t="shared" si="42"/>
        <v>WEAK</v>
      </c>
      <c r="H706" s="6" t="str">
        <f t="shared" si="41"/>
        <v>CONFIRMED BULLISH</v>
      </c>
    </row>
    <row r="707" spans="1:8" ht="13.5" x14ac:dyDescent="0.25">
      <c r="A707" s="3">
        <f>TITRES_STAT!B710</f>
        <v>43033</v>
      </c>
      <c r="B707" s="6">
        <f>TITRES_STAT!C710</f>
        <v>8.57</v>
      </c>
      <c r="C707" s="6">
        <f>TITRES_STAT!D710</f>
        <v>6.7568000000000001</v>
      </c>
      <c r="D707" s="6">
        <f>TITRES_STAT!E710</f>
        <v>9300</v>
      </c>
      <c r="E707" s="2">
        <f t="shared" si="40"/>
        <v>-15345</v>
      </c>
      <c r="F707" s="6" t="str">
        <f t="shared" si="43"/>
        <v>BULLISH</v>
      </c>
      <c r="G707" s="6" t="str">
        <f t="shared" si="42"/>
        <v>WEAK</v>
      </c>
      <c r="H707" s="6" t="str">
        <f t="shared" si="41"/>
        <v>CONFIRMED BULLISH</v>
      </c>
    </row>
    <row r="708" spans="1:8" ht="13.5" x14ac:dyDescent="0.25">
      <c r="A708" s="3">
        <f>TITRES_STAT!B711</f>
        <v>43034</v>
      </c>
      <c r="B708" s="6">
        <f>TITRES_STAT!C711</f>
        <v>8.57</v>
      </c>
      <c r="C708" s="6">
        <f>TITRES_STAT!D711</f>
        <v>6.7568000000000001</v>
      </c>
      <c r="D708" s="6">
        <f>TITRES_STAT!E711</f>
        <v>15945</v>
      </c>
      <c r="E708" s="2">
        <f t="shared" ref="E708:E771" si="44">IF(B708&gt;B707, E707+D708, IF(B708&lt;B707, E707-D708, E707))</f>
        <v>-15345</v>
      </c>
      <c r="F708" s="6" t="str">
        <f t="shared" si="43"/>
        <v>BULLISH</v>
      </c>
      <c r="G708" s="6" t="str">
        <f t="shared" si="42"/>
        <v>WEAK</v>
      </c>
      <c r="H708" s="6" t="str">
        <f t="shared" si="41"/>
        <v>CONFIRMED BULLISH</v>
      </c>
    </row>
    <row r="709" spans="1:8" ht="13.5" x14ac:dyDescent="0.25">
      <c r="A709" s="3">
        <f>TITRES_STAT!B712</f>
        <v>43035</v>
      </c>
      <c r="B709" s="6">
        <f>TITRES_STAT!C712</f>
        <v>8.59</v>
      </c>
      <c r="C709" s="6">
        <f>TITRES_STAT!D712</f>
        <v>6.7725999999999997</v>
      </c>
      <c r="D709" s="6">
        <f>TITRES_STAT!E712</f>
        <v>3841</v>
      </c>
      <c r="E709" s="2">
        <f t="shared" si="44"/>
        <v>-11504</v>
      </c>
      <c r="F709" s="6" t="str">
        <f t="shared" si="43"/>
        <v>BULLISH</v>
      </c>
      <c r="G709" s="6" t="str">
        <f t="shared" si="42"/>
        <v>WEAK</v>
      </c>
      <c r="H709" s="6" t="str">
        <f t="shared" si="41"/>
        <v>CONFIRMED BULLISH</v>
      </c>
    </row>
    <row r="710" spans="1:8" ht="13.5" x14ac:dyDescent="0.25">
      <c r="A710" s="3">
        <f>TITRES_STAT!B713</f>
        <v>43038</v>
      </c>
      <c r="B710" s="6">
        <f>TITRES_STAT!C713</f>
        <v>8.59</v>
      </c>
      <c r="C710" s="6">
        <f>TITRES_STAT!D713</f>
        <v>6.7725999999999997</v>
      </c>
      <c r="D710" s="6">
        <f>TITRES_STAT!E713</f>
        <v>35857</v>
      </c>
      <c r="E710" s="2">
        <f t="shared" si="44"/>
        <v>-11504</v>
      </c>
      <c r="F710" s="6" t="str">
        <f t="shared" si="43"/>
        <v>BULLISH</v>
      </c>
      <c r="G710" s="6" t="str">
        <f t="shared" si="42"/>
        <v>WEAK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6">
        <f>TITRES_STAT!C714</f>
        <v>8.6</v>
      </c>
      <c r="C711" s="6">
        <f>TITRES_STAT!D714</f>
        <v>6.7805</v>
      </c>
      <c r="D711" s="6">
        <f>TITRES_STAT!E714</f>
        <v>28087</v>
      </c>
      <c r="E711" s="2">
        <f t="shared" si="44"/>
        <v>16583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WEAK</v>
      </c>
      <c r="H711" s="6" t="str">
        <f t="shared" si="45"/>
        <v>CONFIRMED BULLISH</v>
      </c>
    </row>
    <row r="712" spans="1:8" ht="13.5" x14ac:dyDescent="0.25">
      <c r="A712" s="3">
        <f>TITRES_STAT!B715</f>
        <v>43040</v>
      </c>
      <c r="B712" s="6">
        <f>TITRES_STAT!C715</f>
        <v>8.99</v>
      </c>
      <c r="C712" s="6">
        <f>TITRES_STAT!D715</f>
        <v>7.0880000000000001</v>
      </c>
      <c r="D712" s="6">
        <f>TITRES_STAT!E715</f>
        <v>9895</v>
      </c>
      <c r="E712" s="2">
        <f t="shared" si="44"/>
        <v>26478</v>
      </c>
      <c r="F712" s="6" t="str">
        <f t="shared" ref="F712:F775" si="47">IF(E712&gt;E707,"BULLISH",IF(E712&lt;E707,"BEARISH","NEUTRAL"))</f>
        <v>BULLISH</v>
      </c>
      <c r="G712" s="6" t="str">
        <f t="shared" si="46"/>
        <v>WEAK</v>
      </c>
      <c r="H712" s="6" t="str">
        <f t="shared" si="45"/>
        <v>CONFIRMED BULLISH</v>
      </c>
    </row>
    <row r="713" spans="1:8" ht="13.5" x14ac:dyDescent="0.25">
      <c r="A713" s="3">
        <f>TITRES_STAT!B716</f>
        <v>43041</v>
      </c>
      <c r="B713" s="6">
        <f>TITRES_STAT!C716</f>
        <v>9.39</v>
      </c>
      <c r="C713" s="6">
        <f>TITRES_STAT!D716</f>
        <v>7.4034000000000004</v>
      </c>
      <c r="D713" s="6">
        <f>TITRES_STAT!E716</f>
        <v>27696</v>
      </c>
      <c r="E713" s="2">
        <f t="shared" si="44"/>
        <v>54174</v>
      </c>
      <c r="F713" s="6" t="str">
        <f t="shared" si="47"/>
        <v>BULLISH</v>
      </c>
      <c r="G713" s="6" t="str">
        <f t="shared" si="46"/>
        <v>WEAK</v>
      </c>
      <c r="H713" s="6" t="str">
        <f t="shared" si="45"/>
        <v>CONFIRMED BULLISH</v>
      </c>
    </row>
    <row r="714" spans="1:8" ht="13.5" x14ac:dyDescent="0.25">
      <c r="A714" s="3">
        <f>TITRES_STAT!B717</f>
        <v>43042</v>
      </c>
      <c r="B714" s="6">
        <f>TITRES_STAT!C717</f>
        <v>9.5</v>
      </c>
      <c r="C714" s="6">
        <f>TITRES_STAT!D717</f>
        <v>7.4901</v>
      </c>
      <c r="D714" s="6">
        <f>TITRES_STAT!E717</f>
        <v>24186</v>
      </c>
      <c r="E714" s="2">
        <f t="shared" si="44"/>
        <v>78360</v>
      </c>
      <c r="F714" s="6" t="str">
        <f t="shared" si="47"/>
        <v>BULLISH</v>
      </c>
      <c r="G714" s="6" t="str">
        <f t="shared" si="46"/>
        <v>WEAK</v>
      </c>
      <c r="H714" s="6" t="str">
        <f t="shared" si="45"/>
        <v>CONFIRMED BULLISH</v>
      </c>
    </row>
    <row r="715" spans="1:8" ht="13.5" x14ac:dyDescent="0.25">
      <c r="A715" s="3">
        <f>TITRES_STAT!B718</f>
        <v>43045</v>
      </c>
      <c r="B715" s="6">
        <f>TITRES_STAT!C718</f>
        <v>9.64</v>
      </c>
      <c r="C715" s="6">
        <f>TITRES_STAT!D718</f>
        <v>7.6005000000000003</v>
      </c>
      <c r="D715" s="6">
        <f>TITRES_STAT!E718</f>
        <v>42595</v>
      </c>
      <c r="E715" s="2">
        <f t="shared" si="44"/>
        <v>120955</v>
      </c>
      <c r="F715" s="6" t="str">
        <f t="shared" si="47"/>
        <v>BULLISH</v>
      </c>
      <c r="G715" s="6" t="str">
        <f t="shared" si="46"/>
        <v>WEAK</v>
      </c>
      <c r="H715" s="6" t="str">
        <f t="shared" si="45"/>
        <v>CONFIRMED BULLISH</v>
      </c>
    </row>
    <row r="716" spans="1:8" ht="13.5" x14ac:dyDescent="0.25">
      <c r="A716" s="3">
        <f>TITRES_STAT!B719</f>
        <v>43046</v>
      </c>
      <c r="B716" s="6">
        <f>TITRES_STAT!C719</f>
        <v>9.65</v>
      </c>
      <c r="C716" s="6">
        <f>TITRES_STAT!D719</f>
        <v>7.6082999999999998</v>
      </c>
      <c r="D716" s="6">
        <f>TITRES_STAT!E719</f>
        <v>60456</v>
      </c>
      <c r="E716" s="2">
        <f t="shared" si="44"/>
        <v>181411</v>
      </c>
      <c r="F716" s="6" t="str">
        <f t="shared" si="47"/>
        <v>BULLISH</v>
      </c>
      <c r="G716" s="6" t="str">
        <f t="shared" si="46"/>
        <v>STRONG</v>
      </c>
      <c r="H716" s="6" t="str">
        <f t="shared" si="45"/>
        <v>CONFIRMED BULLISH</v>
      </c>
    </row>
    <row r="717" spans="1:8" ht="13.5" x14ac:dyDescent="0.25">
      <c r="A717" s="3">
        <f>TITRES_STAT!B720</f>
        <v>43047</v>
      </c>
      <c r="B717" s="6">
        <f>TITRES_STAT!C720</f>
        <v>9.9</v>
      </c>
      <c r="C717" s="6">
        <f>TITRES_STAT!D720</f>
        <v>7.8053999999999997</v>
      </c>
      <c r="D717" s="6">
        <f>TITRES_STAT!E720</f>
        <v>32487</v>
      </c>
      <c r="E717" s="2">
        <f t="shared" si="44"/>
        <v>213898</v>
      </c>
      <c r="F717" s="6" t="str">
        <f t="shared" si="47"/>
        <v>BULLISH</v>
      </c>
      <c r="G717" s="6" t="str">
        <f t="shared" si="46"/>
        <v>STRONG</v>
      </c>
      <c r="H717" s="6" t="str">
        <f t="shared" si="45"/>
        <v>CONFIRMED BULLISH</v>
      </c>
    </row>
    <row r="718" spans="1:8" ht="13.5" x14ac:dyDescent="0.25">
      <c r="A718" s="3">
        <f>TITRES_STAT!B721</f>
        <v>43048</v>
      </c>
      <c r="B718" s="6">
        <f>TITRES_STAT!C721</f>
        <v>9.9</v>
      </c>
      <c r="C718" s="6">
        <f>TITRES_STAT!D721</f>
        <v>7.8053999999999997</v>
      </c>
      <c r="D718" s="6">
        <f>TITRES_STAT!E721</f>
        <v>11747</v>
      </c>
      <c r="E718" s="2">
        <f t="shared" si="44"/>
        <v>213898</v>
      </c>
      <c r="F718" s="6" t="str">
        <f t="shared" si="47"/>
        <v>BULLISH</v>
      </c>
      <c r="G718" s="6" t="str">
        <f t="shared" si="46"/>
        <v>STRONG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10</v>
      </c>
      <c r="C719" s="6">
        <f>TITRES_STAT!D722</f>
        <v>7.8842999999999996</v>
      </c>
      <c r="D719" s="6">
        <f>TITRES_STAT!E722</f>
        <v>33604</v>
      </c>
      <c r="E719" s="2">
        <f t="shared" si="44"/>
        <v>247502</v>
      </c>
      <c r="F719" s="6" t="str">
        <f t="shared" si="47"/>
        <v>BULLISH</v>
      </c>
      <c r="G719" s="6" t="str">
        <f t="shared" si="46"/>
        <v>STRONG</v>
      </c>
      <c r="H719" s="6" t="str">
        <f t="shared" si="45"/>
        <v>CONFIRMED BULLISH</v>
      </c>
    </row>
    <row r="720" spans="1:8" ht="13.5" x14ac:dyDescent="0.25">
      <c r="A720" s="3">
        <f>TITRES_STAT!B723</f>
        <v>43052</v>
      </c>
      <c r="B720" s="6">
        <f>TITRES_STAT!C723</f>
        <v>10</v>
      </c>
      <c r="C720" s="6">
        <f>TITRES_STAT!D723</f>
        <v>7.8842999999999996</v>
      </c>
      <c r="D720" s="6">
        <f>TITRES_STAT!E723</f>
        <v>49670</v>
      </c>
      <c r="E720" s="2">
        <f t="shared" si="44"/>
        <v>247502</v>
      </c>
      <c r="F720" s="6" t="str">
        <f t="shared" si="47"/>
        <v>BULLISH</v>
      </c>
      <c r="G720" s="6" t="str">
        <f t="shared" si="46"/>
        <v>STRONG</v>
      </c>
      <c r="H720" s="6" t="str">
        <f t="shared" si="45"/>
        <v>CONFIRMED BULLISH</v>
      </c>
    </row>
    <row r="721" spans="1:8" ht="13.5" x14ac:dyDescent="0.25">
      <c r="A721" s="3">
        <f>TITRES_STAT!B724</f>
        <v>43053</v>
      </c>
      <c r="B721" s="6">
        <f>TITRES_STAT!C724</f>
        <v>10</v>
      </c>
      <c r="C721" s="6">
        <f>TITRES_STAT!D724</f>
        <v>7.8842999999999996</v>
      </c>
      <c r="D721" s="6">
        <f>TITRES_STAT!E724</f>
        <v>5106</v>
      </c>
      <c r="E721" s="2">
        <f t="shared" si="44"/>
        <v>247502</v>
      </c>
      <c r="F721" s="6" t="str">
        <f t="shared" si="47"/>
        <v>BULLISH</v>
      </c>
      <c r="G721" s="6" t="str">
        <f t="shared" si="46"/>
        <v>STRONG</v>
      </c>
      <c r="H721" s="6" t="str">
        <f t="shared" si="45"/>
        <v>CONFIRMED BULLISH</v>
      </c>
    </row>
    <row r="722" spans="1:8" ht="13.5" x14ac:dyDescent="0.25">
      <c r="A722" s="3">
        <f>TITRES_STAT!B725</f>
        <v>43054</v>
      </c>
      <c r="B722" s="6">
        <f>TITRES_STAT!C725</f>
        <v>9.98</v>
      </c>
      <c r="C722" s="6">
        <f>TITRES_STAT!D725</f>
        <v>7.8685</v>
      </c>
      <c r="D722" s="6">
        <f>TITRES_STAT!E725</f>
        <v>3501</v>
      </c>
      <c r="E722" s="2">
        <f t="shared" si="44"/>
        <v>244001</v>
      </c>
      <c r="F722" s="6" t="str">
        <f t="shared" si="47"/>
        <v>BULLISH</v>
      </c>
      <c r="G722" s="6" t="str">
        <f t="shared" si="46"/>
        <v>STRONG</v>
      </c>
      <c r="H722" s="6" t="str">
        <f t="shared" si="45"/>
        <v>CONFIRMED BULLISH</v>
      </c>
    </row>
    <row r="723" spans="1:8" ht="13.5" x14ac:dyDescent="0.25">
      <c r="A723" s="3">
        <f>TITRES_STAT!B726</f>
        <v>43055</v>
      </c>
      <c r="B723" s="6">
        <f>TITRES_STAT!C726</f>
        <v>9.9700000000000006</v>
      </c>
      <c r="C723" s="6">
        <f>TITRES_STAT!D726</f>
        <v>7.8605999999999998</v>
      </c>
      <c r="D723" s="6">
        <f>TITRES_STAT!E726</f>
        <v>557558</v>
      </c>
      <c r="E723" s="2">
        <f t="shared" si="44"/>
        <v>-313557</v>
      </c>
      <c r="F723" s="6" t="str">
        <f t="shared" si="47"/>
        <v>BEARISH</v>
      </c>
      <c r="G723" s="6" t="str">
        <f t="shared" si="46"/>
        <v>WEAK</v>
      </c>
      <c r="H723" s="6" t="str">
        <f t="shared" si="45"/>
        <v>BEARISH DIVERGENCE</v>
      </c>
    </row>
    <row r="724" spans="1:8" ht="13.5" x14ac:dyDescent="0.25">
      <c r="A724" s="3">
        <f>TITRES_STAT!B727</f>
        <v>43056</v>
      </c>
      <c r="B724" s="6">
        <f>TITRES_STAT!C727</f>
        <v>9.9499999999999993</v>
      </c>
      <c r="C724" s="6">
        <f>TITRES_STAT!D727</f>
        <v>7.8449</v>
      </c>
      <c r="D724" s="6">
        <f>TITRES_STAT!E727</f>
        <v>470537</v>
      </c>
      <c r="E724" s="2">
        <f t="shared" si="44"/>
        <v>-784094</v>
      </c>
      <c r="F724" s="6" t="str">
        <f t="shared" si="47"/>
        <v>BEARISH</v>
      </c>
      <c r="G724" s="6" t="str">
        <f t="shared" si="46"/>
        <v>WEAK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9.93</v>
      </c>
      <c r="C725" s="6">
        <f>TITRES_STAT!D728</f>
        <v>7.8291000000000004</v>
      </c>
      <c r="D725" s="6">
        <f>TITRES_STAT!E728</f>
        <v>5400</v>
      </c>
      <c r="E725" s="2">
        <f t="shared" si="44"/>
        <v>-789494</v>
      </c>
      <c r="F725" s="6" t="str">
        <f t="shared" si="47"/>
        <v>BEARISH</v>
      </c>
      <c r="G725" s="6" t="str">
        <f t="shared" si="46"/>
        <v>WEAK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9.9</v>
      </c>
      <c r="C726" s="6">
        <f>TITRES_STAT!D729</f>
        <v>7.8053999999999997</v>
      </c>
      <c r="D726" s="6">
        <f>TITRES_STAT!E729</f>
        <v>14110</v>
      </c>
      <c r="E726" s="2">
        <f t="shared" si="44"/>
        <v>-803604</v>
      </c>
      <c r="F726" s="6" t="str">
        <f t="shared" si="47"/>
        <v>BEARISH</v>
      </c>
      <c r="G726" s="6" t="str">
        <f t="shared" si="46"/>
        <v>WEAK</v>
      </c>
      <c r="H726" s="6" t="str">
        <f t="shared" si="45"/>
        <v>CONFIRMED BEARISH</v>
      </c>
    </row>
    <row r="727" spans="1:8" ht="13.5" x14ac:dyDescent="0.25">
      <c r="A727" s="3">
        <f>TITRES_STAT!B730</f>
        <v>43061</v>
      </c>
      <c r="B727" s="6">
        <f>TITRES_STAT!C730</f>
        <v>9.8800000000000008</v>
      </c>
      <c r="C727" s="6">
        <f>TITRES_STAT!D730</f>
        <v>7.7896999999999998</v>
      </c>
      <c r="D727" s="6">
        <f>TITRES_STAT!E730</f>
        <v>15525</v>
      </c>
      <c r="E727" s="2">
        <f t="shared" si="44"/>
        <v>-819129</v>
      </c>
      <c r="F727" s="6" t="str">
        <f t="shared" si="47"/>
        <v>BEARISH</v>
      </c>
      <c r="G727" s="6" t="str">
        <f t="shared" si="46"/>
        <v>WEAK</v>
      </c>
      <c r="H727" s="6" t="str">
        <f t="shared" si="45"/>
        <v>CONFIRMED BEARISH</v>
      </c>
    </row>
    <row r="728" spans="1:8" ht="13.5" x14ac:dyDescent="0.25">
      <c r="A728" s="3">
        <f>TITRES_STAT!B731</f>
        <v>43062</v>
      </c>
      <c r="B728" s="6">
        <f>TITRES_STAT!C731</f>
        <v>9.84</v>
      </c>
      <c r="C728" s="6">
        <f>TITRES_STAT!D731</f>
        <v>7.7580999999999998</v>
      </c>
      <c r="D728" s="6">
        <f>TITRES_STAT!E731</f>
        <v>16643</v>
      </c>
      <c r="E728" s="2">
        <f t="shared" si="44"/>
        <v>-835772</v>
      </c>
      <c r="F728" s="6" t="str">
        <f t="shared" si="47"/>
        <v>BEARISH</v>
      </c>
      <c r="G728" s="6" t="str">
        <f t="shared" si="46"/>
        <v>STRONG</v>
      </c>
      <c r="H728" s="6" t="str">
        <f t="shared" si="45"/>
        <v>CONFIRMED BEARISH</v>
      </c>
    </row>
    <row r="729" spans="1:8" ht="13.5" x14ac:dyDescent="0.25">
      <c r="A729" s="3">
        <f>TITRES_STAT!B732</f>
        <v>43063</v>
      </c>
      <c r="B729" s="6">
        <f>TITRES_STAT!C732</f>
        <v>9.7899999999999991</v>
      </c>
      <c r="C729" s="6">
        <f>TITRES_STAT!D732</f>
        <v>7.7187000000000001</v>
      </c>
      <c r="D729" s="6">
        <f>TITRES_STAT!E732</f>
        <v>19668</v>
      </c>
      <c r="E729" s="2">
        <f t="shared" si="44"/>
        <v>-855440</v>
      </c>
      <c r="F729" s="6" t="str">
        <f t="shared" si="47"/>
        <v>BEARISH</v>
      </c>
      <c r="G729" s="6" t="str">
        <f t="shared" si="46"/>
        <v>STRONG</v>
      </c>
      <c r="H729" s="6" t="str">
        <f t="shared" si="45"/>
        <v>CONFIRMED BEARISH</v>
      </c>
    </row>
    <row r="730" spans="1:8" ht="13.5" x14ac:dyDescent="0.25">
      <c r="A730" s="3">
        <f>TITRES_STAT!B733</f>
        <v>43066</v>
      </c>
      <c r="B730" s="6">
        <f>TITRES_STAT!C733</f>
        <v>9.74</v>
      </c>
      <c r="C730" s="6">
        <f>TITRES_STAT!D733</f>
        <v>7.6792999999999996</v>
      </c>
      <c r="D730" s="6">
        <f>TITRES_STAT!E733</f>
        <v>9474</v>
      </c>
      <c r="E730" s="2">
        <f t="shared" si="44"/>
        <v>-864914</v>
      </c>
      <c r="F730" s="6" t="str">
        <f t="shared" si="47"/>
        <v>BEARISH</v>
      </c>
      <c r="G730" s="6" t="str">
        <f t="shared" si="46"/>
        <v>STRONG</v>
      </c>
      <c r="H730" s="6" t="str">
        <f t="shared" si="45"/>
        <v>CONFIRMED BEARISH</v>
      </c>
    </row>
    <row r="731" spans="1:8" ht="13.5" x14ac:dyDescent="0.25">
      <c r="A731" s="3">
        <f>TITRES_STAT!B734</f>
        <v>43067</v>
      </c>
      <c r="B731" s="6">
        <f>TITRES_STAT!C734</f>
        <v>9.6999999999999993</v>
      </c>
      <c r="C731" s="6">
        <f>TITRES_STAT!D734</f>
        <v>7.6478000000000002</v>
      </c>
      <c r="D731" s="6">
        <f>TITRES_STAT!E734</f>
        <v>86618</v>
      </c>
      <c r="E731" s="2">
        <f t="shared" si="44"/>
        <v>-951532</v>
      </c>
      <c r="F731" s="6" t="str">
        <f t="shared" si="47"/>
        <v>BEARISH</v>
      </c>
      <c r="G731" s="6" t="str">
        <f t="shared" si="46"/>
        <v>STRONG</v>
      </c>
      <c r="H731" s="6" t="str">
        <f t="shared" si="45"/>
        <v>CONFIRMED BEARISH</v>
      </c>
    </row>
    <row r="732" spans="1:8" ht="13.5" x14ac:dyDescent="0.25">
      <c r="A732" s="3">
        <f>TITRES_STAT!B735</f>
        <v>43068</v>
      </c>
      <c r="B732" s="6">
        <f>TITRES_STAT!C735</f>
        <v>9.6999999999999993</v>
      </c>
      <c r="C732" s="6">
        <f>TITRES_STAT!D735</f>
        <v>7.6478000000000002</v>
      </c>
      <c r="D732" s="6">
        <f>TITRES_STAT!E735</f>
        <v>2727</v>
      </c>
      <c r="E732" s="2">
        <f t="shared" si="44"/>
        <v>-951532</v>
      </c>
      <c r="F732" s="6" t="str">
        <f t="shared" si="47"/>
        <v>BEARISH</v>
      </c>
      <c r="G732" s="6" t="str">
        <f t="shared" si="46"/>
        <v>STRONG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9.6999999999999993</v>
      </c>
      <c r="C733" s="6">
        <f>TITRES_STAT!D736</f>
        <v>7.6478000000000002</v>
      </c>
      <c r="D733" s="6">
        <f>TITRES_STAT!E736</f>
        <v>2000</v>
      </c>
      <c r="E733" s="2">
        <f t="shared" si="44"/>
        <v>-951532</v>
      </c>
      <c r="F733" s="6" t="str">
        <f t="shared" si="47"/>
        <v>BEARISH</v>
      </c>
      <c r="G733" s="6" t="str">
        <f t="shared" si="46"/>
        <v>STRONG</v>
      </c>
      <c r="H733" s="6" t="str">
        <f t="shared" si="45"/>
        <v>CONFIRMED BEARISH</v>
      </c>
    </row>
    <row r="734" spans="1:8" ht="13.5" x14ac:dyDescent="0.25">
      <c r="A734" s="3">
        <f>TITRES_STAT!B737</f>
        <v>43073</v>
      </c>
      <c r="B734" s="6">
        <f>TITRES_STAT!C737</f>
        <v>9.6999999999999993</v>
      </c>
      <c r="C734" s="6">
        <f>TITRES_STAT!D737</f>
        <v>7.6478000000000002</v>
      </c>
      <c r="D734" s="6">
        <f>TITRES_STAT!E737</f>
        <v>3084</v>
      </c>
      <c r="E734" s="2">
        <f t="shared" si="44"/>
        <v>-951532</v>
      </c>
      <c r="F734" s="6" t="str">
        <f t="shared" si="47"/>
        <v>BEARISH</v>
      </c>
      <c r="G734" s="6" t="str">
        <f t="shared" si="46"/>
        <v>STRONG</v>
      </c>
      <c r="H734" s="6" t="str">
        <f t="shared" si="45"/>
        <v>CONFIRMED BEARISH</v>
      </c>
    </row>
    <row r="735" spans="1:8" ht="13.5" x14ac:dyDescent="0.25">
      <c r="A735" s="3">
        <f>TITRES_STAT!B738</f>
        <v>43074</v>
      </c>
      <c r="B735" s="6">
        <f>TITRES_STAT!C738</f>
        <v>9.8000000000000007</v>
      </c>
      <c r="C735" s="6">
        <f>TITRES_STAT!D738</f>
        <v>7.7266000000000004</v>
      </c>
      <c r="D735" s="6">
        <f>TITRES_STAT!E738</f>
        <v>55337</v>
      </c>
      <c r="E735" s="2">
        <f t="shared" si="44"/>
        <v>-896195</v>
      </c>
      <c r="F735" s="6" t="str">
        <f t="shared" si="47"/>
        <v>BEARISH</v>
      </c>
      <c r="G735" s="6" t="str">
        <f t="shared" si="46"/>
        <v>STRONG</v>
      </c>
      <c r="H735" s="6" t="str">
        <f t="shared" si="45"/>
        <v>BEARISH DIVERGENCE</v>
      </c>
    </row>
    <row r="736" spans="1:8" ht="13.5" x14ac:dyDescent="0.25">
      <c r="A736" s="3">
        <f>TITRES_STAT!B739</f>
        <v>43075</v>
      </c>
      <c r="B736" s="6">
        <f>TITRES_STAT!C739</f>
        <v>9.85</v>
      </c>
      <c r="C736" s="6">
        <f>TITRES_STAT!D739</f>
        <v>7.766</v>
      </c>
      <c r="D736" s="6">
        <f>TITRES_STAT!E739</f>
        <v>4485</v>
      </c>
      <c r="E736" s="2">
        <f t="shared" si="44"/>
        <v>-891710</v>
      </c>
      <c r="F736" s="6" t="str">
        <f t="shared" si="47"/>
        <v>BULLISH</v>
      </c>
      <c r="G736" s="6" t="str">
        <f t="shared" si="46"/>
        <v>WEAK</v>
      </c>
      <c r="H736" s="6" t="str">
        <f t="shared" si="45"/>
        <v>CONFIRMED BULLISH</v>
      </c>
    </row>
    <row r="737" spans="1:8" ht="13.5" x14ac:dyDescent="0.25">
      <c r="A737" s="3">
        <f>TITRES_STAT!B740</f>
        <v>43076</v>
      </c>
      <c r="B737" s="6">
        <f>TITRES_STAT!C740</f>
        <v>9.8699999999999992</v>
      </c>
      <c r="C737" s="6">
        <f>TITRES_STAT!D740</f>
        <v>7.7817999999999996</v>
      </c>
      <c r="D737" s="6">
        <f>TITRES_STAT!E740</f>
        <v>5032</v>
      </c>
      <c r="E737" s="2">
        <f t="shared" si="44"/>
        <v>-886678</v>
      </c>
      <c r="F737" s="6" t="str">
        <f t="shared" si="47"/>
        <v>BULLISH</v>
      </c>
      <c r="G737" s="6" t="str">
        <f t="shared" si="46"/>
        <v>WEAK</v>
      </c>
      <c r="H737" s="6" t="str">
        <f t="shared" si="45"/>
        <v>CONFIRMED BULLISH</v>
      </c>
    </row>
    <row r="738" spans="1:8" ht="13.5" x14ac:dyDescent="0.25">
      <c r="A738" s="3">
        <f>TITRES_STAT!B741</f>
        <v>43077</v>
      </c>
      <c r="B738" s="6">
        <f>TITRES_STAT!C741</f>
        <v>9.8699999999999992</v>
      </c>
      <c r="C738" s="6">
        <f>TITRES_STAT!D741</f>
        <v>7.7817999999999996</v>
      </c>
      <c r="D738" s="6">
        <f>TITRES_STAT!E741</f>
        <v>4470</v>
      </c>
      <c r="E738" s="2">
        <f t="shared" si="44"/>
        <v>-886678</v>
      </c>
      <c r="F738" s="6" t="str">
        <f t="shared" si="47"/>
        <v>BULLISH</v>
      </c>
      <c r="G738" s="6" t="str">
        <f t="shared" si="46"/>
        <v>WEAK</v>
      </c>
      <c r="H738" s="6" t="str">
        <f t="shared" si="45"/>
        <v>CONFIRMED BULLISH</v>
      </c>
    </row>
    <row r="739" spans="1:8" ht="13.5" x14ac:dyDescent="0.25">
      <c r="A739" s="3">
        <f>TITRES_STAT!B742</f>
        <v>43080</v>
      </c>
      <c r="B739" s="6">
        <f>TITRES_STAT!C742</f>
        <v>9.8699999999999992</v>
      </c>
      <c r="C739" s="6">
        <f>TITRES_STAT!D742</f>
        <v>7.7817999999999996</v>
      </c>
      <c r="D739" s="6">
        <f>TITRES_STAT!E742</f>
        <v>8095</v>
      </c>
      <c r="E739" s="2">
        <f t="shared" si="44"/>
        <v>-886678</v>
      </c>
      <c r="F739" s="6" t="str">
        <f t="shared" si="47"/>
        <v>BULLISH</v>
      </c>
      <c r="G739" s="6" t="str">
        <f t="shared" si="46"/>
        <v>WEAK</v>
      </c>
      <c r="H739" s="6" t="str">
        <f t="shared" si="45"/>
        <v>CONFIRMED BULLISH</v>
      </c>
    </row>
    <row r="740" spans="1:8" ht="13.5" x14ac:dyDescent="0.25">
      <c r="A740" s="3">
        <f>TITRES_STAT!B743</f>
        <v>43081</v>
      </c>
      <c r="B740" s="6">
        <f>TITRES_STAT!C743</f>
        <v>9.8699999999999992</v>
      </c>
      <c r="C740" s="6">
        <f>TITRES_STAT!D743</f>
        <v>7.7817999999999996</v>
      </c>
      <c r="D740" s="6">
        <f>TITRES_STAT!E743</f>
        <v>4294</v>
      </c>
      <c r="E740" s="2">
        <f t="shared" si="44"/>
        <v>-886678</v>
      </c>
      <c r="F740" s="6" t="str">
        <f t="shared" si="47"/>
        <v>BULLISH</v>
      </c>
      <c r="G740" s="6" t="str">
        <f t="shared" si="46"/>
        <v>NEUTRAL</v>
      </c>
      <c r="H740" s="6" t="str">
        <f t="shared" si="45"/>
        <v>CONFIRMED BULLISH</v>
      </c>
    </row>
    <row r="741" spans="1:8" ht="13.5" x14ac:dyDescent="0.25">
      <c r="A741" s="3">
        <f>TITRES_STAT!B744</f>
        <v>43082</v>
      </c>
      <c r="B741" s="6">
        <f>TITRES_STAT!C744</f>
        <v>9.8800000000000008</v>
      </c>
      <c r="C741" s="6">
        <f>TITRES_STAT!D744</f>
        <v>7.7896999999999998</v>
      </c>
      <c r="D741" s="6">
        <f>TITRES_STAT!E744</f>
        <v>5237</v>
      </c>
      <c r="E741" s="2">
        <f t="shared" si="44"/>
        <v>-881441</v>
      </c>
      <c r="F741" s="6" t="str">
        <f t="shared" si="47"/>
        <v>BULLISH</v>
      </c>
      <c r="G741" s="6" t="str">
        <f t="shared" si="46"/>
        <v>NEUTRAL</v>
      </c>
      <c r="H741" s="6" t="str">
        <f t="shared" si="45"/>
        <v>CONFIRMED BULLISH</v>
      </c>
    </row>
    <row r="742" spans="1:8" ht="13.5" x14ac:dyDescent="0.25">
      <c r="A742" s="3">
        <f>TITRES_STAT!B745</f>
        <v>43083</v>
      </c>
      <c r="B742" s="6">
        <f>TITRES_STAT!C745</f>
        <v>9.8800000000000008</v>
      </c>
      <c r="C742" s="6">
        <f>TITRES_STAT!D745</f>
        <v>7.7896999999999998</v>
      </c>
      <c r="D742" s="6">
        <f>TITRES_STAT!E745</f>
        <v>167107</v>
      </c>
      <c r="E742" s="2">
        <f t="shared" si="44"/>
        <v>-881441</v>
      </c>
      <c r="F742" s="6" t="str">
        <f t="shared" si="47"/>
        <v>BULLISH</v>
      </c>
      <c r="G742" s="6" t="str">
        <f t="shared" si="46"/>
        <v>NEUTRAL</v>
      </c>
      <c r="H742" s="6" t="str">
        <f t="shared" si="45"/>
        <v>CONFIRMED BULLISH</v>
      </c>
    </row>
    <row r="743" spans="1:8" ht="13.5" x14ac:dyDescent="0.25">
      <c r="A743" s="3">
        <f>TITRES_STAT!B746</f>
        <v>43084</v>
      </c>
      <c r="B743" s="6">
        <f>TITRES_STAT!C746</f>
        <v>9.8800000000000008</v>
      </c>
      <c r="C743" s="6">
        <f>TITRES_STAT!D746</f>
        <v>7.7896999999999998</v>
      </c>
      <c r="D743" s="6">
        <f>TITRES_STAT!E746</f>
        <v>4186</v>
      </c>
      <c r="E743" s="2">
        <f t="shared" si="44"/>
        <v>-881441</v>
      </c>
      <c r="F743" s="6" t="str">
        <f t="shared" si="47"/>
        <v>BULLISH</v>
      </c>
      <c r="G743" s="6" t="str">
        <f t="shared" si="46"/>
        <v>NEUTRAL</v>
      </c>
      <c r="H743" s="6" t="str">
        <f t="shared" si="45"/>
        <v>CONFIRMED BULLISH</v>
      </c>
    </row>
    <row r="744" spans="1:8" ht="13.5" x14ac:dyDescent="0.25">
      <c r="A744" s="3">
        <f>TITRES_STAT!B747</f>
        <v>43087</v>
      </c>
      <c r="B744" s="6">
        <f>TITRES_STAT!C747</f>
        <v>9.8800000000000008</v>
      </c>
      <c r="C744" s="6">
        <f>TITRES_STAT!D747</f>
        <v>7.7896999999999998</v>
      </c>
      <c r="D744" s="6">
        <f>TITRES_STAT!E747</f>
        <v>4452</v>
      </c>
      <c r="E744" s="2">
        <f t="shared" si="44"/>
        <v>-881441</v>
      </c>
      <c r="F744" s="6" t="str">
        <f t="shared" si="47"/>
        <v>BULLISH</v>
      </c>
      <c r="G744" s="6" t="str">
        <f t="shared" si="46"/>
        <v>NEUTRAL</v>
      </c>
      <c r="H744" s="6" t="str">
        <f t="shared" si="45"/>
        <v>CONFIRMED BULLISH</v>
      </c>
    </row>
    <row r="745" spans="1:8" ht="13.5" x14ac:dyDescent="0.25">
      <c r="A745" s="3">
        <f>TITRES_STAT!B748</f>
        <v>43088</v>
      </c>
      <c r="B745" s="6">
        <f>TITRES_STAT!C748</f>
        <v>9.8800000000000008</v>
      </c>
      <c r="C745" s="6">
        <f>TITRES_STAT!D748</f>
        <v>7.7896999999999998</v>
      </c>
      <c r="D745" s="6">
        <f>TITRES_STAT!E748</f>
        <v>3084</v>
      </c>
      <c r="E745" s="2">
        <f t="shared" si="44"/>
        <v>-881441</v>
      </c>
      <c r="F745" s="6" t="str">
        <f t="shared" si="47"/>
        <v>BULLISH</v>
      </c>
      <c r="G745" s="6" t="str">
        <f t="shared" si="46"/>
        <v>NEUTRAL</v>
      </c>
      <c r="H745" s="6" t="str">
        <f t="shared" si="45"/>
        <v>CONFIRMED BULLISH</v>
      </c>
    </row>
    <row r="746" spans="1:8" ht="13.5" x14ac:dyDescent="0.25">
      <c r="A746" s="3">
        <f>TITRES_STAT!B749</f>
        <v>43089</v>
      </c>
      <c r="B746" s="6">
        <f>TITRES_STAT!C749</f>
        <v>9.8699999999999992</v>
      </c>
      <c r="C746" s="6">
        <f>TITRES_STAT!D749</f>
        <v>7.7817999999999996</v>
      </c>
      <c r="D746" s="6">
        <f>TITRES_STAT!E749</f>
        <v>3995</v>
      </c>
      <c r="E746" s="2">
        <f t="shared" si="44"/>
        <v>-885436</v>
      </c>
      <c r="F746" s="6" t="str">
        <f t="shared" si="47"/>
        <v>BEARISH</v>
      </c>
      <c r="G746" s="6" t="str">
        <f t="shared" si="46"/>
        <v>NEUTRAL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9.8800000000000008</v>
      </c>
      <c r="C747" s="6">
        <f>TITRES_STAT!D750</f>
        <v>7.7896999999999998</v>
      </c>
      <c r="D747" s="6">
        <f>TITRES_STAT!E750</f>
        <v>4834</v>
      </c>
      <c r="E747" s="2">
        <f t="shared" si="44"/>
        <v>-880602</v>
      </c>
      <c r="F747" s="6" t="str">
        <f t="shared" si="47"/>
        <v>BULLISH</v>
      </c>
      <c r="G747" s="6" t="str">
        <f t="shared" si="46"/>
        <v>NEUTRAL</v>
      </c>
      <c r="H747" s="6" t="str">
        <f t="shared" si="45"/>
        <v>NEUTRAL</v>
      </c>
    </row>
    <row r="748" spans="1:8" ht="13.5" x14ac:dyDescent="0.25">
      <c r="A748" s="3">
        <f>TITRES_STAT!B751</f>
        <v>43091</v>
      </c>
      <c r="B748" s="6">
        <f>TITRES_STAT!C751</f>
        <v>9.8800000000000008</v>
      </c>
      <c r="C748" s="6">
        <f>TITRES_STAT!D751</f>
        <v>7.7896999999999998</v>
      </c>
      <c r="D748" s="6">
        <f>TITRES_STAT!E751</f>
        <v>26470</v>
      </c>
      <c r="E748" s="2">
        <f t="shared" si="44"/>
        <v>-880602</v>
      </c>
      <c r="F748" s="6" t="str">
        <f t="shared" si="47"/>
        <v>BULLISH</v>
      </c>
      <c r="G748" s="6" t="str">
        <f t="shared" si="46"/>
        <v>NEUTRAL</v>
      </c>
      <c r="H748" s="6" t="str">
        <f t="shared" si="45"/>
        <v>NEUTRAL</v>
      </c>
    </row>
    <row r="749" spans="1:8" ht="13.5" x14ac:dyDescent="0.25">
      <c r="A749" s="3">
        <f>TITRES_STAT!B752</f>
        <v>43094</v>
      </c>
      <c r="B749" s="6">
        <f>TITRES_STAT!C752</f>
        <v>9.8800000000000008</v>
      </c>
      <c r="C749" s="6">
        <f>TITRES_STAT!D752</f>
        <v>7.7896999999999998</v>
      </c>
      <c r="D749" s="6">
        <f>TITRES_STAT!E752</f>
        <v>7202</v>
      </c>
      <c r="E749" s="2">
        <f t="shared" si="44"/>
        <v>-880602</v>
      </c>
      <c r="F749" s="6" t="str">
        <f t="shared" si="47"/>
        <v>BULLISH</v>
      </c>
      <c r="G749" s="6" t="str">
        <f t="shared" si="46"/>
        <v>NEUTRAL</v>
      </c>
      <c r="H749" s="6" t="str">
        <f t="shared" si="45"/>
        <v>NEUTRAL</v>
      </c>
    </row>
    <row r="750" spans="1:8" ht="13.5" x14ac:dyDescent="0.25">
      <c r="A750" s="3">
        <f>TITRES_STAT!B753</f>
        <v>43095</v>
      </c>
      <c r="B750" s="6">
        <f>TITRES_STAT!C753</f>
        <v>9.8800000000000008</v>
      </c>
      <c r="C750" s="6">
        <f>TITRES_STAT!D753</f>
        <v>7.7896999999999998</v>
      </c>
      <c r="D750" s="6">
        <f>TITRES_STAT!E753</f>
        <v>16362</v>
      </c>
      <c r="E750" s="2">
        <f t="shared" si="44"/>
        <v>-880602</v>
      </c>
      <c r="F750" s="6" t="str">
        <f t="shared" si="47"/>
        <v>BULLISH</v>
      </c>
      <c r="G750" s="6" t="str">
        <f t="shared" si="46"/>
        <v>NEUTRAL</v>
      </c>
      <c r="H750" s="6" t="str">
        <f t="shared" si="45"/>
        <v>NEUTRAL</v>
      </c>
    </row>
    <row r="751" spans="1:8" ht="13.5" x14ac:dyDescent="0.25">
      <c r="A751" s="3">
        <f>TITRES_STAT!B754</f>
        <v>43096</v>
      </c>
      <c r="B751" s="6">
        <f>TITRES_STAT!C754</f>
        <v>10</v>
      </c>
      <c r="C751" s="6">
        <f>TITRES_STAT!D754</f>
        <v>7.8842999999999996</v>
      </c>
      <c r="D751" s="6">
        <f>TITRES_STAT!E754</f>
        <v>11437</v>
      </c>
      <c r="E751" s="2">
        <f t="shared" si="44"/>
        <v>-869165</v>
      </c>
      <c r="F751" s="6" t="str">
        <f t="shared" si="47"/>
        <v>BULLISH</v>
      </c>
      <c r="G751" s="6" t="str">
        <f t="shared" si="46"/>
        <v>NEUTRAL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10</v>
      </c>
      <c r="C752" s="6">
        <f>TITRES_STAT!D755</f>
        <v>7.8842999999999996</v>
      </c>
      <c r="D752" s="6">
        <f>TITRES_STAT!E755</f>
        <v>10277</v>
      </c>
      <c r="E752" s="2">
        <f t="shared" si="44"/>
        <v>-869165</v>
      </c>
      <c r="F752" s="6" t="str">
        <f t="shared" si="47"/>
        <v>BULLISH</v>
      </c>
      <c r="G752" s="6" t="str">
        <f t="shared" si="46"/>
        <v>NEUTRAL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10.3</v>
      </c>
      <c r="C753" s="6">
        <f>TITRES_STAT!D756</f>
        <v>8.1207999999999991</v>
      </c>
      <c r="D753" s="6">
        <f>TITRES_STAT!E756</f>
        <v>13402</v>
      </c>
      <c r="E753" s="2">
        <f t="shared" si="44"/>
        <v>-855763</v>
      </c>
      <c r="F753" s="6" t="str">
        <f t="shared" si="47"/>
        <v>BULLISH</v>
      </c>
      <c r="G753" s="6" t="str">
        <f t="shared" si="46"/>
        <v>WEAK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10.91</v>
      </c>
      <c r="C754" s="6">
        <f>TITRES_STAT!D757</f>
        <v>8.6018000000000008</v>
      </c>
      <c r="D754" s="6">
        <f>TITRES_STAT!E757</f>
        <v>1236</v>
      </c>
      <c r="E754" s="2">
        <f t="shared" si="44"/>
        <v>-854527</v>
      </c>
      <c r="F754" s="6" t="str">
        <f t="shared" si="47"/>
        <v>BULLISH</v>
      </c>
      <c r="G754" s="6" t="str">
        <f t="shared" si="46"/>
        <v>WEAK</v>
      </c>
      <c r="H754" s="6" t="str">
        <f t="shared" si="45"/>
        <v>CONFIRMED BULLISH</v>
      </c>
    </row>
    <row r="755" spans="1:8" ht="13.5" x14ac:dyDescent="0.25">
      <c r="A755" s="3">
        <f>TITRES_STAT!B758</f>
        <v>43103</v>
      </c>
      <c r="B755" s="6">
        <f>TITRES_STAT!C758</f>
        <v>11.49</v>
      </c>
      <c r="C755" s="6">
        <f>TITRES_STAT!D758</f>
        <v>9.0591000000000008</v>
      </c>
      <c r="D755" s="6">
        <f>TITRES_STAT!E758</f>
        <v>3589</v>
      </c>
      <c r="E755" s="2">
        <f t="shared" si="44"/>
        <v>-850938</v>
      </c>
      <c r="F755" s="6" t="str">
        <f t="shared" si="47"/>
        <v>BULLISH</v>
      </c>
      <c r="G755" s="6" t="str">
        <f t="shared" si="46"/>
        <v>WEAK</v>
      </c>
      <c r="H755" s="6" t="str">
        <f t="shared" si="45"/>
        <v>CONFIRMED BULLISH</v>
      </c>
    </row>
    <row r="756" spans="1:8" ht="13.5" x14ac:dyDescent="0.25">
      <c r="A756" s="3">
        <f>TITRES_STAT!B759</f>
        <v>43104</v>
      </c>
      <c r="B756" s="6">
        <f>TITRES_STAT!C759</f>
        <v>11.32</v>
      </c>
      <c r="C756" s="6">
        <f>TITRES_STAT!D759</f>
        <v>8.9250000000000007</v>
      </c>
      <c r="D756" s="6">
        <f>TITRES_STAT!E759</f>
        <v>407</v>
      </c>
      <c r="E756" s="2">
        <f t="shared" si="44"/>
        <v>-851345</v>
      </c>
      <c r="F756" s="6" t="str">
        <f t="shared" si="47"/>
        <v>BULLISH</v>
      </c>
      <c r="G756" s="6" t="str">
        <f t="shared" si="46"/>
        <v>WEAK</v>
      </c>
      <c r="H756" s="6" t="str">
        <f t="shared" si="45"/>
        <v>CONFIRMED BULLISH</v>
      </c>
    </row>
    <row r="757" spans="1:8" ht="13.5" x14ac:dyDescent="0.25">
      <c r="A757" s="3">
        <f>TITRES_STAT!B760</f>
        <v>43105</v>
      </c>
      <c r="B757" s="6">
        <f>TITRES_STAT!C760</f>
        <v>11.32</v>
      </c>
      <c r="C757" s="6">
        <f>TITRES_STAT!D760</f>
        <v>8.9250000000000007</v>
      </c>
      <c r="D757" s="6">
        <f>TITRES_STAT!E760</f>
        <v>13840</v>
      </c>
      <c r="E757" s="2">
        <f t="shared" si="44"/>
        <v>-851345</v>
      </c>
      <c r="F757" s="6" t="str">
        <f t="shared" si="47"/>
        <v>BULLISH</v>
      </c>
      <c r="G757" s="6" t="str">
        <f t="shared" si="46"/>
        <v>WEAK</v>
      </c>
      <c r="H757" s="6" t="str">
        <f t="shared" si="45"/>
        <v>CONFIRMED BULLISH</v>
      </c>
    </row>
    <row r="758" spans="1:8" ht="13.5" x14ac:dyDescent="0.25">
      <c r="A758" s="3">
        <f>TITRES_STAT!B761</f>
        <v>43108</v>
      </c>
      <c r="B758" s="6">
        <f>TITRES_STAT!C761</f>
        <v>11.1</v>
      </c>
      <c r="C758" s="6">
        <f>TITRES_STAT!D761</f>
        <v>8.7515999999999998</v>
      </c>
      <c r="D758" s="6">
        <f>TITRES_STAT!E761</f>
        <v>155</v>
      </c>
      <c r="E758" s="2">
        <f t="shared" si="44"/>
        <v>-851500</v>
      </c>
      <c r="F758" s="6" t="str">
        <f t="shared" si="47"/>
        <v>BULLISH</v>
      </c>
      <c r="G758" s="6" t="str">
        <f t="shared" si="46"/>
        <v>NEUTRAL</v>
      </c>
      <c r="H758" s="6" t="str">
        <f t="shared" si="45"/>
        <v>CONFIRMED BULLISH</v>
      </c>
    </row>
    <row r="759" spans="1:8" ht="13.5" x14ac:dyDescent="0.25">
      <c r="A759" s="3">
        <f>TITRES_STAT!B762</f>
        <v>43109</v>
      </c>
      <c r="B759" s="6">
        <f>TITRES_STAT!C762</f>
        <v>10.9</v>
      </c>
      <c r="C759" s="6">
        <f>TITRES_STAT!D762</f>
        <v>8.5938999999999997</v>
      </c>
      <c r="D759" s="6">
        <f>TITRES_STAT!E762</f>
        <v>5683</v>
      </c>
      <c r="E759" s="2">
        <f t="shared" si="44"/>
        <v>-857183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CONFIRMED BEARISH</v>
      </c>
    </row>
    <row r="760" spans="1:8" ht="13.5" x14ac:dyDescent="0.25">
      <c r="A760" s="3">
        <f>TITRES_STAT!B763</f>
        <v>43110</v>
      </c>
      <c r="B760" s="6">
        <f>TITRES_STAT!C763</f>
        <v>10.85</v>
      </c>
      <c r="C760" s="6">
        <f>TITRES_STAT!D763</f>
        <v>8.5545000000000009</v>
      </c>
      <c r="D760" s="6">
        <f>TITRES_STAT!E763</f>
        <v>3885</v>
      </c>
      <c r="E760" s="2">
        <f t="shared" si="44"/>
        <v>-861068</v>
      </c>
      <c r="F760" s="6" t="str">
        <f t="shared" si="47"/>
        <v>BEARISH</v>
      </c>
      <c r="G760" s="6" t="str">
        <f t="shared" si="46"/>
        <v>NEUTRAL</v>
      </c>
      <c r="H760" s="6" t="str">
        <f t="shared" si="45"/>
        <v>CONFIRMED BEARISH</v>
      </c>
    </row>
    <row r="761" spans="1:8" ht="13.5" x14ac:dyDescent="0.25">
      <c r="A761" s="3">
        <f>TITRES_STAT!B764</f>
        <v>43111</v>
      </c>
      <c r="B761" s="6">
        <f>TITRES_STAT!C764</f>
        <v>10.8</v>
      </c>
      <c r="C761" s="6">
        <f>TITRES_STAT!D764</f>
        <v>8.5150000000000006</v>
      </c>
      <c r="D761" s="6">
        <f>TITRES_STAT!E764</f>
        <v>13678</v>
      </c>
      <c r="E761" s="2">
        <f t="shared" si="44"/>
        <v>-874746</v>
      </c>
      <c r="F761" s="6" t="str">
        <f t="shared" si="47"/>
        <v>BEARISH</v>
      </c>
      <c r="G761" s="6" t="str">
        <f t="shared" si="46"/>
        <v>STRONG</v>
      </c>
      <c r="H761" s="6" t="str">
        <f t="shared" si="45"/>
        <v>CONFIRMED BEARISH</v>
      </c>
    </row>
    <row r="762" spans="1:8" ht="13.5" x14ac:dyDescent="0.25">
      <c r="A762" s="3">
        <f>TITRES_STAT!B765</f>
        <v>43112</v>
      </c>
      <c r="B762" s="6">
        <f>TITRES_STAT!C765</f>
        <v>10.79</v>
      </c>
      <c r="C762" s="6">
        <f>TITRES_STAT!D765</f>
        <v>8.5071999999999992</v>
      </c>
      <c r="D762" s="6">
        <f>TITRES_STAT!E765</f>
        <v>12028</v>
      </c>
      <c r="E762" s="2">
        <f t="shared" si="44"/>
        <v>-886774</v>
      </c>
      <c r="F762" s="6" t="str">
        <f t="shared" si="47"/>
        <v>BEARISH</v>
      </c>
      <c r="G762" s="6" t="str">
        <f t="shared" si="46"/>
        <v>STRONG</v>
      </c>
      <c r="H762" s="6" t="str">
        <f t="shared" si="45"/>
        <v>CONFIRMED BEARISH</v>
      </c>
    </row>
    <row r="763" spans="1:8" ht="13.5" x14ac:dyDescent="0.25">
      <c r="A763" s="3">
        <f>TITRES_STAT!B766</f>
        <v>43115</v>
      </c>
      <c r="B763" s="6">
        <f>TITRES_STAT!C766</f>
        <v>10.74</v>
      </c>
      <c r="C763" s="6">
        <f>TITRES_STAT!D766</f>
        <v>8.4677000000000007</v>
      </c>
      <c r="D763" s="6">
        <f>TITRES_STAT!E766</f>
        <v>220316</v>
      </c>
      <c r="E763" s="2">
        <f t="shared" si="44"/>
        <v>-1107090</v>
      </c>
      <c r="F763" s="6" t="str">
        <f t="shared" si="47"/>
        <v>BEARISH</v>
      </c>
      <c r="G763" s="6" t="str">
        <f t="shared" si="46"/>
        <v>STRONG</v>
      </c>
      <c r="H763" s="6" t="str">
        <f t="shared" si="45"/>
        <v>CONFIRMED BEARISH</v>
      </c>
    </row>
    <row r="764" spans="1:8" ht="13.5" x14ac:dyDescent="0.25">
      <c r="A764" s="3">
        <f>TITRES_STAT!B767</f>
        <v>43116</v>
      </c>
      <c r="B764" s="6">
        <f>TITRES_STAT!C767</f>
        <v>10.7</v>
      </c>
      <c r="C764" s="6">
        <f>TITRES_STAT!D767</f>
        <v>8.4361999999999995</v>
      </c>
      <c r="D764" s="6">
        <f>TITRES_STAT!E767</f>
        <v>9839</v>
      </c>
      <c r="E764" s="2">
        <f t="shared" si="44"/>
        <v>-1116929</v>
      </c>
      <c r="F764" s="6" t="str">
        <f t="shared" si="47"/>
        <v>BEARISH</v>
      </c>
      <c r="G764" s="6" t="str">
        <f t="shared" si="46"/>
        <v>STRONG</v>
      </c>
      <c r="H764" s="6" t="str">
        <f t="shared" si="45"/>
        <v>CONFIRMED BEARISH</v>
      </c>
    </row>
    <row r="765" spans="1:8" ht="13.5" x14ac:dyDescent="0.25">
      <c r="A765" s="3">
        <f>TITRES_STAT!B768</f>
        <v>43117</v>
      </c>
      <c r="B765" s="6">
        <f>TITRES_STAT!C768</f>
        <v>10.61</v>
      </c>
      <c r="C765" s="6">
        <f>TITRES_STAT!D768</f>
        <v>8.3651999999999997</v>
      </c>
      <c r="D765" s="6">
        <f>TITRES_STAT!E768</f>
        <v>41780</v>
      </c>
      <c r="E765" s="2">
        <f t="shared" si="44"/>
        <v>-1158709</v>
      </c>
      <c r="F765" s="6" t="str">
        <f t="shared" si="47"/>
        <v>BEARISH</v>
      </c>
      <c r="G765" s="6" t="str">
        <f t="shared" si="46"/>
        <v>STRONG</v>
      </c>
      <c r="H765" s="6" t="str">
        <f t="shared" si="45"/>
        <v>CONFIRMED BEARISH</v>
      </c>
    </row>
    <row r="766" spans="1:8" ht="13.5" x14ac:dyDescent="0.25">
      <c r="A766" s="3">
        <f>TITRES_STAT!B769</f>
        <v>43118</v>
      </c>
      <c r="B766" s="6">
        <f>TITRES_STAT!C769</f>
        <v>10.68</v>
      </c>
      <c r="C766" s="6">
        <f>TITRES_STAT!D769</f>
        <v>8.4204000000000008</v>
      </c>
      <c r="D766" s="6">
        <f>TITRES_STAT!E769</f>
        <v>26692</v>
      </c>
      <c r="E766" s="2">
        <f t="shared" si="44"/>
        <v>-1132017</v>
      </c>
      <c r="F766" s="6" t="str">
        <f t="shared" si="47"/>
        <v>BEARISH</v>
      </c>
      <c r="G766" s="6" t="str">
        <f t="shared" si="46"/>
        <v>STRONG</v>
      </c>
      <c r="H766" s="6" t="str">
        <f t="shared" si="45"/>
        <v>CONFIRMED BEARISH</v>
      </c>
    </row>
    <row r="767" spans="1:8" ht="13.5" x14ac:dyDescent="0.25">
      <c r="A767" s="3">
        <f>TITRES_STAT!B770</f>
        <v>43119</v>
      </c>
      <c r="B767" s="6">
        <f>TITRES_STAT!C770</f>
        <v>10.5</v>
      </c>
      <c r="C767" s="6">
        <f>TITRES_STAT!D770</f>
        <v>8.2784999999999993</v>
      </c>
      <c r="D767" s="6">
        <f>TITRES_STAT!E770</f>
        <v>20957</v>
      </c>
      <c r="E767" s="2">
        <f t="shared" si="44"/>
        <v>-1152974</v>
      </c>
      <c r="F767" s="6" t="str">
        <f t="shared" si="47"/>
        <v>BEARISH</v>
      </c>
      <c r="G767" s="6" t="str">
        <f t="shared" si="46"/>
        <v>STRONG</v>
      </c>
      <c r="H767" s="6" t="str">
        <f t="shared" si="45"/>
        <v>CONFIRMED BEARISH</v>
      </c>
    </row>
    <row r="768" spans="1:8" ht="13.5" x14ac:dyDescent="0.25">
      <c r="A768" s="3">
        <f>TITRES_STAT!B771</f>
        <v>43122</v>
      </c>
      <c r="B768" s="6">
        <f>TITRES_STAT!C771</f>
        <v>10.55</v>
      </c>
      <c r="C768" s="6">
        <f>TITRES_STAT!D771</f>
        <v>8.3178999999999998</v>
      </c>
      <c r="D768" s="6">
        <f>TITRES_STAT!E771</f>
        <v>16676</v>
      </c>
      <c r="E768" s="2">
        <f t="shared" si="44"/>
        <v>-1136298</v>
      </c>
      <c r="F768" s="6" t="str">
        <f t="shared" si="47"/>
        <v>BEARISH</v>
      </c>
      <c r="G768" s="6" t="str">
        <f t="shared" si="46"/>
        <v>STRONG</v>
      </c>
      <c r="H768" s="6" t="str">
        <f t="shared" si="45"/>
        <v>CONFIRMED BEARISH</v>
      </c>
    </row>
    <row r="769" spans="1:8" ht="13.5" x14ac:dyDescent="0.25">
      <c r="A769" s="3">
        <f>TITRES_STAT!B772</f>
        <v>43123</v>
      </c>
      <c r="B769" s="6">
        <f>TITRES_STAT!C772</f>
        <v>10.53</v>
      </c>
      <c r="C769" s="6">
        <f>TITRES_STAT!D772</f>
        <v>8.3021999999999991</v>
      </c>
      <c r="D769" s="6">
        <f>TITRES_STAT!E772</f>
        <v>10882</v>
      </c>
      <c r="E769" s="2">
        <f t="shared" si="44"/>
        <v>-1147180</v>
      </c>
      <c r="F769" s="6" t="str">
        <f t="shared" si="47"/>
        <v>BEARISH</v>
      </c>
      <c r="G769" s="6" t="str">
        <f t="shared" si="46"/>
        <v>STRONG</v>
      </c>
      <c r="H769" s="6" t="str">
        <f t="shared" si="45"/>
        <v>CONFIRMED BEARISH</v>
      </c>
    </row>
    <row r="770" spans="1:8" ht="13.5" x14ac:dyDescent="0.25">
      <c r="A770" s="3">
        <f>TITRES_STAT!B773</f>
        <v>43124</v>
      </c>
      <c r="B770" s="6">
        <f>TITRES_STAT!C773</f>
        <v>10.65</v>
      </c>
      <c r="C770" s="6">
        <f>TITRES_STAT!D773</f>
        <v>8.3968000000000007</v>
      </c>
      <c r="D770" s="6">
        <f>TITRES_STAT!E773</f>
        <v>7041</v>
      </c>
      <c r="E770" s="2">
        <f t="shared" si="44"/>
        <v>-1140139</v>
      </c>
      <c r="F770" s="6" t="str">
        <f t="shared" si="47"/>
        <v>BULLISH</v>
      </c>
      <c r="G770" s="6" t="str">
        <f t="shared" si="46"/>
        <v>NEUTRAL</v>
      </c>
      <c r="H770" s="6" t="str">
        <f t="shared" si="45"/>
        <v>CONFIRMED BULLISH</v>
      </c>
    </row>
    <row r="771" spans="1:8" ht="13.5" x14ac:dyDescent="0.25">
      <c r="A771" s="3">
        <f>TITRES_STAT!B774</f>
        <v>43125</v>
      </c>
      <c r="B771" s="6">
        <f>TITRES_STAT!C774</f>
        <v>10.64</v>
      </c>
      <c r="C771" s="6">
        <f>TITRES_STAT!D774</f>
        <v>8.3888999999999996</v>
      </c>
      <c r="D771" s="6">
        <f>TITRES_STAT!E774</f>
        <v>96296</v>
      </c>
      <c r="E771" s="2">
        <f t="shared" si="44"/>
        <v>-1236435</v>
      </c>
      <c r="F771" s="6" t="str">
        <f t="shared" si="47"/>
        <v>BEARISH</v>
      </c>
      <c r="G771" s="6" t="str">
        <f t="shared" si="46"/>
        <v>STRONG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10.6</v>
      </c>
      <c r="C772" s="6">
        <f>TITRES_STAT!D775</f>
        <v>8.3573000000000004</v>
      </c>
      <c r="D772" s="6">
        <f>TITRES_STAT!E775</f>
        <v>2414</v>
      </c>
      <c r="E772" s="2">
        <f t="shared" ref="E772:E835" si="48">IF(B772&gt;B771, E771+D772, IF(B772&lt;B771, E771-D772, E771))</f>
        <v>-1238849</v>
      </c>
      <c r="F772" s="6" t="str">
        <f t="shared" si="47"/>
        <v>BEARISH</v>
      </c>
      <c r="G772" s="6" t="str">
        <f t="shared" si="46"/>
        <v>STRONG</v>
      </c>
      <c r="H772" s="6" t="str">
        <f t="shared" si="45"/>
        <v>BEARISH DIVERGENCE</v>
      </c>
    </row>
    <row r="773" spans="1:8" ht="13.5" x14ac:dyDescent="0.25">
      <c r="A773" s="3">
        <f>TITRES_STAT!B776</f>
        <v>43129</v>
      </c>
      <c r="B773" s="6">
        <f>TITRES_STAT!C776</f>
        <v>10.53</v>
      </c>
      <c r="C773" s="6">
        <f>TITRES_STAT!D776</f>
        <v>8.3021999999999991</v>
      </c>
      <c r="D773" s="6">
        <f>TITRES_STAT!E776</f>
        <v>7997</v>
      </c>
      <c r="E773" s="2">
        <f t="shared" si="48"/>
        <v>-1246846</v>
      </c>
      <c r="F773" s="6" t="str">
        <f t="shared" si="47"/>
        <v>BEARISH</v>
      </c>
      <c r="G773" s="6" t="str">
        <f t="shared" si="46"/>
        <v>STRONG</v>
      </c>
      <c r="H773" s="6" t="str">
        <f t="shared" si="45"/>
        <v>CONFIRMED BEARISH</v>
      </c>
    </row>
    <row r="774" spans="1:8" ht="13.5" x14ac:dyDescent="0.25">
      <c r="A774" s="3">
        <f>TITRES_STAT!B777</f>
        <v>43130</v>
      </c>
      <c r="B774" s="6">
        <f>TITRES_STAT!C777</f>
        <v>10.53</v>
      </c>
      <c r="C774" s="6">
        <f>TITRES_STAT!D777</f>
        <v>8.3021999999999991</v>
      </c>
      <c r="D774" s="6">
        <f>TITRES_STAT!E777</f>
        <v>21454</v>
      </c>
      <c r="E774" s="2">
        <f t="shared" si="48"/>
        <v>-1246846</v>
      </c>
      <c r="F774" s="6" t="str">
        <f t="shared" si="47"/>
        <v>BEARISH</v>
      </c>
      <c r="G774" s="6" t="str">
        <f t="shared" si="46"/>
        <v>STRONG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NEUTRAL</v>
      </c>
    </row>
    <row r="775" spans="1:8" ht="13.5" x14ac:dyDescent="0.25">
      <c r="A775" s="3">
        <f>TITRES_STAT!B778</f>
        <v>43131</v>
      </c>
      <c r="B775" s="6">
        <f>TITRES_STAT!C778</f>
        <v>10.52</v>
      </c>
      <c r="C775" s="6">
        <f>TITRES_STAT!D778</f>
        <v>8.2942999999999998</v>
      </c>
      <c r="D775" s="6">
        <f>TITRES_STAT!E778</f>
        <v>2800</v>
      </c>
      <c r="E775" s="2">
        <f t="shared" si="48"/>
        <v>-1249646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STRONG</v>
      </c>
      <c r="H775" s="6" t="str">
        <f t="shared" si="49"/>
        <v>CONFIRMED BEARISH</v>
      </c>
    </row>
    <row r="776" spans="1:8" ht="13.5" x14ac:dyDescent="0.25">
      <c r="A776" s="3">
        <f>TITRES_STAT!B779</f>
        <v>43132</v>
      </c>
      <c r="B776" s="6">
        <f>TITRES_STAT!C779</f>
        <v>10.69</v>
      </c>
      <c r="C776" s="6">
        <f>TITRES_STAT!D779</f>
        <v>8.4283000000000001</v>
      </c>
      <c r="D776" s="6">
        <f>TITRES_STAT!E779</f>
        <v>8041</v>
      </c>
      <c r="E776" s="2">
        <f t="shared" si="48"/>
        <v>-1241605</v>
      </c>
      <c r="F776" s="6" t="str">
        <f t="shared" ref="F776:F839" si="51">IF(E776&gt;E771,"BULLISH",IF(E776&lt;E771,"BEARISH","NEUTRAL"))</f>
        <v>BEARISH</v>
      </c>
      <c r="G776" s="6" t="str">
        <f t="shared" si="50"/>
        <v>NEUTRAL</v>
      </c>
      <c r="H776" s="6" t="str">
        <f t="shared" si="49"/>
        <v>BEARISH DIVERGENCE</v>
      </c>
    </row>
    <row r="777" spans="1:8" ht="13.5" x14ac:dyDescent="0.25">
      <c r="A777" s="3">
        <f>TITRES_STAT!B780</f>
        <v>43133</v>
      </c>
      <c r="B777" s="6">
        <f>TITRES_STAT!C780</f>
        <v>10.68</v>
      </c>
      <c r="C777" s="6">
        <f>TITRES_STAT!D780</f>
        <v>8.4204000000000008</v>
      </c>
      <c r="D777" s="6">
        <f>TITRES_STAT!E780</f>
        <v>6974</v>
      </c>
      <c r="E777" s="2">
        <f t="shared" si="48"/>
        <v>-1248579</v>
      </c>
      <c r="F777" s="6" t="str">
        <f t="shared" si="51"/>
        <v>BEARISH</v>
      </c>
      <c r="G777" s="6" t="str">
        <f t="shared" si="50"/>
        <v>NEUTRAL</v>
      </c>
      <c r="H777" s="6" t="str">
        <f t="shared" si="49"/>
        <v>BEARISH DIVERGENCE</v>
      </c>
    </row>
    <row r="778" spans="1:8" ht="13.5" x14ac:dyDescent="0.25">
      <c r="A778" s="3">
        <f>TITRES_STAT!B781</f>
        <v>43136</v>
      </c>
      <c r="B778" s="6">
        <f>TITRES_STAT!C781</f>
        <v>10.67</v>
      </c>
      <c r="C778" s="6">
        <f>TITRES_STAT!D781</f>
        <v>8.4124999999999996</v>
      </c>
      <c r="D778" s="6">
        <f>TITRES_STAT!E781</f>
        <v>412311</v>
      </c>
      <c r="E778" s="2">
        <f t="shared" si="48"/>
        <v>-1660890</v>
      </c>
      <c r="F778" s="6" t="str">
        <f t="shared" si="51"/>
        <v>BEARISH</v>
      </c>
      <c r="G778" s="6" t="str">
        <f t="shared" si="50"/>
        <v>STRONG</v>
      </c>
      <c r="H778" s="6" t="str">
        <f t="shared" si="49"/>
        <v>BEARISH DIVERGENCE</v>
      </c>
    </row>
    <row r="779" spans="1:8" ht="13.5" x14ac:dyDescent="0.25">
      <c r="A779" s="3">
        <f>TITRES_STAT!B782</f>
        <v>43137</v>
      </c>
      <c r="B779" s="6">
        <f>TITRES_STAT!C782</f>
        <v>10.61</v>
      </c>
      <c r="C779" s="6">
        <f>TITRES_STAT!D782</f>
        <v>8.3651999999999997</v>
      </c>
      <c r="D779" s="6">
        <f>TITRES_STAT!E782</f>
        <v>191400</v>
      </c>
      <c r="E779" s="2">
        <f t="shared" si="48"/>
        <v>-1852290</v>
      </c>
      <c r="F779" s="6" t="str">
        <f t="shared" si="51"/>
        <v>BEARISH</v>
      </c>
      <c r="G779" s="6" t="str">
        <f t="shared" si="50"/>
        <v>STRONG</v>
      </c>
      <c r="H779" s="6" t="str">
        <f t="shared" si="49"/>
        <v>BEARISH DIVERGENCE</v>
      </c>
    </row>
    <row r="780" spans="1:8" ht="13.5" x14ac:dyDescent="0.25">
      <c r="A780" s="3">
        <f>TITRES_STAT!B783</f>
        <v>43138</v>
      </c>
      <c r="B780" s="6">
        <f>TITRES_STAT!C783</f>
        <v>10.69</v>
      </c>
      <c r="C780" s="6">
        <f>TITRES_STAT!D783</f>
        <v>8.4283000000000001</v>
      </c>
      <c r="D780" s="6">
        <f>TITRES_STAT!E783</f>
        <v>2150</v>
      </c>
      <c r="E780" s="2">
        <f t="shared" si="48"/>
        <v>-1850140</v>
      </c>
      <c r="F780" s="6" t="str">
        <f t="shared" si="51"/>
        <v>BEARISH</v>
      </c>
      <c r="G780" s="6" t="str">
        <f t="shared" si="50"/>
        <v>STRONG</v>
      </c>
      <c r="H780" s="6" t="str">
        <f t="shared" si="49"/>
        <v>BEARISH DIVERGENCE</v>
      </c>
    </row>
    <row r="781" spans="1:8" ht="13.5" x14ac:dyDescent="0.25">
      <c r="A781" s="3">
        <f>TITRES_STAT!B784</f>
        <v>43139</v>
      </c>
      <c r="B781" s="6">
        <f>TITRES_STAT!C784</f>
        <v>10.65</v>
      </c>
      <c r="C781" s="6">
        <f>TITRES_STAT!D784</f>
        <v>8.3968000000000007</v>
      </c>
      <c r="D781" s="6">
        <f>TITRES_STAT!E784</f>
        <v>1072</v>
      </c>
      <c r="E781" s="2">
        <f t="shared" si="48"/>
        <v>-1851212</v>
      </c>
      <c r="F781" s="6" t="str">
        <f t="shared" si="51"/>
        <v>BEARISH</v>
      </c>
      <c r="G781" s="6" t="str">
        <f t="shared" si="50"/>
        <v>STRONG</v>
      </c>
      <c r="H781" s="6" t="str">
        <f t="shared" si="49"/>
        <v>CONFIRMED BEARISH</v>
      </c>
    </row>
    <row r="782" spans="1:8" ht="13.5" x14ac:dyDescent="0.25">
      <c r="A782" s="3">
        <f>TITRES_STAT!B785</f>
        <v>43140</v>
      </c>
      <c r="B782" s="6">
        <f>TITRES_STAT!C785</f>
        <v>10.68</v>
      </c>
      <c r="C782" s="6">
        <f>TITRES_STAT!D785</f>
        <v>8.4204000000000008</v>
      </c>
      <c r="D782" s="6">
        <f>TITRES_STAT!E785</f>
        <v>143</v>
      </c>
      <c r="E782" s="2">
        <f t="shared" si="48"/>
        <v>-1851069</v>
      </c>
      <c r="F782" s="6" t="str">
        <f t="shared" si="51"/>
        <v>BEARISH</v>
      </c>
      <c r="G782" s="6" t="str">
        <f t="shared" si="50"/>
        <v>STRONG</v>
      </c>
      <c r="H782" s="6" t="str">
        <f t="shared" si="49"/>
        <v>NEUTRAL</v>
      </c>
    </row>
    <row r="783" spans="1:8" ht="13.5" x14ac:dyDescent="0.25">
      <c r="A783" s="3">
        <f>TITRES_STAT!B786</f>
        <v>43143</v>
      </c>
      <c r="B783" s="6">
        <f>TITRES_STAT!C786</f>
        <v>10.68</v>
      </c>
      <c r="C783" s="6">
        <f>TITRES_STAT!D786</f>
        <v>8.4204000000000008</v>
      </c>
      <c r="D783" s="6">
        <f>TITRES_STAT!E786</f>
        <v>937</v>
      </c>
      <c r="E783" s="2">
        <f t="shared" si="48"/>
        <v>-1851069</v>
      </c>
      <c r="F783" s="6" t="str">
        <f t="shared" si="51"/>
        <v>BEARISH</v>
      </c>
      <c r="G783" s="6" t="str">
        <f t="shared" si="50"/>
        <v>STRONG</v>
      </c>
      <c r="H783" s="6" t="str">
        <f t="shared" si="49"/>
        <v>BEARISH DIVERGENCE</v>
      </c>
    </row>
    <row r="784" spans="1:8" ht="13.5" x14ac:dyDescent="0.25">
      <c r="A784" s="3">
        <f>TITRES_STAT!B787</f>
        <v>43144</v>
      </c>
      <c r="B784" s="6">
        <f>TITRES_STAT!C787</f>
        <v>10.61</v>
      </c>
      <c r="C784" s="6">
        <f>TITRES_STAT!D787</f>
        <v>8.3651999999999997</v>
      </c>
      <c r="D784" s="6">
        <f>TITRES_STAT!E787</f>
        <v>4605</v>
      </c>
      <c r="E784" s="2">
        <f t="shared" si="48"/>
        <v>-1855674</v>
      </c>
      <c r="F784" s="6" t="str">
        <f t="shared" si="51"/>
        <v>BEARISH</v>
      </c>
      <c r="G784" s="6" t="str">
        <f t="shared" si="50"/>
        <v>NEUTRAL</v>
      </c>
      <c r="H784" s="6" t="str">
        <f t="shared" si="49"/>
        <v>NEUTRAL</v>
      </c>
    </row>
    <row r="785" spans="1:8" ht="13.5" x14ac:dyDescent="0.25">
      <c r="A785" s="3">
        <f>TITRES_STAT!B788</f>
        <v>43145</v>
      </c>
      <c r="B785" s="6">
        <f>TITRES_STAT!C788</f>
        <v>10.65</v>
      </c>
      <c r="C785" s="6">
        <f>TITRES_STAT!D788</f>
        <v>8.3968000000000007</v>
      </c>
      <c r="D785" s="6">
        <f>TITRES_STAT!E788</f>
        <v>7605</v>
      </c>
      <c r="E785" s="2">
        <f t="shared" si="48"/>
        <v>-1848069</v>
      </c>
      <c r="F785" s="6" t="str">
        <f t="shared" si="51"/>
        <v>BULLISH</v>
      </c>
      <c r="G785" s="6" t="str">
        <f t="shared" si="50"/>
        <v>NEUTRAL</v>
      </c>
      <c r="H785" s="6" t="str">
        <f t="shared" si="49"/>
        <v>BULLISH DIVERGENCE</v>
      </c>
    </row>
    <row r="786" spans="1:8" ht="13.5" x14ac:dyDescent="0.25">
      <c r="A786" s="3">
        <f>TITRES_STAT!B789</f>
        <v>43146</v>
      </c>
      <c r="B786" s="6">
        <f>TITRES_STAT!C789</f>
        <v>10.65</v>
      </c>
      <c r="C786" s="6">
        <f>TITRES_STAT!D789</f>
        <v>8.3968000000000007</v>
      </c>
      <c r="D786" s="6">
        <f>TITRES_STAT!E789</f>
        <v>0</v>
      </c>
      <c r="E786" s="2">
        <f t="shared" si="48"/>
        <v>-1848069</v>
      </c>
      <c r="F786" s="6" t="str">
        <f t="shared" si="51"/>
        <v>BULLISH</v>
      </c>
      <c r="G786" s="6" t="str">
        <f t="shared" si="50"/>
        <v>NEUTRAL</v>
      </c>
      <c r="H786" s="6" t="str">
        <f t="shared" si="49"/>
        <v>NEUTRAL</v>
      </c>
    </row>
    <row r="787" spans="1:8" ht="13.5" x14ac:dyDescent="0.25">
      <c r="A787" s="3">
        <f>TITRES_STAT!B790</f>
        <v>43147</v>
      </c>
      <c r="B787" s="6">
        <f>TITRES_STAT!C790</f>
        <v>10.62</v>
      </c>
      <c r="C787" s="6">
        <f>TITRES_STAT!D790</f>
        <v>8.3731000000000009</v>
      </c>
      <c r="D787" s="6">
        <f>TITRES_STAT!E790</f>
        <v>5213</v>
      </c>
      <c r="E787" s="2">
        <f t="shared" si="48"/>
        <v>-1853282</v>
      </c>
      <c r="F787" s="6" t="str">
        <f t="shared" si="51"/>
        <v>BEARISH</v>
      </c>
      <c r="G787" s="6" t="str">
        <f t="shared" si="50"/>
        <v>NEUTRAL</v>
      </c>
      <c r="H787" s="6" t="str">
        <f t="shared" si="49"/>
        <v>CONFIRMED BEARISH</v>
      </c>
    </row>
    <row r="788" spans="1:8" ht="13.5" x14ac:dyDescent="0.25">
      <c r="A788" s="3">
        <f>TITRES_STAT!B791</f>
        <v>43150</v>
      </c>
      <c r="B788" s="6">
        <f>TITRES_STAT!C791</f>
        <v>10.6</v>
      </c>
      <c r="C788" s="6">
        <f>TITRES_STAT!D791</f>
        <v>8.3573000000000004</v>
      </c>
      <c r="D788" s="6">
        <f>TITRES_STAT!E791</f>
        <v>1491</v>
      </c>
      <c r="E788" s="2">
        <f t="shared" si="48"/>
        <v>-1854773</v>
      </c>
      <c r="F788" s="6" t="str">
        <f t="shared" si="51"/>
        <v>BEARISH</v>
      </c>
      <c r="G788" s="6" t="str">
        <f t="shared" si="50"/>
        <v>NEUTRAL</v>
      </c>
      <c r="H788" s="6" t="str">
        <f t="shared" si="49"/>
        <v>CONFIRMED BEARISH</v>
      </c>
    </row>
    <row r="789" spans="1:8" ht="13.5" x14ac:dyDescent="0.25">
      <c r="A789" s="3">
        <f>TITRES_STAT!B792</f>
        <v>43151</v>
      </c>
      <c r="B789" s="6">
        <f>TITRES_STAT!C792</f>
        <v>10.62</v>
      </c>
      <c r="C789" s="6">
        <f>TITRES_STAT!D792</f>
        <v>8.3731000000000009</v>
      </c>
      <c r="D789" s="6">
        <f>TITRES_STAT!E792</f>
        <v>750</v>
      </c>
      <c r="E789" s="2">
        <f t="shared" si="48"/>
        <v>-1854023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CONFIRMED BULLISH</v>
      </c>
    </row>
    <row r="790" spans="1:8" ht="13.5" x14ac:dyDescent="0.25">
      <c r="A790" s="3">
        <f>TITRES_STAT!B793</f>
        <v>43152</v>
      </c>
      <c r="B790" s="6">
        <f>TITRES_STAT!C793</f>
        <v>10.6</v>
      </c>
      <c r="C790" s="6">
        <f>TITRES_STAT!D793</f>
        <v>8.3573000000000004</v>
      </c>
      <c r="D790" s="6">
        <f>TITRES_STAT!E793</f>
        <v>11254</v>
      </c>
      <c r="E790" s="2">
        <f t="shared" si="48"/>
        <v>-1865277</v>
      </c>
      <c r="F790" s="6" t="str">
        <f t="shared" si="51"/>
        <v>BEARISH</v>
      </c>
      <c r="G790" s="6" t="str">
        <f t="shared" si="50"/>
        <v>NEUTRAL</v>
      </c>
      <c r="H790" s="6" t="str">
        <f t="shared" si="49"/>
        <v>CONFIRMED BEARISH</v>
      </c>
    </row>
    <row r="791" spans="1:8" ht="13.5" x14ac:dyDescent="0.25">
      <c r="A791" s="3">
        <f>TITRES_STAT!B794</f>
        <v>43153</v>
      </c>
      <c r="B791" s="6">
        <f>TITRES_STAT!C794</f>
        <v>10.59</v>
      </c>
      <c r="C791" s="6">
        <f>TITRES_STAT!D794</f>
        <v>8.3495000000000008</v>
      </c>
      <c r="D791" s="6">
        <f>TITRES_STAT!E794</f>
        <v>7330</v>
      </c>
      <c r="E791" s="2">
        <f t="shared" si="48"/>
        <v>-1872607</v>
      </c>
      <c r="F791" s="6" t="str">
        <f t="shared" si="51"/>
        <v>BEARISH</v>
      </c>
      <c r="G791" s="6" t="str">
        <f t="shared" si="50"/>
        <v>NEUTRAL</v>
      </c>
      <c r="H791" s="6" t="str">
        <f t="shared" si="49"/>
        <v>CONFIRMED BEARISH</v>
      </c>
    </row>
    <row r="792" spans="1:8" ht="13.5" x14ac:dyDescent="0.25">
      <c r="A792" s="3">
        <f>TITRES_STAT!B795</f>
        <v>43154</v>
      </c>
      <c r="B792" s="6">
        <f>TITRES_STAT!C795</f>
        <v>10.6</v>
      </c>
      <c r="C792" s="6">
        <f>TITRES_STAT!D795</f>
        <v>8.3573000000000004</v>
      </c>
      <c r="D792" s="6">
        <f>TITRES_STAT!E795</f>
        <v>9678</v>
      </c>
      <c r="E792" s="2">
        <f t="shared" si="48"/>
        <v>-1862929</v>
      </c>
      <c r="F792" s="6" t="str">
        <f t="shared" si="51"/>
        <v>BEARISH</v>
      </c>
      <c r="G792" s="6" t="str">
        <f t="shared" si="50"/>
        <v>NEUTRAL</v>
      </c>
      <c r="H792" s="6" t="str">
        <f t="shared" si="49"/>
        <v>CONFIRMED BEARISH</v>
      </c>
    </row>
    <row r="793" spans="1:8" ht="13.5" x14ac:dyDescent="0.25">
      <c r="A793" s="3">
        <f>TITRES_STAT!B796</f>
        <v>43157</v>
      </c>
      <c r="B793" s="6">
        <f>TITRES_STAT!C796</f>
        <v>10.6</v>
      </c>
      <c r="C793" s="6">
        <f>TITRES_STAT!D796</f>
        <v>8.3573000000000004</v>
      </c>
      <c r="D793" s="6">
        <f>TITRES_STAT!E796</f>
        <v>11659</v>
      </c>
      <c r="E793" s="2">
        <f t="shared" si="48"/>
        <v>-1862929</v>
      </c>
      <c r="F793" s="6" t="str">
        <f t="shared" si="51"/>
        <v>BEARISH</v>
      </c>
      <c r="G793" s="6" t="str">
        <f t="shared" si="50"/>
        <v>NEUTRAL</v>
      </c>
      <c r="H793" s="6" t="str">
        <f t="shared" si="49"/>
        <v>NEUTRAL</v>
      </c>
    </row>
    <row r="794" spans="1:8" ht="13.5" x14ac:dyDescent="0.25">
      <c r="A794" s="3">
        <f>TITRES_STAT!B797</f>
        <v>43158</v>
      </c>
      <c r="B794" s="6">
        <f>TITRES_STAT!C797</f>
        <v>10.63</v>
      </c>
      <c r="C794" s="6">
        <f>TITRES_STAT!D797</f>
        <v>8.3810000000000002</v>
      </c>
      <c r="D794" s="6">
        <f>TITRES_STAT!E797</f>
        <v>1630</v>
      </c>
      <c r="E794" s="2">
        <f t="shared" si="48"/>
        <v>-1861299</v>
      </c>
      <c r="F794" s="6" t="str">
        <f t="shared" si="51"/>
        <v>BEARISH</v>
      </c>
      <c r="G794" s="6" t="str">
        <f t="shared" si="50"/>
        <v>NEUTRAL</v>
      </c>
      <c r="H794" s="6" t="str">
        <f t="shared" si="49"/>
        <v>BEARISH DIVERGENCE</v>
      </c>
    </row>
    <row r="795" spans="1:8" ht="13.5" x14ac:dyDescent="0.25">
      <c r="A795" s="3">
        <f>TITRES_STAT!B798</f>
        <v>43159</v>
      </c>
      <c r="B795" s="6">
        <f>TITRES_STAT!C798</f>
        <v>10.63</v>
      </c>
      <c r="C795" s="6">
        <f>TITRES_STAT!D798</f>
        <v>8.3810000000000002</v>
      </c>
      <c r="D795" s="6">
        <f>TITRES_STAT!E798</f>
        <v>3107</v>
      </c>
      <c r="E795" s="2">
        <f t="shared" si="48"/>
        <v>-1861299</v>
      </c>
      <c r="F795" s="6" t="str">
        <f t="shared" si="51"/>
        <v>BULLISH</v>
      </c>
      <c r="G795" s="6" t="str">
        <f t="shared" si="50"/>
        <v>NEUTRAL</v>
      </c>
      <c r="H795" s="6" t="str">
        <f t="shared" si="49"/>
        <v>CONFIRMED BULLISH</v>
      </c>
    </row>
    <row r="796" spans="1:8" ht="13.5" x14ac:dyDescent="0.25">
      <c r="A796" s="3">
        <f>TITRES_STAT!B799</f>
        <v>43160</v>
      </c>
      <c r="B796" s="6">
        <f>TITRES_STAT!C799</f>
        <v>10.6</v>
      </c>
      <c r="C796" s="6">
        <f>TITRES_STAT!D799</f>
        <v>8.3573000000000004</v>
      </c>
      <c r="D796" s="6">
        <f>TITRES_STAT!E799</f>
        <v>3215</v>
      </c>
      <c r="E796" s="2">
        <f t="shared" si="48"/>
        <v>-1864514</v>
      </c>
      <c r="F796" s="6" t="str">
        <f t="shared" si="51"/>
        <v>BULLISH</v>
      </c>
      <c r="G796" s="6" t="str">
        <f t="shared" si="50"/>
        <v>NEUTRAL</v>
      </c>
      <c r="H796" s="6" t="str">
        <f t="shared" si="49"/>
        <v>CONFIRMED BULLISH</v>
      </c>
    </row>
    <row r="797" spans="1:8" ht="13.5" x14ac:dyDescent="0.25">
      <c r="A797" s="3">
        <f>TITRES_STAT!B800</f>
        <v>43161</v>
      </c>
      <c r="B797" s="6">
        <f>TITRES_STAT!C800</f>
        <v>10.6</v>
      </c>
      <c r="C797" s="6">
        <f>TITRES_STAT!D800</f>
        <v>8.3573000000000004</v>
      </c>
      <c r="D797" s="6">
        <f>TITRES_STAT!E800</f>
        <v>700</v>
      </c>
      <c r="E797" s="2">
        <f t="shared" si="48"/>
        <v>-1864514</v>
      </c>
      <c r="F797" s="6" t="str">
        <f t="shared" si="51"/>
        <v>BEARISH</v>
      </c>
      <c r="G797" s="6" t="str">
        <f t="shared" si="50"/>
        <v>NEUTRAL</v>
      </c>
      <c r="H797" s="6" t="str">
        <f t="shared" si="49"/>
        <v>NEUTRAL</v>
      </c>
    </row>
    <row r="798" spans="1:8" ht="13.5" x14ac:dyDescent="0.25">
      <c r="A798" s="3">
        <f>TITRES_STAT!B801</f>
        <v>43164</v>
      </c>
      <c r="B798" s="6">
        <f>TITRES_STAT!C801</f>
        <v>10.63</v>
      </c>
      <c r="C798" s="6">
        <f>TITRES_STAT!D801</f>
        <v>8.3810000000000002</v>
      </c>
      <c r="D798" s="6">
        <f>TITRES_STAT!E801</f>
        <v>1181</v>
      </c>
      <c r="E798" s="2">
        <f t="shared" si="48"/>
        <v>-1863333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BEARISH DIVERGENCE</v>
      </c>
    </row>
    <row r="799" spans="1:8" ht="13.5" x14ac:dyDescent="0.25">
      <c r="A799" s="3">
        <f>TITRES_STAT!B802</f>
        <v>43165</v>
      </c>
      <c r="B799" s="6">
        <f>TITRES_STAT!C802</f>
        <v>10.6</v>
      </c>
      <c r="C799" s="6">
        <f>TITRES_STAT!D802</f>
        <v>8.3573000000000004</v>
      </c>
      <c r="D799" s="6">
        <f>TITRES_STAT!E802</f>
        <v>2504</v>
      </c>
      <c r="E799" s="2">
        <f t="shared" si="48"/>
        <v>-1865837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43166</v>
      </c>
      <c r="B800" s="6">
        <f>TITRES_STAT!C803</f>
        <v>10.6</v>
      </c>
      <c r="C800" s="6">
        <f>TITRES_STAT!D803</f>
        <v>8.3573000000000004</v>
      </c>
      <c r="D800" s="6">
        <f>TITRES_STAT!E803</f>
        <v>1122</v>
      </c>
      <c r="E800" s="2">
        <f t="shared" si="48"/>
        <v>-1865837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CONFIRMED BEARISH</v>
      </c>
    </row>
    <row r="801" spans="1:8" ht="13.5" x14ac:dyDescent="0.25">
      <c r="A801" s="3">
        <f>TITRES_STAT!B804</f>
        <v>43167</v>
      </c>
      <c r="B801" s="6">
        <f>TITRES_STAT!C804</f>
        <v>10.6</v>
      </c>
      <c r="C801" s="6">
        <f>TITRES_STAT!D804</f>
        <v>8.3573000000000004</v>
      </c>
      <c r="D801" s="6">
        <f>TITRES_STAT!E804</f>
        <v>1303</v>
      </c>
      <c r="E801" s="2">
        <f t="shared" si="48"/>
        <v>-1865837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NEUTRAL</v>
      </c>
    </row>
    <row r="802" spans="1:8" ht="13.5" x14ac:dyDescent="0.25">
      <c r="A802" s="3">
        <f>TITRES_STAT!B805</f>
        <v>43168</v>
      </c>
      <c r="B802" s="6">
        <f>TITRES_STAT!C805</f>
        <v>10.6</v>
      </c>
      <c r="C802" s="6">
        <f>TITRES_STAT!D805</f>
        <v>8.3573000000000004</v>
      </c>
      <c r="D802" s="6">
        <f>TITRES_STAT!E805</f>
        <v>514</v>
      </c>
      <c r="E802" s="2">
        <f t="shared" si="48"/>
        <v>-1865837</v>
      </c>
      <c r="F802" s="6" t="str">
        <f t="shared" si="51"/>
        <v>BEARISH</v>
      </c>
      <c r="G802" s="6" t="str">
        <f t="shared" si="50"/>
        <v>NEUTRAL</v>
      </c>
      <c r="H802" s="6" t="str">
        <f t="shared" si="49"/>
        <v>NEUTRAL</v>
      </c>
    </row>
    <row r="803" spans="1:8" ht="13.5" x14ac:dyDescent="0.25">
      <c r="A803" s="3">
        <f>TITRES_STAT!B806</f>
        <v>43171</v>
      </c>
      <c r="B803" s="6">
        <f>TITRES_STAT!C806</f>
        <v>10.6</v>
      </c>
      <c r="C803" s="6">
        <f>TITRES_STAT!D806</f>
        <v>8.3573000000000004</v>
      </c>
      <c r="D803" s="6">
        <f>TITRES_STAT!E806</f>
        <v>500</v>
      </c>
      <c r="E803" s="2">
        <f t="shared" si="48"/>
        <v>-1865837</v>
      </c>
      <c r="F803" s="6" t="str">
        <f t="shared" si="51"/>
        <v>BEARISH</v>
      </c>
      <c r="G803" s="6" t="str">
        <f t="shared" si="50"/>
        <v>NEUTRAL</v>
      </c>
      <c r="H803" s="6" t="str">
        <f t="shared" si="49"/>
        <v>CONFIRMED BEARISH</v>
      </c>
    </row>
    <row r="804" spans="1:8" ht="13.5" x14ac:dyDescent="0.25">
      <c r="A804" s="3">
        <f>TITRES_STAT!B807</f>
        <v>43172</v>
      </c>
      <c r="B804" s="6">
        <f>TITRES_STAT!C807</f>
        <v>10.6</v>
      </c>
      <c r="C804" s="6">
        <f>TITRES_STAT!D807</f>
        <v>8.3573000000000004</v>
      </c>
      <c r="D804" s="6">
        <f>TITRES_STAT!E807</f>
        <v>500</v>
      </c>
      <c r="E804" s="2">
        <f t="shared" si="48"/>
        <v>-1865837</v>
      </c>
      <c r="F804" s="6" t="str">
        <f t="shared" si="51"/>
        <v>NEUTRAL</v>
      </c>
      <c r="G804" s="6" t="str">
        <f t="shared" si="50"/>
        <v>NEUTRAL</v>
      </c>
      <c r="H804" s="6" t="str">
        <f t="shared" si="49"/>
        <v>NEUTRAL</v>
      </c>
    </row>
    <row r="805" spans="1:8" ht="13.5" x14ac:dyDescent="0.25">
      <c r="A805" s="3">
        <f>TITRES_STAT!B808</f>
        <v>43173</v>
      </c>
      <c r="B805" s="6">
        <f>TITRES_STAT!C808</f>
        <v>10.5</v>
      </c>
      <c r="C805" s="6">
        <f>TITRES_STAT!D808</f>
        <v>8.2784999999999993</v>
      </c>
      <c r="D805" s="6">
        <f>TITRES_STAT!E808</f>
        <v>516103</v>
      </c>
      <c r="E805" s="2">
        <f t="shared" si="48"/>
        <v>-2381940</v>
      </c>
      <c r="F805" s="6" t="str">
        <f t="shared" si="51"/>
        <v>BEARISH</v>
      </c>
      <c r="G805" s="6" t="str">
        <f t="shared" si="50"/>
        <v>STRONG</v>
      </c>
      <c r="H805" s="6" t="str">
        <f t="shared" si="49"/>
        <v>CONFIRMED BEARISH</v>
      </c>
    </row>
    <row r="806" spans="1:8" ht="13.5" x14ac:dyDescent="0.25">
      <c r="A806" s="3">
        <f>TITRES_STAT!B809</f>
        <v>43174</v>
      </c>
      <c r="B806" s="6">
        <f>TITRES_STAT!C809</f>
        <v>10.5</v>
      </c>
      <c r="C806" s="6">
        <f>TITRES_STAT!D809</f>
        <v>8.2784999999999993</v>
      </c>
      <c r="D806" s="6">
        <f>TITRES_STAT!E809</f>
        <v>284</v>
      </c>
      <c r="E806" s="2">
        <f t="shared" si="48"/>
        <v>-2381940</v>
      </c>
      <c r="F806" s="6" t="str">
        <f t="shared" si="51"/>
        <v>BEARISH</v>
      </c>
      <c r="G806" s="6" t="str">
        <f t="shared" si="50"/>
        <v>STRONG</v>
      </c>
      <c r="H806" s="6" t="str">
        <f t="shared" si="49"/>
        <v>CONFIRMED BEARISH</v>
      </c>
    </row>
    <row r="807" spans="1:8" ht="13.5" x14ac:dyDescent="0.25">
      <c r="A807" s="3">
        <f>TITRES_STAT!B810</f>
        <v>43175</v>
      </c>
      <c r="B807" s="6">
        <f>TITRES_STAT!C810</f>
        <v>10.3</v>
      </c>
      <c r="C807" s="6">
        <f>TITRES_STAT!D810</f>
        <v>8.1207999999999991</v>
      </c>
      <c r="D807" s="6">
        <f>TITRES_STAT!E810</f>
        <v>13304</v>
      </c>
      <c r="E807" s="2">
        <f t="shared" si="48"/>
        <v>-2395244</v>
      </c>
      <c r="F807" s="6" t="str">
        <f t="shared" si="51"/>
        <v>BEARISH</v>
      </c>
      <c r="G807" s="6" t="str">
        <f t="shared" si="50"/>
        <v>STRONG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10.5</v>
      </c>
      <c r="C808" s="6">
        <f>TITRES_STAT!D811</f>
        <v>8.2784999999999993</v>
      </c>
      <c r="D808" s="6">
        <f>TITRES_STAT!E811</f>
        <v>1752</v>
      </c>
      <c r="E808" s="2">
        <f t="shared" si="48"/>
        <v>-2393492</v>
      </c>
      <c r="F808" s="6" t="str">
        <f t="shared" si="51"/>
        <v>BEARISH</v>
      </c>
      <c r="G808" s="6" t="str">
        <f t="shared" si="50"/>
        <v>STRONG</v>
      </c>
      <c r="H808" s="6" t="str">
        <f t="shared" si="49"/>
        <v>CONFIRMED BEARISH</v>
      </c>
    </row>
    <row r="809" spans="1:8" ht="13.5" x14ac:dyDescent="0.25">
      <c r="A809" s="3">
        <f>TITRES_STAT!B812</f>
        <v>43180</v>
      </c>
      <c r="B809" s="6">
        <f>TITRES_STAT!C812</f>
        <v>10.199999999999999</v>
      </c>
      <c r="C809" s="6">
        <f>TITRES_STAT!D812</f>
        <v>8.0419999999999998</v>
      </c>
      <c r="D809" s="6">
        <f>TITRES_STAT!E812</f>
        <v>6770</v>
      </c>
      <c r="E809" s="2">
        <f t="shared" si="48"/>
        <v>-2400262</v>
      </c>
      <c r="F809" s="6" t="str">
        <f t="shared" si="51"/>
        <v>BEARISH</v>
      </c>
      <c r="G809" s="6" t="str">
        <f t="shared" si="50"/>
        <v>STRONG</v>
      </c>
      <c r="H809" s="6" t="str">
        <f t="shared" si="49"/>
        <v>CONFIRMED BEARISH</v>
      </c>
    </row>
    <row r="810" spans="1:8" ht="13.5" x14ac:dyDescent="0.25">
      <c r="A810" s="3">
        <f>TITRES_STAT!B813</f>
        <v>43181</v>
      </c>
      <c r="B810" s="6">
        <f>TITRES_STAT!C813</f>
        <v>10.19</v>
      </c>
      <c r="C810" s="6">
        <f>TITRES_STAT!D813</f>
        <v>8.0341000000000005</v>
      </c>
      <c r="D810" s="6">
        <f>TITRES_STAT!E813</f>
        <v>783</v>
      </c>
      <c r="E810" s="2">
        <f t="shared" si="48"/>
        <v>-2401045</v>
      </c>
      <c r="F810" s="6" t="str">
        <f t="shared" si="51"/>
        <v>BEARISH</v>
      </c>
      <c r="G810" s="6" t="str">
        <f t="shared" si="50"/>
        <v>NEUTRAL</v>
      </c>
      <c r="H810" s="6" t="str">
        <f t="shared" si="49"/>
        <v>CONFIRMED BEARISH</v>
      </c>
    </row>
    <row r="811" spans="1:8" ht="13.5" x14ac:dyDescent="0.25">
      <c r="A811" s="3">
        <f>TITRES_STAT!B814</f>
        <v>43182</v>
      </c>
      <c r="B811" s="6">
        <f>TITRES_STAT!C814</f>
        <v>10.050000000000001</v>
      </c>
      <c r="C811" s="6">
        <f>TITRES_STAT!D814</f>
        <v>7.9237000000000002</v>
      </c>
      <c r="D811" s="6">
        <f>TITRES_STAT!E814</f>
        <v>14169</v>
      </c>
      <c r="E811" s="2">
        <f t="shared" si="48"/>
        <v>-2415214</v>
      </c>
      <c r="F811" s="6" t="str">
        <f t="shared" si="51"/>
        <v>BEARISH</v>
      </c>
      <c r="G811" s="6" t="str">
        <f t="shared" si="50"/>
        <v>NEUTRAL</v>
      </c>
      <c r="H811" s="6" t="str">
        <f t="shared" si="49"/>
        <v>CONFIRMED BEARISH</v>
      </c>
    </row>
    <row r="812" spans="1:8" ht="13.5" x14ac:dyDescent="0.25">
      <c r="A812" s="3">
        <f>TITRES_STAT!B815</f>
        <v>43185</v>
      </c>
      <c r="B812" s="6">
        <f>TITRES_STAT!C815</f>
        <v>10.050000000000001</v>
      </c>
      <c r="C812" s="6">
        <f>TITRES_STAT!D815</f>
        <v>7.9237000000000002</v>
      </c>
      <c r="D812" s="6">
        <f>TITRES_STAT!E815</f>
        <v>1515</v>
      </c>
      <c r="E812" s="2">
        <f t="shared" si="48"/>
        <v>-2415214</v>
      </c>
      <c r="F812" s="6" t="str">
        <f t="shared" si="51"/>
        <v>BEARISH</v>
      </c>
      <c r="G812" s="6" t="str">
        <f t="shared" si="50"/>
        <v>NEUTRAL</v>
      </c>
      <c r="H812" s="6" t="str">
        <f t="shared" si="49"/>
        <v>CONFIRMED BEARISH</v>
      </c>
    </row>
    <row r="813" spans="1:8" ht="13.5" x14ac:dyDescent="0.25">
      <c r="A813" s="3">
        <f>TITRES_STAT!B816</f>
        <v>43186</v>
      </c>
      <c r="B813" s="6">
        <f>TITRES_STAT!C816</f>
        <v>10.3</v>
      </c>
      <c r="C813" s="6">
        <f>TITRES_STAT!D816</f>
        <v>8.1207999999999991</v>
      </c>
      <c r="D813" s="6">
        <f>TITRES_STAT!E816</f>
        <v>1540</v>
      </c>
      <c r="E813" s="2">
        <f t="shared" si="48"/>
        <v>-2413674</v>
      </c>
      <c r="F813" s="6" t="str">
        <f t="shared" si="51"/>
        <v>BEARISH</v>
      </c>
      <c r="G813" s="6" t="str">
        <f t="shared" si="50"/>
        <v>NEUTRAL</v>
      </c>
      <c r="H813" s="6" t="str">
        <f t="shared" si="49"/>
        <v>CONFIRMED BEARISH</v>
      </c>
    </row>
    <row r="814" spans="1:8" ht="13.5" x14ac:dyDescent="0.25">
      <c r="A814" s="3">
        <f>TITRES_STAT!B817</f>
        <v>43187</v>
      </c>
      <c r="B814" s="6">
        <f>TITRES_STAT!C817</f>
        <v>10.29</v>
      </c>
      <c r="C814" s="6">
        <f>TITRES_STAT!D817</f>
        <v>8.1128999999999998</v>
      </c>
      <c r="D814" s="6">
        <f>TITRES_STAT!E817</f>
        <v>455</v>
      </c>
      <c r="E814" s="2">
        <f t="shared" si="48"/>
        <v>-2414129</v>
      </c>
      <c r="F814" s="6" t="str">
        <f t="shared" si="51"/>
        <v>BEARISH</v>
      </c>
      <c r="G814" s="6" t="str">
        <f t="shared" si="50"/>
        <v>NEUTRAL</v>
      </c>
      <c r="H814" s="6" t="str">
        <f t="shared" si="49"/>
        <v>BEARISH DIVERGENCE</v>
      </c>
    </row>
    <row r="815" spans="1:8" ht="13.5" x14ac:dyDescent="0.25">
      <c r="A815" s="3">
        <f>TITRES_STAT!B818</f>
        <v>43188</v>
      </c>
      <c r="B815" s="6">
        <f>TITRES_STAT!C818</f>
        <v>10.1</v>
      </c>
      <c r="C815" s="6">
        <f>TITRES_STAT!D818</f>
        <v>7.9630999999999998</v>
      </c>
      <c r="D815" s="6">
        <f>TITRES_STAT!E818</f>
        <v>5217</v>
      </c>
      <c r="E815" s="2">
        <f t="shared" si="48"/>
        <v>-2419346</v>
      </c>
      <c r="F815" s="6" t="str">
        <f t="shared" si="51"/>
        <v>BEARISH</v>
      </c>
      <c r="G815" s="6" t="str">
        <f t="shared" si="50"/>
        <v>NEUTRAL</v>
      </c>
      <c r="H815" s="6" t="str">
        <f t="shared" si="49"/>
        <v>CONFIRMED BEARISH</v>
      </c>
    </row>
    <row r="816" spans="1:8" ht="13.5" x14ac:dyDescent="0.25">
      <c r="A816" s="3">
        <f>TITRES_STAT!B819</f>
        <v>43189</v>
      </c>
      <c r="B816" s="6">
        <f>TITRES_STAT!C819</f>
        <v>10.1</v>
      </c>
      <c r="C816" s="6">
        <f>TITRES_STAT!D819</f>
        <v>7.9630999999999998</v>
      </c>
      <c r="D816" s="6">
        <f>TITRES_STAT!E819</f>
        <v>39920</v>
      </c>
      <c r="E816" s="2">
        <f t="shared" si="48"/>
        <v>-2419346</v>
      </c>
      <c r="F816" s="6" t="str">
        <f t="shared" si="51"/>
        <v>BEARISH</v>
      </c>
      <c r="G816" s="6" t="str">
        <f t="shared" si="50"/>
        <v>NEUTRAL</v>
      </c>
      <c r="H816" s="6" t="str">
        <f t="shared" si="49"/>
        <v>BEARISH DIVERGENCE</v>
      </c>
    </row>
    <row r="817" spans="1:8" ht="13.5" x14ac:dyDescent="0.25">
      <c r="A817" s="3">
        <f>TITRES_STAT!B820</f>
        <v>43192</v>
      </c>
      <c r="B817" s="6">
        <f>TITRES_STAT!C820</f>
        <v>10.1</v>
      </c>
      <c r="C817" s="6">
        <f>TITRES_STAT!D820</f>
        <v>7.9630999999999998</v>
      </c>
      <c r="D817" s="6">
        <f>TITRES_STAT!E820</f>
        <v>26641</v>
      </c>
      <c r="E817" s="2">
        <f t="shared" si="48"/>
        <v>-2419346</v>
      </c>
      <c r="F817" s="6" t="str">
        <f t="shared" si="51"/>
        <v>BEARISH</v>
      </c>
      <c r="G817" s="6" t="str">
        <f t="shared" si="50"/>
        <v>NEUTRAL</v>
      </c>
      <c r="H817" s="6" t="str">
        <f t="shared" si="49"/>
        <v>BEARISH DIVERGENCE</v>
      </c>
    </row>
    <row r="818" spans="1:8" ht="13.5" x14ac:dyDescent="0.25">
      <c r="A818" s="3">
        <f>TITRES_STAT!B821</f>
        <v>43193</v>
      </c>
      <c r="B818" s="6">
        <f>TITRES_STAT!C821</f>
        <v>10.1</v>
      </c>
      <c r="C818" s="6">
        <f>TITRES_STAT!D821</f>
        <v>7.9630999999999998</v>
      </c>
      <c r="D818" s="6">
        <f>TITRES_STAT!E821</f>
        <v>4043</v>
      </c>
      <c r="E818" s="2">
        <f t="shared" si="48"/>
        <v>-2419346</v>
      </c>
      <c r="F818" s="6" t="str">
        <f t="shared" si="51"/>
        <v>BEARISH</v>
      </c>
      <c r="G818" s="6" t="str">
        <f t="shared" si="50"/>
        <v>NEUTRAL</v>
      </c>
      <c r="H818" s="6" t="str">
        <f t="shared" si="49"/>
        <v>CONFIRMED BEARISH</v>
      </c>
    </row>
    <row r="819" spans="1:8" ht="13.5" x14ac:dyDescent="0.25">
      <c r="A819" s="3">
        <f>TITRES_STAT!B822</f>
        <v>43194</v>
      </c>
      <c r="B819" s="6">
        <f>TITRES_STAT!C822</f>
        <v>10.49</v>
      </c>
      <c r="C819" s="6">
        <f>TITRES_STAT!D822</f>
        <v>8.2706</v>
      </c>
      <c r="D819" s="6">
        <f>TITRES_STAT!E822</f>
        <v>3222</v>
      </c>
      <c r="E819" s="2">
        <f t="shared" si="48"/>
        <v>-2416124</v>
      </c>
      <c r="F819" s="6" t="str">
        <f t="shared" si="51"/>
        <v>BEARISH</v>
      </c>
      <c r="G819" s="6" t="str">
        <f t="shared" si="50"/>
        <v>NEUTRAL</v>
      </c>
      <c r="H819" s="6" t="str">
        <f t="shared" si="49"/>
        <v>BEARISH DIVERGENCE</v>
      </c>
    </row>
    <row r="820" spans="1:8" ht="13.5" x14ac:dyDescent="0.25">
      <c r="A820" s="3">
        <f>TITRES_STAT!B823</f>
        <v>43195</v>
      </c>
      <c r="B820" s="6">
        <f>TITRES_STAT!C823</f>
        <v>10.4</v>
      </c>
      <c r="C820" s="6">
        <f>TITRES_STAT!D823</f>
        <v>8.1997</v>
      </c>
      <c r="D820" s="6">
        <f>TITRES_STAT!E823</f>
        <v>3324</v>
      </c>
      <c r="E820" s="2">
        <f t="shared" si="48"/>
        <v>-2419448</v>
      </c>
      <c r="F820" s="6" t="str">
        <f t="shared" si="51"/>
        <v>BEARISH</v>
      </c>
      <c r="G820" s="6" t="str">
        <f t="shared" si="50"/>
        <v>NEUTRAL</v>
      </c>
      <c r="H820" s="6" t="str">
        <f t="shared" si="49"/>
        <v>BEARISH DIVERGENCE</v>
      </c>
    </row>
    <row r="821" spans="1:8" ht="13.5" x14ac:dyDescent="0.25">
      <c r="A821" s="3">
        <f>TITRES_STAT!B824</f>
        <v>43196</v>
      </c>
      <c r="B821" s="6">
        <f>TITRES_STAT!C824</f>
        <v>10.1</v>
      </c>
      <c r="C821" s="6">
        <f>TITRES_STAT!D824</f>
        <v>7.9630999999999998</v>
      </c>
      <c r="D821" s="6">
        <f>TITRES_STAT!E824</f>
        <v>13476</v>
      </c>
      <c r="E821" s="2">
        <f t="shared" si="48"/>
        <v>-2432924</v>
      </c>
      <c r="F821" s="6" t="str">
        <f t="shared" si="51"/>
        <v>BEARISH</v>
      </c>
      <c r="G821" s="6" t="str">
        <f t="shared" si="50"/>
        <v>NEUTRAL</v>
      </c>
      <c r="H821" s="6" t="str">
        <f t="shared" si="49"/>
        <v>NEUTRAL</v>
      </c>
    </row>
    <row r="822" spans="1:8" ht="13.5" x14ac:dyDescent="0.25">
      <c r="A822" s="3">
        <f>TITRES_STAT!B825</f>
        <v>43200</v>
      </c>
      <c r="B822" s="6">
        <f>TITRES_STAT!C825</f>
        <v>10.39</v>
      </c>
      <c r="C822" s="6">
        <f>TITRES_STAT!D825</f>
        <v>8.1918000000000006</v>
      </c>
      <c r="D822" s="6">
        <f>TITRES_STAT!E825</f>
        <v>1375</v>
      </c>
      <c r="E822" s="2">
        <f t="shared" si="48"/>
        <v>-2431549</v>
      </c>
      <c r="F822" s="6" t="str">
        <f t="shared" si="51"/>
        <v>BEARISH</v>
      </c>
      <c r="G822" s="6" t="str">
        <f t="shared" si="50"/>
        <v>NEUTRAL</v>
      </c>
      <c r="H822" s="6" t="str">
        <f t="shared" si="49"/>
        <v>BEARISH DIVERGENCE</v>
      </c>
    </row>
    <row r="823" spans="1:8" ht="13.5" x14ac:dyDescent="0.25">
      <c r="A823" s="3">
        <f>TITRES_STAT!B826</f>
        <v>43201</v>
      </c>
      <c r="B823" s="6">
        <f>TITRES_STAT!C826</f>
        <v>10.38</v>
      </c>
      <c r="C823" s="6">
        <f>TITRES_STAT!D826</f>
        <v>8.1838999999999995</v>
      </c>
      <c r="D823" s="6">
        <f>TITRES_STAT!E826</f>
        <v>1476</v>
      </c>
      <c r="E823" s="2">
        <f t="shared" si="48"/>
        <v>-2433025</v>
      </c>
      <c r="F823" s="6" t="str">
        <f t="shared" si="51"/>
        <v>BEARISH</v>
      </c>
      <c r="G823" s="6" t="str">
        <f t="shared" si="50"/>
        <v>NEUTRAL</v>
      </c>
      <c r="H823" s="6" t="str">
        <f t="shared" si="49"/>
        <v>BEARISH DIVERGENCE</v>
      </c>
    </row>
    <row r="824" spans="1:8" ht="13.5" x14ac:dyDescent="0.25">
      <c r="A824" s="3">
        <f>TITRES_STAT!B827</f>
        <v>43202</v>
      </c>
      <c r="B824" s="6">
        <f>TITRES_STAT!C827</f>
        <v>10.35</v>
      </c>
      <c r="C824" s="6">
        <f>TITRES_STAT!D827</f>
        <v>8.1601999999999997</v>
      </c>
      <c r="D824" s="6">
        <f>TITRES_STAT!E827</f>
        <v>2229</v>
      </c>
      <c r="E824" s="2">
        <f t="shared" si="48"/>
        <v>-2435254</v>
      </c>
      <c r="F824" s="6" t="str">
        <f t="shared" si="51"/>
        <v>BEARISH</v>
      </c>
      <c r="G824" s="6" t="str">
        <f t="shared" si="50"/>
        <v>NEUTRAL</v>
      </c>
      <c r="H824" s="6" t="str">
        <f t="shared" si="49"/>
        <v>CONFIRMED BEARISH</v>
      </c>
    </row>
    <row r="825" spans="1:8" ht="13.5" x14ac:dyDescent="0.25">
      <c r="A825" s="3">
        <f>TITRES_STAT!B828</f>
        <v>43203</v>
      </c>
      <c r="B825" s="6">
        <f>TITRES_STAT!C828</f>
        <v>10.32</v>
      </c>
      <c r="C825" s="6">
        <f>TITRES_STAT!D828</f>
        <v>8.1365999999999996</v>
      </c>
      <c r="D825" s="6">
        <f>TITRES_STAT!E828</f>
        <v>4856</v>
      </c>
      <c r="E825" s="2">
        <f t="shared" si="48"/>
        <v>-2440110</v>
      </c>
      <c r="F825" s="6" t="str">
        <f t="shared" si="51"/>
        <v>BEARISH</v>
      </c>
      <c r="G825" s="6" t="str">
        <f t="shared" si="50"/>
        <v>NEUTRAL</v>
      </c>
      <c r="H825" s="6" t="str">
        <f t="shared" si="49"/>
        <v>CONFIRMED BEARISH</v>
      </c>
    </row>
    <row r="826" spans="1:8" ht="13.5" x14ac:dyDescent="0.25">
      <c r="A826" s="3">
        <f>TITRES_STAT!B829</f>
        <v>43206</v>
      </c>
      <c r="B826" s="6">
        <f>TITRES_STAT!C829</f>
        <v>10.29</v>
      </c>
      <c r="C826" s="6">
        <f>TITRES_STAT!D829</f>
        <v>8.1128999999999998</v>
      </c>
      <c r="D826" s="6">
        <f>TITRES_STAT!E829</f>
        <v>6795</v>
      </c>
      <c r="E826" s="2">
        <f t="shared" si="48"/>
        <v>-2446905</v>
      </c>
      <c r="F826" s="6" t="str">
        <f t="shared" si="51"/>
        <v>BEARISH</v>
      </c>
      <c r="G826" s="6" t="str">
        <f t="shared" si="50"/>
        <v>NEUTRAL</v>
      </c>
      <c r="H826" s="6" t="str">
        <f t="shared" si="49"/>
        <v>BEARISH DIVERGENCE</v>
      </c>
    </row>
    <row r="827" spans="1:8" ht="13.5" x14ac:dyDescent="0.25">
      <c r="A827" s="3">
        <f>TITRES_STAT!B830</f>
        <v>43207</v>
      </c>
      <c r="B827" s="6">
        <f>TITRES_STAT!C830</f>
        <v>10.19</v>
      </c>
      <c r="C827" s="6">
        <f>TITRES_STAT!D830</f>
        <v>8.0341000000000005</v>
      </c>
      <c r="D827" s="6">
        <f>TITRES_STAT!E830</f>
        <v>574</v>
      </c>
      <c r="E827" s="2">
        <f t="shared" si="48"/>
        <v>-2447479</v>
      </c>
      <c r="F827" s="6" t="str">
        <f t="shared" si="51"/>
        <v>BEARISH</v>
      </c>
      <c r="G827" s="6" t="str">
        <f t="shared" si="50"/>
        <v>NEUTRAL</v>
      </c>
      <c r="H827" s="6" t="str">
        <f t="shared" si="49"/>
        <v>CONFIRMED BEARISH</v>
      </c>
    </row>
    <row r="828" spans="1:8" ht="13.5" x14ac:dyDescent="0.25">
      <c r="A828" s="3">
        <f>TITRES_STAT!B831</f>
        <v>43208</v>
      </c>
      <c r="B828" s="6">
        <f>TITRES_STAT!C831</f>
        <v>10.199999999999999</v>
      </c>
      <c r="C828" s="6">
        <f>TITRES_STAT!D831</f>
        <v>8.0419999999999998</v>
      </c>
      <c r="D828" s="6">
        <f>TITRES_STAT!E831</f>
        <v>3801</v>
      </c>
      <c r="E828" s="2">
        <f t="shared" si="48"/>
        <v>-2443678</v>
      </c>
      <c r="F828" s="6" t="str">
        <f t="shared" si="51"/>
        <v>BEARISH</v>
      </c>
      <c r="G828" s="6" t="str">
        <f t="shared" si="50"/>
        <v>NEUTRAL</v>
      </c>
      <c r="H828" s="6" t="str">
        <f t="shared" si="49"/>
        <v>CONFIRMED BEARISH</v>
      </c>
    </row>
    <row r="829" spans="1:8" ht="13.5" x14ac:dyDescent="0.25">
      <c r="A829" s="3">
        <f>TITRES_STAT!B832</f>
        <v>43209</v>
      </c>
      <c r="B829" s="6">
        <f>TITRES_STAT!C832</f>
        <v>10.199999999999999</v>
      </c>
      <c r="C829" s="6">
        <f>TITRES_STAT!D832</f>
        <v>8.0419999999999998</v>
      </c>
      <c r="D829" s="6">
        <f>TITRES_STAT!E832</f>
        <v>4622</v>
      </c>
      <c r="E829" s="2">
        <f t="shared" si="48"/>
        <v>-2443678</v>
      </c>
      <c r="F829" s="6" t="str">
        <f t="shared" si="51"/>
        <v>BEARISH</v>
      </c>
      <c r="G829" s="6" t="str">
        <f t="shared" si="50"/>
        <v>NEUTRAL</v>
      </c>
      <c r="H829" s="6" t="str">
        <f t="shared" si="49"/>
        <v>CONFIRMED BEARISH</v>
      </c>
    </row>
    <row r="830" spans="1:8" ht="13.5" x14ac:dyDescent="0.25">
      <c r="A830" s="3">
        <f>TITRES_STAT!B833</f>
        <v>43210</v>
      </c>
      <c r="B830" s="6">
        <f>TITRES_STAT!C833</f>
        <v>10.23</v>
      </c>
      <c r="C830" s="6">
        <f>TITRES_STAT!D833</f>
        <v>8.0655999999999999</v>
      </c>
      <c r="D830" s="6">
        <f>TITRES_STAT!E833</f>
        <v>705</v>
      </c>
      <c r="E830" s="2">
        <f t="shared" si="48"/>
        <v>-2442973</v>
      </c>
      <c r="F830" s="6" t="str">
        <f t="shared" si="51"/>
        <v>BEARISH</v>
      </c>
      <c r="G830" s="6" t="str">
        <f t="shared" si="50"/>
        <v>NEUTRAL</v>
      </c>
      <c r="H830" s="6" t="str">
        <f t="shared" si="49"/>
        <v>CONFIRMED BEARISH</v>
      </c>
    </row>
    <row r="831" spans="1:8" ht="13.5" x14ac:dyDescent="0.25">
      <c r="A831" s="3">
        <f>TITRES_STAT!B834</f>
        <v>43213</v>
      </c>
      <c r="B831" s="6">
        <f>TITRES_STAT!C834</f>
        <v>10.23</v>
      </c>
      <c r="C831" s="6">
        <f>TITRES_STAT!D834</f>
        <v>8.0655999999999999</v>
      </c>
      <c r="D831" s="6">
        <f>TITRES_STAT!E834</f>
        <v>465</v>
      </c>
      <c r="E831" s="2">
        <f t="shared" si="48"/>
        <v>-2442973</v>
      </c>
      <c r="F831" s="6" t="str">
        <f t="shared" si="51"/>
        <v>BULLISH</v>
      </c>
      <c r="G831" s="6" t="str">
        <f t="shared" si="50"/>
        <v>NEUTRAL</v>
      </c>
      <c r="H831" s="6" t="str">
        <f t="shared" si="49"/>
        <v>BULLISH DIVERGENCE</v>
      </c>
    </row>
    <row r="832" spans="1:8" ht="13.5" x14ac:dyDescent="0.25">
      <c r="A832" s="3">
        <f>TITRES_STAT!B835</f>
        <v>43214</v>
      </c>
      <c r="B832" s="6">
        <f>TITRES_STAT!C835</f>
        <v>10.199999999999999</v>
      </c>
      <c r="C832" s="6">
        <f>TITRES_STAT!D835</f>
        <v>8.0419999999999998</v>
      </c>
      <c r="D832" s="6">
        <f>TITRES_STAT!E835</f>
        <v>160</v>
      </c>
      <c r="E832" s="2">
        <f t="shared" si="48"/>
        <v>-2443133</v>
      </c>
      <c r="F832" s="6" t="str">
        <f t="shared" si="51"/>
        <v>BULLISH</v>
      </c>
      <c r="G832" s="6" t="str">
        <f t="shared" si="50"/>
        <v>NEUTRAL</v>
      </c>
      <c r="H832" s="6" t="str">
        <f t="shared" si="49"/>
        <v>CONFIRMED BULLISH</v>
      </c>
    </row>
    <row r="833" spans="1:8" ht="13.5" x14ac:dyDescent="0.25">
      <c r="A833" s="3">
        <f>TITRES_STAT!B836</f>
        <v>43215</v>
      </c>
      <c r="B833" s="6">
        <f>TITRES_STAT!C836</f>
        <v>10.039999999999999</v>
      </c>
      <c r="C833" s="6">
        <f>TITRES_STAT!D836</f>
        <v>7.9157999999999999</v>
      </c>
      <c r="D833" s="6">
        <f>TITRES_STAT!E836</f>
        <v>79899</v>
      </c>
      <c r="E833" s="2">
        <f t="shared" si="48"/>
        <v>-2523032</v>
      </c>
      <c r="F833" s="6" t="str">
        <f t="shared" si="51"/>
        <v>BEARISH</v>
      </c>
      <c r="G833" s="6" t="str">
        <f t="shared" si="50"/>
        <v>STRONG</v>
      </c>
      <c r="H833" s="6" t="str">
        <f t="shared" si="49"/>
        <v>CONFIRMED BEARISH</v>
      </c>
    </row>
    <row r="834" spans="1:8" ht="13.5" x14ac:dyDescent="0.25">
      <c r="A834" s="3">
        <f>TITRES_STAT!B837</f>
        <v>43216</v>
      </c>
      <c r="B834" s="6">
        <f>TITRES_STAT!C837</f>
        <v>10.18</v>
      </c>
      <c r="C834" s="6">
        <f>TITRES_STAT!D837</f>
        <v>8.0261999999999993</v>
      </c>
      <c r="D834" s="6">
        <f>TITRES_STAT!E837</f>
        <v>3372</v>
      </c>
      <c r="E834" s="2">
        <f t="shared" si="48"/>
        <v>-2519660</v>
      </c>
      <c r="F834" s="6" t="str">
        <f t="shared" si="51"/>
        <v>BEARISH</v>
      </c>
      <c r="G834" s="6" t="str">
        <f t="shared" si="50"/>
        <v>STRONG</v>
      </c>
      <c r="H834" s="6" t="str">
        <f t="shared" si="49"/>
        <v>CONFIRMED BEARISH</v>
      </c>
    </row>
    <row r="835" spans="1:8" ht="13.5" x14ac:dyDescent="0.25">
      <c r="A835" s="3">
        <f>TITRES_STAT!B838</f>
        <v>43217</v>
      </c>
      <c r="B835" s="6">
        <f>TITRES_STAT!C838</f>
        <v>10.17</v>
      </c>
      <c r="C835" s="6">
        <f>TITRES_STAT!D838</f>
        <v>8.0183</v>
      </c>
      <c r="D835" s="6">
        <f>TITRES_STAT!E838</f>
        <v>2410</v>
      </c>
      <c r="E835" s="2">
        <f t="shared" si="48"/>
        <v>-2522070</v>
      </c>
      <c r="F835" s="6" t="str">
        <f t="shared" si="51"/>
        <v>BEARISH</v>
      </c>
      <c r="G835" s="6" t="str">
        <f t="shared" si="50"/>
        <v>STRONG</v>
      </c>
      <c r="H835" s="6" t="str">
        <f t="shared" si="49"/>
        <v>CONFIRMED BEARISH</v>
      </c>
    </row>
    <row r="836" spans="1:8" ht="13.5" x14ac:dyDescent="0.25">
      <c r="A836" s="3">
        <f>TITRES_STAT!B839</f>
        <v>43220</v>
      </c>
      <c r="B836" s="6">
        <f>TITRES_STAT!C839</f>
        <v>10.18</v>
      </c>
      <c r="C836" s="6">
        <f>TITRES_STAT!D839</f>
        <v>8.0261999999999993</v>
      </c>
      <c r="D836" s="6">
        <f>TITRES_STAT!E839</f>
        <v>4812</v>
      </c>
      <c r="E836" s="2">
        <f t="shared" ref="E836:E899" si="52">IF(B836&gt;B835, E835+D836, IF(B836&lt;B835, E835-D836, E835))</f>
        <v>-2517258</v>
      </c>
      <c r="F836" s="6" t="str">
        <f t="shared" si="51"/>
        <v>BEARISH</v>
      </c>
      <c r="G836" s="6" t="str">
        <f t="shared" si="50"/>
        <v>STRONG</v>
      </c>
      <c r="H836" s="6" t="str">
        <f t="shared" si="49"/>
        <v>CONFIRMED BEARISH</v>
      </c>
    </row>
    <row r="837" spans="1:8" ht="13.5" x14ac:dyDescent="0.25">
      <c r="A837" s="3">
        <f>TITRES_STAT!B840</f>
        <v>43222</v>
      </c>
      <c r="B837" s="6">
        <f>TITRES_STAT!C840</f>
        <v>10.199999999999999</v>
      </c>
      <c r="C837" s="6">
        <f>TITRES_STAT!D840</f>
        <v>8.0419999999999998</v>
      </c>
      <c r="D837" s="6">
        <f>TITRES_STAT!E840</f>
        <v>1600</v>
      </c>
      <c r="E837" s="2">
        <f t="shared" si="52"/>
        <v>-2515658</v>
      </c>
      <c r="F837" s="6" t="str">
        <f t="shared" si="51"/>
        <v>BEARISH</v>
      </c>
      <c r="G837" s="6" t="str">
        <f t="shared" si="50"/>
        <v>STRONG</v>
      </c>
      <c r="H837" s="6" t="str">
        <f t="shared" si="49"/>
        <v>NEUTRAL</v>
      </c>
    </row>
    <row r="838" spans="1:8" ht="13.5" x14ac:dyDescent="0.25">
      <c r="A838" s="3">
        <f>TITRES_STAT!B841</f>
        <v>43223</v>
      </c>
      <c r="B838" s="6">
        <f>TITRES_STAT!C841</f>
        <v>10.19</v>
      </c>
      <c r="C838" s="6">
        <f>TITRES_STAT!D841</f>
        <v>8.0341000000000005</v>
      </c>
      <c r="D838" s="6">
        <f>TITRES_STAT!E841</f>
        <v>911</v>
      </c>
      <c r="E838" s="2">
        <f t="shared" si="52"/>
        <v>-2516569</v>
      </c>
      <c r="F838" s="6" t="str">
        <f t="shared" si="51"/>
        <v>BULLISH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43224</v>
      </c>
      <c r="B839" s="6">
        <f>TITRES_STAT!C842</f>
        <v>10.18</v>
      </c>
      <c r="C839" s="6">
        <f>TITRES_STAT!D842</f>
        <v>8.0261999999999993</v>
      </c>
      <c r="D839" s="6">
        <f>TITRES_STAT!E842</f>
        <v>9659</v>
      </c>
      <c r="E839" s="2">
        <f t="shared" si="52"/>
        <v>-2526228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NEUTRAL</v>
      </c>
    </row>
    <row r="840" spans="1:8" ht="13.5" x14ac:dyDescent="0.25">
      <c r="A840" s="3">
        <f>TITRES_STAT!B843</f>
        <v>43227</v>
      </c>
      <c r="B840" s="6">
        <f>TITRES_STAT!C843</f>
        <v>10.19</v>
      </c>
      <c r="C840" s="6">
        <f>TITRES_STAT!D843</f>
        <v>8.0341000000000005</v>
      </c>
      <c r="D840" s="6">
        <f>TITRES_STAT!E843</f>
        <v>200</v>
      </c>
      <c r="E840" s="2">
        <f t="shared" si="52"/>
        <v>-2526028</v>
      </c>
      <c r="F840" s="6" t="str">
        <f t="shared" ref="F840:F903" si="55">IF(E840&gt;E835,"BULLISH",IF(E840&lt;E835,"BEARISH","NEUTRAL"))</f>
        <v>BEARISH</v>
      </c>
      <c r="G840" s="6" t="str">
        <f t="shared" si="54"/>
        <v>NEUTRAL</v>
      </c>
      <c r="H840" s="6" t="str">
        <f t="shared" si="53"/>
        <v>BEARISH DIVERGENCE</v>
      </c>
    </row>
    <row r="841" spans="1:8" ht="13.5" x14ac:dyDescent="0.25">
      <c r="A841" s="3">
        <f>TITRES_STAT!B844</f>
        <v>43228</v>
      </c>
      <c r="B841" s="6">
        <f>TITRES_STAT!C844</f>
        <v>10.17</v>
      </c>
      <c r="C841" s="6">
        <f>TITRES_STAT!D844</f>
        <v>8.0183</v>
      </c>
      <c r="D841" s="6">
        <f>TITRES_STAT!E844</f>
        <v>3582</v>
      </c>
      <c r="E841" s="2">
        <f t="shared" si="52"/>
        <v>-2529610</v>
      </c>
      <c r="F841" s="6" t="str">
        <f t="shared" si="55"/>
        <v>BEARISH</v>
      </c>
      <c r="G841" s="6" t="str">
        <f t="shared" si="54"/>
        <v>NEUTRAL</v>
      </c>
      <c r="H841" s="6" t="str">
        <f t="shared" si="53"/>
        <v>CONFIRMED BEARISH</v>
      </c>
    </row>
    <row r="842" spans="1:8" ht="13.5" x14ac:dyDescent="0.25">
      <c r="A842" s="3">
        <f>TITRES_STAT!B845</f>
        <v>43229</v>
      </c>
      <c r="B842" s="6">
        <f>TITRES_STAT!C845</f>
        <v>10.23</v>
      </c>
      <c r="C842" s="6">
        <f>TITRES_STAT!D845</f>
        <v>8.0655999999999999</v>
      </c>
      <c r="D842" s="6">
        <f>TITRES_STAT!E845</f>
        <v>43507</v>
      </c>
      <c r="E842" s="2">
        <f t="shared" si="52"/>
        <v>-2486103</v>
      </c>
      <c r="F842" s="6" t="str">
        <f t="shared" si="55"/>
        <v>BULLISH</v>
      </c>
      <c r="G842" s="6" t="str">
        <f t="shared" si="54"/>
        <v>NEUTRAL</v>
      </c>
      <c r="H842" s="6" t="str">
        <f t="shared" si="53"/>
        <v>CONFIRMED BULLISH</v>
      </c>
    </row>
    <row r="843" spans="1:8" ht="13.5" x14ac:dyDescent="0.25">
      <c r="A843" s="3">
        <f>TITRES_STAT!B846</f>
        <v>43230</v>
      </c>
      <c r="B843" s="6">
        <f>TITRES_STAT!C846</f>
        <v>10.199999999999999</v>
      </c>
      <c r="C843" s="6">
        <f>TITRES_STAT!D846</f>
        <v>8.0419999999999998</v>
      </c>
      <c r="D843" s="6">
        <f>TITRES_STAT!E846</f>
        <v>48751</v>
      </c>
      <c r="E843" s="2">
        <f t="shared" si="52"/>
        <v>-2534854</v>
      </c>
      <c r="F843" s="6" t="str">
        <f t="shared" si="55"/>
        <v>BEARISH</v>
      </c>
      <c r="G843" s="6" t="str">
        <f t="shared" si="54"/>
        <v>NEUTRAL</v>
      </c>
      <c r="H843" s="6" t="str">
        <f t="shared" si="53"/>
        <v>BEARISH DIVERGENCE</v>
      </c>
    </row>
    <row r="844" spans="1:8" ht="13.5" x14ac:dyDescent="0.25">
      <c r="A844" s="3">
        <f>TITRES_STAT!B847</f>
        <v>43231</v>
      </c>
      <c r="B844" s="6">
        <f>TITRES_STAT!C847</f>
        <v>10.35</v>
      </c>
      <c r="C844" s="6">
        <f>TITRES_STAT!D847</f>
        <v>8.1601999999999997</v>
      </c>
      <c r="D844" s="6">
        <f>TITRES_STAT!E847</f>
        <v>3308</v>
      </c>
      <c r="E844" s="2">
        <f t="shared" si="52"/>
        <v>-2531546</v>
      </c>
      <c r="F844" s="6" t="str">
        <f t="shared" si="55"/>
        <v>BEARISH</v>
      </c>
      <c r="G844" s="6" t="str">
        <f t="shared" si="54"/>
        <v>NEUTRAL</v>
      </c>
      <c r="H844" s="6" t="str">
        <f t="shared" si="53"/>
        <v>BEARISH DIVERGENCE</v>
      </c>
    </row>
    <row r="845" spans="1:8" ht="13.5" x14ac:dyDescent="0.25">
      <c r="A845" s="3">
        <f>TITRES_STAT!B848</f>
        <v>43234</v>
      </c>
      <c r="B845" s="6">
        <f>TITRES_STAT!C848</f>
        <v>10.199999999999999</v>
      </c>
      <c r="C845" s="6">
        <f>TITRES_STAT!D848</f>
        <v>8.0419999999999998</v>
      </c>
      <c r="D845" s="6">
        <f>TITRES_STAT!E848</f>
        <v>14332</v>
      </c>
      <c r="E845" s="2">
        <f t="shared" si="52"/>
        <v>-2545878</v>
      </c>
      <c r="F845" s="6" t="str">
        <f t="shared" si="55"/>
        <v>BEARISH</v>
      </c>
      <c r="G845" s="6" t="str">
        <f t="shared" si="54"/>
        <v>NEUTRAL</v>
      </c>
      <c r="H845" s="6" t="str">
        <f t="shared" si="53"/>
        <v>BEARISH DIVERGENCE</v>
      </c>
    </row>
    <row r="846" spans="1:8" ht="13.5" x14ac:dyDescent="0.25">
      <c r="A846" s="3">
        <f>TITRES_STAT!B849</f>
        <v>43235</v>
      </c>
      <c r="B846" s="6">
        <f>TITRES_STAT!C849</f>
        <v>10.199999999999999</v>
      </c>
      <c r="C846" s="6">
        <f>TITRES_STAT!D849</f>
        <v>8.0419999999999998</v>
      </c>
      <c r="D846" s="6">
        <f>TITRES_STAT!E849</f>
        <v>150</v>
      </c>
      <c r="E846" s="2">
        <f t="shared" si="52"/>
        <v>-2545878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BEARISH DIVERGENCE</v>
      </c>
    </row>
    <row r="847" spans="1:8" ht="13.5" x14ac:dyDescent="0.25">
      <c r="A847" s="3">
        <f>TITRES_STAT!B850</f>
        <v>43236</v>
      </c>
      <c r="B847" s="6">
        <f>TITRES_STAT!C850</f>
        <v>10.199999999999999</v>
      </c>
      <c r="C847" s="6">
        <f>TITRES_STAT!D850</f>
        <v>8.0419999999999998</v>
      </c>
      <c r="D847" s="6">
        <f>TITRES_STAT!E850</f>
        <v>48143</v>
      </c>
      <c r="E847" s="2">
        <f t="shared" si="52"/>
        <v>-2545878</v>
      </c>
      <c r="F847" s="6" t="str">
        <f t="shared" si="55"/>
        <v>BEARISH</v>
      </c>
      <c r="G847" s="6" t="str">
        <f t="shared" si="54"/>
        <v>STRONG</v>
      </c>
      <c r="H847" s="6" t="str">
        <f t="shared" si="53"/>
        <v>CONFIRMED BEARISH</v>
      </c>
    </row>
    <row r="848" spans="1:8" ht="13.5" x14ac:dyDescent="0.25">
      <c r="A848" s="3">
        <f>TITRES_STAT!B851</f>
        <v>43237</v>
      </c>
      <c r="B848" s="6">
        <f>TITRES_STAT!C851</f>
        <v>10.199999999999999</v>
      </c>
      <c r="C848" s="6">
        <f>TITRES_STAT!D851</f>
        <v>8.0419999999999998</v>
      </c>
      <c r="D848" s="6">
        <f>TITRES_STAT!E851</f>
        <v>21098</v>
      </c>
      <c r="E848" s="2">
        <f t="shared" si="52"/>
        <v>-2545878</v>
      </c>
      <c r="F848" s="6" t="str">
        <f t="shared" si="55"/>
        <v>BEARISH</v>
      </c>
      <c r="G848" s="6" t="str">
        <f t="shared" si="54"/>
        <v>NEUTRAL</v>
      </c>
      <c r="H848" s="6" t="str">
        <f t="shared" si="53"/>
        <v>NEUTRAL</v>
      </c>
    </row>
    <row r="849" spans="1:8" ht="13.5" x14ac:dyDescent="0.25">
      <c r="A849" s="3">
        <f>TITRES_STAT!B852</f>
        <v>43238</v>
      </c>
      <c r="B849" s="6">
        <f>TITRES_STAT!C852</f>
        <v>10.5</v>
      </c>
      <c r="C849" s="6">
        <f>TITRES_STAT!D852</f>
        <v>8.2784999999999993</v>
      </c>
      <c r="D849" s="6">
        <f>TITRES_STAT!E852</f>
        <v>500</v>
      </c>
      <c r="E849" s="2">
        <f t="shared" si="52"/>
        <v>-2545378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BEARISH DIVERGENCE</v>
      </c>
    </row>
    <row r="850" spans="1:8" ht="13.5" x14ac:dyDescent="0.25">
      <c r="A850" s="3">
        <f>TITRES_STAT!B853</f>
        <v>43241</v>
      </c>
      <c r="B850" s="6">
        <f>TITRES_STAT!C853</f>
        <v>10.19</v>
      </c>
      <c r="C850" s="6">
        <f>TITRES_STAT!D853</f>
        <v>8.0341000000000005</v>
      </c>
      <c r="D850" s="6">
        <f>TITRES_STAT!E853</f>
        <v>1281</v>
      </c>
      <c r="E850" s="2">
        <f t="shared" si="52"/>
        <v>-2546659</v>
      </c>
      <c r="F850" s="6" t="str">
        <f t="shared" si="55"/>
        <v>BEARISH</v>
      </c>
      <c r="G850" s="6" t="str">
        <f t="shared" si="54"/>
        <v>NEUTRAL</v>
      </c>
      <c r="H850" s="6" t="str">
        <f t="shared" si="53"/>
        <v>CONFIRMED BEARISH</v>
      </c>
    </row>
    <row r="851" spans="1:8" ht="13.5" x14ac:dyDescent="0.25">
      <c r="A851" s="3">
        <f>TITRES_STAT!B854</f>
        <v>43242</v>
      </c>
      <c r="B851" s="6">
        <f>TITRES_STAT!C854</f>
        <v>10.19</v>
      </c>
      <c r="C851" s="6">
        <f>TITRES_STAT!D854</f>
        <v>8.0341000000000005</v>
      </c>
      <c r="D851" s="6">
        <f>TITRES_STAT!E854</f>
        <v>12761</v>
      </c>
      <c r="E851" s="2">
        <f t="shared" si="52"/>
        <v>-2546659</v>
      </c>
      <c r="F851" s="6" t="str">
        <f t="shared" si="55"/>
        <v>BEARISH</v>
      </c>
      <c r="G851" s="6" t="str">
        <f t="shared" si="54"/>
        <v>NEUTRAL</v>
      </c>
      <c r="H851" s="6" t="str">
        <f t="shared" si="53"/>
        <v>CONFIRMED BEARISH</v>
      </c>
    </row>
    <row r="852" spans="1:8" ht="13.5" x14ac:dyDescent="0.25">
      <c r="A852" s="3">
        <f>TITRES_STAT!B855</f>
        <v>43243</v>
      </c>
      <c r="B852" s="6">
        <f>TITRES_STAT!C855</f>
        <v>10.1</v>
      </c>
      <c r="C852" s="6">
        <f>TITRES_STAT!D855</f>
        <v>7.9630999999999998</v>
      </c>
      <c r="D852" s="6">
        <f>TITRES_STAT!E855</f>
        <v>73336</v>
      </c>
      <c r="E852" s="2">
        <f t="shared" si="52"/>
        <v>-2619995</v>
      </c>
      <c r="F852" s="6" t="str">
        <f t="shared" si="55"/>
        <v>BEARISH</v>
      </c>
      <c r="G852" s="6" t="str">
        <f t="shared" si="54"/>
        <v>STRONG</v>
      </c>
      <c r="H852" s="6" t="str">
        <f t="shared" si="53"/>
        <v>CONFIRMED BEARISH</v>
      </c>
    </row>
    <row r="853" spans="1:8" ht="13.5" x14ac:dyDescent="0.25">
      <c r="A853" s="3">
        <f>TITRES_STAT!B856</f>
        <v>43244</v>
      </c>
      <c r="B853" s="6">
        <f>TITRES_STAT!C856</f>
        <v>10.1</v>
      </c>
      <c r="C853" s="6">
        <f>TITRES_STAT!D856</f>
        <v>7.9630999999999998</v>
      </c>
      <c r="D853" s="6">
        <f>TITRES_STAT!E856</f>
        <v>23348</v>
      </c>
      <c r="E853" s="2">
        <f t="shared" si="52"/>
        <v>-2619995</v>
      </c>
      <c r="F853" s="6" t="str">
        <f t="shared" si="55"/>
        <v>BEARISH</v>
      </c>
      <c r="G853" s="6" t="str">
        <f t="shared" si="54"/>
        <v>STRONG</v>
      </c>
      <c r="H853" s="6" t="str">
        <f t="shared" si="53"/>
        <v>CONFIRMED BEARISH</v>
      </c>
    </row>
    <row r="854" spans="1:8" ht="13.5" x14ac:dyDescent="0.25">
      <c r="A854" s="3">
        <f>TITRES_STAT!B857</f>
        <v>43245</v>
      </c>
      <c r="B854" s="6">
        <f>TITRES_STAT!C857</f>
        <v>10.199999999999999</v>
      </c>
      <c r="C854" s="6">
        <f>TITRES_STAT!D857</f>
        <v>8.0419999999999998</v>
      </c>
      <c r="D854" s="6">
        <f>TITRES_STAT!E857</f>
        <v>7700</v>
      </c>
      <c r="E854" s="2">
        <f t="shared" si="52"/>
        <v>-2612295</v>
      </c>
      <c r="F854" s="6" t="str">
        <f t="shared" si="55"/>
        <v>BEARISH</v>
      </c>
      <c r="G854" s="6" t="str">
        <f t="shared" si="54"/>
        <v>STRONG</v>
      </c>
      <c r="H854" s="6" t="str">
        <f t="shared" si="53"/>
        <v>CONFIRMED BEARISH</v>
      </c>
    </row>
    <row r="855" spans="1:8" ht="13.5" x14ac:dyDescent="0.25">
      <c r="A855" s="3">
        <f>TITRES_STAT!B858</f>
        <v>43248</v>
      </c>
      <c r="B855" s="6">
        <f>TITRES_STAT!C858</f>
        <v>10.39</v>
      </c>
      <c r="C855" s="6">
        <f>TITRES_STAT!D858</f>
        <v>8.1918000000000006</v>
      </c>
      <c r="D855" s="6">
        <f>TITRES_STAT!E858</f>
        <v>800</v>
      </c>
      <c r="E855" s="2">
        <f t="shared" si="52"/>
        <v>-2611495</v>
      </c>
      <c r="F855" s="6" t="str">
        <f t="shared" si="55"/>
        <v>BEARISH</v>
      </c>
      <c r="G855" s="6" t="str">
        <f t="shared" si="54"/>
        <v>STRONG</v>
      </c>
      <c r="H855" s="6" t="str">
        <f t="shared" si="53"/>
        <v>BEARISH DIVERGENCE</v>
      </c>
    </row>
    <row r="856" spans="1:8" ht="13.5" x14ac:dyDescent="0.25">
      <c r="A856" s="3">
        <f>TITRES_STAT!B859</f>
        <v>43249</v>
      </c>
      <c r="B856" s="6">
        <f>TITRES_STAT!C859</f>
        <v>10.39</v>
      </c>
      <c r="C856" s="6">
        <f>TITRES_STAT!D859</f>
        <v>8.1918000000000006</v>
      </c>
      <c r="D856" s="6">
        <f>TITRES_STAT!E859</f>
        <v>6790</v>
      </c>
      <c r="E856" s="2">
        <f t="shared" si="52"/>
        <v>-2611495</v>
      </c>
      <c r="F856" s="6" t="str">
        <f t="shared" si="55"/>
        <v>BEARISH</v>
      </c>
      <c r="G856" s="6" t="str">
        <f t="shared" si="54"/>
        <v>STRONG</v>
      </c>
      <c r="H856" s="6" t="str">
        <f t="shared" si="53"/>
        <v>BEARISH DIVERGENCE</v>
      </c>
    </row>
    <row r="857" spans="1:8" ht="13.5" x14ac:dyDescent="0.25">
      <c r="A857" s="3">
        <f>TITRES_STAT!B860</f>
        <v>43250</v>
      </c>
      <c r="B857" s="6">
        <f>TITRES_STAT!C860</f>
        <v>10.1</v>
      </c>
      <c r="C857" s="6">
        <f>TITRES_STAT!D860</f>
        <v>7.9630999999999998</v>
      </c>
      <c r="D857" s="6">
        <f>TITRES_STAT!E860</f>
        <v>44134</v>
      </c>
      <c r="E857" s="2">
        <f t="shared" si="52"/>
        <v>-2655629</v>
      </c>
      <c r="F857" s="6" t="str">
        <f t="shared" si="55"/>
        <v>BEARISH</v>
      </c>
      <c r="G857" s="6" t="str">
        <f t="shared" si="54"/>
        <v>NEUTRAL</v>
      </c>
      <c r="H857" s="6" t="str">
        <f t="shared" si="53"/>
        <v>NEUTRAL</v>
      </c>
    </row>
    <row r="858" spans="1:8" ht="13.5" x14ac:dyDescent="0.25">
      <c r="A858" s="3">
        <f>TITRES_STAT!B861</f>
        <v>43251</v>
      </c>
      <c r="B858" s="6">
        <f>TITRES_STAT!C861</f>
        <v>10.37</v>
      </c>
      <c r="C858" s="6">
        <f>TITRES_STAT!D861</f>
        <v>8.1760000000000002</v>
      </c>
      <c r="D858" s="6">
        <f>TITRES_STAT!E861</f>
        <v>4284</v>
      </c>
      <c r="E858" s="2">
        <f t="shared" si="52"/>
        <v>-2651345</v>
      </c>
      <c r="F858" s="6" t="str">
        <f t="shared" si="55"/>
        <v>BEARISH</v>
      </c>
      <c r="G858" s="6" t="str">
        <f t="shared" si="54"/>
        <v>NEUTRAL</v>
      </c>
      <c r="H858" s="6" t="str">
        <f t="shared" si="53"/>
        <v>BEARISH DIVERGENCE</v>
      </c>
    </row>
    <row r="859" spans="1:8" ht="13.5" x14ac:dyDescent="0.25">
      <c r="A859" s="3">
        <f>TITRES_STAT!B862</f>
        <v>43252</v>
      </c>
      <c r="B859" s="6">
        <f>TITRES_STAT!C862</f>
        <v>10.3</v>
      </c>
      <c r="C859" s="6">
        <f>TITRES_STAT!D862</f>
        <v>8.1207999999999991</v>
      </c>
      <c r="D859" s="6">
        <f>TITRES_STAT!E862</f>
        <v>26051</v>
      </c>
      <c r="E859" s="2">
        <f t="shared" si="52"/>
        <v>-2677396</v>
      </c>
      <c r="F859" s="6" t="str">
        <f t="shared" si="55"/>
        <v>BEARISH</v>
      </c>
      <c r="G859" s="6" t="str">
        <f t="shared" si="54"/>
        <v>STRONG</v>
      </c>
      <c r="H859" s="6" t="str">
        <f t="shared" si="53"/>
        <v>BEARISH DIVERGENCE</v>
      </c>
    </row>
    <row r="860" spans="1:8" ht="13.5" x14ac:dyDescent="0.25">
      <c r="A860" s="3">
        <f>TITRES_STAT!B863</f>
        <v>43255</v>
      </c>
      <c r="B860" s="6">
        <f>TITRES_STAT!C863</f>
        <v>10.220000000000001</v>
      </c>
      <c r="C860" s="6">
        <f>TITRES_STAT!D863</f>
        <v>8.0577000000000005</v>
      </c>
      <c r="D860" s="6">
        <f>TITRES_STAT!E863</f>
        <v>1002</v>
      </c>
      <c r="E860" s="2">
        <f t="shared" si="52"/>
        <v>-2678398</v>
      </c>
      <c r="F860" s="6" t="str">
        <f t="shared" si="55"/>
        <v>BEARISH</v>
      </c>
      <c r="G860" s="6" t="str">
        <f t="shared" si="54"/>
        <v>STRONG</v>
      </c>
      <c r="H860" s="6" t="str">
        <f t="shared" si="53"/>
        <v>CONFIRMED BEARISH</v>
      </c>
    </row>
    <row r="861" spans="1:8" ht="13.5" x14ac:dyDescent="0.25">
      <c r="A861" s="3">
        <f>TITRES_STAT!B864</f>
        <v>43256</v>
      </c>
      <c r="B861" s="6">
        <f>TITRES_STAT!C864</f>
        <v>10.06</v>
      </c>
      <c r="C861" s="6">
        <f>TITRES_STAT!D864</f>
        <v>7.9316000000000004</v>
      </c>
      <c r="D861" s="6">
        <f>TITRES_STAT!E864</f>
        <v>6250</v>
      </c>
      <c r="E861" s="2">
        <f t="shared" si="52"/>
        <v>-2684648</v>
      </c>
      <c r="F861" s="6" t="str">
        <f t="shared" si="55"/>
        <v>BEARISH</v>
      </c>
      <c r="G861" s="6" t="str">
        <f t="shared" si="54"/>
        <v>STRONG</v>
      </c>
      <c r="H861" s="6" t="str">
        <f t="shared" si="53"/>
        <v>CONFIRMED BEARISH</v>
      </c>
    </row>
    <row r="862" spans="1:8" ht="13.5" x14ac:dyDescent="0.25">
      <c r="A862" s="3">
        <f>TITRES_STAT!B865</f>
        <v>43257</v>
      </c>
      <c r="B862" s="6">
        <f>TITRES_STAT!C865</f>
        <v>10</v>
      </c>
      <c r="C862" s="6">
        <f>TITRES_STAT!D865</f>
        <v>7.8842999999999996</v>
      </c>
      <c r="D862" s="6">
        <f>TITRES_STAT!E865</f>
        <v>11782</v>
      </c>
      <c r="E862" s="2">
        <f t="shared" si="52"/>
        <v>-2696430</v>
      </c>
      <c r="F862" s="6" t="str">
        <f t="shared" si="55"/>
        <v>BEARISH</v>
      </c>
      <c r="G862" s="6" t="str">
        <f t="shared" si="54"/>
        <v>NEUTRAL</v>
      </c>
      <c r="H862" s="6" t="str">
        <f t="shared" si="53"/>
        <v>CONFIRMED BEARISH</v>
      </c>
    </row>
    <row r="863" spans="1:8" ht="13.5" x14ac:dyDescent="0.25">
      <c r="A863" s="3">
        <f>TITRES_STAT!B866</f>
        <v>43258</v>
      </c>
      <c r="B863" s="6">
        <f>TITRES_STAT!C866</f>
        <v>10</v>
      </c>
      <c r="C863" s="6">
        <f>TITRES_STAT!D866</f>
        <v>7.8842999999999996</v>
      </c>
      <c r="D863" s="6">
        <f>TITRES_STAT!E866</f>
        <v>17946</v>
      </c>
      <c r="E863" s="2">
        <f t="shared" si="52"/>
        <v>-2696430</v>
      </c>
      <c r="F863" s="6" t="str">
        <f t="shared" si="55"/>
        <v>BEARISH</v>
      </c>
      <c r="G863" s="6" t="str">
        <f t="shared" si="54"/>
        <v>NEUTRAL</v>
      </c>
      <c r="H863" s="6" t="str">
        <f t="shared" si="53"/>
        <v>CONFIRMED BEARISH</v>
      </c>
    </row>
    <row r="864" spans="1:8" ht="13.5" x14ac:dyDescent="0.25">
      <c r="A864" s="3">
        <f>TITRES_STAT!B867</f>
        <v>43259</v>
      </c>
      <c r="B864" s="6">
        <f>TITRES_STAT!C867</f>
        <v>10</v>
      </c>
      <c r="C864" s="6">
        <f>TITRES_STAT!D867</f>
        <v>7.8842999999999996</v>
      </c>
      <c r="D864" s="6">
        <f>TITRES_STAT!E867</f>
        <v>4433</v>
      </c>
      <c r="E864" s="2">
        <f t="shared" si="52"/>
        <v>-2696430</v>
      </c>
      <c r="F864" s="6" t="str">
        <f t="shared" si="55"/>
        <v>BEARISH</v>
      </c>
      <c r="G864" s="6" t="str">
        <f t="shared" si="54"/>
        <v>NEUTRAL</v>
      </c>
      <c r="H864" s="6" t="str">
        <f t="shared" si="53"/>
        <v>CONFIRMED BEARISH</v>
      </c>
    </row>
    <row r="865" spans="1:8" ht="13.5" x14ac:dyDescent="0.25">
      <c r="A865" s="3">
        <f>TITRES_STAT!B868</f>
        <v>43262</v>
      </c>
      <c r="B865" s="6">
        <f>TITRES_STAT!C868</f>
        <v>10.220000000000001</v>
      </c>
      <c r="C865" s="6">
        <f>TITRES_STAT!D868</f>
        <v>8.0577000000000005</v>
      </c>
      <c r="D865" s="6">
        <f>TITRES_STAT!E868</f>
        <v>1234</v>
      </c>
      <c r="E865" s="2">
        <f t="shared" si="52"/>
        <v>-2695196</v>
      </c>
      <c r="F865" s="6" t="str">
        <f t="shared" si="55"/>
        <v>BEARISH</v>
      </c>
      <c r="G865" s="6" t="str">
        <f t="shared" si="54"/>
        <v>NEUTRAL</v>
      </c>
      <c r="H865" s="6" t="str">
        <f t="shared" si="53"/>
        <v>NEUTRAL</v>
      </c>
    </row>
    <row r="866" spans="1:8" ht="13.5" x14ac:dyDescent="0.25">
      <c r="A866" s="3">
        <f>TITRES_STAT!B869</f>
        <v>43263</v>
      </c>
      <c r="B866" s="6">
        <f>TITRES_STAT!C869</f>
        <v>10.1</v>
      </c>
      <c r="C866" s="6">
        <f>TITRES_STAT!D869</f>
        <v>7.9630999999999998</v>
      </c>
      <c r="D866" s="6">
        <f>TITRES_STAT!E869</f>
        <v>8818</v>
      </c>
      <c r="E866" s="2">
        <f t="shared" si="52"/>
        <v>-2704014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BEARISH DIVERGENCE</v>
      </c>
    </row>
    <row r="867" spans="1:8" ht="13.5" x14ac:dyDescent="0.25">
      <c r="A867" s="3">
        <f>TITRES_STAT!B870</f>
        <v>43264</v>
      </c>
      <c r="B867" s="6">
        <f>TITRES_STAT!C870</f>
        <v>10</v>
      </c>
      <c r="C867" s="6">
        <f>TITRES_STAT!D870</f>
        <v>7.8842999999999996</v>
      </c>
      <c r="D867" s="6">
        <f>TITRES_STAT!E870</f>
        <v>10425</v>
      </c>
      <c r="E867" s="2">
        <f t="shared" si="52"/>
        <v>-2714439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NEUTRAL</v>
      </c>
    </row>
    <row r="868" spans="1:8" ht="13.5" x14ac:dyDescent="0.25">
      <c r="A868" s="3">
        <f>TITRES_STAT!B871</f>
        <v>43265</v>
      </c>
      <c r="B868" s="6">
        <f>TITRES_STAT!C871</f>
        <v>10.199999999999999</v>
      </c>
      <c r="C868" s="6">
        <f>TITRES_STAT!D871</f>
        <v>8.0419999999999998</v>
      </c>
      <c r="D868" s="6">
        <f>TITRES_STAT!E871</f>
        <v>5582</v>
      </c>
      <c r="E868" s="2">
        <f t="shared" si="52"/>
        <v>-2708857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BEARISH DIVERGENCE</v>
      </c>
    </row>
    <row r="869" spans="1:8" ht="13.5" x14ac:dyDescent="0.25">
      <c r="A869" s="3">
        <f>TITRES_STAT!B872</f>
        <v>43269</v>
      </c>
      <c r="B869" s="6">
        <f>TITRES_STAT!C872</f>
        <v>10.210000000000001</v>
      </c>
      <c r="C869" s="6">
        <f>TITRES_STAT!D872</f>
        <v>8.0498999999999992</v>
      </c>
      <c r="D869" s="6">
        <f>TITRES_STAT!E872</f>
        <v>601</v>
      </c>
      <c r="E869" s="2">
        <f t="shared" si="52"/>
        <v>-2708256</v>
      </c>
      <c r="F869" s="6" t="str">
        <f t="shared" si="55"/>
        <v>BEARISH</v>
      </c>
      <c r="G869" s="6" t="str">
        <f t="shared" si="54"/>
        <v>NEUTRAL</v>
      </c>
      <c r="H869" s="6" t="str">
        <f t="shared" si="53"/>
        <v>BEARISH DIVERGENCE</v>
      </c>
    </row>
    <row r="870" spans="1:8" ht="13.5" x14ac:dyDescent="0.25">
      <c r="A870" s="3">
        <f>TITRES_STAT!B873</f>
        <v>43270</v>
      </c>
      <c r="B870" s="6">
        <f>TITRES_STAT!C873</f>
        <v>10.3</v>
      </c>
      <c r="C870" s="6">
        <f>TITRES_STAT!D873</f>
        <v>8.1207999999999991</v>
      </c>
      <c r="D870" s="6">
        <f>TITRES_STAT!E873</f>
        <v>10250</v>
      </c>
      <c r="E870" s="2">
        <f t="shared" si="52"/>
        <v>-2698006</v>
      </c>
      <c r="F870" s="6" t="str">
        <f t="shared" si="55"/>
        <v>BEARISH</v>
      </c>
      <c r="G870" s="6" t="str">
        <f t="shared" si="54"/>
        <v>NEUTRAL</v>
      </c>
      <c r="H870" s="6" t="str">
        <f t="shared" si="53"/>
        <v>BEARISH DIVERGENCE</v>
      </c>
    </row>
    <row r="871" spans="1:8" ht="13.5" x14ac:dyDescent="0.25">
      <c r="A871" s="3">
        <f>TITRES_STAT!B874</f>
        <v>43271</v>
      </c>
      <c r="B871" s="6">
        <f>TITRES_STAT!C874</f>
        <v>10.32</v>
      </c>
      <c r="C871" s="6">
        <f>TITRES_STAT!D874</f>
        <v>8.1365999999999996</v>
      </c>
      <c r="D871" s="6">
        <f>TITRES_STAT!E874</f>
        <v>22900</v>
      </c>
      <c r="E871" s="2">
        <f t="shared" si="52"/>
        <v>-2675106</v>
      </c>
      <c r="F871" s="6" t="str">
        <f t="shared" si="55"/>
        <v>BULLISH</v>
      </c>
      <c r="G871" s="6" t="str">
        <f t="shared" si="54"/>
        <v>NEUTRAL</v>
      </c>
      <c r="H871" s="6" t="str">
        <f t="shared" si="53"/>
        <v>CONFIRMED BULLISH</v>
      </c>
    </row>
    <row r="872" spans="1:8" ht="13.5" x14ac:dyDescent="0.25">
      <c r="A872" s="3">
        <f>TITRES_STAT!B875</f>
        <v>43272</v>
      </c>
      <c r="B872" s="6">
        <f>TITRES_STAT!C875</f>
        <v>10.3</v>
      </c>
      <c r="C872" s="6">
        <f>TITRES_STAT!D875</f>
        <v>8.1207999999999991</v>
      </c>
      <c r="D872" s="6">
        <f>TITRES_STAT!E875</f>
        <v>1267</v>
      </c>
      <c r="E872" s="2">
        <f t="shared" si="52"/>
        <v>-2676373</v>
      </c>
      <c r="F872" s="6" t="str">
        <f t="shared" si="55"/>
        <v>BULLISH</v>
      </c>
      <c r="G872" s="6" t="str">
        <f t="shared" si="54"/>
        <v>NEUTRAL</v>
      </c>
      <c r="H872" s="6" t="str">
        <f t="shared" si="53"/>
        <v>CONFIRMED BULLISH</v>
      </c>
    </row>
    <row r="873" spans="1:8" ht="13.5" x14ac:dyDescent="0.25">
      <c r="A873" s="3">
        <f>TITRES_STAT!B876</f>
        <v>43273</v>
      </c>
      <c r="B873" s="6">
        <f>TITRES_STAT!C876</f>
        <v>10.43</v>
      </c>
      <c r="C873" s="6">
        <f>TITRES_STAT!D876</f>
        <v>8.2233000000000001</v>
      </c>
      <c r="D873" s="6">
        <f>TITRES_STAT!E876</f>
        <v>7250</v>
      </c>
      <c r="E873" s="2">
        <f t="shared" si="52"/>
        <v>-2669123</v>
      </c>
      <c r="F873" s="6" t="str">
        <f t="shared" si="55"/>
        <v>BULLISH</v>
      </c>
      <c r="G873" s="6" t="str">
        <f t="shared" si="54"/>
        <v>NEUTRAL</v>
      </c>
      <c r="H873" s="6" t="str">
        <f t="shared" si="53"/>
        <v>CONFIRMED BULLISH</v>
      </c>
    </row>
    <row r="874" spans="1:8" ht="13.5" x14ac:dyDescent="0.25">
      <c r="A874" s="3">
        <f>TITRES_STAT!B877</f>
        <v>43276</v>
      </c>
      <c r="B874" s="6">
        <f>TITRES_STAT!C877</f>
        <v>10.7</v>
      </c>
      <c r="C874" s="6">
        <f>TITRES_STAT!D877</f>
        <v>8.4361999999999995</v>
      </c>
      <c r="D874" s="6">
        <f>TITRES_STAT!E877</f>
        <v>34746</v>
      </c>
      <c r="E874" s="2">
        <f t="shared" si="52"/>
        <v>-2634377</v>
      </c>
      <c r="F874" s="6" t="str">
        <f t="shared" si="55"/>
        <v>BULLISH</v>
      </c>
      <c r="G874" s="6" t="str">
        <f t="shared" si="54"/>
        <v>WEAK</v>
      </c>
      <c r="H874" s="6" t="str">
        <f t="shared" si="53"/>
        <v>CONFIRMED BULLISH</v>
      </c>
    </row>
    <row r="875" spans="1:8" ht="13.5" x14ac:dyDescent="0.25">
      <c r="A875" s="3">
        <f>TITRES_STAT!B878</f>
        <v>43277</v>
      </c>
      <c r="B875" s="6">
        <f>TITRES_STAT!C878</f>
        <v>10.8</v>
      </c>
      <c r="C875" s="6">
        <f>TITRES_STAT!D878</f>
        <v>8.7982999999999993</v>
      </c>
      <c r="D875" s="6">
        <f>TITRES_STAT!E878</f>
        <v>19621</v>
      </c>
      <c r="E875" s="2">
        <f t="shared" si="52"/>
        <v>-2614756</v>
      </c>
      <c r="F875" s="6" t="str">
        <f t="shared" si="55"/>
        <v>BULLISH</v>
      </c>
      <c r="G875" s="6" t="str">
        <f t="shared" si="54"/>
        <v>WEAK</v>
      </c>
      <c r="H875" s="6" t="str">
        <f t="shared" si="53"/>
        <v>CONFIRMED BULLISH</v>
      </c>
    </row>
    <row r="876" spans="1:8" ht="13.5" x14ac:dyDescent="0.25">
      <c r="A876" s="3">
        <f>TITRES_STAT!B879</f>
        <v>43278</v>
      </c>
      <c r="B876" s="6">
        <f>TITRES_STAT!C879</f>
        <v>11.12</v>
      </c>
      <c r="C876" s="6">
        <f>TITRES_STAT!D879</f>
        <v>9.0589999999999993</v>
      </c>
      <c r="D876" s="6">
        <f>TITRES_STAT!E879</f>
        <v>41544</v>
      </c>
      <c r="E876" s="2">
        <f t="shared" si="52"/>
        <v>-2573212</v>
      </c>
      <c r="F876" s="6" t="str">
        <f t="shared" si="55"/>
        <v>BULLISH</v>
      </c>
      <c r="G876" s="6" t="str">
        <f t="shared" si="54"/>
        <v>WEAK</v>
      </c>
      <c r="H876" s="6" t="str">
        <f t="shared" si="53"/>
        <v>CONFIRMED BULLISH</v>
      </c>
    </row>
    <row r="877" spans="1:8" ht="13.5" x14ac:dyDescent="0.25">
      <c r="A877" s="3">
        <f>TITRES_STAT!B880</f>
        <v>43279</v>
      </c>
      <c r="B877" s="6">
        <f>TITRES_STAT!C880</f>
        <v>11.6</v>
      </c>
      <c r="C877" s="6">
        <f>TITRES_STAT!D880</f>
        <v>9.4501000000000008</v>
      </c>
      <c r="D877" s="6">
        <f>TITRES_STAT!E880</f>
        <v>22307</v>
      </c>
      <c r="E877" s="2">
        <f t="shared" si="52"/>
        <v>-2550905</v>
      </c>
      <c r="F877" s="6" t="str">
        <f t="shared" si="55"/>
        <v>BULLISH</v>
      </c>
      <c r="G877" s="6" t="str">
        <f t="shared" si="54"/>
        <v>WEAK</v>
      </c>
      <c r="H877" s="6" t="str">
        <f t="shared" si="53"/>
        <v>CONFIRMED BULLISH</v>
      </c>
    </row>
    <row r="878" spans="1:8" ht="13.5" x14ac:dyDescent="0.25">
      <c r="A878" s="3">
        <f>TITRES_STAT!B881</f>
        <v>43280</v>
      </c>
      <c r="B878" s="6">
        <f>TITRES_STAT!C881</f>
        <v>11.35</v>
      </c>
      <c r="C878" s="6">
        <f>TITRES_STAT!D881</f>
        <v>9.2463999999999995</v>
      </c>
      <c r="D878" s="6">
        <f>TITRES_STAT!E881</f>
        <v>1292</v>
      </c>
      <c r="E878" s="2">
        <f t="shared" si="52"/>
        <v>-2552197</v>
      </c>
      <c r="F878" s="6" t="str">
        <f t="shared" si="55"/>
        <v>BULLISH</v>
      </c>
      <c r="G878" s="6" t="str">
        <f t="shared" si="54"/>
        <v>WEAK</v>
      </c>
      <c r="H878" s="6" t="str">
        <f t="shared" si="53"/>
        <v>CONFIRMED BULLISH</v>
      </c>
    </row>
    <row r="879" spans="1:8" ht="13.5" x14ac:dyDescent="0.25">
      <c r="A879" s="3">
        <f>TITRES_STAT!B882</f>
        <v>43283</v>
      </c>
      <c r="B879" s="6">
        <f>TITRES_STAT!C882</f>
        <v>11.6</v>
      </c>
      <c r="C879" s="6">
        <f>TITRES_STAT!D882</f>
        <v>9.4501000000000008</v>
      </c>
      <c r="D879" s="6">
        <f>TITRES_STAT!E882</f>
        <v>24</v>
      </c>
      <c r="E879" s="2">
        <f t="shared" si="52"/>
        <v>-2552173</v>
      </c>
      <c r="F879" s="6" t="str">
        <f t="shared" si="55"/>
        <v>BULLISH</v>
      </c>
      <c r="G879" s="6" t="str">
        <f t="shared" si="54"/>
        <v>WEAK</v>
      </c>
      <c r="H879" s="6" t="str">
        <f t="shared" si="53"/>
        <v>CONFIRMED BULLISH</v>
      </c>
    </row>
    <row r="880" spans="1:8" ht="13.5" x14ac:dyDescent="0.25">
      <c r="A880" s="3">
        <f>TITRES_STAT!B883</f>
        <v>43284</v>
      </c>
      <c r="B880" s="6">
        <f>TITRES_STAT!C883</f>
        <v>11.14</v>
      </c>
      <c r="C880" s="6">
        <f>TITRES_STAT!D883</f>
        <v>9.0753000000000004</v>
      </c>
      <c r="D880" s="6">
        <f>TITRES_STAT!E883</f>
        <v>3399</v>
      </c>
      <c r="E880" s="2">
        <f t="shared" si="52"/>
        <v>-2555572</v>
      </c>
      <c r="F880" s="6" t="str">
        <f t="shared" si="55"/>
        <v>BULLISH</v>
      </c>
      <c r="G880" s="6" t="str">
        <f t="shared" si="54"/>
        <v>WEAK</v>
      </c>
      <c r="H880" s="6" t="str">
        <f t="shared" si="53"/>
        <v>CONFIRMED BULLISH</v>
      </c>
    </row>
    <row r="881" spans="1:8" ht="13.5" x14ac:dyDescent="0.25">
      <c r="A881" s="3">
        <f>TITRES_STAT!B884</f>
        <v>43285</v>
      </c>
      <c r="B881" s="6">
        <f>TITRES_STAT!C884</f>
        <v>11.14</v>
      </c>
      <c r="C881" s="6">
        <f>TITRES_STAT!D884</f>
        <v>9.0753000000000004</v>
      </c>
      <c r="D881" s="6">
        <f>TITRES_STAT!E884</f>
        <v>600</v>
      </c>
      <c r="E881" s="2">
        <f t="shared" si="52"/>
        <v>-2555572</v>
      </c>
      <c r="F881" s="6" t="str">
        <f t="shared" si="55"/>
        <v>BULLISH</v>
      </c>
      <c r="G881" s="6" t="str">
        <f t="shared" si="54"/>
        <v>NEUTRAL</v>
      </c>
      <c r="H881" s="6" t="str">
        <f t="shared" si="53"/>
        <v>CONFIRMED BULLISH</v>
      </c>
    </row>
    <row r="882" spans="1:8" ht="13.5" x14ac:dyDescent="0.25">
      <c r="A882" s="3">
        <f>TITRES_STAT!B885</f>
        <v>43286</v>
      </c>
      <c r="B882" s="6">
        <f>TITRES_STAT!C885</f>
        <v>11</v>
      </c>
      <c r="C882" s="6">
        <f>TITRES_STAT!D885</f>
        <v>8.9612999999999996</v>
      </c>
      <c r="D882" s="6">
        <f>TITRES_STAT!E885</f>
        <v>21</v>
      </c>
      <c r="E882" s="2">
        <f t="shared" si="52"/>
        <v>-2555593</v>
      </c>
      <c r="F882" s="6" t="str">
        <f t="shared" si="55"/>
        <v>BEARISH</v>
      </c>
      <c r="G882" s="6" t="str">
        <f t="shared" si="54"/>
        <v>NEUTRAL</v>
      </c>
      <c r="H882" s="6" t="str">
        <f t="shared" si="53"/>
        <v>CONFIRMED BEARISH</v>
      </c>
    </row>
    <row r="883" spans="1:8" ht="13.5" x14ac:dyDescent="0.25">
      <c r="A883" s="3">
        <f>TITRES_STAT!B886</f>
        <v>43287</v>
      </c>
      <c r="B883" s="6">
        <f>TITRES_STAT!C886</f>
        <v>11.2</v>
      </c>
      <c r="C883" s="6">
        <f>TITRES_STAT!D886</f>
        <v>9.1242000000000001</v>
      </c>
      <c r="D883" s="6">
        <f>TITRES_STAT!E886</f>
        <v>2799</v>
      </c>
      <c r="E883" s="2">
        <f t="shared" si="52"/>
        <v>-2552794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CONFIRMED BEARISH</v>
      </c>
    </row>
    <row r="884" spans="1:8" ht="13.5" x14ac:dyDescent="0.25">
      <c r="A884" s="3">
        <f>TITRES_STAT!B887</f>
        <v>43290</v>
      </c>
      <c r="B884" s="6">
        <f>TITRES_STAT!C887</f>
        <v>11.2</v>
      </c>
      <c r="C884" s="6">
        <f>TITRES_STAT!D887</f>
        <v>9.1242000000000001</v>
      </c>
      <c r="D884" s="6">
        <f>TITRES_STAT!E887</f>
        <v>423</v>
      </c>
      <c r="E884" s="2">
        <f t="shared" si="52"/>
        <v>-2552794</v>
      </c>
      <c r="F884" s="6" t="str">
        <f t="shared" si="55"/>
        <v>BEARISH</v>
      </c>
      <c r="G884" s="6" t="str">
        <f t="shared" si="54"/>
        <v>NEUTRAL</v>
      </c>
      <c r="H884" s="6" t="str">
        <f t="shared" si="53"/>
        <v>CONFIRMED BEARISH</v>
      </c>
    </row>
    <row r="885" spans="1:8" ht="13.5" x14ac:dyDescent="0.25">
      <c r="A885" s="3">
        <f>TITRES_STAT!B888</f>
        <v>43291</v>
      </c>
      <c r="B885" s="6">
        <f>TITRES_STAT!C888</f>
        <v>11.2</v>
      </c>
      <c r="C885" s="6">
        <f>TITRES_STAT!D888</f>
        <v>9.1242000000000001</v>
      </c>
      <c r="D885" s="6">
        <f>TITRES_STAT!E888</f>
        <v>7</v>
      </c>
      <c r="E885" s="2">
        <f t="shared" si="52"/>
        <v>-2552794</v>
      </c>
      <c r="F885" s="6" t="str">
        <f t="shared" si="55"/>
        <v>BULLISH</v>
      </c>
      <c r="G885" s="6" t="str">
        <f t="shared" si="54"/>
        <v>NEUTRAL</v>
      </c>
      <c r="H885" s="6" t="str">
        <f t="shared" si="53"/>
        <v>CONFIRMED BULLISH</v>
      </c>
    </row>
    <row r="886" spans="1:8" ht="13.5" x14ac:dyDescent="0.25">
      <c r="A886" s="3">
        <f>TITRES_STAT!B889</f>
        <v>43292</v>
      </c>
      <c r="B886" s="6">
        <f>TITRES_STAT!C889</f>
        <v>11.19</v>
      </c>
      <c r="C886" s="6">
        <f>TITRES_STAT!D889</f>
        <v>9.1160999999999994</v>
      </c>
      <c r="D886" s="6">
        <f>TITRES_STAT!E889</f>
        <v>6103</v>
      </c>
      <c r="E886" s="2">
        <f t="shared" si="52"/>
        <v>-2558897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BEARISH DIVERGENCE</v>
      </c>
    </row>
    <row r="887" spans="1:8" ht="13.5" x14ac:dyDescent="0.25">
      <c r="A887" s="3">
        <f>TITRES_STAT!B890</f>
        <v>43293</v>
      </c>
      <c r="B887" s="6">
        <f>TITRES_STAT!C890</f>
        <v>11.19</v>
      </c>
      <c r="C887" s="6">
        <f>TITRES_STAT!D890</f>
        <v>9.1160999999999994</v>
      </c>
      <c r="D887" s="6">
        <f>TITRES_STAT!E890</f>
        <v>0</v>
      </c>
      <c r="E887" s="2">
        <f t="shared" si="52"/>
        <v>-2558897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BEARISH DIVERGENCE</v>
      </c>
    </row>
    <row r="888" spans="1:8" ht="13.5" x14ac:dyDescent="0.25">
      <c r="A888" s="3">
        <f>TITRES_STAT!B891</f>
        <v>43294</v>
      </c>
      <c r="B888" s="6">
        <f>TITRES_STAT!C891</f>
        <v>11.18</v>
      </c>
      <c r="C888" s="6">
        <f>TITRES_STAT!D891</f>
        <v>9.1079000000000008</v>
      </c>
      <c r="D888" s="6">
        <f>TITRES_STAT!E891</f>
        <v>600</v>
      </c>
      <c r="E888" s="2">
        <f t="shared" si="52"/>
        <v>-2559497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CONFIRMED BEARISH</v>
      </c>
    </row>
    <row r="889" spans="1:8" ht="13.5" x14ac:dyDescent="0.25">
      <c r="A889" s="3">
        <f>TITRES_STAT!B892</f>
        <v>43297</v>
      </c>
      <c r="B889" s="6">
        <f>TITRES_STAT!C892</f>
        <v>11.1</v>
      </c>
      <c r="C889" s="6">
        <f>TITRES_STAT!D892</f>
        <v>9.0427</v>
      </c>
      <c r="D889" s="6">
        <f>TITRES_STAT!E892</f>
        <v>80</v>
      </c>
      <c r="E889" s="2">
        <f t="shared" si="52"/>
        <v>-2559577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CONFIRMED BEARISH</v>
      </c>
    </row>
    <row r="890" spans="1:8" ht="13.5" x14ac:dyDescent="0.25">
      <c r="A890" s="3">
        <f>TITRES_STAT!B893</f>
        <v>43298</v>
      </c>
      <c r="B890" s="6">
        <f>TITRES_STAT!C893</f>
        <v>11</v>
      </c>
      <c r="C890" s="6">
        <f>TITRES_STAT!D893</f>
        <v>8.9612999999999996</v>
      </c>
      <c r="D890" s="6">
        <f>TITRES_STAT!E893</f>
        <v>1590</v>
      </c>
      <c r="E890" s="2">
        <f t="shared" si="52"/>
        <v>-2561167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CONFIRMED BEARISH</v>
      </c>
    </row>
    <row r="891" spans="1:8" ht="13.5" x14ac:dyDescent="0.25">
      <c r="A891" s="3">
        <f>TITRES_STAT!B894</f>
        <v>43299</v>
      </c>
      <c r="B891" s="6">
        <f>TITRES_STAT!C894</f>
        <v>11</v>
      </c>
      <c r="C891" s="6">
        <f>TITRES_STAT!D894</f>
        <v>8.9612999999999996</v>
      </c>
      <c r="D891" s="6">
        <f>TITRES_STAT!E894</f>
        <v>1155</v>
      </c>
      <c r="E891" s="2">
        <f t="shared" si="52"/>
        <v>-2561167</v>
      </c>
      <c r="F891" s="6" t="str">
        <f t="shared" si="55"/>
        <v>BEARISH</v>
      </c>
      <c r="G891" s="6" t="str">
        <f t="shared" si="54"/>
        <v>NEUTRAL</v>
      </c>
      <c r="H891" s="6" t="str">
        <f t="shared" si="53"/>
        <v>CONFIRMED BEARISH</v>
      </c>
    </row>
    <row r="892" spans="1:8" ht="13.5" x14ac:dyDescent="0.25">
      <c r="A892" s="3">
        <f>TITRES_STAT!B895</f>
        <v>43300</v>
      </c>
      <c r="B892" s="6">
        <f>TITRES_STAT!C895</f>
        <v>11</v>
      </c>
      <c r="C892" s="6">
        <f>TITRES_STAT!D895</f>
        <v>8.9612999999999996</v>
      </c>
      <c r="D892" s="6">
        <f>TITRES_STAT!E895</f>
        <v>7352</v>
      </c>
      <c r="E892" s="2">
        <f t="shared" si="52"/>
        <v>-2561167</v>
      </c>
      <c r="F892" s="6" t="str">
        <f t="shared" si="55"/>
        <v>BEARISH</v>
      </c>
      <c r="G892" s="6" t="str">
        <f t="shared" si="54"/>
        <v>NEUTRAL</v>
      </c>
      <c r="H892" s="6" t="str">
        <f t="shared" si="53"/>
        <v>CONFIRMED BEARISH</v>
      </c>
    </row>
    <row r="893" spans="1:8" ht="13.5" x14ac:dyDescent="0.25">
      <c r="A893" s="3">
        <f>TITRES_STAT!B896</f>
        <v>43301</v>
      </c>
      <c r="B893" s="6">
        <f>TITRES_STAT!C896</f>
        <v>11</v>
      </c>
      <c r="C893" s="6">
        <f>TITRES_STAT!D896</f>
        <v>8.9612999999999996</v>
      </c>
      <c r="D893" s="6">
        <f>TITRES_STAT!E896</f>
        <v>5348</v>
      </c>
      <c r="E893" s="2">
        <f t="shared" si="52"/>
        <v>-2561167</v>
      </c>
      <c r="F893" s="6" t="str">
        <f t="shared" si="55"/>
        <v>BEARISH</v>
      </c>
      <c r="G893" s="6" t="str">
        <f t="shared" si="54"/>
        <v>NEUTRAL</v>
      </c>
      <c r="H893" s="6" t="str">
        <f t="shared" si="53"/>
        <v>CONFIRMED BEARISH</v>
      </c>
    </row>
    <row r="894" spans="1:8" ht="13.5" x14ac:dyDescent="0.25">
      <c r="A894" s="3">
        <f>TITRES_STAT!B897</f>
        <v>43304</v>
      </c>
      <c r="B894" s="6">
        <f>TITRES_STAT!C897</f>
        <v>11</v>
      </c>
      <c r="C894" s="6">
        <f>TITRES_STAT!D897</f>
        <v>8.9612999999999996</v>
      </c>
      <c r="D894" s="6">
        <f>TITRES_STAT!E897</f>
        <v>50</v>
      </c>
      <c r="E894" s="2">
        <f t="shared" si="52"/>
        <v>-2561167</v>
      </c>
      <c r="F894" s="6" t="str">
        <f t="shared" si="55"/>
        <v>BEARISH</v>
      </c>
      <c r="G894" s="6" t="str">
        <f t="shared" si="54"/>
        <v>NEUTRAL</v>
      </c>
      <c r="H894" s="6" t="str">
        <f t="shared" si="53"/>
        <v>CONFIRMED BEARISH</v>
      </c>
    </row>
    <row r="895" spans="1:8" ht="13.5" x14ac:dyDescent="0.25">
      <c r="A895" s="3">
        <f>TITRES_STAT!B898</f>
        <v>43305</v>
      </c>
      <c r="B895" s="6">
        <f>TITRES_STAT!C898</f>
        <v>11</v>
      </c>
      <c r="C895" s="6">
        <f>TITRES_STAT!D898</f>
        <v>8.9612999999999996</v>
      </c>
      <c r="D895" s="6">
        <f>TITRES_STAT!E898</f>
        <v>12371</v>
      </c>
      <c r="E895" s="2">
        <f t="shared" si="52"/>
        <v>-2561167</v>
      </c>
      <c r="F895" s="6" t="str">
        <f t="shared" si="55"/>
        <v>NEUTRAL</v>
      </c>
      <c r="G895" s="6" t="str">
        <f t="shared" si="54"/>
        <v>NEUTRAL</v>
      </c>
      <c r="H895" s="6" t="str">
        <f t="shared" si="53"/>
        <v>NEUTRAL</v>
      </c>
    </row>
    <row r="896" spans="1:8" ht="13.5" x14ac:dyDescent="0.25">
      <c r="A896" s="3">
        <f>TITRES_STAT!B899</f>
        <v>43307</v>
      </c>
      <c r="B896" s="6">
        <f>TITRES_STAT!C899</f>
        <v>11.1</v>
      </c>
      <c r="C896" s="6">
        <f>TITRES_STAT!D899</f>
        <v>9.0427</v>
      </c>
      <c r="D896" s="6">
        <f>TITRES_STAT!E899</f>
        <v>26550</v>
      </c>
      <c r="E896" s="2">
        <f t="shared" si="52"/>
        <v>-2534617</v>
      </c>
      <c r="F896" s="6" t="str">
        <f t="shared" si="55"/>
        <v>BULLISH</v>
      </c>
      <c r="G896" s="6" t="str">
        <f t="shared" si="54"/>
        <v>NEUTRAL</v>
      </c>
      <c r="H896" s="6" t="str">
        <f t="shared" si="53"/>
        <v>CONFIRMED BULLISH</v>
      </c>
    </row>
    <row r="897" spans="1:8" ht="13.5" x14ac:dyDescent="0.25">
      <c r="A897" s="3">
        <f>TITRES_STAT!B900</f>
        <v>43308</v>
      </c>
      <c r="B897" s="6">
        <f>TITRES_STAT!C900</f>
        <v>11.1</v>
      </c>
      <c r="C897" s="6">
        <f>TITRES_STAT!D900</f>
        <v>9.0427</v>
      </c>
      <c r="D897" s="6">
        <f>TITRES_STAT!E900</f>
        <v>28240</v>
      </c>
      <c r="E897" s="2">
        <f t="shared" si="52"/>
        <v>-2534617</v>
      </c>
      <c r="F897" s="6" t="str">
        <f t="shared" si="55"/>
        <v>BULLISH</v>
      </c>
      <c r="G897" s="6" t="str">
        <f t="shared" si="54"/>
        <v>NEUTRAL</v>
      </c>
      <c r="H897" s="6" t="str">
        <f t="shared" si="53"/>
        <v>CONFIRMED BULLISH</v>
      </c>
    </row>
    <row r="898" spans="1:8" ht="13.5" x14ac:dyDescent="0.25">
      <c r="A898" s="3">
        <f>TITRES_STAT!B901</f>
        <v>43311</v>
      </c>
      <c r="B898" s="6">
        <f>TITRES_STAT!C901</f>
        <v>11.2</v>
      </c>
      <c r="C898" s="6">
        <f>TITRES_STAT!D901</f>
        <v>9.1242000000000001</v>
      </c>
      <c r="D898" s="6">
        <f>TITRES_STAT!E901</f>
        <v>18441</v>
      </c>
      <c r="E898" s="2">
        <f t="shared" si="52"/>
        <v>-2516176</v>
      </c>
      <c r="F898" s="6" t="str">
        <f t="shared" si="55"/>
        <v>BULLISH</v>
      </c>
      <c r="G898" s="6" t="str">
        <f t="shared" si="54"/>
        <v>NEUTRAL</v>
      </c>
      <c r="H898" s="6" t="str">
        <f t="shared" si="53"/>
        <v>CONFIRMED BULLISH</v>
      </c>
    </row>
    <row r="899" spans="1:8" ht="13.5" x14ac:dyDescent="0.25">
      <c r="A899" s="3">
        <f>TITRES_STAT!B902</f>
        <v>43312</v>
      </c>
      <c r="B899" s="6">
        <f>TITRES_STAT!C902</f>
        <v>11.39</v>
      </c>
      <c r="C899" s="6">
        <f>TITRES_STAT!D902</f>
        <v>9.2789999999999999</v>
      </c>
      <c r="D899" s="6">
        <f>TITRES_STAT!E902</f>
        <v>136</v>
      </c>
      <c r="E899" s="2">
        <f t="shared" si="52"/>
        <v>-2516040</v>
      </c>
      <c r="F899" s="6" t="str">
        <f t="shared" si="55"/>
        <v>BULLISH</v>
      </c>
      <c r="G899" s="6" t="str">
        <f t="shared" si="54"/>
        <v>NEUTRAL</v>
      </c>
      <c r="H899" s="6" t="str">
        <f t="shared" si="53"/>
        <v>CONFIRMED BULLISH</v>
      </c>
    </row>
    <row r="900" spans="1:8" ht="13.5" x14ac:dyDescent="0.25">
      <c r="A900" s="3">
        <f>TITRES_STAT!B903</f>
        <v>43313</v>
      </c>
      <c r="B900" s="6">
        <f>TITRES_STAT!C903</f>
        <v>11.29</v>
      </c>
      <c r="C900" s="6">
        <f>TITRES_STAT!D903</f>
        <v>9.1974999999999998</v>
      </c>
      <c r="D900" s="6">
        <f>TITRES_STAT!E903</f>
        <v>1441</v>
      </c>
      <c r="E900" s="2">
        <f t="shared" ref="E900:E963" si="56">IF(B900&gt;B899, E899+D900, IF(B900&lt;B899, E899-D900, E899))</f>
        <v>-2517481</v>
      </c>
      <c r="F900" s="6" t="str">
        <f t="shared" si="55"/>
        <v>BULLISH</v>
      </c>
      <c r="G900" s="6" t="str">
        <f t="shared" si="54"/>
        <v>NEUTRAL</v>
      </c>
      <c r="H900" s="6" t="str">
        <f t="shared" si="53"/>
        <v>CONFIRMED BULLISH</v>
      </c>
    </row>
    <row r="901" spans="1:8" ht="13.5" x14ac:dyDescent="0.25">
      <c r="A901" s="3">
        <f>TITRES_STAT!B904</f>
        <v>43314</v>
      </c>
      <c r="B901" s="6">
        <f>TITRES_STAT!C904</f>
        <v>11.3</v>
      </c>
      <c r="C901" s="6">
        <f>TITRES_STAT!D904</f>
        <v>9.2057000000000002</v>
      </c>
      <c r="D901" s="6">
        <f>TITRES_STAT!E904</f>
        <v>113</v>
      </c>
      <c r="E901" s="2">
        <f t="shared" si="56"/>
        <v>-2517368</v>
      </c>
      <c r="F901" s="6" t="str">
        <f t="shared" si="55"/>
        <v>BULLISH</v>
      </c>
      <c r="G901" s="6" t="str">
        <f t="shared" si="54"/>
        <v>NEUTRAL</v>
      </c>
      <c r="H901" s="6" t="str">
        <f t="shared" si="53"/>
        <v>CONFIRMED BULLISH</v>
      </c>
    </row>
    <row r="902" spans="1:8" ht="13.5" x14ac:dyDescent="0.25">
      <c r="A902" s="3">
        <f>TITRES_STAT!B905</f>
        <v>43315</v>
      </c>
      <c r="B902" s="6">
        <f>TITRES_STAT!C905</f>
        <v>11.39</v>
      </c>
      <c r="C902" s="6">
        <f>TITRES_STAT!D905</f>
        <v>9.2789999999999999</v>
      </c>
      <c r="D902" s="6">
        <f>TITRES_STAT!E905</f>
        <v>778</v>
      </c>
      <c r="E902" s="2">
        <f t="shared" si="56"/>
        <v>-2516590</v>
      </c>
      <c r="F902" s="6" t="str">
        <f t="shared" si="55"/>
        <v>BULLISH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6">
        <f>TITRES_STAT!C906</f>
        <v>11.39</v>
      </c>
      <c r="C903" s="6">
        <f>TITRES_STAT!D906</f>
        <v>9.2789999999999999</v>
      </c>
      <c r="D903" s="6">
        <f>TITRES_STAT!E906</f>
        <v>0</v>
      </c>
      <c r="E903" s="2">
        <f t="shared" si="56"/>
        <v>-2516590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BEARISH DIVERGENCE</v>
      </c>
    </row>
    <row r="904" spans="1:8" ht="13.5" x14ac:dyDescent="0.25">
      <c r="A904" s="3">
        <f>TITRES_STAT!B907</f>
        <v>43319</v>
      </c>
      <c r="B904" s="6">
        <f>TITRES_STAT!C907</f>
        <v>11.39</v>
      </c>
      <c r="C904" s="6">
        <f>TITRES_STAT!D907</f>
        <v>9.2789999999999999</v>
      </c>
      <c r="D904" s="6">
        <f>TITRES_STAT!E907</f>
        <v>3107</v>
      </c>
      <c r="E904" s="2">
        <f t="shared" si="56"/>
        <v>-2516590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NEUTRAL</v>
      </c>
    </row>
    <row r="905" spans="1:8" ht="13.5" x14ac:dyDescent="0.25">
      <c r="A905" s="3">
        <f>TITRES_STAT!B908</f>
        <v>43320</v>
      </c>
      <c r="B905" s="6">
        <f>TITRES_STAT!C908</f>
        <v>11.6</v>
      </c>
      <c r="C905" s="6">
        <f>TITRES_STAT!D908</f>
        <v>9.4501000000000008</v>
      </c>
      <c r="D905" s="6">
        <f>TITRES_STAT!E908</f>
        <v>6510</v>
      </c>
      <c r="E905" s="2">
        <f t="shared" si="56"/>
        <v>-2510080</v>
      </c>
      <c r="F905" s="6" t="str">
        <f t="shared" si="59"/>
        <v>BULLISH</v>
      </c>
      <c r="G905" s="6" t="str">
        <f t="shared" si="58"/>
        <v>NEUTRAL</v>
      </c>
      <c r="H905" s="6" t="str">
        <f t="shared" si="57"/>
        <v>CONFIRMED BULLISH</v>
      </c>
    </row>
    <row r="906" spans="1:8" ht="13.5" x14ac:dyDescent="0.25">
      <c r="A906" s="3">
        <f>TITRES_STAT!B909</f>
        <v>43321</v>
      </c>
      <c r="B906" s="6">
        <f>TITRES_STAT!C909</f>
        <v>11.5</v>
      </c>
      <c r="C906" s="6">
        <f>TITRES_STAT!D909</f>
        <v>9.3686000000000007</v>
      </c>
      <c r="D906" s="6">
        <f>TITRES_STAT!E909</f>
        <v>13768</v>
      </c>
      <c r="E906" s="2">
        <f t="shared" si="56"/>
        <v>-2523848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BEARISH DIVERGENCE</v>
      </c>
    </row>
    <row r="907" spans="1:8" ht="13.5" x14ac:dyDescent="0.25">
      <c r="A907" s="3">
        <f>TITRES_STAT!B910</f>
        <v>43322</v>
      </c>
      <c r="B907" s="6">
        <f>TITRES_STAT!C910</f>
        <v>11.5</v>
      </c>
      <c r="C907" s="6">
        <f>TITRES_STAT!D910</f>
        <v>9.3686000000000007</v>
      </c>
      <c r="D907" s="6">
        <f>TITRES_STAT!E910</f>
        <v>3695</v>
      </c>
      <c r="E907" s="2">
        <f t="shared" si="56"/>
        <v>-2523848</v>
      </c>
      <c r="F907" s="6" t="str">
        <f t="shared" si="59"/>
        <v>BEARISH</v>
      </c>
      <c r="G907" s="6" t="str">
        <f t="shared" si="58"/>
        <v>NEUTRAL</v>
      </c>
      <c r="H907" s="6" t="str">
        <f t="shared" si="57"/>
        <v>BEARISH DIVERGENCE</v>
      </c>
    </row>
    <row r="908" spans="1:8" ht="13.5" x14ac:dyDescent="0.25">
      <c r="A908" s="3">
        <f>TITRES_STAT!B911</f>
        <v>43326</v>
      </c>
      <c r="B908" s="6">
        <f>TITRES_STAT!C911</f>
        <v>11.45</v>
      </c>
      <c r="C908" s="6">
        <f>TITRES_STAT!D911</f>
        <v>9.3278999999999996</v>
      </c>
      <c r="D908" s="6">
        <f>TITRES_STAT!E911</f>
        <v>2165</v>
      </c>
      <c r="E908" s="2">
        <f t="shared" si="56"/>
        <v>-2526013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BEARISH DIVERGENCE</v>
      </c>
    </row>
    <row r="909" spans="1:8" ht="13.5" x14ac:dyDescent="0.25">
      <c r="A909" s="3">
        <f>TITRES_STAT!B912</f>
        <v>43327</v>
      </c>
      <c r="B909" s="6">
        <f>TITRES_STAT!C912</f>
        <v>11.6</v>
      </c>
      <c r="C909" s="6">
        <f>TITRES_STAT!D912</f>
        <v>9.4501000000000008</v>
      </c>
      <c r="D909" s="6">
        <f>TITRES_STAT!E912</f>
        <v>4465</v>
      </c>
      <c r="E909" s="2">
        <f t="shared" si="56"/>
        <v>-2521548</v>
      </c>
      <c r="F909" s="6" t="str">
        <f t="shared" si="59"/>
        <v>BEARISH</v>
      </c>
      <c r="G909" s="6" t="str">
        <f t="shared" si="58"/>
        <v>NEUTRAL</v>
      </c>
      <c r="H909" s="6" t="str">
        <f t="shared" si="57"/>
        <v>BEARISH DIVERGENCE</v>
      </c>
    </row>
    <row r="910" spans="1:8" ht="13.5" x14ac:dyDescent="0.25">
      <c r="A910" s="3">
        <f>TITRES_STAT!B913</f>
        <v>43328</v>
      </c>
      <c r="B910" s="6">
        <f>TITRES_STAT!C913</f>
        <v>11.55</v>
      </c>
      <c r="C910" s="6">
        <f>TITRES_STAT!D913</f>
        <v>9.4093</v>
      </c>
      <c r="D910" s="6">
        <f>TITRES_STAT!E913</f>
        <v>1277</v>
      </c>
      <c r="E910" s="2">
        <f t="shared" si="56"/>
        <v>-2522825</v>
      </c>
      <c r="F910" s="6" t="str">
        <f t="shared" si="59"/>
        <v>BEARISH</v>
      </c>
      <c r="G910" s="6" t="str">
        <f t="shared" si="58"/>
        <v>NEUTRAL</v>
      </c>
      <c r="H910" s="6" t="str">
        <f t="shared" si="57"/>
        <v>CONFIRMED BEARISH</v>
      </c>
    </row>
    <row r="911" spans="1:8" ht="13.5" x14ac:dyDescent="0.25">
      <c r="A911" s="3">
        <f>TITRES_STAT!B914</f>
        <v>43329</v>
      </c>
      <c r="B911" s="6">
        <f>TITRES_STAT!C914</f>
        <v>11.9</v>
      </c>
      <c r="C911" s="6">
        <f>TITRES_STAT!D914</f>
        <v>9.6944999999999997</v>
      </c>
      <c r="D911" s="6">
        <f>TITRES_STAT!E914</f>
        <v>29535</v>
      </c>
      <c r="E911" s="2">
        <f t="shared" si="56"/>
        <v>-2493290</v>
      </c>
      <c r="F911" s="6" t="str">
        <f t="shared" si="59"/>
        <v>BULLISH</v>
      </c>
      <c r="G911" s="6" t="str">
        <f t="shared" si="58"/>
        <v>NEUTRAL</v>
      </c>
      <c r="H911" s="6" t="str">
        <f t="shared" si="57"/>
        <v>CONFIRMED BULLISH</v>
      </c>
    </row>
    <row r="912" spans="1:8" ht="13.5" x14ac:dyDescent="0.25">
      <c r="A912" s="3">
        <f>TITRES_STAT!B915</f>
        <v>43332</v>
      </c>
      <c r="B912" s="6">
        <f>TITRES_STAT!C915</f>
        <v>12.5</v>
      </c>
      <c r="C912" s="6">
        <f>TITRES_STAT!D915</f>
        <v>10.183299999999999</v>
      </c>
      <c r="D912" s="6">
        <f>TITRES_STAT!E915</f>
        <v>1438</v>
      </c>
      <c r="E912" s="2">
        <f t="shared" si="56"/>
        <v>-2491852</v>
      </c>
      <c r="F912" s="6" t="str">
        <f t="shared" si="59"/>
        <v>BULLISH</v>
      </c>
      <c r="G912" s="6" t="str">
        <f t="shared" si="58"/>
        <v>NEUTRAL</v>
      </c>
      <c r="H912" s="6" t="str">
        <f t="shared" si="57"/>
        <v>CONFIRMED BULLISH</v>
      </c>
    </row>
    <row r="913" spans="1:8" ht="13.5" x14ac:dyDescent="0.25">
      <c r="A913" s="3">
        <f>TITRES_STAT!B916</f>
        <v>43335</v>
      </c>
      <c r="B913" s="6">
        <f>TITRES_STAT!C916</f>
        <v>12.49</v>
      </c>
      <c r="C913" s="6">
        <f>TITRES_STAT!D916</f>
        <v>10.1751</v>
      </c>
      <c r="D913" s="6">
        <f>TITRES_STAT!E916</f>
        <v>31</v>
      </c>
      <c r="E913" s="2">
        <f t="shared" si="56"/>
        <v>-2491883</v>
      </c>
      <c r="F913" s="6" t="str">
        <f t="shared" si="59"/>
        <v>BULLISH</v>
      </c>
      <c r="G913" s="6" t="str">
        <f t="shared" si="58"/>
        <v>NEUTRAL</v>
      </c>
      <c r="H913" s="6" t="str">
        <f t="shared" si="57"/>
        <v>CONFIRMED BULLISH</v>
      </c>
    </row>
    <row r="914" spans="1:8" ht="13.5" x14ac:dyDescent="0.25">
      <c r="A914" s="3">
        <f>TITRES_STAT!B917</f>
        <v>43336</v>
      </c>
      <c r="B914" s="6">
        <f>TITRES_STAT!C917</f>
        <v>12.49</v>
      </c>
      <c r="C914" s="6">
        <f>TITRES_STAT!D917</f>
        <v>10.1751</v>
      </c>
      <c r="D914" s="6">
        <f>TITRES_STAT!E917</f>
        <v>35</v>
      </c>
      <c r="E914" s="2">
        <f t="shared" si="56"/>
        <v>-2491883</v>
      </c>
      <c r="F914" s="6" t="str">
        <f t="shared" si="59"/>
        <v>BULLISH</v>
      </c>
      <c r="G914" s="6" t="str">
        <f t="shared" si="58"/>
        <v>NEUTRAL</v>
      </c>
      <c r="H914" s="6" t="str">
        <f t="shared" si="57"/>
        <v>CONFIRMED BULLISH</v>
      </c>
    </row>
    <row r="915" spans="1:8" ht="13.5" x14ac:dyDescent="0.25">
      <c r="A915" s="3">
        <f>TITRES_STAT!B918</f>
        <v>43339</v>
      </c>
      <c r="B915" s="6">
        <f>TITRES_STAT!C918</f>
        <v>12.47</v>
      </c>
      <c r="C915" s="6">
        <f>TITRES_STAT!D918</f>
        <v>10.158799999999999</v>
      </c>
      <c r="D915" s="6">
        <f>TITRES_STAT!E918</f>
        <v>106</v>
      </c>
      <c r="E915" s="2">
        <f t="shared" si="56"/>
        <v>-2491989</v>
      </c>
      <c r="F915" s="6" t="str">
        <f t="shared" si="59"/>
        <v>BULLISH</v>
      </c>
      <c r="G915" s="6" t="str">
        <f t="shared" si="58"/>
        <v>NEUTRAL</v>
      </c>
      <c r="H915" s="6" t="str">
        <f t="shared" si="57"/>
        <v>CONFIRMED BULLISH</v>
      </c>
    </row>
    <row r="916" spans="1:8" ht="13.5" x14ac:dyDescent="0.25">
      <c r="A916" s="3">
        <f>TITRES_STAT!B919</f>
        <v>43340</v>
      </c>
      <c r="B916" s="6">
        <f>TITRES_STAT!C919</f>
        <v>12.47</v>
      </c>
      <c r="C916" s="6">
        <f>TITRES_STAT!D919</f>
        <v>10.158799999999999</v>
      </c>
      <c r="D916" s="6">
        <f>TITRES_STAT!E919</f>
        <v>0</v>
      </c>
      <c r="E916" s="2">
        <f t="shared" si="56"/>
        <v>-2491989</v>
      </c>
      <c r="F916" s="6" t="str">
        <f t="shared" si="59"/>
        <v>BULLISH</v>
      </c>
      <c r="G916" s="6" t="str">
        <f t="shared" si="58"/>
        <v>NEUTRAL</v>
      </c>
      <c r="H916" s="6" t="str">
        <f t="shared" si="57"/>
        <v>CONFIRMED BULLISH</v>
      </c>
    </row>
    <row r="917" spans="1:8" ht="13.5" x14ac:dyDescent="0.25">
      <c r="A917" s="3">
        <f>TITRES_STAT!B920</f>
        <v>43341</v>
      </c>
      <c r="B917" s="6">
        <f>TITRES_STAT!C920</f>
        <v>12.47</v>
      </c>
      <c r="C917" s="6">
        <f>TITRES_STAT!D920</f>
        <v>10.158799999999999</v>
      </c>
      <c r="D917" s="6">
        <f>TITRES_STAT!E920</f>
        <v>0</v>
      </c>
      <c r="E917" s="2">
        <f t="shared" si="56"/>
        <v>-2491989</v>
      </c>
      <c r="F917" s="6" t="str">
        <f t="shared" si="59"/>
        <v>BEARISH</v>
      </c>
      <c r="G917" s="6" t="str">
        <f t="shared" si="58"/>
        <v>NEUTRAL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11.91</v>
      </c>
      <c r="C918" s="6">
        <f>TITRES_STAT!D921</f>
        <v>9.7026000000000003</v>
      </c>
      <c r="D918" s="6">
        <f>TITRES_STAT!E921</f>
        <v>1055</v>
      </c>
      <c r="E918" s="2">
        <f t="shared" si="56"/>
        <v>-2493044</v>
      </c>
      <c r="F918" s="6" t="str">
        <f t="shared" si="59"/>
        <v>BEARISH</v>
      </c>
      <c r="G918" s="6" t="str">
        <f t="shared" si="58"/>
        <v>NEUTRAL</v>
      </c>
      <c r="H918" s="6" t="str">
        <f t="shared" si="57"/>
        <v>CONFIRMED BEARISH</v>
      </c>
    </row>
    <row r="919" spans="1:8" ht="13.5" x14ac:dyDescent="0.25">
      <c r="A919" s="3">
        <f>TITRES_STAT!B922</f>
        <v>43343</v>
      </c>
      <c r="B919" s="6">
        <f>TITRES_STAT!C922</f>
        <v>11.8</v>
      </c>
      <c r="C919" s="6">
        <f>TITRES_STAT!D922</f>
        <v>9.6129999999999995</v>
      </c>
      <c r="D919" s="6">
        <f>TITRES_STAT!E922</f>
        <v>20667</v>
      </c>
      <c r="E919" s="2">
        <f t="shared" si="56"/>
        <v>-2513711</v>
      </c>
      <c r="F919" s="6" t="str">
        <f t="shared" si="59"/>
        <v>BEARISH</v>
      </c>
      <c r="G919" s="6" t="str">
        <f t="shared" si="58"/>
        <v>NEUTRAL</v>
      </c>
      <c r="H919" s="6" t="str">
        <f t="shared" si="57"/>
        <v>CONFIRMED BEARISH</v>
      </c>
    </row>
    <row r="920" spans="1:8" ht="13.5" x14ac:dyDescent="0.25">
      <c r="A920" s="3">
        <f>TITRES_STAT!B923</f>
        <v>43346</v>
      </c>
      <c r="B920" s="6">
        <f>TITRES_STAT!C923</f>
        <v>11.4</v>
      </c>
      <c r="C920" s="6">
        <f>TITRES_STAT!D923</f>
        <v>9.2871000000000006</v>
      </c>
      <c r="D920" s="6">
        <f>TITRES_STAT!E923</f>
        <v>865</v>
      </c>
      <c r="E920" s="2">
        <f t="shared" si="56"/>
        <v>-2514576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CONFIRMED BEARISH</v>
      </c>
    </row>
    <row r="921" spans="1:8" ht="13.5" x14ac:dyDescent="0.25">
      <c r="A921" s="3">
        <f>TITRES_STAT!B924</f>
        <v>43347</v>
      </c>
      <c r="B921" s="6">
        <f>TITRES_STAT!C924</f>
        <v>11.41</v>
      </c>
      <c r="C921" s="6">
        <f>TITRES_STAT!D924</f>
        <v>9.2952999999999992</v>
      </c>
      <c r="D921" s="6">
        <f>TITRES_STAT!E924</f>
        <v>17122</v>
      </c>
      <c r="E921" s="2">
        <f t="shared" si="56"/>
        <v>-2497454</v>
      </c>
      <c r="F921" s="6" t="str">
        <f t="shared" si="59"/>
        <v>BEARISH</v>
      </c>
      <c r="G921" s="6" t="str">
        <f t="shared" si="58"/>
        <v>NEUTRAL</v>
      </c>
      <c r="H921" s="6" t="str">
        <f t="shared" si="57"/>
        <v>CONFIRMED BEARISH</v>
      </c>
    </row>
    <row r="922" spans="1:8" ht="13.5" x14ac:dyDescent="0.25">
      <c r="A922" s="3">
        <f>TITRES_STAT!B925</f>
        <v>43348</v>
      </c>
      <c r="B922" s="6">
        <f>TITRES_STAT!C925</f>
        <v>11.5</v>
      </c>
      <c r="C922" s="6">
        <f>TITRES_STAT!D925</f>
        <v>9.3686000000000007</v>
      </c>
      <c r="D922" s="6">
        <f>TITRES_STAT!E925</f>
        <v>4170</v>
      </c>
      <c r="E922" s="2">
        <f t="shared" si="56"/>
        <v>-2493284</v>
      </c>
      <c r="F922" s="6" t="str">
        <f t="shared" si="59"/>
        <v>BEARISH</v>
      </c>
      <c r="G922" s="6" t="str">
        <f t="shared" si="58"/>
        <v>NEUTRAL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11.45</v>
      </c>
      <c r="C923" s="6">
        <f>TITRES_STAT!D926</f>
        <v>9.3278999999999996</v>
      </c>
      <c r="D923" s="6">
        <f>TITRES_STAT!E926</f>
        <v>24415</v>
      </c>
      <c r="E923" s="2">
        <f t="shared" si="56"/>
        <v>-2517699</v>
      </c>
      <c r="F923" s="6" t="str">
        <f t="shared" si="59"/>
        <v>BEARISH</v>
      </c>
      <c r="G923" s="6" t="str">
        <f t="shared" si="58"/>
        <v>NEUTRAL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11.48</v>
      </c>
      <c r="C924" s="6">
        <f>TITRES_STAT!D927</f>
        <v>9.3522999999999996</v>
      </c>
      <c r="D924" s="6">
        <f>TITRES_STAT!E927</f>
        <v>1190</v>
      </c>
      <c r="E924" s="2">
        <f t="shared" si="56"/>
        <v>-2516509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CONFIRMED BEARISH</v>
      </c>
    </row>
    <row r="925" spans="1:8" ht="13.5" x14ac:dyDescent="0.25">
      <c r="A925" s="3">
        <f>TITRES_STAT!B928</f>
        <v>43353</v>
      </c>
      <c r="B925" s="6">
        <f>TITRES_STAT!C928</f>
        <v>11.4</v>
      </c>
      <c r="C925" s="6">
        <f>TITRES_STAT!D928</f>
        <v>9.2871000000000006</v>
      </c>
      <c r="D925" s="6">
        <f>TITRES_STAT!E928</f>
        <v>2570</v>
      </c>
      <c r="E925" s="2">
        <f t="shared" si="56"/>
        <v>-2519079</v>
      </c>
      <c r="F925" s="6" t="str">
        <f t="shared" si="59"/>
        <v>BEARISH</v>
      </c>
      <c r="G925" s="6" t="str">
        <f t="shared" si="58"/>
        <v>NEUTRAL</v>
      </c>
      <c r="H925" s="6" t="str">
        <f t="shared" si="57"/>
        <v>NEUTRAL</v>
      </c>
    </row>
    <row r="926" spans="1:8" ht="13.5" x14ac:dyDescent="0.25">
      <c r="A926" s="3">
        <f>TITRES_STAT!B929</f>
        <v>43355</v>
      </c>
      <c r="B926" s="6">
        <f>TITRES_STAT!C929</f>
        <v>11.51</v>
      </c>
      <c r="C926" s="6">
        <f>TITRES_STAT!D929</f>
        <v>9.3767999999999994</v>
      </c>
      <c r="D926" s="6">
        <f>TITRES_STAT!E929</f>
        <v>9516</v>
      </c>
      <c r="E926" s="2">
        <f t="shared" si="56"/>
        <v>-2509563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BEARISH DIVERGENCE</v>
      </c>
    </row>
    <row r="927" spans="1:8" ht="13.5" x14ac:dyDescent="0.25">
      <c r="A927" s="3">
        <f>TITRES_STAT!B930</f>
        <v>43356</v>
      </c>
      <c r="B927" s="6">
        <f>TITRES_STAT!C930</f>
        <v>11.45</v>
      </c>
      <c r="C927" s="6">
        <f>TITRES_STAT!D930</f>
        <v>9.3278999999999996</v>
      </c>
      <c r="D927" s="6">
        <f>TITRES_STAT!E930</f>
        <v>5535</v>
      </c>
      <c r="E927" s="2">
        <f t="shared" si="56"/>
        <v>-2515098</v>
      </c>
      <c r="F927" s="6" t="str">
        <f t="shared" si="59"/>
        <v>BEARISH</v>
      </c>
      <c r="G927" s="6" t="str">
        <f t="shared" si="58"/>
        <v>NEUTRAL</v>
      </c>
      <c r="H927" s="6" t="str">
        <f t="shared" si="57"/>
        <v>CONFIRMED BEARISH</v>
      </c>
    </row>
    <row r="928" spans="1:8" ht="13.5" x14ac:dyDescent="0.25">
      <c r="A928" s="3">
        <f>TITRES_STAT!B931</f>
        <v>43357</v>
      </c>
      <c r="B928" s="6">
        <f>TITRES_STAT!C931</f>
        <v>11.21</v>
      </c>
      <c r="C928" s="6">
        <f>TITRES_STAT!D931</f>
        <v>9.1324000000000005</v>
      </c>
      <c r="D928" s="6">
        <f>TITRES_STAT!E931</f>
        <v>46763</v>
      </c>
      <c r="E928" s="2">
        <f t="shared" si="56"/>
        <v>-2561861</v>
      </c>
      <c r="F928" s="6" t="str">
        <f t="shared" si="59"/>
        <v>BEARISH</v>
      </c>
      <c r="G928" s="6" t="str">
        <f t="shared" si="58"/>
        <v>NEUTRAL</v>
      </c>
      <c r="H928" s="6" t="str">
        <f t="shared" si="57"/>
        <v>CONFIRMED BEARISH</v>
      </c>
    </row>
    <row r="929" spans="1:8" ht="13.5" x14ac:dyDescent="0.25">
      <c r="A929" s="3">
        <f>TITRES_STAT!B932</f>
        <v>43360</v>
      </c>
      <c r="B929" s="6">
        <f>TITRES_STAT!C932</f>
        <v>11.4</v>
      </c>
      <c r="C929" s="6">
        <f>TITRES_STAT!D932</f>
        <v>9.2871000000000006</v>
      </c>
      <c r="D929" s="6">
        <f>TITRES_STAT!E932</f>
        <v>50</v>
      </c>
      <c r="E929" s="2">
        <f t="shared" si="56"/>
        <v>-2561811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CONFIRMED BEARISH</v>
      </c>
    </row>
    <row r="930" spans="1:8" ht="13.5" x14ac:dyDescent="0.25">
      <c r="A930" s="3">
        <f>TITRES_STAT!B933</f>
        <v>43361</v>
      </c>
      <c r="B930" s="6">
        <f>TITRES_STAT!C933</f>
        <v>11.19</v>
      </c>
      <c r="C930" s="6">
        <f>TITRES_STAT!D933</f>
        <v>9.1160999999999994</v>
      </c>
      <c r="D930" s="6">
        <f>TITRES_STAT!E933</f>
        <v>3719</v>
      </c>
      <c r="E930" s="2">
        <f t="shared" si="56"/>
        <v>-2565530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11.19</v>
      </c>
      <c r="C931" s="6">
        <f>TITRES_STAT!D934</f>
        <v>9.1160999999999994</v>
      </c>
      <c r="D931" s="6">
        <f>TITRES_STAT!E934</f>
        <v>1250</v>
      </c>
      <c r="E931" s="2">
        <f t="shared" si="56"/>
        <v>-2565530</v>
      </c>
      <c r="F931" s="6" t="str">
        <f t="shared" si="59"/>
        <v>BEARISH</v>
      </c>
      <c r="G931" s="6" t="str">
        <f t="shared" si="58"/>
        <v>STRONG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11.2</v>
      </c>
      <c r="C932" s="6">
        <f>TITRES_STAT!D935</f>
        <v>9.1242000000000001</v>
      </c>
      <c r="D932" s="6">
        <f>TITRES_STAT!E935</f>
        <v>503</v>
      </c>
      <c r="E932" s="2">
        <f t="shared" si="56"/>
        <v>-2565027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11.19</v>
      </c>
      <c r="C933" s="6">
        <f>TITRES_STAT!D936</f>
        <v>9.1160999999999994</v>
      </c>
      <c r="D933" s="6">
        <f>TITRES_STAT!E936</f>
        <v>3520</v>
      </c>
      <c r="E933" s="2">
        <f t="shared" si="56"/>
        <v>-2568547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11.2</v>
      </c>
      <c r="C934" s="6">
        <f>TITRES_STAT!D937</f>
        <v>9.1242000000000001</v>
      </c>
      <c r="D934" s="6">
        <f>TITRES_STAT!E937</f>
        <v>2361</v>
      </c>
      <c r="E934" s="2">
        <f t="shared" si="56"/>
        <v>-2566186</v>
      </c>
      <c r="F934" s="6" t="str">
        <f t="shared" si="59"/>
        <v>BEARISH</v>
      </c>
      <c r="G934" s="6" t="str">
        <f t="shared" si="58"/>
        <v>NEUTRAL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11.2</v>
      </c>
      <c r="C935" s="6">
        <f>TITRES_STAT!D938</f>
        <v>9.1242000000000001</v>
      </c>
      <c r="D935" s="6">
        <f>TITRES_STAT!E938</f>
        <v>2010</v>
      </c>
      <c r="E935" s="2">
        <f t="shared" si="56"/>
        <v>-2566186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BEARISH DIVERGENCE</v>
      </c>
    </row>
    <row r="936" spans="1:8" ht="13.5" x14ac:dyDescent="0.25">
      <c r="A936" s="3">
        <f>TITRES_STAT!B939</f>
        <v>43369</v>
      </c>
      <c r="B936" s="6">
        <f>TITRES_STAT!C939</f>
        <v>11.2</v>
      </c>
      <c r="C936" s="6">
        <f>TITRES_STAT!D939</f>
        <v>9.1242000000000001</v>
      </c>
      <c r="D936" s="6">
        <f>TITRES_STAT!E939</f>
        <v>50</v>
      </c>
      <c r="E936" s="2">
        <f t="shared" si="56"/>
        <v>-2566186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BEARISH DIVERGENCE</v>
      </c>
    </row>
    <row r="937" spans="1:8" ht="13.5" x14ac:dyDescent="0.25">
      <c r="A937" s="3">
        <f>TITRES_STAT!B940</f>
        <v>43370</v>
      </c>
      <c r="B937" s="6">
        <f>TITRES_STAT!C940</f>
        <v>11.19</v>
      </c>
      <c r="C937" s="6">
        <f>TITRES_STAT!D940</f>
        <v>9.1160999999999994</v>
      </c>
      <c r="D937" s="6">
        <f>TITRES_STAT!E940</f>
        <v>950</v>
      </c>
      <c r="E937" s="2">
        <f t="shared" si="56"/>
        <v>-2567136</v>
      </c>
      <c r="F937" s="6" t="str">
        <f t="shared" si="59"/>
        <v>BEARISH</v>
      </c>
      <c r="G937" s="6" t="str">
        <f t="shared" si="58"/>
        <v>NEUTRAL</v>
      </c>
      <c r="H937" s="6" t="str">
        <f t="shared" si="57"/>
        <v>CONFIRMED BEARISH</v>
      </c>
    </row>
    <row r="938" spans="1:8" ht="13.5" x14ac:dyDescent="0.25">
      <c r="A938" s="3">
        <f>TITRES_STAT!B941</f>
        <v>43371</v>
      </c>
      <c r="B938" s="6">
        <f>TITRES_STAT!C941</f>
        <v>11.19</v>
      </c>
      <c r="C938" s="6">
        <f>TITRES_STAT!D941</f>
        <v>9.1160999999999994</v>
      </c>
      <c r="D938" s="6">
        <f>TITRES_STAT!E941</f>
        <v>800</v>
      </c>
      <c r="E938" s="2">
        <f t="shared" si="56"/>
        <v>-2567136</v>
      </c>
      <c r="F938" s="6" t="str">
        <f t="shared" si="59"/>
        <v>BULLISH</v>
      </c>
      <c r="G938" s="6" t="str">
        <f t="shared" si="58"/>
        <v>NEUTRAL</v>
      </c>
      <c r="H938" s="6" t="str">
        <f t="shared" si="57"/>
        <v>NEUTRAL</v>
      </c>
    </row>
    <row r="939" spans="1:8" ht="13.5" x14ac:dyDescent="0.25">
      <c r="A939" s="3">
        <f>TITRES_STAT!B942</f>
        <v>43374</v>
      </c>
      <c r="B939" s="6">
        <f>TITRES_STAT!C942</f>
        <v>11.19</v>
      </c>
      <c r="C939" s="6">
        <f>TITRES_STAT!D942</f>
        <v>9.1160999999999994</v>
      </c>
      <c r="D939" s="6">
        <f>TITRES_STAT!E942</f>
        <v>100</v>
      </c>
      <c r="E939" s="2">
        <f t="shared" si="56"/>
        <v>-2567136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11.2</v>
      </c>
      <c r="C940" s="6">
        <f>TITRES_STAT!D943</f>
        <v>9.1242000000000001</v>
      </c>
      <c r="D940" s="6">
        <f>TITRES_STAT!E943</f>
        <v>3797</v>
      </c>
      <c r="E940" s="2">
        <f t="shared" si="56"/>
        <v>-2563339</v>
      </c>
      <c r="F940" s="6" t="str">
        <f t="shared" si="59"/>
        <v>BULLISH</v>
      </c>
      <c r="G940" s="6" t="str">
        <f t="shared" si="58"/>
        <v>NEUTRAL</v>
      </c>
      <c r="H940" s="6" t="str">
        <f t="shared" si="57"/>
        <v>NEUTRAL</v>
      </c>
    </row>
    <row r="941" spans="1:8" ht="13.5" x14ac:dyDescent="0.25">
      <c r="A941" s="3">
        <f>TITRES_STAT!B944</f>
        <v>43376</v>
      </c>
      <c r="B941" s="6">
        <f>TITRES_STAT!C944</f>
        <v>11.2</v>
      </c>
      <c r="C941" s="6">
        <f>TITRES_STAT!D944</f>
        <v>9.1242000000000001</v>
      </c>
      <c r="D941" s="6">
        <f>TITRES_STAT!E944</f>
        <v>100</v>
      </c>
      <c r="E941" s="2">
        <f t="shared" si="56"/>
        <v>-2563339</v>
      </c>
      <c r="F941" s="6" t="str">
        <f t="shared" si="59"/>
        <v>BULLISH</v>
      </c>
      <c r="G941" s="6" t="str">
        <f t="shared" si="58"/>
        <v>NEUTRAL</v>
      </c>
      <c r="H941" s="6" t="str">
        <f t="shared" si="57"/>
        <v>NEUTRAL</v>
      </c>
    </row>
    <row r="942" spans="1:8" ht="13.5" x14ac:dyDescent="0.25">
      <c r="A942" s="3">
        <f>TITRES_STAT!B945</f>
        <v>43377</v>
      </c>
      <c r="B942" s="6">
        <f>TITRES_STAT!C945</f>
        <v>11.2</v>
      </c>
      <c r="C942" s="6">
        <f>TITRES_STAT!D945</f>
        <v>9.1242000000000001</v>
      </c>
      <c r="D942" s="6">
        <f>TITRES_STAT!E945</f>
        <v>2568</v>
      </c>
      <c r="E942" s="2">
        <f t="shared" si="56"/>
        <v>-2563339</v>
      </c>
      <c r="F942" s="6" t="str">
        <f t="shared" si="59"/>
        <v>BULLISH</v>
      </c>
      <c r="G942" s="6" t="str">
        <f t="shared" si="58"/>
        <v>NEUTRAL</v>
      </c>
      <c r="H942" s="6" t="str">
        <f t="shared" si="57"/>
        <v>CONFIRMED BULLISH</v>
      </c>
    </row>
    <row r="943" spans="1:8" ht="13.5" x14ac:dyDescent="0.25">
      <c r="A943" s="3">
        <f>TITRES_STAT!B946</f>
        <v>43378</v>
      </c>
      <c r="B943" s="6">
        <f>TITRES_STAT!C946</f>
        <v>11.19</v>
      </c>
      <c r="C943" s="6">
        <f>TITRES_STAT!D946</f>
        <v>9.1160999999999994</v>
      </c>
      <c r="D943" s="6">
        <f>TITRES_STAT!E946</f>
        <v>3877</v>
      </c>
      <c r="E943" s="2">
        <f t="shared" si="56"/>
        <v>-2567216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NEUTRAL</v>
      </c>
    </row>
    <row r="944" spans="1:8" ht="13.5" x14ac:dyDescent="0.25">
      <c r="A944" s="3">
        <f>TITRES_STAT!B947</f>
        <v>43381</v>
      </c>
      <c r="B944" s="6">
        <f>TITRES_STAT!C947</f>
        <v>11.2</v>
      </c>
      <c r="C944" s="6">
        <f>TITRES_STAT!D947</f>
        <v>9.1242000000000001</v>
      </c>
      <c r="D944" s="6">
        <f>TITRES_STAT!E947</f>
        <v>6850</v>
      </c>
      <c r="E944" s="2">
        <f t="shared" si="56"/>
        <v>-2560366</v>
      </c>
      <c r="F944" s="6" t="str">
        <f t="shared" si="59"/>
        <v>BULLISH</v>
      </c>
      <c r="G944" s="6" t="str">
        <f t="shared" si="58"/>
        <v>NEUTRAL</v>
      </c>
      <c r="H944" s="6" t="str">
        <f t="shared" si="57"/>
        <v>CONFIRMED BULLISH</v>
      </c>
    </row>
    <row r="945" spans="1:8" ht="13.5" x14ac:dyDescent="0.25">
      <c r="A945" s="3">
        <f>TITRES_STAT!B948</f>
        <v>43382</v>
      </c>
      <c r="B945" s="6">
        <f>TITRES_STAT!C948</f>
        <v>11.2</v>
      </c>
      <c r="C945" s="6">
        <f>TITRES_STAT!D948</f>
        <v>9.1242000000000001</v>
      </c>
      <c r="D945" s="6">
        <f>TITRES_STAT!E948</f>
        <v>1726</v>
      </c>
      <c r="E945" s="2">
        <f t="shared" si="56"/>
        <v>-2560366</v>
      </c>
      <c r="F945" s="6" t="str">
        <f t="shared" si="59"/>
        <v>BULLISH</v>
      </c>
      <c r="G945" s="6" t="str">
        <f t="shared" si="58"/>
        <v>NEUTRAL</v>
      </c>
      <c r="H945" s="6" t="str">
        <f t="shared" si="57"/>
        <v>NEUTRAL</v>
      </c>
    </row>
    <row r="946" spans="1:8" ht="13.5" x14ac:dyDescent="0.25">
      <c r="A946" s="3">
        <f>TITRES_STAT!B949</f>
        <v>43383</v>
      </c>
      <c r="B946" s="6">
        <f>TITRES_STAT!C949</f>
        <v>11.2</v>
      </c>
      <c r="C946" s="6">
        <f>TITRES_STAT!D949</f>
        <v>9.1242000000000001</v>
      </c>
      <c r="D946" s="6">
        <f>TITRES_STAT!E949</f>
        <v>80</v>
      </c>
      <c r="E946" s="2">
        <f t="shared" si="56"/>
        <v>-2560366</v>
      </c>
      <c r="F946" s="6" t="str">
        <f t="shared" si="59"/>
        <v>BULLISH</v>
      </c>
      <c r="G946" s="6" t="str">
        <f t="shared" si="58"/>
        <v>NEUTRAL</v>
      </c>
      <c r="H946" s="6" t="str">
        <f t="shared" si="57"/>
        <v>NEUTRAL</v>
      </c>
    </row>
    <row r="947" spans="1:8" ht="13.5" x14ac:dyDescent="0.25">
      <c r="A947" s="3">
        <f>TITRES_STAT!B950</f>
        <v>43384</v>
      </c>
      <c r="B947" s="6">
        <f>TITRES_STAT!C950</f>
        <v>11.2</v>
      </c>
      <c r="C947" s="6">
        <f>TITRES_STAT!D950</f>
        <v>9.1242000000000001</v>
      </c>
      <c r="D947" s="6">
        <f>TITRES_STAT!E950</f>
        <v>3399</v>
      </c>
      <c r="E947" s="2">
        <f t="shared" si="56"/>
        <v>-2560366</v>
      </c>
      <c r="F947" s="6" t="str">
        <f t="shared" si="59"/>
        <v>BULLISH</v>
      </c>
      <c r="G947" s="6" t="str">
        <f t="shared" si="58"/>
        <v>NEUTRAL</v>
      </c>
      <c r="H947" s="6" t="str">
        <f t="shared" si="57"/>
        <v>NEUTRAL</v>
      </c>
    </row>
    <row r="948" spans="1:8" ht="13.5" x14ac:dyDescent="0.25">
      <c r="A948" s="3">
        <f>TITRES_STAT!B951</f>
        <v>43385</v>
      </c>
      <c r="B948" s="6">
        <f>TITRES_STAT!C951</f>
        <v>11.25</v>
      </c>
      <c r="C948" s="6">
        <f>TITRES_STAT!D951</f>
        <v>9.1648999999999994</v>
      </c>
      <c r="D948" s="6">
        <f>TITRES_STAT!E951</f>
        <v>8717</v>
      </c>
      <c r="E948" s="2">
        <f t="shared" si="56"/>
        <v>-2551649</v>
      </c>
      <c r="F948" s="6" t="str">
        <f t="shared" si="59"/>
        <v>BULLISH</v>
      </c>
      <c r="G948" s="6" t="str">
        <f t="shared" si="58"/>
        <v>NEUTRAL</v>
      </c>
      <c r="H948" s="6" t="str">
        <f t="shared" si="57"/>
        <v>CONFIRMED BULLISH</v>
      </c>
    </row>
    <row r="949" spans="1:8" ht="13.5" x14ac:dyDescent="0.25">
      <c r="A949" s="3">
        <f>TITRES_STAT!B952</f>
        <v>43389</v>
      </c>
      <c r="B949" s="6">
        <f>TITRES_STAT!C952</f>
        <v>11.2</v>
      </c>
      <c r="C949" s="6">
        <f>TITRES_STAT!D952</f>
        <v>9.1242000000000001</v>
      </c>
      <c r="D949" s="6">
        <f>TITRES_STAT!E952</f>
        <v>122</v>
      </c>
      <c r="E949" s="2">
        <f t="shared" si="56"/>
        <v>-2551771</v>
      </c>
      <c r="F949" s="6" t="str">
        <f t="shared" si="59"/>
        <v>BULLISH</v>
      </c>
      <c r="G949" s="6" t="str">
        <f t="shared" si="58"/>
        <v>NEUTRAL</v>
      </c>
      <c r="H949" s="6" t="str">
        <f t="shared" si="57"/>
        <v>NEUTRAL</v>
      </c>
    </row>
    <row r="950" spans="1:8" ht="13.5" x14ac:dyDescent="0.25">
      <c r="A950" s="3">
        <f>TITRES_STAT!B953</f>
        <v>43390</v>
      </c>
      <c r="B950" s="6">
        <f>TITRES_STAT!C953</f>
        <v>11.04</v>
      </c>
      <c r="C950" s="6">
        <f>TITRES_STAT!D953</f>
        <v>8.9939</v>
      </c>
      <c r="D950" s="6">
        <f>TITRES_STAT!E953</f>
        <v>10353</v>
      </c>
      <c r="E950" s="2">
        <f t="shared" si="56"/>
        <v>-2562124</v>
      </c>
      <c r="F950" s="6" t="str">
        <f t="shared" si="59"/>
        <v>BEARISH</v>
      </c>
      <c r="G950" s="6" t="str">
        <f t="shared" si="58"/>
        <v>NEUTRAL</v>
      </c>
      <c r="H950" s="6" t="str">
        <f t="shared" si="57"/>
        <v>CONFIRMED BEARISH</v>
      </c>
    </row>
    <row r="951" spans="1:8" ht="13.5" x14ac:dyDescent="0.25">
      <c r="A951" s="3">
        <f>TITRES_STAT!B954</f>
        <v>43391</v>
      </c>
      <c r="B951" s="6">
        <f>TITRES_STAT!C954</f>
        <v>11.17</v>
      </c>
      <c r="C951" s="6">
        <f>TITRES_STAT!D954</f>
        <v>9.0998000000000001</v>
      </c>
      <c r="D951" s="6">
        <f>TITRES_STAT!E954</f>
        <v>7815</v>
      </c>
      <c r="E951" s="2">
        <f t="shared" si="56"/>
        <v>-2554309</v>
      </c>
      <c r="F951" s="6" t="str">
        <f t="shared" si="59"/>
        <v>BULLISH</v>
      </c>
      <c r="G951" s="6" t="str">
        <f t="shared" si="58"/>
        <v>NEUTRAL</v>
      </c>
      <c r="H951" s="6" t="str">
        <f t="shared" si="57"/>
        <v>BULLISH DIVERGENCE</v>
      </c>
    </row>
    <row r="952" spans="1:8" ht="13.5" x14ac:dyDescent="0.25">
      <c r="A952" s="3">
        <f>TITRES_STAT!B955</f>
        <v>43392</v>
      </c>
      <c r="B952" s="6">
        <f>TITRES_STAT!C955</f>
        <v>11.17</v>
      </c>
      <c r="C952" s="6">
        <f>TITRES_STAT!D955</f>
        <v>9.0998000000000001</v>
      </c>
      <c r="D952" s="6">
        <f>TITRES_STAT!E955</f>
        <v>4150</v>
      </c>
      <c r="E952" s="2">
        <f t="shared" si="56"/>
        <v>-2554309</v>
      </c>
      <c r="F952" s="6" t="str">
        <f t="shared" si="59"/>
        <v>BULLISH</v>
      </c>
      <c r="G952" s="6" t="str">
        <f t="shared" si="58"/>
        <v>NEUTRAL</v>
      </c>
      <c r="H952" s="6" t="str">
        <f t="shared" si="57"/>
        <v>BULLISH DIVERGENCE</v>
      </c>
    </row>
    <row r="953" spans="1:8" ht="13.5" x14ac:dyDescent="0.25">
      <c r="A953" s="3">
        <f>TITRES_STAT!B956</f>
        <v>43395</v>
      </c>
      <c r="B953" s="6">
        <f>TITRES_STAT!C956</f>
        <v>11.17</v>
      </c>
      <c r="C953" s="6">
        <f>TITRES_STAT!D956</f>
        <v>9.0998000000000001</v>
      </c>
      <c r="D953" s="6">
        <f>TITRES_STAT!E956</f>
        <v>500</v>
      </c>
      <c r="E953" s="2">
        <f t="shared" si="56"/>
        <v>-2554309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43396</v>
      </c>
      <c r="B954" s="6">
        <f>TITRES_STAT!C957</f>
        <v>11.14</v>
      </c>
      <c r="C954" s="6">
        <f>TITRES_STAT!D957</f>
        <v>9.0753000000000004</v>
      </c>
      <c r="D954" s="6">
        <f>TITRES_STAT!E957</f>
        <v>1323</v>
      </c>
      <c r="E954" s="2">
        <f t="shared" si="56"/>
        <v>-2555632</v>
      </c>
      <c r="F954" s="6" t="str">
        <f t="shared" si="59"/>
        <v>BEARISH</v>
      </c>
      <c r="G954" s="6" t="str">
        <f t="shared" si="58"/>
        <v>NEUTRAL</v>
      </c>
      <c r="H954" s="6" t="str">
        <f t="shared" si="57"/>
        <v>CONFIRMED BEARISH</v>
      </c>
    </row>
    <row r="955" spans="1:8" ht="13.5" x14ac:dyDescent="0.25">
      <c r="A955" s="3">
        <f>TITRES_STAT!B958</f>
        <v>43397</v>
      </c>
      <c r="B955" s="6">
        <f>TITRES_STAT!C958</f>
        <v>11.1</v>
      </c>
      <c r="C955" s="6">
        <f>TITRES_STAT!D958</f>
        <v>9.0427</v>
      </c>
      <c r="D955" s="6">
        <f>TITRES_STAT!E958</f>
        <v>20</v>
      </c>
      <c r="E955" s="2">
        <f t="shared" si="56"/>
        <v>-2555652</v>
      </c>
      <c r="F955" s="6" t="str">
        <f t="shared" si="59"/>
        <v>BULLISH</v>
      </c>
      <c r="G955" s="6" t="str">
        <f t="shared" si="58"/>
        <v>NEUTRAL</v>
      </c>
      <c r="H955" s="6" t="str">
        <f t="shared" si="57"/>
        <v>CONFIRMED BULLISH</v>
      </c>
    </row>
    <row r="956" spans="1:8" ht="13.5" x14ac:dyDescent="0.25">
      <c r="A956" s="3">
        <f>TITRES_STAT!B959</f>
        <v>43398</v>
      </c>
      <c r="B956" s="6">
        <f>TITRES_STAT!C959</f>
        <v>11.03</v>
      </c>
      <c r="C956" s="6">
        <f>TITRES_STAT!D959</f>
        <v>8.9856999999999996</v>
      </c>
      <c r="D956" s="6">
        <f>TITRES_STAT!E959</f>
        <v>11720</v>
      </c>
      <c r="E956" s="2">
        <f t="shared" si="56"/>
        <v>-2567372</v>
      </c>
      <c r="F956" s="6" t="str">
        <f t="shared" si="59"/>
        <v>BEARISH</v>
      </c>
      <c r="G956" s="6" t="str">
        <f t="shared" si="58"/>
        <v>NEUTRAL</v>
      </c>
      <c r="H956" s="6" t="str">
        <f t="shared" si="57"/>
        <v>CONFIRMED BEARISH</v>
      </c>
    </row>
    <row r="957" spans="1:8" ht="13.5" x14ac:dyDescent="0.25">
      <c r="A957" s="3">
        <f>TITRES_STAT!B960</f>
        <v>43399</v>
      </c>
      <c r="B957" s="6">
        <f>TITRES_STAT!C960</f>
        <v>11.16</v>
      </c>
      <c r="C957" s="6">
        <f>TITRES_STAT!D960</f>
        <v>9.0915999999999997</v>
      </c>
      <c r="D957" s="6">
        <f>TITRES_STAT!E960</f>
        <v>119956</v>
      </c>
      <c r="E957" s="2">
        <f t="shared" si="56"/>
        <v>-2447416</v>
      </c>
      <c r="F957" s="6" t="str">
        <f t="shared" si="59"/>
        <v>BULLISH</v>
      </c>
      <c r="G957" s="6" t="str">
        <f t="shared" si="58"/>
        <v>WEAK</v>
      </c>
      <c r="H957" s="6" t="str">
        <f t="shared" si="57"/>
        <v>BULLISH DIVERGENCE</v>
      </c>
    </row>
    <row r="958" spans="1:8" ht="13.5" x14ac:dyDescent="0.25">
      <c r="A958" s="3">
        <f>TITRES_STAT!B961</f>
        <v>43402</v>
      </c>
      <c r="B958" s="6">
        <f>TITRES_STAT!C961</f>
        <v>11.14</v>
      </c>
      <c r="C958" s="6">
        <f>TITRES_STAT!D961</f>
        <v>9.0753000000000004</v>
      </c>
      <c r="D958" s="6">
        <f>TITRES_STAT!E961</f>
        <v>5546</v>
      </c>
      <c r="E958" s="2">
        <f t="shared" si="56"/>
        <v>-2452962</v>
      </c>
      <c r="F958" s="6" t="str">
        <f t="shared" si="59"/>
        <v>BULLISH</v>
      </c>
      <c r="G958" s="6" t="str">
        <f t="shared" si="58"/>
        <v>WEAK</v>
      </c>
      <c r="H958" s="6" t="str">
        <f t="shared" si="57"/>
        <v>BULLISH DIVERGENCE</v>
      </c>
    </row>
    <row r="959" spans="1:8" ht="13.5" x14ac:dyDescent="0.25">
      <c r="A959" s="3">
        <f>TITRES_STAT!B962</f>
        <v>43403</v>
      </c>
      <c r="B959" s="6">
        <f>TITRES_STAT!C962</f>
        <v>11.47</v>
      </c>
      <c r="C959" s="6">
        <f>TITRES_STAT!D962</f>
        <v>9.3442000000000007</v>
      </c>
      <c r="D959" s="6">
        <f>TITRES_STAT!E962</f>
        <v>8802</v>
      </c>
      <c r="E959" s="2">
        <f t="shared" si="56"/>
        <v>-2444160</v>
      </c>
      <c r="F959" s="6" t="str">
        <f t="shared" si="59"/>
        <v>BULLISH</v>
      </c>
      <c r="G959" s="6" t="str">
        <f t="shared" si="58"/>
        <v>WEAK</v>
      </c>
      <c r="H959" s="6" t="str">
        <f t="shared" si="57"/>
        <v>CONFIRMED BULLISH</v>
      </c>
    </row>
    <row r="960" spans="1:8" ht="13.5" x14ac:dyDescent="0.25">
      <c r="A960" s="3">
        <f>TITRES_STAT!B963</f>
        <v>43404</v>
      </c>
      <c r="B960" s="6">
        <f>TITRES_STAT!C963</f>
        <v>11.99</v>
      </c>
      <c r="C960" s="6">
        <f>TITRES_STAT!D963</f>
        <v>9.7677999999999994</v>
      </c>
      <c r="D960" s="6">
        <f>TITRES_STAT!E963</f>
        <v>4151</v>
      </c>
      <c r="E960" s="2">
        <f t="shared" si="56"/>
        <v>-2440009</v>
      </c>
      <c r="F960" s="6" t="str">
        <f t="shared" si="59"/>
        <v>BULLISH</v>
      </c>
      <c r="G960" s="6" t="str">
        <f t="shared" si="58"/>
        <v>WEAK</v>
      </c>
      <c r="H960" s="6" t="str">
        <f t="shared" si="57"/>
        <v>CONFIRMED BULLISH</v>
      </c>
    </row>
    <row r="961" spans="1:8" ht="13.5" x14ac:dyDescent="0.25">
      <c r="A961" s="3">
        <f>TITRES_STAT!B964</f>
        <v>43405</v>
      </c>
      <c r="B961" s="6">
        <f>TITRES_STAT!C964</f>
        <v>12.34</v>
      </c>
      <c r="C961" s="6">
        <f>TITRES_STAT!D964</f>
        <v>10.052899999999999</v>
      </c>
      <c r="D961" s="6">
        <f>TITRES_STAT!E964</f>
        <v>517</v>
      </c>
      <c r="E961" s="2">
        <f t="shared" si="56"/>
        <v>-2439492</v>
      </c>
      <c r="F961" s="6" t="str">
        <f t="shared" si="59"/>
        <v>BULLISH</v>
      </c>
      <c r="G961" s="6" t="str">
        <f t="shared" si="58"/>
        <v>WEAK</v>
      </c>
      <c r="H961" s="6" t="str">
        <f t="shared" si="57"/>
        <v>CONFIRMED BULLISH</v>
      </c>
    </row>
    <row r="962" spans="1:8" ht="13.5" x14ac:dyDescent="0.25">
      <c r="A962" s="3">
        <f>TITRES_STAT!B965</f>
        <v>43406</v>
      </c>
      <c r="B962" s="6">
        <f>TITRES_STAT!C965</f>
        <v>12.25</v>
      </c>
      <c r="C962" s="6">
        <f>TITRES_STAT!D965</f>
        <v>9.9795999999999996</v>
      </c>
      <c r="D962" s="6">
        <f>TITRES_STAT!E965</f>
        <v>2175</v>
      </c>
      <c r="E962" s="2">
        <f t="shared" si="56"/>
        <v>-2441667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CONFIRMED BULLISH</v>
      </c>
    </row>
    <row r="963" spans="1:8" ht="13.5" x14ac:dyDescent="0.25">
      <c r="A963" s="3">
        <f>TITRES_STAT!B966</f>
        <v>43409</v>
      </c>
      <c r="B963" s="6">
        <f>TITRES_STAT!C966</f>
        <v>12.25</v>
      </c>
      <c r="C963" s="6">
        <f>TITRES_STAT!D966</f>
        <v>9.9795999999999996</v>
      </c>
      <c r="D963" s="6">
        <f>TITRES_STAT!E966</f>
        <v>625</v>
      </c>
      <c r="E963" s="2">
        <f t="shared" si="56"/>
        <v>-2441667</v>
      </c>
      <c r="F963" s="6" t="str">
        <f t="shared" si="59"/>
        <v>BULLISH</v>
      </c>
      <c r="G963" s="6" t="str">
        <f t="shared" si="58"/>
        <v>NEUTRAL</v>
      </c>
      <c r="H963" s="6" t="str">
        <f t="shared" si="57"/>
        <v>CONFIRMED BULLISH</v>
      </c>
    </row>
    <row r="964" spans="1:8" ht="13.5" x14ac:dyDescent="0.25">
      <c r="A964" s="3">
        <f>TITRES_STAT!B967</f>
        <v>43410</v>
      </c>
      <c r="B964" s="6">
        <f>TITRES_STAT!C967</f>
        <v>12.25</v>
      </c>
      <c r="C964" s="6">
        <f>TITRES_STAT!D967</f>
        <v>9.9795999999999996</v>
      </c>
      <c r="D964" s="6">
        <f>TITRES_STAT!E967</f>
        <v>4172</v>
      </c>
      <c r="E964" s="2">
        <f t="shared" ref="E964:E1027" si="60">IF(B964&gt;B963, E963+D964, IF(B964&lt;B963, E963-D964, E963))</f>
        <v>-2441667</v>
      </c>
      <c r="F964" s="6" t="str">
        <f t="shared" si="59"/>
        <v>BULLISH</v>
      </c>
      <c r="G964" s="6" t="str">
        <f t="shared" si="58"/>
        <v>NEUTRAL</v>
      </c>
      <c r="H964" s="6" t="str">
        <f t="shared" si="57"/>
        <v>CONFIRMED BULLISH</v>
      </c>
    </row>
    <row r="965" spans="1:8" ht="13.5" x14ac:dyDescent="0.25">
      <c r="A965" s="3">
        <f>TITRES_STAT!B968</f>
        <v>43411</v>
      </c>
      <c r="B965" s="6">
        <f>TITRES_STAT!C968</f>
        <v>12.2</v>
      </c>
      <c r="C965" s="6">
        <f>TITRES_STAT!D968</f>
        <v>9.9389000000000003</v>
      </c>
      <c r="D965" s="6">
        <f>TITRES_STAT!E968</f>
        <v>37</v>
      </c>
      <c r="E965" s="2">
        <f t="shared" si="60"/>
        <v>-2441704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BEARISH DIVERGENCE</v>
      </c>
    </row>
    <row r="966" spans="1:8" ht="13.5" x14ac:dyDescent="0.25">
      <c r="A966" s="3">
        <f>TITRES_STAT!B969</f>
        <v>43412</v>
      </c>
      <c r="B966" s="6">
        <f>TITRES_STAT!C969</f>
        <v>12.25</v>
      </c>
      <c r="C966" s="6">
        <f>TITRES_STAT!D969</f>
        <v>9.9795999999999996</v>
      </c>
      <c r="D966" s="6">
        <f>TITRES_STAT!E969</f>
        <v>12903</v>
      </c>
      <c r="E966" s="2">
        <f t="shared" si="60"/>
        <v>-2428801</v>
      </c>
      <c r="F966" s="6" t="str">
        <f t="shared" si="59"/>
        <v>BULLISH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BULLISH DIVERGENCE</v>
      </c>
    </row>
    <row r="967" spans="1:8" ht="13.5" x14ac:dyDescent="0.25">
      <c r="A967" s="3">
        <f>TITRES_STAT!B970</f>
        <v>43413</v>
      </c>
      <c r="B967" s="6">
        <f>TITRES_STAT!C970</f>
        <v>12</v>
      </c>
      <c r="C967" s="6">
        <f>TITRES_STAT!D970</f>
        <v>9.7759</v>
      </c>
      <c r="D967" s="6">
        <f>TITRES_STAT!E970</f>
        <v>1713</v>
      </c>
      <c r="E967" s="2">
        <f t="shared" si="60"/>
        <v>-2430514</v>
      </c>
      <c r="F967" s="6" t="str">
        <f t="shared" si="59"/>
        <v>BULLISH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BULLISH DIVERGENCE</v>
      </c>
    </row>
    <row r="968" spans="1:8" ht="13.5" x14ac:dyDescent="0.25">
      <c r="A968" s="3">
        <f>TITRES_STAT!B971</f>
        <v>43416</v>
      </c>
      <c r="B968" s="6">
        <f>TITRES_STAT!C971</f>
        <v>12.39</v>
      </c>
      <c r="C968" s="6">
        <f>TITRES_STAT!D971</f>
        <v>10.0937</v>
      </c>
      <c r="D968" s="6">
        <f>TITRES_STAT!E971</f>
        <v>8111</v>
      </c>
      <c r="E968" s="2">
        <f t="shared" si="60"/>
        <v>-2422403</v>
      </c>
      <c r="F968" s="6" t="str">
        <f t="shared" ref="F968:F1031" si="63">IF(E968&gt;E963,"BULLISH",IF(E968&lt;E963,"BEARISH","NEUTRAL"))</f>
        <v>BULLISH</v>
      </c>
      <c r="G968" s="6" t="str">
        <f t="shared" si="62"/>
        <v>NEUTRAL</v>
      </c>
      <c r="H968" s="6" t="str">
        <f t="shared" si="61"/>
        <v>CONFIRMED BULLISH</v>
      </c>
    </row>
    <row r="969" spans="1:8" ht="13.5" x14ac:dyDescent="0.25">
      <c r="A969" s="3">
        <f>TITRES_STAT!B972</f>
        <v>43417</v>
      </c>
      <c r="B969" s="6">
        <f>TITRES_STAT!C972</f>
        <v>12.75</v>
      </c>
      <c r="C969" s="6">
        <f>TITRES_STAT!D972</f>
        <v>10.386900000000001</v>
      </c>
      <c r="D969" s="6">
        <f>TITRES_STAT!E972</f>
        <v>21381</v>
      </c>
      <c r="E969" s="2">
        <f t="shared" si="60"/>
        <v>-2401022</v>
      </c>
      <c r="F969" s="6" t="str">
        <f t="shared" si="63"/>
        <v>BULLISH</v>
      </c>
      <c r="G969" s="6" t="str">
        <f t="shared" si="62"/>
        <v>NEUTRAL</v>
      </c>
      <c r="H969" s="6" t="str">
        <f t="shared" si="61"/>
        <v>CONFIRMED BULLISH</v>
      </c>
    </row>
    <row r="970" spans="1:8" ht="13.5" x14ac:dyDescent="0.25">
      <c r="A970" s="3">
        <f>TITRES_STAT!B973</f>
        <v>43418</v>
      </c>
      <c r="B970" s="6">
        <f>TITRES_STAT!C973</f>
        <v>12.4</v>
      </c>
      <c r="C970" s="6">
        <f>TITRES_STAT!D973</f>
        <v>10.101800000000001</v>
      </c>
      <c r="D970" s="6">
        <f>TITRES_STAT!E973</f>
        <v>730</v>
      </c>
      <c r="E970" s="2">
        <f t="shared" si="60"/>
        <v>-2401752</v>
      </c>
      <c r="F970" s="6" t="str">
        <f t="shared" si="63"/>
        <v>BULLISH</v>
      </c>
      <c r="G970" s="6" t="str">
        <f t="shared" si="62"/>
        <v>NEUTRAL</v>
      </c>
      <c r="H970" s="6" t="str">
        <f t="shared" si="61"/>
        <v>CONFIRMED BULLISH</v>
      </c>
    </row>
    <row r="971" spans="1:8" ht="13.5" x14ac:dyDescent="0.25">
      <c r="A971" s="3">
        <f>TITRES_STAT!B974</f>
        <v>43419</v>
      </c>
      <c r="B971" s="6">
        <f>TITRES_STAT!C974</f>
        <v>12.76</v>
      </c>
      <c r="C971" s="6">
        <f>TITRES_STAT!D974</f>
        <v>10.395099999999999</v>
      </c>
      <c r="D971" s="6">
        <f>TITRES_STAT!E974</f>
        <v>395</v>
      </c>
      <c r="E971" s="2">
        <f t="shared" si="60"/>
        <v>-2401357</v>
      </c>
      <c r="F971" s="6" t="str">
        <f t="shared" si="63"/>
        <v>BULLISH</v>
      </c>
      <c r="G971" s="6" t="str">
        <f t="shared" si="62"/>
        <v>NEUTRAL</v>
      </c>
      <c r="H971" s="6" t="str">
        <f t="shared" si="61"/>
        <v>CONFIRMED BULLISH</v>
      </c>
    </row>
    <row r="972" spans="1:8" ht="13.5" x14ac:dyDescent="0.25">
      <c r="A972" s="3">
        <f>TITRES_STAT!B975</f>
        <v>43420</v>
      </c>
      <c r="B972" s="6">
        <f>TITRES_STAT!C975</f>
        <v>12.7</v>
      </c>
      <c r="C972" s="6">
        <f>TITRES_STAT!D975</f>
        <v>10.3462</v>
      </c>
      <c r="D972" s="6">
        <f>TITRES_STAT!E975</f>
        <v>85</v>
      </c>
      <c r="E972" s="2">
        <f t="shared" si="60"/>
        <v>-2401442</v>
      </c>
      <c r="F972" s="6" t="str">
        <f t="shared" si="63"/>
        <v>BULLISH</v>
      </c>
      <c r="G972" s="6" t="str">
        <f t="shared" si="62"/>
        <v>NEUTRAL</v>
      </c>
      <c r="H972" s="6" t="str">
        <f t="shared" si="61"/>
        <v>CONFIRMED BULLISH</v>
      </c>
    </row>
    <row r="973" spans="1:8" ht="13.5" x14ac:dyDescent="0.25">
      <c r="A973" s="3">
        <f>TITRES_STAT!B976</f>
        <v>43423</v>
      </c>
      <c r="B973" s="6">
        <f>TITRES_STAT!C976</f>
        <v>12.7</v>
      </c>
      <c r="C973" s="6">
        <f>TITRES_STAT!D976</f>
        <v>10.3462</v>
      </c>
      <c r="D973" s="6">
        <f>TITRES_STAT!E976</f>
        <v>350</v>
      </c>
      <c r="E973" s="2">
        <f t="shared" si="60"/>
        <v>-2401442</v>
      </c>
      <c r="F973" s="6" t="str">
        <f t="shared" si="63"/>
        <v>BULLISH</v>
      </c>
      <c r="G973" s="6" t="str">
        <f t="shared" si="62"/>
        <v>NEUTRAL</v>
      </c>
      <c r="H973" s="6" t="str">
        <f t="shared" si="61"/>
        <v>CONFIRMED BULLISH</v>
      </c>
    </row>
    <row r="974" spans="1:8" ht="13.5" x14ac:dyDescent="0.25">
      <c r="A974" s="3">
        <f>TITRES_STAT!B977</f>
        <v>43425</v>
      </c>
      <c r="B974" s="6">
        <f>TITRES_STAT!C977</f>
        <v>12.69</v>
      </c>
      <c r="C974" s="6">
        <f>TITRES_STAT!D977</f>
        <v>10.338100000000001</v>
      </c>
      <c r="D974" s="6">
        <f>TITRES_STAT!E977</f>
        <v>2380</v>
      </c>
      <c r="E974" s="2">
        <f t="shared" si="60"/>
        <v>-2403822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CONFIRMED BEARISH</v>
      </c>
    </row>
    <row r="975" spans="1:8" ht="13.5" x14ac:dyDescent="0.25">
      <c r="A975" s="3">
        <f>TITRES_STAT!B978</f>
        <v>43426</v>
      </c>
      <c r="B975" s="6">
        <f>TITRES_STAT!C978</f>
        <v>12.65</v>
      </c>
      <c r="C975" s="6">
        <f>TITRES_STAT!D978</f>
        <v>10.3055</v>
      </c>
      <c r="D975" s="6">
        <f>TITRES_STAT!E978</f>
        <v>6535</v>
      </c>
      <c r="E975" s="2">
        <f t="shared" si="60"/>
        <v>-2410357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BEARISH DIVERGENCE</v>
      </c>
    </row>
    <row r="976" spans="1:8" ht="13.5" x14ac:dyDescent="0.25">
      <c r="A976" s="3">
        <f>TITRES_STAT!B979</f>
        <v>43427</v>
      </c>
      <c r="B976" s="6">
        <f>TITRES_STAT!C979</f>
        <v>12.64</v>
      </c>
      <c r="C976" s="6">
        <f>TITRES_STAT!D979</f>
        <v>10.2973</v>
      </c>
      <c r="D976" s="6">
        <f>TITRES_STAT!E979</f>
        <v>2561</v>
      </c>
      <c r="E976" s="2">
        <f t="shared" si="60"/>
        <v>-2412918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43430</v>
      </c>
      <c r="B977" s="6">
        <f>TITRES_STAT!C980</f>
        <v>12.64</v>
      </c>
      <c r="C977" s="6">
        <f>TITRES_STAT!D980</f>
        <v>10.2973</v>
      </c>
      <c r="D977" s="6">
        <f>TITRES_STAT!E980</f>
        <v>82</v>
      </c>
      <c r="E977" s="2">
        <f t="shared" si="60"/>
        <v>-2412918</v>
      </c>
      <c r="F977" s="6" t="str">
        <f t="shared" si="63"/>
        <v>BEARISH</v>
      </c>
      <c r="G977" s="6" t="str">
        <f t="shared" si="62"/>
        <v>NEUTRAL</v>
      </c>
      <c r="H977" s="6" t="str">
        <f t="shared" si="61"/>
        <v>CONFIRMED BEARISH</v>
      </c>
    </row>
    <row r="978" spans="1:8" ht="13.5" x14ac:dyDescent="0.25">
      <c r="A978" s="3">
        <f>TITRES_STAT!B981</f>
        <v>43431</v>
      </c>
      <c r="B978" s="6">
        <f>TITRES_STAT!C981</f>
        <v>12.64</v>
      </c>
      <c r="C978" s="6">
        <f>TITRES_STAT!D981</f>
        <v>10.2973</v>
      </c>
      <c r="D978" s="6">
        <f>TITRES_STAT!E981</f>
        <v>0</v>
      </c>
      <c r="E978" s="2">
        <f t="shared" si="60"/>
        <v>-2412918</v>
      </c>
      <c r="F978" s="6" t="str">
        <f t="shared" si="63"/>
        <v>BEARISH</v>
      </c>
      <c r="G978" s="6" t="str">
        <f t="shared" si="62"/>
        <v>NEUTRAL</v>
      </c>
      <c r="H978" s="6" t="str">
        <f t="shared" si="61"/>
        <v>CONFIRMED BEARISH</v>
      </c>
    </row>
    <row r="979" spans="1:8" ht="13.5" x14ac:dyDescent="0.25">
      <c r="A979" s="3">
        <f>TITRES_STAT!B982</f>
        <v>43432</v>
      </c>
      <c r="B979" s="6">
        <f>TITRES_STAT!C982</f>
        <v>12.63</v>
      </c>
      <c r="C979" s="6">
        <f>TITRES_STAT!D982</f>
        <v>10.289199999999999</v>
      </c>
      <c r="D979" s="6">
        <f>TITRES_STAT!E982</f>
        <v>30405</v>
      </c>
      <c r="E979" s="2">
        <f t="shared" si="60"/>
        <v>-2443323</v>
      </c>
      <c r="F979" s="6" t="str">
        <f t="shared" si="63"/>
        <v>BEARISH</v>
      </c>
      <c r="G979" s="6" t="str">
        <f t="shared" si="62"/>
        <v>NEUTRAL</v>
      </c>
      <c r="H979" s="6" t="str">
        <f t="shared" si="61"/>
        <v>CONFIRMED BEARISH</v>
      </c>
    </row>
    <row r="980" spans="1:8" ht="13.5" x14ac:dyDescent="0.25">
      <c r="A980" s="3">
        <f>TITRES_STAT!B983</f>
        <v>43433</v>
      </c>
      <c r="B980" s="6">
        <f>TITRES_STAT!C983</f>
        <v>12.6</v>
      </c>
      <c r="C980" s="6">
        <f>TITRES_STAT!D983</f>
        <v>10.264699999999999</v>
      </c>
      <c r="D980" s="6">
        <f>TITRES_STAT!E983</f>
        <v>2020</v>
      </c>
      <c r="E980" s="2">
        <f t="shared" si="60"/>
        <v>-2445343</v>
      </c>
      <c r="F980" s="6" t="str">
        <f t="shared" si="63"/>
        <v>BEARISH</v>
      </c>
      <c r="G980" s="6" t="str">
        <f t="shared" si="62"/>
        <v>NEUTRAL</v>
      </c>
      <c r="H980" s="6" t="str">
        <f t="shared" si="61"/>
        <v>CONFIRMED BEARISH</v>
      </c>
    </row>
    <row r="981" spans="1:8" ht="13.5" x14ac:dyDescent="0.25">
      <c r="A981" s="3">
        <f>TITRES_STAT!B984</f>
        <v>43434</v>
      </c>
      <c r="B981" s="6">
        <f>TITRES_STAT!C984</f>
        <v>12.6</v>
      </c>
      <c r="C981" s="6">
        <f>TITRES_STAT!D984</f>
        <v>10.264699999999999</v>
      </c>
      <c r="D981" s="6">
        <f>TITRES_STAT!E984</f>
        <v>2556</v>
      </c>
      <c r="E981" s="2">
        <f t="shared" si="60"/>
        <v>-2445343</v>
      </c>
      <c r="F981" s="6" t="str">
        <f t="shared" si="63"/>
        <v>BEARISH</v>
      </c>
      <c r="G981" s="6" t="str">
        <f t="shared" si="62"/>
        <v>NEUTRAL</v>
      </c>
      <c r="H981" s="6" t="str">
        <f t="shared" si="61"/>
        <v>CONFIRMED BEARISH</v>
      </c>
    </row>
    <row r="982" spans="1:8" ht="13.5" x14ac:dyDescent="0.25">
      <c r="A982" s="3">
        <f>TITRES_STAT!B985</f>
        <v>43437</v>
      </c>
      <c r="B982" s="6">
        <f>TITRES_STAT!C985</f>
        <v>12.6</v>
      </c>
      <c r="C982" s="6">
        <f>TITRES_STAT!D985</f>
        <v>10.264699999999999</v>
      </c>
      <c r="D982" s="6">
        <f>TITRES_STAT!E985</f>
        <v>1246</v>
      </c>
      <c r="E982" s="2">
        <f t="shared" si="60"/>
        <v>-2445343</v>
      </c>
      <c r="F982" s="6" t="str">
        <f t="shared" si="63"/>
        <v>BEARISH</v>
      </c>
      <c r="G982" s="6" t="str">
        <f t="shared" si="62"/>
        <v>NEUTRAL</v>
      </c>
      <c r="H982" s="6" t="str">
        <f t="shared" si="61"/>
        <v>CONFIRMED BEARISH</v>
      </c>
    </row>
    <row r="983" spans="1:8" ht="13.5" x14ac:dyDescent="0.25">
      <c r="A983" s="3">
        <f>TITRES_STAT!B986</f>
        <v>43438</v>
      </c>
      <c r="B983" s="6">
        <f>TITRES_STAT!C986</f>
        <v>12.6</v>
      </c>
      <c r="C983" s="6">
        <f>TITRES_STAT!D986</f>
        <v>10.264699999999999</v>
      </c>
      <c r="D983" s="6">
        <f>TITRES_STAT!E986</f>
        <v>2555</v>
      </c>
      <c r="E983" s="2">
        <f t="shared" si="60"/>
        <v>-2445343</v>
      </c>
      <c r="F983" s="6" t="str">
        <f t="shared" si="63"/>
        <v>BEARISH</v>
      </c>
      <c r="G983" s="6" t="str">
        <f t="shared" si="62"/>
        <v>NEUTRAL</v>
      </c>
      <c r="H983" s="6" t="str">
        <f t="shared" si="61"/>
        <v>CONFIRMED BEARISH</v>
      </c>
    </row>
    <row r="984" spans="1:8" ht="13.5" x14ac:dyDescent="0.25">
      <c r="A984" s="3">
        <f>TITRES_STAT!B987</f>
        <v>43439</v>
      </c>
      <c r="B984" s="6">
        <f>TITRES_STAT!C987</f>
        <v>12.6</v>
      </c>
      <c r="C984" s="6">
        <f>TITRES_STAT!D987</f>
        <v>10.264699999999999</v>
      </c>
      <c r="D984" s="6">
        <f>TITRES_STAT!E987</f>
        <v>650</v>
      </c>
      <c r="E984" s="2">
        <f t="shared" si="60"/>
        <v>-2445343</v>
      </c>
      <c r="F984" s="6" t="str">
        <f t="shared" si="63"/>
        <v>BEARISH</v>
      </c>
      <c r="G984" s="6" t="str">
        <f t="shared" si="62"/>
        <v>NEUTRAL</v>
      </c>
      <c r="H984" s="6" t="str">
        <f t="shared" si="61"/>
        <v>CONFIRMED BEARISH</v>
      </c>
    </row>
    <row r="985" spans="1:8" ht="13.5" x14ac:dyDescent="0.25">
      <c r="A985" s="3">
        <f>TITRES_STAT!B988</f>
        <v>43440</v>
      </c>
      <c r="B985" s="6">
        <f>TITRES_STAT!C988</f>
        <v>12.6</v>
      </c>
      <c r="C985" s="6">
        <f>TITRES_STAT!D988</f>
        <v>10.264699999999999</v>
      </c>
      <c r="D985" s="6">
        <f>TITRES_STAT!E988</f>
        <v>2062</v>
      </c>
      <c r="E985" s="2">
        <f t="shared" si="60"/>
        <v>-2445343</v>
      </c>
      <c r="F985" s="6" t="str">
        <f t="shared" si="63"/>
        <v>NEUTRAL</v>
      </c>
      <c r="G985" s="6" t="str">
        <f t="shared" si="62"/>
        <v>NEUTRAL</v>
      </c>
      <c r="H985" s="6" t="str">
        <f t="shared" si="61"/>
        <v>NEUTRAL</v>
      </c>
    </row>
    <row r="986" spans="1:8" ht="13.5" x14ac:dyDescent="0.25">
      <c r="A986" s="3">
        <f>TITRES_STAT!B989</f>
        <v>43441</v>
      </c>
      <c r="B986" s="6">
        <f>TITRES_STAT!C989</f>
        <v>12.6</v>
      </c>
      <c r="C986" s="6">
        <f>TITRES_STAT!D989</f>
        <v>10.264699999999999</v>
      </c>
      <c r="D986" s="6">
        <f>TITRES_STAT!E989</f>
        <v>800</v>
      </c>
      <c r="E986" s="2">
        <f t="shared" si="60"/>
        <v>-2445343</v>
      </c>
      <c r="F986" s="6" t="str">
        <f t="shared" si="63"/>
        <v>NEUTRAL</v>
      </c>
      <c r="G986" s="6" t="str">
        <f t="shared" si="62"/>
        <v>NEUTRAL</v>
      </c>
      <c r="H986" s="6" t="str">
        <f t="shared" si="61"/>
        <v>NEUTRAL</v>
      </c>
    </row>
    <row r="987" spans="1:8" ht="13.5" x14ac:dyDescent="0.25">
      <c r="A987" s="3">
        <f>TITRES_STAT!B990</f>
        <v>43444</v>
      </c>
      <c r="B987" s="6">
        <f>TITRES_STAT!C990</f>
        <v>12.26</v>
      </c>
      <c r="C987" s="6">
        <f>TITRES_STAT!D990</f>
        <v>9.9877000000000002</v>
      </c>
      <c r="D987" s="6">
        <f>TITRES_STAT!E990</f>
        <v>1650</v>
      </c>
      <c r="E987" s="2">
        <f t="shared" si="60"/>
        <v>-2446993</v>
      </c>
      <c r="F987" s="6" t="str">
        <f t="shared" si="63"/>
        <v>BEARISH</v>
      </c>
      <c r="G987" s="6" t="str">
        <f t="shared" si="62"/>
        <v>NEUTRAL</v>
      </c>
      <c r="H987" s="6" t="str">
        <f t="shared" si="61"/>
        <v>CONFIRMED BEARISH</v>
      </c>
    </row>
    <row r="988" spans="1:8" ht="13.5" x14ac:dyDescent="0.25">
      <c r="A988" s="3">
        <f>TITRES_STAT!B991</f>
        <v>43445</v>
      </c>
      <c r="B988" s="6">
        <f>TITRES_STAT!C991</f>
        <v>12.6</v>
      </c>
      <c r="C988" s="6">
        <f>TITRES_STAT!D991</f>
        <v>10.264699999999999</v>
      </c>
      <c r="D988" s="6">
        <f>TITRES_STAT!E991</f>
        <v>1388</v>
      </c>
      <c r="E988" s="2">
        <f t="shared" si="60"/>
        <v>-2445605</v>
      </c>
      <c r="F988" s="6" t="str">
        <f t="shared" si="63"/>
        <v>BEARISH</v>
      </c>
      <c r="G988" s="6" t="str">
        <f t="shared" si="62"/>
        <v>NEUTRAL</v>
      </c>
      <c r="H988" s="6" t="str">
        <f t="shared" si="61"/>
        <v>NEUTRAL</v>
      </c>
    </row>
    <row r="989" spans="1:8" ht="13.5" x14ac:dyDescent="0.25">
      <c r="A989" s="3">
        <f>TITRES_STAT!B992</f>
        <v>43446</v>
      </c>
      <c r="B989" s="6">
        <f>TITRES_STAT!C992</f>
        <v>12.6</v>
      </c>
      <c r="C989" s="6">
        <f>TITRES_STAT!D992</f>
        <v>10.264699999999999</v>
      </c>
      <c r="D989" s="6">
        <f>TITRES_STAT!E992</f>
        <v>39975</v>
      </c>
      <c r="E989" s="2">
        <f t="shared" si="60"/>
        <v>-2445605</v>
      </c>
      <c r="F989" s="6" t="str">
        <f t="shared" si="63"/>
        <v>BEARISH</v>
      </c>
      <c r="G989" s="6" t="str">
        <f t="shared" si="62"/>
        <v>NEUTRAL</v>
      </c>
      <c r="H989" s="6" t="str">
        <f t="shared" si="61"/>
        <v>NEUTRAL</v>
      </c>
    </row>
    <row r="990" spans="1:8" ht="13.5" x14ac:dyDescent="0.25">
      <c r="A990" s="3">
        <f>TITRES_STAT!B993</f>
        <v>43447</v>
      </c>
      <c r="B990" s="6">
        <f>TITRES_STAT!C993</f>
        <v>12.4</v>
      </c>
      <c r="C990" s="6">
        <f>TITRES_STAT!D993</f>
        <v>10.101800000000001</v>
      </c>
      <c r="D990" s="6">
        <f>TITRES_STAT!E993</f>
        <v>2852</v>
      </c>
      <c r="E990" s="2">
        <f t="shared" si="60"/>
        <v>-2448457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12.4</v>
      </c>
      <c r="C991" s="6">
        <f>TITRES_STAT!D994</f>
        <v>10.101800000000001</v>
      </c>
      <c r="D991" s="6">
        <f>TITRES_STAT!E994</f>
        <v>1000</v>
      </c>
      <c r="E991" s="2">
        <f t="shared" si="60"/>
        <v>-2448457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CONFIRMED BEARISH</v>
      </c>
    </row>
    <row r="992" spans="1:8" ht="13.5" x14ac:dyDescent="0.25">
      <c r="A992" s="3">
        <f>TITRES_STAT!B995</f>
        <v>43451</v>
      </c>
      <c r="B992" s="6">
        <f>TITRES_STAT!C995</f>
        <v>12.34</v>
      </c>
      <c r="C992" s="6">
        <f>TITRES_STAT!D995</f>
        <v>10.052899999999999</v>
      </c>
      <c r="D992" s="6">
        <f>TITRES_STAT!E995</f>
        <v>3899</v>
      </c>
      <c r="E992" s="2">
        <f t="shared" si="60"/>
        <v>-2452356</v>
      </c>
      <c r="F992" s="6" t="str">
        <f t="shared" si="63"/>
        <v>BEARISH</v>
      </c>
      <c r="G992" s="6" t="str">
        <f t="shared" si="62"/>
        <v>NEUTRAL</v>
      </c>
      <c r="H992" s="6" t="str">
        <f t="shared" si="61"/>
        <v>BEARISH DIVERGENCE</v>
      </c>
    </row>
    <row r="993" spans="1:8" ht="13.5" x14ac:dyDescent="0.25">
      <c r="A993" s="3">
        <f>TITRES_STAT!B996</f>
        <v>43452</v>
      </c>
      <c r="B993" s="6">
        <f>TITRES_STAT!C996</f>
        <v>12.38</v>
      </c>
      <c r="C993" s="6">
        <f>TITRES_STAT!D996</f>
        <v>10.0855</v>
      </c>
      <c r="D993" s="6">
        <f>TITRES_STAT!E996</f>
        <v>3201</v>
      </c>
      <c r="E993" s="2">
        <f t="shared" si="60"/>
        <v>-2449155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12.35</v>
      </c>
      <c r="C994" s="6">
        <f>TITRES_STAT!D997</f>
        <v>10.0611</v>
      </c>
      <c r="D994" s="6">
        <f>TITRES_STAT!E997</f>
        <v>2190</v>
      </c>
      <c r="E994" s="2">
        <f t="shared" si="60"/>
        <v>-2451345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CONFIRMED BEARISH</v>
      </c>
    </row>
    <row r="995" spans="1:8" ht="13.5" x14ac:dyDescent="0.25">
      <c r="A995" s="3">
        <f>TITRES_STAT!B998</f>
        <v>43454</v>
      </c>
      <c r="B995" s="6">
        <f>TITRES_STAT!C998</f>
        <v>12.3</v>
      </c>
      <c r="C995" s="6">
        <f>TITRES_STAT!D998</f>
        <v>10.020300000000001</v>
      </c>
      <c r="D995" s="6">
        <f>TITRES_STAT!E998</f>
        <v>1421</v>
      </c>
      <c r="E995" s="2">
        <f t="shared" si="60"/>
        <v>-2452766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12.19</v>
      </c>
      <c r="C996" s="6">
        <f>TITRES_STAT!D999</f>
        <v>9.9306999999999999</v>
      </c>
      <c r="D996" s="6">
        <f>TITRES_STAT!E999</f>
        <v>1200</v>
      </c>
      <c r="E996" s="2">
        <f t="shared" si="60"/>
        <v>-2453966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CONFIRMED BEARISH</v>
      </c>
    </row>
    <row r="997" spans="1:8" ht="13.5" x14ac:dyDescent="0.25">
      <c r="A997" s="3">
        <f>TITRES_STAT!B1000</f>
        <v>43458</v>
      </c>
      <c r="B997" s="6">
        <f>TITRES_STAT!C1000</f>
        <v>12.2</v>
      </c>
      <c r="C997" s="6">
        <f>TITRES_STAT!D1000</f>
        <v>9.9389000000000003</v>
      </c>
      <c r="D997" s="6">
        <f>TITRES_STAT!E1000</f>
        <v>1950</v>
      </c>
      <c r="E997" s="2">
        <f t="shared" si="60"/>
        <v>-2452016</v>
      </c>
      <c r="F997" s="6" t="str">
        <f t="shared" si="63"/>
        <v>BULLISH</v>
      </c>
      <c r="G997" s="6" t="str">
        <f t="shared" si="62"/>
        <v>NEUTRAL</v>
      </c>
      <c r="H997" s="6" t="str">
        <f t="shared" si="61"/>
        <v>BULLISH DIVERGENCE</v>
      </c>
    </row>
    <row r="998" spans="1:8" ht="13.5" x14ac:dyDescent="0.25">
      <c r="A998" s="3">
        <f>TITRES_STAT!B1001</f>
        <v>43459</v>
      </c>
      <c r="B998" s="6">
        <f>TITRES_STAT!C1001</f>
        <v>12.3</v>
      </c>
      <c r="C998" s="6">
        <f>TITRES_STAT!D1001</f>
        <v>10.020300000000001</v>
      </c>
      <c r="D998" s="6">
        <f>TITRES_STAT!E1001</f>
        <v>3595</v>
      </c>
      <c r="E998" s="2">
        <f t="shared" si="60"/>
        <v>-2448421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BULLISH DIVERGENCE</v>
      </c>
    </row>
    <row r="999" spans="1:8" ht="13.5" x14ac:dyDescent="0.25">
      <c r="A999" s="3">
        <f>TITRES_STAT!B1002</f>
        <v>43460</v>
      </c>
      <c r="B999" s="6">
        <f>TITRES_STAT!C1002</f>
        <v>12</v>
      </c>
      <c r="C999" s="6">
        <f>TITRES_STAT!D1002</f>
        <v>9.7759</v>
      </c>
      <c r="D999" s="6">
        <f>TITRES_STAT!E1002</f>
        <v>920</v>
      </c>
      <c r="E999" s="2">
        <f t="shared" si="60"/>
        <v>-2449341</v>
      </c>
      <c r="F999" s="6" t="str">
        <f t="shared" si="63"/>
        <v>BULLISH</v>
      </c>
      <c r="G999" s="6" t="str">
        <f t="shared" si="62"/>
        <v>NEUTRAL</v>
      </c>
      <c r="H999" s="6" t="str">
        <f t="shared" si="61"/>
        <v>BULLISH DIVERGENCE</v>
      </c>
    </row>
    <row r="1000" spans="1:8" ht="13.5" x14ac:dyDescent="0.25">
      <c r="A1000" s="3">
        <f>TITRES_STAT!B1003</f>
        <v>43461</v>
      </c>
      <c r="B1000" s="6">
        <f>TITRES_STAT!C1003</f>
        <v>12.39</v>
      </c>
      <c r="C1000" s="6">
        <f>TITRES_STAT!D1003</f>
        <v>10.0937</v>
      </c>
      <c r="D1000" s="6">
        <f>TITRES_STAT!E1003</f>
        <v>2323044</v>
      </c>
      <c r="E1000" s="2">
        <f t="shared" si="60"/>
        <v>-126297</v>
      </c>
      <c r="F1000" s="6" t="str">
        <f t="shared" si="63"/>
        <v>BULLISH</v>
      </c>
      <c r="G1000" s="6" t="str">
        <f t="shared" si="62"/>
        <v>WEAK</v>
      </c>
      <c r="H1000" s="6" t="str">
        <f t="shared" si="61"/>
        <v>CONFIRMED BULLISH</v>
      </c>
    </row>
    <row r="1001" spans="1:8" ht="13.5" x14ac:dyDescent="0.25">
      <c r="A1001" s="3">
        <f>TITRES_STAT!B1004</f>
        <v>43462</v>
      </c>
      <c r="B1001" s="6">
        <f>TITRES_STAT!C1004</f>
        <v>12.39</v>
      </c>
      <c r="C1001" s="6">
        <f>TITRES_STAT!D1004</f>
        <v>10.0937</v>
      </c>
      <c r="D1001" s="6">
        <f>TITRES_STAT!E1004</f>
        <v>9760</v>
      </c>
      <c r="E1001" s="2">
        <f t="shared" si="60"/>
        <v>-126297</v>
      </c>
      <c r="F1001" s="6" t="str">
        <f t="shared" si="63"/>
        <v>BULLISH</v>
      </c>
      <c r="G1001" s="6" t="str">
        <f t="shared" si="62"/>
        <v>WEAK</v>
      </c>
      <c r="H1001" s="6" t="str">
        <f t="shared" si="61"/>
        <v>CONFIRMED BULLISH</v>
      </c>
    </row>
    <row r="1002" spans="1:8" ht="13.5" x14ac:dyDescent="0.25">
      <c r="A1002" s="3">
        <f>TITRES_STAT!B1005</f>
        <v>43465</v>
      </c>
      <c r="B1002" s="6">
        <f>TITRES_STAT!C1005</f>
        <v>12.5</v>
      </c>
      <c r="C1002" s="6">
        <f>TITRES_STAT!D1005</f>
        <v>10.183299999999999</v>
      </c>
      <c r="D1002" s="6">
        <f>TITRES_STAT!E1005</f>
        <v>11034</v>
      </c>
      <c r="E1002" s="2">
        <f t="shared" si="60"/>
        <v>-115263</v>
      </c>
      <c r="F1002" s="6" t="str">
        <f t="shared" si="63"/>
        <v>BULLISH</v>
      </c>
      <c r="G1002" s="6" t="str">
        <f t="shared" si="62"/>
        <v>WEAK</v>
      </c>
      <c r="H1002" s="6" t="str">
        <f t="shared" si="61"/>
        <v>CONFIRMED BULLISH</v>
      </c>
    </row>
    <row r="1003" spans="1:8" ht="13.5" x14ac:dyDescent="0.25">
      <c r="A1003" s="3">
        <f>TITRES_STAT!B1006</f>
        <v>43467</v>
      </c>
      <c r="B1003" s="6">
        <f>TITRES_STAT!C1006</f>
        <v>12.5</v>
      </c>
      <c r="C1003" s="6">
        <f>TITRES_STAT!D1006</f>
        <v>10.183299999999999</v>
      </c>
      <c r="D1003" s="6">
        <f>TITRES_STAT!E1006</f>
        <v>250</v>
      </c>
      <c r="E1003" s="2">
        <f t="shared" si="60"/>
        <v>-115263</v>
      </c>
      <c r="F1003" s="6" t="str">
        <f t="shared" si="63"/>
        <v>BULLISH</v>
      </c>
      <c r="G1003" s="6" t="str">
        <f t="shared" si="62"/>
        <v>WEAK</v>
      </c>
      <c r="H1003" s="6" t="str">
        <f t="shared" si="61"/>
        <v>CONFIRMED BULLISH</v>
      </c>
    </row>
    <row r="1004" spans="1:8" ht="13.5" x14ac:dyDescent="0.25">
      <c r="A1004" s="3">
        <f>TITRES_STAT!B1007</f>
        <v>43468</v>
      </c>
      <c r="B1004" s="6">
        <f>TITRES_STAT!C1007</f>
        <v>12.5</v>
      </c>
      <c r="C1004" s="6">
        <f>TITRES_STAT!D1007</f>
        <v>10.183299999999999</v>
      </c>
      <c r="D1004" s="6">
        <f>TITRES_STAT!E1007</f>
        <v>1270</v>
      </c>
      <c r="E1004" s="2">
        <f t="shared" si="60"/>
        <v>-115263</v>
      </c>
      <c r="F1004" s="6" t="str">
        <f t="shared" si="63"/>
        <v>BULLISH</v>
      </c>
      <c r="G1004" s="6" t="str">
        <f t="shared" si="62"/>
        <v>WEAK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12.5</v>
      </c>
      <c r="C1005" s="6">
        <f>TITRES_STAT!D1008</f>
        <v>10.183299999999999</v>
      </c>
      <c r="D1005" s="6">
        <f>TITRES_STAT!E1008</f>
        <v>30</v>
      </c>
      <c r="E1005" s="2">
        <f t="shared" si="60"/>
        <v>-115263</v>
      </c>
      <c r="F1005" s="6" t="str">
        <f t="shared" si="63"/>
        <v>BULLISH</v>
      </c>
      <c r="G1005" s="6" t="str">
        <f t="shared" si="62"/>
        <v>WEAK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12.49</v>
      </c>
      <c r="C1006" s="6">
        <f>TITRES_STAT!D1009</f>
        <v>10.1751</v>
      </c>
      <c r="D1006" s="6">
        <f>TITRES_STAT!E1009</f>
        <v>1980</v>
      </c>
      <c r="E1006" s="2">
        <f t="shared" si="60"/>
        <v>-117243</v>
      </c>
      <c r="F1006" s="6" t="str">
        <f t="shared" si="63"/>
        <v>BULLISH</v>
      </c>
      <c r="G1006" s="6" t="str">
        <f t="shared" si="62"/>
        <v>WEAK</v>
      </c>
      <c r="H1006" s="6" t="str">
        <f t="shared" si="61"/>
        <v>CONFIRMED BULLISH</v>
      </c>
    </row>
    <row r="1007" spans="1:8" ht="13.5" x14ac:dyDescent="0.25">
      <c r="A1007" s="3">
        <f>TITRES_STAT!B1010</f>
        <v>43473</v>
      </c>
      <c r="B1007" s="6">
        <f>TITRES_STAT!C1010</f>
        <v>12.48</v>
      </c>
      <c r="C1007" s="6">
        <f>TITRES_STAT!D1010</f>
        <v>10.167</v>
      </c>
      <c r="D1007" s="6">
        <f>TITRES_STAT!E1010</f>
        <v>530</v>
      </c>
      <c r="E1007" s="2">
        <f t="shared" si="60"/>
        <v>-117773</v>
      </c>
      <c r="F1007" s="6" t="str">
        <f t="shared" si="63"/>
        <v>BEARISH</v>
      </c>
      <c r="G1007" s="6" t="str">
        <f t="shared" si="62"/>
        <v>STRONG</v>
      </c>
      <c r="H1007" s="6" t="str">
        <f t="shared" si="61"/>
        <v>CONFIRMED BEARISH</v>
      </c>
    </row>
    <row r="1008" spans="1:8" ht="13.5" x14ac:dyDescent="0.25">
      <c r="A1008" s="3">
        <f>TITRES_STAT!B1011</f>
        <v>43474</v>
      </c>
      <c r="B1008" s="6">
        <f>TITRES_STAT!C1011</f>
        <v>12.45</v>
      </c>
      <c r="C1008" s="6">
        <f>TITRES_STAT!D1011</f>
        <v>10.1425</v>
      </c>
      <c r="D1008" s="6">
        <f>TITRES_STAT!E1011</f>
        <v>272</v>
      </c>
      <c r="E1008" s="2">
        <f t="shared" si="60"/>
        <v>-118045</v>
      </c>
      <c r="F1008" s="6" t="str">
        <f t="shared" si="63"/>
        <v>BEARISH</v>
      </c>
      <c r="G1008" s="6" t="str">
        <f t="shared" si="62"/>
        <v>STRONG</v>
      </c>
      <c r="H1008" s="6" t="str">
        <f t="shared" si="61"/>
        <v>CONFIRMED BEARISH</v>
      </c>
    </row>
    <row r="1009" spans="1:8" ht="13.5" x14ac:dyDescent="0.25">
      <c r="A1009" s="3">
        <f>TITRES_STAT!B1012</f>
        <v>43475</v>
      </c>
      <c r="B1009" s="6">
        <f>TITRES_STAT!C1012</f>
        <v>12.45</v>
      </c>
      <c r="C1009" s="6">
        <f>TITRES_STAT!D1012</f>
        <v>10.1425</v>
      </c>
      <c r="D1009" s="6">
        <f>TITRES_STAT!E1012</f>
        <v>30</v>
      </c>
      <c r="E1009" s="2">
        <f t="shared" si="60"/>
        <v>-118045</v>
      </c>
      <c r="F1009" s="6" t="str">
        <f t="shared" si="63"/>
        <v>BEARISH</v>
      </c>
      <c r="G1009" s="6" t="str">
        <f t="shared" si="62"/>
        <v>STRONG</v>
      </c>
      <c r="H1009" s="6" t="str">
        <f t="shared" si="61"/>
        <v>CONFIRMED BEARISH</v>
      </c>
    </row>
    <row r="1010" spans="1:8" ht="13.5" x14ac:dyDescent="0.25">
      <c r="A1010" s="3">
        <f>TITRES_STAT!B1013</f>
        <v>43476</v>
      </c>
      <c r="B1010" s="6">
        <f>TITRES_STAT!C1013</f>
        <v>12.45</v>
      </c>
      <c r="C1010" s="6">
        <f>TITRES_STAT!D1013</f>
        <v>10.1425</v>
      </c>
      <c r="D1010" s="6">
        <f>TITRES_STAT!E1013</f>
        <v>16091</v>
      </c>
      <c r="E1010" s="2">
        <f t="shared" si="60"/>
        <v>-118045</v>
      </c>
      <c r="F1010" s="6" t="str">
        <f t="shared" si="63"/>
        <v>BEARISH</v>
      </c>
      <c r="G1010" s="6" t="str">
        <f t="shared" si="62"/>
        <v>STRONG</v>
      </c>
      <c r="H1010" s="6" t="str">
        <f t="shared" si="61"/>
        <v>CONFIRMED BEARISH</v>
      </c>
    </row>
    <row r="1011" spans="1:8" ht="13.5" x14ac:dyDescent="0.25">
      <c r="A1011" s="3">
        <f>TITRES_STAT!B1014</f>
        <v>43480</v>
      </c>
      <c r="B1011" s="6">
        <f>TITRES_STAT!C1014</f>
        <v>12.46</v>
      </c>
      <c r="C1011" s="6">
        <f>TITRES_STAT!D1014</f>
        <v>10.150700000000001</v>
      </c>
      <c r="D1011" s="6">
        <f>TITRES_STAT!E1014</f>
        <v>1260</v>
      </c>
      <c r="E1011" s="2">
        <f t="shared" si="60"/>
        <v>-116785</v>
      </c>
      <c r="F1011" s="6" t="str">
        <f t="shared" si="63"/>
        <v>BULLISH</v>
      </c>
      <c r="G1011" s="6" t="str">
        <f t="shared" si="62"/>
        <v>NEUTRAL</v>
      </c>
      <c r="H1011" s="6" t="str">
        <f t="shared" si="61"/>
        <v>BULLISH DIVERGENCE</v>
      </c>
    </row>
    <row r="1012" spans="1:8" ht="13.5" x14ac:dyDescent="0.25">
      <c r="A1012" s="3">
        <f>TITRES_STAT!B1015</f>
        <v>43481</v>
      </c>
      <c r="B1012" s="6">
        <f>TITRES_STAT!C1015</f>
        <v>12.47</v>
      </c>
      <c r="C1012" s="6">
        <f>TITRES_STAT!D1015</f>
        <v>10.158799999999999</v>
      </c>
      <c r="D1012" s="6">
        <f>TITRES_STAT!E1015</f>
        <v>2495</v>
      </c>
      <c r="E1012" s="2">
        <f t="shared" si="60"/>
        <v>-114290</v>
      </c>
      <c r="F1012" s="6" t="str">
        <f t="shared" si="63"/>
        <v>BULLISH</v>
      </c>
      <c r="G1012" s="6" t="str">
        <f t="shared" si="62"/>
        <v>WEAK</v>
      </c>
      <c r="H1012" s="6" t="str">
        <f t="shared" si="61"/>
        <v>BULLISH DIVERGENCE</v>
      </c>
    </row>
    <row r="1013" spans="1:8" ht="13.5" x14ac:dyDescent="0.25">
      <c r="A1013" s="3">
        <f>TITRES_STAT!B1016</f>
        <v>43482</v>
      </c>
      <c r="B1013" s="6">
        <f>TITRES_STAT!C1016</f>
        <v>12.47</v>
      </c>
      <c r="C1013" s="6">
        <f>TITRES_STAT!D1016</f>
        <v>10.158799999999999</v>
      </c>
      <c r="D1013" s="6">
        <f>TITRES_STAT!E1016</f>
        <v>3060</v>
      </c>
      <c r="E1013" s="2">
        <f t="shared" si="60"/>
        <v>-114290</v>
      </c>
      <c r="F1013" s="6" t="str">
        <f t="shared" si="63"/>
        <v>BULLISH</v>
      </c>
      <c r="G1013" s="6" t="str">
        <f t="shared" si="62"/>
        <v>WEAK</v>
      </c>
      <c r="H1013" s="6" t="str">
        <f t="shared" si="61"/>
        <v>CONFIRMED BULLISH</v>
      </c>
    </row>
    <row r="1014" spans="1:8" ht="13.5" x14ac:dyDescent="0.25">
      <c r="A1014" s="3">
        <f>TITRES_STAT!B1017</f>
        <v>43483</v>
      </c>
      <c r="B1014" s="6">
        <f>TITRES_STAT!C1017</f>
        <v>12.5</v>
      </c>
      <c r="C1014" s="6">
        <f>TITRES_STAT!D1017</f>
        <v>10.183299999999999</v>
      </c>
      <c r="D1014" s="6">
        <f>TITRES_STAT!E1017</f>
        <v>4419</v>
      </c>
      <c r="E1014" s="2">
        <f t="shared" si="60"/>
        <v>-109871</v>
      </c>
      <c r="F1014" s="6" t="str">
        <f t="shared" si="63"/>
        <v>BULLISH</v>
      </c>
      <c r="G1014" s="6" t="str">
        <f t="shared" si="62"/>
        <v>WEAK</v>
      </c>
      <c r="H1014" s="6" t="str">
        <f t="shared" si="61"/>
        <v>CONFIRMED BULLISH</v>
      </c>
    </row>
    <row r="1015" spans="1:8" ht="13.5" x14ac:dyDescent="0.25">
      <c r="A1015" s="3">
        <f>TITRES_STAT!B1018</f>
        <v>43486</v>
      </c>
      <c r="B1015" s="6">
        <f>TITRES_STAT!C1018</f>
        <v>12.5</v>
      </c>
      <c r="C1015" s="6">
        <f>TITRES_STAT!D1018</f>
        <v>10.183299999999999</v>
      </c>
      <c r="D1015" s="6">
        <f>TITRES_STAT!E1018</f>
        <v>1777</v>
      </c>
      <c r="E1015" s="2">
        <f t="shared" si="60"/>
        <v>-109871</v>
      </c>
      <c r="F1015" s="6" t="str">
        <f t="shared" si="63"/>
        <v>BULLISH</v>
      </c>
      <c r="G1015" s="6" t="str">
        <f t="shared" si="62"/>
        <v>WEAK</v>
      </c>
      <c r="H1015" s="6" t="str">
        <f t="shared" si="61"/>
        <v>CONFIRMED BULLISH</v>
      </c>
    </row>
    <row r="1016" spans="1:8" ht="13.5" x14ac:dyDescent="0.25">
      <c r="A1016" s="3">
        <f>TITRES_STAT!B1019</f>
        <v>43487</v>
      </c>
      <c r="B1016" s="6">
        <f>TITRES_STAT!C1019</f>
        <v>12.5</v>
      </c>
      <c r="C1016" s="6">
        <f>TITRES_STAT!D1019</f>
        <v>10.183299999999999</v>
      </c>
      <c r="D1016" s="6">
        <f>TITRES_STAT!E1019</f>
        <v>2236</v>
      </c>
      <c r="E1016" s="2">
        <f t="shared" si="60"/>
        <v>-109871</v>
      </c>
      <c r="F1016" s="6" t="str">
        <f t="shared" si="63"/>
        <v>BULLISH</v>
      </c>
      <c r="G1016" s="6" t="str">
        <f t="shared" si="62"/>
        <v>WEAK</v>
      </c>
      <c r="H1016" s="6" t="str">
        <f t="shared" si="61"/>
        <v>CONFIRMED BULLISH</v>
      </c>
    </row>
    <row r="1017" spans="1:8" ht="13.5" x14ac:dyDescent="0.25">
      <c r="A1017" s="3">
        <f>TITRES_STAT!B1020</f>
        <v>43488</v>
      </c>
      <c r="B1017" s="6">
        <f>TITRES_STAT!C1020</f>
        <v>12.63</v>
      </c>
      <c r="C1017" s="6">
        <f>TITRES_STAT!D1020</f>
        <v>10.289199999999999</v>
      </c>
      <c r="D1017" s="6">
        <f>TITRES_STAT!E1020</f>
        <v>4168</v>
      </c>
      <c r="E1017" s="2">
        <f t="shared" si="60"/>
        <v>-105703</v>
      </c>
      <c r="F1017" s="6" t="str">
        <f t="shared" si="63"/>
        <v>BULLISH</v>
      </c>
      <c r="G1017" s="6" t="str">
        <f t="shared" si="62"/>
        <v>WEAK</v>
      </c>
      <c r="H1017" s="6" t="str">
        <f t="shared" si="61"/>
        <v>CONFIRMED BULLISH</v>
      </c>
    </row>
    <row r="1018" spans="1:8" ht="13.5" x14ac:dyDescent="0.25">
      <c r="A1018" s="3">
        <f>TITRES_STAT!B1021</f>
        <v>43489</v>
      </c>
      <c r="B1018" s="6">
        <f>TITRES_STAT!C1021</f>
        <v>13.27</v>
      </c>
      <c r="C1018" s="6">
        <f>TITRES_STAT!D1021</f>
        <v>10.810600000000001</v>
      </c>
      <c r="D1018" s="6">
        <f>TITRES_STAT!E1021</f>
        <v>7340</v>
      </c>
      <c r="E1018" s="2">
        <f t="shared" si="60"/>
        <v>-98363</v>
      </c>
      <c r="F1018" s="6" t="str">
        <f t="shared" si="63"/>
        <v>BULLISH</v>
      </c>
      <c r="G1018" s="6" t="str">
        <f t="shared" si="62"/>
        <v>WEAK</v>
      </c>
      <c r="H1018" s="6" t="str">
        <f t="shared" si="61"/>
        <v>CONFIRMED BULLISH</v>
      </c>
    </row>
    <row r="1019" spans="1:8" ht="13.5" x14ac:dyDescent="0.25">
      <c r="A1019" s="3">
        <f>TITRES_STAT!B1022</f>
        <v>43490</v>
      </c>
      <c r="B1019" s="6">
        <f>TITRES_STAT!C1022</f>
        <v>13.55</v>
      </c>
      <c r="C1019" s="6">
        <f>TITRES_STAT!D1022</f>
        <v>11.0387</v>
      </c>
      <c r="D1019" s="6">
        <f>TITRES_STAT!E1022</f>
        <v>13661</v>
      </c>
      <c r="E1019" s="2">
        <f t="shared" si="60"/>
        <v>-84702</v>
      </c>
      <c r="F1019" s="6" t="str">
        <f t="shared" si="63"/>
        <v>BULLISH</v>
      </c>
      <c r="G1019" s="6" t="str">
        <f t="shared" si="62"/>
        <v>WEAK</v>
      </c>
      <c r="H1019" s="6" t="str">
        <f t="shared" si="61"/>
        <v>CONFIRMED BULLISH</v>
      </c>
    </row>
    <row r="1020" spans="1:8" ht="13.5" x14ac:dyDescent="0.25">
      <c r="A1020" s="3">
        <f>TITRES_STAT!B1023</f>
        <v>43493</v>
      </c>
      <c r="B1020" s="6">
        <f>TITRES_STAT!C1023</f>
        <v>13.95</v>
      </c>
      <c r="C1020" s="6">
        <f>TITRES_STAT!D1023</f>
        <v>11.3645</v>
      </c>
      <c r="D1020" s="6">
        <f>TITRES_STAT!E1023</f>
        <v>3114</v>
      </c>
      <c r="E1020" s="2">
        <f t="shared" si="60"/>
        <v>-81588</v>
      </c>
      <c r="F1020" s="6" t="str">
        <f t="shared" si="63"/>
        <v>BULLISH</v>
      </c>
      <c r="G1020" s="6" t="str">
        <f t="shared" si="62"/>
        <v>WEAK</v>
      </c>
      <c r="H1020" s="6" t="str">
        <f t="shared" si="61"/>
        <v>CONFIRMED BULLISH</v>
      </c>
    </row>
    <row r="1021" spans="1:8" ht="13.5" x14ac:dyDescent="0.25">
      <c r="A1021" s="3">
        <f>TITRES_STAT!B1024</f>
        <v>43494</v>
      </c>
      <c r="B1021" s="6">
        <f>TITRES_STAT!C1024</f>
        <v>14.78</v>
      </c>
      <c r="C1021" s="6">
        <f>TITRES_STAT!D1024</f>
        <v>12.040699999999999</v>
      </c>
      <c r="D1021" s="6">
        <f>TITRES_STAT!E1024</f>
        <v>1727</v>
      </c>
      <c r="E1021" s="2">
        <f t="shared" si="60"/>
        <v>-79861</v>
      </c>
      <c r="F1021" s="6" t="str">
        <f t="shared" si="63"/>
        <v>BULLISH</v>
      </c>
      <c r="G1021" s="6" t="str">
        <f t="shared" si="62"/>
        <v>WEAK</v>
      </c>
      <c r="H1021" s="6" t="str">
        <f t="shared" si="61"/>
        <v>CONFIRMED BULLISH</v>
      </c>
    </row>
    <row r="1022" spans="1:8" ht="13.5" x14ac:dyDescent="0.25">
      <c r="A1022" s="3">
        <f>TITRES_STAT!B1025</f>
        <v>43495</v>
      </c>
      <c r="B1022" s="6">
        <f>TITRES_STAT!C1025</f>
        <v>15.67</v>
      </c>
      <c r="C1022" s="6">
        <f>TITRES_STAT!D1025</f>
        <v>12.765700000000001</v>
      </c>
      <c r="D1022" s="6">
        <f>TITRES_STAT!E1025</f>
        <v>14544</v>
      </c>
      <c r="E1022" s="2">
        <f t="shared" si="60"/>
        <v>-65317</v>
      </c>
      <c r="F1022" s="6" t="str">
        <f t="shared" si="63"/>
        <v>BULLISH</v>
      </c>
      <c r="G1022" s="6" t="str">
        <f t="shared" si="62"/>
        <v>WEAK</v>
      </c>
      <c r="H1022" s="6" t="str">
        <f t="shared" si="61"/>
        <v>CONFIRMED BULLISH</v>
      </c>
    </row>
    <row r="1023" spans="1:8" ht="13.5" x14ac:dyDescent="0.25">
      <c r="A1023" s="3">
        <f>TITRES_STAT!B1026</f>
        <v>43496</v>
      </c>
      <c r="B1023" s="6">
        <f>TITRES_STAT!C1026</f>
        <v>16.53</v>
      </c>
      <c r="C1023" s="6">
        <f>TITRES_STAT!D1026</f>
        <v>13.4664</v>
      </c>
      <c r="D1023" s="6">
        <f>TITRES_STAT!E1026</f>
        <v>24444</v>
      </c>
      <c r="E1023" s="2">
        <f t="shared" si="60"/>
        <v>-40873</v>
      </c>
      <c r="F1023" s="6" t="str">
        <f t="shared" si="63"/>
        <v>BULLISH</v>
      </c>
      <c r="G1023" s="6" t="str">
        <f t="shared" si="62"/>
        <v>WEAK</v>
      </c>
      <c r="H1023" s="6" t="str">
        <f t="shared" si="61"/>
        <v>CONFIRMED BULLISH</v>
      </c>
    </row>
    <row r="1024" spans="1:8" ht="13.5" x14ac:dyDescent="0.25">
      <c r="A1024" s="3">
        <f>TITRES_STAT!B1027</f>
        <v>43497</v>
      </c>
      <c r="B1024" s="6">
        <f>TITRES_STAT!C1027</f>
        <v>15.99</v>
      </c>
      <c r="C1024" s="6">
        <f>TITRES_STAT!D1027</f>
        <v>13.026400000000001</v>
      </c>
      <c r="D1024" s="6">
        <f>TITRES_STAT!E1027</f>
        <v>4850</v>
      </c>
      <c r="E1024" s="2">
        <f t="shared" si="60"/>
        <v>-45723</v>
      </c>
      <c r="F1024" s="6" t="str">
        <f t="shared" si="63"/>
        <v>BULLISH</v>
      </c>
      <c r="G1024" s="6" t="str">
        <f t="shared" si="62"/>
        <v>WEAK</v>
      </c>
      <c r="H1024" s="6" t="str">
        <f t="shared" si="61"/>
        <v>CONFIRMED BULLISH</v>
      </c>
    </row>
    <row r="1025" spans="1:8" ht="13.5" x14ac:dyDescent="0.25">
      <c r="A1025" s="3">
        <f>TITRES_STAT!B1028</f>
        <v>43500</v>
      </c>
      <c r="B1025" s="6">
        <f>TITRES_STAT!C1028</f>
        <v>15.86</v>
      </c>
      <c r="C1025" s="6">
        <f>TITRES_STAT!D1028</f>
        <v>12.920500000000001</v>
      </c>
      <c r="D1025" s="6">
        <f>TITRES_STAT!E1028</f>
        <v>745</v>
      </c>
      <c r="E1025" s="2">
        <f t="shared" si="60"/>
        <v>-46468</v>
      </c>
      <c r="F1025" s="6" t="str">
        <f t="shared" si="63"/>
        <v>BULLISH</v>
      </c>
      <c r="G1025" s="6" t="str">
        <f t="shared" si="62"/>
        <v>WEAK</v>
      </c>
      <c r="H1025" s="6" t="str">
        <f t="shared" si="61"/>
        <v>CONFIRMED BULLISH</v>
      </c>
    </row>
    <row r="1026" spans="1:8" ht="13.5" x14ac:dyDescent="0.25">
      <c r="A1026" s="3">
        <f>TITRES_STAT!B1029</f>
        <v>43501</v>
      </c>
      <c r="B1026" s="6">
        <f>TITRES_STAT!C1029</f>
        <v>15.37</v>
      </c>
      <c r="C1026" s="6">
        <f>TITRES_STAT!D1029</f>
        <v>12.5213</v>
      </c>
      <c r="D1026" s="6">
        <f>TITRES_STAT!E1029</f>
        <v>1108</v>
      </c>
      <c r="E1026" s="2">
        <f t="shared" si="60"/>
        <v>-47576</v>
      </c>
      <c r="F1026" s="6" t="str">
        <f t="shared" si="63"/>
        <v>BULLISH</v>
      </c>
      <c r="G1026" s="6" t="str">
        <f t="shared" si="62"/>
        <v>WEAK</v>
      </c>
      <c r="H1026" s="6" t="str">
        <f t="shared" si="61"/>
        <v>CONFIRMED BULLISH</v>
      </c>
    </row>
    <row r="1027" spans="1:8" ht="13.5" x14ac:dyDescent="0.25">
      <c r="A1027" s="3">
        <f>TITRES_STAT!B1030</f>
        <v>43502</v>
      </c>
      <c r="B1027" s="6">
        <f>TITRES_STAT!C1030</f>
        <v>15</v>
      </c>
      <c r="C1027" s="6">
        <f>TITRES_STAT!D1030</f>
        <v>12.219900000000001</v>
      </c>
      <c r="D1027" s="6">
        <f>TITRES_STAT!E1030</f>
        <v>375</v>
      </c>
      <c r="E1027" s="2">
        <f t="shared" si="60"/>
        <v>-47951</v>
      </c>
      <c r="F1027" s="6" t="str">
        <f t="shared" si="63"/>
        <v>BULLISH</v>
      </c>
      <c r="G1027" s="6" t="str">
        <f t="shared" si="62"/>
        <v>WEAK</v>
      </c>
      <c r="H1027" s="6" t="str">
        <f t="shared" si="61"/>
        <v>BULLISH DIVERGENCE</v>
      </c>
    </row>
    <row r="1028" spans="1:8" ht="13.5" x14ac:dyDescent="0.25">
      <c r="A1028" s="3">
        <f>TITRES_STAT!B1031</f>
        <v>43503</v>
      </c>
      <c r="B1028" s="6">
        <f>TITRES_STAT!C1031</f>
        <v>14.65</v>
      </c>
      <c r="C1028" s="6">
        <f>TITRES_STAT!D1031</f>
        <v>11.934799999999999</v>
      </c>
      <c r="D1028" s="6">
        <f>TITRES_STAT!E1031</f>
        <v>1380</v>
      </c>
      <c r="E1028" s="2">
        <f t="shared" ref="E1028:E1091" si="64">IF(B1028&gt;B1027, E1027+D1028, IF(B1028&lt;B1027, E1027-D1028, E1027))</f>
        <v>-49331</v>
      </c>
      <c r="F1028" s="6" t="str">
        <f t="shared" si="63"/>
        <v>BEARISH</v>
      </c>
      <c r="G1028" s="6" t="str">
        <f t="shared" si="62"/>
        <v>STRONG</v>
      </c>
      <c r="H1028" s="6" t="str">
        <f t="shared" si="61"/>
        <v>CONFIRMED BEARISH</v>
      </c>
    </row>
    <row r="1029" spans="1:8" ht="13.5" x14ac:dyDescent="0.25">
      <c r="A1029" s="3">
        <f>TITRES_STAT!B1032</f>
        <v>43504</v>
      </c>
      <c r="B1029" s="6">
        <f>TITRES_STAT!C1032</f>
        <v>14.21</v>
      </c>
      <c r="C1029" s="6">
        <f>TITRES_STAT!D1032</f>
        <v>11.5763</v>
      </c>
      <c r="D1029" s="6">
        <f>TITRES_STAT!E1032</f>
        <v>1181</v>
      </c>
      <c r="E1029" s="2">
        <f t="shared" si="64"/>
        <v>-50512</v>
      </c>
      <c r="F1029" s="6" t="str">
        <f t="shared" si="63"/>
        <v>BEARISH</v>
      </c>
      <c r="G1029" s="6" t="str">
        <f t="shared" si="62"/>
        <v>STRONG</v>
      </c>
      <c r="H1029" s="6" t="str">
        <f t="shared" si="61"/>
        <v>CONFIRMED BEARISH</v>
      </c>
    </row>
    <row r="1030" spans="1:8" ht="13.5" x14ac:dyDescent="0.25">
      <c r="A1030" s="3">
        <f>TITRES_STAT!B1033</f>
        <v>43507</v>
      </c>
      <c r="B1030" s="6">
        <f>TITRES_STAT!C1033</f>
        <v>13.58</v>
      </c>
      <c r="C1030" s="6">
        <f>TITRES_STAT!D1033</f>
        <v>11.0631</v>
      </c>
      <c r="D1030" s="6">
        <f>TITRES_STAT!E1033</f>
        <v>4127</v>
      </c>
      <c r="E1030" s="2">
        <f t="shared" si="64"/>
        <v>-54639</v>
      </c>
      <c r="F1030" s="6" t="str">
        <f t="shared" si="63"/>
        <v>BEARISH</v>
      </c>
      <c r="G1030" s="6" t="str">
        <f t="shared" si="62"/>
        <v>STRONG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6">
        <f>TITRES_STAT!C1034</f>
        <v>13.18</v>
      </c>
      <c r="C1031" s="6">
        <f>TITRES_STAT!D1034</f>
        <v>10.7372</v>
      </c>
      <c r="D1031" s="6">
        <f>TITRES_STAT!E1034</f>
        <v>719</v>
      </c>
      <c r="E1031" s="2">
        <f t="shared" si="64"/>
        <v>-55358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STRONG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12.59</v>
      </c>
      <c r="C1032" s="6">
        <f>TITRES_STAT!D1035</f>
        <v>10.256600000000001</v>
      </c>
      <c r="D1032" s="6">
        <f>TITRES_STAT!E1035</f>
        <v>8179</v>
      </c>
      <c r="E1032" s="2">
        <f t="shared" si="64"/>
        <v>-63537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STRONG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12.52</v>
      </c>
      <c r="C1033" s="6">
        <f>TITRES_STAT!D1036</f>
        <v>10.1996</v>
      </c>
      <c r="D1033" s="6">
        <f>TITRES_STAT!E1036</f>
        <v>813</v>
      </c>
      <c r="E1033" s="2">
        <f t="shared" si="64"/>
        <v>-64350</v>
      </c>
      <c r="F1033" s="6" t="str">
        <f t="shared" si="67"/>
        <v>BEARISH</v>
      </c>
      <c r="G1033" s="6" t="str">
        <f t="shared" si="66"/>
        <v>STRONG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13.27</v>
      </c>
      <c r="C1034" s="6">
        <f>TITRES_STAT!D1037</f>
        <v>10.810600000000001</v>
      </c>
      <c r="D1034" s="6">
        <f>TITRES_STAT!E1037</f>
        <v>17348</v>
      </c>
      <c r="E1034" s="2">
        <f t="shared" si="64"/>
        <v>-47002</v>
      </c>
      <c r="F1034" s="6" t="str">
        <f t="shared" si="67"/>
        <v>BULLISH</v>
      </c>
      <c r="G1034" s="6" t="str">
        <f t="shared" si="66"/>
        <v>WEAK</v>
      </c>
      <c r="H1034" s="6" t="str">
        <f t="shared" si="65"/>
        <v>BULLISH DIVERGENCE</v>
      </c>
    </row>
    <row r="1035" spans="1:8" ht="13.5" x14ac:dyDescent="0.25">
      <c r="A1035" s="3">
        <f>TITRES_STAT!B1038</f>
        <v>43514</v>
      </c>
      <c r="B1035" s="6">
        <f>TITRES_STAT!C1038</f>
        <v>14.06</v>
      </c>
      <c r="C1035" s="6">
        <f>TITRES_STAT!D1038</f>
        <v>11.4541</v>
      </c>
      <c r="D1035" s="6">
        <f>TITRES_STAT!E1038</f>
        <v>1246</v>
      </c>
      <c r="E1035" s="2">
        <f t="shared" si="64"/>
        <v>-45756</v>
      </c>
      <c r="F1035" s="6" t="str">
        <f t="shared" si="67"/>
        <v>BULLISH</v>
      </c>
      <c r="G1035" s="6" t="str">
        <f t="shared" si="66"/>
        <v>WEAK</v>
      </c>
      <c r="H1035" s="6" t="str">
        <f t="shared" si="65"/>
        <v>CONFIRMED BULLISH</v>
      </c>
    </row>
    <row r="1036" spans="1:8" ht="13.5" x14ac:dyDescent="0.25">
      <c r="A1036" s="3">
        <f>TITRES_STAT!B1039</f>
        <v>43515</v>
      </c>
      <c r="B1036" s="6">
        <f>TITRES_STAT!C1039</f>
        <v>14.84</v>
      </c>
      <c r="C1036" s="6">
        <f>TITRES_STAT!D1039</f>
        <v>12.089600000000001</v>
      </c>
      <c r="D1036" s="6">
        <f>TITRES_STAT!E1039</f>
        <v>8081</v>
      </c>
      <c r="E1036" s="2">
        <f t="shared" si="64"/>
        <v>-37675</v>
      </c>
      <c r="F1036" s="6" t="str">
        <f t="shared" si="67"/>
        <v>BULLISH</v>
      </c>
      <c r="G1036" s="6" t="str">
        <f t="shared" si="66"/>
        <v>WEAK</v>
      </c>
      <c r="H1036" s="6" t="str">
        <f t="shared" si="65"/>
        <v>CONFIRMED BULLISH</v>
      </c>
    </row>
    <row r="1037" spans="1:8" ht="13.5" x14ac:dyDescent="0.25">
      <c r="A1037" s="3">
        <f>TITRES_STAT!B1040</f>
        <v>43516</v>
      </c>
      <c r="B1037" s="6">
        <f>TITRES_STAT!C1040</f>
        <v>15.48</v>
      </c>
      <c r="C1037" s="6">
        <f>TITRES_STAT!D1040</f>
        <v>12.611000000000001</v>
      </c>
      <c r="D1037" s="6">
        <f>TITRES_STAT!E1040</f>
        <v>13581</v>
      </c>
      <c r="E1037" s="2">
        <f t="shared" si="64"/>
        <v>-24094</v>
      </c>
      <c r="F1037" s="6" t="str">
        <f t="shared" si="67"/>
        <v>BULLISH</v>
      </c>
      <c r="G1037" s="6" t="str">
        <f t="shared" si="66"/>
        <v>WEAK</v>
      </c>
      <c r="H1037" s="6" t="str">
        <f t="shared" si="65"/>
        <v>CONFIRMED BULLISH</v>
      </c>
    </row>
    <row r="1038" spans="1:8" ht="13.5" x14ac:dyDescent="0.25">
      <c r="A1038" s="3">
        <f>TITRES_STAT!B1041</f>
        <v>43517</v>
      </c>
      <c r="B1038" s="6">
        <f>TITRES_STAT!C1041</f>
        <v>15.4</v>
      </c>
      <c r="C1038" s="6">
        <f>TITRES_STAT!D1041</f>
        <v>12.5458</v>
      </c>
      <c r="D1038" s="6">
        <f>TITRES_STAT!E1041</f>
        <v>2266</v>
      </c>
      <c r="E1038" s="2">
        <f t="shared" si="64"/>
        <v>-26360</v>
      </c>
      <c r="F1038" s="6" t="str">
        <f t="shared" si="67"/>
        <v>BULLISH</v>
      </c>
      <c r="G1038" s="6" t="str">
        <f t="shared" si="66"/>
        <v>WEAK</v>
      </c>
      <c r="H1038" s="6" t="str">
        <f t="shared" si="65"/>
        <v>CONFIRMED BULLISH</v>
      </c>
    </row>
    <row r="1039" spans="1:8" ht="13.5" x14ac:dyDescent="0.25">
      <c r="A1039" s="3">
        <f>TITRES_STAT!B1042</f>
        <v>43518</v>
      </c>
      <c r="B1039" s="6">
        <f>TITRES_STAT!C1042</f>
        <v>15.19</v>
      </c>
      <c r="C1039" s="6">
        <f>TITRES_STAT!D1042</f>
        <v>12.374700000000001</v>
      </c>
      <c r="D1039" s="6">
        <f>TITRES_STAT!E1042</f>
        <v>5373</v>
      </c>
      <c r="E1039" s="2">
        <f t="shared" si="64"/>
        <v>-31733</v>
      </c>
      <c r="F1039" s="6" t="str">
        <f t="shared" si="67"/>
        <v>BULLISH</v>
      </c>
      <c r="G1039" s="6" t="str">
        <f t="shared" si="66"/>
        <v>WEAK</v>
      </c>
      <c r="H1039" s="6" t="str">
        <f t="shared" si="65"/>
        <v>CONFIRMED BULLISH</v>
      </c>
    </row>
    <row r="1040" spans="1:8" ht="13.5" x14ac:dyDescent="0.25">
      <c r="A1040" s="3">
        <f>TITRES_STAT!B1043</f>
        <v>43521</v>
      </c>
      <c r="B1040" s="6">
        <f>TITRES_STAT!C1043</f>
        <v>15.19</v>
      </c>
      <c r="C1040" s="6">
        <f>TITRES_STAT!D1043</f>
        <v>12.374700000000001</v>
      </c>
      <c r="D1040" s="6">
        <f>TITRES_STAT!E1043</f>
        <v>2084</v>
      </c>
      <c r="E1040" s="2">
        <f t="shared" si="64"/>
        <v>-31733</v>
      </c>
      <c r="F1040" s="6" t="str">
        <f t="shared" si="67"/>
        <v>BULLISH</v>
      </c>
      <c r="G1040" s="6" t="str">
        <f t="shared" si="66"/>
        <v>WEAK</v>
      </c>
      <c r="H1040" s="6" t="str">
        <f t="shared" si="65"/>
        <v>CONFIRMED BULLISH</v>
      </c>
    </row>
    <row r="1041" spans="1:8" ht="13.5" x14ac:dyDescent="0.25">
      <c r="A1041" s="3">
        <f>TITRES_STAT!B1044</f>
        <v>43522</v>
      </c>
      <c r="B1041" s="6">
        <f>TITRES_STAT!C1044</f>
        <v>14.78</v>
      </c>
      <c r="C1041" s="6">
        <f>TITRES_STAT!D1044</f>
        <v>12.040699999999999</v>
      </c>
      <c r="D1041" s="6">
        <f>TITRES_STAT!E1044</f>
        <v>1944</v>
      </c>
      <c r="E1041" s="2">
        <f t="shared" si="64"/>
        <v>-33677</v>
      </c>
      <c r="F1041" s="6" t="str">
        <f t="shared" si="67"/>
        <v>BULLISH</v>
      </c>
      <c r="G1041" s="6" t="str">
        <f t="shared" si="66"/>
        <v>WEAK</v>
      </c>
      <c r="H1041" s="6" t="str">
        <f t="shared" si="65"/>
        <v>BULLISH DIVERGENCE</v>
      </c>
    </row>
    <row r="1042" spans="1:8" ht="13.5" x14ac:dyDescent="0.25">
      <c r="A1042" s="3">
        <f>TITRES_STAT!B1045</f>
        <v>43523</v>
      </c>
      <c r="B1042" s="6">
        <f>TITRES_STAT!C1045</f>
        <v>14.5</v>
      </c>
      <c r="C1042" s="6">
        <f>TITRES_STAT!D1045</f>
        <v>11.8126</v>
      </c>
      <c r="D1042" s="6">
        <f>TITRES_STAT!E1045</f>
        <v>957</v>
      </c>
      <c r="E1042" s="2">
        <f t="shared" si="64"/>
        <v>-34634</v>
      </c>
      <c r="F1042" s="6" t="str">
        <f t="shared" si="67"/>
        <v>BEARISH</v>
      </c>
      <c r="G1042" s="6" t="str">
        <f t="shared" si="66"/>
        <v>STRONG</v>
      </c>
      <c r="H1042" s="6" t="str">
        <f t="shared" si="65"/>
        <v>CONFIRMED BEARISH</v>
      </c>
    </row>
    <row r="1043" spans="1:8" ht="13.5" x14ac:dyDescent="0.25">
      <c r="A1043" s="3">
        <f>TITRES_STAT!B1046</f>
        <v>43524</v>
      </c>
      <c r="B1043" s="6">
        <f>TITRES_STAT!C1046</f>
        <v>14.07</v>
      </c>
      <c r="C1043" s="6">
        <f>TITRES_STAT!D1046</f>
        <v>11.462300000000001</v>
      </c>
      <c r="D1043" s="6">
        <f>TITRES_STAT!E1046</f>
        <v>355</v>
      </c>
      <c r="E1043" s="2">
        <f t="shared" si="64"/>
        <v>-34989</v>
      </c>
      <c r="F1043" s="6" t="str">
        <f t="shared" si="67"/>
        <v>BEARISH</v>
      </c>
      <c r="G1043" s="6" t="str">
        <f t="shared" si="66"/>
        <v>STRONG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14.47</v>
      </c>
      <c r="C1044" s="6">
        <f>TITRES_STAT!D1047</f>
        <v>11.7881</v>
      </c>
      <c r="D1044" s="6">
        <f>TITRES_STAT!E1047</f>
        <v>90</v>
      </c>
      <c r="E1044" s="2">
        <f t="shared" si="64"/>
        <v>-34899</v>
      </c>
      <c r="F1044" s="6" t="str">
        <f t="shared" si="67"/>
        <v>BEARISH</v>
      </c>
      <c r="G1044" s="6" t="str">
        <f t="shared" si="66"/>
        <v>STRONG</v>
      </c>
      <c r="H1044" s="6" t="str">
        <f t="shared" si="65"/>
        <v>CONFIRMED BEARISH</v>
      </c>
    </row>
    <row r="1045" spans="1:8" ht="13.5" x14ac:dyDescent="0.25">
      <c r="A1045" s="3">
        <f>TITRES_STAT!B1048</f>
        <v>43528</v>
      </c>
      <c r="B1045" s="6">
        <f>TITRES_STAT!C1048</f>
        <v>14.2</v>
      </c>
      <c r="C1045" s="6">
        <f>TITRES_STAT!D1048</f>
        <v>11.568199999999999</v>
      </c>
      <c r="D1045" s="6">
        <f>TITRES_STAT!E1048</f>
        <v>290</v>
      </c>
      <c r="E1045" s="2">
        <f t="shared" si="64"/>
        <v>-35189</v>
      </c>
      <c r="F1045" s="6" t="str">
        <f t="shared" si="67"/>
        <v>BEARISH</v>
      </c>
      <c r="G1045" s="6" t="str">
        <f t="shared" si="66"/>
        <v>STRONG</v>
      </c>
      <c r="H1045" s="6" t="str">
        <f t="shared" si="65"/>
        <v>CONFIRMED BEARISH</v>
      </c>
    </row>
    <row r="1046" spans="1:8" ht="13.5" x14ac:dyDescent="0.25">
      <c r="A1046" s="3">
        <f>TITRES_STAT!B1049</f>
        <v>43529</v>
      </c>
      <c r="B1046" s="6">
        <f>TITRES_STAT!C1049</f>
        <v>14.03</v>
      </c>
      <c r="C1046" s="6">
        <f>TITRES_STAT!D1049</f>
        <v>11.4297</v>
      </c>
      <c r="D1046" s="6">
        <f>TITRES_STAT!E1049</f>
        <v>1118</v>
      </c>
      <c r="E1046" s="2">
        <f t="shared" si="64"/>
        <v>-36307</v>
      </c>
      <c r="F1046" s="6" t="str">
        <f t="shared" si="67"/>
        <v>BEARISH</v>
      </c>
      <c r="G1046" s="6" t="str">
        <f t="shared" si="66"/>
        <v>STRONG</v>
      </c>
      <c r="H1046" s="6" t="str">
        <f t="shared" si="65"/>
        <v>CONFIRMED BEARISH</v>
      </c>
    </row>
    <row r="1047" spans="1:8" ht="13.5" x14ac:dyDescent="0.25">
      <c r="A1047" s="3">
        <f>TITRES_STAT!B1050</f>
        <v>43530</v>
      </c>
      <c r="B1047" s="6">
        <f>TITRES_STAT!C1050</f>
        <v>13.61</v>
      </c>
      <c r="C1047" s="6">
        <f>TITRES_STAT!D1050</f>
        <v>11.0875</v>
      </c>
      <c r="D1047" s="6">
        <f>TITRES_STAT!E1050</f>
        <v>568</v>
      </c>
      <c r="E1047" s="2">
        <f t="shared" si="64"/>
        <v>-36875</v>
      </c>
      <c r="F1047" s="6" t="str">
        <f t="shared" si="67"/>
        <v>BEARISH</v>
      </c>
      <c r="G1047" s="6" t="str">
        <f t="shared" si="66"/>
        <v>STRONG</v>
      </c>
      <c r="H1047" s="6" t="str">
        <f t="shared" si="65"/>
        <v>CONFIRMED BEARISH</v>
      </c>
    </row>
    <row r="1048" spans="1:8" ht="13.5" x14ac:dyDescent="0.25">
      <c r="A1048" s="3">
        <f>TITRES_STAT!B1051</f>
        <v>43531</v>
      </c>
      <c r="B1048" s="6">
        <f>TITRES_STAT!C1051</f>
        <v>13.58</v>
      </c>
      <c r="C1048" s="6">
        <f>TITRES_STAT!D1051</f>
        <v>11.0631</v>
      </c>
      <c r="D1048" s="6">
        <f>TITRES_STAT!E1051</f>
        <v>263</v>
      </c>
      <c r="E1048" s="2">
        <f t="shared" si="64"/>
        <v>-37138</v>
      </c>
      <c r="F1048" s="6" t="str">
        <f t="shared" si="67"/>
        <v>BEARISH</v>
      </c>
      <c r="G1048" s="6" t="str">
        <f t="shared" si="66"/>
        <v>STRONG</v>
      </c>
      <c r="H1048" s="6" t="str">
        <f t="shared" si="65"/>
        <v>CONFIRMED BEARISH</v>
      </c>
    </row>
    <row r="1049" spans="1:8" ht="13.5" x14ac:dyDescent="0.25">
      <c r="A1049" s="3">
        <f>TITRES_STAT!B1052</f>
        <v>43532</v>
      </c>
      <c r="B1049" s="6">
        <f>TITRES_STAT!C1052</f>
        <v>12.95</v>
      </c>
      <c r="C1049" s="6">
        <f>TITRES_STAT!D1052</f>
        <v>10.549899999999999</v>
      </c>
      <c r="D1049" s="6">
        <f>TITRES_STAT!E1052</f>
        <v>6928</v>
      </c>
      <c r="E1049" s="2">
        <f t="shared" si="64"/>
        <v>-44066</v>
      </c>
      <c r="F1049" s="6" t="str">
        <f t="shared" si="67"/>
        <v>BEARISH</v>
      </c>
      <c r="G1049" s="6" t="str">
        <f t="shared" si="66"/>
        <v>STRONG</v>
      </c>
      <c r="H1049" s="6" t="str">
        <f t="shared" si="65"/>
        <v>CONFIRMED BEARISH</v>
      </c>
    </row>
    <row r="1050" spans="1:8" ht="13.5" x14ac:dyDescent="0.25">
      <c r="A1050" s="3">
        <f>TITRES_STAT!B1053</f>
        <v>43535</v>
      </c>
      <c r="B1050" s="6">
        <f>TITRES_STAT!C1053</f>
        <v>12.2</v>
      </c>
      <c r="C1050" s="6">
        <f>TITRES_STAT!D1053</f>
        <v>9.9389000000000003</v>
      </c>
      <c r="D1050" s="6">
        <f>TITRES_STAT!E1053</f>
        <v>2579</v>
      </c>
      <c r="E1050" s="2">
        <f t="shared" si="64"/>
        <v>-46645</v>
      </c>
      <c r="F1050" s="6" t="str">
        <f t="shared" si="67"/>
        <v>BEARISH</v>
      </c>
      <c r="G1050" s="6" t="str">
        <f t="shared" si="66"/>
        <v>STRONG</v>
      </c>
      <c r="H1050" s="6" t="str">
        <f t="shared" si="65"/>
        <v>CONFIRMED BEARISH</v>
      </c>
    </row>
    <row r="1051" spans="1:8" ht="13.5" x14ac:dyDescent="0.25">
      <c r="A1051" s="3">
        <f>TITRES_STAT!B1054</f>
        <v>43536</v>
      </c>
      <c r="B1051" s="6">
        <f>TITRES_STAT!C1054</f>
        <v>11.49</v>
      </c>
      <c r="C1051" s="6">
        <f>TITRES_STAT!D1054</f>
        <v>9.3605</v>
      </c>
      <c r="D1051" s="6">
        <f>TITRES_STAT!E1054</f>
        <v>2430</v>
      </c>
      <c r="E1051" s="2">
        <f t="shared" si="64"/>
        <v>-49075</v>
      </c>
      <c r="F1051" s="6" t="str">
        <f t="shared" si="67"/>
        <v>BEARISH</v>
      </c>
      <c r="G1051" s="6" t="str">
        <f t="shared" si="66"/>
        <v>STRONG</v>
      </c>
      <c r="H1051" s="6" t="str">
        <f t="shared" si="65"/>
        <v>CONFIRMED BEARISH</v>
      </c>
    </row>
    <row r="1052" spans="1:8" ht="13.5" x14ac:dyDescent="0.25">
      <c r="A1052" s="3">
        <f>TITRES_STAT!B1055</f>
        <v>43537</v>
      </c>
      <c r="B1052" s="6">
        <f>TITRES_STAT!C1055</f>
        <v>11.1</v>
      </c>
      <c r="C1052" s="6">
        <f>TITRES_STAT!D1055</f>
        <v>9.0427</v>
      </c>
      <c r="D1052" s="6">
        <f>TITRES_STAT!E1055</f>
        <v>7557</v>
      </c>
      <c r="E1052" s="2">
        <f t="shared" si="64"/>
        <v>-56632</v>
      </c>
      <c r="F1052" s="6" t="str">
        <f t="shared" si="67"/>
        <v>BEARISH</v>
      </c>
      <c r="G1052" s="6" t="str">
        <f t="shared" si="66"/>
        <v>STRONG</v>
      </c>
      <c r="H1052" s="6" t="str">
        <f t="shared" si="65"/>
        <v>CONFIRMED BEARISH</v>
      </c>
    </row>
    <row r="1053" spans="1:8" ht="13.5" x14ac:dyDescent="0.25">
      <c r="A1053" s="3">
        <f>TITRES_STAT!B1056</f>
        <v>43538</v>
      </c>
      <c r="B1053" s="6">
        <f>TITRES_STAT!C1056</f>
        <v>11</v>
      </c>
      <c r="C1053" s="6">
        <f>TITRES_STAT!D1056</f>
        <v>8.9612999999999996</v>
      </c>
      <c r="D1053" s="6">
        <f>TITRES_STAT!E1056</f>
        <v>319</v>
      </c>
      <c r="E1053" s="2">
        <f t="shared" si="64"/>
        <v>-56951</v>
      </c>
      <c r="F1053" s="6" t="str">
        <f t="shared" si="67"/>
        <v>BEARISH</v>
      </c>
      <c r="G1053" s="6" t="str">
        <f t="shared" si="66"/>
        <v>STRONG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11</v>
      </c>
      <c r="C1054" s="6">
        <f>TITRES_STAT!D1057</f>
        <v>8.9612999999999996</v>
      </c>
      <c r="D1054" s="6">
        <f>TITRES_STAT!E1057</f>
        <v>942</v>
      </c>
      <c r="E1054" s="2">
        <f t="shared" si="64"/>
        <v>-56951</v>
      </c>
      <c r="F1054" s="6" t="str">
        <f t="shared" si="67"/>
        <v>BEARISH</v>
      </c>
      <c r="G1054" s="6" t="str">
        <f t="shared" si="66"/>
        <v>STRONG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11</v>
      </c>
      <c r="C1055" s="6">
        <f>TITRES_STAT!D1058</f>
        <v>8.9612999999999996</v>
      </c>
      <c r="D1055" s="6">
        <f>TITRES_STAT!E1058</f>
        <v>1155</v>
      </c>
      <c r="E1055" s="2">
        <f t="shared" si="64"/>
        <v>-56951</v>
      </c>
      <c r="F1055" s="6" t="str">
        <f t="shared" si="67"/>
        <v>BEARISH</v>
      </c>
      <c r="G1055" s="6" t="str">
        <f t="shared" si="66"/>
        <v>STRONG</v>
      </c>
      <c r="H1055" s="6" t="str">
        <f t="shared" si="65"/>
        <v>CONFIRMED BEARISH</v>
      </c>
    </row>
    <row r="1056" spans="1:8" ht="13.5" x14ac:dyDescent="0.25">
      <c r="A1056" s="3">
        <f>TITRES_STAT!B1059</f>
        <v>43543</v>
      </c>
      <c r="B1056" s="6">
        <f>TITRES_STAT!C1059</f>
        <v>11.43</v>
      </c>
      <c r="C1056" s="6">
        <f>TITRES_STAT!D1059</f>
        <v>9.3116000000000003</v>
      </c>
      <c r="D1056" s="6">
        <f>TITRES_STAT!E1059</f>
        <v>3890</v>
      </c>
      <c r="E1056" s="2">
        <f t="shared" si="64"/>
        <v>-53061</v>
      </c>
      <c r="F1056" s="6" t="str">
        <f t="shared" si="67"/>
        <v>BEARISH</v>
      </c>
      <c r="G1056" s="6" t="str">
        <f t="shared" si="66"/>
        <v>STRONG</v>
      </c>
      <c r="H1056" s="6" t="str">
        <f t="shared" si="65"/>
        <v>CONFIRMED BEARISH</v>
      </c>
    </row>
    <row r="1057" spans="1:8" ht="13.5" x14ac:dyDescent="0.25">
      <c r="A1057" s="3">
        <f>TITRES_STAT!B1060</f>
        <v>43545</v>
      </c>
      <c r="B1057" s="6">
        <f>TITRES_STAT!C1060</f>
        <v>11.5</v>
      </c>
      <c r="C1057" s="6">
        <f>TITRES_STAT!D1060</f>
        <v>9.3686000000000007</v>
      </c>
      <c r="D1057" s="6">
        <f>TITRES_STAT!E1060</f>
        <v>5045</v>
      </c>
      <c r="E1057" s="2">
        <f t="shared" si="64"/>
        <v>-48016</v>
      </c>
      <c r="F1057" s="6" t="str">
        <f t="shared" si="67"/>
        <v>BULLISH</v>
      </c>
      <c r="G1057" s="6" t="str">
        <f t="shared" si="66"/>
        <v>WEAK</v>
      </c>
      <c r="H1057" s="6" t="str">
        <f t="shared" si="65"/>
        <v>CONFIRMED BULLISH</v>
      </c>
    </row>
    <row r="1058" spans="1:8" ht="13.5" x14ac:dyDescent="0.25">
      <c r="A1058" s="3">
        <f>TITRES_STAT!B1061</f>
        <v>43546</v>
      </c>
      <c r="B1058" s="6">
        <f>TITRES_STAT!C1061</f>
        <v>11.5</v>
      </c>
      <c r="C1058" s="6">
        <f>TITRES_STAT!D1061</f>
        <v>9.3686000000000007</v>
      </c>
      <c r="D1058" s="6">
        <f>TITRES_STAT!E1061</f>
        <v>3519</v>
      </c>
      <c r="E1058" s="2">
        <f t="shared" si="64"/>
        <v>-48016</v>
      </c>
      <c r="F1058" s="6" t="str">
        <f t="shared" si="67"/>
        <v>BULLISH</v>
      </c>
      <c r="G1058" s="6" t="str">
        <f t="shared" si="66"/>
        <v>WEAK</v>
      </c>
      <c r="H1058" s="6" t="str">
        <f t="shared" si="65"/>
        <v>CONFIRMED BULLISH</v>
      </c>
    </row>
    <row r="1059" spans="1:8" ht="13.5" x14ac:dyDescent="0.25">
      <c r="A1059" s="3">
        <f>TITRES_STAT!B1062</f>
        <v>43549</v>
      </c>
      <c r="B1059" s="6">
        <f>TITRES_STAT!C1062</f>
        <v>11.63</v>
      </c>
      <c r="C1059" s="6">
        <f>TITRES_STAT!D1062</f>
        <v>9.4745000000000008</v>
      </c>
      <c r="D1059" s="6">
        <f>TITRES_STAT!E1062</f>
        <v>1165</v>
      </c>
      <c r="E1059" s="2">
        <f t="shared" si="64"/>
        <v>-46851</v>
      </c>
      <c r="F1059" s="6" t="str">
        <f t="shared" si="67"/>
        <v>BULLISH</v>
      </c>
      <c r="G1059" s="6" t="str">
        <f t="shared" si="66"/>
        <v>WEAK</v>
      </c>
      <c r="H1059" s="6" t="str">
        <f t="shared" si="65"/>
        <v>CONFIRMED BULLISH</v>
      </c>
    </row>
    <row r="1060" spans="1:8" ht="13.5" x14ac:dyDescent="0.25">
      <c r="A1060" s="3">
        <f>TITRES_STAT!B1063</f>
        <v>43550</v>
      </c>
      <c r="B1060" s="6">
        <f>TITRES_STAT!C1063</f>
        <v>12.2</v>
      </c>
      <c r="C1060" s="6">
        <f>TITRES_STAT!D1063</f>
        <v>9.9389000000000003</v>
      </c>
      <c r="D1060" s="6">
        <f>TITRES_STAT!E1063</f>
        <v>3389</v>
      </c>
      <c r="E1060" s="2">
        <f t="shared" si="64"/>
        <v>-43462</v>
      </c>
      <c r="F1060" s="6" t="str">
        <f t="shared" si="67"/>
        <v>BULLISH</v>
      </c>
      <c r="G1060" s="6" t="str">
        <f t="shared" si="66"/>
        <v>WEAK</v>
      </c>
      <c r="H1060" s="6" t="str">
        <f t="shared" si="65"/>
        <v>CONFIRMED BULLISH</v>
      </c>
    </row>
    <row r="1061" spans="1:8" ht="13.5" x14ac:dyDescent="0.25">
      <c r="A1061" s="3">
        <f>TITRES_STAT!B1064</f>
        <v>43551</v>
      </c>
      <c r="B1061" s="6">
        <f>TITRES_STAT!C1064</f>
        <v>12.25</v>
      </c>
      <c r="C1061" s="6">
        <f>TITRES_STAT!D1064</f>
        <v>9.9795999999999996</v>
      </c>
      <c r="D1061" s="6">
        <f>TITRES_STAT!E1064</f>
        <v>2751</v>
      </c>
      <c r="E1061" s="2">
        <f t="shared" si="64"/>
        <v>-40711</v>
      </c>
      <c r="F1061" s="6" t="str">
        <f t="shared" si="67"/>
        <v>BULLISH</v>
      </c>
      <c r="G1061" s="6" t="str">
        <f t="shared" si="66"/>
        <v>WEAK</v>
      </c>
      <c r="H1061" s="6" t="str">
        <f t="shared" si="65"/>
        <v>CONFIRMED BULLISH</v>
      </c>
    </row>
    <row r="1062" spans="1:8" ht="13.5" x14ac:dyDescent="0.25">
      <c r="A1062" s="3">
        <f>TITRES_STAT!B1065</f>
        <v>43552</v>
      </c>
      <c r="B1062" s="6">
        <f>TITRES_STAT!C1065</f>
        <v>12</v>
      </c>
      <c r="C1062" s="6">
        <f>TITRES_STAT!D1065</f>
        <v>9.7759</v>
      </c>
      <c r="D1062" s="6">
        <f>TITRES_STAT!E1065</f>
        <v>567</v>
      </c>
      <c r="E1062" s="2">
        <f t="shared" si="64"/>
        <v>-41278</v>
      </c>
      <c r="F1062" s="6" t="str">
        <f t="shared" si="67"/>
        <v>BULLISH</v>
      </c>
      <c r="G1062" s="6" t="str">
        <f t="shared" si="66"/>
        <v>WEAK</v>
      </c>
      <c r="H1062" s="6" t="str">
        <f t="shared" si="65"/>
        <v>CONFIRMED BULLISH</v>
      </c>
    </row>
    <row r="1063" spans="1:8" ht="13.5" x14ac:dyDescent="0.25">
      <c r="A1063" s="3">
        <f>TITRES_STAT!B1066</f>
        <v>43553</v>
      </c>
      <c r="B1063" s="6">
        <f>TITRES_STAT!C1066</f>
        <v>11.99</v>
      </c>
      <c r="C1063" s="6">
        <f>TITRES_STAT!D1066</f>
        <v>9.7677999999999994</v>
      </c>
      <c r="D1063" s="6">
        <f>TITRES_STAT!E1066</f>
        <v>350</v>
      </c>
      <c r="E1063" s="2">
        <f t="shared" si="64"/>
        <v>-41628</v>
      </c>
      <c r="F1063" s="6" t="str">
        <f t="shared" si="67"/>
        <v>BULLISH</v>
      </c>
      <c r="G1063" s="6" t="str">
        <f t="shared" si="66"/>
        <v>WEAK</v>
      </c>
      <c r="H1063" s="6" t="str">
        <f t="shared" si="65"/>
        <v>CONFIRMED BULLISH</v>
      </c>
    </row>
    <row r="1064" spans="1:8" ht="13.5" x14ac:dyDescent="0.25">
      <c r="A1064" s="3">
        <f>TITRES_STAT!B1067</f>
        <v>43556</v>
      </c>
      <c r="B1064" s="6">
        <f>TITRES_STAT!C1067</f>
        <v>12.34</v>
      </c>
      <c r="C1064" s="6">
        <f>TITRES_STAT!D1067</f>
        <v>10.052899999999999</v>
      </c>
      <c r="D1064" s="6">
        <f>TITRES_STAT!E1067</f>
        <v>100</v>
      </c>
      <c r="E1064" s="2">
        <f t="shared" si="64"/>
        <v>-41528</v>
      </c>
      <c r="F1064" s="6" t="str">
        <f t="shared" si="67"/>
        <v>BULLISH</v>
      </c>
      <c r="G1064" s="6" t="str">
        <f t="shared" si="66"/>
        <v>WEAK</v>
      </c>
      <c r="H1064" s="6" t="str">
        <f t="shared" si="65"/>
        <v>CONFIRMED BULLISH</v>
      </c>
    </row>
    <row r="1065" spans="1:8" ht="13.5" x14ac:dyDescent="0.25">
      <c r="A1065" s="3">
        <f>TITRES_STAT!B1068</f>
        <v>43557</v>
      </c>
      <c r="B1065" s="6">
        <f>TITRES_STAT!C1068</f>
        <v>12.34</v>
      </c>
      <c r="C1065" s="6">
        <f>TITRES_STAT!D1068</f>
        <v>10.052899999999999</v>
      </c>
      <c r="D1065" s="6">
        <f>TITRES_STAT!E1068</f>
        <v>300</v>
      </c>
      <c r="E1065" s="2">
        <f t="shared" si="64"/>
        <v>-41528</v>
      </c>
      <c r="F1065" s="6" t="str">
        <f t="shared" si="67"/>
        <v>BULLISH</v>
      </c>
      <c r="G1065" s="6" t="str">
        <f t="shared" si="66"/>
        <v>WEAK</v>
      </c>
      <c r="H1065" s="6" t="str">
        <f t="shared" si="65"/>
        <v>CONFIRMED BULLISH</v>
      </c>
    </row>
    <row r="1066" spans="1:8" ht="13.5" x14ac:dyDescent="0.25">
      <c r="A1066" s="3">
        <f>TITRES_STAT!B1069</f>
        <v>43558</v>
      </c>
      <c r="B1066" s="6">
        <f>TITRES_STAT!C1069</f>
        <v>12.33</v>
      </c>
      <c r="C1066" s="6">
        <f>TITRES_STAT!D1069</f>
        <v>10.0448</v>
      </c>
      <c r="D1066" s="6">
        <f>TITRES_STAT!E1069</f>
        <v>363</v>
      </c>
      <c r="E1066" s="2">
        <f t="shared" si="64"/>
        <v>-41891</v>
      </c>
      <c r="F1066" s="6" t="str">
        <f t="shared" si="67"/>
        <v>BEARISH</v>
      </c>
      <c r="G1066" s="6" t="str">
        <f t="shared" si="66"/>
        <v>STRONG</v>
      </c>
      <c r="H1066" s="6" t="str">
        <f t="shared" si="65"/>
        <v>BEARISH DIVERGENCE</v>
      </c>
    </row>
    <row r="1067" spans="1:8" ht="13.5" x14ac:dyDescent="0.25">
      <c r="A1067" s="3">
        <f>TITRES_STAT!B1070</f>
        <v>43559</v>
      </c>
      <c r="B1067" s="6">
        <f>TITRES_STAT!C1070</f>
        <v>12.3</v>
      </c>
      <c r="C1067" s="6">
        <f>TITRES_STAT!D1070</f>
        <v>10.020300000000001</v>
      </c>
      <c r="D1067" s="6">
        <f>TITRES_STAT!E1070</f>
        <v>362</v>
      </c>
      <c r="E1067" s="2">
        <f t="shared" si="64"/>
        <v>-42253</v>
      </c>
      <c r="F1067" s="6" t="str">
        <f t="shared" si="67"/>
        <v>BEARISH</v>
      </c>
      <c r="G1067" s="6" t="str">
        <f t="shared" si="66"/>
        <v>STRONG</v>
      </c>
      <c r="H1067" s="6" t="str">
        <f t="shared" si="65"/>
        <v>BEARISH DIVERGENCE</v>
      </c>
    </row>
    <row r="1068" spans="1:8" ht="13.5" x14ac:dyDescent="0.25">
      <c r="A1068" s="3">
        <f>TITRES_STAT!B1071</f>
        <v>43560</v>
      </c>
      <c r="B1068" s="6">
        <f>TITRES_STAT!C1071</f>
        <v>11.99</v>
      </c>
      <c r="C1068" s="6">
        <f>TITRES_STAT!D1071</f>
        <v>9.7677999999999994</v>
      </c>
      <c r="D1068" s="6">
        <f>TITRES_STAT!E1071</f>
        <v>838</v>
      </c>
      <c r="E1068" s="2">
        <f t="shared" si="64"/>
        <v>-43091</v>
      </c>
      <c r="F1068" s="6" t="str">
        <f t="shared" si="67"/>
        <v>BEARISH</v>
      </c>
      <c r="G1068" s="6" t="str">
        <f t="shared" si="66"/>
        <v>STRONG</v>
      </c>
      <c r="H1068" s="6" t="str">
        <f t="shared" si="65"/>
        <v>NEUTRAL</v>
      </c>
    </row>
    <row r="1069" spans="1:8" ht="13.5" x14ac:dyDescent="0.25">
      <c r="A1069" s="3">
        <f>TITRES_STAT!B1072</f>
        <v>43563</v>
      </c>
      <c r="B1069" s="6">
        <f>TITRES_STAT!C1072</f>
        <v>11.85</v>
      </c>
      <c r="C1069" s="6">
        <f>TITRES_STAT!D1072</f>
        <v>9.6537000000000006</v>
      </c>
      <c r="D1069" s="6">
        <f>TITRES_STAT!E1072</f>
        <v>6463</v>
      </c>
      <c r="E1069" s="2">
        <f t="shared" si="64"/>
        <v>-49554</v>
      </c>
      <c r="F1069" s="6" t="str">
        <f t="shared" si="67"/>
        <v>BEARISH</v>
      </c>
      <c r="G1069" s="6" t="str">
        <f t="shared" si="66"/>
        <v>STRONG</v>
      </c>
      <c r="H1069" s="6" t="str">
        <f t="shared" si="65"/>
        <v>CONFIRMED BEARISH</v>
      </c>
    </row>
    <row r="1070" spans="1:8" ht="13.5" x14ac:dyDescent="0.25">
      <c r="A1070" s="3">
        <f>TITRES_STAT!B1073</f>
        <v>43565</v>
      </c>
      <c r="B1070" s="6">
        <f>TITRES_STAT!C1073</f>
        <v>11.95</v>
      </c>
      <c r="C1070" s="6">
        <f>TITRES_STAT!D1073</f>
        <v>9.7352000000000007</v>
      </c>
      <c r="D1070" s="6">
        <f>TITRES_STAT!E1073</f>
        <v>367</v>
      </c>
      <c r="E1070" s="2">
        <f t="shared" si="64"/>
        <v>-49187</v>
      </c>
      <c r="F1070" s="6" t="str">
        <f t="shared" si="67"/>
        <v>BEARISH</v>
      </c>
      <c r="G1070" s="6" t="str">
        <f t="shared" si="66"/>
        <v>STRONG</v>
      </c>
      <c r="H1070" s="6" t="str">
        <f t="shared" si="65"/>
        <v>CONFIRMED BEARISH</v>
      </c>
    </row>
    <row r="1071" spans="1:8" ht="13.5" x14ac:dyDescent="0.25">
      <c r="A1071" s="3">
        <f>TITRES_STAT!B1074</f>
        <v>43566</v>
      </c>
      <c r="B1071" s="6">
        <f>TITRES_STAT!C1074</f>
        <v>11.7</v>
      </c>
      <c r="C1071" s="6">
        <f>TITRES_STAT!D1074</f>
        <v>9.5314999999999994</v>
      </c>
      <c r="D1071" s="6">
        <f>TITRES_STAT!E1074</f>
        <v>340</v>
      </c>
      <c r="E1071" s="2">
        <f t="shared" si="64"/>
        <v>-49527</v>
      </c>
      <c r="F1071" s="6" t="str">
        <f t="shared" si="67"/>
        <v>BEARISH</v>
      </c>
      <c r="G1071" s="6" t="str">
        <f t="shared" si="66"/>
        <v>STRONG</v>
      </c>
      <c r="H1071" s="6" t="str">
        <f t="shared" si="65"/>
        <v>CONFIRMED BEARISH</v>
      </c>
    </row>
    <row r="1072" spans="1:8" ht="13.5" x14ac:dyDescent="0.25">
      <c r="A1072" s="3">
        <f>TITRES_STAT!B1075</f>
        <v>43567</v>
      </c>
      <c r="B1072" s="6">
        <f>TITRES_STAT!C1075</f>
        <v>12</v>
      </c>
      <c r="C1072" s="6">
        <f>TITRES_STAT!D1075</f>
        <v>9.7759</v>
      </c>
      <c r="D1072" s="6">
        <f>TITRES_STAT!E1075</f>
        <v>716</v>
      </c>
      <c r="E1072" s="2">
        <f t="shared" si="64"/>
        <v>-48811</v>
      </c>
      <c r="F1072" s="6" t="str">
        <f t="shared" si="67"/>
        <v>BEARISH</v>
      </c>
      <c r="G1072" s="6" t="str">
        <f t="shared" si="66"/>
        <v>STRONG</v>
      </c>
      <c r="H1072" s="6" t="str">
        <f t="shared" si="65"/>
        <v>CONFIRMED BEARISH</v>
      </c>
    </row>
    <row r="1073" spans="1:8" ht="13.5" x14ac:dyDescent="0.25">
      <c r="A1073" s="3">
        <f>TITRES_STAT!B1076</f>
        <v>43570</v>
      </c>
      <c r="B1073" s="6">
        <f>TITRES_STAT!C1076</f>
        <v>11.9</v>
      </c>
      <c r="C1073" s="6">
        <f>TITRES_STAT!D1076</f>
        <v>9.6944999999999997</v>
      </c>
      <c r="D1073" s="6">
        <f>TITRES_STAT!E1076</f>
        <v>1210</v>
      </c>
      <c r="E1073" s="2">
        <f t="shared" si="64"/>
        <v>-50021</v>
      </c>
      <c r="F1073" s="6" t="str">
        <f t="shared" si="67"/>
        <v>BEARISH</v>
      </c>
      <c r="G1073" s="6" t="str">
        <f t="shared" si="66"/>
        <v>STRONG</v>
      </c>
      <c r="H1073" s="6" t="str">
        <f t="shared" si="65"/>
        <v>CONFIRMED BEARISH</v>
      </c>
    </row>
    <row r="1074" spans="1:8" ht="13.5" x14ac:dyDescent="0.25">
      <c r="A1074" s="3">
        <f>TITRES_STAT!B1077</f>
        <v>43571</v>
      </c>
      <c r="B1074" s="6">
        <f>TITRES_STAT!C1077</f>
        <v>11.9</v>
      </c>
      <c r="C1074" s="6">
        <f>TITRES_STAT!D1077</f>
        <v>9.6944999999999997</v>
      </c>
      <c r="D1074" s="6">
        <f>TITRES_STAT!E1077</f>
        <v>271</v>
      </c>
      <c r="E1074" s="2">
        <f t="shared" si="64"/>
        <v>-50021</v>
      </c>
      <c r="F1074" s="6" t="str">
        <f t="shared" si="67"/>
        <v>BEARISH</v>
      </c>
      <c r="G1074" s="6" t="str">
        <f t="shared" si="66"/>
        <v>NEUTRAL</v>
      </c>
      <c r="H1074" s="6" t="str">
        <f t="shared" si="65"/>
        <v>BEARISH DIVERGENCE</v>
      </c>
    </row>
    <row r="1075" spans="1:8" ht="13.5" x14ac:dyDescent="0.25">
      <c r="A1075" s="3">
        <f>TITRES_STAT!B1078</f>
        <v>43572</v>
      </c>
      <c r="B1075" s="6">
        <f>TITRES_STAT!C1078</f>
        <v>11.9</v>
      </c>
      <c r="C1075" s="6">
        <f>TITRES_STAT!D1078</f>
        <v>9.6944999999999997</v>
      </c>
      <c r="D1075" s="6">
        <f>TITRES_STAT!E1078</f>
        <v>734</v>
      </c>
      <c r="E1075" s="2">
        <f t="shared" si="64"/>
        <v>-50021</v>
      </c>
      <c r="F1075" s="6" t="str">
        <f t="shared" si="67"/>
        <v>BEARISH</v>
      </c>
      <c r="G1075" s="6" t="str">
        <f t="shared" si="66"/>
        <v>NEUTRAL</v>
      </c>
      <c r="H1075" s="6" t="str">
        <f t="shared" si="65"/>
        <v>CONFIRMED BEARISH</v>
      </c>
    </row>
    <row r="1076" spans="1:8" ht="13.5" x14ac:dyDescent="0.25">
      <c r="A1076" s="3">
        <f>TITRES_STAT!B1079</f>
        <v>43573</v>
      </c>
      <c r="B1076" s="6">
        <f>TITRES_STAT!C1079</f>
        <v>11.89</v>
      </c>
      <c r="C1076" s="6">
        <f>TITRES_STAT!D1079</f>
        <v>9.6862999999999992</v>
      </c>
      <c r="D1076" s="6">
        <f>TITRES_STAT!E1079</f>
        <v>958</v>
      </c>
      <c r="E1076" s="2">
        <f t="shared" si="64"/>
        <v>-50979</v>
      </c>
      <c r="F1076" s="6" t="str">
        <f t="shared" si="67"/>
        <v>BEARISH</v>
      </c>
      <c r="G1076" s="6" t="str">
        <f t="shared" si="66"/>
        <v>STRONG</v>
      </c>
      <c r="H1076" s="6" t="str">
        <f t="shared" si="65"/>
        <v>BEARISH DIVERGENCE</v>
      </c>
    </row>
    <row r="1077" spans="1:8" ht="13.5" x14ac:dyDescent="0.25">
      <c r="A1077" s="3">
        <f>TITRES_STAT!B1080</f>
        <v>43574</v>
      </c>
      <c r="B1077" s="6">
        <f>TITRES_STAT!C1080</f>
        <v>11.92</v>
      </c>
      <c r="C1077" s="6">
        <f>TITRES_STAT!D1080</f>
        <v>9.7108000000000008</v>
      </c>
      <c r="D1077" s="6">
        <f>TITRES_STAT!E1080</f>
        <v>1546</v>
      </c>
      <c r="E1077" s="2">
        <f t="shared" si="64"/>
        <v>-49433</v>
      </c>
      <c r="F1077" s="6" t="str">
        <f t="shared" si="67"/>
        <v>BEARISH</v>
      </c>
      <c r="G1077" s="6" t="str">
        <f t="shared" si="66"/>
        <v>NEUTRAL</v>
      </c>
      <c r="H1077" s="6" t="str">
        <f t="shared" si="65"/>
        <v>CONFIRMED BEARISH</v>
      </c>
    </row>
    <row r="1078" spans="1:8" ht="13.5" x14ac:dyDescent="0.25">
      <c r="A1078" s="3">
        <f>TITRES_STAT!B1081</f>
        <v>43577</v>
      </c>
      <c r="B1078" s="6">
        <f>TITRES_STAT!C1081</f>
        <v>12.26</v>
      </c>
      <c r="C1078" s="6">
        <f>TITRES_STAT!D1081</f>
        <v>9.9877000000000002</v>
      </c>
      <c r="D1078" s="6">
        <f>TITRES_STAT!E1081</f>
        <v>142</v>
      </c>
      <c r="E1078" s="2">
        <f t="shared" si="64"/>
        <v>-49291</v>
      </c>
      <c r="F1078" s="6" t="str">
        <f t="shared" si="67"/>
        <v>BULLISH</v>
      </c>
      <c r="G1078" s="6" t="str">
        <f t="shared" si="66"/>
        <v>NEUTRAL</v>
      </c>
      <c r="H1078" s="6" t="str">
        <f t="shared" si="65"/>
        <v>CONFIRMED BULLISH</v>
      </c>
    </row>
    <row r="1079" spans="1:8" ht="13.5" x14ac:dyDescent="0.25">
      <c r="A1079" s="3">
        <f>TITRES_STAT!B1082</f>
        <v>43578</v>
      </c>
      <c r="B1079" s="6">
        <f>TITRES_STAT!C1082</f>
        <v>12.25</v>
      </c>
      <c r="C1079" s="6">
        <f>TITRES_STAT!D1082</f>
        <v>9.9795999999999996</v>
      </c>
      <c r="D1079" s="6">
        <f>TITRES_STAT!E1082</f>
        <v>620</v>
      </c>
      <c r="E1079" s="2">
        <f t="shared" si="64"/>
        <v>-49911</v>
      </c>
      <c r="F1079" s="6" t="str">
        <f t="shared" si="67"/>
        <v>BULLISH</v>
      </c>
      <c r="G1079" s="6" t="str">
        <f t="shared" si="66"/>
        <v>NEUTRAL</v>
      </c>
      <c r="H1079" s="6" t="str">
        <f t="shared" si="65"/>
        <v>CONFIRMED BULLISH</v>
      </c>
    </row>
    <row r="1080" spans="1:8" ht="13.5" x14ac:dyDescent="0.25">
      <c r="A1080" s="3">
        <f>TITRES_STAT!B1083</f>
        <v>43579</v>
      </c>
      <c r="B1080" s="6">
        <f>TITRES_STAT!C1083</f>
        <v>12.25</v>
      </c>
      <c r="C1080" s="6">
        <f>TITRES_STAT!D1083</f>
        <v>9.9795999999999996</v>
      </c>
      <c r="D1080" s="6">
        <f>TITRES_STAT!E1083</f>
        <v>268</v>
      </c>
      <c r="E1080" s="2">
        <f t="shared" si="64"/>
        <v>-49911</v>
      </c>
      <c r="F1080" s="6" t="str">
        <f t="shared" si="67"/>
        <v>BULLISH</v>
      </c>
      <c r="G1080" s="6" t="str">
        <f t="shared" si="66"/>
        <v>NEUTRAL</v>
      </c>
      <c r="H1080" s="6" t="str">
        <f t="shared" si="65"/>
        <v>CONFIRMED BULLISH</v>
      </c>
    </row>
    <row r="1081" spans="1:8" ht="13.5" x14ac:dyDescent="0.25">
      <c r="A1081" s="3">
        <f>TITRES_STAT!B1084</f>
        <v>43580</v>
      </c>
      <c r="B1081" s="6">
        <f>TITRES_STAT!C1084</f>
        <v>12.24</v>
      </c>
      <c r="C1081" s="6">
        <f>TITRES_STAT!D1084</f>
        <v>9.9715000000000007</v>
      </c>
      <c r="D1081" s="6">
        <f>TITRES_STAT!E1084</f>
        <v>200</v>
      </c>
      <c r="E1081" s="2">
        <f t="shared" si="64"/>
        <v>-50111</v>
      </c>
      <c r="F1081" s="6" t="str">
        <f t="shared" si="67"/>
        <v>BULLISH</v>
      </c>
      <c r="G1081" s="6" t="str">
        <f t="shared" si="66"/>
        <v>NEUTRAL</v>
      </c>
      <c r="H1081" s="6" t="str">
        <f t="shared" si="65"/>
        <v>CONFIRMED BULLISH</v>
      </c>
    </row>
    <row r="1082" spans="1:8" ht="13.5" x14ac:dyDescent="0.25">
      <c r="A1082" s="3">
        <f>TITRES_STAT!B1085</f>
        <v>43581</v>
      </c>
      <c r="B1082" s="6">
        <f>TITRES_STAT!C1085</f>
        <v>12.23</v>
      </c>
      <c r="C1082" s="6">
        <f>TITRES_STAT!D1085</f>
        <v>9.9633000000000003</v>
      </c>
      <c r="D1082" s="6">
        <f>TITRES_STAT!E1085</f>
        <v>240</v>
      </c>
      <c r="E1082" s="2">
        <f t="shared" si="64"/>
        <v>-50351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BEARISH DIVERGENCE</v>
      </c>
    </row>
    <row r="1083" spans="1:8" ht="13.5" x14ac:dyDescent="0.25">
      <c r="A1083" s="3">
        <f>TITRES_STAT!B1086</f>
        <v>43584</v>
      </c>
      <c r="B1083" s="6">
        <f>TITRES_STAT!C1086</f>
        <v>11.9</v>
      </c>
      <c r="C1083" s="6">
        <f>TITRES_STAT!D1086</f>
        <v>9.6944999999999997</v>
      </c>
      <c r="D1083" s="6">
        <f>TITRES_STAT!E1086</f>
        <v>80</v>
      </c>
      <c r="E1083" s="2">
        <f t="shared" si="64"/>
        <v>-50431</v>
      </c>
      <c r="F1083" s="6" t="str">
        <f t="shared" si="67"/>
        <v>BEARISH</v>
      </c>
      <c r="G1083" s="6" t="str">
        <f t="shared" si="66"/>
        <v>STRONG</v>
      </c>
      <c r="H1083" s="6" t="str">
        <f t="shared" si="65"/>
        <v>CONFIRMED BEARISH</v>
      </c>
    </row>
    <row r="1084" spans="1:8" ht="13.5" x14ac:dyDescent="0.25">
      <c r="A1084" s="3">
        <f>TITRES_STAT!B1087</f>
        <v>43585</v>
      </c>
      <c r="B1084" s="6">
        <f>TITRES_STAT!C1087</f>
        <v>11.7</v>
      </c>
      <c r="C1084" s="6">
        <f>TITRES_STAT!D1087</f>
        <v>9.5314999999999994</v>
      </c>
      <c r="D1084" s="6">
        <f>TITRES_STAT!E1087</f>
        <v>2595</v>
      </c>
      <c r="E1084" s="2">
        <f t="shared" si="64"/>
        <v>-53026</v>
      </c>
      <c r="F1084" s="6" t="str">
        <f t="shared" si="67"/>
        <v>BEARISH</v>
      </c>
      <c r="G1084" s="6" t="str">
        <f t="shared" si="66"/>
        <v>STRONG</v>
      </c>
      <c r="H1084" s="6" t="str">
        <f t="shared" si="65"/>
        <v>CONFIRMED BEARISH</v>
      </c>
    </row>
    <row r="1085" spans="1:8" ht="13.5" x14ac:dyDescent="0.25">
      <c r="A1085" s="3">
        <f>TITRES_STAT!B1088</f>
        <v>43587</v>
      </c>
      <c r="B1085" s="6">
        <f>TITRES_STAT!C1088</f>
        <v>12</v>
      </c>
      <c r="C1085" s="6">
        <f>TITRES_STAT!D1088</f>
        <v>9.7759</v>
      </c>
      <c r="D1085" s="6">
        <f>TITRES_STAT!E1088</f>
        <v>20</v>
      </c>
      <c r="E1085" s="2">
        <f t="shared" si="64"/>
        <v>-53006</v>
      </c>
      <c r="F1085" s="6" t="str">
        <f t="shared" si="67"/>
        <v>BEARISH</v>
      </c>
      <c r="G1085" s="6" t="str">
        <f t="shared" si="66"/>
        <v>STRONG</v>
      </c>
      <c r="H1085" s="6" t="str">
        <f t="shared" si="65"/>
        <v>CONFIRMED BEARISH</v>
      </c>
    </row>
    <row r="1086" spans="1:8" ht="13.5" x14ac:dyDescent="0.25">
      <c r="A1086" s="3">
        <f>TITRES_STAT!B1089</f>
        <v>43588</v>
      </c>
      <c r="B1086" s="6">
        <f>TITRES_STAT!C1089</f>
        <v>11.89</v>
      </c>
      <c r="C1086" s="6">
        <f>TITRES_STAT!D1089</f>
        <v>9.6862999999999992</v>
      </c>
      <c r="D1086" s="6">
        <f>TITRES_STAT!E1089</f>
        <v>410</v>
      </c>
      <c r="E1086" s="2">
        <f t="shared" si="64"/>
        <v>-53416</v>
      </c>
      <c r="F1086" s="6" t="str">
        <f t="shared" si="67"/>
        <v>BEARISH</v>
      </c>
      <c r="G1086" s="6" t="str">
        <f t="shared" si="66"/>
        <v>STRONG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11.89</v>
      </c>
      <c r="C1087" s="6">
        <f>TITRES_STAT!D1090</f>
        <v>9.6862999999999992</v>
      </c>
      <c r="D1087" s="6">
        <f>TITRES_STAT!E1090</f>
        <v>160</v>
      </c>
      <c r="E1087" s="2">
        <f t="shared" si="64"/>
        <v>-53416</v>
      </c>
      <c r="F1087" s="6" t="str">
        <f t="shared" si="67"/>
        <v>BEARISH</v>
      </c>
      <c r="G1087" s="6" t="str">
        <f t="shared" si="66"/>
        <v>STRONG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11.89</v>
      </c>
      <c r="C1088" s="6">
        <f>TITRES_STAT!D1091</f>
        <v>9.6862999999999992</v>
      </c>
      <c r="D1088" s="6">
        <f>TITRES_STAT!E1091</f>
        <v>0</v>
      </c>
      <c r="E1088" s="2">
        <f t="shared" si="64"/>
        <v>-53416</v>
      </c>
      <c r="F1088" s="6" t="str">
        <f t="shared" si="67"/>
        <v>BEARISH</v>
      </c>
      <c r="G1088" s="6" t="str">
        <f t="shared" si="66"/>
        <v>STRONG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11.89</v>
      </c>
      <c r="C1089" s="6">
        <f>TITRES_STAT!D1092</f>
        <v>9.6862999999999992</v>
      </c>
      <c r="D1089" s="6">
        <f>TITRES_STAT!E1092</f>
        <v>305</v>
      </c>
      <c r="E1089" s="2">
        <f t="shared" si="64"/>
        <v>-53416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BEARISH DIVERGENCE</v>
      </c>
    </row>
    <row r="1090" spans="1:8" ht="13.5" x14ac:dyDescent="0.25">
      <c r="A1090" s="3">
        <f>TITRES_STAT!B1093</f>
        <v>43594</v>
      </c>
      <c r="B1090" s="6">
        <f>TITRES_STAT!C1093</f>
        <v>12</v>
      </c>
      <c r="C1090" s="6">
        <f>TITRES_STAT!D1093</f>
        <v>9.7759</v>
      </c>
      <c r="D1090" s="6">
        <f>TITRES_STAT!E1093</f>
        <v>20</v>
      </c>
      <c r="E1090" s="2">
        <f t="shared" si="64"/>
        <v>-53396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NEUTRAL</v>
      </c>
    </row>
    <row r="1091" spans="1:8" ht="13.5" x14ac:dyDescent="0.25">
      <c r="A1091" s="3">
        <f>TITRES_STAT!B1094</f>
        <v>43595</v>
      </c>
      <c r="B1091" s="6">
        <f>TITRES_STAT!C1094</f>
        <v>11.98</v>
      </c>
      <c r="C1091" s="6">
        <f>TITRES_STAT!D1094</f>
        <v>9.7596000000000007</v>
      </c>
      <c r="D1091" s="6">
        <f>TITRES_STAT!E1094</f>
        <v>110</v>
      </c>
      <c r="E1091" s="2">
        <f t="shared" si="64"/>
        <v>-53506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BEARISH DIVERGENCE</v>
      </c>
    </row>
    <row r="1092" spans="1:8" ht="13.5" x14ac:dyDescent="0.25">
      <c r="A1092" s="3">
        <f>TITRES_STAT!B1095</f>
        <v>43598</v>
      </c>
      <c r="B1092" s="6">
        <f>TITRES_STAT!C1095</f>
        <v>11.99</v>
      </c>
      <c r="C1092" s="6">
        <f>TITRES_STAT!D1095</f>
        <v>9.7677999999999994</v>
      </c>
      <c r="D1092" s="6">
        <f>TITRES_STAT!E1095</f>
        <v>834</v>
      </c>
      <c r="E1092" s="2">
        <f t="shared" ref="E1092:E1155" si="68">IF(B1092&gt;B1091, E1091+D1092, IF(B1092&lt;B1091, E1091-D1092, E1091))</f>
        <v>-52672</v>
      </c>
      <c r="F1092" s="6" t="str">
        <f t="shared" si="67"/>
        <v>BULLISH</v>
      </c>
      <c r="G1092" s="6" t="str">
        <f t="shared" si="66"/>
        <v>NEUTRAL</v>
      </c>
      <c r="H1092" s="6" t="str">
        <f t="shared" si="65"/>
        <v>CONFIRMED BULLISH</v>
      </c>
    </row>
    <row r="1093" spans="1:8" ht="13.5" x14ac:dyDescent="0.25">
      <c r="A1093" s="3">
        <f>TITRES_STAT!B1096</f>
        <v>43599</v>
      </c>
      <c r="B1093" s="6">
        <f>TITRES_STAT!C1096</f>
        <v>11.99</v>
      </c>
      <c r="C1093" s="6">
        <f>TITRES_STAT!D1096</f>
        <v>9.7677999999999994</v>
      </c>
      <c r="D1093" s="6">
        <f>TITRES_STAT!E1096</f>
        <v>471</v>
      </c>
      <c r="E1093" s="2">
        <f t="shared" si="68"/>
        <v>-52672</v>
      </c>
      <c r="F1093" s="6" t="str">
        <f t="shared" si="67"/>
        <v>BULLISH</v>
      </c>
      <c r="G1093" s="6" t="str">
        <f t="shared" si="66"/>
        <v>NEUTRAL</v>
      </c>
      <c r="H1093" s="6" t="str">
        <f t="shared" si="65"/>
        <v>CONFIRMED BULLISH</v>
      </c>
    </row>
    <row r="1094" spans="1:8" ht="13.5" x14ac:dyDescent="0.25">
      <c r="A1094" s="3">
        <f>TITRES_STAT!B1097</f>
        <v>43600</v>
      </c>
      <c r="B1094" s="6">
        <f>TITRES_STAT!C1097</f>
        <v>11.99</v>
      </c>
      <c r="C1094" s="6">
        <f>TITRES_STAT!D1097</f>
        <v>9.7677999999999994</v>
      </c>
      <c r="D1094" s="6">
        <f>TITRES_STAT!E1097</f>
        <v>155</v>
      </c>
      <c r="E1094" s="2">
        <f t="shared" si="68"/>
        <v>-52672</v>
      </c>
      <c r="F1094" s="6" t="str">
        <f t="shared" si="67"/>
        <v>BULLISH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BULLISH</v>
      </c>
    </row>
    <row r="1095" spans="1:8" ht="13.5" x14ac:dyDescent="0.25">
      <c r="A1095" s="3">
        <f>TITRES_STAT!B1098</f>
        <v>43601</v>
      </c>
      <c r="B1095" s="6">
        <f>TITRES_STAT!C1098</f>
        <v>12</v>
      </c>
      <c r="C1095" s="6">
        <f>TITRES_STAT!D1098</f>
        <v>9.7759</v>
      </c>
      <c r="D1095" s="6">
        <f>TITRES_STAT!E1098</f>
        <v>1103</v>
      </c>
      <c r="E1095" s="2">
        <f t="shared" si="68"/>
        <v>-51569</v>
      </c>
      <c r="F1095" s="6" t="str">
        <f t="shared" si="67"/>
        <v>BULLISH</v>
      </c>
      <c r="G1095" s="6" t="str">
        <f t="shared" ref="G1095:G1158" si="70">IF((E1095-E1090)/E1090 &gt; 0.02, "STRONG",
 IF((E1095-E1090)/E1090 &lt; -0.02, "WEAK", "NEUTRAL"))</f>
        <v>WEAK</v>
      </c>
      <c r="H1095" s="6" t="str">
        <f t="shared" si="69"/>
        <v>NEUTRAL</v>
      </c>
    </row>
    <row r="1096" spans="1:8" ht="13.5" x14ac:dyDescent="0.25">
      <c r="A1096" s="3">
        <f>TITRES_STAT!B1099</f>
        <v>43602</v>
      </c>
      <c r="B1096" s="6">
        <f>TITRES_STAT!C1099</f>
        <v>12</v>
      </c>
      <c r="C1096" s="6">
        <f>TITRES_STAT!D1099</f>
        <v>9.7759</v>
      </c>
      <c r="D1096" s="6">
        <f>TITRES_STAT!E1099</f>
        <v>4</v>
      </c>
      <c r="E1096" s="2">
        <f t="shared" si="68"/>
        <v>-51569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WEAK</v>
      </c>
      <c r="H1096" s="6" t="str">
        <f t="shared" si="69"/>
        <v>CONFIRMED BULLISH</v>
      </c>
    </row>
    <row r="1097" spans="1:8" ht="13.5" x14ac:dyDescent="0.25">
      <c r="A1097" s="3">
        <f>TITRES_STAT!B1100</f>
        <v>43605</v>
      </c>
      <c r="B1097" s="6">
        <f>TITRES_STAT!C1100</f>
        <v>11.95</v>
      </c>
      <c r="C1097" s="6">
        <f>TITRES_STAT!D1100</f>
        <v>9.7352000000000007</v>
      </c>
      <c r="D1097" s="6">
        <f>TITRES_STAT!E1100</f>
        <v>200</v>
      </c>
      <c r="E1097" s="2">
        <f t="shared" si="68"/>
        <v>-51769</v>
      </c>
      <c r="F1097" s="6" t="str">
        <f t="shared" si="71"/>
        <v>BULLISH</v>
      </c>
      <c r="G1097" s="6" t="str">
        <f t="shared" si="70"/>
        <v>NEUTRAL</v>
      </c>
      <c r="H1097" s="6" t="str">
        <f t="shared" si="69"/>
        <v>BULLISH DIVERGENCE</v>
      </c>
    </row>
    <row r="1098" spans="1:8" ht="13.5" x14ac:dyDescent="0.25">
      <c r="A1098" s="3">
        <f>TITRES_STAT!B1101</f>
        <v>43606</v>
      </c>
      <c r="B1098" s="6">
        <f>TITRES_STAT!C1101</f>
        <v>11.66</v>
      </c>
      <c r="C1098" s="6">
        <f>TITRES_STAT!D1101</f>
        <v>9.4990000000000006</v>
      </c>
      <c r="D1098" s="6">
        <f>TITRES_STAT!E1101</f>
        <v>251</v>
      </c>
      <c r="E1098" s="2">
        <f t="shared" si="68"/>
        <v>-52020</v>
      </c>
      <c r="F1098" s="6" t="str">
        <f t="shared" si="71"/>
        <v>BULLISH</v>
      </c>
      <c r="G1098" s="6" t="str">
        <f t="shared" si="70"/>
        <v>NEUTRAL</v>
      </c>
      <c r="H1098" s="6" t="str">
        <f t="shared" si="69"/>
        <v>BULLISH DIVERGENCE</v>
      </c>
    </row>
    <row r="1099" spans="1:8" ht="13.5" x14ac:dyDescent="0.25">
      <c r="A1099" s="3">
        <f>TITRES_STAT!B1102</f>
        <v>43607</v>
      </c>
      <c r="B1099" s="6">
        <f>TITRES_STAT!C1102</f>
        <v>12</v>
      </c>
      <c r="C1099" s="6">
        <f>TITRES_STAT!D1102</f>
        <v>9.7759</v>
      </c>
      <c r="D1099" s="6">
        <f>TITRES_STAT!E1102</f>
        <v>6812</v>
      </c>
      <c r="E1099" s="2">
        <f t="shared" si="68"/>
        <v>-45208</v>
      </c>
      <c r="F1099" s="6" t="str">
        <f t="shared" si="71"/>
        <v>BULLISH</v>
      </c>
      <c r="G1099" s="6" t="str">
        <f t="shared" si="70"/>
        <v>WEAK</v>
      </c>
      <c r="H1099" s="6" t="str">
        <f t="shared" si="69"/>
        <v>CONFIRMED BULLISH</v>
      </c>
    </row>
    <row r="1100" spans="1:8" ht="13.5" x14ac:dyDescent="0.25">
      <c r="A1100" s="3">
        <f>TITRES_STAT!B1103</f>
        <v>43608</v>
      </c>
      <c r="B1100" s="6">
        <f>TITRES_STAT!C1103</f>
        <v>12.44</v>
      </c>
      <c r="C1100" s="6">
        <f>TITRES_STAT!D1103</f>
        <v>10.134399999999999</v>
      </c>
      <c r="D1100" s="6">
        <f>TITRES_STAT!E1103</f>
        <v>2557</v>
      </c>
      <c r="E1100" s="2">
        <f t="shared" si="68"/>
        <v>-42651</v>
      </c>
      <c r="F1100" s="6" t="str">
        <f t="shared" si="71"/>
        <v>BULLISH</v>
      </c>
      <c r="G1100" s="6" t="str">
        <f t="shared" si="70"/>
        <v>WEAK</v>
      </c>
      <c r="H1100" s="6" t="str">
        <f t="shared" si="69"/>
        <v>CONFIRMED BULLISH</v>
      </c>
    </row>
    <row r="1101" spans="1:8" ht="13.5" x14ac:dyDescent="0.25">
      <c r="A1101" s="3">
        <f>TITRES_STAT!B1104</f>
        <v>43609</v>
      </c>
      <c r="B1101" s="6">
        <f>TITRES_STAT!C1104</f>
        <v>12.99</v>
      </c>
      <c r="C1101" s="6">
        <f>TITRES_STAT!D1104</f>
        <v>10.5825</v>
      </c>
      <c r="D1101" s="6">
        <f>TITRES_STAT!E1104</f>
        <v>0</v>
      </c>
      <c r="E1101" s="2">
        <f t="shared" si="68"/>
        <v>-42651</v>
      </c>
      <c r="F1101" s="6" t="str">
        <f t="shared" si="71"/>
        <v>BULLISH</v>
      </c>
      <c r="G1101" s="6" t="str">
        <f t="shared" si="70"/>
        <v>WEAK</v>
      </c>
      <c r="H1101" s="6" t="str">
        <f t="shared" si="69"/>
        <v>CONFIRMED BULLISH</v>
      </c>
    </row>
    <row r="1102" spans="1:8" ht="13.5" x14ac:dyDescent="0.25">
      <c r="A1102" s="3">
        <f>TITRES_STAT!B1105</f>
        <v>43612</v>
      </c>
      <c r="B1102" s="6">
        <f>TITRES_STAT!C1105</f>
        <v>12.6</v>
      </c>
      <c r="C1102" s="6">
        <f>TITRES_STAT!D1105</f>
        <v>10.264699999999999</v>
      </c>
      <c r="D1102" s="6">
        <f>TITRES_STAT!E1105</f>
        <v>1746</v>
      </c>
      <c r="E1102" s="2">
        <f t="shared" si="68"/>
        <v>-44397</v>
      </c>
      <c r="F1102" s="6" t="str">
        <f t="shared" si="71"/>
        <v>BULLISH</v>
      </c>
      <c r="G1102" s="6" t="str">
        <f t="shared" si="70"/>
        <v>WEAK</v>
      </c>
      <c r="H1102" s="6" t="str">
        <f t="shared" si="69"/>
        <v>CONFIRMED BULLISH</v>
      </c>
    </row>
    <row r="1103" spans="1:8" ht="13.5" x14ac:dyDescent="0.25">
      <c r="A1103" s="3">
        <f>TITRES_STAT!B1106</f>
        <v>43613</v>
      </c>
      <c r="B1103" s="6">
        <f>TITRES_STAT!C1106</f>
        <v>12.6</v>
      </c>
      <c r="C1103" s="6">
        <f>TITRES_STAT!D1106</f>
        <v>10.264699999999999</v>
      </c>
      <c r="D1103" s="6">
        <f>TITRES_STAT!E1106</f>
        <v>3511</v>
      </c>
      <c r="E1103" s="2">
        <f t="shared" si="68"/>
        <v>-44397</v>
      </c>
      <c r="F1103" s="6" t="str">
        <f t="shared" si="71"/>
        <v>BULLISH</v>
      </c>
      <c r="G1103" s="6" t="str">
        <f t="shared" si="70"/>
        <v>WEAK</v>
      </c>
      <c r="H1103" s="6" t="str">
        <f t="shared" si="69"/>
        <v>CONFIRMED BULLISH</v>
      </c>
    </row>
    <row r="1104" spans="1:8" ht="13.5" x14ac:dyDescent="0.25">
      <c r="A1104" s="3">
        <f>TITRES_STAT!B1107</f>
        <v>43614</v>
      </c>
      <c r="B1104" s="6">
        <f>TITRES_STAT!C1107</f>
        <v>13</v>
      </c>
      <c r="C1104" s="6">
        <f>TITRES_STAT!D1107</f>
        <v>10.5906</v>
      </c>
      <c r="D1104" s="6">
        <f>TITRES_STAT!E1107</f>
        <v>309</v>
      </c>
      <c r="E1104" s="2">
        <f t="shared" si="68"/>
        <v>-44088</v>
      </c>
      <c r="F1104" s="6" t="str">
        <f t="shared" si="71"/>
        <v>BULLISH</v>
      </c>
      <c r="G1104" s="6" t="str">
        <f t="shared" si="70"/>
        <v>WEAK</v>
      </c>
      <c r="H1104" s="6" t="str">
        <f t="shared" si="69"/>
        <v>CONFIRMED BULLISH</v>
      </c>
    </row>
    <row r="1105" spans="1:8" ht="13.5" x14ac:dyDescent="0.25">
      <c r="A1105" s="3">
        <f>TITRES_STAT!B1108</f>
        <v>43615</v>
      </c>
      <c r="B1105" s="6">
        <f>TITRES_STAT!C1108</f>
        <v>13</v>
      </c>
      <c r="C1105" s="6">
        <f>TITRES_STAT!D1108</f>
        <v>10.5906</v>
      </c>
      <c r="D1105" s="6">
        <f>TITRES_STAT!E1108</f>
        <v>12792</v>
      </c>
      <c r="E1105" s="2">
        <f t="shared" si="68"/>
        <v>-44088</v>
      </c>
      <c r="F1105" s="6" t="str">
        <f t="shared" si="71"/>
        <v>BEARISH</v>
      </c>
      <c r="G1105" s="6" t="str">
        <f t="shared" si="70"/>
        <v>STRONG</v>
      </c>
      <c r="H1105" s="6" t="str">
        <f t="shared" si="69"/>
        <v>BEARISH DIVERGENCE</v>
      </c>
    </row>
    <row r="1106" spans="1:8" ht="13.5" x14ac:dyDescent="0.25">
      <c r="A1106" s="3">
        <f>TITRES_STAT!B1109</f>
        <v>43616</v>
      </c>
      <c r="B1106" s="6">
        <f>TITRES_STAT!C1109</f>
        <v>12.53</v>
      </c>
      <c r="C1106" s="6">
        <f>TITRES_STAT!D1109</f>
        <v>10.207700000000001</v>
      </c>
      <c r="D1106" s="6">
        <f>TITRES_STAT!E1109</f>
        <v>12883</v>
      </c>
      <c r="E1106" s="2">
        <f t="shared" si="68"/>
        <v>-56971</v>
      </c>
      <c r="F1106" s="6" t="str">
        <f t="shared" si="71"/>
        <v>BEARISH</v>
      </c>
      <c r="G1106" s="6" t="str">
        <f t="shared" si="70"/>
        <v>STRONG</v>
      </c>
      <c r="H1106" s="6" t="str">
        <f t="shared" si="69"/>
        <v>CONFIRMED BEARISH</v>
      </c>
    </row>
    <row r="1107" spans="1:8" ht="13.5" x14ac:dyDescent="0.25">
      <c r="A1107" s="3">
        <f>TITRES_STAT!B1110</f>
        <v>43619</v>
      </c>
      <c r="B1107" s="6">
        <f>TITRES_STAT!C1110</f>
        <v>12.52</v>
      </c>
      <c r="C1107" s="6">
        <f>TITRES_STAT!D1110</f>
        <v>10.1996</v>
      </c>
      <c r="D1107" s="6">
        <f>TITRES_STAT!E1110</f>
        <v>111</v>
      </c>
      <c r="E1107" s="2">
        <f t="shared" si="68"/>
        <v>-57082</v>
      </c>
      <c r="F1107" s="6" t="str">
        <f t="shared" si="71"/>
        <v>BEARISH</v>
      </c>
      <c r="G1107" s="6" t="str">
        <f t="shared" si="70"/>
        <v>STRONG</v>
      </c>
      <c r="H1107" s="6" t="str">
        <f t="shared" si="69"/>
        <v>CONFIRMED BEARISH</v>
      </c>
    </row>
    <row r="1108" spans="1:8" ht="13.5" x14ac:dyDescent="0.25">
      <c r="A1108" s="3">
        <f>TITRES_STAT!B1111</f>
        <v>43623</v>
      </c>
      <c r="B1108" s="6">
        <f>TITRES_STAT!C1111</f>
        <v>12.9</v>
      </c>
      <c r="C1108" s="6">
        <f>TITRES_STAT!D1111</f>
        <v>10.5091</v>
      </c>
      <c r="D1108" s="6">
        <f>TITRES_STAT!E1111</f>
        <v>722</v>
      </c>
      <c r="E1108" s="2">
        <f t="shared" si="68"/>
        <v>-56360</v>
      </c>
      <c r="F1108" s="6" t="str">
        <f t="shared" si="71"/>
        <v>BEARISH</v>
      </c>
      <c r="G1108" s="6" t="str">
        <f t="shared" si="70"/>
        <v>STRONG</v>
      </c>
      <c r="H1108" s="6" t="str">
        <f t="shared" si="69"/>
        <v>BEARISH DIVERGENCE</v>
      </c>
    </row>
    <row r="1109" spans="1:8" ht="13.5" x14ac:dyDescent="0.25">
      <c r="A1109" s="3">
        <f>TITRES_STAT!B1112</f>
        <v>43626</v>
      </c>
      <c r="B1109" s="6">
        <f>TITRES_STAT!C1112</f>
        <v>13</v>
      </c>
      <c r="C1109" s="6">
        <f>TITRES_STAT!D1112</f>
        <v>10.5906</v>
      </c>
      <c r="D1109" s="6">
        <f>TITRES_STAT!E1112</f>
        <v>1105</v>
      </c>
      <c r="E1109" s="2">
        <f t="shared" si="68"/>
        <v>-55255</v>
      </c>
      <c r="F1109" s="6" t="str">
        <f t="shared" si="71"/>
        <v>BEARISH</v>
      </c>
      <c r="G1109" s="6" t="str">
        <f t="shared" si="70"/>
        <v>STRONG</v>
      </c>
      <c r="H1109" s="6" t="str">
        <f t="shared" si="69"/>
        <v>NEUTRAL</v>
      </c>
    </row>
    <row r="1110" spans="1:8" ht="13.5" x14ac:dyDescent="0.25">
      <c r="A1110" s="3">
        <f>TITRES_STAT!B1113</f>
        <v>43627</v>
      </c>
      <c r="B1110" s="6">
        <f>TITRES_STAT!C1113</f>
        <v>12.9</v>
      </c>
      <c r="C1110" s="6">
        <f>TITRES_STAT!D1113</f>
        <v>10.5091</v>
      </c>
      <c r="D1110" s="6">
        <f>TITRES_STAT!E1113</f>
        <v>532</v>
      </c>
      <c r="E1110" s="2">
        <f t="shared" si="68"/>
        <v>-55787</v>
      </c>
      <c r="F1110" s="6" t="str">
        <f t="shared" si="71"/>
        <v>BEARISH</v>
      </c>
      <c r="G1110" s="6" t="str">
        <f t="shared" si="70"/>
        <v>STRONG</v>
      </c>
      <c r="H1110" s="6" t="str">
        <f t="shared" si="69"/>
        <v>CONFIRMED BEARISH</v>
      </c>
    </row>
    <row r="1111" spans="1:8" ht="13.5" x14ac:dyDescent="0.25">
      <c r="A1111" s="3">
        <f>TITRES_STAT!B1114</f>
        <v>43628</v>
      </c>
      <c r="B1111" s="6">
        <f>TITRES_STAT!C1114</f>
        <v>12.9</v>
      </c>
      <c r="C1111" s="6">
        <f>TITRES_STAT!D1114</f>
        <v>10.5091</v>
      </c>
      <c r="D1111" s="6">
        <f>TITRES_STAT!E1114</f>
        <v>1255</v>
      </c>
      <c r="E1111" s="2">
        <f t="shared" si="68"/>
        <v>-55787</v>
      </c>
      <c r="F1111" s="6" t="str">
        <f t="shared" si="71"/>
        <v>BULLISH</v>
      </c>
      <c r="G1111" s="6" t="str">
        <f t="shared" si="70"/>
        <v>WEAK</v>
      </c>
      <c r="H1111" s="6" t="str">
        <f t="shared" si="69"/>
        <v>CONFIRMED BULLISH</v>
      </c>
    </row>
    <row r="1112" spans="1:8" ht="13.5" x14ac:dyDescent="0.25">
      <c r="A1112" s="3">
        <f>TITRES_STAT!B1115</f>
        <v>43629</v>
      </c>
      <c r="B1112" s="6">
        <f>TITRES_STAT!C1115</f>
        <v>12.99</v>
      </c>
      <c r="C1112" s="6">
        <f>TITRES_STAT!D1115</f>
        <v>10.5825</v>
      </c>
      <c r="D1112" s="6">
        <f>TITRES_STAT!E1115</f>
        <v>300</v>
      </c>
      <c r="E1112" s="2">
        <f t="shared" si="68"/>
        <v>-55487</v>
      </c>
      <c r="F1112" s="6" t="str">
        <f t="shared" si="71"/>
        <v>BULLISH</v>
      </c>
      <c r="G1112" s="6" t="str">
        <f t="shared" si="70"/>
        <v>WEAK</v>
      </c>
      <c r="H1112" s="6" t="str">
        <f t="shared" si="69"/>
        <v>CONFIRMED BULLISH</v>
      </c>
    </row>
    <row r="1113" spans="1:8" ht="13.5" x14ac:dyDescent="0.25">
      <c r="A1113" s="3">
        <f>TITRES_STAT!B1116</f>
        <v>43630</v>
      </c>
      <c r="B1113" s="6">
        <f>TITRES_STAT!C1116</f>
        <v>13</v>
      </c>
      <c r="C1113" s="6">
        <f>TITRES_STAT!D1116</f>
        <v>10.5906</v>
      </c>
      <c r="D1113" s="6">
        <f>TITRES_STAT!E1116</f>
        <v>150</v>
      </c>
      <c r="E1113" s="2">
        <f t="shared" si="68"/>
        <v>-55337</v>
      </c>
      <c r="F1113" s="6" t="str">
        <f t="shared" si="71"/>
        <v>BULLISH</v>
      </c>
      <c r="G1113" s="6" t="str">
        <f t="shared" si="70"/>
        <v>NEUTRAL</v>
      </c>
      <c r="H1113" s="6" t="str">
        <f t="shared" si="69"/>
        <v>CONFIRMED BULLISH</v>
      </c>
    </row>
    <row r="1114" spans="1:8" ht="13.5" x14ac:dyDescent="0.25">
      <c r="A1114" s="3">
        <f>TITRES_STAT!B1117</f>
        <v>43633</v>
      </c>
      <c r="B1114" s="6">
        <f>TITRES_STAT!C1117</f>
        <v>13</v>
      </c>
      <c r="C1114" s="6">
        <f>TITRES_STAT!D1117</f>
        <v>10.5906</v>
      </c>
      <c r="D1114" s="6">
        <f>TITRES_STAT!E1117</f>
        <v>50</v>
      </c>
      <c r="E1114" s="2">
        <f t="shared" si="68"/>
        <v>-55337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NEUTRAL</v>
      </c>
    </row>
    <row r="1115" spans="1:8" ht="13.5" x14ac:dyDescent="0.25">
      <c r="A1115" s="3">
        <f>TITRES_STAT!B1118</f>
        <v>43634</v>
      </c>
      <c r="B1115" s="6">
        <f>TITRES_STAT!C1118</f>
        <v>13</v>
      </c>
      <c r="C1115" s="6">
        <f>TITRES_STAT!D1118</f>
        <v>10.5906</v>
      </c>
      <c r="D1115" s="6">
        <f>TITRES_STAT!E1118</f>
        <v>0</v>
      </c>
      <c r="E1115" s="2">
        <f t="shared" si="68"/>
        <v>-55337</v>
      </c>
      <c r="F1115" s="6" t="str">
        <f t="shared" si="71"/>
        <v>BULLISH</v>
      </c>
      <c r="G1115" s="6" t="str">
        <f t="shared" si="70"/>
        <v>NEUTRAL</v>
      </c>
      <c r="H1115" s="6" t="str">
        <f t="shared" si="69"/>
        <v>CONFIRMED BULLISH</v>
      </c>
    </row>
    <row r="1116" spans="1:8" ht="13.5" x14ac:dyDescent="0.25">
      <c r="A1116" s="3">
        <f>TITRES_STAT!B1119</f>
        <v>43635</v>
      </c>
      <c r="B1116" s="6">
        <f>TITRES_STAT!C1119</f>
        <v>13</v>
      </c>
      <c r="C1116" s="6">
        <f>TITRES_STAT!D1119</f>
        <v>10.5906</v>
      </c>
      <c r="D1116" s="6">
        <f>TITRES_STAT!E1119</f>
        <v>0</v>
      </c>
      <c r="E1116" s="2">
        <f t="shared" si="68"/>
        <v>-55337</v>
      </c>
      <c r="F1116" s="6" t="str">
        <f t="shared" si="71"/>
        <v>BULLISH</v>
      </c>
      <c r="G1116" s="6" t="str">
        <f t="shared" si="70"/>
        <v>NEUTRAL</v>
      </c>
      <c r="H1116" s="6" t="str">
        <f t="shared" si="69"/>
        <v>CONFIRMED BULLISH</v>
      </c>
    </row>
    <row r="1117" spans="1:8" ht="13.5" x14ac:dyDescent="0.25">
      <c r="A1117" s="3">
        <f>TITRES_STAT!B1120</f>
        <v>43636</v>
      </c>
      <c r="B1117" s="6">
        <f>TITRES_STAT!C1120</f>
        <v>12.98</v>
      </c>
      <c r="C1117" s="6">
        <f>TITRES_STAT!D1120</f>
        <v>10.574299999999999</v>
      </c>
      <c r="D1117" s="6">
        <f>TITRES_STAT!E1120</f>
        <v>2320</v>
      </c>
      <c r="E1117" s="2">
        <f t="shared" si="68"/>
        <v>-57657</v>
      </c>
      <c r="F1117" s="6" t="str">
        <f t="shared" si="71"/>
        <v>BEARISH</v>
      </c>
      <c r="G1117" s="6" t="str">
        <f t="shared" si="70"/>
        <v>STRONG</v>
      </c>
      <c r="H1117" s="6" t="str">
        <f t="shared" si="69"/>
        <v>CONFIRMED BEARISH</v>
      </c>
    </row>
    <row r="1118" spans="1:8" ht="13.5" x14ac:dyDescent="0.25">
      <c r="A1118" s="3">
        <f>TITRES_STAT!B1121</f>
        <v>43637</v>
      </c>
      <c r="B1118" s="6">
        <f>TITRES_STAT!C1121</f>
        <v>12.98</v>
      </c>
      <c r="C1118" s="6">
        <f>TITRES_STAT!D1121</f>
        <v>10.574299999999999</v>
      </c>
      <c r="D1118" s="6">
        <f>TITRES_STAT!E1121</f>
        <v>1832</v>
      </c>
      <c r="E1118" s="2">
        <f t="shared" si="68"/>
        <v>-57657</v>
      </c>
      <c r="F1118" s="6" t="str">
        <f t="shared" si="71"/>
        <v>BEARISH</v>
      </c>
      <c r="G1118" s="6" t="str">
        <f t="shared" si="70"/>
        <v>STRONG</v>
      </c>
      <c r="H1118" s="6" t="str">
        <f t="shared" si="69"/>
        <v>CONFIRMED BEARISH</v>
      </c>
    </row>
    <row r="1119" spans="1:8" ht="13.5" x14ac:dyDescent="0.25">
      <c r="A1119" s="3">
        <f>TITRES_STAT!B1122</f>
        <v>43640</v>
      </c>
      <c r="B1119" s="6">
        <f>TITRES_STAT!C1122</f>
        <v>12.99</v>
      </c>
      <c r="C1119" s="6">
        <f>TITRES_STAT!D1122</f>
        <v>10.5825</v>
      </c>
      <c r="D1119" s="6">
        <f>TITRES_STAT!E1122</f>
        <v>100</v>
      </c>
      <c r="E1119" s="2">
        <f t="shared" si="68"/>
        <v>-57557</v>
      </c>
      <c r="F1119" s="6" t="str">
        <f t="shared" si="71"/>
        <v>BEARISH</v>
      </c>
      <c r="G1119" s="6" t="str">
        <f t="shared" si="70"/>
        <v>STRONG</v>
      </c>
      <c r="H1119" s="6" t="str">
        <f t="shared" si="69"/>
        <v>CONFIRMED BEARISH</v>
      </c>
    </row>
    <row r="1120" spans="1:8" ht="13.5" x14ac:dyDescent="0.25">
      <c r="A1120" s="3">
        <f>TITRES_STAT!B1123</f>
        <v>43641</v>
      </c>
      <c r="B1120" s="6">
        <f>TITRES_STAT!C1123</f>
        <v>12.71</v>
      </c>
      <c r="C1120" s="6">
        <f>TITRES_STAT!D1123</f>
        <v>10.3543</v>
      </c>
      <c r="D1120" s="6">
        <f>TITRES_STAT!E1123</f>
        <v>3203</v>
      </c>
      <c r="E1120" s="2">
        <f t="shared" si="68"/>
        <v>-60760</v>
      </c>
      <c r="F1120" s="6" t="str">
        <f t="shared" si="71"/>
        <v>BEARISH</v>
      </c>
      <c r="G1120" s="6" t="str">
        <f t="shared" si="70"/>
        <v>STRONG</v>
      </c>
      <c r="H1120" s="6" t="str">
        <f t="shared" si="69"/>
        <v>CONFIRMED BEARISH</v>
      </c>
    </row>
    <row r="1121" spans="1:8" ht="13.5" x14ac:dyDescent="0.25">
      <c r="A1121" s="3">
        <f>TITRES_STAT!B1124</f>
        <v>43642</v>
      </c>
      <c r="B1121" s="6">
        <f>TITRES_STAT!C1124</f>
        <v>12.71</v>
      </c>
      <c r="C1121" s="6">
        <f>TITRES_STAT!D1124</f>
        <v>10.6286</v>
      </c>
      <c r="D1121" s="6">
        <f>TITRES_STAT!E1124</f>
        <v>190</v>
      </c>
      <c r="E1121" s="2">
        <f t="shared" si="68"/>
        <v>-60760</v>
      </c>
      <c r="F1121" s="6" t="str">
        <f t="shared" si="71"/>
        <v>BEARISH</v>
      </c>
      <c r="G1121" s="6" t="str">
        <f t="shared" si="70"/>
        <v>STRONG</v>
      </c>
      <c r="H1121" s="6" t="str">
        <f t="shared" si="69"/>
        <v>CONFIRMED BEARISH</v>
      </c>
    </row>
    <row r="1122" spans="1:8" ht="13.5" x14ac:dyDescent="0.25">
      <c r="A1122" s="3">
        <f>TITRES_STAT!B1125</f>
        <v>43643</v>
      </c>
      <c r="B1122" s="6">
        <f>TITRES_STAT!C1125</f>
        <v>12.7</v>
      </c>
      <c r="C1122" s="6">
        <f>TITRES_STAT!D1125</f>
        <v>10.620200000000001</v>
      </c>
      <c r="D1122" s="6">
        <f>TITRES_STAT!E1125</f>
        <v>5443</v>
      </c>
      <c r="E1122" s="2">
        <f t="shared" si="68"/>
        <v>-66203</v>
      </c>
      <c r="F1122" s="6" t="str">
        <f t="shared" si="71"/>
        <v>BEARISH</v>
      </c>
      <c r="G1122" s="6" t="str">
        <f t="shared" si="70"/>
        <v>STRONG</v>
      </c>
      <c r="H1122" s="6" t="str">
        <f t="shared" si="69"/>
        <v>CONFIRMED BEARISH</v>
      </c>
    </row>
    <row r="1123" spans="1:8" ht="13.5" x14ac:dyDescent="0.25">
      <c r="A1123" s="3">
        <f>TITRES_STAT!B1126</f>
        <v>43644</v>
      </c>
      <c r="B1123" s="6">
        <f>TITRES_STAT!C1126</f>
        <v>13</v>
      </c>
      <c r="C1123" s="6">
        <f>TITRES_STAT!D1126</f>
        <v>10.8711</v>
      </c>
      <c r="D1123" s="6">
        <f>TITRES_STAT!E1126</f>
        <v>536</v>
      </c>
      <c r="E1123" s="2">
        <f t="shared" si="68"/>
        <v>-65667</v>
      </c>
      <c r="F1123" s="6" t="str">
        <f t="shared" si="71"/>
        <v>BEARISH</v>
      </c>
      <c r="G1123" s="6" t="str">
        <f t="shared" si="70"/>
        <v>STRONG</v>
      </c>
      <c r="H1123" s="6" t="str">
        <f t="shared" si="69"/>
        <v>BEARISH DIVERGENCE</v>
      </c>
    </row>
    <row r="1124" spans="1:8" ht="13.5" x14ac:dyDescent="0.25">
      <c r="A1124" s="3">
        <f>TITRES_STAT!B1127</f>
        <v>43647</v>
      </c>
      <c r="B1124" s="6">
        <f>TITRES_STAT!C1127</f>
        <v>13.1</v>
      </c>
      <c r="C1124" s="6">
        <f>TITRES_STAT!D1127</f>
        <v>10.954700000000001</v>
      </c>
      <c r="D1124" s="6">
        <f>TITRES_STAT!E1127</f>
        <v>150</v>
      </c>
      <c r="E1124" s="2">
        <f t="shared" si="68"/>
        <v>-65517</v>
      </c>
      <c r="F1124" s="6" t="str">
        <f t="shared" si="71"/>
        <v>BEARISH</v>
      </c>
      <c r="G1124" s="6" t="str">
        <f t="shared" si="70"/>
        <v>STRONG</v>
      </c>
      <c r="H1124" s="6" t="str">
        <f t="shared" si="69"/>
        <v>BEARISH DIVERGENCE</v>
      </c>
    </row>
    <row r="1125" spans="1:8" ht="13.5" x14ac:dyDescent="0.25">
      <c r="A1125" s="3">
        <f>TITRES_STAT!B1128</f>
        <v>43648</v>
      </c>
      <c r="B1125" s="6">
        <f>TITRES_STAT!C1128</f>
        <v>13.1</v>
      </c>
      <c r="C1125" s="6">
        <f>TITRES_STAT!D1128</f>
        <v>10.954700000000001</v>
      </c>
      <c r="D1125" s="6">
        <f>TITRES_STAT!E1128</f>
        <v>222</v>
      </c>
      <c r="E1125" s="2">
        <f t="shared" si="68"/>
        <v>-65517</v>
      </c>
      <c r="F1125" s="6" t="str">
        <f t="shared" si="71"/>
        <v>BEARISH</v>
      </c>
      <c r="G1125" s="6" t="str">
        <f t="shared" si="70"/>
        <v>STRONG</v>
      </c>
      <c r="H1125" s="6" t="str">
        <f t="shared" si="69"/>
        <v>BEARISH DIVERGENCE</v>
      </c>
    </row>
    <row r="1126" spans="1:8" ht="13.5" x14ac:dyDescent="0.25">
      <c r="A1126" s="3">
        <f>TITRES_STAT!B1129</f>
        <v>43649</v>
      </c>
      <c r="B1126" s="6">
        <f>TITRES_STAT!C1129</f>
        <v>13.1</v>
      </c>
      <c r="C1126" s="6">
        <f>TITRES_STAT!D1129</f>
        <v>10.954700000000001</v>
      </c>
      <c r="D1126" s="6">
        <f>TITRES_STAT!E1129</f>
        <v>50</v>
      </c>
      <c r="E1126" s="2">
        <f t="shared" si="68"/>
        <v>-65517</v>
      </c>
      <c r="F1126" s="6" t="str">
        <f t="shared" si="71"/>
        <v>BEARISH</v>
      </c>
      <c r="G1126" s="6" t="str">
        <f t="shared" si="70"/>
        <v>STRONG</v>
      </c>
      <c r="H1126" s="6" t="str">
        <f t="shared" si="69"/>
        <v>BEARISH DIVERGENCE</v>
      </c>
    </row>
    <row r="1127" spans="1:8" ht="13.5" x14ac:dyDescent="0.25">
      <c r="A1127" s="3">
        <f>TITRES_STAT!B1130</f>
        <v>43650</v>
      </c>
      <c r="B1127" s="6">
        <f>TITRES_STAT!C1130</f>
        <v>12.71</v>
      </c>
      <c r="C1127" s="6">
        <f>TITRES_STAT!D1130</f>
        <v>10.6286</v>
      </c>
      <c r="D1127" s="6">
        <f>TITRES_STAT!E1130</f>
        <v>450</v>
      </c>
      <c r="E1127" s="2">
        <f t="shared" si="68"/>
        <v>-65967</v>
      </c>
      <c r="F1127" s="6" t="str">
        <f t="shared" si="71"/>
        <v>BULLISH</v>
      </c>
      <c r="G1127" s="6" t="str">
        <f t="shared" si="70"/>
        <v>NEUTRAL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12.99</v>
      </c>
      <c r="C1128" s="6">
        <f>TITRES_STAT!D1131</f>
        <v>10.8627</v>
      </c>
      <c r="D1128" s="6">
        <f>TITRES_STAT!E1131</f>
        <v>157</v>
      </c>
      <c r="E1128" s="2">
        <f t="shared" si="68"/>
        <v>-65810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CONFIRMED BEARISH</v>
      </c>
    </row>
    <row r="1129" spans="1:8" ht="13.5" x14ac:dyDescent="0.25">
      <c r="A1129" s="3">
        <f>TITRES_STAT!B1132</f>
        <v>43654</v>
      </c>
      <c r="B1129" s="6">
        <f>TITRES_STAT!C1132</f>
        <v>12.99</v>
      </c>
      <c r="C1129" s="6">
        <f>TITRES_STAT!D1132</f>
        <v>10.8627</v>
      </c>
      <c r="D1129" s="6">
        <f>TITRES_STAT!E1132</f>
        <v>524</v>
      </c>
      <c r="E1129" s="2">
        <f t="shared" si="68"/>
        <v>-65810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43655</v>
      </c>
      <c r="B1130" s="6">
        <f>TITRES_STAT!C1133</f>
        <v>12.99</v>
      </c>
      <c r="C1130" s="6">
        <f>TITRES_STAT!D1133</f>
        <v>10.8627</v>
      </c>
      <c r="D1130" s="6">
        <f>TITRES_STAT!E1133</f>
        <v>113</v>
      </c>
      <c r="E1130" s="2">
        <f t="shared" si="68"/>
        <v>-65810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CONFIRMED BEARISH</v>
      </c>
    </row>
    <row r="1131" spans="1:8" ht="13.5" x14ac:dyDescent="0.25">
      <c r="A1131" s="3">
        <f>TITRES_STAT!B1134</f>
        <v>43656</v>
      </c>
      <c r="B1131" s="6">
        <f>TITRES_STAT!C1134</f>
        <v>12.98</v>
      </c>
      <c r="C1131" s="6">
        <f>TITRES_STAT!D1134</f>
        <v>10.8543</v>
      </c>
      <c r="D1131" s="6">
        <f>TITRES_STAT!E1134</f>
        <v>156</v>
      </c>
      <c r="E1131" s="2">
        <f t="shared" si="68"/>
        <v>-65966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12.97</v>
      </c>
      <c r="C1132" s="6">
        <f>TITRES_STAT!D1135</f>
        <v>10.846</v>
      </c>
      <c r="D1132" s="6">
        <f>TITRES_STAT!E1135</f>
        <v>200</v>
      </c>
      <c r="E1132" s="2">
        <f t="shared" si="68"/>
        <v>-66166</v>
      </c>
      <c r="F1132" s="6" t="str">
        <f t="shared" si="71"/>
        <v>BEARISH</v>
      </c>
      <c r="G1132" s="6" t="str">
        <f t="shared" si="70"/>
        <v>NEUTRAL</v>
      </c>
      <c r="H1132" s="6" t="str">
        <f t="shared" si="69"/>
        <v>BEARISH DIVERGENCE</v>
      </c>
    </row>
    <row r="1133" spans="1:8" ht="13.5" x14ac:dyDescent="0.25">
      <c r="A1133" s="3">
        <f>TITRES_STAT!B1136</f>
        <v>43658</v>
      </c>
      <c r="B1133" s="6">
        <f>TITRES_STAT!C1136</f>
        <v>12.95</v>
      </c>
      <c r="C1133" s="6">
        <f>TITRES_STAT!D1136</f>
        <v>10.8293</v>
      </c>
      <c r="D1133" s="6">
        <f>TITRES_STAT!E1136</f>
        <v>1127</v>
      </c>
      <c r="E1133" s="2">
        <f t="shared" si="68"/>
        <v>-67293</v>
      </c>
      <c r="F1133" s="6" t="str">
        <f t="shared" si="71"/>
        <v>BEARISH</v>
      </c>
      <c r="G1133" s="6" t="str">
        <f t="shared" si="70"/>
        <v>STRONG</v>
      </c>
      <c r="H1133" s="6" t="str">
        <f t="shared" si="69"/>
        <v>CONFIRMED BEARISH</v>
      </c>
    </row>
    <row r="1134" spans="1:8" ht="13.5" x14ac:dyDescent="0.25">
      <c r="A1134" s="3">
        <f>TITRES_STAT!B1137</f>
        <v>43661</v>
      </c>
      <c r="B1134" s="6">
        <f>TITRES_STAT!C1137</f>
        <v>12.9</v>
      </c>
      <c r="C1134" s="6">
        <f>TITRES_STAT!D1137</f>
        <v>10.7874</v>
      </c>
      <c r="D1134" s="6">
        <f>TITRES_STAT!E1137</f>
        <v>660</v>
      </c>
      <c r="E1134" s="2">
        <f t="shared" si="68"/>
        <v>-67953</v>
      </c>
      <c r="F1134" s="6" t="str">
        <f t="shared" si="71"/>
        <v>BEARISH</v>
      </c>
      <c r="G1134" s="6" t="str">
        <f t="shared" si="70"/>
        <v>STRONG</v>
      </c>
      <c r="H1134" s="6" t="str">
        <f t="shared" si="69"/>
        <v>CONFIRMED BEARISH</v>
      </c>
    </row>
    <row r="1135" spans="1:8" ht="13.5" x14ac:dyDescent="0.25">
      <c r="A1135" s="3">
        <f>TITRES_STAT!B1138</f>
        <v>43662</v>
      </c>
      <c r="B1135" s="6">
        <f>TITRES_STAT!C1138</f>
        <v>12.9</v>
      </c>
      <c r="C1135" s="6">
        <f>TITRES_STAT!D1138</f>
        <v>10.7874</v>
      </c>
      <c r="D1135" s="6">
        <f>TITRES_STAT!E1138</f>
        <v>59</v>
      </c>
      <c r="E1135" s="2">
        <f t="shared" si="68"/>
        <v>-67953</v>
      </c>
      <c r="F1135" s="6" t="str">
        <f t="shared" si="71"/>
        <v>BEARISH</v>
      </c>
      <c r="G1135" s="6" t="str">
        <f t="shared" si="70"/>
        <v>STRONG</v>
      </c>
      <c r="H1135" s="6" t="str">
        <f t="shared" si="69"/>
        <v>CONFIRMED BEARISH</v>
      </c>
    </row>
    <row r="1136" spans="1:8" ht="13.5" x14ac:dyDescent="0.25">
      <c r="A1136" s="3">
        <f>TITRES_STAT!B1139</f>
        <v>43663</v>
      </c>
      <c r="B1136" s="6">
        <f>TITRES_STAT!C1139</f>
        <v>12.93</v>
      </c>
      <c r="C1136" s="6">
        <f>TITRES_STAT!D1139</f>
        <v>10.8125</v>
      </c>
      <c r="D1136" s="6">
        <f>TITRES_STAT!E1139</f>
        <v>1743</v>
      </c>
      <c r="E1136" s="2">
        <f t="shared" si="68"/>
        <v>-66210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CONFIRMED BEARISH</v>
      </c>
    </row>
    <row r="1137" spans="1:8" ht="13.5" x14ac:dyDescent="0.25">
      <c r="A1137" s="3">
        <f>TITRES_STAT!B1140</f>
        <v>43664</v>
      </c>
      <c r="B1137" s="6">
        <f>TITRES_STAT!C1140</f>
        <v>12.94</v>
      </c>
      <c r="C1137" s="6">
        <f>TITRES_STAT!D1140</f>
        <v>10.8209</v>
      </c>
      <c r="D1137" s="6">
        <f>TITRES_STAT!E1140</f>
        <v>828</v>
      </c>
      <c r="E1137" s="2">
        <f t="shared" si="68"/>
        <v>-65382</v>
      </c>
      <c r="F1137" s="6" t="str">
        <f t="shared" si="71"/>
        <v>BULLISH</v>
      </c>
      <c r="G1137" s="6" t="str">
        <f t="shared" si="70"/>
        <v>NEUTRAL</v>
      </c>
      <c r="H1137" s="6" t="str">
        <f t="shared" si="69"/>
        <v>BULLISH DIVERGENCE</v>
      </c>
    </row>
    <row r="1138" spans="1:8" ht="13.5" x14ac:dyDescent="0.25">
      <c r="A1138" s="3">
        <f>TITRES_STAT!B1141</f>
        <v>43665</v>
      </c>
      <c r="B1138" s="6">
        <f>TITRES_STAT!C1141</f>
        <v>12.79</v>
      </c>
      <c r="C1138" s="6">
        <f>TITRES_STAT!D1141</f>
        <v>10.695499999999999</v>
      </c>
      <c r="D1138" s="6">
        <f>TITRES_STAT!E1141</f>
        <v>200</v>
      </c>
      <c r="E1138" s="2">
        <f t="shared" si="68"/>
        <v>-65582</v>
      </c>
      <c r="F1138" s="6" t="str">
        <f t="shared" si="71"/>
        <v>BULLISH</v>
      </c>
      <c r="G1138" s="6" t="str">
        <f t="shared" si="70"/>
        <v>WEAK</v>
      </c>
      <c r="H1138" s="6" t="str">
        <f t="shared" si="69"/>
        <v>BULLISH DIVERGENCE</v>
      </c>
    </row>
    <row r="1139" spans="1:8" ht="13.5" x14ac:dyDescent="0.25">
      <c r="A1139" s="3">
        <f>TITRES_STAT!B1142</f>
        <v>43668</v>
      </c>
      <c r="B1139" s="6">
        <f>TITRES_STAT!C1142</f>
        <v>12.9</v>
      </c>
      <c r="C1139" s="6">
        <f>TITRES_STAT!D1142</f>
        <v>10.7874</v>
      </c>
      <c r="D1139" s="6">
        <f>TITRES_STAT!E1142</f>
        <v>466</v>
      </c>
      <c r="E1139" s="2">
        <f t="shared" si="68"/>
        <v>-65116</v>
      </c>
      <c r="F1139" s="6" t="str">
        <f t="shared" si="71"/>
        <v>BULLISH</v>
      </c>
      <c r="G1139" s="6" t="str">
        <f t="shared" si="70"/>
        <v>WEAK</v>
      </c>
      <c r="H1139" s="6" t="str">
        <f t="shared" si="69"/>
        <v>NEUTRAL</v>
      </c>
    </row>
    <row r="1140" spans="1:8" ht="13.5" x14ac:dyDescent="0.25">
      <c r="A1140" s="3">
        <f>TITRES_STAT!B1143</f>
        <v>43669</v>
      </c>
      <c r="B1140" s="6">
        <f>TITRES_STAT!C1143</f>
        <v>12.85</v>
      </c>
      <c r="C1140" s="6">
        <f>TITRES_STAT!D1143</f>
        <v>10.7456</v>
      </c>
      <c r="D1140" s="6">
        <f>TITRES_STAT!E1143</f>
        <v>402</v>
      </c>
      <c r="E1140" s="2">
        <f t="shared" si="68"/>
        <v>-65518</v>
      </c>
      <c r="F1140" s="6" t="str">
        <f t="shared" si="71"/>
        <v>BULLISH</v>
      </c>
      <c r="G1140" s="6" t="str">
        <f t="shared" si="70"/>
        <v>WEAK</v>
      </c>
      <c r="H1140" s="6" t="str">
        <f t="shared" si="69"/>
        <v>BULLISH DIVERGENCE</v>
      </c>
    </row>
    <row r="1141" spans="1:8" ht="13.5" x14ac:dyDescent="0.25">
      <c r="A1141" s="3">
        <f>TITRES_STAT!B1144</f>
        <v>43670</v>
      </c>
      <c r="B1141" s="6">
        <f>TITRES_STAT!C1144</f>
        <v>12.71</v>
      </c>
      <c r="C1141" s="6">
        <f>TITRES_STAT!D1144</f>
        <v>10.6286</v>
      </c>
      <c r="D1141" s="6">
        <f>TITRES_STAT!E1144</f>
        <v>871</v>
      </c>
      <c r="E1141" s="2">
        <f t="shared" si="68"/>
        <v>-66389</v>
      </c>
      <c r="F1141" s="6" t="str">
        <f t="shared" si="71"/>
        <v>BEARISH</v>
      </c>
      <c r="G1141" s="6" t="str">
        <f t="shared" si="70"/>
        <v>NEUTRAL</v>
      </c>
      <c r="H1141" s="6" t="str">
        <f t="shared" si="69"/>
        <v>CONFIRMED BEARISH</v>
      </c>
    </row>
    <row r="1142" spans="1:8" ht="13.5" x14ac:dyDescent="0.25">
      <c r="A1142" s="3">
        <f>TITRES_STAT!B1145</f>
        <v>43672</v>
      </c>
      <c r="B1142" s="6">
        <f>TITRES_STAT!C1145</f>
        <v>12.6</v>
      </c>
      <c r="C1142" s="6">
        <f>TITRES_STAT!D1145</f>
        <v>10.5366</v>
      </c>
      <c r="D1142" s="6">
        <f>TITRES_STAT!E1145</f>
        <v>3350</v>
      </c>
      <c r="E1142" s="2">
        <f t="shared" si="68"/>
        <v>-69739</v>
      </c>
      <c r="F1142" s="6" t="str">
        <f t="shared" si="71"/>
        <v>BEARISH</v>
      </c>
      <c r="G1142" s="6" t="str">
        <f t="shared" si="70"/>
        <v>STRONG</v>
      </c>
      <c r="H1142" s="6" t="str">
        <f t="shared" si="69"/>
        <v>CONFIRMED BEARISH</v>
      </c>
    </row>
    <row r="1143" spans="1:8" ht="13.5" x14ac:dyDescent="0.25">
      <c r="A1143" s="3">
        <f>TITRES_STAT!B1146</f>
        <v>43675</v>
      </c>
      <c r="B1143" s="6">
        <f>TITRES_STAT!C1146</f>
        <v>12.89</v>
      </c>
      <c r="C1143" s="6">
        <f>TITRES_STAT!D1146</f>
        <v>10.7791</v>
      </c>
      <c r="D1143" s="6">
        <f>TITRES_STAT!E1146</f>
        <v>3594</v>
      </c>
      <c r="E1143" s="2">
        <f t="shared" si="68"/>
        <v>-66145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BEARISH DIVERGENCE</v>
      </c>
    </row>
    <row r="1144" spans="1:8" ht="13.5" x14ac:dyDescent="0.25">
      <c r="A1144" s="3">
        <f>TITRES_STAT!B1147</f>
        <v>43676</v>
      </c>
      <c r="B1144" s="6">
        <f>TITRES_STAT!C1147</f>
        <v>12.89</v>
      </c>
      <c r="C1144" s="6">
        <f>TITRES_STAT!D1147</f>
        <v>10.7791</v>
      </c>
      <c r="D1144" s="6">
        <f>TITRES_STAT!E1147</f>
        <v>200</v>
      </c>
      <c r="E1144" s="2">
        <f t="shared" si="68"/>
        <v>-66145</v>
      </c>
      <c r="F1144" s="6" t="str">
        <f t="shared" si="71"/>
        <v>BEARISH</v>
      </c>
      <c r="G1144" s="6" t="str">
        <f t="shared" si="70"/>
        <v>NEUTRAL</v>
      </c>
      <c r="H1144" s="6" t="str">
        <f t="shared" si="69"/>
        <v>CONFIRMED BEARISH</v>
      </c>
    </row>
    <row r="1145" spans="1:8" ht="13.5" x14ac:dyDescent="0.25">
      <c r="A1145" s="3">
        <f>TITRES_STAT!B1148</f>
        <v>43677</v>
      </c>
      <c r="B1145" s="6">
        <f>TITRES_STAT!C1148</f>
        <v>12.89</v>
      </c>
      <c r="C1145" s="6">
        <f>TITRES_STAT!D1148</f>
        <v>10.7791</v>
      </c>
      <c r="D1145" s="6">
        <f>TITRES_STAT!E1148</f>
        <v>0</v>
      </c>
      <c r="E1145" s="2">
        <f t="shared" si="68"/>
        <v>-66145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BEARISH DIVERGENCE</v>
      </c>
    </row>
    <row r="1146" spans="1:8" ht="13.5" x14ac:dyDescent="0.25">
      <c r="A1146" s="3">
        <f>TITRES_STAT!B1149</f>
        <v>43678</v>
      </c>
      <c r="B1146" s="6">
        <f>TITRES_STAT!C1149</f>
        <v>12.51</v>
      </c>
      <c r="C1146" s="6">
        <f>TITRES_STAT!D1149</f>
        <v>10.4613</v>
      </c>
      <c r="D1146" s="6">
        <f>TITRES_STAT!E1149</f>
        <v>250</v>
      </c>
      <c r="E1146" s="2">
        <f t="shared" si="68"/>
        <v>-66395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43679</v>
      </c>
      <c r="B1147" s="6">
        <f>TITRES_STAT!C1150</f>
        <v>12.51</v>
      </c>
      <c r="C1147" s="6">
        <f>TITRES_STAT!D1150</f>
        <v>10.4613</v>
      </c>
      <c r="D1147" s="6">
        <f>TITRES_STAT!E1150</f>
        <v>0</v>
      </c>
      <c r="E1147" s="2">
        <f t="shared" si="68"/>
        <v>-66395</v>
      </c>
      <c r="F1147" s="6" t="str">
        <f t="shared" si="71"/>
        <v>BULLISH</v>
      </c>
      <c r="G1147" s="6" t="str">
        <f t="shared" si="70"/>
        <v>WEAK</v>
      </c>
      <c r="H1147" s="6" t="str">
        <f t="shared" si="69"/>
        <v>BULLISH DIVERGENCE</v>
      </c>
    </row>
    <row r="1148" spans="1:8" ht="13.5" x14ac:dyDescent="0.25">
      <c r="A1148" s="3">
        <f>TITRES_STAT!B1151</f>
        <v>43682</v>
      </c>
      <c r="B1148" s="6">
        <f>TITRES_STAT!C1151</f>
        <v>12.51</v>
      </c>
      <c r="C1148" s="6">
        <f>TITRES_STAT!D1151</f>
        <v>10.4613</v>
      </c>
      <c r="D1148" s="6">
        <f>TITRES_STAT!E1151</f>
        <v>0</v>
      </c>
      <c r="E1148" s="2">
        <f t="shared" si="68"/>
        <v>-66395</v>
      </c>
      <c r="F1148" s="6" t="str">
        <f t="shared" si="71"/>
        <v>BEARISH</v>
      </c>
      <c r="G1148" s="6" t="str">
        <f t="shared" si="70"/>
        <v>NEUTRAL</v>
      </c>
      <c r="H1148" s="6" t="str">
        <f t="shared" si="69"/>
        <v>CONFIRMED BEARISH</v>
      </c>
    </row>
    <row r="1149" spans="1:8" ht="13.5" x14ac:dyDescent="0.25">
      <c r="A1149" s="3">
        <f>TITRES_STAT!B1152</f>
        <v>43683</v>
      </c>
      <c r="B1149" s="6">
        <f>TITRES_STAT!C1152</f>
        <v>12.5</v>
      </c>
      <c r="C1149" s="6">
        <f>TITRES_STAT!D1152</f>
        <v>10.452999999999999</v>
      </c>
      <c r="D1149" s="6">
        <f>TITRES_STAT!E1152</f>
        <v>117</v>
      </c>
      <c r="E1149" s="2">
        <f t="shared" si="68"/>
        <v>-66512</v>
      </c>
      <c r="F1149" s="6" t="str">
        <f t="shared" si="71"/>
        <v>BEARISH</v>
      </c>
      <c r="G1149" s="6" t="str">
        <f t="shared" si="70"/>
        <v>NEUTRAL</v>
      </c>
      <c r="H1149" s="6" t="str">
        <f t="shared" si="69"/>
        <v>CONFIRMED BEARISH</v>
      </c>
    </row>
    <row r="1150" spans="1:8" ht="13.5" x14ac:dyDescent="0.25">
      <c r="A1150" s="3">
        <f>TITRES_STAT!B1153</f>
        <v>43684</v>
      </c>
      <c r="B1150" s="6">
        <f>TITRES_STAT!C1153</f>
        <v>12.81</v>
      </c>
      <c r="C1150" s="6">
        <f>TITRES_STAT!D1153</f>
        <v>10.712199999999999</v>
      </c>
      <c r="D1150" s="6">
        <f>TITRES_STAT!E1153</f>
        <v>1827</v>
      </c>
      <c r="E1150" s="2">
        <f t="shared" si="68"/>
        <v>-64685</v>
      </c>
      <c r="F1150" s="6" t="str">
        <f t="shared" si="71"/>
        <v>BULLISH</v>
      </c>
      <c r="G1150" s="6" t="str">
        <f t="shared" si="70"/>
        <v>WEAK</v>
      </c>
      <c r="H1150" s="6" t="str">
        <f t="shared" si="69"/>
        <v>BULLISH DIVERGENCE</v>
      </c>
    </row>
    <row r="1151" spans="1:8" ht="13.5" x14ac:dyDescent="0.25">
      <c r="A1151" s="3">
        <f>TITRES_STAT!B1154</f>
        <v>43685</v>
      </c>
      <c r="B1151" s="6">
        <f>TITRES_STAT!C1154</f>
        <v>12.83</v>
      </c>
      <c r="C1151" s="6">
        <f>TITRES_STAT!D1154</f>
        <v>10.728899999999999</v>
      </c>
      <c r="D1151" s="6">
        <f>TITRES_STAT!E1154</f>
        <v>184</v>
      </c>
      <c r="E1151" s="2">
        <f t="shared" si="68"/>
        <v>-64501</v>
      </c>
      <c r="F1151" s="6" t="str">
        <f t="shared" si="71"/>
        <v>BULLISH</v>
      </c>
      <c r="G1151" s="6" t="str">
        <f t="shared" si="70"/>
        <v>WEAK</v>
      </c>
      <c r="H1151" s="6" t="str">
        <f t="shared" si="69"/>
        <v>CONFIRMED BULLISH</v>
      </c>
    </row>
    <row r="1152" spans="1:8" ht="13.5" x14ac:dyDescent="0.25">
      <c r="A1152" s="3">
        <f>TITRES_STAT!B1155</f>
        <v>43686</v>
      </c>
      <c r="B1152" s="6">
        <f>TITRES_STAT!C1155</f>
        <v>12.83</v>
      </c>
      <c r="C1152" s="6">
        <f>TITRES_STAT!D1155</f>
        <v>10.728899999999999</v>
      </c>
      <c r="D1152" s="6">
        <f>TITRES_STAT!E1155</f>
        <v>327</v>
      </c>
      <c r="E1152" s="2">
        <f t="shared" si="68"/>
        <v>-64501</v>
      </c>
      <c r="F1152" s="6" t="str">
        <f t="shared" si="71"/>
        <v>BULLISH</v>
      </c>
      <c r="G1152" s="6" t="str">
        <f t="shared" si="70"/>
        <v>WEAK</v>
      </c>
      <c r="H1152" s="6" t="str">
        <f t="shared" si="69"/>
        <v>CONFIRMED BULLISH</v>
      </c>
    </row>
    <row r="1153" spans="1:8" ht="13.5" x14ac:dyDescent="0.25">
      <c r="A1153" s="3">
        <f>TITRES_STAT!B1156</f>
        <v>43691</v>
      </c>
      <c r="B1153" s="6">
        <f>TITRES_STAT!C1156</f>
        <v>12.45</v>
      </c>
      <c r="C1153" s="6">
        <f>TITRES_STAT!D1156</f>
        <v>10.411099999999999</v>
      </c>
      <c r="D1153" s="6">
        <f>TITRES_STAT!E1156</f>
        <v>327</v>
      </c>
      <c r="E1153" s="2">
        <f t="shared" si="68"/>
        <v>-64828</v>
      </c>
      <c r="F1153" s="6" t="str">
        <f t="shared" si="71"/>
        <v>BULLISH</v>
      </c>
      <c r="G1153" s="6" t="str">
        <f t="shared" si="70"/>
        <v>WEAK</v>
      </c>
      <c r="H1153" s="6" t="str">
        <f t="shared" si="69"/>
        <v>BULLISH DIVERGENCE</v>
      </c>
    </row>
    <row r="1154" spans="1:8" ht="13.5" x14ac:dyDescent="0.25">
      <c r="A1154" s="3">
        <f>TITRES_STAT!B1157</f>
        <v>43692</v>
      </c>
      <c r="B1154" s="6">
        <f>TITRES_STAT!C1157</f>
        <v>12.45</v>
      </c>
      <c r="C1154" s="6">
        <f>TITRES_STAT!D1157</f>
        <v>10.411099999999999</v>
      </c>
      <c r="D1154" s="6">
        <f>TITRES_STAT!E1157</f>
        <v>175</v>
      </c>
      <c r="E1154" s="2">
        <f t="shared" si="68"/>
        <v>-64828</v>
      </c>
      <c r="F1154" s="6" t="str">
        <f t="shared" si="71"/>
        <v>BULLISH</v>
      </c>
      <c r="G1154" s="6" t="str">
        <f t="shared" si="70"/>
        <v>WEAK</v>
      </c>
      <c r="H1154" s="6" t="str">
        <f t="shared" si="69"/>
        <v>BULLISH DIVERGENCE</v>
      </c>
    </row>
    <row r="1155" spans="1:8" ht="13.5" x14ac:dyDescent="0.25">
      <c r="A1155" s="3">
        <f>TITRES_STAT!B1158</f>
        <v>43693</v>
      </c>
      <c r="B1155" s="6">
        <f>TITRES_STAT!C1158</f>
        <v>12.45</v>
      </c>
      <c r="C1155" s="6">
        <f>TITRES_STAT!D1158</f>
        <v>10.411099999999999</v>
      </c>
      <c r="D1155" s="6">
        <f>TITRES_STAT!E1158</f>
        <v>0</v>
      </c>
      <c r="E1155" s="2">
        <f t="shared" si="68"/>
        <v>-64828</v>
      </c>
      <c r="F1155" s="6" t="str">
        <f t="shared" si="71"/>
        <v>BEARISH</v>
      </c>
      <c r="G1155" s="6" t="str">
        <f t="shared" si="70"/>
        <v>NEUTRAL</v>
      </c>
      <c r="H1155" s="6" t="str">
        <f t="shared" si="69"/>
        <v>CONFIRMED BEARISH</v>
      </c>
    </row>
    <row r="1156" spans="1:8" ht="13.5" x14ac:dyDescent="0.25">
      <c r="A1156" s="3">
        <f>TITRES_STAT!B1159</f>
        <v>43696</v>
      </c>
      <c r="B1156" s="6">
        <f>TITRES_STAT!C1159</f>
        <v>12.5</v>
      </c>
      <c r="C1156" s="6">
        <f>TITRES_STAT!D1159</f>
        <v>10.452999999999999</v>
      </c>
      <c r="D1156" s="6">
        <f>TITRES_STAT!E1159</f>
        <v>490</v>
      </c>
      <c r="E1156" s="2">
        <f t="shared" ref="E1156:E1219" si="72">IF(B1156&gt;B1155, E1155+D1156, IF(B1156&lt;B1155, E1155-D1156, E1155))</f>
        <v>-64338</v>
      </c>
      <c r="F1156" s="6" t="str">
        <f t="shared" si="71"/>
        <v>BULLISH</v>
      </c>
      <c r="G1156" s="6" t="str">
        <f t="shared" si="70"/>
        <v>NEUTRAL</v>
      </c>
      <c r="H1156" s="6" t="str">
        <f t="shared" si="69"/>
        <v>BULLISH DIVERGENCE</v>
      </c>
    </row>
    <row r="1157" spans="1:8" ht="13.5" x14ac:dyDescent="0.25">
      <c r="A1157" s="3">
        <f>TITRES_STAT!B1160</f>
        <v>43697</v>
      </c>
      <c r="B1157" s="6">
        <f>TITRES_STAT!C1160</f>
        <v>12.45</v>
      </c>
      <c r="C1157" s="6">
        <f>TITRES_STAT!D1160</f>
        <v>10.411099999999999</v>
      </c>
      <c r="D1157" s="6">
        <f>TITRES_STAT!E1160</f>
        <v>54</v>
      </c>
      <c r="E1157" s="2">
        <f t="shared" si="72"/>
        <v>-64392</v>
      </c>
      <c r="F1157" s="6" t="str">
        <f t="shared" si="71"/>
        <v>BULLISH</v>
      </c>
      <c r="G1157" s="6" t="str">
        <f t="shared" si="70"/>
        <v>NEUTRAL</v>
      </c>
      <c r="H1157" s="6" t="str">
        <f t="shared" si="69"/>
        <v>BULLISH DIVERGENCE</v>
      </c>
    </row>
    <row r="1158" spans="1:8" ht="13.5" x14ac:dyDescent="0.25">
      <c r="A1158" s="3">
        <f>TITRES_STAT!B1161</f>
        <v>43698</v>
      </c>
      <c r="B1158" s="6">
        <f>TITRES_STAT!C1161</f>
        <v>12.4</v>
      </c>
      <c r="C1158" s="6">
        <f>TITRES_STAT!D1161</f>
        <v>10.369300000000001</v>
      </c>
      <c r="D1158" s="6">
        <f>TITRES_STAT!E1161</f>
        <v>200</v>
      </c>
      <c r="E1158" s="2">
        <f t="shared" si="72"/>
        <v>-64592</v>
      </c>
      <c r="F1158" s="6" t="str">
        <f t="shared" si="71"/>
        <v>BULLISH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BULLISH DIVERGENCE</v>
      </c>
    </row>
    <row r="1159" spans="1:8" ht="13.5" x14ac:dyDescent="0.25">
      <c r="A1159" s="3">
        <f>TITRES_STAT!B1162</f>
        <v>43699</v>
      </c>
      <c r="B1159" s="6">
        <f>TITRES_STAT!C1162</f>
        <v>12.35</v>
      </c>
      <c r="C1159" s="6">
        <f>TITRES_STAT!D1162</f>
        <v>10.327500000000001</v>
      </c>
      <c r="D1159" s="6">
        <f>TITRES_STAT!E1162</f>
        <v>66</v>
      </c>
      <c r="E1159" s="2">
        <f t="shared" si="72"/>
        <v>-64658</v>
      </c>
      <c r="F1159" s="6" t="str">
        <f t="shared" si="71"/>
        <v>BULLISH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BULLISH DIVERGENCE</v>
      </c>
    </row>
    <row r="1160" spans="1:8" ht="13.5" x14ac:dyDescent="0.25">
      <c r="A1160" s="3">
        <f>TITRES_STAT!B1163</f>
        <v>43700</v>
      </c>
      <c r="B1160" s="6">
        <f>TITRES_STAT!C1163</f>
        <v>12.35</v>
      </c>
      <c r="C1160" s="6">
        <f>TITRES_STAT!D1163</f>
        <v>10.327500000000001</v>
      </c>
      <c r="D1160" s="6">
        <f>TITRES_STAT!E1163</f>
        <v>0</v>
      </c>
      <c r="E1160" s="2">
        <f t="shared" si="72"/>
        <v>-64658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NEUTRAL</v>
      </c>
      <c r="H1160" s="6" t="str">
        <f t="shared" si="73"/>
        <v>BULLISH DIVERGENCE</v>
      </c>
    </row>
    <row r="1161" spans="1:8" ht="13.5" x14ac:dyDescent="0.25">
      <c r="A1161" s="3">
        <f>TITRES_STAT!B1164</f>
        <v>43703</v>
      </c>
      <c r="B1161" s="6">
        <f>TITRES_STAT!C1164</f>
        <v>12.35</v>
      </c>
      <c r="C1161" s="6">
        <f>TITRES_STAT!D1164</f>
        <v>10.327500000000001</v>
      </c>
      <c r="D1161" s="6">
        <f>TITRES_STAT!E1164</f>
        <v>0</v>
      </c>
      <c r="E1161" s="2">
        <f t="shared" si="72"/>
        <v>-64658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CONFIRMED BEARISH</v>
      </c>
    </row>
    <row r="1162" spans="1:8" ht="13.5" x14ac:dyDescent="0.25">
      <c r="A1162" s="3">
        <f>TITRES_STAT!B1165</f>
        <v>43704</v>
      </c>
      <c r="B1162" s="6">
        <f>TITRES_STAT!C1165</f>
        <v>12.35</v>
      </c>
      <c r="C1162" s="6">
        <f>TITRES_STAT!D1165</f>
        <v>10.327500000000001</v>
      </c>
      <c r="D1162" s="6">
        <f>TITRES_STAT!E1165</f>
        <v>0</v>
      </c>
      <c r="E1162" s="2">
        <f t="shared" si="72"/>
        <v>-64658</v>
      </c>
      <c r="F1162" s="6" t="str">
        <f t="shared" si="75"/>
        <v>BEARISH</v>
      </c>
      <c r="G1162" s="6" t="str">
        <f t="shared" si="74"/>
        <v>NEUTRAL</v>
      </c>
      <c r="H1162" s="6" t="str">
        <f t="shared" si="73"/>
        <v>CONFIRMED BEARISH</v>
      </c>
    </row>
    <row r="1163" spans="1:8" ht="13.5" x14ac:dyDescent="0.25">
      <c r="A1163" s="3">
        <f>TITRES_STAT!B1166</f>
        <v>43705</v>
      </c>
      <c r="B1163" s="6">
        <f>TITRES_STAT!C1166</f>
        <v>12.35</v>
      </c>
      <c r="C1163" s="6">
        <f>TITRES_STAT!D1166</f>
        <v>10.327500000000001</v>
      </c>
      <c r="D1163" s="6">
        <f>TITRES_STAT!E1166</f>
        <v>0</v>
      </c>
      <c r="E1163" s="2">
        <f t="shared" si="72"/>
        <v>-64658</v>
      </c>
      <c r="F1163" s="6" t="str">
        <f t="shared" si="75"/>
        <v>BEARISH</v>
      </c>
      <c r="G1163" s="6" t="str">
        <f t="shared" si="74"/>
        <v>NEUTRAL</v>
      </c>
      <c r="H1163" s="6" t="str">
        <f t="shared" si="73"/>
        <v>CONFIRMED BEARISH</v>
      </c>
    </row>
    <row r="1164" spans="1:8" ht="13.5" x14ac:dyDescent="0.25">
      <c r="A1164" s="3">
        <f>TITRES_STAT!B1167</f>
        <v>43706</v>
      </c>
      <c r="B1164" s="6">
        <f>TITRES_STAT!C1167</f>
        <v>12.24</v>
      </c>
      <c r="C1164" s="6">
        <f>TITRES_STAT!D1167</f>
        <v>10.2355</v>
      </c>
      <c r="D1164" s="6">
        <f>TITRES_STAT!E1167</f>
        <v>889</v>
      </c>
      <c r="E1164" s="2">
        <f t="shared" si="72"/>
        <v>-65547</v>
      </c>
      <c r="F1164" s="6" t="str">
        <f t="shared" si="75"/>
        <v>BEARISH</v>
      </c>
      <c r="G1164" s="6" t="str">
        <f t="shared" si="74"/>
        <v>NEUTRAL</v>
      </c>
      <c r="H1164" s="6" t="str">
        <f t="shared" si="73"/>
        <v>CONFIRMED BEARISH</v>
      </c>
    </row>
    <row r="1165" spans="1:8" ht="13.5" x14ac:dyDescent="0.25">
      <c r="A1165" s="3">
        <f>TITRES_STAT!B1168</f>
        <v>43707</v>
      </c>
      <c r="B1165" s="6">
        <f>TITRES_STAT!C1168</f>
        <v>12.2</v>
      </c>
      <c r="C1165" s="6">
        <f>TITRES_STAT!D1168</f>
        <v>10.2021</v>
      </c>
      <c r="D1165" s="6">
        <f>TITRES_STAT!E1168</f>
        <v>799</v>
      </c>
      <c r="E1165" s="2">
        <f t="shared" si="72"/>
        <v>-66346</v>
      </c>
      <c r="F1165" s="6" t="str">
        <f t="shared" si="75"/>
        <v>BEARISH</v>
      </c>
      <c r="G1165" s="6" t="str">
        <f t="shared" si="74"/>
        <v>STRONG</v>
      </c>
      <c r="H1165" s="6" t="str">
        <f t="shared" si="73"/>
        <v>CONFIRMED BEARISH</v>
      </c>
    </row>
    <row r="1166" spans="1:8" ht="13.5" x14ac:dyDescent="0.25">
      <c r="A1166" s="3">
        <f>TITRES_STAT!B1169</f>
        <v>43710</v>
      </c>
      <c r="B1166" s="6">
        <f>TITRES_STAT!C1169</f>
        <v>12.15</v>
      </c>
      <c r="C1166" s="6">
        <f>TITRES_STAT!D1169</f>
        <v>10.160299999999999</v>
      </c>
      <c r="D1166" s="6">
        <f>TITRES_STAT!E1169</f>
        <v>1005</v>
      </c>
      <c r="E1166" s="2">
        <f t="shared" si="72"/>
        <v>-67351</v>
      </c>
      <c r="F1166" s="6" t="str">
        <f t="shared" si="75"/>
        <v>BEARISH</v>
      </c>
      <c r="G1166" s="6" t="str">
        <f t="shared" si="74"/>
        <v>STRONG</v>
      </c>
      <c r="H1166" s="6" t="str">
        <f t="shared" si="73"/>
        <v>CONFIRMED BEARISH</v>
      </c>
    </row>
    <row r="1167" spans="1:8" ht="13.5" x14ac:dyDescent="0.25">
      <c r="A1167" s="3">
        <f>TITRES_STAT!B1170</f>
        <v>43711</v>
      </c>
      <c r="B1167" s="6">
        <f>TITRES_STAT!C1170</f>
        <v>12.09</v>
      </c>
      <c r="C1167" s="6">
        <f>TITRES_STAT!D1170</f>
        <v>10.110099999999999</v>
      </c>
      <c r="D1167" s="6">
        <f>TITRES_STAT!E1170</f>
        <v>250</v>
      </c>
      <c r="E1167" s="2">
        <f t="shared" si="72"/>
        <v>-67601</v>
      </c>
      <c r="F1167" s="6" t="str">
        <f t="shared" si="75"/>
        <v>BEARISH</v>
      </c>
      <c r="G1167" s="6" t="str">
        <f t="shared" si="74"/>
        <v>STRONG</v>
      </c>
      <c r="H1167" s="6" t="str">
        <f t="shared" si="73"/>
        <v>CONFIRMED BEARISH</v>
      </c>
    </row>
    <row r="1168" spans="1:8" ht="13.5" x14ac:dyDescent="0.25">
      <c r="A1168" s="3">
        <f>TITRES_STAT!B1171</f>
        <v>43712</v>
      </c>
      <c r="B1168" s="6">
        <f>TITRES_STAT!C1171</f>
        <v>12.5</v>
      </c>
      <c r="C1168" s="6">
        <f>TITRES_STAT!D1171</f>
        <v>10.452999999999999</v>
      </c>
      <c r="D1168" s="6">
        <f>TITRES_STAT!E1171</f>
        <v>2234</v>
      </c>
      <c r="E1168" s="2">
        <f t="shared" si="72"/>
        <v>-65367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BEARISH DIVERGENCE</v>
      </c>
    </row>
    <row r="1169" spans="1:8" ht="13.5" x14ac:dyDescent="0.25">
      <c r="A1169" s="3">
        <f>TITRES_STAT!B1172</f>
        <v>43713</v>
      </c>
      <c r="B1169" s="6">
        <f>TITRES_STAT!C1172</f>
        <v>12.5</v>
      </c>
      <c r="C1169" s="6">
        <f>TITRES_STAT!D1172</f>
        <v>10.452999999999999</v>
      </c>
      <c r="D1169" s="6">
        <f>TITRES_STAT!E1172</f>
        <v>636</v>
      </c>
      <c r="E1169" s="2">
        <f t="shared" si="72"/>
        <v>-65367</v>
      </c>
      <c r="F1169" s="6" t="str">
        <f t="shared" si="75"/>
        <v>BULLISH</v>
      </c>
      <c r="G1169" s="6" t="str">
        <f t="shared" si="74"/>
        <v>NEUTRAL</v>
      </c>
      <c r="H1169" s="6" t="str">
        <f t="shared" si="73"/>
        <v>CONFIRMED BULLISH</v>
      </c>
    </row>
    <row r="1170" spans="1:8" ht="13.5" x14ac:dyDescent="0.25">
      <c r="A1170" s="3">
        <f>TITRES_STAT!B1173</f>
        <v>43714</v>
      </c>
      <c r="B1170" s="6">
        <f>TITRES_STAT!C1173</f>
        <v>12.75</v>
      </c>
      <c r="C1170" s="6">
        <f>TITRES_STAT!D1173</f>
        <v>10.662000000000001</v>
      </c>
      <c r="D1170" s="6">
        <f>TITRES_STAT!E1173</f>
        <v>505</v>
      </c>
      <c r="E1170" s="2">
        <f t="shared" si="72"/>
        <v>-64862</v>
      </c>
      <c r="F1170" s="6" t="str">
        <f t="shared" si="75"/>
        <v>BULLISH</v>
      </c>
      <c r="G1170" s="6" t="str">
        <f t="shared" si="74"/>
        <v>WEAK</v>
      </c>
      <c r="H1170" s="6" t="str">
        <f t="shared" si="73"/>
        <v>CONFIRMED BULLISH</v>
      </c>
    </row>
    <row r="1171" spans="1:8" ht="13.5" x14ac:dyDescent="0.25">
      <c r="A1171" s="3">
        <f>TITRES_STAT!B1174</f>
        <v>43717</v>
      </c>
      <c r="B1171" s="6">
        <f>TITRES_STAT!C1174</f>
        <v>12.55</v>
      </c>
      <c r="C1171" s="6">
        <f>TITRES_STAT!D1174</f>
        <v>10.4948</v>
      </c>
      <c r="D1171" s="6">
        <f>TITRES_STAT!E1174</f>
        <v>200</v>
      </c>
      <c r="E1171" s="2">
        <f t="shared" si="72"/>
        <v>-65062</v>
      </c>
      <c r="F1171" s="6" t="str">
        <f t="shared" si="75"/>
        <v>BULLISH</v>
      </c>
      <c r="G1171" s="6" t="str">
        <f t="shared" si="74"/>
        <v>WEAK</v>
      </c>
      <c r="H1171" s="6" t="str">
        <f t="shared" si="73"/>
        <v>CONFIRMED BULLISH</v>
      </c>
    </row>
    <row r="1172" spans="1:8" ht="13.5" x14ac:dyDescent="0.25">
      <c r="A1172" s="3">
        <f>TITRES_STAT!B1175</f>
        <v>43718</v>
      </c>
      <c r="B1172" s="6">
        <f>TITRES_STAT!C1175</f>
        <v>12.7</v>
      </c>
      <c r="C1172" s="6">
        <f>TITRES_STAT!D1175</f>
        <v>10.620200000000001</v>
      </c>
      <c r="D1172" s="6">
        <f>TITRES_STAT!E1175</f>
        <v>800</v>
      </c>
      <c r="E1172" s="2">
        <f t="shared" si="72"/>
        <v>-64262</v>
      </c>
      <c r="F1172" s="6" t="str">
        <f t="shared" si="75"/>
        <v>BULLISH</v>
      </c>
      <c r="G1172" s="6" t="str">
        <f t="shared" si="74"/>
        <v>WEAK</v>
      </c>
      <c r="H1172" s="6" t="str">
        <f t="shared" si="73"/>
        <v>CONFIRMED BULLISH</v>
      </c>
    </row>
    <row r="1173" spans="1:8" ht="13.5" x14ac:dyDescent="0.25">
      <c r="A1173" s="3">
        <f>TITRES_STAT!B1176</f>
        <v>43719</v>
      </c>
      <c r="B1173" s="6">
        <f>TITRES_STAT!C1176</f>
        <v>12.74</v>
      </c>
      <c r="C1173" s="6">
        <f>TITRES_STAT!D1176</f>
        <v>10.653600000000001</v>
      </c>
      <c r="D1173" s="6">
        <f>TITRES_STAT!E1176</f>
        <v>1200</v>
      </c>
      <c r="E1173" s="2">
        <f t="shared" si="72"/>
        <v>-63062</v>
      </c>
      <c r="F1173" s="6" t="str">
        <f t="shared" si="75"/>
        <v>BULLISH</v>
      </c>
      <c r="G1173" s="6" t="str">
        <f t="shared" si="74"/>
        <v>WEAK</v>
      </c>
      <c r="H1173" s="6" t="str">
        <f t="shared" si="73"/>
        <v>CONFIRMED BULLISH</v>
      </c>
    </row>
    <row r="1174" spans="1:8" ht="13.5" x14ac:dyDescent="0.25">
      <c r="A1174" s="3">
        <f>TITRES_STAT!B1177</f>
        <v>43720</v>
      </c>
      <c r="B1174" s="6">
        <f>TITRES_STAT!C1177</f>
        <v>12.75</v>
      </c>
      <c r="C1174" s="6">
        <f>TITRES_STAT!D1177</f>
        <v>10.662000000000001</v>
      </c>
      <c r="D1174" s="6">
        <f>TITRES_STAT!E1177</f>
        <v>600</v>
      </c>
      <c r="E1174" s="2">
        <f t="shared" si="72"/>
        <v>-62462</v>
      </c>
      <c r="F1174" s="6" t="str">
        <f t="shared" si="75"/>
        <v>BULLISH</v>
      </c>
      <c r="G1174" s="6" t="str">
        <f t="shared" si="74"/>
        <v>WEAK</v>
      </c>
      <c r="H1174" s="6" t="str">
        <f t="shared" si="73"/>
        <v>CONFIRMED BULLISH</v>
      </c>
    </row>
    <row r="1175" spans="1:8" ht="13.5" x14ac:dyDescent="0.25">
      <c r="A1175" s="3">
        <f>TITRES_STAT!B1178</f>
        <v>43721</v>
      </c>
      <c r="B1175" s="6">
        <f>TITRES_STAT!C1178</f>
        <v>12.75</v>
      </c>
      <c r="C1175" s="6">
        <f>TITRES_STAT!D1178</f>
        <v>10.662000000000001</v>
      </c>
      <c r="D1175" s="6">
        <f>TITRES_STAT!E1178</f>
        <v>100</v>
      </c>
      <c r="E1175" s="2">
        <f t="shared" si="72"/>
        <v>-62462</v>
      </c>
      <c r="F1175" s="6" t="str">
        <f t="shared" si="75"/>
        <v>BULLISH</v>
      </c>
      <c r="G1175" s="6" t="str">
        <f t="shared" si="74"/>
        <v>WEAK</v>
      </c>
      <c r="H1175" s="6" t="str">
        <f t="shared" si="73"/>
        <v>NEUTRAL</v>
      </c>
    </row>
    <row r="1176" spans="1:8" ht="13.5" x14ac:dyDescent="0.25">
      <c r="A1176" s="3">
        <f>TITRES_STAT!B1179</f>
        <v>43724</v>
      </c>
      <c r="B1176" s="6">
        <f>TITRES_STAT!C1179</f>
        <v>12.74</v>
      </c>
      <c r="C1176" s="6">
        <f>TITRES_STAT!D1179</f>
        <v>10.653600000000001</v>
      </c>
      <c r="D1176" s="6">
        <f>TITRES_STAT!E1179</f>
        <v>18</v>
      </c>
      <c r="E1176" s="2">
        <f t="shared" si="72"/>
        <v>-62480</v>
      </c>
      <c r="F1176" s="6" t="str">
        <f t="shared" si="75"/>
        <v>BULLISH</v>
      </c>
      <c r="G1176" s="6" t="str">
        <f t="shared" si="74"/>
        <v>WEAK</v>
      </c>
      <c r="H1176" s="6" t="str">
        <f t="shared" si="73"/>
        <v>CONFIRMED BULLISH</v>
      </c>
    </row>
    <row r="1177" spans="1:8" ht="13.5" x14ac:dyDescent="0.25">
      <c r="A1177" s="3">
        <f>TITRES_STAT!B1180</f>
        <v>43725</v>
      </c>
      <c r="B1177" s="6">
        <f>TITRES_STAT!C1180</f>
        <v>12.4</v>
      </c>
      <c r="C1177" s="6">
        <f>TITRES_STAT!D1180</f>
        <v>10.369300000000001</v>
      </c>
      <c r="D1177" s="6">
        <f>TITRES_STAT!E1180</f>
        <v>148</v>
      </c>
      <c r="E1177" s="2">
        <f t="shared" si="72"/>
        <v>-62628</v>
      </c>
      <c r="F1177" s="6" t="str">
        <f t="shared" si="75"/>
        <v>BULLISH</v>
      </c>
      <c r="G1177" s="6" t="str">
        <f t="shared" si="74"/>
        <v>WEAK</v>
      </c>
      <c r="H1177" s="6" t="str">
        <f t="shared" si="73"/>
        <v>BULLISH DIVERGENCE</v>
      </c>
    </row>
    <row r="1178" spans="1:8" ht="13.5" x14ac:dyDescent="0.25">
      <c r="A1178" s="3">
        <f>TITRES_STAT!B1181</f>
        <v>43726</v>
      </c>
      <c r="B1178" s="6">
        <f>TITRES_STAT!C1181</f>
        <v>12.68</v>
      </c>
      <c r="C1178" s="6">
        <f>TITRES_STAT!D1181</f>
        <v>10.6035</v>
      </c>
      <c r="D1178" s="6">
        <f>TITRES_STAT!E1181</f>
        <v>525</v>
      </c>
      <c r="E1178" s="2">
        <f t="shared" si="72"/>
        <v>-62103</v>
      </c>
      <c r="F1178" s="6" t="str">
        <f t="shared" si="75"/>
        <v>BULLISH</v>
      </c>
      <c r="G1178" s="6" t="str">
        <f t="shared" si="74"/>
        <v>NEUTRAL</v>
      </c>
      <c r="H1178" s="6" t="str">
        <f t="shared" si="73"/>
        <v>BULLISH DIVERGENCE</v>
      </c>
    </row>
    <row r="1179" spans="1:8" ht="13.5" x14ac:dyDescent="0.25">
      <c r="A1179" s="3">
        <f>TITRES_STAT!B1182</f>
        <v>43727</v>
      </c>
      <c r="B1179" s="6">
        <f>TITRES_STAT!C1182</f>
        <v>12.68</v>
      </c>
      <c r="C1179" s="6">
        <f>TITRES_STAT!D1182</f>
        <v>10.6035</v>
      </c>
      <c r="D1179" s="6">
        <f>TITRES_STAT!E1182</f>
        <v>201</v>
      </c>
      <c r="E1179" s="2">
        <f t="shared" si="72"/>
        <v>-62103</v>
      </c>
      <c r="F1179" s="6" t="str">
        <f t="shared" si="75"/>
        <v>BULLISH</v>
      </c>
      <c r="G1179" s="6" t="str">
        <f t="shared" si="74"/>
        <v>NEUTRAL</v>
      </c>
      <c r="H1179" s="6" t="str">
        <f t="shared" si="73"/>
        <v>BULLISH DIVERGENCE</v>
      </c>
    </row>
    <row r="1180" spans="1:8" ht="13.5" x14ac:dyDescent="0.25">
      <c r="A1180" s="3">
        <f>TITRES_STAT!B1183</f>
        <v>43728</v>
      </c>
      <c r="B1180" s="6">
        <f>TITRES_STAT!C1183</f>
        <v>12.68</v>
      </c>
      <c r="C1180" s="6">
        <f>TITRES_STAT!D1183</f>
        <v>10.6035</v>
      </c>
      <c r="D1180" s="6">
        <f>TITRES_STAT!E1183</f>
        <v>0</v>
      </c>
      <c r="E1180" s="2">
        <f t="shared" si="72"/>
        <v>-62103</v>
      </c>
      <c r="F1180" s="6" t="str">
        <f t="shared" si="75"/>
        <v>BULLISH</v>
      </c>
      <c r="G1180" s="6" t="str">
        <f t="shared" si="74"/>
        <v>NEUTRAL</v>
      </c>
      <c r="H1180" s="6" t="str">
        <f t="shared" si="73"/>
        <v>BULLISH DIVERGENCE</v>
      </c>
    </row>
    <row r="1181" spans="1:8" ht="13.5" x14ac:dyDescent="0.25">
      <c r="A1181" s="3">
        <f>TITRES_STAT!B1184</f>
        <v>43731</v>
      </c>
      <c r="B1181" s="6">
        <f>TITRES_STAT!C1184</f>
        <v>12.68</v>
      </c>
      <c r="C1181" s="6">
        <f>TITRES_STAT!D1184</f>
        <v>10.6035</v>
      </c>
      <c r="D1181" s="6">
        <f>TITRES_STAT!E1184</f>
        <v>0</v>
      </c>
      <c r="E1181" s="2">
        <f t="shared" si="72"/>
        <v>-62103</v>
      </c>
      <c r="F1181" s="6" t="str">
        <f t="shared" si="75"/>
        <v>BULLISH</v>
      </c>
      <c r="G1181" s="6" t="str">
        <f t="shared" si="74"/>
        <v>NEUTRAL</v>
      </c>
      <c r="H1181" s="6" t="str">
        <f t="shared" si="73"/>
        <v>BULLISH DIVERGENCE</v>
      </c>
    </row>
    <row r="1182" spans="1:8" ht="13.5" x14ac:dyDescent="0.25">
      <c r="A1182" s="3">
        <f>TITRES_STAT!B1185</f>
        <v>43732</v>
      </c>
      <c r="B1182" s="6">
        <f>TITRES_STAT!C1185</f>
        <v>12.68</v>
      </c>
      <c r="C1182" s="6">
        <f>TITRES_STAT!D1185</f>
        <v>10.6035</v>
      </c>
      <c r="D1182" s="6">
        <f>TITRES_STAT!E1185</f>
        <v>0</v>
      </c>
      <c r="E1182" s="2">
        <f t="shared" si="72"/>
        <v>-62103</v>
      </c>
      <c r="F1182" s="6" t="str">
        <f t="shared" si="75"/>
        <v>BULLISH</v>
      </c>
      <c r="G1182" s="6" t="str">
        <f t="shared" si="74"/>
        <v>NEUTRAL</v>
      </c>
      <c r="H1182" s="6" t="str">
        <f t="shared" si="73"/>
        <v>CONFIRMED BULLISH</v>
      </c>
    </row>
    <row r="1183" spans="1:8" ht="13.5" x14ac:dyDescent="0.25">
      <c r="A1183" s="3">
        <f>TITRES_STAT!B1186</f>
        <v>43733</v>
      </c>
      <c r="B1183" s="6">
        <f>TITRES_STAT!C1186</f>
        <v>12.6</v>
      </c>
      <c r="C1183" s="6">
        <f>TITRES_STAT!D1186</f>
        <v>10.5366</v>
      </c>
      <c r="D1183" s="6">
        <f>TITRES_STAT!E1186</f>
        <v>5</v>
      </c>
      <c r="E1183" s="2">
        <f t="shared" si="72"/>
        <v>-62108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CONFIRMED BEARISH</v>
      </c>
    </row>
    <row r="1184" spans="1:8" ht="13.5" x14ac:dyDescent="0.25">
      <c r="A1184" s="3">
        <f>TITRES_STAT!B1187</f>
        <v>43734</v>
      </c>
      <c r="B1184" s="6">
        <f>TITRES_STAT!C1187</f>
        <v>12.75</v>
      </c>
      <c r="C1184" s="6">
        <f>TITRES_STAT!D1187</f>
        <v>10.662000000000001</v>
      </c>
      <c r="D1184" s="6">
        <f>TITRES_STAT!E1187</f>
        <v>5451</v>
      </c>
      <c r="E1184" s="2">
        <f t="shared" si="72"/>
        <v>-56657</v>
      </c>
      <c r="F1184" s="6" t="str">
        <f t="shared" si="75"/>
        <v>BULLISH</v>
      </c>
      <c r="G1184" s="6" t="str">
        <f t="shared" si="74"/>
        <v>WEAK</v>
      </c>
      <c r="H1184" s="6" t="str">
        <f t="shared" si="73"/>
        <v>CONFIRMED BULLISH</v>
      </c>
    </row>
    <row r="1185" spans="1:8" ht="13.5" x14ac:dyDescent="0.25">
      <c r="A1185" s="3">
        <f>TITRES_STAT!B1188</f>
        <v>43735</v>
      </c>
      <c r="B1185" s="6">
        <f>TITRES_STAT!C1188</f>
        <v>12.73</v>
      </c>
      <c r="C1185" s="6">
        <f>TITRES_STAT!D1188</f>
        <v>10.645300000000001</v>
      </c>
      <c r="D1185" s="6">
        <f>TITRES_STAT!E1188</f>
        <v>650</v>
      </c>
      <c r="E1185" s="2">
        <f t="shared" si="72"/>
        <v>-57307</v>
      </c>
      <c r="F1185" s="6" t="str">
        <f t="shared" si="75"/>
        <v>BULLISH</v>
      </c>
      <c r="G1185" s="6" t="str">
        <f t="shared" si="74"/>
        <v>WEAK</v>
      </c>
      <c r="H1185" s="6" t="str">
        <f t="shared" si="73"/>
        <v>CONFIRMED BULLISH</v>
      </c>
    </row>
    <row r="1186" spans="1:8" ht="13.5" x14ac:dyDescent="0.25">
      <c r="A1186" s="3">
        <f>TITRES_STAT!B1189</f>
        <v>43738</v>
      </c>
      <c r="B1186" s="6">
        <f>TITRES_STAT!C1189</f>
        <v>12.5</v>
      </c>
      <c r="C1186" s="6">
        <f>TITRES_STAT!D1189</f>
        <v>10.452999999999999</v>
      </c>
      <c r="D1186" s="6">
        <f>TITRES_STAT!E1189</f>
        <v>475</v>
      </c>
      <c r="E1186" s="2">
        <f t="shared" si="72"/>
        <v>-57782</v>
      </c>
      <c r="F1186" s="6" t="str">
        <f t="shared" si="75"/>
        <v>BULLISH</v>
      </c>
      <c r="G1186" s="6" t="str">
        <f t="shared" si="74"/>
        <v>WEAK</v>
      </c>
      <c r="H1186" s="6" t="str">
        <f t="shared" si="73"/>
        <v>BULLISH DIVERGENCE</v>
      </c>
    </row>
    <row r="1187" spans="1:8" ht="13.5" x14ac:dyDescent="0.25">
      <c r="A1187" s="3">
        <f>TITRES_STAT!B1190</f>
        <v>43739</v>
      </c>
      <c r="B1187" s="6">
        <f>TITRES_STAT!C1190</f>
        <v>12.5</v>
      </c>
      <c r="C1187" s="6">
        <f>TITRES_STAT!D1190</f>
        <v>10.452999999999999</v>
      </c>
      <c r="D1187" s="6">
        <f>TITRES_STAT!E1190</f>
        <v>0</v>
      </c>
      <c r="E1187" s="2">
        <f t="shared" si="72"/>
        <v>-57782</v>
      </c>
      <c r="F1187" s="6" t="str">
        <f t="shared" si="75"/>
        <v>BULLISH</v>
      </c>
      <c r="G1187" s="6" t="str">
        <f t="shared" si="74"/>
        <v>WEAK</v>
      </c>
      <c r="H1187" s="6" t="str">
        <f t="shared" si="73"/>
        <v>BULLISH DIVERGENCE</v>
      </c>
    </row>
    <row r="1188" spans="1:8" ht="13.5" x14ac:dyDescent="0.25">
      <c r="A1188" s="3">
        <f>TITRES_STAT!B1191</f>
        <v>43740</v>
      </c>
      <c r="B1188" s="6">
        <f>TITRES_STAT!C1191</f>
        <v>12.66</v>
      </c>
      <c r="C1188" s="6">
        <f>TITRES_STAT!D1191</f>
        <v>10.5868</v>
      </c>
      <c r="D1188" s="6">
        <f>TITRES_STAT!E1191</f>
        <v>2108</v>
      </c>
      <c r="E1188" s="2">
        <f t="shared" si="72"/>
        <v>-55674</v>
      </c>
      <c r="F1188" s="6" t="str">
        <f t="shared" si="75"/>
        <v>BULLISH</v>
      </c>
      <c r="G1188" s="6" t="str">
        <f t="shared" si="74"/>
        <v>WEAK</v>
      </c>
      <c r="H1188" s="6" t="str">
        <f t="shared" si="73"/>
        <v>CONFIRMED BULLISH</v>
      </c>
    </row>
    <row r="1189" spans="1:8" ht="13.5" x14ac:dyDescent="0.25">
      <c r="A1189" s="3">
        <f>TITRES_STAT!B1192</f>
        <v>43741</v>
      </c>
      <c r="B1189" s="6">
        <f>TITRES_STAT!C1192</f>
        <v>12.8</v>
      </c>
      <c r="C1189" s="6">
        <f>TITRES_STAT!D1192</f>
        <v>10.703799999999999</v>
      </c>
      <c r="D1189" s="6">
        <f>TITRES_STAT!E1192</f>
        <v>730</v>
      </c>
      <c r="E1189" s="2">
        <f t="shared" si="72"/>
        <v>-54944</v>
      </c>
      <c r="F1189" s="6" t="str">
        <f t="shared" si="75"/>
        <v>BULLISH</v>
      </c>
      <c r="G1189" s="6" t="str">
        <f t="shared" si="74"/>
        <v>WEAK</v>
      </c>
      <c r="H1189" s="6" t="str">
        <f t="shared" si="73"/>
        <v>CONFIRMED BULLISH</v>
      </c>
    </row>
    <row r="1190" spans="1:8" ht="13.5" x14ac:dyDescent="0.25">
      <c r="A1190" s="3">
        <f>TITRES_STAT!B1193</f>
        <v>43742</v>
      </c>
      <c r="B1190" s="6">
        <f>TITRES_STAT!C1193</f>
        <v>13</v>
      </c>
      <c r="C1190" s="6">
        <f>TITRES_STAT!D1193</f>
        <v>10.8711</v>
      </c>
      <c r="D1190" s="6">
        <f>TITRES_STAT!E1193</f>
        <v>600</v>
      </c>
      <c r="E1190" s="2">
        <f t="shared" si="72"/>
        <v>-54344</v>
      </c>
      <c r="F1190" s="6" t="str">
        <f t="shared" si="75"/>
        <v>BULLISH</v>
      </c>
      <c r="G1190" s="6" t="str">
        <f t="shared" si="74"/>
        <v>WEAK</v>
      </c>
      <c r="H1190" s="6" t="str">
        <f t="shared" si="73"/>
        <v>CONFIRMED BULLISH</v>
      </c>
    </row>
    <row r="1191" spans="1:8" ht="13.5" x14ac:dyDescent="0.25">
      <c r="A1191" s="3">
        <f>TITRES_STAT!B1194</f>
        <v>43745</v>
      </c>
      <c r="B1191" s="6">
        <f>TITRES_STAT!C1194</f>
        <v>13</v>
      </c>
      <c r="C1191" s="6">
        <f>TITRES_STAT!D1194</f>
        <v>10.8711</v>
      </c>
      <c r="D1191" s="6">
        <f>TITRES_STAT!E1194</f>
        <v>0</v>
      </c>
      <c r="E1191" s="2">
        <f t="shared" si="72"/>
        <v>-54344</v>
      </c>
      <c r="F1191" s="6" t="str">
        <f t="shared" si="75"/>
        <v>BULLISH</v>
      </c>
      <c r="G1191" s="6" t="str">
        <f t="shared" si="74"/>
        <v>WEAK</v>
      </c>
      <c r="H1191" s="6" t="str">
        <f t="shared" si="73"/>
        <v>CONFIRMED BULLISH</v>
      </c>
    </row>
    <row r="1192" spans="1:8" ht="13.5" x14ac:dyDescent="0.25">
      <c r="A1192" s="3">
        <f>TITRES_STAT!B1195</f>
        <v>43746</v>
      </c>
      <c r="B1192" s="6">
        <f>TITRES_STAT!C1195</f>
        <v>13</v>
      </c>
      <c r="C1192" s="6">
        <f>TITRES_STAT!D1195</f>
        <v>10.8711</v>
      </c>
      <c r="D1192" s="6">
        <f>TITRES_STAT!E1195</f>
        <v>0</v>
      </c>
      <c r="E1192" s="2">
        <f t="shared" si="72"/>
        <v>-54344</v>
      </c>
      <c r="F1192" s="6" t="str">
        <f t="shared" si="75"/>
        <v>BULLISH</v>
      </c>
      <c r="G1192" s="6" t="str">
        <f t="shared" si="74"/>
        <v>WEAK</v>
      </c>
      <c r="H1192" s="6" t="str">
        <f t="shared" si="73"/>
        <v>CONFIRMED BULLISH</v>
      </c>
    </row>
    <row r="1193" spans="1:8" ht="13.5" x14ac:dyDescent="0.25">
      <c r="A1193" s="3">
        <f>TITRES_STAT!B1196</f>
        <v>43747</v>
      </c>
      <c r="B1193" s="6">
        <f>TITRES_STAT!C1196</f>
        <v>13</v>
      </c>
      <c r="C1193" s="6">
        <f>TITRES_STAT!D1196</f>
        <v>10.8711</v>
      </c>
      <c r="D1193" s="6">
        <f>TITRES_STAT!E1196</f>
        <v>0</v>
      </c>
      <c r="E1193" s="2">
        <f t="shared" si="72"/>
        <v>-54344</v>
      </c>
      <c r="F1193" s="6" t="str">
        <f t="shared" si="75"/>
        <v>BULLISH</v>
      </c>
      <c r="G1193" s="6" t="str">
        <f t="shared" si="74"/>
        <v>WEAK</v>
      </c>
      <c r="H1193" s="6" t="str">
        <f t="shared" si="73"/>
        <v>CONFIRMED BULLISH</v>
      </c>
    </row>
    <row r="1194" spans="1:8" ht="13.5" x14ac:dyDescent="0.25">
      <c r="A1194" s="3">
        <f>TITRES_STAT!B1197</f>
        <v>43748</v>
      </c>
      <c r="B1194" s="6">
        <f>TITRES_STAT!C1197</f>
        <v>12.9</v>
      </c>
      <c r="C1194" s="6">
        <f>TITRES_STAT!D1197</f>
        <v>10.7874</v>
      </c>
      <c r="D1194" s="6">
        <f>TITRES_STAT!E1197</f>
        <v>510</v>
      </c>
      <c r="E1194" s="2">
        <f t="shared" si="72"/>
        <v>-54854</v>
      </c>
      <c r="F1194" s="6" t="str">
        <f t="shared" si="75"/>
        <v>BULLISH</v>
      </c>
      <c r="G1194" s="6" t="str">
        <f t="shared" si="74"/>
        <v>NEUTRAL</v>
      </c>
      <c r="H1194" s="6" t="str">
        <f t="shared" si="73"/>
        <v>CONFIRMED BULLISH</v>
      </c>
    </row>
    <row r="1195" spans="1:8" ht="13.5" x14ac:dyDescent="0.25">
      <c r="A1195" s="3">
        <f>TITRES_STAT!B1198</f>
        <v>43749</v>
      </c>
      <c r="B1195" s="6">
        <f>TITRES_STAT!C1198</f>
        <v>12.9</v>
      </c>
      <c r="C1195" s="6">
        <f>TITRES_STAT!D1198</f>
        <v>10.7874</v>
      </c>
      <c r="D1195" s="6">
        <f>TITRES_STAT!E1198</f>
        <v>100</v>
      </c>
      <c r="E1195" s="2">
        <f t="shared" si="72"/>
        <v>-54854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CONFIRMED BEARISH</v>
      </c>
    </row>
    <row r="1196" spans="1:8" ht="13.5" x14ac:dyDescent="0.25">
      <c r="A1196" s="3">
        <f>TITRES_STAT!B1199</f>
        <v>43752</v>
      </c>
      <c r="B1196" s="6">
        <f>TITRES_STAT!C1199</f>
        <v>12.9</v>
      </c>
      <c r="C1196" s="6">
        <f>TITRES_STAT!D1199</f>
        <v>10.7874</v>
      </c>
      <c r="D1196" s="6">
        <f>TITRES_STAT!E1199</f>
        <v>0</v>
      </c>
      <c r="E1196" s="2">
        <f t="shared" si="72"/>
        <v>-54854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43754</v>
      </c>
      <c r="B1197" s="6">
        <f>TITRES_STAT!C1200</f>
        <v>12.9</v>
      </c>
      <c r="C1197" s="6">
        <f>TITRES_STAT!D1200</f>
        <v>10.7874</v>
      </c>
      <c r="D1197" s="6">
        <f>TITRES_STAT!E1200</f>
        <v>0</v>
      </c>
      <c r="E1197" s="2">
        <f t="shared" si="72"/>
        <v>-54854</v>
      </c>
      <c r="F1197" s="6" t="str">
        <f t="shared" si="75"/>
        <v>BEARISH</v>
      </c>
      <c r="G1197" s="6" t="str">
        <f t="shared" si="74"/>
        <v>NEUTRAL</v>
      </c>
      <c r="H1197" s="6" t="str">
        <f t="shared" si="73"/>
        <v>CONFIRMED BEARISH</v>
      </c>
    </row>
    <row r="1198" spans="1:8" ht="13.5" x14ac:dyDescent="0.25">
      <c r="A1198" s="3">
        <f>TITRES_STAT!B1201</f>
        <v>43755</v>
      </c>
      <c r="B1198" s="6">
        <f>TITRES_STAT!C1201</f>
        <v>12.9</v>
      </c>
      <c r="C1198" s="6">
        <f>TITRES_STAT!D1201</f>
        <v>10.7874</v>
      </c>
      <c r="D1198" s="6">
        <f>TITRES_STAT!E1201</f>
        <v>0</v>
      </c>
      <c r="E1198" s="2">
        <f t="shared" si="72"/>
        <v>-54854</v>
      </c>
      <c r="F1198" s="6" t="str">
        <f t="shared" si="75"/>
        <v>BEARISH</v>
      </c>
      <c r="G1198" s="6" t="str">
        <f t="shared" si="74"/>
        <v>NEUTRAL</v>
      </c>
      <c r="H1198" s="6" t="str">
        <f t="shared" si="73"/>
        <v>CONFIRMED BEARISH</v>
      </c>
    </row>
    <row r="1199" spans="1:8" ht="13.5" x14ac:dyDescent="0.25">
      <c r="A1199" s="3">
        <f>TITRES_STAT!B1202</f>
        <v>43756</v>
      </c>
      <c r="B1199" s="6">
        <f>TITRES_STAT!C1202</f>
        <v>12.9</v>
      </c>
      <c r="C1199" s="6">
        <f>TITRES_STAT!D1202</f>
        <v>10.7874</v>
      </c>
      <c r="D1199" s="6">
        <f>TITRES_STAT!E1202</f>
        <v>0</v>
      </c>
      <c r="E1199" s="2">
        <f t="shared" si="72"/>
        <v>-54854</v>
      </c>
      <c r="F1199" s="6" t="str">
        <f t="shared" si="75"/>
        <v>NEUTRAL</v>
      </c>
      <c r="G1199" s="6" t="str">
        <f t="shared" si="74"/>
        <v>NEUTRAL</v>
      </c>
      <c r="H1199" s="6" t="str">
        <f t="shared" si="73"/>
        <v>NEUTRAL</v>
      </c>
    </row>
    <row r="1200" spans="1:8" ht="13.5" x14ac:dyDescent="0.25">
      <c r="A1200" s="3">
        <f>TITRES_STAT!B1203</f>
        <v>43759</v>
      </c>
      <c r="B1200" s="6">
        <f>TITRES_STAT!C1203</f>
        <v>12.8</v>
      </c>
      <c r="C1200" s="6">
        <f>TITRES_STAT!D1203</f>
        <v>10.703799999999999</v>
      </c>
      <c r="D1200" s="6">
        <f>TITRES_STAT!E1203</f>
        <v>3715</v>
      </c>
      <c r="E1200" s="2">
        <f t="shared" si="72"/>
        <v>-58569</v>
      </c>
      <c r="F1200" s="6" t="str">
        <f t="shared" si="75"/>
        <v>BEARISH</v>
      </c>
      <c r="G1200" s="6" t="str">
        <f t="shared" si="74"/>
        <v>STRONG</v>
      </c>
      <c r="H1200" s="6" t="str">
        <f t="shared" si="73"/>
        <v>CONFIRMED BEARISH</v>
      </c>
    </row>
    <row r="1201" spans="1:8" ht="13.5" x14ac:dyDescent="0.25">
      <c r="A1201" s="3">
        <f>TITRES_STAT!B1204</f>
        <v>43760</v>
      </c>
      <c r="B1201" s="6">
        <f>TITRES_STAT!C1204</f>
        <v>12.9</v>
      </c>
      <c r="C1201" s="6">
        <f>TITRES_STAT!D1204</f>
        <v>10.7874</v>
      </c>
      <c r="D1201" s="6">
        <f>TITRES_STAT!E1204</f>
        <v>10</v>
      </c>
      <c r="E1201" s="2">
        <f t="shared" si="72"/>
        <v>-58559</v>
      </c>
      <c r="F1201" s="6" t="str">
        <f t="shared" si="75"/>
        <v>BEARISH</v>
      </c>
      <c r="G1201" s="6" t="str">
        <f t="shared" si="74"/>
        <v>STRONG</v>
      </c>
      <c r="H1201" s="6" t="str">
        <f t="shared" si="73"/>
        <v>NEUTRAL</v>
      </c>
    </row>
    <row r="1202" spans="1:8" ht="13.5" x14ac:dyDescent="0.25">
      <c r="A1202" s="3">
        <f>TITRES_STAT!B1205</f>
        <v>43761</v>
      </c>
      <c r="B1202" s="6">
        <f>TITRES_STAT!C1205</f>
        <v>12.9</v>
      </c>
      <c r="C1202" s="6">
        <f>TITRES_STAT!D1205</f>
        <v>10.7874</v>
      </c>
      <c r="D1202" s="6">
        <f>TITRES_STAT!E1205</f>
        <v>0</v>
      </c>
      <c r="E1202" s="2">
        <f t="shared" si="72"/>
        <v>-58559</v>
      </c>
      <c r="F1202" s="6" t="str">
        <f t="shared" si="75"/>
        <v>BEARISH</v>
      </c>
      <c r="G1202" s="6" t="str">
        <f t="shared" si="74"/>
        <v>STRONG</v>
      </c>
      <c r="H1202" s="6" t="str">
        <f t="shared" si="73"/>
        <v>NEUTRAL</v>
      </c>
    </row>
    <row r="1203" spans="1:8" ht="13.5" x14ac:dyDescent="0.25">
      <c r="A1203" s="3">
        <f>TITRES_STAT!B1206</f>
        <v>43762</v>
      </c>
      <c r="B1203" s="6">
        <f>TITRES_STAT!C1206</f>
        <v>12.9</v>
      </c>
      <c r="C1203" s="6">
        <f>TITRES_STAT!D1206</f>
        <v>10.7874</v>
      </c>
      <c r="D1203" s="6">
        <f>TITRES_STAT!E1206</f>
        <v>0</v>
      </c>
      <c r="E1203" s="2">
        <f t="shared" si="72"/>
        <v>-58559</v>
      </c>
      <c r="F1203" s="6" t="str">
        <f t="shared" si="75"/>
        <v>BEARISH</v>
      </c>
      <c r="G1203" s="6" t="str">
        <f t="shared" si="74"/>
        <v>STRONG</v>
      </c>
      <c r="H1203" s="6" t="str">
        <f t="shared" si="73"/>
        <v>NEUTRAL</v>
      </c>
    </row>
    <row r="1204" spans="1:8" ht="13.5" x14ac:dyDescent="0.25">
      <c r="A1204" s="3">
        <f>TITRES_STAT!B1207</f>
        <v>43763</v>
      </c>
      <c r="B1204" s="6">
        <f>TITRES_STAT!C1207</f>
        <v>12.74</v>
      </c>
      <c r="C1204" s="6">
        <f>TITRES_STAT!D1207</f>
        <v>10.653600000000001</v>
      </c>
      <c r="D1204" s="6">
        <f>TITRES_STAT!E1207</f>
        <v>878</v>
      </c>
      <c r="E1204" s="2">
        <f t="shared" si="72"/>
        <v>-59437</v>
      </c>
      <c r="F1204" s="6" t="str">
        <f t="shared" si="75"/>
        <v>BEARISH</v>
      </c>
      <c r="G1204" s="6" t="str">
        <f t="shared" si="74"/>
        <v>STRONG</v>
      </c>
      <c r="H1204" s="6" t="str">
        <f t="shared" si="73"/>
        <v>CONFIRMED BEARISH</v>
      </c>
    </row>
    <row r="1205" spans="1:8" ht="13.5" x14ac:dyDescent="0.25">
      <c r="A1205" s="3">
        <f>TITRES_STAT!B1208</f>
        <v>43766</v>
      </c>
      <c r="B1205" s="6">
        <f>TITRES_STAT!C1208</f>
        <v>12.74</v>
      </c>
      <c r="C1205" s="6">
        <f>TITRES_STAT!D1208</f>
        <v>10.653600000000001</v>
      </c>
      <c r="D1205" s="6">
        <f>TITRES_STAT!E1208</f>
        <v>0</v>
      </c>
      <c r="E1205" s="2">
        <f t="shared" si="72"/>
        <v>-59437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43767</v>
      </c>
      <c r="B1206" s="6">
        <f>TITRES_STAT!C1209</f>
        <v>12.74</v>
      </c>
      <c r="C1206" s="6">
        <f>TITRES_STAT!D1209</f>
        <v>10.653600000000001</v>
      </c>
      <c r="D1206" s="6">
        <f>TITRES_STAT!E1209</f>
        <v>0</v>
      </c>
      <c r="E1206" s="2">
        <f t="shared" si="72"/>
        <v>-59437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CONFIRMED BEARISH</v>
      </c>
    </row>
    <row r="1207" spans="1:8" ht="13.5" x14ac:dyDescent="0.25">
      <c r="A1207" s="3">
        <f>TITRES_STAT!B1210</f>
        <v>43768</v>
      </c>
      <c r="B1207" s="6">
        <f>TITRES_STAT!C1210</f>
        <v>12.36</v>
      </c>
      <c r="C1207" s="6">
        <f>TITRES_STAT!D1210</f>
        <v>10.335900000000001</v>
      </c>
      <c r="D1207" s="6">
        <f>TITRES_STAT!E1210</f>
        <v>960</v>
      </c>
      <c r="E1207" s="2">
        <f t="shared" si="72"/>
        <v>-60397</v>
      </c>
      <c r="F1207" s="6" t="str">
        <f t="shared" si="75"/>
        <v>BEARISH</v>
      </c>
      <c r="G1207" s="6" t="str">
        <f t="shared" si="74"/>
        <v>STRONG</v>
      </c>
      <c r="H1207" s="6" t="str">
        <f t="shared" si="73"/>
        <v>CONFIRMED BEARISH</v>
      </c>
    </row>
    <row r="1208" spans="1:8" ht="13.5" x14ac:dyDescent="0.25">
      <c r="A1208" s="3">
        <f>TITRES_STAT!B1211</f>
        <v>43769</v>
      </c>
      <c r="B1208" s="6">
        <f>TITRES_STAT!C1211</f>
        <v>12.73</v>
      </c>
      <c r="C1208" s="6">
        <f>TITRES_STAT!D1211</f>
        <v>10.645300000000001</v>
      </c>
      <c r="D1208" s="6">
        <f>TITRES_STAT!E1211</f>
        <v>2</v>
      </c>
      <c r="E1208" s="2">
        <f t="shared" si="72"/>
        <v>-60395</v>
      </c>
      <c r="F1208" s="6" t="str">
        <f t="shared" si="75"/>
        <v>BEARISH</v>
      </c>
      <c r="G1208" s="6" t="str">
        <f t="shared" si="74"/>
        <v>STRONG</v>
      </c>
      <c r="H1208" s="6" t="str">
        <f t="shared" si="73"/>
        <v>CONFIRMED BEARISH</v>
      </c>
    </row>
    <row r="1209" spans="1:8" ht="13.5" x14ac:dyDescent="0.25">
      <c r="A1209" s="3">
        <f>TITRES_STAT!B1212</f>
        <v>43770</v>
      </c>
      <c r="B1209" s="6">
        <f>TITRES_STAT!C1212</f>
        <v>12.7</v>
      </c>
      <c r="C1209" s="6">
        <f>TITRES_STAT!D1212</f>
        <v>10.620200000000001</v>
      </c>
      <c r="D1209" s="6">
        <f>TITRES_STAT!E1212</f>
        <v>404</v>
      </c>
      <c r="E1209" s="2">
        <f t="shared" si="72"/>
        <v>-60799</v>
      </c>
      <c r="F1209" s="6" t="str">
        <f t="shared" si="75"/>
        <v>BEARISH</v>
      </c>
      <c r="G1209" s="6" t="str">
        <f t="shared" si="74"/>
        <v>STRONG</v>
      </c>
      <c r="H1209" s="6" t="str">
        <f t="shared" si="73"/>
        <v>CONFIRMED BEARISH</v>
      </c>
    </row>
    <row r="1210" spans="1:8" ht="13.5" x14ac:dyDescent="0.25">
      <c r="A1210" s="3">
        <f>TITRES_STAT!B1213</f>
        <v>43773</v>
      </c>
      <c r="B1210" s="6">
        <f>TITRES_STAT!C1213</f>
        <v>12.8</v>
      </c>
      <c r="C1210" s="6">
        <f>TITRES_STAT!D1213</f>
        <v>10.703799999999999</v>
      </c>
      <c r="D1210" s="6">
        <f>TITRES_STAT!E1213</f>
        <v>1570</v>
      </c>
      <c r="E1210" s="2">
        <f t="shared" si="72"/>
        <v>-59229</v>
      </c>
      <c r="F1210" s="6" t="str">
        <f t="shared" si="75"/>
        <v>BULLISH</v>
      </c>
      <c r="G1210" s="6" t="str">
        <f t="shared" si="74"/>
        <v>NEUTRAL</v>
      </c>
      <c r="H1210" s="6" t="str">
        <f t="shared" si="73"/>
        <v>CONFIRMED BULLISH</v>
      </c>
    </row>
    <row r="1211" spans="1:8" ht="13.5" x14ac:dyDescent="0.25">
      <c r="A1211" s="3">
        <f>TITRES_STAT!B1214</f>
        <v>43774</v>
      </c>
      <c r="B1211" s="6">
        <f>TITRES_STAT!C1214</f>
        <v>12.9</v>
      </c>
      <c r="C1211" s="6">
        <f>TITRES_STAT!D1214</f>
        <v>10.7874</v>
      </c>
      <c r="D1211" s="6">
        <f>TITRES_STAT!E1214</f>
        <v>4740</v>
      </c>
      <c r="E1211" s="2">
        <f t="shared" si="72"/>
        <v>-54489</v>
      </c>
      <c r="F1211" s="6" t="str">
        <f t="shared" si="75"/>
        <v>BULLISH</v>
      </c>
      <c r="G1211" s="6" t="str">
        <f t="shared" si="74"/>
        <v>WEAK</v>
      </c>
      <c r="H1211" s="6" t="str">
        <f t="shared" si="73"/>
        <v>CONFIRMED BULLISH</v>
      </c>
    </row>
    <row r="1212" spans="1:8" ht="13.5" x14ac:dyDescent="0.25">
      <c r="A1212" s="3">
        <f>TITRES_STAT!B1215</f>
        <v>43775</v>
      </c>
      <c r="B1212" s="6">
        <f>TITRES_STAT!C1215</f>
        <v>12.8</v>
      </c>
      <c r="C1212" s="6">
        <f>TITRES_STAT!D1215</f>
        <v>10.703799999999999</v>
      </c>
      <c r="D1212" s="6">
        <f>TITRES_STAT!E1215</f>
        <v>4872</v>
      </c>
      <c r="E1212" s="2">
        <f t="shared" si="72"/>
        <v>-59361</v>
      </c>
      <c r="F1212" s="6" t="str">
        <f t="shared" si="75"/>
        <v>BULLISH</v>
      </c>
      <c r="G1212" s="6" t="str">
        <f t="shared" si="74"/>
        <v>NEUTRAL</v>
      </c>
      <c r="H1212" s="6" t="str">
        <f t="shared" si="73"/>
        <v>CONFIRMED BULLISH</v>
      </c>
    </row>
    <row r="1213" spans="1:8" ht="13.5" x14ac:dyDescent="0.25">
      <c r="A1213" s="3">
        <f>TITRES_STAT!B1216</f>
        <v>43776</v>
      </c>
      <c r="B1213" s="6">
        <f>TITRES_STAT!C1216</f>
        <v>12.8</v>
      </c>
      <c r="C1213" s="6">
        <f>TITRES_STAT!D1216</f>
        <v>10.703799999999999</v>
      </c>
      <c r="D1213" s="6">
        <f>TITRES_STAT!E1216</f>
        <v>1596</v>
      </c>
      <c r="E1213" s="2">
        <f t="shared" si="72"/>
        <v>-59361</v>
      </c>
      <c r="F1213" s="6" t="str">
        <f t="shared" si="75"/>
        <v>BULLISH</v>
      </c>
      <c r="G1213" s="6" t="str">
        <f t="shared" si="74"/>
        <v>NEUTRAL</v>
      </c>
      <c r="H1213" s="6" t="str">
        <f t="shared" si="73"/>
        <v>CONFIRMED BULLISH</v>
      </c>
    </row>
    <row r="1214" spans="1:8" ht="13.5" x14ac:dyDescent="0.25">
      <c r="A1214" s="3">
        <f>TITRES_STAT!B1217</f>
        <v>43777</v>
      </c>
      <c r="B1214" s="6">
        <f>TITRES_STAT!C1217</f>
        <v>12.8</v>
      </c>
      <c r="C1214" s="6">
        <f>TITRES_STAT!D1217</f>
        <v>10.703799999999999</v>
      </c>
      <c r="D1214" s="6">
        <f>TITRES_STAT!E1217</f>
        <v>1681</v>
      </c>
      <c r="E1214" s="2">
        <f t="shared" si="72"/>
        <v>-59361</v>
      </c>
      <c r="F1214" s="6" t="str">
        <f t="shared" si="75"/>
        <v>BULLISH</v>
      </c>
      <c r="G1214" s="6" t="str">
        <f t="shared" si="74"/>
        <v>WEAK</v>
      </c>
      <c r="H1214" s="6" t="str">
        <f t="shared" si="73"/>
        <v>CONFIRMED BULLISH</v>
      </c>
    </row>
    <row r="1215" spans="1:8" ht="13.5" x14ac:dyDescent="0.25">
      <c r="A1215" s="3">
        <f>TITRES_STAT!B1218</f>
        <v>43780</v>
      </c>
      <c r="B1215" s="6">
        <f>TITRES_STAT!C1218</f>
        <v>12.7</v>
      </c>
      <c r="C1215" s="6">
        <f>TITRES_STAT!D1218</f>
        <v>10.620200000000001</v>
      </c>
      <c r="D1215" s="6">
        <f>TITRES_STAT!E1218</f>
        <v>4200</v>
      </c>
      <c r="E1215" s="2">
        <f t="shared" si="72"/>
        <v>-63561</v>
      </c>
      <c r="F1215" s="6" t="str">
        <f t="shared" si="75"/>
        <v>BEARISH</v>
      </c>
      <c r="G1215" s="6" t="str">
        <f t="shared" si="74"/>
        <v>STRONG</v>
      </c>
      <c r="H1215" s="6" t="str">
        <f t="shared" si="73"/>
        <v>CONFIRMED BEARISH</v>
      </c>
    </row>
    <row r="1216" spans="1:8" ht="13.5" x14ac:dyDescent="0.25">
      <c r="A1216" s="3">
        <f>TITRES_STAT!B1219</f>
        <v>43781</v>
      </c>
      <c r="B1216" s="6">
        <f>TITRES_STAT!C1219</f>
        <v>12.7</v>
      </c>
      <c r="C1216" s="6">
        <f>TITRES_STAT!D1219</f>
        <v>10.620200000000001</v>
      </c>
      <c r="D1216" s="6">
        <f>TITRES_STAT!E1219</f>
        <v>574</v>
      </c>
      <c r="E1216" s="2">
        <f t="shared" si="72"/>
        <v>-63561</v>
      </c>
      <c r="F1216" s="6" t="str">
        <f t="shared" si="75"/>
        <v>BEARISH</v>
      </c>
      <c r="G1216" s="6" t="str">
        <f t="shared" si="74"/>
        <v>STRONG</v>
      </c>
      <c r="H1216" s="6" t="str">
        <f t="shared" si="73"/>
        <v>CONFIRMED BEARISH</v>
      </c>
    </row>
    <row r="1217" spans="1:8" ht="13.5" x14ac:dyDescent="0.25">
      <c r="A1217" s="3">
        <f>TITRES_STAT!B1220</f>
        <v>43782</v>
      </c>
      <c r="B1217" s="6">
        <f>TITRES_STAT!C1220</f>
        <v>12.8</v>
      </c>
      <c r="C1217" s="6">
        <f>TITRES_STAT!D1220</f>
        <v>10.703799999999999</v>
      </c>
      <c r="D1217" s="6">
        <f>TITRES_STAT!E1220</f>
        <v>106</v>
      </c>
      <c r="E1217" s="2">
        <f t="shared" si="72"/>
        <v>-63455</v>
      </c>
      <c r="F1217" s="6" t="str">
        <f t="shared" si="75"/>
        <v>BEARISH</v>
      </c>
      <c r="G1217" s="6" t="str">
        <f t="shared" si="74"/>
        <v>STRONG</v>
      </c>
      <c r="H1217" s="6" t="str">
        <f t="shared" si="73"/>
        <v>NEUTRAL</v>
      </c>
    </row>
    <row r="1218" spans="1:8" ht="13.5" x14ac:dyDescent="0.25">
      <c r="A1218" s="3">
        <f>TITRES_STAT!B1221</f>
        <v>43783</v>
      </c>
      <c r="B1218" s="6">
        <f>TITRES_STAT!C1221</f>
        <v>12.8</v>
      </c>
      <c r="C1218" s="6">
        <f>TITRES_STAT!D1221</f>
        <v>10.703799999999999</v>
      </c>
      <c r="D1218" s="6">
        <f>TITRES_STAT!E1221</f>
        <v>860</v>
      </c>
      <c r="E1218" s="2">
        <f t="shared" si="72"/>
        <v>-63455</v>
      </c>
      <c r="F1218" s="6" t="str">
        <f t="shared" si="75"/>
        <v>BEARISH</v>
      </c>
      <c r="G1218" s="6" t="str">
        <f t="shared" si="74"/>
        <v>STRONG</v>
      </c>
      <c r="H1218" s="6" t="str">
        <f t="shared" si="73"/>
        <v>NEUTRAL</v>
      </c>
    </row>
    <row r="1219" spans="1:8" ht="13.5" x14ac:dyDescent="0.25">
      <c r="A1219" s="3">
        <f>TITRES_STAT!B1222</f>
        <v>43784</v>
      </c>
      <c r="B1219" s="6">
        <f>TITRES_STAT!C1222</f>
        <v>12.97</v>
      </c>
      <c r="C1219" s="6">
        <f>TITRES_STAT!D1222</f>
        <v>10.846</v>
      </c>
      <c r="D1219" s="6">
        <f>TITRES_STAT!E1222</f>
        <v>1749</v>
      </c>
      <c r="E1219" s="2">
        <f t="shared" si="72"/>
        <v>-61706</v>
      </c>
      <c r="F1219" s="6" t="str">
        <f t="shared" si="75"/>
        <v>BEARISH</v>
      </c>
      <c r="G1219" s="6" t="str">
        <f t="shared" si="74"/>
        <v>STRONG</v>
      </c>
      <c r="H1219" s="6" t="str">
        <f t="shared" si="73"/>
        <v>BEARISH DIVERGENCE</v>
      </c>
    </row>
    <row r="1220" spans="1:8" ht="13.5" x14ac:dyDescent="0.25">
      <c r="A1220" s="3">
        <f>TITRES_STAT!B1223</f>
        <v>43787</v>
      </c>
      <c r="B1220" s="6">
        <f>TITRES_STAT!C1223</f>
        <v>12.95</v>
      </c>
      <c r="C1220" s="6">
        <f>TITRES_STAT!D1223</f>
        <v>10.8293</v>
      </c>
      <c r="D1220" s="6">
        <f>TITRES_STAT!E1223</f>
        <v>647</v>
      </c>
      <c r="E1220" s="2">
        <f t="shared" ref="E1220:E1283" si="76">IF(B1220&gt;B1219, E1219+D1220, IF(B1220&lt;B1219, E1219-D1220, E1219))</f>
        <v>-62353</v>
      </c>
      <c r="F1220" s="6" t="str">
        <f t="shared" si="75"/>
        <v>BULLISH</v>
      </c>
      <c r="G1220" s="6" t="str">
        <f t="shared" si="74"/>
        <v>NEUTRAL</v>
      </c>
      <c r="H1220" s="6" t="str">
        <f t="shared" si="73"/>
        <v>CONFIRMED BULLISH</v>
      </c>
    </row>
    <row r="1221" spans="1:8" ht="13.5" x14ac:dyDescent="0.25">
      <c r="A1221" s="3">
        <f>TITRES_STAT!B1224</f>
        <v>43788</v>
      </c>
      <c r="B1221" s="6">
        <f>TITRES_STAT!C1224</f>
        <v>12.95</v>
      </c>
      <c r="C1221" s="6">
        <f>TITRES_STAT!D1224</f>
        <v>10.8293</v>
      </c>
      <c r="D1221" s="6">
        <f>TITRES_STAT!E1224</f>
        <v>1312</v>
      </c>
      <c r="E1221" s="2">
        <f t="shared" si="76"/>
        <v>-62353</v>
      </c>
      <c r="F1221" s="6" t="str">
        <f t="shared" si="75"/>
        <v>BULLISH</v>
      </c>
      <c r="G1221" s="6" t="str">
        <f t="shared" si="74"/>
        <v>NEUTRAL</v>
      </c>
      <c r="H1221" s="6" t="str">
        <f t="shared" si="73"/>
        <v>CONFIRMED BULLISH</v>
      </c>
    </row>
    <row r="1222" spans="1:8" ht="13.5" x14ac:dyDescent="0.25">
      <c r="A1222" s="3">
        <f>TITRES_STAT!B1225</f>
        <v>43789</v>
      </c>
      <c r="B1222" s="6">
        <f>TITRES_STAT!C1225</f>
        <v>12.95</v>
      </c>
      <c r="C1222" s="6">
        <f>TITRES_STAT!D1225</f>
        <v>10.8293</v>
      </c>
      <c r="D1222" s="6">
        <f>TITRES_STAT!E1225</f>
        <v>1304</v>
      </c>
      <c r="E1222" s="2">
        <f t="shared" si="76"/>
        <v>-62353</v>
      </c>
      <c r="F1222" s="6" t="str">
        <f t="shared" si="75"/>
        <v>BULLISH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43790</v>
      </c>
      <c r="B1223" s="6">
        <f>TITRES_STAT!C1226</f>
        <v>12.96</v>
      </c>
      <c r="C1223" s="6">
        <f>TITRES_STAT!D1226</f>
        <v>10.8376</v>
      </c>
      <c r="D1223" s="6">
        <f>TITRES_STAT!E1226</f>
        <v>150</v>
      </c>
      <c r="E1223" s="2">
        <f t="shared" si="76"/>
        <v>-62203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BULLISH</v>
      </c>
    </row>
    <row r="1224" spans="1:8" ht="13.5" x14ac:dyDescent="0.25">
      <c r="A1224" s="3">
        <f>TITRES_STAT!B1227</f>
        <v>43791</v>
      </c>
      <c r="B1224" s="6">
        <f>TITRES_STAT!C1227</f>
        <v>12.9</v>
      </c>
      <c r="C1224" s="6">
        <f>TITRES_STAT!D1227</f>
        <v>10.7874</v>
      </c>
      <c r="D1224" s="6">
        <f>TITRES_STAT!E1227</f>
        <v>81</v>
      </c>
      <c r="E1224" s="2">
        <f t="shared" si="76"/>
        <v>-62284</v>
      </c>
      <c r="F1224" s="6" t="str">
        <f t="shared" ref="F1224:F1287" si="79">IF(E1224&gt;E1219,"BULLISH",IF(E1224&lt;E1219,"BEARISH","NEUTRAL"))</f>
        <v>BEARISH</v>
      </c>
      <c r="G1224" s="6" t="str">
        <f t="shared" si="78"/>
        <v>NEUTRAL</v>
      </c>
      <c r="H1224" s="6" t="str">
        <f t="shared" si="77"/>
        <v>CONFIRMED BEARISH</v>
      </c>
    </row>
    <row r="1225" spans="1:8" ht="13.5" x14ac:dyDescent="0.25">
      <c r="A1225" s="3">
        <f>TITRES_STAT!B1228</f>
        <v>43794</v>
      </c>
      <c r="B1225" s="6">
        <f>TITRES_STAT!C1228</f>
        <v>12.7</v>
      </c>
      <c r="C1225" s="6">
        <f>TITRES_STAT!D1228</f>
        <v>10.620200000000001</v>
      </c>
      <c r="D1225" s="6">
        <f>TITRES_STAT!E1228</f>
        <v>3037</v>
      </c>
      <c r="E1225" s="2">
        <f t="shared" si="76"/>
        <v>-65321</v>
      </c>
      <c r="F1225" s="6" t="str">
        <f t="shared" si="79"/>
        <v>BEARISH</v>
      </c>
      <c r="G1225" s="6" t="str">
        <f t="shared" si="78"/>
        <v>STRONG</v>
      </c>
      <c r="H1225" s="6" t="str">
        <f t="shared" si="77"/>
        <v>CONFIRMED BEARISH</v>
      </c>
    </row>
    <row r="1226" spans="1:8" ht="13.5" x14ac:dyDescent="0.25">
      <c r="A1226" s="3">
        <f>TITRES_STAT!B1229</f>
        <v>43795</v>
      </c>
      <c r="B1226" s="6">
        <f>TITRES_STAT!C1229</f>
        <v>12.9</v>
      </c>
      <c r="C1226" s="6">
        <f>TITRES_STAT!D1229</f>
        <v>10.7874</v>
      </c>
      <c r="D1226" s="6">
        <f>TITRES_STAT!E1229</f>
        <v>2945</v>
      </c>
      <c r="E1226" s="2">
        <f t="shared" si="76"/>
        <v>-62376</v>
      </c>
      <c r="F1226" s="6" t="str">
        <f t="shared" si="79"/>
        <v>BEARISH</v>
      </c>
      <c r="G1226" s="6" t="str">
        <f t="shared" si="78"/>
        <v>NEUTRAL</v>
      </c>
      <c r="H1226" s="6" t="str">
        <f t="shared" si="77"/>
        <v>CONFIRMED BEARISH</v>
      </c>
    </row>
    <row r="1227" spans="1:8" ht="13.5" x14ac:dyDescent="0.25">
      <c r="A1227" s="3">
        <f>TITRES_STAT!B1230</f>
        <v>43796</v>
      </c>
      <c r="B1227" s="6">
        <f>TITRES_STAT!C1230</f>
        <v>12.95</v>
      </c>
      <c r="C1227" s="6">
        <f>TITRES_STAT!D1230</f>
        <v>10.8293</v>
      </c>
      <c r="D1227" s="6">
        <f>TITRES_STAT!E1230</f>
        <v>256</v>
      </c>
      <c r="E1227" s="2">
        <f t="shared" si="76"/>
        <v>-62120</v>
      </c>
      <c r="F1227" s="6" t="str">
        <f t="shared" si="79"/>
        <v>BULLISH</v>
      </c>
      <c r="G1227" s="6" t="str">
        <f t="shared" si="78"/>
        <v>NEUTRAL</v>
      </c>
      <c r="H1227" s="6" t="str">
        <f t="shared" si="77"/>
        <v>NEUTRAL</v>
      </c>
    </row>
    <row r="1228" spans="1:8" ht="13.5" x14ac:dyDescent="0.25">
      <c r="A1228" s="3">
        <f>TITRES_STAT!B1231</f>
        <v>43797</v>
      </c>
      <c r="B1228" s="6">
        <f>TITRES_STAT!C1231</f>
        <v>12.8</v>
      </c>
      <c r="C1228" s="6">
        <f>TITRES_STAT!D1231</f>
        <v>10.703799999999999</v>
      </c>
      <c r="D1228" s="6">
        <f>TITRES_STAT!E1231</f>
        <v>4026</v>
      </c>
      <c r="E1228" s="2">
        <f t="shared" si="76"/>
        <v>-66146</v>
      </c>
      <c r="F1228" s="6" t="str">
        <f t="shared" si="79"/>
        <v>BEARISH</v>
      </c>
      <c r="G1228" s="6" t="str">
        <f t="shared" si="78"/>
        <v>STRONG</v>
      </c>
      <c r="H1228" s="6" t="str">
        <f t="shared" si="77"/>
        <v>CONFIRMED BEARISH</v>
      </c>
    </row>
    <row r="1229" spans="1:8" ht="13.5" x14ac:dyDescent="0.25">
      <c r="A1229" s="3">
        <f>TITRES_STAT!B1232</f>
        <v>43798</v>
      </c>
      <c r="B1229" s="6">
        <f>TITRES_STAT!C1232</f>
        <v>13.18</v>
      </c>
      <c r="C1229" s="6">
        <f>TITRES_STAT!D1232</f>
        <v>11.021599999999999</v>
      </c>
      <c r="D1229" s="6">
        <f>TITRES_STAT!E1232</f>
        <v>11264</v>
      </c>
      <c r="E1229" s="2">
        <f t="shared" si="76"/>
        <v>-54882</v>
      </c>
      <c r="F1229" s="6" t="str">
        <f t="shared" si="79"/>
        <v>BULLISH</v>
      </c>
      <c r="G1229" s="6" t="str">
        <f t="shared" si="78"/>
        <v>WEAK</v>
      </c>
      <c r="H1229" s="6" t="str">
        <f t="shared" si="77"/>
        <v>CONFIRMED BULLISH</v>
      </c>
    </row>
    <row r="1230" spans="1:8" ht="13.5" x14ac:dyDescent="0.25">
      <c r="A1230" s="3">
        <f>TITRES_STAT!B1233</f>
        <v>43801</v>
      </c>
      <c r="B1230" s="6">
        <f>TITRES_STAT!C1233</f>
        <v>13.2</v>
      </c>
      <c r="C1230" s="6">
        <f>TITRES_STAT!D1233</f>
        <v>11.0383</v>
      </c>
      <c r="D1230" s="6">
        <f>TITRES_STAT!E1233</f>
        <v>1059</v>
      </c>
      <c r="E1230" s="2">
        <f t="shared" si="76"/>
        <v>-53823</v>
      </c>
      <c r="F1230" s="6" t="str">
        <f t="shared" si="79"/>
        <v>BULLISH</v>
      </c>
      <c r="G1230" s="6" t="str">
        <f t="shared" si="78"/>
        <v>WEAK</v>
      </c>
      <c r="H1230" s="6" t="str">
        <f t="shared" si="77"/>
        <v>CONFIRMED BULLISH</v>
      </c>
    </row>
    <row r="1231" spans="1:8" ht="13.5" x14ac:dyDescent="0.25">
      <c r="A1231" s="3">
        <f>TITRES_STAT!B1234</f>
        <v>43802</v>
      </c>
      <c r="B1231" s="6">
        <f>TITRES_STAT!C1234</f>
        <v>13</v>
      </c>
      <c r="C1231" s="6">
        <f>TITRES_STAT!D1234</f>
        <v>10.8711</v>
      </c>
      <c r="D1231" s="6">
        <f>TITRES_STAT!E1234</f>
        <v>3922</v>
      </c>
      <c r="E1231" s="2">
        <f t="shared" si="76"/>
        <v>-57745</v>
      </c>
      <c r="F1231" s="6" t="str">
        <f t="shared" si="79"/>
        <v>BULLISH</v>
      </c>
      <c r="G1231" s="6" t="str">
        <f t="shared" si="78"/>
        <v>WEAK</v>
      </c>
      <c r="H1231" s="6" t="str">
        <f t="shared" si="77"/>
        <v>CONFIRMED BULLISH</v>
      </c>
    </row>
    <row r="1232" spans="1:8" ht="13.5" x14ac:dyDescent="0.25">
      <c r="A1232" s="3">
        <f>TITRES_STAT!B1235</f>
        <v>43803</v>
      </c>
      <c r="B1232" s="6">
        <f>TITRES_STAT!C1235</f>
        <v>13.47</v>
      </c>
      <c r="C1232" s="6">
        <f>TITRES_STAT!D1235</f>
        <v>11.264099999999999</v>
      </c>
      <c r="D1232" s="6">
        <f>TITRES_STAT!E1235</f>
        <v>3923</v>
      </c>
      <c r="E1232" s="2">
        <f t="shared" si="76"/>
        <v>-53822</v>
      </c>
      <c r="F1232" s="6" t="str">
        <f t="shared" si="79"/>
        <v>BULLISH</v>
      </c>
      <c r="G1232" s="6" t="str">
        <f t="shared" si="78"/>
        <v>WEAK</v>
      </c>
      <c r="H1232" s="6" t="str">
        <f t="shared" si="77"/>
        <v>CONFIRMED BULLISH</v>
      </c>
    </row>
    <row r="1233" spans="1:8" ht="13.5" x14ac:dyDescent="0.25">
      <c r="A1233" s="3">
        <f>TITRES_STAT!B1236</f>
        <v>43804</v>
      </c>
      <c r="B1233" s="6">
        <f>TITRES_STAT!C1236</f>
        <v>13.1</v>
      </c>
      <c r="C1233" s="6">
        <f>TITRES_STAT!D1236</f>
        <v>10.954700000000001</v>
      </c>
      <c r="D1233" s="6">
        <f>TITRES_STAT!E1236</f>
        <v>578</v>
      </c>
      <c r="E1233" s="2">
        <f t="shared" si="76"/>
        <v>-54400</v>
      </c>
      <c r="F1233" s="6" t="str">
        <f t="shared" si="79"/>
        <v>BULLISH</v>
      </c>
      <c r="G1233" s="6" t="str">
        <f t="shared" si="78"/>
        <v>WEAK</v>
      </c>
      <c r="H1233" s="6" t="str">
        <f t="shared" si="77"/>
        <v>CONFIRMED BULLISH</v>
      </c>
    </row>
    <row r="1234" spans="1:8" ht="13.5" x14ac:dyDescent="0.25">
      <c r="A1234" s="3">
        <f>TITRES_STAT!B1237</f>
        <v>43805</v>
      </c>
      <c r="B1234" s="6">
        <f>TITRES_STAT!C1237</f>
        <v>13.39</v>
      </c>
      <c r="C1234" s="6">
        <f>TITRES_STAT!D1237</f>
        <v>11.1972</v>
      </c>
      <c r="D1234" s="6">
        <f>TITRES_STAT!E1237</f>
        <v>3714</v>
      </c>
      <c r="E1234" s="2">
        <f t="shared" si="76"/>
        <v>-50686</v>
      </c>
      <c r="F1234" s="6" t="str">
        <f t="shared" si="79"/>
        <v>BULLISH</v>
      </c>
      <c r="G1234" s="6" t="str">
        <f t="shared" si="78"/>
        <v>WEAK</v>
      </c>
      <c r="H1234" s="6" t="str">
        <f t="shared" si="77"/>
        <v>CONFIRMED BULLISH</v>
      </c>
    </row>
    <row r="1235" spans="1:8" ht="13.5" x14ac:dyDescent="0.25">
      <c r="A1235" s="3">
        <f>TITRES_STAT!B1238</f>
        <v>43808</v>
      </c>
      <c r="B1235" s="6">
        <f>TITRES_STAT!C1238</f>
        <v>13.39</v>
      </c>
      <c r="C1235" s="6">
        <f>TITRES_STAT!D1238</f>
        <v>11.1972</v>
      </c>
      <c r="D1235" s="6">
        <f>TITRES_STAT!E1238</f>
        <v>276</v>
      </c>
      <c r="E1235" s="2">
        <f t="shared" si="76"/>
        <v>-50686</v>
      </c>
      <c r="F1235" s="6" t="str">
        <f t="shared" si="79"/>
        <v>BULLISH</v>
      </c>
      <c r="G1235" s="6" t="str">
        <f t="shared" si="78"/>
        <v>WEAK</v>
      </c>
      <c r="H1235" s="6" t="str">
        <f t="shared" si="77"/>
        <v>CONFIRMED BULLISH</v>
      </c>
    </row>
    <row r="1236" spans="1:8" ht="13.5" x14ac:dyDescent="0.25">
      <c r="A1236" s="3">
        <f>TITRES_STAT!B1239</f>
        <v>43809</v>
      </c>
      <c r="B1236" s="6">
        <f>TITRES_STAT!C1239</f>
        <v>13.39</v>
      </c>
      <c r="C1236" s="6">
        <f>TITRES_STAT!D1239</f>
        <v>11.1972</v>
      </c>
      <c r="D1236" s="6">
        <f>TITRES_STAT!E1239</f>
        <v>19944</v>
      </c>
      <c r="E1236" s="2">
        <f t="shared" si="76"/>
        <v>-50686</v>
      </c>
      <c r="F1236" s="6" t="str">
        <f t="shared" si="79"/>
        <v>BULLISH</v>
      </c>
      <c r="G1236" s="6" t="str">
        <f t="shared" si="78"/>
        <v>WEAK</v>
      </c>
      <c r="H1236" s="6" t="str">
        <f t="shared" si="77"/>
        <v>CONFIRMED BULLISH</v>
      </c>
    </row>
    <row r="1237" spans="1:8" ht="13.5" x14ac:dyDescent="0.25">
      <c r="A1237" s="3">
        <f>TITRES_STAT!B1240</f>
        <v>43810</v>
      </c>
      <c r="B1237" s="6">
        <f>TITRES_STAT!C1240</f>
        <v>13.06</v>
      </c>
      <c r="C1237" s="6">
        <f>TITRES_STAT!D1240</f>
        <v>10.921200000000001</v>
      </c>
      <c r="D1237" s="6">
        <f>TITRES_STAT!E1240</f>
        <v>557</v>
      </c>
      <c r="E1237" s="2">
        <f t="shared" si="76"/>
        <v>-51243</v>
      </c>
      <c r="F1237" s="6" t="str">
        <f t="shared" si="79"/>
        <v>BULLISH</v>
      </c>
      <c r="G1237" s="6" t="str">
        <f t="shared" si="78"/>
        <v>WEAK</v>
      </c>
      <c r="H1237" s="6" t="str">
        <f t="shared" si="77"/>
        <v>BULLISH DIVERGENCE</v>
      </c>
    </row>
    <row r="1238" spans="1:8" ht="13.5" x14ac:dyDescent="0.25">
      <c r="A1238" s="3">
        <f>TITRES_STAT!B1241</f>
        <v>43811</v>
      </c>
      <c r="B1238" s="6">
        <f>TITRES_STAT!C1241</f>
        <v>13.29</v>
      </c>
      <c r="C1238" s="6">
        <f>TITRES_STAT!D1241</f>
        <v>11.1136</v>
      </c>
      <c r="D1238" s="6">
        <f>TITRES_STAT!E1241</f>
        <v>179</v>
      </c>
      <c r="E1238" s="2">
        <f t="shared" si="76"/>
        <v>-51064</v>
      </c>
      <c r="F1238" s="6" t="str">
        <f t="shared" si="79"/>
        <v>BULLISH</v>
      </c>
      <c r="G1238" s="6" t="str">
        <f t="shared" si="78"/>
        <v>WEAK</v>
      </c>
      <c r="H1238" s="6" t="str">
        <f t="shared" si="77"/>
        <v>CONFIRMED BULLISH</v>
      </c>
    </row>
    <row r="1239" spans="1:8" ht="13.5" x14ac:dyDescent="0.25">
      <c r="A1239" s="3">
        <f>TITRES_STAT!B1242</f>
        <v>43812</v>
      </c>
      <c r="B1239" s="6">
        <f>TITRES_STAT!C1242</f>
        <v>12.91</v>
      </c>
      <c r="C1239" s="6">
        <f>TITRES_STAT!D1242</f>
        <v>10.7958</v>
      </c>
      <c r="D1239" s="6">
        <f>TITRES_STAT!E1242</f>
        <v>1358</v>
      </c>
      <c r="E1239" s="2">
        <f t="shared" si="76"/>
        <v>-52422</v>
      </c>
      <c r="F1239" s="6" t="str">
        <f t="shared" si="79"/>
        <v>BEARISH</v>
      </c>
      <c r="G1239" s="6" t="str">
        <f t="shared" si="78"/>
        <v>STRONG</v>
      </c>
      <c r="H1239" s="6" t="str">
        <f t="shared" si="77"/>
        <v>CONFIRMED BEARISH</v>
      </c>
    </row>
    <row r="1240" spans="1:8" ht="13.5" x14ac:dyDescent="0.25">
      <c r="A1240" s="3">
        <f>TITRES_STAT!B1243</f>
        <v>43815</v>
      </c>
      <c r="B1240" s="6">
        <f>TITRES_STAT!C1243</f>
        <v>13.19</v>
      </c>
      <c r="C1240" s="6">
        <f>TITRES_STAT!D1243</f>
        <v>11.03</v>
      </c>
      <c r="D1240" s="6">
        <f>TITRES_STAT!E1243</f>
        <v>3554</v>
      </c>
      <c r="E1240" s="2">
        <f t="shared" si="76"/>
        <v>-48868</v>
      </c>
      <c r="F1240" s="6" t="str">
        <f t="shared" si="79"/>
        <v>BULLISH</v>
      </c>
      <c r="G1240" s="6" t="str">
        <f t="shared" si="78"/>
        <v>WEAK</v>
      </c>
      <c r="H1240" s="6" t="str">
        <f t="shared" si="77"/>
        <v>BULLISH DIVERGENCE</v>
      </c>
    </row>
    <row r="1241" spans="1:8" ht="13.5" x14ac:dyDescent="0.25">
      <c r="A1241" s="3">
        <f>TITRES_STAT!B1244</f>
        <v>43816</v>
      </c>
      <c r="B1241" s="6">
        <f>TITRES_STAT!C1244</f>
        <v>13.2</v>
      </c>
      <c r="C1241" s="6">
        <f>TITRES_STAT!D1244</f>
        <v>11.0383</v>
      </c>
      <c r="D1241" s="6">
        <f>TITRES_STAT!E1244</f>
        <v>4669</v>
      </c>
      <c r="E1241" s="2">
        <f t="shared" si="76"/>
        <v>-44199</v>
      </c>
      <c r="F1241" s="6" t="str">
        <f t="shared" si="79"/>
        <v>BULLISH</v>
      </c>
      <c r="G1241" s="6" t="str">
        <f t="shared" si="78"/>
        <v>WEAK</v>
      </c>
      <c r="H1241" s="6" t="str">
        <f t="shared" si="77"/>
        <v>BULLISH DIVERGENCE</v>
      </c>
    </row>
    <row r="1242" spans="1:8" ht="13.5" x14ac:dyDescent="0.25">
      <c r="A1242" s="3">
        <f>TITRES_STAT!B1245</f>
        <v>43817</v>
      </c>
      <c r="B1242" s="6">
        <f>TITRES_STAT!C1245</f>
        <v>13.19</v>
      </c>
      <c r="C1242" s="6">
        <f>TITRES_STAT!D1245</f>
        <v>11.03</v>
      </c>
      <c r="D1242" s="6">
        <f>TITRES_STAT!E1245</f>
        <v>2077</v>
      </c>
      <c r="E1242" s="2">
        <f t="shared" si="76"/>
        <v>-46276</v>
      </c>
      <c r="F1242" s="6" t="str">
        <f t="shared" si="79"/>
        <v>BULLISH</v>
      </c>
      <c r="G1242" s="6" t="str">
        <f t="shared" si="78"/>
        <v>WEAK</v>
      </c>
      <c r="H1242" s="6" t="str">
        <f t="shared" si="77"/>
        <v>CONFIRMED BULLISH</v>
      </c>
    </row>
    <row r="1243" spans="1:8" ht="13.5" x14ac:dyDescent="0.25">
      <c r="A1243" s="3">
        <f>TITRES_STAT!B1246</f>
        <v>43818</v>
      </c>
      <c r="B1243" s="6">
        <f>TITRES_STAT!C1246</f>
        <v>13.19</v>
      </c>
      <c r="C1243" s="6">
        <f>TITRES_STAT!D1246</f>
        <v>11.03</v>
      </c>
      <c r="D1243" s="6">
        <f>TITRES_STAT!E1246</f>
        <v>22412</v>
      </c>
      <c r="E1243" s="2">
        <f t="shared" si="76"/>
        <v>-46276</v>
      </c>
      <c r="F1243" s="6" t="str">
        <f t="shared" si="79"/>
        <v>BULLISH</v>
      </c>
      <c r="G1243" s="6" t="str">
        <f t="shared" si="78"/>
        <v>WEAK</v>
      </c>
      <c r="H1243" s="6" t="str">
        <f t="shared" si="77"/>
        <v>BULLISH DIVERGENCE</v>
      </c>
    </row>
    <row r="1244" spans="1:8" ht="13.5" x14ac:dyDescent="0.25">
      <c r="A1244" s="3">
        <f>TITRES_STAT!B1247</f>
        <v>43819</v>
      </c>
      <c r="B1244" s="6">
        <f>TITRES_STAT!C1247</f>
        <v>13.17</v>
      </c>
      <c r="C1244" s="6">
        <f>TITRES_STAT!D1247</f>
        <v>11.013199999999999</v>
      </c>
      <c r="D1244" s="6">
        <f>TITRES_STAT!E1247</f>
        <v>871</v>
      </c>
      <c r="E1244" s="2">
        <f t="shared" si="76"/>
        <v>-47147</v>
      </c>
      <c r="F1244" s="6" t="str">
        <f t="shared" si="79"/>
        <v>BULLISH</v>
      </c>
      <c r="G1244" s="6" t="str">
        <f t="shared" si="78"/>
        <v>WEAK</v>
      </c>
      <c r="H1244" s="6" t="str">
        <f t="shared" si="77"/>
        <v>CONFIRMED BULLISH</v>
      </c>
    </row>
    <row r="1245" spans="1:8" ht="13.5" x14ac:dyDescent="0.25">
      <c r="A1245" s="3">
        <f>TITRES_STAT!B1248</f>
        <v>43822</v>
      </c>
      <c r="B1245" s="6">
        <f>TITRES_STAT!C1248</f>
        <v>13.15</v>
      </c>
      <c r="C1245" s="6">
        <f>TITRES_STAT!D1248</f>
        <v>10.996499999999999</v>
      </c>
      <c r="D1245" s="6">
        <f>TITRES_STAT!E1248</f>
        <v>111</v>
      </c>
      <c r="E1245" s="2">
        <f t="shared" si="76"/>
        <v>-47258</v>
      </c>
      <c r="F1245" s="6" t="str">
        <f t="shared" si="79"/>
        <v>BULLISH</v>
      </c>
      <c r="G1245" s="6" t="str">
        <f t="shared" si="78"/>
        <v>WEAK</v>
      </c>
      <c r="H1245" s="6" t="str">
        <f t="shared" si="77"/>
        <v>BULLISH DIVERGENCE</v>
      </c>
    </row>
    <row r="1246" spans="1:8" ht="13.5" x14ac:dyDescent="0.25">
      <c r="A1246" s="3">
        <f>TITRES_STAT!B1249</f>
        <v>43823</v>
      </c>
      <c r="B1246" s="6">
        <f>TITRES_STAT!C1249</f>
        <v>13.16</v>
      </c>
      <c r="C1246" s="6">
        <f>TITRES_STAT!D1249</f>
        <v>11.004899999999999</v>
      </c>
      <c r="D1246" s="6">
        <f>TITRES_STAT!E1249</f>
        <v>1250</v>
      </c>
      <c r="E1246" s="2">
        <f t="shared" si="76"/>
        <v>-46008</v>
      </c>
      <c r="F1246" s="6" t="str">
        <f t="shared" si="79"/>
        <v>BEARISH</v>
      </c>
      <c r="G1246" s="6" t="str">
        <f t="shared" si="78"/>
        <v>STRONG</v>
      </c>
      <c r="H1246" s="6" t="str">
        <f t="shared" si="77"/>
        <v>CONFIRMED BEARISH</v>
      </c>
    </row>
    <row r="1247" spans="1:8" ht="13.5" x14ac:dyDescent="0.25">
      <c r="A1247" s="3">
        <f>TITRES_STAT!B1250</f>
        <v>43824</v>
      </c>
      <c r="B1247" s="6">
        <f>TITRES_STAT!C1250</f>
        <v>13.15</v>
      </c>
      <c r="C1247" s="6">
        <f>TITRES_STAT!D1250</f>
        <v>10.996499999999999</v>
      </c>
      <c r="D1247" s="6">
        <f>TITRES_STAT!E1250</f>
        <v>750</v>
      </c>
      <c r="E1247" s="2">
        <f t="shared" si="76"/>
        <v>-46758</v>
      </c>
      <c r="F1247" s="6" t="str">
        <f t="shared" si="79"/>
        <v>BEARISH</v>
      </c>
      <c r="G1247" s="6" t="str">
        <f t="shared" si="78"/>
        <v>NEUTRAL</v>
      </c>
      <c r="H1247" s="6" t="str">
        <f t="shared" si="77"/>
        <v>CONFIRMED BEARISH</v>
      </c>
    </row>
    <row r="1248" spans="1:8" ht="13.5" x14ac:dyDescent="0.25">
      <c r="A1248" s="3">
        <f>TITRES_STAT!B1251</f>
        <v>43825</v>
      </c>
      <c r="B1248" s="6">
        <f>TITRES_STAT!C1251</f>
        <v>13.1</v>
      </c>
      <c r="C1248" s="6">
        <f>TITRES_STAT!D1251</f>
        <v>10.954700000000001</v>
      </c>
      <c r="D1248" s="6">
        <f>TITRES_STAT!E1251</f>
        <v>1050</v>
      </c>
      <c r="E1248" s="2">
        <f t="shared" si="76"/>
        <v>-47808</v>
      </c>
      <c r="F1248" s="6" t="str">
        <f t="shared" si="79"/>
        <v>BEARISH</v>
      </c>
      <c r="G1248" s="6" t="str">
        <f t="shared" si="78"/>
        <v>STRONG</v>
      </c>
      <c r="H1248" s="6" t="str">
        <f t="shared" si="77"/>
        <v>CONFIRMED BEARISH</v>
      </c>
    </row>
    <row r="1249" spans="1:8" ht="13.5" x14ac:dyDescent="0.25">
      <c r="A1249" s="3">
        <f>TITRES_STAT!B1252</f>
        <v>43826</v>
      </c>
      <c r="B1249" s="6">
        <f>TITRES_STAT!C1252</f>
        <v>13.09</v>
      </c>
      <c r="C1249" s="6">
        <f>TITRES_STAT!D1252</f>
        <v>10.946300000000001</v>
      </c>
      <c r="D1249" s="6">
        <f>TITRES_STAT!E1252</f>
        <v>2745</v>
      </c>
      <c r="E1249" s="2">
        <f t="shared" si="76"/>
        <v>-50553</v>
      </c>
      <c r="F1249" s="6" t="str">
        <f t="shared" si="79"/>
        <v>BEARISH</v>
      </c>
      <c r="G1249" s="6" t="str">
        <f t="shared" si="78"/>
        <v>STRONG</v>
      </c>
      <c r="H1249" s="6" t="str">
        <f t="shared" si="77"/>
        <v>CONFIRMED BEARISH</v>
      </c>
    </row>
    <row r="1250" spans="1:8" ht="13.5" x14ac:dyDescent="0.25">
      <c r="A1250" s="3">
        <f>TITRES_STAT!B1253</f>
        <v>43829</v>
      </c>
      <c r="B1250" s="6">
        <f>TITRES_STAT!C1253</f>
        <v>13.13</v>
      </c>
      <c r="C1250" s="6">
        <f>TITRES_STAT!D1253</f>
        <v>10.979799999999999</v>
      </c>
      <c r="D1250" s="6">
        <f>TITRES_STAT!E1253</f>
        <v>3000</v>
      </c>
      <c r="E1250" s="2">
        <f t="shared" si="76"/>
        <v>-47553</v>
      </c>
      <c r="F1250" s="6" t="str">
        <f t="shared" si="79"/>
        <v>BEARISH</v>
      </c>
      <c r="G1250" s="6" t="str">
        <f t="shared" si="78"/>
        <v>NEUTRAL</v>
      </c>
      <c r="H1250" s="6" t="str">
        <f t="shared" si="77"/>
        <v>CONFIRMED BEARISH</v>
      </c>
    </row>
    <row r="1251" spans="1:8" ht="13.5" x14ac:dyDescent="0.25">
      <c r="A1251" s="3">
        <f>TITRES_STAT!B1254</f>
        <v>43830</v>
      </c>
      <c r="B1251" s="6">
        <f>TITRES_STAT!C1254</f>
        <v>13.1</v>
      </c>
      <c r="C1251" s="6">
        <f>TITRES_STAT!D1254</f>
        <v>10.954700000000001</v>
      </c>
      <c r="D1251" s="6">
        <f>TITRES_STAT!E1254</f>
        <v>6972</v>
      </c>
      <c r="E1251" s="2">
        <f t="shared" si="76"/>
        <v>-54525</v>
      </c>
      <c r="F1251" s="6" t="str">
        <f t="shared" si="79"/>
        <v>BEARISH</v>
      </c>
      <c r="G1251" s="6" t="str">
        <f t="shared" si="78"/>
        <v>STRONG</v>
      </c>
      <c r="H1251" s="6" t="str">
        <f t="shared" si="77"/>
        <v>CONFIRMED BEARISH</v>
      </c>
    </row>
    <row r="1252" spans="1:8" ht="13.5" x14ac:dyDescent="0.25">
      <c r="A1252" s="3">
        <f>TITRES_STAT!B1255</f>
        <v>43832</v>
      </c>
      <c r="B1252" s="6">
        <f>TITRES_STAT!C1255</f>
        <v>13</v>
      </c>
      <c r="C1252" s="6">
        <f>TITRES_STAT!D1255</f>
        <v>10.8711</v>
      </c>
      <c r="D1252" s="6">
        <f>TITRES_STAT!E1255</f>
        <v>2100</v>
      </c>
      <c r="E1252" s="2">
        <f t="shared" si="76"/>
        <v>-56625</v>
      </c>
      <c r="F1252" s="6" t="str">
        <f t="shared" si="79"/>
        <v>BEARISH</v>
      </c>
      <c r="G1252" s="6" t="str">
        <f t="shared" si="78"/>
        <v>STRONG</v>
      </c>
      <c r="H1252" s="6" t="str">
        <f t="shared" si="77"/>
        <v>CONFIRMED BEARISH</v>
      </c>
    </row>
    <row r="1253" spans="1:8" ht="13.5" x14ac:dyDescent="0.25">
      <c r="A1253" s="3">
        <f>TITRES_STAT!B1256</f>
        <v>43833</v>
      </c>
      <c r="B1253" s="6">
        <f>TITRES_STAT!C1256</f>
        <v>12.98</v>
      </c>
      <c r="C1253" s="6">
        <f>TITRES_STAT!D1256</f>
        <v>10.8543</v>
      </c>
      <c r="D1253" s="6">
        <f>TITRES_STAT!E1256</f>
        <v>910</v>
      </c>
      <c r="E1253" s="2">
        <f t="shared" si="76"/>
        <v>-57535</v>
      </c>
      <c r="F1253" s="6" t="str">
        <f t="shared" si="79"/>
        <v>BEARISH</v>
      </c>
      <c r="G1253" s="6" t="str">
        <f t="shared" si="78"/>
        <v>STRONG</v>
      </c>
      <c r="H1253" s="6" t="str">
        <f t="shared" si="77"/>
        <v>CONFIRMED BEARISH</v>
      </c>
    </row>
    <row r="1254" spans="1:8" ht="13.5" x14ac:dyDescent="0.25">
      <c r="A1254" s="3">
        <f>TITRES_STAT!B1257</f>
        <v>43836</v>
      </c>
      <c r="B1254" s="6">
        <f>TITRES_STAT!C1257</f>
        <v>12.8</v>
      </c>
      <c r="C1254" s="6">
        <f>TITRES_STAT!D1257</f>
        <v>10.703799999999999</v>
      </c>
      <c r="D1254" s="6">
        <f>TITRES_STAT!E1257</f>
        <v>2537</v>
      </c>
      <c r="E1254" s="2">
        <f t="shared" si="76"/>
        <v>-60072</v>
      </c>
      <c r="F1254" s="6" t="str">
        <f t="shared" si="79"/>
        <v>BEARISH</v>
      </c>
      <c r="G1254" s="6" t="str">
        <f t="shared" si="78"/>
        <v>STRONG</v>
      </c>
      <c r="H1254" s="6" t="str">
        <f t="shared" si="77"/>
        <v>CONFIRMED BEARISH</v>
      </c>
    </row>
    <row r="1255" spans="1:8" ht="13.5" x14ac:dyDescent="0.25">
      <c r="A1255" s="3">
        <f>TITRES_STAT!B1258</f>
        <v>43837</v>
      </c>
      <c r="B1255" s="6">
        <f>TITRES_STAT!C1258</f>
        <v>12.8</v>
      </c>
      <c r="C1255" s="6">
        <f>TITRES_STAT!D1258</f>
        <v>10.703799999999999</v>
      </c>
      <c r="D1255" s="6">
        <f>TITRES_STAT!E1258</f>
        <v>1001</v>
      </c>
      <c r="E1255" s="2">
        <f t="shared" si="76"/>
        <v>-60072</v>
      </c>
      <c r="F1255" s="6" t="str">
        <f t="shared" si="79"/>
        <v>BEARISH</v>
      </c>
      <c r="G1255" s="6" t="str">
        <f t="shared" si="78"/>
        <v>STRONG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12.71</v>
      </c>
      <c r="C1256" s="6">
        <f>TITRES_STAT!D1259</f>
        <v>10.6286</v>
      </c>
      <c r="D1256" s="6">
        <f>TITRES_STAT!E1259</f>
        <v>367</v>
      </c>
      <c r="E1256" s="2">
        <f t="shared" si="76"/>
        <v>-60439</v>
      </c>
      <c r="F1256" s="6" t="str">
        <f t="shared" si="79"/>
        <v>BEARISH</v>
      </c>
      <c r="G1256" s="6" t="str">
        <f t="shared" si="78"/>
        <v>STRONG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12.61</v>
      </c>
      <c r="C1257" s="6">
        <f>TITRES_STAT!D1260</f>
        <v>10.5449</v>
      </c>
      <c r="D1257" s="6">
        <f>TITRES_STAT!E1260</f>
        <v>761</v>
      </c>
      <c r="E1257" s="2">
        <f t="shared" si="76"/>
        <v>-61200</v>
      </c>
      <c r="F1257" s="6" t="str">
        <f t="shared" si="79"/>
        <v>BEARISH</v>
      </c>
      <c r="G1257" s="6" t="str">
        <f t="shared" si="78"/>
        <v>STRONG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12.6</v>
      </c>
      <c r="C1258" s="6">
        <f>TITRES_STAT!D1261</f>
        <v>10.5366</v>
      </c>
      <c r="D1258" s="6">
        <f>TITRES_STAT!E1261</f>
        <v>1632</v>
      </c>
      <c r="E1258" s="2">
        <f t="shared" si="76"/>
        <v>-62832</v>
      </c>
      <c r="F1258" s="6" t="str">
        <f t="shared" si="79"/>
        <v>BEARISH</v>
      </c>
      <c r="G1258" s="6" t="str">
        <f t="shared" si="78"/>
        <v>STRONG</v>
      </c>
      <c r="H1258" s="6" t="str">
        <f t="shared" si="77"/>
        <v>CONFIRMED BEARISH</v>
      </c>
    </row>
    <row r="1259" spans="1:8" ht="13.5" x14ac:dyDescent="0.25">
      <c r="A1259" s="3">
        <f>TITRES_STAT!B1262</f>
        <v>43843</v>
      </c>
      <c r="B1259" s="6">
        <f>TITRES_STAT!C1262</f>
        <v>12.5</v>
      </c>
      <c r="C1259" s="6">
        <f>TITRES_STAT!D1262</f>
        <v>10.452999999999999</v>
      </c>
      <c r="D1259" s="6">
        <f>TITRES_STAT!E1262</f>
        <v>228</v>
      </c>
      <c r="E1259" s="2">
        <f t="shared" si="76"/>
        <v>-63060</v>
      </c>
      <c r="F1259" s="6" t="str">
        <f t="shared" si="79"/>
        <v>BEARISH</v>
      </c>
      <c r="G1259" s="6" t="str">
        <f t="shared" si="78"/>
        <v>STRONG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12.5</v>
      </c>
      <c r="C1260" s="6">
        <f>TITRES_STAT!D1263</f>
        <v>10.452999999999999</v>
      </c>
      <c r="D1260" s="6">
        <f>TITRES_STAT!E1263</f>
        <v>100</v>
      </c>
      <c r="E1260" s="2">
        <f t="shared" si="76"/>
        <v>-63060</v>
      </c>
      <c r="F1260" s="6" t="str">
        <f t="shared" si="79"/>
        <v>BEARISH</v>
      </c>
      <c r="G1260" s="6" t="str">
        <f t="shared" si="78"/>
        <v>STRONG</v>
      </c>
      <c r="H1260" s="6" t="str">
        <f t="shared" si="77"/>
        <v>CONFIRMED BEARISH</v>
      </c>
    </row>
    <row r="1261" spans="1:8" ht="13.5" x14ac:dyDescent="0.25">
      <c r="A1261" s="3">
        <f>TITRES_STAT!B1264</f>
        <v>43846</v>
      </c>
      <c r="B1261" s="6">
        <f>TITRES_STAT!C1264</f>
        <v>12.4</v>
      </c>
      <c r="C1261" s="6">
        <f>TITRES_STAT!D1264</f>
        <v>10.369300000000001</v>
      </c>
      <c r="D1261" s="6">
        <f>TITRES_STAT!E1264</f>
        <v>614</v>
      </c>
      <c r="E1261" s="2">
        <f t="shared" si="76"/>
        <v>-63674</v>
      </c>
      <c r="F1261" s="6" t="str">
        <f t="shared" si="79"/>
        <v>BEARISH</v>
      </c>
      <c r="G1261" s="6" t="str">
        <f t="shared" si="78"/>
        <v>STRONG</v>
      </c>
      <c r="H1261" s="6" t="str">
        <f t="shared" si="77"/>
        <v>CONFIRMED BEARISH</v>
      </c>
    </row>
    <row r="1262" spans="1:8" ht="13.5" x14ac:dyDescent="0.25">
      <c r="A1262" s="3">
        <f>TITRES_STAT!B1265</f>
        <v>43847</v>
      </c>
      <c r="B1262" s="6">
        <f>TITRES_STAT!C1265</f>
        <v>12.47</v>
      </c>
      <c r="C1262" s="6">
        <f>TITRES_STAT!D1265</f>
        <v>10.427899999999999</v>
      </c>
      <c r="D1262" s="6">
        <f>TITRES_STAT!E1265</f>
        <v>361</v>
      </c>
      <c r="E1262" s="2">
        <f t="shared" si="76"/>
        <v>-63313</v>
      </c>
      <c r="F1262" s="6" t="str">
        <f t="shared" si="79"/>
        <v>BEARISH</v>
      </c>
      <c r="G1262" s="6" t="str">
        <f t="shared" si="78"/>
        <v>STRONG</v>
      </c>
      <c r="H1262" s="6" t="str">
        <f t="shared" si="77"/>
        <v>CONFIRMED BEARISH</v>
      </c>
    </row>
    <row r="1263" spans="1:8" ht="13.5" x14ac:dyDescent="0.25">
      <c r="A1263" s="3">
        <f>TITRES_STAT!B1266</f>
        <v>43850</v>
      </c>
      <c r="B1263" s="6">
        <f>TITRES_STAT!C1266</f>
        <v>12.48</v>
      </c>
      <c r="C1263" s="6">
        <f>TITRES_STAT!D1266</f>
        <v>10.436199999999999</v>
      </c>
      <c r="D1263" s="6">
        <f>TITRES_STAT!E1266</f>
        <v>2864</v>
      </c>
      <c r="E1263" s="2">
        <f t="shared" si="76"/>
        <v>-60449</v>
      </c>
      <c r="F1263" s="6" t="str">
        <f t="shared" si="79"/>
        <v>BULLISH</v>
      </c>
      <c r="G1263" s="6" t="str">
        <f t="shared" si="78"/>
        <v>WEAK</v>
      </c>
      <c r="H1263" s="6" t="str">
        <f t="shared" si="77"/>
        <v>BULLISH DIVERGENCE</v>
      </c>
    </row>
    <row r="1264" spans="1:8" ht="13.5" x14ac:dyDescent="0.25">
      <c r="A1264" s="3">
        <f>TITRES_STAT!B1267</f>
        <v>43851</v>
      </c>
      <c r="B1264" s="6">
        <f>TITRES_STAT!C1267</f>
        <v>12.47</v>
      </c>
      <c r="C1264" s="6">
        <f>TITRES_STAT!D1267</f>
        <v>10.427899999999999</v>
      </c>
      <c r="D1264" s="6">
        <f>TITRES_STAT!E1267</f>
        <v>1275</v>
      </c>
      <c r="E1264" s="2">
        <f t="shared" si="76"/>
        <v>-61724</v>
      </c>
      <c r="F1264" s="6" t="str">
        <f t="shared" si="79"/>
        <v>BULLISH</v>
      </c>
      <c r="G1264" s="6" t="str">
        <f t="shared" si="78"/>
        <v>WEAK</v>
      </c>
      <c r="H1264" s="6" t="str">
        <f t="shared" si="77"/>
        <v>BULLISH DIVERGENCE</v>
      </c>
    </row>
    <row r="1265" spans="1:8" ht="13.5" x14ac:dyDescent="0.25">
      <c r="A1265" s="3">
        <f>TITRES_STAT!B1268</f>
        <v>43852</v>
      </c>
      <c r="B1265" s="6">
        <f>TITRES_STAT!C1268</f>
        <v>12.45</v>
      </c>
      <c r="C1265" s="6">
        <f>TITRES_STAT!D1268</f>
        <v>10.411099999999999</v>
      </c>
      <c r="D1265" s="6">
        <f>TITRES_STAT!E1268</f>
        <v>500</v>
      </c>
      <c r="E1265" s="2">
        <f t="shared" si="76"/>
        <v>-62224</v>
      </c>
      <c r="F1265" s="6" t="str">
        <f t="shared" si="79"/>
        <v>BULLISH</v>
      </c>
      <c r="G1265" s="6" t="str">
        <f t="shared" si="78"/>
        <v>NEUTRAL</v>
      </c>
      <c r="H1265" s="6" t="str">
        <f t="shared" si="77"/>
        <v>BULLISH DIVERGENCE</v>
      </c>
    </row>
    <row r="1266" spans="1:8" ht="13.5" x14ac:dyDescent="0.25">
      <c r="A1266" s="3">
        <f>TITRES_STAT!B1269</f>
        <v>43853</v>
      </c>
      <c r="B1266" s="6">
        <f>TITRES_STAT!C1269</f>
        <v>12.4</v>
      </c>
      <c r="C1266" s="6">
        <f>TITRES_STAT!D1269</f>
        <v>10.369300000000001</v>
      </c>
      <c r="D1266" s="6">
        <f>TITRES_STAT!E1269</f>
        <v>2443</v>
      </c>
      <c r="E1266" s="2">
        <f t="shared" si="76"/>
        <v>-64667</v>
      </c>
      <c r="F1266" s="6" t="str">
        <f t="shared" si="79"/>
        <v>BEARISH</v>
      </c>
      <c r="G1266" s="6" t="str">
        <f t="shared" si="78"/>
        <v>NEUTRAL</v>
      </c>
      <c r="H1266" s="6" t="str">
        <f t="shared" si="77"/>
        <v>NEUTRAL</v>
      </c>
    </row>
    <row r="1267" spans="1:8" ht="13.5" x14ac:dyDescent="0.25">
      <c r="A1267" s="3">
        <f>TITRES_STAT!B1270</f>
        <v>43854</v>
      </c>
      <c r="B1267" s="6">
        <f>TITRES_STAT!C1270</f>
        <v>12.77</v>
      </c>
      <c r="C1267" s="6">
        <f>TITRES_STAT!D1270</f>
        <v>10.678699999999999</v>
      </c>
      <c r="D1267" s="6">
        <f>TITRES_STAT!E1270</f>
        <v>1966</v>
      </c>
      <c r="E1267" s="2">
        <f t="shared" si="76"/>
        <v>-62701</v>
      </c>
      <c r="F1267" s="6" t="str">
        <f t="shared" si="79"/>
        <v>BULLISH</v>
      </c>
      <c r="G1267" s="6" t="str">
        <f t="shared" si="78"/>
        <v>NEUTRAL</v>
      </c>
      <c r="H1267" s="6" t="str">
        <f t="shared" si="77"/>
        <v>CONFIRMED BULLISH</v>
      </c>
    </row>
    <row r="1268" spans="1:8" ht="13.5" x14ac:dyDescent="0.25">
      <c r="A1268" s="3">
        <f>TITRES_STAT!B1271</f>
        <v>43857</v>
      </c>
      <c r="B1268" s="6">
        <f>TITRES_STAT!C1271</f>
        <v>12.95</v>
      </c>
      <c r="C1268" s="6">
        <f>TITRES_STAT!D1271</f>
        <v>10.8293</v>
      </c>
      <c r="D1268" s="6">
        <f>TITRES_STAT!E1271</f>
        <v>1702</v>
      </c>
      <c r="E1268" s="2">
        <f t="shared" si="76"/>
        <v>-60999</v>
      </c>
      <c r="F1268" s="6" t="str">
        <f t="shared" si="79"/>
        <v>BEARISH</v>
      </c>
      <c r="G1268" s="6" t="str">
        <f t="shared" si="78"/>
        <v>NEUTRAL</v>
      </c>
      <c r="H1268" s="6" t="str">
        <f t="shared" si="77"/>
        <v>BEARISH DIVERGENCE</v>
      </c>
    </row>
    <row r="1269" spans="1:8" ht="13.5" x14ac:dyDescent="0.25">
      <c r="A1269" s="3">
        <f>TITRES_STAT!B1272</f>
        <v>43858</v>
      </c>
      <c r="B1269" s="6">
        <f>TITRES_STAT!C1272</f>
        <v>13</v>
      </c>
      <c r="C1269" s="6">
        <f>TITRES_STAT!D1272</f>
        <v>10.8711</v>
      </c>
      <c r="D1269" s="6">
        <f>TITRES_STAT!E1272</f>
        <v>1989</v>
      </c>
      <c r="E1269" s="2">
        <f t="shared" si="76"/>
        <v>-59010</v>
      </c>
      <c r="F1269" s="6" t="str">
        <f t="shared" si="79"/>
        <v>BULLISH</v>
      </c>
      <c r="G1269" s="6" t="str">
        <f t="shared" si="78"/>
        <v>WEAK</v>
      </c>
      <c r="H1269" s="6" t="str">
        <f t="shared" si="77"/>
        <v>CONFIRMED BULLISH</v>
      </c>
    </row>
    <row r="1270" spans="1:8" ht="13.5" x14ac:dyDescent="0.25">
      <c r="A1270" s="3">
        <f>TITRES_STAT!B1273</f>
        <v>43859</v>
      </c>
      <c r="B1270" s="6">
        <f>TITRES_STAT!C1273</f>
        <v>12.99</v>
      </c>
      <c r="C1270" s="6">
        <f>TITRES_STAT!D1273</f>
        <v>10.8627</v>
      </c>
      <c r="D1270" s="6">
        <f>TITRES_STAT!E1273</f>
        <v>2204</v>
      </c>
      <c r="E1270" s="2">
        <f t="shared" si="76"/>
        <v>-61214</v>
      </c>
      <c r="F1270" s="6" t="str">
        <f t="shared" si="79"/>
        <v>BULLISH</v>
      </c>
      <c r="G1270" s="6" t="str">
        <f t="shared" si="78"/>
        <v>NEUTRAL</v>
      </c>
      <c r="H1270" s="6" t="str">
        <f t="shared" si="77"/>
        <v>CONFIRMED BULLISH</v>
      </c>
    </row>
    <row r="1271" spans="1:8" ht="13.5" x14ac:dyDescent="0.25">
      <c r="A1271" s="3">
        <f>TITRES_STAT!B1274</f>
        <v>43860</v>
      </c>
      <c r="B1271" s="6">
        <f>TITRES_STAT!C1274</f>
        <v>13</v>
      </c>
      <c r="C1271" s="6">
        <f>TITRES_STAT!D1274</f>
        <v>10.8711</v>
      </c>
      <c r="D1271" s="6">
        <f>TITRES_STAT!E1274</f>
        <v>518</v>
      </c>
      <c r="E1271" s="2">
        <f t="shared" si="76"/>
        <v>-60696</v>
      </c>
      <c r="F1271" s="6" t="str">
        <f t="shared" si="79"/>
        <v>BULLISH</v>
      </c>
      <c r="G1271" s="6" t="str">
        <f t="shared" si="78"/>
        <v>WEAK</v>
      </c>
      <c r="H1271" s="6" t="str">
        <f t="shared" si="77"/>
        <v>CONFIRMED BULLISH</v>
      </c>
    </row>
    <row r="1272" spans="1:8" ht="13.5" x14ac:dyDescent="0.25">
      <c r="A1272" s="3">
        <f>TITRES_STAT!B1275</f>
        <v>43861</v>
      </c>
      <c r="B1272" s="6">
        <f>TITRES_STAT!C1275</f>
        <v>13</v>
      </c>
      <c r="C1272" s="6">
        <f>TITRES_STAT!D1275</f>
        <v>10.8711</v>
      </c>
      <c r="D1272" s="6">
        <f>TITRES_STAT!E1275</f>
        <v>1352</v>
      </c>
      <c r="E1272" s="2">
        <f t="shared" si="76"/>
        <v>-60696</v>
      </c>
      <c r="F1272" s="6" t="str">
        <f t="shared" si="79"/>
        <v>BULLISH</v>
      </c>
      <c r="G1272" s="6" t="str">
        <f t="shared" si="78"/>
        <v>WEAK</v>
      </c>
      <c r="H1272" s="6" t="str">
        <f t="shared" si="77"/>
        <v>CONFIRMED BULLISH</v>
      </c>
    </row>
    <row r="1273" spans="1:8" ht="13.5" x14ac:dyDescent="0.25">
      <c r="A1273" s="3">
        <f>TITRES_STAT!B1276</f>
        <v>43864</v>
      </c>
      <c r="B1273" s="6">
        <f>TITRES_STAT!C1276</f>
        <v>13.15</v>
      </c>
      <c r="C1273" s="6">
        <f>TITRES_STAT!D1276</f>
        <v>10.996499999999999</v>
      </c>
      <c r="D1273" s="6">
        <f>TITRES_STAT!E1276</f>
        <v>2215</v>
      </c>
      <c r="E1273" s="2">
        <f t="shared" si="76"/>
        <v>-58481</v>
      </c>
      <c r="F1273" s="6" t="str">
        <f t="shared" si="79"/>
        <v>BULLISH</v>
      </c>
      <c r="G1273" s="6" t="str">
        <f t="shared" si="78"/>
        <v>WEAK</v>
      </c>
      <c r="H1273" s="6" t="str">
        <f t="shared" si="77"/>
        <v>CONFIRMED BULLISH</v>
      </c>
    </row>
    <row r="1274" spans="1:8" ht="13.5" x14ac:dyDescent="0.25">
      <c r="A1274" s="3">
        <f>TITRES_STAT!B1277</f>
        <v>43865</v>
      </c>
      <c r="B1274" s="6">
        <f>TITRES_STAT!C1277</f>
        <v>13</v>
      </c>
      <c r="C1274" s="6">
        <f>TITRES_STAT!D1277</f>
        <v>10.8711</v>
      </c>
      <c r="D1274" s="6">
        <f>TITRES_STAT!E1277</f>
        <v>1404</v>
      </c>
      <c r="E1274" s="2">
        <f t="shared" si="76"/>
        <v>-59885</v>
      </c>
      <c r="F1274" s="6" t="str">
        <f t="shared" si="79"/>
        <v>BEARISH</v>
      </c>
      <c r="G1274" s="6" t="str">
        <f t="shared" si="78"/>
        <v>NEUTRAL</v>
      </c>
      <c r="H1274" s="6" t="str">
        <f t="shared" si="77"/>
        <v>NEUTRAL</v>
      </c>
    </row>
    <row r="1275" spans="1:8" ht="13.5" x14ac:dyDescent="0.25">
      <c r="A1275" s="3">
        <f>TITRES_STAT!B1278</f>
        <v>43866</v>
      </c>
      <c r="B1275" s="6">
        <f>TITRES_STAT!C1278</f>
        <v>13</v>
      </c>
      <c r="C1275" s="6">
        <f>TITRES_STAT!D1278</f>
        <v>10.8711</v>
      </c>
      <c r="D1275" s="6">
        <f>TITRES_STAT!E1278</f>
        <v>501</v>
      </c>
      <c r="E1275" s="2">
        <f t="shared" si="76"/>
        <v>-59885</v>
      </c>
      <c r="F1275" s="6" t="str">
        <f t="shared" si="79"/>
        <v>BULLISH</v>
      </c>
      <c r="G1275" s="6" t="str">
        <f t="shared" si="78"/>
        <v>WEAK</v>
      </c>
      <c r="H1275" s="6" t="str">
        <f t="shared" si="77"/>
        <v>CONFIRMED BULLISH</v>
      </c>
    </row>
    <row r="1276" spans="1:8" ht="13.5" x14ac:dyDescent="0.25">
      <c r="A1276" s="3">
        <f>TITRES_STAT!B1279</f>
        <v>43867</v>
      </c>
      <c r="B1276" s="6">
        <f>TITRES_STAT!C1279</f>
        <v>12.99</v>
      </c>
      <c r="C1276" s="6">
        <f>TITRES_STAT!D1279</f>
        <v>10.8627</v>
      </c>
      <c r="D1276" s="6">
        <f>TITRES_STAT!E1279</f>
        <v>10</v>
      </c>
      <c r="E1276" s="2">
        <f t="shared" si="76"/>
        <v>-59895</v>
      </c>
      <c r="F1276" s="6" t="str">
        <f t="shared" si="79"/>
        <v>BULLISH</v>
      </c>
      <c r="G1276" s="6" t="str">
        <f t="shared" si="78"/>
        <v>NEUTRAL</v>
      </c>
      <c r="H1276" s="6" t="str">
        <f t="shared" si="77"/>
        <v>BULLISH DIVERGENCE</v>
      </c>
    </row>
    <row r="1277" spans="1:8" ht="13.5" x14ac:dyDescent="0.25">
      <c r="A1277" s="3">
        <f>TITRES_STAT!B1280</f>
        <v>43868</v>
      </c>
      <c r="B1277" s="6">
        <f>TITRES_STAT!C1280</f>
        <v>12.9</v>
      </c>
      <c r="C1277" s="6">
        <f>TITRES_STAT!D1280</f>
        <v>10.7874</v>
      </c>
      <c r="D1277" s="6">
        <f>TITRES_STAT!E1280</f>
        <v>1188</v>
      </c>
      <c r="E1277" s="2">
        <f t="shared" si="76"/>
        <v>-61083</v>
      </c>
      <c r="F1277" s="6" t="str">
        <f t="shared" si="79"/>
        <v>BEARISH</v>
      </c>
      <c r="G1277" s="6" t="str">
        <f t="shared" si="78"/>
        <v>NEUTRAL</v>
      </c>
      <c r="H1277" s="6" t="str">
        <f t="shared" si="77"/>
        <v>CONFIRMED BEARISH</v>
      </c>
    </row>
    <row r="1278" spans="1:8" ht="13.5" x14ac:dyDescent="0.25">
      <c r="A1278" s="3">
        <f>TITRES_STAT!B1281</f>
        <v>43871</v>
      </c>
      <c r="B1278" s="6">
        <f>TITRES_STAT!C1281</f>
        <v>12.97</v>
      </c>
      <c r="C1278" s="6">
        <f>TITRES_STAT!D1281</f>
        <v>10.846</v>
      </c>
      <c r="D1278" s="6">
        <f>TITRES_STAT!E1281</f>
        <v>3500</v>
      </c>
      <c r="E1278" s="2">
        <f t="shared" si="76"/>
        <v>-57583</v>
      </c>
      <c r="F1278" s="6" t="str">
        <f t="shared" si="79"/>
        <v>BULLISH</v>
      </c>
      <c r="G1278" s="6" t="str">
        <f t="shared" si="78"/>
        <v>NEUTRAL</v>
      </c>
      <c r="H1278" s="6" t="str">
        <f t="shared" si="77"/>
        <v>BULLISH DIVERGENCE</v>
      </c>
    </row>
    <row r="1279" spans="1:8" ht="13.5" x14ac:dyDescent="0.25">
      <c r="A1279" s="3">
        <f>TITRES_STAT!B1282</f>
        <v>43872</v>
      </c>
      <c r="B1279" s="6">
        <f>TITRES_STAT!C1282</f>
        <v>12.97</v>
      </c>
      <c r="C1279" s="6">
        <f>TITRES_STAT!D1282</f>
        <v>10.846</v>
      </c>
      <c r="D1279" s="6">
        <f>TITRES_STAT!E1282</f>
        <v>167</v>
      </c>
      <c r="E1279" s="2">
        <f t="shared" si="76"/>
        <v>-57583</v>
      </c>
      <c r="F1279" s="6" t="str">
        <f t="shared" si="79"/>
        <v>BULLISH</v>
      </c>
      <c r="G1279" s="6" t="str">
        <f t="shared" si="78"/>
        <v>WEAK</v>
      </c>
      <c r="H1279" s="6" t="str">
        <f t="shared" si="77"/>
        <v>BULLISH DIVERGENCE</v>
      </c>
    </row>
    <row r="1280" spans="1:8" ht="13.5" x14ac:dyDescent="0.25">
      <c r="A1280" s="3">
        <f>TITRES_STAT!B1283</f>
        <v>43873</v>
      </c>
      <c r="B1280" s="6">
        <f>TITRES_STAT!C1283</f>
        <v>12.99</v>
      </c>
      <c r="C1280" s="6">
        <f>TITRES_STAT!D1283</f>
        <v>10.8627</v>
      </c>
      <c r="D1280" s="6">
        <f>TITRES_STAT!E1283</f>
        <v>860</v>
      </c>
      <c r="E1280" s="2">
        <f t="shared" si="76"/>
        <v>-56723</v>
      </c>
      <c r="F1280" s="6" t="str">
        <f t="shared" si="79"/>
        <v>BULLISH</v>
      </c>
      <c r="G1280" s="6" t="str">
        <f t="shared" si="78"/>
        <v>WEAK</v>
      </c>
      <c r="H1280" s="6" t="str">
        <f t="shared" si="77"/>
        <v>BULLISH DIVERGENCE</v>
      </c>
    </row>
    <row r="1281" spans="1:8" ht="13.5" x14ac:dyDescent="0.25">
      <c r="A1281" s="3">
        <f>TITRES_STAT!B1284</f>
        <v>43874</v>
      </c>
      <c r="B1281" s="6">
        <f>TITRES_STAT!C1284</f>
        <v>12.98</v>
      </c>
      <c r="C1281" s="6">
        <f>TITRES_STAT!D1284</f>
        <v>10.8543</v>
      </c>
      <c r="D1281" s="6">
        <f>TITRES_STAT!E1284</f>
        <v>90</v>
      </c>
      <c r="E1281" s="2">
        <f t="shared" si="76"/>
        <v>-56813</v>
      </c>
      <c r="F1281" s="6" t="str">
        <f t="shared" si="79"/>
        <v>BULLISH</v>
      </c>
      <c r="G1281" s="6" t="str">
        <f t="shared" si="78"/>
        <v>WEAK</v>
      </c>
      <c r="H1281" s="6" t="str">
        <f t="shared" si="77"/>
        <v>BULLISH DIVERGENCE</v>
      </c>
    </row>
    <row r="1282" spans="1:8" ht="13.5" x14ac:dyDescent="0.25">
      <c r="A1282" s="3">
        <f>TITRES_STAT!B1285</f>
        <v>43875</v>
      </c>
      <c r="B1282" s="6">
        <f>TITRES_STAT!C1285</f>
        <v>12.98</v>
      </c>
      <c r="C1282" s="6">
        <f>TITRES_STAT!D1285</f>
        <v>10.8543</v>
      </c>
      <c r="D1282" s="6">
        <f>TITRES_STAT!E1285</f>
        <v>1202</v>
      </c>
      <c r="E1282" s="2">
        <f t="shared" si="76"/>
        <v>-56813</v>
      </c>
      <c r="F1282" s="6" t="str">
        <f t="shared" si="79"/>
        <v>BULLISH</v>
      </c>
      <c r="G1282" s="6" t="str">
        <f t="shared" si="78"/>
        <v>WEAK</v>
      </c>
      <c r="H1282" s="6" t="str">
        <f t="shared" si="77"/>
        <v>CONFIRMED BULLISH</v>
      </c>
    </row>
    <row r="1283" spans="1:8" ht="13.5" x14ac:dyDescent="0.25">
      <c r="A1283" s="3">
        <f>TITRES_STAT!B1286</f>
        <v>43878</v>
      </c>
      <c r="B1283" s="6">
        <f>TITRES_STAT!C1286</f>
        <v>12.98</v>
      </c>
      <c r="C1283" s="6">
        <f>TITRES_STAT!D1286</f>
        <v>10.8543</v>
      </c>
      <c r="D1283" s="6">
        <f>TITRES_STAT!E1286</f>
        <v>0</v>
      </c>
      <c r="E1283" s="2">
        <f t="shared" si="76"/>
        <v>-56813</v>
      </c>
      <c r="F1283" s="6" t="str">
        <f t="shared" si="79"/>
        <v>BULLISH</v>
      </c>
      <c r="G1283" s="6" t="str">
        <f t="shared" si="78"/>
        <v>NEUTRAL</v>
      </c>
      <c r="H1283" s="6" t="str">
        <f t="shared" si="77"/>
        <v>CONFIRMED BULLISH</v>
      </c>
    </row>
    <row r="1284" spans="1:8" ht="13.5" x14ac:dyDescent="0.25">
      <c r="A1284" s="3">
        <f>TITRES_STAT!B1287</f>
        <v>43879</v>
      </c>
      <c r="B1284" s="6">
        <f>TITRES_STAT!C1287</f>
        <v>12.9</v>
      </c>
      <c r="C1284" s="6">
        <f>TITRES_STAT!D1287</f>
        <v>10.7874</v>
      </c>
      <c r="D1284" s="6">
        <f>TITRES_STAT!E1287</f>
        <v>1753</v>
      </c>
      <c r="E1284" s="2">
        <f t="shared" ref="E1284:E1347" si="80">IF(B1284&gt;B1283, E1283+D1284, IF(B1284&lt;B1283, E1283-D1284, E1283))</f>
        <v>-58566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43880</v>
      </c>
      <c r="B1285" s="6">
        <f>TITRES_STAT!C1288</f>
        <v>12.68</v>
      </c>
      <c r="C1285" s="6">
        <f>TITRES_STAT!D1288</f>
        <v>10.6035</v>
      </c>
      <c r="D1285" s="6">
        <f>TITRES_STAT!E1288</f>
        <v>2228</v>
      </c>
      <c r="E1285" s="2">
        <f t="shared" si="80"/>
        <v>-60794</v>
      </c>
      <c r="F1285" s="6" t="str">
        <f t="shared" si="79"/>
        <v>BEARISH</v>
      </c>
      <c r="G1285" s="6" t="str">
        <f t="shared" si="78"/>
        <v>STRONG</v>
      </c>
      <c r="H1285" s="6" t="str">
        <f t="shared" si="77"/>
        <v>CONFIRMED BEARISH</v>
      </c>
    </row>
    <row r="1286" spans="1:8" ht="13.5" x14ac:dyDescent="0.25">
      <c r="A1286" s="3">
        <f>TITRES_STAT!B1289</f>
        <v>43881</v>
      </c>
      <c r="B1286" s="6">
        <f>TITRES_STAT!C1289</f>
        <v>12.9</v>
      </c>
      <c r="C1286" s="6">
        <f>TITRES_STAT!D1289</f>
        <v>10.7874</v>
      </c>
      <c r="D1286" s="6">
        <f>TITRES_STAT!E1289</f>
        <v>155</v>
      </c>
      <c r="E1286" s="2">
        <f t="shared" si="80"/>
        <v>-60639</v>
      </c>
      <c r="F1286" s="6" t="str">
        <f t="shared" si="79"/>
        <v>BEARISH</v>
      </c>
      <c r="G1286" s="6" t="str">
        <f t="shared" si="78"/>
        <v>STRONG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43882</v>
      </c>
      <c r="B1287" s="6">
        <f>TITRES_STAT!C1290</f>
        <v>12.9</v>
      </c>
      <c r="C1287" s="6">
        <f>TITRES_STAT!D1290</f>
        <v>10.7874</v>
      </c>
      <c r="D1287" s="6">
        <f>TITRES_STAT!E1290</f>
        <v>2250</v>
      </c>
      <c r="E1287" s="2">
        <f t="shared" si="80"/>
        <v>-60639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STRONG</v>
      </c>
      <c r="H1287" s="6" t="str">
        <f t="shared" si="81"/>
        <v>CONFIRMED BEARISH</v>
      </c>
    </row>
    <row r="1288" spans="1:8" ht="13.5" x14ac:dyDescent="0.25">
      <c r="A1288" s="3">
        <f>TITRES_STAT!B1291</f>
        <v>43885</v>
      </c>
      <c r="B1288" s="6">
        <f>TITRES_STAT!C1291</f>
        <v>12.97</v>
      </c>
      <c r="C1288" s="6">
        <f>TITRES_STAT!D1291</f>
        <v>10.846</v>
      </c>
      <c r="D1288" s="6">
        <f>TITRES_STAT!E1291</f>
        <v>740</v>
      </c>
      <c r="E1288" s="2">
        <f t="shared" si="80"/>
        <v>-59899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STRONG</v>
      </c>
      <c r="H1288" s="6" t="str">
        <f t="shared" si="81"/>
        <v>CONFIRMED BEARISH</v>
      </c>
    </row>
    <row r="1289" spans="1:8" ht="13.5" x14ac:dyDescent="0.25">
      <c r="A1289" s="3">
        <f>TITRES_STAT!B1292</f>
        <v>43886</v>
      </c>
      <c r="B1289" s="6">
        <f>TITRES_STAT!C1292</f>
        <v>12.9</v>
      </c>
      <c r="C1289" s="6">
        <f>TITRES_STAT!D1292</f>
        <v>10.7874</v>
      </c>
      <c r="D1289" s="6">
        <f>TITRES_STAT!E1292</f>
        <v>110</v>
      </c>
      <c r="E1289" s="2">
        <f t="shared" si="80"/>
        <v>-60009</v>
      </c>
      <c r="F1289" s="6" t="str">
        <f t="shared" si="83"/>
        <v>BEARISH</v>
      </c>
      <c r="G1289" s="6" t="str">
        <f t="shared" si="82"/>
        <v>STRONG</v>
      </c>
      <c r="H1289" s="6" t="str">
        <f t="shared" si="81"/>
        <v>NEUTRAL</v>
      </c>
    </row>
    <row r="1290" spans="1:8" ht="13.5" x14ac:dyDescent="0.25">
      <c r="A1290" s="3">
        <f>TITRES_STAT!B1293</f>
        <v>43887</v>
      </c>
      <c r="B1290" s="6">
        <f>TITRES_STAT!C1293</f>
        <v>12.7</v>
      </c>
      <c r="C1290" s="6">
        <f>TITRES_STAT!D1293</f>
        <v>10.620200000000001</v>
      </c>
      <c r="D1290" s="6">
        <f>TITRES_STAT!E1293</f>
        <v>215</v>
      </c>
      <c r="E1290" s="2">
        <f t="shared" si="80"/>
        <v>-60224</v>
      </c>
      <c r="F1290" s="6" t="str">
        <f t="shared" si="83"/>
        <v>BULLISH</v>
      </c>
      <c r="G1290" s="6" t="str">
        <f t="shared" si="82"/>
        <v>NEUTRAL</v>
      </c>
      <c r="H1290" s="6" t="str">
        <f t="shared" si="81"/>
        <v>CONFIRMED BULLISH</v>
      </c>
    </row>
    <row r="1291" spans="1:8" ht="13.5" x14ac:dyDescent="0.25">
      <c r="A1291" s="3">
        <f>TITRES_STAT!B1294</f>
        <v>43888</v>
      </c>
      <c r="B1291" s="6">
        <f>TITRES_STAT!C1294</f>
        <v>12.9</v>
      </c>
      <c r="C1291" s="6">
        <f>TITRES_STAT!D1294</f>
        <v>10.7874</v>
      </c>
      <c r="D1291" s="6">
        <f>TITRES_STAT!E1294</f>
        <v>1767</v>
      </c>
      <c r="E1291" s="2">
        <f t="shared" si="80"/>
        <v>-58457</v>
      </c>
      <c r="F1291" s="6" t="str">
        <f t="shared" si="83"/>
        <v>BULLISH</v>
      </c>
      <c r="G1291" s="6" t="str">
        <f t="shared" si="82"/>
        <v>WEAK</v>
      </c>
      <c r="H1291" s="6" t="str">
        <f t="shared" si="81"/>
        <v>NEUTRAL</v>
      </c>
    </row>
    <row r="1292" spans="1:8" ht="13.5" x14ac:dyDescent="0.25">
      <c r="A1292" s="3">
        <f>TITRES_STAT!B1295</f>
        <v>43889</v>
      </c>
      <c r="B1292" s="6">
        <f>TITRES_STAT!C1295</f>
        <v>12.9</v>
      </c>
      <c r="C1292" s="6">
        <f>TITRES_STAT!D1295</f>
        <v>10.7874</v>
      </c>
      <c r="D1292" s="6">
        <f>TITRES_STAT!E1295</f>
        <v>2667</v>
      </c>
      <c r="E1292" s="2">
        <f t="shared" si="80"/>
        <v>-58457</v>
      </c>
      <c r="F1292" s="6" t="str">
        <f t="shared" si="83"/>
        <v>BULLISH</v>
      </c>
      <c r="G1292" s="6" t="str">
        <f t="shared" si="82"/>
        <v>WEAK</v>
      </c>
      <c r="H1292" s="6" t="str">
        <f t="shared" si="81"/>
        <v>NEUTRAL</v>
      </c>
    </row>
    <row r="1293" spans="1:8" ht="13.5" x14ac:dyDescent="0.25">
      <c r="A1293" s="3">
        <f>TITRES_STAT!B1296</f>
        <v>43892</v>
      </c>
      <c r="B1293" s="6">
        <f>TITRES_STAT!C1296</f>
        <v>12.9</v>
      </c>
      <c r="C1293" s="6">
        <f>TITRES_STAT!D1296</f>
        <v>10.7874</v>
      </c>
      <c r="D1293" s="6">
        <f>TITRES_STAT!E1296</f>
        <v>770</v>
      </c>
      <c r="E1293" s="2">
        <f t="shared" si="80"/>
        <v>-58457</v>
      </c>
      <c r="F1293" s="6" t="str">
        <f t="shared" si="83"/>
        <v>BULLISH</v>
      </c>
      <c r="G1293" s="6" t="str">
        <f t="shared" si="82"/>
        <v>WEAK</v>
      </c>
      <c r="H1293" s="6" t="str">
        <f t="shared" si="81"/>
        <v>BULLISH DIVERGENCE</v>
      </c>
    </row>
    <row r="1294" spans="1:8" ht="13.5" x14ac:dyDescent="0.25">
      <c r="A1294" s="3">
        <f>TITRES_STAT!B1297</f>
        <v>43893</v>
      </c>
      <c r="B1294" s="6">
        <f>TITRES_STAT!C1297</f>
        <v>12.9</v>
      </c>
      <c r="C1294" s="6">
        <f>TITRES_STAT!D1297</f>
        <v>10.7874</v>
      </c>
      <c r="D1294" s="6">
        <f>TITRES_STAT!E1297</f>
        <v>1478</v>
      </c>
      <c r="E1294" s="2">
        <f t="shared" si="80"/>
        <v>-58457</v>
      </c>
      <c r="F1294" s="6" t="str">
        <f t="shared" si="83"/>
        <v>BULLISH</v>
      </c>
      <c r="G1294" s="6" t="str">
        <f t="shared" si="82"/>
        <v>WEAK</v>
      </c>
      <c r="H1294" s="6" t="str">
        <f t="shared" si="81"/>
        <v>NEUTRAL</v>
      </c>
    </row>
    <row r="1295" spans="1:8" ht="13.5" x14ac:dyDescent="0.25">
      <c r="A1295" s="3">
        <f>TITRES_STAT!B1298</f>
        <v>43894</v>
      </c>
      <c r="B1295" s="6">
        <f>TITRES_STAT!C1298</f>
        <v>12.9</v>
      </c>
      <c r="C1295" s="6">
        <f>TITRES_STAT!D1298</f>
        <v>10.7874</v>
      </c>
      <c r="D1295" s="6">
        <f>TITRES_STAT!E1298</f>
        <v>100</v>
      </c>
      <c r="E1295" s="2">
        <f t="shared" si="80"/>
        <v>-58457</v>
      </c>
      <c r="F1295" s="6" t="str">
        <f t="shared" si="83"/>
        <v>BULLISH</v>
      </c>
      <c r="G1295" s="6" t="str">
        <f t="shared" si="82"/>
        <v>WEAK</v>
      </c>
      <c r="H1295" s="6" t="str">
        <f t="shared" si="81"/>
        <v>CONFIRMED BULLISH</v>
      </c>
    </row>
    <row r="1296" spans="1:8" ht="13.5" x14ac:dyDescent="0.25">
      <c r="A1296" s="3">
        <f>TITRES_STAT!B1299</f>
        <v>43895</v>
      </c>
      <c r="B1296" s="6">
        <f>TITRES_STAT!C1299</f>
        <v>12.9</v>
      </c>
      <c r="C1296" s="6">
        <f>TITRES_STAT!D1299</f>
        <v>10.7874</v>
      </c>
      <c r="D1296" s="6">
        <f>TITRES_STAT!E1299</f>
        <v>0</v>
      </c>
      <c r="E1296" s="2">
        <f t="shared" si="80"/>
        <v>-58457</v>
      </c>
      <c r="F1296" s="6" t="str">
        <f t="shared" si="83"/>
        <v>NEUTRAL</v>
      </c>
      <c r="G1296" s="6" t="str">
        <f t="shared" si="82"/>
        <v>NEUTRAL</v>
      </c>
      <c r="H1296" s="6" t="str">
        <f t="shared" si="81"/>
        <v>NEUTRAL</v>
      </c>
    </row>
    <row r="1297" spans="1:8" ht="13.5" x14ac:dyDescent="0.25">
      <c r="A1297" s="3">
        <f>TITRES_STAT!B1300</f>
        <v>43896</v>
      </c>
      <c r="B1297" s="6">
        <f>TITRES_STAT!C1300</f>
        <v>12.68</v>
      </c>
      <c r="C1297" s="6">
        <f>TITRES_STAT!D1300</f>
        <v>10.6035</v>
      </c>
      <c r="D1297" s="6">
        <f>TITRES_STAT!E1300</f>
        <v>3363</v>
      </c>
      <c r="E1297" s="2">
        <f t="shared" si="80"/>
        <v>-61820</v>
      </c>
      <c r="F1297" s="6" t="str">
        <f t="shared" si="83"/>
        <v>BEARISH</v>
      </c>
      <c r="G1297" s="6" t="str">
        <f t="shared" si="82"/>
        <v>STRONG</v>
      </c>
      <c r="H1297" s="6" t="str">
        <f t="shared" si="81"/>
        <v>CONFIRMED BEARISH</v>
      </c>
    </row>
    <row r="1298" spans="1:8" ht="13.5" x14ac:dyDescent="0.25">
      <c r="A1298" s="3">
        <f>TITRES_STAT!B1301</f>
        <v>43899</v>
      </c>
      <c r="B1298" s="6">
        <f>TITRES_STAT!C1301</f>
        <v>12.68</v>
      </c>
      <c r="C1298" s="6">
        <f>TITRES_STAT!D1301</f>
        <v>10.6035</v>
      </c>
      <c r="D1298" s="6">
        <f>TITRES_STAT!E1301</f>
        <v>2690</v>
      </c>
      <c r="E1298" s="2">
        <f t="shared" si="80"/>
        <v>-61820</v>
      </c>
      <c r="F1298" s="6" t="str">
        <f t="shared" si="83"/>
        <v>BEARISH</v>
      </c>
      <c r="G1298" s="6" t="str">
        <f t="shared" si="82"/>
        <v>STRONG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12.38</v>
      </c>
      <c r="C1299" s="6">
        <f>TITRES_STAT!D1302</f>
        <v>10.352600000000001</v>
      </c>
      <c r="D1299" s="6">
        <f>TITRES_STAT!E1302</f>
        <v>7905</v>
      </c>
      <c r="E1299" s="2">
        <f t="shared" si="80"/>
        <v>-69725</v>
      </c>
      <c r="F1299" s="6" t="str">
        <f t="shared" si="83"/>
        <v>BEARISH</v>
      </c>
      <c r="G1299" s="6" t="str">
        <f t="shared" si="82"/>
        <v>STRONG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12.75</v>
      </c>
      <c r="C1300" s="6">
        <f>TITRES_STAT!D1303</f>
        <v>10.662000000000001</v>
      </c>
      <c r="D1300" s="6">
        <f>TITRES_STAT!E1303</f>
        <v>3097</v>
      </c>
      <c r="E1300" s="2">
        <f t="shared" si="80"/>
        <v>-66628</v>
      </c>
      <c r="F1300" s="6" t="str">
        <f t="shared" si="83"/>
        <v>BEARISH</v>
      </c>
      <c r="G1300" s="6" t="str">
        <f t="shared" si="82"/>
        <v>STRONG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12.69</v>
      </c>
      <c r="C1301" s="6">
        <f>TITRES_STAT!D1304</f>
        <v>10.611800000000001</v>
      </c>
      <c r="D1301" s="6">
        <f>TITRES_STAT!E1304</f>
        <v>502</v>
      </c>
      <c r="E1301" s="2">
        <f t="shared" si="80"/>
        <v>-67130</v>
      </c>
      <c r="F1301" s="6" t="str">
        <f t="shared" si="83"/>
        <v>BEARISH</v>
      </c>
      <c r="G1301" s="6" t="str">
        <f t="shared" si="82"/>
        <v>STRONG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12.35</v>
      </c>
      <c r="C1302" s="6">
        <f>TITRES_STAT!D1305</f>
        <v>10.327500000000001</v>
      </c>
      <c r="D1302" s="6">
        <f>TITRES_STAT!E1305</f>
        <v>1413</v>
      </c>
      <c r="E1302" s="2">
        <f t="shared" si="80"/>
        <v>-68543</v>
      </c>
      <c r="F1302" s="6" t="str">
        <f t="shared" si="83"/>
        <v>BEARISH</v>
      </c>
      <c r="G1302" s="6" t="str">
        <f t="shared" si="82"/>
        <v>STRONG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11.8</v>
      </c>
      <c r="C1303" s="6">
        <f>TITRES_STAT!D1306</f>
        <v>9.8675999999999995</v>
      </c>
      <c r="D1303" s="6">
        <f>TITRES_STAT!E1306</f>
        <v>100968</v>
      </c>
      <c r="E1303" s="2">
        <f t="shared" si="80"/>
        <v>-169511</v>
      </c>
      <c r="F1303" s="6" t="str">
        <f t="shared" si="83"/>
        <v>BEARISH</v>
      </c>
      <c r="G1303" s="6" t="str">
        <f t="shared" si="82"/>
        <v>STRONG</v>
      </c>
      <c r="H1303" s="6" t="str">
        <f t="shared" si="81"/>
        <v>CONFIRMED BEARISH</v>
      </c>
    </row>
    <row r="1304" spans="1:8" ht="13.5" x14ac:dyDescent="0.25">
      <c r="A1304" s="3">
        <f>TITRES_STAT!B1307</f>
        <v>43907</v>
      </c>
      <c r="B1304" s="6">
        <f>TITRES_STAT!C1307</f>
        <v>11.8</v>
      </c>
      <c r="C1304" s="6">
        <f>TITRES_STAT!D1307</f>
        <v>9.8675999999999995</v>
      </c>
      <c r="D1304" s="6">
        <f>TITRES_STAT!E1307</f>
        <v>300</v>
      </c>
      <c r="E1304" s="2">
        <f t="shared" si="80"/>
        <v>-169511</v>
      </c>
      <c r="F1304" s="6" t="str">
        <f t="shared" si="83"/>
        <v>BEARISH</v>
      </c>
      <c r="G1304" s="6" t="str">
        <f t="shared" si="82"/>
        <v>STRONG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12.15</v>
      </c>
      <c r="C1305" s="6">
        <f>TITRES_STAT!D1308</f>
        <v>10.160299999999999</v>
      </c>
      <c r="D1305" s="6">
        <f>TITRES_STAT!E1308</f>
        <v>2299</v>
      </c>
      <c r="E1305" s="2">
        <f t="shared" si="80"/>
        <v>-167212</v>
      </c>
      <c r="F1305" s="6" t="str">
        <f t="shared" si="83"/>
        <v>BEARISH</v>
      </c>
      <c r="G1305" s="6" t="str">
        <f t="shared" si="82"/>
        <v>STRONG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12.5</v>
      </c>
      <c r="C1306" s="6">
        <f>TITRES_STAT!D1309</f>
        <v>10.452999999999999</v>
      </c>
      <c r="D1306" s="6">
        <f>TITRES_STAT!E1309</f>
        <v>2186</v>
      </c>
      <c r="E1306" s="2">
        <f t="shared" si="80"/>
        <v>-165026</v>
      </c>
      <c r="F1306" s="6" t="str">
        <f t="shared" si="83"/>
        <v>BEARISH</v>
      </c>
      <c r="G1306" s="6" t="str">
        <f t="shared" si="82"/>
        <v>STRONG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12.7</v>
      </c>
      <c r="C1307" s="6">
        <f>TITRES_STAT!D1310</f>
        <v>10.620200000000001</v>
      </c>
      <c r="D1307" s="6">
        <f>TITRES_STAT!E1310</f>
        <v>601</v>
      </c>
      <c r="E1307" s="2">
        <f t="shared" si="80"/>
        <v>-164425</v>
      </c>
      <c r="F1307" s="6" t="str">
        <f t="shared" si="83"/>
        <v>BEARISH</v>
      </c>
      <c r="G1307" s="6" t="str">
        <f t="shared" si="82"/>
        <v>STRONG</v>
      </c>
      <c r="H1307" s="6" t="str">
        <f t="shared" si="81"/>
        <v>BEARISH DIVERGENCE</v>
      </c>
    </row>
    <row r="1308" spans="1:8" ht="13.5" x14ac:dyDescent="0.25">
      <c r="A1308" s="3">
        <f>TITRES_STAT!B1311</f>
        <v>43914</v>
      </c>
      <c r="B1308" s="6">
        <f>TITRES_STAT!C1311</f>
        <v>13.07</v>
      </c>
      <c r="C1308" s="6">
        <f>TITRES_STAT!D1311</f>
        <v>10.929600000000001</v>
      </c>
      <c r="D1308" s="6">
        <f>TITRES_STAT!E1311</f>
        <v>175</v>
      </c>
      <c r="E1308" s="2">
        <f t="shared" si="80"/>
        <v>-164250</v>
      </c>
      <c r="F1308" s="6" t="str">
        <f t="shared" si="83"/>
        <v>BULLISH</v>
      </c>
      <c r="G1308" s="6" t="str">
        <f t="shared" si="82"/>
        <v>WEAK</v>
      </c>
      <c r="H1308" s="6" t="str">
        <f t="shared" si="81"/>
        <v>CONFIRMED BULLISH</v>
      </c>
    </row>
    <row r="1309" spans="1:8" ht="13.5" x14ac:dyDescent="0.25">
      <c r="A1309" s="3">
        <f>TITRES_STAT!B1312</f>
        <v>43915</v>
      </c>
      <c r="B1309" s="6">
        <f>TITRES_STAT!C1312</f>
        <v>13.04</v>
      </c>
      <c r="C1309" s="6">
        <f>TITRES_STAT!D1312</f>
        <v>10.904500000000001</v>
      </c>
      <c r="D1309" s="6">
        <f>TITRES_STAT!E1312</f>
        <v>373</v>
      </c>
      <c r="E1309" s="2">
        <f t="shared" si="80"/>
        <v>-164623</v>
      </c>
      <c r="F1309" s="6" t="str">
        <f t="shared" si="83"/>
        <v>BULLISH</v>
      </c>
      <c r="G1309" s="6" t="str">
        <f t="shared" si="82"/>
        <v>WEAK</v>
      </c>
      <c r="H1309" s="6" t="str">
        <f t="shared" si="81"/>
        <v>CONFIRMED BULLISH</v>
      </c>
    </row>
    <row r="1310" spans="1:8" ht="13.5" x14ac:dyDescent="0.25">
      <c r="A1310" s="3">
        <f>TITRES_STAT!B1313</f>
        <v>43916</v>
      </c>
      <c r="B1310" s="6">
        <f>TITRES_STAT!C1313</f>
        <v>13.04</v>
      </c>
      <c r="C1310" s="6">
        <f>TITRES_STAT!D1313</f>
        <v>10.904500000000001</v>
      </c>
      <c r="D1310" s="6">
        <f>TITRES_STAT!E1313</f>
        <v>5</v>
      </c>
      <c r="E1310" s="2">
        <f t="shared" si="80"/>
        <v>-164623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13.1</v>
      </c>
      <c r="C1311" s="6">
        <f>TITRES_STAT!D1314</f>
        <v>10.954700000000001</v>
      </c>
      <c r="D1311" s="6">
        <f>TITRES_STAT!E1314</f>
        <v>5</v>
      </c>
      <c r="E1311" s="2">
        <f t="shared" si="80"/>
        <v>-164618</v>
      </c>
      <c r="F1311" s="6" t="str">
        <f t="shared" si="83"/>
        <v>BULLISH</v>
      </c>
      <c r="G1311" s="6" t="str">
        <f t="shared" si="82"/>
        <v>NEUTRAL</v>
      </c>
      <c r="H1311" s="6" t="str">
        <f t="shared" si="81"/>
        <v>CONFIRMED BULLISH</v>
      </c>
    </row>
    <row r="1312" spans="1:8" ht="13.5" x14ac:dyDescent="0.25">
      <c r="A1312" s="3">
        <f>TITRES_STAT!B1315</f>
        <v>43920</v>
      </c>
      <c r="B1312" s="6">
        <f>TITRES_STAT!C1315</f>
        <v>12.99</v>
      </c>
      <c r="C1312" s="6">
        <f>TITRES_STAT!D1315</f>
        <v>10.8627</v>
      </c>
      <c r="D1312" s="6">
        <f>TITRES_STAT!E1315</f>
        <v>3678</v>
      </c>
      <c r="E1312" s="2">
        <f t="shared" si="80"/>
        <v>-168296</v>
      </c>
      <c r="F1312" s="6" t="str">
        <f t="shared" si="83"/>
        <v>BEARISH</v>
      </c>
      <c r="G1312" s="6" t="str">
        <f t="shared" si="82"/>
        <v>STRONG</v>
      </c>
      <c r="H1312" s="6" t="str">
        <f t="shared" si="81"/>
        <v>BEARISH DIVERGENCE</v>
      </c>
    </row>
    <row r="1313" spans="1:8" ht="13.5" x14ac:dyDescent="0.25">
      <c r="A1313" s="3">
        <f>TITRES_STAT!B1316</f>
        <v>43921</v>
      </c>
      <c r="B1313" s="6">
        <f>TITRES_STAT!C1316</f>
        <v>12.89</v>
      </c>
      <c r="C1313" s="6">
        <f>TITRES_STAT!D1316</f>
        <v>10.7791</v>
      </c>
      <c r="D1313" s="6">
        <f>TITRES_STAT!E1316</f>
        <v>952</v>
      </c>
      <c r="E1313" s="2">
        <f t="shared" si="80"/>
        <v>-169248</v>
      </c>
      <c r="F1313" s="6" t="str">
        <f t="shared" si="83"/>
        <v>BEARISH</v>
      </c>
      <c r="G1313" s="6" t="str">
        <f t="shared" si="82"/>
        <v>STRONG</v>
      </c>
      <c r="H1313" s="6" t="str">
        <f t="shared" si="81"/>
        <v>CONFIRMED BEARISH</v>
      </c>
    </row>
    <row r="1314" spans="1:8" ht="13.5" x14ac:dyDescent="0.25">
      <c r="A1314" s="3">
        <f>TITRES_STAT!B1317</f>
        <v>43922</v>
      </c>
      <c r="B1314" s="6">
        <f>TITRES_STAT!C1317</f>
        <v>12.72</v>
      </c>
      <c r="C1314" s="6">
        <f>TITRES_STAT!D1317</f>
        <v>10.636900000000001</v>
      </c>
      <c r="D1314" s="6">
        <f>TITRES_STAT!E1317</f>
        <v>1496</v>
      </c>
      <c r="E1314" s="2">
        <f t="shared" si="80"/>
        <v>-170744</v>
      </c>
      <c r="F1314" s="6" t="str">
        <f t="shared" si="83"/>
        <v>BEARISH</v>
      </c>
      <c r="G1314" s="6" t="str">
        <f t="shared" si="82"/>
        <v>STRONG</v>
      </c>
      <c r="H1314" s="6" t="str">
        <f t="shared" si="81"/>
        <v>CONFIRMED BEARISH</v>
      </c>
    </row>
    <row r="1315" spans="1:8" ht="13.5" x14ac:dyDescent="0.25">
      <c r="A1315" s="3">
        <f>TITRES_STAT!B1318</f>
        <v>43923</v>
      </c>
      <c r="B1315" s="6">
        <f>TITRES_STAT!C1318</f>
        <v>12.5</v>
      </c>
      <c r="C1315" s="6">
        <f>TITRES_STAT!D1318</f>
        <v>10.452999999999999</v>
      </c>
      <c r="D1315" s="6">
        <f>TITRES_STAT!E1318</f>
        <v>1862</v>
      </c>
      <c r="E1315" s="2">
        <f t="shared" si="80"/>
        <v>-172606</v>
      </c>
      <c r="F1315" s="6" t="str">
        <f t="shared" si="83"/>
        <v>BEARISH</v>
      </c>
      <c r="G1315" s="6" t="str">
        <f t="shared" si="82"/>
        <v>STRONG</v>
      </c>
      <c r="H1315" s="6" t="str">
        <f t="shared" si="81"/>
        <v>CONFIRMED BEARISH</v>
      </c>
    </row>
    <row r="1316" spans="1:8" ht="13.5" x14ac:dyDescent="0.25">
      <c r="A1316" s="3">
        <f>TITRES_STAT!B1319</f>
        <v>43924</v>
      </c>
      <c r="B1316" s="6">
        <f>TITRES_STAT!C1319</f>
        <v>12.3</v>
      </c>
      <c r="C1316" s="6">
        <f>TITRES_STAT!D1319</f>
        <v>10.2857</v>
      </c>
      <c r="D1316" s="6">
        <f>TITRES_STAT!E1319</f>
        <v>558</v>
      </c>
      <c r="E1316" s="2">
        <f t="shared" si="80"/>
        <v>-173164</v>
      </c>
      <c r="F1316" s="6" t="str">
        <f t="shared" si="83"/>
        <v>BEARISH</v>
      </c>
      <c r="G1316" s="6" t="str">
        <f t="shared" si="82"/>
        <v>STRONG</v>
      </c>
      <c r="H1316" s="6" t="str">
        <f t="shared" si="81"/>
        <v>CONFIRMED BEARISH</v>
      </c>
    </row>
    <row r="1317" spans="1:8" ht="13.5" x14ac:dyDescent="0.25">
      <c r="A1317" s="3">
        <f>TITRES_STAT!B1320</f>
        <v>43927</v>
      </c>
      <c r="B1317" s="6">
        <f>TITRES_STAT!C1320</f>
        <v>12.3</v>
      </c>
      <c r="C1317" s="6">
        <f>TITRES_STAT!D1320</f>
        <v>10.2857</v>
      </c>
      <c r="D1317" s="6">
        <f>TITRES_STAT!E1320</f>
        <v>657</v>
      </c>
      <c r="E1317" s="2">
        <f t="shared" si="80"/>
        <v>-173164</v>
      </c>
      <c r="F1317" s="6" t="str">
        <f t="shared" si="83"/>
        <v>BEARISH</v>
      </c>
      <c r="G1317" s="6" t="str">
        <f t="shared" si="82"/>
        <v>STRONG</v>
      </c>
      <c r="H1317" s="6" t="str">
        <f t="shared" si="81"/>
        <v>CONFIRMED BEARISH</v>
      </c>
    </row>
    <row r="1318" spans="1:8" ht="13.5" x14ac:dyDescent="0.25">
      <c r="A1318" s="3">
        <f>TITRES_STAT!B1321</f>
        <v>43928</v>
      </c>
      <c r="B1318" s="6">
        <f>TITRES_STAT!C1321</f>
        <v>12.3</v>
      </c>
      <c r="C1318" s="6">
        <f>TITRES_STAT!D1321</f>
        <v>10.2857</v>
      </c>
      <c r="D1318" s="6">
        <f>TITRES_STAT!E1321</f>
        <v>856</v>
      </c>
      <c r="E1318" s="2">
        <f t="shared" si="80"/>
        <v>-173164</v>
      </c>
      <c r="F1318" s="6" t="str">
        <f t="shared" si="83"/>
        <v>BEARISH</v>
      </c>
      <c r="G1318" s="6" t="str">
        <f t="shared" si="82"/>
        <v>STRONG</v>
      </c>
      <c r="H1318" s="6" t="str">
        <f t="shared" si="81"/>
        <v>CONFIRMED BEARISH</v>
      </c>
    </row>
    <row r="1319" spans="1:8" ht="13.5" x14ac:dyDescent="0.25">
      <c r="A1319" s="3">
        <f>TITRES_STAT!B1322</f>
        <v>43929</v>
      </c>
      <c r="B1319" s="6">
        <f>TITRES_STAT!C1322</f>
        <v>12</v>
      </c>
      <c r="C1319" s="6">
        <f>TITRES_STAT!D1322</f>
        <v>10.034800000000001</v>
      </c>
      <c r="D1319" s="6">
        <f>TITRES_STAT!E1322</f>
        <v>2410</v>
      </c>
      <c r="E1319" s="2">
        <f t="shared" si="80"/>
        <v>-175574</v>
      </c>
      <c r="F1319" s="6" t="str">
        <f t="shared" si="83"/>
        <v>BEARISH</v>
      </c>
      <c r="G1319" s="6" t="str">
        <f t="shared" si="82"/>
        <v>STRONG</v>
      </c>
      <c r="H1319" s="6" t="str">
        <f t="shared" si="81"/>
        <v>CONFIRMED BEARISH</v>
      </c>
    </row>
    <row r="1320" spans="1:8" ht="13.5" x14ac:dyDescent="0.25">
      <c r="A1320" s="3">
        <f>TITRES_STAT!B1323</f>
        <v>43934</v>
      </c>
      <c r="B1320" s="6">
        <f>TITRES_STAT!C1323</f>
        <v>12</v>
      </c>
      <c r="C1320" s="6">
        <f>TITRES_STAT!D1323</f>
        <v>10.034800000000001</v>
      </c>
      <c r="D1320" s="6">
        <f>TITRES_STAT!E1323</f>
        <v>100</v>
      </c>
      <c r="E1320" s="2">
        <f t="shared" si="80"/>
        <v>-175574</v>
      </c>
      <c r="F1320" s="6" t="str">
        <f t="shared" si="83"/>
        <v>BEARISH</v>
      </c>
      <c r="G1320" s="6" t="str">
        <f t="shared" si="82"/>
        <v>NEUTRAL</v>
      </c>
      <c r="H1320" s="6" t="str">
        <f t="shared" si="81"/>
        <v>CONFIRMED BEARISH</v>
      </c>
    </row>
    <row r="1321" spans="1:8" ht="13.5" x14ac:dyDescent="0.25">
      <c r="A1321" s="3">
        <f>TITRES_STAT!B1324</f>
        <v>43935</v>
      </c>
      <c r="B1321" s="6">
        <f>TITRES_STAT!C1324</f>
        <v>11.65</v>
      </c>
      <c r="C1321" s="6">
        <f>TITRES_STAT!D1324</f>
        <v>9.7422000000000004</v>
      </c>
      <c r="D1321" s="6">
        <f>TITRES_STAT!E1324</f>
        <v>1306</v>
      </c>
      <c r="E1321" s="2">
        <f t="shared" si="80"/>
        <v>-176880</v>
      </c>
      <c r="F1321" s="6" t="str">
        <f t="shared" si="83"/>
        <v>BEARISH</v>
      </c>
      <c r="G1321" s="6" t="str">
        <f t="shared" si="82"/>
        <v>STRONG</v>
      </c>
      <c r="H1321" s="6" t="str">
        <f t="shared" si="81"/>
        <v>CONFIRMED BEARISH</v>
      </c>
    </row>
    <row r="1322" spans="1:8" ht="13.5" x14ac:dyDescent="0.25">
      <c r="A1322" s="3">
        <f>TITRES_STAT!B1325</f>
        <v>43936</v>
      </c>
      <c r="B1322" s="6">
        <f>TITRES_STAT!C1325</f>
        <v>11.99</v>
      </c>
      <c r="C1322" s="6">
        <f>TITRES_STAT!D1325</f>
        <v>10.0265</v>
      </c>
      <c r="D1322" s="6">
        <f>TITRES_STAT!E1325</f>
        <v>5</v>
      </c>
      <c r="E1322" s="2">
        <f t="shared" si="80"/>
        <v>-176875</v>
      </c>
      <c r="F1322" s="6" t="str">
        <f t="shared" si="83"/>
        <v>BEARISH</v>
      </c>
      <c r="G1322" s="6" t="str">
        <f t="shared" si="82"/>
        <v>STRONG</v>
      </c>
      <c r="H1322" s="6" t="str">
        <f t="shared" si="81"/>
        <v>CONFIRMED BEARISH</v>
      </c>
    </row>
    <row r="1323" spans="1:8" ht="13.5" x14ac:dyDescent="0.25">
      <c r="A1323" s="3">
        <f>TITRES_STAT!B1326</f>
        <v>43937</v>
      </c>
      <c r="B1323" s="6">
        <f>TITRES_STAT!C1326</f>
        <v>12.34</v>
      </c>
      <c r="C1323" s="6">
        <f>TITRES_STAT!D1326</f>
        <v>10.3192</v>
      </c>
      <c r="D1323" s="6">
        <f>TITRES_STAT!E1326</f>
        <v>836</v>
      </c>
      <c r="E1323" s="2">
        <f t="shared" si="80"/>
        <v>-176039</v>
      </c>
      <c r="F1323" s="6" t="str">
        <f t="shared" si="83"/>
        <v>BEARISH</v>
      </c>
      <c r="G1323" s="6" t="str">
        <f t="shared" si="82"/>
        <v>NEUTRAL</v>
      </c>
      <c r="H1323" s="6" t="str">
        <f t="shared" si="81"/>
        <v>BEARISH DIVERGENCE</v>
      </c>
    </row>
    <row r="1324" spans="1:8" ht="13.5" x14ac:dyDescent="0.25">
      <c r="A1324" s="3">
        <f>TITRES_STAT!B1327</f>
        <v>43938</v>
      </c>
      <c r="B1324" s="6">
        <f>TITRES_STAT!C1327</f>
        <v>12.5</v>
      </c>
      <c r="C1324" s="6">
        <f>TITRES_STAT!D1327</f>
        <v>10.452999999999999</v>
      </c>
      <c r="D1324" s="6">
        <f>TITRES_STAT!E1327</f>
        <v>33</v>
      </c>
      <c r="E1324" s="2">
        <f t="shared" si="80"/>
        <v>-176006</v>
      </c>
      <c r="F1324" s="6" t="str">
        <f t="shared" si="83"/>
        <v>BEARISH</v>
      </c>
      <c r="G1324" s="6" t="str">
        <f t="shared" si="82"/>
        <v>NEUTRAL</v>
      </c>
      <c r="H1324" s="6" t="str">
        <f t="shared" si="81"/>
        <v>BEARISH DIVERGENCE</v>
      </c>
    </row>
    <row r="1325" spans="1:8" ht="13.5" x14ac:dyDescent="0.25">
      <c r="A1325" s="3">
        <f>TITRES_STAT!B1328</f>
        <v>43941</v>
      </c>
      <c r="B1325" s="6">
        <f>TITRES_STAT!C1328</f>
        <v>12.7</v>
      </c>
      <c r="C1325" s="6">
        <f>TITRES_STAT!D1328</f>
        <v>10.620200000000001</v>
      </c>
      <c r="D1325" s="6">
        <f>TITRES_STAT!E1328</f>
        <v>48</v>
      </c>
      <c r="E1325" s="2">
        <f t="shared" si="80"/>
        <v>-175958</v>
      </c>
      <c r="F1325" s="6" t="str">
        <f t="shared" si="83"/>
        <v>BEARISH</v>
      </c>
      <c r="G1325" s="6" t="str">
        <f t="shared" si="82"/>
        <v>NEUTRAL</v>
      </c>
      <c r="H1325" s="6" t="str">
        <f t="shared" si="81"/>
        <v>BEARISH DIVERGENCE</v>
      </c>
    </row>
    <row r="1326" spans="1:8" ht="13.5" x14ac:dyDescent="0.25">
      <c r="A1326" s="3">
        <f>TITRES_STAT!B1329</f>
        <v>43942</v>
      </c>
      <c r="B1326" s="6">
        <f>TITRES_STAT!C1329</f>
        <v>13</v>
      </c>
      <c r="C1326" s="6">
        <f>TITRES_STAT!D1329</f>
        <v>10.8711</v>
      </c>
      <c r="D1326" s="6">
        <f>TITRES_STAT!E1329</f>
        <v>852</v>
      </c>
      <c r="E1326" s="2">
        <f t="shared" si="80"/>
        <v>-175106</v>
      </c>
      <c r="F1326" s="6" t="str">
        <f t="shared" si="83"/>
        <v>BULLISH</v>
      </c>
      <c r="G1326" s="6" t="str">
        <f t="shared" si="82"/>
        <v>NEUTRAL</v>
      </c>
      <c r="H1326" s="6" t="str">
        <f t="shared" si="81"/>
        <v>CONFIRMED BULLISH</v>
      </c>
    </row>
    <row r="1327" spans="1:8" ht="13.5" x14ac:dyDescent="0.25">
      <c r="A1327" s="3">
        <f>TITRES_STAT!B1330</f>
        <v>43943</v>
      </c>
      <c r="B1327" s="6">
        <f>TITRES_STAT!C1330</f>
        <v>12.7</v>
      </c>
      <c r="C1327" s="6">
        <f>TITRES_STAT!D1330</f>
        <v>10.620200000000001</v>
      </c>
      <c r="D1327" s="6">
        <f>TITRES_STAT!E1330</f>
        <v>595</v>
      </c>
      <c r="E1327" s="2">
        <f t="shared" si="80"/>
        <v>-175701</v>
      </c>
      <c r="F1327" s="6" t="str">
        <f t="shared" si="83"/>
        <v>BULLISH</v>
      </c>
      <c r="G1327" s="6" t="str">
        <f t="shared" si="82"/>
        <v>NEUTRAL</v>
      </c>
      <c r="H1327" s="6" t="str">
        <f t="shared" si="81"/>
        <v>CONFIRMED BULLISH</v>
      </c>
    </row>
    <row r="1328" spans="1:8" ht="13.5" x14ac:dyDescent="0.25">
      <c r="A1328" s="3">
        <f>TITRES_STAT!B1331</f>
        <v>43944</v>
      </c>
      <c r="B1328" s="6">
        <f>TITRES_STAT!C1331</f>
        <v>12.84</v>
      </c>
      <c r="C1328" s="6">
        <f>TITRES_STAT!D1331</f>
        <v>10.737299999999999</v>
      </c>
      <c r="D1328" s="6">
        <f>TITRES_STAT!E1331</f>
        <v>256</v>
      </c>
      <c r="E1328" s="2">
        <f t="shared" si="80"/>
        <v>-175445</v>
      </c>
      <c r="F1328" s="6" t="str">
        <f t="shared" si="83"/>
        <v>BULLISH</v>
      </c>
      <c r="G1328" s="6" t="str">
        <f t="shared" si="82"/>
        <v>NEUTRAL</v>
      </c>
      <c r="H1328" s="6" t="str">
        <f t="shared" si="81"/>
        <v>CONFIRMED BULLISH</v>
      </c>
    </row>
    <row r="1329" spans="1:8" ht="13.5" x14ac:dyDescent="0.25">
      <c r="A1329" s="3">
        <f>TITRES_STAT!B1332</f>
        <v>43945</v>
      </c>
      <c r="B1329" s="6">
        <f>TITRES_STAT!C1332</f>
        <v>12.96</v>
      </c>
      <c r="C1329" s="6">
        <f>TITRES_STAT!D1332</f>
        <v>10.8376</v>
      </c>
      <c r="D1329" s="6">
        <f>TITRES_STAT!E1332</f>
        <v>413</v>
      </c>
      <c r="E1329" s="2">
        <f t="shared" si="80"/>
        <v>-175032</v>
      </c>
      <c r="F1329" s="6" t="str">
        <f t="shared" si="83"/>
        <v>BULLISH</v>
      </c>
      <c r="G1329" s="6" t="str">
        <f t="shared" si="82"/>
        <v>NEUTRAL</v>
      </c>
      <c r="H1329" s="6" t="str">
        <f t="shared" si="81"/>
        <v>CONFIRMED BULLISH</v>
      </c>
    </row>
    <row r="1330" spans="1:8" ht="13.5" x14ac:dyDescent="0.25">
      <c r="A1330" s="3">
        <f>TITRES_STAT!B1333</f>
        <v>43948</v>
      </c>
      <c r="B1330" s="6">
        <f>TITRES_STAT!C1333</f>
        <v>12.58</v>
      </c>
      <c r="C1330" s="6">
        <f>TITRES_STAT!D1333</f>
        <v>10.5199</v>
      </c>
      <c r="D1330" s="6">
        <f>TITRES_STAT!E1333</f>
        <v>421</v>
      </c>
      <c r="E1330" s="2">
        <f t="shared" si="80"/>
        <v>-175453</v>
      </c>
      <c r="F1330" s="6" t="str">
        <f t="shared" si="83"/>
        <v>BULLISH</v>
      </c>
      <c r="G1330" s="6" t="str">
        <f t="shared" si="82"/>
        <v>NEUTRAL</v>
      </c>
      <c r="H1330" s="6" t="str">
        <f t="shared" si="81"/>
        <v>BULLISH DIVERGENCE</v>
      </c>
    </row>
    <row r="1331" spans="1:8" ht="13.5" x14ac:dyDescent="0.25">
      <c r="A1331" s="3">
        <f>TITRES_STAT!B1334</f>
        <v>43949</v>
      </c>
      <c r="B1331" s="6">
        <f>TITRES_STAT!C1334</f>
        <v>12.57</v>
      </c>
      <c r="C1331" s="6">
        <f>TITRES_STAT!D1334</f>
        <v>10.5115</v>
      </c>
      <c r="D1331" s="6">
        <f>TITRES_STAT!E1334</f>
        <v>4669</v>
      </c>
      <c r="E1331" s="2">
        <f t="shared" si="80"/>
        <v>-180122</v>
      </c>
      <c r="F1331" s="6" t="str">
        <f t="shared" si="83"/>
        <v>BEARISH</v>
      </c>
      <c r="G1331" s="6" t="str">
        <f t="shared" si="82"/>
        <v>STRONG</v>
      </c>
      <c r="H1331" s="6" t="str">
        <f t="shared" si="81"/>
        <v>CONFIRMED BEARISH</v>
      </c>
    </row>
    <row r="1332" spans="1:8" ht="13.5" x14ac:dyDescent="0.25">
      <c r="A1332" s="3">
        <f>TITRES_STAT!B1335</f>
        <v>43950</v>
      </c>
      <c r="B1332" s="6">
        <f>TITRES_STAT!C1335</f>
        <v>12.2</v>
      </c>
      <c r="C1332" s="6">
        <f>TITRES_STAT!D1335</f>
        <v>10.2021</v>
      </c>
      <c r="D1332" s="6">
        <f>TITRES_STAT!E1335</f>
        <v>5195</v>
      </c>
      <c r="E1332" s="2">
        <f t="shared" si="80"/>
        <v>-185317</v>
      </c>
      <c r="F1332" s="6" t="str">
        <f t="shared" si="83"/>
        <v>BEARISH</v>
      </c>
      <c r="G1332" s="6" t="str">
        <f t="shared" si="82"/>
        <v>STRONG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12.56</v>
      </c>
      <c r="C1333" s="6">
        <f>TITRES_STAT!D1336</f>
        <v>10.5031</v>
      </c>
      <c r="D1333" s="6">
        <f>TITRES_STAT!E1336</f>
        <v>295</v>
      </c>
      <c r="E1333" s="2">
        <f t="shared" si="80"/>
        <v>-185022</v>
      </c>
      <c r="F1333" s="6" t="str">
        <f t="shared" si="83"/>
        <v>BEARISH</v>
      </c>
      <c r="G1333" s="6" t="str">
        <f t="shared" si="82"/>
        <v>STRONG</v>
      </c>
      <c r="H1333" s="6" t="str">
        <f t="shared" si="81"/>
        <v>CONFIRMED BEARISH</v>
      </c>
    </row>
    <row r="1334" spans="1:8" ht="13.5" x14ac:dyDescent="0.25">
      <c r="A1334" s="3">
        <f>TITRES_STAT!B1337</f>
        <v>43955</v>
      </c>
      <c r="B1334" s="6">
        <f>TITRES_STAT!C1337</f>
        <v>12.6</v>
      </c>
      <c r="C1334" s="6">
        <f>TITRES_STAT!D1337</f>
        <v>10.5366</v>
      </c>
      <c r="D1334" s="6">
        <f>TITRES_STAT!E1337</f>
        <v>777</v>
      </c>
      <c r="E1334" s="2">
        <f t="shared" si="80"/>
        <v>-184245</v>
      </c>
      <c r="F1334" s="6" t="str">
        <f t="shared" si="83"/>
        <v>BEARISH</v>
      </c>
      <c r="G1334" s="6" t="str">
        <f t="shared" si="82"/>
        <v>STRONG</v>
      </c>
      <c r="H1334" s="6" t="str">
        <f t="shared" si="81"/>
        <v>CONFIRMED BEARISH</v>
      </c>
    </row>
    <row r="1335" spans="1:8" ht="13.5" x14ac:dyDescent="0.25">
      <c r="A1335" s="3">
        <f>TITRES_STAT!B1338</f>
        <v>43956</v>
      </c>
      <c r="B1335" s="6">
        <f>TITRES_STAT!C1338</f>
        <v>12.23</v>
      </c>
      <c r="C1335" s="6">
        <f>TITRES_STAT!D1338</f>
        <v>10.2272</v>
      </c>
      <c r="D1335" s="6">
        <f>TITRES_STAT!E1338</f>
        <v>63252</v>
      </c>
      <c r="E1335" s="2">
        <f t="shared" si="80"/>
        <v>-247497</v>
      </c>
      <c r="F1335" s="6" t="str">
        <f t="shared" si="83"/>
        <v>BEARISH</v>
      </c>
      <c r="G1335" s="6" t="str">
        <f t="shared" si="82"/>
        <v>STRONG</v>
      </c>
      <c r="H1335" s="6" t="str">
        <f t="shared" si="81"/>
        <v>CONFIRMED BEARISH</v>
      </c>
    </row>
    <row r="1336" spans="1:8" ht="13.5" x14ac:dyDescent="0.25">
      <c r="A1336" s="3">
        <f>TITRES_STAT!B1339</f>
        <v>43957</v>
      </c>
      <c r="B1336" s="6">
        <f>TITRES_STAT!C1339</f>
        <v>12</v>
      </c>
      <c r="C1336" s="6">
        <f>TITRES_STAT!D1339</f>
        <v>10.034800000000001</v>
      </c>
      <c r="D1336" s="6">
        <f>TITRES_STAT!E1339</f>
        <v>210</v>
      </c>
      <c r="E1336" s="2">
        <f t="shared" si="80"/>
        <v>-247707</v>
      </c>
      <c r="F1336" s="6" t="str">
        <f t="shared" si="83"/>
        <v>BEARISH</v>
      </c>
      <c r="G1336" s="6" t="str">
        <f t="shared" si="82"/>
        <v>STRONG</v>
      </c>
      <c r="H1336" s="6" t="str">
        <f t="shared" si="81"/>
        <v>CONFIRMED BEARISH</v>
      </c>
    </row>
    <row r="1337" spans="1:8" ht="13.5" x14ac:dyDescent="0.25">
      <c r="A1337" s="3">
        <f>TITRES_STAT!B1340</f>
        <v>43958</v>
      </c>
      <c r="B1337" s="6">
        <f>TITRES_STAT!C1340</f>
        <v>12.35</v>
      </c>
      <c r="C1337" s="6">
        <f>TITRES_STAT!D1340</f>
        <v>10.327500000000001</v>
      </c>
      <c r="D1337" s="6">
        <f>TITRES_STAT!E1340</f>
        <v>1</v>
      </c>
      <c r="E1337" s="2">
        <f t="shared" si="80"/>
        <v>-247706</v>
      </c>
      <c r="F1337" s="6" t="str">
        <f t="shared" si="83"/>
        <v>BEARISH</v>
      </c>
      <c r="G1337" s="6" t="str">
        <f t="shared" si="82"/>
        <v>STRONG</v>
      </c>
      <c r="H1337" s="6" t="str">
        <f t="shared" si="81"/>
        <v>BEARISH DIVERGENCE</v>
      </c>
    </row>
    <row r="1338" spans="1:8" ht="13.5" x14ac:dyDescent="0.25">
      <c r="A1338" s="3">
        <f>TITRES_STAT!B1341</f>
        <v>43959</v>
      </c>
      <c r="B1338" s="6">
        <f>TITRES_STAT!C1341</f>
        <v>12.5</v>
      </c>
      <c r="C1338" s="6">
        <f>TITRES_STAT!D1341</f>
        <v>10.452999999999999</v>
      </c>
      <c r="D1338" s="6">
        <f>TITRES_STAT!E1341</f>
        <v>109</v>
      </c>
      <c r="E1338" s="2">
        <f t="shared" si="80"/>
        <v>-247597</v>
      </c>
      <c r="F1338" s="6" t="str">
        <f t="shared" si="83"/>
        <v>BEARISH</v>
      </c>
      <c r="G1338" s="6" t="str">
        <f t="shared" si="82"/>
        <v>STRONG</v>
      </c>
      <c r="H1338" s="6" t="str">
        <f t="shared" si="81"/>
        <v>CONFIRMED BEARISH</v>
      </c>
    </row>
    <row r="1339" spans="1:8" ht="13.5" x14ac:dyDescent="0.25">
      <c r="A1339" s="3">
        <f>TITRES_STAT!B1342</f>
        <v>43962</v>
      </c>
      <c r="B1339" s="6">
        <f>TITRES_STAT!C1342</f>
        <v>12.8</v>
      </c>
      <c r="C1339" s="6">
        <f>TITRES_STAT!D1342</f>
        <v>10.703799999999999</v>
      </c>
      <c r="D1339" s="6">
        <f>TITRES_STAT!E1342</f>
        <v>1107</v>
      </c>
      <c r="E1339" s="2">
        <f t="shared" si="80"/>
        <v>-246490</v>
      </c>
      <c r="F1339" s="6" t="str">
        <f t="shared" si="83"/>
        <v>BEARISH</v>
      </c>
      <c r="G1339" s="6" t="str">
        <f t="shared" si="82"/>
        <v>STRONG</v>
      </c>
      <c r="H1339" s="6" t="str">
        <f t="shared" si="81"/>
        <v>BEARISH DIVERGENCE</v>
      </c>
    </row>
    <row r="1340" spans="1:8" ht="13.5" x14ac:dyDescent="0.25">
      <c r="A1340" s="3">
        <f>TITRES_STAT!B1343</f>
        <v>43963</v>
      </c>
      <c r="B1340" s="6">
        <f>TITRES_STAT!C1343</f>
        <v>12.95</v>
      </c>
      <c r="C1340" s="6">
        <f>TITRES_STAT!D1343</f>
        <v>10.8293</v>
      </c>
      <c r="D1340" s="6">
        <f>TITRES_STAT!E1343</f>
        <v>46</v>
      </c>
      <c r="E1340" s="2">
        <f t="shared" si="80"/>
        <v>-246444</v>
      </c>
      <c r="F1340" s="6" t="str">
        <f t="shared" si="83"/>
        <v>BULLISH</v>
      </c>
      <c r="G1340" s="6" t="str">
        <f t="shared" si="82"/>
        <v>NEUTRAL</v>
      </c>
      <c r="H1340" s="6" t="str">
        <f t="shared" si="81"/>
        <v>CONFIRMED BULLISH</v>
      </c>
    </row>
    <row r="1341" spans="1:8" ht="13.5" x14ac:dyDescent="0.25">
      <c r="A1341" s="3">
        <f>TITRES_STAT!B1344</f>
        <v>43964</v>
      </c>
      <c r="B1341" s="6">
        <f>TITRES_STAT!C1344</f>
        <v>12.65</v>
      </c>
      <c r="C1341" s="6">
        <f>TITRES_STAT!D1344</f>
        <v>10.5784</v>
      </c>
      <c r="D1341" s="6">
        <f>TITRES_STAT!E1344</f>
        <v>501</v>
      </c>
      <c r="E1341" s="2">
        <f t="shared" si="80"/>
        <v>-246945</v>
      </c>
      <c r="F1341" s="6" t="str">
        <f t="shared" si="83"/>
        <v>BULLISH</v>
      </c>
      <c r="G1341" s="6" t="str">
        <f t="shared" si="82"/>
        <v>NEUTRAL</v>
      </c>
      <c r="H1341" s="6" t="str">
        <f t="shared" si="81"/>
        <v>CONFIRMED BULLISH</v>
      </c>
    </row>
    <row r="1342" spans="1:8" ht="13.5" x14ac:dyDescent="0.25">
      <c r="A1342" s="3">
        <f>TITRES_STAT!B1345</f>
        <v>43965</v>
      </c>
      <c r="B1342" s="6">
        <f>TITRES_STAT!C1345</f>
        <v>12.9</v>
      </c>
      <c r="C1342" s="6">
        <f>TITRES_STAT!D1345</f>
        <v>10.7874</v>
      </c>
      <c r="D1342" s="6">
        <f>TITRES_STAT!E1345</f>
        <v>58</v>
      </c>
      <c r="E1342" s="2">
        <f t="shared" si="80"/>
        <v>-246887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CONFIRMED BULLISH</v>
      </c>
    </row>
    <row r="1343" spans="1:8" ht="13.5" x14ac:dyDescent="0.25">
      <c r="A1343" s="3">
        <f>TITRES_STAT!B1346</f>
        <v>43966</v>
      </c>
      <c r="B1343" s="6">
        <f>TITRES_STAT!C1346</f>
        <v>12.9</v>
      </c>
      <c r="C1343" s="6">
        <f>TITRES_STAT!D1346</f>
        <v>10.7874</v>
      </c>
      <c r="D1343" s="6">
        <f>TITRES_STAT!E1346</f>
        <v>153</v>
      </c>
      <c r="E1343" s="2">
        <f t="shared" si="80"/>
        <v>-246887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CONFIRMED BULLISH</v>
      </c>
    </row>
    <row r="1344" spans="1:8" ht="13.5" x14ac:dyDescent="0.25">
      <c r="A1344" s="3">
        <f>TITRES_STAT!B1347</f>
        <v>43969</v>
      </c>
      <c r="B1344" s="6">
        <f>TITRES_STAT!C1347</f>
        <v>12.6</v>
      </c>
      <c r="C1344" s="6">
        <f>TITRES_STAT!D1347</f>
        <v>10.5366</v>
      </c>
      <c r="D1344" s="6">
        <f>TITRES_STAT!E1347</f>
        <v>666</v>
      </c>
      <c r="E1344" s="2">
        <f t="shared" si="80"/>
        <v>-247553</v>
      </c>
      <c r="F1344" s="6" t="str">
        <f t="shared" si="83"/>
        <v>BEARISH</v>
      </c>
      <c r="G1344" s="6" t="str">
        <f t="shared" si="82"/>
        <v>NEUTRAL</v>
      </c>
      <c r="H1344" s="6" t="str">
        <f t="shared" si="81"/>
        <v>CONFIRMED BEARISH</v>
      </c>
    </row>
    <row r="1345" spans="1:8" ht="13.5" x14ac:dyDescent="0.25">
      <c r="A1345" s="3">
        <f>TITRES_STAT!B1348</f>
        <v>43970</v>
      </c>
      <c r="B1345" s="6">
        <f>TITRES_STAT!C1348</f>
        <v>12.6</v>
      </c>
      <c r="C1345" s="6">
        <f>TITRES_STAT!D1348</f>
        <v>10.5366</v>
      </c>
      <c r="D1345" s="6">
        <f>TITRES_STAT!E1348</f>
        <v>401</v>
      </c>
      <c r="E1345" s="2">
        <f t="shared" si="80"/>
        <v>-247553</v>
      </c>
      <c r="F1345" s="6" t="str">
        <f t="shared" si="83"/>
        <v>BEARISH</v>
      </c>
      <c r="G1345" s="6" t="str">
        <f t="shared" si="82"/>
        <v>NEUTRAL</v>
      </c>
      <c r="H1345" s="6" t="str">
        <f t="shared" si="81"/>
        <v>CONFIRMED BEARISH</v>
      </c>
    </row>
    <row r="1346" spans="1:8" ht="13.5" x14ac:dyDescent="0.25">
      <c r="A1346" s="3">
        <f>TITRES_STAT!B1349</f>
        <v>43971</v>
      </c>
      <c r="B1346" s="6">
        <f>TITRES_STAT!C1349</f>
        <v>12.6</v>
      </c>
      <c r="C1346" s="6">
        <f>TITRES_STAT!D1349</f>
        <v>10.5366</v>
      </c>
      <c r="D1346" s="6">
        <f>TITRES_STAT!E1349</f>
        <v>706</v>
      </c>
      <c r="E1346" s="2">
        <f t="shared" si="80"/>
        <v>-247553</v>
      </c>
      <c r="F1346" s="6" t="str">
        <f t="shared" si="83"/>
        <v>BEARISH</v>
      </c>
      <c r="G1346" s="6" t="str">
        <f t="shared" si="82"/>
        <v>NEUTRAL</v>
      </c>
      <c r="H1346" s="6" t="str">
        <f t="shared" si="81"/>
        <v>CONFIRMED BEARISH</v>
      </c>
    </row>
    <row r="1347" spans="1:8" ht="13.5" x14ac:dyDescent="0.25">
      <c r="A1347" s="3">
        <f>TITRES_STAT!B1350</f>
        <v>43972</v>
      </c>
      <c r="B1347" s="6">
        <f>TITRES_STAT!C1350</f>
        <v>12.5</v>
      </c>
      <c r="C1347" s="6">
        <f>TITRES_STAT!D1350</f>
        <v>10.452999999999999</v>
      </c>
      <c r="D1347" s="6">
        <f>TITRES_STAT!E1350</f>
        <v>1301</v>
      </c>
      <c r="E1347" s="2">
        <f t="shared" si="80"/>
        <v>-248854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CONFIRMED BEARISH</v>
      </c>
    </row>
    <row r="1348" spans="1:8" ht="13.5" x14ac:dyDescent="0.25">
      <c r="A1348" s="3">
        <f>TITRES_STAT!B1351</f>
        <v>43973</v>
      </c>
      <c r="B1348" s="6">
        <f>TITRES_STAT!C1351</f>
        <v>12.5</v>
      </c>
      <c r="C1348" s="6">
        <f>TITRES_STAT!D1351</f>
        <v>10.452999999999999</v>
      </c>
      <c r="D1348" s="6">
        <f>TITRES_STAT!E1351</f>
        <v>680</v>
      </c>
      <c r="E1348" s="2">
        <f t="shared" ref="E1348:E1411" si="84">IF(B1348&gt;B1347, E1347+D1348, IF(B1348&lt;B1347, E1347-D1348, E1347))</f>
        <v>-248854</v>
      </c>
      <c r="F1348" s="6" t="str">
        <f t="shared" si="83"/>
        <v>BEARISH</v>
      </c>
      <c r="G1348" s="6" t="str">
        <f t="shared" si="82"/>
        <v>NEUTRAL</v>
      </c>
      <c r="H1348" s="6" t="str">
        <f t="shared" si="81"/>
        <v>CONFIRMED BEARISH</v>
      </c>
    </row>
    <row r="1349" spans="1:8" ht="13.5" x14ac:dyDescent="0.25">
      <c r="A1349" s="3">
        <f>TITRES_STAT!B1352</f>
        <v>43977</v>
      </c>
      <c r="B1349" s="6">
        <f>TITRES_STAT!C1352</f>
        <v>12.49</v>
      </c>
      <c r="C1349" s="6">
        <f>TITRES_STAT!D1352</f>
        <v>10.444599999999999</v>
      </c>
      <c r="D1349" s="6">
        <f>TITRES_STAT!E1352</f>
        <v>952</v>
      </c>
      <c r="E1349" s="2">
        <f t="shared" si="84"/>
        <v>-249806</v>
      </c>
      <c r="F1349" s="6" t="str">
        <f t="shared" si="83"/>
        <v>BEARISH</v>
      </c>
      <c r="G1349" s="6" t="str">
        <f t="shared" si="82"/>
        <v>NEUTRAL</v>
      </c>
      <c r="H1349" s="6" t="str">
        <f t="shared" si="81"/>
        <v>CONFIRMED BEARISH</v>
      </c>
    </row>
    <row r="1350" spans="1:8" ht="13.5" x14ac:dyDescent="0.25">
      <c r="A1350" s="3">
        <f>TITRES_STAT!B1353</f>
        <v>43978</v>
      </c>
      <c r="B1350" s="6">
        <f>TITRES_STAT!C1353</f>
        <v>12.12</v>
      </c>
      <c r="C1350" s="6">
        <f>TITRES_STAT!D1353</f>
        <v>10.135199999999999</v>
      </c>
      <c r="D1350" s="6">
        <f>TITRES_STAT!E1353</f>
        <v>758</v>
      </c>
      <c r="E1350" s="2">
        <f t="shared" si="84"/>
        <v>-250564</v>
      </c>
      <c r="F1350" s="6" t="str">
        <f t="shared" si="83"/>
        <v>BEARISH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6">
        <f>TITRES_STAT!C1354</f>
        <v>12.12</v>
      </c>
      <c r="C1351" s="6">
        <f>TITRES_STAT!D1354</f>
        <v>10.135199999999999</v>
      </c>
      <c r="D1351" s="6">
        <f>TITRES_STAT!E1354</f>
        <v>2980</v>
      </c>
      <c r="E1351" s="2">
        <f t="shared" si="84"/>
        <v>-250564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CONFIRMED BEARISH</v>
      </c>
    </row>
    <row r="1352" spans="1:8" ht="13.5" x14ac:dyDescent="0.25">
      <c r="A1352" s="3">
        <f>TITRES_STAT!B1355</f>
        <v>43980</v>
      </c>
      <c r="B1352" s="6">
        <f>TITRES_STAT!C1355</f>
        <v>12.12</v>
      </c>
      <c r="C1352" s="6">
        <f>TITRES_STAT!D1355</f>
        <v>10.135199999999999</v>
      </c>
      <c r="D1352" s="6">
        <f>TITRES_STAT!E1355</f>
        <v>6598</v>
      </c>
      <c r="E1352" s="2">
        <f t="shared" si="84"/>
        <v>-250564</v>
      </c>
      <c r="F1352" s="6" t="str">
        <f t="shared" ref="F1352:F1415" si="87">IF(E1352&gt;E1347,"BULLISH",IF(E1352&lt;E1347,"BEARISH","NEUTRAL"))</f>
        <v>BEARISH</v>
      </c>
      <c r="G1352" s="6" t="str">
        <f t="shared" si="86"/>
        <v>NEUTRAL</v>
      </c>
      <c r="H1352" s="6" t="str">
        <f t="shared" si="85"/>
        <v>CONFIRMED BEARISH</v>
      </c>
    </row>
    <row r="1353" spans="1:8" ht="13.5" x14ac:dyDescent="0.25">
      <c r="A1353" s="3">
        <f>TITRES_STAT!B1356</f>
        <v>43983</v>
      </c>
      <c r="B1353" s="6">
        <f>TITRES_STAT!C1356</f>
        <v>12.12</v>
      </c>
      <c r="C1353" s="6">
        <f>TITRES_STAT!D1356</f>
        <v>10.135199999999999</v>
      </c>
      <c r="D1353" s="6">
        <f>TITRES_STAT!E1356</f>
        <v>2173</v>
      </c>
      <c r="E1353" s="2">
        <f t="shared" si="84"/>
        <v>-250564</v>
      </c>
      <c r="F1353" s="6" t="str">
        <f t="shared" si="87"/>
        <v>BEARISH</v>
      </c>
      <c r="G1353" s="6" t="str">
        <f t="shared" si="86"/>
        <v>NEUTRAL</v>
      </c>
      <c r="H1353" s="6" t="str">
        <f t="shared" si="85"/>
        <v>CONFIRMED BEARISH</v>
      </c>
    </row>
    <row r="1354" spans="1:8" ht="13.5" x14ac:dyDescent="0.25">
      <c r="A1354" s="3">
        <f>TITRES_STAT!B1357</f>
        <v>43984</v>
      </c>
      <c r="B1354" s="6">
        <f>TITRES_STAT!C1357</f>
        <v>12.25</v>
      </c>
      <c r="C1354" s="6">
        <f>TITRES_STAT!D1357</f>
        <v>10.2439</v>
      </c>
      <c r="D1354" s="6">
        <f>TITRES_STAT!E1357</f>
        <v>4738</v>
      </c>
      <c r="E1354" s="2">
        <f t="shared" si="84"/>
        <v>-245826</v>
      </c>
      <c r="F1354" s="6" t="str">
        <f t="shared" si="87"/>
        <v>BULLISH</v>
      </c>
      <c r="G1354" s="6" t="str">
        <f t="shared" si="86"/>
        <v>NEUTRAL</v>
      </c>
      <c r="H1354" s="6" t="str">
        <f t="shared" si="85"/>
        <v>BULLISH DIVERGENCE</v>
      </c>
    </row>
    <row r="1355" spans="1:8" ht="13.5" x14ac:dyDescent="0.25">
      <c r="A1355" s="3">
        <f>TITRES_STAT!B1358</f>
        <v>43985</v>
      </c>
      <c r="B1355" s="6">
        <f>TITRES_STAT!C1358</f>
        <v>12.4</v>
      </c>
      <c r="C1355" s="6">
        <f>TITRES_STAT!D1358</f>
        <v>10.369300000000001</v>
      </c>
      <c r="D1355" s="6">
        <f>TITRES_STAT!E1358</f>
        <v>157</v>
      </c>
      <c r="E1355" s="2">
        <f t="shared" si="84"/>
        <v>-245669</v>
      </c>
      <c r="F1355" s="6" t="str">
        <f t="shared" si="87"/>
        <v>BULLISH</v>
      </c>
      <c r="G1355" s="6" t="str">
        <f t="shared" si="86"/>
        <v>NEUTRAL</v>
      </c>
      <c r="H1355" s="6" t="str">
        <f t="shared" si="85"/>
        <v>CONFIRMED BULLISH</v>
      </c>
    </row>
    <row r="1356" spans="1:8" ht="13.5" x14ac:dyDescent="0.25">
      <c r="A1356" s="3">
        <f>TITRES_STAT!B1359</f>
        <v>43986</v>
      </c>
      <c r="B1356" s="6">
        <f>TITRES_STAT!C1359</f>
        <v>12.75</v>
      </c>
      <c r="C1356" s="6">
        <f>TITRES_STAT!D1359</f>
        <v>10.662000000000001</v>
      </c>
      <c r="D1356" s="6">
        <f>TITRES_STAT!E1359</f>
        <v>409</v>
      </c>
      <c r="E1356" s="2">
        <f t="shared" si="84"/>
        <v>-245260</v>
      </c>
      <c r="F1356" s="6" t="str">
        <f t="shared" si="87"/>
        <v>BULLISH</v>
      </c>
      <c r="G1356" s="6" t="str">
        <f t="shared" si="86"/>
        <v>WEAK</v>
      </c>
      <c r="H1356" s="6" t="str">
        <f t="shared" si="85"/>
        <v>CONFIRMED BULLISH</v>
      </c>
    </row>
    <row r="1357" spans="1:8" ht="13.5" x14ac:dyDescent="0.25">
      <c r="A1357" s="3">
        <f>TITRES_STAT!B1360</f>
        <v>43987</v>
      </c>
      <c r="B1357" s="6">
        <f>TITRES_STAT!C1360</f>
        <v>12.74</v>
      </c>
      <c r="C1357" s="6">
        <f>TITRES_STAT!D1360</f>
        <v>10.653600000000001</v>
      </c>
      <c r="D1357" s="6">
        <f>TITRES_STAT!E1360</f>
        <v>187</v>
      </c>
      <c r="E1357" s="2">
        <f t="shared" si="84"/>
        <v>-245447</v>
      </c>
      <c r="F1357" s="6" t="str">
        <f t="shared" si="87"/>
        <v>BULLISH</v>
      </c>
      <c r="G1357" s="6" t="str">
        <f t="shared" si="86"/>
        <v>WEAK</v>
      </c>
      <c r="H1357" s="6" t="str">
        <f t="shared" si="85"/>
        <v>CONFIRMED BULLISH</v>
      </c>
    </row>
    <row r="1358" spans="1:8" ht="13.5" x14ac:dyDescent="0.25">
      <c r="A1358" s="3">
        <f>TITRES_STAT!B1361</f>
        <v>43990</v>
      </c>
      <c r="B1358" s="6">
        <f>TITRES_STAT!C1361</f>
        <v>12.7</v>
      </c>
      <c r="C1358" s="6">
        <f>TITRES_STAT!D1361</f>
        <v>10.620200000000001</v>
      </c>
      <c r="D1358" s="6">
        <f>TITRES_STAT!E1361</f>
        <v>166</v>
      </c>
      <c r="E1358" s="2">
        <f t="shared" si="84"/>
        <v>-245613</v>
      </c>
      <c r="F1358" s="6" t="str">
        <f t="shared" si="87"/>
        <v>BULLISH</v>
      </c>
      <c r="G1358" s="6" t="str">
        <f t="shared" si="86"/>
        <v>NEUTRAL</v>
      </c>
      <c r="H1358" s="6" t="str">
        <f t="shared" si="85"/>
        <v>CONFIRMED BULLISH</v>
      </c>
    </row>
    <row r="1359" spans="1:8" ht="13.5" x14ac:dyDescent="0.25">
      <c r="A1359" s="3">
        <f>TITRES_STAT!B1362</f>
        <v>43991</v>
      </c>
      <c r="B1359" s="6">
        <f>TITRES_STAT!C1362</f>
        <v>12.7</v>
      </c>
      <c r="C1359" s="6">
        <f>TITRES_STAT!D1362</f>
        <v>10.620200000000001</v>
      </c>
      <c r="D1359" s="6">
        <f>TITRES_STAT!E1362</f>
        <v>78</v>
      </c>
      <c r="E1359" s="2">
        <f t="shared" si="84"/>
        <v>-245613</v>
      </c>
      <c r="F1359" s="6" t="str">
        <f t="shared" si="87"/>
        <v>BULLISH</v>
      </c>
      <c r="G1359" s="6" t="str">
        <f t="shared" si="86"/>
        <v>NEUTRAL</v>
      </c>
      <c r="H1359" s="6" t="str">
        <f t="shared" si="85"/>
        <v>CONFIRMED BULLISH</v>
      </c>
    </row>
    <row r="1360" spans="1:8" ht="13.5" x14ac:dyDescent="0.25">
      <c r="A1360" s="3">
        <f>TITRES_STAT!B1363</f>
        <v>43992</v>
      </c>
      <c r="B1360" s="6">
        <f>TITRES_STAT!C1363</f>
        <v>12.64</v>
      </c>
      <c r="C1360" s="6">
        <f>TITRES_STAT!D1363</f>
        <v>10.57</v>
      </c>
      <c r="D1360" s="6">
        <f>TITRES_STAT!E1363</f>
        <v>122</v>
      </c>
      <c r="E1360" s="2">
        <f t="shared" si="84"/>
        <v>-245735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BEARISH DIVERGENCE</v>
      </c>
    </row>
    <row r="1361" spans="1:8" ht="13.5" x14ac:dyDescent="0.25">
      <c r="A1361" s="3">
        <f>TITRES_STAT!B1364</f>
        <v>43993</v>
      </c>
      <c r="B1361" s="6">
        <f>TITRES_STAT!C1364</f>
        <v>12.64</v>
      </c>
      <c r="C1361" s="6">
        <f>TITRES_STAT!D1364</f>
        <v>10.57</v>
      </c>
      <c r="D1361" s="6">
        <f>TITRES_STAT!E1364</f>
        <v>0</v>
      </c>
      <c r="E1361" s="2">
        <f t="shared" si="84"/>
        <v>-245735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12.5</v>
      </c>
      <c r="C1362" s="6">
        <f>TITRES_STAT!D1365</f>
        <v>10.452999999999999</v>
      </c>
      <c r="D1362" s="6">
        <f>TITRES_STAT!E1365</f>
        <v>221</v>
      </c>
      <c r="E1362" s="2">
        <f t="shared" si="84"/>
        <v>-245956</v>
      </c>
      <c r="F1362" s="6" t="str">
        <f t="shared" si="87"/>
        <v>BEARISH</v>
      </c>
      <c r="G1362" s="6" t="str">
        <f t="shared" si="86"/>
        <v>NEUTRAL</v>
      </c>
      <c r="H1362" s="6" t="str">
        <f t="shared" si="85"/>
        <v>CONFIRMED BEARISH</v>
      </c>
    </row>
    <row r="1363" spans="1:8" ht="13.5" x14ac:dyDescent="0.25">
      <c r="A1363" s="3">
        <f>TITRES_STAT!B1366</f>
        <v>43997</v>
      </c>
      <c r="B1363" s="6">
        <f>TITRES_STAT!C1366</f>
        <v>12.49</v>
      </c>
      <c r="C1363" s="6">
        <f>TITRES_STAT!D1366</f>
        <v>10.444599999999999</v>
      </c>
      <c r="D1363" s="6">
        <f>TITRES_STAT!E1366</f>
        <v>455</v>
      </c>
      <c r="E1363" s="2">
        <f t="shared" si="84"/>
        <v>-246411</v>
      </c>
      <c r="F1363" s="6" t="str">
        <f t="shared" si="87"/>
        <v>BEARISH</v>
      </c>
      <c r="G1363" s="6" t="str">
        <f t="shared" si="86"/>
        <v>NEUTRAL</v>
      </c>
      <c r="H1363" s="6" t="str">
        <f t="shared" si="85"/>
        <v>CONFIRMED BEARISH</v>
      </c>
    </row>
    <row r="1364" spans="1:8" ht="13.5" x14ac:dyDescent="0.25">
      <c r="A1364" s="3">
        <f>TITRES_STAT!B1367</f>
        <v>43998</v>
      </c>
      <c r="B1364" s="6">
        <f>TITRES_STAT!C1367</f>
        <v>12.48</v>
      </c>
      <c r="C1364" s="6">
        <f>TITRES_STAT!D1367</f>
        <v>10.436199999999999</v>
      </c>
      <c r="D1364" s="6">
        <f>TITRES_STAT!E1367</f>
        <v>45</v>
      </c>
      <c r="E1364" s="2">
        <f t="shared" si="84"/>
        <v>-246456</v>
      </c>
      <c r="F1364" s="6" t="str">
        <f t="shared" si="87"/>
        <v>BEARISH</v>
      </c>
      <c r="G1364" s="6" t="str">
        <f t="shared" si="86"/>
        <v>NEUTRAL</v>
      </c>
      <c r="H1364" s="6" t="str">
        <f t="shared" si="85"/>
        <v>CONFIRMED BEARISH</v>
      </c>
    </row>
    <row r="1365" spans="1:8" ht="13.5" x14ac:dyDescent="0.25">
      <c r="A1365" s="3">
        <f>TITRES_STAT!B1368</f>
        <v>43999</v>
      </c>
      <c r="B1365" s="6">
        <f>TITRES_STAT!C1368</f>
        <v>12.4</v>
      </c>
      <c r="C1365" s="6">
        <f>TITRES_STAT!D1368</f>
        <v>10.369300000000001</v>
      </c>
      <c r="D1365" s="6">
        <f>TITRES_STAT!E1368</f>
        <v>1349</v>
      </c>
      <c r="E1365" s="2">
        <f t="shared" si="84"/>
        <v>-247805</v>
      </c>
      <c r="F1365" s="6" t="str">
        <f t="shared" si="87"/>
        <v>BEARISH</v>
      </c>
      <c r="G1365" s="6" t="str">
        <f t="shared" si="86"/>
        <v>NEUTRAL</v>
      </c>
      <c r="H1365" s="6" t="str">
        <f t="shared" si="85"/>
        <v>CONFIRMED BEARISH</v>
      </c>
    </row>
    <row r="1366" spans="1:8" ht="13.5" x14ac:dyDescent="0.25">
      <c r="A1366" s="3">
        <f>TITRES_STAT!B1369</f>
        <v>44000</v>
      </c>
      <c r="B1366" s="6">
        <f>TITRES_STAT!C1369</f>
        <v>12.15</v>
      </c>
      <c r="C1366" s="6">
        <f>TITRES_STAT!D1369</f>
        <v>10.160299999999999</v>
      </c>
      <c r="D1366" s="6">
        <f>TITRES_STAT!E1369</f>
        <v>2071</v>
      </c>
      <c r="E1366" s="2">
        <f t="shared" si="84"/>
        <v>-249876</v>
      </c>
      <c r="F1366" s="6" t="str">
        <f t="shared" si="87"/>
        <v>BEARISH</v>
      </c>
      <c r="G1366" s="6" t="str">
        <f t="shared" si="86"/>
        <v>NEUTRAL</v>
      </c>
      <c r="H1366" s="6" t="str">
        <f t="shared" si="85"/>
        <v>CONFIRMED BEARISH</v>
      </c>
    </row>
    <row r="1367" spans="1:8" ht="13.5" x14ac:dyDescent="0.25">
      <c r="A1367" s="3">
        <f>TITRES_STAT!B1370</f>
        <v>44001</v>
      </c>
      <c r="B1367" s="6">
        <f>TITRES_STAT!C1370</f>
        <v>12.38</v>
      </c>
      <c r="C1367" s="6">
        <f>TITRES_STAT!D1370</f>
        <v>10.352600000000001</v>
      </c>
      <c r="D1367" s="6">
        <f>TITRES_STAT!E1370</f>
        <v>143</v>
      </c>
      <c r="E1367" s="2">
        <f t="shared" si="84"/>
        <v>-249733</v>
      </c>
      <c r="F1367" s="6" t="str">
        <f t="shared" si="87"/>
        <v>BEARISH</v>
      </c>
      <c r="G1367" s="6" t="str">
        <f t="shared" si="86"/>
        <v>NEUTRAL</v>
      </c>
      <c r="H1367" s="6" t="str">
        <f t="shared" si="85"/>
        <v>CONFIRMED BEARISH</v>
      </c>
    </row>
    <row r="1368" spans="1:8" ht="13.5" x14ac:dyDescent="0.25">
      <c r="A1368" s="3">
        <f>TITRES_STAT!B1371</f>
        <v>44004</v>
      </c>
      <c r="B1368" s="6">
        <f>TITRES_STAT!C1371</f>
        <v>12.35</v>
      </c>
      <c r="C1368" s="6">
        <f>TITRES_STAT!D1371</f>
        <v>10.327500000000001</v>
      </c>
      <c r="D1368" s="6">
        <f>TITRES_STAT!E1371</f>
        <v>330</v>
      </c>
      <c r="E1368" s="2">
        <f t="shared" si="84"/>
        <v>-250063</v>
      </c>
      <c r="F1368" s="6" t="str">
        <f t="shared" si="87"/>
        <v>BEARISH</v>
      </c>
      <c r="G1368" s="6" t="str">
        <f t="shared" si="86"/>
        <v>NEUTRAL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12.35</v>
      </c>
      <c r="C1369" s="6">
        <f>TITRES_STAT!D1372</f>
        <v>10.327500000000001</v>
      </c>
      <c r="D1369" s="6">
        <f>TITRES_STAT!E1372</f>
        <v>991</v>
      </c>
      <c r="E1369" s="2">
        <f t="shared" si="84"/>
        <v>-250063</v>
      </c>
      <c r="F1369" s="6" t="str">
        <f t="shared" si="87"/>
        <v>BEARISH</v>
      </c>
      <c r="G1369" s="6" t="str">
        <f t="shared" si="86"/>
        <v>NEUTRAL</v>
      </c>
      <c r="H1369" s="6" t="str">
        <f t="shared" si="85"/>
        <v>CONFIRMED BEARISH</v>
      </c>
    </row>
    <row r="1370" spans="1:8" ht="13.5" x14ac:dyDescent="0.25">
      <c r="A1370" s="3">
        <f>TITRES_STAT!B1373</f>
        <v>44006</v>
      </c>
      <c r="B1370" s="6">
        <f>TITRES_STAT!C1373</f>
        <v>12.25</v>
      </c>
      <c r="C1370" s="6">
        <f>TITRES_STAT!D1373</f>
        <v>10.2439</v>
      </c>
      <c r="D1370" s="6">
        <f>TITRES_STAT!E1373</f>
        <v>669</v>
      </c>
      <c r="E1370" s="2">
        <f t="shared" si="84"/>
        <v>-250732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CONFIRMED BEARISH</v>
      </c>
    </row>
    <row r="1371" spans="1:8" ht="13.5" x14ac:dyDescent="0.25">
      <c r="A1371" s="3">
        <f>TITRES_STAT!B1374</f>
        <v>44007</v>
      </c>
      <c r="B1371" s="6">
        <f>TITRES_STAT!C1374</f>
        <v>12.38</v>
      </c>
      <c r="C1371" s="6">
        <f>TITRES_STAT!D1374</f>
        <v>10.352600000000001</v>
      </c>
      <c r="D1371" s="6">
        <f>TITRES_STAT!E1374</f>
        <v>9</v>
      </c>
      <c r="E1371" s="2">
        <f t="shared" si="84"/>
        <v>-250723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BEARISH DIVERGENCE</v>
      </c>
    </row>
    <row r="1372" spans="1:8" ht="13.5" x14ac:dyDescent="0.25">
      <c r="A1372" s="3">
        <f>TITRES_STAT!B1375</f>
        <v>44008</v>
      </c>
      <c r="B1372" s="6">
        <f>TITRES_STAT!C1375</f>
        <v>12.48</v>
      </c>
      <c r="C1372" s="6">
        <f>TITRES_STAT!D1375</f>
        <v>10.436199999999999</v>
      </c>
      <c r="D1372" s="6">
        <f>TITRES_STAT!E1375</f>
        <v>1300</v>
      </c>
      <c r="E1372" s="2">
        <f t="shared" si="84"/>
        <v>-249423</v>
      </c>
      <c r="F1372" s="6" t="str">
        <f t="shared" si="87"/>
        <v>BULLISH</v>
      </c>
      <c r="G1372" s="6" t="str">
        <f t="shared" si="86"/>
        <v>NEUTRAL</v>
      </c>
      <c r="H1372" s="6" t="str">
        <f t="shared" si="85"/>
        <v>CONFIRMED BULLISH</v>
      </c>
    </row>
    <row r="1373" spans="1:8" ht="13.5" x14ac:dyDescent="0.25">
      <c r="A1373" s="3">
        <f>TITRES_STAT!B1376</f>
        <v>44011</v>
      </c>
      <c r="B1373" s="6">
        <f>TITRES_STAT!C1376</f>
        <v>12.4</v>
      </c>
      <c r="C1373" s="6">
        <f>TITRES_STAT!D1376</f>
        <v>10.369300000000001</v>
      </c>
      <c r="D1373" s="6">
        <f>TITRES_STAT!E1376</f>
        <v>550</v>
      </c>
      <c r="E1373" s="2">
        <f t="shared" si="84"/>
        <v>-249973</v>
      </c>
      <c r="F1373" s="6" t="str">
        <f t="shared" si="87"/>
        <v>BULLISH</v>
      </c>
      <c r="G1373" s="6" t="str">
        <f t="shared" si="86"/>
        <v>NEUTRAL</v>
      </c>
      <c r="H1373" s="6" t="str">
        <f t="shared" si="85"/>
        <v>CONFIRMED BULLISH</v>
      </c>
    </row>
    <row r="1374" spans="1:8" ht="13.5" x14ac:dyDescent="0.25">
      <c r="A1374" s="3">
        <f>TITRES_STAT!B1377</f>
        <v>44012</v>
      </c>
      <c r="B1374" s="6">
        <f>TITRES_STAT!C1377</f>
        <v>12.03</v>
      </c>
      <c r="C1374" s="6">
        <f>TITRES_STAT!D1377</f>
        <v>10.059900000000001</v>
      </c>
      <c r="D1374" s="6">
        <f>TITRES_STAT!E1377</f>
        <v>7363</v>
      </c>
      <c r="E1374" s="2">
        <f t="shared" si="84"/>
        <v>-257336</v>
      </c>
      <c r="F1374" s="6" t="str">
        <f t="shared" si="87"/>
        <v>BEARISH</v>
      </c>
      <c r="G1374" s="6" t="str">
        <f t="shared" si="86"/>
        <v>STRONG</v>
      </c>
      <c r="H1374" s="6" t="str">
        <f t="shared" si="85"/>
        <v>CONFIRMED BEARISH</v>
      </c>
    </row>
    <row r="1375" spans="1:8" ht="13.5" x14ac:dyDescent="0.25">
      <c r="A1375" s="3">
        <f>TITRES_STAT!B1378</f>
        <v>44013</v>
      </c>
      <c r="B1375" s="6">
        <f>TITRES_STAT!C1378</f>
        <v>12</v>
      </c>
      <c r="C1375" s="6">
        <f>TITRES_STAT!D1378</f>
        <v>10.034800000000001</v>
      </c>
      <c r="D1375" s="6">
        <f>TITRES_STAT!E1378</f>
        <v>1285</v>
      </c>
      <c r="E1375" s="2">
        <f t="shared" si="84"/>
        <v>-258621</v>
      </c>
      <c r="F1375" s="6" t="str">
        <f t="shared" si="87"/>
        <v>BEARISH</v>
      </c>
      <c r="G1375" s="6" t="str">
        <f t="shared" si="86"/>
        <v>STRONG</v>
      </c>
      <c r="H1375" s="6" t="str">
        <f t="shared" si="85"/>
        <v>CONFIRMED BEARISH</v>
      </c>
    </row>
    <row r="1376" spans="1:8" ht="13.5" x14ac:dyDescent="0.25">
      <c r="A1376" s="3">
        <f>TITRES_STAT!B1379</f>
        <v>44014</v>
      </c>
      <c r="B1376" s="6">
        <f>TITRES_STAT!C1379</f>
        <v>12.3</v>
      </c>
      <c r="C1376" s="6">
        <f>TITRES_STAT!D1379</f>
        <v>10.2857</v>
      </c>
      <c r="D1376" s="6">
        <f>TITRES_STAT!E1379</f>
        <v>5168</v>
      </c>
      <c r="E1376" s="2">
        <f t="shared" si="84"/>
        <v>-253453</v>
      </c>
      <c r="F1376" s="6" t="str">
        <f t="shared" si="87"/>
        <v>BEARISH</v>
      </c>
      <c r="G1376" s="6" t="str">
        <f t="shared" si="86"/>
        <v>NEUTRAL</v>
      </c>
      <c r="H1376" s="6" t="str">
        <f t="shared" si="85"/>
        <v>CONFIRMED BEARISH</v>
      </c>
    </row>
    <row r="1377" spans="1:8" ht="13.5" x14ac:dyDescent="0.25">
      <c r="A1377" s="3">
        <f>TITRES_STAT!B1380</f>
        <v>44015</v>
      </c>
      <c r="B1377" s="6">
        <f>TITRES_STAT!C1380</f>
        <v>12.3</v>
      </c>
      <c r="C1377" s="6">
        <f>TITRES_STAT!D1380</f>
        <v>10.2857</v>
      </c>
      <c r="D1377" s="6">
        <f>TITRES_STAT!E1380</f>
        <v>300</v>
      </c>
      <c r="E1377" s="2">
        <f t="shared" si="84"/>
        <v>-253453</v>
      </c>
      <c r="F1377" s="6" t="str">
        <f t="shared" si="87"/>
        <v>BEARISH</v>
      </c>
      <c r="G1377" s="6" t="str">
        <f t="shared" si="86"/>
        <v>NEUTRAL</v>
      </c>
      <c r="H1377" s="6" t="str">
        <f t="shared" si="85"/>
        <v>CONFIRMED BEARISH</v>
      </c>
    </row>
    <row r="1378" spans="1:8" ht="13.5" x14ac:dyDescent="0.25">
      <c r="A1378" s="3">
        <f>TITRES_STAT!B1381</f>
        <v>44018</v>
      </c>
      <c r="B1378" s="6">
        <f>TITRES_STAT!C1381</f>
        <v>12.3</v>
      </c>
      <c r="C1378" s="6">
        <f>TITRES_STAT!D1381</f>
        <v>10.2857</v>
      </c>
      <c r="D1378" s="6">
        <f>TITRES_STAT!E1381</f>
        <v>100</v>
      </c>
      <c r="E1378" s="2">
        <f t="shared" si="84"/>
        <v>-253453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CONFIRMED BEARISH</v>
      </c>
    </row>
    <row r="1379" spans="1:8" ht="13.5" x14ac:dyDescent="0.25">
      <c r="A1379" s="3">
        <f>TITRES_STAT!B1382</f>
        <v>44019</v>
      </c>
      <c r="B1379" s="6">
        <f>TITRES_STAT!C1382</f>
        <v>12</v>
      </c>
      <c r="C1379" s="6">
        <f>TITRES_STAT!D1382</f>
        <v>10.034800000000001</v>
      </c>
      <c r="D1379" s="6">
        <f>TITRES_STAT!E1382</f>
        <v>2230</v>
      </c>
      <c r="E1379" s="2">
        <f t="shared" si="84"/>
        <v>-255683</v>
      </c>
      <c r="F1379" s="6" t="str">
        <f t="shared" si="87"/>
        <v>BULLISH</v>
      </c>
      <c r="G1379" s="6" t="str">
        <f t="shared" si="86"/>
        <v>NEUTRAL</v>
      </c>
      <c r="H1379" s="6" t="str">
        <f t="shared" si="85"/>
        <v>BULLISH DIVERGENCE</v>
      </c>
    </row>
    <row r="1380" spans="1:8" ht="13.5" x14ac:dyDescent="0.25">
      <c r="A1380" s="3">
        <f>TITRES_STAT!B1383</f>
        <v>44020</v>
      </c>
      <c r="B1380" s="6">
        <f>TITRES_STAT!C1383</f>
        <v>12.3</v>
      </c>
      <c r="C1380" s="6">
        <f>TITRES_STAT!D1383</f>
        <v>10.2857</v>
      </c>
      <c r="D1380" s="6">
        <f>TITRES_STAT!E1383</f>
        <v>12</v>
      </c>
      <c r="E1380" s="2">
        <f t="shared" si="84"/>
        <v>-255671</v>
      </c>
      <c r="F1380" s="6" t="str">
        <f t="shared" si="87"/>
        <v>BULLISH</v>
      </c>
      <c r="G1380" s="6" t="str">
        <f t="shared" si="86"/>
        <v>NEUTRAL</v>
      </c>
      <c r="H1380" s="6" t="str">
        <f t="shared" si="85"/>
        <v>CONFIRMED BULLISH</v>
      </c>
    </row>
    <row r="1381" spans="1:8" ht="13.5" x14ac:dyDescent="0.25">
      <c r="A1381" s="3">
        <f>TITRES_STAT!B1384</f>
        <v>44021</v>
      </c>
      <c r="B1381" s="6">
        <f>TITRES_STAT!C1384</f>
        <v>12.3</v>
      </c>
      <c r="C1381" s="6">
        <f>TITRES_STAT!D1384</f>
        <v>10.2857</v>
      </c>
      <c r="D1381" s="6">
        <f>TITRES_STAT!E1384</f>
        <v>100</v>
      </c>
      <c r="E1381" s="2">
        <f t="shared" si="84"/>
        <v>-255671</v>
      </c>
      <c r="F1381" s="6" t="str">
        <f t="shared" si="87"/>
        <v>BEARISH</v>
      </c>
      <c r="G1381" s="6" t="str">
        <f t="shared" si="86"/>
        <v>NEUTRAL</v>
      </c>
      <c r="H1381" s="6" t="str">
        <f t="shared" si="85"/>
        <v>NEUTRAL</v>
      </c>
    </row>
    <row r="1382" spans="1:8" ht="13.5" x14ac:dyDescent="0.25">
      <c r="A1382" s="3">
        <f>TITRES_STAT!B1385</f>
        <v>44022</v>
      </c>
      <c r="B1382" s="6">
        <f>TITRES_STAT!C1385</f>
        <v>12.3</v>
      </c>
      <c r="C1382" s="6">
        <f>TITRES_STAT!D1385</f>
        <v>10.2857</v>
      </c>
      <c r="D1382" s="6">
        <f>TITRES_STAT!E1385</f>
        <v>100</v>
      </c>
      <c r="E1382" s="2">
        <f t="shared" si="84"/>
        <v>-255671</v>
      </c>
      <c r="F1382" s="6" t="str">
        <f t="shared" si="87"/>
        <v>BEARISH</v>
      </c>
      <c r="G1382" s="6" t="str">
        <f t="shared" si="86"/>
        <v>NEUTRAL</v>
      </c>
      <c r="H1382" s="6" t="str">
        <f t="shared" si="85"/>
        <v>NEUTRAL</v>
      </c>
    </row>
    <row r="1383" spans="1:8" ht="13.5" x14ac:dyDescent="0.25">
      <c r="A1383" s="3">
        <f>TITRES_STAT!B1386</f>
        <v>44025</v>
      </c>
      <c r="B1383" s="6">
        <f>TITRES_STAT!C1386</f>
        <v>12</v>
      </c>
      <c r="C1383" s="6">
        <f>TITRES_STAT!D1386</f>
        <v>10.034800000000001</v>
      </c>
      <c r="D1383" s="6">
        <f>TITRES_STAT!E1386</f>
        <v>21559</v>
      </c>
      <c r="E1383" s="2">
        <f t="shared" si="84"/>
        <v>-277230</v>
      </c>
      <c r="F1383" s="6" t="str">
        <f t="shared" si="87"/>
        <v>BEARISH</v>
      </c>
      <c r="G1383" s="6" t="str">
        <f t="shared" si="86"/>
        <v>STRONG</v>
      </c>
      <c r="H1383" s="6" t="str">
        <f t="shared" si="85"/>
        <v>CONFIRMED BEARISH</v>
      </c>
    </row>
    <row r="1384" spans="1:8" ht="13.5" x14ac:dyDescent="0.25">
      <c r="A1384" s="3">
        <f>TITRES_STAT!B1387</f>
        <v>44026</v>
      </c>
      <c r="B1384" s="6">
        <f>TITRES_STAT!C1387</f>
        <v>12.3</v>
      </c>
      <c r="C1384" s="6">
        <f>TITRES_STAT!D1387</f>
        <v>10.2857</v>
      </c>
      <c r="D1384" s="6">
        <f>TITRES_STAT!E1387</f>
        <v>300</v>
      </c>
      <c r="E1384" s="2">
        <f t="shared" si="84"/>
        <v>-276930</v>
      </c>
      <c r="F1384" s="6" t="str">
        <f t="shared" si="87"/>
        <v>BEARISH</v>
      </c>
      <c r="G1384" s="6" t="str">
        <f t="shared" si="86"/>
        <v>STRONG</v>
      </c>
      <c r="H1384" s="6" t="str">
        <f t="shared" si="85"/>
        <v>BEARISH DIVERGENCE</v>
      </c>
    </row>
    <row r="1385" spans="1:8" ht="13.5" x14ac:dyDescent="0.25">
      <c r="A1385" s="3">
        <f>TITRES_STAT!B1388</f>
        <v>44027</v>
      </c>
      <c r="B1385" s="6">
        <f>TITRES_STAT!C1388</f>
        <v>12.15</v>
      </c>
      <c r="C1385" s="6">
        <f>TITRES_STAT!D1388</f>
        <v>10.160299999999999</v>
      </c>
      <c r="D1385" s="6">
        <f>TITRES_STAT!E1388</f>
        <v>931</v>
      </c>
      <c r="E1385" s="2">
        <f t="shared" si="84"/>
        <v>-277861</v>
      </c>
      <c r="F1385" s="6" t="str">
        <f t="shared" si="87"/>
        <v>BEARISH</v>
      </c>
      <c r="G1385" s="6" t="str">
        <f t="shared" si="86"/>
        <v>STRONG</v>
      </c>
      <c r="H1385" s="6" t="str">
        <f t="shared" si="85"/>
        <v>CONFIRMED BEARISH</v>
      </c>
    </row>
    <row r="1386" spans="1:8" ht="13.5" x14ac:dyDescent="0.25">
      <c r="A1386" s="3">
        <f>TITRES_STAT!B1389</f>
        <v>44028</v>
      </c>
      <c r="B1386" s="6">
        <f>TITRES_STAT!C1389</f>
        <v>12.19</v>
      </c>
      <c r="C1386" s="6">
        <f>TITRES_STAT!D1389</f>
        <v>10.1937</v>
      </c>
      <c r="D1386" s="6">
        <f>TITRES_STAT!E1389</f>
        <v>1470</v>
      </c>
      <c r="E1386" s="2">
        <f t="shared" si="84"/>
        <v>-276391</v>
      </c>
      <c r="F1386" s="6" t="str">
        <f t="shared" si="87"/>
        <v>BEARISH</v>
      </c>
      <c r="G1386" s="6" t="str">
        <f t="shared" si="86"/>
        <v>STRONG</v>
      </c>
      <c r="H1386" s="6" t="str">
        <f t="shared" si="85"/>
        <v>CONFIRMED BEARISH</v>
      </c>
    </row>
    <row r="1387" spans="1:8" ht="13.5" x14ac:dyDescent="0.25">
      <c r="A1387" s="3">
        <f>TITRES_STAT!B1390</f>
        <v>44029</v>
      </c>
      <c r="B1387" s="6">
        <f>TITRES_STAT!C1390</f>
        <v>12.19</v>
      </c>
      <c r="C1387" s="6">
        <f>TITRES_STAT!D1390</f>
        <v>10.1937</v>
      </c>
      <c r="D1387" s="6">
        <f>TITRES_STAT!E1390</f>
        <v>0</v>
      </c>
      <c r="E1387" s="2">
        <f t="shared" si="84"/>
        <v>-276391</v>
      </c>
      <c r="F1387" s="6" t="str">
        <f t="shared" si="87"/>
        <v>BEARISH</v>
      </c>
      <c r="G1387" s="6" t="str">
        <f t="shared" si="86"/>
        <v>STRONG</v>
      </c>
      <c r="H1387" s="6" t="str">
        <f t="shared" si="85"/>
        <v>CONFIRMED BEARISH</v>
      </c>
    </row>
    <row r="1388" spans="1:8" ht="13.5" x14ac:dyDescent="0.25">
      <c r="A1388" s="3">
        <f>TITRES_STAT!B1391</f>
        <v>44032</v>
      </c>
      <c r="B1388" s="6">
        <f>TITRES_STAT!C1391</f>
        <v>12.3</v>
      </c>
      <c r="C1388" s="6">
        <f>TITRES_STAT!D1391</f>
        <v>10.2857</v>
      </c>
      <c r="D1388" s="6">
        <f>TITRES_STAT!E1391</f>
        <v>1</v>
      </c>
      <c r="E1388" s="2">
        <f t="shared" si="84"/>
        <v>-276390</v>
      </c>
      <c r="F1388" s="6" t="str">
        <f t="shared" si="87"/>
        <v>BULLISH</v>
      </c>
      <c r="G1388" s="6" t="str">
        <f t="shared" si="86"/>
        <v>NEUTRAL</v>
      </c>
      <c r="H1388" s="6" t="str">
        <f t="shared" si="85"/>
        <v>CONFIRMED BULLISH</v>
      </c>
    </row>
    <row r="1389" spans="1:8" ht="13.5" x14ac:dyDescent="0.25">
      <c r="A1389" s="3">
        <f>TITRES_STAT!B1392</f>
        <v>44033</v>
      </c>
      <c r="B1389" s="6">
        <f>TITRES_STAT!C1392</f>
        <v>12.3</v>
      </c>
      <c r="C1389" s="6">
        <f>TITRES_STAT!D1392</f>
        <v>10.2857</v>
      </c>
      <c r="D1389" s="6">
        <f>TITRES_STAT!E1392</f>
        <v>0</v>
      </c>
      <c r="E1389" s="2">
        <f t="shared" si="84"/>
        <v>-276390</v>
      </c>
      <c r="F1389" s="6" t="str">
        <f t="shared" si="87"/>
        <v>BULLISH</v>
      </c>
      <c r="G1389" s="6" t="str">
        <f t="shared" si="86"/>
        <v>NEUTRAL</v>
      </c>
      <c r="H1389" s="6" t="str">
        <f t="shared" si="85"/>
        <v>NEUTRAL</v>
      </c>
    </row>
    <row r="1390" spans="1:8" ht="13.5" x14ac:dyDescent="0.25">
      <c r="A1390" s="3">
        <f>TITRES_STAT!B1393</f>
        <v>44034</v>
      </c>
      <c r="B1390" s="6">
        <f>TITRES_STAT!C1393</f>
        <v>12.25</v>
      </c>
      <c r="C1390" s="6">
        <f>TITRES_STAT!D1393</f>
        <v>10.2439</v>
      </c>
      <c r="D1390" s="6">
        <f>TITRES_STAT!E1393</f>
        <v>50</v>
      </c>
      <c r="E1390" s="2">
        <f t="shared" si="84"/>
        <v>-276440</v>
      </c>
      <c r="F1390" s="6" t="str">
        <f t="shared" si="87"/>
        <v>BULLISH</v>
      </c>
      <c r="G1390" s="6" t="str">
        <f t="shared" si="86"/>
        <v>NEUTRAL</v>
      </c>
      <c r="H1390" s="6" t="str">
        <f t="shared" si="85"/>
        <v>CONFIRMED BULLISH</v>
      </c>
    </row>
    <row r="1391" spans="1:8" ht="13.5" x14ac:dyDescent="0.25">
      <c r="A1391" s="3">
        <f>TITRES_STAT!B1394</f>
        <v>44035</v>
      </c>
      <c r="B1391" s="6">
        <f>TITRES_STAT!C1394</f>
        <v>12</v>
      </c>
      <c r="C1391" s="6">
        <f>TITRES_STAT!D1394</f>
        <v>10.034800000000001</v>
      </c>
      <c r="D1391" s="6">
        <f>TITRES_STAT!E1394</f>
        <v>450</v>
      </c>
      <c r="E1391" s="2">
        <f t="shared" si="84"/>
        <v>-276890</v>
      </c>
      <c r="F1391" s="6" t="str">
        <f t="shared" si="87"/>
        <v>BEARISH</v>
      </c>
      <c r="G1391" s="6" t="str">
        <f t="shared" si="86"/>
        <v>NEUTRAL</v>
      </c>
      <c r="H1391" s="6" t="str">
        <f t="shared" si="85"/>
        <v>CONFIRMED BEARISH</v>
      </c>
    </row>
    <row r="1392" spans="1:8" ht="13.5" x14ac:dyDescent="0.25">
      <c r="A1392" s="3">
        <f>TITRES_STAT!B1395</f>
        <v>44036</v>
      </c>
      <c r="B1392" s="6">
        <f>TITRES_STAT!C1395</f>
        <v>12.25</v>
      </c>
      <c r="C1392" s="6">
        <f>TITRES_STAT!D1395</f>
        <v>10.2439</v>
      </c>
      <c r="D1392" s="6">
        <f>TITRES_STAT!E1395</f>
        <v>435</v>
      </c>
      <c r="E1392" s="2">
        <f t="shared" si="84"/>
        <v>-276455</v>
      </c>
      <c r="F1392" s="6" t="str">
        <f t="shared" si="87"/>
        <v>BEARISH</v>
      </c>
      <c r="G1392" s="6" t="str">
        <f t="shared" si="86"/>
        <v>NEUTRAL</v>
      </c>
      <c r="H1392" s="6" t="str">
        <f t="shared" si="85"/>
        <v>BEARISH DIVERGENCE</v>
      </c>
    </row>
    <row r="1393" spans="1:8" ht="13.5" x14ac:dyDescent="0.25">
      <c r="A1393" s="3">
        <f>TITRES_STAT!B1396</f>
        <v>44039</v>
      </c>
      <c r="B1393" s="6">
        <f>TITRES_STAT!C1396</f>
        <v>12.39</v>
      </c>
      <c r="C1393" s="6">
        <f>TITRES_STAT!D1396</f>
        <v>10.361000000000001</v>
      </c>
      <c r="D1393" s="6">
        <f>TITRES_STAT!E1396</f>
        <v>30788</v>
      </c>
      <c r="E1393" s="2">
        <f t="shared" si="84"/>
        <v>-245667</v>
      </c>
      <c r="F1393" s="6" t="str">
        <f t="shared" si="87"/>
        <v>BULLISH</v>
      </c>
      <c r="G1393" s="6" t="str">
        <f t="shared" si="86"/>
        <v>WEAK</v>
      </c>
      <c r="H1393" s="6" t="str">
        <f t="shared" si="85"/>
        <v>CONFIRMED BULLISH</v>
      </c>
    </row>
    <row r="1394" spans="1:8" ht="13.5" x14ac:dyDescent="0.25">
      <c r="A1394" s="3">
        <f>TITRES_STAT!B1397</f>
        <v>44040</v>
      </c>
      <c r="B1394" s="6">
        <f>TITRES_STAT!C1397</f>
        <v>12.39</v>
      </c>
      <c r="C1394" s="6">
        <f>TITRES_STAT!D1397</f>
        <v>10.361000000000001</v>
      </c>
      <c r="D1394" s="6">
        <f>TITRES_STAT!E1397</f>
        <v>4745</v>
      </c>
      <c r="E1394" s="2">
        <f t="shared" si="84"/>
        <v>-245667</v>
      </c>
      <c r="F1394" s="6" t="str">
        <f t="shared" si="87"/>
        <v>BULLISH</v>
      </c>
      <c r="G1394" s="6" t="str">
        <f t="shared" si="86"/>
        <v>WEAK</v>
      </c>
      <c r="H1394" s="6" t="str">
        <f t="shared" si="85"/>
        <v>CONFIRMED BULLISH</v>
      </c>
    </row>
    <row r="1395" spans="1:8" ht="13.5" x14ac:dyDescent="0.25">
      <c r="A1395" s="3">
        <f>TITRES_STAT!B1398</f>
        <v>44041</v>
      </c>
      <c r="B1395" s="6">
        <f>TITRES_STAT!C1398</f>
        <v>12.35</v>
      </c>
      <c r="C1395" s="6">
        <f>TITRES_STAT!D1398</f>
        <v>10.327500000000001</v>
      </c>
      <c r="D1395" s="6">
        <f>TITRES_STAT!E1398</f>
        <v>71519</v>
      </c>
      <c r="E1395" s="2">
        <f t="shared" si="84"/>
        <v>-317186</v>
      </c>
      <c r="F1395" s="6" t="str">
        <f t="shared" si="87"/>
        <v>BEARISH</v>
      </c>
      <c r="G1395" s="6" t="str">
        <f t="shared" si="86"/>
        <v>STRONG</v>
      </c>
      <c r="H1395" s="6" t="str">
        <f t="shared" si="85"/>
        <v>BEARISH DIVERGENCE</v>
      </c>
    </row>
    <row r="1396" spans="1:8" ht="13.5" x14ac:dyDescent="0.25">
      <c r="A1396" s="3">
        <f>TITRES_STAT!B1399</f>
        <v>44042</v>
      </c>
      <c r="B1396" s="6">
        <f>TITRES_STAT!C1399</f>
        <v>12.35</v>
      </c>
      <c r="C1396" s="6">
        <f>TITRES_STAT!D1399</f>
        <v>10.327500000000001</v>
      </c>
      <c r="D1396" s="6">
        <f>TITRES_STAT!E1399</f>
        <v>498</v>
      </c>
      <c r="E1396" s="2">
        <f t="shared" si="84"/>
        <v>-317186</v>
      </c>
      <c r="F1396" s="6" t="str">
        <f t="shared" si="87"/>
        <v>BEARISH</v>
      </c>
      <c r="G1396" s="6" t="str">
        <f t="shared" si="86"/>
        <v>STRONG</v>
      </c>
      <c r="H1396" s="6" t="str">
        <f t="shared" si="85"/>
        <v>BEARISH DIVERGENCE</v>
      </c>
    </row>
    <row r="1397" spans="1:8" ht="13.5" x14ac:dyDescent="0.25">
      <c r="A1397" s="3">
        <f>TITRES_STAT!B1400</f>
        <v>44046</v>
      </c>
      <c r="B1397" s="6">
        <f>TITRES_STAT!C1400</f>
        <v>12.35</v>
      </c>
      <c r="C1397" s="6">
        <f>TITRES_STAT!D1400</f>
        <v>10.327500000000001</v>
      </c>
      <c r="D1397" s="6">
        <f>TITRES_STAT!E1400</f>
        <v>384</v>
      </c>
      <c r="E1397" s="2">
        <f t="shared" si="84"/>
        <v>-317186</v>
      </c>
      <c r="F1397" s="6" t="str">
        <f t="shared" si="87"/>
        <v>BEARISH</v>
      </c>
      <c r="G1397" s="6" t="str">
        <f t="shared" si="86"/>
        <v>STRONG</v>
      </c>
      <c r="H1397" s="6" t="str">
        <f t="shared" si="85"/>
        <v>BEARISH DIVERGENCE</v>
      </c>
    </row>
    <row r="1398" spans="1:8" ht="13.5" x14ac:dyDescent="0.25">
      <c r="A1398" s="3">
        <f>TITRES_STAT!B1401</f>
        <v>44047</v>
      </c>
      <c r="B1398" s="6">
        <f>TITRES_STAT!C1401</f>
        <v>12.35</v>
      </c>
      <c r="C1398" s="6">
        <f>TITRES_STAT!D1401</f>
        <v>10.327500000000001</v>
      </c>
      <c r="D1398" s="6">
        <f>TITRES_STAT!E1401</f>
        <v>200</v>
      </c>
      <c r="E1398" s="2">
        <f t="shared" si="84"/>
        <v>-317186</v>
      </c>
      <c r="F1398" s="6" t="str">
        <f t="shared" si="87"/>
        <v>BEARISH</v>
      </c>
      <c r="G1398" s="6" t="str">
        <f t="shared" si="86"/>
        <v>STRONG</v>
      </c>
      <c r="H1398" s="6" t="str">
        <f t="shared" si="85"/>
        <v>CONFIRMED BEARISH</v>
      </c>
    </row>
    <row r="1399" spans="1:8" ht="13.5" x14ac:dyDescent="0.25">
      <c r="A1399" s="3">
        <f>TITRES_STAT!B1402</f>
        <v>44048</v>
      </c>
      <c r="B1399" s="6">
        <f>TITRES_STAT!C1402</f>
        <v>12.35</v>
      </c>
      <c r="C1399" s="6">
        <f>TITRES_STAT!D1402</f>
        <v>10.327500000000001</v>
      </c>
      <c r="D1399" s="6">
        <f>TITRES_STAT!E1402</f>
        <v>13977</v>
      </c>
      <c r="E1399" s="2">
        <f t="shared" si="84"/>
        <v>-317186</v>
      </c>
      <c r="F1399" s="6" t="str">
        <f t="shared" si="87"/>
        <v>BEARISH</v>
      </c>
      <c r="G1399" s="6" t="str">
        <f t="shared" si="86"/>
        <v>STRONG</v>
      </c>
      <c r="H1399" s="6" t="str">
        <f t="shared" si="85"/>
        <v>CONFIRMED BEARISH</v>
      </c>
    </row>
    <row r="1400" spans="1:8" ht="13.5" x14ac:dyDescent="0.25">
      <c r="A1400" s="3">
        <f>TITRES_STAT!B1403</f>
        <v>44049</v>
      </c>
      <c r="B1400" s="6">
        <f>TITRES_STAT!C1403</f>
        <v>12.3</v>
      </c>
      <c r="C1400" s="6">
        <f>TITRES_STAT!D1403</f>
        <v>10.2857</v>
      </c>
      <c r="D1400" s="6">
        <f>TITRES_STAT!E1403</f>
        <v>230</v>
      </c>
      <c r="E1400" s="2">
        <f t="shared" si="84"/>
        <v>-317416</v>
      </c>
      <c r="F1400" s="6" t="str">
        <f t="shared" si="87"/>
        <v>BEARISH</v>
      </c>
      <c r="G1400" s="6" t="str">
        <f t="shared" si="86"/>
        <v>NEUTRAL</v>
      </c>
      <c r="H1400" s="6" t="str">
        <f t="shared" si="85"/>
        <v>CONFIRMED BEARISH</v>
      </c>
    </row>
    <row r="1401" spans="1:8" ht="13.5" x14ac:dyDescent="0.25">
      <c r="A1401" s="3">
        <f>TITRES_STAT!B1404</f>
        <v>44050</v>
      </c>
      <c r="B1401" s="6">
        <f>TITRES_STAT!C1404</f>
        <v>12.3</v>
      </c>
      <c r="C1401" s="6">
        <f>TITRES_STAT!D1404</f>
        <v>10.2857</v>
      </c>
      <c r="D1401" s="6">
        <f>TITRES_STAT!E1404</f>
        <v>706</v>
      </c>
      <c r="E1401" s="2">
        <f t="shared" si="84"/>
        <v>-317416</v>
      </c>
      <c r="F1401" s="6" t="str">
        <f t="shared" si="87"/>
        <v>BEARISH</v>
      </c>
      <c r="G1401" s="6" t="str">
        <f t="shared" si="86"/>
        <v>NEUTRAL</v>
      </c>
      <c r="H1401" s="6" t="str">
        <f t="shared" si="85"/>
        <v>CONFIRMED BEARISH</v>
      </c>
    </row>
    <row r="1402" spans="1:8" ht="13.5" x14ac:dyDescent="0.25">
      <c r="A1402" s="3">
        <f>TITRES_STAT!B1405</f>
        <v>44053</v>
      </c>
      <c r="B1402" s="6">
        <f>TITRES_STAT!C1405</f>
        <v>12.3</v>
      </c>
      <c r="C1402" s="6">
        <f>TITRES_STAT!D1405</f>
        <v>10.2857</v>
      </c>
      <c r="D1402" s="6">
        <f>TITRES_STAT!E1405</f>
        <v>1300</v>
      </c>
      <c r="E1402" s="2">
        <f t="shared" si="84"/>
        <v>-317416</v>
      </c>
      <c r="F1402" s="6" t="str">
        <f t="shared" si="87"/>
        <v>BEARISH</v>
      </c>
      <c r="G1402" s="6" t="str">
        <f t="shared" si="86"/>
        <v>NEUTRAL</v>
      </c>
      <c r="H1402" s="6" t="str">
        <f t="shared" si="85"/>
        <v>CONFIRMED BEARISH</v>
      </c>
    </row>
    <row r="1403" spans="1:8" ht="13.5" x14ac:dyDescent="0.25">
      <c r="A1403" s="3">
        <f>TITRES_STAT!B1406</f>
        <v>44054</v>
      </c>
      <c r="B1403" s="6">
        <f>TITRES_STAT!C1406</f>
        <v>12</v>
      </c>
      <c r="C1403" s="6">
        <f>TITRES_STAT!D1406</f>
        <v>10.034800000000001</v>
      </c>
      <c r="D1403" s="6">
        <f>TITRES_STAT!E1406</f>
        <v>34320</v>
      </c>
      <c r="E1403" s="2">
        <f t="shared" si="84"/>
        <v>-351736</v>
      </c>
      <c r="F1403" s="6" t="str">
        <f t="shared" si="87"/>
        <v>BEARISH</v>
      </c>
      <c r="G1403" s="6" t="str">
        <f t="shared" si="86"/>
        <v>STRONG</v>
      </c>
      <c r="H1403" s="6" t="str">
        <f t="shared" si="85"/>
        <v>CONFIRMED BEARISH</v>
      </c>
    </row>
    <row r="1404" spans="1:8" ht="13.5" x14ac:dyDescent="0.25">
      <c r="A1404" s="3">
        <f>TITRES_STAT!B1407</f>
        <v>44055</v>
      </c>
      <c r="B1404" s="6">
        <f>TITRES_STAT!C1407</f>
        <v>11.99</v>
      </c>
      <c r="C1404" s="6">
        <f>TITRES_STAT!D1407</f>
        <v>10.0265</v>
      </c>
      <c r="D1404" s="6">
        <f>TITRES_STAT!E1407</f>
        <v>28428</v>
      </c>
      <c r="E1404" s="2">
        <f t="shared" si="84"/>
        <v>-380164</v>
      </c>
      <c r="F1404" s="6" t="str">
        <f t="shared" si="87"/>
        <v>BEARISH</v>
      </c>
      <c r="G1404" s="6" t="str">
        <f t="shared" si="86"/>
        <v>STRONG</v>
      </c>
      <c r="H1404" s="6" t="str">
        <f t="shared" si="85"/>
        <v>CONFIRMED BEARISH</v>
      </c>
    </row>
    <row r="1405" spans="1:8" ht="13.5" x14ac:dyDescent="0.25">
      <c r="A1405" s="3">
        <f>TITRES_STAT!B1408</f>
        <v>44057</v>
      </c>
      <c r="B1405" s="6">
        <f>TITRES_STAT!C1408</f>
        <v>12</v>
      </c>
      <c r="C1405" s="6">
        <f>TITRES_STAT!D1408</f>
        <v>10.034800000000001</v>
      </c>
      <c r="D1405" s="6">
        <f>TITRES_STAT!E1408</f>
        <v>670</v>
      </c>
      <c r="E1405" s="2">
        <f t="shared" si="84"/>
        <v>-379494</v>
      </c>
      <c r="F1405" s="6" t="str">
        <f t="shared" si="87"/>
        <v>BEARISH</v>
      </c>
      <c r="G1405" s="6" t="str">
        <f t="shared" si="86"/>
        <v>STRONG</v>
      </c>
      <c r="H1405" s="6" t="str">
        <f t="shared" si="85"/>
        <v>CONFIRMED BEARISH</v>
      </c>
    </row>
    <row r="1406" spans="1:8" ht="13.5" x14ac:dyDescent="0.25">
      <c r="A1406" s="3">
        <f>TITRES_STAT!B1409</f>
        <v>44060</v>
      </c>
      <c r="B1406" s="6">
        <f>TITRES_STAT!C1409</f>
        <v>11.9</v>
      </c>
      <c r="C1406" s="6">
        <f>TITRES_STAT!D1409</f>
        <v>9.9512</v>
      </c>
      <c r="D1406" s="6">
        <f>TITRES_STAT!E1409</f>
        <v>5864</v>
      </c>
      <c r="E1406" s="2">
        <f t="shared" si="84"/>
        <v>-385358</v>
      </c>
      <c r="F1406" s="6" t="str">
        <f t="shared" si="87"/>
        <v>BEARISH</v>
      </c>
      <c r="G1406" s="6" t="str">
        <f t="shared" si="86"/>
        <v>STRONG</v>
      </c>
      <c r="H1406" s="6" t="str">
        <f t="shared" si="85"/>
        <v>CONFIRMED BEARISH</v>
      </c>
    </row>
    <row r="1407" spans="1:8" ht="13.5" x14ac:dyDescent="0.25">
      <c r="A1407" s="3">
        <f>TITRES_STAT!B1410</f>
        <v>44061</v>
      </c>
      <c r="B1407" s="6">
        <f>TITRES_STAT!C1410</f>
        <v>11.99</v>
      </c>
      <c r="C1407" s="6">
        <f>TITRES_STAT!D1410</f>
        <v>10.0265</v>
      </c>
      <c r="D1407" s="6">
        <f>TITRES_STAT!E1410</f>
        <v>805</v>
      </c>
      <c r="E1407" s="2">
        <f t="shared" si="84"/>
        <v>-384553</v>
      </c>
      <c r="F1407" s="6" t="str">
        <f t="shared" si="87"/>
        <v>BEARISH</v>
      </c>
      <c r="G1407" s="6" t="str">
        <f t="shared" si="86"/>
        <v>STRONG</v>
      </c>
      <c r="H1407" s="6" t="str">
        <f t="shared" si="85"/>
        <v>CONFIRMED BEARISH</v>
      </c>
    </row>
    <row r="1408" spans="1:8" ht="13.5" x14ac:dyDescent="0.25">
      <c r="A1408" s="3">
        <f>TITRES_STAT!B1411</f>
        <v>44062</v>
      </c>
      <c r="B1408" s="6">
        <f>TITRES_STAT!C1411</f>
        <v>11.99</v>
      </c>
      <c r="C1408" s="6">
        <f>TITRES_STAT!D1411</f>
        <v>10.0265</v>
      </c>
      <c r="D1408" s="6">
        <f>TITRES_STAT!E1411</f>
        <v>272</v>
      </c>
      <c r="E1408" s="2">
        <f t="shared" si="84"/>
        <v>-384553</v>
      </c>
      <c r="F1408" s="6" t="str">
        <f t="shared" si="87"/>
        <v>BEARISH</v>
      </c>
      <c r="G1408" s="6" t="str">
        <f t="shared" si="86"/>
        <v>STRONG</v>
      </c>
      <c r="H1408" s="6" t="str">
        <f t="shared" si="85"/>
        <v>CONFIRMED BEARISH</v>
      </c>
    </row>
    <row r="1409" spans="1:8" ht="13.5" x14ac:dyDescent="0.25">
      <c r="A1409" s="3">
        <f>TITRES_STAT!B1412</f>
        <v>44064</v>
      </c>
      <c r="B1409" s="6">
        <f>TITRES_STAT!C1412</f>
        <v>11.99</v>
      </c>
      <c r="C1409" s="6">
        <f>TITRES_STAT!D1412</f>
        <v>10.0265</v>
      </c>
      <c r="D1409" s="6">
        <f>TITRES_STAT!E1412</f>
        <v>755</v>
      </c>
      <c r="E1409" s="2">
        <f t="shared" si="84"/>
        <v>-384553</v>
      </c>
      <c r="F1409" s="6" t="str">
        <f t="shared" si="87"/>
        <v>BEARISH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44067</v>
      </c>
      <c r="B1410" s="6">
        <f>TITRES_STAT!C1413</f>
        <v>11.95</v>
      </c>
      <c r="C1410" s="6">
        <f>TITRES_STAT!D1413</f>
        <v>9.9930000000000003</v>
      </c>
      <c r="D1410" s="6">
        <f>TITRES_STAT!E1413</f>
        <v>1915</v>
      </c>
      <c r="E1410" s="2">
        <f t="shared" si="84"/>
        <v>-386468</v>
      </c>
      <c r="F1410" s="6" t="str">
        <f t="shared" si="87"/>
        <v>BEARISH</v>
      </c>
      <c r="G1410" s="6" t="str">
        <f t="shared" si="86"/>
        <v>NEUTRAL</v>
      </c>
      <c r="H1410" s="6" t="str">
        <f t="shared" si="85"/>
        <v>CONFIRMED BEARISH</v>
      </c>
    </row>
    <row r="1411" spans="1:8" ht="13.5" x14ac:dyDescent="0.25">
      <c r="A1411" s="3">
        <f>TITRES_STAT!B1414</f>
        <v>44068</v>
      </c>
      <c r="B1411" s="6">
        <f>TITRES_STAT!C1414</f>
        <v>11.94</v>
      </c>
      <c r="C1411" s="6">
        <f>TITRES_STAT!D1414</f>
        <v>10.2417</v>
      </c>
      <c r="D1411" s="6">
        <f>TITRES_STAT!E1414</f>
        <v>327</v>
      </c>
      <c r="E1411" s="2">
        <f t="shared" si="84"/>
        <v>-386795</v>
      </c>
      <c r="F1411" s="6" t="str">
        <f t="shared" si="87"/>
        <v>BEARISH</v>
      </c>
      <c r="G1411" s="6" t="str">
        <f t="shared" si="86"/>
        <v>NEUTRAL</v>
      </c>
      <c r="H1411" s="6" t="str">
        <f t="shared" si="85"/>
        <v>BEARISH DIVERGENCE</v>
      </c>
    </row>
    <row r="1412" spans="1:8" ht="13.5" x14ac:dyDescent="0.25">
      <c r="A1412" s="3">
        <f>TITRES_STAT!B1415</f>
        <v>44069</v>
      </c>
      <c r="B1412" s="6">
        <f>TITRES_STAT!C1415</f>
        <v>11.8</v>
      </c>
      <c r="C1412" s="6">
        <f>TITRES_STAT!D1415</f>
        <v>10.121600000000001</v>
      </c>
      <c r="D1412" s="6">
        <f>TITRES_STAT!E1415</f>
        <v>4100</v>
      </c>
      <c r="E1412" s="2">
        <f t="shared" ref="E1412:E1475" si="88">IF(B1412&gt;B1411, E1411+D1412, IF(B1412&lt;B1411, E1411-D1412, E1411))</f>
        <v>-390895</v>
      </c>
      <c r="F1412" s="6" t="str">
        <f t="shared" si="87"/>
        <v>BEARISH</v>
      </c>
      <c r="G1412" s="6" t="str">
        <f t="shared" si="86"/>
        <v>NEUTRAL</v>
      </c>
      <c r="H1412" s="6" t="str">
        <f t="shared" si="85"/>
        <v>CONFIRMED BEARISH</v>
      </c>
    </row>
    <row r="1413" spans="1:8" ht="13.5" x14ac:dyDescent="0.25">
      <c r="A1413" s="3">
        <f>TITRES_STAT!B1416</f>
        <v>44070</v>
      </c>
      <c r="B1413" s="6">
        <f>TITRES_STAT!C1416</f>
        <v>11.6</v>
      </c>
      <c r="C1413" s="6">
        <f>TITRES_STAT!D1416</f>
        <v>9.9501000000000008</v>
      </c>
      <c r="D1413" s="6">
        <f>TITRES_STAT!E1416</f>
        <v>2467</v>
      </c>
      <c r="E1413" s="2">
        <f t="shared" si="88"/>
        <v>-393362</v>
      </c>
      <c r="F1413" s="6" t="str">
        <f t="shared" si="87"/>
        <v>BEARISH</v>
      </c>
      <c r="G1413" s="6" t="str">
        <f t="shared" si="86"/>
        <v>STRONG</v>
      </c>
      <c r="H1413" s="6" t="str">
        <f t="shared" si="85"/>
        <v>CONFIRMED BEARISH</v>
      </c>
    </row>
    <row r="1414" spans="1:8" ht="13.5" x14ac:dyDescent="0.25">
      <c r="A1414" s="3">
        <f>TITRES_STAT!B1417</f>
        <v>44071</v>
      </c>
      <c r="B1414" s="6">
        <f>TITRES_STAT!C1417</f>
        <v>11.89</v>
      </c>
      <c r="C1414" s="6">
        <f>TITRES_STAT!D1417</f>
        <v>10.1988</v>
      </c>
      <c r="D1414" s="6">
        <f>TITRES_STAT!E1417</f>
        <v>1110</v>
      </c>
      <c r="E1414" s="2">
        <f t="shared" si="88"/>
        <v>-392252</v>
      </c>
      <c r="F1414" s="6" t="str">
        <f t="shared" si="87"/>
        <v>BEARISH</v>
      </c>
      <c r="G1414" s="6" t="str">
        <f t="shared" si="86"/>
        <v>STRONG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44074</v>
      </c>
      <c r="B1415" s="6">
        <f>TITRES_STAT!C1418</f>
        <v>11.7</v>
      </c>
      <c r="C1415" s="6">
        <f>TITRES_STAT!D1418</f>
        <v>10.0359</v>
      </c>
      <c r="D1415" s="6">
        <f>TITRES_STAT!E1418</f>
        <v>1791</v>
      </c>
      <c r="E1415" s="2">
        <f t="shared" si="88"/>
        <v>-394043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CONFIRMED BEARISH</v>
      </c>
    </row>
    <row r="1416" spans="1:8" ht="13.5" x14ac:dyDescent="0.25">
      <c r="A1416" s="3">
        <f>TITRES_STAT!B1419</f>
        <v>44075</v>
      </c>
      <c r="B1416" s="6">
        <f>TITRES_STAT!C1419</f>
        <v>11.7</v>
      </c>
      <c r="C1416" s="6">
        <f>TITRES_STAT!D1419</f>
        <v>10.0359</v>
      </c>
      <c r="D1416" s="6">
        <f>TITRES_STAT!E1419</f>
        <v>1210</v>
      </c>
      <c r="E1416" s="2">
        <f t="shared" si="88"/>
        <v>-394043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NEUTRAL</v>
      </c>
      <c r="H1416" s="6" t="str">
        <f t="shared" si="89"/>
        <v>CONFIRMED BEARISH</v>
      </c>
    </row>
    <row r="1417" spans="1:8" ht="13.5" x14ac:dyDescent="0.25">
      <c r="A1417" s="3">
        <f>TITRES_STAT!B1420</f>
        <v>44076</v>
      </c>
      <c r="B1417" s="6">
        <f>TITRES_STAT!C1420</f>
        <v>11.35</v>
      </c>
      <c r="C1417" s="6">
        <f>TITRES_STAT!D1420</f>
        <v>9.7355999999999998</v>
      </c>
      <c r="D1417" s="6">
        <f>TITRES_STAT!E1420</f>
        <v>919</v>
      </c>
      <c r="E1417" s="2">
        <f t="shared" si="88"/>
        <v>-394962</v>
      </c>
      <c r="F1417" s="6" t="str">
        <f t="shared" si="91"/>
        <v>BEARISH</v>
      </c>
      <c r="G1417" s="6" t="str">
        <f t="shared" si="90"/>
        <v>NEUTRAL</v>
      </c>
      <c r="H1417" s="6" t="str">
        <f t="shared" si="89"/>
        <v>CONFIRMED BEARISH</v>
      </c>
    </row>
    <row r="1418" spans="1:8" ht="13.5" x14ac:dyDescent="0.25">
      <c r="A1418" s="3">
        <f>TITRES_STAT!B1421</f>
        <v>44077</v>
      </c>
      <c r="B1418" s="6">
        <f>TITRES_STAT!C1421</f>
        <v>11.33</v>
      </c>
      <c r="C1418" s="6">
        <f>TITRES_STAT!D1421</f>
        <v>9.7185000000000006</v>
      </c>
      <c r="D1418" s="6">
        <f>TITRES_STAT!E1421</f>
        <v>25721</v>
      </c>
      <c r="E1418" s="2">
        <f t="shared" si="88"/>
        <v>-420683</v>
      </c>
      <c r="F1418" s="6" t="str">
        <f t="shared" si="91"/>
        <v>BEARISH</v>
      </c>
      <c r="G1418" s="6" t="str">
        <f t="shared" si="90"/>
        <v>STRONG</v>
      </c>
      <c r="H1418" s="6" t="str">
        <f t="shared" si="89"/>
        <v>CONFIRMED BEARISH</v>
      </c>
    </row>
    <row r="1419" spans="1:8" ht="13.5" x14ac:dyDescent="0.25">
      <c r="A1419" s="3">
        <f>TITRES_STAT!B1422</f>
        <v>44078</v>
      </c>
      <c r="B1419" s="6">
        <f>TITRES_STAT!C1422</f>
        <v>11.28</v>
      </c>
      <c r="C1419" s="6">
        <f>TITRES_STAT!D1422</f>
        <v>9.6755999999999993</v>
      </c>
      <c r="D1419" s="6">
        <f>TITRES_STAT!E1422</f>
        <v>279</v>
      </c>
      <c r="E1419" s="2">
        <f t="shared" si="88"/>
        <v>-420962</v>
      </c>
      <c r="F1419" s="6" t="str">
        <f t="shared" si="91"/>
        <v>BEARISH</v>
      </c>
      <c r="G1419" s="6" t="str">
        <f t="shared" si="90"/>
        <v>STRONG</v>
      </c>
      <c r="H1419" s="6" t="str">
        <f t="shared" si="89"/>
        <v>CONFIRMED BEARISH</v>
      </c>
    </row>
    <row r="1420" spans="1:8" ht="13.5" x14ac:dyDescent="0.25">
      <c r="A1420" s="3">
        <f>TITRES_STAT!B1423</f>
        <v>44081</v>
      </c>
      <c r="B1420" s="6">
        <f>TITRES_STAT!C1423</f>
        <v>10.95</v>
      </c>
      <c r="C1420" s="6">
        <f>TITRES_STAT!D1423</f>
        <v>9.3925000000000001</v>
      </c>
      <c r="D1420" s="6">
        <f>TITRES_STAT!E1423</f>
        <v>5329</v>
      </c>
      <c r="E1420" s="2">
        <f t="shared" si="88"/>
        <v>-426291</v>
      </c>
      <c r="F1420" s="6" t="str">
        <f t="shared" si="91"/>
        <v>BEARISH</v>
      </c>
      <c r="G1420" s="6" t="str">
        <f t="shared" si="90"/>
        <v>STRONG</v>
      </c>
      <c r="H1420" s="6" t="str">
        <f t="shared" si="89"/>
        <v>CONFIRMED BEARISH</v>
      </c>
    </row>
    <row r="1421" spans="1:8" ht="13.5" x14ac:dyDescent="0.25">
      <c r="A1421" s="3">
        <f>TITRES_STAT!B1424</f>
        <v>44082</v>
      </c>
      <c r="B1421" s="6">
        <f>TITRES_STAT!C1424</f>
        <v>10.9</v>
      </c>
      <c r="C1421" s="6">
        <f>TITRES_STAT!D1424</f>
        <v>9.3497000000000003</v>
      </c>
      <c r="D1421" s="6">
        <f>TITRES_STAT!E1424</f>
        <v>1190</v>
      </c>
      <c r="E1421" s="2">
        <f t="shared" si="88"/>
        <v>-427481</v>
      </c>
      <c r="F1421" s="6" t="str">
        <f t="shared" si="91"/>
        <v>BEARISH</v>
      </c>
      <c r="G1421" s="6" t="str">
        <f t="shared" si="90"/>
        <v>STRONG</v>
      </c>
      <c r="H1421" s="6" t="str">
        <f t="shared" si="89"/>
        <v>CONFIRMED BEARISH</v>
      </c>
    </row>
    <row r="1422" spans="1:8" ht="13.5" x14ac:dyDescent="0.25">
      <c r="A1422" s="3">
        <f>TITRES_STAT!B1425</f>
        <v>44083</v>
      </c>
      <c r="B1422" s="6">
        <f>TITRES_STAT!C1425</f>
        <v>11.21</v>
      </c>
      <c r="C1422" s="6">
        <f>TITRES_STAT!D1425</f>
        <v>9.6156000000000006</v>
      </c>
      <c r="D1422" s="6">
        <f>TITRES_STAT!E1425</f>
        <v>2371</v>
      </c>
      <c r="E1422" s="2">
        <f t="shared" si="88"/>
        <v>-425110</v>
      </c>
      <c r="F1422" s="6" t="str">
        <f t="shared" si="91"/>
        <v>BEARISH</v>
      </c>
      <c r="G1422" s="6" t="str">
        <f t="shared" si="90"/>
        <v>STRONG</v>
      </c>
      <c r="H1422" s="6" t="str">
        <f t="shared" si="89"/>
        <v>CONFIRMED BEARISH</v>
      </c>
    </row>
    <row r="1423" spans="1:8" ht="13.5" x14ac:dyDescent="0.25">
      <c r="A1423" s="3">
        <f>TITRES_STAT!B1426</f>
        <v>44084</v>
      </c>
      <c r="B1423" s="6">
        <f>TITRES_STAT!C1426</f>
        <v>11</v>
      </c>
      <c r="C1423" s="6">
        <f>TITRES_STAT!D1426</f>
        <v>9.4353999999999996</v>
      </c>
      <c r="D1423" s="6">
        <f>TITRES_STAT!E1426</f>
        <v>1386</v>
      </c>
      <c r="E1423" s="2">
        <f t="shared" si="88"/>
        <v>-426496</v>
      </c>
      <c r="F1423" s="6" t="str">
        <f t="shared" si="91"/>
        <v>BEARISH</v>
      </c>
      <c r="G1423" s="6" t="str">
        <f t="shared" si="90"/>
        <v>NEUTRAL</v>
      </c>
      <c r="H1423" s="6" t="str">
        <f t="shared" si="89"/>
        <v>CONFIRMED BEARISH</v>
      </c>
    </row>
    <row r="1424" spans="1:8" ht="13.5" x14ac:dyDescent="0.25">
      <c r="A1424" s="3">
        <f>TITRES_STAT!B1427</f>
        <v>44085</v>
      </c>
      <c r="B1424" s="6">
        <f>TITRES_STAT!C1427</f>
        <v>10.8</v>
      </c>
      <c r="C1424" s="6">
        <f>TITRES_STAT!D1427</f>
        <v>9.2638999999999996</v>
      </c>
      <c r="D1424" s="6">
        <f>TITRES_STAT!E1427</f>
        <v>2459</v>
      </c>
      <c r="E1424" s="2">
        <f t="shared" si="88"/>
        <v>-428955</v>
      </c>
      <c r="F1424" s="6" t="str">
        <f t="shared" si="91"/>
        <v>BEARISH</v>
      </c>
      <c r="G1424" s="6" t="str">
        <f t="shared" si="90"/>
        <v>NEUTRAL</v>
      </c>
      <c r="H1424" s="6" t="str">
        <f t="shared" si="89"/>
        <v>CONFIRMED BEARISH</v>
      </c>
    </row>
    <row r="1425" spans="1:8" ht="13.5" x14ac:dyDescent="0.25">
      <c r="A1425" s="3">
        <f>TITRES_STAT!B1428</f>
        <v>44088</v>
      </c>
      <c r="B1425" s="6">
        <f>TITRES_STAT!C1428</f>
        <v>10.75</v>
      </c>
      <c r="C1425" s="6">
        <f>TITRES_STAT!D1428</f>
        <v>9.2210000000000001</v>
      </c>
      <c r="D1425" s="6">
        <f>TITRES_STAT!E1428</f>
        <v>3243</v>
      </c>
      <c r="E1425" s="2">
        <f t="shared" si="88"/>
        <v>-432198</v>
      </c>
      <c r="F1425" s="6" t="str">
        <f t="shared" si="91"/>
        <v>BEARISH</v>
      </c>
      <c r="G1425" s="6" t="str">
        <f t="shared" si="90"/>
        <v>NEUTRAL</v>
      </c>
      <c r="H1425" s="6" t="str">
        <f t="shared" si="89"/>
        <v>CONFIRMED BEARISH</v>
      </c>
    </row>
    <row r="1426" spans="1:8" ht="13.5" x14ac:dyDescent="0.25">
      <c r="A1426" s="3">
        <f>TITRES_STAT!B1429</f>
        <v>44089</v>
      </c>
      <c r="B1426" s="6">
        <f>TITRES_STAT!C1429</f>
        <v>10.7</v>
      </c>
      <c r="C1426" s="6">
        <f>TITRES_STAT!D1429</f>
        <v>9.1781000000000006</v>
      </c>
      <c r="D1426" s="6">
        <f>TITRES_STAT!E1429</f>
        <v>2035</v>
      </c>
      <c r="E1426" s="2">
        <f t="shared" si="88"/>
        <v>-434233</v>
      </c>
      <c r="F1426" s="6" t="str">
        <f t="shared" si="91"/>
        <v>BEARISH</v>
      </c>
      <c r="G1426" s="6" t="str">
        <f t="shared" si="90"/>
        <v>NEUTRAL</v>
      </c>
      <c r="H1426" s="6" t="str">
        <f t="shared" si="89"/>
        <v>CONFIRMED BEARISH</v>
      </c>
    </row>
    <row r="1427" spans="1:8" ht="13.5" x14ac:dyDescent="0.25">
      <c r="A1427" s="3">
        <f>TITRES_STAT!B1430</f>
        <v>44090</v>
      </c>
      <c r="B1427" s="6">
        <f>TITRES_STAT!C1430</f>
        <v>10.7</v>
      </c>
      <c r="C1427" s="6">
        <f>TITRES_STAT!D1430</f>
        <v>9.1781000000000006</v>
      </c>
      <c r="D1427" s="6">
        <f>TITRES_STAT!E1430</f>
        <v>1380</v>
      </c>
      <c r="E1427" s="2">
        <f t="shared" si="88"/>
        <v>-434233</v>
      </c>
      <c r="F1427" s="6" t="str">
        <f t="shared" si="91"/>
        <v>BEARISH</v>
      </c>
      <c r="G1427" s="6" t="str">
        <f t="shared" si="90"/>
        <v>STRONG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10.47</v>
      </c>
      <c r="C1428" s="6">
        <f>TITRES_STAT!D1431</f>
        <v>8.9808000000000003</v>
      </c>
      <c r="D1428" s="6">
        <f>TITRES_STAT!E1431</f>
        <v>6606</v>
      </c>
      <c r="E1428" s="2">
        <f t="shared" si="88"/>
        <v>-440839</v>
      </c>
      <c r="F1428" s="6" t="str">
        <f t="shared" si="91"/>
        <v>BEARISH</v>
      </c>
      <c r="G1428" s="6" t="str">
        <f t="shared" si="90"/>
        <v>STRONG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10.5</v>
      </c>
      <c r="C1429" s="6">
        <f>TITRES_STAT!D1432</f>
        <v>9.0065000000000008</v>
      </c>
      <c r="D1429" s="6">
        <f>TITRES_STAT!E1432</f>
        <v>4751</v>
      </c>
      <c r="E1429" s="2">
        <f t="shared" si="88"/>
        <v>-436088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10.67</v>
      </c>
      <c r="C1430" s="6">
        <f>TITRES_STAT!D1433</f>
        <v>9.1524000000000001</v>
      </c>
      <c r="D1430" s="6">
        <f>TITRES_STAT!E1433</f>
        <v>1700</v>
      </c>
      <c r="E1430" s="2">
        <f t="shared" si="88"/>
        <v>-434388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10.47</v>
      </c>
      <c r="C1431" s="6">
        <f>TITRES_STAT!D1434</f>
        <v>8.9808000000000003</v>
      </c>
      <c r="D1431" s="6">
        <f>TITRES_STAT!E1434</f>
        <v>5801</v>
      </c>
      <c r="E1431" s="2">
        <f t="shared" si="88"/>
        <v>-440189</v>
      </c>
      <c r="F1431" s="6" t="str">
        <f t="shared" si="91"/>
        <v>BEARISH</v>
      </c>
      <c r="G1431" s="6" t="str">
        <f t="shared" si="90"/>
        <v>NEUTRAL</v>
      </c>
      <c r="H1431" s="6" t="str">
        <f t="shared" si="89"/>
        <v>CONFIRMED BEARISH</v>
      </c>
    </row>
    <row r="1432" spans="1:8" ht="13.5" x14ac:dyDescent="0.25">
      <c r="A1432" s="3">
        <f>TITRES_STAT!B1435</f>
        <v>44097</v>
      </c>
      <c r="B1432" s="6">
        <f>TITRES_STAT!C1435</f>
        <v>10.7</v>
      </c>
      <c r="C1432" s="6">
        <f>TITRES_STAT!D1435</f>
        <v>9.1781000000000006</v>
      </c>
      <c r="D1432" s="6">
        <f>TITRES_STAT!E1435</f>
        <v>2750</v>
      </c>
      <c r="E1432" s="2">
        <f t="shared" si="88"/>
        <v>-437439</v>
      </c>
      <c r="F1432" s="6" t="str">
        <f t="shared" si="91"/>
        <v>BEARISH</v>
      </c>
      <c r="G1432" s="6" t="str">
        <f t="shared" si="90"/>
        <v>NEUTRAL</v>
      </c>
      <c r="H1432" s="6" t="str">
        <f t="shared" si="89"/>
        <v>NEUTRAL</v>
      </c>
    </row>
    <row r="1433" spans="1:8" ht="13.5" x14ac:dyDescent="0.25">
      <c r="A1433" s="3">
        <f>TITRES_STAT!B1436</f>
        <v>44098</v>
      </c>
      <c r="B1433" s="6">
        <f>TITRES_STAT!C1436</f>
        <v>10.7</v>
      </c>
      <c r="C1433" s="6">
        <f>TITRES_STAT!D1436</f>
        <v>9.1781000000000006</v>
      </c>
      <c r="D1433" s="6">
        <f>TITRES_STAT!E1436</f>
        <v>5634</v>
      </c>
      <c r="E1433" s="2">
        <f t="shared" si="88"/>
        <v>-437439</v>
      </c>
      <c r="F1433" s="6" t="str">
        <f t="shared" si="91"/>
        <v>BULLISH</v>
      </c>
      <c r="G1433" s="6" t="str">
        <f t="shared" si="90"/>
        <v>NEUTRAL</v>
      </c>
      <c r="H1433" s="6" t="str">
        <f t="shared" si="89"/>
        <v>CONFIRMED BULLISH</v>
      </c>
    </row>
    <row r="1434" spans="1:8" ht="13.5" x14ac:dyDescent="0.25">
      <c r="A1434" s="3">
        <f>TITRES_STAT!B1437</f>
        <v>44099</v>
      </c>
      <c r="B1434" s="6">
        <f>TITRES_STAT!C1437</f>
        <v>10.7</v>
      </c>
      <c r="C1434" s="6">
        <f>TITRES_STAT!D1437</f>
        <v>9.1781000000000006</v>
      </c>
      <c r="D1434" s="6">
        <f>TITRES_STAT!E1437</f>
        <v>2514</v>
      </c>
      <c r="E1434" s="2">
        <f t="shared" si="88"/>
        <v>-437439</v>
      </c>
      <c r="F1434" s="6" t="str">
        <f t="shared" si="91"/>
        <v>BEARISH</v>
      </c>
      <c r="G1434" s="6" t="str">
        <f t="shared" si="90"/>
        <v>NEUTRAL</v>
      </c>
      <c r="H1434" s="6" t="str">
        <f t="shared" si="89"/>
        <v>BEARISH DIVERGENCE</v>
      </c>
    </row>
    <row r="1435" spans="1:8" ht="13.5" x14ac:dyDescent="0.25">
      <c r="A1435" s="3">
        <f>TITRES_STAT!B1438</f>
        <v>44102</v>
      </c>
      <c r="B1435" s="6">
        <f>TITRES_STAT!C1438</f>
        <v>10.6</v>
      </c>
      <c r="C1435" s="6">
        <f>TITRES_STAT!D1438</f>
        <v>9.0922999999999998</v>
      </c>
      <c r="D1435" s="6">
        <f>TITRES_STAT!E1438</f>
        <v>800</v>
      </c>
      <c r="E1435" s="2">
        <f t="shared" si="88"/>
        <v>-438239</v>
      </c>
      <c r="F1435" s="6" t="str">
        <f t="shared" si="91"/>
        <v>BEARISH</v>
      </c>
      <c r="G1435" s="6" t="str">
        <f t="shared" si="90"/>
        <v>NEUTRAL</v>
      </c>
      <c r="H1435" s="6" t="str">
        <f t="shared" si="89"/>
        <v>CONFIRMED BEARISH</v>
      </c>
    </row>
    <row r="1436" spans="1:8" ht="13.5" x14ac:dyDescent="0.25">
      <c r="A1436" s="3">
        <f>TITRES_STAT!B1439</f>
        <v>44103</v>
      </c>
      <c r="B1436" s="6">
        <f>TITRES_STAT!C1439</f>
        <v>10.6</v>
      </c>
      <c r="C1436" s="6">
        <f>TITRES_STAT!D1439</f>
        <v>9.0922999999999998</v>
      </c>
      <c r="D1436" s="6">
        <f>TITRES_STAT!E1439</f>
        <v>1697</v>
      </c>
      <c r="E1436" s="2">
        <f t="shared" si="88"/>
        <v>-438239</v>
      </c>
      <c r="F1436" s="6" t="str">
        <f t="shared" si="91"/>
        <v>BULLISH</v>
      </c>
      <c r="G1436" s="6" t="str">
        <f t="shared" si="90"/>
        <v>NEUTRAL</v>
      </c>
      <c r="H1436" s="6" t="str">
        <f t="shared" si="89"/>
        <v>CONFIRMED BULLISH</v>
      </c>
    </row>
    <row r="1437" spans="1:8" ht="13.5" x14ac:dyDescent="0.25">
      <c r="A1437" s="3">
        <f>TITRES_STAT!B1440</f>
        <v>44104</v>
      </c>
      <c r="B1437" s="6">
        <f>TITRES_STAT!C1440</f>
        <v>10.3</v>
      </c>
      <c r="C1437" s="6">
        <f>TITRES_STAT!D1440</f>
        <v>8.8350000000000009</v>
      </c>
      <c r="D1437" s="6">
        <f>TITRES_STAT!E1440</f>
        <v>2733</v>
      </c>
      <c r="E1437" s="2">
        <f t="shared" si="88"/>
        <v>-440972</v>
      </c>
      <c r="F1437" s="6" t="str">
        <f t="shared" si="91"/>
        <v>BEARISH</v>
      </c>
      <c r="G1437" s="6" t="str">
        <f t="shared" si="90"/>
        <v>NEUTRAL</v>
      </c>
      <c r="H1437" s="6" t="str">
        <f t="shared" si="89"/>
        <v>CONFIRMED BEARISH</v>
      </c>
    </row>
    <row r="1438" spans="1:8" ht="13.5" x14ac:dyDescent="0.25">
      <c r="A1438" s="3">
        <f>TITRES_STAT!B1441</f>
        <v>44105</v>
      </c>
      <c r="B1438" s="6">
        <f>TITRES_STAT!C1441</f>
        <v>10</v>
      </c>
      <c r="C1438" s="6">
        <f>TITRES_STAT!D1441</f>
        <v>8.5777000000000001</v>
      </c>
      <c r="D1438" s="6">
        <f>TITRES_STAT!E1441</f>
        <v>1333</v>
      </c>
      <c r="E1438" s="2">
        <f t="shared" si="88"/>
        <v>-442305</v>
      </c>
      <c r="F1438" s="6" t="str">
        <f t="shared" si="91"/>
        <v>BEARISH</v>
      </c>
      <c r="G1438" s="6" t="str">
        <f t="shared" si="90"/>
        <v>NEUTRAL</v>
      </c>
      <c r="H1438" s="6" t="str">
        <f t="shared" si="89"/>
        <v>CONFIRMED BEARISH</v>
      </c>
    </row>
    <row r="1439" spans="1:8" ht="13.5" x14ac:dyDescent="0.25">
      <c r="A1439" s="3">
        <f>TITRES_STAT!B1442</f>
        <v>44106</v>
      </c>
      <c r="B1439" s="6">
        <f>TITRES_STAT!C1442</f>
        <v>10</v>
      </c>
      <c r="C1439" s="6">
        <f>TITRES_STAT!D1442</f>
        <v>8.5777000000000001</v>
      </c>
      <c r="D1439" s="6">
        <f>TITRES_STAT!E1442</f>
        <v>867</v>
      </c>
      <c r="E1439" s="2">
        <f t="shared" si="88"/>
        <v>-442305</v>
      </c>
      <c r="F1439" s="6" t="str">
        <f t="shared" si="91"/>
        <v>BEARISH</v>
      </c>
      <c r="G1439" s="6" t="str">
        <f t="shared" si="90"/>
        <v>NEUTRAL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10.45</v>
      </c>
      <c r="C1440" s="6">
        <f>TITRES_STAT!D1443</f>
        <v>8.9636999999999993</v>
      </c>
      <c r="D1440" s="6">
        <f>TITRES_STAT!E1443</f>
        <v>2756</v>
      </c>
      <c r="E1440" s="2">
        <f t="shared" si="88"/>
        <v>-439549</v>
      </c>
      <c r="F1440" s="6" t="str">
        <f t="shared" si="91"/>
        <v>BEARISH</v>
      </c>
      <c r="G1440" s="6" t="str">
        <f t="shared" si="90"/>
        <v>NEUTRAL</v>
      </c>
      <c r="H1440" s="6" t="str">
        <f t="shared" si="89"/>
        <v>CONFIRMED BEARISH</v>
      </c>
    </row>
    <row r="1441" spans="1:8" ht="13.5" x14ac:dyDescent="0.25">
      <c r="A1441" s="3">
        <f>TITRES_STAT!B1444</f>
        <v>44110</v>
      </c>
      <c r="B1441" s="6">
        <f>TITRES_STAT!C1444</f>
        <v>10.45</v>
      </c>
      <c r="C1441" s="6">
        <f>TITRES_STAT!D1444</f>
        <v>8.9636999999999993</v>
      </c>
      <c r="D1441" s="6">
        <f>TITRES_STAT!E1444</f>
        <v>5543</v>
      </c>
      <c r="E1441" s="2">
        <f t="shared" si="88"/>
        <v>-439549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10.45</v>
      </c>
      <c r="C1442" s="6">
        <f>TITRES_STAT!D1445</f>
        <v>8.9636999999999993</v>
      </c>
      <c r="D1442" s="6">
        <f>TITRES_STAT!E1445</f>
        <v>4500</v>
      </c>
      <c r="E1442" s="2">
        <f t="shared" si="88"/>
        <v>-439549</v>
      </c>
      <c r="F1442" s="6" t="str">
        <f t="shared" si="91"/>
        <v>BULLISH</v>
      </c>
      <c r="G1442" s="6" t="str">
        <f t="shared" si="90"/>
        <v>NEUTRAL</v>
      </c>
      <c r="H1442" s="6" t="str">
        <f t="shared" si="89"/>
        <v>CONFIRMED BULLISH</v>
      </c>
    </row>
    <row r="1443" spans="1:8" ht="13.5" x14ac:dyDescent="0.25">
      <c r="A1443" s="3">
        <f>TITRES_STAT!B1446</f>
        <v>44112</v>
      </c>
      <c r="B1443" s="6">
        <f>TITRES_STAT!C1446</f>
        <v>10.44</v>
      </c>
      <c r="C1443" s="6">
        <f>TITRES_STAT!D1446</f>
        <v>8.9550999999999998</v>
      </c>
      <c r="D1443" s="6">
        <f>TITRES_STAT!E1446</f>
        <v>762</v>
      </c>
      <c r="E1443" s="2">
        <f t="shared" si="88"/>
        <v>-440311</v>
      </c>
      <c r="F1443" s="6" t="str">
        <f t="shared" si="91"/>
        <v>BULLISH</v>
      </c>
      <c r="G1443" s="6" t="str">
        <f t="shared" si="90"/>
        <v>NEUTRAL</v>
      </c>
      <c r="H1443" s="6" t="str">
        <f t="shared" si="89"/>
        <v>CONFIRMED BULLISH</v>
      </c>
    </row>
    <row r="1444" spans="1:8" ht="13.5" x14ac:dyDescent="0.25">
      <c r="A1444" s="3">
        <f>TITRES_STAT!B1447</f>
        <v>44113</v>
      </c>
      <c r="B1444" s="6">
        <f>TITRES_STAT!C1447</f>
        <v>10.48</v>
      </c>
      <c r="C1444" s="6">
        <f>TITRES_STAT!D1447</f>
        <v>8.9893999999999998</v>
      </c>
      <c r="D1444" s="6">
        <f>TITRES_STAT!E1447</f>
        <v>1310</v>
      </c>
      <c r="E1444" s="2">
        <f t="shared" si="88"/>
        <v>-439001</v>
      </c>
      <c r="F1444" s="6" t="str">
        <f t="shared" si="91"/>
        <v>BULLISH</v>
      </c>
      <c r="G1444" s="6" t="str">
        <f t="shared" si="90"/>
        <v>NEUTRAL</v>
      </c>
      <c r="H1444" s="6" t="str">
        <f t="shared" si="89"/>
        <v>CONFIRMED BULLISH</v>
      </c>
    </row>
    <row r="1445" spans="1:8" ht="13.5" x14ac:dyDescent="0.25">
      <c r="A1445" s="3">
        <f>TITRES_STAT!B1448</f>
        <v>44116</v>
      </c>
      <c r="B1445" s="6">
        <f>TITRES_STAT!C1448</f>
        <v>10.5</v>
      </c>
      <c r="C1445" s="6">
        <f>TITRES_STAT!D1448</f>
        <v>9.0065000000000008</v>
      </c>
      <c r="D1445" s="6">
        <f>TITRES_STAT!E1448</f>
        <v>1062</v>
      </c>
      <c r="E1445" s="2">
        <f t="shared" si="88"/>
        <v>-437939</v>
      </c>
      <c r="F1445" s="6" t="str">
        <f t="shared" si="91"/>
        <v>BULLISH</v>
      </c>
      <c r="G1445" s="6" t="str">
        <f t="shared" si="90"/>
        <v>NEUTRAL</v>
      </c>
      <c r="H1445" s="6" t="str">
        <f t="shared" si="89"/>
        <v>CONFIRMED BULLISH</v>
      </c>
    </row>
    <row r="1446" spans="1:8" ht="13.5" x14ac:dyDescent="0.25">
      <c r="A1446" s="3">
        <f>TITRES_STAT!B1449</f>
        <v>44117</v>
      </c>
      <c r="B1446" s="6">
        <f>TITRES_STAT!C1449</f>
        <v>10.48</v>
      </c>
      <c r="C1446" s="6">
        <f>TITRES_STAT!D1449</f>
        <v>8.9893999999999998</v>
      </c>
      <c r="D1446" s="6">
        <f>TITRES_STAT!E1449</f>
        <v>1312</v>
      </c>
      <c r="E1446" s="2">
        <f t="shared" si="88"/>
        <v>-439251</v>
      </c>
      <c r="F1446" s="6" t="str">
        <f t="shared" si="91"/>
        <v>BULLISH</v>
      </c>
      <c r="G1446" s="6" t="str">
        <f t="shared" si="90"/>
        <v>NEUTRAL</v>
      </c>
      <c r="H1446" s="6" t="str">
        <f t="shared" si="89"/>
        <v>CONFIRMED BULLISH</v>
      </c>
    </row>
    <row r="1447" spans="1:8" ht="13.5" x14ac:dyDescent="0.25">
      <c r="A1447" s="3">
        <f>TITRES_STAT!B1450</f>
        <v>44118</v>
      </c>
      <c r="B1447" s="6">
        <f>TITRES_STAT!C1450</f>
        <v>10.4</v>
      </c>
      <c r="C1447" s="6">
        <f>TITRES_STAT!D1450</f>
        <v>8.9207999999999998</v>
      </c>
      <c r="D1447" s="6">
        <f>TITRES_STAT!E1450</f>
        <v>2000</v>
      </c>
      <c r="E1447" s="2">
        <f t="shared" si="88"/>
        <v>-441251</v>
      </c>
      <c r="F1447" s="6" t="str">
        <f t="shared" si="91"/>
        <v>BEARISH</v>
      </c>
      <c r="G1447" s="6" t="str">
        <f t="shared" si="90"/>
        <v>NEUTRAL</v>
      </c>
      <c r="H1447" s="6" t="str">
        <f t="shared" si="89"/>
        <v>CONFIRMED BEARISH</v>
      </c>
    </row>
    <row r="1448" spans="1:8" ht="13.5" x14ac:dyDescent="0.25">
      <c r="A1448" s="3">
        <f>TITRES_STAT!B1451</f>
        <v>44120</v>
      </c>
      <c r="B1448" s="6">
        <f>TITRES_STAT!C1451</f>
        <v>10.4</v>
      </c>
      <c r="C1448" s="6">
        <f>TITRES_STAT!D1451</f>
        <v>8.9207999999999998</v>
      </c>
      <c r="D1448" s="6">
        <f>TITRES_STAT!E1451</f>
        <v>2785</v>
      </c>
      <c r="E1448" s="2">
        <f t="shared" si="88"/>
        <v>-441251</v>
      </c>
      <c r="F1448" s="6" t="str">
        <f t="shared" si="91"/>
        <v>BEARISH</v>
      </c>
      <c r="G1448" s="6" t="str">
        <f t="shared" si="90"/>
        <v>NEUTRAL</v>
      </c>
      <c r="H1448" s="6" t="str">
        <f t="shared" si="89"/>
        <v>CONFIRMED BEARISH</v>
      </c>
    </row>
    <row r="1449" spans="1:8" ht="13.5" x14ac:dyDescent="0.25">
      <c r="A1449" s="3">
        <f>TITRES_STAT!B1452</f>
        <v>44123</v>
      </c>
      <c r="B1449" s="6">
        <f>TITRES_STAT!C1452</f>
        <v>10.4</v>
      </c>
      <c r="C1449" s="6">
        <f>TITRES_STAT!D1452</f>
        <v>8.9207999999999998</v>
      </c>
      <c r="D1449" s="6">
        <f>TITRES_STAT!E1452</f>
        <v>1453</v>
      </c>
      <c r="E1449" s="2">
        <f t="shared" si="88"/>
        <v>-441251</v>
      </c>
      <c r="F1449" s="6" t="str">
        <f t="shared" si="91"/>
        <v>BEARISH</v>
      </c>
      <c r="G1449" s="6" t="str">
        <f t="shared" si="90"/>
        <v>NEUTRAL</v>
      </c>
      <c r="H1449" s="6" t="str">
        <f t="shared" si="89"/>
        <v>CONFIRMED BEARISH</v>
      </c>
    </row>
    <row r="1450" spans="1:8" ht="13.5" x14ac:dyDescent="0.25">
      <c r="A1450" s="3">
        <f>TITRES_STAT!B1453</f>
        <v>44124</v>
      </c>
      <c r="B1450" s="6">
        <f>TITRES_STAT!C1453</f>
        <v>10.4</v>
      </c>
      <c r="C1450" s="6">
        <f>TITRES_STAT!D1453</f>
        <v>8.9207999999999998</v>
      </c>
      <c r="D1450" s="6">
        <f>TITRES_STAT!E1453</f>
        <v>509</v>
      </c>
      <c r="E1450" s="2">
        <f t="shared" si="88"/>
        <v>-441251</v>
      </c>
      <c r="F1450" s="6" t="str">
        <f t="shared" si="91"/>
        <v>BEARISH</v>
      </c>
      <c r="G1450" s="6" t="str">
        <f t="shared" si="90"/>
        <v>NEUTRAL</v>
      </c>
      <c r="H1450" s="6" t="str">
        <f t="shared" si="89"/>
        <v>CONFIRMED BEARISH</v>
      </c>
    </row>
    <row r="1451" spans="1:8" ht="13.5" x14ac:dyDescent="0.25">
      <c r="A1451" s="3">
        <f>TITRES_STAT!B1454</f>
        <v>44125</v>
      </c>
      <c r="B1451" s="6">
        <f>TITRES_STAT!C1454</f>
        <v>10.4</v>
      </c>
      <c r="C1451" s="6">
        <f>TITRES_STAT!D1454</f>
        <v>8.9207999999999998</v>
      </c>
      <c r="D1451" s="6">
        <f>TITRES_STAT!E1454</f>
        <v>500</v>
      </c>
      <c r="E1451" s="2">
        <f t="shared" si="88"/>
        <v>-441251</v>
      </c>
      <c r="F1451" s="6" t="str">
        <f t="shared" si="91"/>
        <v>BEARISH</v>
      </c>
      <c r="G1451" s="6" t="str">
        <f t="shared" si="90"/>
        <v>NEUTRAL</v>
      </c>
      <c r="H1451" s="6" t="str">
        <f t="shared" si="89"/>
        <v>CONFIRMED BEARISH</v>
      </c>
    </row>
    <row r="1452" spans="1:8" ht="13.5" x14ac:dyDescent="0.25">
      <c r="A1452" s="3">
        <f>TITRES_STAT!B1455</f>
        <v>44126</v>
      </c>
      <c r="B1452" s="6">
        <f>TITRES_STAT!C1455</f>
        <v>10.39</v>
      </c>
      <c r="C1452" s="6">
        <f>TITRES_STAT!D1455</f>
        <v>8.9122000000000003</v>
      </c>
      <c r="D1452" s="6">
        <f>TITRES_STAT!E1455</f>
        <v>1821</v>
      </c>
      <c r="E1452" s="2">
        <f t="shared" si="88"/>
        <v>-443072</v>
      </c>
      <c r="F1452" s="6" t="str">
        <f t="shared" si="91"/>
        <v>BEARISH</v>
      </c>
      <c r="G1452" s="6" t="str">
        <f t="shared" si="90"/>
        <v>NEUTRAL</v>
      </c>
      <c r="H1452" s="6" t="str">
        <f t="shared" si="89"/>
        <v>CONFIRMED BEARISH</v>
      </c>
    </row>
    <row r="1453" spans="1:8" ht="13.5" x14ac:dyDescent="0.25">
      <c r="A1453" s="3">
        <f>TITRES_STAT!B1456</f>
        <v>44127</v>
      </c>
      <c r="B1453" s="6">
        <f>TITRES_STAT!C1456</f>
        <v>10.4</v>
      </c>
      <c r="C1453" s="6">
        <f>TITRES_STAT!D1456</f>
        <v>8.9207999999999998</v>
      </c>
      <c r="D1453" s="6">
        <f>TITRES_STAT!E1456</f>
        <v>1691</v>
      </c>
      <c r="E1453" s="2">
        <f t="shared" si="88"/>
        <v>-441381</v>
      </c>
      <c r="F1453" s="6" t="str">
        <f t="shared" si="91"/>
        <v>BEARISH</v>
      </c>
      <c r="G1453" s="6" t="str">
        <f t="shared" si="90"/>
        <v>NEUTRAL</v>
      </c>
      <c r="H1453" s="6" t="str">
        <f t="shared" si="89"/>
        <v>NEUTRAL</v>
      </c>
    </row>
    <row r="1454" spans="1:8" ht="13.5" x14ac:dyDescent="0.25">
      <c r="A1454" s="3">
        <f>TITRES_STAT!B1457</f>
        <v>44130</v>
      </c>
      <c r="B1454" s="6">
        <f>TITRES_STAT!C1457</f>
        <v>10.38</v>
      </c>
      <c r="C1454" s="6">
        <f>TITRES_STAT!D1457</f>
        <v>8.9036000000000008</v>
      </c>
      <c r="D1454" s="6">
        <f>TITRES_STAT!E1457</f>
        <v>1231</v>
      </c>
      <c r="E1454" s="2">
        <f t="shared" si="88"/>
        <v>-442612</v>
      </c>
      <c r="F1454" s="6" t="str">
        <f t="shared" si="91"/>
        <v>BEARISH</v>
      </c>
      <c r="G1454" s="6" t="str">
        <f t="shared" si="90"/>
        <v>NEUTRAL</v>
      </c>
      <c r="H1454" s="6" t="str">
        <f t="shared" si="89"/>
        <v>CONFIRMED BEARISH</v>
      </c>
    </row>
    <row r="1455" spans="1:8" ht="13.5" x14ac:dyDescent="0.25">
      <c r="A1455" s="3">
        <f>TITRES_STAT!B1458</f>
        <v>44131</v>
      </c>
      <c r="B1455" s="6">
        <f>TITRES_STAT!C1458</f>
        <v>10.35</v>
      </c>
      <c r="C1455" s="6">
        <f>TITRES_STAT!D1458</f>
        <v>8.8779000000000003</v>
      </c>
      <c r="D1455" s="6">
        <f>TITRES_STAT!E1458</f>
        <v>1200</v>
      </c>
      <c r="E1455" s="2">
        <f t="shared" si="88"/>
        <v>-443812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CONFIRMED BEARISH</v>
      </c>
    </row>
    <row r="1456" spans="1:8" ht="13.5" x14ac:dyDescent="0.25">
      <c r="A1456" s="3">
        <f>TITRES_STAT!B1459</f>
        <v>44132</v>
      </c>
      <c r="B1456" s="6">
        <f>TITRES_STAT!C1459</f>
        <v>10.4</v>
      </c>
      <c r="C1456" s="6">
        <f>TITRES_STAT!D1459</f>
        <v>8.9207999999999998</v>
      </c>
      <c r="D1456" s="6">
        <f>TITRES_STAT!E1459</f>
        <v>4500</v>
      </c>
      <c r="E1456" s="2">
        <f t="shared" si="88"/>
        <v>-439312</v>
      </c>
      <c r="F1456" s="6" t="str">
        <f t="shared" si="91"/>
        <v>BULLISH</v>
      </c>
      <c r="G1456" s="6" t="str">
        <f t="shared" si="90"/>
        <v>NEUTRAL</v>
      </c>
      <c r="H1456" s="6" t="str">
        <f t="shared" si="89"/>
        <v>NEUTRAL</v>
      </c>
    </row>
    <row r="1457" spans="1:8" ht="13.5" x14ac:dyDescent="0.25">
      <c r="A1457" s="3">
        <f>TITRES_STAT!B1460</f>
        <v>44134</v>
      </c>
      <c r="B1457" s="6">
        <f>TITRES_STAT!C1460</f>
        <v>10.39</v>
      </c>
      <c r="C1457" s="6">
        <f>TITRES_STAT!D1460</f>
        <v>8.9122000000000003</v>
      </c>
      <c r="D1457" s="6">
        <f>TITRES_STAT!E1460</f>
        <v>906</v>
      </c>
      <c r="E1457" s="2">
        <f t="shared" si="88"/>
        <v>-440218</v>
      </c>
      <c r="F1457" s="6" t="str">
        <f t="shared" si="91"/>
        <v>BULLISH</v>
      </c>
      <c r="G1457" s="6" t="str">
        <f t="shared" si="90"/>
        <v>NEUTRAL</v>
      </c>
      <c r="H1457" s="6" t="str">
        <f t="shared" si="89"/>
        <v>NEUTRAL</v>
      </c>
    </row>
    <row r="1458" spans="1:8" ht="13.5" x14ac:dyDescent="0.25">
      <c r="A1458" s="3">
        <f>TITRES_STAT!B1461</f>
        <v>44137</v>
      </c>
      <c r="B1458" s="6">
        <f>TITRES_STAT!C1461</f>
        <v>10.39</v>
      </c>
      <c r="C1458" s="6">
        <f>TITRES_STAT!D1461</f>
        <v>8.9122000000000003</v>
      </c>
      <c r="D1458" s="6">
        <f>TITRES_STAT!E1461</f>
        <v>0</v>
      </c>
      <c r="E1458" s="2">
        <f t="shared" si="88"/>
        <v>-440218</v>
      </c>
      <c r="F1458" s="6" t="str">
        <f t="shared" si="91"/>
        <v>BULLISH</v>
      </c>
      <c r="G1458" s="6" t="str">
        <f t="shared" si="90"/>
        <v>NEUTRAL</v>
      </c>
      <c r="H1458" s="6" t="str">
        <f t="shared" si="89"/>
        <v>BULLISH DIVERGENCE</v>
      </c>
    </row>
    <row r="1459" spans="1:8" ht="13.5" x14ac:dyDescent="0.25">
      <c r="A1459" s="3">
        <f>TITRES_STAT!B1462</f>
        <v>44138</v>
      </c>
      <c r="B1459" s="6">
        <f>TITRES_STAT!C1462</f>
        <v>10.4</v>
      </c>
      <c r="C1459" s="6">
        <f>TITRES_STAT!D1462</f>
        <v>8.9207999999999998</v>
      </c>
      <c r="D1459" s="6">
        <f>TITRES_STAT!E1462</f>
        <v>935</v>
      </c>
      <c r="E1459" s="2">
        <f t="shared" si="88"/>
        <v>-439283</v>
      </c>
      <c r="F1459" s="6" t="str">
        <f t="shared" si="91"/>
        <v>BULLISH</v>
      </c>
      <c r="G1459" s="6" t="str">
        <f t="shared" si="90"/>
        <v>NEUTRAL</v>
      </c>
      <c r="H1459" s="6" t="str">
        <f t="shared" si="89"/>
        <v>CONFIRMED BULLISH</v>
      </c>
    </row>
    <row r="1460" spans="1:8" ht="13.5" x14ac:dyDescent="0.25">
      <c r="A1460" s="3">
        <f>TITRES_STAT!B1463</f>
        <v>44139</v>
      </c>
      <c r="B1460" s="6">
        <f>TITRES_STAT!C1463</f>
        <v>10.4</v>
      </c>
      <c r="C1460" s="6">
        <f>TITRES_STAT!D1463</f>
        <v>8.9207999999999998</v>
      </c>
      <c r="D1460" s="6">
        <f>TITRES_STAT!E1463</f>
        <v>0</v>
      </c>
      <c r="E1460" s="2">
        <f t="shared" si="88"/>
        <v>-439283</v>
      </c>
      <c r="F1460" s="6" t="str">
        <f t="shared" si="91"/>
        <v>BULLISH</v>
      </c>
      <c r="G1460" s="6" t="str">
        <f t="shared" si="90"/>
        <v>NEUTRAL</v>
      </c>
      <c r="H1460" s="6" t="str">
        <f t="shared" si="89"/>
        <v>CONFIRMED BULLISH</v>
      </c>
    </row>
    <row r="1461" spans="1:8" ht="13.5" x14ac:dyDescent="0.25">
      <c r="A1461" s="3">
        <f>TITRES_STAT!B1464</f>
        <v>44140</v>
      </c>
      <c r="B1461" s="6">
        <f>TITRES_STAT!C1464</f>
        <v>10.4</v>
      </c>
      <c r="C1461" s="6">
        <f>TITRES_STAT!D1464</f>
        <v>8.9207999999999998</v>
      </c>
      <c r="D1461" s="6">
        <f>TITRES_STAT!E1464</f>
        <v>1700</v>
      </c>
      <c r="E1461" s="2">
        <f t="shared" si="88"/>
        <v>-439283</v>
      </c>
      <c r="F1461" s="6" t="str">
        <f t="shared" si="91"/>
        <v>BULLISH</v>
      </c>
      <c r="G1461" s="6" t="str">
        <f t="shared" si="90"/>
        <v>NEUTRAL</v>
      </c>
      <c r="H1461" s="6" t="str">
        <f t="shared" si="89"/>
        <v>NEUTRAL</v>
      </c>
    </row>
    <row r="1462" spans="1:8" ht="13.5" x14ac:dyDescent="0.25">
      <c r="A1462" s="3">
        <f>TITRES_STAT!B1465</f>
        <v>44141</v>
      </c>
      <c r="B1462" s="6">
        <f>TITRES_STAT!C1465</f>
        <v>10.4</v>
      </c>
      <c r="C1462" s="6">
        <f>TITRES_STAT!D1465</f>
        <v>8.9207999999999998</v>
      </c>
      <c r="D1462" s="6">
        <f>TITRES_STAT!E1465</f>
        <v>800</v>
      </c>
      <c r="E1462" s="2">
        <f t="shared" si="88"/>
        <v>-439283</v>
      </c>
      <c r="F1462" s="6" t="str">
        <f t="shared" si="91"/>
        <v>BULLISH</v>
      </c>
      <c r="G1462" s="6" t="str">
        <f t="shared" si="90"/>
        <v>NEUTRAL</v>
      </c>
      <c r="H1462" s="6" t="str">
        <f t="shared" si="89"/>
        <v>CONFIRMED BULLISH</v>
      </c>
    </row>
    <row r="1463" spans="1:8" ht="13.5" x14ac:dyDescent="0.25">
      <c r="A1463" s="3">
        <f>TITRES_STAT!B1466</f>
        <v>44144</v>
      </c>
      <c r="B1463" s="6">
        <f>TITRES_STAT!C1466</f>
        <v>10.39</v>
      </c>
      <c r="C1463" s="6">
        <f>TITRES_STAT!D1466</f>
        <v>8.9122000000000003</v>
      </c>
      <c r="D1463" s="6">
        <f>TITRES_STAT!E1466</f>
        <v>1</v>
      </c>
      <c r="E1463" s="2">
        <f t="shared" si="88"/>
        <v>-439284</v>
      </c>
      <c r="F1463" s="6" t="str">
        <f t="shared" si="91"/>
        <v>BULLISH</v>
      </c>
      <c r="G1463" s="6" t="str">
        <f t="shared" si="90"/>
        <v>NEUTRAL</v>
      </c>
      <c r="H1463" s="6" t="str">
        <f t="shared" si="89"/>
        <v>NEUTRAL</v>
      </c>
    </row>
    <row r="1464" spans="1:8" ht="13.5" x14ac:dyDescent="0.25">
      <c r="A1464" s="3">
        <f>TITRES_STAT!B1467</f>
        <v>44145</v>
      </c>
      <c r="B1464" s="6">
        <f>TITRES_STAT!C1467</f>
        <v>10.39</v>
      </c>
      <c r="C1464" s="6">
        <f>TITRES_STAT!D1467</f>
        <v>8.9122000000000003</v>
      </c>
      <c r="D1464" s="6">
        <f>TITRES_STAT!E1467</f>
        <v>11597</v>
      </c>
      <c r="E1464" s="2">
        <f t="shared" si="88"/>
        <v>-439284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CONFIRMED BEARISH</v>
      </c>
    </row>
    <row r="1465" spans="1:8" ht="13.5" x14ac:dyDescent="0.25">
      <c r="A1465" s="3">
        <f>TITRES_STAT!B1468</f>
        <v>44146</v>
      </c>
      <c r="B1465" s="6">
        <f>TITRES_STAT!C1468</f>
        <v>10.4</v>
      </c>
      <c r="C1465" s="6">
        <f>TITRES_STAT!D1468</f>
        <v>8.9207999999999998</v>
      </c>
      <c r="D1465" s="6">
        <f>TITRES_STAT!E1468</f>
        <v>6938</v>
      </c>
      <c r="E1465" s="2">
        <f t="shared" si="88"/>
        <v>-432346</v>
      </c>
      <c r="F1465" s="6" t="str">
        <f t="shared" si="91"/>
        <v>BULLISH</v>
      </c>
      <c r="G1465" s="6" t="str">
        <f t="shared" si="90"/>
        <v>NEUTRAL</v>
      </c>
      <c r="H1465" s="6" t="str">
        <f t="shared" si="89"/>
        <v>NEUTRAL</v>
      </c>
    </row>
    <row r="1466" spans="1:8" ht="13.5" x14ac:dyDescent="0.25">
      <c r="A1466" s="3">
        <f>TITRES_STAT!B1469</f>
        <v>44147</v>
      </c>
      <c r="B1466" s="6">
        <f>TITRES_STAT!C1469</f>
        <v>10.4</v>
      </c>
      <c r="C1466" s="6">
        <f>TITRES_STAT!D1469</f>
        <v>8.9207999999999998</v>
      </c>
      <c r="D1466" s="6">
        <f>TITRES_STAT!E1469</f>
        <v>3152</v>
      </c>
      <c r="E1466" s="2">
        <f t="shared" si="88"/>
        <v>-432346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NEUTRAL</v>
      </c>
    </row>
    <row r="1467" spans="1:8" ht="13.5" x14ac:dyDescent="0.25">
      <c r="A1467" s="3">
        <f>TITRES_STAT!B1470</f>
        <v>44148</v>
      </c>
      <c r="B1467" s="6">
        <f>TITRES_STAT!C1470</f>
        <v>10.4</v>
      </c>
      <c r="C1467" s="6">
        <f>TITRES_STAT!D1470</f>
        <v>8.9207999999999998</v>
      </c>
      <c r="D1467" s="6">
        <f>TITRES_STAT!E1470</f>
        <v>3000</v>
      </c>
      <c r="E1467" s="2">
        <f t="shared" si="88"/>
        <v>-432346</v>
      </c>
      <c r="F1467" s="6" t="str">
        <f t="shared" si="91"/>
        <v>BULLISH</v>
      </c>
      <c r="G1467" s="6" t="str">
        <f t="shared" si="90"/>
        <v>NEUTRAL</v>
      </c>
      <c r="H1467" s="6" t="str">
        <f t="shared" si="89"/>
        <v>NEUTRAL</v>
      </c>
    </row>
    <row r="1468" spans="1:8" ht="13.5" x14ac:dyDescent="0.25">
      <c r="A1468" s="3">
        <f>TITRES_STAT!B1471</f>
        <v>44151</v>
      </c>
      <c r="B1468" s="6">
        <f>TITRES_STAT!C1471</f>
        <v>10.31</v>
      </c>
      <c r="C1468" s="6">
        <f>TITRES_STAT!D1471</f>
        <v>8.8436000000000003</v>
      </c>
      <c r="D1468" s="6">
        <f>TITRES_STAT!E1471</f>
        <v>1450</v>
      </c>
      <c r="E1468" s="2">
        <f t="shared" si="88"/>
        <v>-433796</v>
      </c>
      <c r="F1468" s="6" t="str">
        <f t="shared" si="91"/>
        <v>BULLISH</v>
      </c>
      <c r="G1468" s="6" t="str">
        <f t="shared" si="90"/>
        <v>NEUTRAL</v>
      </c>
      <c r="H1468" s="6" t="str">
        <f t="shared" si="89"/>
        <v>BULLISH DIVERGENCE</v>
      </c>
    </row>
    <row r="1469" spans="1:8" ht="13.5" x14ac:dyDescent="0.25">
      <c r="A1469" s="3">
        <f>TITRES_STAT!B1472</f>
        <v>44152</v>
      </c>
      <c r="B1469" s="6">
        <f>TITRES_STAT!C1472</f>
        <v>10.39</v>
      </c>
      <c r="C1469" s="6">
        <f>TITRES_STAT!D1472</f>
        <v>8.9122000000000003</v>
      </c>
      <c r="D1469" s="6">
        <f>TITRES_STAT!E1472</f>
        <v>7579</v>
      </c>
      <c r="E1469" s="2">
        <f t="shared" si="88"/>
        <v>-426217</v>
      </c>
      <c r="F1469" s="6" t="str">
        <f t="shared" si="91"/>
        <v>BULLISH</v>
      </c>
      <c r="G1469" s="6" t="str">
        <f t="shared" si="90"/>
        <v>WEAK</v>
      </c>
      <c r="H1469" s="6" t="str">
        <f t="shared" si="89"/>
        <v>NEUTRAL</v>
      </c>
    </row>
    <row r="1470" spans="1:8" ht="13.5" x14ac:dyDescent="0.25">
      <c r="A1470" s="3">
        <f>TITRES_STAT!B1473</f>
        <v>44153</v>
      </c>
      <c r="B1470" s="6">
        <f>TITRES_STAT!C1473</f>
        <v>10.39</v>
      </c>
      <c r="C1470" s="6">
        <f>TITRES_STAT!D1473</f>
        <v>8.9122000000000003</v>
      </c>
      <c r="D1470" s="6">
        <f>TITRES_STAT!E1473</f>
        <v>6173</v>
      </c>
      <c r="E1470" s="2">
        <f t="shared" si="88"/>
        <v>-426217</v>
      </c>
      <c r="F1470" s="6" t="str">
        <f t="shared" si="91"/>
        <v>BULLISH</v>
      </c>
      <c r="G1470" s="6" t="str">
        <f t="shared" si="90"/>
        <v>NEUTRAL</v>
      </c>
      <c r="H1470" s="6" t="str">
        <f t="shared" si="89"/>
        <v>BULLISH DIVERGENCE</v>
      </c>
    </row>
    <row r="1471" spans="1:8" ht="13.5" x14ac:dyDescent="0.25">
      <c r="A1471" s="3">
        <f>TITRES_STAT!B1474</f>
        <v>44154</v>
      </c>
      <c r="B1471" s="6">
        <f>TITRES_STAT!C1474</f>
        <v>10.38</v>
      </c>
      <c r="C1471" s="6">
        <f>TITRES_STAT!D1474</f>
        <v>8.9036000000000008</v>
      </c>
      <c r="D1471" s="6">
        <f>TITRES_STAT!E1474</f>
        <v>2645</v>
      </c>
      <c r="E1471" s="2">
        <f t="shared" si="88"/>
        <v>-428862</v>
      </c>
      <c r="F1471" s="6" t="str">
        <f t="shared" si="91"/>
        <v>BULLISH</v>
      </c>
      <c r="G1471" s="6" t="str">
        <f t="shared" si="90"/>
        <v>NEUTRAL</v>
      </c>
      <c r="H1471" s="6" t="str">
        <f t="shared" si="89"/>
        <v>BULLISH DIVERGENCE</v>
      </c>
    </row>
    <row r="1472" spans="1:8" ht="13.5" x14ac:dyDescent="0.25">
      <c r="A1472" s="3">
        <f>TITRES_STAT!B1475</f>
        <v>44155</v>
      </c>
      <c r="B1472" s="6">
        <f>TITRES_STAT!C1475</f>
        <v>10.39</v>
      </c>
      <c r="C1472" s="6">
        <f>TITRES_STAT!D1475</f>
        <v>8.9122000000000003</v>
      </c>
      <c r="D1472" s="6">
        <f>TITRES_STAT!E1475</f>
        <v>2100</v>
      </c>
      <c r="E1472" s="2">
        <f t="shared" si="88"/>
        <v>-426762</v>
      </c>
      <c r="F1472" s="6" t="str">
        <f t="shared" si="91"/>
        <v>BULLISH</v>
      </c>
      <c r="G1472" s="6" t="str">
        <f t="shared" si="90"/>
        <v>NEUTRAL</v>
      </c>
      <c r="H1472" s="6" t="str">
        <f t="shared" si="89"/>
        <v>BULLISH DIVERGENCE</v>
      </c>
    </row>
    <row r="1473" spans="1:8" ht="13.5" x14ac:dyDescent="0.25">
      <c r="A1473" s="3">
        <f>TITRES_STAT!B1476</f>
        <v>44158</v>
      </c>
      <c r="B1473" s="6">
        <f>TITRES_STAT!C1476</f>
        <v>10.39</v>
      </c>
      <c r="C1473" s="6">
        <f>TITRES_STAT!D1476</f>
        <v>8.9122000000000003</v>
      </c>
      <c r="D1473" s="6">
        <f>TITRES_STAT!E1476</f>
        <v>9388</v>
      </c>
      <c r="E1473" s="2">
        <f t="shared" si="88"/>
        <v>-426762</v>
      </c>
      <c r="F1473" s="6" t="str">
        <f t="shared" si="91"/>
        <v>BULLISH</v>
      </c>
      <c r="G1473" s="6" t="str">
        <f t="shared" si="90"/>
        <v>NEUTRAL</v>
      </c>
      <c r="H1473" s="6" t="str">
        <f t="shared" si="89"/>
        <v>CONFIRMED BULLISH</v>
      </c>
    </row>
    <row r="1474" spans="1:8" ht="13.5" x14ac:dyDescent="0.25">
      <c r="A1474" s="3">
        <f>TITRES_STAT!B1477</f>
        <v>44159</v>
      </c>
      <c r="B1474" s="6">
        <f>TITRES_STAT!C1477</f>
        <v>10.39</v>
      </c>
      <c r="C1474" s="6">
        <f>TITRES_STAT!D1477</f>
        <v>8.9122000000000003</v>
      </c>
      <c r="D1474" s="6">
        <f>TITRES_STAT!E1477</f>
        <v>2826</v>
      </c>
      <c r="E1474" s="2">
        <f t="shared" si="88"/>
        <v>-426762</v>
      </c>
      <c r="F1474" s="6" t="str">
        <f t="shared" si="91"/>
        <v>BEARISH</v>
      </c>
      <c r="G1474" s="6" t="str">
        <f t="shared" si="90"/>
        <v>NEUTRAL</v>
      </c>
      <c r="H1474" s="6" t="str">
        <f t="shared" si="89"/>
        <v>NEUTRAL</v>
      </c>
    </row>
    <row r="1475" spans="1:8" ht="13.5" x14ac:dyDescent="0.25">
      <c r="A1475" s="3">
        <f>TITRES_STAT!B1478</f>
        <v>44160</v>
      </c>
      <c r="B1475" s="6">
        <f>TITRES_STAT!C1478</f>
        <v>10.39</v>
      </c>
      <c r="C1475" s="6">
        <f>TITRES_STAT!D1478</f>
        <v>8.9122000000000003</v>
      </c>
      <c r="D1475" s="6">
        <f>TITRES_STAT!E1478</f>
        <v>7189</v>
      </c>
      <c r="E1475" s="2">
        <f t="shared" si="88"/>
        <v>-426762</v>
      </c>
      <c r="F1475" s="6" t="str">
        <f t="shared" si="91"/>
        <v>BEARISH</v>
      </c>
      <c r="G1475" s="6" t="str">
        <f t="shared" si="90"/>
        <v>NEUTRAL</v>
      </c>
      <c r="H1475" s="6" t="str">
        <f t="shared" si="89"/>
        <v>NEUTRAL</v>
      </c>
    </row>
    <row r="1476" spans="1:8" ht="13.5" x14ac:dyDescent="0.25">
      <c r="A1476" s="3">
        <f>TITRES_STAT!B1479</f>
        <v>44161</v>
      </c>
      <c r="B1476" s="6">
        <f>TITRES_STAT!C1479</f>
        <v>10.39</v>
      </c>
      <c r="C1476" s="6">
        <f>TITRES_STAT!D1479</f>
        <v>8.9122000000000003</v>
      </c>
      <c r="D1476" s="6">
        <f>TITRES_STAT!E1479</f>
        <v>5530</v>
      </c>
      <c r="E1476" s="2">
        <f t="shared" ref="E1476:E1539" si="92">IF(B1476&gt;B1475, E1475+D1476, IF(B1476&lt;B1475, E1475-D1476, E1475))</f>
        <v>-426762</v>
      </c>
      <c r="F1476" s="6" t="str">
        <f t="shared" si="91"/>
        <v>BULLISH</v>
      </c>
      <c r="G1476" s="6" t="str">
        <f t="shared" si="90"/>
        <v>NEUTRAL</v>
      </c>
      <c r="H1476" s="6" t="str">
        <f t="shared" si="89"/>
        <v>CONFIRMED BULLISH</v>
      </c>
    </row>
    <row r="1477" spans="1:8" ht="13.5" x14ac:dyDescent="0.25">
      <c r="A1477" s="3">
        <f>TITRES_STAT!B1480</f>
        <v>44162</v>
      </c>
      <c r="B1477" s="6">
        <f>TITRES_STAT!C1480</f>
        <v>10.25</v>
      </c>
      <c r="C1477" s="6">
        <f>TITRES_STAT!D1480</f>
        <v>8.7920999999999996</v>
      </c>
      <c r="D1477" s="6">
        <f>TITRES_STAT!E1480</f>
        <v>11155</v>
      </c>
      <c r="E1477" s="2">
        <f t="shared" si="92"/>
        <v>-437917</v>
      </c>
      <c r="F1477" s="6" t="str">
        <f t="shared" si="91"/>
        <v>BEARISH</v>
      </c>
      <c r="G1477" s="6" t="str">
        <f t="shared" si="90"/>
        <v>STRONG</v>
      </c>
      <c r="H1477" s="6" t="str">
        <f t="shared" si="89"/>
        <v>CONFIRMED BEARISH</v>
      </c>
    </row>
    <row r="1478" spans="1:8" ht="13.5" x14ac:dyDescent="0.25">
      <c r="A1478" s="3">
        <f>TITRES_STAT!B1481</f>
        <v>44165</v>
      </c>
      <c r="B1478" s="6">
        <f>TITRES_STAT!C1481</f>
        <v>10.3</v>
      </c>
      <c r="C1478" s="6">
        <f>TITRES_STAT!D1481</f>
        <v>8.8350000000000009</v>
      </c>
      <c r="D1478" s="6">
        <f>TITRES_STAT!E1481</f>
        <v>111</v>
      </c>
      <c r="E1478" s="2">
        <f t="shared" si="92"/>
        <v>-437806</v>
      </c>
      <c r="F1478" s="6" t="str">
        <f t="shared" si="91"/>
        <v>BEARISH</v>
      </c>
      <c r="G1478" s="6" t="str">
        <f t="shared" si="90"/>
        <v>STRONG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44166</v>
      </c>
      <c r="B1479" s="6">
        <f>TITRES_STAT!C1482</f>
        <v>10.38</v>
      </c>
      <c r="C1479" s="6">
        <f>TITRES_STAT!D1482</f>
        <v>8.9036000000000008</v>
      </c>
      <c r="D1479" s="6">
        <f>TITRES_STAT!E1482</f>
        <v>1000</v>
      </c>
      <c r="E1479" s="2">
        <f t="shared" si="92"/>
        <v>-436806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STRONG</v>
      </c>
      <c r="H1479" s="6" t="str">
        <f t="shared" si="93"/>
        <v>CONFIRMED BEARISH</v>
      </c>
    </row>
    <row r="1480" spans="1:8" ht="13.5" x14ac:dyDescent="0.25">
      <c r="A1480" s="3">
        <f>TITRES_STAT!B1483</f>
        <v>44167</v>
      </c>
      <c r="B1480" s="6">
        <f>TITRES_STAT!C1483</f>
        <v>10.37</v>
      </c>
      <c r="C1480" s="6">
        <f>TITRES_STAT!D1483</f>
        <v>8.8949999999999996</v>
      </c>
      <c r="D1480" s="6">
        <f>TITRES_STAT!E1483</f>
        <v>1235</v>
      </c>
      <c r="E1480" s="2">
        <f t="shared" si="92"/>
        <v>-438041</v>
      </c>
      <c r="F1480" s="6" t="str">
        <f t="shared" ref="F1480:F1543" si="95">IF(E1480&gt;E1475,"BULLISH",IF(E1480&lt;E1475,"BEARISH","NEUTRAL"))</f>
        <v>BEARISH</v>
      </c>
      <c r="G1480" s="6" t="str">
        <f t="shared" si="94"/>
        <v>STRONG</v>
      </c>
      <c r="H1480" s="6" t="str">
        <f t="shared" si="93"/>
        <v>CONFIRMED BEARISH</v>
      </c>
    </row>
    <row r="1481" spans="1:8" ht="13.5" x14ac:dyDescent="0.25">
      <c r="A1481" s="3">
        <f>TITRES_STAT!B1484</f>
        <v>44168</v>
      </c>
      <c r="B1481" s="6">
        <f>TITRES_STAT!C1484</f>
        <v>10.39</v>
      </c>
      <c r="C1481" s="6">
        <f>TITRES_STAT!D1484</f>
        <v>8.9122000000000003</v>
      </c>
      <c r="D1481" s="6">
        <f>TITRES_STAT!E1484</f>
        <v>800</v>
      </c>
      <c r="E1481" s="2">
        <f t="shared" si="92"/>
        <v>-437241</v>
      </c>
      <c r="F1481" s="6" t="str">
        <f t="shared" si="95"/>
        <v>BEARISH</v>
      </c>
      <c r="G1481" s="6" t="str">
        <f t="shared" si="94"/>
        <v>STRONG</v>
      </c>
      <c r="H1481" s="6" t="str">
        <f t="shared" si="93"/>
        <v>NEUTRAL</v>
      </c>
    </row>
    <row r="1482" spans="1:8" ht="13.5" x14ac:dyDescent="0.25">
      <c r="A1482" s="3">
        <f>TITRES_STAT!B1485</f>
        <v>44169</v>
      </c>
      <c r="B1482" s="6">
        <f>TITRES_STAT!C1485</f>
        <v>10.33</v>
      </c>
      <c r="C1482" s="6">
        <f>TITRES_STAT!D1485</f>
        <v>8.8606999999999996</v>
      </c>
      <c r="D1482" s="6">
        <f>TITRES_STAT!E1485</f>
        <v>562</v>
      </c>
      <c r="E1482" s="2">
        <f t="shared" si="92"/>
        <v>-437803</v>
      </c>
      <c r="F1482" s="6" t="str">
        <f t="shared" si="95"/>
        <v>BULLISH</v>
      </c>
      <c r="G1482" s="6" t="str">
        <f t="shared" si="94"/>
        <v>NEUTRAL</v>
      </c>
      <c r="H1482" s="6" t="str">
        <f t="shared" si="93"/>
        <v>CONFIRMED BULLISH</v>
      </c>
    </row>
    <row r="1483" spans="1:8" ht="13.5" x14ac:dyDescent="0.25">
      <c r="A1483" s="3">
        <f>TITRES_STAT!B1486</f>
        <v>44172</v>
      </c>
      <c r="B1483" s="6">
        <f>TITRES_STAT!C1486</f>
        <v>10.4</v>
      </c>
      <c r="C1483" s="6">
        <f>TITRES_STAT!D1486</f>
        <v>8.9207999999999998</v>
      </c>
      <c r="D1483" s="6">
        <f>TITRES_STAT!E1486</f>
        <v>7935</v>
      </c>
      <c r="E1483" s="2">
        <f t="shared" si="92"/>
        <v>-429868</v>
      </c>
      <c r="F1483" s="6" t="str">
        <f t="shared" si="95"/>
        <v>BULLISH</v>
      </c>
      <c r="G1483" s="6" t="str">
        <f t="shared" si="94"/>
        <v>NEUTRAL</v>
      </c>
      <c r="H1483" s="6" t="str">
        <f t="shared" si="93"/>
        <v>CONFIRMED BULLISH</v>
      </c>
    </row>
    <row r="1484" spans="1:8" ht="13.5" x14ac:dyDescent="0.25">
      <c r="A1484" s="3">
        <f>TITRES_STAT!B1487</f>
        <v>44173</v>
      </c>
      <c r="B1484" s="6">
        <f>TITRES_STAT!C1487</f>
        <v>10.39</v>
      </c>
      <c r="C1484" s="6">
        <f>TITRES_STAT!D1487</f>
        <v>8.9122000000000003</v>
      </c>
      <c r="D1484" s="6">
        <f>TITRES_STAT!E1487</f>
        <v>2194</v>
      </c>
      <c r="E1484" s="2">
        <f t="shared" si="92"/>
        <v>-432062</v>
      </c>
      <c r="F1484" s="6" t="str">
        <f t="shared" si="95"/>
        <v>BULLISH</v>
      </c>
      <c r="G1484" s="6" t="str">
        <f t="shared" si="94"/>
        <v>NEUTRAL</v>
      </c>
      <c r="H1484" s="6" t="str">
        <f t="shared" si="93"/>
        <v>CONFIRMED BULLISH</v>
      </c>
    </row>
    <row r="1485" spans="1:8" ht="13.5" x14ac:dyDescent="0.25">
      <c r="A1485" s="3">
        <f>TITRES_STAT!B1488</f>
        <v>44174</v>
      </c>
      <c r="B1485" s="6">
        <f>TITRES_STAT!C1488</f>
        <v>10.39</v>
      </c>
      <c r="C1485" s="6">
        <f>TITRES_STAT!D1488</f>
        <v>8.9122000000000003</v>
      </c>
      <c r="D1485" s="6">
        <f>TITRES_STAT!E1488</f>
        <v>709</v>
      </c>
      <c r="E1485" s="2">
        <f t="shared" si="92"/>
        <v>-432062</v>
      </c>
      <c r="F1485" s="6" t="str">
        <f t="shared" si="95"/>
        <v>BULLISH</v>
      </c>
      <c r="G1485" s="6" t="str">
        <f t="shared" si="94"/>
        <v>NEUTRAL</v>
      </c>
      <c r="H1485" s="6" t="str">
        <f t="shared" si="93"/>
        <v>CONFIRMED BULLISH</v>
      </c>
    </row>
    <row r="1486" spans="1:8" ht="13.5" x14ac:dyDescent="0.25">
      <c r="A1486" s="3">
        <f>TITRES_STAT!B1489</f>
        <v>44175</v>
      </c>
      <c r="B1486" s="6">
        <f>TITRES_STAT!C1489</f>
        <v>10.4</v>
      </c>
      <c r="C1486" s="6">
        <f>TITRES_STAT!D1489</f>
        <v>8.9207999999999998</v>
      </c>
      <c r="D1486" s="6">
        <f>TITRES_STAT!E1489</f>
        <v>8599</v>
      </c>
      <c r="E1486" s="2">
        <f t="shared" si="92"/>
        <v>-423463</v>
      </c>
      <c r="F1486" s="6" t="str">
        <f t="shared" si="95"/>
        <v>BULLISH</v>
      </c>
      <c r="G1486" s="6" t="str">
        <f t="shared" si="94"/>
        <v>WEAK</v>
      </c>
      <c r="H1486" s="6" t="str">
        <f t="shared" si="93"/>
        <v>CONFIRMED BULLISH</v>
      </c>
    </row>
    <row r="1487" spans="1:8" ht="13.5" x14ac:dyDescent="0.25">
      <c r="A1487" s="3">
        <f>TITRES_STAT!B1490</f>
        <v>44176</v>
      </c>
      <c r="B1487" s="6">
        <f>TITRES_STAT!C1490</f>
        <v>10.4</v>
      </c>
      <c r="C1487" s="6">
        <f>TITRES_STAT!D1490</f>
        <v>8.9207999999999998</v>
      </c>
      <c r="D1487" s="6">
        <f>TITRES_STAT!E1490</f>
        <v>50</v>
      </c>
      <c r="E1487" s="2">
        <f t="shared" si="92"/>
        <v>-423463</v>
      </c>
      <c r="F1487" s="6" t="str">
        <f t="shared" si="95"/>
        <v>BULLISH</v>
      </c>
      <c r="G1487" s="6" t="str">
        <f t="shared" si="94"/>
        <v>WEAK</v>
      </c>
      <c r="H1487" s="6" t="str">
        <f t="shared" si="93"/>
        <v>CONFIRMED BULLISH</v>
      </c>
    </row>
    <row r="1488" spans="1:8" ht="13.5" x14ac:dyDescent="0.25">
      <c r="A1488" s="3">
        <f>TITRES_STAT!B1491</f>
        <v>44179</v>
      </c>
      <c r="B1488" s="6">
        <f>TITRES_STAT!C1491</f>
        <v>10.35</v>
      </c>
      <c r="C1488" s="6">
        <f>TITRES_STAT!D1491</f>
        <v>8.8779000000000003</v>
      </c>
      <c r="D1488" s="6">
        <f>TITRES_STAT!E1491</f>
        <v>2500</v>
      </c>
      <c r="E1488" s="2">
        <f t="shared" si="92"/>
        <v>-425963</v>
      </c>
      <c r="F1488" s="6" t="str">
        <f t="shared" si="95"/>
        <v>BULLISH</v>
      </c>
      <c r="G1488" s="6" t="str">
        <f t="shared" si="94"/>
        <v>NEUTRAL</v>
      </c>
      <c r="H1488" s="6" t="str">
        <f t="shared" si="93"/>
        <v>BULLISH DIVERGENCE</v>
      </c>
    </row>
    <row r="1489" spans="1:8" ht="13.5" x14ac:dyDescent="0.25">
      <c r="A1489" s="3">
        <f>TITRES_STAT!B1492</f>
        <v>44180</v>
      </c>
      <c r="B1489" s="6">
        <f>TITRES_STAT!C1492</f>
        <v>10.4</v>
      </c>
      <c r="C1489" s="6">
        <f>TITRES_STAT!D1492</f>
        <v>8.9207999999999998</v>
      </c>
      <c r="D1489" s="6">
        <f>TITRES_STAT!E1492</f>
        <v>1285</v>
      </c>
      <c r="E1489" s="2">
        <f t="shared" si="92"/>
        <v>-424678</v>
      </c>
      <c r="F1489" s="6" t="str">
        <f t="shared" si="95"/>
        <v>BULLISH</v>
      </c>
      <c r="G1489" s="6" t="str">
        <f t="shared" si="94"/>
        <v>NEUTRAL</v>
      </c>
      <c r="H1489" s="6" t="str">
        <f t="shared" si="93"/>
        <v>CONFIRMED BULLISH</v>
      </c>
    </row>
    <row r="1490" spans="1:8" ht="13.5" x14ac:dyDescent="0.25">
      <c r="A1490" s="3">
        <f>TITRES_STAT!B1493</f>
        <v>44181</v>
      </c>
      <c r="B1490" s="6">
        <f>TITRES_STAT!C1493</f>
        <v>10.199999999999999</v>
      </c>
      <c r="C1490" s="6">
        <f>TITRES_STAT!D1493</f>
        <v>8.7492000000000001</v>
      </c>
      <c r="D1490" s="6">
        <f>TITRES_STAT!E1493</f>
        <v>1200</v>
      </c>
      <c r="E1490" s="2">
        <f t="shared" si="92"/>
        <v>-425878</v>
      </c>
      <c r="F1490" s="6" t="str">
        <f t="shared" si="95"/>
        <v>BULLISH</v>
      </c>
      <c r="G1490" s="6" t="str">
        <f t="shared" si="94"/>
        <v>NEUTRAL</v>
      </c>
      <c r="H1490" s="6" t="str">
        <f t="shared" si="93"/>
        <v>BULLISH DIVERGENCE</v>
      </c>
    </row>
    <row r="1491" spans="1:8" ht="13.5" x14ac:dyDescent="0.25">
      <c r="A1491" s="3">
        <f>TITRES_STAT!B1494</f>
        <v>44182</v>
      </c>
      <c r="B1491" s="6">
        <f>TITRES_STAT!C1494</f>
        <v>10.199999999999999</v>
      </c>
      <c r="C1491" s="6">
        <f>TITRES_STAT!D1494</f>
        <v>8.7492000000000001</v>
      </c>
      <c r="D1491" s="6">
        <f>TITRES_STAT!E1494</f>
        <v>2469</v>
      </c>
      <c r="E1491" s="2">
        <f t="shared" si="92"/>
        <v>-425878</v>
      </c>
      <c r="F1491" s="6" t="str">
        <f t="shared" si="95"/>
        <v>BEARISH</v>
      </c>
      <c r="G1491" s="6" t="str">
        <f t="shared" si="94"/>
        <v>NEUTRAL</v>
      </c>
      <c r="H1491" s="6" t="str">
        <f t="shared" si="93"/>
        <v>CONFIRMED BEARISH</v>
      </c>
    </row>
    <row r="1492" spans="1:8" ht="13.5" x14ac:dyDescent="0.25">
      <c r="A1492" s="3">
        <f>TITRES_STAT!B1495</f>
        <v>44183</v>
      </c>
      <c r="B1492" s="6">
        <f>TITRES_STAT!C1495</f>
        <v>10.38</v>
      </c>
      <c r="C1492" s="6">
        <f>TITRES_STAT!D1495</f>
        <v>8.9036000000000008</v>
      </c>
      <c r="D1492" s="6">
        <f>TITRES_STAT!E1495</f>
        <v>521</v>
      </c>
      <c r="E1492" s="2">
        <f t="shared" si="92"/>
        <v>-425357</v>
      </c>
      <c r="F1492" s="6" t="str">
        <f t="shared" si="95"/>
        <v>BEARISH</v>
      </c>
      <c r="G1492" s="6" t="str">
        <f t="shared" si="94"/>
        <v>NEUTRAL</v>
      </c>
      <c r="H1492" s="6" t="str">
        <f t="shared" si="93"/>
        <v>CONFIRMED BEARISH</v>
      </c>
    </row>
    <row r="1493" spans="1:8" ht="13.5" x14ac:dyDescent="0.25">
      <c r="A1493" s="3">
        <f>TITRES_STAT!B1496</f>
        <v>44186</v>
      </c>
      <c r="B1493" s="6">
        <f>TITRES_STAT!C1496</f>
        <v>10.35</v>
      </c>
      <c r="C1493" s="6">
        <f>TITRES_STAT!D1496</f>
        <v>8.8779000000000003</v>
      </c>
      <c r="D1493" s="6">
        <f>TITRES_STAT!E1496</f>
        <v>2212</v>
      </c>
      <c r="E1493" s="2">
        <f t="shared" si="92"/>
        <v>-427569</v>
      </c>
      <c r="F1493" s="6" t="str">
        <f t="shared" si="95"/>
        <v>BEARISH</v>
      </c>
      <c r="G1493" s="6" t="str">
        <f t="shared" si="94"/>
        <v>NEUTRAL</v>
      </c>
      <c r="H1493" s="6" t="str">
        <f t="shared" si="93"/>
        <v>NEUTRAL</v>
      </c>
    </row>
    <row r="1494" spans="1:8" ht="13.5" x14ac:dyDescent="0.25">
      <c r="A1494" s="3">
        <f>TITRES_STAT!B1497</f>
        <v>44187</v>
      </c>
      <c r="B1494" s="6">
        <f>TITRES_STAT!C1497</f>
        <v>10.199999999999999</v>
      </c>
      <c r="C1494" s="6">
        <f>TITRES_STAT!D1497</f>
        <v>8.7492000000000001</v>
      </c>
      <c r="D1494" s="6">
        <f>TITRES_STAT!E1497</f>
        <v>1651</v>
      </c>
      <c r="E1494" s="2">
        <f t="shared" si="92"/>
        <v>-429220</v>
      </c>
      <c r="F1494" s="6" t="str">
        <f t="shared" si="95"/>
        <v>BEARISH</v>
      </c>
      <c r="G1494" s="6" t="str">
        <f t="shared" si="94"/>
        <v>NEUTRAL</v>
      </c>
      <c r="H1494" s="6" t="str">
        <f t="shared" si="93"/>
        <v>CONFIRMED BEARISH</v>
      </c>
    </row>
    <row r="1495" spans="1:8" ht="13.5" x14ac:dyDescent="0.25">
      <c r="A1495" s="3">
        <f>TITRES_STAT!B1498</f>
        <v>44188</v>
      </c>
      <c r="B1495" s="6">
        <f>TITRES_STAT!C1498</f>
        <v>10.3</v>
      </c>
      <c r="C1495" s="6">
        <f>TITRES_STAT!D1498</f>
        <v>8.8350000000000009</v>
      </c>
      <c r="D1495" s="6">
        <f>TITRES_STAT!E1498</f>
        <v>521</v>
      </c>
      <c r="E1495" s="2">
        <f t="shared" si="92"/>
        <v>-428699</v>
      </c>
      <c r="F1495" s="6" t="str">
        <f t="shared" si="95"/>
        <v>BEARISH</v>
      </c>
      <c r="G1495" s="6" t="str">
        <f t="shared" si="94"/>
        <v>NEUTRAL</v>
      </c>
      <c r="H1495" s="6" t="str">
        <f t="shared" si="93"/>
        <v>BEARISH DIVERGENCE</v>
      </c>
    </row>
    <row r="1496" spans="1:8" ht="13.5" x14ac:dyDescent="0.25">
      <c r="A1496" s="3">
        <f>TITRES_STAT!B1499</f>
        <v>44189</v>
      </c>
      <c r="B1496" s="6">
        <f>TITRES_STAT!C1499</f>
        <v>10.3</v>
      </c>
      <c r="C1496" s="6">
        <f>TITRES_STAT!D1499</f>
        <v>8.8350000000000009</v>
      </c>
      <c r="D1496" s="6">
        <f>TITRES_STAT!E1499</f>
        <v>4737</v>
      </c>
      <c r="E1496" s="2">
        <f t="shared" si="92"/>
        <v>-428699</v>
      </c>
      <c r="F1496" s="6" t="str">
        <f t="shared" si="95"/>
        <v>BEARISH</v>
      </c>
      <c r="G1496" s="6" t="str">
        <f t="shared" si="94"/>
        <v>NEUTRAL</v>
      </c>
      <c r="H1496" s="6" t="str">
        <f t="shared" si="93"/>
        <v>BEARISH DIVERGENCE</v>
      </c>
    </row>
    <row r="1497" spans="1:8" ht="13.5" x14ac:dyDescent="0.25">
      <c r="A1497" s="3">
        <f>TITRES_STAT!B1500</f>
        <v>44190</v>
      </c>
      <c r="B1497" s="6">
        <f>TITRES_STAT!C1500</f>
        <v>10.39</v>
      </c>
      <c r="C1497" s="6">
        <f>TITRES_STAT!D1500</f>
        <v>8.9122000000000003</v>
      </c>
      <c r="D1497" s="6">
        <f>TITRES_STAT!E1500</f>
        <v>5996</v>
      </c>
      <c r="E1497" s="2">
        <f t="shared" si="92"/>
        <v>-422703</v>
      </c>
      <c r="F1497" s="6" t="str">
        <f t="shared" si="95"/>
        <v>BULLISH</v>
      </c>
      <c r="G1497" s="6" t="str">
        <f t="shared" si="94"/>
        <v>NEUTRAL</v>
      </c>
      <c r="H1497" s="6" t="str">
        <f t="shared" si="93"/>
        <v>CONFIRMED BULLISH</v>
      </c>
    </row>
    <row r="1498" spans="1:8" ht="13.5" x14ac:dyDescent="0.25">
      <c r="A1498" s="3">
        <f>TITRES_STAT!B1501</f>
        <v>44193</v>
      </c>
      <c r="B1498" s="6">
        <f>TITRES_STAT!C1501</f>
        <v>10.36</v>
      </c>
      <c r="C1498" s="6">
        <f>TITRES_STAT!D1501</f>
        <v>8.8864999999999998</v>
      </c>
      <c r="D1498" s="6">
        <f>TITRES_STAT!E1501</f>
        <v>977</v>
      </c>
      <c r="E1498" s="2">
        <f t="shared" si="92"/>
        <v>-423680</v>
      </c>
      <c r="F1498" s="6" t="str">
        <f t="shared" si="95"/>
        <v>BULLISH</v>
      </c>
      <c r="G1498" s="6" t="str">
        <f t="shared" si="94"/>
        <v>NEUTRAL</v>
      </c>
      <c r="H1498" s="6" t="str">
        <f t="shared" si="93"/>
        <v>CONFIRMED BULLISH</v>
      </c>
    </row>
    <row r="1499" spans="1:8" ht="13.5" x14ac:dyDescent="0.25">
      <c r="A1499" s="3">
        <f>TITRES_STAT!B1502</f>
        <v>44194</v>
      </c>
      <c r="B1499" s="6">
        <f>TITRES_STAT!C1502</f>
        <v>10.34</v>
      </c>
      <c r="C1499" s="6">
        <f>TITRES_STAT!D1502</f>
        <v>8.8693000000000008</v>
      </c>
      <c r="D1499" s="6">
        <f>TITRES_STAT!E1502</f>
        <v>5919</v>
      </c>
      <c r="E1499" s="2">
        <f t="shared" si="92"/>
        <v>-429599</v>
      </c>
      <c r="F1499" s="6" t="str">
        <f t="shared" si="95"/>
        <v>BEARISH</v>
      </c>
      <c r="G1499" s="6" t="str">
        <f t="shared" si="94"/>
        <v>NEUTRAL</v>
      </c>
      <c r="H1499" s="6" t="str">
        <f t="shared" si="93"/>
        <v>BEARISH DIVERGENCE</v>
      </c>
    </row>
    <row r="1500" spans="1:8" ht="13.5" x14ac:dyDescent="0.25">
      <c r="A1500" s="3">
        <f>TITRES_STAT!B1503</f>
        <v>44195</v>
      </c>
      <c r="B1500" s="6">
        <f>TITRES_STAT!C1503</f>
        <v>10.3</v>
      </c>
      <c r="C1500" s="6">
        <f>TITRES_STAT!D1503</f>
        <v>8.8350000000000009</v>
      </c>
      <c r="D1500" s="6">
        <f>TITRES_STAT!E1503</f>
        <v>800</v>
      </c>
      <c r="E1500" s="2">
        <f t="shared" si="92"/>
        <v>-430399</v>
      </c>
      <c r="F1500" s="6" t="str">
        <f t="shared" si="95"/>
        <v>BEARISH</v>
      </c>
      <c r="G1500" s="6" t="str">
        <f t="shared" si="94"/>
        <v>NEUTRAL</v>
      </c>
      <c r="H1500" s="6" t="str">
        <f t="shared" si="93"/>
        <v>NEUTRAL</v>
      </c>
    </row>
    <row r="1501" spans="1:8" ht="13.5" x14ac:dyDescent="0.25">
      <c r="A1501" s="3">
        <f>TITRES_STAT!B1504</f>
        <v>44196</v>
      </c>
      <c r="B1501" s="6">
        <f>TITRES_STAT!C1504</f>
        <v>10.39</v>
      </c>
      <c r="C1501" s="6">
        <f>TITRES_STAT!D1504</f>
        <v>8.9122000000000003</v>
      </c>
      <c r="D1501" s="6">
        <f>TITRES_STAT!E1504</f>
        <v>3335</v>
      </c>
      <c r="E1501" s="2">
        <f t="shared" si="92"/>
        <v>-427064</v>
      </c>
      <c r="F1501" s="6" t="str">
        <f t="shared" si="95"/>
        <v>BULLISH</v>
      </c>
      <c r="G1501" s="6" t="str">
        <f t="shared" si="94"/>
        <v>NEUTRAL</v>
      </c>
      <c r="H1501" s="6" t="str">
        <f t="shared" si="93"/>
        <v>CONFIRMED BULLISH</v>
      </c>
    </row>
    <row r="1502" spans="1:8" ht="13.5" x14ac:dyDescent="0.25">
      <c r="A1502" s="3">
        <f>TITRES_STAT!B1505</f>
        <v>44200</v>
      </c>
      <c r="B1502" s="6">
        <f>TITRES_STAT!C1505</f>
        <v>10.19</v>
      </c>
      <c r="C1502" s="6">
        <f>TITRES_STAT!D1505</f>
        <v>8.7406000000000006</v>
      </c>
      <c r="D1502" s="6">
        <f>TITRES_STAT!E1505</f>
        <v>459</v>
      </c>
      <c r="E1502" s="2">
        <f t="shared" si="92"/>
        <v>-427523</v>
      </c>
      <c r="F1502" s="6" t="str">
        <f t="shared" si="95"/>
        <v>BEARISH</v>
      </c>
      <c r="G1502" s="6" t="str">
        <f t="shared" si="94"/>
        <v>NEUTRAL</v>
      </c>
      <c r="H1502" s="6" t="str">
        <f t="shared" si="93"/>
        <v>CONFIRMED BEARISH</v>
      </c>
    </row>
    <row r="1503" spans="1:8" ht="13.5" x14ac:dyDescent="0.25">
      <c r="A1503" s="3">
        <f>TITRES_STAT!B1506</f>
        <v>44201</v>
      </c>
      <c r="B1503" s="6">
        <f>TITRES_STAT!C1506</f>
        <v>10.1</v>
      </c>
      <c r="C1503" s="6">
        <f>TITRES_STAT!D1506</f>
        <v>8.6633999999999993</v>
      </c>
      <c r="D1503" s="6">
        <f>TITRES_STAT!E1506</f>
        <v>1212</v>
      </c>
      <c r="E1503" s="2">
        <f t="shared" si="92"/>
        <v>-428735</v>
      </c>
      <c r="F1503" s="6" t="str">
        <f t="shared" si="95"/>
        <v>BEARISH</v>
      </c>
      <c r="G1503" s="6" t="str">
        <f t="shared" si="94"/>
        <v>NEUTRAL</v>
      </c>
      <c r="H1503" s="6" t="str">
        <f t="shared" si="93"/>
        <v>CONFIRMED BEARISH</v>
      </c>
    </row>
    <row r="1504" spans="1:8" ht="13.5" x14ac:dyDescent="0.25">
      <c r="A1504" s="3">
        <f>TITRES_STAT!B1507</f>
        <v>44202</v>
      </c>
      <c r="B1504" s="6">
        <f>TITRES_STAT!C1507</f>
        <v>10</v>
      </c>
      <c r="C1504" s="6">
        <f>TITRES_STAT!D1507</f>
        <v>8.5777000000000001</v>
      </c>
      <c r="D1504" s="6">
        <f>TITRES_STAT!E1507</f>
        <v>14704</v>
      </c>
      <c r="E1504" s="2">
        <f t="shared" si="92"/>
        <v>-443439</v>
      </c>
      <c r="F1504" s="6" t="str">
        <f t="shared" si="95"/>
        <v>BEARISH</v>
      </c>
      <c r="G1504" s="6" t="str">
        <f t="shared" si="94"/>
        <v>STRONG</v>
      </c>
      <c r="H1504" s="6" t="str">
        <f t="shared" si="93"/>
        <v>CONFIRMED BEARISH</v>
      </c>
    </row>
    <row r="1505" spans="1:8" ht="13.5" x14ac:dyDescent="0.25">
      <c r="A1505" s="3">
        <f>TITRES_STAT!B1508</f>
        <v>44203</v>
      </c>
      <c r="B1505" s="6">
        <f>TITRES_STAT!C1508</f>
        <v>10</v>
      </c>
      <c r="C1505" s="6">
        <f>TITRES_STAT!D1508</f>
        <v>8.5777000000000001</v>
      </c>
      <c r="D1505" s="6">
        <f>TITRES_STAT!E1508</f>
        <v>1271</v>
      </c>
      <c r="E1505" s="2">
        <f t="shared" si="92"/>
        <v>-443439</v>
      </c>
      <c r="F1505" s="6" t="str">
        <f t="shared" si="95"/>
        <v>BEARISH</v>
      </c>
      <c r="G1505" s="6" t="str">
        <f t="shared" si="94"/>
        <v>STRONG</v>
      </c>
      <c r="H1505" s="6" t="str">
        <f t="shared" si="93"/>
        <v>CONFIRMED BEARISH</v>
      </c>
    </row>
    <row r="1506" spans="1:8" ht="13.5" x14ac:dyDescent="0.25">
      <c r="A1506" s="3">
        <f>TITRES_STAT!B1509</f>
        <v>44204</v>
      </c>
      <c r="B1506" s="6">
        <f>TITRES_STAT!C1509</f>
        <v>10</v>
      </c>
      <c r="C1506" s="6">
        <f>TITRES_STAT!D1509</f>
        <v>8.5777000000000001</v>
      </c>
      <c r="D1506" s="6">
        <f>TITRES_STAT!E1509</f>
        <v>180</v>
      </c>
      <c r="E1506" s="2">
        <f t="shared" si="92"/>
        <v>-443439</v>
      </c>
      <c r="F1506" s="6" t="str">
        <f t="shared" si="95"/>
        <v>BEARISH</v>
      </c>
      <c r="G1506" s="6" t="str">
        <f t="shared" si="94"/>
        <v>STRONG</v>
      </c>
      <c r="H1506" s="6" t="str">
        <f t="shared" si="93"/>
        <v>CONFIRMED BEARISH</v>
      </c>
    </row>
    <row r="1507" spans="1:8" ht="13.5" x14ac:dyDescent="0.25">
      <c r="A1507" s="3">
        <f>TITRES_STAT!B1510</f>
        <v>44207</v>
      </c>
      <c r="B1507" s="6">
        <f>TITRES_STAT!C1510</f>
        <v>10.3</v>
      </c>
      <c r="C1507" s="6">
        <f>TITRES_STAT!D1510</f>
        <v>8.8350000000000009</v>
      </c>
      <c r="D1507" s="6">
        <f>TITRES_STAT!E1510</f>
        <v>1234</v>
      </c>
      <c r="E1507" s="2">
        <f t="shared" si="92"/>
        <v>-442205</v>
      </c>
      <c r="F1507" s="6" t="str">
        <f t="shared" si="95"/>
        <v>BEARISH</v>
      </c>
      <c r="G1507" s="6" t="str">
        <f t="shared" si="94"/>
        <v>STRONG</v>
      </c>
      <c r="H1507" s="6" t="str">
        <f t="shared" si="93"/>
        <v>BEARISH DIVERGENCE</v>
      </c>
    </row>
    <row r="1508" spans="1:8" ht="13.5" x14ac:dyDescent="0.25">
      <c r="A1508" s="3">
        <f>TITRES_STAT!B1511</f>
        <v>44208</v>
      </c>
      <c r="B1508" s="6">
        <f>TITRES_STAT!C1511</f>
        <v>10.3</v>
      </c>
      <c r="C1508" s="6">
        <f>TITRES_STAT!D1511</f>
        <v>8.8350000000000009</v>
      </c>
      <c r="D1508" s="6">
        <f>TITRES_STAT!E1511</f>
        <v>57</v>
      </c>
      <c r="E1508" s="2">
        <f t="shared" si="92"/>
        <v>-442205</v>
      </c>
      <c r="F1508" s="6" t="str">
        <f t="shared" si="95"/>
        <v>BEARISH</v>
      </c>
      <c r="G1508" s="6" t="str">
        <f t="shared" si="94"/>
        <v>STRONG</v>
      </c>
      <c r="H1508" s="6" t="str">
        <f t="shared" si="93"/>
        <v>BEARISH DIVERGENCE</v>
      </c>
    </row>
    <row r="1509" spans="1:8" ht="13.5" x14ac:dyDescent="0.25">
      <c r="A1509" s="3">
        <f>TITRES_STAT!B1512</f>
        <v>44209</v>
      </c>
      <c r="B1509" s="6">
        <f>TITRES_STAT!C1512</f>
        <v>10.25</v>
      </c>
      <c r="C1509" s="6">
        <f>TITRES_STAT!D1512</f>
        <v>8.7920999999999996</v>
      </c>
      <c r="D1509" s="6">
        <f>TITRES_STAT!E1512</f>
        <v>3636</v>
      </c>
      <c r="E1509" s="2">
        <f t="shared" si="92"/>
        <v>-445841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BEARISH DIVERGENCE</v>
      </c>
    </row>
    <row r="1510" spans="1:8" ht="13.5" x14ac:dyDescent="0.25">
      <c r="A1510" s="3">
        <f>TITRES_STAT!B1513</f>
        <v>44211</v>
      </c>
      <c r="B1510" s="6">
        <f>TITRES_STAT!C1513</f>
        <v>10.28</v>
      </c>
      <c r="C1510" s="6">
        <f>TITRES_STAT!D1513</f>
        <v>8.8178000000000001</v>
      </c>
      <c r="D1510" s="6">
        <f>TITRES_STAT!E1513</f>
        <v>60</v>
      </c>
      <c r="E1510" s="2">
        <f t="shared" si="92"/>
        <v>-445781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BEARISH DIVERGENCE</v>
      </c>
    </row>
    <row r="1511" spans="1:8" ht="13.5" x14ac:dyDescent="0.25">
      <c r="A1511" s="3">
        <f>TITRES_STAT!B1514</f>
        <v>44214</v>
      </c>
      <c r="B1511" s="6">
        <f>TITRES_STAT!C1514</f>
        <v>10.5</v>
      </c>
      <c r="C1511" s="6">
        <f>TITRES_STAT!D1514</f>
        <v>9.0065000000000008</v>
      </c>
      <c r="D1511" s="6">
        <f>TITRES_STAT!E1514</f>
        <v>200</v>
      </c>
      <c r="E1511" s="2">
        <f t="shared" si="92"/>
        <v>-445581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BEARISH DIVERGENCE</v>
      </c>
    </row>
    <row r="1512" spans="1:8" ht="13.5" x14ac:dyDescent="0.25">
      <c r="A1512" s="3">
        <f>TITRES_STAT!B1515</f>
        <v>44215</v>
      </c>
      <c r="B1512" s="6">
        <f>TITRES_STAT!C1515</f>
        <v>10.3</v>
      </c>
      <c r="C1512" s="6">
        <f>TITRES_STAT!D1515</f>
        <v>8.8350000000000009</v>
      </c>
      <c r="D1512" s="6">
        <f>TITRES_STAT!E1515</f>
        <v>1772</v>
      </c>
      <c r="E1512" s="2">
        <f t="shared" si="92"/>
        <v>-447353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NEUTRAL</v>
      </c>
    </row>
    <row r="1513" spans="1:8" ht="13.5" x14ac:dyDescent="0.25">
      <c r="A1513" s="3">
        <f>TITRES_STAT!B1516</f>
        <v>44216</v>
      </c>
      <c r="B1513" s="6">
        <f>TITRES_STAT!C1516</f>
        <v>10.3</v>
      </c>
      <c r="C1513" s="6">
        <f>TITRES_STAT!D1516</f>
        <v>8.8350000000000009</v>
      </c>
      <c r="D1513" s="6">
        <f>TITRES_STAT!E1516</f>
        <v>4385</v>
      </c>
      <c r="E1513" s="2">
        <f t="shared" si="92"/>
        <v>-447353</v>
      </c>
      <c r="F1513" s="6" t="str">
        <f t="shared" si="95"/>
        <v>BEARISH</v>
      </c>
      <c r="G1513" s="6" t="str">
        <f t="shared" si="94"/>
        <v>NEUTRAL</v>
      </c>
      <c r="H1513" s="6" t="str">
        <f t="shared" si="93"/>
        <v>NEUTRAL</v>
      </c>
    </row>
    <row r="1514" spans="1:8" ht="13.5" x14ac:dyDescent="0.25">
      <c r="A1514" s="3">
        <f>TITRES_STAT!B1517</f>
        <v>44217</v>
      </c>
      <c r="B1514" s="6">
        <f>TITRES_STAT!C1517</f>
        <v>10.199999999999999</v>
      </c>
      <c r="C1514" s="6">
        <f>TITRES_STAT!D1517</f>
        <v>8.7492000000000001</v>
      </c>
      <c r="D1514" s="6">
        <f>TITRES_STAT!E1517</f>
        <v>418</v>
      </c>
      <c r="E1514" s="2">
        <f t="shared" si="92"/>
        <v>-447771</v>
      </c>
      <c r="F1514" s="6" t="str">
        <f t="shared" si="95"/>
        <v>BEARISH</v>
      </c>
      <c r="G1514" s="6" t="str">
        <f t="shared" si="94"/>
        <v>NEUTRAL</v>
      </c>
      <c r="H1514" s="6" t="str">
        <f t="shared" si="93"/>
        <v>CONFIRMED BEARISH</v>
      </c>
    </row>
    <row r="1515" spans="1:8" ht="13.5" x14ac:dyDescent="0.25">
      <c r="A1515" s="3">
        <f>TITRES_STAT!B1518</f>
        <v>44218</v>
      </c>
      <c r="B1515" s="6">
        <f>TITRES_STAT!C1518</f>
        <v>10.02</v>
      </c>
      <c r="C1515" s="6">
        <f>TITRES_STAT!D1518</f>
        <v>8.5947999999999993</v>
      </c>
      <c r="D1515" s="6">
        <f>TITRES_STAT!E1518</f>
        <v>4493</v>
      </c>
      <c r="E1515" s="2">
        <f t="shared" si="92"/>
        <v>-452264</v>
      </c>
      <c r="F1515" s="6" t="str">
        <f t="shared" si="95"/>
        <v>BEARISH</v>
      </c>
      <c r="G1515" s="6" t="str">
        <f t="shared" si="94"/>
        <v>NEUTRAL</v>
      </c>
      <c r="H1515" s="6" t="str">
        <f t="shared" si="93"/>
        <v>CONFIRMED BEARISH</v>
      </c>
    </row>
    <row r="1516" spans="1:8" ht="13.5" x14ac:dyDescent="0.25">
      <c r="A1516" s="3">
        <f>TITRES_STAT!B1519</f>
        <v>44221</v>
      </c>
      <c r="B1516" s="6">
        <f>TITRES_STAT!C1519</f>
        <v>10.3</v>
      </c>
      <c r="C1516" s="6">
        <f>TITRES_STAT!D1519</f>
        <v>8.8350000000000009</v>
      </c>
      <c r="D1516" s="6">
        <f>TITRES_STAT!E1519</f>
        <v>2533</v>
      </c>
      <c r="E1516" s="2">
        <f t="shared" si="92"/>
        <v>-449731</v>
      </c>
      <c r="F1516" s="6" t="str">
        <f t="shared" si="95"/>
        <v>BEARISH</v>
      </c>
      <c r="G1516" s="6" t="str">
        <f t="shared" si="94"/>
        <v>NEUTRAL</v>
      </c>
      <c r="H1516" s="6" t="str">
        <f t="shared" si="93"/>
        <v>CONFIRMED BEARISH</v>
      </c>
    </row>
    <row r="1517" spans="1:8" ht="13.5" x14ac:dyDescent="0.25">
      <c r="A1517" s="3">
        <f>TITRES_STAT!B1520</f>
        <v>44222</v>
      </c>
      <c r="B1517" s="6">
        <f>TITRES_STAT!C1520</f>
        <v>10.3</v>
      </c>
      <c r="C1517" s="6">
        <f>TITRES_STAT!D1520</f>
        <v>8.8350000000000009</v>
      </c>
      <c r="D1517" s="6">
        <f>TITRES_STAT!E1520</f>
        <v>1139</v>
      </c>
      <c r="E1517" s="2">
        <f t="shared" si="92"/>
        <v>-449731</v>
      </c>
      <c r="F1517" s="6" t="str">
        <f t="shared" si="95"/>
        <v>BEARISH</v>
      </c>
      <c r="G1517" s="6" t="str">
        <f t="shared" si="94"/>
        <v>NEUTRAL</v>
      </c>
      <c r="H1517" s="6" t="str">
        <f t="shared" si="93"/>
        <v>NEUTRAL</v>
      </c>
    </row>
    <row r="1518" spans="1:8" ht="13.5" x14ac:dyDescent="0.25">
      <c r="A1518" s="3">
        <f>TITRES_STAT!B1521</f>
        <v>44223</v>
      </c>
      <c r="B1518" s="6">
        <f>TITRES_STAT!C1521</f>
        <v>10.3</v>
      </c>
      <c r="C1518" s="6">
        <f>TITRES_STAT!D1521</f>
        <v>8.8350000000000009</v>
      </c>
      <c r="D1518" s="6">
        <f>TITRES_STAT!E1521</f>
        <v>8286</v>
      </c>
      <c r="E1518" s="2">
        <f t="shared" si="92"/>
        <v>-449731</v>
      </c>
      <c r="F1518" s="6" t="str">
        <f t="shared" si="95"/>
        <v>BEARISH</v>
      </c>
      <c r="G1518" s="6" t="str">
        <f t="shared" si="94"/>
        <v>NEUTRAL</v>
      </c>
      <c r="H1518" s="6" t="str">
        <f t="shared" si="93"/>
        <v>NEUTRAL</v>
      </c>
    </row>
    <row r="1519" spans="1:8" ht="13.5" x14ac:dyDescent="0.25">
      <c r="A1519" s="3">
        <f>TITRES_STAT!B1522</f>
        <v>44224</v>
      </c>
      <c r="B1519" s="6">
        <f>TITRES_STAT!C1522</f>
        <v>10</v>
      </c>
      <c r="C1519" s="6">
        <f>TITRES_STAT!D1522</f>
        <v>8.5777000000000001</v>
      </c>
      <c r="D1519" s="6">
        <f>TITRES_STAT!E1522</f>
        <v>10140</v>
      </c>
      <c r="E1519" s="2">
        <f t="shared" si="92"/>
        <v>-459871</v>
      </c>
      <c r="F1519" s="6" t="str">
        <f t="shared" si="95"/>
        <v>BEARISH</v>
      </c>
      <c r="G1519" s="6" t="str">
        <f t="shared" si="94"/>
        <v>STRONG</v>
      </c>
      <c r="H1519" s="6" t="str">
        <f t="shared" si="93"/>
        <v>CONFIRMED BEARISH</v>
      </c>
    </row>
    <row r="1520" spans="1:8" ht="13.5" x14ac:dyDescent="0.25">
      <c r="A1520" s="3">
        <f>TITRES_STAT!B1523</f>
        <v>44225</v>
      </c>
      <c r="B1520" s="6">
        <f>TITRES_STAT!C1523</f>
        <v>10</v>
      </c>
      <c r="C1520" s="6">
        <f>TITRES_STAT!D1523</f>
        <v>8.5777000000000001</v>
      </c>
      <c r="D1520" s="6">
        <f>TITRES_STAT!E1523</f>
        <v>8491</v>
      </c>
      <c r="E1520" s="2">
        <f t="shared" si="92"/>
        <v>-459871</v>
      </c>
      <c r="F1520" s="6" t="str">
        <f t="shared" si="95"/>
        <v>BEARISH</v>
      </c>
      <c r="G1520" s="6" t="str">
        <f t="shared" si="94"/>
        <v>NEUTRAL</v>
      </c>
      <c r="H1520" s="6" t="str">
        <f t="shared" si="93"/>
        <v>CONFIRMED BEARISH</v>
      </c>
    </row>
    <row r="1521" spans="1:8" ht="13.5" x14ac:dyDescent="0.25">
      <c r="A1521" s="3">
        <f>TITRES_STAT!B1524</f>
        <v>44228</v>
      </c>
      <c r="B1521" s="6">
        <f>TITRES_STAT!C1524</f>
        <v>10</v>
      </c>
      <c r="C1521" s="6">
        <f>TITRES_STAT!D1524</f>
        <v>8.5777000000000001</v>
      </c>
      <c r="D1521" s="6">
        <f>TITRES_STAT!E1524</f>
        <v>21573</v>
      </c>
      <c r="E1521" s="2">
        <f t="shared" si="92"/>
        <v>-459871</v>
      </c>
      <c r="F1521" s="6" t="str">
        <f t="shared" si="95"/>
        <v>BEARISH</v>
      </c>
      <c r="G1521" s="6" t="str">
        <f t="shared" si="94"/>
        <v>STRONG</v>
      </c>
      <c r="H1521" s="6" t="str">
        <f t="shared" si="93"/>
        <v>CONFIRMED BEARISH</v>
      </c>
    </row>
    <row r="1522" spans="1:8" ht="13.5" x14ac:dyDescent="0.25">
      <c r="A1522" s="3">
        <f>TITRES_STAT!B1525</f>
        <v>44229</v>
      </c>
      <c r="B1522" s="6">
        <f>TITRES_STAT!C1525</f>
        <v>9.82</v>
      </c>
      <c r="C1522" s="6">
        <f>TITRES_STAT!D1525</f>
        <v>8.4232999999999993</v>
      </c>
      <c r="D1522" s="6">
        <f>TITRES_STAT!E1525</f>
        <v>963</v>
      </c>
      <c r="E1522" s="2">
        <f t="shared" si="92"/>
        <v>-460834</v>
      </c>
      <c r="F1522" s="6" t="str">
        <f t="shared" si="95"/>
        <v>BEARISH</v>
      </c>
      <c r="G1522" s="6" t="str">
        <f t="shared" si="94"/>
        <v>STRONG</v>
      </c>
      <c r="H1522" s="6" t="str">
        <f t="shared" si="93"/>
        <v>CONFIRMED BEARISH</v>
      </c>
    </row>
    <row r="1523" spans="1:8" ht="13.5" x14ac:dyDescent="0.25">
      <c r="A1523" s="3">
        <f>TITRES_STAT!B1526</f>
        <v>44230</v>
      </c>
      <c r="B1523" s="6">
        <f>TITRES_STAT!C1526</f>
        <v>9.6999999999999993</v>
      </c>
      <c r="C1523" s="6">
        <f>TITRES_STAT!D1526</f>
        <v>8.3202999999999996</v>
      </c>
      <c r="D1523" s="6">
        <f>TITRES_STAT!E1526</f>
        <v>750</v>
      </c>
      <c r="E1523" s="2">
        <f t="shared" si="92"/>
        <v>-461584</v>
      </c>
      <c r="F1523" s="6" t="str">
        <f t="shared" si="95"/>
        <v>BEARISH</v>
      </c>
      <c r="G1523" s="6" t="str">
        <f t="shared" si="94"/>
        <v>STRONG</v>
      </c>
      <c r="H1523" s="6" t="str">
        <f t="shared" si="93"/>
        <v>CONFIRMED BEARISH</v>
      </c>
    </row>
    <row r="1524" spans="1:8" ht="13.5" x14ac:dyDescent="0.25">
      <c r="A1524" s="3">
        <f>TITRES_STAT!B1527</f>
        <v>44231</v>
      </c>
      <c r="B1524" s="6">
        <f>TITRES_STAT!C1527</f>
        <v>9.75</v>
      </c>
      <c r="C1524" s="6">
        <f>TITRES_STAT!D1527</f>
        <v>8.3632000000000009</v>
      </c>
      <c r="D1524" s="6">
        <f>TITRES_STAT!E1527</f>
        <v>1407</v>
      </c>
      <c r="E1524" s="2">
        <f t="shared" si="92"/>
        <v>-460177</v>
      </c>
      <c r="F1524" s="6" t="str">
        <f t="shared" si="95"/>
        <v>BEARISH</v>
      </c>
      <c r="G1524" s="6" t="str">
        <f t="shared" si="94"/>
        <v>NEUTRAL</v>
      </c>
      <c r="H1524" s="6" t="str">
        <f t="shared" si="93"/>
        <v>CONFIRMED BEARISH</v>
      </c>
    </row>
    <row r="1525" spans="1:8" ht="13.5" x14ac:dyDescent="0.25">
      <c r="A1525" s="3">
        <f>TITRES_STAT!B1528</f>
        <v>44232</v>
      </c>
      <c r="B1525" s="6">
        <f>TITRES_STAT!C1528</f>
        <v>9.99</v>
      </c>
      <c r="C1525" s="6">
        <f>TITRES_STAT!D1528</f>
        <v>8.5691000000000006</v>
      </c>
      <c r="D1525" s="6">
        <f>TITRES_STAT!E1528</f>
        <v>54</v>
      </c>
      <c r="E1525" s="2">
        <f t="shared" si="92"/>
        <v>-460123</v>
      </c>
      <c r="F1525" s="6" t="str">
        <f t="shared" si="95"/>
        <v>BEARISH</v>
      </c>
      <c r="G1525" s="6" t="str">
        <f t="shared" si="94"/>
        <v>NEUTRAL</v>
      </c>
      <c r="H1525" s="6" t="str">
        <f t="shared" si="93"/>
        <v>CONFIRMED BEARISH</v>
      </c>
    </row>
    <row r="1526" spans="1:8" ht="13.5" x14ac:dyDescent="0.25">
      <c r="A1526" s="3">
        <f>TITRES_STAT!B1529</f>
        <v>44235</v>
      </c>
      <c r="B1526" s="6">
        <f>TITRES_STAT!C1529</f>
        <v>9.98</v>
      </c>
      <c r="C1526" s="6">
        <f>TITRES_STAT!D1529</f>
        <v>8.5604999999999993</v>
      </c>
      <c r="D1526" s="6">
        <f>TITRES_STAT!E1529</f>
        <v>1965</v>
      </c>
      <c r="E1526" s="2">
        <f t="shared" si="92"/>
        <v>-462088</v>
      </c>
      <c r="F1526" s="6" t="str">
        <f t="shared" si="95"/>
        <v>BEARISH</v>
      </c>
      <c r="G1526" s="6" t="str">
        <f t="shared" si="94"/>
        <v>NEUTRAL</v>
      </c>
      <c r="H1526" s="6" t="str">
        <f t="shared" si="93"/>
        <v>CONFIRMED BEARISH</v>
      </c>
    </row>
    <row r="1527" spans="1:8" ht="13.5" x14ac:dyDescent="0.25">
      <c r="A1527" s="3">
        <f>TITRES_STAT!B1530</f>
        <v>44236</v>
      </c>
      <c r="B1527" s="6">
        <f>TITRES_STAT!C1530</f>
        <v>9.98</v>
      </c>
      <c r="C1527" s="6">
        <f>TITRES_STAT!D1530</f>
        <v>8.5604999999999993</v>
      </c>
      <c r="D1527" s="6">
        <f>TITRES_STAT!E1530</f>
        <v>933</v>
      </c>
      <c r="E1527" s="2">
        <f t="shared" si="92"/>
        <v>-462088</v>
      </c>
      <c r="F1527" s="6" t="str">
        <f t="shared" si="95"/>
        <v>BEARISH</v>
      </c>
      <c r="G1527" s="6" t="str">
        <f t="shared" si="94"/>
        <v>NEUTRAL</v>
      </c>
      <c r="H1527" s="6" t="str">
        <f t="shared" si="93"/>
        <v>BEARISH DIVERGENCE</v>
      </c>
    </row>
    <row r="1528" spans="1:8" ht="13.5" x14ac:dyDescent="0.25">
      <c r="A1528" s="3">
        <f>TITRES_STAT!B1531</f>
        <v>44237</v>
      </c>
      <c r="B1528" s="6">
        <f>TITRES_STAT!C1531</f>
        <v>9.98</v>
      </c>
      <c r="C1528" s="6">
        <f>TITRES_STAT!D1531</f>
        <v>8.5604999999999993</v>
      </c>
      <c r="D1528" s="6">
        <f>TITRES_STAT!E1531</f>
        <v>150</v>
      </c>
      <c r="E1528" s="2">
        <f t="shared" si="92"/>
        <v>-462088</v>
      </c>
      <c r="F1528" s="6" t="str">
        <f t="shared" si="95"/>
        <v>BEARISH</v>
      </c>
      <c r="G1528" s="6" t="str">
        <f t="shared" si="94"/>
        <v>NEUTRAL</v>
      </c>
      <c r="H1528" s="6" t="str">
        <f t="shared" si="93"/>
        <v>BEARISH DIVERGENCE</v>
      </c>
    </row>
    <row r="1529" spans="1:8" ht="13.5" x14ac:dyDescent="0.25">
      <c r="A1529" s="3">
        <f>TITRES_STAT!B1532</f>
        <v>44238</v>
      </c>
      <c r="B1529" s="6">
        <f>TITRES_STAT!C1532</f>
        <v>9.98</v>
      </c>
      <c r="C1529" s="6">
        <f>TITRES_STAT!D1532</f>
        <v>8.5604999999999993</v>
      </c>
      <c r="D1529" s="6">
        <f>TITRES_STAT!E1532</f>
        <v>914</v>
      </c>
      <c r="E1529" s="2">
        <f t="shared" si="92"/>
        <v>-462088</v>
      </c>
      <c r="F1529" s="6" t="str">
        <f t="shared" si="95"/>
        <v>BEARISH</v>
      </c>
      <c r="G1529" s="6" t="str">
        <f t="shared" si="94"/>
        <v>NEUTRAL</v>
      </c>
      <c r="H1529" s="6" t="str">
        <f t="shared" si="93"/>
        <v>BEARISH DIVERGENCE</v>
      </c>
    </row>
    <row r="1530" spans="1:8" ht="13.5" x14ac:dyDescent="0.25">
      <c r="A1530" s="3">
        <f>TITRES_STAT!B1533</f>
        <v>44239</v>
      </c>
      <c r="B1530" s="6">
        <f>TITRES_STAT!C1533</f>
        <v>9.98</v>
      </c>
      <c r="C1530" s="6">
        <f>TITRES_STAT!D1533</f>
        <v>8.5604999999999993</v>
      </c>
      <c r="D1530" s="6">
        <f>TITRES_STAT!E1533</f>
        <v>107</v>
      </c>
      <c r="E1530" s="2">
        <f t="shared" si="92"/>
        <v>-462088</v>
      </c>
      <c r="F1530" s="6" t="str">
        <f t="shared" si="95"/>
        <v>BEARISH</v>
      </c>
      <c r="G1530" s="6" t="str">
        <f t="shared" si="94"/>
        <v>NEUTRAL</v>
      </c>
      <c r="H1530" s="6" t="str">
        <f t="shared" si="93"/>
        <v>CONFIRMED BEARISH</v>
      </c>
    </row>
    <row r="1531" spans="1:8" ht="13.5" x14ac:dyDescent="0.25">
      <c r="A1531" s="3">
        <f>TITRES_STAT!B1534</f>
        <v>44242</v>
      </c>
      <c r="B1531" s="6">
        <f>TITRES_STAT!C1534</f>
        <v>9.98</v>
      </c>
      <c r="C1531" s="6">
        <f>TITRES_STAT!D1534</f>
        <v>8.5604999999999993</v>
      </c>
      <c r="D1531" s="6">
        <f>TITRES_STAT!E1534</f>
        <v>389</v>
      </c>
      <c r="E1531" s="2">
        <f t="shared" si="92"/>
        <v>-462088</v>
      </c>
      <c r="F1531" s="6" t="str">
        <f t="shared" si="95"/>
        <v>NEUTRAL</v>
      </c>
      <c r="G1531" s="6" t="str">
        <f t="shared" si="94"/>
        <v>NEUTRAL</v>
      </c>
      <c r="H1531" s="6" t="str">
        <f t="shared" si="93"/>
        <v>NEUTRAL</v>
      </c>
    </row>
    <row r="1532" spans="1:8" ht="13.5" x14ac:dyDescent="0.25">
      <c r="A1532" s="3">
        <f>TITRES_STAT!B1535</f>
        <v>44243</v>
      </c>
      <c r="B1532" s="6">
        <f>TITRES_STAT!C1535</f>
        <v>9.98</v>
      </c>
      <c r="C1532" s="6">
        <f>TITRES_STAT!D1535</f>
        <v>8.5604999999999993</v>
      </c>
      <c r="D1532" s="6">
        <f>TITRES_STAT!E1535</f>
        <v>3451</v>
      </c>
      <c r="E1532" s="2">
        <f t="shared" si="92"/>
        <v>-462088</v>
      </c>
      <c r="F1532" s="6" t="str">
        <f t="shared" si="95"/>
        <v>NEUTRAL</v>
      </c>
      <c r="G1532" s="6" t="str">
        <f t="shared" si="94"/>
        <v>NEUTRAL</v>
      </c>
      <c r="H1532" s="6" t="str">
        <f t="shared" si="93"/>
        <v>NEUTRAL</v>
      </c>
    </row>
    <row r="1533" spans="1:8" ht="13.5" x14ac:dyDescent="0.25">
      <c r="A1533" s="3">
        <f>TITRES_STAT!B1536</f>
        <v>44244</v>
      </c>
      <c r="B1533" s="6">
        <f>TITRES_STAT!C1536</f>
        <v>9.98</v>
      </c>
      <c r="C1533" s="6">
        <f>TITRES_STAT!D1536</f>
        <v>8.5604999999999993</v>
      </c>
      <c r="D1533" s="6">
        <f>TITRES_STAT!E1536</f>
        <v>0</v>
      </c>
      <c r="E1533" s="2">
        <f t="shared" si="92"/>
        <v>-462088</v>
      </c>
      <c r="F1533" s="6" t="str">
        <f t="shared" si="95"/>
        <v>NEUTRAL</v>
      </c>
      <c r="G1533" s="6" t="str">
        <f t="shared" si="94"/>
        <v>NEUTRAL</v>
      </c>
      <c r="H1533" s="6" t="str">
        <f t="shared" si="93"/>
        <v>NEUTRAL</v>
      </c>
    </row>
    <row r="1534" spans="1:8" ht="13.5" x14ac:dyDescent="0.25">
      <c r="A1534" s="3">
        <f>TITRES_STAT!B1537</f>
        <v>44245</v>
      </c>
      <c r="B1534" s="6">
        <f>TITRES_STAT!C1537</f>
        <v>9.98</v>
      </c>
      <c r="C1534" s="6">
        <f>TITRES_STAT!D1537</f>
        <v>8.5604999999999993</v>
      </c>
      <c r="D1534" s="6">
        <f>TITRES_STAT!E1537</f>
        <v>1113</v>
      </c>
      <c r="E1534" s="2">
        <f t="shared" si="92"/>
        <v>-462088</v>
      </c>
      <c r="F1534" s="6" t="str">
        <f t="shared" si="95"/>
        <v>NEUTRAL</v>
      </c>
      <c r="G1534" s="6" t="str">
        <f t="shared" si="94"/>
        <v>NEUTRAL</v>
      </c>
      <c r="H1534" s="6" t="str">
        <f t="shared" si="93"/>
        <v>NEUTRAL</v>
      </c>
    </row>
    <row r="1535" spans="1:8" ht="13.5" x14ac:dyDescent="0.25">
      <c r="A1535" s="3">
        <f>TITRES_STAT!B1538</f>
        <v>44246</v>
      </c>
      <c r="B1535" s="6">
        <f>TITRES_STAT!C1538</f>
        <v>9.98</v>
      </c>
      <c r="C1535" s="6">
        <f>TITRES_STAT!D1538</f>
        <v>8.5604999999999993</v>
      </c>
      <c r="D1535" s="6">
        <f>TITRES_STAT!E1538</f>
        <v>20</v>
      </c>
      <c r="E1535" s="2">
        <f t="shared" si="92"/>
        <v>-462088</v>
      </c>
      <c r="F1535" s="6" t="str">
        <f t="shared" si="95"/>
        <v>NEUTRAL</v>
      </c>
      <c r="G1535" s="6" t="str">
        <f t="shared" si="94"/>
        <v>NEUTRAL</v>
      </c>
      <c r="H1535" s="6" t="str">
        <f t="shared" si="93"/>
        <v>NEUTRAL</v>
      </c>
    </row>
    <row r="1536" spans="1:8" ht="13.5" x14ac:dyDescent="0.25">
      <c r="A1536" s="3">
        <f>TITRES_STAT!B1539</f>
        <v>44249</v>
      </c>
      <c r="B1536" s="6">
        <f>TITRES_STAT!C1539</f>
        <v>9.83</v>
      </c>
      <c r="C1536" s="6">
        <f>TITRES_STAT!D1539</f>
        <v>8.4318000000000008</v>
      </c>
      <c r="D1536" s="6">
        <f>TITRES_STAT!E1539</f>
        <v>189</v>
      </c>
      <c r="E1536" s="2">
        <f t="shared" si="92"/>
        <v>-462277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CONFIRMED BEARISH</v>
      </c>
    </row>
    <row r="1537" spans="1:8" ht="13.5" x14ac:dyDescent="0.25">
      <c r="A1537" s="3">
        <f>TITRES_STAT!B1540</f>
        <v>44250</v>
      </c>
      <c r="B1537" s="6">
        <f>TITRES_STAT!C1540</f>
        <v>9.9600000000000009</v>
      </c>
      <c r="C1537" s="6">
        <f>TITRES_STAT!D1540</f>
        <v>8.5434000000000001</v>
      </c>
      <c r="D1537" s="6">
        <f>TITRES_STAT!E1540</f>
        <v>470</v>
      </c>
      <c r="E1537" s="2">
        <f t="shared" si="92"/>
        <v>-461807</v>
      </c>
      <c r="F1537" s="6" t="str">
        <f t="shared" si="95"/>
        <v>BULLISH</v>
      </c>
      <c r="G1537" s="6" t="str">
        <f t="shared" si="94"/>
        <v>NEUTRAL</v>
      </c>
      <c r="H1537" s="6" t="str">
        <f t="shared" si="93"/>
        <v>BULLISH DIVERGENCE</v>
      </c>
    </row>
    <row r="1538" spans="1:8" ht="13.5" x14ac:dyDescent="0.25">
      <c r="A1538" s="3">
        <f>TITRES_STAT!B1541</f>
        <v>44251</v>
      </c>
      <c r="B1538" s="6">
        <f>TITRES_STAT!C1541</f>
        <v>9.8000000000000007</v>
      </c>
      <c r="C1538" s="6">
        <f>TITRES_STAT!D1541</f>
        <v>8.4061000000000003</v>
      </c>
      <c r="D1538" s="6">
        <f>TITRES_STAT!E1541</f>
        <v>5400</v>
      </c>
      <c r="E1538" s="2">
        <f t="shared" si="92"/>
        <v>-467207</v>
      </c>
      <c r="F1538" s="6" t="str">
        <f t="shared" si="95"/>
        <v>BEARISH</v>
      </c>
      <c r="G1538" s="6" t="str">
        <f t="shared" si="94"/>
        <v>NEUTRAL</v>
      </c>
      <c r="H1538" s="6" t="str">
        <f t="shared" si="93"/>
        <v>CONFIRMED BEARISH</v>
      </c>
    </row>
    <row r="1539" spans="1:8" ht="13.5" x14ac:dyDescent="0.25">
      <c r="A1539" s="3">
        <f>TITRES_STAT!B1542</f>
        <v>44252</v>
      </c>
      <c r="B1539" s="6">
        <f>TITRES_STAT!C1542</f>
        <v>9.51</v>
      </c>
      <c r="C1539" s="6">
        <f>TITRES_STAT!D1542</f>
        <v>8.1574000000000009</v>
      </c>
      <c r="D1539" s="6">
        <f>TITRES_STAT!E1542</f>
        <v>2694</v>
      </c>
      <c r="E1539" s="2">
        <f t="shared" si="92"/>
        <v>-469901</v>
      </c>
      <c r="F1539" s="6" t="str">
        <f t="shared" si="95"/>
        <v>BEARISH</v>
      </c>
      <c r="G1539" s="6" t="str">
        <f t="shared" si="94"/>
        <v>NEUTRAL</v>
      </c>
      <c r="H1539" s="6" t="str">
        <f t="shared" si="93"/>
        <v>CONFIRMED BEARISH</v>
      </c>
    </row>
    <row r="1540" spans="1:8" ht="13.5" x14ac:dyDescent="0.25">
      <c r="A1540" s="3">
        <f>TITRES_STAT!B1543</f>
        <v>44253</v>
      </c>
      <c r="B1540" s="6">
        <f>TITRES_STAT!C1543</f>
        <v>9.5</v>
      </c>
      <c r="C1540" s="6">
        <f>TITRES_STAT!D1543</f>
        <v>8.1487999999999996</v>
      </c>
      <c r="D1540" s="6">
        <f>TITRES_STAT!E1543</f>
        <v>1375</v>
      </c>
      <c r="E1540" s="2">
        <f t="shared" ref="E1540:E1603" si="96">IF(B1540&gt;B1539, E1539+D1540, IF(B1540&lt;B1539, E1539-D1540, E1539))</f>
        <v>-471276</v>
      </c>
      <c r="F1540" s="6" t="str">
        <f t="shared" si="95"/>
        <v>BEARISH</v>
      </c>
      <c r="G1540" s="6" t="str">
        <f t="shared" si="94"/>
        <v>NEUTRAL</v>
      </c>
      <c r="H1540" s="6" t="str">
        <f t="shared" si="93"/>
        <v>CONFIRMED BEARISH</v>
      </c>
    </row>
    <row r="1541" spans="1:8" ht="13.5" x14ac:dyDescent="0.25">
      <c r="A1541" s="3">
        <f>TITRES_STAT!B1544</f>
        <v>44256</v>
      </c>
      <c r="B1541" s="6">
        <f>TITRES_STAT!C1544</f>
        <v>9.3000000000000007</v>
      </c>
      <c r="C1541" s="6">
        <f>TITRES_STAT!D1544</f>
        <v>7.9771999999999998</v>
      </c>
      <c r="D1541" s="6">
        <f>TITRES_STAT!E1544</f>
        <v>8133</v>
      </c>
      <c r="E1541" s="2">
        <f t="shared" si="96"/>
        <v>-479409</v>
      </c>
      <c r="F1541" s="6" t="str">
        <f t="shared" si="95"/>
        <v>BEARISH</v>
      </c>
      <c r="G1541" s="6" t="str">
        <f t="shared" si="94"/>
        <v>STRONG</v>
      </c>
      <c r="H1541" s="6" t="str">
        <f t="shared" si="93"/>
        <v>CONFIRMED BEARISH</v>
      </c>
    </row>
    <row r="1542" spans="1:8" ht="13.5" x14ac:dyDescent="0.25">
      <c r="A1542" s="3">
        <f>TITRES_STAT!B1545</f>
        <v>44257</v>
      </c>
      <c r="B1542" s="6">
        <f>TITRES_STAT!C1545</f>
        <v>9.57</v>
      </c>
      <c r="C1542" s="6">
        <f>TITRES_STAT!D1545</f>
        <v>8.2088000000000001</v>
      </c>
      <c r="D1542" s="6">
        <f>TITRES_STAT!E1545</f>
        <v>6</v>
      </c>
      <c r="E1542" s="2">
        <f t="shared" si="96"/>
        <v>-479403</v>
      </c>
      <c r="F1542" s="6" t="str">
        <f t="shared" si="95"/>
        <v>BEARISH</v>
      </c>
      <c r="G1542" s="6" t="str">
        <f t="shared" si="94"/>
        <v>STRONG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44258</v>
      </c>
      <c r="B1543" s="6">
        <f>TITRES_STAT!C1546</f>
        <v>9.69</v>
      </c>
      <c r="C1543" s="6">
        <f>TITRES_STAT!D1546</f>
        <v>8.3117999999999999</v>
      </c>
      <c r="D1543" s="6">
        <f>TITRES_STAT!E1546</f>
        <v>515</v>
      </c>
      <c r="E1543" s="2">
        <f t="shared" si="96"/>
        <v>-478888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STRONG</v>
      </c>
      <c r="H1543" s="6" t="str">
        <f t="shared" si="97"/>
        <v>CONFIRMED BEARISH</v>
      </c>
    </row>
    <row r="1544" spans="1:8" ht="13.5" x14ac:dyDescent="0.25">
      <c r="A1544" s="3">
        <f>TITRES_STAT!B1547</f>
        <v>44259</v>
      </c>
      <c r="B1544" s="6">
        <f>TITRES_STAT!C1547</f>
        <v>9.6999999999999993</v>
      </c>
      <c r="C1544" s="6">
        <f>TITRES_STAT!D1547</f>
        <v>8.3202999999999996</v>
      </c>
      <c r="D1544" s="6">
        <f>TITRES_STAT!E1547</f>
        <v>30</v>
      </c>
      <c r="E1544" s="2">
        <f t="shared" si="96"/>
        <v>-478858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NEUTRAL</v>
      </c>
      <c r="H1544" s="6" t="str">
        <f t="shared" si="97"/>
        <v>BEARISH DIVERGENCE</v>
      </c>
    </row>
    <row r="1545" spans="1:8" ht="13.5" x14ac:dyDescent="0.25">
      <c r="A1545" s="3">
        <f>TITRES_STAT!B1548</f>
        <v>44260</v>
      </c>
      <c r="B1545" s="6">
        <f>TITRES_STAT!C1548</f>
        <v>9.7799999999999994</v>
      </c>
      <c r="C1545" s="6">
        <f>TITRES_STAT!D1548</f>
        <v>8.3889999999999993</v>
      </c>
      <c r="D1545" s="6">
        <f>TITRES_STAT!E1548</f>
        <v>50</v>
      </c>
      <c r="E1545" s="2">
        <f t="shared" si="96"/>
        <v>-478808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BEARISH DIVERGENCE</v>
      </c>
    </row>
    <row r="1546" spans="1:8" ht="13.5" x14ac:dyDescent="0.25">
      <c r="A1546" s="3">
        <f>TITRES_STAT!B1549</f>
        <v>44263</v>
      </c>
      <c r="B1546" s="6">
        <f>TITRES_STAT!C1549</f>
        <v>9.7799999999999994</v>
      </c>
      <c r="C1546" s="6">
        <f>TITRES_STAT!D1549</f>
        <v>8.3889999999999993</v>
      </c>
      <c r="D1546" s="6">
        <f>TITRES_STAT!E1549</f>
        <v>500</v>
      </c>
      <c r="E1546" s="2">
        <f t="shared" si="96"/>
        <v>-478808</v>
      </c>
      <c r="F1546" s="6" t="str">
        <f t="shared" si="99"/>
        <v>BULLISH</v>
      </c>
      <c r="G1546" s="6" t="str">
        <f t="shared" si="98"/>
        <v>NEUTRAL</v>
      </c>
      <c r="H1546" s="6" t="str">
        <f t="shared" si="97"/>
        <v>CONFIRMED BULLISH</v>
      </c>
    </row>
    <row r="1547" spans="1:8" ht="13.5" x14ac:dyDescent="0.25">
      <c r="A1547" s="3">
        <f>TITRES_STAT!B1550</f>
        <v>44264</v>
      </c>
      <c r="B1547" s="6">
        <f>TITRES_STAT!C1550</f>
        <v>9.7799999999999994</v>
      </c>
      <c r="C1547" s="6">
        <f>TITRES_STAT!D1550</f>
        <v>8.3889999999999993</v>
      </c>
      <c r="D1547" s="6">
        <f>TITRES_STAT!E1550</f>
        <v>67</v>
      </c>
      <c r="E1547" s="2">
        <f t="shared" si="96"/>
        <v>-478808</v>
      </c>
      <c r="F1547" s="6" t="str">
        <f t="shared" si="99"/>
        <v>BULLISH</v>
      </c>
      <c r="G1547" s="6" t="str">
        <f t="shared" si="98"/>
        <v>NEUTRAL</v>
      </c>
      <c r="H1547" s="6" t="str">
        <f t="shared" si="97"/>
        <v>CONFIRMED BULLISH</v>
      </c>
    </row>
    <row r="1548" spans="1:8" ht="13.5" x14ac:dyDescent="0.25">
      <c r="A1548" s="3">
        <f>TITRES_STAT!B1551</f>
        <v>44265</v>
      </c>
      <c r="B1548" s="6">
        <f>TITRES_STAT!C1551</f>
        <v>9.8000000000000007</v>
      </c>
      <c r="C1548" s="6">
        <f>TITRES_STAT!D1551</f>
        <v>8.4061000000000003</v>
      </c>
      <c r="D1548" s="6">
        <f>TITRES_STAT!E1551</f>
        <v>16975</v>
      </c>
      <c r="E1548" s="2">
        <f t="shared" si="96"/>
        <v>-461833</v>
      </c>
      <c r="F1548" s="6" t="str">
        <f t="shared" si="99"/>
        <v>BULLISH</v>
      </c>
      <c r="G1548" s="6" t="str">
        <f t="shared" si="98"/>
        <v>WEAK</v>
      </c>
      <c r="H1548" s="6" t="str">
        <f t="shared" si="97"/>
        <v>CONFIRMED BULLISH</v>
      </c>
    </row>
    <row r="1549" spans="1:8" ht="13.5" x14ac:dyDescent="0.25">
      <c r="A1549" s="3">
        <f>TITRES_STAT!B1552</f>
        <v>44266</v>
      </c>
      <c r="B1549" s="6">
        <f>TITRES_STAT!C1552</f>
        <v>10.08</v>
      </c>
      <c r="C1549" s="6">
        <f>TITRES_STAT!D1552</f>
        <v>8.6463000000000001</v>
      </c>
      <c r="D1549" s="6">
        <f>TITRES_STAT!E1552</f>
        <v>1018</v>
      </c>
      <c r="E1549" s="2">
        <f t="shared" si="96"/>
        <v>-460815</v>
      </c>
      <c r="F1549" s="6" t="str">
        <f t="shared" si="99"/>
        <v>BULLISH</v>
      </c>
      <c r="G1549" s="6" t="str">
        <f t="shared" si="98"/>
        <v>WEAK</v>
      </c>
      <c r="H1549" s="6" t="str">
        <f t="shared" si="97"/>
        <v>CONFIRMED BULLISH</v>
      </c>
    </row>
    <row r="1550" spans="1:8" ht="13.5" x14ac:dyDescent="0.25">
      <c r="A1550" s="3">
        <f>TITRES_STAT!B1553</f>
        <v>44267</v>
      </c>
      <c r="B1550" s="6">
        <f>TITRES_STAT!C1553</f>
        <v>10.08</v>
      </c>
      <c r="C1550" s="6">
        <f>TITRES_STAT!D1553</f>
        <v>8.6463000000000001</v>
      </c>
      <c r="D1550" s="6">
        <f>TITRES_STAT!E1553</f>
        <v>1294</v>
      </c>
      <c r="E1550" s="2">
        <f t="shared" si="96"/>
        <v>-460815</v>
      </c>
      <c r="F1550" s="6" t="str">
        <f t="shared" si="99"/>
        <v>BULLISH</v>
      </c>
      <c r="G1550" s="6" t="str">
        <f t="shared" si="98"/>
        <v>WEAK</v>
      </c>
      <c r="H1550" s="6" t="str">
        <f t="shared" si="97"/>
        <v>CONFIRMED BULLISH</v>
      </c>
    </row>
    <row r="1551" spans="1:8" ht="13.5" x14ac:dyDescent="0.25">
      <c r="A1551" s="3">
        <f>TITRES_STAT!B1554</f>
        <v>44270</v>
      </c>
      <c r="B1551" s="6">
        <f>TITRES_STAT!C1554</f>
        <v>10.08</v>
      </c>
      <c r="C1551" s="6">
        <f>TITRES_STAT!D1554</f>
        <v>8.6463000000000001</v>
      </c>
      <c r="D1551" s="6">
        <f>TITRES_STAT!E1554</f>
        <v>2605</v>
      </c>
      <c r="E1551" s="2">
        <f t="shared" si="96"/>
        <v>-460815</v>
      </c>
      <c r="F1551" s="6" t="str">
        <f t="shared" si="99"/>
        <v>BULLISH</v>
      </c>
      <c r="G1551" s="6" t="str">
        <f t="shared" si="98"/>
        <v>WEAK</v>
      </c>
      <c r="H1551" s="6" t="str">
        <f t="shared" si="97"/>
        <v>CONFIRMED BULLISH</v>
      </c>
    </row>
    <row r="1552" spans="1:8" ht="13.5" x14ac:dyDescent="0.25">
      <c r="A1552" s="3">
        <f>TITRES_STAT!B1555</f>
        <v>44271</v>
      </c>
      <c r="B1552" s="6">
        <f>TITRES_STAT!C1555</f>
        <v>10</v>
      </c>
      <c r="C1552" s="6">
        <f>TITRES_STAT!D1555</f>
        <v>8.5777000000000001</v>
      </c>
      <c r="D1552" s="6">
        <f>TITRES_STAT!E1555</f>
        <v>25979</v>
      </c>
      <c r="E1552" s="2">
        <f t="shared" si="96"/>
        <v>-486794</v>
      </c>
      <c r="F1552" s="6" t="str">
        <f t="shared" si="99"/>
        <v>BEARISH</v>
      </c>
      <c r="G1552" s="6" t="str">
        <f t="shared" si="98"/>
        <v>NEUTRAL</v>
      </c>
      <c r="H1552" s="6" t="str">
        <f t="shared" si="97"/>
        <v>BEARISH DIVERGENCE</v>
      </c>
    </row>
    <row r="1553" spans="1:8" ht="13.5" x14ac:dyDescent="0.25">
      <c r="A1553" s="3">
        <f>TITRES_STAT!B1556</f>
        <v>44272</v>
      </c>
      <c r="B1553" s="6">
        <f>TITRES_STAT!C1556</f>
        <v>10.09</v>
      </c>
      <c r="C1553" s="6">
        <f>TITRES_STAT!D1556</f>
        <v>8.6548999999999996</v>
      </c>
      <c r="D1553" s="6">
        <f>TITRES_STAT!E1556</f>
        <v>11</v>
      </c>
      <c r="E1553" s="2">
        <f t="shared" si="96"/>
        <v>-486783</v>
      </c>
      <c r="F1553" s="6" t="str">
        <f t="shared" si="99"/>
        <v>BEARISH</v>
      </c>
      <c r="G1553" s="6" t="str">
        <f t="shared" si="98"/>
        <v>STRONG</v>
      </c>
      <c r="H1553" s="6" t="str">
        <f t="shared" si="97"/>
        <v>BEARISH DIVERGENCE</v>
      </c>
    </row>
    <row r="1554" spans="1:8" ht="13.5" x14ac:dyDescent="0.25">
      <c r="A1554" s="3">
        <f>TITRES_STAT!B1557</f>
        <v>44273</v>
      </c>
      <c r="B1554" s="6">
        <f>TITRES_STAT!C1557</f>
        <v>10.38</v>
      </c>
      <c r="C1554" s="6">
        <f>TITRES_STAT!D1557</f>
        <v>8.9036000000000008</v>
      </c>
      <c r="D1554" s="6">
        <f>TITRES_STAT!E1557</f>
        <v>79956</v>
      </c>
      <c r="E1554" s="2">
        <f t="shared" si="96"/>
        <v>-406827</v>
      </c>
      <c r="F1554" s="6" t="str">
        <f t="shared" si="99"/>
        <v>BULLISH</v>
      </c>
      <c r="G1554" s="6" t="str">
        <f t="shared" si="98"/>
        <v>WEAK</v>
      </c>
      <c r="H1554" s="6" t="str">
        <f t="shared" si="97"/>
        <v>CONFIRMED BULLISH</v>
      </c>
    </row>
    <row r="1555" spans="1:8" ht="13.5" x14ac:dyDescent="0.25">
      <c r="A1555" s="3">
        <f>TITRES_STAT!B1558</f>
        <v>44274</v>
      </c>
      <c r="B1555" s="6">
        <f>TITRES_STAT!C1558</f>
        <v>10.65</v>
      </c>
      <c r="C1555" s="6">
        <f>TITRES_STAT!D1558</f>
        <v>9.1351999999999993</v>
      </c>
      <c r="D1555" s="6">
        <f>TITRES_STAT!E1558</f>
        <v>13665</v>
      </c>
      <c r="E1555" s="2">
        <f t="shared" si="96"/>
        <v>-393162</v>
      </c>
      <c r="F1555" s="6" t="str">
        <f t="shared" si="99"/>
        <v>BULLISH</v>
      </c>
      <c r="G1555" s="6" t="str">
        <f t="shared" si="98"/>
        <v>WEAK</v>
      </c>
      <c r="H1555" s="6" t="str">
        <f t="shared" si="97"/>
        <v>CONFIRMED BULLISH</v>
      </c>
    </row>
    <row r="1556" spans="1:8" ht="13.5" x14ac:dyDescent="0.25">
      <c r="A1556" s="3">
        <f>TITRES_STAT!B1559</f>
        <v>44277</v>
      </c>
      <c r="B1556" s="6">
        <f>TITRES_STAT!C1559</f>
        <v>10.95</v>
      </c>
      <c r="C1556" s="6">
        <f>TITRES_STAT!D1559</f>
        <v>9.3925000000000001</v>
      </c>
      <c r="D1556" s="6">
        <f>TITRES_STAT!E1559</f>
        <v>17225</v>
      </c>
      <c r="E1556" s="2">
        <f t="shared" si="96"/>
        <v>-375937</v>
      </c>
      <c r="F1556" s="6" t="str">
        <f t="shared" si="99"/>
        <v>BULLISH</v>
      </c>
      <c r="G1556" s="6" t="str">
        <f t="shared" si="98"/>
        <v>WEAK</v>
      </c>
      <c r="H1556" s="6" t="str">
        <f t="shared" si="97"/>
        <v>CONFIRMED BULLISH</v>
      </c>
    </row>
    <row r="1557" spans="1:8" ht="13.5" x14ac:dyDescent="0.25">
      <c r="A1557" s="3">
        <f>TITRES_STAT!B1560</f>
        <v>44278</v>
      </c>
      <c r="B1557" s="6">
        <f>TITRES_STAT!C1560</f>
        <v>11.4</v>
      </c>
      <c r="C1557" s="6">
        <f>TITRES_STAT!D1560</f>
        <v>9.7784999999999993</v>
      </c>
      <c r="D1557" s="6">
        <f>TITRES_STAT!E1560</f>
        <v>21817</v>
      </c>
      <c r="E1557" s="2">
        <f t="shared" si="96"/>
        <v>-354120</v>
      </c>
      <c r="F1557" s="6" t="str">
        <f t="shared" si="99"/>
        <v>BULLISH</v>
      </c>
      <c r="G1557" s="6" t="str">
        <f t="shared" si="98"/>
        <v>WEAK</v>
      </c>
      <c r="H1557" s="6" t="str">
        <f t="shared" si="97"/>
        <v>CONFIRMED BULLISH</v>
      </c>
    </row>
    <row r="1558" spans="1:8" ht="13.5" x14ac:dyDescent="0.25">
      <c r="A1558" s="3">
        <f>TITRES_STAT!B1561</f>
        <v>44279</v>
      </c>
      <c r="B1558" s="6">
        <f>TITRES_STAT!C1561</f>
        <v>11.3</v>
      </c>
      <c r="C1558" s="6">
        <f>TITRES_STAT!D1561</f>
        <v>9.6928000000000001</v>
      </c>
      <c r="D1558" s="6">
        <f>TITRES_STAT!E1561</f>
        <v>15822</v>
      </c>
      <c r="E1558" s="2">
        <f t="shared" si="96"/>
        <v>-369942</v>
      </c>
      <c r="F1558" s="6" t="str">
        <f t="shared" si="99"/>
        <v>BULLISH</v>
      </c>
      <c r="G1558" s="6" t="str">
        <f t="shared" si="98"/>
        <v>WEAK</v>
      </c>
      <c r="H1558" s="6" t="str">
        <f t="shared" si="97"/>
        <v>CONFIRMED BULLISH</v>
      </c>
    </row>
    <row r="1559" spans="1:8" ht="13.5" x14ac:dyDescent="0.25">
      <c r="A1559" s="3">
        <f>TITRES_STAT!B1562</f>
        <v>44280</v>
      </c>
      <c r="B1559" s="6">
        <f>TITRES_STAT!C1562</f>
        <v>11.5</v>
      </c>
      <c r="C1559" s="6">
        <f>TITRES_STAT!D1562</f>
        <v>9.8643000000000001</v>
      </c>
      <c r="D1559" s="6">
        <f>TITRES_STAT!E1562</f>
        <v>6360</v>
      </c>
      <c r="E1559" s="2">
        <f t="shared" si="96"/>
        <v>-363582</v>
      </c>
      <c r="F1559" s="6" t="str">
        <f t="shared" si="99"/>
        <v>BULLISH</v>
      </c>
      <c r="G1559" s="6" t="str">
        <f t="shared" si="98"/>
        <v>WEAK</v>
      </c>
      <c r="H1559" s="6" t="str">
        <f t="shared" si="97"/>
        <v>CONFIRMED BULLISH</v>
      </c>
    </row>
    <row r="1560" spans="1:8" ht="13.5" x14ac:dyDescent="0.25">
      <c r="A1560" s="3">
        <f>TITRES_STAT!B1563</f>
        <v>44281</v>
      </c>
      <c r="B1560" s="6">
        <f>TITRES_STAT!C1563</f>
        <v>11.67</v>
      </c>
      <c r="C1560" s="6">
        <f>TITRES_STAT!D1563</f>
        <v>10.0101</v>
      </c>
      <c r="D1560" s="6">
        <f>TITRES_STAT!E1563</f>
        <v>581</v>
      </c>
      <c r="E1560" s="2">
        <f t="shared" si="96"/>
        <v>-363001</v>
      </c>
      <c r="F1560" s="6" t="str">
        <f t="shared" si="99"/>
        <v>BULLISH</v>
      </c>
      <c r="G1560" s="6" t="str">
        <f t="shared" si="98"/>
        <v>WEAK</v>
      </c>
      <c r="H1560" s="6" t="str">
        <f t="shared" si="97"/>
        <v>CONFIRMED BULLISH</v>
      </c>
    </row>
    <row r="1561" spans="1:8" ht="13.5" x14ac:dyDescent="0.25">
      <c r="A1561" s="3">
        <f>TITRES_STAT!B1564</f>
        <v>44284</v>
      </c>
      <c r="B1561" s="6">
        <f>TITRES_STAT!C1564</f>
        <v>11.48</v>
      </c>
      <c r="C1561" s="6">
        <f>TITRES_STAT!D1564</f>
        <v>9.8472000000000008</v>
      </c>
      <c r="D1561" s="6">
        <f>TITRES_STAT!E1564</f>
        <v>3806</v>
      </c>
      <c r="E1561" s="2">
        <f t="shared" si="96"/>
        <v>-366807</v>
      </c>
      <c r="F1561" s="6" t="str">
        <f t="shared" si="99"/>
        <v>BULLISH</v>
      </c>
      <c r="G1561" s="6" t="str">
        <f t="shared" si="98"/>
        <v>WEAK</v>
      </c>
      <c r="H1561" s="6" t="str">
        <f t="shared" si="97"/>
        <v>CONFIRMED BULLISH</v>
      </c>
    </row>
    <row r="1562" spans="1:8" ht="13.5" x14ac:dyDescent="0.25">
      <c r="A1562" s="3">
        <f>TITRES_STAT!B1565</f>
        <v>44285</v>
      </c>
      <c r="B1562" s="6">
        <f>TITRES_STAT!C1565</f>
        <v>11.8</v>
      </c>
      <c r="C1562" s="6">
        <f>TITRES_STAT!D1565</f>
        <v>10.121600000000001</v>
      </c>
      <c r="D1562" s="6">
        <f>TITRES_STAT!E1565</f>
        <v>23395</v>
      </c>
      <c r="E1562" s="2">
        <f t="shared" si="96"/>
        <v>-343412</v>
      </c>
      <c r="F1562" s="6" t="str">
        <f t="shared" si="99"/>
        <v>BULLISH</v>
      </c>
      <c r="G1562" s="6" t="str">
        <f t="shared" si="98"/>
        <v>WEAK</v>
      </c>
      <c r="H1562" s="6" t="str">
        <f t="shared" si="97"/>
        <v>CONFIRMED BULLISH</v>
      </c>
    </row>
    <row r="1563" spans="1:8" ht="13.5" x14ac:dyDescent="0.25">
      <c r="A1563" s="3">
        <f>TITRES_STAT!B1566</f>
        <v>44286</v>
      </c>
      <c r="B1563" s="6">
        <f>TITRES_STAT!C1566</f>
        <v>12.15</v>
      </c>
      <c r="C1563" s="6">
        <f>TITRES_STAT!D1566</f>
        <v>10.421900000000001</v>
      </c>
      <c r="D1563" s="6">
        <f>TITRES_STAT!E1566</f>
        <v>36896</v>
      </c>
      <c r="E1563" s="2">
        <f t="shared" si="96"/>
        <v>-306516</v>
      </c>
      <c r="F1563" s="6" t="str">
        <f t="shared" si="99"/>
        <v>BULLISH</v>
      </c>
      <c r="G1563" s="6" t="str">
        <f t="shared" si="98"/>
        <v>WEAK</v>
      </c>
      <c r="H1563" s="6" t="str">
        <f t="shared" si="97"/>
        <v>CONFIRMED BULLISH</v>
      </c>
    </row>
    <row r="1564" spans="1:8" ht="13.5" x14ac:dyDescent="0.25">
      <c r="A1564" s="3">
        <f>TITRES_STAT!B1567</f>
        <v>44287</v>
      </c>
      <c r="B1564" s="6">
        <f>TITRES_STAT!C1567</f>
        <v>12.69</v>
      </c>
      <c r="C1564" s="6">
        <f>TITRES_STAT!D1567</f>
        <v>10.8851</v>
      </c>
      <c r="D1564" s="6">
        <f>TITRES_STAT!E1567</f>
        <v>21339</v>
      </c>
      <c r="E1564" s="2">
        <f t="shared" si="96"/>
        <v>-285177</v>
      </c>
      <c r="F1564" s="6" t="str">
        <f t="shared" si="99"/>
        <v>BULLISH</v>
      </c>
      <c r="G1564" s="6" t="str">
        <f t="shared" si="98"/>
        <v>WEAK</v>
      </c>
      <c r="H1564" s="6" t="str">
        <f t="shared" si="97"/>
        <v>CONFIRMED BULLISH</v>
      </c>
    </row>
    <row r="1565" spans="1:8" ht="13.5" x14ac:dyDescent="0.25">
      <c r="A1565" s="3">
        <f>TITRES_STAT!B1568</f>
        <v>44288</v>
      </c>
      <c r="B1565" s="6">
        <f>TITRES_STAT!C1568</f>
        <v>13.2</v>
      </c>
      <c r="C1565" s="6">
        <f>TITRES_STAT!D1568</f>
        <v>11.3225</v>
      </c>
      <c r="D1565" s="6">
        <f>TITRES_STAT!E1568</f>
        <v>24450</v>
      </c>
      <c r="E1565" s="2">
        <f t="shared" si="96"/>
        <v>-260727</v>
      </c>
      <c r="F1565" s="6" t="str">
        <f t="shared" si="99"/>
        <v>BULLISH</v>
      </c>
      <c r="G1565" s="6" t="str">
        <f t="shared" si="98"/>
        <v>WEAK</v>
      </c>
      <c r="H1565" s="6" t="str">
        <f t="shared" si="97"/>
        <v>CONFIRMED BULLISH</v>
      </c>
    </row>
    <row r="1566" spans="1:8" ht="13.5" x14ac:dyDescent="0.25">
      <c r="A1566" s="3">
        <f>TITRES_STAT!B1569</f>
        <v>44291</v>
      </c>
      <c r="B1566" s="6">
        <f>TITRES_STAT!C1569</f>
        <v>13.34</v>
      </c>
      <c r="C1566" s="6">
        <f>TITRES_STAT!D1569</f>
        <v>11.442600000000001</v>
      </c>
      <c r="D1566" s="6">
        <f>TITRES_STAT!E1569</f>
        <v>8266</v>
      </c>
      <c r="E1566" s="2">
        <f t="shared" si="96"/>
        <v>-252461</v>
      </c>
      <c r="F1566" s="6" t="str">
        <f t="shared" si="99"/>
        <v>BULLISH</v>
      </c>
      <c r="G1566" s="6" t="str">
        <f t="shared" si="98"/>
        <v>WEAK</v>
      </c>
      <c r="H1566" s="6" t="str">
        <f t="shared" si="97"/>
        <v>CONFIRMED BULLISH</v>
      </c>
    </row>
    <row r="1567" spans="1:8" ht="13.5" x14ac:dyDescent="0.25">
      <c r="A1567" s="3">
        <f>TITRES_STAT!B1570</f>
        <v>44292</v>
      </c>
      <c r="B1567" s="6">
        <f>TITRES_STAT!C1570</f>
        <v>12.84</v>
      </c>
      <c r="C1567" s="6">
        <f>TITRES_STAT!D1570</f>
        <v>11.0137</v>
      </c>
      <c r="D1567" s="6">
        <f>TITRES_STAT!E1570</f>
        <v>6991</v>
      </c>
      <c r="E1567" s="2">
        <f t="shared" si="96"/>
        <v>-259452</v>
      </c>
      <c r="F1567" s="6" t="str">
        <f t="shared" si="99"/>
        <v>BULLISH</v>
      </c>
      <c r="G1567" s="6" t="str">
        <f t="shared" si="98"/>
        <v>WEAK</v>
      </c>
      <c r="H1567" s="6" t="str">
        <f t="shared" si="97"/>
        <v>CONFIRMED BULLISH</v>
      </c>
    </row>
    <row r="1568" spans="1:8" ht="13.5" x14ac:dyDescent="0.25">
      <c r="A1568" s="3">
        <f>TITRES_STAT!B1571</f>
        <v>44293</v>
      </c>
      <c r="B1568" s="6">
        <f>TITRES_STAT!C1571</f>
        <v>12.8</v>
      </c>
      <c r="C1568" s="6">
        <f>TITRES_STAT!D1571</f>
        <v>10.9794</v>
      </c>
      <c r="D1568" s="6">
        <f>TITRES_STAT!E1571</f>
        <v>8215</v>
      </c>
      <c r="E1568" s="2">
        <f t="shared" si="96"/>
        <v>-267667</v>
      </c>
      <c r="F1568" s="6" t="str">
        <f t="shared" si="99"/>
        <v>BULLISH</v>
      </c>
      <c r="G1568" s="6" t="str">
        <f t="shared" si="98"/>
        <v>WEAK</v>
      </c>
      <c r="H1568" s="6" t="str">
        <f t="shared" si="97"/>
        <v>CONFIRMED BULLISH</v>
      </c>
    </row>
    <row r="1569" spans="1:8" ht="13.5" x14ac:dyDescent="0.25">
      <c r="A1569" s="3">
        <f>TITRES_STAT!B1572</f>
        <v>44294</v>
      </c>
      <c r="B1569" s="6">
        <f>TITRES_STAT!C1572</f>
        <v>13.4</v>
      </c>
      <c r="C1569" s="6">
        <f>TITRES_STAT!D1572</f>
        <v>11.4941</v>
      </c>
      <c r="D1569" s="6">
        <f>TITRES_STAT!E1572</f>
        <v>50161</v>
      </c>
      <c r="E1569" s="2">
        <f t="shared" si="96"/>
        <v>-217506</v>
      </c>
      <c r="F1569" s="6" t="str">
        <f t="shared" si="99"/>
        <v>BULLISH</v>
      </c>
      <c r="G1569" s="6" t="str">
        <f t="shared" si="98"/>
        <v>WEAK</v>
      </c>
      <c r="H1569" s="6" t="str">
        <f t="shared" si="97"/>
        <v>CONFIRMED BULLISH</v>
      </c>
    </row>
    <row r="1570" spans="1:8" ht="13.5" x14ac:dyDescent="0.25">
      <c r="A1570" s="3">
        <f>TITRES_STAT!B1573</f>
        <v>44298</v>
      </c>
      <c r="B1570" s="6">
        <f>TITRES_STAT!C1573</f>
        <v>13.3</v>
      </c>
      <c r="C1570" s="6">
        <f>TITRES_STAT!D1573</f>
        <v>11.408300000000001</v>
      </c>
      <c r="D1570" s="6">
        <f>TITRES_STAT!E1573</f>
        <v>3982</v>
      </c>
      <c r="E1570" s="2">
        <f t="shared" si="96"/>
        <v>-221488</v>
      </c>
      <c r="F1570" s="6" t="str">
        <f t="shared" si="99"/>
        <v>BULLISH</v>
      </c>
      <c r="G1570" s="6" t="str">
        <f t="shared" si="98"/>
        <v>WEAK</v>
      </c>
      <c r="H1570" s="6" t="str">
        <f t="shared" si="97"/>
        <v>CONFIRMED BULLISH</v>
      </c>
    </row>
    <row r="1571" spans="1:8" ht="13.5" x14ac:dyDescent="0.25">
      <c r="A1571" s="3">
        <f>TITRES_STAT!B1574</f>
        <v>44299</v>
      </c>
      <c r="B1571" s="6">
        <f>TITRES_STAT!C1574</f>
        <v>13.38</v>
      </c>
      <c r="C1571" s="6">
        <f>TITRES_STAT!D1574</f>
        <v>11.476900000000001</v>
      </c>
      <c r="D1571" s="6">
        <f>TITRES_STAT!E1574</f>
        <v>10092</v>
      </c>
      <c r="E1571" s="2">
        <f t="shared" si="96"/>
        <v>-211396</v>
      </c>
      <c r="F1571" s="6" t="str">
        <f t="shared" si="99"/>
        <v>BULLISH</v>
      </c>
      <c r="G1571" s="6" t="str">
        <f t="shared" si="98"/>
        <v>WEAK</v>
      </c>
      <c r="H1571" s="6" t="str">
        <f t="shared" si="97"/>
        <v>CONFIRMED BULLISH</v>
      </c>
    </row>
    <row r="1572" spans="1:8" ht="13.5" x14ac:dyDescent="0.25">
      <c r="A1572" s="3">
        <f>TITRES_STAT!B1575</f>
        <v>44300</v>
      </c>
      <c r="B1572" s="6">
        <f>TITRES_STAT!C1575</f>
        <v>13.7</v>
      </c>
      <c r="C1572" s="6">
        <f>TITRES_STAT!D1575</f>
        <v>11.7514</v>
      </c>
      <c r="D1572" s="6">
        <f>TITRES_STAT!E1575</f>
        <v>30680</v>
      </c>
      <c r="E1572" s="2">
        <f t="shared" si="96"/>
        <v>-180716</v>
      </c>
      <c r="F1572" s="6" t="str">
        <f t="shared" si="99"/>
        <v>BULLISH</v>
      </c>
      <c r="G1572" s="6" t="str">
        <f t="shared" si="98"/>
        <v>WEAK</v>
      </c>
      <c r="H1572" s="6" t="str">
        <f t="shared" si="97"/>
        <v>CONFIRMED BULLISH</v>
      </c>
    </row>
    <row r="1573" spans="1:8" ht="13.5" x14ac:dyDescent="0.25">
      <c r="A1573" s="3">
        <f>TITRES_STAT!B1576</f>
        <v>44301</v>
      </c>
      <c r="B1573" s="6">
        <f>TITRES_STAT!C1576</f>
        <v>13.67</v>
      </c>
      <c r="C1573" s="6">
        <f>TITRES_STAT!D1576</f>
        <v>11.7257</v>
      </c>
      <c r="D1573" s="6">
        <f>TITRES_STAT!E1576</f>
        <v>4274</v>
      </c>
      <c r="E1573" s="2">
        <f t="shared" si="96"/>
        <v>-184990</v>
      </c>
      <c r="F1573" s="6" t="str">
        <f t="shared" si="99"/>
        <v>BULLISH</v>
      </c>
      <c r="G1573" s="6" t="str">
        <f t="shared" si="98"/>
        <v>WEAK</v>
      </c>
      <c r="H1573" s="6" t="str">
        <f t="shared" si="97"/>
        <v>CONFIRMED BULLISH</v>
      </c>
    </row>
    <row r="1574" spans="1:8" ht="13.5" x14ac:dyDescent="0.25">
      <c r="A1574" s="3">
        <f>TITRES_STAT!B1577</f>
        <v>44302</v>
      </c>
      <c r="B1574" s="6">
        <f>TITRES_STAT!C1577</f>
        <v>13.5</v>
      </c>
      <c r="C1574" s="6">
        <f>TITRES_STAT!D1577</f>
        <v>11.579800000000001</v>
      </c>
      <c r="D1574" s="6">
        <f>TITRES_STAT!E1577</f>
        <v>9620</v>
      </c>
      <c r="E1574" s="2">
        <f t="shared" si="96"/>
        <v>-194610</v>
      </c>
      <c r="F1574" s="6" t="str">
        <f t="shared" si="99"/>
        <v>BULLISH</v>
      </c>
      <c r="G1574" s="6" t="str">
        <f t="shared" si="98"/>
        <v>WEAK</v>
      </c>
      <c r="H1574" s="6" t="str">
        <f t="shared" si="97"/>
        <v>CONFIRMED BULLISH</v>
      </c>
    </row>
    <row r="1575" spans="1:8" ht="13.5" x14ac:dyDescent="0.25">
      <c r="A1575" s="3">
        <f>TITRES_STAT!B1578</f>
        <v>44305</v>
      </c>
      <c r="B1575" s="6">
        <f>TITRES_STAT!C1578</f>
        <v>13.35</v>
      </c>
      <c r="C1575" s="6">
        <f>TITRES_STAT!D1578</f>
        <v>11.4512</v>
      </c>
      <c r="D1575" s="6">
        <f>TITRES_STAT!E1578</f>
        <v>2257</v>
      </c>
      <c r="E1575" s="2">
        <f t="shared" si="96"/>
        <v>-196867</v>
      </c>
      <c r="F1575" s="6" t="str">
        <f t="shared" si="99"/>
        <v>BULLISH</v>
      </c>
      <c r="G1575" s="6" t="str">
        <f t="shared" si="98"/>
        <v>WEAK</v>
      </c>
      <c r="H1575" s="6" t="str">
        <f t="shared" si="97"/>
        <v>CONFIRMED BULLISH</v>
      </c>
    </row>
    <row r="1576" spans="1:8" ht="13.5" x14ac:dyDescent="0.25">
      <c r="A1576" s="3">
        <f>TITRES_STAT!B1579</f>
        <v>44306</v>
      </c>
      <c r="B1576" s="6">
        <f>TITRES_STAT!C1579</f>
        <v>13.28</v>
      </c>
      <c r="C1576" s="6">
        <f>TITRES_STAT!D1579</f>
        <v>11.3911</v>
      </c>
      <c r="D1576" s="6">
        <f>TITRES_STAT!E1579</f>
        <v>1185</v>
      </c>
      <c r="E1576" s="2">
        <f t="shared" si="96"/>
        <v>-198052</v>
      </c>
      <c r="F1576" s="6" t="str">
        <f t="shared" si="99"/>
        <v>BULLISH</v>
      </c>
      <c r="G1576" s="6" t="str">
        <f t="shared" si="98"/>
        <v>WEAK</v>
      </c>
      <c r="H1576" s="6" t="str">
        <f t="shared" si="97"/>
        <v>BULLISH DIVERGENCE</v>
      </c>
    </row>
    <row r="1577" spans="1:8" ht="13.5" x14ac:dyDescent="0.25">
      <c r="A1577" s="3">
        <f>TITRES_STAT!B1580</f>
        <v>44307</v>
      </c>
      <c r="B1577" s="6">
        <f>TITRES_STAT!C1580</f>
        <v>13.43</v>
      </c>
      <c r="C1577" s="6">
        <f>TITRES_STAT!D1580</f>
        <v>11.5198</v>
      </c>
      <c r="D1577" s="6">
        <f>TITRES_STAT!E1580</f>
        <v>10138</v>
      </c>
      <c r="E1577" s="2">
        <f t="shared" si="96"/>
        <v>-187914</v>
      </c>
      <c r="F1577" s="6" t="str">
        <f t="shared" si="99"/>
        <v>BEARISH</v>
      </c>
      <c r="G1577" s="6" t="str">
        <f t="shared" si="98"/>
        <v>STRONG</v>
      </c>
      <c r="H1577" s="6" t="str">
        <f t="shared" si="97"/>
        <v>CONFIRMED BEARISH</v>
      </c>
    </row>
    <row r="1578" spans="1:8" ht="13.5" x14ac:dyDescent="0.25">
      <c r="A1578" s="3">
        <f>TITRES_STAT!B1581</f>
        <v>44308</v>
      </c>
      <c r="B1578" s="6">
        <f>TITRES_STAT!C1581</f>
        <v>13.59</v>
      </c>
      <c r="C1578" s="6">
        <f>TITRES_STAT!D1581</f>
        <v>11.657</v>
      </c>
      <c r="D1578" s="6">
        <f>TITRES_STAT!E1581</f>
        <v>14254</v>
      </c>
      <c r="E1578" s="2">
        <f t="shared" si="96"/>
        <v>-173660</v>
      </c>
      <c r="F1578" s="6" t="str">
        <f t="shared" si="99"/>
        <v>BULLISH</v>
      </c>
      <c r="G1578" s="6" t="str">
        <f t="shared" si="98"/>
        <v>WEAK</v>
      </c>
      <c r="H1578" s="6" t="str">
        <f t="shared" si="97"/>
        <v>BULLISH DIVERGENCE</v>
      </c>
    </row>
    <row r="1579" spans="1:8" ht="13.5" x14ac:dyDescent="0.25">
      <c r="A1579" s="3">
        <f>TITRES_STAT!B1582</f>
        <v>44309</v>
      </c>
      <c r="B1579" s="6">
        <f>TITRES_STAT!C1582</f>
        <v>13.58</v>
      </c>
      <c r="C1579" s="6">
        <f>TITRES_STAT!D1582</f>
        <v>11.6485</v>
      </c>
      <c r="D1579" s="6">
        <f>TITRES_STAT!E1582</f>
        <v>5296</v>
      </c>
      <c r="E1579" s="2">
        <f t="shared" si="96"/>
        <v>-178956</v>
      </c>
      <c r="F1579" s="6" t="str">
        <f t="shared" si="99"/>
        <v>BULLISH</v>
      </c>
      <c r="G1579" s="6" t="str">
        <f t="shared" si="98"/>
        <v>WEAK</v>
      </c>
      <c r="H1579" s="6" t="str">
        <f t="shared" si="97"/>
        <v>CONFIRMED BULLISH</v>
      </c>
    </row>
    <row r="1580" spans="1:8" ht="13.5" x14ac:dyDescent="0.25">
      <c r="A1580" s="3">
        <f>TITRES_STAT!B1583</f>
        <v>44312</v>
      </c>
      <c r="B1580" s="6">
        <f>TITRES_STAT!C1583</f>
        <v>13.18</v>
      </c>
      <c r="C1580" s="6">
        <f>TITRES_STAT!D1583</f>
        <v>11.305400000000001</v>
      </c>
      <c r="D1580" s="6">
        <f>TITRES_STAT!E1583</f>
        <v>100</v>
      </c>
      <c r="E1580" s="2">
        <f t="shared" si="96"/>
        <v>-179056</v>
      </c>
      <c r="F1580" s="6" t="str">
        <f t="shared" si="99"/>
        <v>BULLISH</v>
      </c>
      <c r="G1580" s="6" t="str">
        <f t="shared" si="98"/>
        <v>WEAK</v>
      </c>
      <c r="H1580" s="6" t="str">
        <f t="shared" si="97"/>
        <v>BULLISH DIVERGENCE</v>
      </c>
    </row>
    <row r="1581" spans="1:8" ht="13.5" x14ac:dyDescent="0.25">
      <c r="A1581" s="3">
        <f>TITRES_STAT!B1584</f>
        <v>44313</v>
      </c>
      <c r="B1581" s="6">
        <f>TITRES_STAT!C1584</f>
        <v>13.14</v>
      </c>
      <c r="C1581" s="6">
        <f>TITRES_STAT!D1584</f>
        <v>11.271000000000001</v>
      </c>
      <c r="D1581" s="6">
        <f>TITRES_STAT!E1584</f>
        <v>1163</v>
      </c>
      <c r="E1581" s="2">
        <f t="shared" si="96"/>
        <v>-180219</v>
      </c>
      <c r="F1581" s="6" t="str">
        <f t="shared" si="99"/>
        <v>BULLISH</v>
      </c>
      <c r="G1581" s="6" t="str">
        <f t="shared" si="98"/>
        <v>WEAK</v>
      </c>
      <c r="H1581" s="6" t="str">
        <f t="shared" si="97"/>
        <v>BULLISH DIVERGENCE</v>
      </c>
    </row>
    <row r="1582" spans="1:8" ht="13.5" x14ac:dyDescent="0.25">
      <c r="A1582" s="3">
        <f>TITRES_STAT!B1585</f>
        <v>44314</v>
      </c>
      <c r="B1582" s="6">
        <f>TITRES_STAT!C1585</f>
        <v>13.17</v>
      </c>
      <c r="C1582" s="6">
        <f>TITRES_STAT!D1585</f>
        <v>11.296799999999999</v>
      </c>
      <c r="D1582" s="6">
        <f>TITRES_STAT!E1585</f>
        <v>400</v>
      </c>
      <c r="E1582" s="2">
        <f t="shared" si="96"/>
        <v>-179819</v>
      </c>
      <c r="F1582" s="6" t="str">
        <f t="shared" si="99"/>
        <v>BULLISH</v>
      </c>
      <c r="G1582" s="6" t="str">
        <f t="shared" si="98"/>
        <v>WEAK</v>
      </c>
      <c r="H1582" s="6" t="str">
        <f t="shared" si="97"/>
        <v>BULLISH DIVERGENCE</v>
      </c>
    </row>
    <row r="1583" spans="1:8" ht="13.5" x14ac:dyDescent="0.25">
      <c r="A1583" s="3">
        <f>TITRES_STAT!B1586</f>
        <v>44315</v>
      </c>
      <c r="B1583" s="6">
        <f>TITRES_STAT!C1586</f>
        <v>13.1</v>
      </c>
      <c r="C1583" s="6">
        <f>TITRES_STAT!D1586</f>
        <v>11.236700000000001</v>
      </c>
      <c r="D1583" s="6">
        <f>TITRES_STAT!E1586</f>
        <v>3916</v>
      </c>
      <c r="E1583" s="2">
        <f t="shared" si="96"/>
        <v>-183735</v>
      </c>
      <c r="F1583" s="6" t="str">
        <f t="shared" si="99"/>
        <v>BEARISH</v>
      </c>
      <c r="G1583" s="6" t="str">
        <f t="shared" si="98"/>
        <v>STRONG</v>
      </c>
      <c r="H1583" s="6" t="str">
        <f t="shared" si="97"/>
        <v>CONFIRMED BEARISH</v>
      </c>
    </row>
    <row r="1584" spans="1:8" ht="13.5" x14ac:dyDescent="0.25">
      <c r="A1584" s="3">
        <f>TITRES_STAT!B1587</f>
        <v>44316</v>
      </c>
      <c r="B1584" s="6">
        <f>TITRES_STAT!C1587</f>
        <v>13.1</v>
      </c>
      <c r="C1584" s="6">
        <f>TITRES_STAT!D1587</f>
        <v>11.236700000000001</v>
      </c>
      <c r="D1584" s="6">
        <f>TITRES_STAT!E1587</f>
        <v>150</v>
      </c>
      <c r="E1584" s="2">
        <f t="shared" si="96"/>
        <v>-183735</v>
      </c>
      <c r="F1584" s="6" t="str">
        <f t="shared" si="99"/>
        <v>BEARISH</v>
      </c>
      <c r="G1584" s="6" t="str">
        <f t="shared" si="98"/>
        <v>STRONG</v>
      </c>
      <c r="H1584" s="6" t="str">
        <f t="shared" si="97"/>
        <v>CONFIRMED BEARISH</v>
      </c>
    </row>
    <row r="1585" spans="1:8" ht="13.5" x14ac:dyDescent="0.25">
      <c r="A1585" s="3">
        <f>TITRES_STAT!B1588</f>
        <v>44319</v>
      </c>
      <c r="B1585" s="6">
        <f>TITRES_STAT!C1588</f>
        <v>13.1</v>
      </c>
      <c r="C1585" s="6">
        <f>TITRES_STAT!D1588</f>
        <v>11.236700000000001</v>
      </c>
      <c r="D1585" s="6">
        <f>TITRES_STAT!E1588</f>
        <v>31</v>
      </c>
      <c r="E1585" s="2">
        <f t="shared" si="96"/>
        <v>-183735</v>
      </c>
      <c r="F1585" s="6" t="str">
        <f t="shared" si="99"/>
        <v>BEARISH</v>
      </c>
      <c r="G1585" s="6" t="str">
        <f t="shared" si="98"/>
        <v>STRONG</v>
      </c>
      <c r="H1585" s="6" t="str">
        <f t="shared" si="97"/>
        <v>CONFIRMED BEARISH</v>
      </c>
    </row>
    <row r="1586" spans="1:8" ht="13.5" x14ac:dyDescent="0.25">
      <c r="A1586" s="3">
        <f>TITRES_STAT!B1589</f>
        <v>44320</v>
      </c>
      <c r="B1586" s="6">
        <f>TITRES_STAT!C1589</f>
        <v>12.97</v>
      </c>
      <c r="C1586" s="6">
        <f>TITRES_STAT!D1589</f>
        <v>11.1252</v>
      </c>
      <c r="D1586" s="6">
        <f>TITRES_STAT!E1589</f>
        <v>20857</v>
      </c>
      <c r="E1586" s="2">
        <f t="shared" si="96"/>
        <v>-204592</v>
      </c>
      <c r="F1586" s="6" t="str">
        <f t="shared" si="99"/>
        <v>BEARISH</v>
      </c>
      <c r="G1586" s="6" t="str">
        <f t="shared" si="98"/>
        <v>STRONG</v>
      </c>
      <c r="H1586" s="6" t="str">
        <f t="shared" si="97"/>
        <v>CONFIRMED BEARISH</v>
      </c>
    </row>
    <row r="1587" spans="1:8" ht="13.5" x14ac:dyDescent="0.25">
      <c r="A1587" s="3">
        <f>TITRES_STAT!B1590</f>
        <v>44321</v>
      </c>
      <c r="B1587" s="6">
        <f>TITRES_STAT!C1590</f>
        <v>12.9</v>
      </c>
      <c r="C1587" s="6">
        <f>TITRES_STAT!D1590</f>
        <v>11.065200000000001</v>
      </c>
      <c r="D1587" s="6">
        <f>TITRES_STAT!E1590</f>
        <v>10592</v>
      </c>
      <c r="E1587" s="2">
        <f t="shared" si="96"/>
        <v>-215184</v>
      </c>
      <c r="F1587" s="6" t="str">
        <f t="shared" si="99"/>
        <v>BEARISH</v>
      </c>
      <c r="G1587" s="6" t="str">
        <f t="shared" si="98"/>
        <v>STRONG</v>
      </c>
      <c r="H1587" s="6" t="str">
        <f t="shared" si="97"/>
        <v>CONFIRMED BEARISH</v>
      </c>
    </row>
    <row r="1588" spans="1:8" ht="13.5" x14ac:dyDescent="0.25">
      <c r="A1588" s="3">
        <f>TITRES_STAT!B1591</f>
        <v>44322</v>
      </c>
      <c r="B1588" s="6">
        <f>TITRES_STAT!C1591</f>
        <v>12.87</v>
      </c>
      <c r="C1588" s="6">
        <f>TITRES_STAT!D1591</f>
        <v>11.0395</v>
      </c>
      <c r="D1588" s="6">
        <f>TITRES_STAT!E1591</f>
        <v>500</v>
      </c>
      <c r="E1588" s="2">
        <f t="shared" si="96"/>
        <v>-215684</v>
      </c>
      <c r="F1588" s="6" t="str">
        <f t="shared" si="99"/>
        <v>BEARISH</v>
      </c>
      <c r="G1588" s="6" t="str">
        <f t="shared" si="98"/>
        <v>STRONG</v>
      </c>
      <c r="H1588" s="6" t="str">
        <f t="shared" si="97"/>
        <v>CONFIRMED BEARISH</v>
      </c>
    </row>
    <row r="1589" spans="1:8" ht="13.5" x14ac:dyDescent="0.25">
      <c r="A1589" s="3">
        <f>TITRES_STAT!B1592</f>
        <v>44323</v>
      </c>
      <c r="B1589" s="6">
        <f>TITRES_STAT!C1592</f>
        <v>12.87</v>
      </c>
      <c r="C1589" s="6">
        <f>TITRES_STAT!D1592</f>
        <v>11.0395</v>
      </c>
      <c r="D1589" s="6">
        <f>TITRES_STAT!E1592</f>
        <v>209</v>
      </c>
      <c r="E1589" s="2">
        <f t="shared" si="96"/>
        <v>-215684</v>
      </c>
      <c r="F1589" s="6" t="str">
        <f t="shared" si="99"/>
        <v>BEARISH</v>
      </c>
      <c r="G1589" s="6" t="str">
        <f t="shared" si="98"/>
        <v>STRONG</v>
      </c>
      <c r="H1589" s="6" t="str">
        <f t="shared" si="97"/>
        <v>CONFIRMED BEARISH</v>
      </c>
    </row>
    <row r="1590" spans="1:8" ht="13.5" x14ac:dyDescent="0.25">
      <c r="A1590" s="3">
        <f>TITRES_STAT!B1593</f>
        <v>44326</v>
      </c>
      <c r="B1590" s="6">
        <f>TITRES_STAT!C1593</f>
        <v>12.87</v>
      </c>
      <c r="C1590" s="6">
        <f>TITRES_STAT!D1593</f>
        <v>11.0395</v>
      </c>
      <c r="D1590" s="6">
        <f>TITRES_STAT!E1593</f>
        <v>1</v>
      </c>
      <c r="E1590" s="2">
        <f t="shared" si="96"/>
        <v>-215684</v>
      </c>
      <c r="F1590" s="6" t="str">
        <f t="shared" si="99"/>
        <v>BEARISH</v>
      </c>
      <c r="G1590" s="6" t="str">
        <f t="shared" si="98"/>
        <v>STRONG</v>
      </c>
      <c r="H1590" s="6" t="str">
        <f t="shared" si="97"/>
        <v>CONFIRMED BEARISH</v>
      </c>
    </row>
    <row r="1591" spans="1:8" ht="13.5" x14ac:dyDescent="0.25">
      <c r="A1591" s="3">
        <f>TITRES_STAT!B1594</f>
        <v>44327</v>
      </c>
      <c r="B1591" s="6">
        <f>TITRES_STAT!C1594</f>
        <v>12.79</v>
      </c>
      <c r="C1591" s="6">
        <f>TITRES_STAT!D1594</f>
        <v>10.970800000000001</v>
      </c>
      <c r="D1591" s="6">
        <f>TITRES_STAT!E1594</f>
        <v>830</v>
      </c>
      <c r="E1591" s="2">
        <f t="shared" si="96"/>
        <v>-216514</v>
      </c>
      <c r="F1591" s="6" t="str">
        <f t="shared" si="99"/>
        <v>BEARISH</v>
      </c>
      <c r="G1591" s="6" t="str">
        <f t="shared" si="98"/>
        <v>STRONG</v>
      </c>
      <c r="H1591" s="6" t="str">
        <f t="shared" si="97"/>
        <v>CONFIRMED BEARISH</v>
      </c>
    </row>
    <row r="1592" spans="1:8" ht="13.5" x14ac:dyDescent="0.25">
      <c r="A1592" s="3">
        <f>TITRES_STAT!B1595</f>
        <v>44333</v>
      </c>
      <c r="B1592" s="6">
        <f>TITRES_STAT!C1595</f>
        <v>12.79</v>
      </c>
      <c r="C1592" s="6">
        <f>TITRES_STAT!D1595</f>
        <v>10.970800000000001</v>
      </c>
      <c r="D1592" s="6">
        <f>TITRES_STAT!E1595</f>
        <v>58</v>
      </c>
      <c r="E1592" s="2">
        <f t="shared" si="96"/>
        <v>-216514</v>
      </c>
      <c r="F1592" s="6" t="str">
        <f t="shared" si="99"/>
        <v>BEARISH</v>
      </c>
      <c r="G1592" s="6" t="str">
        <f t="shared" si="98"/>
        <v>NEUTRAL</v>
      </c>
      <c r="H1592" s="6" t="str">
        <f t="shared" si="97"/>
        <v>CONFIRMED BEARISH</v>
      </c>
    </row>
    <row r="1593" spans="1:8" ht="13.5" x14ac:dyDescent="0.25">
      <c r="A1593" s="3">
        <f>TITRES_STAT!B1596</f>
        <v>44334</v>
      </c>
      <c r="B1593" s="6">
        <f>TITRES_STAT!C1596</f>
        <v>12.79</v>
      </c>
      <c r="C1593" s="6">
        <f>TITRES_STAT!D1596</f>
        <v>10.970800000000001</v>
      </c>
      <c r="D1593" s="6">
        <f>TITRES_STAT!E1596</f>
        <v>0</v>
      </c>
      <c r="E1593" s="2">
        <f t="shared" si="96"/>
        <v>-216514</v>
      </c>
      <c r="F1593" s="6" t="str">
        <f t="shared" si="99"/>
        <v>BEARISH</v>
      </c>
      <c r="G1593" s="6" t="str">
        <f t="shared" si="98"/>
        <v>NEUTRAL</v>
      </c>
      <c r="H1593" s="6" t="str">
        <f t="shared" si="97"/>
        <v>CONFIRMED BEARISH</v>
      </c>
    </row>
    <row r="1594" spans="1:8" ht="13.5" x14ac:dyDescent="0.25">
      <c r="A1594" s="3">
        <f>TITRES_STAT!B1597</f>
        <v>44335</v>
      </c>
      <c r="B1594" s="6">
        <f>TITRES_STAT!C1597</f>
        <v>12.79</v>
      </c>
      <c r="C1594" s="6">
        <f>TITRES_STAT!D1597</f>
        <v>10.970800000000001</v>
      </c>
      <c r="D1594" s="6">
        <f>TITRES_STAT!E1597</f>
        <v>0</v>
      </c>
      <c r="E1594" s="2">
        <f t="shared" si="96"/>
        <v>-216514</v>
      </c>
      <c r="F1594" s="6" t="str">
        <f t="shared" si="99"/>
        <v>BEARISH</v>
      </c>
      <c r="G1594" s="6" t="str">
        <f t="shared" si="98"/>
        <v>NEUTRAL</v>
      </c>
      <c r="H1594" s="6" t="str">
        <f t="shared" si="97"/>
        <v>CONFIRMED BEARISH</v>
      </c>
    </row>
    <row r="1595" spans="1:8" ht="13.5" x14ac:dyDescent="0.25">
      <c r="A1595" s="3">
        <f>TITRES_STAT!B1598</f>
        <v>44336</v>
      </c>
      <c r="B1595" s="6">
        <f>TITRES_STAT!C1598</f>
        <v>12.75</v>
      </c>
      <c r="C1595" s="6">
        <f>TITRES_STAT!D1598</f>
        <v>10.936500000000001</v>
      </c>
      <c r="D1595" s="6">
        <f>TITRES_STAT!E1598</f>
        <v>336</v>
      </c>
      <c r="E1595" s="2">
        <f t="shared" si="96"/>
        <v>-216850</v>
      </c>
      <c r="F1595" s="6" t="str">
        <f t="shared" si="99"/>
        <v>BEARISH</v>
      </c>
      <c r="G1595" s="6" t="str">
        <f t="shared" si="98"/>
        <v>NEUTRAL</v>
      </c>
      <c r="H1595" s="6" t="str">
        <f t="shared" si="97"/>
        <v>CONFIRMED BEARISH</v>
      </c>
    </row>
    <row r="1596" spans="1:8" ht="13.5" x14ac:dyDescent="0.25">
      <c r="A1596" s="3">
        <f>TITRES_STAT!B1599</f>
        <v>44337</v>
      </c>
      <c r="B1596" s="6">
        <f>TITRES_STAT!C1599</f>
        <v>12.79</v>
      </c>
      <c r="C1596" s="6">
        <f>TITRES_STAT!D1599</f>
        <v>10.970800000000001</v>
      </c>
      <c r="D1596" s="6">
        <f>TITRES_STAT!E1599</f>
        <v>2424</v>
      </c>
      <c r="E1596" s="2">
        <f t="shared" si="96"/>
        <v>-214426</v>
      </c>
      <c r="F1596" s="6" t="str">
        <f t="shared" si="99"/>
        <v>BULLISH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44340</v>
      </c>
      <c r="B1597" s="6">
        <f>TITRES_STAT!C1600</f>
        <v>12.79</v>
      </c>
      <c r="C1597" s="6">
        <f>TITRES_STAT!D1600</f>
        <v>10.970800000000001</v>
      </c>
      <c r="D1597" s="6">
        <f>TITRES_STAT!E1600</f>
        <v>475</v>
      </c>
      <c r="E1597" s="2">
        <f t="shared" si="96"/>
        <v>-214426</v>
      </c>
      <c r="F1597" s="6" t="str">
        <f t="shared" si="99"/>
        <v>BULLISH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44341</v>
      </c>
      <c r="B1598" s="6">
        <f>TITRES_STAT!C1601</f>
        <v>12.6</v>
      </c>
      <c r="C1598" s="6">
        <f>TITRES_STAT!D1601</f>
        <v>10.8079</v>
      </c>
      <c r="D1598" s="6">
        <f>TITRES_STAT!E1601</f>
        <v>3599</v>
      </c>
      <c r="E1598" s="2">
        <f t="shared" si="96"/>
        <v>-218025</v>
      </c>
      <c r="F1598" s="6" t="str">
        <f t="shared" si="99"/>
        <v>BEARISH</v>
      </c>
      <c r="G1598" s="6" t="str">
        <f t="shared" si="98"/>
        <v>NEUTRAL</v>
      </c>
      <c r="H1598" s="6" t="str">
        <f t="shared" si="97"/>
        <v>CONFIRMED BEARISH</v>
      </c>
    </row>
    <row r="1599" spans="1:8" ht="13.5" x14ac:dyDescent="0.25">
      <c r="A1599" s="3">
        <f>TITRES_STAT!B1602</f>
        <v>44342</v>
      </c>
      <c r="B1599" s="6">
        <f>TITRES_STAT!C1602</f>
        <v>12.5</v>
      </c>
      <c r="C1599" s="6">
        <f>TITRES_STAT!D1602</f>
        <v>10.722099999999999</v>
      </c>
      <c r="D1599" s="6">
        <f>TITRES_STAT!E1602</f>
        <v>299</v>
      </c>
      <c r="E1599" s="2">
        <f t="shared" si="96"/>
        <v>-218324</v>
      </c>
      <c r="F1599" s="6" t="str">
        <f t="shared" si="99"/>
        <v>BEARISH</v>
      </c>
      <c r="G1599" s="6" t="str">
        <f t="shared" si="98"/>
        <v>NEUTRAL</v>
      </c>
      <c r="H1599" s="6" t="str">
        <f t="shared" si="97"/>
        <v>CONFIRMED BEARISH</v>
      </c>
    </row>
    <row r="1600" spans="1:8" ht="13.5" x14ac:dyDescent="0.25">
      <c r="A1600" s="3">
        <f>TITRES_STAT!B1603</f>
        <v>44343</v>
      </c>
      <c r="B1600" s="6">
        <f>TITRES_STAT!C1603</f>
        <v>12.5</v>
      </c>
      <c r="C1600" s="6">
        <f>TITRES_STAT!D1603</f>
        <v>10.722099999999999</v>
      </c>
      <c r="D1600" s="6">
        <f>TITRES_STAT!E1603</f>
        <v>299</v>
      </c>
      <c r="E1600" s="2">
        <f t="shared" si="96"/>
        <v>-218324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CONFIRMED BEARISH</v>
      </c>
    </row>
    <row r="1601" spans="1:8" ht="13.5" x14ac:dyDescent="0.25">
      <c r="A1601" s="3">
        <f>TITRES_STAT!B1604</f>
        <v>44344</v>
      </c>
      <c r="B1601" s="6">
        <f>TITRES_STAT!C1604</f>
        <v>12.79</v>
      </c>
      <c r="C1601" s="6">
        <f>TITRES_STAT!D1604</f>
        <v>10.970800000000001</v>
      </c>
      <c r="D1601" s="6">
        <f>TITRES_STAT!E1604</f>
        <v>3262</v>
      </c>
      <c r="E1601" s="2">
        <f t="shared" si="96"/>
        <v>-215062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NEUTRAL</v>
      </c>
    </row>
    <row r="1602" spans="1:8" ht="13.5" x14ac:dyDescent="0.25">
      <c r="A1602" s="3">
        <f>TITRES_STAT!B1605</f>
        <v>44347</v>
      </c>
      <c r="B1602" s="6">
        <f>TITRES_STAT!C1605</f>
        <v>12.79</v>
      </c>
      <c r="C1602" s="6">
        <f>TITRES_STAT!D1605</f>
        <v>10.970800000000001</v>
      </c>
      <c r="D1602" s="6">
        <f>TITRES_STAT!E1605</f>
        <v>0</v>
      </c>
      <c r="E1602" s="2">
        <f t="shared" si="96"/>
        <v>-215062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44348</v>
      </c>
      <c r="B1603" s="6">
        <f>TITRES_STAT!C1606</f>
        <v>12.79</v>
      </c>
      <c r="C1603" s="6">
        <f>TITRES_STAT!D1606</f>
        <v>10.970800000000001</v>
      </c>
      <c r="D1603" s="6">
        <f>TITRES_STAT!E1606</f>
        <v>0</v>
      </c>
      <c r="E1603" s="2">
        <f t="shared" si="96"/>
        <v>-215062</v>
      </c>
      <c r="F1603" s="6" t="str">
        <f t="shared" si="99"/>
        <v>BULLISH</v>
      </c>
      <c r="G1603" s="6" t="str">
        <f t="shared" si="98"/>
        <v>NEUTRAL</v>
      </c>
      <c r="H1603" s="6" t="str">
        <f t="shared" si="97"/>
        <v>CONFIRMED BULLISH</v>
      </c>
    </row>
    <row r="1604" spans="1:8" ht="13.5" x14ac:dyDescent="0.25">
      <c r="A1604" s="3">
        <f>TITRES_STAT!B1607</f>
        <v>44349</v>
      </c>
      <c r="B1604" s="6">
        <f>TITRES_STAT!C1607</f>
        <v>12.79</v>
      </c>
      <c r="C1604" s="6">
        <f>TITRES_STAT!D1607</f>
        <v>10.970800000000001</v>
      </c>
      <c r="D1604" s="6">
        <f>TITRES_STAT!E1607</f>
        <v>248</v>
      </c>
      <c r="E1604" s="2">
        <f t="shared" ref="E1604:E1667" si="100">IF(B1604&gt;B1603, E1603+D1604, IF(B1604&lt;B1603, E1603-D1604, E1603))</f>
        <v>-215062</v>
      </c>
      <c r="F1604" s="6" t="str">
        <f t="shared" si="99"/>
        <v>BULLISH</v>
      </c>
      <c r="G1604" s="6" t="str">
        <f t="shared" si="98"/>
        <v>NEUTRAL</v>
      </c>
      <c r="H1604" s="6" t="str">
        <f t="shared" si="97"/>
        <v>CONFIRMED BULLISH</v>
      </c>
    </row>
    <row r="1605" spans="1:8" ht="13.5" x14ac:dyDescent="0.25">
      <c r="A1605" s="3">
        <f>TITRES_STAT!B1608</f>
        <v>44350</v>
      </c>
      <c r="B1605" s="6">
        <f>TITRES_STAT!C1608</f>
        <v>12.7</v>
      </c>
      <c r="C1605" s="6">
        <f>TITRES_STAT!D1608</f>
        <v>10.893599999999999</v>
      </c>
      <c r="D1605" s="6">
        <f>TITRES_STAT!E1608</f>
        <v>100</v>
      </c>
      <c r="E1605" s="2">
        <f t="shared" si="100"/>
        <v>-215162</v>
      </c>
      <c r="F1605" s="6" t="str">
        <f t="shared" si="99"/>
        <v>BULLISH</v>
      </c>
      <c r="G1605" s="6" t="str">
        <f t="shared" si="98"/>
        <v>NEUTRAL</v>
      </c>
      <c r="H1605" s="6" t="str">
        <f t="shared" si="97"/>
        <v>CONFIRMED BULLISH</v>
      </c>
    </row>
    <row r="1606" spans="1:8" ht="13.5" x14ac:dyDescent="0.25">
      <c r="A1606" s="3">
        <f>TITRES_STAT!B1609</f>
        <v>44351</v>
      </c>
      <c r="B1606" s="6">
        <f>TITRES_STAT!C1609</f>
        <v>12.65</v>
      </c>
      <c r="C1606" s="6">
        <f>TITRES_STAT!D1609</f>
        <v>10.8507</v>
      </c>
      <c r="D1606" s="6">
        <f>TITRES_STAT!E1609</f>
        <v>61</v>
      </c>
      <c r="E1606" s="2">
        <f t="shared" si="100"/>
        <v>-215223</v>
      </c>
      <c r="F1606" s="6" t="str">
        <f t="shared" si="99"/>
        <v>BEARISH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6">
        <f>TITRES_STAT!C1610</f>
        <v>12.55</v>
      </c>
      <c r="C1607" s="6">
        <f>TITRES_STAT!D1610</f>
        <v>10.765000000000001</v>
      </c>
      <c r="D1607" s="6">
        <f>TITRES_STAT!E1610</f>
        <v>1132</v>
      </c>
      <c r="E1607" s="2">
        <f t="shared" si="100"/>
        <v>-216355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BEARISH</v>
      </c>
    </row>
    <row r="1608" spans="1:8" ht="13.5" x14ac:dyDescent="0.25">
      <c r="A1608" s="3">
        <f>TITRES_STAT!B1611</f>
        <v>44355</v>
      </c>
      <c r="B1608" s="6">
        <f>TITRES_STAT!C1611</f>
        <v>12.55</v>
      </c>
      <c r="C1608" s="6">
        <f>TITRES_STAT!D1611</f>
        <v>10.765000000000001</v>
      </c>
      <c r="D1608" s="6">
        <f>TITRES_STAT!E1611</f>
        <v>0</v>
      </c>
      <c r="E1608" s="2">
        <f t="shared" si="100"/>
        <v>-216355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CONFIRMED BEARISH</v>
      </c>
    </row>
    <row r="1609" spans="1:8" ht="13.5" x14ac:dyDescent="0.25">
      <c r="A1609" s="3">
        <f>TITRES_STAT!B1612</f>
        <v>44356</v>
      </c>
      <c r="B1609" s="6">
        <f>TITRES_STAT!C1612</f>
        <v>12.5</v>
      </c>
      <c r="C1609" s="6">
        <f>TITRES_STAT!D1612</f>
        <v>10.722099999999999</v>
      </c>
      <c r="D1609" s="6">
        <f>TITRES_STAT!E1612</f>
        <v>587</v>
      </c>
      <c r="E1609" s="2">
        <f t="shared" si="100"/>
        <v>-216942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CONFIRMED BEARISH</v>
      </c>
    </row>
    <row r="1610" spans="1:8" ht="13.5" x14ac:dyDescent="0.25">
      <c r="A1610" s="3">
        <f>TITRES_STAT!B1613</f>
        <v>44357</v>
      </c>
      <c r="B1610" s="6">
        <f>TITRES_STAT!C1613</f>
        <v>12.5</v>
      </c>
      <c r="C1610" s="6">
        <f>TITRES_STAT!D1613</f>
        <v>10.722099999999999</v>
      </c>
      <c r="D1610" s="6">
        <f>TITRES_STAT!E1613</f>
        <v>0</v>
      </c>
      <c r="E1610" s="2">
        <f t="shared" si="100"/>
        <v>-216942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CONFIRMED BEARISH</v>
      </c>
    </row>
    <row r="1611" spans="1:8" ht="13.5" x14ac:dyDescent="0.25">
      <c r="A1611" s="3">
        <f>TITRES_STAT!B1614</f>
        <v>44358</v>
      </c>
      <c r="B1611" s="6">
        <f>TITRES_STAT!C1614</f>
        <v>12.2</v>
      </c>
      <c r="C1611" s="6">
        <f>TITRES_STAT!D1614</f>
        <v>10.464700000000001</v>
      </c>
      <c r="D1611" s="6">
        <f>TITRES_STAT!E1614</f>
        <v>1052</v>
      </c>
      <c r="E1611" s="2">
        <f t="shared" si="100"/>
        <v>-217994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CONFIRMED BEARISH</v>
      </c>
    </row>
    <row r="1612" spans="1:8" ht="13.5" x14ac:dyDescent="0.25">
      <c r="A1612" s="3">
        <f>TITRES_STAT!B1615</f>
        <v>44361</v>
      </c>
      <c r="B1612" s="6">
        <f>TITRES_STAT!C1615</f>
        <v>12.45</v>
      </c>
      <c r="C1612" s="6">
        <f>TITRES_STAT!D1615</f>
        <v>10.6792</v>
      </c>
      <c r="D1612" s="6">
        <f>TITRES_STAT!E1615</f>
        <v>20</v>
      </c>
      <c r="E1612" s="2">
        <f t="shared" si="100"/>
        <v>-217974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44362</v>
      </c>
      <c r="B1613" s="6">
        <f>TITRES_STAT!C1616</f>
        <v>12.45</v>
      </c>
      <c r="C1613" s="6">
        <f>TITRES_STAT!D1616</f>
        <v>10.6792</v>
      </c>
      <c r="D1613" s="6">
        <f>TITRES_STAT!E1616</f>
        <v>296</v>
      </c>
      <c r="E1613" s="2">
        <f t="shared" si="100"/>
        <v>-217974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CONFIRMED BEARISH</v>
      </c>
    </row>
    <row r="1614" spans="1:8" ht="13.5" x14ac:dyDescent="0.25">
      <c r="A1614" s="3">
        <f>TITRES_STAT!B1617</f>
        <v>44363</v>
      </c>
      <c r="B1614" s="6">
        <f>TITRES_STAT!C1617</f>
        <v>12.2</v>
      </c>
      <c r="C1614" s="6">
        <f>TITRES_STAT!D1617</f>
        <v>10.464700000000001</v>
      </c>
      <c r="D1614" s="6">
        <f>TITRES_STAT!E1617</f>
        <v>3117</v>
      </c>
      <c r="E1614" s="2">
        <f t="shared" si="100"/>
        <v>-221091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CONFIRMED BEARISH</v>
      </c>
    </row>
    <row r="1615" spans="1:8" ht="13.5" x14ac:dyDescent="0.25">
      <c r="A1615" s="3">
        <f>TITRES_STAT!B1618</f>
        <v>44364</v>
      </c>
      <c r="B1615" s="6">
        <f>TITRES_STAT!C1618</f>
        <v>12.4</v>
      </c>
      <c r="C1615" s="6">
        <f>TITRES_STAT!D1618</f>
        <v>10.6363</v>
      </c>
      <c r="D1615" s="6">
        <f>TITRES_STAT!E1618</f>
        <v>56</v>
      </c>
      <c r="E1615" s="2">
        <f t="shared" si="100"/>
        <v>-221035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CONFIRMED BEARISH</v>
      </c>
    </row>
    <row r="1616" spans="1:8" ht="13.5" x14ac:dyDescent="0.25">
      <c r="A1616" s="3">
        <f>TITRES_STAT!B1619</f>
        <v>44365</v>
      </c>
      <c r="B1616" s="6">
        <f>TITRES_STAT!C1619</f>
        <v>12.4</v>
      </c>
      <c r="C1616" s="6">
        <f>TITRES_STAT!D1619</f>
        <v>10.6363</v>
      </c>
      <c r="D1616" s="6">
        <f>TITRES_STAT!E1619</f>
        <v>20</v>
      </c>
      <c r="E1616" s="2">
        <f t="shared" si="100"/>
        <v>-221035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BEARISH DIVERGENCE</v>
      </c>
    </row>
    <row r="1617" spans="1:8" ht="13.5" x14ac:dyDescent="0.25">
      <c r="A1617" s="3">
        <f>TITRES_STAT!B1620</f>
        <v>44368</v>
      </c>
      <c r="B1617" s="6">
        <f>TITRES_STAT!C1620</f>
        <v>12.4</v>
      </c>
      <c r="C1617" s="6">
        <f>TITRES_STAT!D1620</f>
        <v>10.6363</v>
      </c>
      <c r="D1617" s="6">
        <f>TITRES_STAT!E1620</f>
        <v>41</v>
      </c>
      <c r="E1617" s="2">
        <f t="shared" si="100"/>
        <v>-221035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CONFIRMED BEARISH</v>
      </c>
    </row>
    <row r="1618" spans="1:8" ht="13.5" x14ac:dyDescent="0.25">
      <c r="A1618" s="3">
        <f>TITRES_STAT!B1621</f>
        <v>44369</v>
      </c>
      <c r="B1618" s="6">
        <f>TITRES_STAT!C1621</f>
        <v>12.4</v>
      </c>
      <c r="C1618" s="6">
        <f>TITRES_STAT!D1621</f>
        <v>10.6363</v>
      </c>
      <c r="D1618" s="6">
        <f>TITRES_STAT!E1621</f>
        <v>502</v>
      </c>
      <c r="E1618" s="2">
        <f t="shared" si="100"/>
        <v>-221035</v>
      </c>
      <c r="F1618" s="6" t="str">
        <f t="shared" si="103"/>
        <v>BEARISH</v>
      </c>
      <c r="G1618" s="6" t="str">
        <f t="shared" si="102"/>
        <v>NEUTRAL</v>
      </c>
      <c r="H1618" s="6" t="str">
        <f t="shared" si="101"/>
        <v>CONFIRMED BEARISH</v>
      </c>
    </row>
    <row r="1619" spans="1:8" ht="13.5" x14ac:dyDescent="0.25">
      <c r="A1619" s="3">
        <f>TITRES_STAT!B1622</f>
        <v>44370</v>
      </c>
      <c r="B1619" s="6">
        <f>TITRES_STAT!C1622</f>
        <v>12.39</v>
      </c>
      <c r="C1619" s="6">
        <f>TITRES_STAT!D1622</f>
        <v>10.627700000000001</v>
      </c>
      <c r="D1619" s="6">
        <f>TITRES_STAT!E1622</f>
        <v>1000</v>
      </c>
      <c r="E1619" s="2">
        <f t="shared" si="100"/>
        <v>-222035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BEARISH DIVERGENCE</v>
      </c>
    </row>
    <row r="1620" spans="1:8" ht="13.5" x14ac:dyDescent="0.25">
      <c r="A1620" s="3">
        <f>TITRES_STAT!B1623</f>
        <v>44371</v>
      </c>
      <c r="B1620" s="6">
        <f>TITRES_STAT!C1623</f>
        <v>12.39</v>
      </c>
      <c r="C1620" s="6">
        <f>TITRES_STAT!D1623</f>
        <v>10.627700000000001</v>
      </c>
      <c r="D1620" s="6">
        <f>TITRES_STAT!E1623</f>
        <v>265</v>
      </c>
      <c r="E1620" s="2">
        <f t="shared" si="100"/>
        <v>-222035</v>
      </c>
      <c r="F1620" s="6" t="str">
        <f t="shared" si="103"/>
        <v>BEARISH</v>
      </c>
      <c r="G1620" s="6" t="str">
        <f t="shared" si="102"/>
        <v>NEUTRAL</v>
      </c>
      <c r="H1620" s="6" t="str">
        <f t="shared" si="101"/>
        <v>CONFIRMED BEARISH</v>
      </c>
    </row>
    <row r="1621" spans="1:8" ht="13.5" x14ac:dyDescent="0.25">
      <c r="A1621" s="3">
        <f>TITRES_STAT!B1624</f>
        <v>44372</v>
      </c>
      <c r="B1621" s="6">
        <f>TITRES_STAT!C1624</f>
        <v>12.39</v>
      </c>
      <c r="C1621" s="6">
        <f>TITRES_STAT!D1624</f>
        <v>10.627700000000001</v>
      </c>
      <c r="D1621" s="6">
        <f>TITRES_STAT!E1624</f>
        <v>530</v>
      </c>
      <c r="E1621" s="2">
        <f t="shared" si="100"/>
        <v>-222035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44375</v>
      </c>
      <c r="B1622" s="6">
        <f>TITRES_STAT!C1625</f>
        <v>12.39</v>
      </c>
      <c r="C1622" s="6">
        <f>TITRES_STAT!D1625</f>
        <v>10.627700000000001</v>
      </c>
      <c r="D1622" s="6">
        <f>TITRES_STAT!E1625</f>
        <v>1285</v>
      </c>
      <c r="E1622" s="2">
        <f t="shared" si="100"/>
        <v>-222035</v>
      </c>
      <c r="F1622" s="6" t="str">
        <f t="shared" si="103"/>
        <v>BEARISH</v>
      </c>
      <c r="G1622" s="6" t="str">
        <f t="shared" si="102"/>
        <v>NEUTRAL</v>
      </c>
      <c r="H1622" s="6" t="str">
        <f t="shared" si="101"/>
        <v>CONFIRMED BEARISH</v>
      </c>
    </row>
    <row r="1623" spans="1:8" ht="13.5" x14ac:dyDescent="0.25">
      <c r="A1623" s="3">
        <f>TITRES_STAT!B1626</f>
        <v>44376</v>
      </c>
      <c r="B1623" s="6">
        <f>TITRES_STAT!C1626</f>
        <v>12.38</v>
      </c>
      <c r="C1623" s="6">
        <f>TITRES_STAT!D1626</f>
        <v>10.8469</v>
      </c>
      <c r="D1623" s="6">
        <f>TITRES_STAT!E1626</f>
        <v>17368</v>
      </c>
      <c r="E1623" s="2">
        <f t="shared" si="100"/>
        <v>-239403</v>
      </c>
      <c r="F1623" s="6" t="str">
        <f t="shared" si="103"/>
        <v>BEARISH</v>
      </c>
      <c r="G1623" s="6" t="str">
        <f t="shared" si="102"/>
        <v>STRONG</v>
      </c>
      <c r="H1623" s="6" t="str">
        <f t="shared" si="101"/>
        <v>CONFIRMED BEARISH</v>
      </c>
    </row>
    <row r="1624" spans="1:8" ht="13.5" x14ac:dyDescent="0.25">
      <c r="A1624" s="3">
        <f>TITRES_STAT!B1627</f>
        <v>44377</v>
      </c>
      <c r="B1624" s="6">
        <f>TITRES_STAT!C1627</f>
        <v>12.3</v>
      </c>
      <c r="C1624" s="6">
        <f>TITRES_STAT!D1627</f>
        <v>10.7768</v>
      </c>
      <c r="D1624" s="6">
        <f>TITRES_STAT!E1627</f>
        <v>1205</v>
      </c>
      <c r="E1624" s="2">
        <f t="shared" si="100"/>
        <v>-240608</v>
      </c>
      <c r="F1624" s="6" t="str">
        <f t="shared" si="103"/>
        <v>BEARISH</v>
      </c>
      <c r="G1624" s="6" t="str">
        <f t="shared" si="102"/>
        <v>STRONG</v>
      </c>
      <c r="H1624" s="6" t="str">
        <f t="shared" si="101"/>
        <v>CONFIRMED BEARISH</v>
      </c>
    </row>
    <row r="1625" spans="1:8" ht="13.5" x14ac:dyDescent="0.25">
      <c r="A1625" s="3">
        <f>TITRES_STAT!B1628</f>
        <v>44378</v>
      </c>
      <c r="B1625" s="6">
        <f>TITRES_STAT!C1628</f>
        <v>12.25</v>
      </c>
      <c r="C1625" s="6">
        <f>TITRES_STAT!D1628</f>
        <v>10.733000000000001</v>
      </c>
      <c r="D1625" s="6">
        <f>TITRES_STAT!E1628</f>
        <v>295</v>
      </c>
      <c r="E1625" s="2">
        <f t="shared" si="100"/>
        <v>-240903</v>
      </c>
      <c r="F1625" s="6" t="str">
        <f t="shared" si="103"/>
        <v>BEARISH</v>
      </c>
      <c r="G1625" s="6" t="str">
        <f t="shared" si="102"/>
        <v>STRONG</v>
      </c>
      <c r="H1625" s="6" t="str">
        <f t="shared" si="101"/>
        <v>CONFIRMED BEARISH</v>
      </c>
    </row>
    <row r="1626" spans="1:8" ht="13.5" x14ac:dyDescent="0.25">
      <c r="A1626" s="3">
        <f>TITRES_STAT!B1629</f>
        <v>44379</v>
      </c>
      <c r="B1626" s="6">
        <f>TITRES_STAT!C1629</f>
        <v>12.25</v>
      </c>
      <c r="C1626" s="6">
        <f>TITRES_STAT!D1629</f>
        <v>10.733000000000001</v>
      </c>
      <c r="D1626" s="6">
        <f>TITRES_STAT!E1629</f>
        <v>0</v>
      </c>
      <c r="E1626" s="2">
        <f t="shared" si="100"/>
        <v>-240903</v>
      </c>
      <c r="F1626" s="6" t="str">
        <f t="shared" si="103"/>
        <v>BEARISH</v>
      </c>
      <c r="G1626" s="6" t="str">
        <f t="shared" si="102"/>
        <v>STRONG</v>
      </c>
      <c r="H1626" s="6" t="str">
        <f t="shared" si="101"/>
        <v>CONFIRMED BEARISH</v>
      </c>
    </row>
    <row r="1627" spans="1:8" ht="13.5" x14ac:dyDescent="0.25">
      <c r="A1627" s="3">
        <f>TITRES_STAT!B1630</f>
        <v>44382</v>
      </c>
      <c r="B1627" s="6">
        <f>TITRES_STAT!C1630</f>
        <v>12.25</v>
      </c>
      <c r="C1627" s="6">
        <f>TITRES_STAT!D1630</f>
        <v>10.733000000000001</v>
      </c>
      <c r="D1627" s="6">
        <f>TITRES_STAT!E1630</f>
        <v>0</v>
      </c>
      <c r="E1627" s="2">
        <f t="shared" si="100"/>
        <v>-240903</v>
      </c>
      <c r="F1627" s="6" t="str">
        <f t="shared" si="103"/>
        <v>BEARISH</v>
      </c>
      <c r="G1627" s="6" t="str">
        <f t="shared" si="102"/>
        <v>STRONG</v>
      </c>
      <c r="H1627" s="6" t="str">
        <f t="shared" si="101"/>
        <v>CONFIRMED BEARISH</v>
      </c>
    </row>
    <row r="1628" spans="1:8" ht="13.5" x14ac:dyDescent="0.25">
      <c r="A1628" s="3">
        <f>TITRES_STAT!B1631</f>
        <v>44383</v>
      </c>
      <c r="B1628" s="6">
        <f>TITRES_STAT!C1631</f>
        <v>12.25</v>
      </c>
      <c r="C1628" s="6">
        <f>TITRES_STAT!D1631</f>
        <v>10.733000000000001</v>
      </c>
      <c r="D1628" s="6">
        <f>TITRES_STAT!E1631</f>
        <v>2</v>
      </c>
      <c r="E1628" s="2">
        <f t="shared" si="100"/>
        <v>-240903</v>
      </c>
      <c r="F1628" s="6" t="str">
        <f t="shared" si="103"/>
        <v>BEARISH</v>
      </c>
      <c r="G1628" s="6" t="str">
        <f t="shared" si="102"/>
        <v>NEUTRAL</v>
      </c>
      <c r="H1628" s="6" t="str">
        <f t="shared" si="101"/>
        <v>CONFIRMED BEARISH</v>
      </c>
    </row>
    <row r="1629" spans="1:8" ht="13.5" x14ac:dyDescent="0.25">
      <c r="A1629" s="3">
        <f>TITRES_STAT!B1632</f>
        <v>44384</v>
      </c>
      <c r="B1629" s="6">
        <f>TITRES_STAT!C1632</f>
        <v>12.25</v>
      </c>
      <c r="C1629" s="6">
        <f>TITRES_STAT!D1632</f>
        <v>10.733000000000001</v>
      </c>
      <c r="D1629" s="6">
        <f>TITRES_STAT!E1632</f>
        <v>965</v>
      </c>
      <c r="E1629" s="2">
        <f t="shared" si="100"/>
        <v>-240903</v>
      </c>
      <c r="F1629" s="6" t="str">
        <f t="shared" si="103"/>
        <v>BEARISH</v>
      </c>
      <c r="G1629" s="6" t="str">
        <f t="shared" si="102"/>
        <v>NEUTRAL</v>
      </c>
      <c r="H1629" s="6" t="str">
        <f t="shared" si="101"/>
        <v>CONFIRMED BEARISH</v>
      </c>
    </row>
    <row r="1630" spans="1:8" ht="13.5" x14ac:dyDescent="0.25">
      <c r="A1630" s="3">
        <f>TITRES_STAT!B1633</f>
        <v>44385</v>
      </c>
      <c r="B1630" s="6">
        <f>TITRES_STAT!C1633</f>
        <v>12.24</v>
      </c>
      <c r="C1630" s="6">
        <f>TITRES_STAT!D1633</f>
        <v>10.724299999999999</v>
      </c>
      <c r="D1630" s="6">
        <f>TITRES_STAT!E1633</f>
        <v>50</v>
      </c>
      <c r="E1630" s="2">
        <f t="shared" si="100"/>
        <v>-240953</v>
      </c>
      <c r="F1630" s="6" t="str">
        <f t="shared" si="103"/>
        <v>BEARISH</v>
      </c>
      <c r="G1630" s="6" t="str">
        <f t="shared" si="102"/>
        <v>NEUTRAL</v>
      </c>
      <c r="H1630" s="6" t="str">
        <f t="shared" si="101"/>
        <v>CONFIRMED BEARISH</v>
      </c>
    </row>
    <row r="1631" spans="1:8" ht="13.5" x14ac:dyDescent="0.25">
      <c r="A1631" s="3">
        <f>TITRES_STAT!B1634</f>
        <v>44386</v>
      </c>
      <c r="B1631" s="6">
        <f>TITRES_STAT!C1634</f>
        <v>12.24</v>
      </c>
      <c r="C1631" s="6">
        <f>TITRES_STAT!D1634</f>
        <v>10.724299999999999</v>
      </c>
      <c r="D1631" s="6">
        <f>TITRES_STAT!E1634</f>
        <v>669</v>
      </c>
      <c r="E1631" s="2">
        <f t="shared" si="100"/>
        <v>-240953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CONFIRMED BEARISH</v>
      </c>
    </row>
    <row r="1632" spans="1:8" ht="13.5" x14ac:dyDescent="0.25">
      <c r="A1632" s="3">
        <f>TITRES_STAT!B1635</f>
        <v>44389</v>
      </c>
      <c r="B1632" s="6">
        <f>TITRES_STAT!C1635</f>
        <v>12.24</v>
      </c>
      <c r="C1632" s="6">
        <f>TITRES_STAT!D1635</f>
        <v>10.724299999999999</v>
      </c>
      <c r="D1632" s="6">
        <f>TITRES_STAT!E1635</f>
        <v>0</v>
      </c>
      <c r="E1632" s="2">
        <f t="shared" si="100"/>
        <v>-240953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CONFIRMED BEARISH</v>
      </c>
    </row>
    <row r="1633" spans="1:8" ht="13.5" x14ac:dyDescent="0.25">
      <c r="A1633" s="3">
        <f>TITRES_STAT!B1636</f>
        <v>44390</v>
      </c>
      <c r="B1633" s="6">
        <f>TITRES_STAT!C1636</f>
        <v>12.24</v>
      </c>
      <c r="C1633" s="6">
        <f>TITRES_STAT!D1636</f>
        <v>10.724299999999999</v>
      </c>
      <c r="D1633" s="6">
        <f>TITRES_STAT!E1636</f>
        <v>0</v>
      </c>
      <c r="E1633" s="2">
        <f t="shared" si="100"/>
        <v>-240953</v>
      </c>
      <c r="F1633" s="6" t="str">
        <f t="shared" si="103"/>
        <v>BEARISH</v>
      </c>
      <c r="G1633" s="6" t="str">
        <f t="shared" si="102"/>
        <v>NEUTRAL</v>
      </c>
      <c r="H1633" s="6" t="str">
        <f t="shared" si="101"/>
        <v>CONFIRMED BEARISH</v>
      </c>
    </row>
    <row r="1634" spans="1:8" ht="13.5" x14ac:dyDescent="0.25">
      <c r="A1634" s="3">
        <f>TITRES_STAT!B1637</f>
        <v>44391</v>
      </c>
      <c r="B1634" s="6">
        <f>TITRES_STAT!C1637</f>
        <v>12.19</v>
      </c>
      <c r="C1634" s="6">
        <f>TITRES_STAT!D1637</f>
        <v>10.6805</v>
      </c>
      <c r="D1634" s="6">
        <f>TITRES_STAT!E1637</f>
        <v>3659</v>
      </c>
      <c r="E1634" s="2">
        <f t="shared" si="100"/>
        <v>-244612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44392</v>
      </c>
      <c r="B1635" s="6">
        <f>TITRES_STAT!C1638</f>
        <v>12.19</v>
      </c>
      <c r="C1635" s="6">
        <f>TITRES_STAT!D1638</f>
        <v>10.6805</v>
      </c>
      <c r="D1635" s="6">
        <f>TITRES_STAT!E1638</f>
        <v>302</v>
      </c>
      <c r="E1635" s="2">
        <f t="shared" si="100"/>
        <v>-244612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CONFIRMED BEARISH</v>
      </c>
    </row>
    <row r="1636" spans="1:8" ht="13.5" x14ac:dyDescent="0.25">
      <c r="A1636" s="3">
        <f>TITRES_STAT!B1639</f>
        <v>44393</v>
      </c>
      <c r="B1636" s="6">
        <f>TITRES_STAT!C1639</f>
        <v>12.19</v>
      </c>
      <c r="C1636" s="6">
        <f>TITRES_STAT!D1639</f>
        <v>10.6805</v>
      </c>
      <c r="D1636" s="6">
        <f>TITRES_STAT!E1639</f>
        <v>100</v>
      </c>
      <c r="E1636" s="2">
        <f t="shared" si="100"/>
        <v>-244612</v>
      </c>
      <c r="F1636" s="6" t="str">
        <f t="shared" si="103"/>
        <v>BEARISH</v>
      </c>
      <c r="G1636" s="6" t="str">
        <f t="shared" si="102"/>
        <v>NEUTRAL</v>
      </c>
      <c r="H1636" s="6" t="str">
        <f t="shared" si="101"/>
        <v>CONFIRMED BEARISH</v>
      </c>
    </row>
    <row r="1637" spans="1:8" ht="13.5" x14ac:dyDescent="0.25">
      <c r="A1637" s="3">
        <f>TITRES_STAT!B1640</f>
        <v>44396</v>
      </c>
      <c r="B1637" s="6">
        <f>TITRES_STAT!C1640</f>
        <v>12.19</v>
      </c>
      <c r="C1637" s="6">
        <f>TITRES_STAT!D1640</f>
        <v>10.6805</v>
      </c>
      <c r="D1637" s="6">
        <f>TITRES_STAT!E1640</f>
        <v>325</v>
      </c>
      <c r="E1637" s="2">
        <f t="shared" si="100"/>
        <v>-244612</v>
      </c>
      <c r="F1637" s="6" t="str">
        <f t="shared" si="103"/>
        <v>BEARISH</v>
      </c>
      <c r="G1637" s="6" t="str">
        <f t="shared" si="102"/>
        <v>NEUTRAL</v>
      </c>
      <c r="H1637" s="6" t="str">
        <f t="shared" si="101"/>
        <v>CONFIRMED BEARISH</v>
      </c>
    </row>
    <row r="1638" spans="1:8" ht="13.5" x14ac:dyDescent="0.25">
      <c r="A1638" s="3">
        <f>TITRES_STAT!B1641</f>
        <v>44399</v>
      </c>
      <c r="B1638" s="6">
        <f>TITRES_STAT!C1641</f>
        <v>12.5</v>
      </c>
      <c r="C1638" s="6">
        <f>TITRES_STAT!D1641</f>
        <v>10.9521</v>
      </c>
      <c r="D1638" s="6">
        <f>TITRES_STAT!E1641</f>
        <v>1089</v>
      </c>
      <c r="E1638" s="2">
        <f t="shared" si="100"/>
        <v>-243523</v>
      </c>
      <c r="F1638" s="6" t="str">
        <f t="shared" si="103"/>
        <v>BEARISH</v>
      </c>
      <c r="G1638" s="6" t="str">
        <f t="shared" si="102"/>
        <v>NEUTRAL</v>
      </c>
      <c r="H1638" s="6" t="str">
        <f t="shared" si="101"/>
        <v>BEARISH DIVERGENCE</v>
      </c>
    </row>
    <row r="1639" spans="1:8" ht="13.5" x14ac:dyDescent="0.25">
      <c r="A1639" s="3">
        <f>TITRES_STAT!B1642</f>
        <v>44400</v>
      </c>
      <c r="B1639" s="6">
        <f>TITRES_STAT!C1642</f>
        <v>12.5</v>
      </c>
      <c r="C1639" s="6">
        <f>TITRES_STAT!D1642</f>
        <v>10.9521</v>
      </c>
      <c r="D1639" s="6">
        <f>TITRES_STAT!E1642</f>
        <v>110</v>
      </c>
      <c r="E1639" s="2">
        <f t="shared" si="100"/>
        <v>-243523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CONFIRMED BULLISH</v>
      </c>
    </row>
    <row r="1640" spans="1:8" ht="13.5" x14ac:dyDescent="0.25">
      <c r="A1640" s="3">
        <f>TITRES_STAT!B1643</f>
        <v>44403</v>
      </c>
      <c r="B1640" s="6">
        <f>TITRES_STAT!C1643</f>
        <v>12.5</v>
      </c>
      <c r="C1640" s="6">
        <f>TITRES_STAT!D1643</f>
        <v>10.9521</v>
      </c>
      <c r="D1640" s="6">
        <f>TITRES_STAT!E1643</f>
        <v>0</v>
      </c>
      <c r="E1640" s="2">
        <f t="shared" si="100"/>
        <v>-243523</v>
      </c>
      <c r="F1640" s="6" t="str">
        <f t="shared" si="103"/>
        <v>BULLISH</v>
      </c>
      <c r="G1640" s="6" t="str">
        <f t="shared" si="102"/>
        <v>NEUTRAL</v>
      </c>
      <c r="H1640" s="6" t="str">
        <f t="shared" si="101"/>
        <v>CONFIRMED BULLISH</v>
      </c>
    </row>
    <row r="1641" spans="1:8" ht="13.5" x14ac:dyDescent="0.25">
      <c r="A1641" s="3">
        <f>TITRES_STAT!B1644</f>
        <v>44404</v>
      </c>
      <c r="B1641" s="6">
        <f>TITRES_STAT!C1644</f>
        <v>12.4</v>
      </c>
      <c r="C1641" s="6">
        <f>TITRES_STAT!D1644</f>
        <v>10.8645</v>
      </c>
      <c r="D1641" s="6">
        <f>TITRES_STAT!E1644</f>
        <v>139</v>
      </c>
      <c r="E1641" s="2">
        <f t="shared" si="100"/>
        <v>-243662</v>
      </c>
      <c r="F1641" s="6" t="str">
        <f t="shared" si="103"/>
        <v>BULLISH</v>
      </c>
      <c r="G1641" s="6" t="str">
        <f t="shared" si="102"/>
        <v>NEUTRAL</v>
      </c>
      <c r="H1641" s="6" t="str">
        <f t="shared" si="101"/>
        <v>CONFIRMED BULLISH</v>
      </c>
    </row>
    <row r="1642" spans="1:8" ht="13.5" x14ac:dyDescent="0.25">
      <c r="A1642" s="3">
        <f>TITRES_STAT!B1645</f>
        <v>44405</v>
      </c>
      <c r="B1642" s="6">
        <f>TITRES_STAT!C1645</f>
        <v>12.4</v>
      </c>
      <c r="C1642" s="6">
        <f>TITRES_STAT!D1645</f>
        <v>10.8645</v>
      </c>
      <c r="D1642" s="6">
        <f>TITRES_STAT!E1645</f>
        <v>0</v>
      </c>
      <c r="E1642" s="2">
        <f t="shared" si="100"/>
        <v>-243662</v>
      </c>
      <c r="F1642" s="6" t="str">
        <f t="shared" si="103"/>
        <v>BULLISH</v>
      </c>
      <c r="G1642" s="6" t="str">
        <f t="shared" si="102"/>
        <v>NEUTRAL</v>
      </c>
      <c r="H1642" s="6" t="str">
        <f t="shared" si="101"/>
        <v>CONFIRMED BULLISH</v>
      </c>
    </row>
    <row r="1643" spans="1:8" ht="13.5" x14ac:dyDescent="0.25">
      <c r="A1643" s="3">
        <f>TITRES_STAT!B1646</f>
        <v>44406</v>
      </c>
      <c r="B1643" s="6">
        <f>TITRES_STAT!C1646</f>
        <v>12.4</v>
      </c>
      <c r="C1643" s="6">
        <f>TITRES_STAT!D1646</f>
        <v>10.8645</v>
      </c>
      <c r="D1643" s="6">
        <f>TITRES_STAT!E1646</f>
        <v>0</v>
      </c>
      <c r="E1643" s="2">
        <f t="shared" si="100"/>
        <v>-243662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CONFIRMED BEARISH</v>
      </c>
    </row>
    <row r="1644" spans="1:8" ht="13.5" x14ac:dyDescent="0.25">
      <c r="A1644" s="3">
        <f>TITRES_STAT!B1647</f>
        <v>44407</v>
      </c>
      <c r="B1644" s="6">
        <f>TITRES_STAT!C1647</f>
        <v>12.4</v>
      </c>
      <c r="C1644" s="6">
        <f>TITRES_STAT!D1647</f>
        <v>10.8645</v>
      </c>
      <c r="D1644" s="6">
        <f>TITRES_STAT!E1647</f>
        <v>100</v>
      </c>
      <c r="E1644" s="2">
        <f t="shared" si="100"/>
        <v>-243662</v>
      </c>
      <c r="F1644" s="6" t="str">
        <f t="shared" si="103"/>
        <v>BEARISH</v>
      </c>
      <c r="G1644" s="6" t="str">
        <f t="shared" si="102"/>
        <v>NEUTRAL</v>
      </c>
      <c r="H1644" s="6" t="str">
        <f t="shared" si="101"/>
        <v>CONFIRMED BEARISH</v>
      </c>
    </row>
    <row r="1645" spans="1:8" ht="13.5" x14ac:dyDescent="0.25">
      <c r="A1645" s="3">
        <f>TITRES_STAT!B1648</f>
        <v>44410</v>
      </c>
      <c r="B1645" s="6">
        <f>TITRES_STAT!C1648</f>
        <v>12.4</v>
      </c>
      <c r="C1645" s="6">
        <f>TITRES_STAT!D1648</f>
        <v>10.8645</v>
      </c>
      <c r="D1645" s="6">
        <f>TITRES_STAT!E1648</f>
        <v>0</v>
      </c>
      <c r="E1645" s="2">
        <f t="shared" si="100"/>
        <v>-243662</v>
      </c>
      <c r="F1645" s="6" t="str">
        <f t="shared" si="103"/>
        <v>BEARISH</v>
      </c>
      <c r="G1645" s="6" t="str">
        <f t="shared" si="102"/>
        <v>NEUTRAL</v>
      </c>
      <c r="H1645" s="6" t="str">
        <f t="shared" si="101"/>
        <v>CONFIRMED BEARISH</v>
      </c>
    </row>
    <row r="1646" spans="1:8" ht="13.5" x14ac:dyDescent="0.25">
      <c r="A1646" s="3">
        <f>TITRES_STAT!B1649</f>
        <v>44411</v>
      </c>
      <c r="B1646" s="6">
        <f>TITRES_STAT!C1649</f>
        <v>12.4</v>
      </c>
      <c r="C1646" s="6">
        <f>TITRES_STAT!D1649</f>
        <v>10.8645</v>
      </c>
      <c r="D1646" s="6">
        <f>TITRES_STAT!E1649</f>
        <v>0</v>
      </c>
      <c r="E1646" s="2">
        <f t="shared" si="100"/>
        <v>-243662</v>
      </c>
      <c r="F1646" s="6" t="str">
        <f t="shared" si="103"/>
        <v>NEUTRAL</v>
      </c>
      <c r="G1646" s="6" t="str">
        <f t="shared" si="102"/>
        <v>NEUTRAL</v>
      </c>
      <c r="H1646" s="6" t="str">
        <f t="shared" si="101"/>
        <v>NEUTRAL</v>
      </c>
    </row>
    <row r="1647" spans="1:8" ht="13.5" x14ac:dyDescent="0.25">
      <c r="A1647" s="3">
        <f>TITRES_STAT!B1650</f>
        <v>44412</v>
      </c>
      <c r="B1647" s="6">
        <f>TITRES_STAT!C1650</f>
        <v>12.4</v>
      </c>
      <c r="C1647" s="6">
        <f>TITRES_STAT!D1650</f>
        <v>10.8645</v>
      </c>
      <c r="D1647" s="6">
        <f>TITRES_STAT!E1650</f>
        <v>0</v>
      </c>
      <c r="E1647" s="2">
        <f t="shared" si="100"/>
        <v>-243662</v>
      </c>
      <c r="F1647" s="6" t="str">
        <f t="shared" si="103"/>
        <v>NEUTRAL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44413</v>
      </c>
      <c r="B1648" s="6">
        <f>TITRES_STAT!C1651</f>
        <v>12.38</v>
      </c>
      <c r="C1648" s="6">
        <f>TITRES_STAT!D1651</f>
        <v>10.8469</v>
      </c>
      <c r="D1648" s="6">
        <f>TITRES_STAT!E1651</f>
        <v>3</v>
      </c>
      <c r="E1648" s="2">
        <f t="shared" si="100"/>
        <v>-243665</v>
      </c>
      <c r="F1648" s="6" t="str">
        <f t="shared" si="103"/>
        <v>BEARISH</v>
      </c>
      <c r="G1648" s="6" t="str">
        <f t="shared" si="102"/>
        <v>NEUTRAL</v>
      </c>
      <c r="H1648" s="6" t="str">
        <f t="shared" si="101"/>
        <v>CONFIRMED BEARISH</v>
      </c>
    </row>
    <row r="1649" spans="1:8" ht="13.5" x14ac:dyDescent="0.25">
      <c r="A1649" s="3">
        <f>TITRES_STAT!B1652</f>
        <v>44414</v>
      </c>
      <c r="B1649" s="6">
        <f>TITRES_STAT!C1652</f>
        <v>12.38</v>
      </c>
      <c r="C1649" s="6">
        <f>TITRES_STAT!D1652</f>
        <v>10.8469</v>
      </c>
      <c r="D1649" s="6">
        <f>TITRES_STAT!E1652</f>
        <v>0</v>
      </c>
      <c r="E1649" s="2">
        <f t="shared" si="100"/>
        <v>-243665</v>
      </c>
      <c r="F1649" s="6" t="str">
        <f t="shared" si="103"/>
        <v>BEARISH</v>
      </c>
      <c r="G1649" s="6" t="str">
        <f t="shared" si="102"/>
        <v>NEUTRAL</v>
      </c>
      <c r="H1649" s="6" t="str">
        <f t="shared" si="101"/>
        <v>CONFIRMED BEARISH</v>
      </c>
    </row>
    <row r="1650" spans="1:8" ht="13.5" x14ac:dyDescent="0.25">
      <c r="A1650" s="3">
        <f>TITRES_STAT!B1653</f>
        <v>44417</v>
      </c>
      <c r="B1650" s="6">
        <f>TITRES_STAT!C1653</f>
        <v>12.2</v>
      </c>
      <c r="C1650" s="6">
        <f>TITRES_STAT!D1653</f>
        <v>10.6892</v>
      </c>
      <c r="D1650" s="6">
        <f>TITRES_STAT!E1653</f>
        <v>906</v>
      </c>
      <c r="E1650" s="2">
        <f t="shared" si="100"/>
        <v>-244571</v>
      </c>
      <c r="F1650" s="6" t="str">
        <f t="shared" si="103"/>
        <v>BEARISH</v>
      </c>
      <c r="G1650" s="6" t="str">
        <f t="shared" si="102"/>
        <v>NEUTRAL</v>
      </c>
      <c r="H1650" s="6" t="str">
        <f t="shared" si="101"/>
        <v>CONFIRMED BEARISH</v>
      </c>
    </row>
    <row r="1651" spans="1:8" ht="13.5" x14ac:dyDescent="0.25">
      <c r="A1651" s="3">
        <f>TITRES_STAT!B1654</f>
        <v>44419</v>
      </c>
      <c r="B1651" s="6">
        <f>TITRES_STAT!C1654</f>
        <v>12.2</v>
      </c>
      <c r="C1651" s="6">
        <f>TITRES_STAT!D1654</f>
        <v>10.6892</v>
      </c>
      <c r="D1651" s="6">
        <f>TITRES_STAT!E1654</f>
        <v>35835</v>
      </c>
      <c r="E1651" s="2">
        <f t="shared" si="100"/>
        <v>-244571</v>
      </c>
      <c r="F1651" s="6" t="str">
        <f t="shared" si="103"/>
        <v>BEARISH</v>
      </c>
      <c r="G1651" s="6" t="str">
        <f t="shared" si="102"/>
        <v>NEUTRAL</v>
      </c>
      <c r="H1651" s="6" t="str">
        <f t="shared" si="101"/>
        <v>CONFIRMED BEARISH</v>
      </c>
    </row>
    <row r="1652" spans="1:8" ht="13.5" x14ac:dyDescent="0.25">
      <c r="A1652" s="3">
        <f>TITRES_STAT!B1655</f>
        <v>44420</v>
      </c>
      <c r="B1652" s="6">
        <f>TITRES_STAT!C1655</f>
        <v>12</v>
      </c>
      <c r="C1652" s="6">
        <f>TITRES_STAT!D1655</f>
        <v>10.513999999999999</v>
      </c>
      <c r="D1652" s="6">
        <f>TITRES_STAT!E1655</f>
        <v>1278</v>
      </c>
      <c r="E1652" s="2">
        <f t="shared" si="100"/>
        <v>-245849</v>
      </c>
      <c r="F1652" s="6" t="str">
        <f t="shared" si="103"/>
        <v>BEARISH</v>
      </c>
      <c r="G1652" s="6" t="str">
        <f t="shared" si="102"/>
        <v>NEUTRAL</v>
      </c>
      <c r="H1652" s="6" t="str">
        <f t="shared" si="101"/>
        <v>CONFIRMED BEARISH</v>
      </c>
    </row>
    <row r="1653" spans="1:8" ht="13.5" x14ac:dyDescent="0.25">
      <c r="A1653" s="3">
        <f>TITRES_STAT!B1656</f>
        <v>44424</v>
      </c>
      <c r="B1653" s="6">
        <f>TITRES_STAT!C1656</f>
        <v>12</v>
      </c>
      <c r="C1653" s="6">
        <f>TITRES_STAT!D1656</f>
        <v>10.513999999999999</v>
      </c>
      <c r="D1653" s="6">
        <f>TITRES_STAT!E1656</f>
        <v>1278</v>
      </c>
      <c r="E1653" s="2">
        <f t="shared" si="100"/>
        <v>-245849</v>
      </c>
      <c r="F1653" s="6" t="str">
        <f t="shared" si="103"/>
        <v>BEARISH</v>
      </c>
      <c r="G1653" s="6" t="str">
        <f t="shared" si="102"/>
        <v>NEUTRAL</v>
      </c>
      <c r="H1653" s="6" t="str">
        <f t="shared" si="101"/>
        <v>CONFIRMED BEARISH</v>
      </c>
    </row>
    <row r="1654" spans="1:8" ht="13.5" x14ac:dyDescent="0.25">
      <c r="A1654" s="3">
        <f>TITRES_STAT!B1657</f>
        <v>44425</v>
      </c>
      <c r="B1654" s="6">
        <f>TITRES_STAT!C1657</f>
        <v>12</v>
      </c>
      <c r="C1654" s="6">
        <f>TITRES_STAT!D1657</f>
        <v>10.513999999999999</v>
      </c>
      <c r="D1654" s="6">
        <f>TITRES_STAT!E1657</f>
        <v>194</v>
      </c>
      <c r="E1654" s="2">
        <f t="shared" si="100"/>
        <v>-245849</v>
      </c>
      <c r="F1654" s="6" t="str">
        <f t="shared" si="103"/>
        <v>BEARISH</v>
      </c>
      <c r="G1654" s="6" t="str">
        <f t="shared" si="102"/>
        <v>NEUTRAL</v>
      </c>
      <c r="H1654" s="6" t="str">
        <f t="shared" si="101"/>
        <v>CONFIRMED BEARISH</v>
      </c>
    </row>
    <row r="1655" spans="1:8" ht="13.5" x14ac:dyDescent="0.25">
      <c r="A1655" s="3">
        <f>TITRES_STAT!B1658</f>
        <v>44426</v>
      </c>
      <c r="B1655" s="6">
        <f>TITRES_STAT!C1658</f>
        <v>11.9</v>
      </c>
      <c r="C1655" s="6">
        <f>TITRES_STAT!D1658</f>
        <v>10.426399999999999</v>
      </c>
      <c r="D1655" s="6">
        <f>TITRES_STAT!E1658</f>
        <v>440</v>
      </c>
      <c r="E1655" s="2">
        <f t="shared" si="100"/>
        <v>-246289</v>
      </c>
      <c r="F1655" s="6" t="str">
        <f t="shared" si="103"/>
        <v>BEARISH</v>
      </c>
      <c r="G1655" s="6" t="str">
        <f t="shared" si="102"/>
        <v>NEUTRAL</v>
      </c>
      <c r="H1655" s="6" t="str">
        <f t="shared" si="101"/>
        <v>CONFIRMED BEARISH</v>
      </c>
    </row>
    <row r="1656" spans="1:8" ht="13.5" x14ac:dyDescent="0.25">
      <c r="A1656" s="3">
        <f>TITRES_STAT!B1659</f>
        <v>44427</v>
      </c>
      <c r="B1656" s="6">
        <f>TITRES_STAT!C1659</f>
        <v>11.9</v>
      </c>
      <c r="C1656" s="6">
        <f>TITRES_STAT!D1659</f>
        <v>10.426399999999999</v>
      </c>
      <c r="D1656" s="6">
        <f>TITRES_STAT!E1659</f>
        <v>450</v>
      </c>
      <c r="E1656" s="2">
        <f t="shared" si="100"/>
        <v>-246289</v>
      </c>
      <c r="F1656" s="6" t="str">
        <f t="shared" si="103"/>
        <v>BEARISH</v>
      </c>
      <c r="G1656" s="6" t="str">
        <f t="shared" si="102"/>
        <v>NEUTRAL</v>
      </c>
      <c r="H1656" s="6" t="str">
        <f t="shared" si="101"/>
        <v>CONFIRMED BEARISH</v>
      </c>
    </row>
    <row r="1657" spans="1:8" ht="13.5" x14ac:dyDescent="0.25">
      <c r="A1657" s="3">
        <f>TITRES_STAT!B1660</f>
        <v>44428</v>
      </c>
      <c r="B1657" s="6">
        <f>TITRES_STAT!C1660</f>
        <v>12.2</v>
      </c>
      <c r="C1657" s="6">
        <f>TITRES_STAT!D1660</f>
        <v>10.6892</v>
      </c>
      <c r="D1657" s="6">
        <f>TITRES_STAT!E1660</f>
        <v>4066</v>
      </c>
      <c r="E1657" s="2">
        <f t="shared" si="100"/>
        <v>-242223</v>
      </c>
      <c r="F1657" s="6" t="str">
        <f t="shared" si="103"/>
        <v>BULLISH</v>
      </c>
      <c r="G1657" s="6" t="str">
        <f t="shared" si="102"/>
        <v>NEUTRAL</v>
      </c>
      <c r="H1657" s="6" t="str">
        <f t="shared" si="101"/>
        <v>CONFIRMED BULLISH</v>
      </c>
    </row>
    <row r="1658" spans="1:8" ht="13.5" x14ac:dyDescent="0.25">
      <c r="A1658" s="3">
        <f>TITRES_STAT!B1661</f>
        <v>44431</v>
      </c>
      <c r="B1658" s="6">
        <f>TITRES_STAT!C1661</f>
        <v>12.2</v>
      </c>
      <c r="C1658" s="6">
        <f>TITRES_STAT!D1661</f>
        <v>10.6892</v>
      </c>
      <c r="D1658" s="6">
        <f>TITRES_STAT!E1661</f>
        <v>2280</v>
      </c>
      <c r="E1658" s="2">
        <f t="shared" si="100"/>
        <v>-242223</v>
      </c>
      <c r="F1658" s="6" t="str">
        <f t="shared" si="103"/>
        <v>BULLISH</v>
      </c>
      <c r="G1658" s="6" t="str">
        <f t="shared" si="102"/>
        <v>NEUTRAL</v>
      </c>
      <c r="H1658" s="6" t="str">
        <f t="shared" si="101"/>
        <v>CONFIRMED BULLISH</v>
      </c>
    </row>
    <row r="1659" spans="1:8" ht="13.5" x14ac:dyDescent="0.25">
      <c r="A1659" s="3">
        <f>TITRES_STAT!B1662</f>
        <v>44432</v>
      </c>
      <c r="B1659" s="6">
        <f>TITRES_STAT!C1662</f>
        <v>12.39</v>
      </c>
      <c r="C1659" s="6">
        <f>TITRES_STAT!D1662</f>
        <v>10.855700000000001</v>
      </c>
      <c r="D1659" s="6">
        <f>TITRES_STAT!E1662</f>
        <v>103</v>
      </c>
      <c r="E1659" s="2">
        <f t="shared" si="100"/>
        <v>-242120</v>
      </c>
      <c r="F1659" s="6" t="str">
        <f t="shared" si="103"/>
        <v>BULLISH</v>
      </c>
      <c r="G1659" s="6" t="str">
        <f t="shared" si="102"/>
        <v>NEUTRAL</v>
      </c>
      <c r="H1659" s="6" t="str">
        <f t="shared" si="101"/>
        <v>CONFIRMED BULLISH</v>
      </c>
    </row>
    <row r="1660" spans="1:8" ht="13.5" x14ac:dyDescent="0.25">
      <c r="A1660" s="3">
        <f>TITRES_STAT!B1663</f>
        <v>44433</v>
      </c>
      <c r="B1660" s="6">
        <f>TITRES_STAT!C1663</f>
        <v>12.49</v>
      </c>
      <c r="C1660" s="6">
        <f>TITRES_STAT!D1663</f>
        <v>10.943300000000001</v>
      </c>
      <c r="D1660" s="6">
        <f>TITRES_STAT!E1663</f>
        <v>1500</v>
      </c>
      <c r="E1660" s="2">
        <f t="shared" si="100"/>
        <v>-240620</v>
      </c>
      <c r="F1660" s="6" t="str">
        <f t="shared" si="103"/>
        <v>BULLISH</v>
      </c>
      <c r="G1660" s="6" t="str">
        <f t="shared" si="102"/>
        <v>WEAK</v>
      </c>
      <c r="H1660" s="6" t="str">
        <f t="shared" si="101"/>
        <v>CONFIRMED BULLISH</v>
      </c>
    </row>
    <row r="1661" spans="1:8" ht="13.5" x14ac:dyDescent="0.25">
      <c r="A1661" s="3">
        <f>TITRES_STAT!B1664</f>
        <v>44434</v>
      </c>
      <c r="B1661" s="6">
        <f>TITRES_STAT!C1664</f>
        <v>12.49</v>
      </c>
      <c r="C1661" s="6">
        <f>TITRES_STAT!D1664</f>
        <v>10.943300000000001</v>
      </c>
      <c r="D1661" s="6">
        <f>TITRES_STAT!E1664</f>
        <v>5295</v>
      </c>
      <c r="E1661" s="2">
        <f t="shared" si="100"/>
        <v>-240620</v>
      </c>
      <c r="F1661" s="6" t="str">
        <f t="shared" si="103"/>
        <v>BULLISH</v>
      </c>
      <c r="G1661" s="6" t="str">
        <f t="shared" si="102"/>
        <v>WEAK</v>
      </c>
      <c r="H1661" s="6" t="str">
        <f t="shared" si="101"/>
        <v>CONFIRMED BULLISH</v>
      </c>
    </row>
    <row r="1662" spans="1:8" ht="13.5" x14ac:dyDescent="0.25">
      <c r="A1662" s="3">
        <f>TITRES_STAT!B1665</f>
        <v>44435</v>
      </c>
      <c r="B1662" s="6">
        <f>TITRES_STAT!C1665</f>
        <v>12.4</v>
      </c>
      <c r="C1662" s="6">
        <f>TITRES_STAT!D1665</f>
        <v>10.8645</v>
      </c>
      <c r="D1662" s="6">
        <f>TITRES_STAT!E1665</f>
        <v>1086</v>
      </c>
      <c r="E1662" s="2">
        <f t="shared" si="100"/>
        <v>-241706</v>
      </c>
      <c r="F1662" s="6" t="str">
        <f t="shared" si="103"/>
        <v>BULLISH</v>
      </c>
      <c r="G1662" s="6" t="str">
        <f t="shared" si="102"/>
        <v>NEUTRAL</v>
      </c>
      <c r="H1662" s="6" t="str">
        <f t="shared" si="101"/>
        <v>CONFIRMED BULLISH</v>
      </c>
    </row>
    <row r="1663" spans="1:8" ht="13.5" x14ac:dyDescent="0.25">
      <c r="A1663" s="3">
        <f>TITRES_STAT!B1666</f>
        <v>44438</v>
      </c>
      <c r="B1663" s="6">
        <f>TITRES_STAT!C1666</f>
        <v>12.64</v>
      </c>
      <c r="C1663" s="6">
        <f>TITRES_STAT!D1666</f>
        <v>11.0747</v>
      </c>
      <c r="D1663" s="6">
        <f>TITRES_STAT!E1666</f>
        <v>10</v>
      </c>
      <c r="E1663" s="2">
        <f t="shared" si="100"/>
        <v>-241696</v>
      </c>
      <c r="F1663" s="6" t="str">
        <f t="shared" si="103"/>
        <v>BULLISH</v>
      </c>
      <c r="G1663" s="6" t="str">
        <f t="shared" si="102"/>
        <v>NEUTRAL</v>
      </c>
      <c r="H1663" s="6" t="str">
        <f t="shared" si="101"/>
        <v>CONFIRMED BULLISH</v>
      </c>
    </row>
    <row r="1664" spans="1:8" ht="13.5" x14ac:dyDescent="0.25">
      <c r="A1664" s="3">
        <f>TITRES_STAT!B1667</f>
        <v>44439</v>
      </c>
      <c r="B1664" s="6">
        <f>TITRES_STAT!C1667</f>
        <v>12.64</v>
      </c>
      <c r="C1664" s="6">
        <f>TITRES_STAT!D1667</f>
        <v>11.0747</v>
      </c>
      <c r="D1664" s="6">
        <f>TITRES_STAT!E1667</f>
        <v>0</v>
      </c>
      <c r="E1664" s="2">
        <f t="shared" si="100"/>
        <v>-241696</v>
      </c>
      <c r="F1664" s="6" t="str">
        <f t="shared" si="103"/>
        <v>BULLISH</v>
      </c>
      <c r="G1664" s="6" t="str">
        <f t="shared" si="102"/>
        <v>NEUTRAL</v>
      </c>
      <c r="H1664" s="6" t="str">
        <f t="shared" si="101"/>
        <v>CONFIRMED BULLISH</v>
      </c>
    </row>
    <row r="1665" spans="1:8" ht="13.5" x14ac:dyDescent="0.25">
      <c r="A1665" s="3">
        <f>TITRES_STAT!B1668</f>
        <v>44440</v>
      </c>
      <c r="B1665" s="6">
        <f>TITRES_STAT!C1668</f>
        <v>12.64</v>
      </c>
      <c r="C1665" s="6">
        <f>TITRES_STAT!D1668</f>
        <v>11.0747</v>
      </c>
      <c r="D1665" s="6">
        <f>TITRES_STAT!E1668</f>
        <v>0</v>
      </c>
      <c r="E1665" s="2">
        <f t="shared" si="100"/>
        <v>-241696</v>
      </c>
      <c r="F1665" s="6" t="str">
        <f t="shared" si="103"/>
        <v>BEARISH</v>
      </c>
      <c r="G1665" s="6" t="str">
        <f t="shared" si="102"/>
        <v>NEUTRAL</v>
      </c>
      <c r="H1665" s="6" t="str">
        <f t="shared" si="101"/>
        <v>BEARISH DIVERGENCE</v>
      </c>
    </row>
    <row r="1666" spans="1:8" ht="13.5" x14ac:dyDescent="0.25">
      <c r="A1666" s="3">
        <f>TITRES_STAT!B1669</f>
        <v>44441</v>
      </c>
      <c r="B1666" s="6">
        <f>TITRES_STAT!C1669</f>
        <v>12.64</v>
      </c>
      <c r="C1666" s="6">
        <f>TITRES_STAT!D1669</f>
        <v>11.0747</v>
      </c>
      <c r="D1666" s="6">
        <f>TITRES_STAT!E1669</f>
        <v>110</v>
      </c>
      <c r="E1666" s="2">
        <f t="shared" si="100"/>
        <v>-241696</v>
      </c>
      <c r="F1666" s="6" t="str">
        <f t="shared" si="103"/>
        <v>BEARISH</v>
      </c>
      <c r="G1666" s="6" t="str">
        <f t="shared" si="102"/>
        <v>NEUTRAL</v>
      </c>
      <c r="H1666" s="6" t="str">
        <f t="shared" si="101"/>
        <v>BEARISH DIVERGENCE</v>
      </c>
    </row>
    <row r="1667" spans="1:8" ht="13.5" x14ac:dyDescent="0.25">
      <c r="A1667" s="3">
        <f>TITRES_STAT!B1670</f>
        <v>44442</v>
      </c>
      <c r="B1667" s="6">
        <f>TITRES_STAT!C1670</f>
        <v>12.79</v>
      </c>
      <c r="C1667" s="6">
        <f>TITRES_STAT!D1670</f>
        <v>11.206200000000001</v>
      </c>
      <c r="D1667" s="6">
        <f>TITRES_STAT!E1670</f>
        <v>33730</v>
      </c>
      <c r="E1667" s="2">
        <f t="shared" si="100"/>
        <v>-207966</v>
      </c>
      <c r="F1667" s="6" t="str">
        <f t="shared" si="103"/>
        <v>BULLISH</v>
      </c>
      <c r="G1667" s="6" t="str">
        <f t="shared" si="102"/>
        <v>WEAK</v>
      </c>
      <c r="H1667" s="6" t="str">
        <f t="shared" si="101"/>
        <v>CONFIRMED BULLISH</v>
      </c>
    </row>
    <row r="1668" spans="1:8" ht="13.5" x14ac:dyDescent="0.25">
      <c r="A1668" s="3">
        <f>TITRES_STAT!B1671</f>
        <v>44445</v>
      </c>
      <c r="B1668" s="6">
        <f>TITRES_STAT!C1671</f>
        <v>12.72</v>
      </c>
      <c r="C1668" s="6">
        <f>TITRES_STAT!D1671</f>
        <v>11.1448</v>
      </c>
      <c r="D1668" s="6">
        <f>TITRES_STAT!E1671</f>
        <v>9419</v>
      </c>
      <c r="E1668" s="2">
        <f t="shared" ref="E1668:E1731" si="104">IF(B1668&gt;B1667, E1667+D1668, IF(B1668&lt;B1667, E1667-D1668, E1667))</f>
        <v>-217385</v>
      </c>
      <c r="F1668" s="6" t="str">
        <f t="shared" si="103"/>
        <v>BULLISH</v>
      </c>
      <c r="G1668" s="6" t="str">
        <f t="shared" si="102"/>
        <v>WEAK</v>
      </c>
      <c r="H1668" s="6" t="str">
        <f t="shared" si="101"/>
        <v>CONFIRMED BULLISH</v>
      </c>
    </row>
    <row r="1669" spans="1:8" ht="13.5" x14ac:dyDescent="0.25">
      <c r="A1669" s="3">
        <f>TITRES_STAT!B1672</f>
        <v>44446</v>
      </c>
      <c r="B1669" s="6">
        <f>TITRES_STAT!C1672</f>
        <v>12.72</v>
      </c>
      <c r="C1669" s="6">
        <f>TITRES_STAT!D1672</f>
        <v>11.1448</v>
      </c>
      <c r="D1669" s="6">
        <f>TITRES_STAT!E1672</f>
        <v>0</v>
      </c>
      <c r="E1669" s="2">
        <f t="shared" si="104"/>
        <v>-217385</v>
      </c>
      <c r="F1669" s="6" t="str">
        <f t="shared" si="103"/>
        <v>BULLISH</v>
      </c>
      <c r="G1669" s="6" t="str">
        <f t="shared" si="102"/>
        <v>WEAK</v>
      </c>
      <c r="H1669" s="6" t="str">
        <f t="shared" si="101"/>
        <v>CONFIRMED BULLISH</v>
      </c>
    </row>
    <row r="1670" spans="1:8" ht="13.5" x14ac:dyDescent="0.25">
      <c r="A1670" s="3">
        <f>TITRES_STAT!B1673</f>
        <v>44447</v>
      </c>
      <c r="B1670" s="6">
        <f>TITRES_STAT!C1673</f>
        <v>12.72</v>
      </c>
      <c r="C1670" s="6">
        <f>TITRES_STAT!D1673</f>
        <v>11.1448</v>
      </c>
      <c r="D1670" s="6">
        <f>TITRES_STAT!E1673</f>
        <v>0</v>
      </c>
      <c r="E1670" s="2">
        <f t="shared" si="104"/>
        <v>-217385</v>
      </c>
      <c r="F1670" s="6" t="str">
        <f t="shared" si="103"/>
        <v>BULLISH</v>
      </c>
      <c r="G1670" s="6" t="str">
        <f t="shared" si="102"/>
        <v>WEAK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44448</v>
      </c>
      <c r="B1671" s="6">
        <f>TITRES_STAT!C1674</f>
        <v>12.72</v>
      </c>
      <c r="C1671" s="6">
        <f>TITRES_STAT!D1674</f>
        <v>11.1448</v>
      </c>
      <c r="D1671" s="6">
        <f>TITRES_STAT!E1674</f>
        <v>0</v>
      </c>
      <c r="E1671" s="2">
        <f t="shared" si="104"/>
        <v>-217385</v>
      </c>
      <c r="F1671" s="6" t="str">
        <f t="shared" si="103"/>
        <v>BULLISH</v>
      </c>
      <c r="G1671" s="6" t="str">
        <f t="shared" ref="G1671:G1734" si="106">IF((E1671-E1666)/E1666 &gt; 0.02, "STRONG",
 IF((E1671-E1666)/E1666 &lt; -0.02, "WEAK", "NEUTRAL"))</f>
        <v>WEAK</v>
      </c>
      <c r="H1671" s="6" t="str">
        <f t="shared" si="105"/>
        <v>CONFIRMED BULLISH</v>
      </c>
    </row>
    <row r="1672" spans="1:8" ht="13.5" x14ac:dyDescent="0.25">
      <c r="A1672" s="3">
        <f>TITRES_STAT!B1675</f>
        <v>44449</v>
      </c>
      <c r="B1672" s="6">
        <f>TITRES_STAT!C1675</f>
        <v>12.72</v>
      </c>
      <c r="C1672" s="6">
        <f>TITRES_STAT!D1675</f>
        <v>11.1448</v>
      </c>
      <c r="D1672" s="6">
        <f>TITRES_STAT!E1675</f>
        <v>0</v>
      </c>
      <c r="E1672" s="2">
        <f t="shared" si="104"/>
        <v>-217385</v>
      </c>
      <c r="F1672" s="6" t="str">
        <f t="shared" ref="F1672:F1735" si="107">IF(E1672&gt;E1667,"BULLISH",IF(E1672&lt;E1667,"BEARISH","NEUTRAL"))</f>
        <v>BEARISH</v>
      </c>
      <c r="G1672" s="6" t="str">
        <f t="shared" si="106"/>
        <v>STRONG</v>
      </c>
      <c r="H1672" s="6" t="str">
        <f t="shared" si="105"/>
        <v>CONFIRMED BEARISH</v>
      </c>
    </row>
    <row r="1673" spans="1:8" ht="13.5" x14ac:dyDescent="0.25">
      <c r="A1673" s="3">
        <f>TITRES_STAT!B1676</f>
        <v>44452</v>
      </c>
      <c r="B1673" s="6">
        <f>TITRES_STAT!C1676</f>
        <v>12.72</v>
      </c>
      <c r="C1673" s="6">
        <f>TITRES_STAT!D1676</f>
        <v>11.1448</v>
      </c>
      <c r="D1673" s="6">
        <f>TITRES_STAT!E1676</f>
        <v>0</v>
      </c>
      <c r="E1673" s="2">
        <f t="shared" si="104"/>
        <v>-217385</v>
      </c>
      <c r="F1673" s="6" t="str">
        <f t="shared" si="107"/>
        <v>NEUTRAL</v>
      </c>
      <c r="G1673" s="6" t="str">
        <f t="shared" si="106"/>
        <v>NEUTRAL</v>
      </c>
      <c r="H1673" s="6" t="str">
        <f t="shared" si="105"/>
        <v>NEUTRAL</v>
      </c>
    </row>
    <row r="1674" spans="1:8" ht="13.5" x14ac:dyDescent="0.25">
      <c r="A1674" s="3">
        <f>TITRES_STAT!B1677</f>
        <v>44453</v>
      </c>
      <c r="B1674" s="6">
        <f>TITRES_STAT!C1677</f>
        <v>12.25</v>
      </c>
      <c r="C1674" s="6">
        <f>TITRES_STAT!D1677</f>
        <v>10.733000000000001</v>
      </c>
      <c r="D1674" s="6">
        <f>TITRES_STAT!E1677</f>
        <v>68184</v>
      </c>
      <c r="E1674" s="2">
        <f t="shared" si="104"/>
        <v>-285569</v>
      </c>
      <c r="F1674" s="6" t="str">
        <f t="shared" si="107"/>
        <v>BEARISH</v>
      </c>
      <c r="G1674" s="6" t="str">
        <f t="shared" si="106"/>
        <v>STRONG</v>
      </c>
      <c r="H1674" s="6" t="str">
        <f t="shared" si="105"/>
        <v>CONFIRMED BEARISH</v>
      </c>
    </row>
    <row r="1675" spans="1:8" ht="13.5" x14ac:dyDescent="0.25">
      <c r="A1675" s="3">
        <f>TITRES_STAT!B1678</f>
        <v>44454</v>
      </c>
      <c r="B1675" s="6">
        <f>TITRES_STAT!C1678</f>
        <v>12.18</v>
      </c>
      <c r="C1675" s="6">
        <f>TITRES_STAT!D1678</f>
        <v>10.6717</v>
      </c>
      <c r="D1675" s="6">
        <f>TITRES_STAT!E1678</f>
        <v>2015</v>
      </c>
      <c r="E1675" s="2">
        <f t="shared" si="104"/>
        <v>-287584</v>
      </c>
      <c r="F1675" s="6" t="str">
        <f t="shared" si="107"/>
        <v>BEARISH</v>
      </c>
      <c r="G1675" s="6" t="str">
        <f t="shared" si="106"/>
        <v>STRONG</v>
      </c>
      <c r="H1675" s="6" t="str">
        <f t="shared" si="105"/>
        <v>CONFIRMED BEARISH</v>
      </c>
    </row>
    <row r="1676" spans="1:8" ht="13.5" x14ac:dyDescent="0.25">
      <c r="A1676" s="3">
        <f>TITRES_STAT!B1679</f>
        <v>44455</v>
      </c>
      <c r="B1676" s="6">
        <f>TITRES_STAT!C1679</f>
        <v>12.39</v>
      </c>
      <c r="C1676" s="6">
        <f>TITRES_STAT!D1679</f>
        <v>10.855700000000001</v>
      </c>
      <c r="D1676" s="6">
        <f>TITRES_STAT!E1679</f>
        <v>10</v>
      </c>
      <c r="E1676" s="2">
        <f t="shared" si="104"/>
        <v>-287574</v>
      </c>
      <c r="F1676" s="6" t="str">
        <f t="shared" si="107"/>
        <v>BEARISH</v>
      </c>
      <c r="G1676" s="6" t="str">
        <f t="shared" si="106"/>
        <v>STRONG</v>
      </c>
      <c r="H1676" s="6" t="str">
        <f t="shared" si="105"/>
        <v>CONFIRMED BEARISH</v>
      </c>
    </row>
    <row r="1677" spans="1:8" ht="13.5" x14ac:dyDescent="0.25">
      <c r="A1677" s="3">
        <f>TITRES_STAT!B1680</f>
        <v>44456</v>
      </c>
      <c r="B1677" s="6">
        <f>TITRES_STAT!C1680</f>
        <v>12.27</v>
      </c>
      <c r="C1677" s="6">
        <f>TITRES_STAT!D1680</f>
        <v>10.7506</v>
      </c>
      <c r="D1677" s="6">
        <f>TITRES_STAT!E1680</f>
        <v>155</v>
      </c>
      <c r="E1677" s="2">
        <f t="shared" si="104"/>
        <v>-287729</v>
      </c>
      <c r="F1677" s="6" t="str">
        <f t="shared" si="107"/>
        <v>BEARISH</v>
      </c>
      <c r="G1677" s="6" t="str">
        <f t="shared" si="106"/>
        <v>STRONG</v>
      </c>
      <c r="H1677" s="6" t="str">
        <f t="shared" si="105"/>
        <v>CONFIRMED BEARISH</v>
      </c>
    </row>
    <row r="1678" spans="1:8" ht="13.5" x14ac:dyDescent="0.25">
      <c r="A1678" s="3">
        <f>TITRES_STAT!B1681</f>
        <v>44459</v>
      </c>
      <c r="B1678" s="6">
        <f>TITRES_STAT!C1681</f>
        <v>12.24</v>
      </c>
      <c r="C1678" s="6">
        <f>TITRES_STAT!D1681</f>
        <v>10.724299999999999</v>
      </c>
      <c r="D1678" s="6">
        <f>TITRES_STAT!E1681</f>
        <v>30</v>
      </c>
      <c r="E1678" s="2">
        <f t="shared" si="104"/>
        <v>-287759</v>
      </c>
      <c r="F1678" s="6" t="str">
        <f t="shared" si="107"/>
        <v>BEARISH</v>
      </c>
      <c r="G1678" s="6" t="str">
        <f t="shared" si="106"/>
        <v>STRONG</v>
      </c>
      <c r="H1678" s="6" t="str">
        <f t="shared" si="105"/>
        <v>CONFIRMED BEARISH</v>
      </c>
    </row>
    <row r="1679" spans="1:8" ht="13.5" x14ac:dyDescent="0.25">
      <c r="A1679" s="3">
        <f>TITRES_STAT!B1682</f>
        <v>44460</v>
      </c>
      <c r="B1679" s="6">
        <f>TITRES_STAT!C1682</f>
        <v>12.24</v>
      </c>
      <c r="C1679" s="6">
        <f>TITRES_STAT!D1682</f>
        <v>10.724299999999999</v>
      </c>
      <c r="D1679" s="6">
        <f>TITRES_STAT!E1682</f>
        <v>477</v>
      </c>
      <c r="E1679" s="2">
        <f t="shared" si="104"/>
        <v>-287759</v>
      </c>
      <c r="F1679" s="6" t="str">
        <f t="shared" si="107"/>
        <v>BEARISH</v>
      </c>
      <c r="G1679" s="6" t="str">
        <f t="shared" si="106"/>
        <v>NEUTRAL</v>
      </c>
      <c r="H1679" s="6" t="str">
        <f t="shared" si="105"/>
        <v>CONFIRMED BEARISH</v>
      </c>
    </row>
    <row r="1680" spans="1:8" ht="13.5" x14ac:dyDescent="0.25">
      <c r="A1680" s="3">
        <f>TITRES_STAT!B1683</f>
        <v>44461</v>
      </c>
      <c r="B1680" s="6">
        <f>TITRES_STAT!C1683</f>
        <v>12.24</v>
      </c>
      <c r="C1680" s="6">
        <f>TITRES_STAT!D1683</f>
        <v>10.724299999999999</v>
      </c>
      <c r="D1680" s="6">
        <f>TITRES_STAT!E1683</f>
        <v>1287</v>
      </c>
      <c r="E1680" s="2">
        <f t="shared" si="104"/>
        <v>-287759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BEARISH DIVERGENCE</v>
      </c>
    </row>
    <row r="1681" spans="1:8" ht="13.5" x14ac:dyDescent="0.25">
      <c r="A1681" s="3">
        <f>TITRES_STAT!B1684</f>
        <v>44462</v>
      </c>
      <c r="B1681" s="6">
        <f>TITRES_STAT!C1684</f>
        <v>12.24</v>
      </c>
      <c r="C1681" s="6">
        <f>TITRES_STAT!D1684</f>
        <v>10.724299999999999</v>
      </c>
      <c r="D1681" s="6">
        <f>TITRES_STAT!E1684</f>
        <v>200</v>
      </c>
      <c r="E1681" s="2">
        <f t="shared" si="104"/>
        <v>-287759</v>
      </c>
      <c r="F1681" s="6" t="str">
        <f t="shared" si="107"/>
        <v>BEARISH</v>
      </c>
      <c r="G1681" s="6" t="str">
        <f t="shared" si="106"/>
        <v>NEUTRAL</v>
      </c>
      <c r="H1681" s="6" t="str">
        <f t="shared" si="105"/>
        <v>CONFIRMED BEARISH</v>
      </c>
    </row>
    <row r="1682" spans="1:8" ht="13.5" x14ac:dyDescent="0.25">
      <c r="A1682" s="3">
        <f>TITRES_STAT!B1685</f>
        <v>44463</v>
      </c>
      <c r="B1682" s="6">
        <f>TITRES_STAT!C1685</f>
        <v>12.24</v>
      </c>
      <c r="C1682" s="6">
        <f>TITRES_STAT!D1685</f>
        <v>10.724299999999999</v>
      </c>
      <c r="D1682" s="6">
        <f>TITRES_STAT!E1685</f>
        <v>0</v>
      </c>
      <c r="E1682" s="2">
        <f t="shared" si="104"/>
        <v>-287759</v>
      </c>
      <c r="F1682" s="6" t="str">
        <f t="shared" si="107"/>
        <v>BEARISH</v>
      </c>
      <c r="G1682" s="6" t="str">
        <f t="shared" si="106"/>
        <v>NEUTRAL</v>
      </c>
      <c r="H1682" s="6" t="str">
        <f t="shared" si="105"/>
        <v>CONFIRMED BEARISH</v>
      </c>
    </row>
    <row r="1683" spans="1:8" ht="13.5" x14ac:dyDescent="0.25">
      <c r="A1683" s="3">
        <f>TITRES_STAT!B1686</f>
        <v>44466</v>
      </c>
      <c r="B1683" s="6">
        <f>TITRES_STAT!C1686</f>
        <v>12.24</v>
      </c>
      <c r="C1683" s="6">
        <f>TITRES_STAT!D1686</f>
        <v>10.724299999999999</v>
      </c>
      <c r="D1683" s="6">
        <f>TITRES_STAT!E1686</f>
        <v>0</v>
      </c>
      <c r="E1683" s="2">
        <f t="shared" si="104"/>
        <v>-287759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44467</v>
      </c>
      <c r="B1684" s="6">
        <f>TITRES_STAT!C1687</f>
        <v>12.18</v>
      </c>
      <c r="C1684" s="6">
        <f>TITRES_STAT!D1687</f>
        <v>10.6717</v>
      </c>
      <c r="D1684" s="6">
        <f>TITRES_STAT!E1687</f>
        <v>10110</v>
      </c>
      <c r="E1684" s="2">
        <f t="shared" si="104"/>
        <v>-297869</v>
      </c>
      <c r="F1684" s="6" t="str">
        <f t="shared" si="107"/>
        <v>BEARISH</v>
      </c>
      <c r="G1684" s="6" t="str">
        <f t="shared" si="106"/>
        <v>STRONG</v>
      </c>
      <c r="H1684" s="6" t="str">
        <f t="shared" si="105"/>
        <v>CONFIRMED BEARISH</v>
      </c>
    </row>
    <row r="1685" spans="1:8" ht="13.5" x14ac:dyDescent="0.25">
      <c r="A1685" s="3">
        <f>TITRES_STAT!B1688</f>
        <v>44468</v>
      </c>
      <c r="B1685" s="6">
        <f>TITRES_STAT!C1688</f>
        <v>12.19</v>
      </c>
      <c r="C1685" s="6">
        <f>TITRES_STAT!D1688</f>
        <v>10.6805</v>
      </c>
      <c r="D1685" s="6">
        <f>TITRES_STAT!E1688</f>
        <v>1147</v>
      </c>
      <c r="E1685" s="2">
        <f t="shared" si="104"/>
        <v>-296722</v>
      </c>
      <c r="F1685" s="6" t="str">
        <f t="shared" si="107"/>
        <v>BEARISH</v>
      </c>
      <c r="G1685" s="6" t="str">
        <f t="shared" si="106"/>
        <v>STRONG</v>
      </c>
      <c r="H1685" s="6" t="str">
        <f t="shared" si="105"/>
        <v>CONFIRMED BEARISH</v>
      </c>
    </row>
    <row r="1686" spans="1:8" ht="13.5" x14ac:dyDescent="0.25">
      <c r="A1686" s="3">
        <f>TITRES_STAT!B1689</f>
        <v>44469</v>
      </c>
      <c r="B1686" s="6">
        <f>TITRES_STAT!C1689</f>
        <v>12.16</v>
      </c>
      <c r="C1686" s="6">
        <f>TITRES_STAT!D1689</f>
        <v>10.654199999999999</v>
      </c>
      <c r="D1686" s="6">
        <f>TITRES_STAT!E1689</f>
        <v>2012</v>
      </c>
      <c r="E1686" s="2">
        <f t="shared" si="104"/>
        <v>-298734</v>
      </c>
      <c r="F1686" s="6" t="str">
        <f t="shared" si="107"/>
        <v>BEARISH</v>
      </c>
      <c r="G1686" s="6" t="str">
        <f t="shared" si="106"/>
        <v>STRONG</v>
      </c>
      <c r="H1686" s="6" t="str">
        <f t="shared" si="105"/>
        <v>CONFIRMED BEARISH</v>
      </c>
    </row>
    <row r="1687" spans="1:8" ht="13.5" x14ac:dyDescent="0.25">
      <c r="A1687" s="3">
        <f>TITRES_STAT!B1690</f>
        <v>44470</v>
      </c>
      <c r="B1687" s="6">
        <f>TITRES_STAT!C1690</f>
        <v>12.24</v>
      </c>
      <c r="C1687" s="6">
        <f>TITRES_STAT!D1690</f>
        <v>10.724299999999999</v>
      </c>
      <c r="D1687" s="6">
        <f>TITRES_STAT!E1690</f>
        <v>101</v>
      </c>
      <c r="E1687" s="2">
        <f t="shared" si="104"/>
        <v>-298633</v>
      </c>
      <c r="F1687" s="6" t="str">
        <f t="shared" si="107"/>
        <v>BEARISH</v>
      </c>
      <c r="G1687" s="6" t="str">
        <f t="shared" si="106"/>
        <v>STRONG</v>
      </c>
      <c r="H1687" s="6" t="str">
        <f t="shared" si="105"/>
        <v>NEUTRAL</v>
      </c>
    </row>
    <row r="1688" spans="1:8" ht="13.5" x14ac:dyDescent="0.25">
      <c r="A1688" s="3">
        <f>TITRES_STAT!B1691</f>
        <v>44473</v>
      </c>
      <c r="B1688" s="6">
        <f>TITRES_STAT!C1691</f>
        <v>12.2</v>
      </c>
      <c r="C1688" s="6">
        <f>TITRES_STAT!D1691</f>
        <v>10.6892</v>
      </c>
      <c r="D1688" s="6">
        <f>TITRES_STAT!E1691</f>
        <v>4</v>
      </c>
      <c r="E1688" s="2">
        <f t="shared" si="104"/>
        <v>-298637</v>
      </c>
      <c r="F1688" s="6" t="str">
        <f t="shared" si="107"/>
        <v>BEARISH</v>
      </c>
      <c r="G1688" s="6" t="str">
        <f t="shared" si="106"/>
        <v>STRONG</v>
      </c>
      <c r="H1688" s="6" t="str">
        <f t="shared" si="105"/>
        <v>CONFIRMED BEARISH</v>
      </c>
    </row>
    <row r="1689" spans="1:8" ht="13.5" x14ac:dyDescent="0.25">
      <c r="A1689" s="3">
        <f>TITRES_STAT!B1692</f>
        <v>44474</v>
      </c>
      <c r="B1689" s="6">
        <f>TITRES_STAT!C1692</f>
        <v>12.14</v>
      </c>
      <c r="C1689" s="6">
        <f>TITRES_STAT!D1692</f>
        <v>10.636699999999999</v>
      </c>
      <c r="D1689" s="6">
        <f>TITRES_STAT!E1692</f>
        <v>5150</v>
      </c>
      <c r="E1689" s="2">
        <f t="shared" si="104"/>
        <v>-303787</v>
      </c>
      <c r="F1689" s="6" t="str">
        <f t="shared" si="107"/>
        <v>BEARISH</v>
      </c>
      <c r="G1689" s="6" t="str">
        <f t="shared" si="106"/>
        <v>NEUTRAL</v>
      </c>
      <c r="H1689" s="6" t="str">
        <f t="shared" si="105"/>
        <v>CONFIRMED BEARISH</v>
      </c>
    </row>
    <row r="1690" spans="1:8" ht="13.5" x14ac:dyDescent="0.25">
      <c r="A1690" s="3">
        <f>TITRES_STAT!B1693</f>
        <v>44475</v>
      </c>
      <c r="B1690" s="6">
        <f>TITRES_STAT!C1693</f>
        <v>12.11</v>
      </c>
      <c r="C1690" s="6">
        <f>TITRES_STAT!D1693</f>
        <v>10.6104</v>
      </c>
      <c r="D1690" s="6">
        <f>TITRES_STAT!E1693</f>
        <v>5759</v>
      </c>
      <c r="E1690" s="2">
        <f t="shared" si="104"/>
        <v>-309546</v>
      </c>
      <c r="F1690" s="6" t="str">
        <f t="shared" si="107"/>
        <v>BEARISH</v>
      </c>
      <c r="G1690" s="6" t="str">
        <f t="shared" si="106"/>
        <v>STRONG</v>
      </c>
      <c r="H1690" s="6" t="str">
        <f t="shared" si="105"/>
        <v>CONFIRMED BEARISH</v>
      </c>
    </row>
    <row r="1691" spans="1:8" ht="13.5" x14ac:dyDescent="0.25">
      <c r="A1691" s="3">
        <f>TITRES_STAT!B1694</f>
        <v>44476</v>
      </c>
      <c r="B1691" s="6">
        <f>TITRES_STAT!C1694</f>
        <v>12.05</v>
      </c>
      <c r="C1691" s="6">
        <f>TITRES_STAT!D1694</f>
        <v>10.5578</v>
      </c>
      <c r="D1691" s="6">
        <f>TITRES_STAT!E1694</f>
        <v>3244</v>
      </c>
      <c r="E1691" s="2">
        <f t="shared" si="104"/>
        <v>-312790</v>
      </c>
      <c r="F1691" s="6" t="str">
        <f t="shared" si="107"/>
        <v>BEARISH</v>
      </c>
      <c r="G1691" s="6" t="str">
        <f t="shared" si="106"/>
        <v>STRONG</v>
      </c>
      <c r="H1691" s="6" t="str">
        <f t="shared" si="105"/>
        <v>CONFIRMED BEARISH</v>
      </c>
    </row>
    <row r="1692" spans="1:8" ht="13.5" x14ac:dyDescent="0.25">
      <c r="A1692" s="3">
        <f>TITRES_STAT!B1695</f>
        <v>44477</v>
      </c>
      <c r="B1692" s="6">
        <f>TITRES_STAT!C1695</f>
        <v>11.98</v>
      </c>
      <c r="C1692" s="6">
        <f>TITRES_STAT!D1695</f>
        <v>10.496499999999999</v>
      </c>
      <c r="D1692" s="6">
        <f>TITRES_STAT!E1695</f>
        <v>2804</v>
      </c>
      <c r="E1692" s="2">
        <f t="shared" si="104"/>
        <v>-315594</v>
      </c>
      <c r="F1692" s="6" t="str">
        <f t="shared" si="107"/>
        <v>BEARISH</v>
      </c>
      <c r="G1692" s="6" t="str">
        <f t="shared" si="106"/>
        <v>STRONG</v>
      </c>
      <c r="H1692" s="6" t="str">
        <f t="shared" si="105"/>
        <v>CONFIRMED BEARISH</v>
      </c>
    </row>
    <row r="1693" spans="1:8" ht="13.5" x14ac:dyDescent="0.25">
      <c r="A1693" s="3">
        <f>TITRES_STAT!B1696</f>
        <v>44480</v>
      </c>
      <c r="B1693" s="6">
        <f>TITRES_STAT!C1696</f>
        <v>12.23</v>
      </c>
      <c r="C1693" s="6">
        <f>TITRES_STAT!D1696</f>
        <v>10.7155</v>
      </c>
      <c r="D1693" s="6">
        <f>TITRES_STAT!E1696</f>
        <v>1900</v>
      </c>
      <c r="E1693" s="2">
        <f t="shared" si="104"/>
        <v>-313694</v>
      </c>
      <c r="F1693" s="6" t="str">
        <f t="shared" si="107"/>
        <v>BEARISH</v>
      </c>
      <c r="G1693" s="6" t="str">
        <f t="shared" si="106"/>
        <v>STRONG</v>
      </c>
      <c r="H1693" s="6" t="str">
        <f t="shared" si="105"/>
        <v>BEARISH DIVERGENCE</v>
      </c>
    </row>
    <row r="1694" spans="1:8" ht="13.5" x14ac:dyDescent="0.25">
      <c r="A1694" s="3">
        <f>TITRES_STAT!B1697</f>
        <v>44481</v>
      </c>
      <c r="B1694" s="6">
        <f>TITRES_STAT!C1697</f>
        <v>11.89</v>
      </c>
      <c r="C1694" s="6">
        <f>TITRES_STAT!D1697</f>
        <v>10.4176</v>
      </c>
      <c r="D1694" s="6">
        <f>TITRES_STAT!E1697</f>
        <v>3737</v>
      </c>
      <c r="E1694" s="2">
        <f t="shared" si="104"/>
        <v>-317431</v>
      </c>
      <c r="F1694" s="6" t="str">
        <f t="shared" si="107"/>
        <v>BEARISH</v>
      </c>
      <c r="G1694" s="6" t="str">
        <f t="shared" si="106"/>
        <v>STRONG</v>
      </c>
      <c r="H1694" s="6" t="str">
        <f t="shared" si="105"/>
        <v>CONFIRMED BEARISH</v>
      </c>
    </row>
    <row r="1695" spans="1:8" ht="13.5" x14ac:dyDescent="0.25">
      <c r="A1695" s="3">
        <f>TITRES_STAT!B1698</f>
        <v>44482</v>
      </c>
      <c r="B1695" s="6">
        <f>TITRES_STAT!C1698</f>
        <v>11.8</v>
      </c>
      <c r="C1695" s="6">
        <f>TITRES_STAT!D1698</f>
        <v>10.338800000000001</v>
      </c>
      <c r="D1695" s="6">
        <f>TITRES_STAT!E1698</f>
        <v>18084</v>
      </c>
      <c r="E1695" s="2">
        <f t="shared" si="104"/>
        <v>-335515</v>
      </c>
      <c r="F1695" s="6" t="str">
        <f t="shared" si="107"/>
        <v>BEARISH</v>
      </c>
      <c r="G1695" s="6" t="str">
        <f t="shared" si="106"/>
        <v>STRONG</v>
      </c>
      <c r="H1695" s="6" t="str">
        <f t="shared" si="105"/>
        <v>CONFIRMED BEARISH</v>
      </c>
    </row>
    <row r="1696" spans="1:8" ht="13.5" x14ac:dyDescent="0.25">
      <c r="A1696" s="3">
        <f>TITRES_STAT!B1699</f>
        <v>44483</v>
      </c>
      <c r="B1696" s="6">
        <f>TITRES_STAT!C1699</f>
        <v>11.88</v>
      </c>
      <c r="C1696" s="6">
        <f>TITRES_STAT!D1699</f>
        <v>10.408799999999999</v>
      </c>
      <c r="D1696" s="6">
        <f>TITRES_STAT!E1699</f>
        <v>21</v>
      </c>
      <c r="E1696" s="2">
        <f t="shared" si="104"/>
        <v>-335494</v>
      </c>
      <c r="F1696" s="6" t="str">
        <f t="shared" si="107"/>
        <v>BEARISH</v>
      </c>
      <c r="G1696" s="6" t="str">
        <f t="shared" si="106"/>
        <v>STRONG</v>
      </c>
      <c r="H1696" s="6" t="str">
        <f t="shared" si="105"/>
        <v>CONFIRMED BEARISH</v>
      </c>
    </row>
    <row r="1697" spans="1:8" ht="13.5" x14ac:dyDescent="0.25">
      <c r="A1697" s="3">
        <f>TITRES_STAT!B1700</f>
        <v>44488</v>
      </c>
      <c r="B1697" s="6">
        <f>TITRES_STAT!C1700</f>
        <v>11.9</v>
      </c>
      <c r="C1697" s="6">
        <f>TITRES_STAT!D1700</f>
        <v>10.426399999999999</v>
      </c>
      <c r="D1697" s="6">
        <f>TITRES_STAT!E1700</f>
        <v>1020</v>
      </c>
      <c r="E1697" s="2">
        <f t="shared" si="104"/>
        <v>-334474</v>
      </c>
      <c r="F1697" s="6" t="str">
        <f t="shared" si="107"/>
        <v>BEARISH</v>
      </c>
      <c r="G1697" s="6" t="str">
        <f t="shared" si="106"/>
        <v>STRONG</v>
      </c>
      <c r="H1697" s="6" t="str">
        <f t="shared" si="105"/>
        <v>CONFIRMED BEARISH</v>
      </c>
    </row>
    <row r="1698" spans="1:8" ht="13.5" x14ac:dyDescent="0.25">
      <c r="A1698" s="3">
        <f>TITRES_STAT!B1701</f>
        <v>44489</v>
      </c>
      <c r="B1698" s="6">
        <f>TITRES_STAT!C1701</f>
        <v>11.9</v>
      </c>
      <c r="C1698" s="6">
        <f>TITRES_STAT!D1701</f>
        <v>10.426399999999999</v>
      </c>
      <c r="D1698" s="6">
        <f>TITRES_STAT!E1701</f>
        <v>0</v>
      </c>
      <c r="E1698" s="2">
        <f t="shared" si="104"/>
        <v>-334474</v>
      </c>
      <c r="F1698" s="6" t="str">
        <f t="shared" si="107"/>
        <v>BEARISH</v>
      </c>
      <c r="G1698" s="6" t="str">
        <f t="shared" si="106"/>
        <v>STRONG</v>
      </c>
      <c r="H1698" s="6" t="str">
        <f t="shared" si="105"/>
        <v>CONFIRMED BEARISH</v>
      </c>
    </row>
    <row r="1699" spans="1:8" ht="13.5" x14ac:dyDescent="0.25">
      <c r="A1699" s="3">
        <f>TITRES_STAT!B1702</f>
        <v>44490</v>
      </c>
      <c r="B1699" s="6">
        <f>TITRES_STAT!C1702</f>
        <v>11.9</v>
      </c>
      <c r="C1699" s="6">
        <f>TITRES_STAT!D1702</f>
        <v>10.426399999999999</v>
      </c>
      <c r="D1699" s="6">
        <f>TITRES_STAT!E1702</f>
        <v>0</v>
      </c>
      <c r="E1699" s="2">
        <f t="shared" si="104"/>
        <v>-334474</v>
      </c>
      <c r="F1699" s="6" t="str">
        <f t="shared" si="107"/>
        <v>BEARISH</v>
      </c>
      <c r="G1699" s="6" t="str">
        <f t="shared" si="106"/>
        <v>STRONG</v>
      </c>
      <c r="H1699" s="6" t="str">
        <f t="shared" si="105"/>
        <v>BEARISH DIVERGENCE</v>
      </c>
    </row>
    <row r="1700" spans="1:8" ht="13.5" x14ac:dyDescent="0.25">
      <c r="A1700" s="3">
        <f>TITRES_STAT!B1703</f>
        <v>44491</v>
      </c>
      <c r="B1700" s="6">
        <f>TITRES_STAT!C1703</f>
        <v>11.9</v>
      </c>
      <c r="C1700" s="6">
        <f>TITRES_STAT!D1703</f>
        <v>10.426399999999999</v>
      </c>
      <c r="D1700" s="6">
        <f>TITRES_STAT!E1703</f>
        <v>1255</v>
      </c>
      <c r="E1700" s="2">
        <f t="shared" si="104"/>
        <v>-334474</v>
      </c>
      <c r="F1700" s="6" t="str">
        <f t="shared" si="107"/>
        <v>BULLISH</v>
      </c>
      <c r="G1700" s="6" t="str">
        <f t="shared" si="106"/>
        <v>NEUTRAL</v>
      </c>
      <c r="H1700" s="6" t="str">
        <f t="shared" si="105"/>
        <v>CONFIRMED BULLISH</v>
      </c>
    </row>
    <row r="1701" spans="1:8" ht="13.5" x14ac:dyDescent="0.25">
      <c r="A1701" s="3">
        <f>TITRES_STAT!B1704</f>
        <v>44494</v>
      </c>
      <c r="B1701" s="6">
        <f>TITRES_STAT!C1704</f>
        <v>11.9</v>
      </c>
      <c r="C1701" s="6">
        <f>TITRES_STAT!D1704</f>
        <v>10.426399999999999</v>
      </c>
      <c r="D1701" s="6">
        <f>TITRES_STAT!E1704</f>
        <v>1211</v>
      </c>
      <c r="E1701" s="2">
        <f t="shared" si="104"/>
        <v>-334474</v>
      </c>
      <c r="F1701" s="6" t="str">
        <f t="shared" si="107"/>
        <v>BULLISH</v>
      </c>
      <c r="G1701" s="6" t="str">
        <f t="shared" si="106"/>
        <v>NEUTRAL</v>
      </c>
      <c r="H1701" s="6" t="str">
        <f t="shared" si="105"/>
        <v>CONFIRMED BULLISH</v>
      </c>
    </row>
    <row r="1702" spans="1:8" ht="13.5" x14ac:dyDescent="0.25">
      <c r="A1702" s="3">
        <f>TITRES_STAT!B1705</f>
        <v>44495</v>
      </c>
      <c r="B1702" s="6">
        <f>TITRES_STAT!C1705</f>
        <v>11.9</v>
      </c>
      <c r="C1702" s="6">
        <f>TITRES_STAT!D1705</f>
        <v>10.426399999999999</v>
      </c>
      <c r="D1702" s="6">
        <f>TITRES_STAT!E1705</f>
        <v>51</v>
      </c>
      <c r="E1702" s="2">
        <f t="shared" si="104"/>
        <v>-334474</v>
      </c>
      <c r="F1702" s="6" t="str">
        <f t="shared" si="107"/>
        <v>NEUTRAL</v>
      </c>
      <c r="G1702" s="6" t="str">
        <f t="shared" si="106"/>
        <v>NEUTRAL</v>
      </c>
      <c r="H1702" s="6" t="str">
        <f t="shared" si="105"/>
        <v>NEUTRAL</v>
      </c>
    </row>
    <row r="1703" spans="1:8" ht="13.5" x14ac:dyDescent="0.25">
      <c r="A1703" s="3">
        <f>TITRES_STAT!B1706</f>
        <v>44496</v>
      </c>
      <c r="B1703" s="6">
        <f>TITRES_STAT!C1706</f>
        <v>11.9</v>
      </c>
      <c r="C1703" s="6">
        <f>TITRES_STAT!D1706</f>
        <v>10.426399999999999</v>
      </c>
      <c r="D1703" s="6">
        <f>TITRES_STAT!E1706</f>
        <v>0</v>
      </c>
      <c r="E1703" s="2">
        <f t="shared" si="104"/>
        <v>-334474</v>
      </c>
      <c r="F1703" s="6" t="str">
        <f t="shared" si="107"/>
        <v>NEUTRAL</v>
      </c>
      <c r="G1703" s="6" t="str">
        <f t="shared" si="106"/>
        <v>NEUTRAL</v>
      </c>
      <c r="H1703" s="6" t="str">
        <f t="shared" si="105"/>
        <v>NEUTRAL</v>
      </c>
    </row>
    <row r="1704" spans="1:8" ht="13.5" x14ac:dyDescent="0.25">
      <c r="A1704" s="3">
        <f>TITRES_STAT!B1707</f>
        <v>44497</v>
      </c>
      <c r="B1704" s="6">
        <f>TITRES_STAT!C1707</f>
        <v>11.9</v>
      </c>
      <c r="C1704" s="6">
        <f>TITRES_STAT!D1707</f>
        <v>10.426399999999999</v>
      </c>
      <c r="D1704" s="6">
        <f>TITRES_STAT!E1707</f>
        <v>0</v>
      </c>
      <c r="E1704" s="2">
        <f t="shared" si="104"/>
        <v>-334474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11.9</v>
      </c>
      <c r="C1705" s="6">
        <f>TITRES_STAT!D1708</f>
        <v>10.426399999999999</v>
      </c>
      <c r="D1705" s="6">
        <f>TITRES_STAT!E1708</f>
        <v>3012</v>
      </c>
      <c r="E1705" s="2">
        <f t="shared" si="104"/>
        <v>-334474</v>
      </c>
      <c r="F1705" s="6" t="str">
        <f t="shared" si="107"/>
        <v>NEUTRAL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44501</v>
      </c>
      <c r="B1706" s="6">
        <f>TITRES_STAT!C1709</f>
        <v>12.2</v>
      </c>
      <c r="C1706" s="6">
        <f>TITRES_STAT!D1709</f>
        <v>10.6892</v>
      </c>
      <c r="D1706" s="6">
        <f>TITRES_STAT!E1709</f>
        <v>311</v>
      </c>
      <c r="E1706" s="2">
        <f t="shared" si="104"/>
        <v>-334163</v>
      </c>
      <c r="F1706" s="6" t="str">
        <f t="shared" si="107"/>
        <v>BULLISH</v>
      </c>
      <c r="G1706" s="6" t="str">
        <f t="shared" si="106"/>
        <v>NEUTRAL</v>
      </c>
      <c r="H1706" s="6" t="str">
        <f t="shared" si="105"/>
        <v>CONFIRMED BULLISH</v>
      </c>
    </row>
    <row r="1707" spans="1:8" ht="13.5" x14ac:dyDescent="0.25">
      <c r="A1707" s="3">
        <f>TITRES_STAT!B1710</f>
        <v>44502</v>
      </c>
      <c r="B1707" s="6">
        <f>TITRES_STAT!C1710</f>
        <v>12.2</v>
      </c>
      <c r="C1707" s="6">
        <f>TITRES_STAT!D1710</f>
        <v>10.6892</v>
      </c>
      <c r="D1707" s="6">
        <f>TITRES_STAT!E1710</f>
        <v>0</v>
      </c>
      <c r="E1707" s="2">
        <f t="shared" si="104"/>
        <v>-334163</v>
      </c>
      <c r="F1707" s="6" t="str">
        <f t="shared" si="107"/>
        <v>BULLISH</v>
      </c>
      <c r="G1707" s="6" t="str">
        <f t="shared" si="106"/>
        <v>NEUTRAL</v>
      </c>
      <c r="H1707" s="6" t="str">
        <f t="shared" si="105"/>
        <v>CONFIRMED BULLISH</v>
      </c>
    </row>
    <row r="1708" spans="1:8" ht="13.5" x14ac:dyDescent="0.25">
      <c r="A1708" s="3">
        <f>TITRES_STAT!B1711</f>
        <v>44503</v>
      </c>
      <c r="B1708" s="6">
        <f>TITRES_STAT!C1711</f>
        <v>12.2</v>
      </c>
      <c r="C1708" s="6">
        <f>TITRES_STAT!D1711</f>
        <v>10.6892</v>
      </c>
      <c r="D1708" s="6">
        <f>TITRES_STAT!E1711</f>
        <v>7</v>
      </c>
      <c r="E1708" s="2">
        <f t="shared" si="104"/>
        <v>-334163</v>
      </c>
      <c r="F1708" s="6" t="str">
        <f t="shared" si="107"/>
        <v>BULLISH</v>
      </c>
      <c r="G1708" s="6" t="str">
        <f t="shared" si="106"/>
        <v>NEUTRAL</v>
      </c>
      <c r="H1708" s="6" t="str">
        <f t="shared" si="105"/>
        <v>CONFIRMED BULLISH</v>
      </c>
    </row>
    <row r="1709" spans="1:8" ht="13.5" x14ac:dyDescent="0.25">
      <c r="A1709" s="3">
        <f>TITRES_STAT!B1712</f>
        <v>44504</v>
      </c>
      <c r="B1709" s="6">
        <f>TITRES_STAT!C1712</f>
        <v>12.2</v>
      </c>
      <c r="C1709" s="6">
        <f>TITRES_STAT!D1712</f>
        <v>10.6892</v>
      </c>
      <c r="D1709" s="6">
        <f>TITRES_STAT!E1712</f>
        <v>3</v>
      </c>
      <c r="E1709" s="2">
        <f t="shared" si="104"/>
        <v>-334163</v>
      </c>
      <c r="F1709" s="6" t="str">
        <f t="shared" si="107"/>
        <v>BULLISH</v>
      </c>
      <c r="G1709" s="6" t="str">
        <f t="shared" si="106"/>
        <v>NEUTRAL</v>
      </c>
      <c r="H1709" s="6" t="str">
        <f t="shared" si="105"/>
        <v>CONFIRMED BULLISH</v>
      </c>
    </row>
    <row r="1710" spans="1:8" ht="13.5" x14ac:dyDescent="0.25">
      <c r="A1710" s="3">
        <f>TITRES_STAT!B1713</f>
        <v>44505</v>
      </c>
      <c r="B1710" s="6">
        <f>TITRES_STAT!C1713</f>
        <v>12.2</v>
      </c>
      <c r="C1710" s="6">
        <f>TITRES_STAT!D1713</f>
        <v>10.6892</v>
      </c>
      <c r="D1710" s="6">
        <f>TITRES_STAT!E1713</f>
        <v>0</v>
      </c>
      <c r="E1710" s="2">
        <f t="shared" si="104"/>
        <v>-334163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44508</v>
      </c>
      <c r="B1711" s="6">
        <f>TITRES_STAT!C1714</f>
        <v>12.2</v>
      </c>
      <c r="C1711" s="6">
        <f>TITRES_STAT!D1714</f>
        <v>10.6892</v>
      </c>
      <c r="D1711" s="6">
        <f>TITRES_STAT!E1714</f>
        <v>0</v>
      </c>
      <c r="E1711" s="2">
        <f t="shared" si="104"/>
        <v>-334163</v>
      </c>
      <c r="F1711" s="6" t="str">
        <f t="shared" si="107"/>
        <v>NEUTRAL</v>
      </c>
      <c r="G1711" s="6" t="str">
        <f t="shared" si="106"/>
        <v>NEUTRAL</v>
      </c>
      <c r="H1711" s="6" t="str">
        <f t="shared" si="105"/>
        <v>NEUTRAL</v>
      </c>
    </row>
    <row r="1712" spans="1:8" ht="13.5" x14ac:dyDescent="0.25">
      <c r="A1712" s="3">
        <f>TITRES_STAT!B1715</f>
        <v>44509</v>
      </c>
      <c r="B1712" s="6">
        <f>TITRES_STAT!C1715</f>
        <v>12</v>
      </c>
      <c r="C1712" s="6">
        <f>TITRES_STAT!D1715</f>
        <v>10.513999999999999</v>
      </c>
      <c r="D1712" s="6">
        <f>TITRES_STAT!E1715</f>
        <v>20</v>
      </c>
      <c r="E1712" s="2">
        <f t="shared" si="104"/>
        <v>-334183</v>
      </c>
      <c r="F1712" s="6" t="str">
        <f t="shared" si="107"/>
        <v>BEARISH</v>
      </c>
      <c r="G1712" s="6" t="str">
        <f t="shared" si="106"/>
        <v>NEUTRAL</v>
      </c>
      <c r="H1712" s="6" t="str">
        <f t="shared" si="105"/>
        <v>CONFIRMED BEARISH</v>
      </c>
    </row>
    <row r="1713" spans="1:8" ht="13.5" x14ac:dyDescent="0.25">
      <c r="A1713" s="3">
        <f>TITRES_STAT!B1716</f>
        <v>44510</v>
      </c>
      <c r="B1713" s="6">
        <f>TITRES_STAT!C1716</f>
        <v>12</v>
      </c>
      <c r="C1713" s="6">
        <f>TITRES_STAT!D1716</f>
        <v>10.513999999999999</v>
      </c>
      <c r="D1713" s="6">
        <f>TITRES_STAT!E1716</f>
        <v>2405</v>
      </c>
      <c r="E1713" s="2">
        <f t="shared" si="104"/>
        <v>-334183</v>
      </c>
      <c r="F1713" s="6" t="str">
        <f t="shared" si="107"/>
        <v>BEARISH</v>
      </c>
      <c r="G1713" s="6" t="str">
        <f t="shared" si="106"/>
        <v>NEUTRAL</v>
      </c>
      <c r="H1713" s="6" t="str">
        <f t="shared" si="105"/>
        <v>CONFIRMED BEARISH</v>
      </c>
    </row>
    <row r="1714" spans="1:8" ht="13.5" x14ac:dyDescent="0.25">
      <c r="A1714" s="3">
        <f>TITRES_STAT!B1717</f>
        <v>44511</v>
      </c>
      <c r="B1714" s="6">
        <f>TITRES_STAT!C1717</f>
        <v>11.98</v>
      </c>
      <c r="C1714" s="6">
        <f>TITRES_STAT!D1717</f>
        <v>10.496499999999999</v>
      </c>
      <c r="D1714" s="6">
        <f>TITRES_STAT!E1717</f>
        <v>5873</v>
      </c>
      <c r="E1714" s="2">
        <f t="shared" si="104"/>
        <v>-340056</v>
      </c>
      <c r="F1714" s="6" t="str">
        <f t="shared" si="107"/>
        <v>BEARISH</v>
      </c>
      <c r="G1714" s="6" t="str">
        <f t="shared" si="106"/>
        <v>NEUTRAL</v>
      </c>
      <c r="H1714" s="6" t="str">
        <f t="shared" si="105"/>
        <v>CONFIRMED BEARISH</v>
      </c>
    </row>
    <row r="1715" spans="1:8" ht="13.5" x14ac:dyDescent="0.25">
      <c r="A1715" s="3">
        <f>TITRES_STAT!B1718</f>
        <v>44512</v>
      </c>
      <c r="B1715" s="6">
        <f>TITRES_STAT!C1718</f>
        <v>12.2</v>
      </c>
      <c r="C1715" s="6">
        <f>TITRES_STAT!D1718</f>
        <v>10.6892</v>
      </c>
      <c r="D1715" s="6">
        <f>TITRES_STAT!E1718</f>
        <v>50</v>
      </c>
      <c r="E1715" s="2">
        <f t="shared" si="104"/>
        <v>-340006</v>
      </c>
      <c r="F1715" s="6" t="str">
        <f t="shared" si="107"/>
        <v>BEARISH</v>
      </c>
      <c r="G1715" s="6" t="str">
        <f t="shared" si="106"/>
        <v>NEUTRAL</v>
      </c>
      <c r="H1715" s="6" t="str">
        <f t="shared" si="105"/>
        <v>NEUTRAL</v>
      </c>
    </row>
    <row r="1716" spans="1:8" ht="13.5" x14ac:dyDescent="0.25">
      <c r="A1716" s="3">
        <f>TITRES_STAT!B1719</f>
        <v>44515</v>
      </c>
      <c r="B1716" s="6">
        <f>TITRES_STAT!C1719</f>
        <v>12.2</v>
      </c>
      <c r="C1716" s="6">
        <f>TITRES_STAT!D1719</f>
        <v>10.6892</v>
      </c>
      <c r="D1716" s="6">
        <f>TITRES_STAT!E1719</f>
        <v>0</v>
      </c>
      <c r="E1716" s="2">
        <f t="shared" si="104"/>
        <v>-340006</v>
      </c>
      <c r="F1716" s="6" t="str">
        <f t="shared" si="107"/>
        <v>BEARISH</v>
      </c>
      <c r="G1716" s="6" t="str">
        <f t="shared" si="106"/>
        <v>NEUTRAL</v>
      </c>
      <c r="H1716" s="6" t="str">
        <f t="shared" si="105"/>
        <v>NEUTRAL</v>
      </c>
    </row>
    <row r="1717" spans="1:8" ht="13.5" x14ac:dyDescent="0.25">
      <c r="A1717" s="3">
        <f>TITRES_STAT!B1720</f>
        <v>44516</v>
      </c>
      <c r="B1717" s="6">
        <f>TITRES_STAT!C1720</f>
        <v>12.2</v>
      </c>
      <c r="C1717" s="6">
        <f>TITRES_STAT!D1720</f>
        <v>10.6892</v>
      </c>
      <c r="D1717" s="6">
        <f>TITRES_STAT!E1720</f>
        <v>0</v>
      </c>
      <c r="E1717" s="2">
        <f t="shared" si="104"/>
        <v>-340006</v>
      </c>
      <c r="F1717" s="6" t="str">
        <f t="shared" si="107"/>
        <v>BEARISH</v>
      </c>
      <c r="G1717" s="6" t="str">
        <f t="shared" si="106"/>
        <v>NEUTRAL</v>
      </c>
      <c r="H1717" s="6" t="str">
        <f t="shared" si="105"/>
        <v>BEARISH DIVERGENCE</v>
      </c>
    </row>
    <row r="1718" spans="1:8" ht="13.5" x14ac:dyDescent="0.25">
      <c r="A1718" s="3">
        <f>TITRES_STAT!B1721</f>
        <v>44517</v>
      </c>
      <c r="B1718" s="6">
        <f>TITRES_STAT!C1721</f>
        <v>11.98</v>
      </c>
      <c r="C1718" s="6">
        <f>TITRES_STAT!D1721</f>
        <v>10.496499999999999</v>
      </c>
      <c r="D1718" s="6">
        <f>TITRES_STAT!E1721</f>
        <v>600</v>
      </c>
      <c r="E1718" s="2">
        <f t="shared" si="104"/>
        <v>-340606</v>
      </c>
      <c r="F1718" s="6" t="str">
        <f t="shared" si="107"/>
        <v>BEARISH</v>
      </c>
      <c r="G1718" s="6" t="str">
        <f t="shared" si="106"/>
        <v>NEUTRAL</v>
      </c>
      <c r="H1718" s="6" t="str">
        <f t="shared" si="105"/>
        <v>CONFIRMED BEARISH</v>
      </c>
    </row>
    <row r="1719" spans="1:8" ht="13.5" x14ac:dyDescent="0.25">
      <c r="A1719" s="3">
        <f>TITRES_STAT!B1722</f>
        <v>44518</v>
      </c>
      <c r="B1719" s="6">
        <f>TITRES_STAT!C1722</f>
        <v>11.98</v>
      </c>
      <c r="C1719" s="6">
        <f>TITRES_STAT!D1722</f>
        <v>10.496499999999999</v>
      </c>
      <c r="D1719" s="6">
        <f>TITRES_STAT!E1722</f>
        <v>0</v>
      </c>
      <c r="E1719" s="2">
        <f t="shared" si="104"/>
        <v>-340606</v>
      </c>
      <c r="F1719" s="6" t="str">
        <f t="shared" si="107"/>
        <v>BEARISH</v>
      </c>
      <c r="G1719" s="6" t="str">
        <f t="shared" si="106"/>
        <v>NEUTRAL</v>
      </c>
      <c r="H1719" s="6" t="str">
        <f t="shared" si="105"/>
        <v>NEUTRAL</v>
      </c>
    </row>
    <row r="1720" spans="1:8" ht="13.5" x14ac:dyDescent="0.25">
      <c r="A1720" s="3">
        <f>TITRES_STAT!B1723</f>
        <v>44519</v>
      </c>
      <c r="B1720" s="6">
        <f>TITRES_STAT!C1723</f>
        <v>11.98</v>
      </c>
      <c r="C1720" s="6">
        <f>TITRES_STAT!D1723</f>
        <v>10.496499999999999</v>
      </c>
      <c r="D1720" s="6">
        <f>TITRES_STAT!E1723</f>
        <v>0</v>
      </c>
      <c r="E1720" s="2">
        <f t="shared" si="104"/>
        <v>-340606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CONFIRMED BEARISH</v>
      </c>
    </row>
    <row r="1721" spans="1:8" ht="13.5" x14ac:dyDescent="0.25">
      <c r="A1721" s="3">
        <f>TITRES_STAT!B1724</f>
        <v>44522</v>
      </c>
      <c r="B1721" s="6">
        <f>TITRES_STAT!C1724</f>
        <v>11.97</v>
      </c>
      <c r="C1721" s="6">
        <f>TITRES_STAT!D1724</f>
        <v>10.4877</v>
      </c>
      <c r="D1721" s="6">
        <f>TITRES_STAT!E1724</f>
        <v>10</v>
      </c>
      <c r="E1721" s="2">
        <f t="shared" si="104"/>
        <v>-340616</v>
      </c>
      <c r="F1721" s="6" t="str">
        <f t="shared" si="107"/>
        <v>BEARISH</v>
      </c>
      <c r="G1721" s="6" t="str">
        <f t="shared" si="106"/>
        <v>NEUTRAL</v>
      </c>
      <c r="H1721" s="6" t="str">
        <f t="shared" si="105"/>
        <v>CONFIRMED BEARISH</v>
      </c>
    </row>
    <row r="1722" spans="1:8" ht="13.5" x14ac:dyDescent="0.25">
      <c r="A1722" s="3">
        <f>TITRES_STAT!B1725</f>
        <v>44523</v>
      </c>
      <c r="B1722" s="6">
        <f>TITRES_STAT!C1725</f>
        <v>11.97</v>
      </c>
      <c r="C1722" s="6">
        <f>TITRES_STAT!D1725</f>
        <v>10.4877</v>
      </c>
      <c r="D1722" s="6">
        <f>TITRES_STAT!E1725</f>
        <v>0</v>
      </c>
      <c r="E1722" s="2">
        <f t="shared" si="104"/>
        <v>-340616</v>
      </c>
      <c r="F1722" s="6" t="str">
        <f t="shared" si="107"/>
        <v>BEARISH</v>
      </c>
      <c r="G1722" s="6" t="str">
        <f t="shared" si="106"/>
        <v>NEUTRAL</v>
      </c>
      <c r="H1722" s="6" t="str">
        <f t="shared" si="105"/>
        <v>CONFIRMED BEARISH</v>
      </c>
    </row>
    <row r="1723" spans="1:8" ht="13.5" x14ac:dyDescent="0.25">
      <c r="A1723" s="3">
        <f>TITRES_STAT!B1726</f>
        <v>44524</v>
      </c>
      <c r="B1723" s="6">
        <f>TITRES_STAT!C1726</f>
        <v>11.97</v>
      </c>
      <c r="C1723" s="6">
        <f>TITRES_STAT!D1726</f>
        <v>10.4877</v>
      </c>
      <c r="D1723" s="6">
        <f>TITRES_STAT!E1726</f>
        <v>0</v>
      </c>
      <c r="E1723" s="2">
        <f t="shared" si="104"/>
        <v>-340616</v>
      </c>
      <c r="F1723" s="6" t="str">
        <f t="shared" si="107"/>
        <v>BEARISH</v>
      </c>
      <c r="G1723" s="6" t="str">
        <f t="shared" si="106"/>
        <v>NEUTRAL</v>
      </c>
      <c r="H1723" s="6" t="str">
        <f t="shared" si="105"/>
        <v>CONFIRMED BEARISH</v>
      </c>
    </row>
    <row r="1724" spans="1:8" ht="13.5" x14ac:dyDescent="0.25">
      <c r="A1724" s="3">
        <f>TITRES_STAT!B1727</f>
        <v>44525</v>
      </c>
      <c r="B1724" s="6">
        <f>TITRES_STAT!C1727</f>
        <v>11.97</v>
      </c>
      <c r="C1724" s="6">
        <f>TITRES_STAT!D1727</f>
        <v>10.4877</v>
      </c>
      <c r="D1724" s="6">
        <f>TITRES_STAT!E1727</f>
        <v>0</v>
      </c>
      <c r="E1724" s="2">
        <f t="shared" si="104"/>
        <v>-340616</v>
      </c>
      <c r="F1724" s="6" t="str">
        <f t="shared" si="107"/>
        <v>BEARISH</v>
      </c>
      <c r="G1724" s="6" t="str">
        <f t="shared" si="106"/>
        <v>NEUTRAL</v>
      </c>
      <c r="H1724" s="6" t="str">
        <f t="shared" si="105"/>
        <v>CONFIRMED BEARISH</v>
      </c>
    </row>
    <row r="1725" spans="1:8" ht="13.5" x14ac:dyDescent="0.25">
      <c r="A1725" s="3">
        <f>TITRES_STAT!B1728</f>
        <v>44526</v>
      </c>
      <c r="B1725" s="6">
        <f>TITRES_STAT!C1728</f>
        <v>11.99</v>
      </c>
      <c r="C1725" s="6">
        <f>TITRES_STAT!D1728</f>
        <v>10.5052</v>
      </c>
      <c r="D1725" s="6">
        <f>TITRES_STAT!E1728</f>
        <v>200</v>
      </c>
      <c r="E1725" s="2">
        <f t="shared" si="104"/>
        <v>-340416</v>
      </c>
      <c r="F1725" s="6" t="str">
        <f t="shared" si="107"/>
        <v>BULLISH</v>
      </c>
      <c r="G1725" s="6" t="str">
        <f t="shared" si="106"/>
        <v>NEUTRAL</v>
      </c>
      <c r="H1725" s="6" t="str">
        <f t="shared" si="105"/>
        <v>CONFIRMED BULLISH</v>
      </c>
    </row>
    <row r="1726" spans="1:8" ht="13.5" x14ac:dyDescent="0.25">
      <c r="A1726" s="3">
        <f>TITRES_STAT!B1729</f>
        <v>44529</v>
      </c>
      <c r="B1726" s="6">
        <f>TITRES_STAT!C1729</f>
        <v>11.99</v>
      </c>
      <c r="C1726" s="6">
        <f>TITRES_STAT!D1729</f>
        <v>10.5052</v>
      </c>
      <c r="D1726" s="6">
        <f>TITRES_STAT!E1729</f>
        <v>0</v>
      </c>
      <c r="E1726" s="2">
        <f t="shared" si="104"/>
        <v>-340416</v>
      </c>
      <c r="F1726" s="6" t="str">
        <f t="shared" si="107"/>
        <v>BULLISH</v>
      </c>
      <c r="G1726" s="6" t="str">
        <f t="shared" si="106"/>
        <v>NEUTRAL</v>
      </c>
      <c r="H1726" s="6" t="str">
        <f t="shared" si="105"/>
        <v>CONFIRMED BULLISH</v>
      </c>
    </row>
    <row r="1727" spans="1:8" ht="13.5" x14ac:dyDescent="0.25">
      <c r="A1727" s="3">
        <f>TITRES_STAT!B1730</f>
        <v>44530</v>
      </c>
      <c r="B1727" s="6">
        <f>TITRES_STAT!C1730</f>
        <v>11.99</v>
      </c>
      <c r="C1727" s="6">
        <f>TITRES_STAT!D1730</f>
        <v>10.5052</v>
      </c>
      <c r="D1727" s="6">
        <f>TITRES_STAT!E1730</f>
        <v>0</v>
      </c>
      <c r="E1727" s="2">
        <f t="shared" si="104"/>
        <v>-340416</v>
      </c>
      <c r="F1727" s="6" t="str">
        <f t="shared" si="107"/>
        <v>BULLISH</v>
      </c>
      <c r="G1727" s="6" t="str">
        <f t="shared" si="106"/>
        <v>NEUTRAL</v>
      </c>
      <c r="H1727" s="6" t="str">
        <f t="shared" si="105"/>
        <v>CONFIRMED BULLISH</v>
      </c>
    </row>
    <row r="1728" spans="1:8" ht="13.5" x14ac:dyDescent="0.25">
      <c r="A1728" s="3">
        <f>TITRES_STAT!B1731</f>
        <v>44531</v>
      </c>
      <c r="B1728" s="6">
        <f>TITRES_STAT!C1731</f>
        <v>11.9</v>
      </c>
      <c r="C1728" s="6">
        <f>TITRES_STAT!D1731</f>
        <v>10.426399999999999</v>
      </c>
      <c r="D1728" s="6">
        <f>TITRES_STAT!E1731</f>
        <v>1000</v>
      </c>
      <c r="E1728" s="2">
        <f t="shared" si="104"/>
        <v>-341416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CONFIRMED BEARISH</v>
      </c>
    </row>
    <row r="1729" spans="1:8" ht="13.5" x14ac:dyDescent="0.25">
      <c r="A1729" s="3">
        <f>TITRES_STAT!B1732</f>
        <v>44532</v>
      </c>
      <c r="B1729" s="6">
        <f>TITRES_STAT!C1732</f>
        <v>11.9</v>
      </c>
      <c r="C1729" s="6">
        <f>TITRES_STAT!D1732</f>
        <v>10.426399999999999</v>
      </c>
      <c r="D1729" s="6">
        <f>TITRES_STAT!E1732</f>
        <v>0</v>
      </c>
      <c r="E1729" s="2">
        <f t="shared" si="104"/>
        <v>-341416</v>
      </c>
      <c r="F1729" s="6" t="str">
        <f t="shared" si="107"/>
        <v>BEARISH</v>
      </c>
      <c r="G1729" s="6" t="str">
        <f t="shared" si="106"/>
        <v>NEUTRAL</v>
      </c>
      <c r="H1729" s="6" t="str">
        <f t="shared" si="105"/>
        <v>CONFIRMED BEARISH</v>
      </c>
    </row>
    <row r="1730" spans="1:8" ht="13.5" x14ac:dyDescent="0.25">
      <c r="A1730" s="3">
        <f>TITRES_STAT!B1733</f>
        <v>44533</v>
      </c>
      <c r="B1730" s="6">
        <f>TITRES_STAT!C1733</f>
        <v>11.7</v>
      </c>
      <c r="C1730" s="6">
        <f>TITRES_STAT!D1733</f>
        <v>10.251099999999999</v>
      </c>
      <c r="D1730" s="6">
        <f>TITRES_STAT!E1733</f>
        <v>1296</v>
      </c>
      <c r="E1730" s="2">
        <f t="shared" si="104"/>
        <v>-342712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44536</v>
      </c>
      <c r="B1731" s="6">
        <f>TITRES_STAT!C1734</f>
        <v>11.7</v>
      </c>
      <c r="C1731" s="6">
        <f>TITRES_STAT!D1734</f>
        <v>10.251099999999999</v>
      </c>
      <c r="D1731" s="6">
        <f>TITRES_STAT!E1734</f>
        <v>78</v>
      </c>
      <c r="E1731" s="2">
        <f t="shared" si="104"/>
        <v>-342712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44537</v>
      </c>
      <c r="B1732" s="6">
        <f>TITRES_STAT!C1735</f>
        <v>11.66</v>
      </c>
      <c r="C1732" s="6">
        <f>TITRES_STAT!D1735</f>
        <v>10.216100000000001</v>
      </c>
      <c r="D1732" s="6">
        <f>TITRES_STAT!E1735</f>
        <v>1205</v>
      </c>
      <c r="E1732" s="2">
        <f t="shared" ref="E1732:E1795" si="108">IF(B1732&gt;B1731, E1731+D1732, IF(B1732&lt;B1731, E1731-D1732, E1731))</f>
        <v>-343917</v>
      </c>
      <c r="F1732" s="6" t="str">
        <f t="shared" si="107"/>
        <v>BEARISH</v>
      </c>
      <c r="G1732" s="6" t="str">
        <f t="shared" si="106"/>
        <v>NEUTRAL</v>
      </c>
      <c r="H1732" s="6" t="str">
        <f t="shared" si="105"/>
        <v>CONFIRMED BEARISH</v>
      </c>
    </row>
    <row r="1733" spans="1:8" ht="13.5" x14ac:dyDescent="0.25">
      <c r="A1733" s="3">
        <f>TITRES_STAT!B1736</f>
        <v>44538</v>
      </c>
      <c r="B1733" s="6">
        <f>TITRES_STAT!C1736</f>
        <v>11.6</v>
      </c>
      <c r="C1733" s="6">
        <f>TITRES_STAT!D1736</f>
        <v>10.163500000000001</v>
      </c>
      <c r="D1733" s="6">
        <f>TITRES_STAT!E1736</f>
        <v>203</v>
      </c>
      <c r="E1733" s="2">
        <f t="shared" si="108"/>
        <v>-344120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CONFIRMED BEARISH</v>
      </c>
    </row>
    <row r="1734" spans="1:8" ht="13.5" x14ac:dyDescent="0.25">
      <c r="A1734" s="3">
        <f>TITRES_STAT!B1737</f>
        <v>44539</v>
      </c>
      <c r="B1734" s="6">
        <f>TITRES_STAT!C1737</f>
        <v>11.6</v>
      </c>
      <c r="C1734" s="6">
        <f>TITRES_STAT!D1737</f>
        <v>10.163500000000001</v>
      </c>
      <c r="D1734" s="6">
        <f>TITRES_STAT!E1737</f>
        <v>850</v>
      </c>
      <c r="E1734" s="2">
        <f t="shared" si="108"/>
        <v>-344120</v>
      </c>
      <c r="F1734" s="6" t="str">
        <f t="shared" si="107"/>
        <v>BEARISH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44540</v>
      </c>
      <c r="B1735" s="6">
        <f>TITRES_STAT!C1738</f>
        <v>11.37</v>
      </c>
      <c r="C1735" s="6">
        <f>TITRES_STAT!D1738</f>
        <v>9.9619999999999997</v>
      </c>
      <c r="D1735" s="6">
        <f>TITRES_STAT!E1738</f>
        <v>560</v>
      </c>
      <c r="E1735" s="2">
        <f t="shared" si="108"/>
        <v>-344680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BEARISH</v>
      </c>
    </row>
    <row r="1736" spans="1:8" ht="13.5" x14ac:dyDescent="0.25">
      <c r="A1736" s="3">
        <f>TITRES_STAT!B1739</f>
        <v>44543</v>
      </c>
      <c r="B1736" s="6">
        <f>TITRES_STAT!C1739</f>
        <v>11.67</v>
      </c>
      <c r="C1736" s="6">
        <f>TITRES_STAT!D1739</f>
        <v>10.2249</v>
      </c>
      <c r="D1736" s="6">
        <f>TITRES_STAT!E1739</f>
        <v>1737</v>
      </c>
      <c r="E1736" s="2">
        <f t="shared" si="108"/>
        <v>-342943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NEUTRAL</v>
      </c>
      <c r="H1736" s="6" t="str">
        <f t="shared" si="109"/>
        <v>CONFIRMED BEARISH</v>
      </c>
    </row>
    <row r="1737" spans="1:8" ht="13.5" x14ac:dyDescent="0.25">
      <c r="A1737" s="3">
        <f>TITRES_STAT!B1740</f>
        <v>44544</v>
      </c>
      <c r="B1737" s="6">
        <f>TITRES_STAT!C1740</f>
        <v>11.7</v>
      </c>
      <c r="C1737" s="6">
        <f>TITRES_STAT!D1740</f>
        <v>10.251099999999999</v>
      </c>
      <c r="D1737" s="6">
        <f>TITRES_STAT!E1740</f>
        <v>1421</v>
      </c>
      <c r="E1737" s="2">
        <f t="shared" si="108"/>
        <v>-341522</v>
      </c>
      <c r="F1737" s="6" t="str">
        <f t="shared" si="111"/>
        <v>BULLISH</v>
      </c>
      <c r="G1737" s="6" t="str">
        <f t="shared" si="110"/>
        <v>NEUTRAL</v>
      </c>
      <c r="H1737" s="6" t="str">
        <f t="shared" si="109"/>
        <v>CONFIRMED BULLISH</v>
      </c>
    </row>
    <row r="1738" spans="1:8" ht="13.5" x14ac:dyDescent="0.25">
      <c r="A1738" s="3">
        <f>TITRES_STAT!B1741</f>
        <v>44545</v>
      </c>
      <c r="B1738" s="6">
        <f>TITRES_STAT!C1741</f>
        <v>11.67</v>
      </c>
      <c r="C1738" s="6">
        <f>TITRES_STAT!D1741</f>
        <v>10.2249</v>
      </c>
      <c r="D1738" s="6">
        <f>TITRES_STAT!E1741</f>
        <v>530</v>
      </c>
      <c r="E1738" s="2">
        <f t="shared" si="108"/>
        <v>-342052</v>
      </c>
      <c r="F1738" s="6" t="str">
        <f t="shared" si="111"/>
        <v>BULLISH</v>
      </c>
      <c r="G1738" s="6" t="str">
        <f t="shared" si="110"/>
        <v>NEUTRAL</v>
      </c>
      <c r="H1738" s="6" t="str">
        <f t="shared" si="109"/>
        <v>CONFIRMED BULLISH</v>
      </c>
    </row>
    <row r="1739" spans="1:8" ht="13.5" x14ac:dyDescent="0.25">
      <c r="A1739" s="3">
        <f>TITRES_STAT!B1742</f>
        <v>44546</v>
      </c>
      <c r="B1739" s="6">
        <f>TITRES_STAT!C1742</f>
        <v>11.67</v>
      </c>
      <c r="C1739" s="6">
        <f>TITRES_STAT!D1742</f>
        <v>10.2249</v>
      </c>
      <c r="D1739" s="6">
        <f>TITRES_STAT!E1742</f>
        <v>0</v>
      </c>
      <c r="E1739" s="2">
        <f t="shared" si="108"/>
        <v>-342052</v>
      </c>
      <c r="F1739" s="6" t="str">
        <f t="shared" si="111"/>
        <v>BULLISH</v>
      </c>
      <c r="G1739" s="6" t="str">
        <f t="shared" si="110"/>
        <v>NEUTRAL</v>
      </c>
      <c r="H1739" s="6" t="str">
        <f t="shared" si="109"/>
        <v>CONFIRMED BULLISH</v>
      </c>
    </row>
    <row r="1740" spans="1:8" ht="13.5" x14ac:dyDescent="0.25">
      <c r="A1740" s="3">
        <f>TITRES_STAT!B1743</f>
        <v>44550</v>
      </c>
      <c r="B1740" s="6">
        <f>TITRES_STAT!C1743</f>
        <v>11.67</v>
      </c>
      <c r="C1740" s="6">
        <f>TITRES_STAT!D1743</f>
        <v>10.2249</v>
      </c>
      <c r="D1740" s="6">
        <f>TITRES_STAT!E1743</f>
        <v>0</v>
      </c>
      <c r="E1740" s="2">
        <f t="shared" si="108"/>
        <v>-342052</v>
      </c>
      <c r="F1740" s="6" t="str">
        <f t="shared" si="111"/>
        <v>BULLISH</v>
      </c>
      <c r="G1740" s="6" t="str">
        <f t="shared" si="110"/>
        <v>NEUTRAL</v>
      </c>
      <c r="H1740" s="6" t="str">
        <f t="shared" si="109"/>
        <v>CONFIRMED BULLISH</v>
      </c>
    </row>
    <row r="1741" spans="1:8" ht="13.5" x14ac:dyDescent="0.25">
      <c r="A1741" s="3">
        <f>TITRES_STAT!B1744</f>
        <v>44551</v>
      </c>
      <c r="B1741" s="6">
        <f>TITRES_STAT!C1744</f>
        <v>11.55</v>
      </c>
      <c r="C1741" s="6">
        <f>TITRES_STAT!D1744</f>
        <v>10.1197</v>
      </c>
      <c r="D1741" s="6">
        <f>TITRES_STAT!E1744</f>
        <v>1112</v>
      </c>
      <c r="E1741" s="2">
        <f t="shared" si="108"/>
        <v>-343164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CONFIRMED BEARISH</v>
      </c>
    </row>
    <row r="1742" spans="1:8" ht="13.5" x14ac:dyDescent="0.25">
      <c r="A1742" s="3">
        <f>TITRES_STAT!B1745</f>
        <v>44552</v>
      </c>
      <c r="B1742" s="6">
        <f>TITRES_STAT!C1745</f>
        <v>11.1</v>
      </c>
      <c r="C1742" s="6">
        <f>TITRES_STAT!D1745</f>
        <v>9.7254000000000005</v>
      </c>
      <c r="D1742" s="6">
        <f>TITRES_STAT!E1745</f>
        <v>3455</v>
      </c>
      <c r="E1742" s="2">
        <f t="shared" si="108"/>
        <v>-346619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44553</v>
      </c>
      <c r="B1743" s="6">
        <f>TITRES_STAT!C1746</f>
        <v>11.49</v>
      </c>
      <c r="C1743" s="6">
        <f>TITRES_STAT!D1746</f>
        <v>10.0671</v>
      </c>
      <c r="D1743" s="6">
        <f>TITRES_STAT!E1746</f>
        <v>800</v>
      </c>
      <c r="E1743" s="2">
        <f t="shared" si="108"/>
        <v>-345819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44554</v>
      </c>
      <c r="B1744" s="6">
        <f>TITRES_STAT!C1747</f>
        <v>11.5</v>
      </c>
      <c r="C1744" s="6">
        <f>TITRES_STAT!D1747</f>
        <v>10.075900000000001</v>
      </c>
      <c r="D1744" s="6">
        <f>TITRES_STAT!E1747</f>
        <v>700</v>
      </c>
      <c r="E1744" s="2">
        <f t="shared" si="108"/>
        <v>-345119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44557</v>
      </c>
      <c r="B1745" s="6">
        <f>TITRES_STAT!C1748</f>
        <v>11.49</v>
      </c>
      <c r="C1745" s="6">
        <f>TITRES_STAT!D1748</f>
        <v>10.0671</v>
      </c>
      <c r="D1745" s="6">
        <f>TITRES_STAT!E1748</f>
        <v>1500</v>
      </c>
      <c r="E1745" s="2">
        <f t="shared" si="108"/>
        <v>-346619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44558</v>
      </c>
      <c r="B1746" s="6">
        <f>TITRES_STAT!C1749</f>
        <v>11.49</v>
      </c>
      <c r="C1746" s="6">
        <f>TITRES_STAT!D1749</f>
        <v>10.0671</v>
      </c>
      <c r="D1746" s="6">
        <f>TITRES_STAT!E1749</f>
        <v>2000</v>
      </c>
      <c r="E1746" s="2">
        <f t="shared" si="108"/>
        <v>-346619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CONFIRMED BEARISH</v>
      </c>
    </row>
    <row r="1747" spans="1:8" ht="13.5" x14ac:dyDescent="0.25">
      <c r="A1747" s="3">
        <f>TITRES_STAT!B1750</f>
        <v>44559</v>
      </c>
      <c r="B1747" s="6">
        <f>TITRES_STAT!C1750</f>
        <v>11.4</v>
      </c>
      <c r="C1747" s="6">
        <f>TITRES_STAT!D1750</f>
        <v>9.9883000000000006</v>
      </c>
      <c r="D1747" s="6">
        <f>TITRES_STAT!E1750</f>
        <v>1389</v>
      </c>
      <c r="E1747" s="2">
        <f t="shared" si="108"/>
        <v>-348008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BEARISH DIVERGENCE</v>
      </c>
    </row>
    <row r="1748" spans="1:8" ht="13.5" x14ac:dyDescent="0.25">
      <c r="A1748" s="3">
        <f>TITRES_STAT!B1751</f>
        <v>44560</v>
      </c>
      <c r="B1748" s="6">
        <f>TITRES_STAT!C1751</f>
        <v>11.4</v>
      </c>
      <c r="C1748" s="6">
        <f>TITRES_STAT!D1751</f>
        <v>9.9883000000000006</v>
      </c>
      <c r="D1748" s="6">
        <f>TITRES_STAT!E1751</f>
        <v>600</v>
      </c>
      <c r="E1748" s="2">
        <f t="shared" si="108"/>
        <v>-348008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CONFIRMED BEARISH</v>
      </c>
    </row>
    <row r="1749" spans="1:8" ht="13.5" x14ac:dyDescent="0.25">
      <c r="A1749" s="3">
        <f>TITRES_STAT!B1752</f>
        <v>44561</v>
      </c>
      <c r="B1749" s="6">
        <f>TITRES_STAT!C1752</f>
        <v>11.4</v>
      </c>
      <c r="C1749" s="6">
        <f>TITRES_STAT!D1752</f>
        <v>9.9883000000000006</v>
      </c>
      <c r="D1749" s="6">
        <f>TITRES_STAT!E1752</f>
        <v>700</v>
      </c>
      <c r="E1749" s="2">
        <f t="shared" si="108"/>
        <v>-348008</v>
      </c>
      <c r="F1749" s="6" t="str">
        <f t="shared" si="111"/>
        <v>BEARISH</v>
      </c>
      <c r="G1749" s="6" t="str">
        <f t="shared" si="110"/>
        <v>NEUTRAL</v>
      </c>
      <c r="H1749" s="6" t="str">
        <f t="shared" si="109"/>
        <v>CONFIRMED BEARISH</v>
      </c>
    </row>
    <row r="1750" spans="1:8" ht="13.5" x14ac:dyDescent="0.25">
      <c r="A1750" s="3">
        <f>TITRES_STAT!B1753</f>
        <v>44564</v>
      </c>
      <c r="B1750" s="6">
        <f>TITRES_STAT!C1753</f>
        <v>11</v>
      </c>
      <c r="C1750" s="6">
        <f>TITRES_STAT!D1753</f>
        <v>9.6378000000000004</v>
      </c>
      <c r="D1750" s="6">
        <f>TITRES_STAT!E1753</f>
        <v>386</v>
      </c>
      <c r="E1750" s="2">
        <f t="shared" si="108"/>
        <v>-348394</v>
      </c>
      <c r="F1750" s="6" t="str">
        <f t="shared" si="111"/>
        <v>BEARISH</v>
      </c>
      <c r="G1750" s="6" t="str">
        <f t="shared" si="110"/>
        <v>NEUTRAL</v>
      </c>
      <c r="H1750" s="6" t="str">
        <f t="shared" si="109"/>
        <v>CONFIRMED BEARISH</v>
      </c>
    </row>
    <row r="1751" spans="1:8" ht="13.5" x14ac:dyDescent="0.25">
      <c r="A1751" s="3">
        <f>TITRES_STAT!B1754</f>
        <v>44565</v>
      </c>
      <c r="B1751" s="6">
        <f>TITRES_STAT!C1754</f>
        <v>11</v>
      </c>
      <c r="C1751" s="6">
        <f>TITRES_STAT!D1754</f>
        <v>9.6378000000000004</v>
      </c>
      <c r="D1751" s="6">
        <f>TITRES_STAT!E1754</f>
        <v>47</v>
      </c>
      <c r="E1751" s="2">
        <f t="shared" si="108"/>
        <v>-348394</v>
      </c>
      <c r="F1751" s="6" t="str">
        <f t="shared" si="111"/>
        <v>BEARISH</v>
      </c>
      <c r="G1751" s="6" t="str">
        <f t="shared" si="110"/>
        <v>NEUTRAL</v>
      </c>
      <c r="H1751" s="6" t="str">
        <f t="shared" si="109"/>
        <v>CONFIRMED BEARISH</v>
      </c>
    </row>
    <row r="1752" spans="1:8" ht="13.5" x14ac:dyDescent="0.25">
      <c r="A1752" s="3">
        <f>TITRES_STAT!B1755</f>
        <v>44566</v>
      </c>
      <c r="B1752" s="6">
        <f>TITRES_STAT!C1755</f>
        <v>11.34</v>
      </c>
      <c r="C1752" s="6">
        <f>TITRES_STAT!D1755</f>
        <v>9.9357000000000006</v>
      </c>
      <c r="D1752" s="6">
        <f>TITRES_STAT!E1755</f>
        <v>1347</v>
      </c>
      <c r="E1752" s="2">
        <f t="shared" si="108"/>
        <v>-347047</v>
      </c>
      <c r="F1752" s="6" t="str">
        <f t="shared" si="111"/>
        <v>BULLISH</v>
      </c>
      <c r="G1752" s="6" t="str">
        <f t="shared" si="110"/>
        <v>NEUTRAL</v>
      </c>
      <c r="H1752" s="6" t="str">
        <f t="shared" si="109"/>
        <v>BULLISH DIVERGENCE</v>
      </c>
    </row>
    <row r="1753" spans="1:8" ht="13.5" x14ac:dyDescent="0.25">
      <c r="A1753" s="3">
        <f>TITRES_STAT!B1756</f>
        <v>44567</v>
      </c>
      <c r="B1753" s="6">
        <f>TITRES_STAT!C1756</f>
        <v>11.3</v>
      </c>
      <c r="C1753" s="6">
        <f>TITRES_STAT!D1756</f>
        <v>9.9007000000000005</v>
      </c>
      <c r="D1753" s="6">
        <f>TITRES_STAT!E1756</f>
        <v>5964</v>
      </c>
      <c r="E1753" s="2">
        <f t="shared" si="108"/>
        <v>-353011</v>
      </c>
      <c r="F1753" s="6" t="str">
        <f t="shared" si="111"/>
        <v>BEARISH</v>
      </c>
      <c r="G1753" s="6" t="str">
        <f t="shared" si="110"/>
        <v>NEUTRAL</v>
      </c>
      <c r="H1753" s="6" t="str">
        <f t="shared" si="109"/>
        <v>CONFIRMED BEARISH</v>
      </c>
    </row>
    <row r="1754" spans="1:8" ht="13.5" x14ac:dyDescent="0.25">
      <c r="A1754" s="3">
        <f>TITRES_STAT!B1757</f>
        <v>44568</v>
      </c>
      <c r="B1754" s="6">
        <f>TITRES_STAT!C1757</f>
        <v>11.35</v>
      </c>
      <c r="C1754" s="6">
        <f>TITRES_STAT!D1757</f>
        <v>9.9444999999999997</v>
      </c>
      <c r="D1754" s="6">
        <f>TITRES_STAT!E1757</f>
        <v>10</v>
      </c>
      <c r="E1754" s="2">
        <f t="shared" si="108"/>
        <v>-353001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11.35</v>
      </c>
      <c r="C1755" s="6">
        <f>TITRES_STAT!D1758</f>
        <v>9.9444999999999997</v>
      </c>
      <c r="D1755" s="6">
        <f>TITRES_STAT!E1758</f>
        <v>0</v>
      </c>
      <c r="E1755" s="2">
        <f t="shared" si="108"/>
        <v>-353001</v>
      </c>
      <c r="F1755" s="6" t="str">
        <f t="shared" si="111"/>
        <v>BEARISH</v>
      </c>
      <c r="G1755" s="6" t="str">
        <f t="shared" si="110"/>
        <v>NEUTRAL</v>
      </c>
      <c r="H1755" s="6" t="str">
        <f t="shared" si="109"/>
        <v>BEARISH DIVERGENCE</v>
      </c>
    </row>
    <row r="1756" spans="1:8" ht="13.5" x14ac:dyDescent="0.25">
      <c r="A1756" s="3">
        <f>TITRES_STAT!B1759</f>
        <v>44572</v>
      </c>
      <c r="B1756" s="6">
        <f>TITRES_STAT!C1759</f>
        <v>11</v>
      </c>
      <c r="C1756" s="6">
        <f>TITRES_STAT!D1759</f>
        <v>9.6378000000000004</v>
      </c>
      <c r="D1756" s="6">
        <f>TITRES_STAT!E1759</f>
        <v>2860</v>
      </c>
      <c r="E1756" s="2">
        <f t="shared" si="108"/>
        <v>-355861</v>
      </c>
      <c r="F1756" s="6" t="str">
        <f t="shared" si="111"/>
        <v>BEARISH</v>
      </c>
      <c r="G1756" s="6" t="str">
        <f t="shared" si="110"/>
        <v>STRONG</v>
      </c>
      <c r="H1756" s="6" t="str">
        <f t="shared" si="109"/>
        <v>NEUTRAL</v>
      </c>
    </row>
    <row r="1757" spans="1:8" ht="13.5" x14ac:dyDescent="0.25">
      <c r="A1757" s="3">
        <f>TITRES_STAT!B1760</f>
        <v>44573</v>
      </c>
      <c r="B1757" s="6">
        <f>TITRES_STAT!C1760</f>
        <v>10.9</v>
      </c>
      <c r="C1757" s="6">
        <f>TITRES_STAT!D1760</f>
        <v>9.5502000000000002</v>
      </c>
      <c r="D1757" s="6">
        <f>TITRES_STAT!E1760</f>
        <v>1084</v>
      </c>
      <c r="E1757" s="2">
        <f t="shared" si="108"/>
        <v>-356945</v>
      </c>
      <c r="F1757" s="6" t="str">
        <f t="shared" si="111"/>
        <v>BEARISH</v>
      </c>
      <c r="G1757" s="6" t="str">
        <f t="shared" si="110"/>
        <v>STRONG</v>
      </c>
      <c r="H1757" s="6" t="str">
        <f t="shared" si="109"/>
        <v>CONFIRMED BEARISH</v>
      </c>
    </row>
    <row r="1758" spans="1:8" ht="13.5" x14ac:dyDescent="0.25">
      <c r="A1758" s="3">
        <f>TITRES_STAT!B1761</f>
        <v>44574</v>
      </c>
      <c r="B1758" s="6">
        <f>TITRES_STAT!C1761</f>
        <v>11.32</v>
      </c>
      <c r="C1758" s="6">
        <f>TITRES_STAT!D1761</f>
        <v>9.9182000000000006</v>
      </c>
      <c r="D1758" s="6">
        <f>TITRES_STAT!E1761</f>
        <v>4745</v>
      </c>
      <c r="E1758" s="2">
        <f t="shared" si="108"/>
        <v>-352200</v>
      </c>
      <c r="F1758" s="6" t="str">
        <f t="shared" si="111"/>
        <v>BULLISH</v>
      </c>
      <c r="G1758" s="6" t="str">
        <f t="shared" si="110"/>
        <v>NEUTRAL</v>
      </c>
      <c r="H1758" s="6" t="str">
        <f t="shared" si="109"/>
        <v>CONFIRMED BULLISH</v>
      </c>
    </row>
    <row r="1759" spans="1:8" ht="13.5" x14ac:dyDescent="0.25">
      <c r="A1759" s="3">
        <f>TITRES_STAT!B1762</f>
        <v>44575</v>
      </c>
      <c r="B1759" s="6">
        <f>TITRES_STAT!C1762</f>
        <v>11.32</v>
      </c>
      <c r="C1759" s="6">
        <f>TITRES_STAT!D1762</f>
        <v>9.9182000000000006</v>
      </c>
      <c r="D1759" s="6">
        <f>TITRES_STAT!E1762</f>
        <v>1862</v>
      </c>
      <c r="E1759" s="2">
        <f t="shared" si="108"/>
        <v>-352200</v>
      </c>
      <c r="F1759" s="6" t="str">
        <f t="shared" si="111"/>
        <v>BULLISH</v>
      </c>
      <c r="G1759" s="6" t="str">
        <f t="shared" si="110"/>
        <v>NEUTRAL</v>
      </c>
      <c r="H1759" s="6" t="str">
        <f t="shared" si="109"/>
        <v>BULLISH DIVERGENCE</v>
      </c>
    </row>
    <row r="1760" spans="1:8" ht="13.5" x14ac:dyDescent="0.25">
      <c r="A1760" s="3">
        <f>TITRES_STAT!B1763</f>
        <v>44578</v>
      </c>
      <c r="B1760" s="6">
        <f>TITRES_STAT!C1763</f>
        <v>11.29</v>
      </c>
      <c r="C1760" s="6">
        <f>TITRES_STAT!D1763</f>
        <v>9.8918999999999997</v>
      </c>
      <c r="D1760" s="6">
        <f>TITRES_STAT!E1763</f>
        <v>508</v>
      </c>
      <c r="E1760" s="2">
        <f t="shared" si="108"/>
        <v>-352708</v>
      </c>
      <c r="F1760" s="6" t="str">
        <f t="shared" si="111"/>
        <v>BULLISH</v>
      </c>
      <c r="G1760" s="6" t="str">
        <f t="shared" si="110"/>
        <v>NEUTRAL</v>
      </c>
      <c r="H1760" s="6" t="str">
        <f t="shared" si="109"/>
        <v>BULLISH DIVERGENCE</v>
      </c>
    </row>
    <row r="1761" spans="1:8" ht="13.5" x14ac:dyDescent="0.25">
      <c r="A1761" s="3">
        <f>TITRES_STAT!B1764</f>
        <v>44579</v>
      </c>
      <c r="B1761" s="6">
        <f>TITRES_STAT!C1764</f>
        <v>11.29</v>
      </c>
      <c r="C1761" s="6">
        <f>TITRES_STAT!D1764</f>
        <v>9.8918999999999997</v>
      </c>
      <c r="D1761" s="6">
        <f>TITRES_STAT!E1764</f>
        <v>0</v>
      </c>
      <c r="E1761" s="2">
        <f t="shared" si="108"/>
        <v>-352708</v>
      </c>
      <c r="F1761" s="6" t="str">
        <f t="shared" si="111"/>
        <v>BULLISH</v>
      </c>
      <c r="G1761" s="6" t="str">
        <f t="shared" si="110"/>
        <v>NEUTRAL</v>
      </c>
      <c r="H1761" s="6" t="str">
        <f t="shared" si="109"/>
        <v>CONFIRMED BULLISH</v>
      </c>
    </row>
    <row r="1762" spans="1:8" ht="13.5" x14ac:dyDescent="0.25">
      <c r="A1762" s="3">
        <f>TITRES_STAT!B1765</f>
        <v>44580</v>
      </c>
      <c r="B1762" s="6">
        <f>TITRES_STAT!C1765</f>
        <v>11.29</v>
      </c>
      <c r="C1762" s="6">
        <f>TITRES_STAT!D1765</f>
        <v>9.8918999999999997</v>
      </c>
      <c r="D1762" s="6">
        <f>TITRES_STAT!E1765</f>
        <v>0</v>
      </c>
      <c r="E1762" s="2">
        <f t="shared" si="108"/>
        <v>-352708</v>
      </c>
      <c r="F1762" s="6" t="str">
        <f t="shared" si="111"/>
        <v>BULLISH</v>
      </c>
      <c r="G1762" s="6" t="str">
        <f t="shared" si="110"/>
        <v>NEUTRAL</v>
      </c>
      <c r="H1762" s="6" t="str">
        <f t="shared" si="109"/>
        <v>CONFIRMED BULLISH</v>
      </c>
    </row>
    <row r="1763" spans="1:8" ht="13.5" x14ac:dyDescent="0.25">
      <c r="A1763" s="3">
        <f>TITRES_STAT!B1766</f>
        <v>44581</v>
      </c>
      <c r="B1763" s="6">
        <f>TITRES_STAT!C1766</f>
        <v>11.27</v>
      </c>
      <c r="C1763" s="6">
        <f>TITRES_STAT!D1766</f>
        <v>9.8743999999999996</v>
      </c>
      <c r="D1763" s="6">
        <f>TITRES_STAT!E1766</f>
        <v>100</v>
      </c>
      <c r="E1763" s="2">
        <f t="shared" si="108"/>
        <v>-352808</v>
      </c>
      <c r="F1763" s="6" t="str">
        <f t="shared" si="111"/>
        <v>BEARISH</v>
      </c>
      <c r="G1763" s="6" t="str">
        <f t="shared" si="110"/>
        <v>NEUTRAL</v>
      </c>
      <c r="H1763" s="6" t="str">
        <f t="shared" si="109"/>
        <v>CONFIRMED BEARISH</v>
      </c>
    </row>
    <row r="1764" spans="1:8" ht="13.5" x14ac:dyDescent="0.25">
      <c r="A1764" s="3">
        <f>TITRES_STAT!B1767</f>
        <v>44582</v>
      </c>
      <c r="B1764" s="6">
        <f>TITRES_STAT!C1767</f>
        <v>10.8</v>
      </c>
      <c r="C1764" s="6">
        <f>TITRES_STAT!D1767</f>
        <v>9.4626000000000001</v>
      </c>
      <c r="D1764" s="6">
        <f>TITRES_STAT!E1767</f>
        <v>8028</v>
      </c>
      <c r="E1764" s="2">
        <f t="shared" si="108"/>
        <v>-360836</v>
      </c>
      <c r="F1764" s="6" t="str">
        <f t="shared" si="111"/>
        <v>BEARISH</v>
      </c>
      <c r="G1764" s="6" t="str">
        <f t="shared" si="110"/>
        <v>STRONG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10.75</v>
      </c>
      <c r="C1765" s="6">
        <f>TITRES_STAT!D1768</f>
        <v>9.4187999999999992</v>
      </c>
      <c r="D1765" s="6">
        <f>TITRES_STAT!E1768</f>
        <v>4984</v>
      </c>
      <c r="E1765" s="2">
        <f t="shared" si="108"/>
        <v>-365820</v>
      </c>
      <c r="F1765" s="6" t="str">
        <f t="shared" si="111"/>
        <v>BEARISH</v>
      </c>
      <c r="G1765" s="6" t="str">
        <f t="shared" si="110"/>
        <v>STRONG</v>
      </c>
      <c r="H1765" s="6" t="str">
        <f t="shared" si="109"/>
        <v>CONFIRMED BEARISH</v>
      </c>
    </row>
    <row r="1766" spans="1:8" ht="13.5" x14ac:dyDescent="0.25">
      <c r="A1766" s="3">
        <f>TITRES_STAT!B1769</f>
        <v>44586</v>
      </c>
      <c r="B1766" s="6">
        <f>TITRES_STAT!C1769</f>
        <v>10.6</v>
      </c>
      <c r="C1766" s="6">
        <f>TITRES_STAT!D1769</f>
        <v>9.2873999999999999</v>
      </c>
      <c r="D1766" s="6">
        <f>TITRES_STAT!E1769</f>
        <v>36126</v>
      </c>
      <c r="E1766" s="2">
        <f t="shared" si="108"/>
        <v>-401946</v>
      </c>
      <c r="F1766" s="6" t="str">
        <f t="shared" si="111"/>
        <v>BEARISH</v>
      </c>
      <c r="G1766" s="6" t="str">
        <f t="shared" si="110"/>
        <v>STRONG</v>
      </c>
      <c r="H1766" s="6" t="str">
        <f t="shared" si="109"/>
        <v>CONFIRMED BEARISH</v>
      </c>
    </row>
    <row r="1767" spans="1:8" ht="13.5" x14ac:dyDescent="0.25">
      <c r="A1767" s="3">
        <f>TITRES_STAT!B1770</f>
        <v>44587</v>
      </c>
      <c r="B1767" s="6">
        <f>TITRES_STAT!C1770</f>
        <v>11</v>
      </c>
      <c r="C1767" s="6">
        <f>TITRES_STAT!D1770</f>
        <v>9.6378000000000004</v>
      </c>
      <c r="D1767" s="6">
        <f>TITRES_STAT!E1770</f>
        <v>7598</v>
      </c>
      <c r="E1767" s="2">
        <f t="shared" si="108"/>
        <v>-394348</v>
      </c>
      <c r="F1767" s="6" t="str">
        <f t="shared" si="111"/>
        <v>BEARISH</v>
      </c>
      <c r="G1767" s="6" t="str">
        <f t="shared" si="110"/>
        <v>STRONG</v>
      </c>
      <c r="H1767" s="6" t="str">
        <f t="shared" si="109"/>
        <v>CONFIRMED BEARISH</v>
      </c>
    </row>
    <row r="1768" spans="1:8" ht="13.5" x14ac:dyDescent="0.25">
      <c r="A1768" s="3">
        <f>TITRES_STAT!B1771</f>
        <v>44588</v>
      </c>
      <c r="B1768" s="6">
        <f>TITRES_STAT!C1771</f>
        <v>11.2</v>
      </c>
      <c r="C1768" s="6">
        <f>TITRES_STAT!D1771</f>
        <v>9.8131000000000004</v>
      </c>
      <c r="D1768" s="6">
        <f>TITRES_STAT!E1771</f>
        <v>23440</v>
      </c>
      <c r="E1768" s="2">
        <f t="shared" si="108"/>
        <v>-370908</v>
      </c>
      <c r="F1768" s="6" t="str">
        <f t="shared" si="111"/>
        <v>BEARISH</v>
      </c>
      <c r="G1768" s="6" t="str">
        <f t="shared" si="110"/>
        <v>STRONG</v>
      </c>
      <c r="H1768" s="6" t="str">
        <f t="shared" si="109"/>
        <v>CONFIRMED BEARISH</v>
      </c>
    </row>
    <row r="1769" spans="1:8" ht="13.5" x14ac:dyDescent="0.25">
      <c r="A1769" s="3">
        <f>TITRES_STAT!B1772</f>
        <v>44589</v>
      </c>
      <c r="B1769" s="6">
        <f>TITRES_STAT!C1772</f>
        <v>11.18</v>
      </c>
      <c r="C1769" s="6">
        <f>TITRES_STAT!D1772</f>
        <v>9.7955000000000005</v>
      </c>
      <c r="D1769" s="6">
        <f>TITRES_STAT!E1772</f>
        <v>10605</v>
      </c>
      <c r="E1769" s="2">
        <f t="shared" si="108"/>
        <v>-381513</v>
      </c>
      <c r="F1769" s="6" t="str">
        <f t="shared" si="111"/>
        <v>BEARISH</v>
      </c>
      <c r="G1769" s="6" t="str">
        <f t="shared" si="110"/>
        <v>STRONG</v>
      </c>
      <c r="H1769" s="6" t="str">
        <f t="shared" si="109"/>
        <v>BEARISH DIVERGENCE</v>
      </c>
    </row>
    <row r="1770" spans="1:8" ht="13.5" x14ac:dyDescent="0.25">
      <c r="A1770" s="3">
        <f>TITRES_STAT!B1773</f>
        <v>44592</v>
      </c>
      <c r="B1770" s="6">
        <f>TITRES_STAT!C1773</f>
        <v>11.2</v>
      </c>
      <c r="C1770" s="6">
        <f>TITRES_STAT!D1773</f>
        <v>9.8131000000000004</v>
      </c>
      <c r="D1770" s="6">
        <f>TITRES_STAT!E1773</f>
        <v>169</v>
      </c>
      <c r="E1770" s="2">
        <f t="shared" si="108"/>
        <v>-381344</v>
      </c>
      <c r="F1770" s="6" t="str">
        <f t="shared" si="111"/>
        <v>BEARISH</v>
      </c>
      <c r="G1770" s="6" t="str">
        <f t="shared" si="110"/>
        <v>STRONG</v>
      </c>
      <c r="H1770" s="6" t="str">
        <f t="shared" si="109"/>
        <v>BEARISH DIVERGENCE</v>
      </c>
    </row>
    <row r="1771" spans="1:8" ht="13.5" x14ac:dyDescent="0.25">
      <c r="A1771" s="3">
        <f>TITRES_STAT!B1774</f>
        <v>44593</v>
      </c>
      <c r="B1771" s="6">
        <f>TITRES_STAT!C1774</f>
        <v>11.28</v>
      </c>
      <c r="C1771" s="6">
        <f>TITRES_STAT!D1774</f>
        <v>9.8831000000000007</v>
      </c>
      <c r="D1771" s="6">
        <f>TITRES_STAT!E1774</f>
        <v>1</v>
      </c>
      <c r="E1771" s="2">
        <f t="shared" si="108"/>
        <v>-381343</v>
      </c>
      <c r="F1771" s="6" t="str">
        <f t="shared" si="111"/>
        <v>BULLISH</v>
      </c>
      <c r="G1771" s="6" t="str">
        <f t="shared" si="110"/>
        <v>WEAK</v>
      </c>
      <c r="H1771" s="6" t="str">
        <f t="shared" si="109"/>
        <v>CONFIRMED BULLISH</v>
      </c>
    </row>
    <row r="1772" spans="1:8" ht="13.5" x14ac:dyDescent="0.25">
      <c r="A1772" s="3">
        <f>TITRES_STAT!B1775</f>
        <v>44594</v>
      </c>
      <c r="B1772" s="6">
        <f>TITRES_STAT!C1775</f>
        <v>11.28</v>
      </c>
      <c r="C1772" s="6">
        <f>TITRES_STAT!D1775</f>
        <v>9.8831000000000007</v>
      </c>
      <c r="D1772" s="6">
        <f>TITRES_STAT!E1775</f>
        <v>3000</v>
      </c>
      <c r="E1772" s="2">
        <f t="shared" si="108"/>
        <v>-381343</v>
      </c>
      <c r="F1772" s="6" t="str">
        <f t="shared" si="111"/>
        <v>BULLISH</v>
      </c>
      <c r="G1772" s="6" t="str">
        <f t="shared" si="110"/>
        <v>WEAK</v>
      </c>
      <c r="H1772" s="6" t="str">
        <f t="shared" si="109"/>
        <v>CONFIRMED BULLISH</v>
      </c>
    </row>
    <row r="1773" spans="1:8" ht="13.5" x14ac:dyDescent="0.25">
      <c r="A1773" s="3">
        <f>TITRES_STAT!B1776</f>
        <v>44595</v>
      </c>
      <c r="B1773" s="6">
        <f>TITRES_STAT!C1776</f>
        <v>11.26</v>
      </c>
      <c r="C1773" s="6">
        <f>TITRES_STAT!D1776</f>
        <v>9.8656000000000006</v>
      </c>
      <c r="D1773" s="6">
        <f>TITRES_STAT!E1776</f>
        <v>10</v>
      </c>
      <c r="E1773" s="2">
        <f t="shared" si="108"/>
        <v>-381353</v>
      </c>
      <c r="F1773" s="6" t="str">
        <f t="shared" si="111"/>
        <v>BEARISH</v>
      </c>
      <c r="G1773" s="6" t="str">
        <f t="shared" si="110"/>
        <v>STRONG</v>
      </c>
      <c r="H1773" s="6" t="str">
        <f t="shared" si="109"/>
        <v>BEARISH DIVERGENCE</v>
      </c>
    </row>
    <row r="1774" spans="1:8" ht="13.5" x14ac:dyDescent="0.25">
      <c r="A1774" s="3">
        <f>TITRES_STAT!B1777</f>
        <v>44596</v>
      </c>
      <c r="B1774" s="6">
        <f>TITRES_STAT!C1777</f>
        <v>11</v>
      </c>
      <c r="C1774" s="6">
        <f>TITRES_STAT!D1777</f>
        <v>9.6378000000000004</v>
      </c>
      <c r="D1774" s="6">
        <f>TITRES_STAT!E1777</f>
        <v>4588</v>
      </c>
      <c r="E1774" s="2">
        <f t="shared" si="108"/>
        <v>-385941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CONFIRMED BEARISH</v>
      </c>
    </row>
    <row r="1775" spans="1:8" ht="13.5" x14ac:dyDescent="0.25">
      <c r="A1775" s="3">
        <f>TITRES_STAT!B1778</f>
        <v>44599</v>
      </c>
      <c r="B1775" s="6">
        <f>TITRES_STAT!C1778</f>
        <v>10.8</v>
      </c>
      <c r="C1775" s="6">
        <f>TITRES_STAT!D1778</f>
        <v>9.4626000000000001</v>
      </c>
      <c r="D1775" s="6">
        <f>TITRES_STAT!E1778</f>
        <v>5521</v>
      </c>
      <c r="E1775" s="2">
        <f t="shared" si="108"/>
        <v>-391462</v>
      </c>
      <c r="F1775" s="6" t="str">
        <f t="shared" si="111"/>
        <v>BEARISH</v>
      </c>
      <c r="G1775" s="6" t="str">
        <f t="shared" si="110"/>
        <v>STRONG</v>
      </c>
      <c r="H1775" s="6" t="str">
        <f t="shared" si="109"/>
        <v>CONFIRMED BEARISH</v>
      </c>
    </row>
    <row r="1776" spans="1:8" ht="13.5" x14ac:dyDescent="0.25">
      <c r="A1776" s="3">
        <f>TITRES_STAT!B1779</f>
        <v>44600</v>
      </c>
      <c r="B1776" s="6">
        <f>TITRES_STAT!C1779</f>
        <v>11</v>
      </c>
      <c r="C1776" s="6">
        <f>TITRES_STAT!D1779</f>
        <v>9.6378000000000004</v>
      </c>
      <c r="D1776" s="6">
        <f>TITRES_STAT!E1779</f>
        <v>4385</v>
      </c>
      <c r="E1776" s="2">
        <f t="shared" si="108"/>
        <v>-387077</v>
      </c>
      <c r="F1776" s="6" t="str">
        <f t="shared" si="111"/>
        <v>BEARISH</v>
      </c>
      <c r="G1776" s="6" t="str">
        <f t="shared" si="110"/>
        <v>NEUTRAL</v>
      </c>
      <c r="H1776" s="6" t="str">
        <f t="shared" si="109"/>
        <v>CONFIRMED BEARISH</v>
      </c>
    </row>
    <row r="1777" spans="1:8" ht="13.5" x14ac:dyDescent="0.25">
      <c r="A1777" s="3">
        <f>TITRES_STAT!B1780</f>
        <v>44601</v>
      </c>
      <c r="B1777" s="6">
        <f>TITRES_STAT!C1780</f>
        <v>11.18</v>
      </c>
      <c r="C1777" s="6">
        <f>TITRES_STAT!D1780</f>
        <v>9.7955000000000005</v>
      </c>
      <c r="D1777" s="6">
        <f>TITRES_STAT!E1780</f>
        <v>3237</v>
      </c>
      <c r="E1777" s="2">
        <f t="shared" si="108"/>
        <v>-383840</v>
      </c>
      <c r="F1777" s="6" t="str">
        <f t="shared" si="111"/>
        <v>BEARISH</v>
      </c>
      <c r="G1777" s="6" t="str">
        <f t="shared" si="110"/>
        <v>NEUTRAL</v>
      </c>
      <c r="H1777" s="6" t="str">
        <f t="shared" si="109"/>
        <v>CONFIRMED BEARISH</v>
      </c>
    </row>
    <row r="1778" spans="1:8" ht="13.5" x14ac:dyDescent="0.25">
      <c r="A1778" s="3">
        <f>TITRES_STAT!B1781</f>
        <v>44602</v>
      </c>
      <c r="B1778" s="6">
        <f>TITRES_STAT!C1781</f>
        <v>11.18</v>
      </c>
      <c r="C1778" s="6">
        <f>TITRES_STAT!D1781</f>
        <v>9.7955000000000005</v>
      </c>
      <c r="D1778" s="6">
        <f>TITRES_STAT!E1781</f>
        <v>301</v>
      </c>
      <c r="E1778" s="2">
        <f t="shared" si="108"/>
        <v>-383840</v>
      </c>
      <c r="F1778" s="6" t="str">
        <f t="shared" si="111"/>
        <v>BEARISH</v>
      </c>
      <c r="G1778" s="6" t="str">
        <f t="shared" si="110"/>
        <v>NEUTRAL</v>
      </c>
      <c r="H1778" s="6" t="str">
        <f t="shared" si="109"/>
        <v>CONFIRMED BEARISH</v>
      </c>
    </row>
    <row r="1779" spans="1:8" ht="13.5" x14ac:dyDescent="0.25">
      <c r="A1779" s="3">
        <f>TITRES_STAT!B1782</f>
        <v>44603</v>
      </c>
      <c r="B1779" s="6">
        <f>TITRES_STAT!C1782</f>
        <v>11.18</v>
      </c>
      <c r="C1779" s="6">
        <f>TITRES_STAT!D1782</f>
        <v>9.7955000000000005</v>
      </c>
      <c r="D1779" s="6">
        <f>TITRES_STAT!E1782</f>
        <v>34</v>
      </c>
      <c r="E1779" s="2">
        <f t="shared" si="108"/>
        <v>-383840</v>
      </c>
      <c r="F1779" s="6" t="str">
        <f t="shared" si="111"/>
        <v>BULLISH</v>
      </c>
      <c r="G1779" s="6" t="str">
        <f t="shared" si="110"/>
        <v>NEUTRAL</v>
      </c>
      <c r="H1779" s="6" t="str">
        <f t="shared" si="109"/>
        <v>CONFIRMED BULLISH</v>
      </c>
    </row>
    <row r="1780" spans="1:8" ht="13.5" x14ac:dyDescent="0.25">
      <c r="A1780" s="3">
        <f>TITRES_STAT!B1783</f>
        <v>44606</v>
      </c>
      <c r="B1780" s="6">
        <f>TITRES_STAT!C1783</f>
        <v>11.18</v>
      </c>
      <c r="C1780" s="6">
        <f>TITRES_STAT!D1783</f>
        <v>9.7955000000000005</v>
      </c>
      <c r="D1780" s="6">
        <f>TITRES_STAT!E1783</f>
        <v>0</v>
      </c>
      <c r="E1780" s="2">
        <f t="shared" si="108"/>
        <v>-383840</v>
      </c>
      <c r="F1780" s="6" t="str">
        <f t="shared" si="111"/>
        <v>BULLISH</v>
      </c>
      <c r="G1780" s="6" t="str">
        <f t="shared" si="110"/>
        <v>NEUTRAL</v>
      </c>
      <c r="H1780" s="6" t="str">
        <f t="shared" si="109"/>
        <v>CONFIRMED BULLISH</v>
      </c>
    </row>
    <row r="1781" spans="1:8" ht="13.5" x14ac:dyDescent="0.25">
      <c r="A1781" s="3">
        <f>TITRES_STAT!B1784</f>
        <v>44607</v>
      </c>
      <c r="B1781" s="6">
        <f>TITRES_STAT!C1784</f>
        <v>11</v>
      </c>
      <c r="C1781" s="6">
        <f>TITRES_STAT!D1784</f>
        <v>9.6378000000000004</v>
      </c>
      <c r="D1781" s="6">
        <f>TITRES_STAT!E1784</f>
        <v>135</v>
      </c>
      <c r="E1781" s="2">
        <f t="shared" si="108"/>
        <v>-383975</v>
      </c>
      <c r="F1781" s="6" t="str">
        <f t="shared" si="111"/>
        <v>BULLISH</v>
      </c>
      <c r="G1781" s="6" t="str">
        <f t="shared" si="110"/>
        <v>NEUTRAL</v>
      </c>
      <c r="H1781" s="6" t="str">
        <f t="shared" si="109"/>
        <v>NEUTRAL</v>
      </c>
    </row>
    <row r="1782" spans="1:8" ht="13.5" x14ac:dyDescent="0.25">
      <c r="A1782" s="3">
        <f>TITRES_STAT!B1785</f>
        <v>44608</v>
      </c>
      <c r="B1782" s="6">
        <f>TITRES_STAT!C1785</f>
        <v>11.18</v>
      </c>
      <c r="C1782" s="6">
        <f>TITRES_STAT!D1785</f>
        <v>9.7955000000000005</v>
      </c>
      <c r="D1782" s="6">
        <f>TITRES_STAT!E1785</f>
        <v>504</v>
      </c>
      <c r="E1782" s="2">
        <f t="shared" si="108"/>
        <v>-383471</v>
      </c>
      <c r="F1782" s="6" t="str">
        <f t="shared" si="111"/>
        <v>BULLISH</v>
      </c>
      <c r="G1782" s="6" t="str">
        <f t="shared" si="110"/>
        <v>NEUTRAL</v>
      </c>
      <c r="H1782" s="6" t="str">
        <f t="shared" si="109"/>
        <v>NEUTRAL</v>
      </c>
    </row>
    <row r="1783" spans="1:8" ht="13.5" x14ac:dyDescent="0.25">
      <c r="A1783" s="3">
        <f>TITRES_STAT!B1786</f>
        <v>44609</v>
      </c>
      <c r="B1783" s="6">
        <f>TITRES_STAT!C1786</f>
        <v>11.18</v>
      </c>
      <c r="C1783" s="6">
        <f>TITRES_STAT!D1786</f>
        <v>9.7955000000000005</v>
      </c>
      <c r="D1783" s="6">
        <f>TITRES_STAT!E1786</f>
        <v>260</v>
      </c>
      <c r="E1783" s="2">
        <f t="shared" si="108"/>
        <v>-383471</v>
      </c>
      <c r="F1783" s="6" t="str">
        <f t="shared" si="111"/>
        <v>BULLISH</v>
      </c>
      <c r="G1783" s="6" t="str">
        <f t="shared" si="110"/>
        <v>NEUTRAL</v>
      </c>
      <c r="H1783" s="6" t="str">
        <f t="shared" si="109"/>
        <v>NEUTRAL</v>
      </c>
    </row>
    <row r="1784" spans="1:8" ht="13.5" x14ac:dyDescent="0.25">
      <c r="A1784" s="3">
        <f>TITRES_STAT!B1787</f>
        <v>44610</v>
      </c>
      <c r="B1784" s="6">
        <f>TITRES_STAT!C1787</f>
        <v>11</v>
      </c>
      <c r="C1784" s="6">
        <f>TITRES_STAT!D1787</f>
        <v>9.6378000000000004</v>
      </c>
      <c r="D1784" s="6">
        <f>TITRES_STAT!E1787</f>
        <v>500</v>
      </c>
      <c r="E1784" s="2">
        <f t="shared" si="108"/>
        <v>-383971</v>
      </c>
      <c r="F1784" s="6" t="str">
        <f t="shared" si="111"/>
        <v>BEARISH</v>
      </c>
      <c r="G1784" s="6" t="str">
        <f t="shared" si="110"/>
        <v>NEUTRAL</v>
      </c>
      <c r="H1784" s="6" t="str">
        <f t="shared" si="109"/>
        <v>CONFIRMED BEARISH</v>
      </c>
    </row>
    <row r="1785" spans="1:8" ht="13.5" x14ac:dyDescent="0.25">
      <c r="A1785" s="3">
        <f>TITRES_STAT!B1788</f>
        <v>44613</v>
      </c>
      <c r="B1785" s="6">
        <f>TITRES_STAT!C1788</f>
        <v>11.09</v>
      </c>
      <c r="C1785" s="6">
        <f>TITRES_STAT!D1788</f>
        <v>9.7166999999999994</v>
      </c>
      <c r="D1785" s="6">
        <f>TITRES_STAT!E1788</f>
        <v>13</v>
      </c>
      <c r="E1785" s="2">
        <f t="shared" si="108"/>
        <v>-383958</v>
      </c>
      <c r="F1785" s="6" t="str">
        <f t="shared" si="111"/>
        <v>BEARISH</v>
      </c>
      <c r="G1785" s="6" t="str">
        <f t="shared" si="110"/>
        <v>NEUTRAL</v>
      </c>
      <c r="H1785" s="6" t="str">
        <f t="shared" si="109"/>
        <v>CONFIRMED BEARISH</v>
      </c>
    </row>
    <row r="1786" spans="1:8" ht="13.5" x14ac:dyDescent="0.25">
      <c r="A1786" s="3">
        <f>TITRES_STAT!B1789</f>
        <v>44614</v>
      </c>
      <c r="B1786" s="6">
        <f>TITRES_STAT!C1789</f>
        <v>11.09</v>
      </c>
      <c r="C1786" s="6">
        <f>TITRES_STAT!D1789</f>
        <v>9.7166999999999994</v>
      </c>
      <c r="D1786" s="6">
        <f>TITRES_STAT!E1789</f>
        <v>0</v>
      </c>
      <c r="E1786" s="2">
        <f t="shared" si="108"/>
        <v>-383958</v>
      </c>
      <c r="F1786" s="6" t="str">
        <f t="shared" si="111"/>
        <v>BULLISH</v>
      </c>
      <c r="G1786" s="6" t="str">
        <f t="shared" si="110"/>
        <v>NEUTRAL</v>
      </c>
      <c r="H1786" s="6" t="str">
        <f t="shared" si="109"/>
        <v>CONFIRMED BULLISH</v>
      </c>
    </row>
    <row r="1787" spans="1:8" ht="13.5" x14ac:dyDescent="0.25">
      <c r="A1787" s="3">
        <f>TITRES_STAT!B1790</f>
        <v>44615</v>
      </c>
      <c r="B1787" s="6">
        <f>TITRES_STAT!C1790</f>
        <v>10.91</v>
      </c>
      <c r="C1787" s="6">
        <f>TITRES_STAT!D1790</f>
        <v>9.5589999999999993</v>
      </c>
      <c r="D1787" s="6">
        <f>TITRES_STAT!E1790</f>
        <v>500</v>
      </c>
      <c r="E1787" s="2">
        <f t="shared" si="108"/>
        <v>-384458</v>
      </c>
      <c r="F1787" s="6" t="str">
        <f t="shared" si="111"/>
        <v>BEARISH</v>
      </c>
      <c r="G1787" s="6" t="str">
        <f t="shared" si="110"/>
        <v>NEUTRAL</v>
      </c>
      <c r="H1787" s="6" t="str">
        <f t="shared" si="109"/>
        <v>CONFIRMED BEARISH</v>
      </c>
    </row>
    <row r="1788" spans="1:8" ht="13.5" x14ac:dyDescent="0.25">
      <c r="A1788" s="3">
        <f>TITRES_STAT!B1791</f>
        <v>44616</v>
      </c>
      <c r="B1788" s="6">
        <f>TITRES_STAT!C1791</f>
        <v>10.79</v>
      </c>
      <c r="C1788" s="6">
        <f>TITRES_STAT!D1791</f>
        <v>9.4537999999999993</v>
      </c>
      <c r="D1788" s="6">
        <f>TITRES_STAT!E1791</f>
        <v>5370</v>
      </c>
      <c r="E1788" s="2">
        <f t="shared" si="108"/>
        <v>-389828</v>
      </c>
      <c r="F1788" s="6" t="str">
        <f t="shared" si="111"/>
        <v>BEARISH</v>
      </c>
      <c r="G1788" s="6" t="str">
        <f t="shared" si="110"/>
        <v>NEUTRAL</v>
      </c>
      <c r="H1788" s="6" t="str">
        <f t="shared" si="109"/>
        <v>CONFIRMED BEARISH</v>
      </c>
    </row>
    <row r="1789" spans="1:8" ht="13.5" x14ac:dyDescent="0.25">
      <c r="A1789" s="3">
        <f>TITRES_STAT!B1792</f>
        <v>44617</v>
      </c>
      <c r="B1789" s="6">
        <f>TITRES_STAT!C1792</f>
        <v>10.79</v>
      </c>
      <c r="C1789" s="6">
        <f>TITRES_STAT!D1792</f>
        <v>9.4537999999999993</v>
      </c>
      <c r="D1789" s="6">
        <f>TITRES_STAT!E1792</f>
        <v>11510</v>
      </c>
      <c r="E1789" s="2">
        <f t="shared" si="108"/>
        <v>-389828</v>
      </c>
      <c r="F1789" s="6" t="str">
        <f t="shared" si="111"/>
        <v>BEARISH</v>
      </c>
      <c r="G1789" s="6" t="str">
        <f t="shared" si="110"/>
        <v>NEUTRAL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11</v>
      </c>
      <c r="C1790" s="6">
        <f>TITRES_STAT!D1793</f>
        <v>9.6378000000000004</v>
      </c>
      <c r="D1790" s="6">
        <f>TITRES_STAT!E1793</f>
        <v>1305</v>
      </c>
      <c r="E1790" s="2">
        <f t="shared" si="108"/>
        <v>-388523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10.8</v>
      </c>
      <c r="C1791" s="6">
        <f>TITRES_STAT!D1794</f>
        <v>9.4626000000000001</v>
      </c>
      <c r="D1791" s="6">
        <f>TITRES_STAT!E1794</f>
        <v>1455</v>
      </c>
      <c r="E1791" s="2">
        <f t="shared" si="108"/>
        <v>-389978</v>
      </c>
      <c r="F1791" s="6" t="str">
        <f t="shared" si="111"/>
        <v>BEARISH</v>
      </c>
      <c r="G1791" s="6" t="str">
        <f t="shared" si="110"/>
        <v>NEUTRAL</v>
      </c>
      <c r="H1791" s="6" t="str">
        <f t="shared" si="109"/>
        <v>CONFIRMED BEARISH</v>
      </c>
    </row>
    <row r="1792" spans="1:8" ht="13.5" x14ac:dyDescent="0.25">
      <c r="A1792" s="3">
        <f>TITRES_STAT!B1795</f>
        <v>44622</v>
      </c>
      <c r="B1792" s="6">
        <f>TITRES_STAT!C1795</f>
        <v>10.9</v>
      </c>
      <c r="C1792" s="6">
        <f>TITRES_STAT!D1795</f>
        <v>9.5502000000000002</v>
      </c>
      <c r="D1792" s="6">
        <f>TITRES_STAT!E1795</f>
        <v>340</v>
      </c>
      <c r="E1792" s="2">
        <f t="shared" si="108"/>
        <v>-389638</v>
      </c>
      <c r="F1792" s="6" t="str">
        <f t="shared" si="111"/>
        <v>BEARISH</v>
      </c>
      <c r="G1792" s="6" t="str">
        <f t="shared" si="110"/>
        <v>NEUTRAL</v>
      </c>
      <c r="H1792" s="6" t="str">
        <f t="shared" si="109"/>
        <v>CONFIRMED BEARISH</v>
      </c>
    </row>
    <row r="1793" spans="1:8" ht="13.5" x14ac:dyDescent="0.25">
      <c r="A1793" s="3">
        <f>TITRES_STAT!B1796</f>
        <v>44623</v>
      </c>
      <c r="B1793" s="6">
        <f>TITRES_STAT!C1796</f>
        <v>10.88</v>
      </c>
      <c r="C1793" s="6">
        <f>TITRES_STAT!D1796</f>
        <v>9.5327000000000002</v>
      </c>
      <c r="D1793" s="6">
        <f>TITRES_STAT!E1796</f>
        <v>6370</v>
      </c>
      <c r="E1793" s="2">
        <f t="shared" si="108"/>
        <v>-396008</v>
      </c>
      <c r="F1793" s="6" t="str">
        <f t="shared" si="111"/>
        <v>BEARISH</v>
      </c>
      <c r="G1793" s="6" t="str">
        <f t="shared" si="110"/>
        <v>NEUTRAL</v>
      </c>
      <c r="H1793" s="6" t="str">
        <f t="shared" si="109"/>
        <v>BEARISH DIVERGENCE</v>
      </c>
    </row>
    <row r="1794" spans="1:8" ht="13.5" x14ac:dyDescent="0.25">
      <c r="A1794" s="3">
        <f>TITRES_STAT!B1797</f>
        <v>44624</v>
      </c>
      <c r="B1794" s="6">
        <f>TITRES_STAT!C1797</f>
        <v>10.88</v>
      </c>
      <c r="C1794" s="6">
        <f>TITRES_STAT!D1797</f>
        <v>9.5327000000000002</v>
      </c>
      <c r="D1794" s="6">
        <f>TITRES_STAT!E1797</f>
        <v>0</v>
      </c>
      <c r="E1794" s="2">
        <f t="shared" si="108"/>
        <v>-396008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BEARISH DIVERGENCE</v>
      </c>
    </row>
    <row r="1795" spans="1:8" ht="13.5" x14ac:dyDescent="0.25">
      <c r="A1795" s="3">
        <f>TITRES_STAT!B1798</f>
        <v>44627</v>
      </c>
      <c r="B1795" s="6">
        <f>TITRES_STAT!C1798</f>
        <v>10.8</v>
      </c>
      <c r="C1795" s="6">
        <f>TITRES_STAT!D1798</f>
        <v>9.4626000000000001</v>
      </c>
      <c r="D1795" s="6">
        <f>TITRES_STAT!E1798</f>
        <v>800</v>
      </c>
      <c r="E1795" s="2">
        <f t="shared" si="108"/>
        <v>-396808</v>
      </c>
      <c r="F1795" s="6" t="str">
        <f t="shared" si="111"/>
        <v>BEARISH</v>
      </c>
      <c r="G1795" s="6" t="str">
        <f t="shared" si="110"/>
        <v>STRONG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10.79</v>
      </c>
      <c r="C1796" s="6">
        <f>TITRES_STAT!D1799</f>
        <v>9.4537999999999993</v>
      </c>
      <c r="D1796" s="6">
        <f>TITRES_STAT!E1799</f>
        <v>200</v>
      </c>
      <c r="E1796" s="2">
        <f t="shared" ref="E1796:E1859" si="112">IF(B1796&gt;B1795, E1795+D1796, IF(B1796&lt;B1795, E1795-D1796, E1795))</f>
        <v>-397008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10.5</v>
      </c>
      <c r="C1797" s="6">
        <f>TITRES_STAT!D1800</f>
        <v>9.1997</v>
      </c>
      <c r="D1797" s="6">
        <f>TITRES_STAT!E1800</f>
        <v>2420</v>
      </c>
      <c r="E1797" s="2">
        <f t="shared" si="112"/>
        <v>-399428</v>
      </c>
      <c r="F1797" s="6" t="str">
        <f t="shared" si="111"/>
        <v>BEARISH</v>
      </c>
      <c r="G1797" s="6" t="str">
        <f t="shared" si="110"/>
        <v>STRONG</v>
      </c>
      <c r="H1797" s="6" t="str">
        <f t="shared" si="109"/>
        <v>CONFIRMED BEARISH</v>
      </c>
    </row>
    <row r="1798" spans="1:8" ht="13.5" x14ac:dyDescent="0.25">
      <c r="A1798" s="3">
        <f>TITRES_STAT!B1801</f>
        <v>44630</v>
      </c>
      <c r="B1798" s="6">
        <f>TITRES_STAT!C1801</f>
        <v>10.4</v>
      </c>
      <c r="C1798" s="6">
        <f>TITRES_STAT!D1801</f>
        <v>9.1120999999999999</v>
      </c>
      <c r="D1798" s="6">
        <f>TITRES_STAT!E1801</f>
        <v>2400</v>
      </c>
      <c r="E1798" s="2">
        <f t="shared" si="112"/>
        <v>-401828</v>
      </c>
      <c r="F1798" s="6" t="str">
        <f t="shared" si="111"/>
        <v>BEARISH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6">
        <f>TITRES_STAT!C1802</f>
        <v>10.15</v>
      </c>
      <c r="C1799" s="6">
        <f>TITRES_STAT!D1802</f>
        <v>8.8931000000000004</v>
      </c>
      <c r="D1799" s="6">
        <f>TITRES_STAT!E1802</f>
        <v>4524</v>
      </c>
      <c r="E1799" s="2">
        <f t="shared" si="112"/>
        <v>-406352</v>
      </c>
      <c r="F1799" s="6" t="str">
        <f t="shared" si="111"/>
        <v>BEARISH</v>
      </c>
      <c r="G1799" s="6" t="str">
        <f t="shared" ref="G1799:G1862" si="114">IF((E1799-E1794)/E1794 &gt; 0.02, "STRONG",
 IF((E1799-E1794)/E1794 &lt; -0.02, "WEAK", "NEUTRAL"))</f>
        <v>STRONG</v>
      </c>
      <c r="H1799" s="6" t="str">
        <f t="shared" si="113"/>
        <v>CONFIRMED BEARISH</v>
      </c>
    </row>
    <row r="1800" spans="1:8" ht="13.5" x14ac:dyDescent="0.25">
      <c r="A1800" s="3">
        <f>TITRES_STAT!B1803</f>
        <v>44634</v>
      </c>
      <c r="B1800" s="6">
        <f>TITRES_STAT!C1803</f>
        <v>10.15</v>
      </c>
      <c r="C1800" s="6">
        <f>TITRES_STAT!D1803</f>
        <v>8.8931000000000004</v>
      </c>
      <c r="D1800" s="6">
        <f>TITRES_STAT!E1803</f>
        <v>3454</v>
      </c>
      <c r="E1800" s="2">
        <f t="shared" si="112"/>
        <v>-406352</v>
      </c>
      <c r="F1800" s="6" t="str">
        <f t="shared" ref="F1800:F1863" si="115">IF(E1800&gt;E1795,"BULLISH",IF(E1800&lt;E1795,"BEARISH","NEUTRAL"))</f>
        <v>BEARISH</v>
      </c>
      <c r="G1800" s="6" t="str">
        <f t="shared" si="114"/>
        <v>STRONG</v>
      </c>
      <c r="H1800" s="6" t="str">
        <f t="shared" si="113"/>
        <v>CONFIRMED BEARISH</v>
      </c>
    </row>
    <row r="1801" spans="1:8" ht="13.5" x14ac:dyDescent="0.25">
      <c r="A1801" s="3">
        <f>TITRES_STAT!B1804</f>
        <v>44635</v>
      </c>
      <c r="B1801" s="6">
        <f>TITRES_STAT!C1804</f>
        <v>10</v>
      </c>
      <c r="C1801" s="6">
        <f>TITRES_STAT!D1804</f>
        <v>8.7616999999999994</v>
      </c>
      <c r="D1801" s="6">
        <f>TITRES_STAT!E1804</f>
        <v>1727</v>
      </c>
      <c r="E1801" s="2">
        <f t="shared" si="112"/>
        <v>-408079</v>
      </c>
      <c r="F1801" s="6" t="str">
        <f t="shared" si="115"/>
        <v>BEARISH</v>
      </c>
      <c r="G1801" s="6" t="str">
        <f t="shared" si="114"/>
        <v>STRONG</v>
      </c>
      <c r="H1801" s="6" t="str">
        <f t="shared" si="113"/>
        <v>CONFIRMED BEARISH</v>
      </c>
    </row>
    <row r="1802" spans="1:8" ht="13.5" x14ac:dyDescent="0.25">
      <c r="A1802" s="3">
        <f>TITRES_STAT!B1805</f>
        <v>44636</v>
      </c>
      <c r="B1802" s="6">
        <f>TITRES_STAT!C1805</f>
        <v>10.1</v>
      </c>
      <c r="C1802" s="6">
        <f>TITRES_STAT!D1805</f>
        <v>8.8492999999999995</v>
      </c>
      <c r="D1802" s="6">
        <f>TITRES_STAT!E1805</f>
        <v>7952</v>
      </c>
      <c r="E1802" s="2">
        <f t="shared" si="112"/>
        <v>-400127</v>
      </c>
      <c r="F1802" s="6" t="str">
        <f t="shared" si="115"/>
        <v>BEARISH</v>
      </c>
      <c r="G1802" s="6" t="str">
        <f t="shared" si="114"/>
        <v>NEUTRAL</v>
      </c>
      <c r="H1802" s="6" t="str">
        <f t="shared" si="113"/>
        <v>CONFIRMED BEARISH</v>
      </c>
    </row>
    <row r="1803" spans="1:8" ht="13.5" x14ac:dyDescent="0.25">
      <c r="A1803" s="3">
        <f>TITRES_STAT!B1806</f>
        <v>44637</v>
      </c>
      <c r="B1803" s="6">
        <f>TITRES_STAT!C1806</f>
        <v>10.1</v>
      </c>
      <c r="C1803" s="6">
        <f>TITRES_STAT!D1806</f>
        <v>8.8492999999999995</v>
      </c>
      <c r="D1803" s="6">
        <f>TITRES_STAT!E1806</f>
        <v>4720</v>
      </c>
      <c r="E1803" s="2">
        <f t="shared" si="112"/>
        <v>-400127</v>
      </c>
      <c r="F1803" s="6" t="str">
        <f t="shared" si="115"/>
        <v>BULLISH</v>
      </c>
      <c r="G1803" s="6" t="str">
        <f t="shared" si="114"/>
        <v>NEUTRAL</v>
      </c>
      <c r="H1803" s="6" t="str">
        <f t="shared" si="113"/>
        <v>BULLISH DIVERGENCE</v>
      </c>
    </row>
    <row r="1804" spans="1:8" ht="13.5" x14ac:dyDescent="0.25">
      <c r="A1804" s="3">
        <f>TITRES_STAT!B1807</f>
        <v>44638</v>
      </c>
      <c r="B1804" s="6">
        <f>TITRES_STAT!C1807</f>
        <v>10.1</v>
      </c>
      <c r="C1804" s="6">
        <f>TITRES_STAT!D1807</f>
        <v>8.8492999999999995</v>
      </c>
      <c r="D1804" s="6">
        <f>TITRES_STAT!E1807</f>
        <v>3991</v>
      </c>
      <c r="E1804" s="2">
        <f t="shared" si="112"/>
        <v>-400127</v>
      </c>
      <c r="F1804" s="6" t="str">
        <f t="shared" si="115"/>
        <v>BULLISH</v>
      </c>
      <c r="G1804" s="6" t="str">
        <f t="shared" si="114"/>
        <v>NEUTRAL</v>
      </c>
      <c r="H1804" s="6" t="str">
        <f t="shared" si="113"/>
        <v>BULLISH DIVERGENCE</v>
      </c>
    </row>
    <row r="1805" spans="1:8" ht="13.5" x14ac:dyDescent="0.25">
      <c r="A1805" s="3">
        <f>TITRES_STAT!B1808</f>
        <v>44641</v>
      </c>
      <c r="B1805" s="6">
        <f>TITRES_STAT!C1808</f>
        <v>10.01</v>
      </c>
      <c r="C1805" s="6">
        <f>TITRES_STAT!D1808</f>
        <v>8.7704000000000004</v>
      </c>
      <c r="D1805" s="6">
        <f>TITRES_STAT!E1808</f>
        <v>2657</v>
      </c>
      <c r="E1805" s="2">
        <f t="shared" si="112"/>
        <v>-402784</v>
      </c>
      <c r="F1805" s="6" t="str">
        <f t="shared" si="115"/>
        <v>BULLISH</v>
      </c>
      <c r="G1805" s="6" t="str">
        <f t="shared" si="114"/>
        <v>NEUTRAL</v>
      </c>
      <c r="H1805" s="6" t="str">
        <f t="shared" si="113"/>
        <v>BULLISH DIVERGENCE</v>
      </c>
    </row>
    <row r="1806" spans="1:8" ht="13.5" x14ac:dyDescent="0.25">
      <c r="A1806" s="3">
        <f>TITRES_STAT!B1809</f>
        <v>44642</v>
      </c>
      <c r="B1806" s="6">
        <f>TITRES_STAT!C1809</f>
        <v>10.01</v>
      </c>
      <c r="C1806" s="6">
        <f>TITRES_STAT!D1809</f>
        <v>8.7704000000000004</v>
      </c>
      <c r="D1806" s="6">
        <f>TITRES_STAT!E1809</f>
        <v>1815</v>
      </c>
      <c r="E1806" s="2">
        <f t="shared" si="112"/>
        <v>-402784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CONFIRMED BULLISH</v>
      </c>
    </row>
    <row r="1807" spans="1:8" ht="13.5" x14ac:dyDescent="0.25">
      <c r="A1807" s="3">
        <f>TITRES_STAT!B1810</f>
        <v>44643</v>
      </c>
      <c r="B1807" s="6">
        <f>TITRES_STAT!C1810</f>
        <v>10.01</v>
      </c>
      <c r="C1807" s="6">
        <f>TITRES_STAT!D1810</f>
        <v>8.7704000000000004</v>
      </c>
      <c r="D1807" s="6">
        <f>TITRES_STAT!E1810</f>
        <v>1300</v>
      </c>
      <c r="E1807" s="2">
        <f t="shared" si="112"/>
        <v>-402784</v>
      </c>
      <c r="F1807" s="6" t="str">
        <f t="shared" si="115"/>
        <v>BEARISH</v>
      </c>
      <c r="G1807" s="6" t="str">
        <f t="shared" si="114"/>
        <v>NEUTRAL</v>
      </c>
      <c r="H1807" s="6" t="str">
        <f t="shared" si="113"/>
        <v>CONFIRMED BEARISH</v>
      </c>
    </row>
    <row r="1808" spans="1:8" ht="13.5" x14ac:dyDescent="0.25">
      <c r="A1808" s="3">
        <f>TITRES_STAT!B1811</f>
        <v>44644</v>
      </c>
      <c r="B1808" s="6">
        <f>TITRES_STAT!C1811</f>
        <v>10.01</v>
      </c>
      <c r="C1808" s="6">
        <f>TITRES_STAT!D1811</f>
        <v>8.7704000000000004</v>
      </c>
      <c r="D1808" s="6">
        <f>TITRES_STAT!E1811</f>
        <v>2860</v>
      </c>
      <c r="E1808" s="2">
        <f t="shared" si="112"/>
        <v>-402784</v>
      </c>
      <c r="F1808" s="6" t="str">
        <f t="shared" si="115"/>
        <v>BEARISH</v>
      </c>
      <c r="G1808" s="6" t="str">
        <f t="shared" si="114"/>
        <v>NEUTRAL</v>
      </c>
      <c r="H1808" s="6" t="str">
        <f t="shared" si="113"/>
        <v>CONFIRMED BEARISH</v>
      </c>
    </row>
    <row r="1809" spans="1:8" ht="13.5" x14ac:dyDescent="0.25">
      <c r="A1809" s="3">
        <f>TITRES_STAT!B1812</f>
        <v>44645</v>
      </c>
      <c r="B1809" s="6">
        <f>TITRES_STAT!C1812</f>
        <v>9.9</v>
      </c>
      <c r="C1809" s="6">
        <f>TITRES_STAT!D1812</f>
        <v>8.6739999999999995</v>
      </c>
      <c r="D1809" s="6">
        <f>TITRES_STAT!E1812</f>
        <v>1722</v>
      </c>
      <c r="E1809" s="2">
        <f t="shared" si="112"/>
        <v>-404506</v>
      </c>
      <c r="F1809" s="6" t="str">
        <f t="shared" si="115"/>
        <v>BEARISH</v>
      </c>
      <c r="G1809" s="6" t="str">
        <f t="shared" si="114"/>
        <v>NEUTRAL</v>
      </c>
      <c r="H1809" s="6" t="str">
        <f t="shared" si="113"/>
        <v>CONFIRMED BEARISH</v>
      </c>
    </row>
    <row r="1810" spans="1:8" ht="13.5" x14ac:dyDescent="0.25">
      <c r="A1810" s="3">
        <f>TITRES_STAT!B1813</f>
        <v>44648</v>
      </c>
      <c r="B1810" s="6">
        <f>TITRES_STAT!C1813</f>
        <v>9.5299999999999994</v>
      </c>
      <c r="C1810" s="6">
        <f>TITRES_STAT!D1813</f>
        <v>8.3498999999999999</v>
      </c>
      <c r="D1810" s="6">
        <f>TITRES_STAT!E1813</f>
        <v>6757</v>
      </c>
      <c r="E1810" s="2">
        <f t="shared" si="112"/>
        <v>-411263</v>
      </c>
      <c r="F1810" s="6" t="str">
        <f t="shared" si="115"/>
        <v>BEARISH</v>
      </c>
      <c r="G1810" s="6" t="str">
        <f t="shared" si="114"/>
        <v>STRONG</v>
      </c>
      <c r="H1810" s="6" t="str">
        <f t="shared" si="113"/>
        <v>CONFIRMED BEARISH</v>
      </c>
    </row>
    <row r="1811" spans="1:8" ht="13.5" x14ac:dyDescent="0.25">
      <c r="A1811" s="3">
        <f>TITRES_STAT!B1814</f>
        <v>44649</v>
      </c>
      <c r="B1811" s="6">
        <f>TITRES_STAT!C1814</f>
        <v>10.08</v>
      </c>
      <c r="C1811" s="6">
        <f>TITRES_STAT!D1814</f>
        <v>8.8316999999999997</v>
      </c>
      <c r="D1811" s="6">
        <f>TITRES_STAT!E1814</f>
        <v>259</v>
      </c>
      <c r="E1811" s="2">
        <f t="shared" si="112"/>
        <v>-411004</v>
      </c>
      <c r="F1811" s="6" t="str">
        <f t="shared" si="115"/>
        <v>BEARISH</v>
      </c>
      <c r="G1811" s="6" t="str">
        <f t="shared" si="114"/>
        <v>STRONG</v>
      </c>
      <c r="H1811" s="6" t="str">
        <f t="shared" si="113"/>
        <v>BEARISH DIVERGENCE</v>
      </c>
    </row>
    <row r="1812" spans="1:8" ht="13.5" x14ac:dyDescent="0.25">
      <c r="A1812" s="3">
        <f>TITRES_STAT!B1815</f>
        <v>44650</v>
      </c>
      <c r="B1812" s="6">
        <f>TITRES_STAT!C1815</f>
        <v>10.08</v>
      </c>
      <c r="C1812" s="6">
        <f>TITRES_STAT!D1815</f>
        <v>8.8316999999999997</v>
      </c>
      <c r="D1812" s="6">
        <f>TITRES_STAT!E1815</f>
        <v>118</v>
      </c>
      <c r="E1812" s="2">
        <f t="shared" si="112"/>
        <v>-411004</v>
      </c>
      <c r="F1812" s="6" t="str">
        <f t="shared" si="115"/>
        <v>BEARISH</v>
      </c>
      <c r="G1812" s="6" t="str">
        <f t="shared" si="114"/>
        <v>STRONG</v>
      </c>
      <c r="H1812" s="6" t="str">
        <f t="shared" si="113"/>
        <v>BEARISH DIVERGENCE</v>
      </c>
    </row>
    <row r="1813" spans="1:8" ht="13.5" x14ac:dyDescent="0.25">
      <c r="A1813" s="3">
        <f>TITRES_STAT!B1816</f>
        <v>44651</v>
      </c>
      <c r="B1813" s="6">
        <f>TITRES_STAT!C1816</f>
        <v>10.08</v>
      </c>
      <c r="C1813" s="6">
        <f>TITRES_STAT!D1816</f>
        <v>8.8316999999999997</v>
      </c>
      <c r="D1813" s="6">
        <f>TITRES_STAT!E1816</f>
        <v>13</v>
      </c>
      <c r="E1813" s="2">
        <f t="shared" si="112"/>
        <v>-411004</v>
      </c>
      <c r="F1813" s="6" t="str">
        <f t="shared" si="115"/>
        <v>BEARISH</v>
      </c>
      <c r="G1813" s="6" t="str">
        <f t="shared" si="114"/>
        <v>STRONG</v>
      </c>
      <c r="H1813" s="6" t="str">
        <f t="shared" si="113"/>
        <v>BEARISH DIVERGENCE</v>
      </c>
    </row>
    <row r="1814" spans="1:8" ht="13.5" x14ac:dyDescent="0.25">
      <c r="A1814" s="3">
        <f>TITRES_STAT!B1817</f>
        <v>44652</v>
      </c>
      <c r="B1814" s="6">
        <f>TITRES_STAT!C1817</f>
        <v>10.08</v>
      </c>
      <c r="C1814" s="6">
        <f>TITRES_STAT!D1817</f>
        <v>8.8316999999999997</v>
      </c>
      <c r="D1814" s="6">
        <f>TITRES_STAT!E1817</f>
        <v>0</v>
      </c>
      <c r="E1814" s="2">
        <f t="shared" si="112"/>
        <v>-411004</v>
      </c>
      <c r="F1814" s="6" t="str">
        <f t="shared" si="115"/>
        <v>BEARISH</v>
      </c>
      <c r="G1814" s="6" t="str">
        <f t="shared" si="114"/>
        <v>NEUTRAL</v>
      </c>
      <c r="H1814" s="6" t="str">
        <f t="shared" si="113"/>
        <v>BEARISH DIVERGENCE</v>
      </c>
    </row>
    <row r="1815" spans="1:8" ht="13.5" x14ac:dyDescent="0.25">
      <c r="A1815" s="3">
        <f>TITRES_STAT!B1818</f>
        <v>44655</v>
      </c>
      <c r="B1815" s="6">
        <f>TITRES_STAT!C1818</f>
        <v>10</v>
      </c>
      <c r="C1815" s="6">
        <f>TITRES_STAT!D1818</f>
        <v>8.7616999999999994</v>
      </c>
      <c r="D1815" s="6">
        <f>TITRES_STAT!E1818</f>
        <v>1053</v>
      </c>
      <c r="E1815" s="2">
        <f t="shared" si="112"/>
        <v>-412057</v>
      </c>
      <c r="F1815" s="6" t="str">
        <f t="shared" si="115"/>
        <v>BEARISH</v>
      </c>
      <c r="G1815" s="6" t="str">
        <f t="shared" si="114"/>
        <v>NEUTRAL</v>
      </c>
      <c r="H1815" s="6" t="str">
        <f t="shared" si="113"/>
        <v>BEARISH DIVERGENCE</v>
      </c>
    </row>
    <row r="1816" spans="1:8" ht="13.5" x14ac:dyDescent="0.25">
      <c r="A1816" s="3">
        <f>TITRES_STAT!B1819</f>
        <v>44656</v>
      </c>
      <c r="B1816" s="6">
        <f>TITRES_STAT!C1819</f>
        <v>10.07</v>
      </c>
      <c r="C1816" s="6">
        <f>TITRES_STAT!D1819</f>
        <v>8.8230000000000004</v>
      </c>
      <c r="D1816" s="6">
        <f>TITRES_STAT!E1819</f>
        <v>89</v>
      </c>
      <c r="E1816" s="2">
        <f t="shared" si="112"/>
        <v>-411968</v>
      </c>
      <c r="F1816" s="6" t="str">
        <f t="shared" si="115"/>
        <v>BEARISH</v>
      </c>
      <c r="G1816" s="6" t="str">
        <f t="shared" si="114"/>
        <v>NEUTRAL</v>
      </c>
      <c r="H1816" s="6" t="str">
        <f t="shared" si="113"/>
        <v>CONFIRMED BEARISH</v>
      </c>
    </row>
    <row r="1817" spans="1:8" ht="13.5" x14ac:dyDescent="0.25">
      <c r="A1817" s="3">
        <f>TITRES_STAT!B1820</f>
        <v>44657</v>
      </c>
      <c r="B1817" s="6">
        <f>TITRES_STAT!C1820</f>
        <v>10.07</v>
      </c>
      <c r="C1817" s="6">
        <f>TITRES_STAT!D1820</f>
        <v>8.8230000000000004</v>
      </c>
      <c r="D1817" s="6">
        <f>TITRES_STAT!E1820</f>
        <v>0</v>
      </c>
      <c r="E1817" s="2">
        <f t="shared" si="112"/>
        <v>-411968</v>
      </c>
      <c r="F1817" s="6" t="str">
        <f t="shared" si="115"/>
        <v>BEARISH</v>
      </c>
      <c r="G1817" s="6" t="str">
        <f t="shared" si="114"/>
        <v>NEUTRAL</v>
      </c>
      <c r="H1817" s="6" t="str">
        <f t="shared" si="113"/>
        <v>CONFIRMED BEARISH</v>
      </c>
    </row>
    <row r="1818" spans="1:8" ht="13.5" x14ac:dyDescent="0.25">
      <c r="A1818" s="3">
        <f>TITRES_STAT!B1821</f>
        <v>44658</v>
      </c>
      <c r="B1818" s="6">
        <f>TITRES_STAT!C1821</f>
        <v>10.07</v>
      </c>
      <c r="C1818" s="6">
        <f>TITRES_STAT!D1821</f>
        <v>8.8230000000000004</v>
      </c>
      <c r="D1818" s="6">
        <f>TITRES_STAT!E1821</f>
        <v>0</v>
      </c>
      <c r="E1818" s="2">
        <f t="shared" si="112"/>
        <v>-411968</v>
      </c>
      <c r="F1818" s="6" t="str">
        <f t="shared" si="115"/>
        <v>BEARISH</v>
      </c>
      <c r="G1818" s="6" t="str">
        <f t="shared" si="114"/>
        <v>NEUTRAL</v>
      </c>
      <c r="H1818" s="6" t="str">
        <f t="shared" si="113"/>
        <v>CONFIRMED BEARISH</v>
      </c>
    </row>
    <row r="1819" spans="1:8" ht="13.5" x14ac:dyDescent="0.25">
      <c r="A1819" s="3">
        <f>TITRES_STAT!B1822</f>
        <v>44659</v>
      </c>
      <c r="B1819" s="6">
        <f>TITRES_STAT!C1822</f>
        <v>10</v>
      </c>
      <c r="C1819" s="6">
        <f>TITRES_STAT!D1822</f>
        <v>8.7616999999999994</v>
      </c>
      <c r="D1819" s="6">
        <f>TITRES_STAT!E1822</f>
        <v>911</v>
      </c>
      <c r="E1819" s="2">
        <f t="shared" si="112"/>
        <v>-412879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CONFIRMED BEARISH</v>
      </c>
    </row>
    <row r="1820" spans="1:8" ht="13.5" x14ac:dyDescent="0.25">
      <c r="A1820" s="3">
        <f>TITRES_STAT!B1823</f>
        <v>44662</v>
      </c>
      <c r="B1820" s="6">
        <f>TITRES_STAT!C1823</f>
        <v>10</v>
      </c>
      <c r="C1820" s="6">
        <f>TITRES_STAT!D1823</f>
        <v>8.7616999999999994</v>
      </c>
      <c r="D1820" s="6">
        <f>TITRES_STAT!E1823</f>
        <v>223</v>
      </c>
      <c r="E1820" s="2">
        <f t="shared" si="112"/>
        <v>-412879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NEUTRAL</v>
      </c>
    </row>
    <row r="1821" spans="1:8" ht="13.5" x14ac:dyDescent="0.25">
      <c r="A1821" s="3">
        <f>TITRES_STAT!B1824</f>
        <v>44663</v>
      </c>
      <c r="B1821" s="6">
        <f>TITRES_STAT!C1824</f>
        <v>9.99</v>
      </c>
      <c r="C1821" s="6">
        <f>TITRES_STAT!D1824</f>
        <v>8.7529000000000003</v>
      </c>
      <c r="D1821" s="6">
        <f>TITRES_STAT!E1824</f>
        <v>1687</v>
      </c>
      <c r="E1821" s="2">
        <f t="shared" si="112"/>
        <v>-414566</v>
      </c>
      <c r="F1821" s="6" t="str">
        <f t="shared" si="115"/>
        <v>BEARISH</v>
      </c>
      <c r="G1821" s="6" t="str">
        <f t="shared" si="114"/>
        <v>NEUTRAL</v>
      </c>
      <c r="H1821" s="6" t="str">
        <f t="shared" si="113"/>
        <v>CONFIRMED BEARISH</v>
      </c>
    </row>
    <row r="1822" spans="1:8" ht="13.5" x14ac:dyDescent="0.25">
      <c r="A1822" s="3">
        <f>TITRES_STAT!B1825</f>
        <v>44664</v>
      </c>
      <c r="B1822" s="6">
        <f>TITRES_STAT!C1825</f>
        <v>9.98</v>
      </c>
      <c r="C1822" s="6">
        <f>TITRES_STAT!D1825</f>
        <v>8.7440999999999995</v>
      </c>
      <c r="D1822" s="6">
        <f>TITRES_STAT!E1825</f>
        <v>133</v>
      </c>
      <c r="E1822" s="2">
        <f t="shared" si="112"/>
        <v>-414699</v>
      </c>
      <c r="F1822" s="6" t="str">
        <f t="shared" si="115"/>
        <v>BEARISH</v>
      </c>
      <c r="G1822" s="6" t="str">
        <f t="shared" si="114"/>
        <v>NEUTRAL</v>
      </c>
      <c r="H1822" s="6" t="str">
        <f t="shared" si="113"/>
        <v>CONFIRMED BEARISH</v>
      </c>
    </row>
    <row r="1823" spans="1:8" ht="13.5" x14ac:dyDescent="0.25">
      <c r="A1823" s="3">
        <f>TITRES_STAT!B1826</f>
        <v>44665</v>
      </c>
      <c r="B1823" s="6">
        <f>TITRES_STAT!C1826</f>
        <v>9.98</v>
      </c>
      <c r="C1823" s="6">
        <f>TITRES_STAT!D1826</f>
        <v>8.7440999999999995</v>
      </c>
      <c r="D1823" s="6">
        <f>TITRES_STAT!E1826</f>
        <v>1243</v>
      </c>
      <c r="E1823" s="2">
        <f t="shared" si="112"/>
        <v>-414699</v>
      </c>
      <c r="F1823" s="6" t="str">
        <f t="shared" si="115"/>
        <v>BEARISH</v>
      </c>
      <c r="G1823" s="6" t="str">
        <f t="shared" si="114"/>
        <v>NEUTRAL</v>
      </c>
      <c r="H1823" s="6" t="str">
        <f t="shared" si="113"/>
        <v>CONFIRMED BEARISH</v>
      </c>
    </row>
    <row r="1824" spans="1:8" ht="13.5" x14ac:dyDescent="0.25">
      <c r="A1824" s="3">
        <f>TITRES_STAT!B1827</f>
        <v>44666</v>
      </c>
      <c r="B1824" s="6">
        <f>TITRES_STAT!C1827</f>
        <v>9.98</v>
      </c>
      <c r="C1824" s="6">
        <f>TITRES_STAT!D1827</f>
        <v>8.7440999999999995</v>
      </c>
      <c r="D1824" s="6">
        <f>TITRES_STAT!E1827</f>
        <v>0</v>
      </c>
      <c r="E1824" s="2">
        <f t="shared" si="112"/>
        <v>-414699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CONFIRMED BEARISH</v>
      </c>
    </row>
    <row r="1825" spans="1:8" ht="13.5" x14ac:dyDescent="0.25">
      <c r="A1825" s="3">
        <f>TITRES_STAT!B1828</f>
        <v>44669</v>
      </c>
      <c r="B1825" s="6">
        <f>TITRES_STAT!C1828</f>
        <v>10</v>
      </c>
      <c r="C1825" s="6">
        <f>TITRES_STAT!D1828</f>
        <v>8.7616999999999994</v>
      </c>
      <c r="D1825" s="6">
        <f>TITRES_STAT!E1828</f>
        <v>1600</v>
      </c>
      <c r="E1825" s="2">
        <f t="shared" si="112"/>
        <v>-413099</v>
      </c>
      <c r="F1825" s="6" t="str">
        <f t="shared" si="115"/>
        <v>BEARISH</v>
      </c>
      <c r="G1825" s="6" t="str">
        <f t="shared" si="114"/>
        <v>NEUTRAL</v>
      </c>
      <c r="H1825" s="6" t="str">
        <f t="shared" si="113"/>
        <v>NEUTRAL</v>
      </c>
    </row>
    <row r="1826" spans="1:8" ht="13.5" x14ac:dyDescent="0.25">
      <c r="A1826" s="3">
        <f>TITRES_STAT!B1829</f>
        <v>44670</v>
      </c>
      <c r="B1826" s="6">
        <f>TITRES_STAT!C1829</f>
        <v>9.8000000000000007</v>
      </c>
      <c r="C1826" s="6">
        <f>TITRES_STAT!D1829</f>
        <v>8.5863999999999994</v>
      </c>
      <c r="D1826" s="6">
        <f>TITRES_STAT!E1829</f>
        <v>4376</v>
      </c>
      <c r="E1826" s="2">
        <f t="shared" si="112"/>
        <v>-417475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CONFIRMED BEARISH</v>
      </c>
    </row>
    <row r="1827" spans="1:8" ht="13.5" x14ac:dyDescent="0.25">
      <c r="A1827" s="3">
        <f>TITRES_STAT!B1830</f>
        <v>44671</v>
      </c>
      <c r="B1827" s="6">
        <f>TITRES_STAT!C1830</f>
        <v>9.8000000000000007</v>
      </c>
      <c r="C1827" s="6">
        <f>TITRES_STAT!D1830</f>
        <v>8.5863999999999994</v>
      </c>
      <c r="D1827" s="6">
        <f>TITRES_STAT!E1830</f>
        <v>4279</v>
      </c>
      <c r="E1827" s="2">
        <f t="shared" si="112"/>
        <v>-417475</v>
      </c>
      <c r="F1827" s="6" t="str">
        <f t="shared" si="115"/>
        <v>BEARISH</v>
      </c>
      <c r="G1827" s="6" t="str">
        <f t="shared" si="114"/>
        <v>NEUTRAL</v>
      </c>
      <c r="H1827" s="6" t="str">
        <f t="shared" si="113"/>
        <v>CONFIRMED BEARISH</v>
      </c>
    </row>
    <row r="1828" spans="1:8" ht="13.5" x14ac:dyDescent="0.25">
      <c r="A1828" s="3">
        <f>TITRES_STAT!B1831</f>
        <v>44672</v>
      </c>
      <c r="B1828" s="6">
        <f>TITRES_STAT!C1831</f>
        <v>10</v>
      </c>
      <c r="C1828" s="6">
        <f>TITRES_STAT!D1831</f>
        <v>8.7616999999999994</v>
      </c>
      <c r="D1828" s="6">
        <f>TITRES_STAT!E1831</f>
        <v>10079</v>
      </c>
      <c r="E1828" s="2">
        <f t="shared" si="112"/>
        <v>-407396</v>
      </c>
      <c r="F1828" s="6" t="str">
        <f t="shared" si="115"/>
        <v>BULLISH</v>
      </c>
      <c r="G1828" s="6" t="str">
        <f t="shared" si="114"/>
        <v>NEUTRAL</v>
      </c>
      <c r="H1828" s="6" t="str">
        <f t="shared" si="113"/>
        <v>CONFIRMED BULLISH</v>
      </c>
    </row>
    <row r="1829" spans="1:8" ht="13.5" x14ac:dyDescent="0.25">
      <c r="A1829" s="3">
        <f>TITRES_STAT!B1832</f>
        <v>44673</v>
      </c>
      <c r="B1829" s="6">
        <f>TITRES_STAT!C1832</f>
        <v>10</v>
      </c>
      <c r="C1829" s="6">
        <f>TITRES_STAT!D1832</f>
        <v>8.7616999999999994</v>
      </c>
      <c r="D1829" s="6">
        <f>TITRES_STAT!E1832</f>
        <v>1142</v>
      </c>
      <c r="E1829" s="2">
        <f t="shared" si="112"/>
        <v>-407396</v>
      </c>
      <c r="F1829" s="6" t="str">
        <f t="shared" si="115"/>
        <v>BULLISH</v>
      </c>
      <c r="G1829" s="6" t="str">
        <f t="shared" si="114"/>
        <v>NEUTRAL</v>
      </c>
      <c r="H1829" s="6" t="str">
        <f t="shared" si="113"/>
        <v>CONFIRMED BULLISH</v>
      </c>
    </row>
    <row r="1830" spans="1:8" ht="13.5" x14ac:dyDescent="0.25">
      <c r="A1830" s="3">
        <f>TITRES_STAT!B1833</f>
        <v>44676</v>
      </c>
      <c r="B1830" s="6">
        <f>TITRES_STAT!C1833</f>
        <v>10</v>
      </c>
      <c r="C1830" s="6">
        <f>TITRES_STAT!D1833</f>
        <v>8.7616999999999994</v>
      </c>
      <c r="D1830" s="6">
        <f>TITRES_STAT!E1833</f>
        <v>1080</v>
      </c>
      <c r="E1830" s="2">
        <f t="shared" si="112"/>
        <v>-407396</v>
      </c>
      <c r="F1830" s="6" t="str">
        <f t="shared" si="115"/>
        <v>BULLISH</v>
      </c>
      <c r="G1830" s="6" t="str">
        <f t="shared" si="114"/>
        <v>NEUTRAL</v>
      </c>
      <c r="H1830" s="6" t="str">
        <f t="shared" si="113"/>
        <v>NEUTRAL</v>
      </c>
    </row>
    <row r="1831" spans="1:8" ht="13.5" x14ac:dyDescent="0.25">
      <c r="A1831" s="3">
        <f>TITRES_STAT!B1834</f>
        <v>44677</v>
      </c>
      <c r="B1831" s="6">
        <f>TITRES_STAT!C1834</f>
        <v>10.07</v>
      </c>
      <c r="C1831" s="6">
        <f>TITRES_STAT!D1834</f>
        <v>8.8230000000000004</v>
      </c>
      <c r="D1831" s="6">
        <f>TITRES_STAT!E1834</f>
        <v>50</v>
      </c>
      <c r="E1831" s="2">
        <f t="shared" si="112"/>
        <v>-407346</v>
      </c>
      <c r="F1831" s="6" t="str">
        <f t="shared" si="115"/>
        <v>BULLISH</v>
      </c>
      <c r="G1831" s="6" t="str">
        <f t="shared" si="114"/>
        <v>WEAK</v>
      </c>
      <c r="H1831" s="6" t="str">
        <f t="shared" si="113"/>
        <v>CONFIRMED BULLISH</v>
      </c>
    </row>
    <row r="1832" spans="1:8" ht="13.5" x14ac:dyDescent="0.25">
      <c r="A1832" s="3">
        <f>TITRES_STAT!B1835</f>
        <v>44678</v>
      </c>
      <c r="B1832" s="6">
        <f>TITRES_STAT!C1835</f>
        <v>10</v>
      </c>
      <c r="C1832" s="6">
        <f>TITRES_STAT!D1835</f>
        <v>8.7616999999999994</v>
      </c>
      <c r="D1832" s="6">
        <f>TITRES_STAT!E1835</f>
        <v>800</v>
      </c>
      <c r="E1832" s="2">
        <f t="shared" si="112"/>
        <v>-408146</v>
      </c>
      <c r="F1832" s="6" t="str">
        <f t="shared" si="115"/>
        <v>BULLISH</v>
      </c>
      <c r="G1832" s="6" t="str">
        <f t="shared" si="114"/>
        <v>WEAK</v>
      </c>
      <c r="H1832" s="6" t="str">
        <f t="shared" si="113"/>
        <v>CONFIRMED BULLISH</v>
      </c>
    </row>
    <row r="1833" spans="1:8" ht="13.5" x14ac:dyDescent="0.25">
      <c r="A1833" s="3">
        <f>TITRES_STAT!B1836</f>
        <v>44679</v>
      </c>
      <c r="B1833" s="6">
        <f>TITRES_STAT!C1836</f>
        <v>9.7100000000000009</v>
      </c>
      <c r="C1833" s="6">
        <f>TITRES_STAT!D1836</f>
        <v>8.5076000000000001</v>
      </c>
      <c r="D1833" s="6">
        <f>TITRES_STAT!E1836</f>
        <v>2</v>
      </c>
      <c r="E1833" s="2">
        <f t="shared" si="112"/>
        <v>-408148</v>
      </c>
      <c r="F1833" s="6" t="str">
        <f t="shared" si="115"/>
        <v>BEARISH</v>
      </c>
      <c r="G1833" s="6" t="str">
        <f t="shared" si="114"/>
        <v>NEUTRAL</v>
      </c>
      <c r="H1833" s="6" t="str">
        <f t="shared" si="113"/>
        <v>CONFIRMED BEARISH</v>
      </c>
    </row>
    <row r="1834" spans="1:8" ht="13.5" x14ac:dyDescent="0.25">
      <c r="A1834" s="3">
        <f>TITRES_STAT!B1837</f>
        <v>44680</v>
      </c>
      <c r="B1834" s="6">
        <f>TITRES_STAT!C1837</f>
        <v>10</v>
      </c>
      <c r="C1834" s="6">
        <f>TITRES_STAT!D1837</f>
        <v>8.7616999999999994</v>
      </c>
      <c r="D1834" s="6">
        <f>TITRES_STAT!E1837</f>
        <v>4601</v>
      </c>
      <c r="E1834" s="2">
        <f t="shared" si="112"/>
        <v>-403547</v>
      </c>
      <c r="F1834" s="6" t="str">
        <f t="shared" si="115"/>
        <v>BULLISH</v>
      </c>
      <c r="G1834" s="6" t="str">
        <f t="shared" si="114"/>
        <v>NEUTRAL</v>
      </c>
      <c r="H1834" s="6" t="str">
        <f t="shared" si="113"/>
        <v>NEUTRAL</v>
      </c>
    </row>
    <row r="1835" spans="1:8" ht="13.5" x14ac:dyDescent="0.25">
      <c r="A1835" s="3">
        <f>TITRES_STAT!B1838</f>
        <v>44685</v>
      </c>
      <c r="B1835" s="6">
        <f>TITRES_STAT!C1838</f>
        <v>10.6</v>
      </c>
      <c r="C1835" s="6">
        <f>TITRES_STAT!D1838</f>
        <v>9.2873999999999999</v>
      </c>
      <c r="D1835" s="6">
        <f>TITRES_STAT!E1838</f>
        <v>1364</v>
      </c>
      <c r="E1835" s="2">
        <f t="shared" si="112"/>
        <v>-402183</v>
      </c>
      <c r="F1835" s="6" t="str">
        <f t="shared" si="115"/>
        <v>BULLISH</v>
      </c>
      <c r="G1835" s="6" t="str">
        <f t="shared" si="114"/>
        <v>NEUTRAL</v>
      </c>
      <c r="H1835" s="6" t="str">
        <f t="shared" si="113"/>
        <v>CONFIRMED BULLISH</v>
      </c>
    </row>
    <row r="1836" spans="1:8" ht="13.5" x14ac:dyDescent="0.25">
      <c r="A1836" s="3">
        <f>TITRES_STAT!B1839</f>
        <v>44686</v>
      </c>
      <c r="B1836" s="6">
        <f>TITRES_STAT!C1839</f>
        <v>10.7</v>
      </c>
      <c r="C1836" s="6">
        <f>TITRES_STAT!D1839</f>
        <v>9.375</v>
      </c>
      <c r="D1836" s="6">
        <f>TITRES_STAT!E1839</f>
        <v>1</v>
      </c>
      <c r="E1836" s="2">
        <f t="shared" si="112"/>
        <v>-402182</v>
      </c>
      <c r="F1836" s="6" t="str">
        <f t="shared" si="115"/>
        <v>BULLISH</v>
      </c>
      <c r="G1836" s="6" t="str">
        <f t="shared" si="114"/>
        <v>NEUTRAL</v>
      </c>
      <c r="H1836" s="6" t="str">
        <f t="shared" si="113"/>
        <v>CONFIRMED BULLISH</v>
      </c>
    </row>
    <row r="1837" spans="1:8" ht="13.5" x14ac:dyDescent="0.25">
      <c r="A1837" s="3">
        <f>TITRES_STAT!B1840</f>
        <v>44687</v>
      </c>
      <c r="B1837" s="6">
        <f>TITRES_STAT!C1840</f>
        <v>10.58</v>
      </c>
      <c r="C1837" s="6">
        <f>TITRES_STAT!D1840</f>
        <v>9.2698</v>
      </c>
      <c r="D1837" s="6">
        <f>TITRES_STAT!E1840</f>
        <v>398</v>
      </c>
      <c r="E1837" s="2">
        <f t="shared" si="112"/>
        <v>-402580</v>
      </c>
      <c r="F1837" s="6" t="str">
        <f t="shared" si="115"/>
        <v>BULLISH</v>
      </c>
      <c r="G1837" s="6" t="str">
        <f t="shared" si="114"/>
        <v>NEUTRAL</v>
      </c>
      <c r="H1837" s="6" t="str">
        <f t="shared" si="113"/>
        <v>CONFIRMED BULLISH</v>
      </c>
    </row>
    <row r="1838" spans="1:8" ht="13.5" x14ac:dyDescent="0.25">
      <c r="A1838" s="3">
        <f>TITRES_STAT!B1841</f>
        <v>44690</v>
      </c>
      <c r="B1838" s="6">
        <f>TITRES_STAT!C1841</f>
        <v>10.58</v>
      </c>
      <c r="C1838" s="6">
        <f>TITRES_STAT!D1841</f>
        <v>9.2698</v>
      </c>
      <c r="D1838" s="6">
        <f>TITRES_STAT!E1841</f>
        <v>503</v>
      </c>
      <c r="E1838" s="2">
        <f t="shared" si="112"/>
        <v>-402580</v>
      </c>
      <c r="F1838" s="6" t="str">
        <f t="shared" si="115"/>
        <v>BULLISH</v>
      </c>
      <c r="G1838" s="6" t="str">
        <f t="shared" si="114"/>
        <v>NEUTRAL</v>
      </c>
      <c r="H1838" s="6" t="str">
        <f t="shared" si="113"/>
        <v>CONFIRMED BULLISH</v>
      </c>
    </row>
    <row r="1839" spans="1:8" ht="13.5" x14ac:dyDescent="0.25">
      <c r="A1839" s="3">
        <f>TITRES_STAT!B1842</f>
        <v>44691</v>
      </c>
      <c r="B1839" s="6">
        <f>TITRES_STAT!C1842</f>
        <v>10.58</v>
      </c>
      <c r="C1839" s="6">
        <f>TITRES_STAT!D1842</f>
        <v>9.2698</v>
      </c>
      <c r="D1839" s="6">
        <f>TITRES_STAT!E1842</f>
        <v>36492</v>
      </c>
      <c r="E1839" s="2">
        <f t="shared" si="112"/>
        <v>-402580</v>
      </c>
      <c r="F1839" s="6" t="str">
        <f t="shared" si="115"/>
        <v>BULLISH</v>
      </c>
      <c r="G1839" s="6" t="str">
        <f t="shared" si="114"/>
        <v>NEUTRAL</v>
      </c>
      <c r="H1839" s="6" t="str">
        <f t="shared" si="113"/>
        <v>CONFIRMED BULLISH</v>
      </c>
    </row>
    <row r="1840" spans="1:8" ht="13.5" x14ac:dyDescent="0.25">
      <c r="A1840" s="3">
        <f>TITRES_STAT!B1843</f>
        <v>44692</v>
      </c>
      <c r="B1840" s="6">
        <f>TITRES_STAT!C1843</f>
        <v>10.58</v>
      </c>
      <c r="C1840" s="6">
        <f>TITRES_STAT!D1843</f>
        <v>9.2698</v>
      </c>
      <c r="D1840" s="6">
        <f>TITRES_STAT!E1843</f>
        <v>50</v>
      </c>
      <c r="E1840" s="2">
        <f t="shared" si="112"/>
        <v>-402580</v>
      </c>
      <c r="F1840" s="6" t="str">
        <f t="shared" si="115"/>
        <v>BEARISH</v>
      </c>
      <c r="G1840" s="6" t="str">
        <f t="shared" si="114"/>
        <v>NEUTRAL</v>
      </c>
      <c r="H1840" s="6" t="str">
        <f t="shared" si="113"/>
        <v>CONFIRMED BEARISH</v>
      </c>
    </row>
    <row r="1841" spans="1:8" ht="13.5" x14ac:dyDescent="0.25">
      <c r="A1841" s="3">
        <f>TITRES_STAT!B1844</f>
        <v>44693</v>
      </c>
      <c r="B1841" s="6">
        <f>TITRES_STAT!C1844</f>
        <v>10.58</v>
      </c>
      <c r="C1841" s="6">
        <f>TITRES_STAT!D1844</f>
        <v>9.2698</v>
      </c>
      <c r="D1841" s="6">
        <f>TITRES_STAT!E1844</f>
        <v>0</v>
      </c>
      <c r="E1841" s="2">
        <f t="shared" si="112"/>
        <v>-402580</v>
      </c>
      <c r="F1841" s="6" t="str">
        <f t="shared" si="115"/>
        <v>BEARISH</v>
      </c>
      <c r="G1841" s="6" t="str">
        <f t="shared" si="114"/>
        <v>NEUTRAL</v>
      </c>
      <c r="H1841" s="6" t="str">
        <f t="shared" si="113"/>
        <v>CONFIRMED BEARISH</v>
      </c>
    </row>
    <row r="1842" spans="1:8" ht="13.5" x14ac:dyDescent="0.25">
      <c r="A1842" s="3">
        <f>TITRES_STAT!B1845</f>
        <v>44694</v>
      </c>
      <c r="B1842" s="6">
        <f>TITRES_STAT!C1845</f>
        <v>10.58</v>
      </c>
      <c r="C1842" s="6">
        <f>TITRES_STAT!D1845</f>
        <v>9.2698</v>
      </c>
      <c r="D1842" s="6">
        <f>TITRES_STAT!E1845</f>
        <v>0</v>
      </c>
      <c r="E1842" s="2">
        <f t="shared" si="112"/>
        <v>-402580</v>
      </c>
      <c r="F1842" s="6" t="str">
        <f t="shared" si="115"/>
        <v>NEUTRAL</v>
      </c>
      <c r="G1842" s="6" t="str">
        <f t="shared" si="114"/>
        <v>NEUTRAL</v>
      </c>
      <c r="H1842" s="6" t="str">
        <f t="shared" si="113"/>
        <v>NEUTRAL</v>
      </c>
    </row>
    <row r="1843" spans="1:8" ht="13.5" x14ac:dyDescent="0.25">
      <c r="A1843" s="3">
        <f>TITRES_STAT!B1846</f>
        <v>44697</v>
      </c>
      <c r="B1843" s="6">
        <f>TITRES_STAT!C1846</f>
        <v>10.53</v>
      </c>
      <c r="C1843" s="6">
        <f>TITRES_STAT!D1846</f>
        <v>9.2260000000000009</v>
      </c>
      <c r="D1843" s="6">
        <f>TITRES_STAT!E1846</f>
        <v>219</v>
      </c>
      <c r="E1843" s="2">
        <f t="shared" si="112"/>
        <v>-402799</v>
      </c>
      <c r="F1843" s="6" t="str">
        <f t="shared" si="115"/>
        <v>BEARISH</v>
      </c>
      <c r="G1843" s="6" t="str">
        <f t="shared" si="114"/>
        <v>NEUTRAL</v>
      </c>
      <c r="H1843" s="6" t="str">
        <f t="shared" si="113"/>
        <v>CONFIRMED BEARISH</v>
      </c>
    </row>
    <row r="1844" spans="1:8" ht="13.5" x14ac:dyDescent="0.25">
      <c r="A1844" s="3">
        <f>TITRES_STAT!B1847</f>
        <v>44698</v>
      </c>
      <c r="B1844" s="6">
        <f>TITRES_STAT!C1847</f>
        <v>10.56</v>
      </c>
      <c r="C1844" s="6">
        <f>TITRES_STAT!D1847</f>
        <v>9.2523</v>
      </c>
      <c r="D1844" s="6">
        <f>TITRES_STAT!E1847</f>
        <v>350</v>
      </c>
      <c r="E1844" s="2">
        <f t="shared" si="112"/>
        <v>-402449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BULLISH DIVERGENCE</v>
      </c>
    </row>
    <row r="1845" spans="1:8" ht="13.5" x14ac:dyDescent="0.25">
      <c r="A1845" s="3">
        <f>TITRES_STAT!B1848</f>
        <v>44699</v>
      </c>
      <c r="B1845" s="6">
        <f>TITRES_STAT!C1848</f>
        <v>10.56</v>
      </c>
      <c r="C1845" s="6">
        <f>TITRES_STAT!D1848</f>
        <v>9.2523</v>
      </c>
      <c r="D1845" s="6">
        <f>TITRES_STAT!E1848</f>
        <v>0</v>
      </c>
      <c r="E1845" s="2">
        <f t="shared" si="112"/>
        <v>-402449</v>
      </c>
      <c r="F1845" s="6" t="str">
        <f t="shared" si="115"/>
        <v>BULLISH</v>
      </c>
      <c r="G1845" s="6" t="str">
        <f t="shared" si="114"/>
        <v>NEUTRAL</v>
      </c>
      <c r="H1845" s="6" t="str">
        <f t="shared" si="113"/>
        <v>BULLISH DIVERGENCE</v>
      </c>
    </row>
    <row r="1846" spans="1:8" ht="13.5" x14ac:dyDescent="0.25">
      <c r="A1846" s="3">
        <f>TITRES_STAT!B1849</f>
        <v>44700</v>
      </c>
      <c r="B1846" s="6">
        <f>TITRES_STAT!C1849</f>
        <v>10.5</v>
      </c>
      <c r="C1846" s="6">
        <f>TITRES_STAT!D1849</f>
        <v>9.1997</v>
      </c>
      <c r="D1846" s="6">
        <f>TITRES_STAT!E1849</f>
        <v>210</v>
      </c>
      <c r="E1846" s="2">
        <f t="shared" si="112"/>
        <v>-402659</v>
      </c>
      <c r="F1846" s="6" t="str">
        <f t="shared" si="115"/>
        <v>BEARISH</v>
      </c>
      <c r="G1846" s="6" t="str">
        <f t="shared" si="114"/>
        <v>NEUTRAL</v>
      </c>
      <c r="H1846" s="6" t="str">
        <f t="shared" si="113"/>
        <v>CONFIRMED BEARISH</v>
      </c>
    </row>
    <row r="1847" spans="1:8" ht="13.5" x14ac:dyDescent="0.25">
      <c r="A1847" s="3">
        <f>TITRES_STAT!B1850</f>
        <v>44701</v>
      </c>
      <c r="B1847" s="6">
        <f>TITRES_STAT!C1850</f>
        <v>10.5</v>
      </c>
      <c r="C1847" s="6">
        <f>TITRES_STAT!D1850</f>
        <v>9.1997</v>
      </c>
      <c r="D1847" s="6">
        <f>TITRES_STAT!E1850</f>
        <v>15</v>
      </c>
      <c r="E1847" s="2">
        <f t="shared" si="112"/>
        <v>-402659</v>
      </c>
      <c r="F1847" s="6" t="str">
        <f t="shared" si="115"/>
        <v>BEARISH</v>
      </c>
      <c r="G1847" s="6" t="str">
        <f t="shared" si="114"/>
        <v>NEUTRAL</v>
      </c>
      <c r="H1847" s="6" t="str">
        <f t="shared" si="113"/>
        <v>CONFIRMED BEARISH</v>
      </c>
    </row>
    <row r="1848" spans="1:8" ht="13.5" x14ac:dyDescent="0.25">
      <c r="A1848" s="3">
        <f>TITRES_STAT!B1851</f>
        <v>44704</v>
      </c>
      <c r="B1848" s="6">
        <f>TITRES_STAT!C1851</f>
        <v>10.5</v>
      </c>
      <c r="C1848" s="6">
        <f>TITRES_STAT!D1851</f>
        <v>9.1997</v>
      </c>
      <c r="D1848" s="6">
        <f>TITRES_STAT!E1851</f>
        <v>300</v>
      </c>
      <c r="E1848" s="2">
        <f t="shared" si="112"/>
        <v>-402659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BULLISH DIVERGENCE</v>
      </c>
    </row>
    <row r="1849" spans="1:8" ht="13.5" x14ac:dyDescent="0.25">
      <c r="A1849" s="3">
        <f>TITRES_STAT!B1852</f>
        <v>44705</v>
      </c>
      <c r="B1849" s="6">
        <f>TITRES_STAT!C1852</f>
        <v>10.5</v>
      </c>
      <c r="C1849" s="6">
        <f>TITRES_STAT!D1852</f>
        <v>9.1997</v>
      </c>
      <c r="D1849" s="6">
        <f>TITRES_STAT!E1852</f>
        <v>21</v>
      </c>
      <c r="E1849" s="2">
        <f t="shared" si="112"/>
        <v>-402659</v>
      </c>
      <c r="F1849" s="6" t="str">
        <f t="shared" si="115"/>
        <v>BEARISH</v>
      </c>
      <c r="G1849" s="6" t="str">
        <f t="shared" si="114"/>
        <v>NEUTRAL</v>
      </c>
      <c r="H1849" s="6" t="str">
        <f t="shared" si="113"/>
        <v>CONFIRMED BEARISH</v>
      </c>
    </row>
    <row r="1850" spans="1:8" ht="13.5" x14ac:dyDescent="0.25">
      <c r="A1850" s="3">
        <f>TITRES_STAT!B1853</f>
        <v>44706</v>
      </c>
      <c r="B1850" s="6">
        <f>TITRES_STAT!C1853</f>
        <v>10.48</v>
      </c>
      <c r="C1850" s="6">
        <f>TITRES_STAT!D1853</f>
        <v>9.1821999999999999</v>
      </c>
      <c r="D1850" s="6">
        <f>TITRES_STAT!E1853</f>
        <v>393</v>
      </c>
      <c r="E1850" s="2">
        <f t="shared" si="112"/>
        <v>-403052</v>
      </c>
      <c r="F1850" s="6" t="str">
        <f t="shared" si="115"/>
        <v>BEARISH</v>
      </c>
      <c r="G1850" s="6" t="str">
        <f t="shared" si="114"/>
        <v>NEUTRAL</v>
      </c>
      <c r="H1850" s="6" t="str">
        <f t="shared" si="113"/>
        <v>CONFIRMED BEARISH</v>
      </c>
    </row>
    <row r="1851" spans="1:8" ht="13.5" x14ac:dyDescent="0.25">
      <c r="A1851" s="3">
        <f>TITRES_STAT!B1854</f>
        <v>44707</v>
      </c>
      <c r="B1851" s="6">
        <f>TITRES_STAT!C1854</f>
        <v>10.48</v>
      </c>
      <c r="C1851" s="6">
        <f>TITRES_STAT!D1854</f>
        <v>9.1821999999999999</v>
      </c>
      <c r="D1851" s="6">
        <f>TITRES_STAT!E1854</f>
        <v>50</v>
      </c>
      <c r="E1851" s="2">
        <f t="shared" si="112"/>
        <v>-403052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CONFIRMED BEARISH</v>
      </c>
    </row>
    <row r="1852" spans="1:8" ht="13.5" x14ac:dyDescent="0.25">
      <c r="A1852" s="3">
        <f>TITRES_STAT!B1855</f>
        <v>44708</v>
      </c>
      <c r="B1852" s="6">
        <f>TITRES_STAT!C1855</f>
        <v>10.3</v>
      </c>
      <c r="C1852" s="6">
        <f>TITRES_STAT!D1855</f>
        <v>9.0244999999999997</v>
      </c>
      <c r="D1852" s="6">
        <f>TITRES_STAT!E1855</f>
        <v>153</v>
      </c>
      <c r="E1852" s="2">
        <f t="shared" si="112"/>
        <v>-403205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CONFIRMED BEARISH</v>
      </c>
    </row>
    <row r="1853" spans="1:8" ht="13.5" x14ac:dyDescent="0.25">
      <c r="A1853" s="3">
        <f>TITRES_STAT!B1856</f>
        <v>44711</v>
      </c>
      <c r="B1853" s="6">
        <f>TITRES_STAT!C1856</f>
        <v>10.1</v>
      </c>
      <c r="C1853" s="6">
        <f>TITRES_STAT!D1856</f>
        <v>8.8492999999999995</v>
      </c>
      <c r="D1853" s="6">
        <f>TITRES_STAT!E1856</f>
        <v>1362</v>
      </c>
      <c r="E1853" s="2">
        <f t="shared" si="112"/>
        <v>-404567</v>
      </c>
      <c r="F1853" s="6" t="str">
        <f t="shared" si="115"/>
        <v>BEARISH</v>
      </c>
      <c r="G1853" s="6" t="str">
        <f t="shared" si="114"/>
        <v>NEUTRAL</v>
      </c>
      <c r="H1853" s="6" t="str">
        <f t="shared" si="113"/>
        <v>CONFIRMED BEARISH</v>
      </c>
    </row>
    <row r="1854" spans="1:8" ht="13.5" x14ac:dyDescent="0.25">
      <c r="A1854" s="3">
        <f>TITRES_STAT!B1857</f>
        <v>44712</v>
      </c>
      <c r="B1854" s="6">
        <f>TITRES_STAT!C1857</f>
        <v>10.1</v>
      </c>
      <c r="C1854" s="6">
        <f>TITRES_STAT!D1857</f>
        <v>8.8492999999999995</v>
      </c>
      <c r="D1854" s="6">
        <f>TITRES_STAT!E1857</f>
        <v>325</v>
      </c>
      <c r="E1854" s="2">
        <f t="shared" si="112"/>
        <v>-404567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CONFIRMED BEARISH</v>
      </c>
    </row>
    <row r="1855" spans="1:8" ht="13.5" x14ac:dyDescent="0.25">
      <c r="A1855" s="3">
        <f>TITRES_STAT!B1858</f>
        <v>44713</v>
      </c>
      <c r="B1855" s="6">
        <f>TITRES_STAT!C1858</f>
        <v>10</v>
      </c>
      <c r="C1855" s="6">
        <f>TITRES_STAT!D1858</f>
        <v>8.7616999999999994</v>
      </c>
      <c r="D1855" s="6">
        <f>TITRES_STAT!E1858</f>
        <v>674</v>
      </c>
      <c r="E1855" s="2">
        <f t="shared" si="112"/>
        <v>-405241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CONFIRMED BEARISH</v>
      </c>
    </row>
    <row r="1856" spans="1:8" ht="13.5" x14ac:dyDescent="0.25">
      <c r="A1856" s="3">
        <f>TITRES_STAT!B1859</f>
        <v>44714</v>
      </c>
      <c r="B1856" s="6">
        <f>TITRES_STAT!C1859</f>
        <v>10.199999999999999</v>
      </c>
      <c r="C1856" s="6">
        <f>TITRES_STAT!D1859</f>
        <v>8.9368999999999996</v>
      </c>
      <c r="D1856" s="6">
        <f>TITRES_STAT!E1859</f>
        <v>877</v>
      </c>
      <c r="E1856" s="2">
        <f t="shared" si="112"/>
        <v>-404364</v>
      </c>
      <c r="F1856" s="6" t="str">
        <f t="shared" si="115"/>
        <v>BEARISH</v>
      </c>
      <c r="G1856" s="6" t="str">
        <f t="shared" si="114"/>
        <v>NEUTRAL</v>
      </c>
      <c r="H1856" s="6" t="str">
        <f t="shared" si="113"/>
        <v>CONFIRMED BEARISH</v>
      </c>
    </row>
    <row r="1857" spans="1:8" ht="13.5" x14ac:dyDescent="0.25">
      <c r="A1857" s="3">
        <f>TITRES_STAT!B1860</f>
        <v>44715</v>
      </c>
      <c r="B1857" s="6">
        <f>TITRES_STAT!C1860</f>
        <v>10.1</v>
      </c>
      <c r="C1857" s="6">
        <f>TITRES_STAT!D1860</f>
        <v>8.8492999999999995</v>
      </c>
      <c r="D1857" s="6">
        <f>TITRES_STAT!E1860</f>
        <v>2116</v>
      </c>
      <c r="E1857" s="2">
        <f t="shared" si="112"/>
        <v>-406480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CONFIRMED BEARISH</v>
      </c>
    </row>
    <row r="1858" spans="1:8" ht="13.5" x14ac:dyDescent="0.25">
      <c r="A1858" s="3">
        <f>TITRES_STAT!B1861</f>
        <v>44718</v>
      </c>
      <c r="B1858" s="6">
        <f>TITRES_STAT!C1861</f>
        <v>10.3</v>
      </c>
      <c r="C1858" s="6">
        <f>TITRES_STAT!D1861</f>
        <v>9.0244999999999997</v>
      </c>
      <c r="D1858" s="6">
        <f>TITRES_STAT!E1861</f>
        <v>1</v>
      </c>
      <c r="E1858" s="2">
        <f t="shared" si="112"/>
        <v>-406479</v>
      </c>
      <c r="F1858" s="6" t="str">
        <f t="shared" si="115"/>
        <v>BEARISH</v>
      </c>
      <c r="G1858" s="6" t="str">
        <f t="shared" si="114"/>
        <v>NEUTRAL</v>
      </c>
      <c r="H1858" s="6" t="str">
        <f t="shared" si="113"/>
        <v>BEARISH DIVERGENCE</v>
      </c>
    </row>
    <row r="1859" spans="1:8" ht="13.5" x14ac:dyDescent="0.25">
      <c r="A1859" s="3">
        <f>TITRES_STAT!B1862</f>
        <v>44719</v>
      </c>
      <c r="B1859" s="6">
        <f>TITRES_STAT!C1862</f>
        <v>10</v>
      </c>
      <c r="C1859" s="6">
        <f>TITRES_STAT!D1862</f>
        <v>8.7616999999999994</v>
      </c>
      <c r="D1859" s="6">
        <f>TITRES_STAT!E1862</f>
        <v>1875</v>
      </c>
      <c r="E1859" s="2">
        <f t="shared" si="112"/>
        <v>-408354</v>
      </c>
      <c r="F1859" s="6" t="str">
        <f t="shared" si="115"/>
        <v>BEARISH</v>
      </c>
      <c r="G1859" s="6" t="str">
        <f t="shared" si="114"/>
        <v>NEUTRAL</v>
      </c>
      <c r="H1859" s="6" t="str">
        <f t="shared" si="113"/>
        <v>CONFIRMED BEARISH</v>
      </c>
    </row>
    <row r="1860" spans="1:8" ht="13.5" x14ac:dyDescent="0.25">
      <c r="A1860" s="3">
        <f>TITRES_STAT!B1863</f>
        <v>44720</v>
      </c>
      <c r="B1860" s="6">
        <f>TITRES_STAT!C1863</f>
        <v>9.9</v>
      </c>
      <c r="C1860" s="6">
        <f>TITRES_STAT!D1863</f>
        <v>8.6739999999999995</v>
      </c>
      <c r="D1860" s="6">
        <f>TITRES_STAT!E1863</f>
        <v>787</v>
      </c>
      <c r="E1860" s="2">
        <f t="shared" ref="E1860:E1923" si="116">IF(B1860&gt;B1859, E1859+D1860, IF(B1860&lt;B1859, E1859-D1860, E1859))</f>
        <v>-409141</v>
      </c>
      <c r="F1860" s="6" t="str">
        <f t="shared" si="115"/>
        <v>BEARISH</v>
      </c>
      <c r="G1860" s="6" t="str">
        <f t="shared" si="114"/>
        <v>NEUTRAL</v>
      </c>
      <c r="H1860" s="6" t="str">
        <f t="shared" si="113"/>
        <v>CONFIRMED BEARISH</v>
      </c>
    </row>
    <row r="1861" spans="1:8" ht="13.5" x14ac:dyDescent="0.25">
      <c r="A1861" s="3">
        <f>TITRES_STAT!B1864</f>
        <v>44721</v>
      </c>
      <c r="B1861" s="6">
        <f>TITRES_STAT!C1864</f>
        <v>10</v>
      </c>
      <c r="C1861" s="6">
        <f>TITRES_STAT!D1864</f>
        <v>8.7616999999999994</v>
      </c>
      <c r="D1861" s="6">
        <f>TITRES_STAT!E1864</f>
        <v>1683</v>
      </c>
      <c r="E1861" s="2">
        <f t="shared" si="116"/>
        <v>-407458</v>
      </c>
      <c r="F1861" s="6" t="str">
        <f t="shared" si="115"/>
        <v>BEARISH</v>
      </c>
      <c r="G1861" s="6" t="str">
        <f t="shared" si="114"/>
        <v>NEUTRAL</v>
      </c>
      <c r="H1861" s="6" t="str">
        <f t="shared" si="113"/>
        <v>CONFIRMED BEARISH</v>
      </c>
    </row>
    <row r="1862" spans="1:8" ht="13.5" x14ac:dyDescent="0.25">
      <c r="A1862" s="3">
        <f>TITRES_STAT!B1865</f>
        <v>44722</v>
      </c>
      <c r="B1862" s="6">
        <f>TITRES_STAT!C1865</f>
        <v>9.9</v>
      </c>
      <c r="C1862" s="6">
        <f>TITRES_STAT!D1865</f>
        <v>8.6739999999999995</v>
      </c>
      <c r="D1862" s="6">
        <f>TITRES_STAT!E1865</f>
        <v>808</v>
      </c>
      <c r="E1862" s="2">
        <f t="shared" si="116"/>
        <v>-408266</v>
      </c>
      <c r="F1862" s="6" t="str">
        <f t="shared" si="115"/>
        <v>BEARISH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6">
        <f>TITRES_STAT!C1866</f>
        <v>9.8699999999999992</v>
      </c>
      <c r="C1863" s="6">
        <f>TITRES_STAT!D1866</f>
        <v>8.6478000000000002</v>
      </c>
      <c r="D1863" s="6">
        <f>TITRES_STAT!E1866</f>
        <v>1304</v>
      </c>
      <c r="E1863" s="2">
        <f t="shared" si="116"/>
        <v>-409570</v>
      </c>
      <c r="F1863" s="6" t="str">
        <f t="shared" si="115"/>
        <v>BEARISH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BEARISH</v>
      </c>
    </row>
    <row r="1864" spans="1:8" ht="13.5" x14ac:dyDescent="0.25">
      <c r="A1864" s="3">
        <f>TITRES_STAT!B1867</f>
        <v>44726</v>
      </c>
      <c r="B1864" s="6">
        <f>TITRES_STAT!C1867</f>
        <v>9.8800000000000008</v>
      </c>
      <c r="C1864" s="6">
        <f>TITRES_STAT!D1867</f>
        <v>8.6564999999999994</v>
      </c>
      <c r="D1864" s="6">
        <f>TITRES_STAT!E1867</f>
        <v>952</v>
      </c>
      <c r="E1864" s="2">
        <f t="shared" si="116"/>
        <v>-408618</v>
      </c>
      <c r="F1864" s="6" t="str">
        <f t="shared" ref="F1864:F1927" si="119">IF(E1864&gt;E1859,"BULLISH",IF(E1864&lt;E1859,"BEARISH","NEUTRAL"))</f>
        <v>BEARISH</v>
      </c>
      <c r="G1864" s="6" t="str">
        <f t="shared" si="118"/>
        <v>NEUTRAL</v>
      </c>
      <c r="H1864" s="6" t="str">
        <f t="shared" si="117"/>
        <v>CONFIRMED BEARISH</v>
      </c>
    </row>
    <row r="1865" spans="1:8" ht="13.5" x14ac:dyDescent="0.25">
      <c r="A1865" s="3">
        <f>TITRES_STAT!B1868</f>
        <v>44727</v>
      </c>
      <c r="B1865" s="6">
        <f>TITRES_STAT!C1868</f>
        <v>9.8800000000000008</v>
      </c>
      <c r="C1865" s="6">
        <f>TITRES_STAT!D1868</f>
        <v>8.6564999999999994</v>
      </c>
      <c r="D1865" s="6">
        <f>TITRES_STAT!E1868</f>
        <v>3822</v>
      </c>
      <c r="E1865" s="2">
        <f t="shared" si="116"/>
        <v>-408618</v>
      </c>
      <c r="F1865" s="6" t="str">
        <f t="shared" si="119"/>
        <v>BULLISH</v>
      </c>
      <c r="G1865" s="6" t="str">
        <f t="shared" si="118"/>
        <v>NEUTRAL</v>
      </c>
      <c r="H1865" s="6" t="str">
        <f t="shared" si="117"/>
        <v>BULLISH DIVERGENCE</v>
      </c>
    </row>
    <row r="1866" spans="1:8" ht="13.5" x14ac:dyDescent="0.25">
      <c r="A1866" s="3">
        <f>TITRES_STAT!B1869</f>
        <v>44728</v>
      </c>
      <c r="B1866" s="6">
        <f>TITRES_STAT!C1869</f>
        <v>9.8800000000000008</v>
      </c>
      <c r="C1866" s="6">
        <f>TITRES_STAT!D1869</f>
        <v>8.6564999999999994</v>
      </c>
      <c r="D1866" s="6">
        <f>TITRES_STAT!E1869</f>
        <v>4</v>
      </c>
      <c r="E1866" s="2">
        <f t="shared" si="116"/>
        <v>-408618</v>
      </c>
      <c r="F1866" s="6" t="str">
        <f t="shared" si="119"/>
        <v>BEARISH</v>
      </c>
      <c r="G1866" s="6" t="str">
        <f t="shared" si="118"/>
        <v>NEUTRAL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9.84</v>
      </c>
      <c r="C1867" s="6">
        <f>TITRES_STAT!D1870</f>
        <v>8.6214999999999993</v>
      </c>
      <c r="D1867" s="6">
        <f>TITRES_STAT!E1870</f>
        <v>1381</v>
      </c>
      <c r="E1867" s="2">
        <f t="shared" si="116"/>
        <v>-409999</v>
      </c>
      <c r="F1867" s="6" t="str">
        <f t="shared" si="119"/>
        <v>BEARISH</v>
      </c>
      <c r="G1867" s="6" t="str">
        <f t="shared" si="118"/>
        <v>NEUTRAL</v>
      </c>
      <c r="H1867" s="6" t="str">
        <f t="shared" si="117"/>
        <v>CONFIRMED BEARISH</v>
      </c>
    </row>
    <row r="1868" spans="1:8" ht="13.5" x14ac:dyDescent="0.25">
      <c r="A1868" s="3">
        <f>TITRES_STAT!B1871</f>
        <v>44732</v>
      </c>
      <c r="B1868" s="6">
        <f>TITRES_STAT!C1871</f>
        <v>9.84</v>
      </c>
      <c r="C1868" s="6">
        <f>TITRES_STAT!D1871</f>
        <v>8.6214999999999993</v>
      </c>
      <c r="D1868" s="6">
        <f>TITRES_STAT!E1871</f>
        <v>610</v>
      </c>
      <c r="E1868" s="2">
        <f t="shared" si="116"/>
        <v>-409999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CONFIRMED BEARISH</v>
      </c>
    </row>
    <row r="1869" spans="1:8" ht="13.5" x14ac:dyDescent="0.25">
      <c r="A1869" s="3">
        <f>TITRES_STAT!B1872</f>
        <v>44733</v>
      </c>
      <c r="B1869" s="6">
        <f>TITRES_STAT!C1872</f>
        <v>9.8000000000000007</v>
      </c>
      <c r="C1869" s="6">
        <f>TITRES_STAT!D1872</f>
        <v>8.5863999999999994</v>
      </c>
      <c r="D1869" s="6">
        <f>TITRES_STAT!E1872</f>
        <v>800</v>
      </c>
      <c r="E1869" s="2">
        <f t="shared" si="116"/>
        <v>-410799</v>
      </c>
      <c r="F1869" s="6" t="str">
        <f t="shared" si="119"/>
        <v>BEARISH</v>
      </c>
      <c r="G1869" s="6" t="str">
        <f t="shared" si="118"/>
        <v>NEUTRAL</v>
      </c>
      <c r="H1869" s="6" t="str">
        <f t="shared" si="117"/>
        <v>CONFIRMED BEARISH</v>
      </c>
    </row>
    <row r="1870" spans="1:8" ht="13.5" x14ac:dyDescent="0.25">
      <c r="A1870" s="3">
        <f>TITRES_STAT!B1873</f>
        <v>44734</v>
      </c>
      <c r="B1870" s="6">
        <f>TITRES_STAT!C1873</f>
        <v>9.8000000000000007</v>
      </c>
      <c r="C1870" s="6">
        <f>TITRES_STAT!D1873</f>
        <v>8.5863999999999994</v>
      </c>
      <c r="D1870" s="6">
        <f>TITRES_STAT!E1873</f>
        <v>750</v>
      </c>
      <c r="E1870" s="2">
        <f t="shared" si="116"/>
        <v>-410799</v>
      </c>
      <c r="F1870" s="6" t="str">
        <f t="shared" si="119"/>
        <v>BEARISH</v>
      </c>
      <c r="G1870" s="6" t="str">
        <f t="shared" si="118"/>
        <v>NEUTRAL</v>
      </c>
      <c r="H1870" s="6" t="str">
        <f t="shared" si="117"/>
        <v>CONFIRMED BEARISH</v>
      </c>
    </row>
    <row r="1871" spans="1:8" ht="13.5" x14ac:dyDescent="0.25">
      <c r="A1871" s="3">
        <f>TITRES_STAT!B1874</f>
        <v>44735</v>
      </c>
      <c r="B1871" s="6">
        <f>TITRES_STAT!C1874</f>
        <v>9.59</v>
      </c>
      <c r="C1871" s="6">
        <f>TITRES_STAT!D1874</f>
        <v>8.4024000000000001</v>
      </c>
      <c r="D1871" s="6">
        <f>TITRES_STAT!E1874</f>
        <v>24467</v>
      </c>
      <c r="E1871" s="2">
        <f t="shared" si="116"/>
        <v>-435266</v>
      </c>
      <c r="F1871" s="6" t="str">
        <f t="shared" si="119"/>
        <v>BEARISH</v>
      </c>
      <c r="G1871" s="6" t="str">
        <f t="shared" si="118"/>
        <v>STRONG</v>
      </c>
      <c r="H1871" s="6" t="str">
        <f t="shared" si="117"/>
        <v>CONFIRMED BEARISH</v>
      </c>
    </row>
    <row r="1872" spans="1:8" ht="13.5" x14ac:dyDescent="0.25">
      <c r="A1872" s="3">
        <f>TITRES_STAT!B1875</f>
        <v>44736</v>
      </c>
      <c r="B1872" s="6">
        <f>TITRES_STAT!C1875</f>
        <v>9.6</v>
      </c>
      <c r="C1872" s="6">
        <f>TITRES_STAT!D1875</f>
        <v>8.4111999999999991</v>
      </c>
      <c r="D1872" s="6">
        <f>TITRES_STAT!E1875</f>
        <v>55</v>
      </c>
      <c r="E1872" s="2">
        <f t="shared" si="116"/>
        <v>-435211</v>
      </c>
      <c r="F1872" s="6" t="str">
        <f t="shared" si="119"/>
        <v>BEARISH</v>
      </c>
      <c r="G1872" s="6" t="str">
        <f t="shared" si="118"/>
        <v>STRONG</v>
      </c>
      <c r="H1872" s="6" t="str">
        <f t="shared" si="117"/>
        <v>CONFIRMED BEARISH</v>
      </c>
    </row>
    <row r="1873" spans="1:8" ht="13.5" x14ac:dyDescent="0.25">
      <c r="A1873" s="3">
        <f>TITRES_STAT!B1876</f>
        <v>44739</v>
      </c>
      <c r="B1873" s="6">
        <f>TITRES_STAT!C1876</f>
        <v>9.6</v>
      </c>
      <c r="C1873" s="6">
        <f>TITRES_STAT!D1876</f>
        <v>8.4111999999999991</v>
      </c>
      <c r="D1873" s="6">
        <f>TITRES_STAT!E1876</f>
        <v>612</v>
      </c>
      <c r="E1873" s="2">
        <f t="shared" si="116"/>
        <v>-435211</v>
      </c>
      <c r="F1873" s="6" t="str">
        <f t="shared" si="119"/>
        <v>BEARISH</v>
      </c>
      <c r="G1873" s="6" t="str">
        <f t="shared" si="118"/>
        <v>STRONG</v>
      </c>
      <c r="H1873" s="6" t="str">
        <f t="shared" si="117"/>
        <v>CONFIRMED BEARISH</v>
      </c>
    </row>
    <row r="1874" spans="1:8" ht="13.5" x14ac:dyDescent="0.25">
      <c r="A1874" s="3">
        <f>TITRES_STAT!B1877</f>
        <v>44740</v>
      </c>
      <c r="B1874" s="6">
        <f>TITRES_STAT!C1877</f>
        <v>9.3000000000000007</v>
      </c>
      <c r="C1874" s="6">
        <f>TITRES_STAT!D1877</f>
        <v>8.4116</v>
      </c>
      <c r="D1874" s="6">
        <f>TITRES_STAT!E1877</f>
        <v>703</v>
      </c>
      <c r="E1874" s="2">
        <f t="shared" si="116"/>
        <v>-435914</v>
      </c>
      <c r="F1874" s="6" t="str">
        <f t="shared" si="119"/>
        <v>BEARISH</v>
      </c>
      <c r="G1874" s="6" t="str">
        <f t="shared" si="118"/>
        <v>STRONG</v>
      </c>
      <c r="H1874" s="6" t="str">
        <f t="shared" si="117"/>
        <v>CONFIRMED BEARISH</v>
      </c>
    </row>
    <row r="1875" spans="1:8" ht="13.5" x14ac:dyDescent="0.25">
      <c r="A1875" s="3">
        <f>TITRES_STAT!B1878</f>
        <v>44741</v>
      </c>
      <c r="B1875" s="6">
        <f>TITRES_STAT!C1878</f>
        <v>9.3000000000000007</v>
      </c>
      <c r="C1875" s="6">
        <f>TITRES_STAT!D1878</f>
        <v>8.4116</v>
      </c>
      <c r="D1875" s="6">
        <f>TITRES_STAT!E1878</f>
        <v>690</v>
      </c>
      <c r="E1875" s="2">
        <f t="shared" si="116"/>
        <v>-435914</v>
      </c>
      <c r="F1875" s="6" t="str">
        <f t="shared" si="119"/>
        <v>BEARISH</v>
      </c>
      <c r="G1875" s="6" t="str">
        <f t="shared" si="118"/>
        <v>STRONG</v>
      </c>
      <c r="H1875" s="6" t="str">
        <f t="shared" si="117"/>
        <v>CONFIRMED BEARISH</v>
      </c>
    </row>
    <row r="1876" spans="1:8" ht="13.5" x14ac:dyDescent="0.25">
      <c r="A1876" s="3">
        <f>TITRES_STAT!B1879</f>
        <v>44742</v>
      </c>
      <c r="B1876" s="6">
        <f>TITRES_STAT!C1879</f>
        <v>9</v>
      </c>
      <c r="C1876" s="6">
        <f>TITRES_STAT!D1879</f>
        <v>8.1402999999999999</v>
      </c>
      <c r="D1876" s="6">
        <f>TITRES_STAT!E1879</f>
        <v>1564</v>
      </c>
      <c r="E1876" s="2">
        <f t="shared" si="116"/>
        <v>-437478</v>
      </c>
      <c r="F1876" s="6" t="str">
        <f t="shared" si="119"/>
        <v>BEARISH</v>
      </c>
      <c r="G1876" s="6" t="str">
        <f t="shared" si="118"/>
        <v>NEUTRAL</v>
      </c>
      <c r="H1876" s="6" t="str">
        <f t="shared" si="117"/>
        <v>CONFIRMED BEARISH</v>
      </c>
    </row>
    <row r="1877" spans="1:8" ht="13.5" x14ac:dyDescent="0.25">
      <c r="A1877" s="3">
        <f>TITRES_STAT!B1880</f>
        <v>44743</v>
      </c>
      <c r="B1877" s="6">
        <f>TITRES_STAT!C1880</f>
        <v>9.1</v>
      </c>
      <c r="C1877" s="6">
        <f>TITRES_STAT!D1880</f>
        <v>8.2307000000000006</v>
      </c>
      <c r="D1877" s="6">
        <f>TITRES_STAT!E1880</f>
        <v>1126</v>
      </c>
      <c r="E1877" s="2">
        <f t="shared" si="116"/>
        <v>-436352</v>
      </c>
      <c r="F1877" s="6" t="str">
        <f t="shared" si="119"/>
        <v>BEARISH</v>
      </c>
      <c r="G1877" s="6" t="str">
        <f t="shared" si="118"/>
        <v>NEUTRAL</v>
      </c>
      <c r="H1877" s="6" t="str">
        <f t="shared" si="117"/>
        <v>CONFIRMED BEARISH</v>
      </c>
    </row>
    <row r="1878" spans="1:8" ht="13.5" x14ac:dyDescent="0.25">
      <c r="A1878" s="3">
        <f>TITRES_STAT!B1881</f>
        <v>44746</v>
      </c>
      <c r="B1878" s="6">
        <f>TITRES_STAT!C1881</f>
        <v>9.1999999999999993</v>
      </c>
      <c r="C1878" s="6">
        <f>TITRES_STAT!D1881</f>
        <v>8.3211999999999993</v>
      </c>
      <c r="D1878" s="6">
        <f>TITRES_STAT!E1881</f>
        <v>901</v>
      </c>
      <c r="E1878" s="2">
        <f t="shared" si="116"/>
        <v>-435451</v>
      </c>
      <c r="F1878" s="6" t="str">
        <f t="shared" si="119"/>
        <v>BEARISH</v>
      </c>
      <c r="G1878" s="6" t="str">
        <f t="shared" si="118"/>
        <v>NEUTRAL</v>
      </c>
      <c r="H1878" s="6" t="str">
        <f t="shared" si="117"/>
        <v>CONFIRMED BEARISH</v>
      </c>
    </row>
    <row r="1879" spans="1:8" ht="13.5" x14ac:dyDescent="0.25">
      <c r="A1879" s="3">
        <f>TITRES_STAT!B1882</f>
        <v>44747</v>
      </c>
      <c r="B1879" s="6">
        <f>TITRES_STAT!C1882</f>
        <v>9.1999999999999993</v>
      </c>
      <c r="C1879" s="6">
        <f>TITRES_STAT!D1882</f>
        <v>8.3211999999999993</v>
      </c>
      <c r="D1879" s="6">
        <f>TITRES_STAT!E1882</f>
        <v>1438</v>
      </c>
      <c r="E1879" s="2">
        <f t="shared" si="116"/>
        <v>-435451</v>
      </c>
      <c r="F1879" s="6" t="str">
        <f t="shared" si="119"/>
        <v>BULLISH</v>
      </c>
      <c r="G1879" s="6" t="str">
        <f t="shared" si="118"/>
        <v>NEUTRAL</v>
      </c>
      <c r="H1879" s="6" t="str">
        <f t="shared" si="117"/>
        <v>BULLISH DIVERGENCE</v>
      </c>
    </row>
    <row r="1880" spans="1:8" ht="13.5" x14ac:dyDescent="0.25">
      <c r="A1880" s="3">
        <f>TITRES_STAT!B1883</f>
        <v>44748</v>
      </c>
      <c r="B1880" s="6">
        <f>TITRES_STAT!C1883</f>
        <v>9.1999999999999993</v>
      </c>
      <c r="C1880" s="6">
        <f>TITRES_STAT!D1883</f>
        <v>8.3211999999999993</v>
      </c>
      <c r="D1880" s="6">
        <f>TITRES_STAT!E1883</f>
        <v>1017</v>
      </c>
      <c r="E1880" s="2">
        <f t="shared" si="116"/>
        <v>-435451</v>
      </c>
      <c r="F1880" s="6" t="str">
        <f t="shared" si="119"/>
        <v>BULLISH</v>
      </c>
      <c r="G1880" s="6" t="str">
        <f t="shared" si="118"/>
        <v>NEUTRAL</v>
      </c>
      <c r="H1880" s="6" t="str">
        <f t="shared" si="117"/>
        <v>BULLISH DIVERGENCE</v>
      </c>
    </row>
    <row r="1881" spans="1:8" ht="13.5" x14ac:dyDescent="0.25">
      <c r="A1881" s="3">
        <f>TITRES_STAT!B1884</f>
        <v>44749</v>
      </c>
      <c r="B1881" s="6">
        <f>TITRES_STAT!C1884</f>
        <v>9.1999999999999993</v>
      </c>
      <c r="C1881" s="6">
        <f>TITRES_STAT!D1884</f>
        <v>8.3211999999999993</v>
      </c>
      <c r="D1881" s="6">
        <f>TITRES_STAT!E1884</f>
        <v>750</v>
      </c>
      <c r="E1881" s="2">
        <f t="shared" si="116"/>
        <v>-435451</v>
      </c>
      <c r="F1881" s="6" t="str">
        <f t="shared" si="119"/>
        <v>BULLISH</v>
      </c>
      <c r="G1881" s="6" t="str">
        <f t="shared" si="118"/>
        <v>NEUTRAL</v>
      </c>
      <c r="H1881" s="6" t="str">
        <f t="shared" si="117"/>
        <v>CONFIRMED BULLISH</v>
      </c>
    </row>
    <row r="1882" spans="1:8" ht="13.5" x14ac:dyDescent="0.25">
      <c r="A1882" s="3">
        <f>TITRES_STAT!B1885</f>
        <v>44750</v>
      </c>
      <c r="B1882" s="6">
        <f>TITRES_STAT!C1885</f>
        <v>9.1999999999999993</v>
      </c>
      <c r="C1882" s="6">
        <f>TITRES_STAT!D1885</f>
        <v>8.3211999999999993</v>
      </c>
      <c r="D1882" s="6">
        <f>TITRES_STAT!E1885</f>
        <v>800</v>
      </c>
      <c r="E1882" s="2">
        <f t="shared" si="116"/>
        <v>-435451</v>
      </c>
      <c r="F1882" s="6" t="str">
        <f t="shared" si="119"/>
        <v>BULLISH</v>
      </c>
      <c r="G1882" s="6" t="str">
        <f t="shared" si="118"/>
        <v>NEUTRAL</v>
      </c>
      <c r="H1882" s="6" t="str">
        <f t="shared" si="117"/>
        <v>CONFIRMED BULLISH</v>
      </c>
    </row>
    <row r="1883" spans="1:8" ht="13.5" x14ac:dyDescent="0.25">
      <c r="A1883" s="3">
        <f>TITRES_STAT!B1886</f>
        <v>44753</v>
      </c>
      <c r="B1883" s="6">
        <f>TITRES_STAT!C1886</f>
        <v>9.1999999999999993</v>
      </c>
      <c r="C1883" s="6">
        <f>TITRES_STAT!D1886</f>
        <v>8.3211999999999993</v>
      </c>
      <c r="D1883" s="6">
        <f>TITRES_STAT!E1886</f>
        <v>1921</v>
      </c>
      <c r="E1883" s="2">
        <f t="shared" si="116"/>
        <v>-435451</v>
      </c>
      <c r="F1883" s="6" t="str">
        <f t="shared" si="119"/>
        <v>NEUTRAL</v>
      </c>
      <c r="G1883" s="6" t="str">
        <f t="shared" si="118"/>
        <v>NEUTRAL</v>
      </c>
      <c r="H1883" s="6" t="str">
        <f t="shared" si="117"/>
        <v>NEUTRAL</v>
      </c>
    </row>
    <row r="1884" spans="1:8" ht="13.5" x14ac:dyDescent="0.25">
      <c r="A1884" s="3">
        <f>TITRES_STAT!B1887</f>
        <v>44754</v>
      </c>
      <c r="B1884" s="6">
        <f>TITRES_STAT!C1887</f>
        <v>9</v>
      </c>
      <c r="C1884" s="6">
        <f>TITRES_STAT!D1887</f>
        <v>8.1402999999999999</v>
      </c>
      <c r="D1884" s="6">
        <f>TITRES_STAT!E1887</f>
        <v>887</v>
      </c>
      <c r="E1884" s="2">
        <f t="shared" si="116"/>
        <v>-436338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CONFIRMED BEARISH</v>
      </c>
    </row>
    <row r="1885" spans="1:8" ht="13.5" x14ac:dyDescent="0.25">
      <c r="A1885" s="3">
        <f>TITRES_STAT!B1888</f>
        <v>44755</v>
      </c>
      <c r="B1885" s="6">
        <f>TITRES_STAT!C1888</f>
        <v>9.18</v>
      </c>
      <c r="C1885" s="6">
        <f>TITRES_STAT!D1888</f>
        <v>8.3031000000000006</v>
      </c>
      <c r="D1885" s="6">
        <f>TITRES_STAT!E1888</f>
        <v>154</v>
      </c>
      <c r="E1885" s="2">
        <f t="shared" si="116"/>
        <v>-436184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CONFIRMED BEARISH</v>
      </c>
    </row>
    <row r="1886" spans="1:8" ht="13.5" x14ac:dyDescent="0.25">
      <c r="A1886" s="3">
        <f>TITRES_STAT!B1889</f>
        <v>44756</v>
      </c>
      <c r="B1886" s="6">
        <f>TITRES_STAT!C1889</f>
        <v>9.15</v>
      </c>
      <c r="C1886" s="6">
        <f>TITRES_STAT!D1889</f>
        <v>8.2759999999999998</v>
      </c>
      <c r="D1886" s="6">
        <f>TITRES_STAT!E1889</f>
        <v>2650</v>
      </c>
      <c r="E1886" s="2">
        <f t="shared" si="116"/>
        <v>-438834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CONFIRMED BEARISH</v>
      </c>
    </row>
    <row r="1887" spans="1:8" ht="13.5" x14ac:dyDescent="0.25">
      <c r="A1887" s="3">
        <f>TITRES_STAT!B1890</f>
        <v>44757</v>
      </c>
      <c r="B1887" s="6">
        <f>TITRES_STAT!C1890</f>
        <v>9.15</v>
      </c>
      <c r="C1887" s="6">
        <f>TITRES_STAT!D1890</f>
        <v>8.2759999999999998</v>
      </c>
      <c r="D1887" s="6">
        <f>TITRES_STAT!E1890</f>
        <v>2184</v>
      </c>
      <c r="E1887" s="2">
        <f t="shared" si="116"/>
        <v>-438834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CONFIRMED BEARISH</v>
      </c>
    </row>
    <row r="1888" spans="1:8" ht="13.5" x14ac:dyDescent="0.25">
      <c r="A1888" s="3">
        <f>TITRES_STAT!B1891</f>
        <v>44760</v>
      </c>
      <c r="B1888" s="6">
        <f>TITRES_STAT!C1891</f>
        <v>9.1</v>
      </c>
      <c r="C1888" s="6">
        <f>TITRES_STAT!D1891</f>
        <v>8.2307000000000006</v>
      </c>
      <c r="D1888" s="6">
        <f>TITRES_STAT!E1891</f>
        <v>950</v>
      </c>
      <c r="E1888" s="2">
        <f t="shared" si="116"/>
        <v>-439784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CONFIRMED BEARISH</v>
      </c>
    </row>
    <row r="1889" spans="1:8" ht="13.5" x14ac:dyDescent="0.25">
      <c r="A1889" s="3">
        <f>TITRES_STAT!B1892</f>
        <v>44761</v>
      </c>
      <c r="B1889" s="6">
        <f>TITRES_STAT!C1892</f>
        <v>9</v>
      </c>
      <c r="C1889" s="6">
        <f>TITRES_STAT!D1892</f>
        <v>8.1402999999999999</v>
      </c>
      <c r="D1889" s="6">
        <f>TITRES_STAT!E1892</f>
        <v>651</v>
      </c>
      <c r="E1889" s="2">
        <f t="shared" si="116"/>
        <v>-440435</v>
      </c>
      <c r="F1889" s="6" t="str">
        <f t="shared" si="119"/>
        <v>BEARISH</v>
      </c>
      <c r="G1889" s="6" t="str">
        <f t="shared" si="118"/>
        <v>NEUTRAL</v>
      </c>
      <c r="H1889" s="6" t="str">
        <f t="shared" si="117"/>
        <v>NEUTRAL</v>
      </c>
    </row>
    <row r="1890" spans="1:8" ht="13.5" x14ac:dyDescent="0.25">
      <c r="A1890" s="3">
        <f>TITRES_STAT!B1893</f>
        <v>44762</v>
      </c>
      <c r="B1890" s="6">
        <f>TITRES_STAT!C1893</f>
        <v>9</v>
      </c>
      <c r="C1890" s="6">
        <f>TITRES_STAT!D1893</f>
        <v>8.1402999999999999</v>
      </c>
      <c r="D1890" s="6">
        <f>TITRES_STAT!E1893</f>
        <v>1151</v>
      </c>
      <c r="E1890" s="2">
        <f t="shared" si="116"/>
        <v>-440435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CONFIRMED BEARISH</v>
      </c>
    </row>
    <row r="1891" spans="1:8" ht="13.5" x14ac:dyDescent="0.25">
      <c r="A1891" s="3">
        <f>TITRES_STAT!B1894</f>
        <v>44763</v>
      </c>
      <c r="B1891" s="6">
        <f>TITRES_STAT!C1894</f>
        <v>9</v>
      </c>
      <c r="C1891" s="6">
        <f>TITRES_STAT!D1894</f>
        <v>8.1402999999999999</v>
      </c>
      <c r="D1891" s="6">
        <f>TITRES_STAT!E1894</f>
        <v>502</v>
      </c>
      <c r="E1891" s="2">
        <f t="shared" si="116"/>
        <v>-440435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CONFIRMED BEARISH</v>
      </c>
    </row>
    <row r="1892" spans="1:8" ht="13.5" x14ac:dyDescent="0.25">
      <c r="A1892" s="3">
        <f>TITRES_STAT!B1895</f>
        <v>44764</v>
      </c>
      <c r="B1892" s="6">
        <f>TITRES_STAT!C1895</f>
        <v>9</v>
      </c>
      <c r="C1892" s="6">
        <f>TITRES_STAT!D1895</f>
        <v>8.1402999999999999</v>
      </c>
      <c r="D1892" s="6">
        <f>TITRES_STAT!E1895</f>
        <v>800</v>
      </c>
      <c r="E1892" s="2">
        <f t="shared" si="116"/>
        <v>-440435</v>
      </c>
      <c r="F1892" s="6" t="str">
        <f t="shared" si="119"/>
        <v>BEARISH</v>
      </c>
      <c r="G1892" s="6" t="str">
        <f t="shared" si="118"/>
        <v>NEUTRAL</v>
      </c>
      <c r="H1892" s="6" t="str">
        <f t="shared" si="117"/>
        <v>CONFIRMED BEARISH</v>
      </c>
    </row>
    <row r="1893" spans="1:8" ht="13.5" x14ac:dyDescent="0.25">
      <c r="A1893" s="3">
        <f>TITRES_STAT!B1896</f>
        <v>44768</v>
      </c>
      <c r="B1893" s="6">
        <f>TITRES_STAT!C1896</f>
        <v>9</v>
      </c>
      <c r="C1893" s="6">
        <f>TITRES_STAT!D1896</f>
        <v>8.1402999999999999</v>
      </c>
      <c r="D1893" s="6">
        <f>TITRES_STAT!E1896</f>
        <v>3000</v>
      </c>
      <c r="E1893" s="2">
        <f t="shared" si="116"/>
        <v>-440435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CONFIRMED BEARISH</v>
      </c>
    </row>
    <row r="1894" spans="1:8" ht="13.5" x14ac:dyDescent="0.25">
      <c r="A1894" s="3">
        <f>TITRES_STAT!B1897</f>
        <v>44769</v>
      </c>
      <c r="B1894" s="6">
        <f>TITRES_STAT!C1897</f>
        <v>9</v>
      </c>
      <c r="C1894" s="6">
        <f>TITRES_STAT!D1897</f>
        <v>8.1402999999999999</v>
      </c>
      <c r="D1894" s="6">
        <f>TITRES_STAT!E1897</f>
        <v>1000</v>
      </c>
      <c r="E1894" s="2">
        <f t="shared" si="116"/>
        <v>-440435</v>
      </c>
      <c r="F1894" s="6" t="str">
        <f t="shared" si="119"/>
        <v>NEUTRAL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44770</v>
      </c>
      <c r="B1895" s="6">
        <f>TITRES_STAT!C1898</f>
        <v>9</v>
      </c>
      <c r="C1895" s="6">
        <f>TITRES_STAT!D1898</f>
        <v>8.1402999999999999</v>
      </c>
      <c r="D1895" s="6">
        <f>TITRES_STAT!E1898</f>
        <v>721</v>
      </c>
      <c r="E1895" s="2">
        <f t="shared" si="116"/>
        <v>-440435</v>
      </c>
      <c r="F1895" s="6" t="str">
        <f t="shared" si="119"/>
        <v>NEUTRAL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44771</v>
      </c>
      <c r="B1896" s="6">
        <f>TITRES_STAT!C1899</f>
        <v>9</v>
      </c>
      <c r="C1896" s="6">
        <f>TITRES_STAT!D1899</f>
        <v>8.1402999999999999</v>
      </c>
      <c r="D1896" s="6">
        <f>TITRES_STAT!E1899</f>
        <v>1000</v>
      </c>
      <c r="E1896" s="2">
        <f t="shared" si="116"/>
        <v>-440435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44774</v>
      </c>
      <c r="B1897" s="6">
        <f>TITRES_STAT!C1900</f>
        <v>9.5399999999999991</v>
      </c>
      <c r="C1897" s="6">
        <f>TITRES_STAT!D1900</f>
        <v>8.6287000000000003</v>
      </c>
      <c r="D1897" s="6">
        <f>TITRES_STAT!E1900</f>
        <v>3947</v>
      </c>
      <c r="E1897" s="2">
        <f t="shared" si="116"/>
        <v>-436488</v>
      </c>
      <c r="F1897" s="6" t="str">
        <f t="shared" si="119"/>
        <v>BULLISH</v>
      </c>
      <c r="G1897" s="6" t="str">
        <f t="shared" si="118"/>
        <v>NEUTRAL</v>
      </c>
      <c r="H1897" s="6" t="str">
        <f t="shared" si="117"/>
        <v>CONFIRMED BULLISH</v>
      </c>
    </row>
    <row r="1898" spans="1:8" ht="13.5" x14ac:dyDescent="0.25">
      <c r="A1898" s="3">
        <f>TITRES_STAT!B1901</f>
        <v>44775</v>
      </c>
      <c r="B1898" s="6">
        <f>TITRES_STAT!C1901</f>
        <v>9.5</v>
      </c>
      <c r="C1898" s="6">
        <f>TITRES_STAT!D1901</f>
        <v>8.5924999999999994</v>
      </c>
      <c r="D1898" s="6">
        <f>TITRES_STAT!E1901</f>
        <v>1650</v>
      </c>
      <c r="E1898" s="2">
        <f t="shared" si="116"/>
        <v>-438138</v>
      </c>
      <c r="F1898" s="6" t="str">
        <f t="shared" si="119"/>
        <v>BULLISH</v>
      </c>
      <c r="G1898" s="6" t="str">
        <f t="shared" si="118"/>
        <v>NEUTRAL</v>
      </c>
      <c r="H1898" s="6" t="str">
        <f t="shared" si="117"/>
        <v>CONFIRMED BULLISH</v>
      </c>
    </row>
    <row r="1899" spans="1:8" ht="13.5" x14ac:dyDescent="0.25">
      <c r="A1899" s="3">
        <f>TITRES_STAT!B1902</f>
        <v>44776</v>
      </c>
      <c r="B1899" s="6">
        <f>TITRES_STAT!C1902</f>
        <v>9.8800000000000008</v>
      </c>
      <c r="C1899" s="6">
        <f>TITRES_STAT!D1902</f>
        <v>8.9361999999999995</v>
      </c>
      <c r="D1899" s="6">
        <f>TITRES_STAT!E1902</f>
        <v>1000</v>
      </c>
      <c r="E1899" s="2">
        <f t="shared" si="116"/>
        <v>-437138</v>
      </c>
      <c r="F1899" s="6" t="str">
        <f t="shared" si="119"/>
        <v>BULLISH</v>
      </c>
      <c r="G1899" s="6" t="str">
        <f t="shared" si="118"/>
        <v>NEUTRAL</v>
      </c>
      <c r="H1899" s="6" t="str">
        <f t="shared" si="117"/>
        <v>CONFIRMED BULLISH</v>
      </c>
    </row>
    <row r="1900" spans="1:8" ht="13.5" x14ac:dyDescent="0.25">
      <c r="A1900" s="3">
        <f>TITRES_STAT!B1903</f>
        <v>44777</v>
      </c>
      <c r="B1900" s="6">
        <f>TITRES_STAT!C1903</f>
        <v>9.7899999999999991</v>
      </c>
      <c r="C1900" s="6">
        <f>TITRES_STAT!D1903</f>
        <v>8.8547999999999991</v>
      </c>
      <c r="D1900" s="6">
        <f>TITRES_STAT!E1903</f>
        <v>1150</v>
      </c>
      <c r="E1900" s="2">
        <f t="shared" si="116"/>
        <v>-438288</v>
      </c>
      <c r="F1900" s="6" t="str">
        <f t="shared" si="119"/>
        <v>BULLISH</v>
      </c>
      <c r="G1900" s="6" t="str">
        <f t="shared" si="118"/>
        <v>NEUTRAL</v>
      </c>
      <c r="H1900" s="6" t="str">
        <f t="shared" si="117"/>
        <v>CONFIRMED BULLISH</v>
      </c>
    </row>
    <row r="1901" spans="1:8" ht="13.5" x14ac:dyDescent="0.25">
      <c r="A1901" s="3">
        <f>TITRES_STAT!B1904</f>
        <v>44778</v>
      </c>
      <c r="B1901" s="6">
        <f>TITRES_STAT!C1904</f>
        <v>9.7899999999999991</v>
      </c>
      <c r="C1901" s="6">
        <f>TITRES_STAT!D1904</f>
        <v>8.8547999999999991</v>
      </c>
      <c r="D1901" s="6">
        <f>TITRES_STAT!E1904</f>
        <v>36</v>
      </c>
      <c r="E1901" s="2">
        <f t="shared" si="116"/>
        <v>-438288</v>
      </c>
      <c r="F1901" s="6" t="str">
        <f t="shared" si="119"/>
        <v>BULLISH</v>
      </c>
      <c r="G1901" s="6" t="str">
        <f t="shared" si="118"/>
        <v>NEUTRAL</v>
      </c>
      <c r="H1901" s="6" t="str">
        <f t="shared" si="117"/>
        <v>CONFIRMED BULLISH</v>
      </c>
    </row>
    <row r="1902" spans="1:8" ht="13.5" x14ac:dyDescent="0.25">
      <c r="A1902" s="3">
        <f>TITRES_STAT!B1905</f>
        <v>44781</v>
      </c>
      <c r="B1902" s="6">
        <f>TITRES_STAT!C1905</f>
        <v>9.7899999999999991</v>
      </c>
      <c r="C1902" s="6">
        <f>TITRES_STAT!D1905</f>
        <v>8.8547999999999991</v>
      </c>
      <c r="D1902" s="6">
        <f>TITRES_STAT!E1905</f>
        <v>917</v>
      </c>
      <c r="E1902" s="2">
        <f t="shared" si="116"/>
        <v>-438288</v>
      </c>
      <c r="F1902" s="6" t="str">
        <f t="shared" si="119"/>
        <v>BEARISH</v>
      </c>
      <c r="G1902" s="6" t="str">
        <f t="shared" si="118"/>
        <v>NEUTRAL</v>
      </c>
      <c r="H1902" s="6" t="str">
        <f t="shared" si="117"/>
        <v>BEARISH DIVERGENCE</v>
      </c>
    </row>
    <row r="1903" spans="1:8" ht="13.5" x14ac:dyDescent="0.25">
      <c r="A1903" s="3">
        <f>TITRES_STAT!B1906</f>
        <v>44782</v>
      </c>
      <c r="B1903" s="6">
        <f>TITRES_STAT!C1906</f>
        <v>9.7899999999999991</v>
      </c>
      <c r="C1903" s="6">
        <f>TITRES_STAT!D1906</f>
        <v>8.8547999999999991</v>
      </c>
      <c r="D1903" s="6">
        <f>TITRES_STAT!E1906</f>
        <v>911</v>
      </c>
      <c r="E1903" s="2">
        <f t="shared" si="116"/>
        <v>-438288</v>
      </c>
      <c r="F1903" s="6" t="str">
        <f t="shared" si="119"/>
        <v>BEARISH</v>
      </c>
      <c r="G1903" s="6" t="str">
        <f t="shared" si="118"/>
        <v>NEUTRAL</v>
      </c>
      <c r="H1903" s="6" t="str">
        <f t="shared" si="117"/>
        <v>BEARISH DIVERGENCE</v>
      </c>
    </row>
    <row r="1904" spans="1:8" ht="13.5" x14ac:dyDescent="0.25">
      <c r="A1904" s="3">
        <f>TITRES_STAT!B1907</f>
        <v>44783</v>
      </c>
      <c r="B1904" s="6">
        <f>TITRES_STAT!C1907</f>
        <v>9.7899999999999991</v>
      </c>
      <c r="C1904" s="6">
        <f>TITRES_STAT!D1907</f>
        <v>8.8547999999999991</v>
      </c>
      <c r="D1904" s="6">
        <f>TITRES_STAT!E1907</f>
        <v>0</v>
      </c>
      <c r="E1904" s="2">
        <f t="shared" si="116"/>
        <v>-438288</v>
      </c>
      <c r="F1904" s="6" t="str">
        <f t="shared" si="119"/>
        <v>BEARISH</v>
      </c>
      <c r="G1904" s="6" t="str">
        <f t="shared" si="118"/>
        <v>NEUTRAL</v>
      </c>
      <c r="H1904" s="6" t="str">
        <f t="shared" si="117"/>
        <v>CONFIRMED BEARISH</v>
      </c>
    </row>
    <row r="1905" spans="1:8" ht="13.5" x14ac:dyDescent="0.25">
      <c r="A1905" s="3">
        <f>TITRES_STAT!B1908</f>
        <v>44784</v>
      </c>
      <c r="B1905" s="6">
        <f>TITRES_STAT!C1908</f>
        <v>9.7799999999999994</v>
      </c>
      <c r="C1905" s="6">
        <f>TITRES_STAT!D1908</f>
        <v>8.8458000000000006</v>
      </c>
      <c r="D1905" s="6">
        <f>TITRES_STAT!E1908</f>
        <v>5</v>
      </c>
      <c r="E1905" s="2">
        <f t="shared" si="116"/>
        <v>-438293</v>
      </c>
      <c r="F1905" s="6" t="str">
        <f t="shared" si="119"/>
        <v>BEARISH</v>
      </c>
      <c r="G1905" s="6" t="str">
        <f t="shared" si="118"/>
        <v>NEUTRAL</v>
      </c>
      <c r="H1905" s="6" t="str">
        <f t="shared" si="117"/>
        <v>CONFIRMED BEARISH</v>
      </c>
    </row>
    <row r="1906" spans="1:8" ht="13.5" x14ac:dyDescent="0.25">
      <c r="A1906" s="3">
        <f>TITRES_STAT!B1909</f>
        <v>44785</v>
      </c>
      <c r="B1906" s="6">
        <f>TITRES_STAT!C1909</f>
        <v>9.7799999999999994</v>
      </c>
      <c r="C1906" s="6">
        <f>TITRES_STAT!D1909</f>
        <v>8.8458000000000006</v>
      </c>
      <c r="D1906" s="6">
        <f>TITRES_STAT!E1909</f>
        <v>1000</v>
      </c>
      <c r="E1906" s="2">
        <f t="shared" si="116"/>
        <v>-438293</v>
      </c>
      <c r="F1906" s="6" t="str">
        <f t="shared" si="119"/>
        <v>BEARISH</v>
      </c>
      <c r="G1906" s="6" t="str">
        <f t="shared" si="118"/>
        <v>NEUTRAL</v>
      </c>
      <c r="H1906" s="6" t="str">
        <f t="shared" si="117"/>
        <v>CONFIRMED BEARISH</v>
      </c>
    </row>
    <row r="1907" spans="1:8" ht="13.5" x14ac:dyDescent="0.25">
      <c r="A1907" s="3">
        <f>TITRES_STAT!B1910</f>
        <v>44788</v>
      </c>
      <c r="B1907" s="6">
        <f>TITRES_STAT!C1910</f>
        <v>9.7799999999999994</v>
      </c>
      <c r="C1907" s="6">
        <f>TITRES_STAT!D1910</f>
        <v>8.8458000000000006</v>
      </c>
      <c r="D1907" s="6">
        <f>TITRES_STAT!E1910</f>
        <v>0</v>
      </c>
      <c r="E1907" s="2">
        <f t="shared" si="116"/>
        <v>-438293</v>
      </c>
      <c r="F1907" s="6" t="str">
        <f t="shared" si="119"/>
        <v>BEARISH</v>
      </c>
      <c r="G1907" s="6" t="str">
        <f t="shared" si="118"/>
        <v>NEUTRAL</v>
      </c>
      <c r="H1907" s="6" t="str">
        <f t="shared" si="117"/>
        <v>CONFIRMED BEARISH</v>
      </c>
    </row>
    <row r="1908" spans="1:8" ht="13.5" x14ac:dyDescent="0.25">
      <c r="A1908" s="3">
        <f>TITRES_STAT!B1911</f>
        <v>44789</v>
      </c>
      <c r="B1908" s="6">
        <f>TITRES_STAT!C1911</f>
        <v>9.7899999999999991</v>
      </c>
      <c r="C1908" s="6">
        <f>TITRES_STAT!D1911</f>
        <v>8.8547999999999991</v>
      </c>
      <c r="D1908" s="6">
        <f>TITRES_STAT!E1911</f>
        <v>2303</v>
      </c>
      <c r="E1908" s="2">
        <f t="shared" si="116"/>
        <v>-435990</v>
      </c>
      <c r="F1908" s="6" t="str">
        <f t="shared" si="119"/>
        <v>BULLISH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44790</v>
      </c>
      <c r="B1909" s="6">
        <f>TITRES_STAT!C1912</f>
        <v>10.199999999999999</v>
      </c>
      <c r="C1909" s="6">
        <f>TITRES_STAT!D1912</f>
        <v>9.2256999999999998</v>
      </c>
      <c r="D1909" s="6">
        <f>TITRES_STAT!E1912</f>
        <v>1377</v>
      </c>
      <c r="E1909" s="2">
        <f t="shared" si="116"/>
        <v>-434613</v>
      </c>
      <c r="F1909" s="6" t="str">
        <f t="shared" si="119"/>
        <v>BULLISH</v>
      </c>
      <c r="G1909" s="6" t="str">
        <f t="shared" si="118"/>
        <v>NEUTRAL</v>
      </c>
      <c r="H1909" s="6" t="str">
        <f t="shared" si="117"/>
        <v>CONFIRMED BULLISH</v>
      </c>
    </row>
    <row r="1910" spans="1:8" ht="13.5" x14ac:dyDescent="0.25">
      <c r="A1910" s="3">
        <f>TITRES_STAT!B1913</f>
        <v>44791</v>
      </c>
      <c r="B1910" s="6">
        <f>TITRES_STAT!C1913</f>
        <v>10.75</v>
      </c>
      <c r="C1910" s="6">
        <f>TITRES_STAT!D1913</f>
        <v>9.7231000000000005</v>
      </c>
      <c r="D1910" s="6">
        <f>TITRES_STAT!E1913</f>
        <v>704</v>
      </c>
      <c r="E1910" s="2">
        <f t="shared" si="116"/>
        <v>-433909</v>
      </c>
      <c r="F1910" s="6" t="str">
        <f t="shared" si="119"/>
        <v>BULLISH</v>
      </c>
      <c r="G1910" s="6" t="str">
        <f t="shared" si="118"/>
        <v>NEUTRAL</v>
      </c>
      <c r="H1910" s="6" t="str">
        <f t="shared" si="117"/>
        <v>CONFIRMED BULLISH</v>
      </c>
    </row>
    <row r="1911" spans="1:8" ht="13.5" x14ac:dyDescent="0.25">
      <c r="A1911" s="3">
        <f>TITRES_STAT!B1914</f>
        <v>44792</v>
      </c>
      <c r="B1911" s="6">
        <f>TITRES_STAT!C1914</f>
        <v>10.75</v>
      </c>
      <c r="C1911" s="6">
        <f>TITRES_STAT!D1914</f>
        <v>9.7231000000000005</v>
      </c>
      <c r="D1911" s="6">
        <f>TITRES_STAT!E1914</f>
        <v>1200</v>
      </c>
      <c r="E1911" s="2">
        <f t="shared" si="116"/>
        <v>-433909</v>
      </c>
      <c r="F1911" s="6" t="str">
        <f t="shared" si="119"/>
        <v>BULLISH</v>
      </c>
      <c r="G1911" s="6" t="str">
        <f t="shared" si="118"/>
        <v>NEUTRAL</v>
      </c>
      <c r="H1911" s="6" t="str">
        <f t="shared" si="117"/>
        <v>CONFIRMED BULLISH</v>
      </c>
    </row>
    <row r="1912" spans="1:8" ht="13.5" x14ac:dyDescent="0.25">
      <c r="A1912" s="3">
        <f>TITRES_STAT!B1915</f>
        <v>44795</v>
      </c>
      <c r="B1912" s="6">
        <f>TITRES_STAT!C1915</f>
        <v>10.75</v>
      </c>
      <c r="C1912" s="6">
        <f>TITRES_STAT!D1915</f>
        <v>9.7231000000000005</v>
      </c>
      <c r="D1912" s="6">
        <f>TITRES_STAT!E1915</f>
        <v>31601</v>
      </c>
      <c r="E1912" s="2">
        <f t="shared" si="116"/>
        <v>-433909</v>
      </c>
      <c r="F1912" s="6" t="str">
        <f t="shared" si="119"/>
        <v>BULLISH</v>
      </c>
      <c r="G1912" s="6" t="str">
        <f t="shared" si="118"/>
        <v>NEUTRAL</v>
      </c>
      <c r="H1912" s="6" t="str">
        <f t="shared" si="117"/>
        <v>CONFIRMED BULLISH</v>
      </c>
    </row>
    <row r="1913" spans="1:8" ht="13.5" x14ac:dyDescent="0.25">
      <c r="A1913" s="3">
        <f>TITRES_STAT!B1916</f>
        <v>44796</v>
      </c>
      <c r="B1913" s="6">
        <f>TITRES_STAT!C1916</f>
        <v>10.7</v>
      </c>
      <c r="C1913" s="6">
        <f>TITRES_STAT!D1916</f>
        <v>9.6778999999999993</v>
      </c>
      <c r="D1913" s="6">
        <f>TITRES_STAT!E1916</f>
        <v>250</v>
      </c>
      <c r="E1913" s="2">
        <f t="shared" si="116"/>
        <v>-434159</v>
      </c>
      <c r="F1913" s="6" t="str">
        <f t="shared" si="119"/>
        <v>BULLISH</v>
      </c>
      <c r="G1913" s="6" t="str">
        <f t="shared" si="118"/>
        <v>NEUTRAL</v>
      </c>
      <c r="H1913" s="6" t="str">
        <f t="shared" si="117"/>
        <v>CONFIRMED BULLISH</v>
      </c>
    </row>
    <row r="1914" spans="1:8" ht="13.5" x14ac:dyDescent="0.25">
      <c r="A1914" s="3">
        <f>TITRES_STAT!B1917</f>
        <v>44797</v>
      </c>
      <c r="B1914" s="6">
        <f>TITRES_STAT!C1917</f>
        <v>10.64</v>
      </c>
      <c r="C1914" s="6">
        <f>TITRES_STAT!D1917</f>
        <v>9.6235999999999997</v>
      </c>
      <c r="D1914" s="6">
        <f>TITRES_STAT!E1917</f>
        <v>22107</v>
      </c>
      <c r="E1914" s="2">
        <f t="shared" si="116"/>
        <v>-456266</v>
      </c>
      <c r="F1914" s="6" t="str">
        <f t="shared" si="119"/>
        <v>BEARISH</v>
      </c>
      <c r="G1914" s="6" t="str">
        <f t="shared" si="118"/>
        <v>STRONG</v>
      </c>
      <c r="H1914" s="6" t="str">
        <f t="shared" si="117"/>
        <v>BEARISH DIVERGENCE</v>
      </c>
    </row>
    <row r="1915" spans="1:8" ht="13.5" x14ac:dyDescent="0.25">
      <c r="A1915" s="3">
        <f>TITRES_STAT!B1918</f>
        <v>44798</v>
      </c>
      <c r="B1915" s="6">
        <f>TITRES_STAT!C1918</f>
        <v>10.64</v>
      </c>
      <c r="C1915" s="6">
        <f>TITRES_STAT!D1918</f>
        <v>9.6235999999999997</v>
      </c>
      <c r="D1915" s="6">
        <f>TITRES_STAT!E1918</f>
        <v>0</v>
      </c>
      <c r="E1915" s="2">
        <f t="shared" si="116"/>
        <v>-456266</v>
      </c>
      <c r="F1915" s="6" t="str">
        <f t="shared" si="119"/>
        <v>BEARISH</v>
      </c>
      <c r="G1915" s="6" t="str">
        <f t="shared" si="118"/>
        <v>STRONG</v>
      </c>
      <c r="H1915" s="6" t="str">
        <f t="shared" si="117"/>
        <v>CONFIRMED BEARISH</v>
      </c>
    </row>
    <row r="1916" spans="1:8" ht="13.5" x14ac:dyDescent="0.25">
      <c r="A1916" s="3">
        <f>TITRES_STAT!B1919</f>
        <v>44799</v>
      </c>
      <c r="B1916" s="6">
        <f>TITRES_STAT!C1919</f>
        <v>10.5</v>
      </c>
      <c r="C1916" s="6">
        <f>TITRES_STAT!D1919</f>
        <v>9.4969999999999999</v>
      </c>
      <c r="D1916" s="6">
        <f>TITRES_STAT!E1919</f>
        <v>100</v>
      </c>
      <c r="E1916" s="2">
        <f t="shared" si="116"/>
        <v>-456366</v>
      </c>
      <c r="F1916" s="6" t="str">
        <f t="shared" si="119"/>
        <v>BEARISH</v>
      </c>
      <c r="G1916" s="6" t="str">
        <f t="shared" si="118"/>
        <v>STRONG</v>
      </c>
      <c r="H1916" s="6" t="str">
        <f t="shared" si="117"/>
        <v>CONFIRMED BEARISH</v>
      </c>
    </row>
    <row r="1917" spans="1:8" ht="13.5" x14ac:dyDescent="0.25">
      <c r="A1917" s="3">
        <f>TITRES_STAT!B1920</f>
        <v>44802</v>
      </c>
      <c r="B1917" s="6">
        <f>TITRES_STAT!C1920</f>
        <v>10.5</v>
      </c>
      <c r="C1917" s="6">
        <f>TITRES_STAT!D1920</f>
        <v>9.4969999999999999</v>
      </c>
      <c r="D1917" s="6">
        <f>TITRES_STAT!E1920</f>
        <v>1069</v>
      </c>
      <c r="E1917" s="2">
        <f t="shared" si="116"/>
        <v>-456366</v>
      </c>
      <c r="F1917" s="6" t="str">
        <f t="shared" si="119"/>
        <v>BEARISH</v>
      </c>
      <c r="G1917" s="6" t="str">
        <f t="shared" si="118"/>
        <v>STRONG</v>
      </c>
      <c r="H1917" s="6" t="str">
        <f t="shared" si="117"/>
        <v>CONFIRMED BEARISH</v>
      </c>
    </row>
    <row r="1918" spans="1:8" ht="13.5" x14ac:dyDescent="0.25">
      <c r="A1918" s="3">
        <f>TITRES_STAT!B1921</f>
        <v>44803</v>
      </c>
      <c r="B1918" s="6">
        <f>TITRES_STAT!C1921</f>
        <v>10.5</v>
      </c>
      <c r="C1918" s="6">
        <f>TITRES_STAT!D1921</f>
        <v>9.4969999999999999</v>
      </c>
      <c r="D1918" s="6">
        <f>TITRES_STAT!E1921</f>
        <v>0</v>
      </c>
      <c r="E1918" s="2">
        <f t="shared" si="116"/>
        <v>-456366</v>
      </c>
      <c r="F1918" s="6" t="str">
        <f t="shared" si="119"/>
        <v>BEARISH</v>
      </c>
      <c r="G1918" s="6" t="str">
        <f t="shared" si="118"/>
        <v>STRONG</v>
      </c>
      <c r="H1918" s="6" t="str">
        <f t="shared" si="117"/>
        <v>CONFIRMED BEARISH</v>
      </c>
    </row>
    <row r="1919" spans="1:8" ht="13.5" x14ac:dyDescent="0.25">
      <c r="A1919" s="3">
        <f>TITRES_STAT!B1922</f>
        <v>44804</v>
      </c>
      <c r="B1919" s="6">
        <f>TITRES_STAT!C1922</f>
        <v>10.5</v>
      </c>
      <c r="C1919" s="6">
        <f>TITRES_STAT!D1922</f>
        <v>9.4969999999999999</v>
      </c>
      <c r="D1919" s="6">
        <f>TITRES_STAT!E1922</f>
        <v>1759</v>
      </c>
      <c r="E1919" s="2">
        <f t="shared" si="116"/>
        <v>-456366</v>
      </c>
      <c r="F1919" s="6" t="str">
        <f t="shared" si="119"/>
        <v>BEARISH</v>
      </c>
      <c r="G1919" s="6" t="str">
        <f t="shared" si="118"/>
        <v>NEUTRAL</v>
      </c>
      <c r="H1919" s="6" t="str">
        <f t="shared" si="117"/>
        <v>CONFIRMED BEARISH</v>
      </c>
    </row>
    <row r="1920" spans="1:8" ht="13.5" x14ac:dyDescent="0.25">
      <c r="A1920" s="3">
        <f>TITRES_STAT!B1923</f>
        <v>44805</v>
      </c>
      <c r="B1920" s="6">
        <f>TITRES_STAT!C1923</f>
        <v>10.49</v>
      </c>
      <c r="C1920" s="6">
        <f>TITRES_STAT!D1923</f>
        <v>9.4879999999999995</v>
      </c>
      <c r="D1920" s="6">
        <f>TITRES_STAT!E1923</f>
        <v>500</v>
      </c>
      <c r="E1920" s="2">
        <f t="shared" si="116"/>
        <v>-456866</v>
      </c>
      <c r="F1920" s="6" t="str">
        <f t="shared" si="119"/>
        <v>BEARISH</v>
      </c>
      <c r="G1920" s="6" t="str">
        <f t="shared" si="118"/>
        <v>NEUTRAL</v>
      </c>
      <c r="H1920" s="6" t="str">
        <f t="shared" si="117"/>
        <v>CONFIRMED BEARISH</v>
      </c>
    </row>
    <row r="1921" spans="1:8" ht="13.5" x14ac:dyDescent="0.25">
      <c r="A1921" s="3">
        <f>TITRES_STAT!B1924</f>
        <v>44806</v>
      </c>
      <c r="B1921" s="6">
        <f>TITRES_STAT!C1924</f>
        <v>10.35</v>
      </c>
      <c r="C1921" s="6">
        <f>TITRES_STAT!D1924</f>
        <v>9.3613</v>
      </c>
      <c r="D1921" s="6">
        <f>TITRES_STAT!E1924</f>
        <v>361</v>
      </c>
      <c r="E1921" s="2">
        <f t="shared" si="116"/>
        <v>-457227</v>
      </c>
      <c r="F1921" s="6" t="str">
        <f t="shared" si="119"/>
        <v>BEARISH</v>
      </c>
      <c r="G1921" s="6" t="str">
        <f t="shared" si="118"/>
        <v>NEUTRAL</v>
      </c>
      <c r="H1921" s="6" t="str">
        <f t="shared" si="117"/>
        <v>CONFIRMED BEARISH</v>
      </c>
    </row>
    <row r="1922" spans="1:8" ht="13.5" x14ac:dyDescent="0.25">
      <c r="A1922" s="3">
        <f>TITRES_STAT!B1925</f>
        <v>44809</v>
      </c>
      <c r="B1922" s="6">
        <f>TITRES_STAT!C1925</f>
        <v>10.35</v>
      </c>
      <c r="C1922" s="6">
        <f>TITRES_STAT!D1925</f>
        <v>9.3613</v>
      </c>
      <c r="D1922" s="6">
        <f>TITRES_STAT!E1925</f>
        <v>50</v>
      </c>
      <c r="E1922" s="2">
        <f t="shared" si="116"/>
        <v>-457227</v>
      </c>
      <c r="F1922" s="6" t="str">
        <f t="shared" si="119"/>
        <v>BEARISH</v>
      </c>
      <c r="G1922" s="6" t="str">
        <f t="shared" si="118"/>
        <v>NEUTRAL</v>
      </c>
      <c r="H1922" s="6" t="str">
        <f t="shared" si="117"/>
        <v>CONFIRMED BEARISH</v>
      </c>
    </row>
    <row r="1923" spans="1:8" ht="13.5" x14ac:dyDescent="0.25">
      <c r="A1923" s="3">
        <f>TITRES_STAT!B1926</f>
        <v>44810</v>
      </c>
      <c r="B1923" s="6">
        <f>TITRES_STAT!C1926</f>
        <v>10.35</v>
      </c>
      <c r="C1923" s="6">
        <f>TITRES_STAT!D1926</f>
        <v>9.3613</v>
      </c>
      <c r="D1923" s="6">
        <f>TITRES_STAT!E1926</f>
        <v>0</v>
      </c>
      <c r="E1923" s="2">
        <f t="shared" si="116"/>
        <v>-457227</v>
      </c>
      <c r="F1923" s="6" t="str">
        <f t="shared" si="119"/>
        <v>BEARISH</v>
      </c>
      <c r="G1923" s="6" t="str">
        <f t="shared" si="118"/>
        <v>NEUTRAL</v>
      </c>
      <c r="H1923" s="6" t="str">
        <f t="shared" si="117"/>
        <v>CONFIRMED BEARISH</v>
      </c>
    </row>
    <row r="1924" spans="1:8" ht="13.5" x14ac:dyDescent="0.25">
      <c r="A1924" s="3">
        <f>TITRES_STAT!B1927</f>
        <v>44811</v>
      </c>
      <c r="B1924" s="6">
        <f>TITRES_STAT!C1927</f>
        <v>10.35</v>
      </c>
      <c r="C1924" s="6">
        <f>TITRES_STAT!D1927</f>
        <v>9.3613</v>
      </c>
      <c r="D1924" s="6">
        <f>TITRES_STAT!E1927</f>
        <v>0</v>
      </c>
      <c r="E1924" s="2">
        <f t="shared" ref="E1924:E1987" si="120">IF(B1924&gt;B1923, E1923+D1924, IF(B1924&lt;B1923, E1923-D1924, E1923))</f>
        <v>-457227</v>
      </c>
      <c r="F1924" s="6" t="str">
        <f t="shared" si="119"/>
        <v>BEARISH</v>
      </c>
      <c r="G1924" s="6" t="str">
        <f t="shared" si="118"/>
        <v>NEUTRAL</v>
      </c>
      <c r="H1924" s="6" t="str">
        <f t="shared" si="117"/>
        <v>CONFIRMED BEARISH</v>
      </c>
    </row>
    <row r="1925" spans="1:8" ht="13.5" x14ac:dyDescent="0.25">
      <c r="A1925" s="3">
        <f>TITRES_STAT!B1928</f>
        <v>44812</v>
      </c>
      <c r="B1925" s="6">
        <f>TITRES_STAT!C1928</f>
        <v>10.15</v>
      </c>
      <c r="C1925" s="6">
        <f>TITRES_STAT!D1928</f>
        <v>9.1804000000000006</v>
      </c>
      <c r="D1925" s="6">
        <f>TITRES_STAT!E1928</f>
        <v>62</v>
      </c>
      <c r="E1925" s="2">
        <f t="shared" si="120"/>
        <v>-457289</v>
      </c>
      <c r="F1925" s="6" t="str">
        <f t="shared" si="119"/>
        <v>BEARISH</v>
      </c>
      <c r="G1925" s="6" t="str">
        <f t="shared" si="118"/>
        <v>NEUTRAL</v>
      </c>
      <c r="H1925" s="6" t="str">
        <f t="shared" si="117"/>
        <v>CONFIRMED BEARISH</v>
      </c>
    </row>
    <row r="1926" spans="1:8" ht="13.5" x14ac:dyDescent="0.25">
      <c r="A1926" s="3">
        <f>TITRES_STAT!B1929</f>
        <v>44813</v>
      </c>
      <c r="B1926" s="6">
        <f>TITRES_STAT!C1929</f>
        <v>10.1</v>
      </c>
      <c r="C1926" s="6">
        <f>TITRES_STAT!D1929</f>
        <v>9.1351999999999993</v>
      </c>
      <c r="D1926" s="6">
        <f>TITRES_STAT!E1929</f>
        <v>828</v>
      </c>
      <c r="E1926" s="2">
        <f t="shared" si="120"/>
        <v>-458117</v>
      </c>
      <c r="F1926" s="6" t="str">
        <f t="shared" si="119"/>
        <v>BEARISH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6">
        <f>TITRES_STAT!C1930</f>
        <v>9.5</v>
      </c>
      <c r="C1927" s="6">
        <f>TITRES_STAT!D1930</f>
        <v>8.5924999999999994</v>
      </c>
      <c r="D1927" s="6">
        <f>TITRES_STAT!E1930</f>
        <v>2935</v>
      </c>
      <c r="E1927" s="2">
        <f t="shared" si="120"/>
        <v>-461052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BEARISH</v>
      </c>
    </row>
    <row r="1928" spans="1:8" ht="13.5" x14ac:dyDescent="0.25">
      <c r="A1928" s="3">
        <f>TITRES_STAT!B1931</f>
        <v>44817</v>
      </c>
      <c r="B1928" s="6">
        <f>TITRES_STAT!C1931</f>
        <v>9.25</v>
      </c>
      <c r="C1928" s="6">
        <f>TITRES_STAT!D1931</f>
        <v>8.3664000000000005</v>
      </c>
      <c r="D1928" s="6">
        <f>TITRES_STAT!E1931</f>
        <v>8846</v>
      </c>
      <c r="E1928" s="2">
        <f t="shared" si="120"/>
        <v>-469898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STRONG</v>
      </c>
      <c r="H1928" s="6" t="str">
        <f t="shared" si="121"/>
        <v>CONFIRMED BEARISH</v>
      </c>
    </row>
    <row r="1929" spans="1:8" ht="13.5" x14ac:dyDescent="0.25">
      <c r="A1929" s="3">
        <f>TITRES_STAT!B1932</f>
        <v>44818</v>
      </c>
      <c r="B1929" s="6">
        <f>TITRES_STAT!C1932</f>
        <v>9.7899999999999991</v>
      </c>
      <c r="C1929" s="6">
        <f>TITRES_STAT!D1932</f>
        <v>8.8547999999999991</v>
      </c>
      <c r="D1929" s="6">
        <f>TITRES_STAT!E1932</f>
        <v>125</v>
      </c>
      <c r="E1929" s="2">
        <f t="shared" si="120"/>
        <v>-469773</v>
      </c>
      <c r="F1929" s="6" t="str">
        <f t="shared" si="123"/>
        <v>BEARISH</v>
      </c>
      <c r="G1929" s="6" t="str">
        <f t="shared" si="122"/>
        <v>STRONG</v>
      </c>
      <c r="H1929" s="6" t="str">
        <f t="shared" si="121"/>
        <v>CONFIRMED BEARISH</v>
      </c>
    </row>
    <row r="1930" spans="1:8" ht="13.5" x14ac:dyDescent="0.25">
      <c r="A1930" s="3">
        <f>TITRES_STAT!B1933</f>
        <v>44819</v>
      </c>
      <c r="B1930" s="6">
        <f>TITRES_STAT!C1933</f>
        <v>9.7799999999999994</v>
      </c>
      <c r="C1930" s="6">
        <f>TITRES_STAT!D1933</f>
        <v>8.8458000000000006</v>
      </c>
      <c r="D1930" s="6">
        <f>TITRES_STAT!E1933</f>
        <v>375</v>
      </c>
      <c r="E1930" s="2">
        <f t="shared" si="120"/>
        <v>-470148</v>
      </c>
      <c r="F1930" s="6" t="str">
        <f t="shared" si="123"/>
        <v>BEARISH</v>
      </c>
      <c r="G1930" s="6" t="str">
        <f t="shared" si="122"/>
        <v>STRONG</v>
      </c>
      <c r="H1930" s="6" t="str">
        <f t="shared" si="121"/>
        <v>CONFIRMED BEARISH</v>
      </c>
    </row>
    <row r="1931" spans="1:8" ht="13.5" x14ac:dyDescent="0.25">
      <c r="A1931" s="3">
        <f>TITRES_STAT!B1934</f>
        <v>44820</v>
      </c>
      <c r="B1931" s="6">
        <f>TITRES_STAT!C1934</f>
        <v>9.23</v>
      </c>
      <c r="C1931" s="6">
        <f>TITRES_STAT!D1934</f>
        <v>8.3483000000000001</v>
      </c>
      <c r="D1931" s="6">
        <f>TITRES_STAT!E1934</f>
        <v>797</v>
      </c>
      <c r="E1931" s="2">
        <f t="shared" si="120"/>
        <v>-470945</v>
      </c>
      <c r="F1931" s="6" t="str">
        <f t="shared" si="123"/>
        <v>BEARISH</v>
      </c>
      <c r="G1931" s="6" t="str">
        <f t="shared" si="122"/>
        <v>STRONG</v>
      </c>
      <c r="H1931" s="6" t="str">
        <f t="shared" si="121"/>
        <v>CONFIRMED BEARISH</v>
      </c>
    </row>
    <row r="1932" spans="1:8" ht="13.5" x14ac:dyDescent="0.25">
      <c r="A1932" s="3">
        <f>TITRES_STAT!B1935</f>
        <v>44823</v>
      </c>
      <c r="B1932" s="6">
        <f>TITRES_STAT!C1935</f>
        <v>9.74</v>
      </c>
      <c r="C1932" s="6">
        <f>TITRES_STAT!D1935</f>
        <v>8.8095999999999997</v>
      </c>
      <c r="D1932" s="6">
        <f>TITRES_STAT!E1935</f>
        <v>818</v>
      </c>
      <c r="E1932" s="2">
        <f t="shared" si="120"/>
        <v>-470127</v>
      </c>
      <c r="F1932" s="6" t="str">
        <f t="shared" si="123"/>
        <v>BEARISH</v>
      </c>
      <c r="G1932" s="6" t="str">
        <f t="shared" si="122"/>
        <v>NEUTRAL</v>
      </c>
      <c r="H1932" s="6" t="str">
        <f t="shared" si="121"/>
        <v>BEARISH DIVERGENCE</v>
      </c>
    </row>
    <row r="1933" spans="1:8" ht="13.5" x14ac:dyDescent="0.25">
      <c r="A1933" s="3">
        <f>TITRES_STAT!B1936</f>
        <v>44824</v>
      </c>
      <c r="B1933" s="6">
        <f>TITRES_STAT!C1936</f>
        <v>9.68</v>
      </c>
      <c r="C1933" s="6">
        <f>TITRES_STAT!D1936</f>
        <v>8.7553000000000001</v>
      </c>
      <c r="D1933" s="6">
        <f>TITRES_STAT!E1936</f>
        <v>504</v>
      </c>
      <c r="E1933" s="2">
        <f t="shared" si="120"/>
        <v>-470631</v>
      </c>
      <c r="F1933" s="6" t="str">
        <f t="shared" si="123"/>
        <v>BEARISH</v>
      </c>
      <c r="G1933" s="6" t="str">
        <f t="shared" si="122"/>
        <v>NEUTRAL</v>
      </c>
      <c r="H1933" s="6" t="str">
        <f t="shared" si="121"/>
        <v>BEARISH DIVERGENCE</v>
      </c>
    </row>
    <row r="1934" spans="1:8" ht="13.5" x14ac:dyDescent="0.25">
      <c r="A1934" s="3">
        <f>TITRES_STAT!B1937</f>
        <v>44825</v>
      </c>
      <c r="B1934" s="6">
        <f>TITRES_STAT!C1937</f>
        <v>9.67</v>
      </c>
      <c r="C1934" s="6">
        <f>TITRES_STAT!D1937</f>
        <v>8.7462999999999997</v>
      </c>
      <c r="D1934" s="6">
        <f>TITRES_STAT!E1937</f>
        <v>13</v>
      </c>
      <c r="E1934" s="2">
        <f t="shared" si="120"/>
        <v>-470644</v>
      </c>
      <c r="F1934" s="6" t="str">
        <f t="shared" si="123"/>
        <v>BEARISH</v>
      </c>
      <c r="G1934" s="6" t="str">
        <f t="shared" si="122"/>
        <v>NEUTRAL</v>
      </c>
      <c r="H1934" s="6" t="str">
        <f t="shared" si="121"/>
        <v>CONFIRMED BEARISH</v>
      </c>
    </row>
    <row r="1935" spans="1:8" ht="13.5" x14ac:dyDescent="0.25">
      <c r="A1935" s="3">
        <f>TITRES_STAT!B1938</f>
        <v>44826</v>
      </c>
      <c r="B1935" s="6">
        <f>TITRES_STAT!C1938</f>
        <v>9.68</v>
      </c>
      <c r="C1935" s="6">
        <f>TITRES_STAT!D1938</f>
        <v>8.7553000000000001</v>
      </c>
      <c r="D1935" s="6">
        <f>TITRES_STAT!E1938</f>
        <v>660</v>
      </c>
      <c r="E1935" s="2">
        <f t="shared" si="120"/>
        <v>-469984</v>
      </c>
      <c r="F1935" s="6" t="str">
        <f t="shared" si="123"/>
        <v>BULLISH</v>
      </c>
      <c r="G1935" s="6" t="str">
        <f t="shared" si="122"/>
        <v>NEUTRAL</v>
      </c>
      <c r="H1935" s="6" t="str">
        <f t="shared" si="121"/>
        <v>BULLISH DIVERGENCE</v>
      </c>
    </row>
    <row r="1936" spans="1:8" ht="13.5" x14ac:dyDescent="0.25">
      <c r="A1936" s="3">
        <f>TITRES_STAT!B1939</f>
        <v>44827</v>
      </c>
      <c r="B1936" s="6">
        <f>TITRES_STAT!C1939</f>
        <v>9.2799999999999994</v>
      </c>
      <c r="C1936" s="6">
        <f>TITRES_STAT!D1939</f>
        <v>8.3934999999999995</v>
      </c>
      <c r="D1936" s="6">
        <f>TITRES_STAT!E1939</f>
        <v>2050</v>
      </c>
      <c r="E1936" s="2">
        <f t="shared" si="120"/>
        <v>-472034</v>
      </c>
      <c r="F1936" s="6" t="str">
        <f t="shared" si="123"/>
        <v>BEARISH</v>
      </c>
      <c r="G1936" s="6" t="str">
        <f t="shared" si="122"/>
        <v>NEUTRAL</v>
      </c>
      <c r="H1936" s="6" t="str">
        <f t="shared" si="121"/>
        <v>BEARISH DIVERGENCE</v>
      </c>
    </row>
    <row r="1937" spans="1:8" ht="13.5" x14ac:dyDescent="0.25">
      <c r="A1937" s="3">
        <f>TITRES_STAT!B1940</f>
        <v>44830</v>
      </c>
      <c r="B1937" s="6">
        <f>TITRES_STAT!C1940</f>
        <v>9.41</v>
      </c>
      <c r="C1937" s="6">
        <f>TITRES_STAT!D1940</f>
        <v>8.5111000000000008</v>
      </c>
      <c r="D1937" s="6">
        <f>TITRES_STAT!E1940</f>
        <v>2597</v>
      </c>
      <c r="E1937" s="2">
        <f t="shared" si="120"/>
        <v>-469437</v>
      </c>
      <c r="F1937" s="6" t="str">
        <f t="shared" si="123"/>
        <v>BULLISH</v>
      </c>
      <c r="G1937" s="6" t="str">
        <f t="shared" si="122"/>
        <v>NEUTRAL</v>
      </c>
      <c r="H1937" s="6" t="str">
        <f t="shared" si="121"/>
        <v>BULLISH DIVERGENCE</v>
      </c>
    </row>
    <row r="1938" spans="1:8" ht="13.5" x14ac:dyDescent="0.25">
      <c r="A1938" s="3">
        <f>TITRES_STAT!B1941</f>
        <v>44831</v>
      </c>
      <c r="B1938" s="6">
        <f>TITRES_STAT!C1941</f>
        <v>9.4</v>
      </c>
      <c r="C1938" s="6">
        <f>TITRES_STAT!D1941</f>
        <v>8.5021000000000004</v>
      </c>
      <c r="D1938" s="6">
        <f>TITRES_STAT!E1941</f>
        <v>1284</v>
      </c>
      <c r="E1938" s="2">
        <f t="shared" si="120"/>
        <v>-470721</v>
      </c>
      <c r="F1938" s="6" t="str">
        <f t="shared" si="123"/>
        <v>BEARISH</v>
      </c>
      <c r="G1938" s="6" t="str">
        <f t="shared" si="122"/>
        <v>NEUTRAL</v>
      </c>
      <c r="H1938" s="6" t="str">
        <f t="shared" si="121"/>
        <v>CONFIRMED BEARISH</v>
      </c>
    </row>
    <row r="1939" spans="1:8" ht="13.5" x14ac:dyDescent="0.25">
      <c r="A1939" s="3">
        <f>TITRES_STAT!B1942</f>
        <v>44832</v>
      </c>
      <c r="B1939" s="6">
        <f>TITRES_STAT!C1942</f>
        <v>9.68</v>
      </c>
      <c r="C1939" s="6">
        <f>TITRES_STAT!D1942</f>
        <v>8.7553000000000001</v>
      </c>
      <c r="D1939" s="6">
        <f>TITRES_STAT!E1942</f>
        <v>716</v>
      </c>
      <c r="E1939" s="2">
        <f t="shared" si="120"/>
        <v>-470005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CONFIRMED BULLISH</v>
      </c>
    </row>
    <row r="1940" spans="1:8" ht="13.5" x14ac:dyDescent="0.25">
      <c r="A1940" s="3">
        <f>TITRES_STAT!B1943</f>
        <v>44833</v>
      </c>
      <c r="B1940" s="6">
        <f>TITRES_STAT!C1943</f>
        <v>9.67</v>
      </c>
      <c r="C1940" s="6">
        <f>TITRES_STAT!D1943</f>
        <v>8.7462999999999997</v>
      </c>
      <c r="D1940" s="6">
        <f>TITRES_STAT!E1943</f>
        <v>42000</v>
      </c>
      <c r="E1940" s="2">
        <f t="shared" si="120"/>
        <v>-512005</v>
      </c>
      <c r="F1940" s="6" t="str">
        <f t="shared" si="123"/>
        <v>BEARISH</v>
      </c>
      <c r="G1940" s="6" t="str">
        <f t="shared" si="122"/>
        <v>STRONG</v>
      </c>
      <c r="H1940" s="6" t="str">
        <f t="shared" si="121"/>
        <v>CONFIRMED BEARISH</v>
      </c>
    </row>
    <row r="1941" spans="1:8" ht="13.5" x14ac:dyDescent="0.25">
      <c r="A1941" s="3">
        <f>TITRES_STAT!B1944</f>
        <v>44834</v>
      </c>
      <c r="B1941" s="6">
        <f>TITRES_STAT!C1944</f>
        <v>9.48</v>
      </c>
      <c r="C1941" s="6">
        <f>TITRES_STAT!D1944</f>
        <v>8.5744000000000007</v>
      </c>
      <c r="D1941" s="6">
        <f>TITRES_STAT!E1944</f>
        <v>411</v>
      </c>
      <c r="E1941" s="2">
        <f t="shared" si="120"/>
        <v>-512416</v>
      </c>
      <c r="F1941" s="6" t="str">
        <f t="shared" si="123"/>
        <v>BEARISH</v>
      </c>
      <c r="G1941" s="6" t="str">
        <f t="shared" si="122"/>
        <v>STRONG</v>
      </c>
      <c r="H1941" s="6" t="str">
        <f t="shared" si="121"/>
        <v>BEARISH DIVERGENCE</v>
      </c>
    </row>
    <row r="1942" spans="1:8" ht="13.5" x14ac:dyDescent="0.25">
      <c r="A1942" s="3">
        <f>TITRES_STAT!B1945</f>
        <v>44837</v>
      </c>
      <c r="B1942" s="6">
        <f>TITRES_STAT!C1945</f>
        <v>9.5</v>
      </c>
      <c r="C1942" s="6">
        <f>TITRES_STAT!D1945</f>
        <v>8.5924999999999994</v>
      </c>
      <c r="D1942" s="6">
        <f>TITRES_STAT!E1945</f>
        <v>5</v>
      </c>
      <c r="E1942" s="2">
        <f t="shared" si="120"/>
        <v>-512411</v>
      </c>
      <c r="F1942" s="6" t="str">
        <f t="shared" si="123"/>
        <v>BEARISH</v>
      </c>
      <c r="G1942" s="6" t="str">
        <f t="shared" si="122"/>
        <v>STRONG</v>
      </c>
      <c r="H1942" s="6" t="str">
        <f t="shared" si="121"/>
        <v>BEARISH DIVERGENCE</v>
      </c>
    </row>
    <row r="1943" spans="1:8" ht="13.5" x14ac:dyDescent="0.25">
      <c r="A1943" s="3">
        <f>TITRES_STAT!B1946</f>
        <v>44838</v>
      </c>
      <c r="B1943" s="6">
        <f>TITRES_STAT!C1946</f>
        <v>9.35</v>
      </c>
      <c r="C1943" s="6">
        <f>TITRES_STAT!D1946</f>
        <v>8.4567999999999994</v>
      </c>
      <c r="D1943" s="6">
        <f>TITRES_STAT!E1946</f>
        <v>433</v>
      </c>
      <c r="E1943" s="2">
        <f t="shared" si="120"/>
        <v>-512844</v>
      </c>
      <c r="F1943" s="6" t="str">
        <f t="shared" si="123"/>
        <v>BEARISH</v>
      </c>
      <c r="G1943" s="6" t="str">
        <f t="shared" si="122"/>
        <v>STRONG</v>
      </c>
      <c r="H1943" s="6" t="str">
        <f t="shared" si="121"/>
        <v>CONFIRMED BEARISH</v>
      </c>
    </row>
    <row r="1944" spans="1:8" ht="13.5" x14ac:dyDescent="0.25">
      <c r="A1944" s="3">
        <f>TITRES_STAT!B1947</f>
        <v>44839</v>
      </c>
      <c r="B1944" s="6">
        <f>TITRES_STAT!C1947</f>
        <v>9.6</v>
      </c>
      <c r="C1944" s="6">
        <f>TITRES_STAT!D1947</f>
        <v>8.6829999999999998</v>
      </c>
      <c r="D1944" s="6">
        <f>TITRES_STAT!E1947</f>
        <v>100</v>
      </c>
      <c r="E1944" s="2">
        <f t="shared" si="120"/>
        <v>-512744</v>
      </c>
      <c r="F1944" s="6" t="str">
        <f t="shared" si="123"/>
        <v>BEARISH</v>
      </c>
      <c r="G1944" s="6" t="str">
        <f t="shared" si="122"/>
        <v>STRONG</v>
      </c>
      <c r="H1944" s="6" t="str">
        <f t="shared" si="121"/>
        <v>CONFIRMED BEARISH</v>
      </c>
    </row>
    <row r="1945" spans="1:8" ht="13.5" x14ac:dyDescent="0.25">
      <c r="A1945" s="3">
        <f>TITRES_STAT!B1948</f>
        <v>44840</v>
      </c>
      <c r="B1945" s="6">
        <f>TITRES_STAT!C1948</f>
        <v>9.6</v>
      </c>
      <c r="C1945" s="6">
        <f>TITRES_STAT!D1948</f>
        <v>8.6829999999999998</v>
      </c>
      <c r="D1945" s="6">
        <f>TITRES_STAT!E1948</f>
        <v>530</v>
      </c>
      <c r="E1945" s="2">
        <f t="shared" si="120"/>
        <v>-512744</v>
      </c>
      <c r="F1945" s="6" t="str">
        <f t="shared" si="123"/>
        <v>BEARISH</v>
      </c>
      <c r="G1945" s="6" t="str">
        <f t="shared" si="122"/>
        <v>NEUTRAL</v>
      </c>
      <c r="H1945" s="6" t="str">
        <f t="shared" si="121"/>
        <v>CONFIRMED BEARISH</v>
      </c>
    </row>
    <row r="1946" spans="1:8" ht="13.5" x14ac:dyDescent="0.25">
      <c r="A1946" s="3">
        <f>TITRES_STAT!B1949</f>
        <v>44841</v>
      </c>
      <c r="B1946" s="6">
        <f>TITRES_STAT!C1949</f>
        <v>9.1999999999999993</v>
      </c>
      <c r="C1946" s="6">
        <f>TITRES_STAT!D1949</f>
        <v>8.3211999999999993</v>
      </c>
      <c r="D1946" s="6">
        <f>TITRES_STAT!E1949</f>
        <v>2078</v>
      </c>
      <c r="E1946" s="2">
        <f t="shared" si="120"/>
        <v>-514822</v>
      </c>
      <c r="F1946" s="6" t="str">
        <f t="shared" si="123"/>
        <v>BEARISH</v>
      </c>
      <c r="G1946" s="6" t="str">
        <f t="shared" si="122"/>
        <v>NEUTRAL</v>
      </c>
      <c r="H1946" s="6" t="str">
        <f t="shared" si="121"/>
        <v>CONFIRMED BEARISH</v>
      </c>
    </row>
    <row r="1947" spans="1:8" ht="13.5" x14ac:dyDescent="0.25">
      <c r="A1947" s="3">
        <f>TITRES_STAT!B1950</f>
        <v>44844</v>
      </c>
      <c r="B1947" s="6">
        <f>TITRES_STAT!C1950</f>
        <v>9.1999999999999993</v>
      </c>
      <c r="C1947" s="6">
        <f>TITRES_STAT!D1950</f>
        <v>8.3211999999999993</v>
      </c>
      <c r="D1947" s="6">
        <f>TITRES_STAT!E1950</f>
        <v>1635</v>
      </c>
      <c r="E1947" s="2">
        <f t="shared" si="120"/>
        <v>-514822</v>
      </c>
      <c r="F1947" s="6" t="str">
        <f t="shared" si="123"/>
        <v>BEARISH</v>
      </c>
      <c r="G1947" s="6" t="str">
        <f t="shared" si="122"/>
        <v>NEUTRAL</v>
      </c>
      <c r="H1947" s="6" t="str">
        <f t="shared" si="121"/>
        <v>CONFIRMED BEARISH</v>
      </c>
    </row>
    <row r="1948" spans="1:8" ht="13.5" x14ac:dyDescent="0.25">
      <c r="A1948" s="3">
        <f>TITRES_STAT!B1951</f>
        <v>44845</v>
      </c>
      <c r="B1948" s="6">
        <f>TITRES_STAT!C1951</f>
        <v>9.35</v>
      </c>
      <c r="C1948" s="6">
        <f>TITRES_STAT!D1951</f>
        <v>8.4567999999999994</v>
      </c>
      <c r="D1948" s="6">
        <f>TITRES_STAT!E1951</f>
        <v>555</v>
      </c>
      <c r="E1948" s="2">
        <f t="shared" si="120"/>
        <v>-514267</v>
      </c>
      <c r="F1948" s="6" t="str">
        <f t="shared" si="123"/>
        <v>BEARISH</v>
      </c>
      <c r="G1948" s="6" t="str">
        <f t="shared" si="122"/>
        <v>NEUTRAL</v>
      </c>
      <c r="H1948" s="6" t="str">
        <f t="shared" si="121"/>
        <v>NEUTRAL</v>
      </c>
    </row>
    <row r="1949" spans="1:8" ht="13.5" x14ac:dyDescent="0.25">
      <c r="A1949" s="3">
        <f>TITRES_STAT!B1952</f>
        <v>44846</v>
      </c>
      <c r="B1949" s="6">
        <f>TITRES_STAT!C1952</f>
        <v>9</v>
      </c>
      <c r="C1949" s="6">
        <f>TITRES_STAT!D1952</f>
        <v>8.1402999999999999</v>
      </c>
      <c r="D1949" s="6">
        <f>TITRES_STAT!E1952</f>
        <v>1034</v>
      </c>
      <c r="E1949" s="2">
        <f t="shared" si="120"/>
        <v>-515301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CONFIRMED BEARISH</v>
      </c>
    </row>
    <row r="1950" spans="1:8" ht="13.5" x14ac:dyDescent="0.25">
      <c r="A1950" s="3">
        <f>TITRES_STAT!B1953</f>
        <v>44847</v>
      </c>
      <c r="B1950" s="6">
        <f>TITRES_STAT!C1953</f>
        <v>9.1999999999999993</v>
      </c>
      <c r="C1950" s="6">
        <f>TITRES_STAT!D1953</f>
        <v>8.3211999999999993</v>
      </c>
      <c r="D1950" s="6">
        <f>TITRES_STAT!E1953</f>
        <v>1912</v>
      </c>
      <c r="E1950" s="2">
        <f t="shared" si="120"/>
        <v>-513389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CONFIRMED BEARISH</v>
      </c>
    </row>
    <row r="1951" spans="1:8" ht="13.5" x14ac:dyDescent="0.25">
      <c r="A1951" s="3">
        <f>TITRES_STAT!B1954</f>
        <v>44848</v>
      </c>
      <c r="B1951" s="6">
        <f>TITRES_STAT!C1954</f>
        <v>9.4700000000000006</v>
      </c>
      <c r="C1951" s="6">
        <f>TITRES_STAT!D1954</f>
        <v>8.5654000000000003</v>
      </c>
      <c r="D1951" s="6">
        <f>TITRES_STAT!E1954</f>
        <v>310</v>
      </c>
      <c r="E1951" s="2">
        <f t="shared" si="120"/>
        <v>-513079</v>
      </c>
      <c r="F1951" s="6" t="str">
        <f t="shared" si="123"/>
        <v>BULLISH</v>
      </c>
      <c r="G1951" s="6" t="str">
        <f t="shared" si="122"/>
        <v>NEUTRAL</v>
      </c>
      <c r="H1951" s="6" t="str">
        <f t="shared" si="121"/>
        <v>CONFIRMED BULLISH</v>
      </c>
    </row>
    <row r="1952" spans="1:8" ht="13.5" x14ac:dyDescent="0.25">
      <c r="A1952" s="3">
        <f>TITRES_STAT!B1955</f>
        <v>44851</v>
      </c>
      <c r="B1952" s="6">
        <f>TITRES_STAT!C1955</f>
        <v>9.4700000000000006</v>
      </c>
      <c r="C1952" s="6">
        <f>TITRES_STAT!D1955</f>
        <v>8.5654000000000003</v>
      </c>
      <c r="D1952" s="6">
        <f>TITRES_STAT!E1955</f>
        <v>0</v>
      </c>
      <c r="E1952" s="2">
        <f t="shared" si="120"/>
        <v>-513079</v>
      </c>
      <c r="F1952" s="6" t="str">
        <f t="shared" si="123"/>
        <v>BULLISH</v>
      </c>
      <c r="G1952" s="6" t="str">
        <f t="shared" si="122"/>
        <v>NEUTRAL</v>
      </c>
      <c r="H1952" s="6" t="str">
        <f t="shared" si="121"/>
        <v>CONFIRMED BULLISH</v>
      </c>
    </row>
    <row r="1953" spans="1:8" ht="13.5" x14ac:dyDescent="0.25">
      <c r="A1953" s="3">
        <f>TITRES_STAT!B1956</f>
        <v>44852</v>
      </c>
      <c r="B1953" s="6">
        <f>TITRES_STAT!C1956</f>
        <v>9.15</v>
      </c>
      <c r="C1953" s="6">
        <f>TITRES_STAT!D1956</f>
        <v>8.2759999999999998</v>
      </c>
      <c r="D1953" s="6">
        <f>TITRES_STAT!E1956</f>
        <v>1782</v>
      </c>
      <c r="E1953" s="2">
        <f t="shared" si="120"/>
        <v>-514861</v>
      </c>
      <c r="F1953" s="6" t="str">
        <f t="shared" si="123"/>
        <v>BEARISH</v>
      </c>
      <c r="G1953" s="6" t="str">
        <f t="shared" si="122"/>
        <v>NEUTRAL</v>
      </c>
      <c r="H1953" s="6" t="str">
        <f t="shared" si="121"/>
        <v>CONFIRMED BEARISH</v>
      </c>
    </row>
    <row r="1954" spans="1:8" ht="13.5" x14ac:dyDescent="0.25">
      <c r="A1954" s="3">
        <f>TITRES_STAT!B1957</f>
        <v>44853</v>
      </c>
      <c r="B1954" s="6">
        <f>TITRES_STAT!C1957</f>
        <v>9.1300000000000008</v>
      </c>
      <c r="C1954" s="6">
        <f>TITRES_STAT!D1957</f>
        <v>8.2578999999999994</v>
      </c>
      <c r="D1954" s="6">
        <f>TITRES_STAT!E1957</f>
        <v>14</v>
      </c>
      <c r="E1954" s="2">
        <f t="shared" si="120"/>
        <v>-514875</v>
      </c>
      <c r="F1954" s="6" t="str">
        <f t="shared" si="123"/>
        <v>BULLISH</v>
      </c>
      <c r="G1954" s="6" t="str">
        <f t="shared" si="122"/>
        <v>NEUTRAL</v>
      </c>
      <c r="H1954" s="6" t="str">
        <f t="shared" si="121"/>
        <v>CONFIRMED BULLISH</v>
      </c>
    </row>
    <row r="1955" spans="1:8" ht="13.5" x14ac:dyDescent="0.25">
      <c r="A1955" s="3">
        <f>TITRES_STAT!B1958</f>
        <v>44854</v>
      </c>
      <c r="B1955" s="6">
        <f>TITRES_STAT!C1958</f>
        <v>8.9</v>
      </c>
      <c r="C1955" s="6">
        <f>TITRES_STAT!D1958</f>
        <v>8.0497999999999994</v>
      </c>
      <c r="D1955" s="6">
        <f>TITRES_STAT!E1958</f>
        <v>10207</v>
      </c>
      <c r="E1955" s="2">
        <f t="shared" si="120"/>
        <v>-525082</v>
      </c>
      <c r="F1955" s="6" t="str">
        <f t="shared" si="123"/>
        <v>BEARISH</v>
      </c>
      <c r="G1955" s="6" t="str">
        <f t="shared" si="122"/>
        <v>STRONG</v>
      </c>
      <c r="H1955" s="6" t="str">
        <f t="shared" si="121"/>
        <v>CONFIRMED BEARISH</v>
      </c>
    </row>
    <row r="1956" spans="1:8" ht="13.5" x14ac:dyDescent="0.25">
      <c r="A1956" s="3">
        <f>TITRES_STAT!B1959</f>
        <v>44855</v>
      </c>
      <c r="B1956" s="6">
        <f>TITRES_STAT!C1959</f>
        <v>8.86</v>
      </c>
      <c r="C1956" s="6">
        <f>TITRES_STAT!D1959</f>
        <v>8.0137</v>
      </c>
      <c r="D1956" s="6">
        <f>TITRES_STAT!E1959</f>
        <v>1020</v>
      </c>
      <c r="E1956" s="2">
        <f t="shared" si="120"/>
        <v>-526102</v>
      </c>
      <c r="F1956" s="6" t="str">
        <f t="shared" si="123"/>
        <v>BEARISH</v>
      </c>
      <c r="G1956" s="6" t="str">
        <f t="shared" si="122"/>
        <v>STRONG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9.1300000000000008</v>
      </c>
      <c r="C1957" s="6">
        <f>TITRES_STAT!D1960</f>
        <v>8.2578999999999994</v>
      </c>
      <c r="D1957" s="6">
        <f>TITRES_STAT!E1960</f>
        <v>42</v>
      </c>
      <c r="E1957" s="2">
        <f t="shared" si="120"/>
        <v>-526060</v>
      </c>
      <c r="F1957" s="6" t="str">
        <f t="shared" si="123"/>
        <v>BEARISH</v>
      </c>
      <c r="G1957" s="6" t="str">
        <f t="shared" si="122"/>
        <v>STRONG</v>
      </c>
      <c r="H1957" s="6" t="str">
        <f t="shared" si="121"/>
        <v>CONFIRMED BEARISH</v>
      </c>
    </row>
    <row r="1958" spans="1:8" ht="13.5" x14ac:dyDescent="0.25">
      <c r="A1958" s="3">
        <f>TITRES_STAT!B1961</f>
        <v>44859</v>
      </c>
      <c r="B1958" s="6">
        <f>TITRES_STAT!C1961</f>
        <v>9.1300000000000008</v>
      </c>
      <c r="C1958" s="6">
        <f>TITRES_STAT!D1961</f>
        <v>8.2578999999999994</v>
      </c>
      <c r="D1958" s="6">
        <f>TITRES_STAT!E1961</f>
        <v>541</v>
      </c>
      <c r="E1958" s="2">
        <f t="shared" si="120"/>
        <v>-526060</v>
      </c>
      <c r="F1958" s="6" t="str">
        <f t="shared" si="123"/>
        <v>BEARISH</v>
      </c>
      <c r="G1958" s="6" t="str">
        <f t="shared" si="122"/>
        <v>STRONG</v>
      </c>
      <c r="H1958" s="6" t="str">
        <f t="shared" si="121"/>
        <v>CONFIRMED BEARISH</v>
      </c>
    </row>
    <row r="1959" spans="1:8" ht="13.5" x14ac:dyDescent="0.25">
      <c r="A1959" s="3">
        <f>TITRES_STAT!B1962</f>
        <v>44860</v>
      </c>
      <c r="B1959" s="6">
        <f>TITRES_STAT!C1962</f>
        <v>9.1</v>
      </c>
      <c r="C1959" s="6">
        <f>TITRES_STAT!D1962</f>
        <v>8.2307000000000006</v>
      </c>
      <c r="D1959" s="6">
        <f>TITRES_STAT!E1962</f>
        <v>222</v>
      </c>
      <c r="E1959" s="2">
        <f t="shared" si="120"/>
        <v>-526282</v>
      </c>
      <c r="F1959" s="6" t="str">
        <f t="shared" si="123"/>
        <v>BEARISH</v>
      </c>
      <c r="G1959" s="6" t="str">
        <f t="shared" si="122"/>
        <v>STRONG</v>
      </c>
      <c r="H1959" s="6" t="str">
        <f t="shared" si="121"/>
        <v>CONFIRMED BEARISH</v>
      </c>
    </row>
    <row r="1960" spans="1:8" ht="13.5" x14ac:dyDescent="0.25">
      <c r="A1960" s="3">
        <f>TITRES_STAT!B1963</f>
        <v>44861</v>
      </c>
      <c r="B1960" s="6">
        <f>TITRES_STAT!C1963</f>
        <v>9</v>
      </c>
      <c r="C1960" s="6">
        <f>TITRES_STAT!D1963</f>
        <v>8.1402999999999999</v>
      </c>
      <c r="D1960" s="6">
        <f>TITRES_STAT!E1963</f>
        <v>1499</v>
      </c>
      <c r="E1960" s="2">
        <f t="shared" si="120"/>
        <v>-527781</v>
      </c>
      <c r="F1960" s="6" t="str">
        <f t="shared" si="123"/>
        <v>BEARISH</v>
      </c>
      <c r="G1960" s="6" t="str">
        <f t="shared" si="122"/>
        <v>NEUTRAL</v>
      </c>
      <c r="H1960" s="6" t="str">
        <f t="shared" si="121"/>
        <v>BEARISH DIVERGENCE</v>
      </c>
    </row>
    <row r="1961" spans="1:8" ht="13.5" x14ac:dyDescent="0.25">
      <c r="A1961" s="3">
        <f>TITRES_STAT!B1964</f>
        <v>44862</v>
      </c>
      <c r="B1961" s="6">
        <f>TITRES_STAT!C1964</f>
        <v>8.9</v>
      </c>
      <c r="C1961" s="6">
        <f>TITRES_STAT!D1964</f>
        <v>8.0497999999999994</v>
      </c>
      <c r="D1961" s="6">
        <f>TITRES_STAT!E1964</f>
        <v>10</v>
      </c>
      <c r="E1961" s="2">
        <f t="shared" si="120"/>
        <v>-527791</v>
      </c>
      <c r="F1961" s="6" t="str">
        <f t="shared" si="123"/>
        <v>BEARISH</v>
      </c>
      <c r="G1961" s="6" t="str">
        <f t="shared" si="122"/>
        <v>NEUTRAL</v>
      </c>
      <c r="H1961" s="6" t="str">
        <f t="shared" si="121"/>
        <v>BEARISH DIVERGENCE</v>
      </c>
    </row>
    <row r="1962" spans="1:8" ht="13.5" x14ac:dyDescent="0.25">
      <c r="A1962" s="3">
        <f>TITRES_STAT!B1965</f>
        <v>44865</v>
      </c>
      <c r="B1962" s="6">
        <f>TITRES_STAT!C1965</f>
        <v>8.6</v>
      </c>
      <c r="C1962" s="6">
        <f>TITRES_STAT!D1965</f>
        <v>7.7785000000000002</v>
      </c>
      <c r="D1962" s="6">
        <f>TITRES_STAT!E1965</f>
        <v>70527</v>
      </c>
      <c r="E1962" s="2">
        <f t="shared" si="120"/>
        <v>-598318</v>
      </c>
      <c r="F1962" s="6" t="str">
        <f t="shared" si="123"/>
        <v>BEARISH</v>
      </c>
      <c r="G1962" s="6" t="str">
        <f t="shared" si="122"/>
        <v>STRONG</v>
      </c>
      <c r="H1962" s="6" t="str">
        <f t="shared" si="121"/>
        <v>CONFIRMED BEARISH</v>
      </c>
    </row>
    <row r="1963" spans="1:8" ht="13.5" x14ac:dyDescent="0.25">
      <c r="A1963" s="3">
        <f>TITRES_STAT!B1966</f>
        <v>44866</v>
      </c>
      <c r="B1963" s="6">
        <f>TITRES_STAT!C1966</f>
        <v>8.5500000000000007</v>
      </c>
      <c r="C1963" s="6">
        <f>TITRES_STAT!D1966</f>
        <v>7.7332999999999998</v>
      </c>
      <c r="D1963" s="6">
        <f>TITRES_STAT!E1966</f>
        <v>815</v>
      </c>
      <c r="E1963" s="2">
        <f t="shared" si="120"/>
        <v>-599133</v>
      </c>
      <c r="F1963" s="6" t="str">
        <f t="shared" si="123"/>
        <v>BEARISH</v>
      </c>
      <c r="G1963" s="6" t="str">
        <f t="shared" si="122"/>
        <v>STRONG</v>
      </c>
      <c r="H1963" s="6" t="str">
        <f t="shared" si="121"/>
        <v>CONFIRMED BEARISH</v>
      </c>
    </row>
    <row r="1964" spans="1:8" ht="13.5" x14ac:dyDescent="0.25">
      <c r="A1964" s="3">
        <f>TITRES_STAT!B1967</f>
        <v>44867</v>
      </c>
      <c r="B1964" s="6">
        <f>TITRES_STAT!C1967</f>
        <v>8.5500000000000007</v>
      </c>
      <c r="C1964" s="6">
        <f>TITRES_STAT!D1967</f>
        <v>7.7332999999999998</v>
      </c>
      <c r="D1964" s="6">
        <f>TITRES_STAT!E1967</f>
        <v>10</v>
      </c>
      <c r="E1964" s="2">
        <f t="shared" si="120"/>
        <v>-599133</v>
      </c>
      <c r="F1964" s="6" t="str">
        <f t="shared" si="123"/>
        <v>BEARISH</v>
      </c>
      <c r="G1964" s="6" t="str">
        <f t="shared" si="122"/>
        <v>STRONG</v>
      </c>
      <c r="H1964" s="6" t="str">
        <f t="shared" si="121"/>
        <v>CONFIRMED BEARISH</v>
      </c>
    </row>
    <row r="1965" spans="1:8" ht="13.5" x14ac:dyDescent="0.25">
      <c r="A1965" s="3">
        <f>TITRES_STAT!B1968</f>
        <v>44868</v>
      </c>
      <c r="B1965" s="6">
        <f>TITRES_STAT!C1968</f>
        <v>8.8000000000000007</v>
      </c>
      <c r="C1965" s="6">
        <f>TITRES_STAT!D1968</f>
        <v>7.9593999999999996</v>
      </c>
      <c r="D1965" s="6">
        <f>TITRES_STAT!E1968</f>
        <v>2286</v>
      </c>
      <c r="E1965" s="2">
        <f t="shared" si="120"/>
        <v>-596847</v>
      </c>
      <c r="F1965" s="6" t="str">
        <f t="shared" si="123"/>
        <v>BEARISH</v>
      </c>
      <c r="G1965" s="6" t="str">
        <f t="shared" si="122"/>
        <v>STRONG</v>
      </c>
      <c r="H1965" s="6" t="str">
        <f t="shared" si="121"/>
        <v>CONFIRMED BEARISH</v>
      </c>
    </row>
    <row r="1966" spans="1:8" ht="13.5" x14ac:dyDescent="0.25">
      <c r="A1966" s="3">
        <f>TITRES_STAT!B1969</f>
        <v>44869</v>
      </c>
      <c r="B1966" s="6">
        <f>TITRES_STAT!C1969</f>
        <v>8.9700000000000006</v>
      </c>
      <c r="C1966" s="6">
        <f>TITRES_STAT!D1969</f>
        <v>8.1130999999999993</v>
      </c>
      <c r="D1966" s="6">
        <f>TITRES_STAT!E1969</f>
        <v>6</v>
      </c>
      <c r="E1966" s="2">
        <f t="shared" si="120"/>
        <v>-596841</v>
      </c>
      <c r="F1966" s="6" t="str">
        <f t="shared" si="123"/>
        <v>BEARISH</v>
      </c>
      <c r="G1966" s="6" t="str">
        <f t="shared" si="122"/>
        <v>STRONG</v>
      </c>
      <c r="H1966" s="6" t="str">
        <f t="shared" si="121"/>
        <v>BEARISH DIVERGENCE</v>
      </c>
    </row>
    <row r="1967" spans="1:8" ht="13.5" x14ac:dyDescent="0.25">
      <c r="A1967" s="3">
        <f>TITRES_STAT!B1970</f>
        <v>44872</v>
      </c>
      <c r="B1967" s="6">
        <f>TITRES_STAT!C1970</f>
        <v>8.94</v>
      </c>
      <c r="C1967" s="6">
        <f>TITRES_STAT!D1970</f>
        <v>8.0860000000000003</v>
      </c>
      <c r="D1967" s="6">
        <f>TITRES_STAT!E1970</f>
        <v>70</v>
      </c>
      <c r="E1967" s="2">
        <f t="shared" si="120"/>
        <v>-596911</v>
      </c>
      <c r="F1967" s="6" t="str">
        <f t="shared" si="123"/>
        <v>BULLISH</v>
      </c>
      <c r="G1967" s="6" t="str">
        <f t="shared" si="122"/>
        <v>NEUTRAL</v>
      </c>
      <c r="H1967" s="6" t="str">
        <f t="shared" si="121"/>
        <v>CONFIRMED BULLISH</v>
      </c>
    </row>
    <row r="1968" spans="1:8" ht="13.5" x14ac:dyDescent="0.25">
      <c r="A1968" s="3">
        <f>TITRES_STAT!B1971</f>
        <v>44873</v>
      </c>
      <c r="B1968" s="6">
        <f>TITRES_STAT!C1971</f>
        <v>9</v>
      </c>
      <c r="C1968" s="6">
        <f>TITRES_STAT!D1971</f>
        <v>8.1402999999999999</v>
      </c>
      <c r="D1968" s="6">
        <f>TITRES_STAT!E1971</f>
        <v>200</v>
      </c>
      <c r="E1968" s="2">
        <f t="shared" si="120"/>
        <v>-596711</v>
      </c>
      <c r="F1968" s="6" t="str">
        <f t="shared" si="123"/>
        <v>BULLISH</v>
      </c>
      <c r="G1968" s="6" t="str">
        <f t="shared" si="122"/>
        <v>NEUTRAL</v>
      </c>
      <c r="H1968" s="6" t="str">
        <f t="shared" si="121"/>
        <v>CONFIRMED BULLISH</v>
      </c>
    </row>
    <row r="1969" spans="1:8" ht="13.5" x14ac:dyDescent="0.25">
      <c r="A1969" s="3">
        <f>TITRES_STAT!B1972</f>
        <v>44874</v>
      </c>
      <c r="B1969" s="6">
        <f>TITRES_STAT!C1972</f>
        <v>8.94</v>
      </c>
      <c r="C1969" s="6">
        <f>TITRES_STAT!D1972</f>
        <v>8.0860000000000003</v>
      </c>
      <c r="D1969" s="6">
        <f>TITRES_STAT!E1972</f>
        <v>201</v>
      </c>
      <c r="E1969" s="2">
        <f t="shared" si="120"/>
        <v>-596912</v>
      </c>
      <c r="F1969" s="6" t="str">
        <f t="shared" si="123"/>
        <v>BULLISH</v>
      </c>
      <c r="G1969" s="6" t="str">
        <f t="shared" si="122"/>
        <v>NEUTRAL</v>
      </c>
      <c r="H1969" s="6" t="str">
        <f t="shared" si="121"/>
        <v>CONFIRMED BULLISH</v>
      </c>
    </row>
    <row r="1970" spans="1:8" ht="13.5" x14ac:dyDescent="0.25">
      <c r="A1970" s="3">
        <f>TITRES_STAT!B1973</f>
        <v>44875</v>
      </c>
      <c r="B1970" s="6">
        <f>TITRES_STAT!C1973</f>
        <v>8.94</v>
      </c>
      <c r="C1970" s="6">
        <f>TITRES_STAT!D1973</f>
        <v>8.0860000000000003</v>
      </c>
      <c r="D1970" s="6">
        <f>TITRES_STAT!E1973</f>
        <v>0</v>
      </c>
      <c r="E1970" s="2">
        <f t="shared" si="120"/>
        <v>-596912</v>
      </c>
      <c r="F1970" s="6" t="str">
        <f t="shared" si="123"/>
        <v>BEARISH</v>
      </c>
      <c r="G1970" s="6" t="str">
        <f t="shared" si="122"/>
        <v>NEUTRAL</v>
      </c>
      <c r="H1970" s="6" t="str">
        <f t="shared" si="121"/>
        <v>BEARISH DIVERGENCE</v>
      </c>
    </row>
    <row r="1971" spans="1:8" ht="13.5" x14ac:dyDescent="0.25">
      <c r="A1971" s="3">
        <f>TITRES_STAT!B1974</f>
        <v>44876</v>
      </c>
      <c r="B1971" s="6">
        <f>TITRES_STAT!C1974</f>
        <v>8.5</v>
      </c>
      <c r="C1971" s="6">
        <f>TITRES_STAT!D1974</f>
        <v>7.6879999999999997</v>
      </c>
      <c r="D1971" s="6">
        <f>TITRES_STAT!E1974</f>
        <v>59122</v>
      </c>
      <c r="E1971" s="2">
        <f t="shared" si="120"/>
        <v>-656034</v>
      </c>
      <c r="F1971" s="6" t="str">
        <f t="shared" si="123"/>
        <v>BEARISH</v>
      </c>
      <c r="G1971" s="6" t="str">
        <f t="shared" si="122"/>
        <v>STRONG</v>
      </c>
      <c r="H1971" s="6" t="str">
        <f t="shared" si="121"/>
        <v>CONFIRMED BEARISH</v>
      </c>
    </row>
    <row r="1972" spans="1:8" ht="13.5" x14ac:dyDescent="0.25">
      <c r="A1972" s="3">
        <f>TITRES_STAT!B1975</f>
        <v>44879</v>
      </c>
      <c r="B1972" s="6">
        <f>TITRES_STAT!C1975</f>
        <v>8.48</v>
      </c>
      <c r="C1972" s="6">
        <f>TITRES_STAT!D1975</f>
        <v>7.67</v>
      </c>
      <c r="D1972" s="6">
        <f>TITRES_STAT!E1975</f>
        <v>18408</v>
      </c>
      <c r="E1972" s="2">
        <f t="shared" si="120"/>
        <v>-674442</v>
      </c>
      <c r="F1972" s="6" t="str">
        <f t="shared" si="123"/>
        <v>BEARISH</v>
      </c>
      <c r="G1972" s="6" t="str">
        <f t="shared" si="122"/>
        <v>STRONG</v>
      </c>
      <c r="H1972" s="6" t="str">
        <f t="shared" si="121"/>
        <v>CONFIRMED BEARISH</v>
      </c>
    </row>
    <row r="1973" spans="1:8" ht="13.5" x14ac:dyDescent="0.25">
      <c r="A1973" s="3">
        <f>TITRES_STAT!B1976</f>
        <v>44880</v>
      </c>
      <c r="B1973" s="6">
        <f>TITRES_STAT!C1976</f>
        <v>8.4</v>
      </c>
      <c r="C1973" s="6">
        <f>TITRES_STAT!D1976</f>
        <v>7.5975999999999999</v>
      </c>
      <c r="D1973" s="6">
        <f>TITRES_STAT!E1976</f>
        <v>104</v>
      </c>
      <c r="E1973" s="2">
        <f t="shared" si="120"/>
        <v>-674546</v>
      </c>
      <c r="F1973" s="6" t="str">
        <f t="shared" si="123"/>
        <v>BEARISH</v>
      </c>
      <c r="G1973" s="6" t="str">
        <f t="shared" si="122"/>
        <v>STRONG</v>
      </c>
      <c r="H1973" s="6" t="str">
        <f t="shared" si="121"/>
        <v>CONFIRMED BEARISH</v>
      </c>
    </row>
    <row r="1974" spans="1:8" ht="13.5" x14ac:dyDescent="0.25">
      <c r="A1974" s="3">
        <f>TITRES_STAT!B1977</f>
        <v>44881</v>
      </c>
      <c r="B1974" s="6">
        <f>TITRES_STAT!C1977</f>
        <v>8.6999999999999993</v>
      </c>
      <c r="C1974" s="6">
        <f>TITRES_STAT!D1977</f>
        <v>7.8689</v>
      </c>
      <c r="D1974" s="6">
        <f>TITRES_STAT!E1977</f>
        <v>218</v>
      </c>
      <c r="E1974" s="2">
        <f t="shared" si="120"/>
        <v>-674328</v>
      </c>
      <c r="F1974" s="6" t="str">
        <f t="shared" si="123"/>
        <v>BEARISH</v>
      </c>
      <c r="G1974" s="6" t="str">
        <f t="shared" si="122"/>
        <v>STRONG</v>
      </c>
      <c r="H1974" s="6" t="str">
        <f t="shared" si="121"/>
        <v>CONFIRMED BEARISH</v>
      </c>
    </row>
    <row r="1975" spans="1:8" ht="13.5" x14ac:dyDescent="0.25">
      <c r="A1975" s="3">
        <f>TITRES_STAT!B1978</f>
        <v>44882</v>
      </c>
      <c r="B1975" s="6">
        <f>TITRES_STAT!C1978</f>
        <v>8.6999999999999993</v>
      </c>
      <c r="C1975" s="6">
        <f>TITRES_STAT!D1978</f>
        <v>7.8689</v>
      </c>
      <c r="D1975" s="6">
        <f>TITRES_STAT!E1978</f>
        <v>0</v>
      </c>
      <c r="E1975" s="2">
        <f t="shared" si="120"/>
        <v>-674328</v>
      </c>
      <c r="F1975" s="6" t="str">
        <f t="shared" si="123"/>
        <v>BEARISH</v>
      </c>
      <c r="G1975" s="6" t="str">
        <f t="shared" si="122"/>
        <v>STRONG</v>
      </c>
      <c r="H1975" s="6" t="str">
        <f t="shared" si="121"/>
        <v>CONFIRMED BEARISH</v>
      </c>
    </row>
    <row r="1976" spans="1:8" ht="13.5" x14ac:dyDescent="0.25">
      <c r="A1976" s="3">
        <f>TITRES_STAT!B1979</f>
        <v>44883</v>
      </c>
      <c r="B1976" s="6">
        <f>TITRES_STAT!C1979</f>
        <v>9</v>
      </c>
      <c r="C1976" s="6">
        <f>TITRES_STAT!D1979</f>
        <v>8.1402999999999999</v>
      </c>
      <c r="D1976" s="6">
        <f>TITRES_STAT!E1979</f>
        <v>4998</v>
      </c>
      <c r="E1976" s="2">
        <f t="shared" si="120"/>
        <v>-669330</v>
      </c>
      <c r="F1976" s="6" t="str">
        <f t="shared" si="123"/>
        <v>BEARISH</v>
      </c>
      <c r="G1976" s="6" t="str">
        <f t="shared" si="122"/>
        <v>STRONG</v>
      </c>
      <c r="H1976" s="6" t="str">
        <f t="shared" si="121"/>
        <v>BEARISH DIVERGENCE</v>
      </c>
    </row>
    <row r="1977" spans="1:8" ht="13.5" x14ac:dyDescent="0.25">
      <c r="A1977" s="3">
        <f>TITRES_STAT!B1980</f>
        <v>44886</v>
      </c>
      <c r="B1977" s="6">
        <f>TITRES_STAT!C1980</f>
        <v>8.98</v>
      </c>
      <c r="C1977" s="6">
        <f>TITRES_STAT!D1980</f>
        <v>8.1221999999999994</v>
      </c>
      <c r="D1977" s="6">
        <f>TITRES_STAT!E1980</f>
        <v>45</v>
      </c>
      <c r="E1977" s="2">
        <f t="shared" si="120"/>
        <v>-669375</v>
      </c>
      <c r="F1977" s="6" t="str">
        <f t="shared" si="123"/>
        <v>BULLISH</v>
      </c>
      <c r="G1977" s="6" t="str">
        <f t="shared" si="122"/>
        <v>NEUTRAL</v>
      </c>
      <c r="H1977" s="6" t="str">
        <f t="shared" si="121"/>
        <v>CONFIRMED BULLISH</v>
      </c>
    </row>
    <row r="1978" spans="1:8" ht="13.5" x14ac:dyDescent="0.25">
      <c r="A1978" s="3">
        <f>TITRES_STAT!B1981</f>
        <v>44887</v>
      </c>
      <c r="B1978" s="6">
        <f>TITRES_STAT!C1981</f>
        <v>8.58</v>
      </c>
      <c r="C1978" s="6">
        <f>TITRES_STAT!D1981</f>
        <v>7.7603999999999997</v>
      </c>
      <c r="D1978" s="6">
        <f>TITRES_STAT!E1981</f>
        <v>1233</v>
      </c>
      <c r="E1978" s="2">
        <f t="shared" si="120"/>
        <v>-670608</v>
      </c>
      <c r="F1978" s="6" t="str">
        <f t="shared" si="123"/>
        <v>BULLISH</v>
      </c>
      <c r="G1978" s="6" t="str">
        <f t="shared" si="122"/>
        <v>NEUTRAL</v>
      </c>
      <c r="H1978" s="6" t="str">
        <f t="shared" si="121"/>
        <v>CONFIRMED BULLISH</v>
      </c>
    </row>
    <row r="1979" spans="1:8" ht="13.5" x14ac:dyDescent="0.25">
      <c r="A1979" s="3">
        <f>TITRES_STAT!B1982</f>
        <v>44888</v>
      </c>
      <c r="B1979" s="6">
        <f>TITRES_STAT!C1982</f>
        <v>8.35</v>
      </c>
      <c r="C1979" s="6">
        <f>TITRES_STAT!D1982</f>
        <v>7.5523999999999996</v>
      </c>
      <c r="D1979" s="6">
        <f>TITRES_STAT!E1982</f>
        <v>41846</v>
      </c>
      <c r="E1979" s="2">
        <f t="shared" si="120"/>
        <v>-712454</v>
      </c>
      <c r="F1979" s="6" t="str">
        <f t="shared" si="123"/>
        <v>BEARISH</v>
      </c>
      <c r="G1979" s="6" t="str">
        <f t="shared" si="122"/>
        <v>STRONG</v>
      </c>
      <c r="H1979" s="6" t="str">
        <f t="shared" si="121"/>
        <v>CONFIRMED BEARISH</v>
      </c>
    </row>
    <row r="1980" spans="1:8" ht="13.5" x14ac:dyDescent="0.25">
      <c r="A1980" s="3">
        <f>TITRES_STAT!B1983</f>
        <v>44889</v>
      </c>
      <c r="B1980" s="6">
        <f>TITRES_STAT!C1983</f>
        <v>8.49</v>
      </c>
      <c r="C1980" s="6">
        <f>TITRES_STAT!D1983</f>
        <v>7.6790000000000003</v>
      </c>
      <c r="D1980" s="6">
        <f>TITRES_STAT!E1983</f>
        <v>370</v>
      </c>
      <c r="E1980" s="2">
        <f t="shared" si="120"/>
        <v>-712084</v>
      </c>
      <c r="F1980" s="6" t="str">
        <f t="shared" si="123"/>
        <v>BEARISH</v>
      </c>
      <c r="G1980" s="6" t="str">
        <f t="shared" si="122"/>
        <v>STRONG</v>
      </c>
      <c r="H1980" s="6" t="str">
        <f t="shared" si="121"/>
        <v>CONFIRMED BEARISH</v>
      </c>
    </row>
    <row r="1981" spans="1:8" ht="13.5" x14ac:dyDescent="0.25">
      <c r="A1981" s="3">
        <f>TITRES_STAT!B1984</f>
        <v>44890</v>
      </c>
      <c r="B1981" s="6">
        <f>TITRES_STAT!C1984</f>
        <v>8.67</v>
      </c>
      <c r="C1981" s="6">
        <f>TITRES_STAT!D1984</f>
        <v>7.8418000000000001</v>
      </c>
      <c r="D1981" s="6">
        <f>TITRES_STAT!E1984</f>
        <v>1</v>
      </c>
      <c r="E1981" s="2">
        <f t="shared" si="120"/>
        <v>-712083</v>
      </c>
      <c r="F1981" s="6" t="str">
        <f t="shared" si="123"/>
        <v>BEARISH</v>
      </c>
      <c r="G1981" s="6" t="str">
        <f t="shared" si="122"/>
        <v>STRONG</v>
      </c>
      <c r="H1981" s="6" t="str">
        <f t="shared" si="121"/>
        <v>CONFIRMED BEARISH</v>
      </c>
    </row>
    <row r="1982" spans="1:8" ht="13.5" x14ac:dyDescent="0.25">
      <c r="A1982" s="3">
        <f>TITRES_STAT!B1985</f>
        <v>44893</v>
      </c>
      <c r="B1982" s="6">
        <f>TITRES_STAT!C1985</f>
        <v>8.98</v>
      </c>
      <c r="C1982" s="6">
        <f>TITRES_STAT!D1985</f>
        <v>8.1221999999999994</v>
      </c>
      <c r="D1982" s="6">
        <f>TITRES_STAT!E1985</f>
        <v>30</v>
      </c>
      <c r="E1982" s="2">
        <f t="shared" si="120"/>
        <v>-712053</v>
      </c>
      <c r="F1982" s="6" t="str">
        <f t="shared" si="123"/>
        <v>BEARISH</v>
      </c>
      <c r="G1982" s="6" t="str">
        <f t="shared" si="122"/>
        <v>STRONG</v>
      </c>
      <c r="H1982" s="6" t="str">
        <f t="shared" si="121"/>
        <v>NEUTRAL</v>
      </c>
    </row>
    <row r="1983" spans="1:8" ht="13.5" x14ac:dyDescent="0.25">
      <c r="A1983" s="3">
        <f>TITRES_STAT!B1986</f>
        <v>44894</v>
      </c>
      <c r="B1983" s="6">
        <f>TITRES_STAT!C1986</f>
        <v>8.98</v>
      </c>
      <c r="C1983" s="6">
        <f>TITRES_STAT!D1986</f>
        <v>8.1221999999999994</v>
      </c>
      <c r="D1983" s="6">
        <f>TITRES_STAT!E1986</f>
        <v>0</v>
      </c>
      <c r="E1983" s="2">
        <f t="shared" si="120"/>
        <v>-712053</v>
      </c>
      <c r="F1983" s="6" t="str">
        <f t="shared" si="123"/>
        <v>BEARISH</v>
      </c>
      <c r="G1983" s="6" t="str">
        <f t="shared" si="122"/>
        <v>STRONG</v>
      </c>
      <c r="H1983" s="6" t="str">
        <f t="shared" si="121"/>
        <v>BEARISH DIVERGENCE</v>
      </c>
    </row>
    <row r="1984" spans="1:8" ht="13.5" x14ac:dyDescent="0.25">
      <c r="A1984" s="3">
        <f>TITRES_STAT!B1987</f>
        <v>44895</v>
      </c>
      <c r="B1984" s="6">
        <f>TITRES_STAT!C1987</f>
        <v>8.4700000000000006</v>
      </c>
      <c r="C1984" s="6">
        <f>TITRES_STAT!D1987</f>
        <v>7.6608999999999998</v>
      </c>
      <c r="D1984" s="6">
        <f>TITRES_STAT!E1987</f>
        <v>336</v>
      </c>
      <c r="E1984" s="2">
        <f t="shared" si="120"/>
        <v>-712389</v>
      </c>
      <c r="F1984" s="6" t="str">
        <f t="shared" si="123"/>
        <v>BULLISH</v>
      </c>
      <c r="G1984" s="6" t="str">
        <f t="shared" si="122"/>
        <v>NEUTRAL</v>
      </c>
      <c r="H1984" s="6" t="str">
        <f t="shared" si="121"/>
        <v>CONFIRMED BULLISH</v>
      </c>
    </row>
    <row r="1985" spans="1:8" ht="13.5" x14ac:dyDescent="0.25">
      <c r="A1985" s="3">
        <f>TITRES_STAT!B1988</f>
        <v>44896</v>
      </c>
      <c r="B1985" s="6">
        <f>TITRES_STAT!C1988</f>
        <v>8.4499999999999993</v>
      </c>
      <c r="C1985" s="6">
        <f>TITRES_STAT!D1988</f>
        <v>7.6428000000000003</v>
      </c>
      <c r="D1985" s="6">
        <f>TITRES_STAT!E1988</f>
        <v>26</v>
      </c>
      <c r="E1985" s="2">
        <f t="shared" si="120"/>
        <v>-712415</v>
      </c>
      <c r="F1985" s="6" t="str">
        <f t="shared" si="123"/>
        <v>BEARISH</v>
      </c>
      <c r="G1985" s="6" t="str">
        <f t="shared" si="122"/>
        <v>NEUTRAL</v>
      </c>
      <c r="H1985" s="6" t="str">
        <f t="shared" si="121"/>
        <v>CONFIRMED BEARISH</v>
      </c>
    </row>
    <row r="1986" spans="1:8" ht="13.5" x14ac:dyDescent="0.25">
      <c r="A1986" s="3">
        <f>TITRES_STAT!B1989</f>
        <v>44897</v>
      </c>
      <c r="B1986" s="6">
        <f>TITRES_STAT!C1989</f>
        <v>8.4700000000000006</v>
      </c>
      <c r="C1986" s="6">
        <f>TITRES_STAT!D1989</f>
        <v>7.6608999999999998</v>
      </c>
      <c r="D1986" s="6">
        <f>TITRES_STAT!E1989</f>
        <v>4</v>
      </c>
      <c r="E1986" s="2">
        <f t="shared" si="120"/>
        <v>-712411</v>
      </c>
      <c r="F1986" s="6" t="str">
        <f t="shared" si="123"/>
        <v>BEARISH</v>
      </c>
      <c r="G1986" s="6" t="str">
        <f t="shared" si="122"/>
        <v>NEUTRAL</v>
      </c>
      <c r="H1986" s="6" t="str">
        <f t="shared" si="121"/>
        <v>CONFIRMED BEARISH</v>
      </c>
    </row>
    <row r="1987" spans="1:8" ht="13.5" x14ac:dyDescent="0.25">
      <c r="A1987" s="3">
        <f>TITRES_STAT!B1990</f>
        <v>44900</v>
      </c>
      <c r="B1987" s="6">
        <f>TITRES_STAT!C1990</f>
        <v>8.9600000000000009</v>
      </c>
      <c r="C1987" s="6">
        <f>TITRES_STAT!D1990</f>
        <v>8.1041000000000007</v>
      </c>
      <c r="D1987" s="6">
        <f>TITRES_STAT!E1990</f>
        <v>3633</v>
      </c>
      <c r="E1987" s="2">
        <f t="shared" si="120"/>
        <v>-708778</v>
      </c>
      <c r="F1987" s="6" t="str">
        <f t="shared" si="123"/>
        <v>BULLISH</v>
      </c>
      <c r="G1987" s="6" t="str">
        <f t="shared" si="122"/>
        <v>NEUTRAL</v>
      </c>
      <c r="H1987" s="6" t="str">
        <f t="shared" si="121"/>
        <v>BULLISH DIVERGENCE</v>
      </c>
    </row>
    <row r="1988" spans="1:8" ht="13.5" x14ac:dyDescent="0.25">
      <c r="A1988" s="3">
        <f>TITRES_STAT!B1991</f>
        <v>44901</v>
      </c>
      <c r="B1988" s="6">
        <f>TITRES_STAT!C1991</f>
        <v>8.4499999999999993</v>
      </c>
      <c r="C1988" s="6">
        <f>TITRES_STAT!D1991</f>
        <v>7.6428000000000003</v>
      </c>
      <c r="D1988" s="6">
        <f>TITRES_STAT!E1991</f>
        <v>352</v>
      </c>
      <c r="E1988" s="2">
        <f t="shared" ref="E1988:E2051" si="124">IF(B1988&gt;B1987, E1987+D1988, IF(B1988&lt;B1987, E1987-D1988, E1987))</f>
        <v>-709130</v>
      </c>
      <c r="F1988" s="6" t="str">
        <f t="shared" si="123"/>
        <v>BULLISH</v>
      </c>
      <c r="G1988" s="6" t="str">
        <f t="shared" si="122"/>
        <v>NEUTRAL</v>
      </c>
      <c r="H1988" s="6" t="str">
        <f t="shared" si="121"/>
        <v>BULLISH DIVERGENCE</v>
      </c>
    </row>
    <row r="1989" spans="1:8" ht="13.5" x14ac:dyDescent="0.25">
      <c r="A1989" s="3">
        <f>TITRES_STAT!B1992</f>
        <v>44902</v>
      </c>
      <c r="B1989" s="6">
        <f>TITRES_STAT!C1992</f>
        <v>8.5</v>
      </c>
      <c r="C1989" s="6">
        <f>TITRES_STAT!D1992</f>
        <v>7.6879999999999997</v>
      </c>
      <c r="D1989" s="6">
        <f>TITRES_STAT!E1992</f>
        <v>1184</v>
      </c>
      <c r="E1989" s="2">
        <f t="shared" si="124"/>
        <v>-707946</v>
      </c>
      <c r="F1989" s="6" t="str">
        <f t="shared" si="123"/>
        <v>BULLISH</v>
      </c>
      <c r="G1989" s="6" t="str">
        <f t="shared" si="122"/>
        <v>NEUTRAL</v>
      </c>
      <c r="H1989" s="6" t="str">
        <f t="shared" si="121"/>
        <v>CONFIRMED BULLISH</v>
      </c>
    </row>
    <row r="1990" spans="1:8" ht="13.5" x14ac:dyDescent="0.25">
      <c r="A1990" s="3">
        <f>TITRES_STAT!B1993</f>
        <v>44903</v>
      </c>
      <c r="B1990" s="6">
        <f>TITRES_STAT!C1993</f>
        <v>8.5</v>
      </c>
      <c r="C1990" s="6">
        <f>TITRES_STAT!D1993</f>
        <v>7.6879999999999997</v>
      </c>
      <c r="D1990" s="6">
        <f>TITRES_STAT!E1993</f>
        <v>0</v>
      </c>
      <c r="E1990" s="2">
        <f t="shared" si="124"/>
        <v>-707946</v>
      </c>
      <c r="F1990" s="6" t="str">
        <f t="shared" si="123"/>
        <v>BULLISH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44904</v>
      </c>
      <c r="B1991" s="6">
        <f>TITRES_STAT!C1994</f>
        <v>8.4</v>
      </c>
      <c r="C1991" s="6">
        <f>TITRES_STAT!D1994</f>
        <v>7.5975999999999999</v>
      </c>
      <c r="D1991" s="6">
        <f>TITRES_STAT!E1994</f>
        <v>489</v>
      </c>
      <c r="E1991" s="2">
        <f t="shared" si="124"/>
        <v>-708435</v>
      </c>
      <c r="F1991" s="6" t="str">
        <f t="shared" si="123"/>
        <v>BULLISH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BULLISH DIVERGENCE</v>
      </c>
    </row>
    <row r="1992" spans="1:8" ht="13.5" x14ac:dyDescent="0.25">
      <c r="A1992" s="3">
        <f>TITRES_STAT!B1995</f>
        <v>44907</v>
      </c>
      <c r="B1992" s="6">
        <f>TITRES_STAT!C1995</f>
        <v>8.69</v>
      </c>
      <c r="C1992" s="6">
        <f>TITRES_STAT!D1995</f>
        <v>7.8598999999999997</v>
      </c>
      <c r="D1992" s="6">
        <f>TITRES_STAT!E1995</f>
        <v>50</v>
      </c>
      <c r="E1992" s="2">
        <f t="shared" si="124"/>
        <v>-708385</v>
      </c>
      <c r="F1992" s="6" t="str">
        <f t="shared" ref="F1992:F2055" si="127">IF(E1992&gt;E1987,"BULLISH",IF(E1992&lt;E1987,"BEARISH","NEUTRAL"))</f>
        <v>BULLISH</v>
      </c>
      <c r="G1992" s="6" t="str">
        <f t="shared" si="126"/>
        <v>NEUTRAL</v>
      </c>
      <c r="H1992" s="6" t="str">
        <f t="shared" si="125"/>
        <v>BULLISH DIVERGENCE</v>
      </c>
    </row>
    <row r="1993" spans="1:8" ht="13.5" x14ac:dyDescent="0.25">
      <c r="A1993" s="3">
        <f>TITRES_STAT!B1996</f>
        <v>44908</v>
      </c>
      <c r="B1993" s="6">
        <f>TITRES_STAT!C1996</f>
        <v>8.4</v>
      </c>
      <c r="C1993" s="6">
        <f>TITRES_STAT!D1996</f>
        <v>7.5975999999999999</v>
      </c>
      <c r="D1993" s="6">
        <f>TITRES_STAT!E1996</f>
        <v>1325</v>
      </c>
      <c r="E1993" s="2">
        <f t="shared" si="124"/>
        <v>-709710</v>
      </c>
      <c r="F1993" s="6" t="str">
        <f t="shared" si="127"/>
        <v>BEARISH</v>
      </c>
      <c r="G1993" s="6" t="str">
        <f t="shared" si="126"/>
        <v>NEUTRAL</v>
      </c>
      <c r="H1993" s="6" t="str">
        <f t="shared" si="125"/>
        <v>CONFIRMED BEARISH</v>
      </c>
    </row>
    <row r="1994" spans="1:8" ht="13.5" x14ac:dyDescent="0.25">
      <c r="A1994" s="3">
        <f>TITRES_STAT!B1997</f>
        <v>44909</v>
      </c>
      <c r="B1994" s="6">
        <f>TITRES_STAT!C1997</f>
        <v>8.4</v>
      </c>
      <c r="C1994" s="6">
        <f>TITRES_STAT!D1997</f>
        <v>7.5975999999999999</v>
      </c>
      <c r="D1994" s="6">
        <f>TITRES_STAT!E1997</f>
        <v>1110</v>
      </c>
      <c r="E1994" s="2">
        <f t="shared" si="124"/>
        <v>-709710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CONFIRMED BEARISH</v>
      </c>
    </row>
    <row r="1995" spans="1:8" ht="13.5" x14ac:dyDescent="0.25">
      <c r="A1995" s="3">
        <f>TITRES_STAT!B1998</f>
        <v>44910</v>
      </c>
      <c r="B1995" s="6">
        <f>TITRES_STAT!C1998</f>
        <v>8.39</v>
      </c>
      <c r="C1995" s="6">
        <f>TITRES_STAT!D1998</f>
        <v>7.5885999999999996</v>
      </c>
      <c r="D1995" s="6">
        <f>TITRES_STAT!E1998</f>
        <v>1932</v>
      </c>
      <c r="E1995" s="2">
        <f t="shared" si="124"/>
        <v>-711642</v>
      </c>
      <c r="F1995" s="6" t="str">
        <f t="shared" si="127"/>
        <v>BEARISH</v>
      </c>
      <c r="G1995" s="6" t="str">
        <f t="shared" si="126"/>
        <v>NEUTRAL</v>
      </c>
      <c r="H1995" s="6" t="str">
        <f t="shared" si="125"/>
        <v>CONFIRMED BEARISH</v>
      </c>
    </row>
    <row r="1996" spans="1:8" ht="13.5" x14ac:dyDescent="0.25">
      <c r="A1996" s="3">
        <f>TITRES_STAT!B1999</f>
        <v>44911</v>
      </c>
      <c r="B1996" s="6">
        <f>TITRES_STAT!C1999</f>
        <v>8.5500000000000007</v>
      </c>
      <c r="C1996" s="6">
        <f>TITRES_STAT!D1999</f>
        <v>7.7332999999999998</v>
      </c>
      <c r="D1996" s="6">
        <f>TITRES_STAT!E1999</f>
        <v>1529</v>
      </c>
      <c r="E1996" s="2">
        <f t="shared" si="124"/>
        <v>-710113</v>
      </c>
      <c r="F1996" s="6" t="str">
        <f t="shared" si="127"/>
        <v>BEARISH</v>
      </c>
      <c r="G1996" s="6" t="str">
        <f t="shared" si="126"/>
        <v>NEUTRAL</v>
      </c>
      <c r="H1996" s="6" t="str">
        <f t="shared" si="125"/>
        <v>BEARISH DIVERGENCE</v>
      </c>
    </row>
    <row r="1997" spans="1:8" ht="13.5" x14ac:dyDescent="0.25">
      <c r="A1997" s="3">
        <f>TITRES_STAT!B2000</f>
        <v>44914</v>
      </c>
      <c r="B1997" s="6">
        <f>TITRES_STAT!C2000</f>
        <v>8.4</v>
      </c>
      <c r="C1997" s="6">
        <f>TITRES_STAT!D2000</f>
        <v>7.5975999999999999</v>
      </c>
      <c r="D1997" s="6">
        <f>TITRES_STAT!E2000</f>
        <v>1100</v>
      </c>
      <c r="E1997" s="2">
        <f t="shared" si="124"/>
        <v>-711213</v>
      </c>
      <c r="F1997" s="6" t="str">
        <f t="shared" si="127"/>
        <v>BEARISH</v>
      </c>
      <c r="G1997" s="6" t="str">
        <f t="shared" si="126"/>
        <v>NEUTRAL</v>
      </c>
      <c r="H1997" s="6" t="str">
        <f t="shared" si="125"/>
        <v>CONFIRMED BEARISH</v>
      </c>
    </row>
    <row r="1998" spans="1:8" ht="13.5" x14ac:dyDescent="0.25">
      <c r="A1998" s="3">
        <f>TITRES_STAT!B2001</f>
        <v>44915</v>
      </c>
      <c r="B1998" s="6">
        <f>TITRES_STAT!C2001</f>
        <v>8.5500000000000007</v>
      </c>
      <c r="C1998" s="6">
        <f>TITRES_STAT!D2001</f>
        <v>7.7332999999999998</v>
      </c>
      <c r="D1998" s="6">
        <f>TITRES_STAT!E2001</f>
        <v>4</v>
      </c>
      <c r="E1998" s="2">
        <f t="shared" si="124"/>
        <v>-711209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BEARISH DIVERGENCE</v>
      </c>
    </row>
    <row r="1999" spans="1:8" ht="13.5" x14ac:dyDescent="0.25">
      <c r="A1999" s="3">
        <f>TITRES_STAT!B2002</f>
        <v>44916</v>
      </c>
      <c r="B1999" s="6">
        <f>TITRES_STAT!C2002</f>
        <v>8.5399999999999991</v>
      </c>
      <c r="C1999" s="6">
        <f>TITRES_STAT!D2002</f>
        <v>7.7241999999999997</v>
      </c>
      <c r="D1999" s="6">
        <f>TITRES_STAT!E2002</f>
        <v>378</v>
      </c>
      <c r="E1999" s="2">
        <f t="shared" si="124"/>
        <v>-711587</v>
      </c>
      <c r="F1999" s="6" t="str">
        <f t="shared" si="127"/>
        <v>BEARISH</v>
      </c>
      <c r="G1999" s="6" t="str">
        <f t="shared" si="126"/>
        <v>NEUTRAL</v>
      </c>
      <c r="H1999" s="6" t="str">
        <f t="shared" si="125"/>
        <v>BEARISH DIVERGENCE</v>
      </c>
    </row>
    <row r="2000" spans="1:8" ht="13.5" x14ac:dyDescent="0.25">
      <c r="A2000" s="3">
        <f>TITRES_STAT!B2003</f>
        <v>44917</v>
      </c>
      <c r="B2000" s="6">
        <f>TITRES_STAT!C2003</f>
        <v>8.75</v>
      </c>
      <c r="C2000" s="6">
        <f>TITRES_STAT!D2003</f>
        <v>7.9142000000000001</v>
      </c>
      <c r="D2000" s="6">
        <f>TITRES_STAT!E2003</f>
        <v>1730</v>
      </c>
      <c r="E2000" s="2">
        <f t="shared" si="124"/>
        <v>-709857</v>
      </c>
      <c r="F2000" s="6" t="str">
        <f t="shared" si="127"/>
        <v>BULLISH</v>
      </c>
      <c r="G2000" s="6" t="str">
        <f t="shared" si="126"/>
        <v>NEUTRAL</v>
      </c>
      <c r="H2000" s="6" t="str">
        <f t="shared" si="125"/>
        <v>CONFIRMED BULLISH</v>
      </c>
    </row>
    <row r="2001" spans="1:8" ht="13.5" x14ac:dyDescent="0.25">
      <c r="A2001" s="3">
        <f>TITRES_STAT!B2004</f>
        <v>44918</v>
      </c>
      <c r="B2001" s="6">
        <f>TITRES_STAT!C2004</f>
        <v>8.75</v>
      </c>
      <c r="C2001" s="6">
        <f>TITRES_STAT!D2004</f>
        <v>7.9142000000000001</v>
      </c>
      <c r="D2001" s="6">
        <f>TITRES_STAT!E2004</f>
        <v>1350</v>
      </c>
      <c r="E2001" s="2">
        <f t="shared" si="124"/>
        <v>-709857</v>
      </c>
      <c r="F2001" s="6" t="str">
        <f t="shared" si="127"/>
        <v>BULLISH</v>
      </c>
      <c r="G2001" s="6" t="str">
        <f t="shared" si="126"/>
        <v>NEUTRAL</v>
      </c>
      <c r="H2001" s="6" t="str">
        <f t="shared" si="125"/>
        <v>CONFIRMED BULLISH</v>
      </c>
    </row>
    <row r="2002" spans="1:8" ht="13.5" x14ac:dyDescent="0.25">
      <c r="A2002" s="3">
        <f>TITRES_STAT!B2005</f>
        <v>44921</v>
      </c>
      <c r="B2002" s="6">
        <f>TITRES_STAT!C2005</f>
        <v>8.85</v>
      </c>
      <c r="C2002" s="6">
        <f>TITRES_STAT!D2005</f>
        <v>8.0045999999999999</v>
      </c>
      <c r="D2002" s="6">
        <f>TITRES_STAT!E2005</f>
        <v>3256</v>
      </c>
      <c r="E2002" s="2">
        <f t="shared" si="124"/>
        <v>-706601</v>
      </c>
      <c r="F2002" s="6" t="str">
        <f t="shared" si="127"/>
        <v>BULLISH</v>
      </c>
      <c r="G2002" s="6" t="str">
        <f t="shared" si="126"/>
        <v>NEUTRAL</v>
      </c>
      <c r="H2002" s="6" t="str">
        <f t="shared" si="125"/>
        <v>CONFIRMED BULLISH</v>
      </c>
    </row>
    <row r="2003" spans="1:8" ht="13.5" x14ac:dyDescent="0.25">
      <c r="A2003" s="3">
        <f>TITRES_STAT!B2006</f>
        <v>44922</v>
      </c>
      <c r="B2003" s="6">
        <f>TITRES_STAT!C2006</f>
        <v>8.83</v>
      </c>
      <c r="C2003" s="6">
        <f>TITRES_STAT!D2006</f>
        <v>7.9865000000000004</v>
      </c>
      <c r="D2003" s="6">
        <f>TITRES_STAT!E2006</f>
        <v>2514</v>
      </c>
      <c r="E2003" s="2">
        <f t="shared" si="124"/>
        <v>-709115</v>
      </c>
      <c r="F2003" s="6" t="str">
        <f t="shared" si="127"/>
        <v>BULLISH</v>
      </c>
      <c r="G2003" s="6" t="str">
        <f t="shared" si="126"/>
        <v>NEUTRAL</v>
      </c>
      <c r="H2003" s="6" t="str">
        <f t="shared" si="125"/>
        <v>CONFIRMED BULLISH</v>
      </c>
    </row>
    <row r="2004" spans="1:8" ht="13.5" x14ac:dyDescent="0.25">
      <c r="A2004" s="3">
        <f>TITRES_STAT!B2007</f>
        <v>44923</v>
      </c>
      <c r="B2004" s="6">
        <f>TITRES_STAT!C2007</f>
        <v>8.8800000000000008</v>
      </c>
      <c r="C2004" s="6">
        <f>TITRES_STAT!D2007</f>
        <v>8.0317000000000007</v>
      </c>
      <c r="D2004" s="6">
        <f>TITRES_STAT!E2007</f>
        <v>3293</v>
      </c>
      <c r="E2004" s="2">
        <f t="shared" si="124"/>
        <v>-705822</v>
      </c>
      <c r="F2004" s="6" t="str">
        <f t="shared" si="127"/>
        <v>BULLISH</v>
      </c>
      <c r="G2004" s="6" t="str">
        <f t="shared" si="126"/>
        <v>NEUTRAL</v>
      </c>
      <c r="H2004" s="6" t="str">
        <f t="shared" si="125"/>
        <v>CONFIRMED BULLISH</v>
      </c>
    </row>
    <row r="2005" spans="1:8" ht="13.5" x14ac:dyDescent="0.25">
      <c r="A2005" s="3">
        <f>TITRES_STAT!B2008</f>
        <v>44924</v>
      </c>
      <c r="B2005" s="6">
        <f>TITRES_STAT!C2008</f>
        <v>8.7799999999999994</v>
      </c>
      <c r="C2005" s="6">
        <f>TITRES_STAT!D2008</f>
        <v>7.9413</v>
      </c>
      <c r="D2005" s="6">
        <f>TITRES_STAT!E2008</f>
        <v>5010</v>
      </c>
      <c r="E2005" s="2">
        <f t="shared" si="124"/>
        <v>-710832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BEARISH DIVERGENCE</v>
      </c>
    </row>
    <row r="2006" spans="1:8" ht="13.5" x14ac:dyDescent="0.25">
      <c r="A2006" s="3">
        <f>TITRES_STAT!B2009</f>
        <v>44925</v>
      </c>
      <c r="B2006" s="6">
        <f>TITRES_STAT!C2009</f>
        <v>8.7799999999999994</v>
      </c>
      <c r="C2006" s="6">
        <f>TITRES_STAT!D2009</f>
        <v>7.9413</v>
      </c>
      <c r="D2006" s="6">
        <f>TITRES_STAT!E2009</f>
        <v>1</v>
      </c>
      <c r="E2006" s="2">
        <f t="shared" si="124"/>
        <v>-710832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BEARISH DIVERGENCE</v>
      </c>
    </row>
    <row r="2007" spans="1:8" ht="13.5" x14ac:dyDescent="0.25">
      <c r="A2007" s="3">
        <f>TITRES_STAT!B2010</f>
        <v>44928</v>
      </c>
      <c r="B2007" s="6">
        <f>TITRES_STAT!C2010</f>
        <v>8.26</v>
      </c>
      <c r="C2007" s="6">
        <f>TITRES_STAT!D2010</f>
        <v>7.4710000000000001</v>
      </c>
      <c r="D2007" s="6">
        <f>TITRES_STAT!E2010</f>
        <v>4113</v>
      </c>
      <c r="E2007" s="2">
        <f t="shared" si="124"/>
        <v>-714945</v>
      </c>
      <c r="F2007" s="6" t="str">
        <f t="shared" si="127"/>
        <v>BEARISH</v>
      </c>
      <c r="G2007" s="6" t="str">
        <f t="shared" si="126"/>
        <v>NEUTRAL</v>
      </c>
      <c r="H2007" s="6" t="str">
        <f t="shared" si="125"/>
        <v>CONFIRMED BEARISH</v>
      </c>
    </row>
    <row r="2008" spans="1:8" ht="13.5" x14ac:dyDescent="0.25">
      <c r="A2008" s="3">
        <f>TITRES_STAT!B2011</f>
        <v>44929</v>
      </c>
      <c r="B2008" s="6">
        <f>TITRES_STAT!C2011</f>
        <v>8.17</v>
      </c>
      <c r="C2008" s="6">
        <f>TITRES_STAT!D2011</f>
        <v>7.3895999999999997</v>
      </c>
      <c r="D2008" s="6">
        <f>TITRES_STAT!E2011</f>
        <v>1573</v>
      </c>
      <c r="E2008" s="2">
        <f t="shared" si="124"/>
        <v>-716518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CONFIRMED BEARISH</v>
      </c>
    </row>
    <row r="2009" spans="1:8" ht="13.5" x14ac:dyDescent="0.25">
      <c r="A2009" s="3">
        <f>TITRES_STAT!B2012</f>
        <v>44930</v>
      </c>
      <c r="B2009" s="6">
        <f>TITRES_STAT!C2012</f>
        <v>8</v>
      </c>
      <c r="C2009" s="6">
        <f>TITRES_STAT!D2012</f>
        <v>7.2358000000000002</v>
      </c>
      <c r="D2009" s="6">
        <f>TITRES_STAT!E2012</f>
        <v>10432</v>
      </c>
      <c r="E2009" s="2">
        <f t="shared" si="124"/>
        <v>-726950</v>
      </c>
      <c r="F2009" s="6" t="str">
        <f t="shared" si="127"/>
        <v>BEARISH</v>
      </c>
      <c r="G2009" s="6" t="str">
        <f t="shared" si="126"/>
        <v>STRONG</v>
      </c>
      <c r="H2009" s="6" t="str">
        <f t="shared" si="125"/>
        <v>CONFIRMED BEARISH</v>
      </c>
    </row>
    <row r="2010" spans="1:8" ht="13.5" x14ac:dyDescent="0.25">
      <c r="A2010" s="3">
        <f>TITRES_STAT!B2013</f>
        <v>44931</v>
      </c>
      <c r="B2010" s="6">
        <f>TITRES_STAT!C2013</f>
        <v>8</v>
      </c>
      <c r="C2010" s="6">
        <f>TITRES_STAT!D2013</f>
        <v>7.2358000000000002</v>
      </c>
      <c r="D2010" s="6">
        <f>TITRES_STAT!E2013</f>
        <v>1699</v>
      </c>
      <c r="E2010" s="2">
        <f t="shared" si="124"/>
        <v>-726950</v>
      </c>
      <c r="F2010" s="6" t="str">
        <f t="shared" si="127"/>
        <v>BEARISH</v>
      </c>
      <c r="G2010" s="6" t="str">
        <f t="shared" si="126"/>
        <v>STRONG</v>
      </c>
      <c r="H2010" s="6" t="str">
        <f t="shared" si="125"/>
        <v>CONFIRMED BEARISH</v>
      </c>
    </row>
    <row r="2011" spans="1:8" ht="13.5" x14ac:dyDescent="0.25">
      <c r="A2011" s="3">
        <f>TITRES_STAT!B2014</f>
        <v>44932</v>
      </c>
      <c r="B2011" s="6">
        <f>TITRES_STAT!C2014</f>
        <v>8</v>
      </c>
      <c r="C2011" s="6">
        <f>TITRES_STAT!D2014</f>
        <v>7.2358000000000002</v>
      </c>
      <c r="D2011" s="6">
        <f>TITRES_STAT!E2014</f>
        <v>677</v>
      </c>
      <c r="E2011" s="2">
        <f t="shared" si="124"/>
        <v>-726950</v>
      </c>
      <c r="F2011" s="6" t="str">
        <f t="shared" si="127"/>
        <v>BEARISH</v>
      </c>
      <c r="G2011" s="6" t="str">
        <f t="shared" si="126"/>
        <v>STRONG</v>
      </c>
      <c r="H2011" s="6" t="str">
        <f t="shared" si="125"/>
        <v>CONFIRMED BEARISH</v>
      </c>
    </row>
    <row r="2012" spans="1:8" ht="13.5" x14ac:dyDescent="0.25">
      <c r="A2012" s="3">
        <f>TITRES_STAT!B2015</f>
        <v>44935</v>
      </c>
      <c r="B2012" s="6">
        <f>TITRES_STAT!C2015</f>
        <v>7.8</v>
      </c>
      <c r="C2012" s="6">
        <f>TITRES_STAT!D2015</f>
        <v>7.0548999999999999</v>
      </c>
      <c r="D2012" s="6">
        <f>TITRES_STAT!E2015</f>
        <v>16512</v>
      </c>
      <c r="E2012" s="2">
        <f t="shared" si="124"/>
        <v>-743462</v>
      </c>
      <c r="F2012" s="6" t="str">
        <f t="shared" si="127"/>
        <v>BEARISH</v>
      </c>
      <c r="G2012" s="6" t="str">
        <f t="shared" si="126"/>
        <v>STRONG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7.75</v>
      </c>
      <c r="C2013" s="6">
        <f>TITRES_STAT!D2016</f>
        <v>7.0096999999999996</v>
      </c>
      <c r="D2013" s="6">
        <f>TITRES_STAT!E2016</f>
        <v>1962</v>
      </c>
      <c r="E2013" s="2">
        <f t="shared" si="124"/>
        <v>-745424</v>
      </c>
      <c r="F2013" s="6" t="str">
        <f t="shared" si="127"/>
        <v>BEARISH</v>
      </c>
      <c r="G2013" s="6" t="str">
        <f t="shared" si="126"/>
        <v>STRONG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7.55</v>
      </c>
      <c r="C2014" s="6">
        <f>TITRES_STAT!D2017</f>
        <v>6.8288000000000002</v>
      </c>
      <c r="D2014" s="6">
        <f>TITRES_STAT!E2017</f>
        <v>36378</v>
      </c>
      <c r="E2014" s="2">
        <f t="shared" si="124"/>
        <v>-781802</v>
      </c>
      <c r="F2014" s="6" t="str">
        <f t="shared" si="127"/>
        <v>BEARISH</v>
      </c>
      <c r="G2014" s="6" t="str">
        <f t="shared" si="126"/>
        <v>STRONG</v>
      </c>
      <c r="H2014" s="6" t="str">
        <f t="shared" si="125"/>
        <v>CONFIRMED BEARISH</v>
      </c>
    </row>
    <row r="2015" spans="1:8" ht="13.5" x14ac:dyDescent="0.25">
      <c r="A2015" s="3">
        <f>TITRES_STAT!B2018</f>
        <v>44938</v>
      </c>
      <c r="B2015" s="6">
        <f>TITRES_STAT!C2018</f>
        <v>7.85</v>
      </c>
      <c r="C2015" s="6">
        <f>TITRES_STAT!D2018</f>
        <v>7.1001000000000003</v>
      </c>
      <c r="D2015" s="6">
        <f>TITRES_STAT!E2018</f>
        <v>37306</v>
      </c>
      <c r="E2015" s="2">
        <f t="shared" si="124"/>
        <v>-744496</v>
      </c>
      <c r="F2015" s="6" t="str">
        <f t="shared" si="127"/>
        <v>BEARISH</v>
      </c>
      <c r="G2015" s="6" t="str">
        <f t="shared" si="126"/>
        <v>STRONG</v>
      </c>
      <c r="H2015" s="6" t="str">
        <f t="shared" si="125"/>
        <v>CONFIRMED BEARISH</v>
      </c>
    </row>
    <row r="2016" spans="1:8" ht="13.5" x14ac:dyDescent="0.25">
      <c r="A2016" s="3">
        <f>TITRES_STAT!B2019</f>
        <v>44939</v>
      </c>
      <c r="B2016" s="6">
        <f>TITRES_STAT!C2019</f>
        <v>8.2899999999999991</v>
      </c>
      <c r="C2016" s="6">
        <f>TITRES_STAT!D2019</f>
        <v>7.4981</v>
      </c>
      <c r="D2016" s="6">
        <f>TITRES_STAT!E2019</f>
        <v>61515</v>
      </c>
      <c r="E2016" s="2">
        <f t="shared" si="124"/>
        <v>-682981</v>
      </c>
      <c r="F2016" s="6" t="str">
        <f t="shared" si="127"/>
        <v>BULLISH</v>
      </c>
      <c r="G2016" s="6" t="str">
        <f t="shared" si="126"/>
        <v>WEAK</v>
      </c>
      <c r="H2016" s="6" t="str">
        <f t="shared" si="125"/>
        <v>CONFIRMED BULLISH</v>
      </c>
    </row>
    <row r="2017" spans="1:8" ht="13.5" x14ac:dyDescent="0.25">
      <c r="A2017" s="3">
        <f>TITRES_STAT!B2020</f>
        <v>44942</v>
      </c>
      <c r="B2017" s="6">
        <f>TITRES_STAT!C2020</f>
        <v>8.11</v>
      </c>
      <c r="C2017" s="6">
        <f>TITRES_STAT!D2020</f>
        <v>7.3353000000000002</v>
      </c>
      <c r="D2017" s="6">
        <f>TITRES_STAT!E2020</f>
        <v>196</v>
      </c>
      <c r="E2017" s="2">
        <f t="shared" si="124"/>
        <v>-683177</v>
      </c>
      <c r="F2017" s="6" t="str">
        <f t="shared" si="127"/>
        <v>BULLISH</v>
      </c>
      <c r="G2017" s="6" t="str">
        <f t="shared" si="126"/>
        <v>WEAK</v>
      </c>
      <c r="H2017" s="6" t="str">
        <f t="shared" si="125"/>
        <v>CONFIRMED BULLISH</v>
      </c>
    </row>
    <row r="2018" spans="1:8" ht="13.5" x14ac:dyDescent="0.25">
      <c r="A2018" s="3">
        <f>TITRES_STAT!B2021</f>
        <v>44943</v>
      </c>
      <c r="B2018" s="6">
        <f>TITRES_STAT!C2021</f>
        <v>8.18</v>
      </c>
      <c r="C2018" s="6">
        <f>TITRES_STAT!D2021</f>
        <v>7.3986000000000001</v>
      </c>
      <c r="D2018" s="6">
        <f>TITRES_STAT!E2021</f>
        <v>5</v>
      </c>
      <c r="E2018" s="2">
        <f t="shared" si="124"/>
        <v>-683172</v>
      </c>
      <c r="F2018" s="6" t="str">
        <f t="shared" si="127"/>
        <v>BULLISH</v>
      </c>
      <c r="G2018" s="6" t="str">
        <f t="shared" si="126"/>
        <v>WEAK</v>
      </c>
      <c r="H2018" s="6" t="str">
        <f t="shared" si="125"/>
        <v>CONFIRMED BULLISH</v>
      </c>
    </row>
    <row r="2019" spans="1:8" ht="13.5" x14ac:dyDescent="0.25">
      <c r="A2019" s="3">
        <f>TITRES_STAT!B2022</f>
        <v>44944</v>
      </c>
      <c r="B2019" s="6">
        <f>TITRES_STAT!C2022</f>
        <v>7.75</v>
      </c>
      <c r="C2019" s="6">
        <f>TITRES_STAT!D2022</f>
        <v>7.0096999999999996</v>
      </c>
      <c r="D2019" s="6">
        <f>TITRES_STAT!E2022</f>
        <v>57624</v>
      </c>
      <c r="E2019" s="2">
        <f t="shared" si="124"/>
        <v>-740796</v>
      </c>
      <c r="F2019" s="6" t="str">
        <f t="shared" si="127"/>
        <v>BULLISH</v>
      </c>
      <c r="G2019" s="6" t="str">
        <f t="shared" si="126"/>
        <v>WEAK</v>
      </c>
      <c r="H2019" s="6" t="str">
        <f t="shared" si="125"/>
        <v>CONFIRMED BULLISH</v>
      </c>
    </row>
    <row r="2020" spans="1:8" ht="13.5" x14ac:dyDescent="0.25">
      <c r="A2020" s="3">
        <f>TITRES_STAT!B2023</f>
        <v>44945</v>
      </c>
      <c r="B2020" s="6">
        <f>TITRES_STAT!C2023</f>
        <v>8</v>
      </c>
      <c r="C2020" s="6">
        <f>TITRES_STAT!D2023</f>
        <v>7.2358000000000002</v>
      </c>
      <c r="D2020" s="6">
        <f>TITRES_STAT!E2023</f>
        <v>1011</v>
      </c>
      <c r="E2020" s="2">
        <f t="shared" si="124"/>
        <v>-739785</v>
      </c>
      <c r="F2020" s="6" t="str">
        <f t="shared" si="127"/>
        <v>BULLISH</v>
      </c>
      <c r="G2020" s="6" t="str">
        <f t="shared" si="126"/>
        <v>NEUTRAL</v>
      </c>
      <c r="H2020" s="6" t="str">
        <f t="shared" si="125"/>
        <v>CONFIRMED BULLISH</v>
      </c>
    </row>
    <row r="2021" spans="1:8" ht="13.5" x14ac:dyDescent="0.25">
      <c r="A2021" s="3">
        <f>TITRES_STAT!B2024</f>
        <v>44946</v>
      </c>
      <c r="B2021" s="6">
        <f>TITRES_STAT!C2024</f>
        <v>8.11</v>
      </c>
      <c r="C2021" s="6">
        <f>TITRES_STAT!D2024</f>
        <v>7.3353000000000002</v>
      </c>
      <c r="D2021" s="6">
        <f>TITRES_STAT!E2024</f>
        <v>10061</v>
      </c>
      <c r="E2021" s="2">
        <f t="shared" si="124"/>
        <v>-729724</v>
      </c>
      <c r="F2021" s="6" t="str">
        <f t="shared" si="127"/>
        <v>BEARISH</v>
      </c>
      <c r="G2021" s="6" t="str">
        <f t="shared" si="126"/>
        <v>STRONG</v>
      </c>
      <c r="H2021" s="6" t="str">
        <f t="shared" si="125"/>
        <v>CONFIRMED BEARISH</v>
      </c>
    </row>
    <row r="2022" spans="1:8" ht="13.5" x14ac:dyDescent="0.25">
      <c r="A2022" s="3">
        <f>TITRES_STAT!B2025</f>
        <v>44949</v>
      </c>
      <c r="B2022" s="6">
        <f>TITRES_STAT!C2025</f>
        <v>8.1</v>
      </c>
      <c r="C2022" s="6">
        <f>TITRES_STAT!D2025</f>
        <v>7.3262999999999998</v>
      </c>
      <c r="D2022" s="6">
        <f>TITRES_STAT!E2025</f>
        <v>442</v>
      </c>
      <c r="E2022" s="2">
        <f t="shared" si="124"/>
        <v>-730166</v>
      </c>
      <c r="F2022" s="6" t="str">
        <f t="shared" si="127"/>
        <v>BEARISH</v>
      </c>
      <c r="G2022" s="6" t="str">
        <f t="shared" si="126"/>
        <v>STRONG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8</v>
      </c>
      <c r="C2023" s="6">
        <f>TITRES_STAT!D2026</f>
        <v>7.2358000000000002</v>
      </c>
      <c r="D2023" s="6">
        <f>TITRES_STAT!E2026</f>
        <v>144</v>
      </c>
      <c r="E2023" s="2">
        <f t="shared" si="124"/>
        <v>-730310</v>
      </c>
      <c r="F2023" s="6" t="str">
        <f t="shared" si="127"/>
        <v>BEARISH</v>
      </c>
      <c r="G2023" s="6" t="str">
        <f t="shared" si="126"/>
        <v>STRONG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7.82</v>
      </c>
      <c r="C2024" s="6">
        <f>TITRES_STAT!D2027</f>
        <v>7.0730000000000004</v>
      </c>
      <c r="D2024" s="6">
        <f>TITRES_STAT!E2027</f>
        <v>3298</v>
      </c>
      <c r="E2024" s="2">
        <f t="shared" si="124"/>
        <v>-733608</v>
      </c>
      <c r="F2024" s="6" t="str">
        <f t="shared" si="127"/>
        <v>BULLISH</v>
      </c>
      <c r="G2024" s="6" t="str">
        <f t="shared" si="126"/>
        <v>NEUTRAL</v>
      </c>
      <c r="H2024" s="6" t="str">
        <f t="shared" si="125"/>
        <v>CONFIRMED BULLISH</v>
      </c>
    </row>
    <row r="2025" spans="1:8" ht="13.5" x14ac:dyDescent="0.25">
      <c r="A2025" s="3">
        <f>TITRES_STAT!B2028</f>
        <v>44952</v>
      </c>
      <c r="B2025" s="6">
        <f>TITRES_STAT!C2028</f>
        <v>7.8</v>
      </c>
      <c r="C2025" s="6">
        <f>TITRES_STAT!D2028</f>
        <v>7.0548999999999999</v>
      </c>
      <c r="D2025" s="6">
        <f>TITRES_STAT!E2028</f>
        <v>20349</v>
      </c>
      <c r="E2025" s="2">
        <f t="shared" si="124"/>
        <v>-753957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44953</v>
      </c>
      <c r="B2026" s="6">
        <f>TITRES_STAT!C2029</f>
        <v>7.8</v>
      </c>
      <c r="C2026" s="6">
        <f>TITRES_STAT!D2029</f>
        <v>7.0548999999999999</v>
      </c>
      <c r="D2026" s="6">
        <f>TITRES_STAT!E2029</f>
        <v>3744</v>
      </c>
      <c r="E2026" s="2">
        <f t="shared" si="124"/>
        <v>-753957</v>
      </c>
      <c r="F2026" s="6" t="str">
        <f t="shared" si="127"/>
        <v>BEARISH</v>
      </c>
      <c r="G2026" s="6" t="str">
        <f t="shared" si="126"/>
        <v>STRONG</v>
      </c>
      <c r="H2026" s="6" t="str">
        <f t="shared" si="125"/>
        <v>CONFIRMED BEARISH</v>
      </c>
    </row>
    <row r="2027" spans="1:8" ht="13.5" x14ac:dyDescent="0.25">
      <c r="A2027" s="3">
        <f>TITRES_STAT!B2030</f>
        <v>44956</v>
      </c>
      <c r="B2027" s="6">
        <f>TITRES_STAT!C2030</f>
        <v>7.78</v>
      </c>
      <c r="C2027" s="6">
        <f>TITRES_STAT!D2030</f>
        <v>7.0368000000000004</v>
      </c>
      <c r="D2027" s="6">
        <f>TITRES_STAT!E2030</f>
        <v>5650</v>
      </c>
      <c r="E2027" s="2">
        <f t="shared" si="124"/>
        <v>-759607</v>
      </c>
      <c r="F2027" s="6" t="str">
        <f t="shared" si="127"/>
        <v>BEARISH</v>
      </c>
      <c r="G2027" s="6" t="str">
        <f t="shared" si="126"/>
        <v>STRONG</v>
      </c>
      <c r="H2027" s="6" t="str">
        <f t="shared" si="125"/>
        <v>CONFIRMED BEARISH</v>
      </c>
    </row>
    <row r="2028" spans="1:8" ht="13.5" x14ac:dyDescent="0.25">
      <c r="A2028" s="3">
        <f>TITRES_STAT!B2031</f>
        <v>44957</v>
      </c>
      <c r="B2028" s="6">
        <f>TITRES_STAT!C2031</f>
        <v>7.78</v>
      </c>
      <c r="C2028" s="6">
        <f>TITRES_STAT!D2031</f>
        <v>7.0368000000000004</v>
      </c>
      <c r="D2028" s="6">
        <f>TITRES_STAT!E2031</f>
        <v>1338</v>
      </c>
      <c r="E2028" s="2">
        <f t="shared" si="124"/>
        <v>-759607</v>
      </c>
      <c r="F2028" s="6" t="str">
        <f t="shared" si="127"/>
        <v>BEARISH</v>
      </c>
      <c r="G2028" s="6" t="str">
        <f t="shared" si="126"/>
        <v>STRONG</v>
      </c>
      <c r="H2028" s="6" t="str">
        <f t="shared" si="125"/>
        <v>CONFIRMED BEARISH</v>
      </c>
    </row>
    <row r="2029" spans="1:8" ht="13.5" x14ac:dyDescent="0.25">
      <c r="A2029" s="3">
        <f>TITRES_STAT!B2032</f>
        <v>44958</v>
      </c>
      <c r="B2029" s="6">
        <f>TITRES_STAT!C2032</f>
        <v>7.78</v>
      </c>
      <c r="C2029" s="6">
        <f>TITRES_STAT!D2032</f>
        <v>7.0368000000000004</v>
      </c>
      <c r="D2029" s="6">
        <f>TITRES_STAT!E2032</f>
        <v>1294</v>
      </c>
      <c r="E2029" s="2">
        <f t="shared" si="124"/>
        <v>-759607</v>
      </c>
      <c r="F2029" s="6" t="str">
        <f t="shared" si="127"/>
        <v>BEARISH</v>
      </c>
      <c r="G2029" s="6" t="str">
        <f t="shared" si="126"/>
        <v>STRONG</v>
      </c>
      <c r="H2029" s="6" t="str">
        <f t="shared" si="125"/>
        <v>CONFIRMED BEARISH</v>
      </c>
    </row>
    <row r="2030" spans="1:8" ht="13.5" x14ac:dyDescent="0.25">
      <c r="A2030" s="3">
        <f>TITRES_STAT!B2033</f>
        <v>44959</v>
      </c>
      <c r="B2030" s="6">
        <f>TITRES_STAT!C2033</f>
        <v>7.75</v>
      </c>
      <c r="C2030" s="6">
        <f>TITRES_STAT!D2033</f>
        <v>7.0096999999999996</v>
      </c>
      <c r="D2030" s="6">
        <f>TITRES_STAT!E2033</f>
        <v>1202</v>
      </c>
      <c r="E2030" s="2">
        <f t="shared" si="124"/>
        <v>-760809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CONFIRMED BEARISH</v>
      </c>
    </row>
    <row r="2031" spans="1:8" ht="13.5" x14ac:dyDescent="0.25">
      <c r="A2031" s="3">
        <f>TITRES_STAT!B2034</f>
        <v>44960</v>
      </c>
      <c r="B2031" s="6">
        <f>TITRES_STAT!C2034</f>
        <v>7.96</v>
      </c>
      <c r="C2031" s="6">
        <f>TITRES_STAT!D2034</f>
        <v>7.1996000000000002</v>
      </c>
      <c r="D2031" s="6">
        <f>TITRES_STAT!E2034</f>
        <v>511</v>
      </c>
      <c r="E2031" s="2">
        <f t="shared" si="124"/>
        <v>-760298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BEARISH DIVERGENCE</v>
      </c>
    </row>
    <row r="2032" spans="1:8" ht="13.5" x14ac:dyDescent="0.25">
      <c r="A2032" s="3">
        <f>TITRES_STAT!B2035</f>
        <v>44963</v>
      </c>
      <c r="B2032" s="6">
        <f>TITRES_STAT!C2035</f>
        <v>7.95</v>
      </c>
      <c r="C2032" s="6">
        <f>TITRES_STAT!D2035</f>
        <v>7.1905999999999999</v>
      </c>
      <c r="D2032" s="6">
        <f>TITRES_STAT!E2035</f>
        <v>9</v>
      </c>
      <c r="E2032" s="2">
        <f t="shared" si="124"/>
        <v>-760307</v>
      </c>
      <c r="F2032" s="6" t="str">
        <f t="shared" si="127"/>
        <v>BEARISH</v>
      </c>
      <c r="G2032" s="6" t="str">
        <f t="shared" si="126"/>
        <v>NEUTRAL</v>
      </c>
      <c r="H2032" s="6" t="str">
        <f t="shared" si="125"/>
        <v>BEARISH DIVERGENCE</v>
      </c>
    </row>
    <row r="2033" spans="1:8" ht="13.5" x14ac:dyDescent="0.25">
      <c r="A2033" s="3">
        <f>TITRES_STAT!B2036</f>
        <v>44964</v>
      </c>
      <c r="B2033" s="6">
        <f>TITRES_STAT!C2036</f>
        <v>7.92</v>
      </c>
      <c r="C2033" s="6">
        <f>TITRES_STAT!D2036</f>
        <v>7.1634000000000002</v>
      </c>
      <c r="D2033" s="6">
        <f>TITRES_STAT!E2036</f>
        <v>7</v>
      </c>
      <c r="E2033" s="2">
        <f t="shared" si="124"/>
        <v>-760314</v>
      </c>
      <c r="F2033" s="6" t="str">
        <f t="shared" si="127"/>
        <v>BEARISH</v>
      </c>
      <c r="G2033" s="6" t="str">
        <f t="shared" si="126"/>
        <v>NEUTRAL</v>
      </c>
      <c r="H2033" s="6" t="str">
        <f t="shared" si="125"/>
        <v>BEARISH DIVERGENCE</v>
      </c>
    </row>
    <row r="2034" spans="1:8" ht="13.5" x14ac:dyDescent="0.25">
      <c r="A2034" s="3">
        <f>TITRES_STAT!B2037</f>
        <v>44965</v>
      </c>
      <c r="B2034" s="6">
        <f>TITRES_STAT!C2037</f>
        <v>7.95</v>
      </c>
      <c r="C2034" s="6">
        <f>TITRES_STAT!D2037</f>
        <v>7.1905999999999999</v>
      </c>
      <c r="D2034" s="6">
        <f>TITRES_STAT!E2037</f>
        <v>223</v>
      </c>
      <c r="E2034" s="2">
        <f t="shared" si="124"/>
        <v>-760091</v>
      </c>
      <c r="F2034" s="6" t="str">
        <f t="shared" si="127"/>
        <v>BEARISH</v>
      </c>
      <c r="G2034" s="6" t="str">
        <f t="shared" si="126"/>
        <v>NEUTRAL</v>
      </c>
      <c r="H2034" s="6" t="str">
        <f t="shared" si="125"/>
        <v>BEARISH DIVERGENCE</v>
      </c>
    </row>
    <row r="2035" spans="1:8" ht="13.5" x14ac:dyDescent="0.25">
      <c r="A2035" s="3">
        <f>TITRES_STAT!B2038</f>
        <v>44966</v>
      </c>
      <c r="B2035" s="6">
        <f>TITRES_STAT!C2038</f>
        <v>7.7</v>
      </c>
      <c r="C2035" s="6">
        <f>TITRES_STAT!D2038</f>
        <v>6.9645000000000001</v>
      </c>
      <c r="D2035" s="6">
        <f>TITRES_STAT!E2038</f>
        <v>6749</v>
      </c>
      <c r="E2035" s="2">
        <f t="shared" si="124"/>
        <v>-766840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CONFIRMED BEARISH</v>
      </c>
    </row>
    <row r="2036" spans="1:8" ht="13.5" x14ac:dyDescent="0.25">
      <c r="A2036" s="3">
        <f>TITRES_STAT!B2039</f>
        <v>44967</v>
      </c>
      <c r="B2036" s="6">
        <f>TITRES_STAT!C2039</f>
        <v>7.84</v>
      </c>
      <c r="C2036" s="6">
        <f>TITRES_STAT!D2039</f>
        <v>7.0911</v>
      </c>
      <c r="D2036" s="6">
        <f>TITRES_STAT!E2039</f>
        <v>2923</v>
      </c>
      <c r="E2036" s="2">
        <f t="shared" si="124"/>
        <v>-763917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44970</v>
      </c>
      <c r="B2037" s="6">
        <f>TITRES_STAT!C2040</f>
        <v>7.85</v>
      </c>
      <c r="C2037" s="6">
        <f>TITRES_STAT!D2040</f>
        <v>7.1001000000000003</v>
      </c>
      <c r="D2037" s="6">
        <f>TITRES_STAT!E2040</f>
        <v>955</v>
      </c>
      <c r="E2037" s="2">
        <f t="shared" si="124"/>
        <v>-762962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CONFIRMED BEARISH</v>
      </c>
    </row>
    <row r="2038" spans="1:8" ht="13.5" x14ac:dyDescent="0.25">
      <c r="A2038" s="3">
        <f>TITRES_STAT!B2041</f>
        <v>44971</v>
      </c>
      <c r="B2038" s="6">
        <f>TITRES_STAT!C2041</f>
        <v>7.65</v>
      </c>
      <c r="C2038" s="6">
        <f>TITRES_STAT!D2041</f>
        <v>6.9192</v>
      </c>
      <c r="D2038" s="6">
        <f>TITRES_STAT!E2041</f>
        <v>5193</v>
      </c>
      <c r="E2038" s="2">
        <f t="shared" si="124"/>
        <v>-768155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7.65</v>
      </c>
      <c r="C2039" s="6">
        <f>TITRES_STAT!D2042</f>
        <v>6.9192</v>
      </c>
      <c r="D2039" s="6">
        <f>TITRES_STAT!E2042</f>
        <v>1139</v>
      </c>
      <c r="E2039" s="2">
        <f t="shared" si="124"/>
        <v>-768155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CONFIRMED BEARISH</v>
      </c>
    </row>
    <row r="2040" spans="1:8" ht="13.5" x14ac:dyDescent="0.25">
      <c r="A2040" s="3">
        <f>TITRES_STAT!B2043</f>
        <v>44973</v>
      </c>
      <c r="B2040" s="6">
        <f>TITRES_STAT!C2043</f>
        <v>7.7</v>
      </c>
      <c r="C2040" s="6">
        <f>TITRES_STAT!D2043</f>
        <v>6.9645000000000001</v>
      </c>
      <c r="D2040" s="6">
        <f>TITRES_STAT!E2043</f>
        <v>116132</v>
      </c>
      <c r="E2040" s="2">
        <f t="shared" si="124"/>
        <v>-652023</v>
      </c>
      <c r="F2040" s="6" t="str">
        <f t="shared" si="127"/>
        <v>BULLISH</v>
      </c>
      <c r="G2040" s="6" t="str">
        <f t="shared" si="126"/>
        <v>WEAK</v>
      </c>
      <c r="H2040" s="6" t="str">
        <f t="shared" si="125"/>
        <v>NEUTRAL</v>
      </c>
    </row>
    <row r="2041" spans="1:8" ht="13.5" x14ac:dyDescent="0.25">
      <c r="A2041" s="3">
        <f>TITRES_STAT!B2044</f>
        <v>44974</v>
      </c>
      <c r="B2041" s="6">
        <f>TITRES_STAT!C2044</f>
        <v>7.85</v>
      </c>
      <c r="C2041" s="6">
        <f>TITRES_STAT!D2044</f>
        <v>7.1001000000000003</v>
      </c>
      <c r="D2041" s="6">
        <f>TITRES_STAT!E2044</f>
        <v>1</v>
      </c>
      <c r="E2041" s="2">
        <f t="shared" si="124"/>
        <v>-652022</v>
      </c>
      <c r="F2041" s="6" t="str">
        <f t="shared" si="127"/>
        <v>BULLISH</v>
      </c>
      <c r="G2041" s="6" t="str">
        <f t="shared" si="126"/>
        <v>WEAK</v>
      </c>
      <c r="H2041" s="6" t="str">
        <f t="shared" si="125"/>
        <v>CONFIRMED BULLISH</v>
      </c>
    </row>
    <row r="2042" spans="1:8" ht="13.5" x14ac:dyDescent="0.25">
      <c r="A2042" s="3">
        <f>TITRES_STAT!B2045</f>
        <v>44977</v>
      </c>
      <c r="B2042" s="6">
        <f>TITRES_STAT!C2045</f>
        <v>7.6</v>
      </c>
      <c r="C2042" s="6">
        <f>TITRES_STAT!D2045</f>
        <v>6.8739999999999997</v>
      </c>
      <c r="D2042" s="6">
        <f>TITRES_STAT!E2045</f>
        <v>35718</v>
      </c>
      <c r="E2042" s="2">
        <f t="shared" si="124"/>
        <v>-687740</v>
      </c>
      <c r="F2042" s="6" t="str">
        <f t="shared" si="127"/>
        <v>BULLISH</v>
      </c>
      <c r="G2042" s="6" t="str">
        <f t="shared" si="126"/>
        <v>WEAK</v>
      </c>
      <c r="H2042" s="6" t="str">
        <f t="shared" si="125"/>
        <v>BULLISH DIVERGENCE</v>
      </c>
    </row>
    <row r="2043" spans="1:8" ht="13.5" x14ac:dyDescent="0.25">
      <c r="A2043" s="3">
        <f>TITRES_STAT!B2046</f>
        <v>44978</v>
      </c>
      <c r="B2043" s="6">
        <f>TITRES_STAT!C2046</f>
        <v>7.7</v>
      </c>
      <c r="C2043" s="6">
        <f>TITRES_STAT!D2046</f>
        <v>6.9645000000000001</v>
      </c>
      <c r="D2043" s="6">
        <f>TITRES_STAT!E2046</f>
        <v>638</v>
      </c>
      <c r="E2043" s="2">
        <f t="shared" si="124"/>
        <v>-687102</v>
      </c>
      <c r="F2043" s="6" t="str">
        <f t="shared" si="127"/>
        <v>BULLISH</v>
      </c>
      <c r="G2043" s="6" t="str">
        <f t="shared" si="126"/>
        <v>WEAK</v>
      </c>
      <c r="H2043" s="6" t="str">
        <f t="shared" si="125"/>
        <v>CONFIRMED BULLISH</v>
      </c>
    </row>
    <row r="2044" spans="1:8" ht="13.5" x14ac:dyDescent="0.25">
      <c r="A2044" s="3">
        <f>TITRES_STAT!B2047</f>
        <v>44979</v>
      </c>
      <c r="B2044" s="6">
        <f>TITRES_STAT!C2047</f>
        <v>7.7</v>
      </c>
      <c r="C2044" s="6">
        <f>TITRES_STAT!D2047</f>
        <v>6.9645000000000001</v>
      </c>
      <c r="D2044" s="6">
        <f>TITRES_STAT!E2047</f>
        <v>102</v>
      </c>
      <c r="E2044" s="2">
        <f t="shared" si="124"/>
        <v>-687102</v>
      </c>
      <c r="F2044" s="6" t="str">
        <f t="shared" si="127"/>
        <v>BULLISH</v>
      </c>
      <c r="G2044" s="6" t="str">
        <f t="shared" si="126"/>
        <v>WEAK</v>
      </c>
      <c r="H2044" s="6" t="str">
        <f t="shared" si="125"/>
        <v>CONFIRMED BULLISH</v>
      </c>
    </row>
    <row r="2045" spans="1:8" ht="13.5" x14ac:dyDescent="0.25">
      <c r="A2045" s="3">
        <f>TITRES_STAT!B2048</f>
        <v>44980</v>
      </c>
      <c r="B2045" s="6">
        <f>TITRES_STAT!C2048</f>
        <v>8.08</v>
      </c>
      <c r="C2045" s="6">
        <f>TITRES_STAT!D2048</f>
        <v>7.3082000000000003</v>
      </c>
      <c r="D2045" s="6">
        <f>TITRES_STAT!E2048</f>
        <v>884</v>
      </c>
      <c r="E2045" s="2">
        <f t="shared" si="124"/>
        <v>-686218</v>
      </c>
      <c r="F2045" s="6" t="str">
        <f t="shared" si="127"/>
        <v>BEARISH</v>
      </c>
      <c r="G2045" s="6" t="str">
        <f t="shared" si="126"/>
        <v>STRONG</v>
      </c>
      <c r="H2045" s="6" t="str">
        <f t="shared" si="125"/>
        <v>BEARISH DIVERGENCE</v>
      </c>
    </row>
    <row r="2046" spans="1:8" ht="13.5" x14ac:dyDescent="0.25">
      <c r="A2046" s="3">
        <f>TITRES_STAT!B2049</f>
        <v>44981</v>
      </c>
      <c r="B2046" s="6">
        <f>TITRES_STAT!C2049</f>
        <v>8</v>
      </c>
      <c r="C2046" s="6">
        <f>TITRES_STAT!D2049</f>
        <v>7.2358000000000002</v>
      </c>
      <c r="D2046" s="6">
        <f>TITRES_STAT!E2049</f>
        <v>2261</v>
      </c>
      <c r="E2046" s="2">
        <f t="shared" si="124"/>
        <v>-688479</v>
      </c>
      <c r="F2046" s="6" t="str">
        <f t="shared" si="127"/>
        <v>BEARISH</v>
      </c>
      <c r="G2046" s="6" t="str">
        <f t="shared" si="126"/>
        <v>STRONG</v>
      </c>
      <c r="H2046" s="6" t="str">
        <f t="shared" si="125"/>
        <v>BEARISH DIVERGENCE</v>
      </c>
    </row>
    <row r="2047" spans="1:8" ht="13.5" x14ac:dyDescent="0.25">
      <c r="A2047" s="3">
        <f>TITRES_STAT!B2050</f>
        <v>44984</v>
      </c>
      <c r="B2047" s="6">
        <f>TITRES_STAT!C2050</f>
        <v>7.95</v>
      </c>
      <c r="C2047" s="6">
        <f>TITRES_STAT!D2050</f>
        <v>7.1905999999999999</v>
      </c>
      <c r="D2047" s="6">
        <f>TITRES_STAT!E2050</f>
        <v>175</v>
      </c>
      <c r="E2047" s="2">
        <f t="shared" si="124"/>
        <v>-688654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BEARISH DIVERGENCE</v>
      </c>
    </row>
    <row r="2048" spans="1:8" ht="13.5" x14ac:dyDescent="0.25">
      <c r="A2048" s="3">
        <f>TITRES_STAT!B2051</f>
        <v>44985</v>
      </c>
      <c r="B2048" s="6">
        <f>TITRES_STAT!C2051</f>
        <v>8</v>
      </c>
      <c r="C2048" s="6">
        <f>TITRES_STAT!D2051</f>
        <v>7.2358000000000002</v>
      </c>
      <c r="D2048" s="6">
        <f>TITRES_STAT!E2051</f>
        <v>459</v>
      </c>
      <c r="E2048" s="2">
        <f t="shared" si="124"/>
        <v>-688195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BEARISH DIVERGENCE</v>
      </c>
    </row>
    <row r="2049" spans="1:8" ht="13.5" x14ac:dyDescent="0.25">
      <c r="A2049" s="3">
        <f>TITRES_STAT!B2052</f>
        <v>44986</v>
      </c>
      <c r="B2049" s="6">
        <f>TITRES_STAT!C2052</f>
        <v>7.9</v>
      </c>
      <c r="C2049" s="6">
        <f>TITRES_STAT!D2052</f>
        <v>7.1454000000000004</v>
      </c>
      <c r="D2049" s="6">
        <f>TITRES_STAT!E2052</f>
        <v>85</v>
      </c>
      <c r="E2049" s="2">
        <f t="shared" si="124"/>
        <v>-688280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BEARISH DIVERGENCE</v>
      </c>
    </row>
    <row r="2050" spans="1:8" ht="13.5" x14ac:dyDescent="0.25">
      <c r="A2050" s="3">
        <f>TITRES_STAT!B2053</f>
        <v>44987</v>
      </c>
      <c r="B2050" s="6">
        <f>TITRES_STAT!C2053</f>
        <v>8</v>
      </c>
      <c r="C2050" s="6">
        <f>TITRES_STAT!D2053</f>
        <v>7.2358000000000002</v>
      </c>
      <c r="D2050" s="6">
        <f>TITRES_STAT!E2053</f>
        <v>1045</v>
      </c>
      <c r="E2050" s="2">
        <f t="shared" si="124"/>
        <v>-687235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CONFIRMED BEARISH</v>
      </c>
    </row>
    <row r="2051" spans="1:8" ht="13.5" x14ac:dyDescent="0.25">
      <c r="A2051" s="3">
        <f>TITRES_STAT!B2054</f>
        <v>44988</v>
      </c>
      <c r="B2051" s="6">
        <f>TITRES_STAT!C2054</f>
        <v>7.8</v>
      </c>
      <c r="C2051" s="6">
        <f>TITRES_STAT!D2054</f>
        <v>7.0548999999999999</v>
      </c>
      <c r="D2051" s="6">
        <f>TITRES_STAT!E2054</f>
        <v>39092</v>
      </c>
      <c r="E2051" s="2">
        <f t="shared" si="124"/>
        <v>-726327</v>
      </c>
      <c r="F2051" s="6" t="str">
        <f t="shared" si="127"/>
        <v>BEARISH</v>
      </c>
      <c r="G2051" s="6" t="str">
        <f t="shared" si="126"/>
        <v>STRONG</v>
      </c>
      <c r="H2051" s="6" t="str">
        <f t="shared" si="125"/>
        <v>CONFIRMED BEARISH</v>
      </c>
    </row>
    <row r="2052" spans="1:8" ht="13.5" x14ac:dyDescent="0.25">
      <c r="A2052" s="3">
        <f>TITRES_STAT!B2055</f>
        <v>44991</v>
      </c>
      <c r="B2052" s="6">
        <f>TITRES_STAT!C2055</f>
        <v>8.18</v>
      </c>
      <c r="C2052" s="6">
        <f>TITRES_STAT!D2055</f>
        <v>7.3986000000000001</v>
      </c>
      <c r="D2052" s="6">
        <f>TITRES_STAT!E2055</f>
        <v>1066</v>
      </c>
      <c r="E2052" s="2">
        <f t="shared" ref="E2052:E2115" si="128">IF(B2052&gt;B2051, E2051+D2052, IF(B2052&lt;B2051, E2051-D2052, E2051))</f>
        <v>-725261</v>
      </c>
      <c r="F2052" s="6" t="str">
        <f t="shared" si="127"/>
        <v>BEARISH</v>
      </c>
      <c r="G2052" s="6" t="str">
        <f t="shared" si="126"/>
        <v>STRONG</v>
      </c>
      <c r="H2052" s="6" t="str">
        <f t="shared" si="125"/>
        <v>BEARISH DIVERGENCE</v>
      </c>
    </row>
    <row r="2053" spans="1:8" ht="13.5" x14ac:dyDescent="0.25">
      <c r="A2053" s="3">
        <f>TITRES_STAT!B2056</f>
        <v>44992</v>
      </c>
      <c r="B2053" s="6">
        <f>TITRES_STAT!C2056</f>
        <v>8.18</v>
      </c>
      <c r="C2053" s="6">
        <f>TITRES_STAT!D2056</f>
        <v>7.3986000000000001</v>
      </c>
      <c r="D2053" s="6">
        <f>TITRES_STAT!E2056</f>
        <v>0</v>
      </c>
      <c r="E2053" s="2">
        <f t="shared" si="128"/>
        <v>-725261</v>
      </c>
      <c r="F2053" s="6" t="str">
        <f t="shared" si="127"/>
        <v>BEARISH</v>
      </c>
      <c r="G2053" s="6" t="str">
        <f t="shared" si="126"/>
        <v>STRONG</v>
      </c>
      <c r="H2053" s="6" t="str">
        <f t="shared" si="125"/>
        <v>BEARISH DIVERGENCE</v>
      </c>
    </row>
    <row r="2054" spans="1:8" ht="13.5" x14ac:dyDescent="0.25">
      <c r="A2054" s="3">
        <f>TITRES_STAT!B2057</f>
        <v>44993</v>
      </c>
      <c r="B2054" s="6">
        <f>TITRES_STAT!C2057</f>
        <v>8.18</v>
      </c>
      <c r="C2054" s="6">
        <f>TITRES_STAT!D2057</f>
        <v>7.3986000000000001</v>
      </c>
      <c r="D2054" s="6">
        <f>TITRES_STAT!E2057</f>
        <v>0</v>
      </c>
      <c r="E2054" s="2">
        <f t="shared" si="128"/>
        <v>-725261</v>
      </c>
      <c r="F2054" s="6" t="str">
        <f t="shared" si="127"/>
        <v>BEARISH</v>
      </c>
      <c r="G2054" s="6" t="str">
        <f t="shared" si="126"/>
        <v>STRONG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BEARISH DIVERGENCE</v>
      </c>
    </row>
    <row r="2055" spans="1:8" ht="13.5" x14ac:dyDescent="0.25">
      <c r="A2055" s="3">
        <f>TITRES_STAT!B2058</f>
        <v>44994</v>
      </c>
      <c r="B2055" s="6">
        <f>TITRES_STAT!C2058</f>
        <v>8.08</v>
      </c>
      <c r="C2055" s="6">
        <f>TITRES_STAT!D2058</f>
        <v>7.3082000000000003</v>
      </c>
      <c r="D2055" s="6">
        <f>TITRES_STAT!E2058</f>
        <v>53</v>
      </c>
      <c r="E2055" s="2">
        <f t="shared" si="128"/>
        <v>-725314</v>
      </c>
      <c r="F2055" s="6" t="str">
        <f t="shared" si="127"/>
        <v>BEARISH</v>
      </c>
      <c r="G2055" s="6" t="str">
        <f t="shared" ref="G2055:G2118" si="130">IF((E2055-E2050)/E2050 &gt; 0.02, "STRONG",
 IF((E2055-E2050)/E2050 &lt; -0.02, "WEAK", "NEUTRAL"))</f>
        <v>STRONG</v>
      </c>
      <c r="H2055" s="6" t="str">
        <f t="shared" si="129"/>
        <v>BEARISH DIVERGENCE</v>
      </c>
    </row>
    <row r="2056" spans="1:8" ht="13.5" x14ac:dyDescent="0.25">
      <c r="A2056" s="3">
        <f>TITRES_STAT!B2059</f>
        <v>44995</v>
      </c>
      <c r="B2056" s="6">
        <f>TITRES_STAT!C2059</f>
        <v>7.7</v>
      </c>
      <c r="C2056" s="6">
        <f>TITRES_STAT!D2059</f>
        <v>6.9645000000000001</v>
      </c>
      <c r="D2056" s="6">
        <f>TITRES_STAT!E2059</f>
        <v>21</v>
      </c>
      <c r="E2056" s="2">
        <f t="shared" si="128"/>
        <v>-725335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NEUTRAL</v>
      </c>
      <c r="H2056" s="6" t="str">
        <f t="shared" si="129"/>
        <v>BULLISH DIVERGENCE</v>
      </c>
    </row>
    <row r="2057" spans="1:8" ht="13.5" x14ac:dyDescent="0.25">
      <c r="A2057" s="3">
        <f>TITRES_STAT!B2060</f>
        <v>44998</v>
      </c>
      <c r="B2057" s="6">
        <f>TITRES_STAT!C2060</f>
        <v>8.08</v>
      </c>
      <c r="C2057" s="6">
        <f>TITRES_STAT!D2060</f>
        <v>7.3082000000000003</v>
      </c>
      <c r="D2057" s="6">
        <f>TITRES_STAT!E2060</f>
        <v>1</v>
      </c>
      <c r="E2057" s="2">
        <f t="shared" si="128"/>
        <v>-725334</v>
      </c>
      <c r="F2057" s="6" t="str">
        <f t="shared" si="131"/>
        <v>BEARISH</v>
      </c>
      <c r="G2057" s="6" t="str">
        <f t="shared" si="130"/>
        <v>NEUTRAL</v>
      </c>
      <c r="H2057" s="6" t="str">
        <f t="shared" si="129"/>
        <v>CONFIRMED BEARISH</v>
      </c>
    </row>
    <row r="2058" spans="1:8" ht="13.5" x14ac:dyDescent="0.25">
      <c r="A2058" s="3">
        <f>TITRES_STAT!B2061</f>
        <v>44999</v>
      </c>
      <c r="B2058" s="6">
        <f>TITRES_STAT!C2061</f>
        <v>8</v>
      </c>
      <c r="C2058" s="6">
        <f>TITRES_STAT!D2061</f>
        <v>7.2358000000000002</v>
      </c>
      <c r="D2058" s="6">
        <f>TITRES_STAT!E2061</f>
        <v>350</v>
      </c>
      <c r="E2058" s="2">
        <f t="shared" si="128"/>
        <v>-725684</v>
      </c>
      <c r="F2058" s="6" t="str">
        <f t="shared" si="131"/>
        <v>BEARISH</v>
      </c>
      <c r="G2058" s="6" t="str">
        <f t="shared" si="130"/>
        <v>NEUTRAL</v>
      </c>
      <c r="H2058" s="6" t="str">
        <f t="shared" si="129"/>
        <v>CONFIRMED BEARISH</v>
      </c>
    </row>
    <row r="2059" spans="1:8" ht="13.5" x14ac:dyDescent="0.25">
      <c r="A2059" s="3">
        <f>TITRES_STAT!B2062</f>
        <v>45000</v>
      </c>
      <c r="B2059" s="6">
        <f>TITRES_STAT!C2062</f>
        <v>7.99</v>
      </c>
      <c r="C2059" s="6">
        <f>TITRES_STAT!D2062</f>
        <v>7.2267999999999999</v>
      </c>
      <c r="D2059" s="6">
        <f>TITRES_STAT!E2062</f>
        <v>45</v>
      </c>
      <c r="E2059" s="2">
        <f t="shared" si="128"/>
        <v>-725729</v>
      </c>
      <c r="F2059" s="6" t="str">
        <f t="shared" si="131"/>
        <v>BEARISH</v>
      </c>
      <c r="G2059" s="6" t="str">
        <f t="shared" si="130"/>
        <v>NEUTRAL</v>
      </c>
      <c r="H2059" s="6" t="str">
        <f t="shared" si="129"/>
        <v>CONFIRMED BEARISH</v>
      </c>
    </row>
    <row r="2060" spans="1:8" ht="13.5" x14ac:dyDescent="0.25">
      <c r="A2060" s="3">
        <f>TITRES_STAT!B2063</f>
        <v>45001</v>
      </c>
      <c r="B2060" s="6">
        <f>TITRES_STAT!C2063</f>
        <v>7.99</v>
      </c>
      <c r="C2060" s="6">
        <f>TITRES_STAT!D2063</f>
        <v>7.2267999999999999</v>
      </c>
      <c r="D2060" s="6">
        <f>TITRES_STAT!E2063</f>
        <v>403</v>
      </c>
      <c r="E2060" s="2">
        <f t="shared" si="128"/>
        <v>-725729</v>
      </c>
      <c r="F2060" s="6" t="str">
        <f t="shared" si="131"/>
        <v>BEARISH</v>
      </c>
      <c r="G2060" s="6" t="str">
        <f t="shared" si="130"/>
        <v>NEUTRAL</v>
      </c>
      <c r="H2060" s="6" t="str">
        <f t="shared" si="129"/>
        <v>CONFIRMED BEARISH</v>
      </c>
    </row>
    <row r="2061" spans="1:8" ht="13.5" x14ac:dyDescent="0.25">
      <c r="A2061" s="3">
        <f>TITRES_STAT!B2064</f>
        <v>45002</v>
      </c>
      <c r="B2061" s="6">
        <f>TITRES_STAT!C2064</f>
        <v>7.98</v>
      </c>
      <c r="C2061" s="6">
        <f>TITRES_STAT!D2064</f>
        <v>7.2176999999999998</v>
      </c>
      <c r="D2061" s="6">
        <f>TITRES_STAT!E2064</f>
        <v>2848</v>
      </c>
      <c r="E2061" s="2">
        <f t="shared" si="128"/>
        <v>-728577</v>
      </c>
      <c r="F2061" s="6" t="str">
        <f t="shared" si="131"/>
        <v>BEARISH</v>
      </c>
      <c r="G2061" s="6" t="str">
        <f t="shared" si="130"/>
        <v>NEUTRAL</v>
      </c>
      <c r="H2061" s="6" t="str">
        <f t="shared" si="129"/>
        <v>BEARISH DIVERGENCE</v>
      </c>
    </row>
    <row r="2062" spans="1:8" ht="13.5" x14ac:dyDescent="0.25">
      <c r="A2062" s="3">
        <f>TITRES_STAT!B2065</f>
        <v>45006</v>
      </c>
      <c r="B2062" s="6">
        <f>TITRES_STAT!C2065</f>
        <v>7.95</v>
      </c>
      <c r="C2062" s="6">
        <f>TITRES_STAT!D2065</f>
        <v>7.1905999999999999</v>
      </c>
      <c r="D2062" s="6">
        <f>TITRES_STAT!E2065</f>
        <v>4</v>
      </c>
      <c r="E2062" s="2">
        <f t="shared" si="128"/>
        <v>-728581</v>
      </c>
      <c r="F2062" s="6" t="str">
        <f t="shared" si="131"/>
        <v>BEARISH</v>
      </c>
      <c r="G2062" s="6" t="str">
        <f t="shared" si="130"/>
        <v>NEUTRAL</v>
      </c>
      <c r="H2062" s="6" t="str">
        <f t="shared" si="129"/>
        <v>CONFIRMED BEARISH</v>
      </c>
    </row>
    <row r="2063" spans="1:8" ht="13.5" x14ac:dyDescent="0.25">
      <c r="A2063" s="3">
        <f>TITRES_STAT!B2066</f>
        <v>45007</v>
      </c>
      <c r="B2063" s="6">
        <f>TITRES_STAT!C2066</f>
        <v>7.89</v>
      </c>
      <c r="C2063" s="6">
        <f>TITRES_STAT!D2066</f>
        <v>7.1363000000000003</v>
      </c>
      <c r="D2063" s="6">
        <f>TITRES_STAT!E2066</f>
        <v>8</v>
      </c>
      <c r="E2063" s="2">
        <f t="shared" si="128"/>
        <v>-728589</v>
      </c>
      <c r="F2063" s="6" t="str">
        <f t="shared" si="131"/>
        <v>BEARISH</v>
      </c>
      <c r="G2063" s="6" t="str">
        <f t="shared" si="130"/>
        <v>NEUTRAL</v>
      </c>
      <c r="H2063" s="6" t="str">
        <f t="shared" si="129"/>
        <v>CONFIRMED BEARISH</v>
      </c>
    </row>
    <row r="2064" spans="1:8" ht="13.5" x14ac:dyDescent="0.25">
      <c r="A2064" s="3">
        <f>TITRES_STAT!B2067</f>
        <v>45008</v>
      </c>
      <c r="B2064" s="6">
        <f>TITRES_STAT!C2067</f>
        <v>7.89</v>
      </c>
      <c r="C2064" s="6">
        <f>TITRES_STAT!D2067</f>
        <v>7.1363000000000003</v>
      </c>
      <c r="D2064" s="6">
        <f>TITRES_STAT!E2067</f>
        <v>0</v>
      </c>
      <c r="E2064" s="2">
        <f t="shared" si="128"/>
        <v>-728589</v>
      </c>
      <c r="F2064" s="6" t="str">
        <f t="shared" si="131"/>
        <v>BEARISH</v>
      </c>
      <c r="G2064" s="6" t="str">
        <f t="shared" si="130"/>
        <v>NEUTRAL</v>
      </c>
      <c r="H2064" s="6" t="str">
        <f t="shared" si="129"/>
        <v>CONFIRMED BEARISH</v>
      </c>
    </row>
    <row r="2065" spans="1:8" ht="13.5" x14ac:dyDescent="0.25">
      <c r="A2065" s="3">
        <f>TITRES_STAT!B2068</f>
        <v>45009</v>
      </c>
      <c r="B2065" s="6">
        <f>TITRES_STAT!C2068</f>
        <v>7.95</v>
      </c>
      <c r="C2065" s="6">
        <f>TITRES_STAT!D2068</f>
        <v>7.1905999999999999</v>
      </c>
      <c r="D2065" s="6">
        <f>TITRES_STAT!E2068</f>
        <v>2</v>
      </c>
      <c r="E2065" s="2">
        <f t="shared" si="128"/>
        <v>-728587</v>
      </c>
      <c r="F2065" s="6" t="str">
        <f t="shared" si="131"/>
        <v>BEARISH</v>
      </c>
      <c r="G2065" s="6" t="str">
        <f t="shared" si="130"/>
        <v>NEUTRAL</v>
      </c>
      <c r="H2065" s="6" t="str">
        <f t="shared" si="129"/>
        <v>CONFIRMED BEARISH</v>
      </c>
    </row>
    <row r="2066" spans="1:8" ht="13.5" x14ac:dyDescent="0.25">
      <c r="A2066" s="3">
        <f>TITRES_STAT!B2069</f>
        <v>45012</v>
      </c>
      <c r="B2066" s="6">
        <f>TITRES_STAT!C2069</f>
        <v>7.98</v>
      </c>
      <c r="C2066" s="6">
        <f>TITRES_STAT!D2069</f>
        <v>7.2176999999999998</v>
      </c>
      <c r="D2066" s="6">
        <f>TITRES_STAT!E2069</f>
        <v>1</v>
      </c>
      <c r="E2066" s="2">
        <f t="shared" si="128"/>
        <v>-728586</v>
      </c>
      <c r="F2066" s="6" t="str">
        <f t="shared" si="131"/>
        <v>BEARISH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45013</v>
      </c>
      <c r="B2067" s="6">
        <f>TITRES_STAT!C2070</f>
        <v>7.98</v>
      </c>
      <c r="C2067" s="6">
        <f>TITRES_STAT!D2070</f>
        <v>7.2176999999999998</v>
      </c>
      <c r="D2067" s="6">
        <f>TITRES_STAT!E2070</f>
        <v>311</v>
      </c>
      <c r="E2067" s="2">
        <f t="shared" si="128"/>
        <v>-728586</v>
      </c>
      <c r="F2067" s="6" t="str">
        <f t="shared" si="131"/>
        <v>BEARISH</v>
      </c>
      <c r="G2067" s="6" t="str">
        <f t="shared" si="130"/>
        <v>NEUTRAL</v>
      </c>
      <c r="H2067" s="6" t="str">
        <f t="shared" si="129"/>
        <v>BEARISH DIVERGENCE</v>
      </c>
    </row>
    <row r="2068" spans="1:8" ht="13.5" x14ac:dyDescent="0.25">
      <c r="A2068" s="3">
        <f>TITRES_STAT!B2071</f>
        <v>45014</v>
      </c>
      <c r="B2068" s="6">
        <f>TITRES_STAT!C2071</f>
        <v>7.9</v>
      </c>
      <c r="C2068" s="6">
        <f>TITRES_STAT!D2071</f>
        <v>7.1454000000000004</v>
      </c>
      <c r="D2068" s="6">
        <f>TITRES_STAT!E2071</f>
        <v>1316</v>
      </c>
      <c r="E2068" s="2">
        <f t="shared" si="128"/>
        <v>-729902</v>
      </c>
      <c r="F2068" s="6" t="str">
        <f t="shared" si="131"/>
        <v>BEARISH</v>
      </c>
      <c r="G2068" s="6" t="str">
        <f t="shared" si="130"/>
        <v>NEUTRAL</v>
      </c>
      <c r="H2068" s="6" t="str">
        <f t="shared" si="129"/>
        <v>BEARISH DIVERGENCE</v>
      </c>
    </row>
    <row r="2069" spans="1:8" ht="13.5" x14ac:dyDescent="0.25">
      <c r="A2069" s="3">
        <f>TITRES_STAT!B2072</f>
        <v>45015</v>
      </c>
      <c r="B2069" s="6">
        <f>TITRES_STAT!C2072</f>
        <v>7.98</v>
      </c>
      <c r="C2069" s="6">
        <f>TITRES_STAT!D2072</f>
        <v>7.2176999999999998</v>
      </c>
      <c r="D2069" s="6">
        <f>TITRES_STAT!E2072</f>
        <v>11</v>
      </c>
      <c r="E2069" s="2">
        <f t="shared" si="128"/>
        <v>-729891</v>
      </c>
      <c r="F2069" s="6" t="str">
        <f t="shared" si="131"/>
        <v>BEARISH</v>
      </c>
      <c r="G2069" s="6" t="str">
        <f t="shared" si="130"/>
        <v>NEUTRAL</v>
      </c>
      <c r="H2069" s="6" t="str">
        <f t="shared" si="129"/>
        <v>BEARISH DIVERGENCE</v>
      </c>
    </row>
    <row r="2070" spans="1:8" ht="13.5" x14ac:dyDescent="0.25">
      <c r="A2070" s="3">
        <f>TITRES_STAT!B2073</f>
        <v>45016</v>
      </c>
      <c r="B2070" s="6">
        <f>TITRES_STAT!C2073</f>
        <v>7.83</v>
      </c>
      <c r="C2070" s="6">
        <f>TITRES_STAT!D2073</f>
        <v>7.0819999999999999</v>
      </c>
      <c r="D2070" s="6">
        <f>TITRES_STAT!E2073</f>
        <v>1691</v>
      </c>
      <c r="E2070" s="2">
        <f t="shared" si="128"/>
        <v>-731582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CONFIRMED BEARISH</v>
      </c>
    </row>
    <row r="2071" spans="1:8" ht="13.5" x14ac:dyDescent="0.25">
      <c r="A2071" s="3">
        <f>TITRES_STAT!B2074</f>
        <v>45019</v>
      </c>
      <c r="B2071" s="6">
        <f>TITRES_STAT!C2074</f>
        <v>7.4</v>
      </c>
      <c r="C2071" s="6">
        <f>TITRES_STAT!D2074</f>
        <v>6.6931000000000003</v>
      </c>
      <c r="D2071" s="6">
        <f>TITRES_STAT!E2074</f>
        <v>108596</v>
      </c>
      <c r="E2071" s="2">
        <f t="shared" si="128"/>
        <v>-840178</v>
      </c>
      <c r="F2071" s="6" t="str">
        <f t="shared" si="131"/>
        <v>BEARISH</v>
      </c>
      <c r="G2071" s="6" t="str">
        <f t="shared" si="130"/>
        <v>STRONG</v>
      </c>
      <c r="H2071" s="6" t="str">
        <f t="shared" si="129"/>
        <v>CONFIRMED BEARISH</v>
      </c>
    </row>
    <row r="2072" spans="1:8" ht="13.5" x14ac:dyDescent="0.25">
      <c r="A2072" s="3">
        <f>TITRES_STAT!B2075</f>
        <v>45020</v>
      </c>
      <c r="B2072" s="6">
        <f>TITRES_STAT!C2075</f>
        <v>7.79</v>
      </c>
      <c r="C2072" s="6">
        <f>TITRES_STAT!D2075</f>
        <v>7.0458999999999996</v>
      </c>
      <c r="D2072" s="6">
        <f>TITRES_STAT!E2075</f>
        <v>313</v>
      </c>
      <c r="E2072" s="2">
        <f t="shared" si="128"/>
        <v>-839865</v>
      </c>
      <c r="F2072" s="6" t="str">
        <f t="shared" si="131"/>
        <v>BEARISH</v>
      </c>
      <c r="G2072" s="6" t="str">
        <f t="shared" si="130"/>
        <v>STRONG</v>
      </c>
      <c r="H2072" s="6" t="str">
        <f t="shared" si="129"/>
        <v>CONFIRMED BEARISH</v>
      </c>
    </row>
    <row r="2073" spans="1:8" ht="13.5" x14ac:dyDescent="0.25">
      <c r="A2073" s="3">
        <f>TITRES_STAT!B2076</f>
        <v>45021</v>
      </c>
      <c r="B2073" s="6">
        <f>TITRES_STAT!C2076</f>
        <v>7.45</v>
      </c>
      <c r="C2073" s="6">
        <f>TITRES_STAT!D2076</f>
        <v>6.7382999999999997</v>
      </c>
      <c r="D2073" s="6">
        <f>TITRES_STAT!E2076</f>
        <v>6376</v>
      </c>
      <c r="E2073" s="2">
        <f t="shared" si="128"/>
        <v>-846241</v>
      </c>
      <c r="F2073" s="6" t="str">
        <f t="shared" si="131"/>
        <v>BEARISH</v>
      </c>
      <c r="G2073" s="6" t="str">
        <f t="shared" si="130"/>
        <v>STRONG</v>
      </c>
      <c r="H2073" s="6" t="str">
        <f t="shared" si="129"/>
        <v>CONFIRMED BEARISH</v>
      </c>
    </row>
    <row r="2074" spans="1:8" ht="13.5" x14ac:dyDescent="0.25">
      <c r="A2074" s="3">
        <f>TITRES_STAT!B2077</f>
        <v>45022</v>
      </c>
      <c r="B2074" s="6">
        <f>TITRES_STAT!C2077</f>
        <v>7.65</v>
      </c>
      <c r="C2074" s="6">
        <f>TITRES_STAT!D2077</f>
        <v>6.9192</v>
      </c>
      <c r="D2074" s="6">
        <f>TITRES_STAT!E2077</f>
        <v>24228</v>
      </c>
      <c r="E2074" s="2">
        <f t="shared" si="128"/>
        <v>-822013</v>
      </c>
      <c r="F2074" s="6" t="str">
        <f t="shared" si="131"/>
        <v>BEARISH</v>
      </c>
      <c r="G2074" s="6" t="str">
        <f t="shared" si="130"/>
        <v>STRONG</v>
      </c>
      <c r="H2074" s="6" t="str">
        <f t="shared" si="129"/>
        <v>CONFIRMED BEARISH</v>
      </c>
    </row>
    <row r="2075" spans="1:8" ht="13.5" x14ac:dyDescent="0.25">
      <c r="A2075" s="3">
        <f>TITRES_STAT!B2078</f>
        <v>45023</v>
      </c>
      <c r="B2075" s="6">
        <f>TITRES_STAT!C2078</f>
        <v>7.8</v>
      </c>
      <c r="C2075" s="6">
        <f>TITRES_STAT!D2078</f>
        <v>7.0548999999999999</v>
      </c>
      <c r="D2075" s="6">
        <f>TITRES_STAT!E2078</f>
        <v>3</v>
      </c>
      <c r="E2075" s="2">
        <f t="shared" si="128"/>
        <v>-822010</v>
      </c>
      <c r="F2075" s="6" t="str">
        <f t="shared" si="131"/>
        <v>BEARISH</v>
      </c>
      <c r="G2075" s="6" t="str">
        <f t="shared" si="130"/>
        <v>STRONG</v>
      </c>
      <c r="H2075" s="6" t="str">
        <f t="shared" si="129"/>
        <v>CONFIRMED BEARISH</v>
      </c>
    </row>
    <row r="2076" spans="1:8" ht="13.5" x14ac:dyDescent="0.25">
      <c r="A2076" s="3">
        <f>TITRES_STAT!B2079</f>
        <v>45026</v>
      </c>
      <c r="B2076" s="6">
        <f>TITRES_STAT!C2079</f>
        <v>7.4</v>
      </c>
      <c r="C2076" s="6">
        <f>TITRES_STAT!D2079</f>
        <v>6.6931000000000003</v>
      </c>
      <c r="D2076" s="6">
        <f>TITRES_STAT!E2079</f>
        <v>35239</v>
      </c>
      <c r="E2076" s="2">
        <f t="shared" si="128"/>
        <v>-857249</v>
      </c>
      <c r="F2076" s="6" t="str">
        <f t="shared" si="131"/>
        <v>BEARISH</v>
      </c>
      <c r="G2076" s="6" t="str">
        <f t="shared" si="130"/>
        <v>STRONG</v>
      </c>
      <c r="H2076" s="6" t="str">
        <f t="shared" si="129"/>
        <v>NEUTRAL</v>
      </c>
    </row>
    <row r="2077" spans="1:8" ht="13.5" x14ac:dyDescent="0.25">
      <c r="A2077" s="3">
        <f>TITRES_STAT!B2080</f>
        <v>45027</v>
      </c>
      <c r="B2077" s="6">
        <f>TITRES_STAT!C2080</f>
        <v>7.65</v>
      </c>
      <c r="C2077" s="6">
        <f>TITRES_STAT!D2080</f>
        <v>6.9192</v>
      </c>
      <c r="D2077" s="6">
        <f>TITRES_STAT!E2080</f>
        <v>4</v>
      </c>
      <c r="E2077" s="2">
        <f t="shared" si="128"/>
        <v>-857245</v>
      </c>
      <c r="F2077" s="6" t="str">
        <f t="shared" si="131"/>
        <v>BEARISH</v>
      </c>
      <c r="G2077" s="6" t="str">
        <f t="shared" si="130"/>
        <v>STRONG</v>
      </c>
      <c r="H2077" s="6" t="str">
        <f t="shared" si="129"/>
        <v>CONFIRMED BEARISH</v>
      </c>
    </row>
    <row r="2078" spans="1:8" ht="13.5" x14ac:dyDescent="0.25">
      <c r="A2078" s="3">
        <f>TITRES_STAT!B2081</f>
        <v>45028</v>
      </c>
      <c r="B2078" s="6">
        <f>TITRES_STAT!C2081</f>
        <v>7.4</v>
      </c>
      <c r="C2078" s="6">
        <f>TITRES_STAT!D2081</f>
        <v>6.6931000000000003</v>
      </c>
      <c r="D2078" s="6">
        <f>TITRES_STAT!E2081</f>
        <v>29685</v>
      </c>
      <c r="E2078" s="2">
        <f t="shared" si="128"/>
        <v>-886930</v>
      </c>
      <c r="F2078" s="6" t="str">
        <f t="shared" si="131"/>
        <v>BEARISH</v>
      </c>
      <c r="G2078" s="6" t="str">
        <f t="shared" si="130"/>
        <v>STRONG</v>
      </c>
      <c r="H2078" s="6" t="str">
        <f t="shared" si="129"/>
        <v>CONFIRMED BEARISH</v>
      </c>
    </row>
    <row r="2079" spans="1:8" ht="13.5" x14ac:dyDescent="0.25">
      <c r="A2079" s="3">
        <f>TITRES_STAT!B2082</f>
        <v>45029</v>
      </c>
      <c r="B2079" s="6">
        <f>TITRES_STAT!C2082</f>
        <v>7.4</v>
      </c>
      <c r="C2079" s="6">
        <f>TITRES_STAT!D2082</f>
        <v>6.6931000000000003</v>
      </c>
      <c r="D2079" s="6">
        <f>TITRES_STAT!E2082</f>
        <v>20081</v>
      </c>
      <c r="E2079" s="2">
        <f t="shared" si="128"/>
        <v>-886930</v>
      </c>
      <c r="F2079" s="6" t="str">
        <f t="shared" si="131"/>
        <v>BEARISH</v>
      </c>
      <c r="G2079" s="6" t="str">
        <f t="shared" si="130"/>
        <v>STRONG</v>
      </c>
      <c r="H2079" s="6" t="str">
        <f t="shared" si="129"/>
        <v>CONFIRMED BEARISH</v>
      </c>
    </row>
    <row r="2080" spans="1:8" ht="13.5" x14ac:dyDescent="0.25">
      <c r="A2080" s="3">
        <f>TITRES_STAT!B2083</f>
        <v>45030</v>
      </c>
      <c r="B2080" s="6">
        <f>TITRES_STAT!C2083</f>
        <v>7.65</v>
      </c>
      <c r="C2080" s="6">
        <f>TITRES_STAT!D2083</f>
        <v>6.9192</v>
      </c>
      <c r="D2080" s="6">
        <f>TITRES_STAT!E2083</f>
        <v>821</v>
      </c>
      <c r="E2080" s="2">
        <f t="shared" si="128"/>
        <v>-886109</v>
      </c>
      <c r="F2080" s="6" t="str">
        <f t="shared" si="131"/>
        <v>BEARISH</v>
      </c>
      <c r="G2080" s="6" t="str">
        <f t="shared" si="130"/>
        <v>STRONG</v>
      </c>
      <c r="H2080" s="6" t="str">
        <f t="shared" si="129"/>
        <v>CONFIRMED BEARISH</v>
      </c>
    </row>
    <row r="2081" spans="1:8" ht="13.5" x14ac:dyDescent="0.25">
      <c r="A2081" s="3">
        <f>TITRES_STAT!B2084</f>
        <v>45033</v>
      </c>
      <c r="B2081" s="6">
        <f>TITRES_STAT!C2084</f>
        <v>7.4</v>
      </c>
      <c r="C2081" s="6">
        <f>TITRES_STAT!D2084</f>
        <v>6.6931000000000003</v>
      </c>
      <c r="D2081" s="6">
        <f>TITRES_STAT!E2084</f>
        <v>954</v>
      </c>
      <c r="E2081" s="2">
        <f t="shared" si="128"/>
        <v>-887063</v>
      </c>
      <c r="F2081" s="6" t="str">
        <f t="shared" si="131"/>
        <v>BEARISH</v>
      </c>
      <c r="G2081" s="6" t="str">
        <f t="shared" si="130"/>
        <v>STRONG</v>
      </c>
      <c r="H2081" s="6" t="str">
        <f t="shared" si="129"/>
        <v>NEUTRAL</v>
      </c>
    </row>
    <row r="2082" spans="1:8" ht="13.5" x14ac:dyDescent="0.25">
      <c r="A2082" s="3">
        <f>TITRES_STAT!B2085</f>
        <v>45034</v>
      </c>
      <c r="B2082" s="6">
        <f>TITRES_STAT!C2085</f>
        <v>7.39</v>
      </c>
      <c r="C2082" s="6">
        <f>TITRES_STAT!D2085</f>
        <v>6.6840999999999999</v>
      </c>
      <c r="D2082" s="6">
        <f>TITRES_STAT!E2085</f>
        <v>67</v>
      </c>
      <c r="E2082" s="2">
        <f t="shared" si="128"/>
        <v>-887130</v>
      </c>
      <c r="F2082" s="6" t="str">
        <f t="shared" si="131"/>
        <v>BEARISH</v>
      </c>
      <c r="G2082" s="6" t="str">
        <f t="shared" si="130"/>
        <v>STRONG</v>
      </c>
      <c r="H2082" s="6" t="str">
        <f t="shared" si="129"/>
        <v>CONFIRMED BEARISH</v>
      </c>
    </row>
    <row r="2083" spans="1:8" ht="13.5" x14ac:dyDescent="0.25">
      <c r="A2083" s="3">
        <f>TITRES_STAT!B2086</f>
        <v>45035</v>
      </c>
      <c r="B2083" s="6">
        <f>TITRES_STAT!C2086</f>
        <v>7.32</v>
      </c>
      <c r="C2083" s="6">
        <f>TITRES_STAT!D2086</f>
        <v>6.6208</v>
      </c>
      <c r="D2083" s="6">
        <f>TITRES_STAT!E2086</f>
        <v>2032</v>
      </c>
      <c r="E2083" s="2">
        <f t="shared" si="128"/>
        <v>-889162</v>
      </c>
      <c r="F2083" s="6" t="str">
        <f t="shared" si="131"/>
        <v>BEARISH</v>
      </c>
      <c r="G2083" s="6" t="str">
        <f t="shared" si="130"/>
        <v>NEUTRAL</v>
      </c>
      <c r="H2083" s="6" t="str">
        <f t="shared" si="129"/>
        <v>CONFIRMED BEARISH</v>
      </c>
    </row>
    <row r="2084" spans="1:8" ht="13.5" x14ac:dyDescent="0.25">
      <c r="A2084" s="3">
        <f>TITRES_STAT!B2087</f>
        <v>45036</v>
      </c>
      <c r="B2084" s="6">
        <f>TITRES_STAT!C2087</f>
        <v>7.5</v>
      </c>
      <c r="C2084" s="6">
        <f>TITRES_STAT!D2087</f>
        <v>6.7835999999999999</v>
      </c>
      <c r="D2084" s="6">
        <f>TITRES_STAT!E2087</f>
        <v>150</v>
      </c>
      <c r="E2084" s="2">
        <f t="shared" si="128"/>
        <v>-889012</v>
      </c>
      <c r="F2084" s="6" t="str">
        <f t="shared" si="131"/>
        <v>BEARISH</v>
      </c>
      <c r="G2084" s="6" t="str">
        <f t="shared" si="130"/>
        <v>NEUTRAL</v>
      </c>
      <c r="H2084" s="6" t="str">
        <f t="shared" si="129"/>
        <v>BEARISH DIVERGENCE</v>
      </c>
    </row>
    <row r="2085" spans="1:8" ht="13.5" x14ac:dyDescent="0.25">
      <c r="A2085" s="3">
        <f>TITRES_STAT!B2088</f>
        <v>45040</v>
      </c>
      <c r="B2085" s="6">
        <f>TITRES_STAT!C2088</f>
        <v>7.5</v>
      </c>
      <c r="C2085" s="6">
        <f>TITRES_STAT!D2088</f>
        <v>6.7835999999999999</v>
      </c>
      <c r="D2085" s="6">
        <f>TITRES_STAT!E2088</f>
        <v>512</v>
      </c>
      <c r="E2085" s="2">
        <f t="shared" si="128"/>
        <v>-889012</v>
      </c>
      <c r="F2085" s="6" t="str">
        <f t="shared" si="131"/>
        <v>BEARISH</v>
      </c>
      <c r="G2085" s="6" t="str">
        <f t="shared" si="130"/>
        <v>NEUTRAL</v>
      </c>
      <c r="H2085" s="6" t="str">
        <f t="shared" si="129"/>
        <v>CONFIRMED BEARISH</v>
      </c>
    </row>
    <row r="2086" spans="1:8" ht="13.5" x14ac:dyDescent="0.25">
      <c r="A2086" s="3">
        <f>TITRES_STAT!B2089</f>
        <v>45041</v>
      </c>
      <c r="B2086" s="6">
        <f>TITRES_STAT!C2089</f>
        <v>7.5</v>
      </c>
      <c r="C2086" s="6">
        <f>TITRES_STAT!D2089</f>
        <v>6.7835999999999999</v>
      </c>
      <c r="D2086" s="6">
        <f>TITRES_STAT!E2089</f>
        <v>361</v>
      </c>
      <c r="E2086" s="2">
        <f t="shared" si="128"/>
        <v>-889012</v>
      </c>
      <c r="F2086" s="6" t="str">
        <f t="shared" si="131"/>
        <v>BEARISH</v>
      </c>
      <c r="G2086" s="6" t="str">
        <f t="shared" si="130"/>
        <v>NEUTRAL</v>
      </c>
      <c r="H2086" s="6" t="str">
        <f t="shared" si="129"/>
        <v>BEARISH DIVERGENCE</v>
      </c>
    </row>
    <row r="2087" spans="1:8" ht="13.5" x14ac:dyDescent="0.25">
      <c r="A2087" s="3">
        <f>TITRES_STAT!B2090</f>
        <v>45042</v>
      </c>
      <c r="B2087" s="6">
        <f>TITRES_STAT!C2090</f>
        <v>7.35</v>
      </c>
      <c r="C2087" s="6">
        <f>TITRES_STAT!D2090</f>
        <v>6.6478999999999999</v>
      </c>
      <c r="D2087" s="6">
        <f>TITRES_STAT!E2090</f>
        <v>5966</v>
      </c>
      <c r="E2087" s="2">
        <f t="shared" si="128"/>
        <v>-894978</v>
      </c>
      <c r="F2087" s="6" t="str">
        <f t="shared" si="131"/>
        <v>BEARISH</v>
      </c>
      <c r="G2087" s="6" t="str">
        <f t="shared" si="130"/>
        <v>NEUTRAL</v>
      </c>
      <c r="H2087" s="6" t="str">
        <f t="shared" si="129"/>
        <v>CONFIRMED BEARISH</v>
      </c>
    </row>
    <row r="2088" spans="1:8" ht="13.5" x14ac:dyDescent="0.25">
      <c r="A2088" s="3">
        <f>TITRES_STAT!B2091</f>
        <v>45043</v>
      </c>
      <c r="B2088" s="6">
        <f>TITRES_STAT!C2091</f>
        <v>7.45</v>
      </c>
      <c r="C2088" s="6">
        <f>TITRES_STAT!D2091</f>
        <v>6.7382999999999997</v>
      </c>
      <c r="D2088" s="6">
        <f>TITRES_STAT!E2091</f>
        <v>285</v>
      </c>
      <c r="E2088" s="2">
        <f t="shared" si="128"/>
        <v>-894693</v>
      </c>
      <c r="F2088" s="6" t="str">
        <f t="shared" si="131"/>
        <v>BEARISH</v>
      </c>
      <c r="G2088" s="6" t="str">
        <f t="shared" si="130"/>
        <v>NEUTRAL</v>
      </c>
      <c r="H2088" s="6" t="str">
        <f t="shared" si="129"/>
        <v>BEARISH DIVERGENCE</v>
      </c>
    </row>
    <row r="2089" spans="1:8" ht="13.5" x14ac:dyDescent="0.25">
      <c r="A2089" s="3">
        <f>TITRES_STAT!B2092</f>
        <v>45044</v>
      </c>
      <c r="B2089" s="6">
        <f>TITRES_STAT!C2092</f>
        <v>7.48</v>
      </c>
      <c r="C2089" s="6">
        <f>TITRES_STAT!D2092</f>
        <v>6.7655000000000003</v>
      </c>
      <c r="D2089" s="6">
        <f>TITRES_STAT!E2092</f>
        <v>201</v>
      </c>
      <c r="E2089" s="2">
        <f t="shared" si="128"/>
        <v>-894492</v>
      </c>
      <c r="F2089" s="6" t="str">
        <f t="shared" si="131"/>
        <v>BEARISH</v>
      </c>
      <c r="G2089" s="6" t="str">
        <f t="shared" si="130"/>
        <v>NEUTRAL</v>
      </c>
      <c r="H2089" s="6" t="str">
        <f t="shared" si="129"/>
        <v>CONFIRMED BEARISH</v>
      </c>
    </row>
    <row r="2090" spans="1:8" ht="13.5" x14ac:dyDescent="0.25">
      <c r="A2090" s="3">
        <f>TITRES_STAT!B2093</f>
        <v>45048</v>
      </c>
      <c r="B2090" s="6">
        <f>TITRES_STAT!C2093</f>
        <v>7.45</v>
      </c>
      <c r="C2090" s="6">
        <f>TITRES_STAT!D2093</f>
        <v>6.7382999999999997</v>
      </c>
      <c r="D2090" s="6">
        <f>TITRES_STAT!E2093</f>
        <v>3736</v>
      </c>
      <c r="E2090" s="2">
        <f t="shared" si="128"/>
        <v>-898228</v>
      </c>
      <c r="F2090" s="6" t="str">
        <f t="shared" si="131"/>
        <v>BEARISH</v>
      </c>
      <c r="G2090" s="6" t="str">
        <f t="shared" si="130"/>
        <v>NEUTRAL</v>
      </c>
      <c r="H2090" s="6" t="str">
        <f t="shared" si="129"/>
        <v>CONFIRMED BEARISH</v>
      </c>
    </row>
    <row r="2091" spans="1:8" ht="13.5" x14ac:dyDescent="0.25">
      <c r="A2091" s="3">
        <f>TITRES_STAT!B2094</f>
        <v>45049</v>
      </c>
      <c r="B2091" s="6">
        <f>TITRES_STAT!C2094</f>
        <v>7.4</v>
      </c>
      <c r="C2091" s="6">
        <f>TITRES_STAT!D2094</f>
        <v>6.6931000000000003</v>
      </c>
      <c r="D2091" s="6">
        <f>TITRES_STAT!E2094</f>
        <v>132533</v>
      </c>
      <c r="E2091" s="2">
        <f t="shared" si="128"/>
        <v>-1030761</v>
      </c>
      <c r="F2091" s="6" t="str">
        <f t="shared" si="131"/>
        <v>BEARISH</v>
      </c>
      <c r="G2091" s="6" t="str">
        <f t="shared" si="130"/>
        <v>STRONG</v>
      </c>
      <c r="H2091" s="6" t="str">
        <f t="shared" si="129"/>
        <v>CONFIRMED BEARISH</v>
      </c>
    </row>
    <row r="2092" spans="1:8" ht="13.5" x14ac:dyDescent="0.25">
      <c r="A2092" s="3">
        <f>TITRES_STAT!B2095</f>
        <v>45050</v>
      </c>
      <c r="B2092" s="6">
        <f>TITRES_STAT!C2095</f>
        <v>7.45</v>
      </c>
      <c r="C2092" s="6">
        <f>TITRES_STAT!D2095</f>
        <v>6.7382999999999997</v>
      </c>
      <c r="D2092" s="6">
        <f>TITRES_STAT!E2095</f>
        <v>294</v>
      </c>
      <c r="E2092" s="2">
        <f t="shared" si="128"/>
        <v>-1030467</v>
      </c>
      <c r="F2092" s="6" t="str">
        <f t="shared" si="131"/>
        <v>BEARISH</v>
      </c>
      <c r="G2092" s="6" t="str">
        <f t="shared" si="130"/>
        <v>STRONG</v>
      </c>
      <c r="H2092" s="6" t="str">
        <f t="shared" si="129"/>
        <v>BEARISH DIVERGENCE</v>
      </c>
    </row>
    <row r="2093" spans="1:8" ht="13.5" x14ac:dyDescent="0.25">
      <c r="A2093" s="3">
        <f>TITRES_STAT!B2096</f>
        <v>45051</v>
      </c>
      <c r="B2093" s="6">
        <f>TITRES_STAT!C2096</f>
        <v>7.4</v>
      </c>
      <c r="C2093" s="6">
        <f>TITRES_STAT!D2096</f>
        <v>6.6931000000000003</v>
      </c>
      <c r="D2093" s="6">
        <f>TITRES_STAT!E2096</f>
        <v>21837</v>
      </c>
      <c r="E2093" s="2">
        <f t="shared" si="128"/>
        <v>-1052304</v>
      </c>
      <c r="F2093" s="6" t="str">
        <f t="shared" si="131"/>
        <v>BEARISH</v>
      </c>
      <c r="G2093" s="6" t="str">
        <f t="shared" si="130"/>
        <v>STRONG</v>
      </c>
      <c r="H2093" s="6" t="str">
        <f t="shared" si="129"/>
        <v>CONFIRMED BEARISH</v>
      </c>
    </row>
    <row r="2094" spans="1:8" ht="13.5" x14ac:dyDescent="0.25">
      <c r="A2094" s="3">
        <f>TITRES_STAT!B2097</f>
        <v>45054</v>
      </c>
      <c r="B2094" s="6">
        <f>TITRES_STAT!C2097</f>
        <v>7.4</v>
      </c>
      <c r="C2094" s="6">
        <f>TITRES_STAT!D2097</f>
        <v>6.6931000000000003</v>
      </c>
      <c r="D2094" s="6">
        <f>TITRES_STAT!E2097</f>
        <v>1564</v>
      </c>
      <c r="E2094" s="2">
        <f t="shared" si="128"/>
        <v>-1052304</v>
      </c>
      <c r="F2094" s="6" t="str">
        <f t="shared" si="131"/>
        <v>BEARISH</v>
      </c>
      <c r="G2094" s="6" t="str">
        <f t="shared" si="130"/>
        <v>STRONG</v>
      </c>
      <c r="H2094" s="6" t="str">
        <f t="shared" si="129"/>
        <v>CONFIRMED BEARISH</v>
      </c>
    </row>
    <row r="2095" spans="1:8" ht="13.5" x14ac:dyDescent="0.25">
      <c r="A2095" s="3">
        <f>TITRES_STAT!B2098</f>
        <v>45055</v>
      </c>
      <c r="B2095" s="6">
        <f>TITRES_STAT!C2098</f>
        <v>7.39</v>
      </c>
      <c r="C2095" s="6">
        <f>TITRES_STAT!D2098</f>
        <v>6.6840999999999999</v>
      </c>
      <c r="D2095" s="6">
        <f>TITRES_STAT!E2098</f>
        <v>3</v>
      </c>
      <c r="E2095" s="2">
        <f t="shared" si="128"/>
        <v>-1052307</v>
      </c>
      <c r="F2095" s="6" t="str">
        <f t="shared" si="131"/>
        <v>BEARISH</v>
      </c>
      <c r="G2095" s="6" t="str">
        <f t="shared" si="130"/>
        <v>STRONG</v>
      </c>
      <c r="H2095" s="6" t="str">
        <f t="shared" si="129"/>
        <v>CONFIRMED BEARISH</v>
      </c>
    </row>
    <row r="2096" spans="1:8" ht="13.5" x14ac:dyDescent="0.25">
      <c r="A2096" s="3">
        <f>TITRES_STAT!B2099</f>
        <v>45056</v>
      </c>
      <c r="B2096" s="6">
        <f>TITRES_STAT!C2099</f>
        <v>7.39</v>
      </c>
      <c r="C2096" s="6">
        <f>TITRES_STAT!D2099</f>
        <v>6.6840999999999999</v>
      </c>
      <c r="D2096" s="6">
        <f>TITRES_STAT!E2099</f>
        <v>175</v>
      </c>
      <c r="E2096" s="2">
        <f t="shared" si="128"/>
        <v>-1052307</v>
      </c>
      <c r="F2096" s="6" t="str">
        <f t="shared" si="131"/>
        <v>BEARISH</v>
      </c>
      <c r="G2096" s="6" t="str">
        <f t="shared" si="130"/>
        <v>STRONG</v>
      </c>
      <c r="H2096" s="6" t="str">
        <f t="shared" si="129"/>
        <v>CONFIRMED BEARISH</v>
      </c>
    </row>
    <row r="2097" spans="1:8" ht="13.5" x14ac:dyDescent="0.25">
      <c r="A2097" s="3">
        <f>TITRES_STAT!B2100</f>
        <v>45057</v>
      </c>
      <c r="B2097" s="6">
        <f>TITRES_STAT!C2100</f>
        <v>7.35</v>
      </c>
      <c r="C2097" s="6">
        <f>TITRES_STAT!D2100</f>
        <v>6.6478999999999999</v>
      </c>
      <c r="D2097" s="6">
        <f>TITRES_STAT!E2100</f>
        <v>21221</v>
      </c>
      <c r="E2097" s="2">
        <f t="shared" si="128"/>
        <v>-1073528</v>
      </c>
      <c r="F2097" s="6" t="str">
        <f t="shared" si="131"/>
        <v>BEARISH</v>
      </c>
      <c r="G2097" s="6" t="str">
        <f t="shared" si="130"/>
        <v>STRONG</v>
      </c>
      <c r="H2097" s="6" t="str">
        <f t="shared" si="129"/>
        <v>CONFIRMED BEARISH</v>
      </c>
    </row>
    <row r="2098" spans="1:8" ht="13.5" x14ac:dyDescent="0.25">
      <c r="A2098" s="3">
        <f>TITRES_STAT!B2101</f>
        <v>45058</v>
      </c>
      <c r="B2098" s="6">
        <f>TITRES_STAT!C2101</f>
        <v>7.39</v>
      </c>
      <c r="C2098" s="6">
        <f>TITRES_STAT!D2101</f>
        <v>6.6840999999999999</v>
      </c>
      <c r="D2098" s="6">
        <f>TITRES_STAT!E2101</f>
        <v>1</v>
      </c>
      <c r="E2098" s="2">
        <f t="shared" si="128"/>
        <v>-1073527</v>
      </c>
      <c r="F2098" s="6" t="str">
        <f t="shared" si="131"/>
        <v>BEARISH</v>
      </c>
      <c r="G2098" s="6" t="str">
        <f t="shared" si="130"/>
        <v>STRONG</v>
      </c>
      <c r="H2098" s="6" t="str">
        <f t="shared" si="129"/>
        <v>CONFIRMED BEARISH</v>
      </c>
    </row>
    <row r="2099" spans="1:8" ht="13.5" x14ac:dyDescent="0.25">
      <c r="A2099" s="3">
        <f>TITRES_STAT!B2102</f>
        <v>45061</v>
      </c>
      <c r="B2099" s="6">
        <f>TITRES_STAT!C2102</f>
        <v>7.3</v>
      </c>
      <c r="C2099" s="6">
        <f>TITRES_STAT!D2102</f>
        <v>6.6026999999999996</v>
      </c>
      <c r="D2099" s="6">
        <f>TITRES_STAT!E2102</f>
        <v>10637</v>
      </c>
      <c r="E2099" s="2">
        <f t="shared" si="128"/>
        <v>-1084164</v>
      </c>
      <c r="F2099" s="6" t="str">
        <f t="shared" si="131"/>
        <v>BEARISH</v>
      </c>
      <c r="G2099" s="6" t="str">
        <f t="shared" si="130"/>
        <v>STRONG</v>
      </c>
      <c r="H2099" s="6" t="str">
        <f t="shared" si="129"/>
        <v>CONFIRMED BEARISH</v>
      </c>
    </row>
    <row r="2100" spans="1:8" ht="13.5" x14ac:dyDescent="0.25">
      <c r="A2100" s="3">
        <f>TITRES_STAT!B2103</f>
        <v>45062</v>
      </c>
      <c r="B2100" s="6">
        <f>TITRES_STAT!C2103</f>
        <v>7.38</v>
      </c>
      <c r="C2100" s="6">
        <f>TITRES_STAT!D2103</f>
        <v>6.6749999999999998</v>
      </c>
      <c r="D2100" s="6">
        <f>TITRES_STAT!E2103</f>
        <v>895</v>
      </c>
      <c r="E2100" s="2">
        <f t="shared" si="128"/>
        <v>-1083269</v>
      </c>
      <c r="F2100" s="6" t="str">
        <f t="shared" si="131"/>
        <v>BEARISH</v>
      </c>
      <c r="G2100" s="6" t="str">
        <f t="shared" si="130"/>
        <v>STRONG</v>
      </c>
      <c r="H2100" s="6" t="str">
        <f t="shared" si="129"/>
        <v>CONFIRMED BEARISH</v>
      </c>
    </row>
    <row r="2101" spans="1:8" ht="13.5" x14ac:dyDescent="0.25">
      <c r="A2101" s="3">
        <f>TITRES_STAT!B2104</f>
        <v>45063</v>
      </c>
      <c r="B2101" s="6">
        <f>TITRES_STAT!C2104</f>
        <v>7.38</v>
      </c>
      <c r="C2101" s="6">
        <f>TITRES_STAT!D2104</f>
        <v>6.6749999999999998</v>
      </c>
      <c r="D2101" s="6">
        <f>TITRES_STAT!E2104</f>
        <v>15270</v>
      </c>
      <c r="E2101" s="2">
        <f t="shared" si="128"/>
        <v>-1083269</v>
      </c>
      <c r="F2101" s="6" t="str">
        <f t="shared" si="131"/>
        <v>BEARISH</v>
      </c>
      <c r="G2101" s="6" t="str">
        <f t="shared" si="130"/>
        <v>STRONG</v>
      </c>
      <c r="H2101" s="6" t="str">
        <f t="shared" si="129"/>
        <v>CONFIRMED BEARISH</v>
      </c>
    </row>
    <row r="2102" spans="1:8" ht="13.5" x14ac:dyDescent="0.25">
      <c r="A2102" s="3">
        <f>TITRES_STAT!B2105</f>
        <v>45064</v>
      </c>
      <c r="B2102" s="6">
        <f>TITRES_STAT!C2105</f>
        <v>7.35</v>
      </c>
      <c r="C2102" s="6">
        <f>TITRES_STAT!D2105</f>
        <v>6.6478999999999999</v>
      </c>
      <c r="D2102" s="6">
        <f>TITRES_STAT!E2105</f>
        <v>31</v>
      </c>
      <c r="E2102" s="2">
        <f t="shared" si="128"/>
        <v>-1083300</v>
      </c>
      <c r="F2102" s="6" t="str">
        <f t="shared" si="131"/>
        <v>BEARISH</v>
      </c>
      <c r="G2102" s="6" t="str">
        <f t="shared" si="130"/>
        <v>NEUTRAL</v>
      </c>
      <c r="H2102" s="6" t="str">
        <f t="shared" si="129"/>
        <v>NEUTRAL</v>
      </c>
    </row>
    <row r="2103" spans="1:8" ht="13.5" x14ac:dyDescent="0.25">
      <c r="A2103" s="3">
        <f>TITRES_STAT!B2106</f>
        <v>45065</v>
      </c>
      <c r="B2103" s="6">
        <f>TITRES_STAT!C2106</f>
        <v>7.29</v>
      </c>
      <c r="C2103" s="6">
        <f>TITRES_STAT!D2106</f>
        <v>6.5936000000000003</v>
      </c>
      <c r="D2103" s="6">
        <f>TITRES_STAT!E2106</f>
        <v>42215</v>
      </c>
      <c r="E2103" s="2">
        <f t="shared" si="128"/>
        <v>-1125515</v>
      </c>
      <c r="F2103" s="6" t="str">
        <f t="shared" si="131"/>
        <v>BEARISH</v>
      </c>
      <c r="G2103" s="6" t="str">
        <f t="shared" si="130"/>
        <v>STRONG</v>
      </c>
      <c r="H2103" s="6" t="str">
        <f t="shared" si="129"/>
        <v>CONFIRMED BEARISH</v>
      </c>
    </row>
    <row r="2104" spans="1:8" ht="13.5" x14ac:dyDescent="0.25">
      <c r="A2104" s="3">
        <f>TITRES_STAT!B2107</f>
        <v>45068</v>
      </c>
      <c r="B2104" s="6">
        <f>TITRES_STAT!C2107</f>
        <v>7.35</v>
      </c>
      <c r="C2104" s="6">
        <f>TITRES_STAT!D2107</f>
        <v>6.6478999999999999</v>
      </c>
      <c r="D2104" s="6">
        <f>TITRES_STAT!E2107</f>
        <v>41</v>
      </c>
      <c r="E2104" s="2">
        <f t="shared" si="128"/>
        <v>-1125474</v>
      </c>
      <c r="F2104" s="6" t="str">
        <f t="shared" si="131"/>
        <v>BEARISH</v>
      </c>
      <c r="G2104" s="6" t="str">
        <f t="shared" si="130"/>
        <v>STRONG</v>
      </c>
      <c r="H2104" s="6" t="str">
        <f t="shared" si="129"/>
        <v>BEARISH DIVERGENCE</v>
      </c>
    </row>
    <row r="2105" spans="1:8" ht="13.5" x14ac:dyDescent="0.25">
      <c r="A2105" s="3">
        <f>TITRES_STAT!B2108</f>
        <v>45069</v>
      </c>
      <c r="B2105" s="6">
        <f>TITRES_STAT!C2108</f>
        <v>7.34</v>
      </c>
      <c r="C2105" s="6">
        <f>TITRES_STAT!D2108</f>
        <v>6.6388999999999996</v>
      </c>
      <c r="D2105" s="6">
        <f>TITRES_STAT!E2108</f>
        <v>905</v>
      </c>
      <c r="E2105" s="2">
        <f t="shared" si="128"/>
        <v>-1126379</v>
      </c>
      <c r="F2105" s="6" t="str">
        <f t="shared" si="131"/>
        <v>BEARISH</v>
      </c>
      <c r="G2105" s="6" t="str">
        <f t="shared" si="130"/>
        <v>STRONG</v>
      </c>
      <c r="H2105" s="6" t="str">
        <f t="shared" si="129"/>
        <v>CONFIRMED BEARISH</v>
      </c>
    </row>
    <row r="2106" spans="1:8" ht="13.5" x14ac:dyDescent="0.25">
      <c r="A2106" s="3">
        <f>TITRES_STAT!B2109</f>
        <v>45070</v>
      </c>
      <c r="B2106" s="6">
        <f>TITRES_STAT!C2109</f>
        <v>7.34</v>
      </c>
      <c r="C2106" s="6">
        <f>TITRES_STAT!D2109</f>
        <v>6.6388999999999996</v>
      </c>
      <c r="D2106" s="6">
        <f>TITRES_STAT!E2109</f>
        <v>5000</v>
      </c>
      <c r="E2106" s="2">
        <f t="shared" si="128"/>
        <v>-1126379</v>
      </c>
      <c r="F2106" s="6" t="str">
        <f t="shared" si="131"/>
        <v>BEARISH</v>
      </c>
      <c r="G2106" s="6" t="str">
        <f t="shared" si="130"/>
        <v>STRONG</v>
      </c>
      <c r="H2106" s="6" t="str">
        <f t="shared" si="129"/>
        <v>CONFIRMED BEARISH</v>
      </c>
    </row>
    <row r="2107" spans="1:8" ht="13.5" x14ac:dyDescent="0.25">
      <c r="A2107" s="3">
        <f>TITRES_STAT!B2110</f>
        <v>45071</v>
      </c>
      <c r="B2107" s="6">
        <f>TITRES_STAT!C2110</f>
        <v>7.35</v>
      </c>
      <c r="C2107" s="6">
        <f>TITRES_STAT!D2110</f>
        <v>6.6478999999999999</v>
      </c>
      <c r="D2107" s="6">
        <f>TITRES_STAT!E2110</f>
        <v>10674</v>
      </c>
      <c r="E2107" s="2">
        <f t="shared" si="128"/>
        <v>-1115705</v>
      </c>
      <c r="F2107" s="6" t="str">
        <f t="shared" si="131"/>
        <v>BEARISH</v>
      </c>
      <c r="G2107" s="6" t="str">
        <f t="shared" si="130"/>
        <v>STRONG</v>
      </c>
      <c r="H2107" s="6" t="str">
        <f t="shared" si="129"/>
        <v>NEUTRAL</v>
      </c>
    </row>
    <row r="2108" spans="1:8" ht="13.5" x14ac:dyDescent="0.25">
      <c r="A2108" s="3">
        <f>TITRES_STAT!B2111</f>
        <v>45072</v>
      </c>
      <c r="B2108" s="6">
        <f>TITRES_STAT!C2111</f>
        <v>7.4</v>
      </c>
      <c r="C2108" s="6">
        <f>TITRES_STAT!D2111</f>
        <v>6.6931000000000003</v>
      </c>
      <c r="D2108" s="6">
        <f>TITRES_STAT!E2111</f>
        <v>587</v>
      </c>
      <c r="E2108" s="2">
        <f t="shared" si="128"/>
        <v>-1115118</v>
      </c>
      <c r="F2108" s="6" t="str">
        <f t="shared" si="131"/>
        <v>BULLISH</v>
      </c>
      <c r="G2108" s="6" t="str">
        <f t="shared" si="130"/>
        <v>NEUTRAL</v>
      </c>
      <c r="H2108" s="6" t="str">
        <f t="shared" si="129"/>
        <v>CONFIRMED BULLISH</v>
      </c>
    </row>
    <row r="2109" spans="1:8" ht="13.5" x14ac:dyDescent="0.25">
      <c r="A2109" s="3">
        <f>TITRES_STAT!B2112</f>
        <v>45075</v>
      </c>
      <c r="B2109" s="6">
        <f>TITRES_STAT!C2112</f>
        <v>7.79</v>
      </c>
      <c r="C2109" s="6">
        <f>TITRES_STAT!D2112</f>
        <v>7.0458999999999996</v>
      </c>
      <c r="D2109" s="6">
        <f>TITRES_STAT!E2112</f>
        <v>4321</v>
      </c>
      <c r="E2109" s="2">
        <f t="shared" si="128"/>
        <v>-1110797</v>
      </c>
      <c r="F2109" s="6" t="str">
        <f t="shared" si="131"/>
        <v>BULLISH</v>
      </c>
      <c r="G2109" s="6" t="str">
        <f t="shared" si="130"/>
        <v>NEUTRAL</v>
      </c>
      <c r="H2109" s="6" t="str">
        <f t="shared" si="129"/>
        <v>CONFIRMED BULLISH</v>
      </c>
    </row>
    <row r="2110" spans="1:8" ht="13.5" x14ac:dyDescent="0.25">
      <c r="A2110" s="3">
        <f>TITRES_STAT!B2113</f>
        <v>45076</v>
      </c>
      <c r="B2110" s="6">
        <f>TITRES_STAT!C2113</f>
        <v>7.8</v>
      </c>
      <c r="C2110" s="6">
        <f>TITRES_STAT!D2113</f>
        <v>7.0548999999999999</v>
      </c>
      <c r="D2110" s="6">
        <f>TITRES_STAT!E2113</f>
        <v>2371</v>
      </c>
      <c r="E2110" s="2">
        <f t="shared" si="128"/>
        <v>-1108426</v>
      </c>
      <c r="F2110" s="6" t="str">
        <f t="shared" si="131"/>
        <v>BULLISH</v>
      </c>
      <c r="G2110" s="6" t="str">
        <f t="shared" si="130"/>
        <v>NEUTRAL</v>
      </c>
      <c r="H2110" s="6" t="str">
        <f t="shared" si="129"/>
        <v>CONFIRMED BULLISH</v>
      </c>
    </row>
    <row r="2111" spans="1:8" ht="13.5" x14ac:dyDescent="0.25">
      <c r="A2111" s="3">
        <f>TITRES_STAT!B2114</f>
        <v>45077</v>
      </c>
      <c r="B2111" s="6">
        <f>TITRES_STAT!C2114</f>
        <v>7.8</v>
      </c>
      <c r="C2111" s="6">
        <f>TITRES_STAT!D2114</f>
        <v>7.0548999999999999</v>
      </c>
      <c r="D2111" s="6">
        <f>TITRES_STAT!E2114</f>
        <v>2553</v>
      </c>
      <c r="E2111" s="2">
        <f t="shared" si="128"/>
        <v>-1108426</v>
      </c>
      <c r="F2111" s="6" t="str">
        <f t="shared" si="131"/>
        <v>BULLISH</v>
      </c>
      <c r="G2111" s="6" t="str">
        <f t="shared" si="130"/>
        <v>NEUTRAL</v>
      </c>
      <c r="H2111" s="6" t="str">
        <f t="shared" si="129"/>
        <v>CONFIRMED BULLISH</v>
      </c>
    </row>
    <row r="2112" spans="1:8" ht="13.5" x14ac:dyDescent="0.25">
      <c r="A2112" s="3">
        <f>TITRES_STAT!B2115</f>
        <v>45078</v>
      </c>
      <c r="B2112" s="6">
        <f>TITRES_STAT!C2115</f>
        <v>7.6</v>
      </c>
      <c r="C2112" s="6">
        <f>TITRES_STAT!D2115</f>
        <v>6.8739999999999997</v>
      </c>
      <c r="D2112" s="6">
        <f>TITRES_STAT!E2115</f>
        <v>286</v>
      </c>
      <c r="E2112" s="2">
        <f t="shared" si="128"/>
        <v>-1108712</v>
      </c>
      <c r="F2112" s="6" t="str">
        <f t="shared" si="131"/>
        <v>BULLISH</v>
      </c>
      <c r="G2112" s="6" t="str">
        <f t="shared" si="130"/>
        <v>NEUTRAL</v>
      </c>
      <c r="H2112" s="6" t="str">
        <f t="shared" si="129"/>
        <v>CONFIRMED BULLISH</v>
      </c>
    </row>
    <row r="2113" spans="1:8" ht="13.5" x14ac:dyDescent="0.25">
      <c r="A2113" s="3">
        <f>TITRES_STAT!B2116</f>
        <v>45079</v>
      </c>
      <c r="B2113" s="6">
        <f>TITRES_STAT!C2116</f>
        <v>7.7</v>
      </c>
      <c r="C2113" s="6">
        <f>TITRES_STAT!D2116</f>
        <v>6.9645000000000001</v>
      </c>
      <c r="D2113" s="6">
        <f>TITRES_STAT!E2116</f>
        <v>40</v>
      </c>
      <c r="E2113" s="2">
        <f t="shared" si="128"/>
        <v>-1108672</v>
      </c>
      <c r="F2113" s="6" t="str">
        <f t="shared" si="131"/>
        <v>BULLISH</v>
      </c>
      <c r="G2113" s="6" t="str">
        <f t="shared" si="130"/>
        <v>NEUTRAL</v>
      </c>
      <c r="H2113" s="6" t="str">
        <f t="shared" si="129"/>
        <v>CONFIRMED BULLISH</v>
      </c>
    </row>
    <row r="2114" spans="1:8" ht="13.5" x14ac:dyDescent="0.25">
      <c r="A2114" s="3">
        <f>TITRES_STAT!B2117</f>
        <v>45082</v>
      </c>
      <c r="B2114" s="6">
        <f>TITRES_STAT!C2117</f>
        <v>7.7</v>
      </c>
      <c r="C2114" s="6">
        <f>TITRES_STAT!D2117</f>
        <v>6.9645000000000001</v>
      </c>
      <c r="D2114" s="6">
        <f>TITRES_STAT!E2117</f>
        <v>78</v>
      </c>
      <c r="E2114" s="2">
        <f t="shared" si="128"/>
        <v>-1108672</v>
      </c>
      <c r="F2114" s="6" t="str">
        <f t="shared" si="131"/>
        <v>BULLISH</v>
      </c>
      <c r="G2114" s="6" t="str">
        <f t="shared" si="130"/>
        <v>NEUTRAL</v>
      </c>
      <c r="H2114" s="6" t="str">
        <f t="shared" si="129"/>
        <v>BULLISH DIVERGENCE</v>
      </c>
    </row>
    <row r="2115" spans="1:8" ht="13.5" x14ac:dyDescent="0.25">
      <c r="A2115" s="3">
        <f>TITRES_STAT!B2118</f>
        <v>45083</v>
      </c>
      <c r="B2115" s="6">
        <f>TITRES_STAT!C2118</f>
        <v>7.65</v>
      </c>
      <c r="C2115" s="6">
        <f>TITRES_STAT!D2118</f>
        <v>6.9192</v>
      </c>
      <c r="D2115" s="6">
        <f>TITRES_STAT!E2118</f>
        <v>339</v>
      </c>
      <c r="E2115" s="2">
        <f t="shared" si="128"/>
        <v>-1109011</v>
      </c>
      <c r="F2115" s="6" t="str">
        <f t="shared" si="131"/>
        <v>BEARISH</v>
      </c>
      <c r="G2115" s="6" t="str">
        <f t="shared" si="130"/>
        <v>NEUTRAL</v>
      </c>
      <c r="H2115" s="6" t="str">
        <f t="shared" si="129"/>
        <v>CONFIRMED BEARISH</v>
      </c>
    </row>
    <row r="2116" spans="1:8" ht="13.5" x14ac:dyDescent="0.25">
      <c r="A2116" s="3">
        <f>TITRES_STAT!B2119</f>
        <v>45084</v>
      </c>
      <c r="B2116" s="6">
        <f>TITRES_STAT!C2119</f>
        <v>7.7</v>
      </c>
      <c r="C2116" s="6">
        <f>TITRES_STAT!D2119</f>
        <v>6.9645000000000001</v>
      </c>
      <c r="D2116" s="6">
        <f>TITRES_STAT!E2119</f>
        <v>2</v>
      </c>
      <c r="E2116" s="2">
        <f t="shared" ref="E2116:E2179" si="132">IF(B2116&gt;B2115, E2115+D2116, IF(B2116&lt;B2115, E2115-D2116, E2115))</f>
        <v>-1109009</v>
      </c>
      <c r="F2116" s="6" t="str">
        <f t="shared" si="131"/>
        <v>BEARISH</v>
      </c>
      <c r="G2116" s="6" t="str">
        <f t="shared" si="130"/>
        <v>NEUTRAL</v>
      </c>
      <c r="H2116" s="6" t="str">
        <f t="shared" si="129"/>
        <v>CONFIRMED BEARISH</v>
      </c>
    </row>
    <row r="2117" spans="1:8" ht="13.5" x14ac:dyDescent="0.25">
      <c r="A2117" s="3">
        <f>TITRES_STAT!B2120</f>
        <v>45085</v>
      </c>
      <c r="B2117" s="6">
        <f>TITRES_STAT!C2120</f>
        <v>7.5</v>
      </c>
      <c r="C2117" s="6">
        <f>TITRES_STAT!D2120</f>
        <v>6.7835999999999999</v>
      </c>
      <c r="D2117" s="6">
        <f>TITRES_STAT!E2120</f>
        <v>215</v>
      </c>
      <c r="E2117" s="2">
        <f t="shared" si="132"/>
        <v>-1109224</v>
      </c>
      <c r="F2117" s="6" t="str">
        <f t="shared" si="131"/>
        <v>BEARISH</v>
      </c>
      <c r="G2117" s="6" t="str">
        <f t="shared" si="130"/>
        <v>NEUTRAL</v>
      </c>
      <c r="H2117" s="6" t="str">
        <f t="shared" si="129"/>
        <v>CONFIRMED BEARISH</v>
      </c>
    </row>
    <row r="2118" spans="1:8" ht="13.5" x14ac:dyDescent="0.25">
      <c r="A2118" s="3">
        <f>TITRES_STAT!B2121</f>
        <v>45086</v>
      </c>
      <c r="B2118" s="6">
        <f>TITRES_STAT!C2121</f>
        <v>7.7</v>
      </c>
      <c r="C2118" s="6">
        <f>TITRES_STAT!D2121</f>
        <v>6.9645000000000001</v>
      </c>
      <c r="D2118" s="6">
        <f>TITRES_STAT!E2121</f>
        <v>1755</v>
      </c>
      <c r="E2118" s="2">
        <f t="shared" si="132"/>
        <v>-1107469</v>
      </c>
      <c r="F2118" s="6" t="str">
        <f t="shared" si="131"/>
        <v>BULLISH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45089</v>
      </c>
      <c r="B2119" s="6">
        <f>TITRES_STAT!C2122</f>
        <v>7.7</v>
      </c>
      <c r="C2119" s="6">
        <f>TITRES_STAT!D2122</f>
        <v>6.9645000000000001</v>
      </c>
      <c r="D2119" s="6">
        <f>TITRES_STAT!E2122</f>
        <v>0</v>
      </c>
      <c r="E2119" s="2">
        <f t="shared" si="132"/>
        <v>-1107469</v>
      </c>
      <c r="F2119" s="6" t="str">
        <f t="shared" si="131"/>
        <v>BULLISH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NEUTRAL</v>
      </c>
    </row>
    <row r="2120" spans="1:8" ht="13.5" x14ac:dyDescent="0.25">
      <c r="A2120" s="3">
        <f>TITRES_STAT!B2123</f>
        <v>45090</v>
      </c>
      <c r="B2120" s="6">
        <f>TITRES_STAT!C2123</f>
        <v>7.7</v>
      </c>
      <c r="C2120" s="6">
        <f>TITRES_STAT!D2123</f>
        <v>6.9645000000000001</v>
      </c>
      <c r="D2120" s="6">
        <f>TITRES_STAT!E2123</f>
        <v>4</v>
      </c>
      <c r="E2120" s="2">
        <f t="shared" si="132"/>
        <v>-1107469</v>
      </c>
      <c r="F2120" s="6" t="str">
        <f t="shared" ref="F2120:F2183" si="135">IF(E2120&gt;E2115,"BULLISH",IF(E2120&lt;E2115,"BEARISH","NEUTRAL"))</f>
        <v>BULLISH</v>
      </c>
      <c r="G2120" s="6" t="str">
        <f t="shared" si="134"/>
        <v>NEUTRAL</v>
      </c>
      <c r="H2120" s="6" t="str">
        <f t="shared" si="133"/>
        <v>CONFIRMED BULLISH</v>
      </c>
    </row>
    <row r="2121" spans="1:8" ht="13.5" x14ac:dyDescent="0.25">
      <c r="A2121" s="3">
        <f>TITRES_STAT!B2124</f>
        <v>45091</v>
      </c>
      <c r="B2121" s="6">
        <f>TITRES_STAT!C2124</f>
        <v>7.5</v>
      </c>
      <c r="C2121" s="6">
        <f>TITRES_STAT!D2124</f>
        <v>6.7835999999999999</v>
      </c>
      <c r="D2121" s="6">
        <f>TITRES_STAT!E2124</f>
        <v>4113</v>
      </c>
      <c r="E2121" s="2">
        <f t="shared" si="132"/>
        <v>-1111582</v>
      </c>
      <c r="F2121" s="6" t="str">
        <f t="shared" si="135"/>
        <v>BEARISH</v>
      </c>
      <c r="G2121" s="6" t="str">
        <f t="shared" si="134"/>
        <v>NEUTRAL</v>
      </c>
      <c r="H2121" s="6" t="str">
        <f t="shared" si="133"/>
        <v>CONFIRMED BEARISH</v>
      </c>
    </row>
    <row r="2122" spans="1:8" ht="13.5" x14ac:dyDescent="0.25">
      <c r="A2122" s="3">
        <f>TITRES_STAT!B2125</f>
        <v>45092</v>
      </c>
      <c r="B2122" s="6">
        <f>TITRES_STAT!C2125</f>
        <v>7.69</v>
      </c>
      <c r="C2122" s="6">
        <f>TITRES_STAT!D2125</f>
        <v>6.9554</v>
      </c>
      <c r="D2122" s="6">
        <f>TITRES_STAT!E2125</f>
        <v>3077</v>
      </c>
      <c r="E2122" s="2">
        <f t="shared" si="132"/>
        <v>-1108505</v>
      </c>
      <c r="F2122" s="6" t="str">
        <f t="shared" si="135"/>
        <v>BULLISH</v>
      </c>
      <c r="G2122" s="6" t="str">
        <f t="shared" si="134"/>
        <v>NEUTRAL</v>
      </c>
      <c r="H2122" s="6" t="str">
        <f t="shared" si="133"/>
        <v>CONFIRMED BULLISH</v>
      </c>
    </row>
    <row r="2123" spans="1:8" ht="13.5" x14ac:dyDescent="0.25">
      <c r="A2123" s="3">
        <f>TITRES_STAT!B2126</f>
        <v>45093</v>
      </c>
      <c r="B2123" s="6">
        <f>TITRES_STAT!C2126</f>
        <v>7.5</v>
      </c>
      <c r="C2123" s="6">
        <f>TITRES_STAT!D2126</f>
        <v>6.7835999999999999</v>
      </c>
      <c r="D2123" s="6">
        <f>TITRES_STAT!E2126</f>
        <v>3381</v>
      </c>
      <c r="E2123" s="2">
        <f t="shared" si="132"/>
        <v>-1111886</v>
      </c>
      <c r="F2123" s="6" t="str">
        <f t="shared" si="135"/>
        <v>BEARISH</v>
      </c>
      <c r="G2123" s="6" t="str">
        <f t="shared" si="134"/>
        <v>NEUTRAL</v>
      </c>
      <c r="H2123" s="6" t="str">
        <f t="shared" si="133"/>
        <v>CONFIRMED BEARISH</v>
      </c>
    </row>
    <row r="2124" spans="1:8" ht="13.5" x14ac:dyDescent="0.25">
      <c r="A2124" s="3">
        <f>TITRES_STAT!B2127</f>
        <v>45096</v>
      </c>
      <c r="B2124" s="6">
        <f>TITRES_STAT!C2127</f>
        <v>7.15</v>
      </c>
      <c r="C2124" s="6">
        <f>TITRES_STAT!D2127</f>
        <v>6.4669999999999996</v>
      </c>
      <c r="D2124" s="6">
        <f>TITRES_STAT!E2127</f>
        <v>431</v>
      </c>
      <c r="E2124" s="2">
        <f t="shared" si="132"/>
        <v>-1112317</v>
      </c>
      <c r="F2124" s="6" t="str">
        <f t="shared" si="135"/>
        <v>BEARISH</v>
      </c>
      <c r="G2124" s="6" t="str">
        <f t="shared" si="134"/>
        <v>NEUTRAL</v>
      </c>
      <c r="H2124" s="6" t="str">
        <f t="shared" si="133"/>
        <v>CONFIRMED BEARISH</v>
      </c>
    </row>
    <row r="2125" spans="1:8" ht="13.5" x14ac:dyDescent="0.25">
      <c r="A2125" s="3">
        <f>TITRES_STAT!B2128</f>
        <v>45097</v>
      </c>
      <c r="B2125" s="6">
        <f>TITRES_STAT!C2128</f>
        <v>7.34</v>
      </c>
      <c r="C2125" s="6">
        <f>TITRES_STAT!D2128</f>
        <v>6.6388999999999996</v>
      </c>
      <c r="D2125" s="6">
        <f>TITRES_STAT!E2128</f>
        <v>5247</v>
      </c>
      <c r="E2125" s="2">
        <f t="shared" si="132"/>
        <v>-1107070</v>
      </c>
      <c r="F2125" s="6" t="str">
        <f t="shared" si="135"/>
        <v>BULLISH</v>
      </c>
      <c r="G2125" s="6" t="str">
        <f t="shared" si="134"/>
        <v>NEUTRAL</v>
      </c>
      <c r="H2125" s="6" t="str">
        <f t="shared" si="133"/>
        <v>BULLISH DIVERGENCE</v>
      </c>
    </row>
    <row r="2126" spans="1:8" ht="13.5" x14ac:dyDescent="0.25">
      <c r="A2126" s="3">
        <f>TITRES_STAT!B2129</f>
        <v>45098</v>
      </c>
      <c r="B2126" s="6">
        <f>TITRES_STAT!C2129</f>
        <v>7.65</v>
      </c>
      <c r="C2126" s="6">
        <f>TITRES_STAT!D2129</f>
        <v>6.9192</v>
      </c>
      <c r="D2126" s="6">
        <f>TITRES_STAT!E2129</f>
        <v>87</v>
      </c>
      <c r="E2126" s="2">
        <f t="shared" si="132"/>
        <v>-1106983</v>
      </c>
      <c r="F2126" s="6" t="str">
        <f t="shared" si="135"/>
        <v>BULLISH</v>
      </c>
      <c r="G2126" s="6" t="str">
        <f t="shared" si="134"/>
        <v>NEUTRAL</v>
      </c>
      <c r="H2126" s="6" t="str">
        <f t="shared" si="133"/>
        <v>CONFIRMED BULLISH</v>
      </c>
    </row>
    <row r="2127" spans="1:8" ht="13.5" x14ac:dyDescent="0.25">
      <c r="A2127" s="3">
        <f>TITRES_STAT!B2130</f>
        <v>45099</v>
      </c>
      <c r="B2127" s="6">
        <f>TITRES_STAT!C2130</f>
        <v>7.65</v>
      </c>
      <c r="C2127" s="6">
        <f>TITRES_STAT!D2130</f>
        <v>6.9192</v>
      </c>
      <c r="D2127" s="6">
        <f>TITRES_STAT!E2130</f>
        <v>0</v>
      </c>
      <c r="E2127" s="2">
        <f t="shared" si="132"/>
        <v>-1106983</v>
      </c>
      <c r="F2127" s="6" t="str">
        <f t="shared" si="135"/>
        <v>BULLISH</v>
      </c>
      <c r="G2127" s="6" t="str">
        <f t="shared" si="134"/>
        <v>NEUTRAL</v>
      </c>
      <c r="H2127" s="6" t="str">
        <f t="shared" si="133"/>
        <v>BULLISH DIVERGENCE</v>
      </c>
    </row>
    <row r="2128" spans="1:8" ht="13.5" x14ac:dyDescent="0.25">
      <c r="A2128" s="3">
        <f>TITRES_STAT!B2131</f>
        <v>45100</v>
      </c>
      <c r="B2128" s="6">
        <f>TITRES_STAT!C2131</f>
        <v>7.6</v>
      </c>
      <c r="C2128" s="6">
        <f>TITRES_STAT!D2131</f>
        <v>6.8739999999999997</v>
      </c>
      <c r="D2128" s="6">
        <f>TITRES_STAT!E2131</f>
        <v>3</v>
      </c>
      <c r="E2128" s="2">
        <f t="shared" si="132"/>
        <v>-1106986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CONFIRMED BULLISH</v>
      </c>
    </row>
    <row r="2129" spans="1:8" ht="13.5" x14ac:dyDescent="0.25">
      <c r="A2129" s="3">
        <f>TITRES_STAT!B2132</f>
        <v>45103</v>
      </c>
      <c r="B2129" s="6">
        <f>TITRES_STAT!C2132</f>
        <v>7.34</v>
      </c>
      <c r="C2129" s="6">
        <f>TITRES_STAT!D2132</f>
        <v>6.6388999999999996</v>
      </c>
      <c r="D2129" s="6">
        <f>TITRES_STAT!E2132</f>
        <v>1889</v>
      </c>
      <c r="E2129" s="2">
        <f t="shared" si="132"/>
        <v>-1108875</v>
      </c>
      <c r="F2129" s="6" t="str">
        <f t="shared" si="135"/>
        <v>BULLISH</v>
      </c>
      <c r="G2129" s="6" t="str">
        <f t="shared" si="134"/>
        <v>NEUTRAL</v>
      </c>
      <c r="H2129" s="6" t="str">
        <f t="shared" si="133"/>
        <v>CONFIRMED BULLISH</v>
      </c>
    </row>
    <row r="2130" spans="1:8" ht="13.5" x14ac:dyDescent="0.25">
      <c r="A2130" s="3">
        <f>TITRES_STAT!B2133</f>
        <v>45104</v>
      </c>
      <c r="B2130" s="6">
        <f>TITRES_STAT!C2133</f>
        <v>7.64</v>
      </c>
      <c r="C2130" s="6">
        <f>TITRES_STAT!D2133</f>
        <v>6.9101999999999997</v>
      </c>
      <c r="D2130" s="6">
        <f>TITRES_STAT!E2133</f>
        <v>277</v>
      </c>
      <c r="E2130" s="2">
        <f t="shared" si="132"/>
        <v>-1108598</v>
      </c>
      <c r="F2130" s="6" t="str">
        <f t="shared" si="135"/>
        <v>BEARISH</v>
      </c>
      <c r="G2130" s="6" t="str">
        <f t="shared" si="134"/>
        <v>NEUTRAL</v>
      </c>
      <c r="H2130" s="6" t="str">
        <f t="shared" si="133"/>
        <v>BEARISH DIVERGENCE</v>
      </c>
    </row>
    <row r="2131" spans="1:8" ht="13.5" x14ac:dyDescent="0.25">
      <c r="A2131" s="3">
        <f>TITRES_STAT!B2134</f>
        <v>45107</v>
      </c>
      <c r="B2131" s="6">
        <f>TITRES_STAT!C2134</f>
        <v>7.41</v>
      </c>
      <c r="C2131" s="6">
        <f>TITRES_STAT!D2134</f>
        <v>6.7022000000000004</v>
      </c>
      <c r="D2131" s="6">
        <f>TITRES_STAT!E2134</f>
        <v>93958</v>
      </c>
      <c r="E2131" s="2">
        <f t="shared" si="132"/>
        <v>-1202556</v>
      </c>
      <c r="F2131" s="6" t="str">
        <f t="shared" si="135"/>
        <v>BEARISH</v>
      </c>
      <c r="G2131" s="6" t="str">
        <f t="shared" si="134"/>
        <v>STRONG</v>
      </c>
      <c r="H2131" s="6" t="str">
        <f t="shared" si="133"/>
        <v>CONFIRMED BEARISH</v>
      </c>
    </row>
    <row r="2132" spans="1:8" ht="13.5" x14ac:dyDescent="0.25">
      <c r="A2132" s="3">
        <f>TITRES_STAT!B2135</f>
        <v>45110</v>
      </c>
      <c r="B2132" s="6">
        <f>TITRES_STAT!C2135</f>
        <v>7.41</v>
      </c>
      <c r="C2132" s="6">
        <f>TITRES_STAT!D2135</f>
        <v>6.7022000000000004</v>
      </c>
      <c r="D2132" s="6">
        <f>TITRES_STAT!E2135</f>
        <v>4363</v>
      </c>
      <c r="E2132" s="2">
        <f t="shared" si="132"/>
        <v>-1202556</v>
      </c>
      <c r="F2132" s="6" t="str">
        <f t="shared" si="135"/>
        <v>BEARISH</v>
      </c>
      <c r="G2132" s="6" t="str">
        <f t="shared" si="134"/>
        <v>STRONG</v>
      </c>
      <c r="H2132" s="6" t="str">
        <f t="shared" si="133"/>
        <v>CONFIRMED BEARISH</v>
      </c>
    </row>
    <row r="2133" spans="1:8" ht="13.5" x14ac:dyDescent="0.25">
      <c r="A2133" s="3">
        <f>TITRES_STAT!B2136</f>
        <v>45111</v>
      </c>
      <c r="B2133" s="6">
        <f>TITRES_STAT!C2136</f>
        <v>7.59</v>
      </c>
      <c r="C2133" s="6">
        <f>TITRES_STAT!D2136</f>
        <v>6.8650000000000002</v>
      </c>
      <c r="D2133" s="6">
        <f>TITRES_STAT!E2136</f>
        <v>2363</v>
      </c>
      <c r="E2133" s="2">
        <f t="shared" si="132"/>
        <v>-1200193</v>
      </c>
      <c r="F2133" s="6" t="str">
        <f t="shared" si="135"/>
        <v>BEARISH</v>
      </c>
      <c r="G2133" s="6" t="str">
        <f t="shared" si="134"/>
        <v>STRONG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7.63</v>
      </c>
      <c r="C2134" s="6">
        <f>TITRES_STAT!D2137</f>
        <v>6.9010999999999996</v>
      </c>
      <c r="D2134" s="6">
        <f>TITRES_STAT!E2137</f>
        <v>1</v>
      </c>
      <c r="E2134" s="2">
        <f t="shared" si="132"/>
        <v>-1200192</v>
      </c>
      <c r="F2134" s="6" t="str">
        <f t="shared" si="135"/>
        <v>BEARISH</v>
      </c>
      <c r="G2134" s="6" t="str">
        <f t="shared" si="134"/>
        <v>STRONG</v>
      </c>
      <c r="H2134" s="6" t="str">
        <f t="shared" si="133"/>
        <v>BEARISH DIVERGENCE</v>
      </c>
    </row>
    <row r="2135" spans="1:8" ht="13.5" x14ac:dyDescent="0.25">
      <c r="A2135" s="3">
        <f>TITRES_STAT!B2138</f>
        <v>45113</v>
      </c>
      <c r="B2135" s="6">
        <f>TITRES_STAT!C2138</f>
        <v>7.49</v>
      </c>
      <c r="C2135" s="6">
        <f>TITRES_STAT!D2138</f>
        <v>6.7744999999999997</v>
      </c>
      <c r="D2135" s="6">
        <f>TITRES_STAT!E2138</f>
        <v>4064</v>
      </c>
      <c r="E2135" s="2">
        <f t="shared" si="132"/>
        <v>-1204256</v>
      </c>
      <c r="F2135" s="6" t="str">
        <f t="shared" si="135"/>
        <v>BEARISH</v>
      </c>
      <c r="G2135" s="6" t="str">
        <f t="shared" si="134"/>
        <v>STRONG</v>
      </c>
      <c r="H2135" s="6" t="str">
        <f t="shared" si="133"/>
        <v>CONFIRMED BEARISH</v>
      </c>
    </row>
    <row r="2136" spans="1:8" ht="13.5" x14ac:dyDescent="0.25">
      <c r="A2136" s="3">
        <f>TITRES_STAT!B2139</f>
        <v>45114</v>
      </c>
      <c r="B2136" s="6">
        <f>TITRES_STAT!C2139</f>
        <v>7.49</v>
      </c>
      <c r="C2136" s="6">
        <f>TITRES_STAT!D2139</f>
        <v>6.7744999999999997</v>
      </c>
      <c r="D2136" s="6">
        <f>TITRES_STAT!E2139</f>
        <v>1022</v>
      </c>
      <c r="E2136" s="2">
        <f t="shared" si="132"/>
        <v>-1204256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BEARISH DIVERGENCE</v>
      </c>
    </row>
    <row r="2137" spans="1:8" ht="13.5" x14ac:dyDescent="0.25">
      <c r="A2137" s="3">
        <f>TITRES_STAT!B2140</f>
        <v>45117</v>
      </c>
      <c r="B2137" s="6">
        <f>TITRES_STAT!C2140</f>
        <v>7.48</v>
      </c>
      <c r="C2137" s="6">
        <f>TITRES_STAT!D2140</f>
        <v>6.7655000000000003</v>
      </c>
      <c r="D2137" s="6">
        <f>TITRES_STAT!E2140</f>
        <v>4416</v>
      </c>
      <c r="E2137" s="2">
        <f t="shared" si="132"/>
        <v>-1208672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BEARISH DIVERGENCE</v>
      </c>
    </row>
    <row r="2138" spans="1:8" ht="13.5" x14ac:dyDescent="0.25">
      <c r="A2138" s="3">
        <f>TITRES_STAT!B2141</f>
        <v>45118</v>
      </c>
      <c r="B2138" s="6">
        <f>TITRES_STAT!C2141</f>
        <v>7.46</v>
      </c>
      <c r="C2138" s="6">
        <f>TITRES_STAT!D2141</f>
        <v>6.9661</v>
      </c>
      <c r="D2138" s="6">
        <f>TITRES_STAT!E2141</f>
        <v>117</v>
      </c>
      <c r="E2138" s="2">
        <f t="shared" si="132"/>
        <v>-1208789</v>
      </c>
      <c r="F2138" s="6" t="str">
        <f t="shared" si="135"/>
        <v>BEARISH</v>
      </c>
      <c r="G2138" s="6" t="str">
        <f t="shared" si="134"/>
        <v>NEUTRAL</v>
      </c>
      <c r="H2138" s="6" t="str">
        <f t="shared" si="133"/>
        <v>CONFIRMED BEARISH</v>
      </c>
    </row>
    <row r="2139" spans="1:8" ht="13.5" x14ac:dyDescent="0.25">
      <c r="A2139" s="3">
        <f>TITRES_STAT!B2142</f>
        <v>45119</v>
      </c>
      <c r="B2139" s="6">
        <f>TITRES_STAT!C2142</f>
        <v>7.45</v>
      </c>
      <c r="C2139" s="6">
        <f>TITRES_STAT!D2142</f>
        <v>6.9568000000000003</v>
      </c>
      <c r="D2139" s="6">
        <f>TITRES_STAT!E2142</f>
        <v>2019</v>
      </c>
      <c r="E2139" s="2">
        <f t="shared" si="132"/>
        <v>-1210808</v>
      </c>
      <c r="F2139" s="6" t="str">
        <f t="shared" si="135"/>
        <v>BEARISH</v>
      </c>
      <c r="G2139" s="6" t="str">
        <f t="shared" si="134"/>
        <v>NEUTRAL</v>
      </c>
      <c r="H2139" s="6" t="str">
        <f t="shared" si="133"/>
        <v>CONFIRMED BEARISH</v>
      </c>
    </row>
    <row r="2140" spans="1:8" ht="13.5" x14ac:dyDescent="0.25">
      <c r="A2140" s="3">
        <f>TITRES_STAT!B2143</f>
        <v>45120</v>
      </c>
      <c r="B2140" s="6">
        <f>TITRES_STAT!C2143</f>
        <v>7.45</v>
      </c>
      <c r="C2140" s="6">
        <f>TITRES_STAT!D2143</f>
        <v>6.9568000000000003</v>
      </c>
      <c r="D2140" s="6">
        <f>TITRES_STAT!E2143</f>
        <v>104</v>
      </c>
      <c r="E2140" s="2">
        <f t="shared" si="132"/>
        <v>-1210808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45121</v>
      </c>
      <c r="B2141" s="6">
        <f>TITRES_STAT!C2144</f>
        <v>7.45</v>
      </c>
      <c r="C2141" s="6">
        <f>TITRES_STAT!D2144</f>
        <v>6.9568000000000003</v>
      </c>
      <c r="D2141" s="6">
        <f>TITRES_STAT!E2144</f>
        <v>0</v>
      </c>
      <c r="E2141" s="2">
        <f t="shared" si="132"/>
        <v>-1210808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CONFIRMED BEARISH</v>
      </c>
    </row>
    <row r="2142" spans="1:8" ht="13.5" x14ac:dyDescent="0.25">
      <c r="A2142" s="3">
        <f>TITRES_STAT!B2145</f>
        <v>45124</v>
      </c>
      <c r="B2142" s="6">
        <f>TITRES_STAT!C2145</f>
        <v>7.59</v>
      </c>
      <c r="C2142" s="6">
        <f>TITRES_STAT!D2145</f>
        <v>7.0875000000000004</v>
      </c>
      <c r="D2142" s="6">
        <f>TITRES_STAT!E2145</f>
        <v>4174</v>
      </c>
      <c r="E2142" s="2">
        <f t="shared" si="132"/>
        <v>-1206634</v>
      </c>
      <c r="F2142" s="6" t="str">
        <f t="shared" si="135"/>
        <v>BULLISH</v>
      </c>
      <c r="G2142" s="6" t="str">
        <f t="shared" si="134"/>
        <v>NEUTRAL</v>
      </c>
      <c r="H2142" s="6" t="str">
        <f t="shared" si="133"/>
        <v>CONFIRMED BULLISH</v>
      </c>
    </row>
    <row r="2143" spans="1:8" ht="13.5" x14ac:dyDescent="0.25">
      <c r="A2143" s="3">
        <f>TITRES_STAT!B2146</f>
        <v>45125</v>
      </c>
      <c r="B2143" s="6">
        <f>TITRES_STAT!C2146</f>
        <v>7.41</v>
      </c>
      <c r="C2143" s="6">
        <f>TITRES_STAT!D2146</f>
        <v>6.9194000000000004</v>
      </c>
      <c r="D2143" s="6">
        <f>TITRES_STAT!E2146</f>
        <v>2066</v>
      </c>
      <c r="E2143" s="2">
        <f t="shared" si="132"/>
        <v>-1208700</v>
      </c>
      <c r="F2143" s="6" t="str">
        <f t="shared" si="135"/>
        <v>BULLISH</v>
      </c>
      <c r="G2143" s="6" t="str">
        <f t="shared" si="134"/>
        <v>NEUTRAL</v>
      </c>
      <c r="H2143" s="6" t="str">
        <f t="shared" si="133"/>
        <v>BULLISH DIVERGENCE</v>
      </c>
    </row>
    <row r="2144" spans="1:8" ht="13.5" x14ac:dyDescent="0.25">
      <c r="A2144" s="3">
        <f>TITRES_STAT!B2147</f>
        <v>45127</v>
      </c>
      <c r="B2144" s="6">
        <f>TITRES_STAT!C2147</f>
        <v>7.4</v>
      </c>
      <c r="C2144" s="6">
        <f>TITRES_STAT!D2147</f>
        <v>6.9100999999999999</v>
      </c>
      <c r="D2144" s="6">
        <f>TITRES_STAT!E2147</f>
        <v>2988</v>
      </c>
      <c r="E2144" s="2">
        <f t="shared" si="132"/>
        <v>-1211688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45128</v>
      </c>
      <c r="B2145" s="6">
        <f>TITRES_STAT!C2148</f>
        <v>7.49</v>
      </c>
      <c r="C2145" s="6">
        <f>TITRES_STAT!D2148</f>
        <v>6.9941000000000004</v>
      </c>
      <c r="D2145" s="6">
        <f>TITRES_STAT!E2148</f>
        <v>4549</v>
      </c>
      <c r="E2145" s="2">
        <f t="shared" si="132"/>
        <v>-1207139</v>
      </c>
      <c r="F2145" s="6" t="str">
        <f t="shared" si="135"/>
        <v>BULLISH</v>
      </c>
      <c r="G2145" s="6" t="str">
        <f t="shared" si="134"/>
        <v>NEUTRAL</v>
      </c>
      <c r="H2145" s="6" t="str">
        <f t="shared" si="133"/>
        <v>CONFIRMED BULLISH</v>
      </c>
    </row>
    <row r="2146" spans="1:8" ht="13.5" x14ac:dyDescent="0.25">
      <c r="A2146" s="3">
        <f>TITRES_STAT!B2149</f>
        <v>45131</v>
      </c>
      <c r="B2146" s="6">
        <f>TITRES_STAT!C2149</f>
        <v>7.47</v>
      </c>
      <c r="C2146" s="6">
        <f>TITRES_STAT!D2149</f>
        <v>6.9755000000000003</v>
      </c>
      <c r="D2146" s="6">
        <f>TITRES_STAT!E2149</f>
        <v>3307</v>
      </c>
      <c r="E2146" s="2">
        <f t="shared" si="132"/>
        <v>-1210446</v>
      </c>
      <c r="F2146" s="6" t="str">
        <f t="shared" si="135"/>
        <v>BULLISH</v>
      </c>
      <c r="G2146" s="6" t="str">
        <f t="shared" si="134"/>
        <v>NEUTRAL</v>
      </c>
      <c r="H2146" s="6" t="str">
        <f t="shared" si="133"/>
        <v>CONFIRMED BULLISH</v>
      </c>
    </row>
    <row r="2147" spans="1:8" ht="13.5" x14ac:dyDescent="0.25">
      <c r="A2147" s="3">
        <f>TITRES_STAT!B2150</f>
        <v>45133</v>
      </c>
      <c r="B2147" s="6">
        <f>TITRES_STAT!C2150</f>
        <v>7.4</v>
      </c>
      <c r="C2147" s="6">
        <f>TITRES_STAT!D2150</f>
        <v>6.9100999999999999</v>
      </c>
      <c r="D2147" s="6">
        <f>TITRES_STAT!E2150</f>
        <v>22446</v>
      </c>
      <c r="E2147" s="2">
        <f t="shared" si="132"/>
        <v>-1232892</v>
      </c>
      <c r="F2147" s="6" t="str">
        <f t="shared" si="135"/>
        <v>BEARISH</v>
      </c>
      <c r="G2147" s="6" t="str">
        <f t="shared" si="134"/>
        <v>STRONG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7.46</v>
      </c>
      <c r="C2148" s="6">
        <f>TITRES_STAT!D2151</f>
        <v>6.9661</v>
      </c>
      <c r="D2148" s="6">
        <f>TITRES_STAT!E2151</f>
        <v>4522</v>
      </c>
      <c r="E2148" s="2">
        <f t="shared" si="132"/>
        <v>-1228370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BEARISH DIVERGENCE</v>
      </c>
    </row>
    <row r="2149" spans="1:8" ht="13.5" x14ac:dyDescent="0.25">
      <c r="A2149" s="3">
        <f>TITRES_STAT!B2152</f>
        <v>45135</v>
      </c>
      <c r="B2149" s="6">
        <f>TITRES_STAT!C2152</f>
        <v>7.43</v>
      </c>
      <c r="C2149" s="6">
        <f>TITRES_STAT!D2152</f>
        <v>6.9381000000000004</v>
      </c>
      <c r="D2149" s="6">
        <f>TITRES_STAT!E2152</f>
        <v>3105</v>
      </c>
      <c r="E2149" s="2">
        <f t="shared" si="132"/>
        <v>-1231475</v>
      </c>
      <c r="F2149" s="6" t="str">
        <f t="shared" si="135"/>
        <v>BEARISH</v>
      </c>
      <c r="G2149" s="6" t="str">
        <f t="shared" si="134"/>
        <v>NEUTRAL</v>
      </c>
      <c r="H2149" s="6" t="str">
        <f t="shared" si="133"/>
        <v>BEARISH DIVERGENCE</v>
      </c>
    </row>
    <row r="2150" spans="1:8" ht="13.5" x14ac:dyDescent="0.25">
      <c r="A2150" s="3">
        <f>TITRES_STAT!B2153</f>
        <v>45138</v>
      </c>
      <c r="B2150" s="6">
        <f>TITRES_STAT!C2153</f>
        <v>7.46</v>
      </c>
      <c r="C2150" s="6">
        <f>TITRES_STAT!D2153</f>
        <v>6.9661</v>
      </c>
      <c r="D2150" s="6">
        <f>TITRES_STAT!E2153</f>
        <v>5000</v>
      </c>
      <c r="E2150" s="2">
        <f t="shared" si="132"/>
        <v>-1226475</v>
      </c>
      <c r="F2150" s="6" t="str">
        <f t="shared" si="135"/>
        <v>BEARISH</v>
      </c>
      <c r="G2150" s="6" t="str">
        <f t="shared" si="134"/>
        <v>NEUTRAL</v>
      </c>
      <c r="H2150" s="6" t="str">
        <f t="shared" si="133"/>
        <v>CONFIRMED BEARISH</v>
      </c>
    </row>
    <row r="2151" spans="1:8" ht="13.5" x14ac:dyDescent="0.25">
      <c r="A2151" s="3">
        <f>TITRES_STAT!B2154</f>
        <v>45139</v>
      </c>
      <c r="B2151" s="6">
        <f>TITRES_STAT!C2154</f>
        <v>7.46</v>
      </c>
      <c r="C2151" s="6">
        <f>TITRES_STAT!D2154</f>
        <v>6.9661</v>
      </c>
      <c r="D2151" s="6">
        <f>TITRES_STAT!E2154</f>
        <v>0</v>
      </c>
      <c r="E2151" s="2">
        <f t="shared" si="132"/>
        <v>-1226475</v>
      </c>
      <c r="F2151" s="6" t="str">
        <f t="shared" si="135"/>
        <v>BEARISH</v>
      </c>
      <c r="G2151" s="6" t="str">
        <f t="shared" si="134"/>
        <v>NEUTRAL</v>
      </c>
      <c r="H2151" s="6" t="str">
        <f t="shared" si="133"/>
        <v>CONFIRMED BEARISH</v>
      </c>
    </row>
    <row r="2152" spans="1:8" ht="13.5" x14ac:dyDescent="0.25">
      <c r="A2152" s="3">
        <f>TITRES_STAT!B2155</f>
        <v>45140</v>
      </c>
      <c r="B2152" s="6">
        <f>TITRES_STAT!C2155</f>
        <v>7.46</v>
      </c>
      <c r="C2152" s="6">
        <f>TITRES_STAT!D2155</f>
        <v>6.9661</v>
      </c>
      <c r="D2152" s="6">
        <f>TITRES_STAT!E2155</f>
        <v>0</v>
      </c>
      <c r="E2152" s="2">
        <f t="shared" si="132"/>
        <v>-1226475</v>
      </c>
      <c r="F2152" s="6" t="str">
        <f t="shared" si="135"/>
        <v>BULLISH</v>
      </c>
      <c r="G2152" s="6" t="str">
        <f t="shared" si="134"/>
        <v>NEUTRAL</v>
      </c>
      <c r="H2152" s="6" t="str">
        <f t="shared" si="133"/>
        <v>CONFIRMED BULLISH</v>
      </c>
    </row>
    <row r="2153" spans="1:8" ht="13.5" x14ac:dyDescent="0.25">
      <c r="A2153" s="3">
        <f>TITRES_STAT!B2156</f>
        <v>45141</v>
      </c>
      <c r="B2153" s="6">
        <f>TITRES_STAT!C2156</f>
        <v>7.45</v>
      </c>
      <c r="C2153" s="6">
        <f>TITRES_STAT!D2156</f>
        <v>6.9568000000000003</v>
      </c>
      <c r="D2153" s="6">
        <f>TITRES_STAT!E2156</f>
        <v>30</v>
      </c>
      <c r="E2153" s="2">
        <f t="shared" si="132"/>
        <v>-1226505</v>
      </c>
      <c r="F2153" s="6" t="str">
        <f t="shared" si="135"/>
        <v>BULLISH</v>
      </c>
      <c r="G2153" s="6" t="str">
        <f t="shared" si="134"/>
        <v>NEUTRAL</v>
      </c>
      <c r="H2153" s="6" t="str">
        <f t="shared" si="133"/>
        <v>BULLISH DIVERGENCE</v>
      </c>
    </row>
    <row r="2154" spans="1:8" ht="13.5" x14ac:dyDescent="0.25">
      <c r="A2154" s="3">
        <f>TITRES_STAT!B2157</f>
        <v>45142</v>
      </c>
      <c r="B2154" s="6">
        <f>TITRES_STAT!C2157</f>
        <v>7.35</v>
      </c>
      <c r="C2154" s="6">
        <f>TITRES_STAT!D2157</f>
        <v>6.8634000000000004</v>
      </c>
      <c r="D2154" s="6">
        <f>TITRES_STAT!E2157</f>
        <v>994</v>
      </c>
      <c r="E2154" s="2">
        <f t="shared" si="132"/>
        <v>-1227499</v>
      </c>
      <c r="F2154" s="6" t="str">
        <f t="shared" si="135"/>
        <v>BULLISH</v>
      </c>
      <c r="G2154" s="6" t="str">
        <f t="shared" si="134"/>
        <v>NEUTRAL</v>
      </c>
      <c r="H2154" s="6" t="str">
        <f t="shared" si="133"/>
        <v>BULLISH DIVERGENCE</v>
      </c>
    </row>
    <row r="2155" spans="1:8" ht="13.5" x14ac:dyDescent="0.25">
      <c r="A2155" s="3">
        <f>TITRES_STAT!B2158</f>
        <v>45145</v>
      </c>
      <c r="B2155" s="6">
        <f>TITRES_STAT!C2158</f>
        <v>7.34</v>
      </c>
      <c r="C2155" s="6">
        <f>TITRES_STAT!D2158</f>
        <v>6.8540999999999999</v>
      </c>
      <c r="D2155" s="6">
        <f>TITRES_STAT!E2158</f>
        <v>804</v>
      </c>
      <c r="E2155" s="2">
        <f t="shared" si="132"/>
        <v>-1228303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CONFIRMED BEARISH</v>
      </c>
    </row>
    <row r="2156" spans="1:8" ht="13.5" x14ac:dyDescent="0.25">
      <c r="A2156" s="3">
        <f>TITRES_STAT!B2159</f>
        <v>45146</v>
      </c>
      <c r="B2156" s="6">
        <f>TITRES_STAT!C2159</f>
        <v>7.34</v>
      </c>
      <c r="C2156" s="6">
        <f>TITRES_STAT!D2159</f>
        <v>6.8540999999999999</v>
      </c>
      <c r="D2156" s="6">
        <f>TITRES_STAT!E2159</f>
        <v>0</v>
      </c>
      <c r="E2156" s="2">
        <f t="shared" si="132"/>
        <v>-1228303</v>
      </c>
      <c r="F2156" s="6" t="str">
        <f t="shared" si="135"/>
        <v>BEARISH</v>
      </c>
      <c r="G2156" s="6" t="str">
        <f t="shared" si="134"/>
        <v>NEUTRAL</v>
      </c>
      <c r="H2156" s="6" t="str">
        <f t="shared" si="133"/>
        <v>CONFIRMED BEARISH</v>
      </c>
    </row>
    <row r="2157" spans="1:8" ht="13.5" x14ac:dyDescent="0.25">
      <c r="A2157" s="3">
        <f>TITRES_STAT!B2160</f>
        <v>45147</v>
      </c>
      <c r="B2157" s="6">
        <f>TITRES_STAT!C2160</f>
        <v>7.3</v>
      </c>
      <c r="C2157" s="6">
        <f>TITRES_STAT!D2160</f>
        <v>6.8167</v>
      </c>
      <c r="D2157" s="6">
        <f>TITRES_STAT!E2160</f>
        <v>26</v>
      </c>
      <c r="E2157" s="2">
        <f t="shared" si="132"/>
        <v>-1228329</v>
      </c>
      <c r="F2157" s="6" t="str">
        <f t="shared" si="135"/>
        <v>BEARISH</v>
      </c>
      <c r="G2157" s="6" t="str">
        <f t="shared" si="134"/>
        <v>NEUTRAL</v>
      </c>
      <c r="H2157" s="6" t="str">
        <f t="shared" si="133"/>
        <v>CONFIRMED BEARISH</v>
      </c>
    </row>
    <row r="2158" spans="1:8" ht="13.5" x14ac:dyDescent="0.25">
      <c r="A2158" s="3">
        <f>TITRES_STAT!B2161</f>
        <v>45148</v>
      </c>
      <c r="B2158" s="6">
        <f>TITRES_STAT!C2161</f>
        <v>7.24</v>
      </c>
      <c r="C2158" s="6">
        <f>TITRES_STAT!D2161</f>
        <v>6.7606999999999999</v>
      </c>
      <c r="D2158" s="6">
        <f>TITRES_STAT!E2161</f>
        <v>1761</v>
      </c>
      <c r="E2158" s="2">
        <f t="shared" si="132"/>
        <v>-1230090</v>
      </c>
      <c r="F2158" s="6" t="str">
        <f t="shared" si="135"/>
        <v>BEARISH</v>
      </c>
      <c r="G2158" s="6" t="str">
        <f t="shared" si="134"/>
        <v>NEUTRAL</v>
      </c>
      <c r="H2158" s="6" t="str">
        <f t="shared" si="133"/>
        <v>CONFIRMED BEARISH</v>
      </c>
    </row>
    <row r="2159" spans="1:8" ht="13.5" x14ac:dyDescent="0.25">
      <c r="A2159" s="3">
        <f>TITRES_STAT!B2162</f>
        <v>45149</v>
      </c>
      <c r="B2159" s="6">
        <f>TITRES_STAT!C2162</f>
        <v>7.2</v>
      </c>
      <c r="C2159" s="6">
        <f>TITRES_STAT!D2162</f>
        <v>6.7233000000000001</v>
      </c>
      <c r="D2159" s="6">
        <f>TITRES_STAT!E2162</f>
        <v>160</v>
      </c>
      <c r="E2159" s="2">
        <f t="shared" si="132"/>
        <v>-1230250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CONFIRMED BEARISH</v>
      </c>
    </row>
    <row r="2160" spans="1:8" ht="13.5" x14ac:dyDescent="0.25">
      <c r="A2160" s="3">
        <f>TITRES_STAT!B2163</f>
        <v>45152</v>
      </c>
      <c r="B2160" s="6">
        <f>TITRES_STAT!C2163</f>
        <v>7.2</v>
      </c>
      <c r="C2160" s="6">
        <f>TITRES_STAT!D2163</f>
        <v>6.7233000000000001</v>
      </c>
      <c r="D2160" s="6">
        <f>TITRES_STAT!E2163</f>
        <v>5177</v>
      </c>
      <c r="E2160" s="2">
        <f t="shared" si="132"/>
        <v>-1230250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CONFIRMED BEARISH</v>
      </c>
    </row>
    <row r="2161" spans="1:8" ht="13.5" x14ac:dyDescent="0.25">
      <c r="A2161" s="3">
        <f>TITRES_STAT!B2164</f>
        <v>45153</v>
      </c>
      <c r="B2161" s="6">
        <f>TITRES_STAT!C2164</f>
        <v>7.3</v>
      </c>
      <c r="C2161" s="6">
        <f>TITRES_STAT!D2164</f>
        <v>6.8167</v>
      </c>
      <c r="D2161" s="6">
        <f>TITRES_STAT!E2164</f>
        <v>1686</v>
      </c>
      <c r="E2161" s="2">
        <f t="shared" si="132"/>
        <v>-1228564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7.3</v>
      </c>
      <c r="C2162" s="6">
        <f>TITRES_STAT!D2165</f>
        <v>6.8167</v>
      </c>
      <c r="D2162" s="6">
        <f>TITRES_STAT!E2165</f>
        <v>680</v>
      </c>
      <c r="E2162" s="2">
        <f t="shared" si="132"/>
        <v>-1228564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45155</v>
      </c>
      <c r="B2163" s="6">
        <f>TITRES_STAT!C2166</f>
        <v>7.2</v>
      </c>
      <c r="C2163" s="6">
        <f>TITRES_STAT!D2166</f>
        <v>6.7233000000000001</v>
      </c>
      <c r="D2163" s="6">
        <f>TITRES_STAT!E2166</f>
        <v>3091</v>
      </c>
      <c r="E2163" s="2">
        <f t="shared" si="132"/>
        <v>-1231655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CONFIRMED BEARISH</v>
      </c>
    </row>
    <row r="2164" spans="1:8" ht="13.5" x14ac:dyDescent="0.25">
      <c r="A2164" s="3">
        <f>TITRES_STAT!B2167</f>
        <v>45156</v>
      </c>
      <c r="B2164" s="6">
        <f>TITRES_STAT!C2167</f>
        <v>7.29</v>
      </c>
      <c r="C2164" s="6">
        <f>TITRES_STAT!D2167</f>
        <v>6.8074000000000003</v>
      </c>
      <c r="D2164" s="6">
        <f>TITRES_STAT!E2167</f>
        <v>240</v>
      </c>
      <c r="E2164" s="2">
        <f t="shared" si="132"/>
        <v>-1231415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BEARISH DIVERGENCE</v>
      </c>
    </row>
    <row r="2165" spans="1:8" ht="13.5" x14ac:dyDescent="0.25">
      <c r="A2165" s="3">
        <f>TITRES_STAT!B2168</f>
        <v>45159</v>
      </c>
      <c r="B2165" s="6">
        <f>TITRES_STAT!C2168</f>
        <v>7.29</v>
      </c>
      <c r="C2165" s="6">
        <f>TITRES_STAT!D2168</f>
        <v>6.8074000000000003</v>
      </c>
      <c r="D2165" s="6">
        <f>TITRES_STAT!E2168</f>
        <v>0</v>
      </c>
      <c r="E2165" s="2">
        <f t="shared" si="132"/>
        <v>-1231415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BEARISH DIVERGENCE</v>
      </c>
    </row>
    <row r="2166" spans="1:8" ht="13.5" x14ac:dyDescent="0.25">
      <c r="A2166" s="3">
        <f>TITRES_STAT!B2169</f>
        <v>45160</v>
      </c>
      <c r="B2166" s="6">
        <f>TITRES_STAT!C2169</f>
        <v>7.29</v>
      </c>
      <c r="C2166" s="6">
        <f>TITRES_STAT!D2169</f>
        <v>6.8074000000000003</v>
      </c>
      <c r="D2166" s="6">
        <f>TITRES_STAT!E2169</f>
        <v>299</v>
      </c>
      <c r="E2166" s="2">
        <f t="shared" si="132"/>
        <v>-1231415</v>
      </c>
      <c r="F2166" s="6" t="str">
        <f t="shared" si="135"/>
        <v>BEARISH</v>
      </c>
      <c r="G2166" s="6" t="str">
        <f t="shared" si="134"/>
        <v>NEUTRAL</v>
      </c>
      <c r="H2166" s="6" t="str">
        <f t="shared" si="133"/>
        <v>CONFIRMED BEARISH</v>
      </c>
    </row>
    <row r="2167" spans="1:8" ht="13.5" x14ac:dyDescent="0.25">
      <c r="A2167" s="3">
        <f>TITRES_STAT!B2170</f>
        <v>45161</v>
      </c>
      <c r="B2167" s="6">
        <f>TITRES_STAT!C2170</f>
        <v>7.28</v>
      </c>
      <c r="C2167" s="6">
        <f>TITRES_STAT!D2170</f>
        <v>6.798</v>
      </c>
      <c r="D2167" s="6">
        <f>TITRES_STAT!E2170</f>
        <v>48</v>
      </c>
      <c r="E2167" s="2">
        <f t="shared" si="132"/>
        <v>-1231463</v>
      </c>
      <c r="F2167" s="6" t="str">
        <f t="shared" si="135"/>
        <v>BEARISH</v>
      </c>
      <c r="G2167" s="6" t="str">
        <f t="shared" si="134"/>
        <v>NEUTRAL</v>
      </c>
      <c r="H2167" s="6" t="str">
        <f t="shared" si="133"/>
        <v>CONFIRMED BEARISH</v>
      </c>
    </row>
    <row r="2168" spans="1:8" ht="13.5" x14ac:dyDescent="0.25">
      <c r="A2168" s="3">
        <f>TITRES_STAT!B2171</f>
        <v>45162</v>
      </c>
      <c r="B2168" s="6">
        <f>TITRES_STAT!C2171</f>
        <v>7.3</v>
      </c>
      <c r="C2168" s="6">
        <f>TITRES_STAT!D2171</f>
        <v>6.8167</v>
      </c>
      <c r="D2168" s="6">
        <f>TITRES_STAT!E2171</f>
        <v>103497</v>
      </c>
      <c r="E2168" s="2">
        <f t="shared" si="132"/>
        <v>-1127966</v>
      </c>
      <c r="F2168" s="6" t="str">
        <f t="shared" si="135"/>
        <v>BULLISH</v>
      </c>
      <c r="G2168" s="6" t="str">
        <f t="shared" si="134"/>
        <v>WEAK</v>
      </c>
      <c r="H2168" s="6" t="str">
        <f t="shared" si="133"/>
        <v>CONFIRMED BULLISH</v>
      </c>
    </row>
    <row r="2169" spans="1:8" ht="13.5" x14ac:dyDescent="0.25">
      <c r="A2169" s="3">
        <f>TITRES_STAT!B2172</f>
        <v>45163</v>
      </c>
      <c r="B2169" s="6">
        <f>TITRES_STAT!C2172</f>
        <v>7.3</v>
      </c>
      <c r="C2169" s="6">
        <f>TITRES_STAT!D2172</f>
        <v>6.8167</v>
      </c>
      <c r="D2169" s="6">
        <f>TITRES_STAT!E2172</f>
        <v>10004</v>
      </c>
      <c r="E2169" s="2">
        <f t="shared" si="132"/>
        <v>-1127966</v>
      </c>
      <c r="F2169" s="6" t="str">
        <f t="shared" si="135"/>
        <v>BULLISH</v>
      </c>
      <c r="G2169" s="6" t="str">
        <f t="shared" si="134"/>
        <v>WEAK</v>
      </c>
      <c r="H2169" s="6" t="str">
        <f t="shared" si="133"/>
        <v>CONFIRMED BULLISH</v>
      </c>
    </row>
    <row r="2170" spans="1:8" ht="13.5" x14ac:dyDescent="0.25">
      <c r="A2170" s="3">
        <f>TITRES_STAT!B2173</f>
        <v>45166</v>
      </c>
      <c r="B2170" s="6">
        <f>TITRES_STAT!C2173</f>
        <v>7.3</v>
      </c>
      <c r="C2170" s="6">
        <f>TITRES_STAT!D2173</f>
        <v>6.8167</v>
      </c>
      <c r="D2170" s="6">
        <f>TITRES_STAT!E2173</f>
        <v>17817</v>
      </c>
      <c r="E2170" s="2">
        <f t="shared" si="132"/>
        <v>-1127966</v>
      </c>
      <c r="F2170" s="6" t="str">
        <f t="shared" si="135"/>
        <v>BULLISH</v>
      </c>
      <c r="G2170" s="6" t="str">
        <f t="shared" si="134"/>
        <v>WEAK</v>
      </c>
      <c r="H2170" s="6" t="str">
        <f t="shared" si="133"/>
        <v>CONFIRMED BULLISH</v>
      </c>
    </row>
    <row r="2171" spans="1:8" ht="13.5" x14ac:dyDescent="0.25">
      <c r="A2171" s="3">
        <f>TITRES_STAT!B2174</f>
        <v>45167</v>
      </c>
      <c r="B2171" s="6">
        <f>TITRES_STAT!C2174</f>
        <v>7.3</v>
      </c>
      <c r="C2171" s="6">
        <f>TITRES_STAT!D2174</f>
        <v>6.8167</v>
      </c>
      <c r="D2171" s="6">
        <f>TITRES_STAT!E2174</f>
        <v>2723</v>
      </c>
      <c r="E2171" s="2">
        <f t="shared" si="132"/>
        <v>-1127966</v>
      </c>
      <c r="F2171" s="6" t="str">
        <f t="shared" si="135"/>
        <v>BULLISH</v>
      </c>
      <c r="G2171" s="6" t="str">
        <f t="shared" si="134"/>
        <v>WEAK</v>
      </c>
      <c r="H2171" s="6" t="str">
        <f t="shared" si="133"/>
        <v>CONFIRMED BULLISH</v>
      </c>
    </row>
    <row r="2172" spans="1:8" ht="13.5" x14ac:dyDescent="0.25">
      <c r="A2172" s="3">
        <f>TITRES_STAT!B2175</f>
        <v>45168</v>
      </c>
      <c r="B2172" s="6">
        <f>TITRES_STAT!C2175</f>
        <v>7.37</v>
      </c>
      <c r="C2172" s="6">
        <f>TITRES_STAT!D2175</f>
        <v>6.8821000000000003</v>
      </c>
      <c r="D2172" s="6">
        <f>TITRES_STAT!E2175</f>
        <v>138</v>
      </c>
      <c r="E2172" s="2">
        <f t="shared" si="132"/>
        <v>-1127828</v>
      </c>
      <c r="F2172" s="6" t="str">
        <f t="shared" si="135"/>
        <v>BULLISH</v>
      </c>
      <c r="G2172" s="6" t="str">
        <f t="shared" si="134"/>
        <v>WEAK</v>
      </c>
      <c r="H2172" s="6" t="str">
        <f t="shared" si="133"/>
        <v>CONFIRMED BULLISH</v>
      </c>
    </row>
    <row r="2173" spans="1:8" ht="13.5" x14ac:dyDescent="0.25">
      <c r="A2173" s="3">
        <f>TITRES_STAT!B2176</f>
        <v>45169</v>
      </c>
      <c r="B2173" s="6">
        <f>TITRES_STAT!C2176</f>
        <v>7.3</v>
      </c>
      <c r="C2173" s="6">
        <f>TITRES_STAT!D2176</f>
        <v>6.8167</v>
      </c>
      <c r="D2173" s="6">
        <f>TITRES_STAT!E2176</f>
        <v>83</v>
      </c>
      <c r="E2173" s="2">
        <f t="shared" si="132"/>
        <v>-1127911</v>
      </c>
      <c r="F2173" s="6" t="str">
        <f t="shared" si="135"/>
        <v>BULLISH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45170</v>
      </c>
      <c r="B2174" s="6">
        <f>TITRES_STAT!C2177</f>
        <v>7.38</v>
      </c>
      <c r="C2174" s="6">
        <f>TITRES_STAT!D2177</f>
        <v>6.8914</v>
      </c>
      <c r="D2174" s="6">
        <f>TITRES_STAT!E2177</f>
        <v>4</v>
      </c>
      <c r="E2174" s="2">
        <f t="shared" si="132"/>
        <v>-1127907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CONFIRMED BULLISH</v>
      </c>
    </row>
    <row r="2175" spans="1:8" ht="13.5" x14ac:dyDescent="0.25">
      <c r="A2175" s="3">
        <f>TITRES_STAT!B2178</f>
        <v>45173</v>
      </c>
      <c r="B2175" s="6">
        <f>TITRES_STAT!C2178</f>
        <v>7.38</v>
      </c>
      <c r="C2175" s="6">
        <f>TITRES_STAT!D2178</f>
        <v>6.8914</v>
      </c>
      <c r="D2175" s="6">
        <f>TITRES_STAT!E2178</f>
        <v>0</v>
      </c>
      <c r="E2175" s="2">
        <f t="shared" si="132"/>
        <v>-1127907</v>
      </c>
      <c r="F2175" s="6" t="str">
        <f t="shared" si="135"/>
        <v>BULLISH</v>
      </c>
      <c r="G2175" s="6" t="str">
        <f t="shared" si="134"/>
        <v>NEUTRAL</v>
      </c>
      <c r="H2175" s="6" t="str">
        <f t="shared" si="133"/>
        <v>CONFIRMED BULLISH</v>
      </c>
    </row>
    <row r="2176" spans="1:8" ht="13.5" x14ac:dyDescent="0.25">
      <c r="A2176" s="3">
        <f>TITRES_STAT!B2179</f>
        <v>45174</v>
      </c>
      <c r="B2176" s="6">
        <f>TITRES_STAT!C2179</f>
        <v>7.3</v>
      </c>
      <c r="C2176" s="6">
        <f>TITRES_STAT!D2179</f>
        <v>6.8167</v>
      </c>
      <c r="D2176" s="6">
        <f>TITRES_STAT!E2179</f>
        <v>1174</v>
      </c>
      <c r="E2176" s="2">
        <f t="shared" si="132"/>
        <v>-1129081</v>
      </c>
      <c r="F2176" s="6" t="str">
        <f t="shared" si="135"/>
        <v>BEARISH</v>
      </c>
      <c r="G2176" s="6" t="str">
        <f t="shared" si="134"/>
        <v>NEUTRAL</v>
      </c>
      <c r="H2176" s="6" t="str">
        <f t="shared" si="133"/>
        <v>NEUTRAL</v>
      </c>
    </row>
    <row r="2177" spans="1:8" ht="13.5" x14ac:dyDescent="0.25">
      <c r="A2177" s="3">
        <f>TITRES_STAT!B2180</f>
        <v>45175</v>
      </c>
      <c r="B2177" s="6">
        <f>TITRES_STAT!C2180</f>
        <v>7.3</v>
      </c>
      <c r="C2177" s="6">
        <f>TITRES_STAT!D2180</f>
        <v>6.8167</v>
      </c>
      <c r="D2177" s="6">
        <f>TITRES_STAT!E2180</f>
        <v>435</v>
      </c>
      <c r="E2177" s="2">
        <f t="shared" si="132"/>
        <v>-1129081</v>
      </c>
      <c r="F2177" s="6" t="str">
        <f t="shared" si="135"/>
        <v>BEARISH</v>
      </c>
      <c r="G2177" s="6" t="str">
        <f t="shared" si="134"/>
        <v>NEUTRAL</v>
      </c>
      <c r="H2177" s="6" t="str">
        <f t="shared" si="133"/>
        <v>CONFIRMED BEARISH</v>
      </c>
    </row>
    <row r="2178" spans="1:8" ht="13.5" x14ac:dyDescent="0.25">
      <c r="A2178" s="3">
        <f>TITRES_STAT!B2181</f>
        <v>45176</v>
      </c>
      <c r="B2178" s="6">
        <f>TITRES_STAT!C2181</f>
        <v>7.25</v>
      </c>
      <c r="C2178" s="6">
        <f>TITRES_STAT!D2181</f>
        <v>6.77</v>
      </c>
      <c r="D2178" s="6">
        <f>TITRES_STAT!E2181</f>
        <v>330</v>
      </c>
      <c r="E2178" s="2">
        <f t="shared" si="132"/>
        <v>-1129411</v>
      </c>
      <c r="F2178" s="6" t="str">
        <f t="shared" si="135"/>
        <v>BEARISH</v>
      </c>
      <c r="G2178" s="6" t="str">
        <f t="shared" si="134"/>
        <v>NEUTRAL</v>
      </c>
      <c r="H2178" s="6" t="str">
        <f t="shared" si="133"/>
        <v>CONFIRMED BEARISH</v>
      </c>
    </row>
    <row r="2179" spans="1:8" ht="13.5" x14ac:dyDescent="0.25">
      <c r="A2179" s="3">
        <f>TITRES_STAT!B2182</f>
        <v>45177</v>
      </c>
      <c r="B2179" s="6">
        <f>TITRES_STAT!C2182</f>
        <v>7.28</v>
      </c>
      <c r="C2179" s="6">
        <f>TITRES_STAT!D2182</f>
        <v>6.798</v>
      </c>
      <c r="D2179" s="6">
        <f>TITRES_STAT!E2182</f>
        <v>910</v>
      </c>
      <c r="E2179" s="2">
        <f t="shared" si="132"/>
        <v>-1128501</v>
      </c>
      <c r="F2179" s="6" t="str">
        <f t="shared" si="135"/>
        <v>BEARISH</v>
      </c>
      <c r="G2179" s="6" t="str">
        <f t="shared" si="134"/>
        <v>NEUTRAL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7.28</v>
      </c>
      <c r="C2180" s="6">
        <f>TITRES_STAT!D2183</f>
        <v>6.798</v>
      </c>
      <c r="D2180" s="6">
        <f>TITRES_STAT!E2183</f>
        <v>43</v>
      </c>
      <c r="E2180" s="2">
        <f t="shared" ref="E2180:E2243" si="136">IF(B2180&gt;B2179, E2179+D2180, IF(B2180&lt;B2179, E2179-D2180, E2179))</f>
        <v>-1128501</v>
      </c>
      <c r="F2180" s="6" t="str">
        <f t="shared" si="135"/>
        <v>BEARISH</v>
      </c>
      <c r="G2180" s="6" t="str">
        <f t="shared" si="134"/>
        <v>NEUTRAL</v>
      </c>
      <c r="H2180" s="6" t="str">
        <f t="shared" si="133"/>
        <v>CONFIRMED BEARISH</v>
      </c>
    </row>
    <row r="2181" spans="1:8" ht="13.5" x14ac:dyDescent="0.25">
      <c r="A2181" s="3">
        <f>TITRES_STAT!B2184</f>
        <v>45181</v>
      </c>
      <c r="B2181" s="6">
        <f>TITRES_STAT!C2184</f>
        <v>7.22</v>
      </c>
      <c r="C2181" s="6">
        <f>TITRES_STAT!D2184</f>
        <v>6.742</v>
      </c>
      <c r="D2181" s="6">
        <f>TITRES_STAT!E2184</f>
        <v>2949</v>
      </c>
      <c r="E2181" s="2">
        <f t="shared" si="136"/>
        <v>-1131450</v>
      </c>
      <c r="F2181" s="6" t="str">
        <f t="shared" si="135"/>
        <v>BEARISH</v>
      </c>
      <c r="G2181" s="6" t="str">
        <f t="shared" si="134"/>
        <v>NEUTRAL</v>
      </c>
      <c r="H2181" s="6" t="str">
        <f t="shared" si="133"/>
        <v>CONFIRMED BEARISH</v>
      </c>
    </row>
    <row r="2182" spans="1:8" ht="13.5" x14ac:dyDescent="0.25">
      <c r="A2182" s="3">
        <f>TITRES_STAT!B2185</f>
        <v>45182</v>
      </c>
      <c r="B2182" s="6">
        <f>TITRES_STAT!C2185</f>
        <v>7.28</v>
      </c>
      <c r="C2182" s="6">
        <f>TITRES_STAT!D2185</f>
        <v>6.798</v>
      </c>
      <c r="D2182" s="6">
        <f>TITRES_STAT!E2185</f>
        <v>304</v>
      </c>
      <c r="E2182" s="2">
        <f t="shared" si="136"/>
        <v>-1131146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6">
        <f>TITRES_STAT!C2186</f>
        <v>7.3</v>
      </c>
      <c r="C2183" s="6">
        <f>TITRES_STAT!D2186</f>
        <v>6.8167</v>
      </c>
      <c r="D2183" s="6">
        <f>TITRES_STAT!E2186</f>
        <v>626</v>
      </c>
      <c r="E2183" s="2">
        <f t="shared" si="136"/>
        <v>-1130520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BEARISH DIVERGENCE</v>
      </c>
    </row>
    <row r="2184" spans="1:8" ht="13.5" x14ac:dyDescent="0.25">
      <c r="A2184" s="3">
        <f>TITRES_STAT!B2187</f>
        <v>45184</v>
      </c>
      <c r="B2184" s="6">
        <f>TITRES_STAT!C2187</f>
        <v>7.3</v>
      </c>
      <c r="C2184" s="6">
        <f>TITRES_STAT!D2187</f>
        <v>6.8167</v>
      </c>
      <c r="D2184" s="6">
        <f>TITRES_STAT!E2187</f>
        <v>0</v>
      </c>
      <c r="E2184" s="2">
        <f t="shared" si="136"/>
        <v>-1130520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BEARISH DIVERGENCE</v>
      </c>
    </row>
    <row r="2185" spans="1:8" ht="13.5" x14ac:dyDescent="0.25">
      <c r="A2185" s="3">
        <f>TITRES_STAT!B2188</f>
        <v>45187</v>
      </c>
      <c r="B2185" s="6">
        <f>TITRES_STAT!C2188</f>
        <v>7.29</v>
      </c>
      <c r="C2185" s="6">
        <f>TITRES_STAT!D2188</f>
        <v>6.8074000000000003</v>
      </c>
      <c r="D2185" s="6">
        <f>TITRES_STAT!E2188</f>
        <v>5060</v>
      </c>
      <c r="E2185" s="2">
        <f t="shared" si="136"/>
        <v>-1135580</v>
      </c>
      <c r="F2185" s="6" t="str">
        <f t="shared" si="139"/>
        <v>BEARISH</v>
      </c>
      <c r="G2185" s="6" t="str">
        <f t="shared" si="138"/>
        <v>NEUTRAL</v>
      </c>
      <c r="H2185" s="6" t="str">
        <f t="shared" si="137"/>
        <v>BEARISH DIVERGENCE</v>
      </c>
    </row>
    <row r="2186" spans="1:8" ht="13.5" x14ac:dyDescent="0.25">
      <c r="A2186" s="3">
        <f>TITRES_STAT!B2189</f>
        <v>45188</v>
      </c>
      <c r="B2186" s="6">
        <f>TITRES_STAT!C2189</f>
        <v>7.28</v>
      </c>
      <c r="C2186" s="6">
        <f>TITRES_STAT!D2189</f>
        <v>6.798</v>
      </c>
      <c r="D2186" s="6">
        <f>TITRES_STAT!E2189</f>
        <v>5</v>
      </c>
      <c r="E2186" s="2">
        <f t="shared" si="136"/>
        <v>-1135585</v>
      </c>
      <c r="F2186" s="6" t="str">
        <f t="shared" si="139"/>
        <v>BEARISH</v>
      </c>
      <c r="G2186" s="6" t="str">
        <f t="shared" si="138"/>
        <v>NEUTRAL</v>
      </c>
      <c r="H2186" s="6" t="str">
        <f t="shared" si="137"/>
        <v>BEARISH DIVERGENCE</v>
      </c>
    </row>
    <row r="2187" spans="1:8" ht="13.5" x14ac:dyDescent="0.25">
      <c r="A2187" s="3">
        <f>TITRES_STAT!B2190</f>
        <v>45189</v>
      </c>
      <c r="B2187" s="6">
        <f>TITRES_STAT!C2190</f>
        <v>7.28</v>
      </c>
      <c r="C2187" s="6">
        <f>TITRES_STAT!D2190</f>
        <v>6.798</v>
      </c>
      <c r="D2187" s="6">
        <f>TITRES_STAT!E2190</f>
        <v>2607</v>
      </c>
      <c r="E2187" s="2">
        <f t="shared" si="136"/>
        <v>-1135585</v>
      </c>
      <c r="F2187" s="6" t="str">
        <f t="shared" si="139"/>
        <v>BEARISH</v>
      </c>
      <c r="G2187" s="6" t="str">
        <f t="shared" si="138"/>
        <v>NEUTRAL</v>
      </c>
      <c r="H2187" s="6" t="str">
        <f t="shared" si="137"/>
        <v>NEUTRAL</v>
      </c>
    </row>
    <row r="2188" spans="1:8" ht="13.5" x14ac:dyDescent="0.25">
      <c r="A2188" s="3">
        <f>TITRES_STAT!B2191</f>
        <v>45190</v>
      </c>
      <c r="B2188" s="6">
        <f>TITRES_STAT!C2191</f>
        <v>7</v>
      </c>
      <c r="C2188" s="6">
        <f>TITRES_STAT!D2191</f>
        <v>6.5366</v>
      </c>
      <c r="D2188" s="6">
        <f>TITRES_STAT!E2191</f>
        <v>13852</v>
      </c>
      <c r="E2188" s="2">
        <f t="shared" si="136"/>
        <v>-1149437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7</v>
      </c>
      <c r="C2189" s="6">
        <f>TITRES_STAT!D2192</f>
        <v>6.5366</v>
      </c>
      <c r="D2189" s="6">
        <f>TITRES_STAT!E2192</f>
        <v>580</v>
      </c>
      <c r="E2189" s="2">
        <f t="shared" si="136"/>
        <v>-1149437</v>
      </c>
      <c r="F2189" s="6" t="str">
        <f t="shared" si="139"/>
        <v>BEARISH</v>
      </c>
      <c r="G2189" s="6" t="str">
        <f t="shared" si="138"/>
        <v>NEUTRAL</v>
      </c>
      <c r="H2189" s="6" t="str">
        <f t="shared" si="137"/>
        <v>CONFIRMED BEARISH</v>
      </c>
    </row>
    <row r="2190" spans="1:8" ht="13.5" x14ac:dyDescent="0.25">
      <c r="A2190" s="3">
        <f>TITRES_STAT!B2193</f>
        <v>45194</v>
      </c>
      <c r="B2190" s="6">
        <f>TITRES_STAT!C2193</f>
        <v>7</v>
      </c>
      <c r="C2190" s="6">
        <f>TITRES_STAT!D2193</f>
        <v>6.5366</v>
      </c>
      <c r="D2190" s="6">
        <f>TITRES_STAT!E2193</f>
        <v>672</v>
      </c>
      <c r="E2190" s="2">
        <f t="shared" si="136"/>
        <v>-1149437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7</v>
      </c>
      <c r="C2191" s="6">
        <f>TITRES_STAT!D2194</f>
        <v>6.5366</v>
      </c>
      <c r="D2191" s="6">
        <f>TITRES_STAT!E2194</f>
        <v>2752</v>
      </c>
      <c r="E2191" s="2">
        <f t="shared" si="136"/>
        <v>-1149437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6.86</v>
      </c>
      <c r="C2192" s="6">
        <f>TITRES_STAT!D2195</f>
        <v>6.4058000000000002</v>
      </c>
      <c r="D2192" s="6">
        <f>TITRES_STAT!E2195</f>
        <v>203</v>
      </c>
      <c r="E2192" s="2">
        <f t="shared" si="136"/>
        <v>-1149640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CONFIRMED BEARISH</v>
      </c>
    </row>
    <row r="2193" spans="1:8" ht="13.5" x14ac:dyDescent="0.25">
      <c r="A2193" s="3">
        <f>TITRES_STAT!B2196</f>
        <v>45198</v>
      </c>
      <c r="B2193" s="6">
        <f>TITRES_STAT!C2196</f>
        <v>6.87</v>
      </c>
      <c r="C2193" s="6">
        <f>TITRES_STAT!D2196</f>
        <v>6.4151999999999996</v>
      </c>
      <c r="D2193" s="6">
        <f>TITRES_STAT!E2196</f>
        <v>834</v>
      </c>
      <c r="E2193" s="2">
        <f t="shared" si="136"/>
        <v>-1148806</v>
      </c>
      <c r="F2193" s="6" t="str">
        <f t="shared" si="139"/>
        <v>BULLISH</v>
      </c>
      <c r="G2193" s="6" t="str">
        <f t="shared" si="138"/>
        <v>NEUTRAL</v>
      </c>
      <c r="H2193" s="6" t="str">
        <f t="shared" si="137"/>
        <v>BULLISH DIVERGENCE</v>
      </c>
    </row>
    <row r="2194" spans="1:8" ht="13.5" x14ac:dyDescent="0.25">
      <c r="A2194" s="3">
        <f>TITRES_STAT!B2197</f>
        <v>45201</v>
      </c>
      <c r="B2194" s="6">
        <f>TITRES_STAT!C2197</f>
        <v>7</v>
      </c>
      <c r="C2194" s="6">
        <f>TITRES_STAT!D2197</f>
        <v>6.5366</v>
      </c>
      <c r="D2194" s="6">
        <f>TITRES_STAT!E2197</f>
        <v>901</v>
      </c>
      <c r="E2194" s="2">
        <f t="shared" si="136"/>
        <v>-1147905</v>
      </c>
      <c r="F2194" s="6" t="str">
        <f t="shared" si="139"/>
        <v>BULLISH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45202</v>
      </c>
      <c r="B2195" s="6">
        <f>TITRES_STAT!C2198</f>
        <v>7</v>
      </c>
      <c r="C2195" s="6">
        <f>TITRES_STAT!D2198</f>
        <v>6.5366</v>
      </c>
      <c r="D2195" s="6">
        <f>TITRES_STAT!E2198</f>
        <v>100</v>
      </c>
      <c r="E2195" s="2">
        <f t="shared" si="136"/>
        <v>-1147905</v>
      </c>
      <c r="F2195" s="6" t="str">
        <f t="shared" si="139"/>
        <v>BULLISH</v>
      </c>
      <c r="G2195" s="6" t="str">
        <f t="shared" si="138"/>
        <v>NEUTRAL</v>
      </c>
      <c r="H2195" s="6" t="str">
        <f t="shared" si="137"/>
        <v>NEUTRAL</v>
      </c>
    </row>
    <row r="2196" spans="1:8" ht="13.5" x14ac:dyDescent="0.25">
      <c r="A2196" s="3">
        <f>TITRES_STAT!B2199</f>
        <v>45203</v>
      </c>
      <c r="B2196" s="6">
        <f>TITRES_STAT!C2199</f>
        <v>7</v>
      </c>
      <c r="C2196" s="6">
        <f>TITRES_STAT!D2199</f>
        <v>6.5366</v>
      </c>
      <c r="D2196" s="6">
        <f>TITRES_STAT!E2199</f>
        <v>0</v>
      </c>
      <c r="E2196" s="2">
        <f t="shared" si="136"/>
        <v>-1147905</v>
      </c>
      <c r="F2196" s="6" t="str">
        <f t="shared" si="139"/>
        <v>BULLISH</v>
      </c>
      <c r="G2196" s="6" t="str">
        <f t="shared" si="138"/>
        <v>NEUTRAL</v>
      </c>
      <c r="H2196" s="6" t="str">
        <f t="shared" si="137"/>
        <v>NEUTRAL</v>
      </c>
    </row>
    <row r="2197" spans="1:8" ht="13.5" x14ac:dyDescent="0.25">
      <c r="A2197" s="3">
        <f>TITRES_STAT!B2200</f>
        <v>45204</v>
      </c>
      <c r="B2197" s="6">
        <f>TITRES_STAT!C2200</f>
        <v>6.97</v>
      </c>
      <c r="C2197" s="6">
        <f>TITRES_STAT!D2200</f>
        <v>6.5086000000000004</v>
      </c>
      <c r="D2197" s="6">
        <f>TITRES_STAT!E2200</f>
        <v>301</v>
      </c>
      <c r="E2197" s="2">
        <f t="shared" si="136"/>
        <v>-1148206</v>
      </c>
      <c r="F2197" s="6" t="str">
        <f t="shared" si="139"/>
        <v>BULLISH</v>
      </c>
      <c r="G2197" s="6" t="str">
        <f t="shared" si="138"/>
        <v>NEUTRAL</v>
      </c>
      <c r="H2197" s="6" t="str">
        <f t="shared" si="137"/>
        <v>CONFIRMED BULLISH</v>
      </c>
    </row>
    <row r="2198" spans="1:8" ht="13.5" x14ac:dyDescent="0.25">
      <c r="A2198" s="3">
        <f>TITRES_STAT!B2201</f>
        <v>45205</v>
      </c>
      <c r="B2198" s="6">
        <f>TITRES_STAT!C2201</f>
        <v>6.9</v>
      </c>
      <c r="C2198" s="6">
        <f>TITRES_STAT!D2201</f>
        <v>6.4432</v>
      </c>
      <c r="D2198" s="6">
        <f>TITRES_STAT!E2201</f>
        <v>370</v>
      </c>
      <c r="E2198" s="2">
        <f t="shared" si="136"/>
        <v>-1148576</v>
      </c>
      <c r="F2198" s="6" t="str">
        <f t="shared" si="139"/>
        <v>BULLISH</v>
      </c>
      <c r="G2198" s="6" t="str">
        <f t="shared" si="138"/>
        <v>NEUTRAL</v>
      </c>
      <c r="H2198" s="6" t="str">
        <f t="shared" si="137"/>
        <v>CONFIRMED BULLISH</v>
      </c>
    </row>
    <row r="2199" spans="1:8" ht="13.5" x14ac:dyDescent="0.25">
      <c r="A2199" s="3">
        <f>TITRES_STAT!B2202</f>
        <v>45208</v>
      </c>
      <c r="B2199" s="6">
        <f>TITRES_STAT!C2202</f>
        <v>6.94</v>
      </c>
      <c r="C2199" s="6">
        <f>TITRES_STAT!D2202</f>
        <v>6.4805999999999999</v>
      </c>
      <c r="D2199" s="6">
        <f>TITRES_STAT!E2202</f>
        <v>7</v>
      </c>
      <c r="E2199" s="2">
        <f t="shared" si="136"/>
        <v>-1148569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CONFIRMED BEARISH</v>
      </c>
    </row>
    <row r="2200" spans="1:8" ht="13.5" x14ac:dyDescent="0.25">
      <c r="A2200" s="3">
        <f>TITRES_STAT!B2203</f>
        <v>45209</v>
      </c>
      <c r="B2200" s="6">
        <f>TITRES_STAT!C2203</f>
        <v>6.88</v>
      </c>
      <c r="C2200" s="6">
        <f>TITRES_STAT!D2203</f>
        <v>6.4245000000000001</v>
      </c>
      <c r="D2200" s="6">
        <f>TITRES_STAT!E2203</f>
        <v>7130</v>
      </c>
      <c r="E2200" s="2">
        <f t="shared" si="136"/>
        <v>-1155699</v>
      </c>
      <c r="F2200" s="6" t="str">
        <f t="shared" si="139"/>
        <v>BEARISH</v>
      </c>
      <c r="G2200" s="6" t="str">
        <f t="shared" si="138"/>
        <v>NEUTRAL</v>
      </c>
      <c r="H2200" s="6" t="str">
        <f t="shared" si="137"/>
        <v>CONFIRMED BEARISH</v>
      </c>
    </row>
    <row r="2201" spans="1:8" ht="13.5" x14ac:dyDescent="0.25">
      <c r="A2201" s="3">
        <f>TITRES_STAT!B2204</f>
        <v>45210</v>
      </c>
      <c r="B2201" s="6">
        <f>TITRES_STAT!C2204</f>
        <v>6.85</v>
      </c>
      <c r="C2201" s="6">
        <f>TITRES_STAT!D2204</f>
        <v>6.3964999999999996</v>
      </c>
      <c r="D2201" s="6">
        <f>TITRES_STAT!E2204</f>
        <v>1897</v>
      </c>
      <c r="E2201" s="2">
        <f t="shared" si="136"/>
        <v>-1157596</v>
      </c>
      <c r="F2201" s="6" t="str">
        <f t="shared" si="139"/>
        <v>BEARISH</v>
      </c>
      <c r="G2201" s="6" t="str">
        <f t="shared" si="138"/>
        <v>NEUTRAL</v>
      </c>
      <c r="H2201" s="6" t="str">
        <f t="shared" si="137"/>
        <v>CONFIRMED BEARISH</v>
      </c>
    </row>
    <row r="2202" spans="1:8" ht="13.5" x14ac:dyDescent="0.25">
      <c r="A2202" s="3">
        <f>TITRES_STAT!B2205</f>
        <v>45211</v>
      </c>
      <c r="B2202" s="6">
        <f>TITRES_STAT!C2205</f>
        <v>6.84</v>
      </c>
      <c r="C2202" s="6">
        <f>TITRES_STAT!D2205</f>
        <v>6.3872</v>
      </c>
      <c r="D2202" s="6">
        <f>TITRES_STAT!E2205</f>
        <v>1465</v>
      </c>
      <c r="E2202" s="2">
        <f t="shared" si="136"/>
        <v>-1159061</v>
      </c>
      <c r="F2202" s="6" t="str">
        <f t="shared" si="139"/>
        <v>BEARISH</v>
      </c>
      <c r="G2202" s="6" t="str">
        <f t="shared" si="138"/>
        <v>NEUTRAL</v>
      </c>
      <c r="H2202" s="6" t="str">
        <f t="shared" si="137"/>
        <v>CONFIRMED BEARISH</v>
      </c>
    </row>
    <row r="2203" spans="1:8" ht="13.5" x14ac:dyDescent="0.25">
      <c r="A2203" s="3">
        <f>TITRES_STAT!B2206</f>
        <v>45212</v>
      </c>
      <c r="B2203" s="6">
        <f>TITRES_STAT!C2206</f>
        <v>6.83</v>
      </c>
      <c r="C2203" s="6">
        <f>TITRES_STAT!D2206</f>
        <v>6.3777999999999997</v>
      </c>
      <c r="D2203" s="6">
        <f>TITRES_STAT!E2206</f>
        <v>20011</v>
      </c>
      <c r="E2203" s="2">
        <f t="shared" si="136"/>
        <v>-1179072</v>
      </c>
      <c r="F2203" s="6" t="str">
        <f t="shared" si="139"/>
        <v>BEARISH</v>
      </c>
      <c r="G2203" s="6" t="str">
        <f t="shared" si="138"/>
        <v>STRONG</v>
      </c>
      <c r="H2203" s="6" t="str">
        <f t="shared" si="137"/>
        <v>CONFIRMED BEARISH</v>
      </c>
    </row>
    <row r="2204" spans="1:8" ht="13.5" x14ac:dyDescent="0.25">
      <c r="A2204" s="3">
        <f>TITRES_STAT!B2207</f>
        <v>45215</v>
      </c>
      <c r="B2204" s="6">
        <f>TITRES_STAT!C2207</f>
        <v>6.83</v>
      </c>
      <c r="C2204" s="6">
        <f>TITRES_STAT!D2207</f>
        <v>6.3777999999999997</v>
      </c>
      <c r="D2204" s="6">
        <f>TITRES_STAT!E2207</f>
        <v>39120</v>
      </c>
      <c r="E2204" s="2">
        <f t="shared" si="136"/>
        <v>-1179072</v>
      </c>
      <c r="F2204" s="6" t="str">
        <f t="shared" si="139"/>
        <v>BEARISH</v>
      </c>
      <c r="G2204" s="6" t="str">
        <f t="shared" si="138"/>
        <v>STRONG</v>
      </c>
      <c r="H2204" s="6" t="str">
        <f t="shared" si="137"/>
        <v>CONFIRMED BEARISH</v>
      </c>
    </row>
    <row r="2205" spans="1:8" ht="13.5" x14ac:dyDescent="0.25">
      <c r="A2205" s="3">
        <f>TITRES_STAT!B2208</f>
        <v>45216</v>
      </c>
      <c r="B2205" s="6">
        <f>TITRES_STAT!C2208</f>
        <v>6.8</v>
      </c>
      <c r="C2205" s="6">
        <f>TITRES_STAT!D2208</f>
        <v>6.3498000000000001</v>
      </c>
      <c r="D2205" s="6">
        <f>TITRES_STAT!E2208</f>
        <v>6672</v>
      </c>
      <c r="E2205" s="2">
        <f t="shared" si="136"/>
        <v>-1185744</v>
      </c>
      <c r="F2205" s="6" t="str">
        <f t="shared" si="139"/>
        <v>BEARISH</v>
      </c>
      <c r="G2205" s="6" t="str">
        <f t="shared" si="138"/>
        <v>STRONG</v>
      </c>
      <c r="H2205" s="6" t="str">
        <f t="shared" si="137"/>
        <v>CONFIRMED BEARISH</v>
      </c>
    </row>
    <row r="2206" spans="1:8" ht="13.5" x14ac:dyDescent="0.25">
      <c r="A2206" s="3">
        <f>TITRES_STAT!B2209</f>
        <v>45217</v>
      </c>
      <c r="B2206" s="6">
        <f>TITRES_STAT!C2209</f>
        <v>6.8</v>
      </c>
      <c r="C2206" s="6">
        <f>TITRES_STAT!D2209</f>
        <v>6.3498000000000001</v>
      </c>
      <c r="D2206" s="6">
        <f>TITRES_STAT!E2209</f>
        <v>945</v>
      </c>
      <c r="E2206" s="2">
        <f t="shared" si="136"/>
        <v>-1185744</v>
      </c>
      <c r="F2206" s="6" t="str">
        <f t="shared" si="139"/>
        <v>BEARISH</v>
      </c>
      <c r="G2206" s="6" t="str">
        <f t="shared" si="138"/>
        <v>STRONG</v>
      </c>
      <c r="H2206" s="6" t="str">
        <f t="shared" si="137"/>
        <v>CONFIRMED BEARISH</v>
      </c>
    </row>
    <row r="2207" spans="1:8" ht="13.5" x14ac:dyDescent="0.25">
      <c r="A2207" s="3">
        <f>TITRES_STAT!B2210</f>
        <v>45218</v>
      </c>
      <c r="B2207" s="6">
        <f>TITRES_STAT!C2210</f>
        <v>6.8</v>
      </c>
      <c r="C2207" s="6">
        <f>TITRES_STAT!D2210</f>
        <v>6.3498000000000001</v>
      </c>
      <c r="D2207" s="6">
        <f>TITRES_STAT!E2210</f>
        <v>2587</v>
      </c>
      <c r="E2207" s="2">
        <f t="shared" si="136"/>
        <v>-1185744</v>
      </c>
      <c r="F2207" s="6" t="str">
        <f t="shared" si="139"/>
        <v>BEARISH</v>
      </c>
      <c r="G2207" s="6" t="str">
        <f t="shared" si="138"/>
        <v>STRONG</v>
      </c>
      <c r="H2207" s="6" t="str">
        <f t="shared" si="137"/>
        <v>CONFIRMED BEARISH</v>
      </c>
    </row>
    <row r="2208" spans="1:8" ht="13.5" x14ac:dyDescent="0.25">
      <c r="A2208" s="3">
        <f>TITRES_STAT!B2211</f>
        <v>45219</v>
      </c>
      <c r="B2208" s="6">
        <f>TITRES_STAT!C2211</f>
        <v>6.7</v>
      </c>
      <c r="C2208" s="6">
        <f>TITRES_STAT!D2211</f>
        <v>6.2564000000000002</v>
      </c>
      <c r="D2208" s="6">
        <f>TITRES_STAT!E2211</f>
        <v>1529</v>
      </c>
      <c r="E2208" s="2">
        <f t="shared" si="136"/>
        <v>-1187273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CONFIRMED BEARISH</v>
      </c>
    </row>
    <row r="2209" spans="1:8" ht="13.5" x14ac:dyDescent="0.25">
      <c r="A2209" s="3">
        <f>TITRES_STAT!B2212</f>
        <v>45222</v>
      </c>
      <c r="B2209" s="6">
        <f>TITRES_STAT!C2212</f>
        <v>6.65</v>
      </c>
      <c r="C2209" s="6">
        <f>TITRES_STAT!D2212</f>
        <v>6.2096999999999998</v>
      </c>
      <c r="D2209" s="6">
        <f>TITRES_STAT!E2212</f>
        <v>3513</v>
      </c>
      <c r="E2209" s="2">
        <f t="shared" si="136"/>
        <v>-1190786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CONFIRMED BEARISH</v>
      </c>
    </row>
    <row r="2210" spans="1:8" ht="13.5" x14ac:dyDescent="0.25">
      <c r="A2210" s="3">
        <f>TITRES_STAT!B2213</f>
        <v>45223</v>
      </c>
      <c r="B2210" s="6">
        <f>TITRES_STAT!C2213</f>
        <v>6.52</v>
      </c>
      <c r="C2210" s="6">
        <f>TITRES_STAT!D2213</f>
        <v>6.0884</v>
      </c>
      <c r="D2210" s="6">
        <f>TITRES_STAT!E2213</f>
        <v>33160</v>
      </c>
      <c r="E2210" s="2">
        <f t="shared" si="136"/>
        <v>-1223946</v>
      </c>
      <c r="F2210" s="6" t="str">
        <f t="shared" si="139"/>
        <v>BEARISH</v>
      </c>
      <c r="G2210" s="6" t="str">
        <f t="shared" si="138"/>
        <v>STRONG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6.4</v>
      </c>
      <c r="C2211" s="6">
        <f>TITRES_STAT!D2214</f>
        <v>5.9763000000000002</v>
      </c>
      <c r="D2211" s="6">
        <f>TITRES_STAT!E2214</f>
        <v>23112</v>
      </c>
      <c r="E2211" s="2">
        <f t="shared" si="136"/>
        <v>-1247058</v>
      </c>
      <c r="F2211" s="6" t="str">
        <f t="shared" si="139"/>
        <v>BEARISH</v>
      </c>
      <c r="G2211" s="6" t="str">
        <f t="shared" si="138"/>
        <v>STRONG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6.5</v>
      </c>
      <c r="C2212" s="6">
        <f>TITRES_STAT!D2215</f>
        <v>6.0697000000000001</v>
      </c>
      <c r="D2212" s="6">
        <f>TITRES_STAT!E2215</f>
        <v>146987</v>
      </c>
      <c r="E2212" s="2">
        <f t="shared" si="136"/>
        <v>-1100071</v>
      </c>
      <c r="F2212" s="6" t="str">
        <f t="shared" si="139"/>
        <v>BULLISH</v>
      </c>
      <c r="G2212" s="6" t="str">
        <f t="shared" si="138"/>
        <v>WEAK</v>
      </c>
      <c r="H2212" s="6" t="str">
        <f t="shared" si="137"/>
        <v>BULLISH DIVERGENCE</v>
      </c>
    </row>
    <row r="2213" spans="1:8" ht="13.5" x14ac:dyDescent="0.25">
      <c r="A2213" s="3">
        <f>TITRES_STAT!B2216</f>
        <v>45226</v>
      </c>
      <c r="B2213" s="6">
        <f>TITRES_STAT!C2216</f>
        <v>6.6</v>
      </c>
      <c r="C2213" s="6">
        <f>TITRES_STAT!D2216</f>
        <v>6.1631</v>
      </c>
      <c r="D2213" s="6">
        <f>TITRES_STAT!E2216</f>
        <v>2119</v>
      </c>
      <c r="E2213" s="2">
        <f t="shared" si="136"/>
        <v>-1097952</v>
      </c>
      <c r="F2213" s="6" t="str">
        <f t="shared" si="139"/>
        <v>BULLISH</v>
      </c>
      <c r="G2213" s="6" t="str">
        <f t="shared" si="138"/>
        <v>WEAK</v>
      </c>
      <c r="H2213" s="6" t="str">
        <f t="shared" si="137"/>
        <v>BULLISH DIVERGENCE</v>
      </c>
    </row>
    <row r="2214" spans="1:8" ht="13.5" x14ac:dyDescent="0.25">
      <c r="A2214" s="3">
        <f>TITRES_STAT!B2217</f>
        <v>45229</v>
      </c>
      <c r="B2214" s="6">
        <f>TITRES_STAT!C2217</f>
        <v>6.6</v>
      </c>
      <c r="C2214" s="6">
        <f>TITRES_STAT!D2217</f>
        <v>6.1631</v>
      </c>
      <c r="D2214" s="6">
        <f>TITRES_STAT!E2217</f>
        <v>12866</v>
      </c>
      <c r="E2214" s="2">
        <f t="shared" si="136"/>
        <v>-1097952</v>
      </c>
      <c r="F2214" s="6" t="str">
        <f t="shared" si="139"/>
        <v>BULLISH</v>
      </c>
      <c r="G2214" s="6" t="str">
        <f t="shared" si="138"/>
        <v>WEAK</v>
      </c>
      <c r="H2214" s="6" t="str">
        <f t="shared" si="137"/>
        <v>BULLISH DIVERGENCE</v>
      </c>
    </row>
    <row r="2215" spans="1:8" ht="13.5" x14ac:dyDescent="0.25">
      <c r="A2215" s="3">
        <f>TITRES_STAT!B2218</f>
        <v>45230</v>
      </c>
      <c r="B2215" s="6">
        <f>TITRES_STAT!C2218</f>
        <v>6.6</v>
      </c>
      <c r="C2215" s="6">
        <f>TITRES_STAT!D2218</f>
        <v>6.1631</v>
      </c>
      <c r="D2215" s="6">
        <f>TITRES_STAT!E2218</f>
        <v>15</v>
      </c>
      <c r="E2215" s="2">
        <f t="shared" si="136"/>
        <v>-1097952</v>
      </c>
      <c r="F2215" s="6" t="str">
        <f t="shared" si="139"/>
        <v>BULLISH</v>
      </c>
      <c r="G2215" s="6" t="str">
        <f t="shared" si="138"/>
        <v>WEAK</v>
      </c>
      <c r="H2215" s="6" t="str">
        <f t="shared" si="137"/>
        <v>CONFIRMED BULLISH</v>
      </c>
    </row>
    <row r="2216" spans="1:8" ht="13.5" x14ac:dyDescent="0.25">
      <c r="A2216" s="3">
        <f>TITRES_STAT!B2219</f>
        <v>45231</v>
      </c>
      <c r="B2216" s="6">
        <f>TITRES_STAT!C2219</f>
        <v>6.6</v>
      </c>
      <c r="C2216" s="6">
        <f>TITRES_STAT!D2219</f>
        <v>6.1631</v>
      </c>
      <c r="D2216" s="6">
        <f>TITRES_STAT!E2219</f>
        <v>2036</v>
      </c>
      <c r="E2216" s="2">
        <f t="shared" si="136"/>
        <v>-1097952</v>
      </c>
      <c r="F2216" s="6" t="str">
        <f t="shared" si="139"/>
        <v>BULLISH</v>
      </c>
      <c r="G2216" s="6" t="str">
        <f t="shared" si="138"/>
        <v>WEAK</v>
      </c>
      <c r="H2216" s="6" t="str">
        <f t="shared" si="137"/>
        <v>CONFIRMED BULLISH</v>
      </c>
    </row>
    <row r="2217" spans="1:8" ht="13.5" x14ac:dyDescent="0.25">
      <c r="A2217" s="3">
        <f>TITRES_STAT!B2220</f>
        <v>45232</v>
      </c>
      <c r="B2217" s="6">
        <f>TITRES_STAT!C2220</f>
        <v>6.6</v>
      </c>
      <c r="C2217" s="6">
        <f>TITRES_STAT!D2220</f>
        <v>6.1631</v>
      </c>
      <c r="D2217" s="6">
        <f>TITRES_STAT!E2220</f>
        <v>4590</v>
      </c>
      <c r="E2217" s="2">
        <f t="shared" si="136"/>
        <v>-1097952</v>
      </c>
      <c r="F2217" s="6" t="str">
        <f t="shared" si="139"/>
        <v>BULLISH</v>
      </c>
      <c r="G2217" s="6" t="str">
        <f t="shared" si="138"/>
        <v>NEUTRAL</v>
      </c>
      <c r="H2217" s="6" t="str">
        <f t="shared" si="137"/>
        <v>CONFIRMED BULLISH</v>
      </c>
    </row>
    <row r="2218" spans="1:8" ht="13.5" x14ac:dyDescent="0.25">
      <c r="A2218" s="3">
        <f>TITRES_STAT!B2221</f>
        <v>45233</v>
      </c>
      <c r="B2218" s="6">
        <f>TITRES_STAT!C2221</f>
        <v>6.64</v>
      </c>
      <c r="C2218" s="6">
        <f>TITRES_STAT!D2221</f>
        <v>6.2004000000000001</v>
      </c>
      <c r="D2218" s="6">
        <f>TITRES_STAT!E2221</f>
        <v>2997</v>
      </c>
      <c r="E2218" s="2">
        <f t="shared" si="136"/>
        <v>-1094955</v>
      </c>
      <c r="F2218" s="6" t="str">
        <f t="shared" si="139"/>
        <v>BULLISH</v>
      </c>
      <c r="G2218" s="6" t="str">
        <f t="shared" si="138"/>
        <v>NEUTRAL</v>
      </c>
      <c r="H2218" s="6" t="str">
        <f t="shared" si="137"/>
        <v>CONFIRMED BULLISH</v>
      </c>
    </row>
    <row r="2219" spans="1:8" ht="13.5" x14ac:dyDescent="0.25">
      <c r="A2219" s="3">
        <f>TITRES_STAT!B2222</f>
        <v>45236</v>
      </c>
      <c r="B2219" s="6">
        <f>TITRES_STAT!C2222</f>
        <v>6.9</v>
      </c>
      <c r="C2219" s="6">
        <f>TITRES_STAT!D2222</f>
        <v>6.4432</v>
      </c>
      <c r="D2219" s="6">
        <f>TITRES_STAT!E2222</f>
        <v>657</v>
      </c>
      <c r="E2219" s="2">
        <f t="shared" si="136"/>
        <v>-1094298</v>
      </c>
      <c r="F2219" s="6" t="str">
        <f t="shared" si="139"/>
        <v>BULLISH</v>
      </c>
      <c r="G2219" s="6" t="str">
        <f t="shared" si="138"/>
        <v>NEUTRAL</v>
      </c>
      <c r="H2219" s="6" t="str">
        <f t="shared" si="137"/>
        <v>CONFIRMED BULLISH</v>
      </c>
    </row>
    <row r="2220" spans="1:8" ht="13.5" x14ac:dyDescent="0.25">
      <c r="A2220" s="3">
        <f>TITRES_STAT!B2223</f>
        <v>45237</v>
      </c>
      <c r="B2220" s="6">
        <f>TITRES_STAT!C2223</f>
        <v>6.9</v>
      </c>
      <c r="C2220" s="6">
        <f>TITRES_STAT!D2223</f>
        <v>6.4432</v>
      </c>
      <c r="D2220" s="6">
        <f>TITRES_STAT!E2223</f>
        <v>127</v>
      </c>
      <c r="E2220" s="2">
        <f t="shared" si="136"/>
        <v>-1094298</v>
      </c>
      <c r="F2220" s="6" t="str">
        <f t="shared" si="139"/>
        <v>BULLISH</v>
      </c>
      <c r="G2220" s="6" t="str">
        <f t="shared" si="138"/>
        <v>NEUTRAL</v>
      </c>
      <c r="H2220" s="6" t="str">
        <f t="shared" si="137"/>
        <v>CONFIRMED BULLISH</v>
      </c>
    </row>
    <row r="2221" spans="1:8" ht="13.5" x14ac:dyDescent="0.25">
      <c r="A2221" s="3">
        <f>TITRES_STAT!B2224</f>
        <v>45238</v>
      </c>
      <c r="B2221" s="6">
        <f>TITRES_STAT!C2224</f>
        <v>6.9</v>
      </c>
      <c r="C2221" s="6">
        <f>TITRES_STAT!D2224</f>
        <v>6.4432</v>
      </c>
      <c r="D2221" s="6">
        <f>TITRES_STAT!E2224</f>
        <v>700</v>
      </c>
      <c r="E2221" s="2">
        <f t="shared" si="136"/>
        <v>-1094298</v>
      </c>
      <c r="F2221" s="6" t="str">
        <f t="shared" si="139"/>
        <v>BULLISH</v>
      </c>
      <c r="G2221" s="6" t="str">
        <f t="shared" si="138"/>
        <v>NEUTRAL</v>
      </c>
      <c r="H2221" s="6" t="str">
        <f t="shared" si="137"/>
        <v>CONFIRMED BULLISH</v>
      </c>
    </row>
    <row r="2222" spans="1:8" ht="13.5" x14ac:dyDescent="0.25">
      <c r="A2222" s="3">
        <f>TITRES_STAT!B2225</f>
        <v>45239</v>
      </c>
      <c r="B2222" s="6">
        <f>TITRES_STAT!C2225</f>
        <v>6.65</v>
      </c>
      <c r="C2222" s="6">
        <f>TITRES_STAT!D2225</f>
        <v>6.2096999999999998</v>
      </c>
      <c r="D2222" s="6">
        <f>TITRES_STAT!E2225</f>
        <v>2869</v>
      </c>
      <c r="E2222" s="2">
        <f t="shared" si="136"/>
        <v>-1097167</v>
      </c>
      <c r="F2222" s="6" t="str">
        <f t="shared" si="139"/>
        <v>BULLISH</v>
      </c>
      <c r="G2222" s="6" t="str">
        <f t="shared" si="138"/>
        <v>NEUTRAL</v>
      </c>
      <c r="H2222" s="6" t="str">
        <f t="shared" si="137"/>
        <v>CONFIRMED BULLISH</v>
      </c>
    </row>
    <row r="2223" spans="1:8" ht="13.5" x14ac:dyDescent="0.25">
      <c r="A2223" s="3">
        <f>TITRES_STAT!B2226</f>
        <v>45240</v>
      </c>
      <c r="B2223" s="6">
        <f>TITRES_STAT!C2226</f>
        <v>6.88</v>
      </c>
      <c r="C2223" s="6">
        <f>TITRES_STAT!D2226</f>
        <v>6.4245000000000001</v>
      </c>
      <c r="D2223" s="6">
        <f>TITRES_STAT!E2226</f>
        <v>21</v>
      </c>
      <c r="E2223" s="2">
        <f t="shared" si="136"/>
        <v>-1097146</v>
      </c>
      <c r="F2223" s="6" t="str">
        <f t="shared" si="139"/>
        <v>BEARISH</v>
      </c>
      <c r="G2223" s="6" t="str">
        <f t="shared" si="138"/>
        <v>NEUTRAL</v>
      </c>
      <c r="H2223" s="6" t="str">
        <f t="shared" si="137"/>
        <v>BEARISH DIVERGENCE</v>
      </c>
    </row>
    <row r="2224" spans="1:8" ht="13.5" x14ac:dyDescent="0.25">
      <c r="A2224" s="3">
        <f>TITRES_STAT!B2227</f>
        <v>45243</v>
      </c>
      <c r="B2224" s="6">
        <f>TITRES_STAT!C2227</f>
        <v>6.88</v>
      </c>
      <c r="C2224" s="6">
        <f>TITRES_STAT!D2227</f>
        <v>6.4245000000000001</v>
      </c>
      <c r="D2224" s="6">
        <f>TITRES_STAT!E2227</f>
        <v>7067</v>
      </c>
      <c r="E2224" s="2">
        <f t="shared" si="136"/>
        <v>-1097146</v>
      </c>
      <c r="F2224" s="6" t="str">
        <f t="shared" si="139"/>
        <v>BEARISH</v>
      </c>
      <c r="G2224" s="6" t="str">
        <f t="shared" si="138"/>
        <v>NEUTRAL</v>
      </c>
      <c r="H2224" s="6" t="str">
        <f t="shared" si="137"/>
        <v>CONFIRMED BEARISH</v>
      </c>
    </row>
    <row r="2225" spans="1:8" ht="13.5" x14ac:dyDescent="0.25">
      <c r="A2225" s="3">
        <f>TITRES_STAT!B2228</f>
        <v>45244</v>
      </c>
      <c r="B2225" s="6">
        <f>TITRES_STAT!C2228</f>
        <v>6.87</v>
      </c>
      <c r="C2225" s="6">
        <f>TITRES_STAT!D2228</f>
        <v>6.4151999999999996</v>
      </c>
      <c r="D2225" s="6">
        <f>TITRES_STAT!E2228</f>
        <v>44943</v>
      </c>
      <c r="E2225" s="2">
        <f t="shared" si="136"/>
        <v>-1142089</v>
      </c>
      <c r="F2225" s="6" t="str">
        <f t="shared" si="139"/>
        <v>BEARISH</v>
      </c>
      <c r="G2225" s="6" t="str">
        <f t="shared" si="138"/>
        <v>STRONG</v>
      </c>
      <c r="H2225" s="6" t="str">
        <f t="shared" si="137"/>
        <v>CONFIRMED BEARISH</v>
      </c>
    </row>
    <row r="2226" spans="1:8" ht="13.5" x14ac:dyDescent="0.25">
      <c r="A2226" s="3">
        <f>TITRES_STAT!B2229</f>
        <v>45245</v>
      </c>
      <c r="B2226" s="6">
        <f>TITRES_STAT!C2229</f>
        <v>6.88</v>
      </c>
      <c r="C2226" s="6">
        <f>TITRES_STAT!D2229</f>
        <v>6.4245000000000001</v>
      </c>
      <c r="D2226" s="6">
        <f>TITRES_STAT!E2229</f>
        <v>5581</v>
      </c>
      <c r="E2226" s="2">
        <f t="shared" si="136"/>
        <v>-1136508</v>
      </c>
      <c r="F2226" s="6" t="str">
        <f t="shared" si="139"/>
        <v>BEARISH</v>
      </c>
      <c r="G2226" s="6" t="str">
        <f t="shared" si="138"/>
        <v>STRONG</v>
      </c>
      <c r="H2226" s="6" t="str">
        <f t="shared" si="137"/>
        <v>CONFIRMED BEARISH</v>
      </c>
    </row>
    <row r="2227" spans="1:8" ht="13.5" x14ac:dyDescent="0.25">
      <c r="A2227" s="3">
        <f>TITRES_STAT!B2230</f>
        <v>45246</v>
      </c>
      <c r="B2227" s="6">
        <f>TITRES_STAT!C2230</f>
        <v>6.89</v>
      </c>
      <c r="C2227" s="6">
        <f>TITRES_STAT!D2230</f>
        <v>6.4339000000000004</v>
      </c>
      <c r="D2227" s="6">
        <f>TITRES_STAT!E2230</f>
        <v>1290</v>
      </c>
      <c r="E2227" s="2">
        <f t="shared" si="136"/>
        <v>-1135218</v>
      </c>
      <c r="F2227" s="6" t="str">
        <f t="shared" si="139"/>
        <v>BEARISH</v>
      </c>
      <c r="G2227" s="6" t="str">
        <f t="shared" si="138"/>
        <v>STRONG</v>
      </c>
      <c r="H2227" s="6" t="str">
        <f t="shared" si="137"/>
        <v>BEARISH DIVERGENCE</v>
      </c>
    </row>
    <row r="2228" spans="1:8" ht="13.5" x14ac:dyDescent="0.25">
      <c r="A2228" s="3">
        <f>TITRES_STAT!B2231</f>
        <v>45247</v>
      </c>
      <c r="B2228" s="6">
        <f>TITRES_STAT!C2231</f>
        <v>6.94</v>
      </c>
      <c r="C2228" s="6">
        <f>TITRES_STAT!D2231</f>
        <v>6.4805999999999999</v>
      </c>
      <c r="D2228" s="6">
        <f>TITRES_STAT!E2231</f>
        <v>101</v>
      </c>
      <c r="E2228" s="2">
        <f t="shared" si="136"/>
        <v>-1135117</v>
      </c>
      <c r="F2228" s="6" t="str">
        <f t="shared" si="139"/>
        <v>BEARISH</v>
      </c>
      <c r="G2228" s="6" t="str">
        <f t="shared" si="138"/>
        <v>STRONG</v>
      </c>
      <c r="H2228" s="6" t="str">
        <f t="shared" si="137"/>
        <v>BEARISH DIVERGENCE</v>
      </c>
    </row>
    <row r="2229" spans="1:8" ht="13.5" x14ac:dyDescent="0.25">
      <c r="A2229" s="3">
        <f>TITRES_STAT!B2232</f>
        <v>45250</v>
      </c>
      <c r="B2229" s="6">
        <f>TITRES_STAT!C2232</f>
        <v>7.21</v>
      </c>
      <c r="C2229" s="6">
        <f>TITRES_STAT!D2232</f>
        <v>6.7327000000000004</v>
      </c>
      <c r="D2229" s="6">
        <f>TITRES_STAT!E2232</f>
        <v>246</v>
      </c>
      <c r="E2229" s="2">
        <f t="shared" si="136"/>
        <v>-1134871</v>
      </c>
      <c r="F2229" s="6" t="str">
        <f t="shared" si="139"/>
        <v>BEARISH</v>
      </c>
      <c r="G2229" s="6" t="str">
        <f t="shared" si="138"/>
        <v>STRONG</v>
      </c>
      <c r="H2229" s="6" t="str">
        <f t="shared" si="137"/>
        <v>BEARISH DIVERGENCE</v>
      </c>
    </row>
    <row r="2230" spans="1:8" ht="13.5" x14ac:dyDescent="0.25">
      <c r="A2230" s="3">
        <f>TITRES_STAT!B2233</f>
        <v>45251</v>
      </c>
      <c r="B2230" s="6">
        <f>TITRES_STAT!C2233</f>
        <v>7.2</v>
      </c>
      <c r="C2230" s="6">
        <f>TITRES_STAT!D2233</f>
        <v>6.7233000000000001</v>
      </c>
      <c r="D2230" s="6">
        <f>TITRES_STAT!E2233</f>
        <v>32219</v>
      </c>
      <c r="E2230" s="2">
        <f t="shared" si="136"/>
        <v>-1167090</v>
      </c>
      <c r="F2230" s="6" t="str">
        <f t="shared" si="139"/>
        <v>BEARISH</v>
      </c>
      <c r="G2230" s="6" t="str">
        <f t="shared" si="138"/>
        <v>STRONG</v>
      </c>
      <c r="H2230" s="6" t="str">
        <f t="shared" si="137"/>
        <v>BEARISH DIVERGENCE</v>
      </c>
    </row>
    <row r="2231" spans="1:8" ht="13.5" x14ac:dyDescent="0.25">
      <c r="A2231" s="3">
        <f>TITRES_STAT!B2234</f>
        <v>45252</v>
      </c>
      <c r="B2231" s="6">
        <f>TITRES_STAT!C2234</f>
        <v>7</v>
      </c>
      <c r="C2231" s="6">
        <f>TITRES_STAT!D2234</f>
        <v>6.5366</v>
      </c>
      <c r="D2231" s="6">
        <f>TITRES_STAT!E2234</f>
        <v>35547</v>
      </c>
      <c r="E2231" s="2">
        <f t="shared" si="136"/>
        <v>-1202637</v>
      </c>
      <c r="F2231" s="6" t="str">
        <f t="shared" si="139"/>
        <v>BEARISH</v>
      </c>
      <c r="G2231" s="6" t="str">
        <f t="shared" si="138"/>
        <v>STRONG</v>
      </c>
      <c r="H2231" s="6" t="str">
        <f t="shared" si="137"/>
        <v>BEARISH DIVERGENCE</v>
      </c>
    </row>
    <row r="2232" spans="1:8" ht="13.5" x14ac:dyDescent="0.25">
      <c r="A2232" s="3">
        <f>TITRES_STAT!B2235</f>
        <v>45253</v>
      </c>
      <c r="B2232" s="6">
        <f>TITRES_STAT!C2235</f>
        <v>7.07</v>
      </c>
      <c r="C2232" s="6">
        <f>TITRES_STAT!D2235</f>
        <v>6.6018999999999997</v>
      </c>
      <c r="D2232" s="6">
        <f>TITRES_STAT!E2235</f>
        <v>26752</v>
      </c>
      <c r="E2232" s="2">
        <f t="shared" si="136"/>
        <v>-1175885</v>
      </c>
      <c r="F2232" s="6" t="str">
        <f t="shared" si="139"/>
        <v>BEARISH</v>
      </c>
      <c r="G2232" s="6" t="str">
        <f t="shared" si="138"/>
        <v>STRONG</v>
      </c>
      <c r="H2232" s="6" t="str">
        <f t="shared" si="137"/>
        <v>BEARISH DIVERGENCE</v>
      </c>
    </row>
    <row r="2233" spans="1:8" ht="13.5" x14ac:dyDescent="0.25">
      <c r="A2233" s="3">
        <f>TITRES_STAT!B2236</f>
        <v>45254</v>
      </c>
      <c r="B2233" s="6">
        <f>TITRES_STAT!C2236</f>
        <v>7.08</v>
      </c>
      <c r="C2233" s="6">
        <f>TITRES_STAT!D2236</f>
        <v>6.6113</v>
      </c>
      <c r="D2233" s="6">
        <f>TITRES_STAT!E2236</f>
        <v>43835</v>
      </c>
      <c r="E2233" s="2">
        <f t="shared" si="136"/>
        <v>-1132050</v>
      </c>
      <c r="F2233" s="6" t="str">
        <f t="shared" si="139"/>
        <v>BULLISH</v>
      </c>
      <c r="G2233" s="6" t="str">
        <f t="shared" si="138"/>
        <v>NEUTRAL</v>
      </c>
      <c r="H2233" s="6" t="str">
        <f t="shared" si="137"/>
        <v>CONFIRMED BULLISH</v>
      </c>
    </row>
    <row r="2234" spans="1:8" ht="13.5" x14ac:dyDescent="0.25">
      <c r="A2234" s="3">
        <f>TITRES_STAT!B2237</f>
        <v>45257</v>
      </c>
      <c r="B2234" s="6">
        <f>TITRES_STAT!C2237</f>
        <v>7.3</v>
      </c>
      <c r="C2234" s="6">
        <f>TITRES_STAT!D2237</f>
        <v>6.8167</v>
      </c>
      <c r="D2234" s="6">
        <f>TITRES_STAT!E2237</f>
        <v>53537</v>
      </c>
      <c r="E2234" s="2">
        <f t="shared" si="136"/>
        <v>-1078513</v>
      </c>
      <c r="F2234" s="6" t="str">
        <f t="shared" si="139"/>
        <v>BULLISH</v>
      </c>
      <c r="G2234" s="6" t="str">
        <f t="shared" si="138"/>
        <v>WEAK</v>
      </c>
      <c r="H2234" s="6" t="str">
        <f t="shared" si="137"/>
        <v>CONFIRMED BULLISH</v>
      </c>
    </row>
    <row r="2235" spans="1:8" ht="13.5" x14ac:dyDescent="0.25">
      <c r="A2235" s="3">
        <f>TITRES_STAT!B2238</f>
        <v>45258</v>
      </c>
      <c r="B2235" s="6">
        <f>TITRES_STAT!C2238</f>
        <v>7.5</v>
      </c>
      <c r="C2235" s="6">
        <f>TITRES_STAT!D2238</f>
        <v>7.0034999999999998</v>
      </c>
      <c r="D2235" s="6">
        <f>TITRES_STAT!E2238</f>
        <v>13352</v>
      </c>
      <c r="E2235" s="2">
        <f t="shared" si="136"/>
        <v>-1065161</v>
      </c>
      <c r="F2235" s="6" t="str">
        <f t="shared" si="139"/>
        <v>BULLISH</v>
      </c>
      <c r="G2235" s="6" t="str">
        <f t="shared" si="138"/>
        <v>WEAK</v>
      </c>
      <c r="H2235" s="6" t="str">
        <f t="shared" si="137"/>
        <v>CONFIRMED BULLISH</v>
      </c>
    </row>
    <row r="2236" spans="1:8" ht="13.5" x14ac:dyDescent="0.25">
      <c r="A2236" s="3">
        <f>TITRES_STAT!B2239</f>
        <v>45259</v>
      </c>
      <c r="B2236" s="6">
        <f>TITRES_STAT!C2239</f>
        <v>7.49</v>
      </c>
      <c r="C2236" s="6">
        <f>TITRES_STAT!D2239</f>
        <v>6.9941000000000004</v>
      </c>
      <c r="D2236" s="6">
        <f>TITRES_STAT!E2239</f>
        <v>18305</v>
      </c>
      <c r="E2236" s="2">
        <f t="shared" si="136"/>
        <v>-1083466</v>
      </c>
      <c r="F2236" s="6" t="str">
        <f t="shared" si="139"/>
        <v>BULLISH</v>
      </c>
      <c r="G2236" s="6" t="str">
        <f t="shared" si="138"/>
        <v>WEAK</v>
      </c>
      <c r="H2236" s="6" t="str">
        <f t="shared" si="137"/>
        <v>CONFIRMED BULLISH</v>
      </c>
    </row>
    <row r="2237" spans="1:8" ht="13.5" x14ac:dyDescent="0.25">
      <c r="A2237" s="3">
        <f>TITRES_STAT!B2240</f>
        <v>45260</v>
      </c>
      <c r="B2237" s="6">
        <f>TITRES_STAT!C2240</f>
        <v>7.48</v>
      </c>
      <c r="C2237" s="6">
        <f>TITRES_STAT!D2240</f>
        <v>6.9847999999999999</v>
      </c>
      <c r="D2237" s="6">
        <f>TITRES_STAT!E2240</f>
        <v>911</v>
      </c>
      <c r="E2237" s="2">
        <f t="shared" si="136"/>
        <v>-1084377</v>
      </c>
      <c r="F2237" s="6" t="str">
        <f t="shared" si="139"/>
        <v>BULLISH</v>
      </c>
      <c r="G2237" s="6" t="str">
        <f t="shared" si="138"/>
        <v>WEAK</v>
      </c>
      <c r="H2237" s="6" t="str">
        <f t="shared" si="137"/>
        <v>CONFIRMED BULLISH</v>
      </c>
    </row>
    <row r="2238" spans="1:8" ht="13.5" x14ac:dyDescent="0.25">
      <c r="A2238" s="3">
        <f>TITRES_STAT!B2241</f>
        <v>45261</v>
      </c>
      <c r="B2238" s="6">
        <f>TITRES_STAT!C2241</f>
        <v>7.48</v>
      </c>
      <c r="C2238" s="6">
        <f>TITRES_STAT!D2241</f>
        <v>6.9847999999999999</v>
      </c>
      <c r="D2238" s="6">
        <f>TITRES_STAT!E2241</f>
        <v>1917</v>
      </c>
      <c r="E2238" s="2">
        <f t="shared" si="136"/>
        <v>-1084377</v>
      </c>
      <c r="F2238" s="6" t="str">
        <f t="shared" si="139"/>
        <v>BULLISH</v>
      </c>
      <c r="G2238" s="6" t="str">
        <f t="shared" si="138"/>
        <v>WEAK</v>
      </c>
      <c r="H2238" s="6" t="str">
        <f t="shared" si="137"/>
        <v>CONFIRMED BULLISH</v>
      </c>
    </row>
    <row r="2239" spans="1:8" ht="13.5" x14ac:dyDescent="0.25">
      <c r="A2239" s="3">
        <f>TITRES_STAT!B2242</f>
        <v>45264</v>
      </c>
      <c r="B2239" s="6">
        <f>TITRES_STAT!C2242</f>
        <v>7.68</v>
      </c>
      <c r="C2239" s="6">
        <f>TITRES_STAT!D2242</f>
        <v>7.1715999999999998</v>
      </c>
      <c r="D2239" s="6">
        <f>TITRES_STAT!E2242</f>
        <v>2368</v>
      </c>
      <c r="E2239" s="2">
        <f t="shared" si="136"/>
        <v>-1082009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BEARISH DIVERGENCE</v>
      </c>
    </row>
    <row r="2240" spans="1:8" ht="13.5" x14ac:dyDescent="0.25">
      <c r="A2240" s="3">
        <f>TITRES_STAT!B2243</f>
        <v>45265</v>
      </c>
      <c r="B2240" s="6">
        <f>TITRES_STAT!C2243</f>
        <v>7.5</v>
      </c>
      <c r="C2240" s="6">
        <f>TITRES_STAT!D2243</f>
        <v>7.0034999999999998</v>
      </c>
      <c r="D2240" s="6">
        <f>TITRES_STAT!E2243</f>
        <v>1192</v>
      </c>
      <c r="E2240" s="2">
        <f t="shared" si="136"/>
        <v>-1083201</v>
      </c>
      <c r="F2240" s="6" t="str">
        <f t="shared" si="139"/>
        <v>BEARISH</v>
      </c>
      <c r="G2240" s="6" t="str">
        <f t="shared" si="138"/>
        <v>NEUTRAL</v>
      </c>
      <c r="H2240" s="6" t="str">
        <f t="shared" si="137"/>
        <v>NEUTRAL</v>
      </c>
    </row>
    <row r="2241" spans="1:8" ht="13.5" x14ac:dyDescent="0.25">
      <c r="A2241" s="3">
        <f>TITRES_STAT!B2244</f>
        <v>45266</v>
      </c>
      <c r="B2241" s="6">
        <f>TITRES_STAT!C2244</f>
        <v>7.5</v>
      </c>
      <c r="C2241" s="6">
        <f>TITRES_STAT!D2244</f>
        <v>7.0034999999999998</v>
      </c>
      <c r="D2241" s="6">
        <f>TITRES_STAT!E2244</f>
        <v>89</v>
      </c>
      <c r="E2241" s="2">
        <f t="shared" si="136"/>
        <v>-1083201</v>
      </c>
      <c r="F2241" s="6" t="str">
        <f t="shared" si="139"/>
        <v>BULLISH</v>
      </c>
      <c r="G2241" s="6" t="str">
        <f t="shared" si="138"/>
        <v>NEUTRAL</v>
      </c>
      <c r="H2241" s="6" t="str">
        <f t="shared" si="137"/>
        <v>CONFIRMED BULLISH</v>
      </c>
    </row>
    <row r="2242" spans="1:8" ht="13.5" x14ac:dyDescent="0.25">
      <c r="A2242" s="3">
        <f>TITRES_STAT!B2245</f>
        <v>45267</v>
      </c>
      <c r="B2242" s="6">
        <f>TITRES_STAT!C2245</f>
        <v>7.56</v>
      </c>
      <c r="C2242" s="6">
        <f>TITRES_STAT!D2245</f>
        <v>7.0594999999999999</v>
      </c>
      <c r="D2242" s="6">
        <f>TITRES_STAT!E2245</f>
        <v>9884</v>
      </c>
      <c r="E2242" s="2">
        <f t="shared" si="136"/>
        <v>-1073317</v>
      </c>
      <c r="F2242" s="6" t="str">
        <f t="shared" si="139"/>
        <v>BULLISH</v>
      </c>
      <c r="G2242" s="6" t="str">
        <f t="shared" si="138"/>
        <v>NEUTRAL</v>
      </c>
      <c r="H2242" s="6" t="str">
        <f t="shared" si="137"/>
        <v>CONFIRMED BULLISH</v>
      </c>
    </row>
    <row r="2243" spans="1:8" ht="13.5" x14ac:dyDescent="0.25">
      <c r="A2243" s="3">
        <f>TITRES_STAT!B2246</f>
        <v>45268</v>
      </c>
      <c r="B2243" s="6">
        <f>TITRES_STAT!C2246</f>
        <v>7.55</v>
      </c>
      <c r="C2243" s="6">
        <f>TITRES_STAT!D2246</f>
        <v>7.0502000000000002</v>
      </c>
      <c r="D2243" s="6">
        <f>TITRES_STAT!E2246</f>
        <v>2968</v>
      </c>
      <c r="E2243" s="2">
        <f t="shared" si="136"/>
        <v>-1076285</v>
      </c>
      <c r="F2243" s="6" t="str">
        <f t="shared" si="139"/>
        <v>BULLISH</v>
      </c>
      <c r="G2243" s="6" t="str">
        <f t="shared" si="138"/>
        <v>NEUTRAL</v>
      </c>
      <c r="H2243" s="6" t="str">
        <f t="shared" si="137"/>
        <v>CONFIRMED BULLISH</v>
      </c>
    </row>
    <row r="2244" spans="1:8" ht="13.5" x14ac:dyDescent="0.25">
      <c r="A2244" s="3">
        <f>TITRES_STAT!B2247</f>
        <v>45271</v>
      </c>
      <c r="B2244" s="6">
        <f>TITRES_STAT!C2247</f>
        <v>7.54</v>
      </c>
      <c r="C2244" s="6">
        <f>TITRES_STAT!D2247</f>
        <v>7.0407999999999999</v>
      </c>
      <c r="D2244" s="6">
        <f>TITRES_STAT!E2247</f>
        <v>142</v>
      </c>
      <c r="E2244" s="2">
        <f t="shared" ref="E2244:E2307" si="140">IF(B2244&gt;B2243, E2243+D2244, IF(B2244&lt;B2243, E2243-D2244, E2243))</f>
        <v>-1076427</v>
      </c>
      <c r="F2244" s="6" t="str">
        <f t="shared" si="139"/>
        <v>BULLISH</v>
      </c>
      <c r="G2244" s="6" t="str">
        <f t="shared" si="138"/>
        <v>NEUTRAL</v>
      </c>
      <c r="H2244" s="6" t="str">
        <f t="shared" si="137"/>
        <v>BULLISH DIVERGENCE</v>
      </c>
    </row>
    <row r="2245" spans="1:8" ht="13.5" x14ac:dyDescent="0.25">
      <c r="A2245" s="3">
        <f>TITRES_STAT!B2248</f>
        <v>45272</v>
      </c>
      <c r="B2245" s="6">
        <f>TITRES_STAT!C2248</f>
        <v>7.54</v>
      </c>
      <c r="C2245" s="6">
        <f>TITRES_STAT!D2248</f>
        <v>7.0407999999999999</v>
      </c>
      <c r="D2245" s="6">
        <f>TITRES_STAT!E2248</f>
        <v>2435</v>
      </c>
      <c r="E2245" s="2">
        <f t="shared" si="140"/>
        <v>-1076427</v>
      </c>
      <c r="F2245" s="6" t="str">
        <f t="shared" si="139"/>
        <v>BULLISH</v>
      </c>
      <c r="G2245" s="6" t="str">
        <f t="shared" si="138"/>
        <v>NEUTRAL</v>
      </c>
      <c r="H2245" s="6" t="str">
        <f t="shared" si="137"/>
        <v>CONFIRMED BULLISH</v>
      </c>
    </row>
    <row r="2246" spans="1:8" ht="13.5" x14ac:dyDescent="0.25">
      <c r="A2246" s="3">
        <f>TITRES_STAT!B2249</f>
        <v>45273</v>
      </c>
      <c r="B2246" s="6">
        <f>TITRES_STAT!C2249</f>
        <v>7.53</v>
      </c>
      <c r="C2246" s="6">
        <f>TITRES_STAT!D2249</f>
        <v>7.0315000000000003</v>
      </c>
      <c r="D2246" s="6">
        <f>TITRES_STAT!E2249</f>
        <v>17121</v>
      </c>
      <c r="E2246" s="2">
        <f t="shared" si="140"/>
        <v>-1093548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BEARISH DIVERGENCE</v>
      </c>
    </row>
    <row r="2247" spans="1:8" ht="13.5" x14ac:dyDescent="0.25">
      <c r="A2247" s="3">
        <f>TITRES_STAT!B2250</f>
        <v>45274</v>
      </c>
      <c r="B2247" s="6">
        <f>TITRES_STAT!C2250</f>
        <v>7.64</v>
      </c>
      <c r="C2247" s="6">
        <f>TITRES_STAT!D2250</f>
        <v>7.1341999999999999</v>
      </c>
      <c r="D2247" s="6">
        <f>TITRES_STAT!E2250</f>
        <v>15759</v>
      </c>
      <c r="E2247" s="2">
        <f t="shared" si="140"/>
        <v>-1077789</v>
      </c>
      <c r="F2247" s="6" t="str">
        <f t="shared" si="139"/>
        <v>BEARISH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BEARISH DIVERGENCE</v>
      </c>
    </row>
    <row r="2248" spans="1:8" ht="13.5" x14ac:dyDescent="0.25">
      <c r="A2248" s="3">
        <f>TITRES_STAT!B2251</f>
        <v>45275</v>
      </c>
      <c r="B2248" s="6">
        <f>TITRES_STAT!C2251</f>
        <v>7.68</v>
      </c>
      <c r="C2248" s="6">
        <f>TITRES_STAT!D2251</f>
        <v>7.1715999999999998</v>
      </c>
      <c r="D2248" s="6">
        <f>TITRES_STAT!E2251</f>
        <v>6293</v>
      </c>
      <c r="E2248" s="2">
        <f t="shared" si="140"/>
        <v>-1071496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NEUTRAL</v>
      </c>
      <c r="H2248" s="6" t="str">
        <f t="shared" si="141"/>
        <v>CONFIRMED BULLISH</v>
      </c>
    </row>
    <row r="2249" spans="1:8" ht="13.5" x14ac:dyDescent="0.25">
      <c r="A2249" s="3">
        <f>TITRES_STAT!B2252</f>
        <v>45278</v>
      </c>
      <c r="B2249" s="6">
        <f>TITRES_STAT!C2252</f>
        <v>7.66</v>
      </c>
      <c r="C2249" s="6">
        <f>TITRES_STAT!D2252</f>
        <v>7.1528999999999998</v>
      </c>
      <c r="D2249" s="6">
        <f>TITRES_STAT!E2252</f>
        <v>5301</v>
      </c>
      <c r="E2249" s="2">
        <f t="shared" si="140"/>
        <v>-1076797</v>
      </c>
      <c r="F2249" s="6" t="str">
        <f t="shared" si="143"/>
        <v>BEARISH</v>
      </c>
      <c r="G2249" s="6" t="str">
        <f t="shared" si="142"/>
        <v>NEUTRAL</v>
      </c>
      <c r="H2249" s="6" t="str">
        <f t="shared" si="141"/>
        <v>BEARISH DIVERGENCE</v>
      </c>
    </row>
    <row r="2250" spans="1:8" ht="13.5" x14ac:dyDescent="0.25">
      <c r="A2250" s="3">
        <f>TITRES_STAT!B2253</f>
        <v>45279</v>
      </c>
      <c r="B2250" s="6">
        <f>TITRES_STAT!C2253</f>
        <v>7.64</v>
      </c>
      <c r="C2250" s="6">
        <f>TITRES_STAT!D2253</f>
        <v>7.1341999999999999</v>
      </c>
      <c r="D2250" s="6">
        <f>TITRES_STAT!E2253</f>
        <v>3793</v>
      </c>
      <c r="E2250" s="2">
        <f t="shared" si="140"/>
        <v>-1080590</v>
      </c>
      <c r="F2250" s="6" t="str">
        <f t="shared" si="143"/>
        <v>BEARISH</v>
      </c>
      <c r="G2250" s="6" t="str">
        <f t="shared" si="142"/>
        <v>NEUTRAL</v>
      </c>
      <c r="H2250" s="6" t="str">
        <f t="shared" si="141"/>
        <v>BEARISH DIVERGENCE</v>
      </c>
    </row>
    <row r="2251" spans="1:8" ht="13.5" x14ac:dyDescent="0.25">
      <c r="A2251" s="3">
        <f>TITRES_STAT!B2254</f>
        <v>45280</v>
      </c>
      <c r="B2251" s="6">
        <f>TITRES_STAT!C2254</f>
        <v>7.64</v>
      </c>
      <c r="C2251" s="6">
        <f>TITRES_STAT!D2254</f>
        <v>7.1341999999999999</v>
      </c>
      <c r="D2251" s="6">
        <f>TITRES_STAT!E2254</f>
        <v>5464</v>
      </c>
      <c r="E2251" s="2">
        <f t="shared" si="140"/>
        <v>-1080590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CONFIRMED BULLISH</v>
      </c>
    </row>
    <row r="2252" spans="1:8" ht="13.5" x14ac:dyDescent="0.25">
      <c r="A2252" s="3">
        <f>TITRES_STAT!B2255</f>
        <v>45281</v>
      </c>
      <c r="B2252" s="6">
        <f>TITRES_STAT!C2255</f>
        <v>7.53</v>
      </c>
      <c r="C2252" s="6">
        <f>TITRES_STAT!D2255</f>
        <v>7.0315000000000003</v>
      </c>
      <c r="D2252" s="6">
        <f>TITRES_STAT!E2255</f>
        <v>9396</v>
      </c>
      <c r="E2252" s="2">
        <f t="shared" si="140"/>
        <v>-1089986</v>
      </c>
      <c r="F2252" s="6" t="str">
        <f t="shared" si="143"/>
        <v>BEARISH</v>
      </c>
      <c r="G2252" s="6" t="str">
        <f t="shared" si="142"/>
        <v>NEUTRAL</v>
      </c>
      <c r="H2252" s="6" t="str">
        <f t="shared" si="141"/>
        <v>CONFIRMED BEARISH</v>
      </c>
    </row>
    <row r="2253" spans="1:8" ht="13.5" x14ac:dyDescent="0.25">
      <c r="A2253" s="3">
        <f>TITRES_STAT!B2256</f>
        <v>45282</v>
      </c>
      <c r="B2253" s="6">
        <f>TITRES_STAT!C2256</f>
        <v>7.62</v>
      </c>
      <c r="C2253" s="6">
        <f>TITRES_STAT!D2256</f>
        <v>7.1154999999999999</v>
      </c>
      <c r="D2253" s="6">
        <f>TITRES_STAT!E2256</f>
        <v>8647</v>
      </c>
      <c r="E2253" s="2">
        <f t="shared" si="140"/>
        <v>-1081339</v>
      </c>
      <c r="F2253" s="6" t="str">
        <f t="shared" si="143"/>
        <v>BEARISH</v>
      </c>
      <c r="G2253" s="6" t="str">
        <f t="shared" si="142"/>
        <v>NEUTRAL</v>
      </c>
      <c r="H2253" s="6" t="str">
        <f t="shared" si="141"/>
        <v>CONFIRMED BEARISH</v>
      </c>
    </row>
    <row r="2254" spans="1:8" ht="13.5" x14ac:dyDescent="0.25">
      <c r="A2254" s="3">
        <f>TITRES_STAT!B2257</f>
        <v>45285</v>
      </c>
      <c r="B2254" s="6">
        <f>TITRES_STAT!C2257</f>
        <v>7.65</v>
      </c>
      <c r="C2254" s="6">
        <f>TITRES_STAT!D2257</f>
        <v>7.1435000000000004</v>
      </c>
      <c r="D2254" s="6">
        <f>TITRES_STAT!E2257</f>
        <v>688</v>
      </c>
      <c r="E2254" s="2">
        <f t="shared" si="140"/>
        <v>-1080651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CONFIRMED BEARISH</v>
      </c>
    </row>
    <row r="2255" spans="1:8" ht="13.5" x14ac:dyDescent="0.25">
      <c r="A2255" s="3">
        <f>TITRES_STAT!B2258</f>
        <v>45286</v>
      </c>
      <c r="B2255" s="6">
        <f>TITRES_STAT!C2258</f>
        <v>7.65</v>
      </c>
      <c r="C2255" s="6">
        <f>TITRES_STAT!D2258</f>
        <v>7.1435000000000004</v>
      </c>
      <c r="D2255" s="6">
        <f>TITRES_STAT!E2258</f>
        <v>17421</v>
      </c>
      <c r="E2255" s="2">
        <f t="shared" si="140"/>
        <v>-1080651</v>
      </c>
      <c r="F2255" s="6" t="str">
        <f t="shared" si="143"/>
        <v>BEARISH</v>
      </c>
      <c r="G2255" s="6" t="str">
        <f t="shared" si="142"/>
        <v>NEUTRAL</v>
      </c>
      <c r="H2255" s="6" t="str">
        <f t="shared" si="141"/>
        <v>BEARISH DIVERGENCE</v>
      </c>
    </row>
    <row r="2256" spans="1:8" ht="13.5" x14ac:dyDescent="0.25">
      <c r="A2256" s="3">
        <f>TITRES_STAT!B2259</f>
        <v>45287</v>
      </c>
      <c r="B2256" s="6">
        <f>TITRES_STAT!C2259</f>
        <v>7.63</v>
      </c>
      <c r="C2256" s="6">
        <f>TITRES_STAT!D2259</f>
        <v>7.1249000000000002</v>
      </c>
      <c r="D2256" s="6">
        <f>TITRES_STAT!E2259</f>
        <v>2528</v>
      </c>
      <c r="E2256" s="2">
        <f t="shared" si="140"/>
        <v>-1083179</v>
      </c>
      <c r="F2256" s="6" t="str">
        <f t="shared" si="143"/>
        <v>BEARISH</v>
      </c>
      <c r="G2256" s="6" t="str">
        <f t="shared" si="142"/>
        <v>NEUTRAL</v>
      </c>
      <c r="H2256" s="6" t="str">
        <f t="shared" si="141"/>
        <v>CONFIRMED BEARISH</v>
      </c>
    </row>
    <row r="2257" spans="1:8" ht="13.5" x14ac:dyDescent="0.25">
      <c r="A2257" s="3">
        <f>TITRES_STAT!B2260</f>
        <v>45288</v>
      </c>
      <c r="B2257" s="6">
        <f>TITRES_STAT!C2260</f>
        <v>7.61</v>
      </c>
      <c r="C2257" s="6">
        <f>TITRES_STAT!D2260</f>
        <v>7.1062000000000003</v>
      </c>
      <c r="D2257" s="6">
        <f>TITRES_STAT!E2260</f>
        <v>5972</v>
      </c>
      <c r="E2257" s="2">
        <f t="shared" si="140"/>
        <v>-1089151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CONFIRMED BULLISH</v>
      </c>
    </row>
    <row r="2258" spans="1:8" ht="13.5" x14ac:dyDescent="0.25">
      <c r="A2258" s="3">
        <f>TITRES_STAT!B2261</f>
        <v>45289</v>
      </c>
      <c r="B2258" s="6">
        <f>TITRES_STAT!C2261</f>
        <v>7.64</v>
      </c>
      <c r="C2258" s="6">
        <f>TITRES_STAT!D2261</f>
        <v>7.1341999999999999</v>
      </c>
      <c r="D2258" s="6">
        <f>TITRES_STAT!E2261</f>
        <v>9964</v>
      </c>
      <c r="E2258" s="2">
        <f t="shared" si="140"/>
        <v>-1079187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7.91</v>
      </c>
      <c r="C2259" s="6">
        <f>TITRES_STAT!D2262</f>
        <v>7.3863000000000003</v>
      </c>
      <c r="D2259" s="6">
        <f>TITRES_STAT!E2262</f>
        <v>1252</v>
      </c>
      <c r="E2259" s="2">
        <f t="shared" si="140"/>
        <v>-1077935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7.9</v>
      </c>
      <c r="C2260" s="6">
        <f>TITRES_STAT!D2263</f>
        <v>7.3769999999999998</v>
      </c>
      <c r="D2260" s="6">
        <f>TITRES_STAT!E2263</f>
        <v>156</v>
      </c>
      <c r="E2260" s="2">
        <f t="shared" si="140"/>
        <v>-1078091</v>
      </c>
      <c r="F2260" s="6" t="str">
        <f t="shared" si="143"/>
        <v>BULLISH</v>
      </c>
      <c r="G2260" s="6" t="str">
        <f t="shared" si="142"/>
        <v>NEUTRAL</v>
      </c>
      <c r="H2260" s="6" t="str">
        <f t="shared" si="141"/>
        <v>CONFIRMED BULLISH</v>
      </c>
    </row>
    <row r="2261" spans="1:8" ht="13.5" x14ac:dyDescent="0.25">
      <c r="A2261" s="3">
        <f>TITRES_STAT!B2264</f>
        <v>45295</v>
      </c>
      <c r="B2261" s="6">
        <f>TITRES_STAT!C2264</f>
        <v>7.75</v>
      </c>
      <c r="C2261" s="6">
        <f>TITRES_STAT!D2264</f>
        <v>7.2369000000000003</v>
      </c>
      <c r="D2261" s="6">
        <f>TITRES_STAT!E2264</f>
        <v>355</v>
      </c>
      <c r="E2261" s="2">
        <f t="shared" si="140"/>
        <v>-1078446</v>
      </c>
      <c r="F2261" s="6" t="str">
        <f t="shared" si="143"/>
        <v>BULLISH</v>
      </c>
      <c r="G2261" s="6" t="str">
        <f t="shared" si="142"/>
        <v>NEUTRAL</v>
      </c>
      <c r="H2261" s="6" t="str">
        <f t="shared" si="141"/>
        <v>CONFIRMED BULLISH</v>
      </c>
    </row>
    <row r="2262" spans="1:8" ht="13.5" x14ac:dyDescent="0.25">
      <c r="A2262" s="3">
        <f>TITRES_STAT!B2265</f>
        <v>45296</v>
      </c>
      <c r="B2262" s="6">
        <f>TITRES_STAT!C2265</f>
        <v>7.73</v>
      </c>
      <c r="C2262" s="6">
        <f>TITRES_STAT!D2265</f>
        <v>7.2183000000000002</v>
      </c>
      <c r="D2262" s="6">
        <f>TITRES_STAT!E2265</f>
        <v>1617</v>
      </c>
      <c r="E2262" s="2">
        <f t="shared" si="140"/>
        <v>-1080063</v>
      </c>
      <c r="F2262" s="6" t="str">
        <f t="shared" si="143"/>
        <v>BULLISH</v>
      </c>
      <c r="G2262" s="6" t="str">
        <f t="shared" si="142"/>
        <v>NEUTRAL</v>
      </c>
      <c r="H2262" s="6" t="str">
        <f t="shared" si="141"/>
        <v>CONFIRMED BULLISH</v>
      </c>
    </row>
    <row r="2263" spans="1:8" ht="13.5" x14ac:dyDescent="0.25">
      <c r="A2263" s="3">
        <f>TITRES_STAT!B2266</f>
        <v>45299</v>
      </c>
      <c r="B2263" s="6">
        <f>TITRES_STAT!C2266</f>
        <v>7.5</v>
      </c>
      <c r="C2263" s="6">
        <f>TITRES_STAT!D2266</f>
        <v>7.0034999999999998</v>
      </c>
      <c r="D2263" s="6">
        <f>TITRES_STAT!E2266</f>
        <v>2012</v>
      </c>
      <c r="E2263" s="2">
        <f t="shared" si="140"/>
        <v>-1082075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7.51</v>
      </c>
      <c r="C2264" s="6">
        <f>TITRES_STAT!D2267</f>
        <v>7.0128000000000004</v>
      </c>
      <c r="D2264" s="6">
        <f>TITRES_STAT!E2267</f>
        <v>2938</v>
      </c>
      <c r="E2264" s="2">
        <f t="shared" si="140"/>
        <v>-1079137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7.4</v>
      </c>
      <c r="C2265" s="6">
        <f>TITRES_STAT!D2268</f>
        <v>6.9100999999999999</v>
      </c>
      <c r="D2265" s="6">
        <f>TITRES_STAT!E2268</f>
        <v>154</v>
      </c>
      <c r="E2265" s="2">
        <f t="shared" si="140"/>
        <v>-1079291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7.4</v>
      </c>
      <c r="C2266" s="6">
        <f>TITRES_STAT!D2269</f>
        <v>6.9100999999999999</v>
      </c>
      <c r="D2266" s="6">
        <f>TITRES_STAT!E2269</f>
        <v>477</v>
      </c>
      <c r="E2266" s="2">
        <f t="shared" si="140"/>
        <v>-1079291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CONFIRMED BEARISH</v>
      </c>
    </row>
    <row r="2267" spans="1:8" ht="13.5" x14ac:dyDescent="0.25">
      <c r="A2267" s="3">
        <f>TITRES_STAT!B2270</f>
        <v>45303</v>
      </c>
      <c r="B2267" s="6">
        <f>TITRES_STAT!C2270</f>
        <v>7.39</v>
      </c>
      <c r="C2267" s="6">
        <f>TITRES_STAT!D2270</f>
        <v>6.9008000000000003</v>
      </c>
      <c r="D2267" s="6">
        <f>TITRES_STAT!E2270</f>
        <v>351</v>
      </c>
      <c r="E2267" s="2">
        <f t="shared" si="140"/>
        <v>-1079642</v>
      </c>
      <c r="F2267" s="6" t="str">
        <f t="shared" si="143"/>
        <v>BULLISH</v>
      </c>
      <c r="G2267" s="6" t="str">
        <f t="shared" si="142"/>
        <v>NEUTRAL</v>
      </c>
      <c r="H2267" s="6" t="str">
        <f t="shared" si="141"/>
        <v>BULLISH DIVERGENCE</v>
      </c>
    </row>
    <row r="2268" spans="1:8" ht="13.5" x14ac:dyDescent="0.25">
      <c r="A2268" s="3">
        <f>TITRES_STAT!B2271</f>
        <v>45306</v>
      </c>
      <c r="B2268" s="6">
        <f>TITRES_STAT!C2271</f>
        <v>7.39</v>
      </c>
      <c r="C2268" s="6">
        <f>TITRES_STAT!D2271</f>
        <v>6.9008000000000003</v>
      </c>
      <c r="D2268" s="6">
        <f>TITRES_STAT!E2271</f>
        <v>1982</v>
      </c>
      <c r="E2268" s="2">
        <f t="shared" si="140"/>
        <v>-1079642</v>
      </c>
      <c r="F2268" s="6" t="str">
        <f t="shared" si="143"/>
        <v>BULLISH</v>
      </c>
      <c r="G2268" s="6" t="str">
        <f t="shared" si="142"/>
        <v>NEUTRAL</v>
      </c>
      <c r="H2268" s="6" t="str">
        <f t="shared" si="141"/>
        <v>BULLISH DIVERGENCE</v>
      </c>
    </row>
    <row r="2269" spans="1:8" ht="13.5" x14ac:dyDescent="0.25">
      <c r="A2269" s="3">
        <f>TITRES_STAT!B2272</f>
        <v>45307</v>
      </c>
      <c r="B2269" s="6">
        <f>TITRES_STAT!C2272</f>
        <v>7.39</v>
      </c>
      <c r="C2269" s="6">
        <f>TITRES_STAT!D2272</f>
        <v>6.9008000000000003</v>
      </c>
      <c r="D2269" s="6">
        <f>TITRES_STAT!E2272</f>
        <v>2599</v>
      </c>
      <c r="E2269" s="2">
        <f t="shared" si="140"/>
        <v>-1079642</v>
      </c>
      <c r="F2269" s="6" t="str">
        <f t="shared" si="143"/>
        <v>BEARISH</v>
      </c>
      <c r="G2269" s="6" t="str">
        <f t="shared" si="142"/>
        <v>NEUTRAL</v>
      </c>
      <c r="H2269" s="6" t="str">
        <f t="shared" si="141"/>
        <v>CONFIRMED BEARISH</v>
      </c>
    </row>
    <row r="2270" spans="1:8" ht="13.5" x14ac:dyDescent="0.25">
      <c r="A2270" s="3">
        <f>TITRES_STAT!B2273</f>
        <v>45308</v>
      </c>
      <c r="B2270" s="6">
        <f>TITRES_STAT!C2273</f>
        <v>7.39</v>
      </c>
      <c r="C2270" s="6">
        <f>TITRES_STAT!D2273</f>
        <v>6.9008000000000003</v>
      </c>
      <c r="D2270" s="6">
        <f>TITRES_STAT!E2273</f>
        <v>0</v>
      </c>
      <c r="E2270" s="2">
        <f t="shared" si="140"/>
        <v>-1079642</v>
      </c>
      <c r="F2270" s="6" t="str">
        <f t="shared" si="143"/>
        <v>BEARISH</v>
      </c>
      <c r="G2270" s="6" t="str">
        <f t="shared" si="142"/>
        <v>NEUTRAL</v>
      </c>
      <c r="H2270" s="6" t="str">
        <f t="shared" si="141"/>
        <v>CONFIRMED BEARISH</v>
      </c>
    </row>
    <row r="2271" spans="1:8" ht="13.5" x14ac:dyDescent="0.25">
      <c r="A2271" s="3">
        <f>TITRES_STAT!B2274</f>
        <v>45309</v>
      </c>
      <c r="B2271" s="6">
        <f>TITRES_STAT!C2274</f>
        <v>7.5</v>
      </c>
      <c r="C2271" s="6">
        <f>TITRES_STAT!D2274</f>
        <v>7.0034999999999998</v>
      </c>
      <c r="D2271" s="6">
        <f>TITRES_STAT!E2274</f>
        <v>12512</v>
      </c>
      <c r="E2271" s="2">
        <f t="shared" si="140"/>
        <v>-1067130</v>
      </c>
      <c r="F2271" s="6" t="str">
        <f t="shared" si="143"/>
        <v>BULLISH</v>
      </c>
      <c r="G2271" s="6" t="str">
        <f t="shared" si="142"/>
        <v>NEUTRAL</v>
      </c>
      <c r="H2271" s="6" t="str">
        <f t="shared" si="141"/>
        <v>CONFIRMED BULLISH</v>
      </c>
    </row>
    <row r="2272" spans="1:8" ht="13.5" x14ac:dyDescent="0.25">
      <c r="A2272" s="3">
        <f>TITRES_STAT!B2275</f>
        <v>45310</v>
      </c>
      <c r="B2272" s="6">
        <f>TITRES_STAT!C2275</f>
        <v>7.48</v>
      </c>
      <c r="C2272" s="6">
        <f>TITRES_STAT!D2275</f>
        <v>6.9847999999999999</v>
      </c>
      <c r="D2272" s="6">
        <f>TITRES_STAT!E2275</f>
        <v>11471</v>
      </c>
      <c r="E2272" s="2">
        <f t="shared" si="140"/>
        <v>-1078601</v>
      </c>
      <c r="F2272" s="6" t="str">
        <f t="shared" si="143"/>
        <v>BULLISH</v>
      </c>
      <c r="G2272" s="6" t="str">
        <f t="shared" si="142"/>
        <v>NEUTRAL</v>
      </c>
      <c r="H2272" s="6" t="str">
        <f t="shared" si="141"/>
        <v>CONFIRMED BULLISH</v>
      </c>
    </row>
    <row r="2273" spans="1:8" ht="13.5" x14ac:dyDescent="0.25">
      <c r="A2273" s="3">
        <f>TITRES_STAT!B2276</f>
        <v>45313</v>
      </c>
      <c r="B2273" s="6">
        <f>TITRES_STAT!C2276</f>
        <v>7.5</v>
      </c>
      <c r="C2273" s="6">
        <f>TITRES_STAT!D2276</f>
        <v>7.0034999999999998</v>
      </c>
      <c r="D2273" s="6">
        <f>TITRES_STAT!E2276</f>
        <v>141273</v>
      </c>
      <c r="E2273" s="2">
        <f t="shared" si="140"/>
        <v>-937328</v>
      </c>
      <c r="F2273" s="6" t="str">
        <f t="shared" si="143"/>
        <v>BULLISH</v>
      </c>
      <c r="G2273" s="6" t="str">
        <f t="shared" si="142"/>
        <v>WEAK</v>
      </c>
      <c r="H2273" s="6" t="str">
        <f t="shared" si="141"/>
        <v>CONFIRMED BULLISH</v>
      </c>
    </row>
    <row r="2274" spans="1:8" ht="13.5" x14ac:dyDescent="0.25">
      <c r="A2274" s="3">
        <f>TITRES_STAT!B2277</f>
        <v>45314</v>
      </c>
      <c r="B2274" s="6">
        <f>TITRES_STAT!C2277</f>
        <v>7.5</v>
      </c>
      <c r="C2274" s="6">
        <f>TITRES_STAT!D2277</f>
        <v>7.0034999999999998</v>
      </c>
      <c r="D2274" s="6">
        <f>TITRES_STAT!E2277</f>
        <v>62221</v>
      </c>
      <c r="E2274" s="2">
        <f t="shared" si="140"/>
        <v>-937328</v>
      </c>
      <c r="F2274" s="6" t="str">
        <f t="shared" si="143"/>
        <v>BULLISH</v>
      </c>
      <c r="G2274" s="6" t="str">
        <f t="shared" si="142"/>
        <v>WEAK</v>
      </c>
      <c r="H2274" s="6" t="str">
        <f t="shared" si="141"/>
        <v>CONFIRMED BULLISH</v>
      </c>
    </row>
    <row r="2275" spans="1:8" ht="13.5" x14ac:dyDescent="0.25">
      <c r="A2275" s="3">
        <f>TITRES_STAT!B2278</f>
        <v>45315</v>
      </c>
      <c r="B2275" s="6">
        <f>TITRES_STAT!C2278</f>
        <v>7.4</v>
      </c>
      <c r="C2275" s="6">
        <f>TITRES_STAT!D2278</f>
        <v>6.9100999999999999</v>
      </c>
      <c r="D2275" s="6">
        <f>TITRES_STAT!E2278</f>
        <v>2544</v>
      </c>
      <c r="E2275" s="2">
        <f t="shared" si="140"/>
        <v>-939872</v>
      </c>
      <c r="F2275" s="6" t="str">
        <f t="shared" si="143"/>
        <v>BULLISH</v>
      </c>
      <c r="G2275" s="6" t="str">
        <f t="shared" si="142"/>
        <v>WEAK</v>
      </c>
      <c r="H2275" s="6" t="str">
        <f t="shared" si="141"/>
        <v>CONFIRMED BULLISH</v>
      </c>
    </row>
    <row r="2276" spans="1:8" ht="13.5" x14ac:dyDescent="0.25">
      <c r="A2276" s="3">
        <f>TITRES_STAT!B2279</f>
        <v>45316</v>
      </c>
      <c r="B2276" s="6">
        <f>TITRES_STAT!C2279</f>
        <v>7.49</v>
      </c>
      <c r="C2276" s="6">
        <f>TITRES_STAT!D2279</f>
        <v>6.9941000000000004</v>
      </c>
      <c r="D2276" s="6">
        <f>TITRES_STAT!E2279</f>
        <v>69342</v>
      </c>
      <c r="E2276" s="2">
        <f t="shared" si="140"/>
        <v>-870530</v>
      </c>
      <c r="F2276" s="6" t="str">
        <f t="shared" si="143"/>
        <v>BULLISH</v>
      </c>
      <c r="G2276" s="6" t="str">
        <f t="shared" si="142"/>
        <v>WEAK</v>
      </c>
      <c r="H2276" s="6" t="str">
        <f t="shared" si="141"/>
        <v>BULLISH DIVERGENCE</v>
      </c>
    </row>
    <row r="2277" spans="1:8" ht="13.5" x14ac:dyDescent="0.25">
      <c r="A2277" s="3">
        <f>TITRES_STAT!B2280</f>
        <v>45317</v>
      </c>
      <c r="B2277" s="6">
        <f>TITRES_STAT!C2280</f>
        <v>7.48</v>
      </c>
      <c r="C2277" s="6">
        <f>TITRES_STAT!D2280</f>
        <v>6.9847999999999999</v>
      </c>
      <c r="D2277" s="6">
        <f>TITRES_STAT!E2280</f>
        <v>66012</v>
      </c>
      <c r="E2277" s="2">
        <f t="shared" si="140"/>
        <v>-936542</v>
      </c>
      <c r="F2277" s="6" t="str">
        <f t="shared" si="143"/>
        <v>BULLISH</v>
      </c>
      <c r="G2277" s="6" t="str">
        <f t="shared" si="142"/>
        <v>WEAK</v>
      </c>
      <c r="H2277" s="6" t="str">
        <f t="shared" si="141"/>
        <v>NEUTRAL</v>
      </c>
    </row>
    <row r="2278" spans="1:8" ht="13.5" x14ac:dyDescent="0.25">
      <c r="A2278" s="3">
        <f>TITRES_STAT!B2281</f>
        <v>45320</v>
      </c>
      <c r="B2278" s="6">
        <f>TITRES_STAT!C2281</f>
        <v>7.47</v>
      </c>
      <c r="C2278" s="6">
        <f>TITRES_STAT!D2281</f>
        <v>6.9755000000000003</v>
      </c>
      <c r="D2278" s="6">
        <f>TITRES_STAT!E2281</f>
        <v>44175</v>
      </c>
      <c r="E2278" s="2">
        <f t="shared" si="140"/>
        <v>-980717</v>
      </c>
      <c r="F2278" s="6" t="str">
        <f t="shared" si="143"/>
        <v>BEARISH</v>
      </c>
      <c r="G2278" s="6" t="str">
        <f t="shared" si="142"/>
        <v>STRONG</v>
      </c>
      <c r="H2278" s="6" t="str">
        <f t="shared" si="141"/>
        <v>CONFIRMED BEARISH</v>
      </c>
    </row>
    <row r="2279" spans="1:8" ht="13.5" x14ac:dyDescent="0.25">
      <c r="A2279" s="3">
        <f>TITRES_STAT!B2282</f>
        <v>45321</v>
      </c>
      <c r="B2279" s="6">
        <f>TITRES_STAT!C2282</f>
        <v>7.47</v>
      </c>
      <c r="C2279" s="6">
        <f>TITRES_STAT!D2282</f>
        <v>6.9755000000000003</v>
      </c>
      <c r="D2279" s="6">
        <f>TITRES_STAT!E2282</f>
        <v>2551</v>
      </c>
      <c r="E2279" s="2">
        <f t="shared" si="140"/>
        <v>-980717</v>
      </c>
      <c r="F2279" s="6" t="str">
        <f t="shared" si="143"/>
        <v>BEARISH</v>
      </c>
      <c r="G2279" s="6" t="str">
        <f t="shared" si="142"/>
        <v>STRONG</v>
      </c>
      <c r="H2279" s="6" t="str">
        <f t="shared" si="141"/>
        <v>CONFIRMED BEARISH</v>
      </c>
    </row>
    <row r="2280" spans="1:8" ht="13.5" x14ac:dyDescent="0.25">
      <c r="A2280" s="3">
        <f>TITRES_STAT!B2283</f>
        <v>45322</v>
      </c>
      <c r="B2280" s="6">
        <f>TITRES_STAT!C2283</f>
        <v>7.44</v>
      </c>
      <c r="C2280" s="6">
        <f>TITRES_STAT!D2283</f>
        <v>6.9474</v>
      </c>
      <c r="D2280" s="6">
        <f>TITRES_STAT!E2283</f>
        <v>7710</v>
      </c>
      <c r="E2280" s="2">
        <f t="shared" si="140"/>
        <v>-988427</v>
      </c>
      <c r="F2280" s="6" t="str">
        <f t="shared" si="143"/>
        <v>BEARISH</v>
      </c>
      <c r="G2280" s="6" t="str">
        <f t="shared" si="142"/>
        <v>STRONG</v>
      </c>
      <c r="H2280" s="6" t="str">
        <f t="shared" si="141"/>
        <v>BEARISH DIVERGENCE</v>
      </c>
    </row>
    <row r="2281" spans="1:8" ht="13.5" x14ac:dyDescent="0.25">
      <c r="A2281" s="3">
        <f>TITRES_STAT!B2284</f>
        <v>45323</v>
      </c>
      <c r="B2281" s="6">
        <f>TITRES_STAT!C2284</f>
        <v>7.25</v>
      </c>
      <c r="C2281" s="6">
        <f>TITRES_STAT!D2284</f>
        <v>6.77</v>
      </c>
      <c r="D2281" s="6">
        <f>TITRES_STAT!E2284</f>
        <v>1950</v>
      </c>
      <c r="E2281" s="2">
        <f t="shared" si="140"/>
        <v>-990377</v>
      </c>
      <c r="F2281" s="6" t="str">
        <f t="shared" si="143"/>
        <v>BEARISH</v>
      </c>
      <c r="G2281" s="6" t="str">
        <f t="shared" si="142"/>
        <v>STRONG</v>
      </c>
      <c r="H2281" s="6" t="str">
        <f t="shared" si="141"/>
        <v>CONFIRMED BEARISH</v>
      </c>
    </row>
    <row r="2282" spans="1:8" ht="13.5" x14ac:dyDescent="0.25">
      <c r="A2282" s="3">
        <f>TITRES_STAT!B2285</f>
        <v>45324</v>
      </c>
      <c r="B2282" s="6">
        <f>TITRES_STAT!C2285</f>
        <v>7.3</v>
      </c>
      <c r="C2282" s="6">
        <f>TITRES_STAT!D2285</f>
        <v>6.8167</v>
      </c>
      <c r="D2282" s="6">
        <f>TITRES_STAT!E2285</f>
        <v>5401</v>
      </c>
      <c r="E2282" s="2">
        <f t="shared" si="140"/>
        <v>-984976</v>
      </c>
      <c r="F2282" s="6" t="str">
        <f t="shared" si="143"/>
        <v>BEARISH</v>
      </c>
      <c r="G2282" s="6" t="str">
        <f t="shared" si="142"/>
        <v>STRONG</v>
      </c>
      <c r="H2282" s="6" t="str">
        <f t="shared" si="141"/>
        <v>CONFIRMED BEARISH</v>
      </c>
    </row>
    <row r="2283" spans="1:8" ht="13.5" x14ac:dyDescent="0.25">
      <c r="A2283" s="3">
        <f>TITRES_STAT!B2286</f>
        <v>45327</v>
      </c>
      <c r="B2283" s="6">
        <f>TITRES_STAT!C2286</f>
        <v>7.25</v>
      </c>
      <c r="C2283" s="6">
        <f>TITRES_STAT!D2286</f>
        <v>6.77</v>
      </c>
      <c r="D2283" s="6">
        <f>TITRES_STAT!E2286</f>
        <v>1497</v>
      </c>
      <c r="E2283" s="2">
        <f t="shared" si="140"/>
        <v>-986473</v>
      </c>
      <c r="F2283" s="6" t="str">
        <f t="shared" si="143"/>
        <v>BEARISH</v>
      </c>
      <c r="G2283" s="6" t="str">
        <f t="shared" si="142"/>
        <v>NEUTRAL</v>
      </c>
      <c r="H2283" s="6" t="str">
        <f t="shared" si="141"/>
        <v>CONFIRMED BEARISH</v>
      </c>
    </row>
    <row r="2284" spans="1:8" ht="13.5" x14ac:dyDescent="0.25">
      <c r="A2284" s="3">
        <f>TITRES_STAT!B2287</f>
        <v>45328</v>
      </c>
      <c r="B2284" s="6">
        <f>TITRES_STAT!C2287</f>
        <v>7.25</v>
      </c>
      <c r="C2284" s="6">
        <f>TITRES_STAT!D2287</f>
        <v>6.77</v>
      </c>
      <c r="D2284" s="6">
        <f>TITRES_STAT!E2287</f>
        <v>0</v>
      </c>
      <c r="E2284" s="2">
        <f t="shared" si="140"/>
        <v>-986473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CONFIRMED BEARISH</v>
      </c>
    </row>
    <row r="2285" spans="1:8" ht="13.5" x14ac:dyDescent="0.25">
      <c r="A2285" s="3">
        <f>TITRES_STAT!B2288</f>
        <v>45329</v>
      </c>
      <c r="B2285" s="6">
        <f>TITRES_STAT!C2288</f>
        <v>7.4</v>
      </c>
      <c r="C2285" s="6">
        <f>TITRES_STAT!D2288</f>
        <v>6.9100999999999999</v>
      </c>
      <c r="D2285" s="6">
        <f>TITRES_STAT!E2288</f>
        <v>800</v>
      </c>
      <c r="E2285" s="2">
        <f t="shared" si="140"/>
        <v>-985673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BULLISH DIVERGENCE</v>
      </c>
    </row>
    <row r="2286" spans="1:8" ht="13.5" x14ac:dyDescent="0.25">
      <c r="A2286" s="3">
        <f>TITRES_STAT!B2289</f>
        <v>45330</v>
      </c>
      <c r="B2286" s="6">
        <f>TITRES_STAT!C2289</f>
        <v>7.14</v>
      </c>
      <c r="C2286" s="6">
        <f>TITRES_STAT!D2289</f>
        <v>6.6673</v>
      </c>
      <c r="D2286" s="6">
        <f>TITRES_STAT!E2289</f>
        <v>1480</v>
      </c>
      <c r="E2286" s="2">
        <f t="shared" si="140"/>
        <v>-987153</v>
      </c>
      <c r="F2286" s="6" t="str">
        <f t="shared" si="143"/>
        <v>BULLISH</v>
      </c>
      <c r="G2286" s="6" t="str">
        <f t="shared" si="142"/>
        <v>NEUTRAL</v>
      </c>
      <c r="H2286" s="6" t="str">
        <f t="shared" si="141"/>
        <v>BULLISH DIVERGENCE</v>
      </c>
    </row>
    <row r="2287" spans="1:8" ht="13.5" x14ac:dyDescent="0.25">
      <c r="A2287" s="3">
        <f>TITRES_STAT!B2290</f>
        <v>45331</v>
      </c>
      <c r="B2287" s="6">
        <f>TITRES_STAT!C2290</f>
        <v>7</v>
      </c>
      <c r="C2287" s="6">
        <f>TITRES_STAT!D2290</f>
        <v>6.5366</v>
      </c>
      <c r="D2287" s="6">
        <f>TITRES_STAT!E2290</f>
        <v>3791</v>
      </c>
      <c r="E2287" s="2">
        <f t="shared" si="140"/>
        <v>-990944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CONFIRMED BEARISH</v>
      </c>
    </row>
    <row r="2288" spans="1:8" ht="13.5" x14ac:dyDescent="0.25">
      <c r="A2288" s="3">
        <f>TITRES_STAT!B2291</f>
        <v>45334</v>
      </c>
      <c r="B2288" s="6">
        <f>TITRES_STAT!C2291</f>
        <v>7.01</v>
      </c>
      <c r="C2288" s="6">
        <f>TITRES_STAT!D2291</f>
        <v>6.5458999999999996</v>
      </c>
      <c r="D2288" s="6">
        <f>TITRES_STAT!E2291</f>
        <v>2903</v>
      </c>
      <c r="E2288" s="2">
        <f t="shared" si="140"/>
        <v>-988041</v>
      </c>
      <c r="F2288" s="6" t="str">
        <f t="shared" si="143"/>
        <v>BEARISH</v>
      </c>
      <c r="G2288" s="6" t="str">
        <f t="shared" si="142"/>
        <v>NEUTRAL</v>
      </c>
      <c r="H2288" s="6" t="str">
        <f t="shared" si="141"/>
        <v>CONFIRMED BEARISH</v>
      </c>
    </row>
    <row r="2289" spans="1:8" ht="13.5" x14ac:dyDescent="0.25">
      <c r="A2289" s="3">
        <f>TITRES_STAT!B2292</f>
        <v>45335</v>
      </c>
      <c r="B2289" s="6">
        <f>TITRES_STAT!C2292</f>
        <v>7.19</v>
      </c>
      <c r="C2289" s="6">
        <f>TITRES_STAT!D2292</f>
        <v>6.7140000000000004</v>
      </c>
      <c r="D2289" s="6">
        <f>TITRES_STAT!E2292</f>
        <v>3138</v>
      </c>
      <c r="E2289" s="2">
        <f t="shared" si="140"/>
        <v>-984903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BULLISH DIVERGENCE</v>
      </c>
    </row>
    <row r="2290" spans="1:8" ht="13.5" x14ac:dyDescent="0.25">
      <c r="A2290" s="3">
        <f>TITRES_STAT!B2293</f>
        <v>45336</v>
      </c>
      <c r="B2290" s="6">
        <f>TITRES_STAT!C2293</f>
        <v>7.19</v>
      </c>
      <c r="C2290" s="6">
        <f>TITRES_STAT!D2293</f>
        <v>6.7140000000000004</v>
      </c>
      <c r="D2290" s="6">
        <f>TITRES_STAT!E2293</f>
        <v>1801</v>
      </c>
      <c r="E2290" s="2">
        <f t="shared" si="140"/>
        <v>-984903</v>
      </c>
      <c r="F2290" s="6" t="str">
        <f t="shared" si="143"/>
        <v>BULLISH</v>
      </c>
      <c r="G2290" s="6" t="str">
        <f t="shared" si="142"/>
        <v>NEUTRAL</v>
      </c>
      <c r="H2290" s="6" t="str">
        <f t="shared" si="141"/>
        <v>BULLISH DIVERGENCE</v>
      </c>
    </row>
    <row r="2291" spans="1:8" ht="13.5" x14ac:dyDescent="0.25">
      <c r="A2291" s="3">
        <f>TITRES_STAT!B2294</f>
        <v>45337</v>
      </c>
      <c r="B2291" s="6">
        <f>TITRES_STAT!C2294</f>
        <v>7.19</v>
      </c>
      <c r="C2291" s="6">
        <f>TITRES_STAT!D2294</f>
        <v>6.7140000000000004</v>
      </c>
      <c r="D2291" s="6">
        <f>TITRES_STAT!E2294</f>
        <v>7336</v>
      </c>
      <c r="E2291" s="2">
        <f t="shared" si="140"/>
        <v>-984903</v>
      </c>
      <c r="F2291" s="6" t="str">
        <f t="shared" si="143"/>
        <v>BULLISH</v>
      </c>
      <c r="G2291" s="6" t="str">
        <f t="shared" si="142"/>
        <v>NEUTRAL</v>
      </c>
      <c r="H2291" s="6" t="str">
        <f t="shared" si="141"/>
        <v>CONFIRMED BULLISH</v>
      </c>
    </row>
    <row r="2292" spans="1:8" ht="13.5" x14ac:dyDescent="0.25">
      <c r="A2292" s="3">
        <f>TITRES_STAT!B2295</f>
        <v>45338</v>
      </c>
      <c r="B2292" s="6">
        <f>TITRES_STAT!C2295</f>
        <v>7.05</v>
      </c>
      <c r="C2292" s="6">
        <f>TITRES_STAT!D2295</f>
        <v>6.5833000000000004</v>
      </c>
      <c r="D2292" s="6">
        <f>TITRES_STAT!E2295</f>
        <v>1158</v>
      </c>
      <c r="E2292" s="2">
        <f t="shared" si="140"/>
        <v>-986061</v>
      </c>
      <c r="F2292" s="6" t="str">
        <f t="shared" si="143"/>
        <v>BULLISH</v>
      </c>
      <c r="G2292" s="6" t="str">
        <f t="shared" si="142"/>
        <v>NEUTRAL</v>
      </c>
      <c r="H2292" s="6" t="str">
        <f t="shared" si="141"/>
        <v>CONFIRMED BULLISH</v>
      </c>
    </row>
    <row r="2293" spans="1:8" ht="13.5" x14ac:dyDescent="0.25">
      <c r="A2293" s="3">
        <f>TITRES_STAT!B2296</f>
        <v>45341</v>
      </c>
      <c r="B2293" s="6">
        <f>TITRES_STAT!C2296</f>
        <v>7.05</v>
      </c>
      <c r="C2293" s="6">
        <f>TITRES_STAT!D2296</f>
        <v>6.5833000000000004</v>
      </c>
      <c r="D2293" s="6">
        <f>TITRES_STAT!E2296</f>
        <v>6006</v>
      </c>
      <c r="E2293" s="2">
        <f t="shared" si="140"/>
        <v>-986061</v>
      </c>
      <c r="F2293" s="6" t="str">
        <f t="shared" si="143"/>
        <v>BULLISH</v>
      </c>
      <c r="G2293" s="6" t="str">
        <f t="shared" si="142"/>
        <v>NEUTRAL</v>
      </c>
      <c r="H2293" s="6" t="str">
        <f t="shared" si="141"/>
        <v>CONFIRMED BULLISH</v>
      </c>
    </row>
    <row r="2294" spans="1:8" ht="13.5" x14ac:dyDescent="0.25">
      <c r="A2294" s="3">
        <f>TITRES_STAT!B2297</f>
        <v>45342</v>
      </c>
      <c r="B2294" s="6">
        <f>TITRES_STAT!C2297</f>
        <v>7.28</v>
      </c>
      <c r="C2294" s="6">
        <f>TITRES_STAT!D2297</f>
        <v>6.798</v>
      </c>
      <c r="D2294" s="6">
        <f>TITRES_STAT!E2297</f>
        <v>10237</v>
      </c>
      <c r="E2294" s="2">
        <f t="shared" si="140"/>
        <v>-975824</v>
      </c>
      <c r="F2294" s="6" t="str">
        <f t="shared" si="143"/>
        <v>BULLISH</v>
      </c>
      <c r="G2294" s="6" t="str">
        <f t="shared" si="142"/>
        <v>NEUTRAL</v>
      </c>
      <c r="H2294" s="6" t="str">
        <f t="shared" si="141"/>
        <v>CONFIRMED BULLISH</v>
      </c>
    </row>
    <row r="2295" spans="1:8" ht="13.5" x14ac:dyDescent="0.25">
      <c r="A2295" s="3">
        <f>TITRES_STAT!B2298</f>
        <v>45343</v>
      </c>
      <c r="B2295" s="6">
        <f>TITRES_STAT!C2298</f>
        <v>7.27</v>
      </c>
      <c r="C2295" s="6">
        <f>TITRES_STAT!D2298</f>
        <v>6.7887000000000004</v>
      </c>
      <c r="D2295" s="6">
        <f>TITRES_STAT!E2298</f>
        <v>359</v>
      </c>
      <c r="E2295" s="2">
        <f t="shared" si="140"/>
        <v>-976183</v>
      </c>
      <c r="F2295" s="6" t="str">
        <f t="shared" si="143"/>
        <v>BULLISH</v>
      </c>
      <c r="G2295" s="6" t="str">
        <f t="shared" si="142"/>
        <v>NEUTRAL</v>
      </c>
      <c r="H2295" s="6" t="str">
        <f t="shared" si="141"/>
        <v>CONFIRMED BULLISH</v>
      </c>
    </row>
    <row r="2296" spans="1:8" ht="13.5" x14ac:dyDescent="0.25">
      <c r="A2296" s="3">
        <f>TITRES_STAT!B2299</f>
        <v>45344</v>
      </c>
      <c r="B2296" s="6">
        <f>TITRES_STAT!C2299</f>
        <v>7.26</v>
      </c>
      <c r="C2296" s="6">
        <f>TITRES_STAT!D2299</f>
        <v>6.7793999999999999</v>
      </c>
      <c r="D2296" s="6">
        <f>TITRES_STAT!E2299</f>
        <v>39</v>
      </c>
      <c r="E2296" s="2">
        <f t="shared" si="140"/>
        <v>-976222</v>
      </c>
      <c r="F2296" s="6" t="str">
        <f t="shared" si="143"/>
        <v>BULLISH</v>
      </c>
      <c r="G2296" s="6" t="str">
        <f t="shared" si="142"/>
        <v>NEUTRAL</v>
      </c>
      <c r="H2296" s="6" t="str">
        <f t="shared" si="141"/>
        <v>CONFIRMED BULLISH</v>
      </c>
    </row>
    <row r="2297" spans="1:8" ht="13.5" x14ac:dyDescent="0.25">
      <c r="A2297" s="3">
        <f>TITRES_STAT!B2300</f>
        <v>45345</v>
      </c>
      <c r="B2297" s="6">
        <f>TITRES_STAT!C2300</f>
        <v>7.12</v>
      </c>
      <c r="C2297" s="6">
        <f>TITRES_STAT!D2300</f>
        <v>6.6486000000000001</v>
      </c>
      <c r="D2297" s="6">
        <f>TITRES_STAT!E2300</f>
        <v>261</v>
      </c>
      <c r="E2297" s="2">
        <f t="shared" si="140"/>
        <v>-976483</v>
      </c>
      <c r="F2297" s="6" t="str">
        <f t="shared" si="143"/>
        <v>BULLISH</v>
      </c>
      <c r="G2297" s="6" t="str">
        <f t="shared" si="142"/>
        <v>NEUTRAL</v>
      </c>
      <c r="H2297" s="6" t="str">
        <f t="shared" si="141"/>
        <v>CONFIRMED BULLISH</v>
      </c>
    </row>
    <row r="2298" spans="1:8" ht="13.5" x14ac:dyDescent="0.25">
      <c r="A2298" s="3">
        <f>TITRES_STAT!B2301</f>
        <v>45348</v>
      </c>
      <c r="B2298" s="6">
        <f>TITRES_STAT!C2301</f>
        <v>7.25</v>
      </c>
      <c r="C2298" s="6">
        <f>TITRES_STAT!D2301</f>
        <v>6.77</v>
      </c>
      <c r="D2298" s="6">
        <f>TITRES_STAT!E2301</f>
        <v>4</v>
      </c>
      <c r="E2298" s="2">
        <f t="shared" si="140"/>
        <v>-976479</v>
      </c>
      <c r="F2298" s="6" t="str">
        <f t="shared" si="143"/>
        <v>BULLISH</v>
      </c>
      <c r="G2298" s="6" t="str">
        <f t="shared" si="142"/>
        <v>NEUTRAL</v>
      </c>
      <c r="H2298" s="6" t="str">
        <f t="shared" si="141"/>
        <v>CONFIRMED BULLISH</v>
      </c>
    </row>
    <row r="2299" spans="1:8" ht="13.5" x14ac:dyDescent="0.25">
      <c r="A2299" s="3">
        <f>TITRES_STAT!B2302</f>
        <v>45349</v>
      </c>
      <c r="B2299" s="6">
        <f>TITRES_STAT!C2302</f>
        <v>7.23</v>
      </c>
      <c r="C2299" s="6">
        <f>TITRES_STAT!D2302</f>
        <v>6.7514000000000003</v>
      </c>
      <c r="D2299" s="6">
        <f>TITRES_STAT!E2302</f>
        <v>226</v>
      </c>
      <c r="E2299" s="2">
        <f t="shared" si="140"/>
        <v>-976705</v>
      </c>
      <c r="F2299" s="6" t="str">
        <f t="shared" si="143"/>
        <v>BEARISH</v>
      </c>
      <c r="G2299" s="6" t="str">
        <f t="shared" si="142"/>
        <v>NEUTRAL</v>
      </c>
      <c r="H2299" s="6" t="str">
        <f t="shared" si="141"/>
        <v>CONFIRMED BEARISH</v>
      </c>
    </row>
    <row r="2300" spans="1:8" ht="13.5" x14ac:dyDescent="0.25">
      <c r="A2300" s="3">
        <f>TITRES_STAT!B2303</f>
        <v>45350</v>
      </c>
      <c r="B2300" s="6">
        <f>TITRES_STAT!C2303</f>
        <v>7.23</v>
      </c>
      <c r="C2300" s="6">
        <f>TITRES_STAT!D2303</f>
        <v>6.7514000000000003</v>
      </c>
      <c r="D2300" s="6">
        <f>TITRES_STAT!E2303</f>
        <v>0</v>
      </c>
      <c r="E2300" s="2">
        <f t="shared" si="140"/>
        <v>-976705</v>
      </c>
      <c r="F2300" s="6" t="str">
        <f t="shared" si="143"/>
        <v>BEARISH</v>
      </c>
      <c r="G2300" s="6" t="str">
        <f t="shared" si="142"/>
        <v>NEUTRAL</v>
      </c>
      <c r="H2300" s="6" t="str">
        <f t="shared" si="141"/>
        <v>CONFIRMED BEARISH</v>
      </c>
    </row>
    <row r="2301" spans="1:8" ht="13.5" x14ac:dyDescent="0.25">
      <c r="A2301" s="3">
        <f>TITRES_STAT!B2304</f>
        <v>45351</v>
      </c>
      <c r="B2301" s="6">
        <f>TITRES_STAT!C2304</f>
        <v>7.22</v>
      </c>
      <c r="C2301" s="6">
        <f>TITRES_STAT!D2304</f>
        <v>6.742</v>
      </c>
      <c r="D2301" s="6">
        <f>TITRES_STAT!E2304</f>
        <v>87</v>
      </c>
      <c r="E2301" s="2">
        <f t="shared" si="140"/>
        <v>-976792</v>
      </c>
      <c r="F2301" s="6" t="str">
        <f t="shared" si="143"/>
        <v>BEARISH</v>
      </c>
      <c r="G2301" s="6" t="str">
        <f t="shared" si="142"/>
        <v>NEUTRAL</v>
      </c>
      <c r="H2301" s="6" t="str">
        <f t="shared" si="141"/>
        <v>CONFIRMED BEARISH</v>
      </c>
    </row>
    <row r="2302" spans="1:8" ht="13.5" x14ac:dyDescent="0.25">
      <c r="A2302" s="3">
        <f>TITRES_STAT!B2305</f>
        <v>45352</v>
      </c>
      <c r="B2302" s="6">
        <f>TITRES_STAT!C2305</f>
        <v>7.23</v>
      </c>
      <c r="C2302" s="6">
        <f>TITRES_STAT!D2305</f>
        <v>6.7514000000000003</v>
      </c>
      <c r="D2302" s="6">
        <f>TITRES_STAT!E2305</f>
        <v>19</v>
      </c>
      <c r="E2302" s="2">
        <f t="shared" si="140"/>
        <v>-976773</v>
      </c>
      <c r="F2302" s="6" t="str">
        <f t="shared" si="143"/>
        <v>BEARISH</v>
      </c>
      <c r="G2302" s="6" t="str">
        <f t="shared" si="142"/>
        <v>NEUTRAL</v>
      </c>
      <c r="H2302" s="6" t="str">
        <f t="shared" si="141"/>
        <v>BEARISH DIVERGENCE</v>
      </c>
    </row>
    <row r="2303" spans="1:8" ht="13.5" x14ac:dyDescent="0.25">
      <c r="A2303" s="3">
        <f>TITRES_STAT!B2306</f>
        <v>45355</v>
      </c>
      <c r="B2303" s="6">
        <f>TITRES_STAT!C2306</f>
        <v>7.2</v>
      </c>
      <c r="C2303" s="6">
        <f>TITRES_STAT!D2306</f>
        <v>6.7233000000000001</v>
      </c>
      <c r="D2303" s="6">
        <f>TITRES_STAT!E2306</f>
        <v>8159</v>
      </c>
      <c r="E2303" s="2">
        <f t="shared" si="140"/>
        <v>-984932</v>
      </c>
      <c r="F2303" s="6" t="str">
        <f t="shared" si="143"/>
        <v>BEARISH</v>
      </c>
      <c r="G2303" s="6" t="str">
        <f t="shared" si="142"/>
        <v>NEUTRAL</v>
      </c>
      <c r="H2303" s="6" t="str">
        <f t="shared" si="141"/>
        <v>CONFIRMED BEARISH</v>
      </c>
    </row>
    <row r="2304" spans="1:8" ht="13.5" x14ac:dyDescent="0.25">
      <c r="A2304" s="3">
        <f>TITRES_STAT!B2307</f>
        <v>45356</v>
      </c>
      <c r="B2304" s="6">
        <f>TITRES_STAT!C2307</f>
        <v>7.19</v>
      </c>
      <c r="C2304" s="6">
        <f>TITRES_STAT!D2307</f>
        <v>6.7140000000000004</v>
      </c>
      <c r="D2304" s="6">
        <f>TITRES_STAT!E2307</f>
        <v>5936</v>
      </c>
      <c r="E2304" s="2">
        <f t="shared" si="140"/>
        <v>-990868</v>
      </c>
      <c r="F2304" s="6" t="str">
        <f t="shared" si="143"/>
        <v>BEARISH</v>
      </c>
      <c r="G2304" s="6" t="str">
        <f t="shared" si="142"/>
        <v>NEUTRAL</v>
      </c>
      <c r="H2304" s="6" t="str">
        <f t="shared" si="141"/>
        <v>CONFIRMED BEARISH</v>
      </c>
    </row>
    <row r="2305" spans="1:8" ht="13.5" x14ac:dyDescent="0.25">
      <c r="A2305" s="3">
        <f>TITRES_STAT!B2308</f>
        <v>45357</v>
      </c>
      <c r="B2305" s="6">
        <f>TITRES_STAT!C2308</f>
        <v>7</v>
      </c>
      <c r="C2305" s="6">
        <f>TITRES_STAT!D2308</f>
        <v>6.5366</v>
      </c>
      <c r="D2305" s="6">
        <f>TITRES_STAT!E2308</f>
        <v>9278</v>
      </c>
      <c r="E2305" s="2">
        <f t="shared" si="140"/>
        <v>-1000146</v>
      </c>
      <c r="F2305" s="6" t="str">
        <f t="shared" si="143"/>
        <v>BEARISH</v>
      </c>
      <c r="G2305" s="6" t="str">
        <f t="shared" si="142"/>
        <v>STRONG</v>
      </c>
      <c r="H2305" s="6" t="str">
        <f t="shared" si="141"/>
        <v>CONFIRMED BEARISH</v>
      </c>
    </row>
    <row r="2306" spans="1:8" ht="13.5" x14ac:dyDescent="0.25">
      <c r="A2306" s="3">
        <f>TITRES_STAT!B2309</f>
        <v>45358</v>
      </c>
      <c r="B2306" s="6">
        <f>TITRES_STAT!C2309</f>
        <v>7.23</v>
      </c>
      <c r="C2306" s="6">
        <f>TITRES_STAT!D2309</f>
        <v>6.7514000000000003</v>
      </c>
      <c r="D2306" s="6">
        <f>TITRES_STAT!E2309</f>
        <v>206</v>
      </c>
      <c r="E2306" s="2">
        <f t="shared" si="140"/>
        <v>-999940</v>
      </c>
      <c r="F2306" s="6" t="str">
        <f t="shared" si="143"/>
        <v>BEARISH</v>
      </c>
      <c r="G2306" s="6" t="str">
        <f t="shared" si="142"/>
        <v>STRONG</v>
      </c>
      <c r="H2306" s="6" t="str">
        <f t="shared" si="141"/>
        <v>BEARISH DIVERGENCE</v>
      </c>
    </row>
    <row r="2307" spans="1:8" ht="13.5" x14ac:dyDescent="0.25">
      <c r="A2307" s="3">
        <f>TITRES_STAT!B2310</f>
        <v>45359</v>
      </c>
      <c r="B2307" s="6">
        <f>TITRES_STAT!C2310</f>
        <v>7.18</v>
      </c>
      <c r="C2307" s="6">
        <f>TITRES_STAT!D2310</f>
        <v>6.7046999999999999</v>
      </c>
      <c r="D2307" s="6">
        <f>TITRES_STAT!E2310</f>
        <v>1281</v>
      </c>
      <c r="E2307" s="2">
        <f t="shared" si="140"/>
        <v>-1001221</v>
      </c>
      <c r="F2307" s="6" t="str">
        <f t="shared" si="143"/>
        <v>BEARISH</v>
      </c>
      <c r="G2307" s="6" t="str">
        <f t="shared" si="142"/>
        <v>STRONG</v>
      </c>
      <c r="H2307" s="6" t="str">
        <f t="shared" si="141"/>
        <v>CONFIRMED BEARISH</v>
      </c>
    </row>
    <row r="2308" spans="1:8" ht="13.5" x14ac:dyDescent="0.25">
      <c r="A2308" s="3">
        <f>TITRES_STAT!B2311</f>
        <v>45362</v>
      </c>
      <c r="B2308" s="6">
        <f>TITRES_STAT!C2311</f>
        <v>7.18</v>
      </c>
      <c r="C2308" s="6">
        <f>TITRES_STAT!D2311</f>
        <v>6.7046999999999999</v>
      </c>
      <c r="D2308" s="6">
        <f>TITRES_STAT!E2311</f>
        <v>207</v>
      </c>
      <c r="E2308" s="2">
        <f t="shared" ref="E2308:E2371" si="144">IF(B2308&gt;B2307, E2307+D2308, IF(B2308&lt;B2307, E2307-D2308, E2307))</f>
        <v>-1001221</v>
      </c>
      <c r="F2308" s="6" t="str">
        <f t="shared" si="143"/>
        <v>BEARISH</v>
      </c>
      <c r="G2308" s="6" t="str">
        <f t="shared" si="142"/>
        <v>NEUTRAL</v>
      </c>
      <c r="H2308" s="6" t="str">
        <f t="shared" si="141"/>
        <v>CONFIRMED BEARISH</v>
      </c>
    </row>
    <row r="2309" spans="1:8" ht="13.5" x14ac:dyDescent="0.25">
      <c r="A2309" s="3">
        <f>TITRES_STAT!B2312</f>
        <v>45363</v>
      </c>
      <c r="B2309" s="6">
        <f>TITRES_STAT!C2312</f>
        <v>7.18</v>
      </c>
      <c r="C2309" s="6">
        <f>TITRES_STAT!D2312</f>
        <v>6.7046999999999999</v>
      </c>
      <c r="D2309" s="6">
        <f>TITRES_STAT!E2312</f>
        <v>126</v>
      </c>
      <c r="E2309" s="2">
        <f t="shared" si="144"/>
        <v>-1001221</v>
      </c>
      <c r="F2309" s="6" t="str">
        <f t="shared" si="143"/>
        <v>BEARISH</v>
      </c>
      <c r="G2309" s="6" t="str">
        <f t="shared" si="142"/>
        <v>NEUTRAL</v>
      </c>
      <c r="H2309" s="6" t="str">
        <f t="shared" si="141"/>
        <v>CONFIRMED BEARISH</v>
      </c>
    </row>
    <row r="2310" spans="1:8" ht="13.5" x14ac:dyDescent="0.25">
      <c r="A2310" s="3">
        <f>TITRES_STAT!B2313</f>
        <v>45364</v>
      </c>
      <c r="B2310" s="6">
        <f>TITRES_STAT!C2313</f>
        <v>7.18</v>
      </c>
      <c r="C2310" s="6">
        <f>TITRES_STAT!D2313</f>
        <v>6.7046999999999999</v>
      </c>
      <c r="D2310" s="6">
        <f>TITRES_STAT!E2313</f>
        <v>5127</v>
      </c>
      <c r="E2310" s="2">
        <f t="shared" si="144"/>
        <v>-1001221</v>
      </c>
      <c r="F2310" s="6" t="str">
        <f t="shared" si="143"/>
        <v>BEARISH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BEARISH DIVERGENCE</v>
      </c>
    </row>
    <row r="2311" spans="1:8" ht="13.5" x14ac:dyDescent="0.25">
      <c r="A2311" s="3">
        <f>TITRES_STAT!B2314</f>
        <v>45365</v>
      </c>
      <c r="B2311" s="6">
        <f>TITRES_STAT!C2314</f>
        <v>7.16</v>
      </c>
      <c r="C2311" s="6">
        <f>TITRES_STAT!D2314</f>
        <v>6.6859999999999999</v>
      </c>
      <c r="D2311" s="6">
        <f>TITRES_STAT!E2314</f>
        <v>100</v>
      </c>
      <c r="E2311" s="2">
        <f t="shared" si="144"/>
        <v>-1001321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BEARISH</v>
      </c>
    </row>
    <row r="2312" spans="1:8" ht="13.5" x14ac:dyDescent="0.25">
      <c r="A2312" s="3">
        <f>TITRES_STAT!B2315</f>
        <v>45366</v>
      </c>
      <c r="B2312" s="6">
        <f>TITRES_STAT!C2315</f>
        <v>7.17</v>
      </c>
      <c r="C2312" s="6">
        <f>TITRES_STAT!D2315</f>
        <v>6.6952999999999996</v>
      </c>
      <c r="D2312" s="6">
        <f>TITRES_STAT!E2315</f>
        <v>3158</v>
      </c>
      <c r="E2312" s="2">
        <f t="shared" si="144"/>
        <v>-998163</v>
      </c>
      <c r="F2312" s="6" t="str">
        <f t="shared" ref="F2312:F2375" si="147">IF(E2312&gt;E2307,"BULLISH",IF(E2312&lt;E2307,"BEARISH","NEUTRAL"))</f>
        <v>BULLISH</v>
      </c>
      <c r="G2312" s="6" t="str">
        <f t="shared" si="146"/>
        <v>NEUTRAL</v>
      </c>
      <c r="H2312" s="6" t="str">
        <f t="shared" si="145"/>
        <v>BULLISH DIVERGENCE</v>
      </c>
    </row>
    <row r="2313" spans="1:8" ht="13.5" x14ac:dyDescent="0.25">
      <c r="A2313" s="3">
        <f>TITRES_STAT!B2316</f>
        <v>45369</v>
      </c>
      <c r="B2313" s="6">
        <f>TITRES_STAT!C2316</f>
        <v>7.17</v>
      </c>
      <c r="C2313" s="6">
        <f>TITRES_STAT!D2316</f>
        <v>6.6952999999999996</v>
      </c>
      <c r="D2313" s="6">
        <f>TITRES_STAT!E2316</f>
        <v>2776</v>
      </c>
      <c r="E2313" s="2">
        <f t="shared" si="144"/>
        <v>-998163</v>
      </c>
      <c r="F2313" s="6" t="str">
        <f t="shared" si="147"/>
        <v>BULLISH</v>
      </c>
      <c r="G2313" s="6" t="str">
        <f t="shared" si="146"/>
        <v>NEUTRAL</v>
      </c>
      <c r="H2313" s="6" t="str">
        <f t="shared" si="145"/>
        <v>BULLISH DIVERGENCE</v>
      </c>
    </row>
    <row r="2314" spans="1:8" ht="13.5" x14ac:dyDescent="0.25">
      <c r="A2314" s="3">
        <f>TITRES_STAT!B2317</f>
        <v>45370</v>
      </c>
      <c r="B2314" s="6">
        <f>TITRES_STAT!C2317</f>
        <v>7.19</v>
      </c>
      <c r="C2314" s="6">
        <f>TITRES_STAT!D2317</f>
        <v>6.7140000000000004</v>
      </c>
      <c r="D2314" s="6">
        <f>TITRES_STAT!E2317</f>
        <v>1</v>
      </c>
      <c r="E2314" s="2">
        <f t="shared" si="144"/>
        <v>-998162</v>
      </c>
      <c r="F2314" s="6" t="str">
        <f t="shared" si="147"/>
        <v>BULLISH</v>
      </c>
      <c r="G2314" s="6" t="str">
        <f t="shared" si="146"/>
        <v>NEUTRAL</v>
      </c>
      <c r="H2314" s="6" t="str">
        <f t="shared" si="145"/>
        <v>CONFIRMED BULLISH</v>
      </c>
    </row>
    <row r="2315" spans="1:8" ht="13.5" x14ac:dyDescent="0.25">
      <c r="A2315" s="3">
        <f>TITRES_STAT!B2318</f>
        <v>45372</v>
      </c>
      <c r="B2315" s="6">
        <f>TITRES_STAT!C2318</f>
        <v>7.17</v>
      </c>
      <c r="C2315" s="6">
        <f>TITRES_STAT!D2318</f>
        <v>6.6952999999999996</v>
      </c>
      <c r="D2315" s="6">
        <f>TITRES_STAT!E2318</f>
        <v>1664</v>
      </c>
      <c r="E2315" s="2">
        <f t="shared" si="144"/>
        <v>-999826</v>
      </c>
      <c r="F2315" s="6" t="str">
        <f t="shared" si="147"/>
        <v>BULLISH</v>
      </c>
      <c r="G2315" s="6" t="str">
        <f t="shared" si="146"/>
        <v>NEUTRAL</v>
      </c>
      <c r="H2315" s="6" t="str">
        <f t="shared" si="145"/>
        <v>BULLISH DIVERGENCE</v>
      </c>
    </row>
    <row r="2316" spans="1:8" ht="13.5" x14ac:dyDescent="0.25">
      <c r="A2316" s="3">
        <f>TITRES_STAT!B2319</f>
        <v>45373</v>
      </c>
      <c r="B2316" s="6">
        <f>TITRES_STAT!C2319</f>
        <v>7.16</v>
      </c>
      <c r="C2316" s="6">
        <f>TITRES_STAT!D2319</f>
        <v>6.6859999999999999</v>
      </c>
      <c r="D2316" s="6">
        <f>TITRES_STAT!E2319</f>
        <v>2465</v>
      </c>
      <c r="E2316" s="2">
        <f t="shared" si="144"/>
        <v>-1002291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NEUTRAL</v>
      </c>
    </row>
    <row r="2317" spans="1:8" ht="13.5" x14ac:dyDescent="0.25">
      <c r="A2317" s="3">
        <f>TITRES_STAT!B2320</f>
        <v>45376</v>
      </c>
      <c r="B2317" s="6">
        <f>TITRES_STAT!C2320</f>
        <v>7.16</v>
      </c>
      <c r="C2317" s="6">
        <f>TITRES_STAT!D2320</f>
        <v>6.6859999999999999</v>
      </c>
      <c r="D2317" s="6">
        <f>TITRES_STAT!E2320</f>
        <v>2058</v>
      </c>
      <c r="E2317" s="2">
        <f t="shared" si="144"/>
        <v>-1002291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7.16</v>
      </c>
      <c r="C2318" s="6">
        <f>TITRES_STAT!D2321</f>
        <v>6.6859999999999999</v>
      </c>
      <c r="D2318" s="6">
        <f>TITRES_STAT!E2321</f>
        <v>0</v>
      </c>
      <c r="E2318" s="2">
        <f t="shared" si="144"/>
        <v>-1002291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7.16</v>
      </c>
      <c r="C2319" s="6">
        <f>TITRES_STAT!D2322</f>
        <v>6.6859999999999999</v>
      </c>
      <c r="D2319" s="6">
        <f>TITRES_STAT!E2322</f>
        <v>141</v>
      </c>
      <c r="E2319" s="2">
        <f t="shared" si="144"/>
        <v>-1002291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7.58</v>
      </c>
      <c r="C2320" s="6">
        <f>TITRES_STAT!D2323</f>
        <v>7.0781999999999998</v>
      </c>
      <c r="D2320" s="6">
        <f>TITRES_STAT!E2323</f>
        <v>26399</v>
      </c>
      <c r="E2320" s="2">
        <f t="shared" si="144"/>
        <v>-975892</v>
      </c>
      <c r="F2320" s="6" t="str">
        <f t="shared" si="147"/>
        <v>BULLISH</v>
      </c>
      <c r="G2320" s="6" t="str">
        <f t="shared" si="146"/>
        <v>WEAK</v>
      </c>
      <c r="H2320" s="6" t="str">
        <f t="shared" si="145"/>
        <v>CONFIRMED BULLISH</v>
      </c>
    </row>
    <row r="2321" spans="1:8" ht="13.5" x14ac:dyDescent="0.25">
      <c r="A2321" s="3">
        <f>TITRES_STAT!B2324</f>
        <v>45380</v>
      </c>
      <c r="B2321" s="6">
        <f>TITRES_STAT!C2324</f>
        <v>8.0299999999999994</v>
      </c>
      <c r="C2321" s="6">
        <f>TITRES_STAT!D2324</f>
        <v>7.4984000000000002</v>
      </c>
      <c r="D2321" s="6">
        <f>TITRES_STAT!E2324</f>
        <v>41296</v>
      </c>
      <c r="E2321" s="2">
        <f t="shared" si="144"/>
        <v>-934596</v>
      </c>
      <c r="F2321" s="6" t="str">
        <f t="shared" si="147"/>
        <v>BULLISH</v>
      </c>
      <c r="G2321" s="6" t="str">
        <f t="shared" si="146"/>
        <v>WEAK</v>
      </c>
      <c r="H2321" s="6" t="str">
        <f t="shared" si="145"/>
        <v>CONFIRMED BULLISH</v>
      </c>
    </row>
    <row r="2322" spans="1:8" ht="13.5" x14ac:dyDescent="0.25">
      <c r="A2322" s="3">
        <f>TITRES_STAT!B2325</f>
        <v>45383</v>
      </c>
      <c r="B2322" s="6">
        <f>TITRES_STAT!C2325</f>
        <v>8.36</v>
      </c>
      <c r="C2322" s="6">
        <f>TITRES_STAT!D2325</f>
        <v>7.8064999999999998</v>
      </c>
      <c r="D2322" s="6">
        <f>TITRES_STAT!E2325</f>
        <v>20796</v>
      </c>
      <c r="E2322" s="2">
        <f t="shared" si="144"/>
        <v>-913800</v>
      </c>
      <c r="F2322" s="6" t="str">
        <f t="shared" si="147"/>
        <v>BULLISH</v>
      </c>
      <c r="G2322" s="6" t="str">
        <f t="shared" si="146"/>
        <v>WEAK</v>
      </c>
      <c r="H2322" s="6" t="str">
        <f t="shared" si="145"/>
        <v>CONFIRMED BULLISH</v>
      </c>
    </row>
    <row r="2323" spans="1:8" ht="13.5" x14ac:dyDescent="0.25">
      <c r="A2323" s="3">
        <f>TITRES_STAT!B2326</f>
        <v>45384</v>
      </c>
      <c r="B2323" s="6">
        <f>TITRES_STAT!C2326</f>
        <v>8.4700000000000006</v>
      </c>
      <c r="C2323" s="6">
        <f>TITRES_STAT!D2326</f>
        <v>7.9093</v>
      </c>
      <c r="D2323" s="6">
        <f>TITRES_STAT!E2326</f>
        <v>99449</v>
      </c>
      <c r="E2323" s="2">
        <f t="shared" si="144"/>
        <v>-814351</v>
      </c>
      <c r="F2323" s="6" t="str">
        <f t="shared" si="147"/>
        <v>BULLISH</v>
      </c>
      <c r="G2323" s="6" t="str">
        <f t="shared" si="146"/>
        <v>WEAK</v>
      </c>
      <c r="H2323" s="6" t="str">
        <f t="shared" si="145"/>
        <v>CONFIRMED BULLISH</v>
      </c>
    </row>
    <row r="2324" spans="1:8" ht="13.5" x14ac:dyDescent="0.25">
      <c r="A2324" s="3">
        <f>TITRES_STAT!B2327</f>
        <v>45385</v>
      </c>
      <c r="B2324" s="6">
        <f>TITRES_STAT!C2327</f>
        <v>8.5</v>
      </c>
      <c r="C2324" s="6">
        <f>TITRES_STAT!D2327</f>
        <v>7.9372999999999996</v>
      </c>
      <c r="D2324" s="6">
        <f>TITRES_STAT!E2327</f>
        <v>7820</v>
      </c>
      <c r="E2324" s="2">
        <f t="shared" si="144"/>
        <v>-806531</v>
      </c>
      <c r="F2324" s="6" t="str">
        <f t="shared" si="147"/>
        <v>BULLISH</v>
      </c>
      <c r="G2324" s="6" t="str">
        <f t="shared" si="146"/>
        <v>WEAK</v>
      </c>
      <c r="H2324" s="6" t="str">
        <f t="shared" si="145"/>
        <v>CONFIRMED BULLISH</v>
      </c>
    </row>
    <row r="2325" spans="1:8" ht="13.5" x14ac:dyDescent="0.25">
      <c r="A2325" s="3">
        <f>TITRES_STAT!B2328</f>
        <v>45386</v>
      </c>
      <c r="B2325" s="6">
        <f>TITRES_STAT!C2328</f>
        <v>8.5</v>
      </c>
      <c r="C2325" s="6">
        <f>TITRES_STAT!D2328</f>
        <v>7.9372999999999996</v>
      </c>
      <c r="D2325" s="6">
        <f>TITRES_STAT!E2328</f>
        <v>2151</v>
      </c>
      <c r="E2325" s="2">
        <f t="shared" si="144"/>
        <v>-806531</v>
      </c>
      <c r="F2325" s="6" t="str">
        <f t="shared" si="147"/>
        <v>BULLISH</v>
      </c>
      <c r="G2325" s="6" t="str">
        <f t="shared" si="146"/>
        <v>WEAK</v>
      </c>
      <c r="H2325" s="6" t="str">
        <f t="shared" si="145"/>
        <v>CONFIRMED BULLISH</v>
      </c>
    </row>
    <row r="2326" spans="1:8" ht="13.5" x14ac:dyDescent="0.25">
      <c r="A2326" s="3">
        <f>TITRES_STAT!B2329</f>
        <v>45387</v>
      </c>
      <c r="B2326" s="6">
        <f>TITRES_STAT!C2329</f>
        <v>8.5</v>
      </c>
      <c r="C2326" s="6">
        <f>TITRES_STAT!D2329</f>
        <v>7.9372999999999996</v>
      </c>
      <c r="D2326" s="6">
        <f>TITRES_STAT!E2329</f>
        <v>20507</v>
      </c>
      <c r="E2326" s="2">
        <f t="shared" si="144"/>
        <v>-806531</v>
      </c>
      <c r="F2326" s="6" t="str">
        <f t="shared" si="147"/>
        <v>BULLISH</v>
      </c>
      <c r="G2326" s="6" t="str">
        <f t="shared" si="146"/>
        <v>WEAK</v>
      </c>
      <c r="H2326" s="6" t="str">
        <f t="shared" si="145"/>
        <v>CONFIRMED BULLISH</v>
      </c>
    </row>
    <row r="2327" spans="1:8" ht="13.5" x14ac:dyDescent="0.25">
      <c r="A2327" s="3">
        <f>TITRES_STAT!B2330</f>
        <v>45390</v>
      </c>
      <c r="B2327" s="6">
        <f>TITRES_STAT!C2330</f>
        <v>8.58</v>
      </c>
      <c r="C2327" s="6">
        <f>TITRES_STAT!D2330</f>
        <v>8.0120000000000005</v>
      </c>
      <c r="D2327" s="6">
        <f>TITRES_STAT!E2330</f>
        <v>4394</v>
      </c>
      <c r="E2327" s="2">
        <f t="shared" si="144"/>
        <v>-802137</v>
      </c>
      <c r="F2327" s="6" t="str">
        <f t="shared" si="147"/>
        <v>BULLISH</v>
      </c>
      <c r="G2327" s="6" t="str">
        <f t="shared" si="146"/>
        <v>WEAK</v>
      </c>
      <c r="H2327" s="6" t="str">
        <f t="shared" si="145"/>
        <v>CONFIRMED BULLISH</v>
      </c>
    </row>
    <row r="2328" spans="1:8" ht="13.5" x14ac:dyDescent="0.25">
      <c r="A2328" s="3">
        <f>TITRES_STAT!B2331</f>
        <v>45394</v>
      </c>
      <c r="B2328" s="6">
        <f>TITRES_STAT!C2331</f>
        <v>9.08</v>
      </c>
      <c r="C2328" s="6">
        <f>TITRES_STAT!D2331</f>
        <v>8.4788999999999994</v>
      </c>
      <c r="D2328" s="6">
        <f>TITRES_STAT!E2331</f>
        <v>48467</v>
      </c>
      <c r="E2328" s="2">
        <f t="shared" si="144"/>
        <v>-753670</v>
      </c>
      <c r="F2328" s="6" t="str">
        <f t="shared" si="147"/>
        <v>BULLISH</v>
      </c>
      <c r="G2328" s="6" t="str">
        <f t="shared" si="146"/>
        <v>WEAK</v>
      </c>
      <c r="H2328" s="6" t="str">
        <f t="shared" si="145"/>
        <v>CONFIRMED BULLISH</v>
      </c>
    </row>
    <row r="2329" spans="1:8" ht="13.5" x14ac:dyDescent="0.25">
      <c r="A2329" s="3">
        <f>TITRES_STAT!B2332</f>
        <v>45397</v>
      </c>
      <c r="B2329" s="6">
        <f>TITRES_STAT!C2332</f>
        <v>9.48</v>
      </c>
      <c r="C2329" s="6">
        <f>TITRES_STAT!D2332</f>
        <v>8.8523999999999994</v>
      </c>
      <c r="D2329" s="6">
        <f>TITRES_STAT!E2332</f>
        <v>30942</v>
      </c>
      <c r="E2329" s="2">
        <f t="shared" si="144"/>
        <v>-722728</v>
      </c>
      <c r="F2329" s="6" t="str">
        <f t="shared" si="147"/>
        <v>BULLISH</v>
      </c>
      <c r="G2329" s="6" t="str">
        <f t="shared" si="146"/>
        <v>WEAK</v>
      </c>
      <c r="H2329" s="6" t="str">
        <f t="shared" si="145"/>
        <v>CONFIRMED BULLISH</v>
      </c>
    </row>
    <row r="2330" spans="1:8" ht="13.5" x14ac:dyDescent="0.25">
      <c r="A2330" s="3">
        <f>TITRES_STAT!B2333</f>
        <v>45398</v>
      </c>
      <c r="B2330" s="6">
        <f>TITRES_STAT!C2333</f>
        <v>9.5</v>
      </c>
      <c r="C2330" s="6">
        <f>TITRES_STAT!D2333</f>
        <v>8.8711000000000002</v>
      </c>
      <c r="D2330" s="6">
        <f>TITRES_STAT!E2333</f>
        <v>37187</v>
      </c>
      <c r="E2330" s="2">
        <f t="shared" si="144"/>
        <v>-685541</v>
      </c>
      <c r="F2330" s="6" t="str">
        <f t="shared" si="147"/>
        <v>BULLISH</v>
      </c>
      <c r="G2330" s="6" t="str">
        <f t="shared" si="146"/>
        <v>WEAK</v>
      </c>
      <c r="H2330" s="6" t="str">
        <f t="shared" si="145"/>
        <v>CONFIRMED BULLISH</v>
      </c>
    </row>
    <row r="2331" spans="1:8" ht="13.5" x14ac:dyDescent="0.25">
      <c r="A2331" s="3">
        <f>TITRES_STAT!B2334</f>
        <v>45399</v>
      </c>
      <c r="B2331" s="6">
        <f>TITRES_STAT!C2334</f>
        <v>9.4</v>
      </c>
      <c r="C2331" s="6">
        <f>TITRES_STAT!D2334</f>
        <v>8.7776999999999994</v>
      </c>
      <c r="D2331" s="6">
        <f>TITRES_STAT!E2334</f>
        <v>29443</v>
      </c>
      <c r="E2331" s="2">
        <f t="shared" si="144"/>
        <v>-714984</v>
      </c>
      <c r="F2331" s="6" t="str">
        <f t="shared" si="147"/>
        <v>BULLISH</v>
      </c>
      <c r="G2331" s="6" t="str">
        <f t="shared" si="146"/>
        <v>WEAK</v>
      </c>
      <c r="H2331" s="6" t="str">
        <f t="shared" si="145"/>
        <v>CONFIRMED BULLISH</v>
      </c>
    </row>
    <row r="2332" spans="1:8" ht="13.5" x14ac:dyDescent="0.25">
      <c r="A2332" s="3">
        <f>TITRES_STAT!B2335</f>
        <v>45400</v>
      </c>
      <c r="B2332" s="6">
        <f>TITRES_STAT!C2335</f>
        <v>9.18</v>
      </c>
      <c r="C2332" s="6">
        <f>TITRES_STAT!D2335</f>
        <v>8.5723000000000003</v>
      </c>
      <c r="D2332" s="6">
        <f>TITRES_STAT!E2335</f>
        <v>12094</v>
      </c>
      <c r="E2332" s="2">
        <f t="shared" si="144"/>
        <v>-727078</v>
      </c>
      <c r="F2332" s="6" t="str">
        <f t="shared" si="147"/>
        <v>BULLISH</v>
      </c>
      <c r="G2332" s="6" t="str">
        <f t="shared" si="146"/>
        <v>WEAK</v>
      </c>
      <c r="H2332" s="6" t="str">
        <f t="shared" si="145"/>
        <v>CONFIRMED BULLISH</v>
      </c>
    </row>
    <row r="2333" spans="1:8" ht="13.5" x14ac:dyDescent="0.25">
      <c r="A2333" s="3">
        <f>TITRES_STAT!B2336</f>
        <v>45401</v>
      </c>
      <c r="B2333" s="6">
        <f>TITRES_STAT!C2336</f>
        <v>9.1</v>
      </c>
      <c r="C2333" s="6">
        <f>TITRES_STAT!D2336</f>
        <v>8.4976000000000003</v>
      </c>
      <c r="D2333" s="6">
        <f>TITRES_STAT!E2336</f>
        <v>2882</v>
      </c>
      <c r="E2333" s="2">
        <f t="shared" si="144"/>
        <v>-729960</v>
      </c>
      <c r="F2333" s="6" t="str">
        <f t="shared" si="147"/>
        <v>BULLISH</v>
      </c>
      <c r="G2333" s="6" t="str">
        <f t="shared" si="146"/>
        <v>WEAK</v>
      </c>
      <c r="H2333" s="6" t="str">
        <f t="shared" si="145"/>
        <v>CONFIRMED BULLISH</v>
      </c>
    </row>
    <row r="2334" spans="1:8" ht="13.5" x14ac:dyDescent="0.25">
      <c r="A2334" s="3">
        <f>TITRES_STAT!B2337</f>
        <v>45404</v>
      </c>
      <c r="B2334" s="6">
        <f>TITRES_STAT!C2337</f>
        <v>9</v>
      </c>
      <c r="C2334" s="6">
        <f>TITRES_STAT!D2337</f>
        <v>8.4041999999999994</v>
      </c>
      <c r="D2334" s="6">
        <f>TITRES_STAT!E2337</f>
        <v>5168</v>
      </c>
      <c r="E2334" s="2">
        <f t="shared" si="144"/>
        <v>-735128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45405</v>
      </c>
      <c r="B2335" s="6">
        <f>TITRES_STAT!C2338</f>
        <v>9.1999999999999993</v>
      </c>
      <c r="C2335" s="6">
        <f>TITRES_STAT!D2338</f>
        <v>8.5908999999999995</v>
      </c>
      <c r="D2335" s="6">
        <f>TITRES_STAT!E2338</f>
        <v>1290</v>
      </c>
      <c r="E2335" s="2">
        <f t="shared" si="144"/>
        <v>-733838</v>
      </c>
      <c r="F2335" s="6" t="str">
        <f t="shared" si="147"/>
        <v>BEARISH</v>
      </c>
      <c r="G2335" s="6" t="str">
        <f t="shared" si="146"/>
        <v>STRONG</v>
      </c>
      <c r="H2335" s="6" t="str">
        <f t="shared" si="145"/>
        <v>CONFIRMED BEARISH</v>
      </c>
    </row>
    <row r="2336" spans="1:8" ht="13.5" x14ac:dyDescent="0.25">
      <c r="A2336" s="3">
        <f>TITRES_STAT!B2339</f>
        <v>45406</v>
      </c>
      <c r="B2336" s="6">
        <f>TITRES_STAT!C2339</f>
        <v>9.1</v>
      </c>
      <c r="C2336" s="6">
        <f>TITRES_STAT!D2339</f>
        <v>8.4976000000000003</v>
      </c>
      <c r="D2336" s="6">
        <f>TITRES_STAT!E2339</f>
        <v>9900</v>
      </c>
      <c r="E2336" s="2">
        <f t="shared" si="144"/>
        <v>-743738</v>
      </c>
      <c r="F2336" s="6" t="str">
        <f t="shared" si="147"/>
        <v>BEARISH</v>
      </c>
      <c r="G2336" s="6" t="str">
        <f t="shared" si="146"/>
        <v>STRONG</v>
      </c>
      <c r="H2336" s="6" t="str">
        <f t="shared" si="145"/>
        <v>CONFIRMED BEARISH</v>
      </c>
    </row>
    <row r="2337" spans="1:8" ht="13.5" x14ac:dyDescent="0.25">
      <c r="A2337" s="3">
        <f>TITRES_STAT!B2340</f>
        <v>45407</v>
      </c>
      <c r="B2337" s="6">
        <f>TITRES_STAT!C2340</f>
        <v>9.02</v>
      </c>
      <c r="C2337" s="6">
        <f>TITRES_STAT!D2340</f>
        <v>8.4228000000000005</v>
      </c>
      <c r="D2337" s="6">
        <f>TITRES_STAT!E2340</f>
        <v>501</v>
      </c>
      <c r="E2337" s="2">
        <f t="shared" si="144"/>
        <v>-744239</v>
      </c>
      <c r="F2337" s="6" t="str">
        <f t="shared" si="147"/>
        <v>BEARISH</v>
      </c>
      <c r="G2337" s="6" t="str">
        <f t="shared" si="146"/>
        <v>STRONG</v>
      </c>
      <c r="H2337" s="6" t="str">
        <f t="shared" si="145"/>
        <v>CONFIRMED BEARISH</v>
      </c>
    </row>
    <row r="2338" spans="1:8" ht="13.5" x14ac:dyDescent="0.25">
      <c r="A2338" s="3">
        <f>TITRES_STAT!B2341</f>
        <v>45408</v>
      </c>
      <c r="B2338" s="6">
        <f>TITRES_STAT!C2341</f>
        <v>9.15</v>
      </c>
      <c r="C2338" s="6">
        <f>TITRES_STAT!D2341</f>
        <v>8.5442</v>
      </c>
      <c r="D2338" s="6">
        <f>TITRES_STAT!E2341</f>
        <v>957</v>
      </c>
      <c r="E2338" s="2">
        <f t="shared" si="144"/>
        <v>-743282</v>
      </c>
      <c r="F2338" s="6" t="str">
        <f t="shared" si="147"/>
        <v>BEARISH</v>
      </c>
      <c r="G2338" s="6" t="str">
        <f t="shared" si="146"/>
        <v>NEUTRAL</v>
      </c>
      <c r="H2338" s="6" t="str">
        <f t="shared" si="145"/>
        <v>BEARISH DIVERGENCE</v>
      </c>
    </row>
    <row r="2339" spans="1:8" ht="13.5" x14ac:dyDescent="0.25">
      <c r="A2339" s="3">
        <f>TITRES_STAT!B2342</f>
        <v>45411</v>
      </c>
      <c r="B2339" s="6">
        <f>TITRES_STAT!C2342</f>
        <v>9.1</v>
      </c>
      <c r="C2339" s="6">
        <f>TITRES_STAT!D2342</f>
        <v>8.4976000000000003</v>
      </c>
      <c r="D2339" s="6">
        <f>TITRES_STAT!E2342</f>
        <v>5390</v>
      </c>
      <c r="E2339" s="2">
        <f t="shared" si="144"/>
        <v>-748672</v>
      </c>
      <c r="F2339" s="6" t="str">
        <f t="shared" si="147"/>
        <v>BEARISH</v>
      </c>
      <c r="G2339" s="6" t="str">
        <f t="shared" si="146"/>
        <v>NEUTRAL</v>
      </c>
      <c r="H2339" s="6" t="str">
        <f t="shared" si="145"/>
        <v>BEARISH DIVERGENCE</v>
      </c>
    </row>
    <row r="2340" spans="1:8" ht="13.5" x14ac:dyDescent="0.25">
      <c r="A2340" s="3">
        <f>TITRES_STAT!B2343</f>
        <v>45412</v>
      </c>
      <c r="B2340" s="6">
        <f>TITRES_STAT!C2343</f>
        <v>9.15</v>
      </c>
      <c r="C2340" s="6">
        <f>TITRES_STAT!D2343</f>
        <v>8.5442</v>
      </c>
      <c r="D2340" s="6">
        <f>TITRES_STAT!E2343</f>
        <v>6998</v>
      </c>
      <c r="E2340" s="2">
        <f t="shared" si="144"/>
        <v>-741674</v>
      </c>
      <c r="F2340" s="6" t="str">
        <f t="shared" si="147"/>
        <v>BEARISH</v>
      </c>
      <c r="G2340" s="6" t="str">
        <f t="shared" si="146"/>
        <v>NEUTRAL</v>
      </c>
      <c r="H2340" s="6" t="str">
        <f t="shared" si="145"/>
        <v>CONFIRMED BEARISH</v>
      </c>
    </row>
    <row r="2341" spans="1:8" ht="13.5" x14ac:dyDescent="0.25">
      <c r="A2341" s="3">
        <f>TITRES_STAT!B2344</f>
        <v>45414</v>
      </c>
      <c r="B2341" s="6">
        <f>TITRES_STAT!C2344</f>
        <v>9.1</v>
      </c>
      <c r="C2341" s="6">
        <f>TITRES_STAT!D2344</f>
        <v>8.4976000000000003</v>
      </c>
      <c r="D2341" s="6">
        <f>TITRES_STAT!E2344</f>
        <v>450</v>
      </c>
      <c r="E2341" s="2">
        <f t="shared" si="144"/>
        <v>-742124</v>
      </c>
      <c r="F2341" s="6" t="str">
        <f t="shared" si="147"/>
        <v>BULLISH</v>
      </c>
      <c r="G2341" s="6" t="str">
        <f t="shared" si="146"/>
        <v>NEUTRAL</v>
      </c>
      <c r="H2341" s="6" t="str">
        <f t="shared" si="145"/>
        <v>NEUTRAL</v>
      </c>
    </row>
    <row r="2342" spans="1:8" ht="13.5" x14ac:dyDescent="0.25">
      <c r="A2342" s="3">
        <f>TITRES_STAT!B2345</f>
        <v>45415</v>
      </c>
      <c r="B2342" s="6">
        <f>TITRES_STAT!C2345</f>
        <v>9.0500000000000007</v>
      </c>
      <c r="C2342" s="6">
        <f>TITRES_STAT!D2345</f>
        <v>8.4509000000000007</v>
      </c>
      <c r="D2342" s="6">
        <f>TITRES_STAT!E2345</f>
        <v>9692</v>
      </c>
      <c r="E2342" s="2">
        <f t="shared" si="144"/>
        <v>-751816</v>
      </c>
      <c r="F2342" s="6" t="str">
        <f t="shared" si="147"/>
        <v>BEARISH</v>
      </c>
      <c r="G2342" s="6" t="str">
        <f t="shared" si="146"/>
        <v>NEUTRAL</v>
      </c>
      <c r="H2342" s="6" t="str">
        <f t="shared" si="145"/>
        <v>BEARISH DIVERGENCE</v>
      </c>
    </row>
    <row r="2343" spans="1:8" ht="13.5" x14ac:dyDescent="0.25">
      <c r="A2343" s="3">
        <f>TITRES_STAT!B2346</f>
        <v>45418</v>
      </c>
      <c r="B2343" s="6">
        <f>TITRES_STAT!C2346</f>
        <v>9</v>
      </c>
      <c r="C2343" s="6">
        <f>TITRES_STAT!D2346</f>
        <v>8.4041999999999994</v>
      </c>
      <c r="D2343" s="6">
        <f>TITRES_STAT!E2346</f>
        <v>527</v>
      </c>
      <c r="E2343" s="2">
        <f t="shared" si="144"/>
        <v>-752343</v>
      </c>
      <c r="F2343" s="6" t="str">
        <f t="shared" si="147"/>
        <v>BEARISH</v>
      </c>
      <c r="G2343" s="6" t="str">
        <f t="shared" si="146"/>
        <v>NEUTRAL</v>
      </c>
      <c r="H2343" s="6" t="str">
        <f t="shared" si="145"/>
        <v>CONFIRMED BEARISH</v>
      </c>
    </row>
    <row r="2344" spans="1:8" ht="13.5" x14ac:dyDescent="0.25">
      <c r="A2344" s="3">
        <f>TITRES_STAT!B2347</f>
        <v>45419</v>
      </c>
      <c r="B2344" s="6">
        <f>TITRES_STAT!C2347</f>
        <v>9.19</v>
      </c>
      <c r="C2344" s="6">
        <f>TITRES_STAT!D2347</f>
        <v>8.5815999999999999</v>
      </c>
      <c r="D2344" s="6">
        <f>TITRES_STAT!E2347</f>
        <v>29968</v>
      </c>
      <c r="E2344" s="2">
        <f t="shared" si="144"/>
        <v>-722375</v>
      </c>
      <c r="F2344" s="6" t="str">
        <f t="shared" si="147"/>
        <v>BULLISH</v>
      </c>
      <c r="G2344" s="6" t="str">
        <f t="shared" si="146"/>
        <v>WEAK</v>
      </c>
      <c r="H2344" s="6" t="str">
        <f t="shared" si="145"/>
        <v>CONFIRMED BULLISH</v>
      </c>
    </row>
    <row r="2345" spans="1:8" ht="13.5" x14ac:dyDescent="0.25">
      <c r="A2345" s="3">
        <f>TITRES_STAT!B2348</f>
        <v>45420</v>
      </c>
      <c r="B2345" s="6">
        <f>TITRES_STAT!C2348</f>
        <v>9.14</v>
      </c>
      <c r="C2345" s="6">
        <f>TITRES_STAT!D2348</f>
        <v>8.5349000000000004</v>
      </c>
      <c r="D2345" s="6">
        <f>TITRES_STAT!E2348</f>
        <v>2886</v>
      </c>
      <c r="E2345" s="2">
        <f t="shared" si="144"/>
        <v>-725261</v>
      </c>
      <c r="F2345" s="6" t="str">
        <f t="shared" si="147"/>
        <v>BULLISH</v>
      </c>
      <c r="G2345" s="6" t="str">
        <f t="shared" si="146"/>
        <v>WEAK</v>
      </c>
      <c r="H2345" s="6" t="str">
        <f t="shared" si="145"/>
        <v>BULLISH DIVERGENCE</v>
      </c>
    </row>
    <row r="2346" spans="1:8" ht="13.5" x14ac:dyDescent="0.25">
      <c r="A2346" s="3">
        <f>TITRES_STAT!B2349</f>
        <v>45421</v>
      </c>
      <c r="B2346" s="6">
        <f>TITRES_STAT!C2349</f>
        <v>9.0500000000000007</v>
      </c>
      <c r="C2346" s="6">
        <f>TITRES_STAT!D2349</f>
        <v>8.4509000000000007</v>
      </c>
      <c r="D2346" s="6">
        <f>TITRES_STAT!E2349</f>
        <v>4647</v>
      </c>
      <c r="E2346" s="2">
        <f t="shared" si="144"/>
        <v>-729908</v>
      </c>
      <c r="F2346" s="6" t="str">
        <f t="shared" si="147"/>
        <v>BULLISH</v>
      </c>
      <c r="G2346" s="6" t="str">
        <f t="shared" si="146"/>
        <v>NEUTRAL</v>
      </c>
      <c r="H2346" s="6" t="str">
        <f t="shared" si="145"/>
        <v>BULLISH DIVERGENCE</v>
      </c>
    </row>
    <row r="2347" spans="1:8" ht="13.5" x14ac:dyDescent="0.25">
      <c r="A2347" s="3">
        <f>TITRES_STAT!B2350</f>
        <v>45422</v>
      </c>
      <c r="B2347" s="6">
        <f>TITRES_STAT!C2350</f>
        <v>9.1199999999999992</v>
      </c>
      <c r="C2347" s="6">
        <f>TITRES_STAT!D2350</f>
        <v>8.5161999999999995</v>
      </c>
      <c r="D2347" s="6">
        <f>TITRES_STAT!E2350</f>
        <v>4978</v>
      </c>
      <c r="E2347" s="2">
        <f t="shared" si="144"/>
        <v>-724930</v>
      </c>
      <c r="F2347" s="6" t="str">
        <f t="shared" si="147"/>
        <v>BULLISH</v>
      </c>
      <c r="G2347" s="6" t="str">
        <f t="shared" si="146"/>
        <v>WEAK</v>
      </c>
      <c r="H2347" s="6" t="str">
        <f t="shared" si="145"/>
        <v>CONFIRMED BULLISH</v>
      </c>
    </row>
    <row r="2348" spans="1:8" ht="13.5" x14ac:dyDescent="0.25">
      <c r="A2348" s="3">
        <f>TITRES_STAT!B2351</f>
        <v>45425</v>
      </c>
      <c r="B2348" s="6">
        <f>TITRES_STAT!C2351</f>
        <v>9.1</v>
      </c>
      <c r="C2348" s="6">
        <f>TITRES_STAT!D2351</f>
        <v>8.4976000000000003</v>
      </c>
      <c r="D2348" s="6">
        <f>TITRES_STAT!E2351</f>
        <v>9883</v>
      </c>
      <c r="E2348" s="2">
        <f t="shared" si="144"/>
        <v>-734813</v>
      </c>
      <c r="F2348" s="6" t="str">
        <f t="shared" si="147"/>
        <v>BULLISH</v>
      </c>
      <c r="G2348" s="6" t="str">
        <f t="shared" si="146"/>
        <v>WEAK</v>
      </c>
      <c r="H2348" s="6" t="str">
        <f t="shared" si="145"/>
        <v>CONFIRMED BULLISH</v>
      </c>
    </row>
    <row r="2349" spans="1:8" ht="13.5" x14ac:dyDescent="0.25">
      <c r="A2349" s="3">
        <f>TITRES_STAT!B2352</f>
        <v>45426</v>
      </c>
      <c r="B2349" s="6">
        <f>TITRES_STAT!C2352</f>
        <v>9.06</v>
      </c>
      <c r="C2349" s="6">
        <f>TITRES_STAT!D2352</f>
        <v>8.4602000000000004</v>
      </c>
      <c r="D2349" s="6">
        <f>TITRES_STAT!E2352</f>
        <v>6742</v>
      </c>
      <c r="E2349" s="2">
        <f t="shared" si="144"/>
        <v>-741555</v>
      </c>
      <c r="F2349" s="6" t="str">
        <f t="shared" si="147"/>
        <v>BEARISH</v>
      </c>
      <c r="G2349" s="6" t="str">
        <f t="shared" si="146"/>
        <v>STRONG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9.0500000000000007</v>
      </c>
      <c r="C2350" s="6">
        <f>TITRES_STAT!D2353</f>
        <v>8.4509000000000007</v>
      </c>
      <c r="D2350" s="6">
        <f>TITRES_STAT!E2353</f>
        <v>7184</v>
      </c>
      <c r="E2350" s="2">
        <f t="shared" si="144"/>
        <v>-748739</v>
      </c>
      <c r="F2350" s="6" t="str">
        <f t="shared" si="147"/>
        <v>BEARISH</v>
      </c>
      <c r="G2350" s="6" t="str">
        <f t="shared" si="146"/>
        <v>STRONG</v>
      </c>
      <c r="H2350" s="6" t="str">
        <f t="shared" si="145"/>
        <v>CONFIRMED BEARISH</v>
      </c>
    </row>
    <row r="2351" spans="1:8" ht="13.5" x14ac:dyDescent="0.25">
      <c r="A2351" s="3">
        <f>TITRES_STAT!B2354</f>
        <v>45428</v>
      </c>
      <c r="B2351" s="6">
        <f>TITRES_STAT!C2354</f>
        <v>9.0500000000000007</v>
      </c>
      <c r="C2351" s="6">
        <f>TITRES_STAT!D2354</f>
        <v>8.4509000000000007</v>
      </c>
      <c r="D2351" s="6">
        <f>TITRES_STAT!E2354</f>
        <v>24136</v>
      </c>
      <c r="E2351" s="2">
        <f t="shared" si="144"/>
        <v>-748739</v>
      </c>
      <c r="F2351" s="6" t="str">
        <f t="shared" si="147"/>
        <v>BEARISH</v>
      </c>
      <c r="G2351" s="6" t="str">
        <f t="shared" si="146"/>
        <v>STRONG</v>
      </c>
      <c r="H2351" s="6" t="str">
        <f t="shared" si="145"/>
        <v>NEUTRAL</v>
      </c>
    </row>
    <row r="2352" spans="1:8" ht="13.5" x14ac:dyDescent="0.25">
      <c r="A2352" s="3">
        <f>TITRES_STAT!B2355</f>
        <v>45429</v>
      </c>
      <c r="B2352" s="6">
        <f>TITRES_STAT!C2355</f>
        <v>9.0500000000000007</v>
      </c>
      <c r="C2352" s="6">
        <f>TITRES_STAT!D2355</f>
        <v>8.4509000000000007</v>
      </c>
      <c r="D2352" s="6">
        <f>TITRES_STAT!E2355</f>
        <v>4510</v>
      </c>
      <c r="E2352" s="2">
        <f t="shared" si="144"/>
        <v>-748739</v>
      </c>
      <c r="F2352" s="6" t="str">
        <f t="shared" si="147"/>
        <v>BEARISH</v>
      </c>
      <c r="G2352" s="6" t="str">
        <f t="shared" si="146"/>
        <v>STRONG</v>
      </c>
      <c r="H2352" s="6" t="str">
        <f t="shared" si="145"/>
        <v>CONFIRMED BEARISH</v>
      </c>
    </row>
    <row r="2353" spans="1:8" ht="13.5" x14ac:dyDescent="0.25">
      <c r="A2353" s="3">
        <f>TITRES_STAT!B2356</f>
        <v>45432</v>
      </c>
      <c r="B2353" s="6">
        <f>TITRES_STAT!C2356</f>
        <v>9.02</v>
      </c>
      <c r="C2353" s="6">
        <f>TITRES_STAT!D2356</f>
        <v>8.4228000000000005</v>
      </c>
      <c r="D2353" s="6">
        <f>TITRES_STAT!E2356</f>
        <v>3132</v>
      </c>
      <c r="E2353" s="2">
        <f t="shared" si="144"/>
        <v>-751871</v>
      </c>
      <c r="F2353" s="6" t="str">
        <f t="shared" si="147"/>
        <v>BEARISH</v>
      </c>
      <c r="G2353" s="6" t="str">
        <f t="shared" si="146"/>
        <v>STRONG</v>
      </c>
      <c r="H2353" s="6" t="str">
        <f t="shared" si="145"/>
        <v>CONFIRMED BEARISH</v>
      </c>
    </row>
    <row r="2354" spans="1:8" ht="13.5" x14ac:dyDescent="0.25">
      <c r="A2354" s="3">
        <f>TITRES_STAT!B2357</f>
        <v>45433</v>
      </c>
      <c r="B2354" s="6">
        <f>TITRES_STAT!C2357</f>
        <v>9.0500000000000007</v>
      </c>
      <c r="C2354" s="6">
        <f>TITRES_STAT!D2357</f>
        <v>8.4509000000000007</v>
      </c>
      <c r="D2354" s="6">
        <f>TITRES_STAT!E2357</f>
        <v>7616</v>
      </c>
      <c r="E2354" s="2">
        <f t="shared" si="144"/>
        <v>-744255</v>
      </c>
      <c r="F2354" s="6" t="str">
        <f t="shared" si="147"/>
        <v>BEARISH</v>
      </c>
      <c r="G2354" s="6" t="str">
        <f t="shared" si="146"/>
        <v>NEUTRAL</v>
      </c>
      <c r="H2354" s="6" t="str">
        <f t="shared" si="145"/>
        <v>CONFIRMED BEARISH</v>
      </c>
    </row>
    <row r="2355" spans="1:8" ht="13.5" x14ac:dyDescent="0.25">
      <c r="A2355" s="3">
        <f>TITRES_STAT!B2358</f>
        <v>45434</v>
      </c>
      <c r="B2355" s="6">
        <f>TITRES_STAT!C2358</f>
        <v>9.0299999999999994</v>
      </c>
      <c r="C2355" s="6">
        <f>TITRES_STAT!D2358</f>
        <v>8.4321999999999999</v>
      </c>
      <c r="D2355" s="6">
        <f>TITRES_STAT!E2358</f>
        <v>13217</v>
      </c>
      <c r="E2355" s="2">
        <f t="shared" si="144"/>
        <v>-757472</v>
      </c>
      <c r="F2355" s="6" t="str">
        <f t="shared" si="147"/>
        <v>BEARISH</v>
      </c>
      <c r="G2355" s="6" t="str">
        <f t="shared" si="146"/>
        <v>NEUTRAL</v>
      </c>
      <c r="H2355" s="6" t="str">
        <f t="shared" si="145"/>
        <v>CONFIRMED BEARISH</v>
      </c>
    </row>
    <row r="2356" spans="1:8" ht="13.5" x14ac:dyDescent="0.25">
      <c r="A2356" s="3">
        <f>TITRES_STAT!B2359</f>
        <v>45435</v>
      </c>
      <c r="B2356" s="6">
        <f>TITRES_STAT!C2359</f>
        <v>9.07</v>
      </c>
      <c r="C2356" s="6">
        <f>TITRES_STAT!D2359</f>
        <v>8.4695</v>
      </c>
      <c r="D2356" s="6">
        <f>TITRES_STAT!E2359</f>
        <v>991</v>
      </c>
      <c r="E2356" s="2">
        <f t="shared" si="144"/>
        <v>-756481</v>
      </c>
      <c r="F2356" s="6" t="str">
        <f t="shared" si="147"/>
        <v>BEARISH</v>
      </c>
      <c r="G2356" s="6" t="str">
        <f t="shared" si="146"/>
        <v>NEUTRAL</v>
      </c>
      <c r="H2356" s="6" t="str">
        <f t="shared" si="145"/>
        <v>BEARISH DIVERGENCE</v>
      </c>
    </row>
    <row r="2357" spans="1:8" ht="13.5" x14ac:dyDescent="0.25">
      <c r="A2357" s="3">
        <f>TITRES_STAT!B2360</f>
        <v>45436</v>
      </c>
      <c r="B2357" s="6">
        <f>TITRES_STAT!C2360</f>
        <v>9.0500000000000007</v>
      </c>
      <c r="C2357" s="6">
        <f>TITRES_STAT!D2360</f>
        <v>8.4509000000000007</v>
      </c>
      <c r="D2357" s="6">
        <f>TITRES_STAT!E2360</f>
        <v>6877</v>
      </c>
      <c r="E2357" s="2">
        <f t="shared" si="144"/>
        <v>-763358</v>
      </c>
      <c r="F2357" s="6" t="str">
        <f t="shared" si="147"/>
        <v>BEARISH</v>
      </c>
      <c r="G2357" s="6" t="str">
        <f t="shared" si="146"/>
        <v>NEUTRAL</v>
      </c>
      <c r="H2357" s="6" t="str">
        <f t="shared" si="145"/>
        <v>NEUTRAL</v>
      </c>
    </row>
    <row r="2358" spans="1:8" ht="13.5" x14ac:dyDescent="0.25">
      <c r="A2358" s="3">
        <f>TITRES_STAT!B2361</f>
        <v>45439</v>
      </c>
      <c r="B2358" s="6">
        <f>TITRES_STAT!C2361</f>
        <v>9</v>
      </c>
      <c r="C2358" s="6">
        <f>TITRES_STAT!D2361</f>
        <v>8.4041999999999994</v>
      </c>
      <c r="D2358" s="6">
        <f>TITRES_STAT!E2361</f>
        <v>22867</v>
      </c>
      <c r="E2358" s="2">
        <f t="shared" si="144"/>
        <v>-786225</v>
      </c>
      <c r="F2358" s="6" t="str">
        <f t="shared" si="147"/>
        <v>BEARISH</v>
      </c>
      <c r="G2358" s="6" t="str">
        <f t="shared" si="146"/>
        <v>STRONG</v>
      </c>
      <c r="H2358" s="6" t="str">
        <f t="shared" si="145"/>
        <v>CONFIRMED BEARISH</v>
      </c>
    </row>
    <row r="2359" spans="1:8" ht="13.5" x14ac:dyDescent="0.25">
      <c r="A2359" s="3">
        <f>TITRES_STAT!B2362</f>
        <v>45440</v>
      </c>
      <c r="B2359" s="6">
        <f>TITRES_STAT!C2362</f>
        <v>9.0399999999999991</v>
      </c>
      <c r="C2359" s="6">
        <f>TITRES_STAT!D2362</f>
        <v>8.4414999999999996</v>
      </c>
      <c r="D2359" s="6">
        <f>TITRES_STAT!E2362</f>
        <v>3878</v>
      </c>
      <c r="E2359" s="2">
        <f t="shared" si="144"/>
        <v>-782347</v>
      </c>
      <c r="F2359" s="6" t="str">
        <f t="shared" si="147"/>
        <v>BEARISH</v>
      </c>
      <c r="G2359" s="6" t="str">
        <f t="shared" si="146"/>
        <v>STRONG</v>
      </c>
      <c r="H2359" s="6" t="str">
        <f t="shared" si="145"/>
        <v>CONFIRMED BEARISH</v>
      </c>
    </row>
    <row r="2360" spans="1:8" ht="13.5" x14ac:dyDescent="0.25">
      <c r="A2360" s="3">
        <f>TITRES_STAT!B2363</f>
        <v>45441</v>
      </c>
      <c r="B2360" s="6">
        <f>TITRES_STAT!C2363</f>
        <v>9</v>
      </c>
      <c r="C2360" s="6">
        <f>TITRES_STAT!D2363</f>
        <v>8.4041999999999994</v>
      </c>
      <c r="D2360" s="6">
        <f>TITRES_STAT!E2363</f>
        <v>1920</v>
      </c>
      <c r="E2360" s="2">
        <f t="shared" si="144"/>
        <v>-784267</v>
      </c>
      <c r="F2360" s="6" t="str">
        <f t="shared" si="147"/>
        <v>BEARISH</v>
      </c>
      <c r="G2360" s="6" t="str">
        <f t="shared" si="146"/>
        <v>STRONG</v>
      </c>
      <c r="H2360" s="6" t="str">
        <f t="shared" si="145"/>
        <v>CONFIRMED BEARISH</v>
      </c>
    </row>
    <row r="2361" spans="1:8" ht="13.5" x14ac:dyDescent="0.25">
      <c r="A2361" s="3">
        <f>TITRES_STAT!B2364</f>
        <v>45442</v>
      </c>
      <c r="B2361" s="6">
        <f>TITRES_STAT!C2364</f>
        <v>8.91</v>
      </c>
      <c r="C2361" s="6">
        <f>TITRES_STAT!D2364</f>
        <v>8.3201000000000001</v>
      </c>
      <c r="D2361" s="6">
        <f>TITRES_STAT!E2364</f>
        <v>4814</v>
      </c>
      <c r="E2361" s="2">
        <f t="shared" si="144"/>
        <v>-789081</v>
      </c>
      <c r="F2361" s="6" t="str">
        <f t="shared" si="147"/>
        <v>BEARISH</v>
      </c>
      <c r="G2361" s="6" t="str">
        <f t="shared" si="146"/>
        <v>STRONG</v>
      </c>
      <c r="H2361" s="6" t="str">
        <f t="shared" si="145"/>
        <v>CONFIRMED BEARISH</v>
      </c>
    </row>
    <row r="2362" spans="1:8" ht="13.5" x14ac:dyDescent="0.25">
      <c r="A2362" s="3">
        <f>TITRES_STAT!B2365</f>
        <v>45443</v>
      </c>
      <c r="B2362" s="6">
        <f>TITRES_STAT!C2365</f>
        <v>9</v>
      </c>
      <c r="C2362" s="6">
        <f>TITRES_STAT!D2365</f>
        <v>8.4041999999999994</v>
      </c>
      <c r="D2362" s="6">
        <f>TITRES_STAT!E2365</f>
        <v>31539</v>
      </c>
      <c r="E2362" s="2">
        <f t="shared" si="144"/>
        <v>-757542</v>
      </c>
      <c r="F2362" s="6" t="str">
        <f t="shared" si="147"/>
        <v>BULLISH</v>
      </c>
      <c r="G2362" s="6" t="str">
        <f t="shared" si="146"/>
        <v>NEUTRAL</v>
      </c>
      <c r="H2362" s="6" t="str">
        <f t="shared" si="145"/>
        <v>BULLISH DIVERGENCE</v>
      </c>
    </row>
    <row r="2363" spans="1:8" ht="13.5" x14ac:dyDescent="0.25">
      <c r="A2363" s="3">
        <f>TITRES_STAT!B2366</f>
        <v>45446</v>
      </c>
      <c r="B2363" s="6">
        <f>TITRES_STAT!C2366</f>
        <v>9.0399999999999991</v>
      </c>
      <c r="C2363" s="6">
        <f>TITRES_STAT!D2366</f>
        <v>8.4414999999999996</v>
      </c>
      <c r="D2363" s="6">
        <f>TITRES_STAT!E2366</f>
        <v>4275</v>
      </c>
      <c r="E2363" s="2">
        <f t="shared" si="144"/>
        <v>-753267</v>
      </c>
      <c r="F2363" s="6" t="str">
        <f t="shared" si="147"/>
        <v>BULLISH</v>
      </c>
      <c r="G2363" s="6" t="str">
        <f t="shared" si="146"/>
        <v>WEAK</v>
      </c>
      <c r="H2363" s="6" t="str">
        <f t="shared" si="145"/>
        <v>CONFIRMED BULLISH</v>
      </c>
    </row>
    <row r="2364" spans="1:8" ht="13.5" x14ac:dyDescent="0.25">
      <c r="A2364" s="3">
        <f>TITRES_STAT!B2367</f>
        <v>45447</v>
      </c>
      <c r="B2364" s="6">
        <f>TITRES_STAT!C2367</f>
        <v>9</v>
      </c>
      <c r="C2364" s="6">
        <f>TITRES_STAT!D2367</f>
        <v>8.4041999999999994</v>
      </c>
      <c r="D2364" s="6">
        <f>TITRES_STAT!E2367</f>
        <v>16163</v>
      </c>
      <c r="E2364" s="2">
        <f t="shared" si="144"/>
        <v>-769430</v>
      </c>
      <c r="F2364" s="6" t="str">
        <f t="shared" si="147"/>
        <v>BULLISH</v>
      </c>
      <c r="G2364" s="6" t="str">
        <f t="shared" si="146"/>
        <v>NEUTRAL</v>
      </c>
      <c r="H2364" s="6" t="str">
        <f t="shared" si="145"/>
        <v>BULLISH DIVERGENCE</v>
      </c>
    </row>
    <row r="2365" spans="1:8" ht="13.5" x14ac:dyDescent="0.25">
      <c r="A2365" s="3">
        <f>TITRES_STAT!B2368</f>
        <v>45448</v>
      </c>
      <c r="B2365" s="6">
        <f>TITRES_STAT!C2368</f>
        <v>8.98</v>
      </c>
      <c r="C2365" s="6">
        <f>TITRES_STAT!D2368</f>
        <v>8.3855000000000004</v>
      </c>
      <c r="D2365" s="6">
        <f>TITRES_STAT!E2368</f>
        <v>20951</v>
      </c>
      <c r="E2365" s="2">
        <f t="shared" si="144"/>
        <v>-790381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CONFIRMED BEARISH</v>
      </c>
    </row>
    <row r="2366" spans="1:8" ht="13.5" x14ac:dyDescent="0.25">
      <c r="A2366" s="3">
        <f>TITRES_STAT!B2369</f>
        <v>45449</v>
      </c>
      <c r="B2366" s="6">
        <f>TITRES_STAT!C2369</f>
        <v>8.98</v>
      </c>
      <c r="C2366" s="6">
        <f>TITRES_STAT!D2369</f>
        <v>8.3855000000000004</v>
      </c>
      <c r="D2366" s="6">
        <f>TITRES_STAT!E2369</f>
        <v>6938</v>
      </c>
      <c r="E2366" s="2">
        <f t="shared" si="144"/>
        <v>-790381</v>
      </c>
      <c r="F2366" s="6" t="str">
        <f t="shared" si="147"/>
        <v>BEARISH</v>
      </c>
      <c r="G2366" s="6" t="str">
        <f t="shared" si="146"/>
        <v>NEUTRAL</v>
      </c>
      <c r="H2366" s="6" t="str">
        <f t="shared" si="145"/>
        <v>BEARISH DIVERGENCE</v>
      </c>
    </row>
    <row r="2367" spans="1:8" ht="13.5" x14ac:dyDescent="0.25">
      <c r="A2367" s="3">
        <f>TITRES_STAT!B2370</f>
        <v>45450</v>
      </c>
      <c r="B2367" s="6">
        <f>TITRES_STAT!C2370</f>
        <v>8.94</v>
      </c>
      <c r="C2367" s="6">
        <f>TITRES_STAT!D2370</f>
        <v>8.3481000000000005</v>
      </c>
      <c r="D2367" s="6">
        <f>TITRES_STAT!E2370</f>
        <v>2760</v>
      </c>
      <c r="E2367" s="2">
        <f t="shared" si="144"/>
        <v>-793141</v>
      </c>
      <c r="F2367" s="6" t="str">
        <f t="shared" si="147"/>
        <v>BEARISH</v>
      </c>
      <c r="G2367" s="6" t="str">
        <f t="shared" si="146"/>
        <v>STRONG</v>
      </c>
      <c r="H2367" s="6" t="str">
        <f t="shared" si="145"/>
        <v>CONFIRMED BEARISH</v>
      </c>
    </row>
    <row r="2368" spans="1:8" ht="13.5" x14ac:dyDescent="0.25">
      <c r="A2368" s="3">
        <f>TITRES_STAT!B2371</f>
        <v>45453</v>
      </c>
      <c r="B2368" s="6">
        <f>TITRES_STAT!C2371</f>
        <v>8.9</v>
      </c>
      <c r="C2368" s="6">
        <f>TITRES_STAT!D2371</f>
        <v>8.3108000000000004</v>
      </c>
      <c r="D2368" s="6">
        <f>TITRES_STAT!E2371</f>
        <v>3987</v>
      </c>
      <c r="E2368" s="2">
        <f t="shared" si="144"/>
        <v>-797128</v>
      </c>
      <c r="F2368" s="6" t="str">
        <f t="shared" si="147"/>
        <v>BEARISH</v>
      </c>
      <c r="G2368" s="6" t="str">
        <f t="shared" si="146"/>
        <v>STRONG</v>
      </c>
      <c r="H2368" s="6" t="str">
        <f t="shared" si="145"/>
        <v>CONFIRMED BEARISH</v>
      </c>
    </row>
    <row r="2369" spans="1:8" ht="13.5" x14ac:dyDescent="0.25">
      <c r="A2369" s="3">
        <f>TITRES_STAT!B2372</f>
        <v>45454</v>
      </c>
      <c r="B2369" s="6">
        <f>TITRES_STAT!C2372</f>
        <v>8.81</v>
      </c>
      <c r="C2369" s="6">
        <f>TITRES_STAT!D2372</f>
        <v>8.2268000000000008</v>
      </c>
      <c r="D2369" s="6">
        <f>TITRES_STAT!E2372</f>
        <v>4608</v>
      </c>
      <c r="E2369" s="2">
        <f t="shared" si="144"/>
        <v>-801736</v>
      </c>
      <c r="F2369" s="6" t="str">
        <f t="shared" si="147"/>
        <v>BEARISH</v>
      </c>
      <c r="G2369" s="6" t="str">
        <f t="shared" si="146"/>
        <v>STRONG</v>
      </c>
      <c r="H2369" s="6" t="str">
        <f t="shared" si="145"/>
        <v>CONFIRMED BEARISH</v>
      </c>
    </row>
    <row r="2370" spans="1:8" ht="13.5" x14ac:dyDescent="0.25">
      <c r="A2370" s="3">
        <f>TITRES_STAT!B2373</f>
        <v>45455</v>
      </c>
      <c r="B2370" s="6">
        <f>TITRES_STAT!C2373</f>
        <v>8.76</v>
      </c>
      <c r="C2370" s="6">
        <f>TITRES_STAT!D2373</f>
        <v>8.1800999999999995</v>
      </c>
      <c r="D2370" s="6">
        <f>TITRES_STAT!E2373</f>
        <v>12107</v>
      </c>
      <c r="E2370" s="2">
        <f t="shared" si="144"/>
        <v>-813843</v>
      </c>
      <c r="F2370" s="6" t="str">
        <f t="shared" si="147"/>
        <v>BEARISH</v>
      </c>
      <c r="G2370" s="6" t="str">
        <f t="shared" si="146"/>
        <v>STRONG</v>
      </c>
      <c r="H2370" s="6" t="str">
        <f t="shared" si="145"/>
        <v>CONFIRMED BEARISH</v>
      </c>
    </row>
    <row r="2371" spans="1:8" ht="13.5" x14ac:dyDescent="0.25">
      <c r="A2371" s="3">
        <f>TITRES_STAT!B2374</f>
        <v>45456</v>
      </c>
      <c r="B2371" s="6">
        <f>TITRES_STAT!C2374</f>
        <v>8.85</v>
      </c>
      <c r="C2371" s="6">
        <f>TITRES_STAT!D2374</f>
        <v>8.2640999999999991</v>
      </c>
      <c r="D2371" s="6">
        <f>TITRES_STAT!E2374</f>
        <v>1644</v>
      </c>
      <c r="E2371" s="2">
        <f t="shared" si="144"/>
        <v>-812199</v>
      </c>
      <c r="F2371" s="6" t="str">
        <f t="shared" si="147"/>
        <v>BEARISH</v>
      </c>
      <c r="G2371" s="6" t="str">
        <f t="shared" si="146"/>
        <v>STRONG</v>
      </c>
      <c r="H2371" s="6" t="str">
        <f t="shared" si="145"/>
        <v>CONFIRMED BEARISH</v>
      </c>
    </row>
    <row r="2372" spans="1:8" ht="13.5" x14ac:dyDescent="0.25">
      <c r="A2372" s="3">
        <f>TITRES_STAT!B2375</f>
        <v>45457</v>
      </c>
      <c r="B2372" s="6">
        <f>TITRES_STAT!C2375</f>
        <v>8.9499999999999993</v>
      </c>
      <c r="C2372" s="6">
        <f>TITRES_STAT!D2375</f>
        <v>8.3574999999999999</v>
      </c>
      <c r="D2372" s="6">
        <f>TITRES_STAT!E2375</f>
        <v>11372</v>
      </c>
      <c r="E2372" s="2">
        <f t="shared" ref="E2372:E2435" si="148">IF(B2372&gt;B2371, E2371+D2372, IF(B2372&lt;B2371, E2371-D2372, E2371))</f>
        <v>-800827</v>
      </c>
      <c r="F2372" s="6" t="str">
        <f t="shared" si="147"/>
        <v>BEARISH</v>
      </c>
      <c r="G2372" s="6" t="str">
        <f t="shared" si="146"/>
        <v>NEUTRAL</v>
      </c>
      <c r="H2372" s="6" t="str">
        <f t="shared" si="145"/>
        <v>BEARISH DIVERGENCE</v>
      </c>
    </row>
    <row r="2373" spans="1:8" ht="13.5" x14ac:dyDescent="0.25">
      <c r="A2373" s="3">
        <f>TITRES_STAT!B2376</f>
        <v>45461</v>
      </c>
      <c r="B2373" s="6">
        <f>TITRES_STAT!C2376</f>
        <v>8.9499999999999993</v>
      </c>
      <c r="C2373" s="6">
        <f>TITRES_STAT!D2376</f>
        <v>8.3574999999999999</v>
      </c>
      <c r="D2373" s="6">
        <f>TITRES_STAT!E2376</f>
        <v>2250</v>
      </c>
      <c r="E2373" s="2">
        <f t="shared" si="148"/>
        <v>-800827</v>
      </c>
      <c r="F2373" s="6" t="str">
        <f t="shared" si="147"/>
        <v>BEARISH</v>
      </c>
      <c r="G2373" s="6" t="str">
        <f t="shared" si="146"/>
        <v>NEUTRAL</v>
      </c>
      <c r="H2373" s="6" t="str">
        <f t="shared" si="145"/>
        <v>BEARISH DIVERGENCE</v>
      </c>
    </row>
    <row r="2374" spans="1:8" ht="13.5" x14ac:dyDescent="0.25">
      <c r="A2374" s="3">
        <f>TITRES_STAT!B2377</f>
        <v>45462</v>
      </c>
      <c r="B2374" s="6">
        <f>TITRES_STAT!C2377</f>
        <v>8.94</v>
      </c>
      <c r="C2374" s="6">
        <f>TITRES_STAT!D2377</f>
        <v>8.3481000000000005</v>
      </c>
      <c r="D2374" s="6">
        <f>TITRES_STAT!E2377</f>
        <v>1013</v>
      </c>
      <c r="E2374" s="2">
        <f t="shared" si="148"/>
        <v>-801840</v>
      </c>
      <c r="F2374" s="6" t="str">
        <f t="shared" si="147"/>
        <v>BEARISH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BEARISH DIVERGENCE</v>
      </c>
    </row>
    <row r="2375" spans="1:8" ht="13.5" x14ac:dyDescent="0.25">
      <c r="A2375" s="3">
        <f>TITRES_STAT!B2378</f>
        <v>45463</v>
      </c>
      <c r="B2375" s="6">
        <f>TITRES_STAT!C2378</f>
        <v>8.85</v>
      </c>
      <c r="C2375" s="6">
        <f>TITRES_STAT!D2378</f>
        <v>8.2640999999999991</v>
      </c>
      <c r="D2375" s="6">
        <f>TITRES_STAT!E2378</f>
        <v>24083</v>
      </c>
      <c r="E2375" s="2">
        <f t="shared" si="148"/>
        <v>-825923</v>
      </c>
      <c r="F2375" s="6" t="str">
        <f t="shared" si="147"/>
        <v>BEARISH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BEARISH DIVERGENCE</v>
      </c>
    </row>
    <row r="2376" spans="1:8" ht="13.5" x14ac:dyDescent="0.25">
      <c r="A2376" s="3">
        <f>TITRES_STAT!B2379</f>
        <v>45464</v>
      </c>
      <c r="B2376" s="6">
        <f>TITRES_STAT!C2379</f>
        <v>8.91</v>
      </c>
      <c r="C2376" s="6">
        <f>TITRES_STAT!D2379</f>
        <v>8.3201000000000001</v>
      </c>
      <c r="D2376" s="6">
        <f>TITRES_STAT!E2379</f>
        <v>1509</v>
      </c>
      <c r="E2376" s="2">
        <f t="shared" si="148"/>
        <v>-824414</v>
      </c>
      <c r="F2376" s="6" t="str">
        <f t="shared" ref="F2376:F2439" si="151">IF(E2376&gt;E2371,"BULLISH",IF(E2376&lt;E2371,"BEARISH","NEUTRAL"))</f>
        <v>BEARISH</v>
      </c>
      <c r="G2376" s="6" t="str">
        <f t="shared" si="150"/>
        <v>NEUTRAL</v>
      </c>
      <c r="H2376" s="6" t="str">
        <f t="shared" si="149"/>
        <v>BEARISH DIVERGENCE</v>
      </c>
    </row>
    <row r="2377" spans="1:8" ht="13.5" x14ac:dyDescent="0.25">
      <c r="A2377" s="3">
        <f>TITRES_STAT!B2380</f>
        <v>45467</v>
      </c>
      <c r="B2377" s="6">
        <f>TITRES_STAT!C2380</f>
        <v>8.99</v>
      </c>
      <c r="C2377" s="6">
        <f>TITRES_STAT!D2380</f>
        <v>8.3948</v>
      </c>
      <c r="D2377" s="6">
        <f>TITRES_STAT!E2380</f>
        <v>5682</v>
      </c>
      <c r="E2377" s="2">
        <f t="shared" si="148"/>
        <v>-818732</v>
      </c>
      <c r="F2377" s="6" t="str">
        <f t="shared" si="151"/>
        <v>BEARISH</v>
      </c>
      <c r="G2377" s="6" t="str">
        <f t="shared" si="150"/>
        <v>STRONG</v>
      </c>
      <c r="H2377" s="6" t="str">
        <f t="shared" si="149"/>
        <v>BEARISH DIVERGENCE</v>
      </c>
    </row>
    <row r="2378" spans="1:8" ht="13.5" x14ac:dyDescent="0.25">
      <c r="A2378" s="3">
        <f>TITRES_STAT!B2381</f>
        <v>45468</v>
      </c>
      <c r="B2378" s="6">
        <f>TITRES_STAT!C2381</f>
        <v>8.98</v>
      </c>
      <c r="C2378" s="6">
        <f>TITRES_STAT!D2381</f>
        <v>8.3855000000000004</v>
      </c>
      <c r="D2378" s="6">
        <f>TITRES_STAT!E2381</f>
        <v>2508</v>
      </c>
      <c r="E2378" s="2">
        <f t="shared" si="148"/>
        <v>-821240</v>
      </c>
      <c r="F2378" s="6" t="str">
        <f t="shared" si="151"/>
        <v>BEARISH</v>
      </c>
      <c r="G2378" s="6" t="str">
        <f t="shared" si="150"/>
        <v>STRONG</v>
      </c>
      <c r="H2378" s="6" t="str">
        <f t="shared" si="149"/>
        <v>BEARISH DIVERGENCE</v>
      </c>
    </row>
    <row r="2379" spans="1:8" ht="13.5" x14ac:dyDescent="0.25">
      <c r="A2379" s="3">
        <f>TITRES_STAT!B2382</f>
        <v>45469</v>
      </c>
      <c r="B2379" s="6">
        <f>TITRES_STAT!C2382</f>
        <v>9.11</v>
      </c>
      <c r="C2379" s="6">
        <f>TITRES_STAT!D2382</f>
        <v>8.5068999999999999</v>
      </c>
      <c r="D2379" s="6">
        <f>TITRES_STAT!E2382</f>
        <v>9281</v>
      </c>
      <c r="E2379" s="2">
        <f t="shared" si="148"/>
        <v>-811959</v>
      </c>
      <c r="F2379" s="6" t="str">
        <f t="shared" si="151"/>
        <v>BEARISH</v>
      </c>
      <c r="G2379" s="6" t="str">
        <f t="shared" si="150"/>
        <v>NEUTRAL</v>
      </c>
      <c r="H2379" s="6" t="str">
        <f t="shared" si="149"/>
        <v>BEARISH DIVERGENCE</v>
      </c>
    </row>
    <row r="2380" spans="1:8" ht="13.5" x14ac:dyDescent="0.25">
      <c r="A2380" s="3">
        <f>TITRES_STAT!B2383</f>
        <v>45470</v>
      </c>
      <c r="B2380" s="6">
        <f>TITRES_STAT!C2383</f>
        <v>9.1300000000000008</v>
      </c>
      <c r="C2380" s="6">
        <f>TITRES_STAT!D2383</f>
        <v>8.5256000000000007</v>
      </c>
      <c r="D2380" s="6">
        <f>TITRES_STAT!E2383</f>
        <v>52913</v>
      </c>
      <c r="E2380" s="2">
        <f t="shared" si="148"/>
        <v>-759046</v>
      </c>
      <c r="F2380" s="6" t="str">
        <f t="shared" si="151"/>
        <v>BULLISH</v>
      </c>
      <c r="G2380" s="6" t="str">
        <f t="shared" si="150"/>
        <v>WEAK</v>
      </c>
      <c r="H2380" s="6" t="str">
        <f t="shared" si="149"/>
        <v>CONFIRMED BULLISH</v>
      </c>
    </row>
    <row r="2381" spans="1:8" ht="13.5" x14ac:dyDescent="0.25">
      <c r="A2381" s="3">
        <f>TITRES_STAT!B2384</f>
        <v>45471</v>
      </c>
      <c r="B2381" s="6">
        <f>TITRES_STAT!C2384</f>
        <v>9.09</v>
      </c>
      <c r="C2381" s="6">
        <f>TITRES_STAT!D2384</f>
        <v>8.8382000000000005</v>
      </c>
      <c r="D2381" s="6">
        <f>TITRES_STAT!E2384</f>
        <v>10166</v>
      </c>
      <c r="E2381" s="2">
        <f t="shared" si="148"/>
        <v>-769212</v>
      </c>
      <c r="F2381" s="6" t="str">
        <f t="shared" si="151"/>
        <v>BULLISH</v>
      </c>
      <c r="G2381" s="6" t="str">
        <f t="shared" si="150"/>
        <v>WEAK</v>
      </c>
      <c r="H2381" s="6" t="str">
        <f t="shared" si="149"/>
        <v>CONFIRMED BULLISH</v>
      </c>
    </row>
    <row r="2382" spans="1:8" ht="13.5" x14ac:dyDescent="0.25">
      <c r="A2382" s="3">
        <f>TITRES_STAT!B2385</f>
        <v>45474</v>
      </c>
      <c r="B2382" s="6">
        <f>TITRES_STAT!C2385</f>
        <v>9.09</v>
      </c>
      <c r="C2382" s="6">
        <f>TITRES_STAT!D2385</f>
        <v>8.8382000000000005</v>
      </c>
      <c r="D2382" s="6">
        <f>TITRES_STAT!E2385</f>
        <v>0</v>
      </c>
      <c r="E2382" s="2">
        <f t="shared" si="148"/>
        <v>-769212</v>
      </c>
      <c r="F2382" s="6" t="str">
        <f t="shared" si="151"/>
        <v>BULLISH</v>
      </c>
      <c r="G2382" s="6" t="str">
        <f t="shared" si="150"/>
        <v>WEAK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9.0299999999999994</v>
      </c>
      <c r="C2383" s="6">
        <f>TITRES_STAT!D2386</f>
        <v>8.7798999999999996</v>
      </c>
      <c r="D2383" s="6">
        <f>TITRES_STAT!E2386</f>
        <v>3781</v>
      </c>
      <c r="E2383" s="2">
        <f t="shared" si="148"/>
        <v>-772993</v>
      </c>
      <c r="F2383" s="6" t="str">
        <f t="shared" si="151"/>
        <v>BULLISH</v>
      </c>
      <c r="G2383" s="6" t="str">
        <f t="shared" si="150"/>
        <v>WEAK</v>
      </c>
      <c r="H2383" s="6" t="str">
        <f t="shared" si="149"/>
        <v>CONFIRMED BULLISH</v>
      </c>
    </row>
    <row r="2384" spans="1:8" ht="13.5" x14ac:dyDescent="0.25">
      <c r="A2384" s="3">
        <f>TITRES_STAT!B2387</f>
        <v>45476</v>
      </c>
      <c r="B2384" s="6">
        <f>TITRES_STAT!C2387</f>
        <v>9</v>
      </c>
      <c r="C2384" s="6">
        <f>TITRES_STAT!D2387</f>
        <v>8.7507000000000001</v>
      </c>
      <c r="D2384" s="6">
        <f>TITRES_STAT!E2387</f>
        <v>1918</v>
      </c>
      <c r="E2384" s="2">
        <f t="shared" si="148"/>
        <v>-774911</v>
      </c>
      <c r="F2384" s="6" t="str">
        <f t="shared" si="151"/>
        <v>BULLISH</v>
      </c>
      <c r="G2384" s="6" t="str">
        <f t="shared" si="150"/>
        <v>WEAK</v>
      </c>
      <c r="H2384" s="6" t="str">
        <f t="shared" si="149"/>
        <v>BULLISH DIVERGENCE</v>
      </c>
    </row>
    <row r="2385" spans="1:8" ht="13.5" x14ac:dyDescent="0.25">
      <c r="A2385" s="3">
        <f>TITRES_STAT!B2388</f>
        <v>45477</v>
      </c>
      <c r="B2385" s="6">
        <f>TITRES_STAT!C2388</f>
        <v>8.9</v>
      </c>
      <c r="C2385" s="6">
        <f>TITRES_STAT!D2388</f>
        <v>8.6534999999999993</v>
      </c>
      <c r="D2385" s="6">
        <f>TITRES_STAT!E2388</f>
        <v>4054</v>
      </c>
      <c r="E2385" s="2">
        <f t="shared" si="148"/>
        <v>-778965</v>
      </c>
      <c r="F2385" s="6" t="str">
        <f t="shared" si="151"/>
        <v>BEARISH</v>
      </c>
      <c r="G2385" s="6" t="str">
        <f t="shared" si="150"/>
        <v>STRONG</v>
      </c>
      <c r="H2385" s="6" t="str">
        <f t="shared" si="149"/>
        <v>CONFIRMED BEARISH</v>
      </c>
    </row>
    <row r="2386" spans="1:8" ht="13.5" x14ac:dyDescent="0.25">
      <c r="A2386" s="3">
        <f>TITRES_STAT!B2389</f>
        <v>45478</v>
      </c>
      <c r="B2386" s="6">
        <f>TITRES_STAT!C2389</f>
        <v>9</v>
      </c>
      <c r="C2386" s="6">
        <f>TITRES_STAT!D2389</f>
        <v>8.7507000000000001</v>
      </c>
      <c r="D2386" s="6">
        <f>TITRES_STAT!E2389</f>
        <v>5272</v>
      </c>
      <c r="E2386" s="2">
        <f t="shared" si="148"/>
        <v>-773693</v>
      </c>
      <c r="F2386" s="6" t="str">
        <f t="shared" si="151"/>
        <v>BEARISH</v>
      </c>
      <c r="G2386" s="6" t="str">
        <f t="shared" si="150"/>
        <v>NEUTRAL</v>
      </c>
      <c r="H2386" s="6" t="str">
        <f t="shared" si="149"/>
        <v>CONFIRMED BEARISH</v>
      </c>
    </row>
    <row r="2387" spans="1:8" ht="13.5" x14ac:dyDescent="0.25">
      <c r="A2387" s="3">
        <f>TITRES_STAT!B2390</f>
        <v>45481</v>
      </c>
      <c r="B2387" s="6">
        <f>TITRES_STAT!C2390</f>
        <v>9</v>
      </c>
      <c r="C2387" s="6">
        <f>TITRES_STAT!D2390</f>
        <v>8.7507000000000001</v>
      </c>
      <c r="D2387" s="6">
        <f>TITRES_STAT!E2390</f>
        <v>1165</v>
      </c>
      <c r="E2387" s="2">
        <f t="shared" si="148"/>
        <v>-773693</v>
      </c>
      <c r="F2387" s="6" t="str">
        <f t="shared" si="151"/>
        <v>BEARISH</v>
      </c>
      <c r="G2387" s="6" t="str">
        <f t="shared" si="150"/>
        <v>NEUTRAL</v>
      </c>
      <c r="H2387" s="6" t="str">
        <f t="shared" si="149"/>
        <v>CONFIRMED BEARISH</v>
      </c>
    </row>
    <row r="2388" spans="1:8" ht="13.5" x14ac:dyDescent="0.25">
      <c r="A2388" s="3">
        <f>TITRES_STAT!B2391</f>
        <v>45482</v>
      </c>
      <c r="B2388" s="6">
        <f>TITRES_STAT!C2391</f>
        <v>9</v>
      </c>
      <c r="C2388" s="6">
        <f>TITRES_STAT!D2391</f>
        <v>8.7507000000000001</v>
      </c>
      <c r="D2388" s="6">
        <f>TITRES_STAT!E2391</f>
        <v>2221</v>
      </c>
      <c r="E2388" s="2">
        <f t="shared" si="148"/>
        <v>-773693</v>
      </c>
      <c r="F2388" s="6" t="str">
        <f t="shared" si="151"/>
        <v>BEARISH</v>
      </c>
      <c r="G2388" s="6" t="str">
        <f t="shared" si="150"/>
        <v>NEUTRAL</v>
      </c>
      <c r="H2388" s="6" t="str">
        <f t="shared" si="149"/>
        <v>CONFIRMED BEARISH</v>
      </c>
    </row>
    <row r="2389" spans="1:8" ht="13.5" x14ac:dyDescent="0.25">
      <c r="A2389" s="3">
        <f>TITRES_STAT!B2392</f>
        <v>45483</v>
      </c>
      <c r="B2389" s="6">
        <f>TITRES_STAT!C2392</f>
        <v>8.99</v>
      </c>
      <c r="C2389" s="6">
        <f>TITRES_STAT!D2392</f>
        <v>8.7409999999999997</v>
      </c>
      <c r="D2389" s="6">
        <f>TITRES_STAT!E2392</f>
        <v>349</v>
      </c>
      <c r="E2389" s="2">
        <f t="shared" si="148"/>
        <v>-774042</v>
      </c>
      <c r="F2389" s="6" t="str">
        <f t="shared" si="151"/>
        <v>BULLISH</v>
      </c>
      <c r="G2389" s="6" t="str">
        <f t="shared" si="150"/>
        <v>NEUTRAL</v>
      </c>
      <c r="H2389" s="6" t="str">
        <f t="shared" si="149"/>
        <v>BULLISH DIVERGENCE</v>
      </c>
    </row>
    <row r="2390" spans="1:8" ht="13.5" x14ac:dyDescent="0.25">
      <c r="A2390" s="3">
        <f>TITRES_STAT!B2393</f>
        <v>45484</v>
      </c>
      <c r="B2390" s="6">
        <f>TITRES_STAT!C2393</f>
        <v>9</v>
      </c>
      <c r="C2390" s="6">
        <f>TITRES_STAT!D2393</f>
        <v>8.7507000000000001</v>
      </c>
      <c r="D2390" s="6">
        <f>TITRES_STAT!E2393</f>
        <v>1181</v>
      </c>
      <c r="E2390" s="2">
        <f t="shared" si="148"/>
        <v>-772861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CONFIRMED BULLISH</v>
      </c>
    </row>
    <row r="2391" spans="1:8" ht="13.5" x14ac:dyDescent="0.25">
      <c r="A2391" s="3">
        <f>TITRES_STAT!B2394</f>
        <v>45485</v>
      </c>
      <c r="B2391" s="6">
        <f>TITRES_STAT!C2394</f>
        <v>9</v>
      </c>
      <c r="C2391" s="6">
        <f>TITRES_STAT!D2394</f>
        <v>8.7507000000000001</v>
      </c>
      <c r="D2391" s="6">
        <f>TITRES_STAT!E2394</f>
        <v>163</v>
      </c>
      <c r="E2391" s="2">
        <f t="shared" si="148"/>
        <v>-772861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NEUTRAL</v>
      </c>
    </row>
    <row r="2392" spans="1:8" ht="13.5" x14ac:dyDescent="0.25">
      <c r="A2392" s="3">
        <f>TITRES_STAT!B2395</f>
        <v>45488</v>
      </c>
      <c r="B2392" s="6">
        <f>TITRES_STAT!C2395</f>
        <v>9</v>
      </c>
      <c r="C2392" s="6">
        <f>TITRES_STAT!D2395</f>
        <v>8.7507000000000001</v>
      </c>
      <c r="D2392" s="6">
        <f>TITRES_STAT!E2395</f>
        <v>1121</v>
      </c>
      <c r="E2392" s="2">
        <f t="shared" si="148"/>
        <v>-772861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NEUTRAL</v>
      </c>
    </row>
    <row r="2393" spans="1:8" ht="13.5" x14ac:dyDescent="0.25">
      <c r="A2393" s="3">
        <f>TITRES_STAT!B2396</f>
        <v>45489</v>
      </c>
      <c r="B2393" s="6">
        <f>TITRES_STAT!C2396</f>
        <v>8.9499999999999993</v>
      </c>
      <c r="C2393" s="6">
        <f>TITRES_STAT!D2396</f>
        <v>8.7020999999999997</v>
      </c>
      <c r="D2393" s="6">
        <f>TITRES_STAT!E2396</f>
        <v>4329</v>
      </c>
      <c r="E2393" s="2">
        <f t="shared" si="148"/>
        <v>-777190</v>
      </c>
      <c r="F2393" s="6" t="str">
        <f t="shared" si="151"/>
        <v>BEARISH</v>
      </c>
      <c r="G2393" s="6" t="str">
        <f t="shared" si="150"/>
        <v>NEUTRAL</v>
      </c>
      <c r="H2393" s="6" t="str">
        <f t="shared" si="149"/>
        <v>CONFIRMED BEARISH</v>
      </c>
    </row>
    <row r="2394" spans="1:8" ht="13.5" x14ac:dyDescent="0.25">
      <c r="A2394" s="3">
        <f>TITRES_STAT!B2397</f>
        <v>45490</v>
      </c>
      <c r="B2394" s="6">
        <f>TITRES_STAT!C2397</f>
        <v>8.86</v>
      </c>
      <c r="C2394" s="6">
        <f>TITRES_STAT!D2397</f>
        <v>8.6145999999999994</v>
      </c>
      <c r="D2394" s="6">
        <f>TITRES_STAT!E2397</f>
        <v>2913</v>
      </c>
      <c r="E2394" s="2">
        <f t="shared" si="148"/>
        <v>-780103</v>
      </c>
      <c r="F2394" s="6" t="str">
        <f t="shared" si="151"/>
        <v>BEARISH</v>
      </c>
      <c r="G2394" s="6" t="str">
        <f t="shared" si="150"/>
        <v>NEUTRAL</v>
      </c>
      <c r="H2394" s="6" t="str">
        <f t="shared" si="149"/>
        <v>CONFIRMED BEARISH</v>
      </c>
    </row>
    <row r="2395" spans="1:8" ht="13.5" x14ac:dyDescent="0.25">
      <c r="A2395" s="3">
        <f>TITRES_STAT!B2398</f>
        <v>45491</v>
      </c>
      <c r="B2395" s="6">
        <f>TITRES_STAT!C2398</f>
        <v>8.98</v>
      </c>
      <c r="C2395" s="6">
        <f>TITRES_STAT!D2398</f>
        <v>8.7312999999999992</v>
      </c>
      <c r="D2395" s="6">
        <f>TITRES_STAT!E2398</f>
        <v>3011</v>
      </c>
      <c r="E2395" s="2">
        <f t="shared" si="148"/>
        <v>-777092</v>
      </c>
      <c r="F2395" s="6" t="str">
        <f t="shared" si="151"/>
        <v>BEARISH</v>
      </c>
      <c r="G2395" s="6" t="str">
        <f t="shared" si="150"/>
        <v>NEUTRAL</v>
      </c>
      <c r="H2395" s="6" t="str">
        <f t="shared" si="149"/>
        <v>CONFIRMED BEARISH</v>
      </c>
    </row>
    <row r="2396" spans="1:8" ht="13.5" x14ac:dyDescent="0.25">
      <c r="A2396" s="3">
        <f>TITRES_STAT!B2399</f>
        <v>45492</v>
      </c>
      <c r="B2396" s="6">
        <f>TITRES_STAT!C2399</f>
        <v>8.81</v>
      </c>
      <c r="C2396" s="6">
        <f>TITRES_STAT!D2399</f>
        <v>8.5660000000000007</v>
      </c>
      <c r="D2396" s="6">
        <f>TITRES_STAT!E2399</f>
        <v>5020</v>
      </c>
      <c r="E2396" s="2">
        <f t="shared" si="148"/>
        <v>-782112</v>
      </c>
      <c r="F2396" s="6" t="str">
        <f t="shared" si="151"/>
        <v>BEARISH</v>
      </c>
      <c r="G2396" s="6" t="str">
        <f t="shared" si="150"/>
        <v>NEUTRAL</v>
      </c>
      <c r="H2396" s="6" t="str">
        <f t="shared" si="149"/>
        <v>CONFIRMED BEARISH</v>
      </c>
    </row>
    <row r="2397" spans="1:8" ht="13.5" x14ac:dyDescent="0.25">
      <c r="A2397" s="3">
        <f>TITRES_STAT!B2400</f>
        <v>45495</v>
      </c>
      <c r="B2397" s="6">
        <f>TITRES_STAT!C2400</f>
        <v>9</v>
      </c>
      <c r="C2397" s="6">
        <f>TITRES_STAT!D2400</f>
        <v>8.7507000000000001</v>
      </c>
      <c r="D2397" s="6">
        <f>TITRES_STAT!E2400</f>
        <v>853</v>
      </c>
      <c r="E2397" s="2">
        <f t="shared" si="148"/>
        <v>-781259</v>
      </c>
      <c r="F2397" s="6" t="str">
        <f t="shared" si="151"/>
        <v>BEARISH</v>
      </c>
      <c r="G2397" s="6" t="str">
        <f t="shared" si="150"/>
        <v>NEUTRAL</v>
      </c>
      <c r="H2397" s="6" t="str">
        <f t="shared" si="149"/>
        <v>NEUTRAL</v>
      </c>
    </row>
    <row r="2398" spans="1:8" ht="13.5" x14ac:dyDescent="0.25">
      <c r="A2398" s="3">
        <f>TITRES_STAT!B2401</f>
        <v>45496</v>
      </c>
      <c r="B2398" s="6">
        <f>TITRES_STAT!C2401</f>
        <v>8.9</v>
      </c>
      <c r="C2398" s="6">
        <f>TITRES_STAT!D2401</f>
        <v>8.6534999999999993</v>
      </c>
      <c r="D2398" s="6">
        <f>TITRES_STAT!E2401</f>
        <v>1236</v>
      </c>
      <c r="E2398" s="2">
        <f t="shared" si="148"/>
        <v>-782495</v>
      </c>
      <c r="F2398" s="6" t="str">
        <f t="shared" si="151"/>
        <v>BEARISH</v>
      </c>
      <c r="G2398" s="6" t="str">
        <f t="shared" si="150"/>
        <v>NEUTRAL</v>
      </c>
      <c r="H2398" s="6" t="str">
        <f t="shared" si="149"/>
        <v>CONFIRMED BEARISH</v>
      </c>
    </row>
    <row r="2399" spans="1:8" ht="13.5" x14ac:dyDescent="0.25">
      <c r="A2399" s="3">
        <f>TITRES_STAT!B2402</f>
        <v>45497</v>
      </c>
      <c r="B2399" s="6">
        <f>TITRES_STAT!C2402</f>
        <v>8.8000000000000007</v>
      </c>
      <c r="C2399" s="6">
        <f>TITRES_STAT!D2402</f>
        <v>8.5562000000000005</v>
      </c>
      <c r="D2399" s="6">
        <f>TITRES_STAT!E2402</f>
        <v>129</v>
      </c>
      <c r="E2399" s="2">
        <f t="shared" si="148"/>
        <v>-782624</v>
      </c>
      <c r="F2399" s="6" t="str">
        <f t="shared" si="151"/>
        <v>BEARISH</v>
      </c>
      <c r="G2399" s="6" t="str">
        <f t="shared" si="150"/>
        <v>NEUTRAL</v>
      </c>
      <c r="H2399" s="6" t="str">
        <f t="shared" si="149"/>
        <v>CONFIRMED BEARISH</v>
      </c>
    </row>
    <row r="2400" spans="1:8" ht="13.5" x14ac:dyDescent="0.25">
      <c r="A2400" s="3">
        <f>TITRES_STAT!B2403</f>
        <v>45499</v>
      </c>
      <c r="B2400" s="6">
        <f>TITRES_STAT!C2403</f>
        <v>8.8000000000000007</v>
      </c>
      <c r="C2400" s="6">
        <f>TITRES_STAT!D2403</f>
        <v>8.5562000000000005</v>
      </c>
      <c r="D2400" s="6">
        <f>TITRES_STAT!E2403</f>
        <v>445</v>
      </c>
      <c r="E2400" s="2">
        <f t="shared" si="148"/>
        <v>-782624</v>
      </c>
      <c r="F2400" s="6" t="str">
        <f t="shared" si="151"/>
        <v>BEARISH</v>
      </c>
      <c r="G2400" s="6" t="str">
        <f t="shared" si="150"/>
        <v>NEUTRAL</v>
      </c>
      <c r="H2400" s="6" t="str">
        <f t="shared" si="149"/>
        <v>CONFIRMED BEARISH</v>
      </c>
    </row>
    <row r="2401" spans="1:8" ht="13.5" x14ac:dyDescent="0.25">
      <c r="A2401" s="3">
        <f>TITRES_STAT!B2404</f>
        <v>45502</v>
      </c>
      <c r="B2401" s="6">
        <f>TITRES_STAT!C2404</f>
        <v>8.8000000000000007</v>
      </c>
      <c r="C2401" s="6">
        <f>TITRES_STAT!D2404</f>
        <v>8.5562000000000005</v>
      </c>
      <c r="D2401" s="6">
        <f>TITRES_STAT!E2404</f>
        <v>250</v>
      </c>
      <c r="E2401" s="2">
        <f t="shared" si="148"/>
        <v>-782624</v>
      </c>
      <c r="F2401" s="6" t="str">
        <f t="shared" si="151"/>
        <v>BEARISH</v>
      </c>
      <c r="G2401" s="6" t="str">
        <f t="shared" si="150"/>
        <v>NEUTRAL</v>
      </c>
      <c r="H2401" s="6" t="str">
        <f t="shared" si="149"/>
        <v>CONFIRMED BEARISH</v>
      </c>
    </row>
    <row r="2402" spans="1:8" ht="13.5" x14ac:dyDescent="0.25">
      <c r="A2402" s="3">
        <f>TITRES_STAT!B2405</f>
        <v>45503</v>
      </c>
      <c r="B2402" s="6">
        <f>TITRES_STAT!C2405</f>
        <v>8.8000000000000007</v>
      </c>
      <c r="C2402" s="6">
        <f>TITRES_STAT!D2405</f>
        <v>8.5562000000000005</v>
      </c>
      <c r="D2402" s="6">
        <f>TITRES_STAT!E2405</f>
        <v>2930</v>
      </c>
      <c r="E2402" s="2">
        <f t="shared" si="148"/>
        <v>-782624</v>
      </c>
      <c r="F2402" s="6" t="str">
        <f t="shared" si="151"/>
        <v>BEARISH</v>
      </c>
      <c r="G2402" s="6" t="str">
        <f t="shared" si="150"/>
        <v>NEUTRAL</v>
      </c>
      <c r="H2402" s="6" t="str">
        <f t="shared" si="149"/>
        <v>CONFIRMED BEARISH</v>
      </c>
    </row>
    <row r="2403" spans="1:8" ht="13.5" x14ac:dyDescent="0.25">
      <c r="A2403" s="3">
        <f>TITRES_STAT!B2406</f>
        <v>45504</v>
      </c>
      <c r="B2403" s="6">
        <f>TITRES_STAT!C2406</f>
        <v>8.6999999999999993</v>
      </c>
      <c r="C2403" s="6">
        <f>TITRES_STAT!D2406</f>
        <v>8.4589999999999996</v>
      </c>
      <c r="D2403" s="6">
        <f>TITRES_STAT!E2406</f>
        <v>16023</v>
      </c>
      <c r="E2403" s="2">
        <f t="shared" si="148"/>
        <v>-798647</v>
      </c>
      <c r="F2403" s="6" t="str">
        <f t="shared" si="151"/>
        <v>BEARISH</v>
      </c>
      <c r="G2403" s="6" t="str">
        <f t="shared" si="150"/>
        <v>STRONG</v>
      </c>
      <c r="H2403" s="6" t="str">
        <f t="shared" si="149"/>
        <v>CONFIRMED BEARISH</v>
      </c>
    </row>
    <row r="2404" spans="1:8" ht="13.5" x14ac:dyDescent="0.25">
      <c r="A2404" s="3">
        <f>TITRES_STAT!B2407</f>
        <v>45505</v>
      </c>
      <c r="B2404" s="6">
        <f>TITRES_STAT!C2407</f>
        <v>8.6999999999999993</v>
      </c>
      <c r="C2404" s="6">
        <f>TITRES_STAT!D2407</f>
        <v>8.4589999999999996</v>
      </c>
      <c r="D2404" s="6">
        <f>TITRES_STAT!E2407</f>
        <v>2442</v>
      </c>
      <c r="E2404" s="2">
        <f t="shared" si="148"/>
        <v>-798647</v>
      </c>
      <c r="F2404" s="6" t="str">
        <f t="shared" si="151"/>
        <v>BEARISH</v>
      </c>
      <c r="G2404" s="6" t="str">
        <f t="shared" si="150"/>
        <v>STRONG</v>
      </c>
      <c r="H2404" s="6" t="str">
        <f t="shared" si="149"/>
        <v>CONFIRMED BEARISH</v>
      </c>
    </row>
    <row r="2405" spans="1:8" ht="13.5" x14ac:dyDescent="0.25">
      <c r="A2405" s="3">
        <f>TITRES_STAT!B2408</f>
        <v>45506</v>
      </c>
      <c r="B2405" s="6">
        <f>TITRES_STAT!C2408</f>
        <v>8.9</v>
      </c>
      <c r="C2405" s="6">
        <f>TITRES_STAT!D2408</f>
        <v>8.6534999999999993</v>
      </c>
      <c r="D2405" s="6">
        <f>TITRES_STAT!E2408</f>
        <v>3068</v>
      </c>
      <c r="E2405" s="2">
        <f t="shared" si="148"/>
        <v>-795579</v>
      </c>
      <c r="F2405" s="6" t="str">
        <f t="shared" si="151"/>
        <v>BEARISH</v>
      </c>
      <c r="G2405" s="6" t="str">
        <f t="shared" si="150"/>
        <v>NEUTRAL</v>
      </c>
      <c r="H2405" s="6" t="str">
        <f t="shared" si="149"/>
        <v>BEARISH DIVERGENCE</v>
      </c>
    </row>
    <row r="2406" spans="1:8" ht="13.5" x14ac:dyDescent="0.25">
      <c r="A2406" s="3">
        <f>TITRES_STAT!B2409</f>
        <v>45509</v>
      </c>
      <c r="B2406" s="6">
        <f>TITRES_STAT!C2409</f>
        <v>8.9</v>
      </c>
      <c r="C2406" s="6">
        <f>TITRES_STAT!D2409</f>
        <v>8.6534999999999993</v>
      </c>
      <c r="D2406" s="6">
        <f>TITRES_STAT!E2409</f>
        <v>209</v>
      </c>
      <c r="E2406" s="2">
        <f t="shared" si="148"/>
        <v>-795579</v>
      </c>
      <c r="F2406" s="6" t="str">
        <f t="shared" si="151"/>
        <v>BEARISH</v>
      </c>
      <c r="G2406" s="6" t="str">
        <f t="shared" si="150"/>
        <v>NEUTRAL</v>
      </c>
      <c r="H2406" s="6" t="str">
        <f t="shared" si="149"/>
        <v>BEARISH DIVERGENCE</v>
      </c>
    </row>
    <row r="2407" spans="1:8" ht="13.5" x14ac:dyDescent="0.25">
      <c r="A2407" s="3">
        <f>TITRES_STAT!B2410</f>
        <v>45510</v>
      </c>
      <c r="B2407" s="6">
        <f>TITRES_STAT!C2410</f>
        <v>8.75</v>
      </c>
      <c r="C2407" s="6">
        <f>TITRES_STAT!D2410</f>
        <v>8.5076000000000001</v>
      </c>
      <c r="D2407" s="6">
        <f>TITRES_STAT!E2410</f>
        <v>4450</v>
      </c>
      <c r="E2407" s="2">
        <f t="shared" si="148"/>
        <v>-800029</v>
      </c>
      <c r="F2407" s="6" t="str">
        <f t="shared" si="151"/>
        <v>BEARISH</v>
      </c>
      <c r="G2407" s="6" t="str">
        <f t="shared" si="150"/>
        <v>STRONG</v>
      </c>
      <c r="H2407" s="6" t="str">
        <f t="shared" si="149"/>
        <v>CONFIRMED BEARISH</v>
      </c>
    </row>
    <row r="2408" spans="1:8" ht="13.5" x14ac:dyDescent="0.25">
      <c r="A2408" s="3">
        <f>TITRES_STAT!B2411</f>
        <v>45511</v>
      </c>
      <c r="B2408" s="6">
        <f>TITRES_STAT!C2411</f>
        <v>8.75</v>
      </c>
      <c r="C2408" s="6">
        <f>TITRES_STAT!D2411</f>
        <v>8.5076000000000001</v>
      </c>
      <c r="D2408" s="6">
        <f>TITRES_STAT!E2411</f>
        <v>28</v>
      </c>
      <c r="E2408" s="2">
        <f t="shared" si="148"/>
        <v>-800029</v>
      </c>
      <c r="F2408" s="6" t="str">
        <f t="shared" si="151"/>
        <v>BEARISH</v>
      </c>
      <c r="G2408" s="6" t="str">
        <f t="shared" si="150"/>
        <v>NEUTRAL</v>
      </c>
      <c r="H2408" s="6" t="str">
        <f t="shared" si="149"/>
        <v>BEARISH DIVERGENCE</v>
      </c>
    </row>
    <row r="2409" spans="1:8" ht="13.5" x14ac:dyDescent="0.25">
      <c r="A2409" s="3">
        <f>TITRES_STAT!B2412</f>
        <v>45512</v>
      </c>
      <c r="B2409" s="6">
        <f>TITRES_STAT!C2412</f>
        <v>8.75</v>
      </c>
      <c r="C2409" s="6">
        <f>TITRES_STAT!D2412</f>
        <v>8.5076000000000001</v>
      </c>
      <c r="D2409" s="6">
        <f>TITRES_STAT!E2412</f>
        <v>614</v>
      </c>
      <c r="E2409" s="2">
        <f t="shared" si="148"/>
        <v>-800029</v>
      </c>
      <c r="F2409" s="6" t="str">
        <f t="shared" si="151"/>
        <v>BEARISH</v>
      </c>
      <c r="G2409" s="6" t="str">
        <f t="shared" si="150"/>
        <v>NEUTRAL</v>
      </c>
      <c r="H2409" s="6" t="str">
        <f t="shared" si="149"/>
        <v>BEARISH DIVERGENCE</v>
      </c>
    </row>
    <row r="2410" spans="1:8" ht="13.5" x14ac:dyDescent="0.25">
      <c r="A2410" s="3">
        <f>TITRES_STAT!B2413</f>
        <v>45513</v>
      </c>
      <c r="B2410" s="6">
        <f>TITRES_STAT!C2413</f>
        <v>8.75</v>
      </c>
      <c r="C2410" s="6">
        <f>TITRES_STAT!D2413</f>
        <v>8.5076000000000001</v>
      </c>
      <c r="D2410" s="6">
        <f>TITRES_STAT!E2413</f>
        <v>4079</v>
      </c>
      <c r="E2410" s="2">
        <f t="shared" si="148"/>
        <v>-800029</v>
      </c>
      <c r="F2410" s="6" t="str">
        <f t="shared" si="151"/>
        <v>BEARISH</v>
      </c>
      <c r="G2410" s="6" t="str">
        <f t="shared" si="150"/>
        <v>NEUTRAL</v>
      </c>
      <c r="H2410" s="6" t="str">
        <f t="shared" si="149"/>
        <v>CONFIRMED BEARISH</v>
      </c>
    </row>
    <row r="2411" spans="1:8" ht="13.5" x14ac:dyDescent="0.25">
      <c r="A2411" s="3">
        <f>TITRES_STAT!B2414</f>
        <v>45516</v>
      </c>
      <c r="B2411" s="6">
        <f>TITRES_STAT!C2414</f>
        <v>8.75</v>
      </c>
      <c r="C2411" s="6">
        <f>TITRES_STAT!D2414</f>
        <v>8.5076000000000001</v>
      </c>
      <c r="D2411" s="6">
        <f>TITRES_STAT!E2414</f>
        <v>201</v>
      </c>
      <c r="E2411" s="2">
        <f t="shared" si="148"/>
        <v>-800029</v>
      </c>
      <c r="F2411" s="6" t="str">
        <f t="shared" si="151"/>
        <v>BEARISH</v>
      </c>
      <c r="G2411" s="6" t="str">
        <f t="shared" si="150"/>
        <v>NEUTRAL</v>
      </c>
      <c r="H2411" s="6" t="str">
        <f t="shared" si="149"/>
        <v>CONFIRMED BEARISH</v>
      </c>
    </row>
    <row r="2412" spans="1:8" ht="13.5" x14ac:dyDescent="0.25">
      <c r="A2412" s="3">
        <f>TITRES_STAT!B2415</f>
        <v>45518</v>
      </c>
      <c r="B2412" s="6">
        <f>TITRES_STAT!C2415</f>
        <v>8.9499999999999993</v>
      </c>
      <c r="C2412" s="6">
        <f>TITRES_STAT!D2415</f>
        <v>8.7020999999999997</v>
      </c>
      <c r="D2412" s="6">
        <f>TITRES_STAT!E2415</f>
        <v>41</v>
      </c>
      <c r="E2412" s="2">
        <f t="shared" si="148"/>
        <v>-799988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CONFIRMED BULLISH</v>
      </c>
    </row>
    <row r="2413" spans="1:8" ht="13.5" x14ac:dyDescent="0.25">
      <c r="A2413" s="3">
        <f>TITRES_STAT!B2416</f>
        <v>45519</v>
      </c>
      <c r="B2413" s="6">
        <f>TITRES_STAT!C2416</f>
        <v>8.9499999999999993</v>
      </c>
      <c r="C2413" s="6">
        <f>TITRES_STAT!D2416</f>
        <v>8.7020999999999997</v>
      </c>
      <c r="D2413" s="6">
        <f>TITRES_STAT!E2416</f>
        <v>0</v>
      </c>
      <c r="E2413" s="2">
        <f t="shared" si="148"/>
        <v>-799988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CONFIRMED BULLISH</v>
      </c>
    </row>
    <row r="2414" spans="1:8" ht="13.5" x14ac:dyDescent="0.25">
      <c r="A2414" s="3">
        <f>TITRES_STAT!B2417</f>
        <v>45520</v>
      </c>
      <c r="B2414" s="6">
        <f>TITRES_STAT!C2417</f>
        <v>8.94</v>
      </c>
      <c r="C2414" s="6">
        <f>TITRES_STAT!D2417</f>
        <v>8.6923999999999992</v>
      </c>
      <c r="D2414" s="6">
        <f>TITRES_STAT!E2417</f>
        <v>7930</v>
      </c>
      <c r="E2414" s="2">
        <f t="shared" si="148"/>
        <v>-807918</v>
      </c>
      <c r="F2414" s="6" t="str">
        <f t="shared" si="151"/>
        <v>BEARISH</v>
      </c>
      <c r="G2414" s="6" t="str">
        <f t="shared" si="150"/>
        <v>NEUTRAL</v>
      </c>
      <c r="H2414" s="6" t="str">
        <f t="shared" si="149"/>
        <v>BEARISH DIVERGENCE</v>
      </c>
    </row>
    <row r="2415" spans="1:8" ht="13.5" x14ac:dyDescent="0.25">
      <c r="A2415" s="3">
        <f>TITRES_STAT!B2418</f>
        <v>45523</v>
      </c>
      <c r="B2415" s="6">
        <f>TITRES_STAT!C2418</f>
        <v>8.94</v>
      </c>
      <c r="C2415" s="6">
        <f>TITRES_STAT!D2418</f>
        <v>8.6923999999999992</v>
      </c>
      <c r="D2415" s="6">
        <f>TITRES_STAT!E2418</f>
        <v>2230</v>
      </c>
      <c r="E2415" s="2">
        <f t="shared" si="148"/>
        <v>-807918</v>
      </c>
      <c r="F2415" s="6" t="str">
        <f t="shared" si="151"/>
        <v>BEARISH</v>
      </c>
      <c r="G2415" s="6" t="str">
        <f t="shared" si="150"/>
        <v>NEUTRAL</v>
      </c>
      <c r="H2415" s="6" t="str">
        <f t="shared" si="149"/>
        <v>BEARISH DIVERGENCE</v>
      </c>
    </row>
    <row r="2416" spans="1:8" ht="13.5" x14ac:dyDescent="0.25">
      <c r="A2416" s="3">
        <f>TITRES_STAT!B2419</f>
        <v>45524</v>
      </c>
      <c r="B2416" s="6">
        <f>TITRES_STAT!C2419</f>
        <v>8.94</v>
      </c>
      <c r="C2416" s="6">
        <f>TITRES_STAT!D2419</f>
        <v>8.6923999999999992</v>
      </c>
      <c r="D2416" s="6">
        <f>TITRES_STAT!E2419</f>
        <v>0</v>
      </c>
      <c r="E2416" s="2">
        <f t="shared" si="148"/>
        <v>-807918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BEARISH DIVERGENCE</v>
      </c>
    </row>
    <row r="2417" spans="1:8" ht="13.5" x14ac:dyDescent="0.25">
      <c r="A2417" s="3">
        <f>TITRES_STAT!B2420</f>
        <v>45525</v>
      </c>
      <c r="B2417" s="6">
        <f>TITRES_STAT!C2420</f>
        <v>8.94</v>
      </c>
      <c r="C2417" s="6">
        <f>TITRES_STAT!D2420</f>
        <v>8.6923999999999992</v>
      </c>
      <c r="D2417" s="6">
        <f>TITRES_STAT!E2420</f>
        <v>0</v>
      </c>
      <c r="E2417" s="2">
        <f t="shared" si="148"/>
        <v>-807918</v>
      </c>
      <c r="F2417" s="6" t="str">
        <f t="shared" si="151"/>
        <v>BEARISH</v>
      </c>
      <c r="G2417" s="6" t="str">
        <f t="shared" si="150"/>
        <v>NEUTRAL</v>
      </c>
      <c r="H2417" s="6" t="str">
        <f t="shared" si="149"/>
        <v>CONFIRMED BEARISH</v>
      </c>
    </row>
    <row r="2418" spans="1:8" ht="13.5" x14ac:dyDescent="0.25">
      <c r="A2418" s="3">
        <f>TITRES_STAT!B2421</f>
        <v>45526</v>
      </c>
      <c r="B2418" s="6">
        <f>TITRES_STAT!C2421</f>
        <v>8.9</v>
      </c>
      <c r="C2418" s="6">
        <f>TITRES_STAT!D2421</f>
        <v>8.6534999999999993</v>
      </c>
      <c r="D2418" s="6">
        <f>TITRES_STAT!E2421</f>
        <v>1279</v>
      </c>
      <c r="E2418" s="2">
        <f t="shared" si="148"/>
        <v>-809197</v>
      </c>
      <c r="F2418" s="6" t="str">
        <f t="shared" si="151"/>
        <v>BEARISH</v>
      </c>
      <c r="G2418" s="6" t="str">
        <f t="shared" si="150"/>
        <v>NEUTRAL</v>
      </c>
      <c r="H2418" s="6" t="str">
        <f t="shared" si="149"/>
        <v>CONFIRMED BEARISH</v>
      </c>
    </row>
    <row r="2419" spans="1:8" ht="13.5" x14ac:dyDescent="0.25">
      <c r="A2419" s="3">
        <f>TITRES_STAT!B2422</f>
        <v>45527</v>
      </c>
      <c r="B2419" s="6">
        <f>TITRES_STAT!C2422</f>
        <v>8.7799999999999994</v>
      </c>
      <c r="C2419" s="6">
        <f>TITRES_STAT!D2422</f>
        <v>8.5367999999999995</v>
      </c>
      <c r="D2419" s="6">
        <f>TITRES_STAT!E2422</f>
        <v>1217</v>
      </c>
      <c r="E2419" s="2">
        <f t="shared" si="148"/>
        <v>-810414</v>
      </c>
      <c r="F2419" s="6" t="str">
        <f t="shared" si="151"/>
        <v>BEARISH</v>
      </c>
      <c r="G2419" s="6" t="str">
        <f t="shared" si="150"/>
        <v>NEUTRAL</v>
      </c>
      <c r="H2419" s="6" t="str">
        <f t="shared" si="149"/>
        <v>CONFIRMED BEARISH</v>
      </c>
    </row>
    <row r="2420" spans="1:8" ht="13.5" x14ac:dyDescent="0.25">
      <c r="A2420" s="3">
        <f>TITRES_STAT!B2423</f>
        <v>45530</v>
      </c>
      <c r="B2420" s="6">
        <f>TITRES_STAT!C2423</f>
        <v>8.9</v>
      </c>
      <c r="C2420" s="6">
        <f>TITRES_STAT!D2423</f>
        <v>8.6534999999999993</v>
      </c>
      <c r="D2420" s="6">
        <f>TITRES_STAT!E2423</f>
        <v>1248</v>
      </c>
      <c r="E2420" s="2">
        <f t="shared" si="148"/>
        <v>-809166</v>
      </c>
      <c r="F2420" s="6" t="str">
        <f t="shared" si="151"/>
        <v>BEARISH</v>
      </c>
      <c r="G2420" s="6" t="str">
        <f t="shared" si="150"/>
        <v>NEUTRAL</v>
      </c>
      <c r="H2420" s="6" t="str">
        <f t="shared" si="149"/>
        <v>CONFIRMED BEARISH</v>
      </c>
    </row>
    <row r="2421" spans="1:8" ht="13.5" x14ac:dyDescent="0.25">
      <c r="A2421" s="3">
        <f>TITRES_STAT!B2424</f>
        <v>45531</v>
      </c>
      <c r="B2421" s="6">
        <f>TITRES_STAT!C2424</f>
        <v>8.9</v>
      </c>
      <c r="C2421" s="6">
        <f>TITRES_STAT!D2424</f>
        <v>8.6534999999999993</v>
      </c>
      <c r="D2421" s="6">
        <f>TITRES_STAT!E2424</f>
        <v>1299</v>
      </c>
      <c r="E2421" s="2">
        <f t="shared" si="148"/>
        <v>-809166</v>
      </c>
      <c r="F2421" s="6" t="str">
        <f t="shared" si="151"/>
        <v>BEARISH</v>
      </c>
      <c r="G2421" s="6" t="str">
        <f t="shared" si="150"/>
        <v>NEUTRAL</v>
      </c>
      <c r="H2421" s="6" t="str">
        <f t="shared" si="149"/>
        <v>CONFIRMED BEARISH</v>
      </c>
    </row>
    <row r="2422" spans="1:8" ht="13.5" x14ac:dyDescent="0.25">
      <c r="A2422" s="3">
        <f>TITRES_STAT!B2425</f>
        <v>45532</v>
      </c>
      <c r="B2422" s="6">
        <f>TITRES_STAT!C2425</f>
        <v>8.8000000000000007</v>
      </c>
      <c r="C2422" s="6">
        <f>TITRES_STAT!D2425</f>
        <v>8.5562000000000005</v>
      </c>
      <c r="D2422" s="6">
        <f>TITRES_STAT!E2425</f>
        <v>2746</v>
      </c>
      <c r="E2422" s="2">
        <f t="shared" si="148"/>
        <v>-811912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CONFIRMED BEARISH</v>
      </c>
    </row>
    <row r="2423" spans="1:8" ht="13.5" x14ac:dyDescent="0.25">
      <c r="A2423" s="3">
        <f>TITRES_STAT!B2426</f>
        <v>45533</v>
      </c>
      <c r="B2423" s="6">
        <f>TITRES_STAT!C2426</f>
        <v>8.9</v>
      </c>
      <c r="C2423" s="6">
        <f>TITRES_STAT!D2426</f>
        <v>8.6534999999999993</v>
      </c>
      <c r="D2423" s="6">
        <f>TITRES_STAT!E2426</f>
        <v>2594</v>
      </c>
      <c r="E2423" s="2">
        <f t="shared" si="148"/>
        <v>-809318</v>
      </c>
      <c r="F2423" s="6" t="str">
        <f t="shared" si="151"/>
        <v>BEARISH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45534</v>
      </c>
      <c r="B2424" s="6">
        <f>TITRES_STAT!C2427</f>
        <v>8.9</v>
      </c>
      <c r="C2424" s="6">
        <f>TITRES_STAT!D2427</f>
        <v>8.6534999999999993</v>
      </c>
      <c r="D2424" s="6">
        <f>TITRES_STAT!E2427</f>
        <v>52</v>
      </c>
      <c r="E2424" s="2">
        <f t="shared" si="148"/>
        <v>-809318</v>
      </c>
      <c r="F2424" s="6" t="str">
        <f t="shared" si="151"/>
        <v>BULLISH</v>
      </c>
      <c r="G2424" s="6" t="str">
        <f t="shared" si="150"/>
        <v>NEUTRAL</v>
      </c>
      <c r="H2424" s="6" t="str">
        <f t="shared" si="149"/>
        <v>CONFIRMED BULLISH</v>
      </c>
    </row>
    <row r="2425" spans="1:8" ht="13.5" x14ac:dyDescent="0.25">
      <c r="A2425" s="3">
        <f>TITRES_STAT!B2428</f>
        <v>45537</v>
      </c>
      <c r="B2425" s="6">
        <f>TITRES_STAT!C2428</f>
        <v>8.92</v>
      </c>
      <c r="C2425" s="6">
        <f>TITRES_STAT!D2428</f>
        <v>8.6729000000000003</v>
      </c>
      <c r="D2425" s="6">
        <f>TITRES_STAT!E2428</f>
        <v>6550</v>
      </c>
      <c r="E2425" s="2">
        <f t="shared" si="148"/>
        <v>-802768</v>
      </c>
      <c r="F2425" s="6" t="str">
        <f t="shared" si="151"/>
        <v>BULLISH</v>
      </c>
      <c r="G2425" s="6" t="str">
        <f t="shared" si="150"/>
        <v>NEUTRAL</v>
      </c>
      <c r="H2425" s="6" t="str">
        <f t="shared" si="149"/>
        <v>CONFIRMED BULLISH</v>
      </c>
    </row>
    <row r="2426" spans="1:8" ht="13.5" x14ac:dyDescent="0.25">
      <c r="A2426" s="3">
        <f>TITRES_STAT!B2429</f>
        <v>45538</v>
      </c>
      <c r="B2426" s="6">
        <f>TITRES_STAT!C2429</f>
        <v>8.99</v>
      </c>
      <c r="C2426" s="6">
        <f>TITRES_STAT!D2429</f>
        <v>8.7409999999999997</v>
      </c>
      <c r="D2426" s="6">
        <f>TITRES_STAT!E2429</f>
        <v>10987</v>
      </c>
      <c r="E2426" s="2">
        <f t="shared" si="148"/>
        <v>-791781</v>
      </c>
      <c r="F2426" s="6" t="str">
        <f t="shared" si="151"/>
        <v>BULLISH</v>
      </c>
      <c r="G2426" s="6" t="str">
        <f t="shared" si="150"/>
        <v>WEAK</v>
      </c>
      <c r="H2426" s="6" t="str">
        <f t="shared" si="149"/>
        <v>CONFIRMED BULLISH</v>
      </c>
    </row>
    <row r="2427" spans="1:8" ht="13.5" x14ac:dyDescent="0.25">
      <c r="A2427" s="3">
        <f>TITRES_STAT!B2430</f>
        <v>45539</v>
      </c>
      <c r="B2427" s="6">
        <f>TITRES_STAT!C2430</f>
        <v>9.15</v>
      </c>
      <c r="C2427" s="6">
        <f>TITRES_STAT!D2430</f>
        <v>8.8964999999999996</v>
      </c>
      <c r="D2427" s="6">
        <f>TITRES_STAT!E2430</f>
        <v>27925</v>
      </c>
      <c r="E2427" s="2">
        <f t="shared" si="148"/>
        <v>-763856</v>
      </c>
      <c r="F2427" s="6" t="str">
        <f t="shared" si="151"/>
        <v>BULLISH</v>
      </c>
      <c r="G2427" s="6" t="str">
        <f t="shared" si="150"/>
        <v>WEAK</v>
      </c>
      <c r="H2427" s="6" t="str">
        <f t="shared" si="149"/>
        <v>CONFIRMED BULLISH</v>
      </c>
    </row>
    <row r="2428" spans="1:8" ht="13.5" x14ac:dyDescent="0.25">
      <c r="A2428" s="3">
        <f>TITRES_STAT!B2431</f>
        <v>45540</v>
      </c>
      <c r="B2428" s="6">
        <f>TITRES_STAT!C2431</f>
        <v>9.1</v>
      </c>
      <c r="C2428" s="6">
        <f>TITRES_STAT!D2431</f>
        <v>8.8478999999999992</v>
      </c>
      <c r="D2428" s="6">
        <f>TITRES_STAT!E2431</f>
        <v>7492</v>
      </c>
      <c r="E2428" s="2">
        <f t="shared" si="148"/>
        <v>-771348</v>
      </c>
      <c r="F2428" s="6" t="str">
        <f t="shared" si="151"/>
        <v>BULLISH</v>
      </c>
      <c r="G2428" s="6" t="str">
        <f t="shared" si="150"/>
        <v>WEAK</v>
      </c>
      <c r="H2428" s="6" t="str">
        <f t="shared" si="149"/>
        <v>CONFIRMED BULLISH</v>
      </c>
    </row>
    <row r="2429" spans="1:8" ht="13.5" x14ac:dyDescent="0.25">
      <c r="A2429" s="3">
        <f>TITRES_STAT!B2432</f>
        <v>45541</v>
      </c>
      <c r="B2429" s="6">
        <f>TITRES_STAT!C2432</f>
        <v>9.09</v>
      </c>
      <c r="C2429" s="6">
        <f>TITRES_STAT!D2432</f>
        <v>8.8382000000000005</v>
      </c>
      <c r="D2429" s="6">
        <f>TITRES_STAT!E2432</f>
        <v>2444</v>
      </c>
      <c r="E2429" s="2">
        <f t="shared" si="148"/>
        <v>-773792</v>
      </c>
      <c r="F2429" s="6" t="str">
        <f t="shared" si="151"/>
        <v>BULLISH</v>
      </c>
      <c r="G2429" s="6" t="str">
        <f t="shared" si="150"/>
        <v>WEAK</v>
      </c>
      <c r="H2429" s="6" t="str">
        <f t="shared" si="149"/>
        <v>CONFIRMED BULLISH</v>
      </c>
    </row>
    <row r="2430" spans="1:8" ht="13.5" x14ac:dyDescent="0.25">
      <c r="A2430" s="3">
        <f>TITRES_STAT!B2433</f>
        <v>45544</v>
      </c>
      <c r="B2430" s="6">
        <f>TITRES_STAT!C2433</f>
        <v>9.14</v>
      </c>
      <c r="C2430" s="6">
        <f>TITRES_STAT!D2433</f>
        <v>8.8867999999999991</v>
      </c>
      <c r="D2430" s="6">
        <f>TITRES_STAT!E2433</f>
        <v>1258</v>
      </c>
      <c r="E2430" s="2">
        <f t="shared" si="148"/>
        <v>-772534</v>
      </c>
      <c r="F2430" s="6" t="str">
        <f t="shared" si="151"/>
        <v>BULLISH</v>
      </c>
      <c r="G2430" s="6" t="str">
        <f t="shared" si="150"/>
        <v>WEAK</v>
      </c>
      <c r="H2430" s="6" t="str">
        <f t="shared" si="149"/>
        <v>CONFIRMED BULLISH</v>
      </c>
    </row>
    <row r="2431" spans="1:8" ht="13.5" x14ac:dyDescent="0.25">
      <c r="A2431" s="3">
        <f>TITRES_STAT!B2434</f>
        <v>45545</v>
      </c>
      <c r="B2431" s="6">
        <f>TITRES_STAT!C2434</f>
        <v>9</v>
      </c>
      <c r="C2431" s="6">
        <f>TITRES_STAT!D2434</f>
        <v>8.7507000000000001</v>
      </c>
      <c r="D2431" s="6">
        <f>TITRES_STAT!E2434</f>
        <v>2687</v>
      </c>
      <c r="E2431" s="2">
        <f t="shared" si="148"/>
        <v>-775221</v>
      </c>
      <c r="F2431" s="6" t="str">
        <f t="shared" si="151"/>
        <v>BULLISH</v>
      </c>
      <c r="G2431" s="6" t="str">
        <f t="shared" si="150"/>
        <v>WEAK</v>
      </c>
      <c r="H2431" s="6" t="str">
        <f t="shared" si="149"/>
        <v>CONFIRMED BULLISH</v>
      </c>
    </row>
    <row r="2432" spans="1:8" ht="13.5" x14ac:dyDescent="0.25">
      <c r="A2432" s="3">
        <f>TITRES_STAT!B2435</f>
        <v>45546</v>
      </c>
      <c r="B2432" s="6">
        <f>TITRES_STAT!C2435</f>
        <v>9</v>
      </c>
      <c r="C2432" s="6">
        <f>TITRES_STAT!D2435</f>
        <v>8.7507000000000001</v>
      </c>
      <c r="D2432" s="6">
        <f>TITRES_STAT!E2435</f>
        <v>9485</v>
      </c>
      <c r="E2432" s="2">
        <f t="shared" si="148"/>
        <v>-775221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CONFIRMED BEARISH</v>
      </c>
    </row>
    <row r="2433" spans="1:8" ht="13.5" x14ac:dyDescent="0.25">
      <c r="A2433" s="3">
        <f>TITRES_STAT!B2436</f>
        <v>45547</v>
      </c>
      <c r="B2433" s="6">
        <f>TITRES_STAT!C2436</f>
        <v>9</v>
      </c>
      <c r="C2433" s="6">
        <f>TITRES_STAT!D2436</f>
        <v>8.7507000000000001</v>
      </c>
      <c r="D2433" s="6">
        <f>TITRES_STAT!E2436</f>
        <v>8346</v>
      </c>
      <c r="E2433" s="2">
        <f t="shared" si="148"/>
        <v>-775221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CONFIRMED BEARISH</v>
      </c>
    </row>
    <row r="2434" spans="1:8" ht="13.5" x14ac:dyDescent="0.25">
      <c r="A2434" s="3">
        <f>TITRES_STAT!B2437</f>
        <v>45548</v>
      </c>
      <c r="B2434" s="6">
        <f>TITRES_STAT!C2437</f>
        <v>9</v>
      </c>
      <c r="C2434" s="6">
        <f>TITRES_STAT!D2437</f>
        <v>8.7507000000000001</v>
      </c>
      <c r="D2434" s="6">
        <f>TITRES_STAT!E2437</f>
        <v>3265</v>
      </c>
      <c r="E2434" s="2">
        <f t="shared" si="148"/>
        <v>-775221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CONFIRMED BEARISH</v>
      </c>
    </row>
    <row r="2435" spans="1:8" ht="13.5" x14ac:dyDescent="0.25">
      <c r="A2435" s="3">
        <f>TITRES_STAT!B2438</f>
        <v>45551</v>
      </c>
      <c r="B2435" s="6">
        <f>TITRES_STAT!C2438</f>
        <v>9.1</v>
      </c>
      <c r="C2435" s="6">
        <f>TITRES_STAT!D2438</f>
        <v>8.8478999999999992</v>
      </c>
      <c r="D2435" s="6">
        <f>TITRES_STAT!E2438</f>
        <v>4252</v>
      </c>
      <c r="E2435" s="2">
        <f t="shared" si="148"/>
        <v>-770969</v>
      </c>
      <c r="F2435" s="6" t="str">
        <f t="shared" si="151"/>
        <v>BULLISH</v>
      </c>
      <c r="G2435" s="6" t="str">
        <f t="shared" si="150"/>
        <v>NEUTRAL</v>
      </c>
      <c r="H2435" s="6" t="str">
        <f t="shared" si="149"/>
        <v>BULLISH DIVERGENCE</v>
      </c>
    </row>
    <row r="2436" spans="1:8" ht="13.5" x14ac:dyDescent="0.25">
      <c r="A2436" s="3">
        <f>TITRES_STAT!B2439</f>
        <v>45552</v>
      </c>
      <c r="B2436" s="6">
        <f>TITRES_STAT!C2439</f>
        <v>9.0500000000000007</v>
      </c>
      <c r="C2436" s="6">
        <f>TITRES_STAT!D2439</f>
        <v>8.7993000000000006</v>
      </c>
      <c r="D2436" s="6">
        <f>TITRES_STAT!E2439</f>
        <v>806</v>
      </c>
      <c r="E2436" s="2">
        <f t="shared" ref="E2436:E2499" si="152">IF(B2436&gt;B2435, E2435+D2436, IF(B2436&lt;B2435, E2435-D2436, E2435))</f>
        <v>-771775</v>
      </c>
      <c r="F2436" s="6" t="str">
        <f t="shared" si="151"/>
        <v>BULLISH</v>
      </c>
      <c r="G2436" s="6" t="str">
        <f t="shared" si="150"/>
        <v>NEUTRAL</v>
      </c>
      <c r="H2436" s="6" t="str">
        <f t="shared" si="149"/>
        <v>CONFIRMED BULLISH</v>
      </c>
    </row>
    <row r="2437" spans="1:8" ht="13.5" x14ac:dyDescent="0.25">
      <c r="A2437" s="3">
        <f>TITRES_STAT!B2440</f>
        <v>45553</v>
      </c>
      <c r="B2437" s="6">
        <f>TITRES_STAT!C2440</f>
        <v>9</v>
      </c>
      <c r="C2437" s="6">
        <f>TITRES_STAT!D2440</f>
        <v>8.7507000000000001</v>
      </c>
      <c r="D2437" s="6">
        <f>TITRES_STAT!E2440</f>
        <v>672</v>
      </c>
      <c r="E2437" s="2">
        <f t="shared" si="152"/>
        <v>-772447</v>
      </c>
      <c r="F2437" s="6" t="str">
        <f t="shared" si="151"/>
        <v>BULLISH</v>
      </c>
      <c r="G2437" s="6" t="str">
        <f t="shared" si="150"/>
        <v>NEUTRAL</v>
      </c>
      <c r="H2437" s="6" t="str">
        <f t="shared" si="149"/>
        <v>NEUTRAL</v>
      </c>
    </row>
    <row r="2438" spans="1:8" ht="13.5" x14ac:dyDescent="0.25">
      <c r="A2438" s="3">
        <f>TITRES_STAT!B2441</f>
        <v>45554</v>
      </c>
      <c r="B2438" s="6">
        <f>TITRES_STAT!C2441</f>
        <v>9</v>
      </c>
      <c r="C2438" s="6">
        <f>TITRES_STAT!D2441</f>
        <v>8.7507000000000001</v>
      </c>
      <c r="D2438" s="6">
        <f>TITRES_STAT!E2441</f>
        <v>2361</v>
      </c>
      <c r="E2438" s="2">
        <f t="shared" si="152"/>
        <v>-772447</v>
      </c>
      <c r="F2438" s="6" t="str">
        <f t="shared" si="151"/>
        <v>BULLISH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45555</v>
      </c>
      <c r="B2439" s="6">
        <f>TITRES_STAT!C2442</f>
        <v>9</v>
      </c>
      <c r="C2439" s="6">
        <f>TITRES_STAT!D2442</f>
        <v>8.7507000000000001</v>
      </c>
      <c r="D2439" s="6">
        <f>TITRES_STAT!E2442</f>
        <v>16229</v>
      </c>
      <c r="E2439" s="2">
        <f t="shared" si="152"/>
        <v>-772447</v>
      </c>
      <c r="F2439" s="6" t="str">
        <f t="shared" si="151"/>
        <v>BULLISH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45558</v>
      </c>
      <c r="B2440" s="6">
        <f>TITRES_STAT!C2443</f>
        <v>9</v>
      </c>
      <c r="C2440" s="6">
        <f>TITRES_STAT!D2443</f>
        <v>8.7507000000000001</v>
      </c>
      <c r="D2440" s="6">
        <f>TITRES_STAT!E2443</f>
        <v>14026</v>
      </c>
      <c r="E2440" s="2">
        <f t="shared" si="152"/>
        <v>-772447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NEUTRAL</v>
      </c>
      <c r="H2440" s="6" t="str">
        <f t="shared" si="153"/>
        <v>CONFIRMED BEARISH</v>
      </c>
    </row>
    <row r="2441" spans="1:8" ht="13.5" x14ac:dyDescent="0.25">
      <c r="A2441" s="3">
        <f>TITRES_STAT!B2444</f>
        <v>45559</v>
      </c>
      <c r="B2441" s="6">
        <f>TITRES_STAT!C2444</f>
        <v>9</v>
      </c>
      <c r="C2441" s="6">
        <f>TITRES_STAT!D2444</f>
        <v>8.7507000000000001</v>
      </c>
      <c r="D2441" s="6">
        <f>TITRES_STAT!E2444</f>
        <v>2100</v>
      </c>
      <c r="E2441" s="2">
        <f t="shared" si="152"/>
        <v>-772447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CONFIRMED BEARISH</v>
      </c>
    </row>
    <row r="2442" spans="1:8" ht="13.5" x14ac:dyDescent="0.25">
      <c r="A2442" s="3">
        <f>TITRES_STAT!B2445</f>
        <v>45560</v>
      </c>
      <c r="B2442" s="6">
        <f>TITRES_STAT!C2445</f>
        <v>9</v>
      </c>
      <c r="C2442" s="6">
        <f>TITRES_STAT!D2445</f>
        <v>8.7507000000000001</v>
      </c>
      <c r="D2442" s="6">
        <f>TITRES_STAT!E2445</f>
        <v>9337</v>
      </c>
      <c r="E2442" s="2">
        <f t="shared" si="152"/>
        <v>-772447</v>
      </c>
      <c r="F2442" s="6" t="str">
        <f t="shared" si="155"/>
        <v>NEUTRAL</v>
      </c>
      <c r="G2442" s="6" t="str">
        <f t="shared" si="154"/>
        <v>NEUTRAL</v>
      </c>
      <c r="H2442" s="6" t="str">
        <f t="shared" si="153"/>
        <v>NEUTRAL</v>
      </c>
    </row>
    <row r="2443" spans="1:8" ht="13.5" x14ac:dyDescent="0.25">
      <c r="A2443" s="3">
        <f>TITRES_STAT!B2446</f>
        <v>45561</v>
      </c>
      <c r="B2443" s="6">
        <f>TITRES_STAT!C2446</f>
        <v>9</v>
      </c>
      <c r="C2443" s="6">
        <f>TITRES_STAT!D2446</f>
        <v>8.7507000000000001</v>
      </c>
      <c r="D2443" s="6">
        <f>TITRES_STAT!E2446</f>
        <v>4250</v>
      </c>
      <c r="E2443" s="2">
        <f t="shared" si="152"/>
        <v>-772447</v>
      </c>
      <c r="F2443" s="6" t="str">
        <f t="shared" si="155"/>
        <v>NEUTRAL</v>
      </c>
      <c r="G2443" s="6" t="str">
        <f t="shared" si="154"/>
        <v>NEUTRAL</v>
      </c>
      <c r="H2443" s="6" t="str">
        <f t="shared" si="153"/>
        <v>NEUTRAL</v>
      </c>
    </row>
    <row r="2444" spans="1:8" ht="13.5" x14ac:dyDescent="0.25">
      <c r="A2444" s="3">
        <f>TITRES_STAT!B2447</f>
        <v>45562</v>
      </c>
      <c r="B2444" s="6">
        <f>TITRES_STAT!C2447</f>
        <v>9</v>
      </c>
      <c r="C2444" s="6">
        <f>TITRES_STAT!D2447</f>
        <v>8.7507000000000001</v>
      </c>
      <c r="D2444" s="6">
        <f>TITRES_STAT!E2447</f>
        <v>8359</v>
      </c>
      <c r="E2444" s="2">
        <f t="shared" si="152"/>
        <v>-772447</v>
      </c>
      <c r="F2444" s="6" t="str">
        <f t="shared" si="155"/>
        <v>NEUTRAL</v>
      </c>
      <c r="G2444" s="6" t="str">
        <f t="shared" si="154"/>
        <v>NEUTRAL</v>
      </c>
      <c r="H2444" s="6" t="str">
        <f t="shared" si="153"/>
        <v>NEUTRAL</v>
      </c>
    </row>
    <row r="2445" spans="1:8" ht="13.5" x14ac:dyDescent="0.25">
      <c r="A2445" s="3">
        <f>TITRES_STAT!B2448</f>
        <v>45565</v>
      </c>
      <c r="B2445" s="6">
        <f>TITRES_STAT!C2448</f>
        <v>9</v>
      </c>
      <c r="C2445" s="6">
        <f>TITRES_STAT!D2448</f>
        <v>8.7507000000000001</v>
      </c>
      <c r="D2445" s="6">
        <f>TITRES_STAT!E2448</f>
        <v>4405</v>
      </c>
      <c r="E2445" s="2">
        <f t="shared" si="152"/>
        <v>-772447</v>
      </c>
      <c r="F2445" s="6" t="str">
        <f t="shared" si="155"/>
        <v>NEUTRAL</v>
      </c>
      <c r="G2445" s="6" t="str">
        <f t="shared" si="154"/>
        <v>NEUTRAL</v>
      </c>
      <c r="H2445" s="6" t="str">
        <f t="shared" si="153"/>
        <v>NEUTRAL</v>
      </c>
    </row>
    <row r="2446" spans="1:8" ht="13.5" x14ac:dyDescent="0.25">
      <c r="A2446" s="3">
        <f>TITRES_STAT!B2449</f>
        <v>45566</v>
      </c>
      <c r="B2446" s="6">
        <f>TITRES_STAT!C2449</f>
        <v>9</v>
      </c>
      <c r="C2446" s="6">
        <f>TITRES_STAT!D2449</f>
        <v>8.7507000000000001</v>
      </c>
      <c r="D2446" s="6">
        <f>TITRES_STAT!E2449</f>
        <v>3223</v>
      </c>
      <c r="E2446" s="2">
        <f t="shared" si="152"/>
        <v>-772447</v>
      </c>
      <c r="F2446" s="6" t="str">
        <f t="shared" si="155"/>
        <v>NEUTRAL</v>
      </c>
      <c r="G2446" s="6" t="str">
        <f t="shared" si="154"/>
        <v>NEUTRAL</v>
      </c>
      <c r="H2446" s="6" t="str">
        <f t="shared" si="153"/>
        <v>NEUTRAL</v>
      </c>
    </row>
    <row r="2447" spans="1:8" ht="13.5" x14ac:dyDescent="0.25">
      <c r="A2447" s="3">
        <f>TITRES_STAT!B2450</f>
        <v>45567</v>
      </c>
      <c r="B2447" s="6">
        <f>TITRES_STAT!C2450</f>
        <v>8.98</v>
      </c>
      <c r="C2447" s="6">
        <f>TITRES_STAT!D2450</f>
        <v>8.7312999999999992</v>
      </c>
      <c r="D2447" s="6">
        <f>TITRES_STAT!E2450</f>
        <v>71</v>
      </c>
      <c r="E2447" s="2">
        <f t="shared" si="152"/>
        <v>-772518</v>
      </c>
      <c r="F2447" s="6" t="str">
        <f t="shared" si="155"/>
        <v>BEARISH</v>
      </c>
      <c r="G2447" s="6" t="str">
        <f t="shared" si="154"/>
        <v>NEUTRAL</v>
      </c>
      <c r="H2447" s="6" t="str">
        <f t="shared" si="153"/>
        <v>CONFIRMED BEARISH</v>
      </c>
    </row>
    <row r="2448" spans="1:8" ht="13.5" x14ac:dyDescent="0.25">
      <c r="A2448" s="3">
        <f>TITRES_STAT!B2451</f>
        <v>45568</v>
      </c>
      <c r="B2448" s="6">
        <f>TITRES_STAT!C2451</f>
        <v>8.9</v>
      </c>
      <c r="C2448" s="6">
        <f>TITRES_STAT!D2451</f>
        <v>8.6534999999999993</v>
      </c>
      <c r="D2448" s="6">
        <f>TITRES_STAT!E2451</f>
        <v>6544</v>
      </c>
      <c r="E2448" s="2">
        <f t="shared" si="152"/>
        <v>-779062</v>
      </c>
      <c r="F2448" s="6" t="str">
        <f t="shared" si="155"/>
        <v>BEARISH</v>
      </c>
      <c r="G2448" s="6" t="str">
        <f t="shared" si="154"/>
        <v>NEUTRAL</v>
      </c>
      <c r="H2448" s="6" t="str">
        <f t="shared" si="153"/>
        <v>CONFIRMED BEARISH</v>
      </c>
    </row>
    <row r="2449" spans="1:8" ht="13.5" x14ac:dyDescent="0.25">
      <c r="A2449" s="3">
        <f>TITRES_STAT!B2452</f>
        <v>45569</v>
      </c>
      <c r="B2449" s="6">
        <f>TITRES_STAT!C2452</f>
        <v>8.9</v>
      </c>
      <c r="C2449" s="6">
        <f>TITRES_STAT!D2452</f>
        <v>8.6534999999999993</v>
      </c>
      <c r="D2449" s="6">
        <f>TITRES_STAT!E2452</f>
        <v>4509</v>
      </c>
      <c r="E2449" s="2">
        <f t="shared" si="152"/>
        <v>-779062</v>
      </c>
      <c r="F2449" s="6" t="str">
        <f t="shared" si="155"/>
        <v>BEARISH</v>
      </c>
      <c r="G2449" s="6" t="str">
        <f t="shared" si="154"/>
        <v>NEUTRAL</v>
      </c>
      <c r="H2449" s="6" t="str">
        <f t="shared" si="153"/>
        <v>CONFIRMED BEARISH</v>
      </c>
    </row>
    <row r="2450" spans="1:8" ht="13.5" x14ac:dyDescent="0.25">
      <c r="A2450" s="3">
        <f>TITRES_STAT!B2453</f>
        <v>45572</v>
      </c>
      <c r="B2450" s="6">
        <f>TITRES_STAT!C2453</f>
        <v>8.9</v>
      </c>
      <c r="C2450" s="6">
        <f>TITRES_STAT!D2453</f>
        <v>8.6534999999999993</v>
      </c>
      <c r="D2450" s="6">
        <f>TITRES_STAT!E2453</f>
        <v>2340</v>
      </c>
      <c r="E2450" s="2">
        <f t="shared" si="152"/>
        <v>-779062</v>
      </c>
      <c r="F2450" s="6" t="str">
        <f t="shared" si="155"/>
        <v>BEARISH</v>
      </c>
      <c r="G2450" s="6" t="str">
        <f t="shared" si="154"/>
        <v>NEUTRAL</v>
      </c>
      <c r="H2450" s="6" t="str">
        <f t="shared" si="153"/>
        <v>CONFIRMED BEARISH</v>
      </c>
    </row>
    <row r="2451" spans="1:8" ht="13.5" x14ac:dyDescent="0.25">
      <c r="A2451" s="3">
        <f>TITRES_STAT!B2454</f>
        <v>45573</v>
      </c>
      <c r="B2451" s="6">
        <f>TITRES_STAT!C2454</f>
        <v>8.8699999999999992</v>
      </c>
      <c r="C2451" s="6">
        <f>TITRES_STAT!D2454</f>
        <v>8.6242999999999999</v>
      </c>
      <c r="D2451" s="6">
        <f>TITRES_STAT!E2454</f>
        <v>3548</v>
      </c>
      <c r="E2451" s="2">
        <f t="shared" si="152"/>
        <v>-782610</v>
      </c>
      <c r="F2451" s="6" t="str">
        <f t="shared" si="155"/>
        <v>BEARISH</v>
      </c>
      <c r="G2451" s="6" t="str">
        <f t="shared" si="154"/>
        <v>NEUTRAL</v>
      </c>
      <c r="H2451" s="6" t="str">
        <f t="shared" si="153"/>
        <v>CONFIRMED BEARISH</v>
      </c>
    </row>
    <row r="2452" spans="1:8" ht="13.5" x14ac:dyDescent="0.25">
      <c r="A2452" s="3">
        <f>TITRES_STAT!B2455</f>
        <v>45574</v>
      </c>
      <c r="B2452" s="6">
        <f>TITRES_STAT!C2455</f>
        <v>8.86</v>
      </c>
      <c r="C2452" s="6">
        <f>TITRES_STAT!D2455</f>
        <v>8.6145999999999994</v>
      </c>
      <c r="D2452" s="6">
        <f>TITRES_STAT!E2455</f>
        <v>4853</v>
      </c>
      <c r="E2452" s="2">
        <f t="shared" si="152"/>
        <v>-787463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CONFIRMED BEARISH</v>
      </c>
    </row>
    <row r="2453" spans="1:8" ht="13.5" x14ac:dyDescent="0.25">
      <c r="A2453" s="3">
        <f>TITRES_STAT!B2456</f>
        <v>45575</v>
      </c>
      <c r="B2453" s="6">
        <f>TITRES_STAT!C2456</f>
        <v>8.85</v>
      </c>
      <c r="C2453" s="6">
        <f>TITRES_STAT!D2456</f>
        <v>8.6049000000000007</v>
      </c>
      <c r="D2453" s="6">
        <f>TITRES_STAT!E2456</f>
        <v>300</v>
      </c>
      <c r="E2453" s="2">
        <f t="shared" si="152"/>
        <v>-787763</v>
      </c>
      <c r="F2453" s="6" t="str">
        <f t="shared" si="155"/>
        <v>BEARISH</v>
      </c>
      <c r="G2453" s="6" t="str">
        <f t="shared" si="154"/>
        <v>NEUTRAL</v>
      </c>
      <c r="H2453" s="6" t="str">
        <f t="shared" si="153"/>
        <v>CONFIRMED BEARISH</v>
      </c>
    </row>
    <row r="2454" spans="1:8" ht="13.5" x14ac:dyDescent="0.25">
      <c r="A2454" s="3">
        <f>TITRES_STAT!B2457</f>
        <v>45576</v>
      </c>
      <c r="B2454" s="6">
        <f>TITRES_STAT!C2457</f>
        <v>8.7200000000000006</v>
      </c>
      <c r="C2454" s="6">
        <f>TITRES_STAT!D2457</f>
        <v>8.4785000000000004</v>
      </c>
      <c r="D2454" s="6">
        <f>TITRES_STAT!E2457</f>
        <v>467</v>
      </c>
      <c r="E2454" s="2">
        <f t="shared" si="152"/>
        <v>-788230</v>
      </c>
      <c r="F2454" s="6" t="str">
        <f t="shared" si="155"/>
        <v>BEARISH</v>
      </c>
      <c r="G2454" s="6" t="str">
        <f t="shared" si="154"/>
        <v>NEUTRAL</v>
      </c>
      <c r="H2454" s="6" t="str">
        <f t="shared" si="153"/>
        <v>CONFIRMED BEARISH</v>
      </c>
    </row>
    <row r="2455" spans="1:8" ht="13.5" x14ac:dyDescent="0.25">
      <c r="A2455" s="3">
        <f>TITRES_STAT!B2458</f>
        <v>45579</v>
      </c>
      <c r="B2455" s="6">
        <f>TITRES_STAT!C2458</f>
        <v>8.9499999999999993</v>
      </c>
      <c r="C2455" s="6">
        <f>TITRES_STAT!D2458</f>
        <v>8.7020999999999997</v>
      </c>
      <c r="D2455" s="6">
        <f>TITRES_STAT!E2458</f>
        <v>44562</v>
      </c>
      <c r="E2455" s="2">
        <f t="shared" si="152"/>
        <v>-743668</v>
      </c>
      <c r="F2455" s="6" t="str">
        <f t="shared" si="155"/>
        <v>BULLISH</v>
      </c>
      <c r="G2455" s="6" t="str">
        <f t="shared" si="154"/>
        <v>WEAK</v>
      </c>
      <c r="H2455" s="6" t="str">
        <f t="shared" si="153"/>
        <v>CONFIRMED BULLISH</v>
      </c>
    </row>
    <row r="2456" spans="1:8" ht="13.5" x14ac:dyDescent="0.25">
      <c r="A2456" s="3">
        <f>TITRES_STAT!B2459</f>
        <v>45581</v>
      </c>
      <c r="B2456" s="6">
        <f>TITRES_STAT!C2459</f>
        <v>8.89</v>
      </c>
      <c r="C2456" s="6">
        <f>TITRES_STAT!D2459</f>
        <v>8.6437000000000008</v>
      </c>
      <c r="D2456" s="6">
        <f>TITRES_STAT!E2459</f>
        <v>5780</v>
      </c>
      <c r="E2456" s="2">
        <f t="shared" si="152"/>
        <v>-749448</v>
      </c>
      <c r="F2456" s="6" t="str">
        <f t="shared" si="155"/>
        <v>BULLISH</v>
      </c>
      <c r="G2456" s="6" t="str">
        <f t="shared" si="154"/>
        <v>WEAK</v>
      </c>
      <c r="H2456" s="6" t="str">
        <f t="shared" si="153"/>
        <v>CONFIRMED BULLISH</v>
      </c>
    </row>
    <row r="2457" spans="1:8" ht="13.5" x14ac:dyDescent="0.25">
      <c r="A2457" s="3">
        <f>TITRES_STAT!B2460</f>
        <v>45582</v>
      </c>
      <c r="B2457" s="6">
        <f>TITRES_STAT!C2460</f>
        <v>8.9499999999999993</v>
      </c>
      <c r="C2457" s="6">
        <f>TITRES_STAT!D2460</f>
        <v>8.7020999999999997</v>
      </c>
      <c r="D2457" s="6">
        <f>TITRES_STAT!E2460</f>
        <v>2</v>
      </c>
      <c r="E2457" s="2">
        <f t="shared" si="152"/>
        <v>-749446</v>
      </c>
      <c r="F2457" s="6" t="str">
        <f t="shared" si="155"/>
        <v>BULLISH</v>
      </c>
      <c r="G2457" s="6" t="str">
        <f t="shared" si="154"/>
        <v>WEAK</v>
      </c>
      <c r="H2457" s="6" t="str">
        <f t="shared" si="153"/>
        <v>CONFIRMED BULLISH</v>
      </c>
    </row>
    <row r="2458" spans="1:8" ht="13.5" x14ac:dyDescent="0.25">
      <c r="A2458" s="3">
        <f>TITRES_STAT!B2461</f>
        <v>45583</v>
      </c>
      <c r="B2458" s="6">
        <f>TITRES_STAT!C2461</f>
        <v>8.9499999999999993</v>
      </c>
      <c r="C2458" s="6">
        <f>TITRES_STAT!D2461</f>
        <v>8.7020999999999997</v>
      </c>
      <c r="D2458" s="6">
        <f>TITRES_STAT!E2461</f>
        <v>144</v>
      </c>
      <c r="E2458" s="2">
        <f t="shared" si="152"/>
        <v>-749446</v>
      </c>
      <c r="F2458" s="6" t="str">
        <f t="shared" si="155"/>
        <v>BULLISH</v>
      </c>
      <c r="G2458" s="6" t="str">
        <f t="shared" si="154"/>
        <v>WEAK</v>
      </c>
      <c r="H2458" s="6" t="str">
        <f t="shared" si="153"/>
        <v>CONFIRMED BULLISH</v>
      </c>
    </row>
    <row r="2459" spans="1:8" ht="13.5" x14ac:dyDescent="0.25">
      <c r="A2459" s="3">
        <f>TITRES_STAT!B2462</f>
        <v>45586</v>
      </c>
      <c r="B2459" s="6">
        <f>TITRES_STAT!C2462</f>
        <v>8.9</v>
      </c>
      <c r="C2459" s="6">
        <f>TITRES_STAT!D2462</f>
        <v>8.6534999999999993</v>
      </c>
      <c r="D2459" s="6">
        <f>TITRES_STAT!E2462</f>
        <v>485</v>
      </c>
      <c r="E2459" s="2">
        <f t="shared" si="152"/>
        <v>-749931</v>
      </c>
      <c r="F2459" s="6" t="str">
        <f t="shared" si="155"/>
        <v>BULLISH</v>
      </c>
      <c r="G2459" s="6" t="str">
        <f t="shared" si="154"/>
        <v>WEAK</v>
      </c>
      <c r="H2459" s="6" t="str">
        <f t="shared" si="153"/>
        <v>CONFIRMED BULLISH</v>
      </c>
    </row>
    <row r="2460" spans="1:8" ht="13.5" x14ac:dyDescent="0.25">
      <c r="A2460" s="3">
        <f>TITRES_STAT!B2463</f>
        <v>45587</v>
      </c>
      <c r="B2460" s="6">
        <f>TITRES_STAT!C2463</f>
        <v>8.94</v>
      </c>
      <c r="C2460" s="6">
        <f>TITRES_STAT!D2463</f>
        <v>8.6923999999999992</v>
      </c>
      <c r="D2460" s="6">
        <f>TITRES_STAT!E2463</f>
        <v>100</v>
      </c>
      <c r="E2460" s="2">
        <f t="shared" si="152"/>
        <v>-749831</v>
      </c>
      <c r="F2460" s="6" t="str">
        <f t="shared" si="155"/>
        <v>BEARISH</v>
      </c>
      <c r="G2460" s="6" t="str">
        <f t="shared" si="154"/>
        <v>NEUTRAL</v>
      </c>
      <c r="H2460" s="6" t="str">
        <f t="shared" si="153"/>
        <v>CONFIRMED BEARISH</v>
      </c>
    </row>
    <row r="2461" spans="1:8" ht="13.5" x14ac:dyDescent="0.25">
      <c r="A2461" s="3">
        <f>TITRES_STAT!B2464</f>
        <v>45588</v>
      </c>
      <c r="B2461" s="6">
        <f>TITRES_STAT!C2464</f>
        <v>8.6999999999999993</v>
      </c>
      <c r="C2461" s="6">
        <f>TITRES_STAT!D2464</f>
        <v>8.4589999999999996</v>
      </c>
      <c r="D2461" s="6">
        <f>TITRES_STAT!E2464</f>
        <v>20119</v>
      </c>
      <c r="E2461" s="2">
        <f t="shared" si="152"/>
        <v>-769950</v>
      </c>
      <c r="F2461" s="6" t="str">
        <f t="shared" si="155"/>
        <v>BEARISH</v>
      </c>
      <c r="G2461" s="6" t="str">
        <f t="shared" si="154"/>
        <v>STRONG</v>
      </c>
      <c r="H2461" s="6" t="str">
        <f t="shared" si="153"/>
        <v>CONFIRMED BEARISH</v>
      </c>
    </row>
    <row r="2462" spans="1:8" ht="13.5" x14ac:dyDescent="0.25">
      <c r="A2462" s="3">
        <f>TITRES_STAT!B2465</f>
        <v>45589</v>
      </c>
      <c r="B2462" s="6">
        <f>TITRES_STAT!C2465</f>
        <v>8.6999999999999993</v>
      </c>
      <c r="C2462" s="6">
        <f>TITRES_STAT!D2465</f>
        <v>8.4589999999999996</v>
      </c>
      <c r="D2462" s="6">
        <f>TITRES_STAT!E2465</f>
        <v>2198</v>
      </c>
      <c r="E2462" s="2">
        <f t="shared" si="152"/>
        <v>-769950</v>
      </c>
      <c r="F2462" s="6" t="str">
        <f t="shared" si="155"/>
        <v>BEARISH</v>
      </c>
      <c r="G2462" s="6" t="str">
        <f t="shared" si="154"/>
        <v>STRONG</v>
      </c>
      <c r="H2462" s="6" t="str">
        <f t="shared" si="153"/>
        <v>CONFIRMED BEARISH</v>
      </c>
    </row>
    <row r="2463" spans="1:8" ht="13.5" x14ac:dyDescent="0.25">
      <c r="A2463" s="3">
        <f>TITRES_STAT!B2466</f>
        <v>45590</v>
      </c>
      <c r="B2463" s="6">
        <f>TITRES_STAT!C2466</f>
        <v>8.6999999999999993</v>
      </c>
      <c r="C2463" s="6">
        <f>TITRES_STAT!D2466</f>
        <v>8.4589999999999996</v>
      </c>
      <c r="D2463" s="6">
        <f>TITRES_STAT!E2466</f>
        <v>3607</v>
      </c>
      <c r="E2463" s="2">
        <f t="shared" si="152"/>
        <v>-769950</v>
      </c>
      <c r="F2463" s="6" t="str">
        <f t="shared" si="155"/>
        <v>BEARISH</v>
      </c>
      <c r="G2463" s="6" t="str">
        <f t="shared" si="154"/>
        <v>STRONG</v>
      </c>
      <c r="H2463" s="6" t="str">
        <f t="shared" si="153"/>
        <v>CONFIRMED BEARISH</v>
      </c>
    </row>
    <row r="2464" spans="1:8" ht="13.5" x14ac:dyDescent="0.25">
      <c r="A2464" s="3">
        <f>TITRES_STAT!B2467</f>
        <v>45593</v>
      </c>
      <c r="B2464" s="6">
        <f>TITRES_STAT!C2467</f>
        <v>8.8000000000000007</v>
      </c>
      <c r="C2464" s="6">
        <f>TITRES_STAT!D2467</f>
        <v>8.5562000000000005</v>
      </c>
      <c r="D2464" s="6">
        <f>TITRES_STAT!E2467</f>
        <v>508</v>
      </c>
      <c r="E2464" s="2">
        <f t="shared" si="152"/>
        <v>-769442</v>
      </c>
      <c r="F2464" s="6" t="str">
        <f t="shared" si="155"/>
        <v>BEARISH</v>
      </c>
      <c r="G2464" s="6" t="str">
        <f t="shared" si="154"/>
        <v>STRONG</v>
      </c>
      <c r="H2464" s="6" t="str">
        <f t="shared" si="153"/>
        <v>CONFIRMED BEARISH</v>
      </c>
    </row>
    <row r="2465" spans="1:8" ht="13.5" x14ac:dyDescent="0.25">
      <c r="A2465" s="3">
        <f>TITRES_STAT!B2468</f>
        <v>45594</v>
      </c>
      <c r="B2465" s="6">
        <f>TITRES_STAT!C2468</f>
        <v>8.8000000000000007</v>
      </c>
      <c r="C2465" s="6">
        <f>TITRES_STAT!D2468</f>
        <v>8.5562000000000005</v>
      </c>
      <c r="D2465" s="6">
        <f>TITRES_STAT!E2468</f>
        <v>9585</v>
      </c>
      <c r="E2465" s="2">
        <f t="shared" si="152"/>
        <v>-769442</v>
      </c>
      <c r="F2465" s="6" t="str">
        <f t="shared" si="155"/>
        <v>BEARISH</v>
      </c>
      <c r="G2465" s="6" t="str">
        <f t="shared" si="154"/>
        <v>STRONG</v>
      </c>
      <c r="H2465" s="6" t="str">
        <f t="shared" si="153"/>
        <v>CONFIRMED BEARISH</v>
      </c>
    </row>
    <row r="2466" spans="1:8" ht="13.5" x14ac:dyDescent="0.25">
      <c r="A2466" s="3">
        <f>TITRES_STAT!B2469</f>
        <v>45595</v>
      </c>
      <c r="B2466" s="6">
        <f>TITRES_STAT!C2469</f>
        <v>8.7899999999999991</v>
      </c>
      <c r="C2466" s="6">
        <f>TITRES_STAT!D2469</f>
        <v>8.5465</v>
      </c>
      <c r="D2466" s="6">
        <f>TITRES_STAT!E2469</f>
        <v>3806</v>
      </c>
      <c r="E2466" s="2">
        <f t="shared" si="152"/>
        <v>-773248</v>
      </c>
      <c r="F2466" s="6" t="str">
        <f t="shared" si="155"/>
        <v>BEARISH</v>
      </c>
      <c r="G2466" s="6" t="str">
        <f t="shared" si="154"/>
        <v>NEUTRAL</v>
      </c>
      <c r="H2466" s="6" t="str">
        <f t="shared" si="153"/>
        <v>BEARISH DIVERGENCE</v>
      </c>
    </row>
    <row r="2467" spans="1:8" ht="13.5" x14ac:dyDescent="0.25">
      <c r="A2467" s="3">
        <f>TITRES_STAT!B2470</f>
        <v>45596</v>
      </c>
      <c r="B2467" s="6">
        <f>TITRES_STAT!C2470</f>
        <v>8.85</v>
      </c>
      <c r="C2467" s="6">
        <f>TITRES_STAT!D2470</f>
        <v>8.6049000000000007</v>
      </c>
      <c r="D2467" s="6">
        <f>TITRES_STAT!E2470</f>
        <v>1728</v>
      </c>
      <c r="E2467" s="2">
        <f t="shared" si="152"/>
        <v>-771520</v>
      </c>
      <c r="F2467" s="6" t="str">
        <f t="shared" si="155"/>
        <v>BEARISH</v>
      </c>
      <c r="G2467" s="6" t="str">
        <f t="shared" si="154"/>
        <v>NEUTRAL</v>
      </c>
      <c r="H2467" s="6" t="str">
        <f t="shared" si="153"/>
        <v>BEARISH DIVERGENCE</v>
      </c>
    </row>
    <row r="2468" spans="1:8" ht="13.5" x14ac:dyDescent="0.25">
      <c r="A2468" s="3">
        <f>TITRES_STAT!B2471</f>
        <v>45597</v>
      </c>
      <c r="B2468" s="6">
        <f>TITRES_STAT!C2471</f>
        <v>8.83</v>
      </c>
      <c r="C2468" s="6">
        <f>TITRES_STAT!D2471</f>
        <v>8.5853999999999999</v>
      </c>
      <c r="D2468" s="6">
        <f>TITRES_STAT!E2471</f>
        <v>5166</v>
      </c>
      <c r="E2468" s="2">
        <f t="shared" si="152"/>
        <v>-776686</v>
      </c>
      <c r="F2468" s="6" t="str">
        <f t="shared" si="155"/>
        <v>BEARISH</v>
      </c>
      <c r="G2468" s="6" t="str">
        <f t="shared" si="154"/>
        <v>NEUTRAL</v>
      </c>
      <c r="H2468" s="6" t="str">
        <f t="shared" si="153"/>
        <v>BEARISH DIVERGENCE</v>
      </c>
    </row>
    <row r="2469" spans="1:8" ht="13.5" x14ac:dyDescent="0.25">
      <c r="A2469" s="3">
        <f>TITRES_STAT!B2472</f>
        <v>45600</v>
      </c>
      <c r="B2469" s="6">
        <f>TITRES_STAT!C2472</f>
        <v>8.84</v>
      </c>
      <c r="C2469" s="6">
        <f>TITRES_STAT!D2472</f>
        <v>8.5951000000000004</v>
      </c>
      <c r="D2469" s="6">
        <f>TITRES_STAT!E2472</f>
        <v>3577</v>
      </c>
      <c r="E2469" s="2">
        <f t="shared" si="152"/>
        <v>-773109</v>
      </c>
      <c r="F2469" s="6" t="str">
        <f t="shared" si="155"/>
        <v>BEARISH</v>
      </c>
      <c r="G2469" s="6" t="str">
        <f t="shared" si="154"/>
        <v>NEUTRAL</v>
      </c>
      <c r="H2469" s="6" t="str">
        <f t="shared" si="153"/>
        <v>BEARISH DIVERGENCE</v>
      </c>
    </row>
    <row r="2470" spans="1:8" ht="13.5" x14ac:dyDescent="0.25">
      <c r="A2470" s="3">
        <f>TITRES_STAT!B2473</f>
        <v>45601</v>
      </c>
      <c r="B2470" s="6">
        <f>TITRES_STAT!C2473</f>
        <v>8.83</v>
      </c>
      <c r="C2470" s="6">
        <f>TITRES_STAT!D2473</f>
        <v>8.5853999999999999</v>
      </c>
      <c r="D2470" s="6">
        <f>TITRES_STAT!E2473</f>
        <v>7100</v>
      </c>
      <c r="E2470" s="2">
        <f t="shared" si="152"/>
        <v>-780209</v>
      </c>
      <c r="F2470" s="6" t="str">
        <f t="shared" si="155"/>
        <v>BEARISH</v>
      </c>
      <c r="G2470" s="6" t="str">
        <f t="shared" si="154"/>
        <v>NEUTRAL</v>
      </c>
      <c r="H2470" s="6" t="str">
        <f t="shared" si="153"/>
        <v>BEARISH DIVERGENCE</v>
      </c>
    </row>
    <row r="2471" spans="1:8" ht="13.5" x14ac:dyDescent="0.25">
      <c r="A2471" s="3">
        <f>TITRES_STAT!B2474</f>
        <v>45602</v>
      </c>
      <c r="B2471" s="6">
        <f>TITRES_STAT!C2474</f>
        <v>8.82</v>
      </c>
      <c r="C2471" s="6">
        <f>TITRES_STAT!D2474</f>
        <v>8.5756999999999994</v>
      </c>
      <c r="D2471" s="6">
        <f>TITRES_STAT!E2474</f>
        <v>1892</v>
      </c>
      <c r="E2471" s="2">
        <f t="shared" si="152"/>
        <v>-782101</v>
      </c>
      <c r="F2471" s="6" t="str">
        <f t="shared" si="155"/>
        <v>BEARISH</v>
      </c>
      <c r="G2471" s="6" t="str">
        <f t="shared" si="154"/>
        <v>NEUTRAL</v>
      </c>
      <c r="H2471" s="6" t="str">
        <f t="shared" si="153"/>
        <v>BEARISH DIVERGENCE</v>
      </c>
    </row>
    <row r="2472" spans="1:8" ht="13.5" x14ac:dyDescent="0.25">
      <c r="A2472" s="3">
        <f>TITRES_STAT!B2475</f>
        <v>45603</v>
      </c>
      <c r="B2472" s="6">
        <f>TITRES_STAT!C2475</f>
        <v>8.9</v>
      </c>
      <c r="C2472" s="6">
        <f>TITRES_STAT!D2475</f>
        <v>8.6534999999999993</v>
      </c>
      <c r="D2472" s="6">
        <f>TITRES_STAT!E2475</f>
        <v>1894</v>
      </c>
      <c r="E2472" s="2">
        <f t="shared" si="152"/>
        <v>-780207</v>
      </c>
      <c r="F2472" s="6" t="str">
        <f t="shared" si="155"/>
        <v>BEARISH</v>
      </c>
      <c r="G2472" s="6" t="str">
        <f t="shared" si="154"/>
        <v>NEUTRAL</v>
      </c>
      <c r="H2472" s="6" t="str">
        <f t="shared" si="153"/>
        <v>BEARISH DIVERGENCE</v>
      </c>
    </row>
    <row r="2473" spans="1:8" ht="13.5" x14ac:dyDescent="0.25">
      <c r="A2473" s="3">
        <f>TITRES_STAT!B2476</f>
        <v>45604</v>
      </c>
      <c r="B2473" s="6">
        <f>TITRES_STAT!C2476</f>
        <v>8.89</v>
      </c>
      <c r="C2473" s="6">
        <f>TITRES_STAT!D2476</f>
        <v>8.6437000000000008</v>
      </c>
      <c r="D2473" s="6">
        <f>TITRES_STAT!E2476</f>
        <v>411</v>
      </c>
      <c r="E2473" s="2">
        <f t="shared" si="152"/>
        <v>-780618</v>
      </c>
      <c r="F2473" s="6" t="str">
        <f t="shared" si="155"/>
        <v>BEARISH</v>
      </c>
      <c r="G2473" s="6" t="str">
        <f t="shared" si="154"/>
        <v>NEUTRAL</v>
      </c>
      <c r="H2473" s="6" t="str">
        <f t="shared" si="153"/>
        <v>BEARISH DIVERGENCE</v>
      </c>
    </row>
    <row r="2474" spans="1:8" ht="13.5" x14ac:dyDescent="0.25">
      <c r="A2474" s="3">
        <f>TITRES_STAT!B2477</f>
        <v>45607</v>
      </c>
      <c r="B2474" s="6">
        <f>TITRES_STAT!C2477</f>
        <v>8.89</v>
      </c>
      <c r="C2474" s="6">
        <f>TITRES_STAT!D2477</f>
        <v>8.6437000000000008</v>
      </c>
      <c r="D2474" s="6">
        <f>TITRES_STAT!E2477</f>
        <v>0</v>
      </c>
      <c r="E2474" s="2">
        <f t="shared" si="152"/>
        <v>-780618</v>
      </c>
      <c r="F2474" s="6" t="str">
        <f t="shared" si="155"/>
        <v>BEARISH</v>
      </c>
      <c r="G2474" s="6" t="str">
        <f t="shared" si="154"/>
        <v>NEUTRAL</v>
      </c>
      <c r="H2474" s="6" t="str">
        <f t="shared" si="153"/>
        <v>BEARISH DIVERGENCE</v>
      </c>
    </row>
    <row r="2475" spans="1:8" ht="13.5" x14ac:dyDescent="0.25">
      <c r="A2475" s="3">
        <f>TITRES_STAT!B2478</f>
        <v>45608</v>
      </c>
      <c r="B2475" s="6">
        <f>TITRES_STAT!C2478</f>
        <v>8.8800000000000008</v>
      </c>
      <c r="C2475" s="6">
        <f>TITRES_STAT!D2478</f>
        <v>8.6340000000000003</v>
      </c>
      <c r="D2475" s="6">
        <f>TITRES_STAT!E2478</f>
        <v>2332</v>
      </c>
      <c r="E2475" s="2">
        <f t="shared" si="152"/>
        <v>-782950</v>
      </c>
      <c r="F2475" s="6" t="str">
        <f t="shared" si="155"/>
        <v>BEARISH</v>
      </c>
      <c r="G2475" s="6" t="str">
        <f t="shared" si="154"/>
        <v>NEUTRAL</v>
      </c>
      <c r="H2475" s="6" t="str">
        <f t="shared" si="153"/>
        <v>BEARISH DIVERGENCE</v>
      </c>
    </row>
    <row r="2476" spans="1:8" ht="13.5" x14ac:dyDescent="0.25">
      <c r="A2476" s="3">
        <f>TITRES_STAT!B2479</f>
        <v>45609</v>
      </c>
      <c r="B2476" s="6">
        <f>TITRES_STAT!C2479</f>
        <v>8.65</v>
      </c>
      <c r="C2476" s="6">
        <f>TITRES_STAT!D2479</f>
        <v>8.4103999999999992</v>
      </c>
      <c r="D2476" s="6">
        <f>TITRES_STAT!E2479</f>
        <v>7383</v>
      </c>
      <c r="E2476" s="2">
        <f t="shared" si="152"/>
        <v>-790333</v>
      </c>
      <c r="F2476" s="6" t="str">
        <f t="shared" si="155"/>
        <v>BEARISH</v>
      </c>
      <c r="G2476" s="6" t="str">
        <f t="shared" si="154"/>
        <v>NEUTRAL</v>
      </c>
      <c r="H2476" s="6" t="str">
        <f t="shared" si="153"/>
        <v>CONFIRMED BEARISH</v>
      </c>
    </row>
    <row r="2477" spans="1:8" ht="13.5" x14ac:dyDescent="0.25">
      <c r="A2477" s="3">
        <f>TITRES_STAT!B2480</f>
        <v>45610</v>
      </c>
      <c r="B2477" s="6">
        <f>TITRES_STAT!C2480</f>
        <v>8.7799999999999994</v>
      </c>
      <c r="C2477" s="6">
        <f>TITRES_STAT!D2480</f>
        <v>8.5367999999999995</v>
      </c>
      <c r="D2477" s="6">
        <f>TITRES_STAT!E2480</f>
        <v>2134</v>
      </c>
      <c r="E2477" s="2">
        <f t="shared" si="152"/>
        <v>-788199</v>
      </c>
      <c r="F2477" s="6" t="str">
        <f t="shared" si="155"/>
        <v>BEARISH</v>
      </c>
      <c r="G2477" s="6" t="str">
        <f t="shared" si="154"/>
        <v>NEUTRAL</v>
      </c>
      <c r="H2477" s="6" t="str">
        <f t="shared" si="153"/>
        <v>CONFIRMED BEARISH</v>
      </c>
    </row>
    <row r="2478" spans="1:8" ht="13.5" x14ac:dyDescent="0.25">
      <c r="A2478" s="3">
        <f>TITRES_STAT!B2481</f>
        <v>45611</v>
      </c>
      <c r="B2478" s="6">
        <f>TITRES_STAT!C2481</f>
        <v>8.75</v>
      </c>
      <c r="C2478" s="6">
        <f>TITRES_STAT!D2481</f>
        <v>8.5076000000000001</v>
      </c>
      <c r="D2478" s="6">
        <f>TITRES_STAT!E2481</f>
        <v>1833</v>
      </c>
      <c r="E2478" s="2">
        <f t="shared" si="152"/>
        <v>-790032</v>
      </c>
      <c r="F2478" s="6" t="str">
        <f t="shared" si="155"/>
        <v>BEARISH</v>
      </c>
      <c r="G2478" s="6" t="str">
        <f t="shared" si="154"/>
        <v>NEUTRAL</v>
      </c>
      <c r="H2478" s="6" t="str">
        <f t="shared" si="153"/>
        <v>CONFIRMED BEARISH</v>
      </c>
    </row>
    <row r="2479" spans="1:8" ht="13.5" x14ac:dyDescent="0.25">
      <c r="A2479" s="3">
        <f>TITRES_STAT!B2482</f>
        <v>45614</v>
      </c>
      <c r="B2479" s="6">
        <f>TITRES_STAT!C2482</f>
        <v>8.77</v>
      </c>
      <c r="C2479" s="6">
        <f>TITRES_STAT!D2482</f>
        <v>8.5271000000000008</v>
      </c>
      <c r="D2479" s="6">
        <f>TITRES_STAT!E2482</f>
        <v>5826</v>
      </c>
      <c r="E2479" s="2">
        <f t="shared" si="152"/>
        <v>-784206</v>
      </c>
      <c r="F2479" s="6" t="str">
        <f t="shared" si="155"/>
        <v>BEARISH</v>
      </c>
      <c r="G2479" s="6" t="str">
        <f t="shared" si="154"/>
        <v>NEUTRAL</v>
      </c>
      <c r="H2479" s="6" t="str">
        <f t="shared" si="153"/>
        <v>CONFIRMED BEARISH</v>
      </c>
    </row>
    <row r="2480" spans="1:8" ht="13.5" x14ac:dyDescent="0.25">
      <c r="A2480" s="3">
        <f>TITRES_STAT!B2483</f>
        <v>45615</v>
      </c>
      <c r="B2480" s="6">
        <f>TITRES_STAT!C2483</f>
        <v>8.6</v>
      </c>
      <c r="C2480" s="6">
        <f>TITRES_STAT!D2483</f>
        <v>8.3618000000000006</v>
      </c>
      <c r="D2480" s="6">
        <f>TITRES_STAT!E2483</f>
        <v>2570</v>
      </c>
      <c r="E2480" s="2">
        <f t="shared" si="152"/>
        <v>-786776</v>
      </c>
      <c r="F2480" s="6" t="str">
        <f t="shared" si="155"/>
        <v>BEARISH</v>
      </c>
      <c r="G2480" s="6" t="str">
        <f t="shared" si="154"/>
        <v>NEUTRAL</v>
      </c>
      <c r="H2480" s="6" t="str">
        <f t="shared" si="153"/>
        <v>CONFIRMED BEARISH</v>
      </c>
    </row>
    <row r="2481" spans="1:8" ht="13.5" x14ac:dyDescent="0.25">
      <c r="A2481" s="3">
        <f>TITRES_STAT!B2484</f>
        <v>45616</v>
      </c>
      <c r="B2481" s="6">
        <f>TITRES_STAT!C2484</f>
        <v>8.5</v>
      </c>
      <c r="C2481" s="6">
        <f>TITRES_STAT!D2484</f>
        <v>8.2645999999999997</v>
      </c>
      <c r="D2481" s="6">
        <f>TITRES_STAT!E2484</f>
        <v>14259</v>
      </c>
      <c r="E2481" s="2">
        <f t="shared" si="152"/>
        <v>-801035</v>
      </c>
      <c r="F2481" s="6" t="str">
        <f t="shared" si="155"/>
        <v>BEARISH</v>
      </c>
      <c r="G2481" s="6" t="str">
        <f t="shared" si="154"/>
        <v>NEUTRAL</v>
      </c>
      <c r="H2481" s="6" t="str">
        <f t="shared" si="153"/>
        <v>CONFIRMED BEARISH</v>
      </c>
    </row>
    <row r="2482" spans="1:8" ht="13.5" x14ac:dyDescent="0.25">
      <c r="A2482" s="3">
        <f>TITRES_STAT!B2485</f>
        <v>45617</v>
      </c>
      <c r="B2482" s="6">
        <f>TITRES_STAT!C2485</f>
        <v>8.74</v>
      </c>
      <c r="C2482" s="6">
        <f>TITRES_STAT!D2485</f>
        <v>8.4978999999999996</v>
      </c>
      <c r="D2482" s="6">
        <f>TITRES_STAT!E2485</f>
        <v>14178</v>
      </c>
      <c r="E2482" s="2">
        <f t="shared" si="152"/>
        <v>-786857</v>
      </c>
      <c r="F2482" s="6" t="str">
        <f t="shared" si="155"/>
        <v>BULLISH</v>
      </c>
      <c r="G2482" s="6" t="str">
        <f t="shared" si="154"/>
        <v>NEUTRAL</v>
      </c>
      <c r="H2482" s="6" t="str">
        <f t="shared" si="153"/>
        <v>BULLISH DIVERGENCE</v>
      </c>
    </row>
    <row r="2483" spans="1:8" ht="13.5" x14ac:dyDescent="0.25">
      <c r="A2483" s="3">
        <f>TITRES_STAT!B2486</f>
        <v>45618</v>
      </c>
      <c r="B2483" s="6">
        <f>TITRES_STAT!C2486</f>
        <v>8.6</v>
      </c>
      <c r="C2483" s="6">
        <f>TITRES_STAT!D2486</f>
        <v>8.3618000000000006</v>
      </c>
      <c r="D2483" s="6">
        <f>TITRES_STAT!E2486</f>
        <v>8426</v>
      </c>
      <c r="E2483" s="2">
        <f t="shared" si="152"/>
        <v>-795283</v>
      </c>
      <c r="F2483" s="6" t="str">
        <f t="shared" si="155"/>
        <v>BEARISH</v>
      </c>
      <c r="G2483" s="6" t="str">
        <f t="shared" si="154"/>
        <v>NEUTRAL</v>
      </c>
      <c r="H2483" s="6" t="str">
        <f t="shared" si="153"/>
        <v>CONFIRMED BEARISH</v>
      </c>
    </row>
    <row r="2484" spans="1:8" ht="13.5" x14ac:dyDescent="0.25">
      <c r="A2484" s="3">
        <f>TITRES_STAT!B2487</f>
        <v>45621</v>
      </c>
      <c r="B2484" s="6">
        <f>TITRES_STAT!C2487</f>
        <v>8.59</v>
      </c>
      <c r="C2484" s="6">
        <f>TITRES_STAT!D2487</f>
        <v>8.3521000000000001</v>
      </c>
      <c r="D2484" s="6">
        <f>TITRES_STAT!E2487</f>
        <v>1857</v>
      </c>
      <c r="E2484" s="2">
        <f t="shared" si="152"/>
        <v>-797140</v>
      </c>
      <c r="F2484" s="6" t="str">
        <f t="shared" si="155"/>
        <v>BEARISH</v>
      </c>
      <c r="G2484" s="6" t="str">
        <f t="shared" si="154"/>
        <v>NEUTRAL</v>
      </c>
      <c r="H2484" s="6" t="str">
        <f t="shared" si="153"/>
        <v>CONFIRMED BEARISH</v>
      </c>
    </row>
    <row r="2485" spans="1:8" ht="13.5" x14ac:dyDescent="0.25">
      <c r="A2485" s="3">
        <f>TITRES_STAT!B2488</f>
        <v>45622</v>
      </c>
      <c r="B2485" s="6">
        <f>TITRES_STAT!C2488</f>
        <v>8.6</v>
      </c>
      <c r="C2485" s="6">
        <f>TITRES_STAT!D2488</f>
        <v>8.3618000000000006</v>
      </c>
      <c r="D2485" s="6">
        <f>TITRES_STAT!E2488</f>
        <v>6090</v>
      </c>
      <c r="E2485" s="2">
        <f t="shared" si="152"/>
        <v>-791050</v>
      </c>
      <c r="F2485" s="6" t="str">
        <f t="shared" si="155"/>
        <v>BEARISH</v>
      </c>
      <c r="G2485" s="6" t="str">
        <f t="shared" si="154"/>
        <v>NEUTRAL</v>
      </c>
      <c r="H2485" s="6" t="str">
        <f t="shared" si="153"/>
        <v>NEUTRAL</v>
      </c>
    </row>
    <row r="2486" spans="1:8" ht="13.5" x14ac:dyDescent="0.25">
      <c r="A2486" s="3">
        <f>TITRES_STAT!B2489</f>
        <v>45623</v>
      </c>
      <c r="B2486" s="6">
        <f>TITRES_STAT!C2489</f>
        <v>8.5</v>
      </c>
      <c r="C2486" s="6">
        <f>TITRES_STAT!D2489</f>
        <v>8.2645999999999997</v>
      </c>
      <c r="D2486" s="6">
        <f>TITRES_STAT!E2489</f>
        <v>13076</v>
      </c>
      <c r="E2486" s="2">
        <f t="shared" si="152"/>
        <v>-804126</v>
      </c>
      <c r="F2486" s="6" t="str">
        <f t="shared" si="155"/>
        <v>BEARISH</v>
      </c>
      <c r="G2486" s="6" t="str">
        <f t="shared" si="154"/>
        <v>NEUTRAL</v>
      </c>
      <c r="H2486" s="6" t="str">
        <f t="shared" si="153"/>
        <v>NEUTRAL</v>
      </c>
    </row>
    <row r="2487" spans="1:8" ht="13.5" x14ac:dyDescent="0.25">
      <c r="A2487" s="3">
        <f>TITRES_STAT!B2490</f>
        <v>45624</v>
      </c>
      <c r="B2487" s="6">
        <f>TITRES_STAT!C2490</f>
        <v>8.5500000000000007</v>
      </c>
      <c r="C2487" s="6">
        <f>TITRES_STAT!D2490</f>
        <v>8.3132000000000001</v>
      </c>
      <c r="D2487" s="6">
        <f>TITRES_STAT!E2490</f>
        <v>7400</v>
      </c>
      <c r="E2487" s="2">
        <f t="shared" si="152"/>
        <v>-796726</v>
      </c>
      <c r="F2487" s="6" t="str">
        <f t="shared" si="155"/>
        <v>BEARISH</v>
      </c>
      <c r="G2487" s="6" t="str">
        <f t="shared" si="154"/>
        <v>NEUTRAL</v>
      </c>
      <c r="H2487" s="6" t="str">
        <f t="shared" si="153"/>
        <v>CONFIRMED BEARISH</v>
      </c>
    </row>
    <row r="2488" spans="1:8" ht="13.5" x14ac:dyDescent="0.25">
      <c r="A2488" s="3">
        <f>TITRES_STAT!B2491</f>
        <v>45625</v>
      </c>
      <c r="B2488" s="6">
        <f>TITRES_STAT!C2491</f>
        <v>8.57</v>
      </c>
      <c r="C2488" s="6">
        <f>TITRES_STAT!D2491</f>
        <v>8.3325999999999993</v>
      </c>
      <c r="D2488" s="6">
        <f>TITRES_STAT!E2491</f>
        <v>10401</v>
      </c>
      <c r="E2488" s="2">
        <f t="shared" si="152"/>
        <v>-786325</v>
      </c>
      <c r="F2488" s="6" t="str">
        <f t="shared" si="155"/>
        <v>BULLISH</v>
      </c>
      <c r="G2488" s="6" t="str">
        <f t="shared" si="154"/>
        <v>NEUTRAL</v>
      </c>
      <c r="H2488" s="6" t="str">
        <f t="shared" si="153"/>
        <v>BULLISH DIVERGENCE</v>
      </c>
    </row>
    <row r="2489" spans="1:8" ht="13.5" x14ac:dyDescent="0.25">
      <c r="A2489" s="3">
        <f>TITRES_STAT!B2492</f>
        <v>45628</v>
      </c>
      <c r="B2489" s="6">
        <f>TITRES_STAT!C2492</f>
        <v>8.5500000000000007</v>
      </c>
      <c r="C2489" s="6">
        <f>TITRES_STAT!D2492</f>
        <v>8.3132000000000001</v>
      </c>
      <c r="D2489" s="6">
        <f>TITRES_STAT!E2492</f>
        <v>583</v>
      </c>
      <c r="E2489" s="2">
        <f t="shared" si="152"/>
        <v>-786908</v>
      </c>
      <c r="F2489" s="6" t="str">
        <f t="shared" si="155"/>
        <v>BULLISH</v>
      </c>
      <c r="G2489" s="6" t="str">
        <f t="shared" si="154"/>
        <v>NEUTRAL</v>
      </c>
      <c r="H2489" s="6" t="str">
        <f t="shared" si="153"/>
        <v>BULLISH DIVERGENCE</v>
      </c>
    </row>
    <row r="2490" spans="1:8" ht="13.5" x14ac:dyDescent="0.25">
      <c r="A2490" s="3">
        <f>TITRES_STAT!B2493</f>
        <v>45629</v>
      </c>
      <c r="B2490" s="6">
        <f>TITRES_STAT!C2493</f>
        <v>8.5500000000000007</v>
      </c>
      <c r="C2490" s="6">
        <f>TITRES_STAT!D2493</f>
        <v>8.3132000000000001</v>
      </c>
      <c r="D2490" s="6">
        <f>TITRES_STAT!E2493</f>
        <v>1</v>
      </c>
      <c r="E2490" s="2">
        <f t="shared" si="152"/>
        <v>-786908</v>
      </c>
      <c r="F2490" s="6" t="str">
        <f t="shared" si="155"/>
        <v>BULLISH</v>
      </c>
      <c r="G2490" s="6" t="str">
        <f t="shared" si="154"/>
        <v>NEUTRAL</v>
      </c>
      <c r="H2490" s="6" t="str">
        <f t="shared" si="153"/>
        <v>BULLISH DIVERGENCE</v>
      </c>
    </row>
    <row r="2491" spans="1:8" ht="13.5" x14ac:dyDescent="0.25">
      <c r="A2491" s="3">
        <f>TITRES_STAT!B2494</f>
        <v>45630</v>
      </c>
      <c r="B2491" s="6">
        <f>TITRES_STAT!C2494</f>
        <v>8.5</v>
      </c>
      <c r="C2491" s="6">
        <f>TITRES_STAT!D2494</f>
        <v>8.2645999999999997</v>
      </c>
      <c r="D2491" s="6">
        <f>TITRES_STAT!E2494</f>
        <v>1</v>
      </c>
      <c r="E2491" s="2">
        <f t="shared" si="152"/>
        <v>-786909</v>
      </c>
      <c r="F2491" s="6" t="str">
        <f t="shared" si="155"/>
        <v>BULLISH</v>
      </c>
      <c r="G2491" s="6" t="str">
        <f t="shared" si="154"/>
        <v>WEAK</v>
      </c>
      <c r="H2491" s="6" t="str">
        <f t="shared" si="153"/>
        <v>NEUTRAL</v>
      </c>
    </row>
    <row r="2492" spans="1:8" ht="13.5" x14ac:dyDescent="0.25">
      <c r="A2492" s="3">
        <f>TITRES_STAT!B2495</f>
        <v>45631</v>
      </c>
      <c r="B2492" s="6">
        <f>TITRES_STAT!C2495</f>
        <v>8.4</v>
      </c>
      <c r="C2492" s="6">
        <f>TITRES_STAT!D2495</f>
        <v>8.1672999999999991</v>
      </c>
      <c r="D2492" s="6">
        <f>TITRES_STAT!E2495</f>
        <v>2327</v>
      </c>
      <c r="E2492" s="2">
        <f t="shared" si="152"/>
        <v>-789236</v>
      </c>
      <c r="F2492" s="6" t="str">
        <f t="shared" si="155"/>
        <v>BULLISH</v>
      </c>
      <c r="G2492" s="6" t="str">
        <f t="shared" si="154"/>
        <v>NEUTRAL</v>
      </c>
      <c r="H2492" s="6" t="str">
        <f t="shared" si="153"/>
        <v>BULLISH DIVERGENCE</v>
      </c>
    </row>
    <row r="2493" spans="1:8" ht="13.5" x14ac:dyDescent="0.25">
      <c r="A2493" s="3">
        <f>TITRES_STAT!B2496</f>
        <v>45632</v>
      </c>
      <c r="B2493" s="6">
        <f>TITRES_STAT!C2496</f>
        <v>8.59</v>
      </c>
      <c r="C2493" s="6">
        <f>TITRES_STAT!D2496</f>
        <v>8.3521000000000001</v>
      </c>
      <c r="D2493" s="6">
        <f>TITRES_STAT!E2496</f>
        <v>10339</v>
      </c>
      <c r="E2493" s="2">
        <f t="shared" si="152"/>
        <v>-778897</v>
      </c>
      <c r="F2493" s="6" t="str">
        <f t="shared" si="155"/>
        <v>BULLISH</v>
      </c>
      <c r="G2493" s="6" t="str">
        <f t="shared" si="154"/>
        <v>NEUTRAL</v>
      </c>
      <c r="H2493" s="6" t="str">
        <f t="shared" si="153"/>
        <v>CONFIRMED BULLISH</v>
      </c>
    </row>
    <row r="2494" spans="1:8" ht="13.5" x14ac:dyDescent="0.25">
      <c r="A2494" s="3">
        <f>TITRES_STAT!B2497</f>
        <v>45635</v>
      </c>
      <c r="B2494" s="6">
        <f>TITRES_STAT!C2497</f>
        <v>8.59</v>
      </c>
      <c r="C2494" s="6">
        <f>TITRES_STAT!D2497</f>
        <v>8.3521000000000001</v>
      </c>
      <c r="D2494" s="6">
        <f>TITRES_STAT!E2497</f>
        <v>3820</v>
      </c>
      <c r="E2494" s="2">
        <f t="shared" si="152"/>
        <v>-778897</v>
      </c>
      <c r="F2494" s="6" t="str">
        <f t="shared" si="155"/>
        <v>BULLISH</v>
      </c>
      <c r="G2494" s="6" t="str">
        <f t="shared" si="154"/>
        <v>NEUTRAL</v>
      </c>
      <c r="H2494" s="6" t="str">
        <f t="shared" si="153"/>
        <v>CONFIRMED BULLISH</v>
      </c>
    </row>
    <row r="2495" spans="1:8" ht="13.5" x14ac:dyDescent="0.25">
      <c r="A2495" s="3">
        <f>TITRES_STAT!B2498</f>
        <v>45636</v>
      </c>
      <c r="B2495" s="6">
        <f>TITRES_STAT!C2498</f>
        <v>8.57</v>
      </c>
      <c r="C2495" s="6">
        <f>TITRES_STAT!D2498</f>
        <v>8.3325999999999993</v>
      </c>
      <c r="D2495" s="6">
        <f>TITRES_STAT!E2498</f>
        <v>4267</v>
      </c>
      <c r="E2495" s="2">
        <f t="shared" si="152"/>
        <v>-783164</v>
      </c>
      <c r="F2495" s="6" t="str">
        <f t="shared" si="155"/>
        <v>BULLISH</v>
      </c>
      <c r="G2495" s="6" t="str">
        <f t="shared" si="154"/>
        <v>NEUTRAL</v>
      </c>
      <c r="H2495" s="6" t="str">
        <f t="shared" si="153"/>
        <v>CONFIRMED BULLISH</v>
      </c>
    </row>
    <row r="2496" spans="1:8" ht="13.5" x14ac:dyDescent="0.25">
      <c r="A2496" s="3">
        <f>TITRES_STAT!B2499</f>
        <v>45637</v>
      </c>
      <c r="B2496" s="6">
        <f>TITRES_STAT!C2499</f>
        <v>8.56</v>
      </c>
      <c r="C2496" s="6">
        <f>TITRES_STAT!D2499</f>
        <v>8.3229000000000006</v>
      </c>
      <c r="D2496" s="6">
        <f>TITRES_STAT!E2499</f>
        <v>7300</v>
      </c>
      <c r="E2496" s="2">
        <f t="shared" si="152"/>
        <v>-790464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BEARISH DIVERGENCE</v>
      </c>
    </row>
    <row r="2497" spans="1:8" ht="13.5" x14ac:dyDescent="0.25">
      <c r="A2497" s="3">
        <f>TITRES_STAT!B2500</f>
        <v>45638</v>
      </c>
      <c r="B2497" s="6">
        <f>TITRES_STAT!C2500</f>
        <v>8.6</v>
      </c>
      <c r="C2497" s="6">
        <f>TITRES_STAT!D2500</f>
        <v>8.3618000000000006</v>
      </c>
      <c r="D2497" s="6">
        <f>TITRES_STAT!E2500</f>
        <v>5022</v>
      </c>
      <c r="E2497" s="2">
        <f t="shared" si="152"/>
        <v>-785442</v>
      </c>
      <c r="F2497" s="6" t="str">
        <f t="shared" si="155"/>
        <v>BULLISH</v>
      </c>
      <c r="G2497" s="6" t="str">
        <f t="shared" si="154"/>
        <v>NEUTRAL</v>
      </c>
      <c r="H2497" s="6" t="str">
        <f t="shared" si="153"/>
        <v>CONFIRMED BULLISH</v>
      </c>
    </row>
    <row r="2498" spans="1:8" ht="13.5" x14ac:dyDescent="0.25">
      <c r="A2498" s="3">
        <f>TITRES_STAT!B2501</f>
        <v>45639</v>
      </c>
      <c r="B2498" s="6">
        <f>TITRES_STAT!C2501</f>
        <v>8.89</v>
      </c>
      <c r="C2498" s="6">
        <f>TITRES_STAT!D2501</f>
        <v>8.6437000000000008</v>
      </c>
      <c r="D2498" s="6">
        <f>TITRES_STAT!E2501</f>
        <v>23314</v>
      </c>
      <c r="E2498" s="2">
        <f t="shared" si="152"/>
        <v>-762128</v>
      </c>
      <c r="F2498" s="6" t="str">
        <f t="shared" si="155"/>
        <v>BULLISH</v>
      </c>
      <c r="G2498" s="6" t="str">
        <f t="shared" si="154"/>
        <v>WEAK</v>
      </c>
      <c r="H2498" s="6" t="str">
        <f t="shared" si="153"/>
        <v>CONFIRMED BULLISH</v>
      </c>
    </row>
    <row r="2499" spans="1:8" ht="13.5" x14ac:dyDescent="0.25">
      <c r="A2499" s="3">
        <f>TITRES_STAT!B2502</f>
        <v>45642</v>
      </c>
      <c r="B2499" s="6">
        <f>TITRES_STAT!C2502</f>
        <v>8.8000000000000007</v>
      </c>
      <c r="C2499" s="6">
        <f>TITRES_STAT!D2502</f>
        <v>8.5562000000000005</v>
      </c>
      <c r="D2499" s="6">
        <f>TITRES_STAT!E2502</f>
        <v>7133</v>
      </c>
      <c r="E2499" s="2">
        <f t="shared" si="152"/>
        <v>-769261</v>
      </c>
      <c r="F2499" s="6" t="str">
        <f t="shared" si="155"/>
        <v>BULLISH</v>
      </c>
      <c r="G2499" s="6" t="str">
        <f t="shared" si="154"/>
        <v>NEUTRAL</v>
      </c>
      <c r="H2499" s="6" t="str">
        <f t="shared" si="153"/>
        <v>CONFIRMED BULLISH</v>
      </c>
    </row>
    <row r="2500" spans="1:8" ht="13.5" x14ac:dyDescent="0.25">
      <c r="A2500" s="3">
        <f>TITRES_STAT!B2503</f>
        <v>45644</v>
      </c>
      <c r="B2500" s="6">
        <f>TITRES_STAT!C2503</f>
        <v>8.9</v>
      </c>
      <c r="C2500" s="6">
        <f>TITRES_STAT!D2503</f>
        <v>8.6534999999999993</v>
      </c>
      <c r="D2500" s="6">
        <f>TITRES_STAT!E2503</f>
        <v>15324</v>
      </c>
      <c r="E2500" s="2">
        <f t="shared" ref="E2500:E2563" si="156">IF(B2500&gt;B2499, E2499+D2500, IF(B2500&lt;B2499, E2499-D2500, E2499))</f>
        <v>-753937</v>
      </c>
      <c r="F2500" s="6" t="str">
        <f t="shared" si="155"/>
        <v>BULLISH</v>
      </c>
      <c r="G2500" s="6" t="str">
        <f t="shared" si="154"/>
        <v>WEAK</v>
      </c>
      <c r="H2500" s="6" t="str">
        <f t="shared" si="153"/>
        <v>CONFIRMED BULLISH</v>
      </c>
    </row>
    <row r="2501" spans="1:8" ht="13.5" x14ac:dyDescent="0.25">
      <c r="A2501" s="3">
        <f>TITRES_STAT!B2504</f>
        <v>45645</v>
      </c>
      <c r="B2501" s="6">
        <f>TITRES_STAT!C2504</f>
        <v>8.8000000000000007</v>
      </c>
      <c r="C2501" s="6">
        <f>TITRES_STAT!D2504</f>
        <v>8.5562000000000005</v>
      </c>
      <c r="D2501" s="6">
        <f>TITRES_STAT!E2504</f>
        <v>34101</v>
      </c>
      <c r="E2501" s="2">
        <f t="shared" si="156"/>
        <v>-788038</v>
      </c>
      <c r="F2501" s="6" t="str">
        <f t="shared" si="155"/>
        <v>BULLISH</v>
      </c>
      <c r="G2501" s="6" t="str">
        <f t="shared" si="154"/>
        <v>NEUTRAL</v>
      </c>
      <c r="H2501" s="6" t="str">
        <f t="shared" si="153"/>
        <v>CONFIRMED BULLISH</v>
      </c>
    </row>
    <row r="2502" spans="1:8" ht="13.5" x14ac:dyDescent="0.25">
      <c r="A2502" s="3">
        <f>TITRES_STAT!B2505</f>
        <v>45646</v>
      </c>
      <c r="B2502" s="6">
        <f>TITRES_STAT!C2505</f>
        <v>8.75</v>
      </c>
      <c r="C2502" s="6">
        <f>TITRES_STAT!D2505</f>
        <v>8.5076000000000001</v>
      </c>
      <c r="D2502" s="6">
        <f>TITRES_STAT!E2505</f>
        <v>7043</v>
      </c>
      <c r="E2502" s="2">
        <f t="shared" si="156"/>
        <v>-795081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BEARISH DIVERGENCE</v>
      </c>
    </row>
    <row r="2503" spans="1:8" ht="13.5" x14ac:dyDescent="0.25">
      <c r="A2503" s="3">
        <f>TITRES_STAT!B2506</f>
        <v>45649</v>
      </c>
      <c r="B2503" s="6">
        <f>TITRES_STAT!C2506</f>
        <v>8.75</v>
      </c>
      <c r="C2503" s="6">
        <f>TITRES_STAT!D2506</f>
        <v>8.5076000000000001</v>
      </c>
      <c r="D2503" s="6">
        <f>TITRES_STAT!E2506</f>
        <v>3481</v>
      </c>
      <c r="E2503" s="2">
        <f t="shared" si="156"/>
        <v>-795081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STRONG</v>
      </c>
      <c r="H2503" s="6" t="str">
        <f t="shared" si="157"/>
        <v>CONFIRMED BEARISH</v>
      </c>
    </row>
    <row r="2504" spans="1:8" ht="13.5" x14ac:dyDescent="0.25">
      <c r="A2504" s="3">
        <f>TITRES_STAT!B2507</f>
        <v>45650</v>
      </c>
      <c r="B2504" s="6">
        <f>TITRES_STAT!C2507</f>
        <v>8.75</v>
      </c>
      <c r="C2504" s="6">
        <f>TITRES_STAT!D2507</f>
        <v>8.5076000000000001</v>
      </c>
      <c r="D2504" s="6">
        <f>TITRES_STAT!E2507</f>
        <v>16134</v>
      </c>
      <c r="E2504" s="2">
        <f t="shared" si="156"/>
        <v>-795081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STRONG</v>
      </c>
      <c r="H2504" s="6" t="str">
        <f t="shared" si="157"/>
        <v>CONFIRMED BEARISH</v>
      </c>
    </row>
    <row r="2505" spans="1:8" ht="13.5" x14ac:dyDescent="0.25">
      <c r="A2505" s="3">
        <f>TITRES_STAT!B2508</f>
        <v>45651</v>
      </c>
      <c r="B2505" s="6">
        <f>TITRES_STAT!C2508</f>
        <v>8.75</v>
      </c>
      <c r="C2505" s="6">
        <f>TITRES_STAT!D2508</f>
        <v>8.5076000000000001</v>
      </c>
      <c r="D2505" s="6">
        <f>TITRES_STAT!E2508</f>
        <v>0</v>
      </c>
      <c r="E2505" s="2">
        <f t="shared" si="156"/>
        <v>-795081</v>
      </c>
      <c r="F2505" s="6" t="str">
        <f t="shared" si="159"/>
        <v>BEARISH</v>
      </c>
      <c r="G2505" s="6" t="str">
        <f t="shared" si="158"/>
        <v>STRONG</v>
      </c>
      <c r="H2505" s="6" t="str">
        <f t="shared" si="157"/>
        <v>CONFIRMED BEARISH</v>
      </c>
    </row>
    <row r="2506" spans="1:8" ht="13.5" x14ac:dyDescent="0.25">
      <c r="A2506" s="3">
        <f>TITRES_STAT!B2509</f>
        <v>45652</v>
      </c>
      <c r="B2506" s="6">
        <f>TITRES_STAT!C2509</f>
        <v>8.73</v>
      </c>
      <c r="C2506" s="6">
        <f>TITRES_STAT!D2509</f>
        <v>8.4882000000000009</v>
      </c>
      <c r="D2506" s="6">
        <f>TITRES_STAT!E2509</f>
        <v>5591</v>
      </c>
      <c r="E2506" s="2">
        <f t="shared" si="156"/>
        <v>-800672</v>
      </c>
      <c r="F2506" s="6" t="str">
        <f t="shared" si="159"/>
        <v>BEARISH</v>
      </c>
      <c r="G2506" s="6" t="str">
        <f t="shared" si="158"/>
        <v>NEUTRAL</v>
      </c>
      <c r="H2506" s="6" t="str">
        <f t="shared" si="157"/>
        <v>CONFIRMED BEARISH</v>
      </c>
    </row>
    <row r="2507" spans="1:8" ht="13.5" x14ac:dyDescent="0.25">
      <c r="A2507" s="3">
        <f>TITRES_STAT!B2510</f>
        <v>45653</v>
      </c>
      <c r="B2507" s="6">
        <f>TITRES_STAT!C2510</f>
        <v>8.7200000000000006</v>
      </c>
      <c r="C2507" s="6">
        <f>TITRES_STAT!D2510</f>
        <v>8.4785000000000004</v>
      </c>
      <c r="D2507" s="6">
        <f>TITRES_STAT!E2510</f>
        <v>4449</v>
      </c>
      <c r="E2507" s="2">
        <f t="shared" si="156"/>
        <v>-805121</v>
      </c>
      <c r="F2507" s="6" t="str">
        <f t="shared" si="159"/>
        <v>BEARISH</v>
      </c>
      <c r="G2507" s="6" t="str">
        <f t="shared" si="158"/>
        <v>NEUTRAL</v>
      </c>
      <c r="H2507" s="6" t="str">
        <f t="shared" si="157"/>
        <v>CONFIRMED BEARISH</v>
      </c>
    </row>
    <row r="2508" spans="1:8" ht="13.5" x14ac:dyDescent="0.25">
      <c r="A2508" s="3">
        <f>TITRES_STAT!B2511</f>
        <v>45656</v>
      </c>
      <c r="B2508" s="6">
        <f>TITRES_STAT!C2511</f>
        <v>8.6999999999999993</v>
      </c>
      <c r="C2508" s="6">
        <f>TITRES_STAT!D2511</f>
        <v>8.4589999999999996</v>
      </c>
      <c r="D2508" s="6">
        <f>TITRES_STAT!E2511</f>
        <v>4170</v>
      </c>
      <c r="E2508" s="2">
        <f t="shared" si="156"/>
        <v>-809291</v>
      </c>
      <c r="F2508" s="6" t="str">
        <f t="shared" si="159"/>
        <v>BEARISH</v>
      </c>
      <c r="G2508" s="6" t="str">
        <f t="shared" si="158"/>
        <v>NEUTRAL</v>
      </c>
      <c r="H2508" s="6" t="str">
        <f t="shared" si="157"/>
        <v>CONFIRMED BEARISH</v>
      </c>
    </row>
    <row r="2509" spans="1:8" ht="13.5" x14ac:dyDescent="0.25">
      <c r="A2509" s="3">
        <f>TITRES_STAT!B2512</f>
        <v>45657</v>
      </c>
      <c r="B2509" s="6">
        <f>TITRES_STAT!C2512</f>
        <v>8.68</v>
      </c>
      <c r="C2509" s="6">
        <f>TITRES_STAT!D2512</f>
        <v>8.4396000000000004</v>
      </c>
      <c r="D2509" s="6">
        <f>TITRES_STAT!E2512</f>
        <v>3752</v>
      </c>
      <c r="E2509" s="2">
        <f t="shared" si="156"/>
        <v>-813043</v>
      </c>
      <c r="F2509" s="6" t="str">
        <f t="shared" si="159"/>
        <v>BEARISH</v>
      </c>
      <c r="G2509" s="6" t="str">
        <f t="shared" si="158"/>
        <v>STRONG</v>
      </c>
      <c r="H2509" s="6" t="str">
        <f t="shared" si="157"/>
        <v>CONFIRMED BEARISH</v>
      </c>
    </row>
    <row r="2510" spans="1:8" ht="13.5" x14ac:dyDescent="0.25">
      <c r="A2510" s="3">
        <f>TITRES_STAT!B2513</f>
        <v>45659</v>
      </c>
      <c r="B2510" s="6">
        <f>TITRES_STAT!C2513</f>
        <v>8.61</v>
      </c>
      <c r="C2510" s="6">
        <f>TITRES_STAT!D2513</f>
        <v>8.3714999999999993</v>
      </c>
      <c r="D2510" s="6">
        <f>TITRES_STAT!E2513</f>
        <v>2832</v>
      </c>
      <c r="E2510" s="2">
        <f t="shared" si="156"/>
        <v>-815875</v>
      </c>
      <c r="F2510" s="6" t="str">
        <f t="shared" si="159"/>
        <v>BEARISH</v>
      </c>
      <c r="G2510" s="6" t="str">
        <f t="shared" si="158"/>
        <v>STRONG</v>
      </c>
      <c r="H2510" s="6" t="str">
        <f t="shared" si="157"/>
        <v>CONFIRMED BEARISH</v>
      </c>
    </row>
    <row r="2511" spans="1:8" ht="13.5" x14ac:dyDescent="0.25">
      <c r="A2511" s="3">
        <f>TITRES_STAT!B2514</f>
        <v>45660</v>
      </c>
      <c r="B2511" s="6">
        <f>TITRES_STAT!C2514</f>
        <v>8.5399999999999991</v>
      </c>
      <c r="C2511" s="6">
        <f>TITRES_STAT!D2514</f>
        <v>8.3033999999999999</v>
      </c>
      <c r="D2511" s="6">
        <f>TITRES_STAT!E2514</f>
        <v>1652</v>
      </c>
      <c r="E2511" s="2">
        <f t="shared" si="156"/>
        <v>-817527</v>
      </c>
      <c r="F2511" s="6" t="str">
        <f t="shared" si="159"/>
        <v>BEARISH</v>
      </c>
      <c r="G2511" s="6" t="str">
        <f t="shared" si="158"/>
        <v>STRONG</v>
      </c>
      <c r="H2511" s="6" t="str">
        <f t="shared" si="157"/>
        <v>CONFIRMED BEARISH</v>
      </c>
    </row>
    <row r="2512" spans="1:8" ht="13.5" x14ac:dyDescent="0.25">
      <c r="A2512" s="3">
        <f>TITRES_STAT!B2515</f>
        <v>45663</v>
      </c>
      <c r="B2512" s="6">
        <f>TITRES_STAT!C2515</f>
        <v>8.73</v>
      </c>
      <c r="C2512" s="6">
        <f>TITRES_STAT!D2515</f>
        <v>8.4882000000000009</v>
      </c>
      <c r="D2512" s="6">
        <f>TITRES_STAT!E2515</f>
        <v>966</v>
      </c>
      <c r="E2512" s="2">
        <f t="shared" si="156"/>
        <v>-816561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BEARISH DIVERGENCE</v>
      </c>
    </row>
    <row r="2513" spans="1:8" ht="13.5" x14ac:dyDescent="0.25">
      <c r="A2513" s="3">
        <f>TITRES_STAT!B2516</f>
        <v>45664</v>
      </c>
      <c r="B2513" s="6">
        <f>TITRES_STAT!C2516</f>
        <v>8.6999999999999993</v>
      </c>
      <c r="C2513" s="6">
        <f>TITRES_STAT!D2516</f>
        <v>8.4589999999999996</v>
      </c>
      <c r="D2513" s="6">
        <f>TITRES_STAT!E2516</f>
        <v>13665</v>
      </c>
      <c r="E2513" s="2">
        <f t="shared" si="156"/>
        <v>-830226</v>
      </c>
      <c r="F2513" s="6" t="str">
        <f t="shared" si="159"/>
        <v>BEARISH</v>
      </c>
      <c r="G2513" s="6" t="str">
        <f t="shared" si="158"/>
        <v>STRONG</v>
      </c>
      <c r="H2513" s="6" t="str">
        <f t="shared" si="157"/>
        <v>NEUTRAL</v>
      </c>
    </row>
    <row r="2514" spans="1:8" ht="13.5" x14ac:dyDescent="0.25">
      <c r="A2514" s="3">
        <f>TITRES_STAT!B2517</f>
        <v>45665</v>
      </c>
      <c r="B2514" s="6">
        <f>TITRES_STAT!C2517</f>
        <v>8.67</v>
      </c>
      <c r="C2514" s="6">
        <f>TITRES_STAT!D2517</f>
        <v>8.4298000000000002</v>
      </c>
      <c r="D2514" s="6">
        <f>TITRES_STAT!E2517</f>
        <v>8728</v>
      </c>
      <c r="E2514" s="2">
        <f t="shared" si="156"/>
        <v>-838954</v>
      </c>
      <c r="F2514" s="6" t="str">
        <f t="shared" si="159"/>
        <v>BEARISH</v>
      </c>
      <c r="G2514" s="6" t="str">
        <f t="shared" si="158"/>
        <v>STRONG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8.68</v>
      </c>
      <c r="C2515" s="6">
        <f>TITRES_STAT!D2518</f>
        <v>8.4396000000000004</v>
      </c>
      <c r="D2515" s="6">
        <f>TITRES_STAT!E2518</f>
        <v>16</v>
      </c>
      <c r="E2515" s="2">
        <f t="shared" si="156"/>
        <v>-838938</v>
      </c>
      <c r="F2515" s="6" t="str">
        <f t="shared" si="159"/>
        <v>BEARISH</v>
      </c>
      <c r="G2515" s="6" t="str">
        <f t="shared" si="158"/>
        <v>STRONG</v>
      </c>
      <c r="H2515" s="6" t="str">
        <f t="shared" si="157"/>
        <v>BEARISH DIVERGENCE</v>
      </c>
    </row>
    <row r="2516" spans="1:8" ht="13.5" x14ac:dyDescent="0.25">
      <c r="A2516" s="3">
        <f>TITRES_STAT!B2519</f>
        <v>45667</v>
      </c>
      <c r="B2516" s="6">
        <f>TITRES_STAT!C2519</f>
        <v>8.66</v>
      </c>
      <c r="C2516" s="6">
        <f>TITRES_STAT!D2519</f>
        <v>8.4200999999999997</v>
      </c>
      <c r="D2516" s="6">
        <f>TITRES_STAT!E2519</f>
        <v>4932</v>
      </c>
      <c r="E2516" s="2">
        <f t="shared" si="156"/>
        <v>-843870</v>
      </c>
      <c r="F2516" s="6" t="str">
        <f t="shared" si="159"/>
        <v>BEARISH</v>
      </c>
      <c r="G2516" s="6" t="str">
        <f t="shared" si="158"/>
        <v>STRONG</v>
      </c>
      <c r="H2516" s="6" t="str">
        <f t="shared" si="157"/>
        <v>BEARISH DIVERGENCE</v>
      </c>
    </row>
    <row r="2517" spans="1:8" ht="13.5" x14ac:dyDescent="0.25">
      <c r="A2517" s="3">
        <f>TITRES_STAT!B2520</f>
        <v>45670</v>
      </c>
      <c r="B2517" s="6">
        <f>TITRES_STAT!C2520</f>
        <v>8.52</v>
      </c>
      <c r="C2517" s="6">
        <f>TITRES_STAT!D2520</f>
        <v>8.2840000000000007</v>
      </c>
      <c r="D2517" s="6">
        <f>TITRES_STAT!E2520</f>
        <v>3599</v>
      </c>
      <c r="E2517" s="2">
        <f t="shared" si="156"/>
        <v>-847469</v>
      </c>
      <c r="F2517" s="6" t="str">
        <f t="shared" si="159"/>
        <v>BEARISH</v>
      </c>
      <c r="G2517" s="6" t="str">
        <f t="shared" si="158"/>
        <v>STRONG</v>
      </c>
      <c r="H2517" s="6" t="str">
        <f t="shared" si="157"/>
        <v>CONFIRMED BEARISH</v>
      </c>
    </row>
    <row r="2518" spans="1:8" ht="13.5" x14ac:dyDescent="0.25">
      <c r="A2518" s="3">
        <f>TITRES_STAT!B2521</f>
        <v>45671</v>
      </c>
      <c r="B2518" s="6">
        <f>TITRES_STAT!C2521</f>
        <v>8.6</v>
      </c>
      <c r="C2518" s="6">
        <f>TITRES_STAT!D2521</f>
        <v>8.3618000000000006</v>
      </c>
      <c r="D2518" s="6">
        <f>TITRES_STAT!E2521</f>
        <v>11040</v>
      </c>
      <c r="E2518" s="2">
        <f t="shared" si="156"/>
        <v>-836429</v>
      </c>
      <c r="F2518" s="6" t="str">
        <f t="shared" si="159"/>
        <v>BEARISH</v>
      </c>
      <c r="G2518" s="6" t="str">
        <f t="shared" si="158"/>
        <v>NEUTRAL</v>
      </c>
      <c r="H2518" s="6" t="str">
        <f t="shared" si="157"/>
        <v>CONFIRMED BEARISH</v>
      </c>
    </row>
    <row r="2519" spans="1:8" ht="13.5" x14ac:dyDescent="0.25">
      <c r="A2519" s="3">
        <f>TITRES_STAT!B2522</f>
        <v>45672</v>
      </c>
      <c r="B2519" s="6">
        <f>TITRES_STAT!C2522</f>
        <v>8.89</v>
      </c>
      <c r="C2519" s="6">
        <f>TITRES_STAT!D2522</f>
        <v>8.6437000000000008</v>
      </c>
      <c r="D2519" s="6">
        <f>TITRES_STAT!E2522</f>
        <v>19034</v>
      </c>
      <c r="E2519" s="2">
        <f t="shared" si="156"/>
        <v>-817395</v>
      </c>
      <c r="F2519" s="6" t="str">
        <f t="shared" si="159"/>
        <v>BULLISH</v>
      </c>
      <c r="G2519" s="6" t="str">
        <f t="shared" si="158"/>
        <v>WEAK</v>
      </c>
      <c r="H2519" s="6" t="str">
        <f t="shared" si="157"/>
        <v>CONFIRMED BULLISH</v>
      </c>
    </row>
    <row r="2520" spans="1:8" ht="13.5" x14ac:dyDescent="0.25">
      <c r="A2520" s="3">
        <f>TITRES_STAT!B2523</f>
        <v>45673</v>
      </c>
      <c r="B2520" s="6">
        <f>TITRES_STAT!C2523</f>
        <v>8.89</v>
      </c>
      <c r="C2520" s="6">
        <f>TITRES_STAT!D2523</f>
        <v>8.6437000000000008</v>
      </c>
      <c r="D2520" s="6">
        <f>TITRES_STAT!E2523</f>
        <v>24142</v>
      </c>
      <c r="E2520" s="2">
        <f t="shared" si="156"/>
        <v>-817395</v>
      </c>
      <c r="F2520" s="6" t="str">
        <f t="shared" si="159"/>
        <v>BULLISH</v>
      </c>
      <c r="G2520" s="6" t="str">
        <f t="shared" si="158"/>
        <v>WEAK</v>
      </c>
      <c r="H2520" s="6" t="str">
        <f t="shared" si="157"/>
        <v>CONFIRMED BULLISH</v>
      </c>
    </row>
    <row r="2521" spans="1:8" ht="13.5" x14ac:dyDescent="0.25">
      <c r="A2521" s="3">
        <f>TITRES_STAT!B2524</f>
        <v>45674</v>
      </c>
      <c r="B2521" s="6">
        <f>TITRES_STAT!C2524</f>
        <v>8.8800000000000008</v>
      </c>
      <c r="C2521" s="6">
        <f>TITRES_STAT!D2524</f>
        <v>8.6340000000000003</v>
      </c>
      <c r="D2521" s="6">
        <f>TITRES_STAT!E2524</f>
        <v>33506</v>
      </c>
      <c r="E2521" s="2">
        <f t="shared" si="156"/>
        <v>-850901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BEARISH DIVERGENCE</v>
      </c>
    </row>
    <row r="2522" spans="1:8" ht="13.5" x14ac:dyDescent="0.25">
      <c r="A2522" s="3">
        <f>TITRES_STAT!B2525</f>
        <v>45677</v>
      </c>
      <c r="B2522" s="6">
        <f>TITRES_STAT!C2525</f>
        <v>8.76</v>
      </c>
      <c r="C2522" s="6">
        <f>TITRES_STAT!D2525</f>
        <v>8.5173000000000005</v>
      </c>
      <c r="D2522" s="6">
        <f>TITRES_STAT!E2525</f>
        <v>11099</v>
      </c>
      <c r="E2522" s="2">
        <f t="shared" si="156"/>
        <v>-862000</v>
      </c>
      <c r="F2522" s="6" t="str">
        <f t="shared" si="159"/>
        <v>BEARISH</v>
      </c>
      <c r="G2522" s="6" t="str">
        <f t="shared" si="158"/>
        <v>NEUTRAL</v>
      </c>
      <c r="H2522" s="6" t="str">
        <f t="shared" si="157"/>
        <v>BEARISH DIVERGENCE</v>
      </c>
    </row>
    <row r="2523" spans="1:8" ht="13.5" x14ac:dyDescent="0.25">
      <c r="A2523" s="3">
        <f>TITRES_STAT!B2526</f>
        <v>45678</v>
      </c>
      <c r="B2523" s="6">
        <f>TITRES_STAT!C2526</f>
        <v>8.58</v>
      </c>
      <c r="C2523" s="6">
        <f>TITRES_STAT!D2526</f>
        <v>8.3422999999999998</v>
      </c>
      <c r="D2523" s="6">
        <f>TITRES_STAT!E2526</f>
        <v>2115</v>
      </c>
      <c r="E2523" s="2">
        <f t="shared" si="156"/>
        <v>-864115</v>
      </c>
      <c r="F2523" s="6" t="str">
        <f t="shared" si="159"/>
        <v>BEARISH</v>
      </c>
      <c r="G2523" s="6" t="str">
        <f t="shared" si="158"/>
        <v>STRONG</v>
      </c>
      <c r="H2523" s="6" t="str">
        <f t="shared" si="157"/>
        <v>CONFIRMED BEARISH</v>
      </c>
    </row>
    <row r="2524" spans="1:8" ht="13.5" x14ac:dyDescent="0.25">
      <c r="A2524" s="3">
        <f>TITRES_STAT!B2527</f>
        <v>45679</v>
      </c>
      <c r="B2524" s="6">
        <f>TITRES_STAT!C2527</f>
        <v>8.64</v>
      </c>
      <c r="C2524" s="6">
        <f>TITRES_STAT!D2527</f>
        <v>8.4007000000000005</v>
      </c>
      <c r="D2524" s="6">
        <f>TITRES_STAT!E2527</f>
        <v>7808</v>
      </c>
      <c r="E2524" s="2">
        <f t="shared" si="156"/>
        <v>-856307</v>
      </c>
      <c r="F2524" s="6" t="str">
        <f t="shared" si="159"/>
        <v>BEARISH</v>
      </c>
      <c r="G2524" s="6" t="str">
        <f t="shared" si="158"/>
        <v>STRONG</v>
      </c>
      <c r="H2524" s="6" t="str">
        <f t="shared" si="157"/>
        <v>CONFIRMED BEARISH</v>
      </c>
    </row>
    <row r="2525" spans="1:8" ht="13.5" x14ac:dyDescent="0.25">
      <c r="A2525" s="3">
        <f>TITRES_STAT!B2528</f>
        <v>45680</v>
      </c>
      <c r="B2525" s="6">
        <f>TITRES_STAT!C2528</f>
        <v>8.6</v>
      </c>
      <c r="C2525" s="6">
        <f>TITRES_STAT!D2528</f>
        <v>8.3618000000000006</v>
      </c>
      <c r="D2525" s="6">
        <f>TITRES_STAT!E2528</f>
        <v>1522</v>
      </c>
      <c r="E2525" s="2">
        <f t="shared" si="156"/>
        <v>-857829</v>
      </c>
      <c r="F2525" s="6" t="str">
        <f t="shared" si="159"/>
        <v>BEARISH</v>
      </c>
      <c r="G2525" s="6" t="str">
        <f t="shared" si="158"/>
        <v>STRONG</v>
      </c>
      <c r="H2525" s="6" t="str">
        <f t="shared" si="157"/>
        <v>CONFIRMED BEARISH</v>
      </c>
    </row>
    <row r="2526" spans="1:8" ht="13.5" x14ac:dyDescent="0.25">
      <c r="A2526" s="3">
        <f>TITRES_STAT!B2529</f>
        <v>45681</v>
      </c>
      <c r="B2526" s="6">
        <f>TITRES_STAT!C2529</f>
        <v>8.6</v>
      </c>
      <c r="C2526" s="6">
        <f>TITRES_STAT!D2529</f>
        <v>8.3618000000000006</v>
      </c>
      <c r="D2526" s="6">
        <f>TITRES_STAT!E2529</f>
        <v>5535</v>
      </c>
      <c r="E2526" s="2">
        <f t="shared" si="156"/>
        <v>-857829</v>
      </c>
      <c r="F2526" s="6" t="str">
        <f t="shared" si="159"/>
        <v>BEARISH</v>
      </c>
      <c r="G2526" s="6" t="str">
        <f t="shared" si="158"/>
        <v>NEUTRAL</v>
      </c>
      <c r="H2526" s="6" t="str">
        <f t="shared" si="157"/>
        <v>CONFIRMED BEARISH</v>
      </c>
    </row>
    <row r="2527" spans="1:8" ht="13.5" x14ac:dyDescent="0.25">
      <c r="A2527" s="3">
        <f>TITRES_STAT!B2530</f>
        <v>45684</v>
      </c>
      <c r="B2527" s="6">
        <f>TITRES_STAT!C2530</f>
        <v>8.5</v>
      </c>
      <c r="C2527" s="6">
        <f>TITRES_STAT!D2530</f>
        <v>8.2645999999999997</v>
      </c>
      <c r="D2527" s="6">
        <f>TITRES_STAT!E2530</f>
        <v>8155</v>
      </c>
      <c r="E2527" s="2">
        <f t="shared" si="156"/>
        <v>-865984</v>
      </c>
      <c r="F2527" s="6" t="str">
        <f t="shared" si="159"/>
        <v>BEARISH</v>
      </c>
      <c r="G2527" s="6" t="str">
        <f t="shared" si="158"/>
        <v>NEUTRAL</v>
      </c>
      <c r="H2527" s="6" t="str">
        <f t="shared" si="157"/>
        <v>CONFIRMED BEARISH</v>
      </c>
    </row>
    <row r="2528" spans="1:8" ht="13.5" x14ac:dyDescent="0.25">
      <c r="A2528" s="3">
        <f>TITRES_STAT!B2531</f>
        <v>45685</v>
      </c>
      <c r="B2528" s="6">
        <f>TITRES_STAT!C2531</f>
        <v>8.5</v>
      </c>
      <c r="C2528" s="6">
        <f>TITRES_STAT!D2531</f>
        <v>8.2645999999999997</v>
      </c>
      <c r="D2528" s="6">
        <f>TITRES_STAT!E2531</f>
        <v>8165</v>
      </c>
      <c r="E2528" s="2">
        <f t="shared" si="156"/>
        <v>-865984</v>
      </c>
      <c r="F2528" s="6" t="str">
        <f t="shared" si="159"/>
        <v>BEARISH</v>
      </c>
      <c r="G2528" s="6" t="str">
        <f t="shared" si="158"/>
        <v>NEUTRAL</v>
      </c>
      <c r="H2528" s="6" t="str">
        <f t="shared" si="157"/>
        <v>CONFIRMED BEARISH</v>
      </c>
    </row>
    <row r="2529" spans="1:8" ht="13.5" x14ac:dyDescent="0.25">
      <c r="A2529" s="3">
        <f>TITRES_STAT!B2532</f>
        <v>45686</v>
      </c>
      <c r="B2529" s="6">
        <f>TITRES_STAT!C2532</f>
        <v>8.59</v>
      </c>
      <c r="C2529" s="6">
        <f>TITRES_STAT!D2532</f>
        <v>8.3521000000000001</v>
      </c>
      <c r="D2529" s="6">
        <f>TITRES_STAT!E2532</f>
        <v>2242</v>
      </c>
      <c r="E2529" s="2">
        <f t="shared" si="156"/>
        <v>-863742</v>
      </c>
      <c r="F2529" s="6" t="str">
        <f t="shared" si="159"/>
        <v>BEARISH</v>
      </c>
      <c r="G2529" s="6" t="str">
        <f t="shared" si="158"/>
        <v>NEUTRAL</v>
      </c>
      <c r="H2529" s="6" t="str">
        <f t="shared" si="157"/>
        <v>CONFIRMED BEARISH</v>
      </c>
    </row>
    <row r="2530" spans="1:8" ht="13.5" x14ac:dyDescent="0.25">
      <c r="A2530" s="3">
        <f>TITRES_STAT!B2533</f>
        <v>45687</v>
      </c>
      <c r="B2530" s="6">
        <f>TITRES_STAT!C2533</f>
        <v>8.5</v>
      </c>
      <c r="C2530" s="6">
        <f>TITRES_STAT!D2533</f>
        <v>8.2645999999999997</v>
      </c>
      <c r="D2530" s="6">
        <f>TITRES_STAT!E2533</f>
        <v>4130</v>
      </c>
      <c r="E2530" s="2">
        <f t="shared" si="156"/>
        <v>-867872</v>
      </c>
      <c r="F2530" s="6" t="str">
        <f t="shared" si="159"/>
        <v>BEARISH</v>
      </c>
      <c r="G2530" s="6" t="str">
        <f t="shared" si="158"/>
        <v>NEUTRAL</v>
      </c>
      <c r="H2530" s="6" t="str">
        <f t="shared" si="157"/>
        <v>CONFIRMED BEARISH</v>
      </c>
    </row>
    <row r="2531" spans="1:8" ht="13.5" x14ac:dyDescent="0.25">
      <c r="A2531" s="3">
        <f>TITRES_STAT!B2534</f>
        <v>45688</v>
      </c>
      <c r="B2531" s="6">
        <f>TITRES_STAT!C2534</f>
        <v>8.64</v>
      </c>
      <c r="C2531" s="6">
        <f>TITRES_STAT!D2534</f>
        <v>8.4007000000000005</v>
      </c>
      <c r="D2531" s="6">
        <f>TITRES_STAT!E2534</f>
        <v>3424</v>
      </c>
      <c r="E2531" s="2">
        <f t="shared" si="156"/>
        <v>-864448</v>
      </c>
      <c r="F2531" s="6" t="str">
        <f t="shared" si="159"/>
        <v>BEARISH</v>
      </c>
      <c r="G2531" s="6" t="str">
        <f t="shared" si="158"/>
        <v>NEUTRAL</v>
      </c>
      <c r="H2531" s="6" t="str">
        <f t="shared" si="157"/>
        <v>BEARISH DIVERGENCE</v>
      </c>
    </row>
    <row r="2532" spans="1:8" ht="13.5" x14ac:dyDescent="0.25">
      <c r="A2532" s="3">
        <f>TITRES_STAT!B2535</f>
        <v>45691</v>
      </c>
      <c r="B2532" s="6">
        <f>TITRES_STAT!C2535</f>
        <v>8.49</v>
      </c>
      <c r="C2532" s="6">
        <f>TITRES_STAT!D2535</f>
        <v>8.2547999999999995</v>
      </c>
      <c r="D2532" s="6">
        <f>TITRES_STAT!E2535</f>
        <v>3602</v>
      </c>
      <c r="E2532" s="2">
        <f t="shared" si="156"/>
        <v>-868050</v>
      </c>
      <c r="F2532" s="6" t="str">
        <f t="shared" si="159"/>
        <v>BEARISH</v>
      </c>
      <c r="G2532" s="6" t="str">
        <f t="shared" si="158"/>
        <v>NEUTRAL</v>
      </c>
      <c r="H2532" s="6" t="str">
        <f t="shared" si="157"/>
        <v>CONFIRMED BEARISH</v>
      </c>
    </row>
    <row r="2533" spans="1:8" ht="13.5" x14ac:dyDescent="0.25">
      <c r="A2533" s="3">
        <f>TITRES_STAT!B2536</f>
        <v>45692</v>
      </c>
      <c r="B2533" s="6">
        <f>TITRES_STAT!C2536</f>
        <v>8.58</v>
      </c>
      <c r="C2533" s="6">
        <f>TITRES_STAT!D2536</f>
        <v>8.3422999999999998</v>
      </c>
      <c r="D2533" s="6">
        <f>TITRES_STAT!E2536</f>
        <v>9071</v>
      </c>
      <c r="E2533" s="2">
        <f t="shared" si="156"/>
        <v>-858979</v>
      </c>
      <c r="F2533" s="6" t="str">
        <f t="shared" si="159"/>
        <v>BULLISH</v>
      </c>
      <c r="G2533" s="6" t="str">
        <f t="shared" si="158"/>
        <v>NEUTRAL</v>
      </c>
      <c r="H2533" s="6" t="str">
        <f t="shared" si="157"/>
        <v>CONFIRMED BULLISH</v>
      </c>
    </row>
    <row r="2534" spans="1:8" ht="13.5" x14ac:dyDescent="0.25">
      <c r="A2534" s="3">
        <f>TITRES_STAT!B2537</f>
        <v>45693</v>
      </c>
      <c r="B2534" s="6">
        <f>TITRES_STAT!C2537</f>
        <v>8.5500000000000007</v>
      </c>
      <c r="C2534" s="6">
        <f>TITRES_STAT!D2537</f>
        <v>8.3132000000000001</v>
      </c>
      <c r="D2534" s="6">
        <f>TITRES_STAT!E2537</f>
        <v>300</v>
      </c>
      <c r="E2534" s="2">
        <f t="shared" si="156"/>
        <v>-859279</v>
      </c>
      <c r="F2534" s="6" t="str">
        <f t="shared" si="159"/>
        <v>BULLISH</v>
      </c>
      <c r="G2534" s="6" t="str">
        <f t="shared" si="158"/>
        <v>NEUTRAL</v>
      </c>
      <c r="H2534" s="6" t="str">
        <f t="shared" si="157"/>
        <v>BULLISH DIVERGENCE</v>
      </c>
    </row>
    <row r="2535" spans="1:8" ht="13.5" x14ac:dyDescent="0.25">
      <c r="A2535" s="3">
        <f>TITRES_STAT!B2538</f>
        <v>45694</v>
      </c>
      <c r="B2535" s="6">
        <f>TITRES_STAT!C2538</f>
        <v>8.49</v>
      </c>
      <c r="C2535" s="6">
        <f>TITRES_STAT!D2538</f>
        <v>8.2547999999999995</v>
      </c>
      <c r="D2535" s="6">
        <f>TITRES_STAT!E2538</f>
        <v>995</v>
      </c>
      <c r="E2535" s="2">
        <f t="shared" si="156"/>
        <v>-860274</v>
      </c>
      <c r="F2535" s="6" t="str">
        <f t="shared" si="159"/>
        <v>BULLISH</v>
      </c>
      <c r="G2535" s="6" t="str">
        <f t="shared" si="158"/>
        <v>NEUTRAL</v>
      </c>
      <c r="H2535" s="6" t="str">
        <f t="shared" si="157"/>
        <v>BULLISH DIVERGENCE</v>
      </c>
    </row>
    <row r="2536" spans="1:8" ht="13.5" x14ac:dyDescent="0.25">
      <c r="A2536" s="3">
        <f>TITRES_STAT!B2539</f>
        <v>45695</v>
      </c>
      <c r="B2536" s="6">
        <f>TITRES_STAT!C2539</f>
        <v>8.5</v>
      </c>
      <c r="C2536" s="6">
        <f>TITRES_STAT!D2539</f>
        <v>8.2645999999999997</v>
      </c>
      <c r="D2536" s="6">
        <f>TITRES_STAT!E2539</f>
        <v>3149</v>
      </c>
      <c r="E2536" s="2">
        <f t="shared" si="156"/>
        <v>-857125</v>
      </c>
      <c r="F2536" s="6" t="str">
        <f t="shared" si="159"/>
        <v>BULLISH</v>
      </c>
      <c r="G2536" s="6" t="str">
        <f t="shared" si="158"/>
        <v>NEUTRAL</v>
      </c>
      <c r="H2536" s="6" t="str">
        <f t="shared" si="157"/>
        <v>BULLISH DIVERGENCE</v>
      </c>
    </row>
    <row r="2537" spans="1:8" ht="13.5" x14ac:dyDescent="0.25">
      <c r="A2537" s="3">
        <f>TITRES_STAT!B2540</f>
        <v>45698</v>
      </c>
      <c r="B2537" s="6">
        <f>TITRES_STAT!C2540</f>
        <v>8.4600000000000009</v>
      </c>
      <c r="C2537" s="6">
        <f>TITRES_STAT!D2540</f>
        <v>8.2256999999999998</v>
      </c>
      <c r="D2537" s="6">
        <f>TITRES_STAT!E2540</f>
        <v>1640</v>
      </c>
      <c r="E2537" s="2">
        <f t="shared" si="156"/>
        <v>-858765</v>
      </c>
      <c r="F2537" s="6" t="str">
        <f t="shared" si="159"/>
        <v>BULLISH</v>
      </c>
      <c r="G2537" s="6" t="str">
        <f t="shared" si="158"/>
        <v>NEUTRAL</v>
      </c>
      <c r="H2537" s="6" t="str">
        <f t="shared" si="157"/>
        <v>BULLISH DIVERGENCE</v>
      </c>
    </row>
    <row r="2538" spans="1:8" ht="13.5" x14ac:dyDescent="0.25">
      <c r="A2538" s="3">
        <f>TITRES_STAT!B2541</f>
        <v>45699</v>
      </c>
      <c r="B2538" s="6">
        <f>TITRES_STAT!C2541</f>
        <v>8.57</v>
      </c>
      <c r="C2538" s="6">
        <f>TITRES_STAT!D2541</f>
        <v>8.3325999999999993</v>
      </c>
      <c r="D2538" s="6">
        <f>TITRES_STAT!E2541</f>
        <v>2497</v>
      </c>
      <c r="E2538" s="2">
        <f t="shared" si="156"/>
        <v>-856268</v>
      </c>
      <c r="F2538" s="6" t="str">
        <f t="shared" si="159"/>
        <v>BULLISH</v>
      </c>
      <c r="G2538" s="6" t="str">
        <f t="shared" si="158"/>
        <v>NEUTRAL</v>
      </c>
      <c r="H2538" s="6" t="str">
        <f t="shared" si="157"/>
        <v>BULLISH DIVERGENCE</v>
      </c>
    </row>
    <row r="2539" spans="1:8" ht="13.5" x14ac:dyDescent="0.25">
      <c r="A2539" s="3">
        <f>TITRES_STAT!B2542</f>
        <v>45700</v>
      </c>
      <c r="B2539" s="6">
        <f>TITRES_STAT!C2542</f>
        <v>8.5399999999999991</v>
      </c>
      <c r="C2539" s="6">
        <f>TITRES_STAT!D2542</f>
        <v>8.3033999999999999</v>
      </c>
      <c r="D2539" s="6">
        <f>TITRES_STAT!E2542</f>
        <v>204</v>
      </c>
      <c r="E2539" s="2">
        <f t="shared" si="156"/>
        <v>-856472</v>
      </c>
      <c r="F2539" s="6" t="str">
        <f t="shared" si="159"/>
        <v>BULLISH</v>
      </c>
      <c r="G2539" s="6" t="str">
        <f t="shared" si="158"/>
        <v>NEUTRAL</v>
      </c>
      <c r="H2539" s="6" t="str">
        <f t="shared" si="157"/>
        <v>BULLISH DIVERGENCE</v>
      </c>
    </row>
    <row r="2540" spans="1:8" ht="13.5" x14ac:dyDescent="0.25">
      <c r="A2540" s="3">
        <f>TITRES_STAT!B2543</f>
        <v>45701</v>
      </c>
      <c r="B2540" s="6">
        <f>TITRES_STAT!C2543</f>
        <v>8.52</v>
      </c>
      <c r="C2540" s="6">
        <f>TITRES_STAT!D2543</f>
        <v>8.2840000000000007</v>
      </c>
      <c r="D2540" s="6">
        <f>TITRES_STAT!E2543</f>
        <v>1651</v>
      </c>
      <c r="E2540" s="2">
        <f t="shared" si="156"/>
        <v>-858123</v>
      </c>
      <c r="F2540" s="6" t="str">
        <f t="shared" si="159"/>
        <v>BULLISH</v>
      </c>
      <c r="G2540" s="6" t="str">
        <f t="shared" si="158"/>
        <v>NEUTRAL</v>
      </c>
      <c r="H2540" s="6" t="str">
        <f t="shared" si="157"/>
        <v>CONFIRMED BULLISH</v>
      </c>
    </row>
    <row r="2541" spans="1:8" ht="13.5" x14ac:dyDescent="0.25">
      <c r="A2541" s="3">
        <f>TITRES_STAT!B2544</f>
        <v>45702</v>
      </c>
      <c r="B2541" s="6">
        <f>TITRES_STAT!C2544</f>
        <v>8.5</v>
      </c>
      <c r="C2541" s="6">
        <f>TITRES_STAT!D2544</f>
        <v>8.2645999999999997</v>
      </c>
      <c r="D2541" s="6">
        <f>TITRES_STAT!E2544</f>
        <v>13083</v>
      </c>
      <c r="E2541" s="2">
        <f t="shared" si="156"/>
        <v>-871206</v>
      </c>
      <c r="F2541" s="6" t="str">
        <f t="shared" si="159"/>
        <v>BEARISH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45705</v>
      </c>
      <c r="B2542" s="6">
        <f>TITRES_STAT!C2545</f>
        <v>8.4</v>
      </c>
      <c r="C2542" s="6">
        <f>TITRES_STAT!D2545</f>
        <v>8.1672999999999991</v>
      </c>
      <c r="D2542" s="6">
        <f>TITRES_STAT!E2545</f>
        <v>6958</v>
      </c>
      <c r="E2542" s="2">
        <f t="shared" si="156"/>
        <v>-878164</v>
      </c>
      <c r="F2542" s="6" t="str">
        <f t="shared" si="159"/>
        <v>BEARISH</v>
      </c>
      <c r="G2542" s="6" t="str">
        <f t="shared" si="158"/>
        <v>STRONG</v>
      </c>
      <c r="H2542" s="6" t="str">
        <f t="shared" si="157"/>
        <v>CONFIRMED BEARISH</v>
      </c>
    </row>
    <row r="2543" spans="1:8" ht="13.5" x14ac:dyDescent="0.25">
      <c r="A2543" s="3">
        <f>TITRES_STAT!B2546</f>
        <v>45706</v>
      </c>
      <c r="B2543" s="6">
        <f>TITRES_STAT!C2546</f>
        <v>8.48</v>
      </c>
      <c r="C2543" s="6">
        <f>TITRES_STAT!D2546</f>
        <v>8.2451000000000008</v>
      </c>
      <c r="D2543" s="6">
        <f>TITRES_STAT!E2546</f>
        <v>14537</v>
      </c>
      <c r="E2543" s="2">
        <f t="shared" si="156"/>
        <v>-863627</v>
      </c>
      <c r="F2543" s="6" t="str">
        <f t="shared" si="159"/>
        <v>BEARISH</v>
      </c>
      <c r="G2543" s="6" t="str">
        <f t="shared" si="158"/>
        <v>NEUTRAL</v>
      </c>
      <c r="H2543" s="6" t="str">
        <f t="shared" si="157"/>
        <v>CONFIRMED BEARISH</v>
      </c>
    </row>
    <row r="2544" spans="1:8" ht="13.5" x14ac:dyDescent="0.25">
      <c r="A2544" s="3">
        <f>TITRES_STAT!B2547</f>
        <v>45707</v>
      </c>
      <c r="B2544" s="6">
        <f>TITRES_STAT!C2547</f>
        <v>8.4700000000000006</v>
      </c>
      <c r="C2544" s="6">
        <f>TITRES_STAT!D2547</f>
        <v>8.2354000000000003</v>
      </c>
      <c r="D2544" s="6">
        <f>TITRES_STAT!E2547</f>
        <v>1543</v>
      </c>
      <c r="E2544" s="2">
        <f t="shared" si="156"/>
        <v>-865170</v>
      </c>
      <c r="F2544" s="6" t="str">
        <f t="shared" si="159"/>
        <v>BEARISH</v>
      </c>
      <c r="G2544" s="6" t="str">
        <f t="shared" si="158"/>
        <v>NEUTRAL</v>
      </c>
      <c r="H2544" s="6" t="str">
        <f t="shared" si="157"/>
        <v>CONFIRMED BEARISH</v>
      </c>
    </row>
    <row r="2545" spans="1:8" ht="13.5" x14ac:dyDescent="0.25">
      <c r="A2545" s="3">
        <f>TITRES_STAT!B2548</f>
        <v>45708</v>
      </c>
      <c r="B2545" s="6">
        <f>TITRES_STAT!C2548</f>
        <v>8.4700000000000006</v>
      </c>
      <c r="C2545" s="6">
        <f>TITRES_STAT!D2548</f>
        <v>8.2354000000000003</v>
      </c>
      <c r="D2545" s="6">
        <f>TITRES_STAT!E2548</f>
        <v>3654</v>
      </c>
      <c r="E2545" s="2">
        <f t="shared" si="156"/>
        <v>-865170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8.5</v>
      </c>
      <c r="C2546" s="6">
        <f>TITRES_STAT!D2549</f>
        <v>8.2645999999999997</v>
      </c>
      <c r="D2546" s="6">
        <f>TITRES_STAT!E2549</f>
        <v>12419</v>
      </c>
      <c r="E2546" s="2">
        <f t="shared" si="156"/>
        <v>-852751</v>
      </c>
      <c r="F2546" s="6" t="str">
        <f t="shared" si="159"/>
        <v>BULLISH</v>
      </c>
      <c r="G2546" s="6" t="str">
        <f t="shared" si="158"/>
        <v>WEAK</v>
      </c>
      <c r="H2546" s="6" t="str">
        <f t="shared" si="157"/>
        <v>NEUTRAL</v>
      </c>
    </row>
    <row r="2547" spans="1:8" ht="13.5" x14ac:dyDescent="0.25">
      <c r="A2547" s="3">
        <f>TITRES_STAT!B2550</f>
        <v>45712</v>
      </c>
      <c r="B2547" s="6">
        <f>TITRES_STAT!C2550</f>
        <v>8.5</v>
      </c>
      <c r="C2547" s="6">
        <f>TITRES_STAT!D2550</f>
        <v>8.2645999999999997</v>
      </c>
      <c r="D2547" s="6">
        <f>TITRES_STAT!E2550</f>
        <v>14042</v>
      </c>
      <c r="E2547" s="2">
        <f t="shared" si="156"/>
        <v>-852751</v>
      </c>
      <c r="F2547" s="6" t="str">
        <f t="shared" si="159"/>
        <v>BULLISH</v>
      </c>
      <c r="G2547" s="6" t="str">
        <f t="shared" si="158"/>
        <v>WEAK</v>
      </c>
      <c r="H2547" s="6" t="str">
        <f t="shared" si="157"/>
        <v>CONFIRMED BULLISH</v>
      </c>
    </row>
    <row r="2548" spans="1:8" ht="13.5" x14ac:dyDescent="0.25">
      <c r="A2548" s="3">
        <f>TITRES_STAT!B2551</f>
        <v>45713</v>
      </c>
      <c r="B2548" s="6">
        <f>TITRES_STAT!C2551</f>
        <v>8.4700000000000006</v>
      </c>
      <c r="C2548" s="6">
        <f>TITRES_STAT!D2551</f>
        <v>8.2354000000000003</v>
      </c>
      <c r="D2548" s="6">
        <f>TITRES_STAT!E2551</f>
        <v>2480</v>
      </c>
      <c r="E2548" s="2">
        <f t="shared" si="156"/>
        <v>-855231</v>
      </c>
      <c r="F2548" s="6" t="str">
        <f t="shared" si="159"/>
        <v>BULLISH</v>
      </c>
      <c r="G2548" s="6" t="str">
        <f t="shared" si="158"/>
        <v>NEUTRAL</v>
      </c>
      <c r="H2548" s="6" t="str">
        <f t="shared" si="157"/>
        <v>BULLISH DIVERGENCE</v>
      </c>
    </row>
    <row r="2549" spans="1:8" ht="13.5" x14ac:dyDescent="0.25">
      <c r="A2549" s="3">
        <f>TITRES_STAT!B2552</f>
        <v>45714</v>
      </c>
      <c r="B2549" s="6">
        <f>TITRES_STAT!C2552</f>
        <v>8.44</v>
      </c>
      <c r="C2549" s="6">
        <f>TITRES_STAT!D2552</f>
        <v>8.2062000000000008</v>
      </c>
      <c r="D2549" s="6">
        <f>TITRES_STAT!E2552</f>
        <v>12217</v>
      </c>
      <c r="E2549" s="2">
        <f t="shared" si="156"/>
        <v>-867448</v>
      </c>
      <c r="F2549" s="6" t="str">
        <f t="shared" si="159"/>
        <v>BEARISH</v>
      </c>
      <c r="G2549" s="6" t="str">
        <f t="shared" si="158"/>
        <v>NEUTRAL</v>
      </c>
      <c r="H2549" s="6" t="str">
        <f t="shared" si="157"/>
        <v>CONFIRMED BEARISH</v>
      </c>
    </row>
    <row r="2550" spans="1:8" ht="13.5" x14ac:dyDescent="0.25">
      <c r="A2550" s="3">
        <f>TITRES_STAT!B2553</f>
        <v>45715</v>
      </c>
      <c r="B2550" s="6">
        <f>TITRES_STAT!C2553</f>
        <v>8.73</v>
      </c>
      <c r="C2550" s="6">
        <f>TITRES_STAT!D2553</f>
        <v>8.4882000000000009</v>
      </c>
      <c r="D2550" s="6">
        <f>TITRES_STAT!E2553</f>
        <v>36073</v>
      </c>
      <c r="E2550" s="2">
        <f t="shared" si="156"/>
        <v>-831375</v>
      </c>
      <c r="F2550" s="6" t="str">
        <f t="shared" si="159"/>
        <v>BULLISH</v>
      </c>
      <c r="G2550" s="6" t="str">
        <f t="shared" si="158"/>
        <v>WEAK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8.84</v>
      </c>
      <c r="C2551" s="6">
        <f>TITRES_STAT!D2554</f>
        <v>8.5951000000000004</v>
      </c>
      <c r="D2551" s="6">
        <f>TITRES_STAT!E2554</f>
        <v>9132</v>
      </c>
      <c r="E2551" s="2">
        <f t="shared" si="156"/>
        <v>-822243</v>
      </c>
      <c r="F2551" s="6" t="str">
        <f t="shared" si="159"/>
        <v>BULLISH</v>
      </c>
      <c r="G2551" s="6" t="str">
        <f t="shared" si="158"/>
        <v>WEAK</v>
      </c>
      <c r="H2551" s="6" t="str">
        <f t="shared" si="157"/>
        <v>CONFIRMED BULLISH</v>
      </c>
    </row>
    <row r="2552" spans="1:8" ht="13.5" x14ac:dyDescent="0.25">
      <c r="A2552" s="3">
        <f>TITRES_STAT!B2555</f>
        <v>45719</v>
      </c>
      <c r="B2552" s="6">
        <f>TITRES_STAT!C2555</f>
        <v>8.8699999999999992</v>
      </c>
      <c r="C2552" s="6">
        <f>TITRES_STAT!D2555</f>
        <v>8.6242999999999999</v>
      </c>
      <c r="D2552" s="6">
        <f>TITRES_STAT!E2555</f>
        <v>2518</v>
      </c>
      <c r="E2552" s="2">
        <f t="shared" si="156"/>
        <v>-819725</v>
      </c>
      <c r="F2552" s="6" t="str">
        <f t="shared" si="159"/>
        <v>BULLISH</v>
      </c>
      <c r="G2552" s="6" t="str">
        <f t="shared" si="158"/>
        <v>WEAK</v>
      </c>
      <c r="H2552" s="6" t="str">
        <f t="shared" si="157"/>
        <v>CONFIRMED BULLISH</v>
      </c>
    </row>
    <row r="2553" spans="1:8" ht="13.5" x14ac:dyDescent="0.25">
      <c r="A2553" s="3">
        <f>TITRES_STAT!B2556</f>
        <v>45720</v>
      </c>
      <c r="B2553" s="6">
        <f>TITRES_STAT!C2556</f>
        <v>8.85</v>
      </c>
      <c r="C2553" s="6">
        <f>TITRES_STAT!D2556</f>
        <v>8.6049000000000007</v>
      </c>
      <c r="D2553" s="6">
        <f>TITRES_STAT!E2556</f>
        <v>150</v>
      </c>
      <c r="E2553" s="2">
        <f t="shared" si="156"/>
        <v>-819875</v>
      </c>
      <c r="F2553" s="6" t="str">
        <f t="shared" si="159"/>
        <v>BULLISH</v>
      </c>
      <c r="G2553" s="6" t="str">
        <f t="shared" si="158"/>
        <v>WEAK</v>
      </c>
      <c r="H2553" s="6" t="str">
        <f t="shared" si="157"/>
        <v>CONFIRMED BULLISH</v>
      </c>
    </row>
    <row r="2554" spans="1:8" ht="13.5" x14ac:dyDescent="0.25">
      <c r="A2554" s="3">
        <f>TITRES_STAT!B2557</f>
        <v>45721</v>
      </c>
      <c r="B2554" s="6">
        <f>TITRES_STAT!C2557</f>
        <v>8.83</v>
      </c>
      <c r="C2554" s="6">
        <f>TITRES_STAT!D2557</f>
        <v>8.5853999999999999</v>
      </c>
      <c r="D2554" s="6">
        <f>TITRES_STAT!E2557</f>
        <v>4051</v>
      </c>
      <c r="E2554" s="2">
        <f t="shared" si="156"/>
        <v>-823926</v>
      </c>
      <c r="F2554" s="6" t="str">
        <f t="shared" si="159"/>
        <v>BULLISH</v>
      </c>
      <c r="G2554" s="6" t="str">
        <f t="shared" si="158"/>
        <v>WEAK</v>
      </c>
      <c r="H2554" s="6" t="str">
        <f t="shared" si="157"/>
        <v>CONFIRMED BULLISH</v>
      </c>
    </row>
    <row r="2555" spans="1:8" ht="13.5" x14ac:dyDescent="0.25">
      <c r="A2555" s="3">
        <f>TITRES_STAT!B2558</f>
        <v>45722</v>
      </c>
      <c r="B2555" s="6">
        <f>TITRES_STAT!C2558</f>
        <v>8.83</v>
      </c>
      <c r="C2555" s="6">
        <f>TITRES_STAT!D2558</f>
        <v>8.5853999999999999</v>
      </c>
      <c r="D2555" s="6">
        <f>TITRES_STAT!E2558</f>
        <v>3901</v>
      </c>
      <c r="E2555" s="2">
        <f t="shared" si="156"/>
        <v>-823926</v>
      </c>
      <c r="F2555" s="6" t="str">
        <f t="shared" si="159"/>
        <v>BULLISH</v>
      </c>
      <c r="G2555" s="6" t="str">
        <f t="shared" si="158"/>
        <v>NEUTRAL</v>
      </c>
      <c r="H2555" s="6" t="str">
        <f t="shared" si="157"/>
        <v>CONFIRMED BULLISH</v>
      </c>
    </row>
    <row r="2556" spans="1:8" ht="13.5" x14ac:dyDescent="0.25">
      <c r="A2556" s="3">
        <f>TITRES_STAT!B2559</f>
        <v>45723</v>
      </c>
      <c r="B2556" s="6">
        <f>TITRES_STAT!C2559</f>
        <v>8.8000000000000007</v>
      </c>
      <c r="C2556" s="6">
        <f>TITRES_STAT!D2559</f>
        <v>8.5562000000000005</v>
      </c>
      <c r="D2556" s="6">
        <f>TITRES_STAT!E2559</f>
        <v>14959</v>
      </c>
      <c r="E2556" s="2">
        <f t="shared" si="156"/>
        <v>-838885</v>
      </c>
      <c r="F2556" s="6" t="str">
        <f t="shared" si="159"/>
        <v>BEARISH</v>
      </c>
      <c r="G2556" s="6" t="str">
        <f t="shared" si="158"/>
        <v>STRONG</v>
      </c>
      <c r="H2556" s="6" t="str">
        <f t="shared" si="157"/>
        <v>CONFIRMED BEARISH</v>
      </c>
    </row>
    <row r="2557" spans="1:8" ht="13.5" x14ac:dyDescent="0.25">
      <c r="A2557" s="3">
        <f>TITRES_STAT!B2560</f>
        <v>45726</v>
      </c>
      <c r="B2557" s="6">
        <f>TITRES_STAT!C2560</f>
        <v>9.1999999999999993</v>
      </c>
      <c r="C2557" s="6">
        <f>TITRES_STAT!D2560</f>
        <v>8.9451999999999998</v>
      </c>
      <c r="D2557" s="6">
        <f>TITRES_STAT!E2560</f>
        <v>18591</v>
      </c>
      <c r="E2557" s="2">
        <f t="shared" si="156"/>
        <v>-820294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BEARISH DIVERGENCE</v>
      </c>
    </row>
    <row r="2558" spans="1:8" ht="13.5" x14ac:dyDescent="0.25">
      <c r="A2558" s="3">
        <f>TITRES_STAT!B2561</f>
        <v>45727</v>
      </c>
      <c r="B2558" s="6">
        <f>TITRES_STAT!C2561</f>
        <v>9.1999999999999993</v>
      </c>
      <c r="C2558" s="6">
        <f>TITRES_STAT!D2561</f>
        <v>8.9451999999999998</v>
      </c>
      <c r="D2558" s="6">
        <f>TITRES_STAT!E2561</f>
        <v>23541</v>
      </c>
      <c r="E2558" s="2">
        <f t="shared" si="156"/>
        <v>-820294</v>
      </c>
      <c r="F2558" s="6" t="str">
        <f t="shared" si="159"/>
        <v>BEARISH</v>
      </c>
      <c r="G2558" s="6" t="str">
        <f t="shared" si="158"/>
        <v>NEUTRAL</v>
      </c>
      <c r="H2558" s="6" t="str">
        <f t="shared" si="157"/>
        <v>BEARISH DIVERGENCE</v>
      </c>
    </row>
    <row r="2559" spans="1:8" ht="13.5" x14ac:dyDescent="0.25">
      <c r="A2559" s="3">
        <f>TITRES_STAT!B2562</f>
        <v>45728</v>
      </c>
      <c r="B2559" s="6">
        <f>TITRES_STAT!C2562</f>
        <v>9.59</v>
      </c>
      <c r="C2559" s="6">
        <f>TITRES_STAT!D2562</f>
        <v>9.3244000000000007</v>
      </c>
      <c r="D2559" s="6">
        <f>TITRES_STAT!E2562</f>
        <v>40090</v>
      </c>
      <c r="E2559" s="2">
        <f t="shared" si="156"/>
        <v>-780204</v>
      </c>
      <c r="F2559" s="6" t="str">
        <f t="shared" si="159"/>
        <v>BULLISH</v>
      </c>
      <c r="G2559" s="6" t="str">
        <f t="shared" si="158"/>
        <v>WEAK</v>
      </c>
      <c r="H2559" s="6" t="str">
        <f t="shared" si="157"/>
        <v>CONFIRMED BULLISH</v>
      </c>
    </row>
    <row r="2560" spans="1:8" ht="13.5" x14ac:dyDescent="0.25">
      <c r="A2560" s="3">
        <f>TITRES_STAT!B2563</f>
        <v>45729</v>
      </c>
      <c r="B2560" s="6">
        <f>TITRES_STAT!C2563</f>
        <v>9.57</v>
      </c>
      <c r="C2560" s="6">
        <f>TITRES_STAT!D2563</f>
        <v>9.3048999999999999</v>
      </c>
      <c r="D2560" s="6">
        <f>TITRES_STAT!E2563</f>
        <v>25376</v>
      </c>
      <c r="E2560" s="2">
        <f t="shared" si="156"/>
        <v>-805580</v>
      </c>
      <c r="F2560" s="6" t="str">
        <f t="shared" si="159"/>
        <v>BULLISH</v>
      </c>
      <c r="G2560" s="6" t="str">
        <f t="shared" si="158"/>
        <v>WEAK</v>
      </c>
      <c r="H2560" s="6" t="str">
        <f t="shared" si="157"/>
        <v>CONFIRMED BULLISH</v>
      </c>
    </row>
    <row r="2561" spans="1:8" ht="13.5" x14ac:dyDescent="0.25">
      <c r="A2561" s="3">
        <f>TITRES_STAT!B2564</f>
        <v>45730</v>
      </c>
      <c r="B2561" s="6">
        <f>TITRES_STAT!C2564</f>
        <v>10</v>
      </c>
      <c r="C2561" s="6">
        <f>TITRES_STAT!D2564</f>
        <v>9.7230000000000008</v>
      </c>
      <c r="D2561" s="6">
        <f>TITRES_STAT!E2564</f>
        <v>439026</v>
      </c>
      <c r="E2561" s="2">
        <f t="shared" si="156"/>
        <v>-366554</v>
      </c>
      <c r="F2561" s="6" t="str">
        <f t="shared" si="159"/>
        <v>BULLISH</v>
      </c>
      <c r="G2561" s="6" t="str">
        <f t="shared" si="158"/>
        <v>WEAK</v>
      </c>
      <c r="H2561" s="6" t="str">
        <f t="shared" si="157"/>
        <v>CONFIRMED BULLISH</v>
      </c>
    </row>
    <row r="2562" spans="1:8" ht="13.5" x14ac:dyDescent="0.25">
      <c r="A2562" s="3">
        <f>TITRES_STAT!B2565</f>
        <v>45733</v>
      </c>
      <c r="B2562" s="6">
        <f>TITRES_STAT!C2565</f>
        <v>10.32</v>
      </c>
      <c r="C2562" s="6">
        <f>TITRES_STAT!D2565</f>
        <v>10.0341</v>
      </c>
      <c r="D2562" s="6">
        <f>TITRES_STAT!E2565</f>
        <v>15520</v>
      </c>
      <c r="E2562" s="2">
        <f t="shared" si="156"/>
        <v>-351034</v>
      </c>
      <c r="F2562" s="6" t="str">
        <f t="shared" si="159"/>
        <v>BULLISH</v>
      </c>
      <c r="G2562" s="6" t="str">
        <f t="shared" si="158"/>
        <v>WEAK</v>
      </c>
      <c r="H2562" s="6" t="str">
        <f t="shared" si="157"/>
        <v>CONFIRMED BULLISH</v>
      </c>
    </row>
    <row r="2563" spans="1:8" ht="13.5" x14ac:dyDescent="0.25">
      <c r="A2563" s="3">
        <f>TITRES_STAT!B2566</f>
        <v>45734</v>
      </c>
      <c r="B2563" s="6">
        <f>TITRES_STAT!C2566</f>
        <v>10.4</v>
      </c>
      <c r="C2563" s="6">
        <f>TITRES_STAT!D2566</f>
        <v>10.1119</v>
      </c>
      <c r="D2563" s="6">
        <f>TITRES_STAT!E2566</f>
        <v>35072</v>
      </c>
      <c r="E2563" s="2">
        <f t="shared" si="156"/>
        <v>-315962</v>
      </c>
      <c r="F2563" s="6" t="str">
        <f t="shared" si="159"/>
        <v>BULLISH</v>
      </c>
      <c r="G2563" s="6" t="str">
        <f t="shared" si="158"/>
        <v>WEAK</v>
      </c>
      <c r="H2563" s="6" t="str">
        <f t="shared" si="157"/>
        <v>CONFIRMED BULLISH</v>
      </c>
    </row>
    <row r="2564" spans="1:8" ht="13.5" x14ac:dyDescent="0.25">
      <c r="A2564" s="3">
        <f>TITRES_STAT!B2567</f>
        <v>45735</v>
      </c>
      <c r="B2564" s="6">
        <f>TITRES_STAT!C2567</f>
        <v>10.59</v>
      </c>
      <c r="C2564" s="6">
        <f>TITRES_STAT!D2567</f>
        <v>10.2967</v>
      </c>
      <c r="D2564" s="6">
        <f>TITRES_STAT!E2567</f>
        <v>46342</v>
      </c>
      <c r="E2564" s="2">
        <f t="shared" ref="E2564:E2627" si="160">IF(B2564&gt;B2563, E2563+D2564, IF(B2564&lt;B2563, E2563-D2564, E2563))</f>
        <v>-269620</v>
      </c>
      <c r="F2564" s="6" t="str">
        <f t="shared" si="159"/>
        <v>BULLISH</v>
      </c>
      <c r="G2564" s="6" t="str">
        <f t="shared" si="158"/>
        <v>WEAK</v>
      </c>
      <c r="H2564" s="6" t="str">
        <f t="shared" si="157"/>
        <v>CONFIRMED BULLISH</v>
      </c>
    </row>
    <row r="2565" spans="1:8" ht="13.5" x14ac:dyDescent="0.25">
      <c r="A2565" s="3">
        <f>TITRES_STAT!B2568</f>
        <v>45737</v>
      </c>
      <c r="B2565" s="6">
        <f>TITRES_STAT!C2568</f>
        <v>10.64</v>
      </c>
      <c r="C2565" s="6">
        <f>TITRES_STAT!D2568</f>
        <v>10.3453</v>
      </c>
      <c r="D2565" s="6">
        <f>TITRES_STAT!E2568</f>
        <v>26330</v>
      </c>
      <c r="E2565" s="2">
        <f t="shared" si="160"/>
        <v>-243290</v>
      </c>
      <c r="F2565" s="6" t="str">
        <f t="shared" si="159"/>
        <v>BULLISH</v>
      </c>
      <c r="G2565" s="6" t="str">
        <f t="shared" si="158"/>
        <v>WEAK</v>
      </c>
      <c r="H2565" s="6" t="str">
        <f t="shared" si="157"/>
        <v>CONFIRMED BULLISH</v>
      </c>
    </row>
    <row r="2566" spans="1:8" ht="13.5" x14ac:dyDescent="0.25">
      <c r="A2566" s="3">
        <f>TITRES_STAT!B2569</f>
        <v>45740</v>
      </c>
      <c r="B2566" s="6">
        <f>TITRES_STAT!C2569</f>
        <v>10.64</v>
      </c>
      <c r="C2566" s="6">
        <f>TITRES_STAT!D2569</f>
        <v>10.3453</v>
      </c>
      <c r="D2566" s="6">
        <f>TITRES_STAT!E2569</f>
        <v>14774</v>
      </c>
      <c r="E2566" s="2">
        <f t="shared" si="160"/>
        <v>-243290</v>
      </c>
      <c r="F2566" s="6" t="str">
        <f t="shared" si="159"/>
        <v>BULLISH</v>
      </c>
      <c r="G2566" s="6" t="str">
        <f t="shared" si="158"/>
        <v>WEAK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BULLISH</v>
      </c>
    </row>
    <row r="2567" spans="1:8" ht="13.5" x14ac:dyDescent="0.25">
      <c r="A2567" s="3">
        <f>TITRES_STAT!B2570</f>
        <v>45741</v>
      </c>
      <c r="B2567" s="6">
        <f>TITRES_STAT!C2570</f>
        <v>10.7</v>
      </c>
      <c r="C2567" s="6">
        <f>TITRES_STAT!D2570</f>
        <v>10.403600000000001</v>
      </c>
      <c r="D2567" s="6">
        <f>TITRES_STAT!E2570</f>
        <v>20742</v>
      </c>
      <c r="E2567" s="2">
        <f t="shared" si="160"/>
        <v>-222548</v>
      </c>
      <c r="F2567" s="6" t="str">
        <f t="shared" si="159"/>
        <v>BULLISH</v>
      </c>
      <c r="G2567" s="6" t="str">
        <f t="shared" ref="G2567:G2630" si="162">IF((E2567-E2562)/E2562 &gt; 0.02, "STRONG",
 IF((E2567-E2562)/E2562 &lt; -0.02, "WEAK", "NEUTRAL"))</f>
        <v>WEAK</v>
      </c>
      <c r="H2567" s="6" t="str">
        <f t="shared" si="161"/>
        <v>CONFIRMED BULLISH</v>
      </c>
    </row>
    <row r="2568" spans="1:8" ht="13.5" x14ac:dyDescent="0.25">
      <c r="A2568" s="3">
        <f>TITRES_STAT!B2571</f>
        <v>45742</v>
      </c>
      <c r="B2568" s="6">
        <f>TITRES_STAT!C2571</f>
        <v>10.89</v>
      </c>
      <c r="C2568" s="6">
        <f>TITRES_STAT!D2571</f>
        <v>10.5883</v>
      </c>
      <c r="D2568" s="6">
        <f>TITRES_STAT!E2571</f>
        <v>27002</v>
      </c>
      <c r="E2568" s="2">
        <f t="shared" si="160"/>
        <v>-195546</v>
      </c>
      <c r="F2568" s="6" t="str">
        <f t="shared" ref="F2568:F2631" si="163">IF(E2568&gt;E2563,"BULLISH",IF(E2568&lt;E2563,"BEARISH","NEUTRAL"))</f>
        <v>BULLISH</v>
      </c>
      <c r="G2568" s="6" t="str">
        <f t="shared" si="162"/>
        <v>WEAK</v>
      </c>
      <c r="H2568" s="6" t="str">
        <f t="shared" si="161"/>
        <v>CONFIRMED BULLISH</v>
      </c>
    </row>
    <row r="2569" spans="1:8" ht="13.5" x14ac:dyDescent="0.25">
      <c r="A2569" s="3">
        <f>TITRES_STAT!B2572</f>
        <v>45743</v>
      </c>
      <c r="B2569" s="6">
        <f>TITRES_STAT!C2572</f>
        <v>11</v>
      </c>
      <c r="C2569" s="6">
        <f>TITRES_STAT!D2572</f>
        <v>10.6953</v>
      </c>
      <c r="D2569" s="6">
        <f>TITRES_STAT!E2572</f>
        <v>27586</v>
      </c>
      <c r="E2569" s="2">
        <f t="shared" si="160"/>
        <v>-167960</v>
      </c>
      <c r="F2569" s="6" t="str">
        <f t="shared" si="163"/>
        <v>BULLISH</v>
      </c>
      <c r="G2569" s="6" t="str">
        <f t="shared" si="162"/>
        <v>WEAK</v>
      </c>
      <c r="H2569" s="6" t="str">
        <f t="shared" si="161"/>
        <v>CONFIRMED BULLISH</v>
      </c>
    </row>
    <row r="2570" spans="1:8" ht="13.5" x14ac:dyDescent="0.25">
      <c r="A2570" s="3">
        <f>TITRES_STAT!B2573</f>
        <v>45744</v>
      </c>
      <c r="B2570" s="6">
        <f>TITRES_STAT!C2573</f>
        <v>11</v>
      </c>
      <c r="C2570" s="6">
        <f>TITRES_STAT!D2573</f>
        <v>10.6953</v>
      </c>
      <c r="D2570" s="6">
        <f>TITRES_STAT!E2573</f>
        <v>41518</v>
      </c>
      <c r="E2570" s="2">
        <f t="shared" si="160"/>
        <v>-167960</v>
      </c>
      <c r="F2570" s="6" t="str">
        <f t="shared" si="163"/>
        <v>BULLISH</v>
      </c>
      <c r="G2570" s="6" t="str">
        <f t="shared" si="162"/>
        <v>WEAK</v>
      </c>
      <c r="H2570" s="6" t="str">
        <f t="shared" si="161"/>
        <v>CONFIRMED BULLISH</v>
      </c>
    </row>
    <row r="2571" spans="1:8" ht="13.5" x14ac:dyDescent="0.25">
      <c r="A2571" s="3">
        <f>TITRES_STAT!B2574</f>
        <v>45749</v>
      </c>
      <c r="B2571" s="6">
        <f>TITRES_STAT!C2574</f>
        <v>11.3</v>
      </c>
      <c r="C2571" s="6">
        <f>TITRES_STAT!D2574</f>
        <v>10.987</v>
      </c>
      <c r="D2571" s="6">
        <f>TITRES_STAT!E2574</f>
        <v>11353</v>
      </c>
      <c r="E2571" s="2">
        <f t="shared" si="160"/>
        <v>-156607</v>
      </c>
      <c r="F2571" s="6" t="str">
        <f t="shared" si="163"/>
        <v>BULLISH</v>
      </c>
      <c r="G2571" s="6" t="str">
        <f t="shared" si="162"/>
        <v>WEAK</v>
      </c>
      <c r="H2571" s="6" t="str">
        <f t="shared" si="161"/>
        <v>CONFIRMED BULLISH</v>
      </c>
    </row>
    <row r="2572" spans="1:8" ht="13.5" x14ac:dyDescent="0.25">
      <c r="A2572" s="3">
        <f>TITRES_STAT!B2575</f>
        <v>45750</v>
      </c>
      <c r="B2572" s="6">
        <f>TITRES_STAT!C2575</f>
        <v>11.25</v>
      </c>
      <c r="C2572" s="6">
        <f>TITRES_STAT!D2575</f>
        <v>10.9384</v>
      </c>
      <c r="D2572" s="6">
        <f>TITRES_STAT!E2575</f>
        <v>6713</v>
      </c>
      <c r="E2572" s="2">
        <f t="shared" si="160"/>
        <v>-163320</v>
      </c>
      <c r="F2572" s="6" t="str">
        <f t="shared" si="163"/>
        <v>BULLISH</v>
      </c>
      <c r="G2572" s="6" t="str">
        <f t="shared" si="162"/>
        <v>WEAK</v>
      </c>
      <c r="H2572" s="6" t="str">
        <f t="shared" si="161"/>
        <v>CONFIRMED BULLISH</v>
      </c>
    </row>
    <row r="2573" spans="1:8" ht="13.5" x14ac:dyDescent="0.25">
      <c r="A2573" s="3">
        <f>TITRES_STAT!B2576</f>
        <v>45751</v>
      </c>
      <c r="B2573" s="6">
        <f>TITRES_STAT!C2576</f>
        <v>11.48</v>
      </c>
      <c r="C2573" s="6">
        <f>TITRES_STAT!D2576</f>
        <v>11.162000000000001</v>
      </c>
      <c r="D2573" s="6">
        <f>TITRES_STAT!E2576</f>
        <v>10237</v>
      </c>
      <c r="E2573" s="2">
        <f t="shared" si="160"/>
        <v>-153083</v>
      </c>
      <c r="F2573" s="6" t="str">
        <f t="shared" si="163"/>
        <v>BULLISH</v>
      </c>
      <c r="G2573" s="6" t="str">
        <f t="shared" si="162"/>
        <v>WEAK</v>
      </c>
      <c r="H2573" s="6" t="str">
        <f t="shared" si="161"/>
        <v>CONFIRMED BULLISH</v>
      </c>
    </row>
    <row r="2574" spans="1:8" ht="13.5" x14ac:dyDescent="0.25">
      <c r="A2574" s="3">
        <f>TITRES_STAT!B2577</f>
        <v>45754</v>
      </c>
      <c r="B2574" s="6">
        <f>TITRES_STAT!C2577</f>
        <v>12</v>
      </c>
      <c r="C2574" s="6">
        <f>TITRES_STAT!D2577</f>
        <v>11.6676</v>
      </c>
      <c r="D2574" s="6">
        <f>TITRES_STAT!E2577</f>
        <v>123003</v>
      </c>
      <c r="E2574" s="2">
        <f t="shared" si="160"/>
        <v>-30080</v>
      </c>
      <c r="F2574" s="6" t="str">
        <f t="shared" si="163"/>
        <v>BULLISH</v>
      </c>
      <c r="G2574" s="6" t="str">
        <f t="shared" si="162"/>
        <v>WEAK</v>
      </c>
      <c r="H2574" s="6" t="str">
        <f t="shared" si="161"/>
        <v>CONFIRMED BULLISH</v>
      </c>
    </row>
    <row r="2575" spans="1:8" ht="13.5" x14ac:dyDescent="0.25">
      <c r="A2575" s="3">
        <f>TITRES_STAT!B2578</f>
        <v>45755</v>
      </c>
      <c r="B2575" s="6">
        <f>TITRES_STAT!C2578</f>
        <v>12.45</v>
      </c>
      <c r="C2575" s="6">
        <f>TITRES_STAT!D2578</f>
        <v>12.1051</v>
      </c>
      <c r="D2575" s="6">
        <f>TITRES_STAT!E2578</f>
        <v>33420</v>
      </c>
      <c r="E2575" s="2">
        <f t="shared" si="160"/>
        <v>3340</v>
      </c>
      <c r="F2575" s="6" t="str">
        <f t="shared" si="163"/>
        <v>BULLISH</v>
      </c>
      <c r="G2575" s="6" t="str">
        <f t="shared" si="162"/>
        <v>WEAK</v>
      </c>
      <c r="H2575" s="6" t="str">
        <f t="shared" si="161"/>
        <v>CONFIRMED BULLISH</v>
      </c>
    </row>
    <row r="2576" spans="1:8" ht="13.5" x14ac:dyDescent="0.25">
      <c r="A2576" s="3">
        <f>TITRES_STAT!B2579</f>
        <v>45757</v>
      </c>
      <c r="B2576" s="6">
        <f>TITRES_STAT!C2579</f>
        <v>13</v>
      </c>
      <c r="C2576" s="6">
        <f>TITRES_STAT!D2579</f>
        <v>12.639900000000001</v>
      </c>
      <c r="D2576" s="6">
        <f>TITRES_STAT!E2579</f>
        <v>170717</v>
      </c>
      <c r="E2576" s="2">
        <f t="shared" si="160"/>
        <v>174057</v>
      </c>
      <c r="F2576" s="6" t="str">
        <f t="shared" si="163"/>
        <v>BULLISH</v>
      </c>
      <c r="G2576" s="6" t="str">
        <f t="shared" si="162"/>
        <v>WEAK</v>
      </c>
      <c r="H2576" s="6" t="str">
        <f t="shared" si="161"/>
        <v>CONFIRMED BULLISH</v>
      </c>
    </row>
    <row r="2577" spans="1:8" ht="13.5" x14ac:dyDescent="0.25">
      <c r="A2577" s="3">
        <f>TITRES_STAT!B2580</f>
        <v>45758</v>
      </c>
      <c r="B2577" s="6">
        <f>TITRES_STAT!C2580</f>
        <v>13.4</v>
      </c>
      <c r="C2577" s="6">
        <f>TITRES_STAT!D2580</f>
        <v>13.0288</v>
      </c>
      <c r="D2577" s="6">
        <f>TITRES_STAT!E2580</f>
        <v>95805</v>
      </c>
      <c r="E2577" s="2">
        <f t="shared" si="160"/>
        <v>269862</v>
      </c>
      <c r="F2577" s="6" t="str">
        <f t="shared" si="163"/>
        <v>BULLISH</v>
      </c>
      <c r="G2577" s="6" t="str">
        <f t="shared" si="162"/>
        <v>WEAK</v>
      </c>
      <c r="H2577" s="6" t="str">
        <f t="shared" si="161"/>
        <v>CONFIRMED BULLISH</v>
      </c>
    </row>
    <row r="2578" spans="1:8" ht="13.5" x14ac:dyDescent="0.25">
      <c r="A2578" s="3">
        <f>TITRES_STAT!B2581</f>
        <v>45761</v>
      </c>
      <c r="B2578" s="6">
        <f>TITRES_STAT!C2581</f>
        <v>13.15</v>
      </c>
      <c r="C2578" s="6">
        <f>TITRES_STAT!D2581</f>
        <v>12.7857</v>
      </c>
      <c r="D2578" s="6">
        <f>TITRES_STAT!E2581</f>
        <v>26190</v>
      </c>
      <c r="E2578" s="2">
        <f t="shared" si="160"/>
        <v>243672</v>
      </c>
      <c r="F2578" s="6" t="str">
        <f t="shared" si="163"/>
        <v>BULLISH</v>
      </c>
      <c r="G2578" s="6" t="str">
        <f t="shared" si="162"/>
        <v>WEAK</v>
      </c>
      <c r="H2578" s="6" t="str">
        <f t="shared" si="161"/>
        <v>CONFIRMED BULLISH</v>
      </c>
    </row>
    <row r="2579" spans="1:8" ht="13.5" x14ac:dyDescent="0.25">
      <c r="A2579" s="3">
        <f>TITRES_STAT!B2582</f>
        <v>45762</v>
      </c>
      <c r="B2579" s="6">
        <f>TITRES_STAT!C2582</f>
        <v>13.45</v>
      </c>
      <c r="C2579" s="6">
        <f>TITRES_STAT!D2582</f>
        <v>13.077400000000001</v>
      </c>
      <c r="D2579" s="6">
        <f>TITRES_STAT!E2582</f>
        <v>83134</v>
      </c>
      <c r="E2579" s="2">
        <f t="shared" si="160"/>
        <v>326806</v>
      </c>
      <c r="F2579" s="6" t="str">
        <f t="shared" si="163"/>
        <v>BULLISH</v>
      </c>
      <c r="G2579" s="6" t="str">
        <f t="shared" si="162"/>
        <v>WEAK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13.48</v>
      </c>
      <c r="C2580" s="6">
        <f>TITRES_STAT!D2583</f>
        <v>13.1066</v>
      </c>
      <c r="D2580" s="6">
        <f>TITRES_STAT!E2583</f>
        <v>19588</v>
      </c>
      <c r="E2580" s="2">
        <f t="shared" si="160"/>
        <v>346394</v>
      </c>
      <c r="F2580" s="6" t="str">
        <f t="shared" si="163"/>
        <v>BULLISH</v>
      </c>
      <c r="G2580" s="6" t="str">
        <f t="shared" si="162"/>
        <v>STRONG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13.8</v>
      </c>
      <c r="C2581" s="6">
        <f>TITRES_STAT!D2584</f>
        <v>13.4177</v>
      </c>
      <c r="D2581" s="6">
        <f>TITRES_STAT!E2584</f>
        <v>88470</v>
      </c>
      <c r="E2581" s="2">
        <f t="shared" si="160"/>
        <v>434864</v>
      </c>
      <c r="F2581" s="6" t="str">
        <f t="shared" si="163"/>
        <v>BULLISH</v>
      </c>
      <c r="G2581" s="6" t="str">
        <f t="shared" si="162"/>
        <v>STRONG</v>
      </c>
      <c r="H2581" s="6" t="str">
        <f t="shared" si="161"/>
        <v>CONFIRMED BULLISH</v>
      </c>
    </row>
    <row r="2582" spans="1:8" ht="13.5" x14ac:dyDescent="0.25">
      <c r="A2582" s="3">
        <f>TITRES_STAT!B2585</f>
        <v>45765</v>
      </c>
      <c r="B2582" s="6">
        <f>TITRES_STAT!C2585</f>
        <v>14.18</v>
      </c>
      <c r="C2582" s="6">
        <f>TITRES_STAT!D2585</f>
        <v>13.7872</v>
      </c>
      <c r="D2582" s="6">
        <f>TITRES_STAT!E2585</f>
        <v>124740</v>
      </c>
      <c r="E2582" s="2">
        <f t="shared" si="160"/>
        <v>559604</v>
      </c>
      <c r="F2582" s="6" t="str">
        <f t="shared" si="163"/>
        <v>BULLISH</v>
      </c>
      <c r="G2582" s="6" t="str">
        <f t="shared" si="162"/>
        <v>STRONG</v>
      </c>
      <c r="H2582" s="6" t="str">
        <f t="shared" si="161"/>
        <v>CONFIRMED BULLISH</v>
      </c>
    </row>
    <row r="2583" spans="1:8" ht="13.5" x14ac:dyDescent="0.25">
      <c r="A2583" s="3">
        <f>TITRES_STAT!B2586</f>
        <v>45768</v>
      </c>
      <c r="B2583" s="6">
        <f>TITRES_STAT!C2586</f>
        <v>14.26</v>
      </c>
      <c r="C2583" s="6">
        <f>TITRES_STAT!D2586</f>
        <v>13.865</v>
      </c>
      <c r="D2583" s="6">
        <f>TITRES_STAT!E2586</f>
        <v>27936</v>
      </c>
      <c r="E2583" s="2">
        <f t="shared" si="160"/>
        <v>587540</v>
      </c>
      <c r="F2583" s="6" t="str">
        <f t="shared" si="163"/>
        <v>BULLISH</v>
      </c>
      <c r="G2583" s="6" t="str">
        <f t="shared" si="162"/>
        <v>STRONG</v>
      </c>
      <c r="H2583" s="6" t="str">
        <f t="shared" si="161"/>
        <v>CONFIRMED BULLISH</v>
      </c>
    </row>
    <row r="2584" spans="1:8" ht="13.5" x14ac:dyDescent="0.25">
      <c r="A2584" s="3">
        <f>TITRES_STAT!B2587</f>
        <v>45769</v>
      </c>
      <c r="B2584" s="6">
        <f>TITRES_STAT!C2587</f>
        <v>14.2</v>
      </c>
      <c r="C2584" s="6">
        <f>TITRES_STAT!D2587</f>
        <v>13.806699999999999</v>
      </c>
      <c r="D2584" s="6">
        <f>TITRES_STAT!E2587</f>
        <v>16796</v>
      </c>
      <c r="E2584" s="2">
        <f t="shared" si="160"/>
        <v>570744</v>
      </c>
      <c r="F2584" s="6" t="str">
        <f t="shared" si="163"/>
        <v>BULLISH</v>
      </c>
      <c r="G2584" s="6" t="str">
        <f t="shared" si="162"/>
        <v>STRONG</v>
      </c>
      <c r="H2584" s="6" t="str">
        <f t="shared" si="161"/>
        <v>CONFIRMED BULLISH</v>
      </c>
    </row>
    <row r="2585" spans="1:8" ht="13.5" x14ac:dyDescent="0.25">
      <c r="A2585" s="3">
        <f>TITRES_STAT!B2588</f>
        <v>45770</v>
      </c>
      <c r="B2585" s="6">
        <f>TITRES_STAT!C2588</f>
        <v>14.05</v>
      </c>
      <c r="C2585" s="6">
        <f>TITRES_STAT!D2588</f>
        <v>13.6608</v>
      </c>
      <c r="D2585" s="6">
        <f>TITRES_STAT!E2588</f>
        <v>42505</v>
      </c>
      <c r="E2585" s="2">
        <f t="shared" si="160"/>
        <v>528239</v>
      </c>
      <c r="F2585" s="6" t="str">
        <f t="shared" si="163"/>
        <v>BULLISH</v>
      </c>
      <c r="G2585" s="6" t="str">
        <f t="shared" si="162"/>
        <v>STRONG</v>
      </c>
      <c r="H2585" s="6" t="str">
        <f t="shared" si="161"/>
        <v>CONFIRMED BULLISH</v>
      </c>
    </row>
    <row r="2586" spans="1:8" ht="13.5" x14ac:dyDescent="0.25">
      <c r="A2586" s="3">
        <f>TITRES_STAT!B2589</f>
        <v>45771</v>
      </c>
      <c r="B2586" s="6">
        <f>TITRES_STAT!C2589</f>
        <v>14.2</v>
      </c>
      <c r="C2586" s="6">
        <f>TITRES_STAT!D2589</f>
        <v>13.806699999999999</v>
      </c>
      <c r="D2586" s="6">
        <f>TITRES_STAT!E2589</f>
        <v>40092</v>
      </c>
      <c r="E2586" s="2">
        <f t="shared" si="160"/>
        <v>568331</v>
      </c>
      <c r="F2586" s="6" t="str">
        <f t="shared" si="163"/>
        <v>BULLISH</v>
      </c>
      <c r="G2586" s="6" t="str">
        <f t="shared" si="162"/>
        <v>STRONG</v>
      </c>
      <c r="H2586" s="6" t="str">
        <f t="shared" si="161"/>
        <v>CONFIRMED BULLISH</v>
      </c>
    </row>
    <row r="2587" spans="1:8" ht="13.5" x14ac:dyDescent="0.25">
      <c r="A2587" s="3">
        <f>TITRES_STAT!B2590</f>
        <v>45772</v>
      </c>
      <c r="B2587" s="6">
        <f>TITRES_STAT!C2590</f>
        <v>14.49</v>
      </c>
      <c r="C2587" s="6">
        <f>TITRES_STAT!D2590</f>
        <v>14.0886</v>
      </c>
      <c r="D2587" s="6">
        <f>TITRES_STAT!E2590</f>
        <v>748940</v>
      </c>
      <c r="E2587" s="2">
        <f t="shared" si="160"/>
        <v>1317271</v>
      </c>
      <c r="F2587" s="6" t="str">
        <f t="shared" si="163"/>
        <v>BULLISH</v>
      </c>
      <c r="G2587" s="6" t="str">
        <f t="shared" si="162"/>
        <v>STRONG</v>
      </c>
      <c r="H2587" s="6" t="str">
        <f t="shared" si="161"/>
        <v>CONFIRMED BULLISH</v>
      </c>
    </row>
    <row r="2588" spans="1:8" ht="13.5" x14ac:dyDescent="0.25">
      <c r="A2588" s="3">
        <f>TITRES_STAT!B2591</f>
        <v>45775</v>
      </c>
      <c r="B2588" s="6">
        <f>TITRES_STAT!C2591</f>
        <v>14.39</v>
      </c>
      <c r="C2588" s="6">
        <f>TITRES_STAT!D2591</f>
        <v>13.991400000000001</v>
      </c>
      <c r="D2588" s="6">
        <f>TITRES_STAT!E2591</f>
        <v>33729</v>
      </c>
      <c r="E2588" s="2">
        <f t="shared" si="160"/>
        <v>1283542</v>
      </c>
      <c r="F2588" s="6" t="str">
        <f t="shared" si="163"/>
        <v>BULLISH</v>
      </c>
      <c r="G2588" s="6" t="str">
        <f t="shared" si="162"/>
        <v>STRONG</v>
      </c>
      <c r="H2588" s="6" t="str">
        <f t="shared" si="161"/>
        <v>CONFIRMED BULLISH</v>
      </c>
    </row>
    <row r="2589" spans="1:8" ht="13.5" x14ac:dyDescent="0.25">
      <c r="A2589" s="3">
        <f>TITRES_STAT!B2592</f>
        <v>45776</v>
      </c>
      <c r="B2589" s="6">
        <f>TITRES_STAT!C2592</f>
        <v>14.12</v>
      </c>
      <c r="C2589" s="6">
        <f>TITRES_STAT!D2592</f>
        <v>13.728899999999999</v>
      </c>
      <c r="D2589" s="6">
        <f>TITRES_STAT!E2592</f>
        <v>21823</v>
      </c>
      <c r="E2589" s="2">
        <f t="shared" si="160"/>
        <v>1261719</v>
      </c>
      <c r="F2589" s="6" t="str">
        <f t="shared" si="163"/>
        <v>BULLISH</v>
      </c>
      <c r="G2589" s="6" t="str">
        <f t="shared" si="162"/>
        <v>STRONG</v>
      </c>
      <c r="H2589" s="6" t="str">
        <f t="shared" si="161"/>
        <v>BULLISH DIVERGENCE</v>
      </c>
    </row>
    <row r="2590" spans="1:8" ht="13.5" x14ac:dyDescent="0.25">
      <c r="A2590" s="3">
        <f>TITRES_STAT!B2593</f>
        <v>45777</v>
      </c>
      <c r="B2590" s="6">
        <f>TITRES_STAT!C2593</f>
        <v>14.38</v>
      </c>
      <c r="C2590" s="6">
        <f>TITRES_STAT!D2593</f>
        <v>13.9817</v>
      </c>
      <c r="D2590" s="6">
        <f>TITRES_STAT!E2593</f>
        <v>45166</v>
      </c>
      <c r="E2590" s="2">
        <f t="shared" si="160"/>
        <v>1306885</v>
      </c>
      <c r="F2590" s="6" t="str">
        <f t="shared" si="163"/>
        <v>BULLISH</v>
      </c>
      <c r="G2590" s="6" t="str">
        <f t="shared" si="162"/>
        <v>STRONG</v>
      </c>
      <c r="H2590" s="6" t="str">
        <f t="shared" si="161"/>
        <v>CONFIRMED BULLISH</v>
      </c>
    </row>
    <row r="2591" spans="1:8" ht="13.5" x14ac:dyDescent="0.25">
      <c r="A2591" s="3">
        <f>TITRES_STAT!B2594</f>
        <v>45779</v>
      </c>
      <c r="B2591" s="6">
        <f>TITRES_STAT!C2594</f>
        <v>14.35</v>
      </c>
      <c r="C2591" s="6">
        <f>TITRES_STAT!D2594</f>
        <v>13.952500000000001</v>
      </c>
      <c r="D2591" s="6">
        <f>TITRES_STAT!E2594</f>
        <v>88442</v>
      </c>
      <c r="E2591" s="2">
        <f t="shared" si="160"/>
        <v>1218443</v>
      </c>
      <c r="F2591" s="6" t="str">
        <f t="shared" si="163"/>
        <v>BULLISH</v>
      </c>
      <c r="G2591" s="6" t="str">
        <f t="shared" si="162"/>
        <v>STRONG</v>
      </c>
      <c r="H2591" s="6" t="str">
        <f t="shared" si="161"/>
        <v>CONFIRMED BULLISH</v>
      </c>
    </row>
    <row r="2592" spans="1:8" ht="13.5" x14ac:dyDescent="0.25">
      <c r="A2592" s="3">
        <f>TITRES_STAT!B2595</f>
        <v>45782</v>
      </c>
      <c r="B2592" s="6">
        <f>TITRES_STAT!C2595</f>
        <v>14.36</v>
      </c>
      <c r="C2592" s="6">
        <f>TITRES_STAT!D2595</f>
        <v>13.962199999999999</v>
      </c>
      <c r="D2592" s="6">
        <f>TITRES_STAT!E2595</f>
        <v>33058</v>
      </c>
      <c r="E2592" s="2">
        <f t="shared" si="160"/>
        <v>1251501</v>
      </c>
      <c r="F2592" s="6" t="str">
        <f t="shared" si="163"/>
        <v>BEARISH</v>
      </c>
      <c r="G2592" s="6" t="str">
        <f t="shared" si="162"/>
        <v>WEAK</v>
      </c>
      <c r="H2592" s="6" t="str">
        <f t="shared" si="161"/>
        <v>CONFIRMED BEARISH</v>
      </c>
    </row>
    <row r="2593" spans="1:8" ht="13.5" x14ac:dyDescent="0.25">
      <c r="A2593" s="3">
        <f>TITRES_STAT!B2596</f>
        <v>45783</v>
      </c>
      <c r="B2593" s="6">
        <f>TITRES_STAT!C2596</f>
        <v>14.65</v>
      </c>
      <c r="C2593" s="6">
        <f>TITRES_STAT!D2596</f>
        <v>14.244199999999999</v>
      </c>
      <c r="D2593" s="6">
        <f>TITRES_STAT!E2596</f>
        <v>81233</v>
      </c>
      <c r="E2593" s="2">
        <f t="shared" si="160"/>
        <v>1332734</v>
      </c>
      <c r="F2593" s="6" t="str">
        <f t="shared" si="163"/>
        <v>BULLISH</v>
      </c>
      <c r="G2593" s="6" t="str">
        <f t="shared" si="162"/>
        <v>STRONG</v>
      </c>
      <c r="H2593" s="6" t="str">
        <f t="shared" si="161"/>
        <v>CONFIRMED BULLISH</v>
      </c>
    </row>
    <row r="2594" spans="1:8" ht="13.5" x14ac:dyDescent="0.25">
      <c r="A2594" s="3">
        <f>TITRES_STAT!B2597</f>
        <v>45784</v>
      </c>
      <c r="B2594" s="6">
        <f>TITRES_STAT!C2597</f>
        <v>14.87</v>
      </c>
      <c r="C2594" s="6">
        <f>TITRES_STAT!D2597</f>
        <v>14.4581</v>
      </c>
      <c r="D2594" s="6">
        <f>TITRES_STAT!E2597</f>
        <v>32596</v>
      </c>
      <c r="E2594" s="2">
        <f t="shared" si="160"/>
        <v>1365330</v>
      </c>
      <c r="F2594" s="6" t="str">
        <f t="shared" si="163"/>
        <v>BULLISH</v>
      </c>
      <c r="G2594" s="6" t="str">
        <f t="shared" si="162"/>
        <v>STRONG</v>
      </c>
      <c r="H2594" s="6" t="str">
        <f t="shared" si="161"/>
        <v>CONFIRMED BULLISH</v>
      </c>
    </row>
    <row r="2595" spans="1:8" ht="13.5" x14ac:dyDescent="0.25">
      <c r="A2595" s="3">
        <f>TITRES_STAT!B2598</f>
        <v>45785</v>
      </c>
      <c r="B2595" s="6">
        <f>TITRES_STAT!C2598</f>
        <v>15</v>
      </c>
      <c r="C2595" s="6">
        <f>TITRES_STAT!D2598</f>
        <v>14.5845</v>
      </c>
      <c r="D2595" s="6">
        <f>TITRES_STAT!E2598</f>
        <v>87891</v>
      </c>
      <c r="E2595" s="2">
        <f t="shared" si="160"/>
        <v>1453221</v>
      </c>
      <c r="F2595" s="6" t="str">
        <f t="shared" si="163"/>
        <v>BULLISH</v>
      </c>
      <c r="G2595" s="6" t="str">
        <f t="shared" si="162"/>
        <v>STRONG</v>
      </c>
      <c r="H2595" s="6" t="str">
        <f t="shared" si="161"/>
        <v>CONFIRMED BULLISH</v>
      </c>
    </row>
    <row r="2596" spans="1:8" ht="13.5" x14ac:dyDescent="0.25">
      <c r="A2596" s="3">
        <f>TITRES_STAT!B2599</f>
        <v>45786</v>
      </c>
      <c r="B2596" s="6">
        <f>TITRES_STAT!C2599</f>
        <v>15.1</v>
      </c>
      <c r="C2596" s="6">
        <f>TITRES_STAT!D2599</f>
        <v>14.681699999999999</v>
      </c>
      <c r="D2596" s="6">
        <f>TITRES_STAT!E2599</f>
        <v>55607</v>
      </c>
      <c r="E2596" s="2">
        <f t="shared" si="160"/>
        <v>1508828</v>
      </c>
      <c r="F2596" s="6" t="str">
        <f t="shared" si="163"/>
        <v>BULLISH</v>
      </c>
      <c r="G2596" s="6" t="str">
        <f t="shared" si="162"/>
        <v>STRONG</v>
      </c>
      <c r="H2596" s="6" t="str">
        <f t="shared" si="161"/>
        <v>CONFIRMED BULLISH</v>
      </c>
    </row>
    <row r="2597" spans="1:8" ht="13.5" x14ac:dyDescent="0.25">
      <c r="A2597" s="3">
        <f>TITRES_STAT!B2600</f>
        <v>45789</v>
      </c>
      <c r="B2597" s="6">
        <f>TITRES_STAT!C2600</f>
        <v>15.18</v>
      </c>
      <c r="C2597" s="6">
        <f>TITRES_STAT!D2600</f>
        <v>14.759499999999999</v>
      </c>
      <c r="D2597" s="6">
        <f>TITRES_STAT!E2600</f>
        <v>47579</v>
      </c>
      <c r="E2597" s="2">
        <f t="shared" si="160"/>
        <v>1556407</v>
      </c>
      <c r="F2597" s="6" t="str">
        <f t="shared" si="163"/>
        <v>BULLISH</v>
      </c>
      <c r="G2597" s="6" t="str">
        <f t="shared" si="162"/>
        <v>STRONG</v>
      </c>
      <c r="H2597" s="6" t="str">
        <f t="shared" si="161"/>
        <v>CONFIRMED BULLISH</v>
      </c>
    </row>
    <row r="2598" spans="1:8" ht="13.5" x14ac:dyDescent="0.25">
      <c r="A2598" s="3">
        <f>TITRES_STAT!B2601</f>
        <v>45790</v>
      </c>
      <c r="B2598" s="6">
        <f>TITRES_STAT!C2601</f>
        <v>15.1</v>
      </c>
      <c r="C2598" s="6">
        <f>TITRES_STAT!D2601</f>
        <v>14.681699999999999</v>
      </c>
      <c r="D2598" s="6">
        <f>TITRES_STAT!E2601</f>
        <v>68654</v>
      </c>
      <c r="E2598" s="2">
        <f t="shared" si="160"/>
        <v>1487753</v>
      </c>
      <c r="F2598" s="6" t="str">
        <f t="shared" si="163"/>
        <v>BULLISH</v>
      </c>
      <c r="G2598" s="6" t="str">
        <f t="shared" si="162"/>
        <v>STRONG</v>
      </c>
      <c r="H2598" s="6" t="str">
        <f t="shared" si="161"/>
        <v>CONFIRMED BULLISH</v>
      </c>
    </row>
    <row r="2599" spans="1:8" ht="13.5" x14ac:dyDescent="0.25">
      <c r="A2599" s="3">
        <f>TITRES_STAT!B2602</f>
        <v>45791</v>
      </c>
      <c r="B2599" s="6">
        <f>TITRES_STAT!C2602</f>
        <v>15.09</v>
      </c>
      <c r="C2599" s="6">
        <f>TITRES_STAT!D2602</f>
        <v>14.672000000000001</v>
      </c>
      <c r="D2599" s="6">
        <f>TITRES_STAT!E2602</f>
        <v>17161</v>
      </c>
      <c r="E2599" s="2">
        <f t="shared" si="160"/>
        <v>1470592</v>
      </c>
      <c r="F2599" s="6" t="str">
        <f t="shared" si="163"/>
        <v>BULLISH</v>
      </c>
      <c r="G2599" s="6" t="str">
        <f t="shared" si="162"/>
        <v>STRONG</v>
      </c>
      <c r="H2599" s="6" t="str">
        <f t="shared" si="161"/>
        <v>CONFIRMED BULLISH</v>
      </c>
    </row>
    <row r="2600" spans="1:8" ht="13.5" x14ac:dyDescent="0.25">
      <c r="A2600" s="3">
        <f>TITRES_STAT!B2603</f>
        <v>45792</v>
      </c>
      <c r="B2600" s="6">
        <f>TITRES_STAT!C2603</f>
        <v>14.98</v>
      </c>
      <c r="C2600" s="6">
        <f>TITRES_STAT!D2603</f>
        <v>14.565099999999999</v>
      </c>
      <c r="D2600" s="6">
        <f>TITRES_STAT!E2603</f>
        <v>13786</v>
      </c>
      <c r="E2600" s="2">
        <f t="shared" si="160"/>
        <v>1456806</v>
      </c>
      <c r="F2600" s="6" t="str">
        <f t="shared" si="163"/>
        <v>BULLISH</v>
      </c>
      <c r="G2600" s="6" t="str">
        <f t="shared" si="162"/>
        <v>NEUTRAL</v>
      </c>
      <c r="H2600" s="6" t="str">
        <f t="shared" si="161"/>
        <v>BULLISH DIVERGENCE</v>
      </c>
    </row>
    <row r="2601" spans="1:8" ht="13.5" x14ac:dyDescent="0.25">
      <c r="A2601" s="3">
        <f>TITRES_STAT!B2604</f>
        <v>45793</v>
      </c>
      <c r="B2601" s="6">
        <f>TITRES_STAT!C2604</f>
        <v>15</v>
      </c>
      <c r="C2601" s="6">
        <f>TITRES_STAT!D2604</f>
        <v>14.5845</v>
      </c>
      <c r="D2601" s="6">
        <f>TITRES_STAT!E2604</f>
        <v>16616</v>
      </c>
      <c r="E2601" s="2">
        <f t="shared" si="160"/>
        <v>1473422</v>
      </c>
      <c r="F2601" s="6" t="str">
        <f t="shared" si="163"/>
        <v>BEARISH</v>
      </c>
      <c r="G2601" s="6" t="str">
        <f t="shared" si="162"/>
        <v>WEAK</v>
      </c>
      <c r="H2601" s="6" t="str">
        <f t="shared" si="161"/>
        <v>CONFIRMED BEARISH</v>
      </c>
    </row>
    <row r="2602" spans="1:8" ht="13.5" x14ac:dyDescent="0.25">
      <c r="A2602" s="3">
        <f>TITRES_STAT!B2605</f>
        <v>45796</v>
      </c>
      <c r="B2602" s="6">
        <f>TITRES_STAT!C2605</f>
        <v>15</v>
      </c>
      <c r="C2602" s="6">
        <f>TITRES_STAT!D2605</f>
        <v>14.5845</v>
      </c>
      <c r="D2602" s="6">
        <f>TITRES_STAT!E2605</f>
        <v>7113</v>
      </c>
      <c r="E2602" s="2">
        <f t="shared" si="160"/>
        <v>1473422</v>
      </c>
      <c r="F2602" s="6" t="str">
        <f t="shared" si="163"/>
        <v>BEARISH</v>
      </c>
      <c r="G2602" s="6" t="str">
        <f t="shared" si="162"/>
        <v>WEAK</v>
      </c>
      <c r="H2602" s="6" t="str">
        <f t="shared" si="161"/>
        <v>CONFIRMED BEARISH</v>
      </c>
    </row>
    <row r="2603" spans="1:8" ht="13.5" x14ac:dyDescent="0.25">
      <c r="A2603" s="3">
        <f>TITRES_STAT!B2606</f>
        <v>45797</v>
      </c>
      <c r="B2603" s="6">
        <f>TITRES_STAT!C2606</f>
        <v>14.94</v>
      </c>
      <c r="C2603" s="6">
        <f>TITRES_STAT!D2606</f>
        <v>14.526199999999999</v>
      </c>
      <c r="D2603" s="6">
        <f>TITRES_STAT!E2606</f>
        <v>35466</v>
      </c>
      <c r="E2603" s="2">
        <f t="shared" si="160"/>
        <v>1437956</v>
      </c>
      <c r="F2603" s="6" t="str">
        <f t="shared" si="163"/>
        <v>BEARISH</v>
      </c>
      <c r="G2603" s="6" t="str">
        <f t="shared" si="162"/>
        <v>WEAK</v>
      </c>
      <c r="H2603" s="6" t="str">
        <f t="shared" si="161"/>
        <v>CONFIRMED BEARISH</v>
      </c>
    </row>
    <row r="2604" spans="1:8" ht="13.5" x14ac:dyDescent="0.25">
      <c r="A2604" s="3">
        <f>TITRES_STAT!B2607</f>
        <v>45798</v>
      </c>
      <c r="B2604" s="6">
        <f>TITRES_STAT!C2607</f>
        <v>15.19</v>
      </c>
      <c r="C2604" s="6">
        <f>TITRES_STAT!D2607</f>
        <v>14.7692</v>
      </c>
      <c r="D2604" s="6">
        <f>TITRES_STAT!E2607</f>
        <v>502112</v>
      </c>
      <c r="E2604" s="2">
        <f t="shared" si="160"/>
        <v>1940068</v>
      </c>
      <c r="F2604" s="6" t="str">
        <f t="shared" si="163"/>
        <v>BULLISH</v>
      </c>
      <c r="G2604" s="6" t="str">
        <f t="shared" si="162"/>
        <v>STRONG</v>
      </c>
      <c r="H2604" s="6" t="str">
        <f t="shared" si="161"/>
        <v>CONFIRMED BULLISH</v>
      </c>
    </row>
    <row r="2605" spans="1:8" ht="13.5" x14ac:dyDescent="0.25">
      <c r="A2605" s="3">
        <f>TITRES_STAT!B2608</f>
        <v>45799</v>
      </c>
      <c r="B2605" s="6">
        <f>TITRES_STAT!C2608</f>
        <v>15.17</v>
      </c>
      <c r="C2605" s="6">
        <f>TITRES_STAT!D2608</f>
        <v>14.7498</v>
      </c>
      <c r="D2605" s="6">
        <f>TITRES_STAT!E2608</f>
        <v>421460</v>
      </c>
      <c r="E2605" s="2">
        <f t="shared" si="160"/>
        <v>1518608</v>
      </c>
      <c r="F2605" s="6" t="str">
        <f t="shared" si="163"/>
        <v>BULLISH</v>
      </c>
      <c r="G2605" s="6" t="str">
        <f t="shared" si="162"/>
        <v>STRONG</v>
      </c>
      <c r="H2605" s="6" t="str">
        <f t="shared" si="161"/>
        <v>CONFIRMED BULLISH</v>
      </c>
    </row>
    <row r="2606" spans="1:8" ht="13.5" x14ac:dyDescent="0.25">
      <c r="A2606" s="3">
        <f>TITRES_STAT!B2609</f>
        <v>45800</v>
      </c>
      <c r="B2606" s="6">
        <f>TITRES_STAT!C2609</f>
        <v>15.04</v>
      </c>
      <c r="C2606" s="6">
        <f>TITRES_STAT!D2609</f>
        <v>14.6234</v>
      </c>
      <c r="D2606" s="6">
        <f>TITRES_STAT!E2609</f>
        <v>18410</v>
      </c>
      <c r="E2606" s="2">
        <f t="shared" si="160"/>
        <v>1500198</v>
      </c>
      <c r="F2606" s="6" t="str">
        <f t="shared" si="163"/>
        <v>BULLISH</v>
      </c>
      <c r="G2606" s="6" t="str">
        <f t="shared" si="162"/>
        <v>NEUTRAL</v>
      </c>
      <c r="H2606" s="6" t="str">
        <f t="shared" si="161"/>
        <v>CONFIRMED BULLISH</v>
      </c>
    </row>
    <row r="2607" spans="1:8" ht="13.5" x14ac:dyDescent="0.25">
      <c r="A2607" s="3">
        <f>TITRES_STAT!B2610</f>
        <v>45803</v>
      </c>
      <c r="B2607" s="6">
        <f>TITRES_STAT!C2610</f>
        <v>15.19</v>
      </c>
      <c r="C2607" s="6">
        <f>TITRES_STAT!D2610</f>
        <v>14.7692</v>
      </c>
      <c r="D2607" s="6">
        <f>TITRES_STAT!E2610</f>
        <v>46004</v>
      </c>
      <c r="E2607" s="2">
        <f t="shared" si="160"/>
        <v>1546202</v>
      </c>
      <c r="F2607" s="6" t="str">
        <f t="shared" si="163"/>
        <v>BULLISH</v>
      </c>
      <c r="G2607" s="6" t="str">
        <f t="shared" si="162"/>
        <v>STRONG</v>
      </c>
      <c r="H2607" s="6" t="str">
        <f t="shared" si="161"/>
        <v>CONFIRMED BULLISH</v>
      </c>
    </row>
    <row r="2608" spans="1:8" ht="13.5" x14ac:dyDescent="0.25">
      <c r="A2608" s="3">
        <f>TITRES_STAT!B2611</f>
        <v>45804</v>
      </c>
      <c r="B2608" s="6">
        <f>TITRES_STAT!C2611</f>
        <v>15.16</v>
      </c>
      <c r="C2608" s="6">
        <f>TITRES_STAT!D2611</f>
        <v>14.7401</v>
      </c>
      <c r="D2608" s="6">
        <f>TITRES_STAT!E2611</f>
        <v>12525</v>
      </c>
      <c r="E2608" s="2">
        <f t="shared" si="160"/>
        <v>1533677</v>
      </c>
      <c r="F2608" s="6" t="str">
        <f t="shared" si="163"/>
        <v>BULLISH</v>
      </c>
      <c r="G2608" s="6" t="str">
        <f t="shared" si="162"/>
        <v>STRONG</v>
      </c>
      <c r="H2608" s="6" t="str">
        <f t="shared" si="161"/>
        <v>CONFIRMED BULLISH</v>
      </c>
    </row>
    <row r="2609" spans="1:8" ht="13.5" x14ac:dyDescent="0.25">
      <c r="A2609" s="3">
        <f>TITRES_STAT!B2612</f>
        <v>45805</v>
      </c>
      <c r="B2609" s="6">
        <f>TITRES_STAT!C2612</f>
        <v>15.34</v>
      </c>
      <c r="C2609" s="6">
        <f>TITRES_STAT!D2612</f>
        <v>14.915100000000001</v>
      </c>
      <c r="D2609" s="6">
        <f>TITRES_STAT!E2612</f>
        <v>149286</v>
      </c>
      <c r="E2609" s="2">
        <f t="shared" si="160"/>
        <v>1682963</v>
      </c>
      <c r="F2609" s="6" t="str">
        <f t="shared" si="163"/>
        <v>BEARISH</v>
      </c>
      <c r="G2609" s="6" t="str">
        <f t="shared" si="162"/>
        <v>WEAK</v>
      </c>
      <c r="H2609" s="6" t="str">
        <f t="shared" si="161"/>
        <v>BEARISH DIVERGENCE</v>
      </c>
    </row>
    <row r="2610" spans="1:8" ht="13.5" x14ac:dyDescent="0.25">
      <c r="A2610" s="3">
        <f>TITRES_STAT!B2613</f>
        <v>45806</v>
      </c>
      <c r="B2610" s="6">
        <f>TITRES_STAT!C2613</f>
        <v>15.38</v>
      </c>
      <c r="C2610" s="6">
        <f>TITRES_STAT!D2613</f>
        <v>14.954000000000001</v>
      </c>
      <c r="D2610" s="6">
        <f>TITRES_STAT!E2613</f>
        <v>27354</v>
      </c>
      <c r="E2610" s="2">
        <f t="shared" si="160"/>
        <v>1710317</v>
      </c>
      <c r="F2610" s="6" t="str">
        <f t="shared" si="163"/>
        <v>BULLISH</v>
      </c>
      <c r="G2610" s="6" t="str">
        <f t="shared" si="162"/>
        <v>STRONG</v>
      </c>
      <c r="H2610" s="6" t="str">
        <f t="shared" si="161"/>
        <v>CONFIRMED BULLISH</v>
      </c>
    </row>
    <row r="2611" spans="1:8" ht="13.5" x14ac:dyDescent="0.25">
      <c r="A2611" s="3">
        <f>TITRES_STAT!B2614</f>
        <v>45807</v>
      </c>
      <c r="B2611" s="6">
        <f>TITRES_STAT!C2614</f>
        <v>15.58</v>
      </c>
      <c r="C2611" s="6">
        <f>TITRES_STAT!D2614</f>
        <v>15.148400000000001</v>
      </c>
      <c r="D2611" s="6">
        <f>TITRES_STAT!E2614</f>
        <v>716393</v>
      </c>
      <c r="E2611" s="2">
        <f t="shared" si="160"/>
        <v>2426710</v>
      </c>
      <c r="F2611" s="6" t="str">
        <f t="shared" si="163"/>
        <v>BULLISH</v>
      </c>
      <c r="G2611" s="6" t="str">
        <f t="shared" si="162"/>
        <v>STRONG</v>
      </c>
      <c r="H2611" s="6" t="str">
        <f t="shared" si="161"/>
        <v>CONFIRMED BULLISH</v>
      </c>
    </row>
    <row r="2612" spans="1:8" ht="13.5" x14ac:dyDescent="0.25">
      <c r="A2612" s="3">
        <f>TITRES_STAT!B2615</f>
        <v>45810</v>
      </c>
      <c r="B2612" s="6">
        <f>TITRES_STAT!C2615</f>
        <v>15.75</v>
      </c>
      <c r="C2612" s="6">
        <f>TITRES_STAT!D2615</f>
        <v>15.313700000000001</v>
      </c>
      <c r="D2612" s="6">
        <f>TITRES_STAT!E2615</f>
        <v>36196</v>
      </c>
      <c r="E2612" s="2">
        <f t="shared" si="160"/>
        <v>2462906</v>
      </c>
      <c r="F2612" s="6" t="str">
        <f t="shared" si="163"/>
        <v>BULLISH</v>
      </c>
      <c r="G2612" s="6" t="str">
        <f t="shared" si="162"/>
        <v>STRONG</v>
      </c>
      <c r="H2612" s="6" t="str">
        <f t="shared" si="161"/>
        <v>CONFIRMED BULLISH</v>
      </c>
    </row>
    <row r="2613" spans="1:8" ht="13.5" x14ac:dyDescent="0.25">
      <c r="A2613" s="3">
        <f>TITRES_STAT!B2616</f>
        <v>45811</v>
      </c>
      <c r="B2613" s="6">
        <f>TITRES_STAT!C2616</f>
        <v>15.4</v>
      </c>
      <c r="C2613" s="6">
        <f>TITRES_STAT!D2616</f>
        <v>14.9734</v>
      </c>
      <c r="D2613" s="6">
        <f>TITRES_STAT!E2616</f>
        <v>95976</v>
      </c>
      <c r="E2613" s="2">
        <f t="shared" si="160"/>
        <v>2366930</v>
      </c>
      <c r="F2613" s="6" t="str">
        <f t="shared" si="163"/>
        <v>BULLISH</v>
      </c>
      <c r="G2613" s="6" t="str">
        <f t="shared" si="162"/>
        <v>STRONG</v>
      </c>
      <c r="H2613" s="6" t="str">
        <f t="shared" si="161"/>
        <v>CONFIRMED BULLISH</v>
      </c>
    </row>
    <row r="2614" spans="1:8" ht="13.5" x14ac:dyDescent="0.25">
      <c r="A2614" s="3">
        <f>TITRES_STAT!B2617</f>
        <v>45812</v>
      </c>
      <c r="B2614" s="6">
        <f>TITRES_STAT!C2617</f>
        <v>15.7</v>
      </c>
      <c r="C2614" s="6">
        <f>TITRES_STAT!D2617</f>
        <v>15.2651</v>
      </c>
      <c r="D2614" s="6">
        <f>TITRES_STAT!E2617</f>
        <v>49106</v>
      </c>
      <c r="E2614" s="2">
        <f t="shared" si="160"/>
        <v>2416036</v>
      </c>
      <c r="F2614" s="6" t="str">
        <f t="shared" si="163"/>
        <v>BULLISH</v>
      </c>
      <c r="G2614" s="6" t="str">
        <f t="shared" si="162"/>
        <v>STRONG</v>
      </c>
      <c r="H2614" s="6" t="str">
        <f t="shared" si="161"/>
        <v>CONFIRMED BULLISH</v>
      </c>
    </row>
    <row r="2615" spans="1:8" ht="13.5" x14ac:dyDescent="0.25">
      <c r="A2615" s="3">
        <f>TITRES_STAT!B2618</f>
        <v>45813</v>
      </c>
      <c r="B2615" s="6">
        <f>TITRES_STAT!C2618</f>
        <v>15.79</v>
      </c>
      <c r="C2615" s="6">
        <f>TITRES_STAT!D2618</f>
        <v>15.352600000000001</v>
      </c>
      <c r="D2615" s="6">
        <f>TITRES_STAT!E2618</f>
        <v>22784</v>
      </c>
      <c r="E2615" s="2">
        <f t="shared" si="160"/>
        <v>2438820</v>
      </c>
      <c r="F2615" s="6" t="str">
        <f t="shared" si="163"/>
        <v>BULLISH</v>
      </c>
      <c r="G2615" s="6" t="str">
        <f t="shared" si="162"/>
        <v>STRONG</v>
      </c>
      <c r="H2615" s="6" t="str">
        <f t="shared" si="161"/>
        <v>CONFIRMED BULLISH</v>
      </c>
    </row>
    <row r="2616" spans="1:8" ht="13.5" x14ac:dyDescent="0.25">
      <c r="A2616" s="3">
        <f>TITRES_STAT!B2619</f>
        <v>45817</v>
      </c>
      <c r="B2616" s="6">
        <f>TITRES_STAT!C2619</f>
        <v>15.7</v>
      </c>
      <c r="C2616" s="6">
        <f>TITRES_STAT!D2619</f>
        <v>15.2651</v>
      </c>
      <c r="D2616" s="6">
        <f>TITRES_STAT!E2619</f>
        <v>9030</v>
      </c>
      <c r="E2616" s="2">
        <f t="shared" si="160"/>
        <v>2429790</v>
      </c>
      <c r="F2616" s="6" t="str">
        <f t="shared" si="163"/>
        <v>BULLISH</v>
      </c>
      <c r="G2616" s="6" t="str">
        <f t="shared" si="162"/>
        <v>NEUTRAL</v>
      </c>
      <c r="H2616" s="6" t="str">
        <f t="shared" si="161"/>
        <v>CONFIRMED BULLISH</v>
      </c>
    </row>
    <row r="2617" spans="1:8" ht="13.5" x14ac:dyDescent="0.25">
      <c r="A2617" s="3">
        <f>TITRES_STAT!B2620</f>
        <v>45818</v>
      </c>
      <c r="B2617" s="6">
        <f>TITRES_STAT!C2620</f>
        <v>15.5</v>
      </c>
      <c r="C2617" s="6">
        <f>TITRES_STAT!D2620</f>
        <v>15.0707</v>
      </c>
      <c r="D2617" s="6">
        <f>TITRES_STAT!E2620</f>
        <v>24489</v>
      </c>
      <c r="E2617" s="2">
        <f t="shared" si="160"/>
        <v>2405301</v>
      </c>
      <c r="F2617" s="6" t="str">
        <f t="shared" si="163"/>
        <v>BEARISH</v>
      </c>
      <c r="G2617" s="6" t="str">
        <f t="shared" si="162"/>
        <v>WEAK</v>
      </c>
      <c r="H2617" s="6" t="str">
        <f t="shared" si="161"/>
        <v>CONFIRMED BEARISH</v>
      </c>
    </row>
    <row r="2618" spans="1:8" ht="13.5" x14ac:dyDescent="0.25">
      <c r="A2618" s="3">
        <f>TITRES_STAT!B2621</f>
        <v>45819</v>
      </c>
      <c r="B2618" s="6">
        <f>TITRES_STAT!C2621</f>
        <v>15.8</v>
      </c>
      <c r="C2618" s="6">
        <f>TITRES_STAT!D2621</f>
        <v>15.362299999999999</v>
      </c>
      <c r="D2618" s="6">
        <f>TITRES_STAT!E2621</f>
        <v>77544</v>
      </c>
      <c r="E2618" s="2">
        <f t="shared" si="160"/>
        <v>2482845</v>
      </c>
      <c r="F2618" s="6" t="str">
        <f t="shared" si="163"/>
        <v>BULLISH</v>
      </c>
      <c r="G2618" s="6" t="str">
        <f t="shared" si="162"/>
        <v>STRONG</v>
      </c>
      <c r="H2618" s="6" t="str">
        <f t="shared" si="161"/>
        <v>CONFIRMED BULLISH</v>
      </c>
    </row>
    <row r="2619" spans="1:8" ht="13.5" x14ac:dyDescent="0.25">
      <c r="A2619" s="3">
        <f>TITRES_STAT!B2622</f>
        <v>45820</v>
      </c>
      <c r="B2619" s="6">
        <f>TITRES_STAT!C2622</f>
        <v>15.69</v>
      </c>
      <c r="C2619" s="6">
        <f>TITRES_STAT!D2622</f>
        <v>15.2554</v>
      </c>
      <c r="D2619" s="6">
        <f>TITRES_STAT!E2622</f>
        <v>28163</v>
      </c>
      <c r="E2619" s="2">
        <f t="shared" si="160"/>
        <v>2454682</v>
      </c>
      <c r="F2619" s="6" t="str">
        <f t="shared" si="163"/>
        <v>BULLISH</v>
      </c>
      <c r="G2619" s="6" t="str">
        <f t="shared" si="162"/>
        <v>NEUTRAL</v>
      </c>
      <c r="H2619" s="6" t="str">
        <f t="shared" si="161"/>
        <v>BULLISH DIVERGENCE</v>
      </c>
    </row>
    <row r="2620" spans="1:8" ht="13.5" x14ac:dyDescent="0.25">
      <c r="A2620" s="3">
        <f>TITRES_STAT!B2623</f>
        <v>45821</v>
      </c>
      <c r="B2620" s="6">
        <f>TITRES_STAT!C2623</f>
        <v>15.59</v>
      </c>
      <c r="C2620" s="6">
        <f>TITRES_STAT!D2623</f>
        <v>15.158200000000001</v>
      </c>
      <c r="D2620" s="6">
        <f>TITRES_STAT!E2623</f>
        <v>30893</v>
      </c>
      <c r="E2620" s="2">
        <f t="shared" si="160"/>
        <v>2423789</v>
      </c>
      <c r="F2620" s="6" t="str">
        <f t="shared" si="163"/>
        <v>BEARISH</v>
      </c>
      <c r="G2620" s="6" t="str">
        <f t="shared" si="162"/>
        <v>NEUTRAL</v>
      </c>
      <c r="H2620" s="6" t="str">
        <f t="shared" si="161"/>
        <v>CONFIRMED BEARISH</v>
      </c>
    </row>
    <row r="2621" spans="1:8" ht="13.5" x14ac:dyDescent="0.25">
      <c r="A2621" s="3">
        <f>TITRES_STAT!B2624</f>
        <v>45824</v>
      </c>
      <c r="B2621" s="6">
        <f>TITRES_STAT!C2624</f>
        <v>15.5</v>
      </c>
      <c r="C2621" s="6">
        <f>TITRES_STAT!D2624</f>
        <v>15.0707</v>
      </c>
      <c r="D2621" s="6">
        <f>TITRES_STAT!E2624</f>
        <v>12098</v>
      </c>
      <c r="E2621" s="2">
        <f t="shared" si="160"/>
        <v>2411691</v>
      </c>
      <c r="F2621" s="6" t="str">
        <f t="shared" si="163"/>
        <v>BEARISH</v>
      </c>
      <c r="G2621" s="6" t="str">
        <f t="shared" si="162"/>
        <v>NEUTRAL</v>
      </c>
      <c r="H2621" s="6" t="str">
        <f t="shared" si="161"/>
        <v>CONFIRMED BEARISH</v>
      </c>
    </row>
    <row r="2622" spans="1:8" ht="13.5" x14ac:dyDescent="0.25">
      <c r="A2622" s="3">
        <f>TITRES_STAT!B2625</f>
        <v>45825</v>
      </c>
      <c r="B2622" s="6">
        <f>TITRES_STAT!C2625</f>
        <v>15.25</v>
      </c>
      <c r="C2622" s="6">
        <f>TITRES_STAT!D2625</f>
        <v>14.8276</v>
      </c>
      <c r="D2622" s="6">
        <f>TITRES_STAT!E2625</f>
        <v>4093</v>
      </c>
      <c r="E2622" s="2">
        <f t="shared" si="160"/>
        <v>2407598</v>
      </c>
      <c r="F2622" s="6" t="str">
        <f t="shared" si="163"/>
        <v>BULLISH</v>
      </c>
      <c r="G2622" s="6" t="str">
        <f t="shared" si="162"/>
        <v>NEUTRAL</v>
      </c>
      <c r="H2622" s="6" t="str">
        <f t="shared" si="161"/>
        <v>BULLISH DIVERGENCE</v>
      </c>
    </row>
    <row r="2623" spans="1:8" ht="13.5" x14ac:dyDescent="0.25">
      <c r="A2623" s="3">
        <f>TITRES_STAT!B2626</f>
        <v>45826</v>
      </c>
      <c r="B2623" s="6">
        <f>TITRES_STAT!C2626</f>
        <v>15.45</v>
      </c>
      <c r="C2623" s="6">
        <f>TITRES_STAT!D2626</f>
        <v>15.022</v>
      </c>
      <c r="D2623" s="6">
        <f>TITRES_STAT!E2626</f>
        <v>14745</v>
      </c>
      <c r="E2623" s="2">
        <f t="shared" si="160"/>
        <v>2422343</v>
      </c>
      <c r="F2623" s="6" t="str">
        <f t="shared" si="163"/>
        <v>BEARISH</v>
      </c>
      <c r="G2623" s="6" t="str">
        <f t="shared" si="162"/>
        <v>WEAK</v>
      </c>
      <c r="H2623" s="6" t="str">
        <f t="shared" si="161"/>
        <v>CONFIRMED BEARISH</v>
      </c>
    </row>
    <row r="2624" spans="1:8" ht="13.5" x14ac:dyDescent="0.25">
      <c r="A2624" s="3">
        <f>TITRES_STAT!B2627</f>
        <v>45827</v>
      </c>
      <c r="B2624" s="6">
        <f>TITRES_STAT!C2627</f>
        <v>15.45</v>
      </c>
      <c r="C2624" s="6">
        <f>TITRES_STAT!D2627</f>
        <v>15.022</v>
      </c>
      <c r="D2624" s="6">
        <f>TITRES_STAT!E2627</f>
        <v>24998</v>
      </c>
      <c r="E2624" s="2">
        <f t="shared" si="160"/>
        <v>2422343</v>
      </c>
      <c r="F2624" s="6" t="str">
        <f t="shared" si="163"/>
        <v>BEARISH</v>
      </c>
      <c r="G2624" s="6" t="str">
        <f t="shared" si="162"/>
        <v>NEUTRAL</v>
      </c>
      <c r="H2624" s="6" t="str">
        <f t="shared" si="161"/>
        <v>CONFIRMED BEARISH</v>
      </c>
    </row>
    <row r="2625" spans="1:8" ht="13.5" x14ac:dyDescent="0.25">
      <c r="A2625" s="3">
        <f>TITRES_STAT!B2628</f>
        <v>45828</v>
      </c>
      <c r="B2625" s="6">
        <f>TITRES_STAT!C2628</f>
        <v>15.45</v>
      </c>
      <c r="C2625" s="6">
        <f>TITRES_STAT!D2628</f>
        <v>15.022</v>
      </c>
      <c r="D2625" s="6">
        <f>TITRES_STAT!E2628</f>
        <v>63214</v>
      </c>
      <c r="E2625" s="2">
        <f t="shared" si="160"/>
        <v>2422343</v>
      </c>
      <c r="F2625" s="6" t="str">
        <f t="shared" si="163"/>
        <v>BEARISH</v>
      </c>
      <c r="G2625" s="6" t="str">
        <f t="shared" si="162"/>
        <v>NEUTRAL</v>
      </c>
      <c r="H2625" s="6" t="str">
        <f t="shared" si="161"/>
        <v>CONFIRMED BEARISH</v>
      </c>
    </row>
    <row r="2626" spans="1:8" ht="13.5" x14ac:dyDescent="0.25">
      <c r="A2626" s="3">
        <f>TITRES_STAT!B2629</f>
        <v>45831</v>
      </c>
      <c r="B2626" s="6">
        <f>TITRES_STAT!C2629</f>
        <v>15.44</v>
      </c>
      <c r="C2626" s="6">
        <f>TITRES_STAT!D2629</f>
        <v>15.0123</v>
      </c>
      <c r="D2626" s="6">
        <f>TITRES_STAT!E2629</f>
        <v>37835</v>
      </c>
      <c r="E2626" s="2">
        <f t="shared" si="160"/>
        <v>2384508</v>
      </c>
      <c r="F2626" s="6" t="str">
        <f t="shared" si="163"/>
        <v>BEARISH</v>
      </c>
      <c r="G2626" s="6" t="str">
        <f t="shared" si="162"/>
        <v>NEUTRAL</v>
      </c>
      <c r="H2626" s="6" t="str">
        <f t="shared" si="161"/>
        <v>CONFIRMED BEARISH</v>
      </c>
    </row>
    <row r="2627" spans="1:8" ht="13.5" x14ac:dyDescent="0.25">
      <c r="A2627" s="3">
        <f>TITRES_STAT!B2630</f>
        <v>45832</v>
      </c>
      <c r="B2627" s="6">
        <f>TITRES_STAT!C2630</f>
        <v>15.2</v>
      </c>
      <c r="C2627" s="6">
        <f>TITRES_STAT!D2630</f>
        <v>14.779</v>
      </c>
      <c r="D2627" s="6">
        <f>TITRES_STAT!E2630</f>
        <v>35496</v>
      </c>
      <c r="E2627" s="2">
        <f t="shared" si="160"/>
        <v>2349012</v>
      </c>
      <c r="F2627" s="6" t="str">
        <f t="shared" si="163"/>
        <v>BEARISH</v>
      </c>
      <c r="G2627" s="6" t="str">
        <f t="shared" si="162"/>
        <v>WEAK</v>
      </c>
      <c r="H2627" s="6" t="str">
        <f t="shared" si="161"/>
        <v>CONFIRMED BEARISH</v>
      </c>
    </row>
    <row r="2628" spans="1:8" ht="13.5" x14ac:dyDescent="0.25">
      <c r="A2628" s="3">
        <f>TITRES_STAT!B2631</f>
        <v>45833</v>
      </c>
      <c r="B2628" s="6">
        <f>TITRES_STAT!C2631</f>
        <v>15.28</v>
      </c>
      <c r="C2628" s="6">
        <f>TITRES_STAT!D2631</f>
        <v>14.8567</v>
      </c>
      <c r="D2628" s="6">
        <f>TITRES_STAT!E2631</f>
        <v>12989</v>
      </c>
      <c r="E2628" s="2">
        <f t="shared" ref="E2628:E2691" si="164">IF(B2628&gt;B2627, E2627+D2628, IF(B2628&lt;B2627, E2627-D2628, E2627))</f>
        <v>2362001</v>
      </c>
      <c r="F2628" s="6" t="str">
        <f t="shared" si="163"/>
        <v>BEARISH</v>
      </c>
      <c r="G2628" s="6" t="str">
        <f t="shared" si="162"/>
        <v>WEAK</v>
      </c>
      <c r="H2628" s="6" t="str">
        <f t="shared" si="161"/>
        <v>CONFIRMED BEARISH</v>
      </c>
    </row>
    <row r="2629" spans="1:8" ht="13.5" x14ac:dyDescent="0.25">
      <c r="A2629" s="3">
        <f>TITRES_STAT!B2632</f>
        <v>45835</v>
      </c>
      <c r="B2629" s="6">
        <f>TITRES_STAT!C2632</f>
        <v>15.25</v>
      </c>
      <c r="C2629" s="6">
        <f>TITRES_STAT!D2632</f>
        <v>14.8276</v>
      </c>
      <c r="D2629" s="6">
        <f>TITRES_STAT!E2632</f>
        <v>22880</v>
      </c>
      <c r="E2629" s="2">
        <f t="shared" si="164"/>
        <v>2339121</v>
      </c>
      <c r="F2629" s="6" t="str">
        <f t="shared" si="163"/>
        <v>BEARISH</v>
      </c>
      <c r="G2629" s="6" t="str">
        <f t="shared" si="162"/>
        <v>WEAK</v>
      </c>
      <c r="H2629" s="6" t="str">
        <f t="shared" si="161"/>
        <v>CONFIRMED BEARISH</v>
      </c>
    </row>
    <row r="2630" spans="1:8" ht="13.5" x14ac:dyDescent="0.25">
      <c r="A2630" s="3">
        <f>TITRES_STAT!B2633</f>
        <v>45838</v>
      </c>
      <c r="B2630" s="6">
        <f>TITRES_STAT!C2633</f>
        <v>15.48</v>
      </c>
      <c r="C2630" s="6">
        <f>TITRES_STAT!D2633</f>
        <v>15.0512</v>
      </c>
      <c r="D2630" s="6">
        <f>TITRES_STAT!E2633</f>
        <v>31217</v>
      </c>
      <c r="E2630" s="2">
        <f t="shared" si="164"/>
        <v>2370338</v>
      </c>
      <c r="F2630" s="6" t="str">
        <f t="shared" si="163"/>
        <v>BEARISH</v>
      </c>
      <c r="G2630" s="6" t="str">
        <f t="shared" si="162"/>
        <v>WEAK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BEARISH DIVERGENCE</v>
      </c>
    </row>
    <row r="2631" spans="1:8" ht="13.5" x14ac:dyDescent="0.25">
      <c r="A2631" s="3">
        <f>TITRES_STAT!B2634</f>
        <v>45839</v>
      </c>
      <c r="B2631" s="6">
        <f>TITRES_STAT!C2634</f>
        <v>15.48</v>
      </c>
      <c r="C2631" s="6">
        <f>TITRES_STAT!D2634</f>
        <v>15.0512</v>
      </c>
      <c r="D2631" s="6">
        <f>TITRES_STAT!E2634</f>
        <v>11156</v>
      </c>
      <c r="E2631" s="2">
        <f t="shared" si="164"/>
        <v>2370338</v>
      </c>
      <c r="F2631" s="6" t="str">
        <f t="shared" si="163"/>
        <v>BEARISH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BEARISH DIVERGENCE</v>
      </c>
    </row>
    <row r="2632" spans="1:8" ht="13.5" x14ac:dyDescent="0.25">
      <c r="A2632" s="3">
        <f>TITRES_STAT!B2635</f>
        <v>45840</v>
      </c>
      <c r="B2632" s="6">
        <f>TITRES_STAT!C2635</f>
        <v>15.6</v>
      </c>
      <c r="C2632" s="6">
        <f>TITRES_STAT!D2635</f>
        <v>15.167899999999999</v>
      </c>
      <c r="D2632" s="6">
        <f>TITRES_STAT!E2635</f>
        <v>17093</v>
      </c>
      <c r="E2632" s="2">
        <f t="shared" si="164"/>
        <v>2387431</v>
      </c>
      <c r="F2632" s="6" t="str">
        <f t="shared" ref="F2632:F2693" si="167">IF(E2632&gt;E2627,"BULLISH",IF(E2632&lt;E2627,"BEARISH","NEUTRAL"))</f>
        <v>BULLISH</v>
      </c>
      <c r="G2632" s="6" t="str">
        <f t="shared" si="166"/>
        <v>NEUTRAL</v>
      </c>
      <c r="H2632" s="6" t="str">
        <f t="shared" si="165"/>
        <v>CONFIRMED BULLISH</v>
      </c>
    </row>
    <row r="2633" spans="1:8" ht="13.5" x14ac:dyDescent="0.25">
      <c r="A2633" s="3">
        <f>TITRES_STAT!B2636</f>
        <v>45841</v>
      </c>
      <c r="B2633" s="6">
        <f>TITRES_STAT!C2636</f>
        <v>15.88</v>
      </c>
      <c r="C2633" s="6">
        <f>TITRES_STAT!D2636</f>
        <v>15.440099999999999</v>
      </c>
      <c r="D2633" s="6">
        <f>TITRES_STAT!E2636</f>
        <v>20290</v>
      </c>
      <c r="E2633" s="2">
        <f t="shared" si="164"/>
        <v>2407721</v>
      </c>
      <c r="F2633" s="6" t="str">
        <f t="shared" si="167"/>
        <v>BULLISH</v>
      </c>
      <c r="G2633" s="6" t="str">
        <f t="shared" si="166"/>
        <v>NEUTRAL</v>
      </c>
      <c r="H2633" s="6" t="str">
        <f t="shared" si="165"/>
        <v>CONFIRMED BULLISH</v>
      </c>
    </row>
    <row r="2634" spans="1:8" ht="13.5" x14ac:dyDescent="0.25">
      <c r="A2634" s="3">
        <f>TITRES_STAT!B2637</f>
        <v>45842</v>
      </c>
      <c r="B2634" s="6">
        <f>TITRES_STAT!C2637</f>
        <v>16</v>
      </c>
      <c r="C2634" s="6">
        <f>TITRES_STAT!D2637</f>
        <v>15.556800000000001</v>
      </c>
      <c r="D2634" s="6">
        <f>TITRES_STAT!E2637</f>
        <v>41803</v>
      </c>
      <c r="E2634" s="2">
        <f t="shared" si="164"/>
        <v>2449524</v>
      </c>
      <c r="F2634" s="6" t="str">
        <f t="shared" si="167"/>
        <v>BULLISH</v>
      </c>
      <c r="G2634" s="6" t="str">
        <f t="shared" si="166"/>
        <v>STRONG</v>
      </c>
      <c r="H2634" s="6" t="str">
        <f t="shared" si="165"/>
        <v>CONFIRMED BULLISH</v>
      </c>
    </row>
    <row r="2635" spans="1:8" ht="13.5" x14ac:dyDescent="0.25">
      <c r="A2635" s="3">
        <f>TITRES_STAT!B2638</f>
        <v>45845</v>
      </c>
      <c r="B2635" s="6">
        <f>TITRES_STAT!C2638</f>
        <v>16.350000000000001</v>
      </c>
      <c r="C2635" s="6">
        <f>TITRES_STAT!D2638</f>
        <v>15.8971</v>
      </c>
      <c r="D2635" s="6">
        <f>TITRES_STAT!E2638</f>
        <v>36029</v>
      </c>
      <c r="E2635" s="2">
        <f t="shared" si="164"/>
        <v>2485553</v>
      </c>
      <c r="F2635" s="6" t="str">
        <f t="shared" si="167"/>
        <v>BULLISH</v>
      </c>
      <c r="G2635" s="6" t="str">
        <f t="shared" si="166"/>
        <v>STRONG</v>
      </c>
      <c r="H2635" s="6" t="str">
        <f t="shared" si="165"/>
        <v>CONFIRMED BULLISH</v>
      </c>
    </row>
    <row r="2636" spans="1:8" ht="13.5" x14ac:dyDescent="0.25">
      <c r="A2636" s="3">
        <f>TITRES_STAT!B2639</f>
        <v>45846</v>
      </c>
      <c r="B2636" s="6">
        <f>TITRES_STAT!C2639</f>
        <v>16.239999999999998</v>
      </c>
      <c r="C2636" s="6">
        <f>TITRES_STAT!D2639</f>
        <v>15.7902</v>
      </c>
      <c r="D2636" s="6">
        <f>TITRES_STAT!E2639</f>
        <v>10538</v>
      </c>
      <c r="E2636" s="2">
        <f t="shared" si="164"/>
        <v>2475015</v>
      </c>
      <c r="F2636" s="6" t="str">
        <f t="shared" si="167"/>
        <v>BULLISH</v>
      </c>
      <c r="G2636" s="6" t="str">
        <f t="shared" si="166"/>
        <v>STRONG</v>
      </c>
      <c r="H2636" s="6" t="str">
        <f t="shared" si="165"/>
        <v>CONFIRMED BULLISH</v>
      </c>
    </row>
    <row r="2637" spans="1:8" ht="13.5" x14ac:dyDescent="0.25">
      <c r="A2637" s="3">
        <f>TITRES_STAT!B2640</f>
        <v>45847</v>
      </c>
      <c r="B2637" s="6">
        <f>TITRES_STAT!C2640</f>
        <v>16.28</v>
      </c>
      <c r="C2637" s="6">
        <f>TITRES_STAT!D2640</f>
        <v>15.829000000000001</v>
      </c>
      <c r="D2637" s="6">
        <f>TITRES_STAT!E2640</f>
        <v>31587</v>
      </c>
      <c r="E2637" s="2">
        <f t="shared" si="164"/>
        <v>2506602</v>
      </c>
      <c r="F2637" s="6" t="str">
        <f t="shared" si="167"/>
        <v>BULLISH</v>
      </c>
      <c r="G2637" s="6" t="str">
        <f t="shared" si="166"/>
        <v>STRONG</v>
      </c>
      <c r="H2637" s="6" t="str">
        <f t="shared" si="165"/>
        <v>CONFIRMED BULLISH</v>
      </c>
    </row>
    <row r="2638" spans="1:8" ht="13.5" x14ac:dyDescent="0.25">
      <c r="A2638" s="3">
        <f>TITRES_STAT!B2641</f>
        <v>45848</v>
      </c>
      <c r="B2638" s="6">
        <f>TITRES_STAT!C2641</f>
        <v>16.190000000000001</v>
      </c>
      <c r="C2638" s="6">
        <f>TITRES_STAT!D2641</f>
        <v>15.7415</v>
      </c>
      <c r="D2638" s="6">
        <f>TITRES_STAT!E2641</f>
        <v>72508</v>
      </c>
      <c r="E2638" s="2">
        <f t="shared" si="164"/>
        <v>2434094</v>
      </c>
      <c r="F2638" s="6" t="str">
        <f t="shared" si="167"/>
        <v>BULLISH</v>
      </c>
      <c r="G2638" s="6" t="str">
        <f t="shared" si="166"/>
        <v>NEUTRAL</v>
      </c>
      <c r="H2638" s="6" t="str">
        <f t="shared" si="165"/>
        <v>CONFIRMED BULLISH</v>
      </c>
    </row>
    <row r="2639" spans="1:8" ht="13.5" x14ac:dyDescent="0.25">
      <c r="A2639" s="3">
        <f>TITRES_STAT!B2642</f>
        <v>45849</v>
      </c>
      <c r="B2639" s="6">
        <f>TITRES_STAT!C2642</f>
        <v>15.8</v>
      </c>
      <c r="C2639" s="6">
        <f>TITRES_STAT!D2642</f>
        <v>15.8</v>
      </c>
      <c r="D2639" s="6">
        <f>TITRES_STAT!E2642</f>
        <v>19515</v>
      </c>
      <c r="E2639" s="2">
        <f t="shared" si="164"/>
        <v>2414579</v>
      </c>
      <c r="F2639" s="6" t="str">
        <f t="shared" si="167"/>
        <v>BEARISH</v>
      </c>
      <c r="G2639" s="6" t="str">
        <f t="shared" si="166"/>
        <v>NEUTRAL</v>
      </c>
      <c r="H2639" s="6" t="str">
        <f t="shared" si="165"/>
        <v>CONFIRMED BEARISH</v>
      </c>
    </row>
    <row r="2640" spans="1:8" ht="13.5" x14ac:dyDescent="0.25">
      <c r="A2640" s="3">
        <f>TITRES_STAT!B2643</f>
        <v>45852</v>
      </c>
      <c r="B2640" s="6">
        <f>TITRES_STAT!C2643</f>
        <v>15.59</v>
      </c>
      <c r="C2640" s="6">
        <f>TITRES_STAT!D2643</f>
        <v>15.59</v>
      </c>
      <c r="D2640" s="6">
        <f>TITRES_STAT!E2643</f>
        <v>111729</v>
      </c>
      <c r="E2640" s="2">
        <f t="shared" si="164"/>
        <v>2302850</v>
      </c>
      <c r="F2640" s="6" t="str">
        <f t="shared" si="167"/>
        <v>BEARISH</v>
      </c>
      <c r="G2640" s="6" t="str">
        <f t="shared" si="166"/>
        <v>WEAK</v>
      </c>
      <c r="H2640" s="6" t="str">
        <f t="shared" si="165"/>
        <v>CONFIRMED BEARISH</v>
      </c>
    </row>
    <row r="2641" spans="1:8" ht="13.5" x14ac:dyDescent="0.25">
      <c r="A2641" s="3">
        <f>TITRES_STAT!B2644</f>
        <v>45853</v>
      </c>
      <c r="B2641" s="6">
        <f>TITRES_STAT!C2644</f>
        <v>15.49</v>
      </c>
      <c r="C2641" s="6">
        <f>TITRES_STAT!D2644</f>
        <v>15.49</v>
      </c>
      <c r="D2641" s="6">
        <f>TITRES_STAT!E2644</f>
        <v>4685</v>
      </c>
      <c r="E2641" s="2">
        <f t="shared" si="164"/>
        <v>2298165</v>
      </c>
      <c r="F2641" s="6" t="str">
        <f t="shared" si="167"/>
        <v>BEARISH</v>
      </c>
      <c r="G2641" s="6" t="str">
        <f t="shared" si="166"/>
        <v>WEAK</v>
      </c>
      <c r="H2641" s="6" t="str">
        <f t="shared" si="165"/>
        <v>CONFIRMED BEARISH</v>
      </c>
    </row>
    <row r="2642" spans="1:8" ht="13.5" x14ac:dyDescent="0.25">
      <c r="A2642" s="3">
        <f>TITRES_STAT!B2645</f>
        <v>45854</v>
      </c>
      <c r="B2642" s="6">
        <f>TITRES_STAT!C2645</f>
        <v>15.5</v>
      </c>
      <c r="C2642" s="6">
        <f>TITRES_STAT!D2645</f>
        <v>15.5</v>
      </c>
      <c r="D2642" s="6">
        <f>TITRES_STAT!E2645</f>
        <v>6670</v>
      </c>
      <c r="E2642" s="2">
        <f t="shared" si="164"/>
        <v>2304835</v>
      </c>
      <c r="F2642" s="6" t="str">
        <f t="shared" si="167"/>
        <v>BEARISH</v>
      </c>
      <c r="G2642" s="6" t="str">
        <f t="shared" si="166"/>
        <v>WEAK</v>
      </c>
      <c r="H2642" s="6" t="str">
        <f t="shared" si="165"/>
        <v>CONFIRMED BEARISH</v>
      </c>
    </row>
    <row r="2643" spans="1:8" ht="13.5" x14ac:dyDescent="0.25">
      <c r="A2643" s="3">
        <f>TITRES_STAT!B2646</f>
        <v>45855</v>
      </c>
      <c r="B2643" s="6">
        <f>TITRES_STAT!C2646</f>
        <v>15.49</v>
      </c>
      <c r="C2643" s="6">
        <f>TITRES_STAT!D2646</f>
        <v>15.49</v>
      </c>
      <c r="D2643" s="6">
        <f>TITRES_STAT!E2646</f>
        <v>5213</v>
      </c>
      <c r="E2643" s="2">
        <f t="shared" si="164"/>
        <v>2299622</v>
      </c>
      <c r="F2643" s="6" t="str">
        <f t="shared" si="167"/>
        <v>BEARISH</v>
      </c>
      <c r="G2643" s="6" t="str">
        <f t="shared" si="166"/>
        <v>WEAK</v>
      </c>
      <c r="H2643" s="6" t="str">
        <f t="shared" si="165"/>
        <v>CONFIRMED BEARISH</v>
      </c>
    </row>
    <row r="2644" spans="1:8" ht="13.5" x14ac:dyDescent="0.25">
      <c r="A2644" s="3">
        <f>TITRES_STAT!B2647</f>
        <v>45856</v>
      </c>
      <c r="B2644" s="6">
        <f>TITRES_STAT!C2647</f>
        <v>15.38</v>
      </c>
      <c r="C2644" s="6">
        <f>TITRES_STAT!D2647</f>
        <v>15.38</v>
      </c>
      <c r="D2644" s="6">
        <f>TITRES_STAT!E2647</f>
        <v>10134</v>
      </c>
      <c r="E2644" s="2">
        <f t="shared" si="164"/>
        <v>2289488</v>
      </c>
      <c r="F2644" s="6" t="str">
        <f t="shared" si="167"/>
        <v>BEARISH</v>
      </c>
      <c r="G2644" s="6" t="str">
        <f t="shared" si="166"/>
        <v>WEAK</v>
      </c>
      <c r="H2644" s="6" t="str">
        <f t="shared" si="165"/>
        <v>CONFIRMED BEARISH</v>
      </c>
    </row>
    <row r="2645" spans="1:8" ht="13.5" x14ac:dyDescent="0.25">
      <c r="A2645" s="3">
        <f>TITRES_STAT!B2648</f>
        <v>45859</v>
      </c>
      <c r="B2645" s="6">
        <f>TITRES_STAT!C2648</f>
        <v>15.39</v>
      </c>
      <c r="C2645" s="6">
        <f>TITRES_STAT!D2648</f>
        <v>15.39</v>
      </c>
      <c r="D2645" s="6">
        <f>TITRES_STAT!E2648</f>
        <v>10006</v>
      </c>
      <c r="E2645" s="2">
        <f t="shared" si="164"/>
        <v>2299494</v>
      </c>
      <c r="F2645" s="6" t="str">
        <f t="shared" si="167"/>
        <v>BEARISH</v>
      </c>
      <c r="G2645" s="6" t="str">
        <f t="shared" si="166"/>
        <v>NEUTRAL</v>
      </c>
      <c r="H2645" s="6" t="str">
        <f t="shared" si="165"/>
        <v>CONFIRMED BEARISH</v>
      </c>
    </row>
    <row r="2646" spans="1:8" ht="13.5" x14ac:dyDescent="0.25">
      <c r="A2646" s="3">
        <f>TITRES_STAT!B2649</f>
        <v>45860</v>
      </c>
      <c r="B2646" s="6">
        <f>TITRES_STAT!C2649</f>
        <v>15.5</v>
      </c>
      <c r="C2646" s="6">
        <f>TITRES_STAT!D2649</f>
        <v>15.5</v>
      </c>
      <c r="D2646" s="6">
        <f>TITRES_STAT!E2649</f>
        <v>17447</v>
      </c>
      <c r="E2646" s="2">
        <f t="shared" si="164"/>
        <v>2316941</v>
      </c>
      <c r="F2646" s="6" t="str">
        <f t="shared" si="167"/>
        <v>BULLISH</v>
      </c>
      <c r="G2646" s="6" t="str">
        <f t="shared" si="166"/>
        <v>NEUTRAL</v>
      </c>
      <c r="H2646" s="6" t="str">
        <f t="shared" si="165"/>
        <v>CONFIRMED BULLISH</v>
      </c>
    </row>
    <row r="2647" spans="1:8" ht="13.5" x14ac:dyDescent="0.25">
      <c r="A2647" s="3">
        <f>TITRES_STAT!B2650</f>
        <v>45861</v>
      </c>
      <c r="B2647" s="6">
        <f>TITRES_STAT!C2650</f>
        <v>15.5</v>
      </c>
      <c r="C2647" s="6">
        <f>TITRES_STAT!D2650</f>
        <v>15.5</v>
      </c>
      <c r="D2647" s="6">
        <f>TITRES_STAT!E2650</f>
        <v>9270</v>
      </c>
      <c r="E2647" s="2">
        <f t="shared" si="164"/>
        <v>2316941</v>
      </c>
      <c r="F2647" s="6" t="str">
        <f t="shared" si="167"/>
        <v>BULLISH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45862</v>
      </c>
      <c r="B2648" s="6">
        <f>TITRES_STAT!C2651</f>
        <v>15.5</v>
      </c>
      <c r="C2648" s="6">
        <f>TITRES_STAT!D2651</f>
        <v>15.5</v>
      </c>
      <c r="D2648" s="6">
        <f>TITRES_STAT!E2651</f>
        <v>14905</v>
      </c>
      <c r="E2648" s="2">
        <f t="shared" si="164"/>
        <v>2316941</v>
      </c>
      <c r="F2648" s="6" t="str">
        <f t="shared" si="167"/>
        <v>BULLISH</v>
      </c>
      <c r="G2648" s="6" t="str">
        <f t="shared" si="166"/>
        <v>NEUTRAL</v>
      </c>
      <c r="H2648" s="6" t="str">
        <f t="shared" si="165"/>
        <v>CONFIRMED BULLISH</v>
      </c>
    </row>
    <row r="2649" spans="1:8" ht="13.5" x14ac:dyDescent="0.25">
      <c r="A2649" s="3">
        <f>TITRES_STAT!B2652</f>
        <v>45866</v>
      </c>
      <c r="B2649" s="6">
        <f>TITRES_STAT!C2652</f>
        <v>14.83</v>
      </c>
      <c r="C2649" s="6">
        <f>TITRES_STAT!D2652</f>
        <v>14.83</v>
      </c>
      <c r="D2649" s="6">
        <f>TITRES_STAT!E2652</f>
        <v>300474</v>
      </c>
      <c r="E2649" s="2">
        <f t="shared" si="164"/>
        <v>2016467</v>
      </c>
      <c r="F2649" s="6" t="str">
        <f t="shared" si="167"/>
        <v>BEARISH</v>
      </c>
      <c r="G2649" s="6" t="str">
        <f t="shared" si="166"/>
        <v>WEAK</v>
      </c>
      <c r="H2649" s="6" t="str">
        <f t="shared" si="165"/>
        <v>CONFIRMED BEARISH</v>
      </c>
    </row>
    <row r="2650" spans="1:8" ht="13.5" x14ac:dyDescent="0.25">
      <c r="A2650" s="3">
        <f>TITRES_STAT!B2653</f>
        <v>45867</v>
      </c>
      <c r="B2650" s="6">
        <f>TITRES_STAT!C2653</f>
        <v>15.2</v>
      </c>
      <c r="C2650" s="6">
        <f>TITRES_STAT!D2653</f>
        <v>15.2</v>
      </c>
      <c r="D2650" s="6">
        <f>TITRES_STAT!E2653</f>
        <v>4893</v>
      </c>
      <c r="E2650" s="2">
        <f t="shared" si="164"/>
        <v>2021360</v>
      </c>
      <c r="F2650" s="6" t="str">
        <f t="shared" si="167"/>
        <v>BEARISH</v>
      </c>
      <c r="G2650" s="6" t="str">
        <f t="shared" si="166"/>
        <v>WEAK</v>
      </c>
      <c r="H2650" s="6" t="str">
        <f t="shared" si="165"/>
        <v>CONFIRMED BEARISH</v>
      </c>
    </row>
    <row r="2651" spans="1:8" ht="13.5" x14ac:dyDescent="0.25">
      <c r="A2651" s="3">
        <f>TITRES_STAT!B2654</f>
        <v>45868</v>
      </c>
      <c r="B2651" s="6">
        <f>TITRES_STAT!C2654</f>
        <v>15.49</v>
      </c>
      <c r="C2651" s="6">
        <f>TITRES_STAT!D2654</f>
        <v>15.49</v>
      </c>
      <c r="D2651" s="6">
        <f>TITRES_STAT!E2654</f>
        <v>12485</v>
      </c>
      <c r="E2651" s="2">
        <f t="shared" si="164"/>
        <v>2033845</v>
      </c>
      <c r="F2651" s="6" t="str">
        <f t="shared" si="167"/>
        <v>BEARISH</v>
      </c>
      <c r="G2651" s="6" t="str">
        <f t="shared" si="166"/>
        <v>WEAK</v>
      </c>
      <c r="H2651" s="6" t="str">
        <f t="shared" si="165"/>
        <v>CONFIRMED BEARISH</v>
      </c>
    </row>
    <row r="2652" spans="1:8" ht="13.5" x14ac:dyDescent="0.25">
      <c r="A2652" s="3">
        <f>TITRES_STAT!B2655</f>
        <v>45869</v>
      </c>
      <c r="B2652" s="6">
        <f>TITRES_STAT!C2655</f>
        <v>15.48</v>
      </c>
      <c r="C2652" s="6">
        <f>TITRES_STAT!D2655</f>
        <v>15.48</v>
      </c>
      <c r="D2652" s="6">
        <f>TITRES_STAT!E2655</f>
        <v>1000</v>
      </c>
      <c r="E2652" s="2">
        <f t="shared" si="164"/>
        <v>2032845</v>
      </c>
      <c r="F2652" s="6" t="str">
        <f t="shared" si="167"/>
        <v>BEARISH</v>
      </c>
      <c r="G2652" s="6" t="str">
        <f t="shared" si="166"/>
        <v>WEAK</v>
      </c>
      <c r="H2652" s="6" t="str">
        <f t="shared" si="165"/>
        <v>CONFIRMED BEARISH</v>
      </c>
    </row>
    <row r="2653" spans="1:8" ht="13.5" x14ac:dyDescent="0.25">
      <c r="A2653" s="3">
        <f>TITRES_STAT!B2656</f>
        <v>45870</v>
      </c>
      <c r="B2653" s="6">
        <f>TITRES_STAT!C2656</f>
        <v>15.5</v>
      </c>
      <c r="C2653" s="6">
        <f>TITRES_STAT!D2656</f>
        <v>15.5</v>
      </c>
      <c r="D2653" s="6">
        <f>TITRES_STAT!E2656</f>
        <v>18265</v>
      </c>
      <c r="E2653" s="2">
        <f t="shared" si="164"/>
        <v>2051110</v>
      </c>
      <c r="F2653" s="6" t="str">
        <f t="shared" si="167"/>
        <v>BEARISH</v>
      </c>
      <c r="G2653" s="6" t="str">
        <f t="shared" si="166"/>
        <v>WEAK</v>
      </c>
      <c r="H2653" s="6" t="str">
        <f t="shared" si="165"/>
        <v>NEUTRAL</v>
      </c>
    </row>
    <row r="2654" spans="1:8" ht="13.5" x14ac:dyDescent="0.25">
      <c r="A2654" s="3">
        <f>TITRES_STAT!B2657</f>
        <v>45873</v>
      </c>
      <c r="B2654" s="6">
        <f>TITRES_STAT!C2657</f>
        <v>15.45</v>
      </c>
      <c r="C2654" s="6">
        <f>TITRES_STAT!D2657</f>
        <v>15.45</v>
      </c>
      <c r="D2654" s="6">
        <f>TITRES_STAT!E2657</f>
        <v>1162</v>
      </c>
      <c r="E2654" s="2">
        <f t="shared" si="164"/>
        <v>2049948</v>
      </c>
      <c r="F2654" s="6" t="str">
        <f t="shared" si="167"/>
        <v>BULLISH</v>
      </c>
      <c r="G2654" s="6" t="str">
        <f t="shared" si="166"/>
        <v>NEUTRAL</v>
      </c>
      <c r="H2654" s="6" t="str">
        <f t="shared" si="165"/>
        <v>CONFIRMED BULLISH</v>
      </c>
    </row>
    <row r="2655" spans="1:8" ht="13.5" x14ac:dyDescent="0.25">
      <c r="A2655" s="3">
        <f>TITRES_STAT!B2658</f>
        <v>45874</v>
      </c>
      <c r="B2655" s="6">
        <f>TITRES_STAT!C2658</f>
        <v>15.34</v>
      </c>
      <c r="C2655" s="6">
        <f>TITRES_STAT!D2658</f>
        <v>15.34</v>
      </c>
      <c r="D2655" s="6">
        <f>TITRES_STAT!E2658</f>
        <v>129163</v>
      </c>
      <c r="E2655" s="2">
        <f t="shared" si="164"/>
        <v>1920785</v>
      </c>
      <c r="F2655" s="6" t="str">
        <f t="shared" si="167"/>
        <v>BEARISH</v>
      </c>
      <c r="G2655" s="6" t="str">
        <f t="shared" si="166"/>
        <v>WEAK</v>
      </c>
      <c r="H2655" s="6" t="str">
        <f t="shared" si="165"/>
        <v>BEARISH DIVERGENCE</v>
      </c>
    </row>
    <row r="2656" spans="1:8" ht="13.5" x14ac:dyDescent="0.25">
      <c r="A2656" s="3">
        <f>TITRES_STAT!B2659</f>
        <v>45875</v>
      </c>
      <c r="B2656" s="6">
        <f>TITRES_STAT!C2659</f>
        <v>15.28</v>
      </c>
      <c r="C2656" s="6">
        <f>TITRES_STAT!D2659</f>
        <v>15.28</v>
      </c>
      <c r="D2656" s="6">
        <f>TITRES_STAT!E2659</f>
        <v>1861</v>
      </c>
      <c r="E2656" s="2">
        <f t="shared" si="164"/>
        <v>1918924</v>
      </c>
      <c r="F2656" s="6" t="str">
        <f t="shared" si="167"/>
        <v>BEARISH</v>
      </c>
      <c r="G2656" s="6" t="str">
        <f t="shared" si="166"/>
        <v>WEAK</v>
      </c>
      <c r="H2656" s="6" t="str">
        <f t="shared" si="165"/>
        <v>CONFIRMED BEARISH</v>
      </c>
    </row>
    <row r="2657" spans="1:8" ht="13.5" x14ac:dyDescent="0.25">
      <c r="A2657" s="3">
        <f>TITRES_STAT!B2660</f>
        <v>45876</v>
      </c>
      <c r="B2657" s="6">
        <f>TITRES_STAT!C2660</f>
        <v>15.24</v>
      </c>
      <c r="C2657" s="6">
        <f>TITRES_STAT!D2660</f>
        <v>15.24</v>
      </c>
      <c r="D2657" s="6">
        <f>TITRES_STAT!E2660</f>
        <v>2571</v>
      </c>
      <c r="E2657" s="2">
        <f t="shared" si="164"/>
        <v>1916353</v>
      </c>
      <c r="F2657" s="6" t="str">
        <f t="shared" si="167"/>
        <v>BEARISH</v>
      </c>
      <c r="G2657" s="6" t="str">
        <f t="shared" si="166"/>
        <v>WEAK</v>
      </c>
      <c r="H2657" s="6" t="str">
        <f t="shared" si="165"/>
        <v>CONFIRMED BEARISH</v>
      </c>
    </row>
    <row r="2658" spans="1:8" ht="13.5" x14ac:dyDescent="0.25">
      <c r="A2658" s="3">
        <f>TITRES_STAT!B2661</f>
        <v>45877</v>
      </c>
      <c r="B2658" s="6">
        <f>TITRES_STAT!C2661</f>
        <v>15.2</v>
      </c>
      <c r="C2658" s="6">
        <f>TITRES_STAT!D2661</f>
        <v>15.2</v>
      </c>
      <c r="D2658" s="6">
        <f>TITRES_STAT!E2661</f>
        <v>10833</v>
      </c>
      <c r="E2658" s="2">
        <f t="shared" si="164"/>
        <v>1905520</v>
      </c>
      <c r="F2658" s="6" t="str">
        <f t="shared" si="167"/>
        <v>BEARISH</v>
      </c>
      <c r="G2658" s="6" t="str">
        <f t="shared" si="166"/>
        <v>WEAK</v>
      </c>
      <c r="H2658" s="6" t="str">
        <f t="shared" si="165"/>
        <v>CONFIRMED BEARISH</v>
      </c>
    </row>
    <row r="2659" spans="1:8" ht="13.5" x14ac:dyDescent="0.25">
      <c r="A2659" s="3">
        <f>TITRES_STAT!B2662</f>
        <v>45880</v>
      </c>
      <c r="B2659" s="6">
        <f>TITRES_STAT!C2662</f>
        <v>15.33</v>
      </c>
      <c r="C2659" s="6">
        <f>TITRES_STAT!D2662</f>
        <v>15.33</v>
      </c>
      <c r="D2659" s="6">
        <f>TITRES_STAT!E2662</f>
        <v>2636</v>
      </c>
      <c r="E2659" s="2">
        <f t="shared" si="164"/>
        <v>1908156</v>
      </c>
      <c r="F2659" s="6" t="str">
        <f t="shared" si="167"/>
        <v>BEARISH</v>
      </c>
      <c r="G2659" s="6" t="str">
        <f t="shared" si="166"/>
        <v>WEAK</v>
      </c>
      <c r="H2659" s="6" t="str">
        <f t="shared" si="165"/>
        <v>CONFIRMED BEARISH</v>
      </c>
    </row>
    <row r="2660" spans="1:8" ht="13.5" x14ac:dyDescent="0.25">
      <c r="A2660" s="3">
        <f>TITRES_STAT!B2663</f>
        <v>45881</v>
      </c>
      <c r="B2660" s="6">
        <f>TITRES_STAT!C2663</f>
        <v>15.33</v>
      </c>
      <c r="C2660" s="6">
        <f>TITRES_STAT!D2663</f>
        <v>15.33</v>
      </c>
      <c r="D2660" s="6">
        <f>TITRES_STAT!E2663</f>
        <v>18442</v>
      </c>
      <c r="E2660" s="2">
        <f t="shared" si="164"/>
        <v>1908156</v>
      </c>
      <c r="F2660" s="6" t="str">
        <f t="shared" si="167"/>
        <v>BEARISH</v>
      </c>
      <c r="G2660" s="6" t="str">
        <f t="shared" si="166"/>
        <v>NEUTRAL</v>
      </c>
      <c r="H2660" s="6" t="str">
        <f t="shared" si="165"/>
        <v>CONFIRMED BEARISH</v>
      </c>
    </row>
    <row r="2661" spans="1:8" ht="13.5" x14ac:dyDescent="0.25">
      <c r="A2661" s="3">
        <f>TITRES_STAT!B2664</f>
        <v>45883</v>
      </c>
      <c r="B2661" s="6">
        <f>TITRES_STAT!C2664</f>
        <v>15.3</v>
      </c>
      <c r="C2661" s="6">
        <f>TITRES_STAT!D2664</f>
        <v>15.3</v>
      </c>
      <c r="D2661" s="6">
        <f>TITRES_STAT!E2664</f>
        <v>18</v>
      </c>
      <c r="E2661" s="2">
        <f t="shared" si="164"/>
        <v>1908138</v>
      </c>
      <c r="F2661" s="6" t="str">
        <f t="shared" si="167"/>
        <v>BEARISH</v>
      </c>
      <c r="G2661" s="6" t="str">
        <f t="shared" si="166"/>
        <v>NEUTRAL</v>
      </c>
      <c r="H2661" s="6" t="str">
        <f t="shared" si="165"/>
        <v>BEARISH DIVERGENCE</v>
      </c>
    </row>
    <row r="2662" spans="1:8" ht="13.5" x14ac:dyDescent="0.25">
      <c r="A2662" s="3">
        <f>TITRES_STAT!B2665</f>
        <v>45884</v>
      </c>
      <c r="B2662" s="6">
        <f>TITRES_STAT!C2665</f>
        <v>15.24</v>
      </c>
      <c r="C2662" s="6">
        <f>TITRES_STAT!D2665</f>
        <v>15.24</v>
      </c>
      <c r="D2662" s="6">
        <f>TITRES_STAT!E2665</f>
        <v>699</v>
      </c>
      <c r="E2662" s="2">
        <f t="shared" si="164"/>
        <v>1907439</v>
      </c>
      <c r="F2662" s="6" t="str">
        <f t="shared" si="167"/>
        <v>BEARISH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45887</v>
      </c>
      <c r="B2663" s="6">
        <f>TITRES_STAT!C2666</f>
        <v>15.24</v>
      </c>
      <c r="C2663" s="6">
        <f>TITRES_STAT!D2666</f>
        <v>15.24</v>
      </c>
      <c r="D2663" s="6">
        <f>TITRES_STAT!E2666</f>
        <v>2837</v>
      </c>
      <c r="E2663" s="2">
        <f t="shared" si="164"/>
        <v>1907439</v>
      </c>
      <c r="F2663" s="6" t="str">
        <f t="shared" si="167"/>
        <v>BULLISH</v>
      </c>
      <c r="G2663" s="6" t="str">
        <f t="shared" si="166"/>
        <v>NEUTRAL</v>
      </c>
      <c r="H2663" s="6" t="str">
        <f t="shared" si="165"/>
        <v>CONFIRMED BULLISH</v>
      </c>
    </row>
    <row r="2664" spans="1:8" ht="13.5" x14ac:dyDescent="0.25">
      <c r="A2664" s="3">
        <f>TITRES_STAT!B2667</f>
        <v>45888</v>
      </c>
      <c r="B2664" s="6">
        <f>TITRES_STAT!C2667</f>
        <v>15.23</v>
      </c>
      <c r="C2664" s="6">
        <f>TITRES_STAT!D2667</f>
        <v>15.23</v>
      </c>
      <c r="D2664" s="6">
        <f>TITRES_STAT!E2667</f>
        <v>7316</v>
      </c>
      <c r="E2664" s="2">
        <f t="shared" si="164"/>
        <v>1900123</v>
      </c>
      <c r="F2664" s="6" t="str">
        <f t="shared" si="167"/>
        <v>BEARISH</v>
      </c>
      <c r="G2664" s="6" t="str">
        <f t="shared" si="166"/>
        <v>NEUTRAL</v>
      </c>
      <c r="H2664" s="6" t="str">
        <f t="shared" si="165"/>
        <v>CONFIRMED BEARISH</v>
      </c>
    </row>
    <row r="2665" spans="1:8" ht="13.5" x14ac:dyDescent="0.25">
      <c r="A2665" s="3">
        <f>TITRES_STAT!B2668</f>
        <v>45889</v>
      </c>
      <c r="B2665" s="6">
        <f>TITRES_STAT!C2668</f>
        <v>15.24</v>
      </c>
      <c r="C2665" s="6">
        <f>TITRES_STAT!D2668</f>
        <v>15.24</v>
      </c>
      <c r="D2665" s="6">
        <f>TITRES_STAT!E2668</f>
        <v>3716</v>
      </c>
      <c r="E2665" s="2">
        <f t="shared" si="164"/>
        <v>1903839</v>
      </c>
      <c r="F2665" s="6" t="str">
        <f t="shared" si="167"/>
        <v>BEARISH</v>
      </c>
      <c r="G2665" s="6" t="str">
        <f t="shared" si="166"/>
        <v>NEUTRAL</v>
      </c>
      <c r="H2665" s="6" t="str">
        <f t="shared" si="165"/>
        <v>CONFIRMED BEARISH</v>
      </c>
    </row>
    <row r="2666" spans="1:8" ht="13.5" x14ac:dyDescent="0.25">
      <c r="A2666" s="3">
        <f>TITRES_STAT!B2669</f>
        <v>45890</v>
      </c>
      <c r="B2666" s="6">
        <f>TITRES_STAT!C2669</f>
        <v>15.2</v>
      </c>
      <c r="C2666" s="6">
        <f>TITRES_STAT!D2669</f>
        <v>15.2</v>
      </c>
      <c r="D2666" s="6">
        <f>TITRES_STAT!E2669</f>
        <v>14768</v>
      </c>
      <c r="E2666" s="2">
        <f t="shared" si="164"/>
        <v>1889071</v>
      </c>
      <c r="F2666" s="6" t="str">
        <f t="shared" si="167"/>
        <v>BEARISH</v>
      </c>
      <c r="G2666" s="6" t="str">
        <f t="shared" si="166"/>
        <v>NEUTRAL</v>
      </c>
      <c r="H2666" s="6" t="str">
        <f t="shared" si="165"/>
        <v>CONFIRMED BEARISH</v>
      </c>
    </row>
    <row r="2667" spans="1:8" ht="13.5" x14ac:dyDescent="0.25">
      <c r="A2667" s="3">
        <f>TITRES_STAT!B2670</f>
        <v>45891</v>
      </c>
      <c r="B2667" s="6">
        <f>TITRES_STAT!C2670</f>
        <v>15.24</v>
      </c>
      <c r="C2667" s="6">
        <f>TITRES_STAT!D2670</f>
        <v>15.24</v>
      </c>
      <c r="D2667" s="6">
        <f>TITRES_STAT!E2670</f>
        <v>28955</v>
      </c>
      <c r="E2667" s="2">
        <f t="shared" si="164"/>
        <v>1918026</v>
      </c>
      <c r="F2667" s="6" t="str">
        <f t="shared" si="167"/>
        <v>BULLISH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45894</v>
      </c>
      <c r="B2668" s="6">
        <f>TITRES_STAT!C2671</f>
        <v>15.25</v>
      </c>
      <c r="C2668" s="6">
        <f>TITRES_STAT!D2671</f>
        <v>15.25</v>
      </c>
      <c r="D2668" s="6">
        <f>TITRES_STAT!E2671</f>
        <v>7020</v>
      </c>
      <c r="E2668" s="2">
        <f t="shared" si="164"/>
        <v>1925046</v>
      </c>
      <c r="F2668" s="6" t="str">
        <f t="shared" si="167"/>
        <v>BULLISH</v>
      </c>
      <c r="G2668" s="6" t="str">
        <f t="shared" si="166"/>
        <v>NEUTRAL</v>
      </c>
      <c r="H2668" s="6" t="str">
        <f t="shared" si="165"/>
        <v>CONFIRMED BULLISH</v>
      </c>
    </row>
    <row r="2669" spans="1:8" ht="13.5" x14ac:dyDescent="0.25">
      <c r="A2669" s="3">
        <f>TITRES_STAT!B2672</f>
        <v>45895</v>
      </c>
      <c r="B2669" s="6">
        <f>TITRES_STAT!C2672</f>
        <v>15.3</v>
      </c>
      <c r="C2669" s="6">
        <f>TITRES_STAT!D2672</f>
        <v>15.3</v>
      </c>
      <c r="D2669" s="6">
        <f>TITRES_STAT!E2672</f>
        <v>14673</v>
      </c>
      <c r="E2669" s="2">
        <f t="shared" si="164"/>
        <v>1939719</v>
      </c>
      <c r="F2669" s="6" t="str">
        <f t="shared" si="167"/>
        <v>BULLISH</v>
      </c>
      <c r="G2669" s="6" t="str">
        <f t="shared" si="166"/>
        <v>STRONG</v>
      </c>
      <c r="H2669" s="6" t="str">
        <f t="shared" si="165"/>
        <v>CONFIRMED BULLISH</v>
      </c>
    </row>
    <row r="2670" spans="1:8" ht="13.5" x14ac:dyDescent="0.25">
      <c r="A2670" s="3">
        <f>TITRES_STAT!B2673</f>
        <v>45896</v>
      </c>
      <c r="B2670" s="6">
        <f>TITRES_STAT!C2673</f>
        <v>15.31</v>
      </c>
      <c r="C2670" s="6">
        <f>TITRES_STAT!D2673</f>
        <v>15.31</v>
      </c>
      <c r="D2670" s="6">
        <f>TITRES_STAT!E2673</f>
        <v>4621</v>
      </c>
      <c r="E2670" s="2">
        <f t="shared" si="164"/>
        <v>1944340</v>
      </c>
      <c r="F2670" s="6" t="str">
        <f t="shared" si="167"/>
        <v>BULLISH</v>
      </c>
      <c r="G2670" s="6" t="str">
        <f t="shared" si="166"/>
        <v>STRONG</v>
      </c>
      <c r="H2670" s="6" t="str">
        <f t="shared" si="165"/>
        <v>CONFIRMED BULLISH</v>
      </c>
    </row>
    <row r="2671" spans="1:8" ht="13.5" x14ac:dyDescent="0.25">
      <c r="A2671" s="3">
        <f>TITRES_STAT!B2674</f>
        <v>45897</v>
      </c>
      <c r="B2671" s="6">
        <f>TITRES_STAT!C2674</f>
        <v>15.32</v>
      </c>
      <c r="C2671" s="6">
        <f>TITRES_STAT!D2674</f>
        <v>15.32</v>
      </c>
      <c r="D2671" s="6">
        <f>TITRES_STAT!E2674</f>
        <v>7521</v>
      </c>
      <c r="E2671" s="2">
        <f t="shared" si="164"/>
        <v>1951861</v>
      </c>
      <c r="F2671" s="6" t="str">
        <f t="shared" si="167"/>
        <v>BULLISH</v>
      </c>
      <c r="G2671" s="6" t="str">
        <f t="shared" si="166"/>
        <v>STRONG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15.3</v>
      </c>
      <c r="C2672" s="6">
        <f>TITRES_STAT!D2675</f>
        <v>15.3</v>
      </c>
      <c r="D2672" s="6">
        <f>TITRES_STAT!E2675</f>
        <v>24863</v>
      </c>
      <c r="E2672" s="2">
        <f t="shared" si="164"/>
        <v>1926998</v>
      </c>
      <c r="F2672" s="6" t="str">
        <f t="shared" si="167"/>
        <v>BULLISH</v>
      </c>
      <c r="G2672" s="6" t="str">
        <f t="shared" si="166"/>
        <v>NEUTRAL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15.28</v>
      </c>
      <c r="C2673" s="6">
        <f>TITRES_STAT!D2676</f>
        <v>15.28</v>
      </c>
      <c r="D2673" s="6">
        <f>TITRES_STAT!E2676</f>
        <v>10655</v>
      </c>
      <c r="E2673" s="2">
        <f t="shared" si="164"/>
        <v>1916343</v>
      </c>
      <c r="F2673" s="6" t="str">
        <f t="shared" si="167"/>
        <v>BEARISH</v>
      </c>
      <c r="G2673" s="6" t="str">
        <f t="shared" si="166"/>
        <v>NEUTRAL</v>
      </c>
      <c r="H2673" s="6" t="str">
        <f t="shared" si="165"/>
        <v>BEARISH DIVERGENCE</v>
      </c>
    </row>
    <row r="2674" spans="1:8" ht="13.5" x14ac:dyDescent="0.25">
      <c r="A2674" s="3">
        <f>TITRES_STAT!B2677</f>
        <v>45902</v>
      </c>
      <c r="B2674" s="6">
        <f>TITRES_STAT!C2677</f>
        <v>15.28</v>
      </c>
      <c r="C2674" s="6">
        <f>TITRES_STAT!D2677</f>
        <v>15.28</v>
      </c>
      <c r="D2674" s="6">
        <f>TITRES_STAT!E2677</f>
        <v>4019</v>
      </c>
      <c r="E2674" s="2">
        <f t="shared" si="164"/>
        <v>1916343</v>
      </c>
      <c r="F2674" s="6" t="str">
        <f t="shared" si="167"/>
        <v>BEARISH</v>
      </c>
      <c r="G2674" s="6" t="str">
        <f t="shared" si="166"/>
        <v>NEUTRAL</v>
      </c>
      <c r="H2674" s="6" t="str">
        <f t="shared" si="165"/>
        <v>CONFIRMED BEARISH</v>
      </c>
    </row>
    <row r="2675" spans="1:8" ht="13.5" x14ac:dyDescent="0.25">
      <c r="A2675" s="3">
        <f>TITRES_STAT!B2678</f>
        <v>45903</v>
      </c>
      <c r="B2675" s="6">
        <f>TITRES_STAT!C2678</f>
        <v>15.23</v>
      </c>
      <c r="C2675" s="6">
        <f>TITRES_STAT!D2678</f>
        <v>15.23</v>
      </c>
      <c r="D2675" s="6">
        <f>TITRES_STAT!E2678</f>
        <v>196</v>
      </c>
      <c r="E2675" s="2">
        <f t="shared" si="164"/>
        <v>1916147</v>
      </c>
      <c r="F2675" s="6" t="str">
        <f t="shared" si="167"/>
        <v>BEARISH</v>
      </c>
      <c r="G2675" s="6" t="str">
        <f t="shared" si="166"/>
        <v>NEUTRAL</v>
      </c>
      <c r="H2675" s="6" t="str">
        <f t="shared" si="165"/>
        <v>CONFIRMED BEARISH</v>
      </c>
    </row>
    <row r="2676" spans="1:8" ht="13.5" x14ac:dyDescent="0.25">
      <c r="A2676" s="3">
        <f>TITRES_STAT!B2679</f>
        <v>45905</v>
      </c>
      <c r="B2676" s="6">
        <f>TITRES_STAT!C2679</f>
        <v>15.2</v>
      </c>
      <c r="C2676" s="6">
        <f>TITRES_STAT!D2679</f>
        <v>15.2</v>
      </c>
      <c r="D2676" s="6">
        <f>TITRES_STAT!E2679</f>
        <v>2721</v>
      </c>
      <c r="E2676" s="2">
        <f t="shared" si="164"/>
        <v>1913426</v>
      </c>
      <c r="F2676" s="6" t="str">
        <f t="shared" si="167"/>
        <v>BEARISH</v>
      </c>
      <c r="G2676" s="6" t="str">
        <f t="shared" si="166"/>
        <v>NEUTRAL</v>
      </c>
      <c r="H2676" s="6" t="str">
        <f t="shared" si="165"/>
        <v>CONFIRMED BEARISH</v>
      </c>
    </row>
    <row r="2677" spans="1:8" ht="13.5" x14ac:dyDescent="0.25">
      <c r="A2677" s="3">
        <f>TITRES_STAT!B2680</f>
        <v>45908</v>
      </c>
      <c r="B2677" s="6">
        <f>TITRES_STAT!C2680</f>
        <v>15</v>
      </c>
      <c r="C2677" s="6">
        <f>TITRES_STAT!D2680</f>
        <v>15</v>
      </c>
      <c r="D2677" s="6">
        <f>TITRES_STAT!E2680</f>
        <v>5330</v>
      </c>
      <c r="E2677" s="2">
        <f t="shared" si="164"/>
        <v>1908096</v>
      </c>
      <c r="F2677" s="6" t="str">
        <f t="shared" si="167"/>
        <v>BEARISH</v>
      </c>
      <c r="G2677" s="6" t="str">
        <f t="shared" si="166"/>
        <v>NEUTRAL</v>
      </c>
      <c r="H2677" s="6" t="str">
        <f t="shared" si="165"/>
        <v>CONFIRMED BEARISH</v>
      </c>
    </row>
    <row r="2678" spans="1:8" ht="13.5" x14ac:dyDescent="0.25">
      <c r="A2678" s="3">
        <f>TITRES_STAT!B2681</f>
        <v>45909</v>
      </c>
      <c r="B2678" s="6">
        <f>TITRES_STAT!C2681</f>
        <v>15.13</v>
      </c>
      <c r="C2678" s="6">
        <f>TITRES_STAT!D2681</f>
        <v>15.13</v>
      </c>
      <c r="D2678" s="6">
        <f>TITRES_STAT!E2681</f>
        <v>72309</v>
      </c>
      <c r="E2678" s="2">
        <f t="shared" si="164"/>
        <v>1980405</v>
      </c>
      <c r="F2678" s="6" t="str">
        <f t="shared" si="167"/>
        <v>BULLISH</v>
      </c>
      <c r="G2678" s="6" t="str">
        <f t="shared" si="166"/>
        <v>STRONG</v>
      </c>
      <c r="H2678" s="6" t="str">
        <f t="shared" si="165"/>
        <v>BULLISH DIVERGENCE</v>
      </c>
    </row>
    <row r="2679" spans="1:8" ht="13.5" x14ac:dyDescent="0.25">
      <c r="A2679" s="3">
        <f>TITRES_STAT!B2682</f>
        <v>45910</v>
      </c>
      <c r="B2679" s="6">
        <f>TITRES_STAT!C2682</f>
        <v>15</v>
      </c>
      <c r="C2679" s="6">
        <f>TITRES_STAT!D2682</f>
        <v>15</v>
      </c>
      <c r="D2679" s="6">
        <f>TITRES_STAT!E2682</f>
        <v>11453</v>
      </c>
      <c r="E2679" s="2">
        <f t="shared" si="164"/>
        <v>1968952</v>
      </c>
      <c r="F2679" s="6" t="str">
        <f t="shared" si="167"/>
        <v>BULLISH</v>
      </c>
      <c r="G2679" s="6" t="str">
        <f t="shared" si="166"/>
        <v>STRONG</v>
      </c>
      <c r="H2679" s="6" t="str">
        <f t="shared" si="165"/>
        <v>BULLISH DIVERGENCE</v>
      </c>
    </row>
    <row r="2680" spans="1:8" ht="13.5" x14ac:dyDescent="0.25">
      <c r="A2680" s="3">
        <f>TITRES_STAT!B2683</f>
        <v>45911</v>
      </c>
      <c r="B2680" s="6">
        <f>TITRES_STAT!C2683</f>
        <v>15.06</v>
      </c>
      <c r="C2680" s="6">
        <f>TITRES_STAT!D2683</f>
        <v>15.06</v>
      </c>
      <c r="D2680" s="6">
        <f>TITRES_STAT!E2683</f>
        <v>4988</v>
      </c>
      <c r="E2680" s="2">
        <f t="shared" si="164"/>
        <v>1973940</v>
      </c>
      <c r="F2680" s="6" t="str">
        <f t="shared" si="167"/>
        <v>BULLISH</v>
      </c>
      <c r="G2680" s="6" t="str">
        <f t="shared" si="166"/>
        <v>STRONG</v>
      </c>
      <c r="H2680" s="6" t="str">
        <f t="shared" si="165"/>
        <v>BULLISH DIVERGENCE</v>
      </c>
    </row>
    <row r="2681" spans="1:8" ht="13.5" x14ac:dyDescent="0.25">
      <c r="A2681" s="3">
        <f>TITRES_STAT!B2684</f>
        <v>45912</v>
      </c>
      <c r="B2681" s="6">
        <f>TITRES_STAT!C2684</f>
        <v>15</v>
      </c>
      <c r="C2681" s="6">
        <f>TITRES_STAT!D2684</f>
        <v>15</v>
      </c>
      <c r="D2681" s="6">
        <f>TITRES_STAT!E2684</f>
        <v>1889</v>
      </c>
      <c r="E2681" s="2">
        <f t="shared" si="164"/>
        <v>1972051</v>
      </c>
      <c r="F2681" s="6" t="str">
        <f t="shared" si="167"/>
        <v>BULLISH</v>
      </c>
      <c r="G2681" s="6" t="str">
        <f t="shared" si="166"/>
        <v>STRONG</v>
      </c>
      <c r="H2681" s="6" t="str">
        <f t="shared" si="165"/>
        <v>BULLISH DIVERGENCE</v>
      </c>
    </row>
    <row r="2682" spans="1:8" ht="13.5" x14ac:dyDescent="0.25">
      <c r="A2682" s="3">
        <f>TITRES_STAT!B2685</f>
        <v>45915</v>
      </c>
      <c r="B2682" s="6">
        <f>TITRES_STAT!C2685</f>
        <v>14.95</v>
      </c>
      <c r="C2682" s="6">
        <f>TITRES_STAT!D2685</f>
        <v>14.95</v>
      </c>
      <c r="D2682" s="6">
        <f>TITRES_STAT!E2685</f>
        <v>180284</v>
      </c>
      <c r="E2682" s="2">
        <f t="shared" si="164"/>
        <v>1791767</v>
      </c>
      <c r="F2682" s="6" t="str">
        <f t="shared" si="167"/>
        <v>BEARISH</v>
      </c>
      <c r="G2682" s="6" t="str">
        <f t="shared" si="166"/>
        <v>WEAK</v>
      </c>
      <c r="H2682" s="6" t="str">
        <f t="shared" si="165"/>
        <v>CONFIRMED BEARISH</v>
      </c>
    </row>
    <row r="2683" spans="1:8" ht="13.5" x14ac:dyDescent="0.25">
      <c r="A2683" s="3">
        <f>TITRES_STAT!B2686</f>
        <v>45916</v>
      </c>
      <c r="B2683" s="6">
        <f>TITRES_STAT!C2686</f>
        <v>15</v>
      </c>
      <c r="C2683" s="6">
        <f>TITRES_STAT!D2686</f>
        <v>15</v>
      </c>
      <c r="D2683" s="6">
        <f>TITRES_STAT!E2686</f>
        <v>18386</v>
      </c>
      <c r="E2683" s="2">
        <f t="shared" si="164"/>
        <v>1810153</v>
      </c>
      <c r="F2683" s="6" t="str">
        <f t="shared" si="167"/>
        <v>BEARISH</v>
      </c>
      <c r="G2683" s="6" t="str">
        <f t="shared" si="166"/>
        <v>WEAK</v>
      </c>
      <c r="H2683" s="6" t="str">
        <f t="shared" si="165"/>
        <v>CONFIRMED BEARISH</v>
      </c>
    </row>
    <row r="2684" spans="1:8" ht="13.5" x14ac:dyDescent="0.25">
      <c r="A2684" s="3">
        <f>TITRES_STAT!B2687</f>
        <v>45917</v>
      </c>
      <c r="B2684" s="6">
        <f>TITRES_STAT!C2687</f>
        <v>15</v>
      </c>
      <c r="C2684" s="6">
        <f>TITRES_STAT!D2687</f>
        <v>15</v>
      </c>
      <c r="D2684" s="6">
        <f>TITRES_STAT!E2687</f>
        <v>39584</v>
      </c>
      <c r="E2684" s="2">
        <f t="shared" si="164"/>
        <v>1810153</v>
      </c>
      <c r="F2684" s="6" t="str">
        <f t="shared" si="167"/>
        <v>BEARISH</v>
      </c>
      <c r="G2684" s="6" t="str">
        <f t="shared" si="166"/>
        <v>WEAK</v>
      </c>
      <c r="H2684" s="6" t="str">
        <f t="shared" si="165"/>
        <v>NEUTRAL</v>
      </c>
    </row>
    <row r="2685" spans="1:8" ht="13.5" x14ac:dyDescent="0.25">
      <c r="A2685" s="3">
        <f>TITRES_STAT!B2688</f>
        <v>45918</v>
      </c>
      <c r="B2685" s="6">
        <f>TITRES_STAT!C2688</f>
        <v>15</v>
      </c>
      <c r="C2685" s="6">
        <f>TITRES_STAT!D2688</f>
        <v>15</v>
      </c>
      <c r="D2685" s="6">
        <f>TITRES_STAT!E2688</f>
        <v>21862</v>
      </c>
      <c r="E2685" s="2">
        <f t="shared" si="164"/>
        <v>1810153</v>
      </c>
      <c r="F2685" s="6" t="str">
        <f t="shared" si="167"/>
        <v>BEARISH</v>
      </c>
      <c r="G2685" s="6" t="str">
        <f t="shared" si="166"/>
        <v>WEAK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15</v>
      </c>
      <c r="C2686" s="6">
        <f>TITRES_STAT!D2689</f>
        <v>15</v>
      </c>
      <c r="D2686" s="6">
        <f>TITRES_STAT!E2689</f>
        <v>11434</v>
      </c>
      <c r="E2686" s="2">
        <f t="shared" si="164"/>
        <v>1810153</v>
      </c>
      <c r="F2686" s="6" t="str">
        <f t="shared" si="167"/>
        <v>BEARISH</v>
      </c>
      <c r="G2686" s="6" t="str">
        <f t="shared" si="166"/>
        <v>WEAK</v>
      </c>
      <c r="H2686" s="6" t="str">
        <f t="shared" si="165"/>
        <v>NEUTRAL</v>
      </c>
    </row>
    <row r="2687" spans="1:8" ht="13.5" x14ac:dyDescent="0.25">
      <c r="A2687" s="3">
        <f>TITRES_STAT!B2690</f>
        <v>45922</v>
      </c>
      <c r="B2687" s="6">
        <f>TITRES_STAT!C2690</f>
        <v>14.99</v>
      </c>
      <c r="C2687" s="6">
        <f>TITRES_STAT!D2690</f>
        <v>14.99</v>
      </c>
      <c r="D2687" s="6">
        <f>TITRES_STAT!E2690</f>
        <v>41368</v>
      </c>
      <c r="E2687" s="2">
        <f t="shared" si="164"/>
        <v>1768785</v>
      </c>
      <c r="F2687" s="6" t="str">
        <f t="shared" si="167"/>
        <v>BEARISH</v>
      </c>
      <c r="G2687" s="6" t="str">
        <f t="shared" si="166"/>
        <v>NEUTRAL</v>
      </c>
      <c r="H2687" s="6" t="str">
        <f t="shared" si="165"/>
        <v>BEARISH DIVERGENCE</v>
      </c>
    </row>
    <row r="2688" spans="1:8" ht="13.5" x14ac:dyDescent="0.25">
      <c r="A2688" s="3">
        <f>TITRES_STAT!B2691</f>
        <v>45923</v>
      </c>
      <c r="B2688" s="6">
        <f>TITRES_STAT!C2691</f>
        <v>15</v>
      </c>
      <c r="C2688" s="6">
        <f>TITRES_STAT!D2691</f>
        <v>15</v>
      </c>
      <c r="D2688" s="6">
        <f>TITRES_STAT!E2691</f>
        <v>24016</v>
      </c>
      <c r="E2688" s="2">
        <f t="shared" si="164"/>
        <v>1792801</v>
      </c>
      <c r="F2688" s="6" t="str">
        <f t="shared" si="167"/>
        <v>BEARISH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45924</v>
      </c>
      <c r="B2689" s="6">
        <f>TITRES_STAT!C2692</f>
        <v>14.98</v>
      </c>
      <c r="C2689" s="6">
        <f>TITRES_STAT!D2692</f>
        <v>14.98</v>
      </c>
      <c r="D2689" s="6">
        <f>TITRES_STAT!E2692</f>
        <v>34737</v>
      </c>
      <c r="E2689" s="2">
        <f t="shared" si="164"/>
        <v>1758064</v>
      </c>
      <c r="F2689" s="6" t="str">
        <f t="shared" si="167"/>
        <v>BEARISH</v>
      </c>
      <c r="G2689" s="6" t="str">
        <f t="shared" si="166"/>
        <v>WEAK</v>
      </c>
      <c r="H2689" s="6" t="str">
        <f t="shared" si="165"/>
        <v>CONFIRMED BEARISH</v>
      </c>
    </row>
    <row r="2690" spans="1:8" ht="13.5" x14ac:dyDescent="0.25">
      <c r="A2690" s="3">
        <f>TITRES_STAT!B2693</f>
        <v>45925</v>
      </c>
      <c r="B2690" s="6">
        <f>TITRES_STAT!C2693</f>
        <v>14.92</v>
      </c>
      <c r="C2690" s="6">
        <f>TITRES_STAT!D2693</f>
        <v>14.92</v>
      </c>
      <c r="D2690" s="6">
        <f>TITRES_STAT!E2693</f>
        <v>2056</v>
      </c>
      <c r="E2690" s="2">
        <f t="shared" si="164"/>
        <v>1756008</v>
      </c>
      <c r="F2690" s="6" t="str">
        <f t="shared" si="167"/>
        <v>BEARISH</v>
      </c>
      <c r="G2690" s="6" t="str">
        <f t="shared" si="166"/>
        <v>WEAK</v>
      </c>
      <c r="H2690" s="6" t="str">
        <f t="shared" si="165"/>
        <v>CONFIRMED BEARISH</v>
      </c>
    </row>
    <row r="2691" spans="1:8" ht="13.5" x14ac:dyDescent="0.25">
      <c r="A2691" s="3">
        <f>TITRES_STAT!B2694</f>
        <v>45926</v>
      </c>
      <c r="B2691" s="6">
        <f>TITRES_STAT!C2694</f>
        <v>14.93</v>
      </c>
      <c r="C2691" s="6">
        <f>TITRES_STAT!D2694</f>
        <v>14.93</v>
      </c>
      <c r="D2691" s="6">
        <f>TITRES_STAT!E2694</f>
        <v>152</v>
      </c>
      <c r="E2691" s="2">
        <f t="shared" si="164"/>
        <v>1756160</v>
      </c>
      <c r="F2691" s="6" t="str">
        <f t="shared" si="167"/>
        <v>BEARISH</v>
      </c>
      <c r="G2691" s="6" t="str">
        <f t="shared" si="166"/>
        <v>WEAK</v>
      </c>
      <c r="H2691" s="6" t="str">
        <f t="shared" si="165"/>
        <v>CONFIRMED BEARISH</v>
      </c>
    </row>
    <row r="2692" spans="1:8" ht="13.5" x14ac:dyDescent="0.25">
      <c r="A2692" s="3">
        <f>TITRES_STAT!B2695</f>
        <v>45929</v>
      </c>
      <c r="B2692" s="6">
        <f>TITRES_STAT!C2695</f>
        <v>14.74</v>
      </c>
      <c r="C2692" s="6">
        <f>TITRES_STAT!D2695</f>
        <v>14.74</v>
      </c>
      <c r="D2692" s="6">
        <f>TITRES_STAT!E2695</f>
        <v>782</v>
      </c>
      <c r="E2692" s="2">
        <f>IF(B2692&gt;B2691, E2691+D2692, IF(B2692&lt;B2691, E2691-D2692, E2691))</f>
        <v>1755378</v>
      </c>
      <c r="F2692" s="6" t="str">
        <f t="shared" si="167"/>
        <v>BEARISH</v>
      </c>
      <c r="G2692" s="6" t="str">
        <f t="shared" si="166"/>
        <v>NEUTRAL</v>
      </c>
      <c r="H2692" s="6" t="str">
        <f t="shared" si="165"/>
        <v>CONFIRMED BEARISH</v>
      </c>
    </row>
    <row r="2693" spans="1:8" ht="13.5" x14ac:dyDescent="0.25">
      <c r="A2693" s="3">
        <f>TITRES_STAT!B2696</f>
        <v>45930</v>
      </c>
      <c r="B2693" s="6">
        <f>TITRES_STAT!C2696</f>
        <v>14.9</v>
      </c>
      <c r="C2693" s="6">
        <f>TITRES_STAT!D2696</f>
        <v>14.9</v>
      </c>
      <c r="D2693" s="6">
        <f>TITRES_STAT!E2696</f>
        <v>21054</v>
      </c>
      <c r="E2693" s="6">
        <f>TITRES_STAT!F2696</f>
        <v>14.702999999999999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93"/>
  <sheetViews>
    <sheetView topLeftCell="A2682" workbookViewId="0">
      <selection activeCell="A2694" sqref="A2694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3.9552999999999998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3.9622999999999999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3.8439000000000001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3.8439000000000001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3.9013499999999999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3.83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3.8870800000000001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3.83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3.8620199999999998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3.83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3.8355600000000001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3.83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3.8327799999999996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3.83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3.8299999999999996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3.7951999999999999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3.8230400000000002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3.7603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3.8090999999999999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3.7881999999999998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3.8007399999999998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WEAK</v>
      </c>
      <c r="L13" s="6" t="str">
        <f>OBV!H13</f>
        <v>BULLISH DIVERGENCE</v>
      </c>
    </row>
    <row r="14" spans="1:12" ht="13.5" x14ac:dyDescent="0.25">
      <c r="A14" s="3">
        <f>RSI!A14</f>
        <v>42025</v>
      </c>
      <c r="B14" s="2">
        <f>RSI!B14</f>
        <v>3.6907000000000001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3.7728799999999998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WEAK</v>
      </c>
      <c r="L14" s="6" t="str">
        <f>OBV!H14</f>
        <v>BULLISH DIVERGENCE</v>
      </c>
    </row>
    <row r="15" spans="1:12" ht="13.5" x14ac:dyDescent="0.25">
      <c r="A15" s="3">
        <f>RSI!A15</f>
        <v>42026</v>
      </c>
      <c r="B15" s="2">
        <f>RSI!B15</f>
        <v>3.7603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3.7589399999999999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BULLISH DIVERGENCE</v>
      </c>
    </row>
    <row r="16" spans="1:12" ht="13.5" x14ac:dyDescent="0.25">
      <c r="A16" s="3">
        <f>RSI!A16</f>
        <v>42027</v>
      </c>
      <c r="B16" s="2">
        <f>RSI!B16</f>
        <v>3.7603</v>
      </c>
      <c r="C16" s="2">
        <f>RSI!I16</f>
        <v>25.866336633663352</v>
      </c>
      <c r="D16" s="2">
        <f>MACD!E16</f>
        <v>0</v>
      </c>
      <c r="E16" s="2">
        <f>MACD!F16</f>
        <v>0</v>
      </c>
      <c r="F16" s="2">
        <f>'Moving Avg'!D16</f>
        <v>3.7519600000000004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BULLISH DIVERGENCE</v>
      </c>
    </row>
    <row r="17" spans="1:12" ht="13.5" x14ac:dyDescent="0.25">
      <c r="A17" s="3">
        <f>RSI!A17</f>
        <v>42030</v>
      </c>
      <c r="B17" s="2">
        <f>RSI!B17</f>
        <v>3.7603</v>
      </c>
      <c r="C17" s="2">
        <f>RSI!I17</f>
        <v>25.866336633663352</v>
      </c>
      <c r="D17" s="2">
        <f>MACD!E17</f>
        <v>0</v>
      </c>
      <c r="E17" s="2">
        <f>MACD!F17</f>
        <v>0</v>
      </c>
      <c r="F17" s="2">
        <f>'Moving Avg'!D17</f>
        <v>3.7519600000000004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WEAK</v>
      </c>
      <c r="L17" s="6" t="str">
        <f>OBV!H17</f>
        <v>NEUTRAL</v>
      </c>
    </row>
    <row r="18" spans="1:12" ht="13.5" x14ac:dyDescent="0.25">
      <c r="A18" s="3">
        <f>RSI!A18</f>
        <v>42031</v>
      </c>
      <c r="B18" s="2">
        <f>RSI!B18</f>
        <v>3.7603</v>
      </c>
      <c r="C18" s="2">
        <f>RSI!I18</f>
        <v>25.866336633663352</v>
      </c>
      <c r="D18" s="2">
        <f>MACD!E18</f>
        <v>0</v>
      </c>
      <c r="E18" s="2">
        <f>MACD!F18</f>
        <v>0</v>
      </c>
      <c r="F18" s="2">
        <f>'Moving Avg'!D18</f>
        <v>3.7463800000000007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STRONG</v>
      </c>
      <c r="L18" s="6" t="str">
        <f>OBV!H18</f>
        <v>BULLISH DIVERGENCE</v>
      </c>
    </row>
    <row r="19" spans="1:12" ht="13.5" x14ac:dyDescent="0.25">
      <c r="A19" s="3">
        <f>RSI!A19</f>
        <v>42032</v>
      </c>
      <c r="B19" s="2">
        <f>RSI!B19</f>
        <v>3.7603</v>
      </c>
      <c r="C19" s="2">
        <f>RSI!I19</f>
        <v>25.866336633663352</v>
      </c>
      <c r="D19" s="2">
        <f>MACD!E19</f>
        <v>0</v>
      </c>
      <c r="E19" s="2">
        <f>MACD!F19</f>
        <v>0</v>
      </c>
      <c r="F19" s="2">
        <f>'Moving Avg'!D19</f>
        <v>3.7603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CONFIRMED BULLISH</v>
      </c>
    </row>
    <row r="20" spans="1:12" ht="13.5" x14ac:dyDescent="0.25">
      <c r="A20" s="3">
        <f>RSI!A20</f>
        <v>42033</v>
      </c>
      <c r="B20" s="2">
        <f>RSI!B20</f>
        <v>3.7812000000000001</v>
      </c>
      <c r="C20" s="2">
        <f>RSI!I20</f>
        <v>30.689195927146343</v>
      </c>
      <c r="D20" s="2">
        <f>MACD!E20</f>
        <v>0</v>
      </c>
      <c r="E20" s="2">
        <f>MACD!F20</f>
        <v>0</v>
      </c>
      <c r="F20" s="2">
        <f>'Moving Avg'!D20</f>
        <v>3.7644800000000003</v>
      </c>
      <c r="G20" s="2">
        <f>'Moving Avg'!F20</f>
        <v>3.8090789473684206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STRONG</v>
      </c>
      <c r="L20" s="6" t="str">
        <f>OBV!H20</f>
        <v>CONFIRMED BULLISH</v>
      </c>
    </row>
    <row r="21" spans="1:12" ht="13.5" x14ac:dyDescent="0.25">
      <c r="A21" s="3">
        <f>RSI!A21</f>
        <v>42034</v>
      </c>
      <c r="B21" s="2">
        <f>RSI!B21</f>
        <v>3.7743000000000002</v>
      </c>
      <c r="C21" s="2">
        <f>RSI!I21</f>
        <v>29.995400734263555</v>
      </c>
      <c r="D21" s="2">
        <f>MACD!E21</f>
        <v>0</v>
      </c>
      <c r="E21" s="2">
        <f>MACD!F21</f>
        <v>0</v>
      </c>
      <c r="F21" s="2">
        <f>'Moving Avg'!D21</f>
        <v>3.7672799999999995</v>
      </c>
      <c r="G21" s="2">
        <f>'Moving Avg'!F21</f>
        <v>3.8073399999999991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STRONG</v>
      </c>
      <c r="L21" s="6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3.7603</v>
      </c>
      <c r="C22" s="2">
        <f>RSI!I22</f>
        <v>28.583436033982323</v>
      </c>
      <c r="D22" s="2">
        <f>MACD!E22</f>
        <v>0</v>
      </c>
      <c r="E22" s="2">
        <f>MACD!F22</f>
        <v>0</v>
      </c>
      <c r="F22" s="2">
        <f>'Moving Avg'!D22</f>
        <v>3.7672800000000004</v>
      </c>
      <c r="G22" s="2">
        <f>'Moving Avg'!F22</f>
        <v>3.7975899999999996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STRONG</v>
      </c>
      <c r="L22" s="6" t="str">
        <f>OBV!H22</f>
        <v>NEUTRAL</v>
      </c>
    </row>
    <row r="23" spans="1:12" ht="13.5" x14ac:dyDescent="0.25">
      <c r="A23" s="3">
        <f>RSI!A23</f>
        <v>42038</v>
      </c>
      <c r="B23" s="2">
        <f>RSI!B23</f>
        <v>3.7603</v>
      </c>
      <c r="C23" s="2">
        <f>RSI!I23</f>
        <v>28.583436033982323</v>
      </c>
      <c r="D23" s="2">
        <f>MACD!E23</f>
        <v>0</v>
      </c>
      <c r="E23" s="2">
        <f>MACD!F23</f>
        <v>0</v>
      </c>
      <c r="F23" s="2">
        <f>'Moving Avg'!D23</f>
        <v>3.7672800000000004</v>
      </c>
      <c r="G23" s="2">
        <f>'Moving Avg'!F23</f>
        <v>3.7874900000000005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NEUTRAL</v>
      </c>
    </row>
    <row r="24" spans="1:12" ht="13.5" x14ac:dyDescent="0.25">
      <c r="A24" s="3">
        <f>RSI!A24</f>
        <v>42039</v>
      </c>
      <c r="B24" s="2">
        <f>RSI!B24</f>
        <v>3.823</v>
      </c>
      <c r="C24" s="2">
        <f>RSI!I24</f>
        <v>42.614230229032884</v>
      </c>
      <c r="D24" s="2">
        <f>MACD!E24</f>
        <v>0</v>
      </c>
      <c r="E24" s="2">
        <f>MACD!F24</f>
        <v>0</v>
      </c>
      <c r="F24" s="2">
        <f>'Moving Avg'!D24</f>
        <v>3.77982</v>
      </c>
      <c r="G24" s="2">
        <f>'Moving Avg'!F24</f>
        <v>3.7864449999999996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CONFIRMED BULLISH</v>
      </c>
    </row>
    <row r="25" spans="1:12" ht="13.5" x14ac:dyDescent="0.25">
      <c r="A25" s="3">
        <f>RSI!A25</f>
        <v>42040</v>
      </c>
      <c r="B25" s="2">
        <f>RSI!B25</f>
        <v>3.7603</v>
      </c>
      <c r="C25" s="2">
        <f>RSI!I25</f>
        <v>35.172538151339353</v>
      </c>
      <c r="D25" s="2">
        <f>MACD!E25</f>
        <v>0</v>
      </c>
      <c r="E25" s="2">
        <f>MACD!F25</f>
        <v>0</v>
      </c>
      <c r="F25" s="2">
        <f>'Moving Avg'!D25</f>
        <v>3.7756400000000001</v>
      </c>
      <c r="G25" s="2">
        <f>'Moving Avg'!F25</f>
        <v>3.7822650000000002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STRONG</v>
      </c>
      <c r="L25" s="6" t="str">
        <f>OBV!H25</f>
        <v>BULLISH DIVERGENCE</v>
      </c>
    </row>
    <row r="26" spans="1:12" ht="13.5" x14ac:dyDescent="0.25">
      <c r="A26" s="3">
        <f>RSI!A26</f>
        <v>42041</v>
      </c>
      <c r="B26" s="2">
        <f>RSI!B26</f>
        <v>3.823</v>
      </c>
      <c r="C26" s="2">
        <f>RSI!I26</f>
        <v>45.434290668025938</v>
      </c>
      <c r="D26" s="2">
        <f>MACD!E26</f>
        <v>0</v>
      </c>
      <c r="E26" s="2">
        <f>MACD!F26</f>
        <v>0</v>
      </c>
      <c r="F26" s="2">
        <f>'Moving Avg'!D26</f>
        <v>3.78538</v>
      </c>
      <c r="G26" s="2">
        <f>'Moving Avg'!F26</f>
        <v>3.7819149999999992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STRONG</v>
      </c>
      <c r="L26" s="6" t="str">
        <f>OBV!H26</f>
        <v>CONFIRMED BULLISH</v>
      </c>
    </row>
    <row r="27" spans="1:12" ht="13.5" x14ac:dyDescent="0.25">
      <c r="A27" s="3">
        <f>RSI!A27</f>
        <v>42044</v>
      </c>
      <c r="B27" s="2">
        <f>RSI!B27</f>
        <v>3.7603</v>
      </c>
      <c r="C27" s="2">
        <f>RSI!I27</f>
        <v>38.817143745883051</v>
      </c>
      <c r="D27" s="2">
        <f>MACD!E27</f>
        <v>-2.0027891741474679E-2</v>
      </c>
      <c r="E27" s="2">
        <f>MACD!F27</f>
        <v>0</v>
      </c>
      <c r="F27" s="2">
        <f>'Moving Avg'!D27</f>
        <v>3.78538</v>
      </c>
      <c r="G27" s="2">
        <f>'Moving Avg'!F27</f>
        <v>3.7784299999999993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NEUTRAL</v>
      </c>
    </row>
    <row r="28" spans="1:12" ht="13.5" x14ac:dyDescent="0.25">
      <c r="A28" s="3">
        <f>RSI!A28</f>
        <v>42045</v>
      </c>
      <c r="B28" s="2">
        <f>RSI!B28</f>
        <v>3.8159999999999998</v>
      </c>
      <c r="C28" s="2">
        <f>RSI!I28</f>
        <v>46.299489569840638</v>
      </c>
      <c r="D28" s="2">
        <f>MACD!E28</f>
        <v>-2.4343872455365734E-2</v>
      </c>
      <c r="E28" s="2">
        <f>MACD!F28</f>
        <v>0</v>
      </c>
      <c r="F28" s="2">
        <f>'Moving Avg'!D28</f>
        <v>3.7965199999999997</v>
      </c>
      <c r="G28" s="2">
        <f>'Moving Avg'!F28</f>
        <v>3.7777299999999996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CONFIRMED BULLISH</v>
      </c>
    </row>
    <row r="29" spans="1:12" ht="13.5" x14ac:dyDescent="0.25">
      <c r="A29" s="3">
        <f>RSI!A29</f>
        <v>42046</v>
      </c>
      <c r="B29" s="2">
        <f>RSI!B29</f>
        <v>3.8647999999999998</v>
      </c>
      <c r="C29" s="2">
        <f>RSI!I29</f>
        <v>51.854822962037339</v>
      </c>
      <c r="D29" s="2">
        <f>MACD!E29</f>
        <v>-3.1697488428295895E-2</v>
      </c>
      <c r="E29" s="2">
        <f>MACD!F29</f>
        <v>0</v>
      </c>
      <c r="F29" s="2">
        <f>'Moving Avg'!D29</f>
        <v>3.8048799999999994</v>
      </c>
      <c r="G29" s="2">
        <f>'Moving Avg'!F29</f>
        <v>3.7794700000000008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WEAK</v>
      </c>
      <c r="L29" s="6" t="str">
        <f>OBV!H29</f>
        <v>BEARISH DIVERGENCE</v>
      </c>
    </row>
    <row r="30" spans="1:12" ht="13.5" x14ac:dyDescent="0.25">
      <c r="A30" s="3">
        <f>RSI!A30</f>
        <v>42047</v>
      </c>
      <c r="B30" s="2">
        <f>RSI!B30</f>
        <v>3.7603</v>
      </c>
      <c r="C30" s="2">
        <f>RSI!I30</f>
        <v>41.86674241682023</v>
      </c>
      <c r="D30" s="2">
        <f>MACD!E30</f>
        <v>-2.7332401359471348E-2</v>
      </c>
      <c r="E30" s="2">
        <f>MACD!F30</f>
        <v>0</v>
      </c>
      <c r="F30" s="2">
        <f>'Moving Avg'!D30</f>
        <v>3.8048799999999998</v>
      </c>
      <c r="G30" s="2">
        <f>'Moving Avg'!F30</f>
        <v>3.7759850000000008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WEAK</v>
      </c>
      <c r="L30" s="6" t="str">
        <f>OBV!H30</f>
        <v>NEUTRAL</v>
      </c>
    </row>
    <row r="31" spans="1:12" ht="13.5" x14ac:dyDescent="0.25">
      <c r="A31" s="3">
        <f>RSI!A31</f>
        <v>42048</v>
      </c>
      <c r="B31" s="2">
        <f>RSI!B31</f>
        <v>3.7603</v>
      </c>
      <c r="C31" s="2">
        <f>RSI!I31</f>
        <v>41.86674241682023</v>
      </c>
      <c r="D31" s="2">
        <f>MACD!E31</f>
        <v>-2.4424342814273192E-2</v>
      </c>
      <c r="E31" s="2">
        <f>MACD!F31</f>
        <v>0</v>
      </c>
      <c r="F31" s="2">
        <f>'Moving Avg'!D31</f>
        <v>3.7923400000000003</v>
      </c>
      <c r="G31" s="2">
        <f>'Moving Avg'!F31</f>
        <v>3.7742400000000011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WEAK</v>
      </c>
      <c r="L31" s="6" t="str">
        <f>OBV!H31</f>
        <v>CONFIRMED BEARISH</v>
      </c>
    </row>
    <row r="32" spans="1:12" ht="13.5" x14ac:dyDescent="0.25">
      <c r="A32" s="3">
        <f>RSI!A32</f>
        <v>42051</v>
      </c>
      <c r="B32" s="2">
        <f>RSI!B32</f>
        <v>3.8717999999999999</v>
      </c>
      <c r="C32" s="2">
        <f>RSI!I32</f>
        <v>53.055992597489301</v>
      </c>
      <c r="D32" s="2">
        <f>MACD!E32</f>
        <v>-3.2121170531690169E-2</v>
      </c>
      <c r="E32" s="2">
        <f>MACD!F32</f>
        <v>0</v>
      </c>
      <c r="F32" s="2">
        <f>'Moving Avg'!D32</f>
        <v>3.8146399999999998</v>
      </c>
      <c r="G32" s="2">
        <f>'Moving Avg'!F32</f>
        <v>3.7798150000000006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WEAK</v>
      </c>
      <c r="L32" s="6" t="str">
        <f>OBV!H32</f>
        <v>BEARISH DIVERGENCE</v>
      </c>
    </row>
    <row r="33" spans="1:12" ht="13.5" x14ac:dyDescent="0.25">
      <c r="A33" s="3">
        <f>RSI!A33</f>
        <v>42052</v>
      </c>
      <c r="B33" s="2">
        <f>RSI!B33</f>
        <v>3.8717999999999999</v>
      </c>
      <c r="C33" s="2">
        <f>RSI!I33</f>
        <v>53.055992597489301</v>
      </c>
      <c r="D33" s="2">
        <f>MACD!E33</f>
        <v>-3.9056050703094591E-2</v>
      </c>
      <c r="E33" s="2">
        <f>MACD!F33</f>
        <v>0</v>
      </c>
      <c r="F33" s="2">
        <f>'Moving Avg'!D33</f>
        <v>3.8258000000000001</v>
      </c>
      <c r="G33" s="2">
        <f>'Moving Avg'!F33</f>
        <v>3.7839949999999996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WEAK</v>
      </c>
      <c r="L33" s="6" t="str">
        <f>OBV!H33</f>
        <v>BEARISH DIVERGENCE</v>
      </c>
    </row>
    <row r="34" spans="1:12" ht="13.5" x14ac:dyDescent="0.25">
      <c r="A34" s="3">
        <f>RSI!A34</f>
        <v>42053</v>
      </c>
      <c r="B34" s="2">
        <f>RSI!B34</f>
        <v>3.8717999999999999</v>
      </c>
      <c r="C34" s="2">
        <f>RSI!I34</f>
        <v>53.055992597489301</v>
      </c>
      <c r="D34" s="2">
        <f>MACD!E34</f>
        <v>-3.5668779604302259E-2</v>
      </c>
      <c r="E34" s="2">
        <f>MACD!F34</f>
        <v>0</v>
      </c>
      <c r="F34" s="2">
        <f>'Moving Avg'!D34</f>
        <v>3.8271999999999999</v>
      </c>
      <c r="G34" s="2">
        <f>'Moving Avg'!F34</f>
        <v>3.7930499999999996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WEAK</v>
      </c>
      <c r="L34" s="6" t="str">
        <f>OBV!H34</f>
        <v>BEARISH DIVERGENCE</v>
      </c>
    </row>
    <row r="35" spans="1:12" ht="13.5" x14ac:dyDescent="0.25">
      <c r="A35" s="3">
        <f>RSI!A35</f>
        <v>42054</v>
      </c>
      <c r="B35" s="2">
        <f>RSI!B35</f>
        <v>3.7673000000000001</v>
      </c>
      <c r="C35" s="2">
        <f>RSI!I35</f>
        <v>43.300215748079722</v>
      </c>
      <c r="D35" s="2">
        <f>MACD!E35</f>
        <v>-3.5069991369017117E-2</v>
      </c>
      <c r="E35" s="2">
        <f>MACD!F35</f>
        <v>-2.9971332111887222E-2</v>
      </c>
      <c r="F35" s="2">
        <f>'Moving Avg'!D35</f>
        <v>3.8286000000000002</v>
      </c>
      <c r="G35" s="2">
        <f>'Moving Avg'!F35</f>
        <v>3.7933999999999997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WEAK</v>
      </c>
      <c r="L35" s="6" t="str">
        <f>OBV!H35</f>
        <v>BEARISH DIVERGENCE</v>
      </c>
    </row>
    <row r="36" spans="1:12" ht="13.5" x14ac:dyDescent="0.25">
      <c r="A36" s="3">
        <f>RSI!A36</f>
        <v>42055</v>
      </c>
      <c r="B36" s="2">
        <f>RSI!B36</f>
        <v>3.7603</v>
      </c>
      <c r="C36" s="2">
        <f>RSI!I36</f>
        <v>42.733375028033606</v>
      </c>
      <c r="D36" s="2">
        <f>MACD!E36</f>
        <v>-2.4116296981041341E-2</v>
      </c>
      <c r="E36" s="2">
        <f>MACD!F36</f>
        <v>-2.8800325085718045E-2</v>
      </c>
      <c r="F36" s="2">
        <f>'Moving Avg'!D36</f>
        <v>3.8286000000000002</v>
      </c>
      <c r="G36" s="2">
        <f>'Moving Avg'!F36</f>
        <v>3.7934000000000005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WEAK</v>
      </c>
      <c r="L36" s="6" t="str">
        <f>OBV!H36</f>
        <v>NEUTRAL</v>
      </c>
    </row>
    <row r="37" spans="1:12" ht="13.5" x14ac:dyDescent="0.25">
      <c r="A37" s="3">
        <f>RSI!A37</f>
        <v>42058</v>
      </c>
      <c r="B37" s="2">
        <f>RSI!B37</f>
        <v>3.7951999999999999</v>
      </c>
      <c r="C37" s="2">
        <f>RSI!I37</f>
        <v>46.494206400113534</v>
      </c>
      <c r="D37" s="2">
        <f>MACD!E37</f>
        <v>-2.6776322210050996E-2</v>
      </c>
      <c r="E37" s="2">
        <f>MACD!F37</f>
        <v>-2.8395524510584635E-2</v>
      </c>
      <c r="F37" s="2">
        <f>'Moving Avg'!D37</f>
        <v>3.8132800000000002</v>
      </c>
      <c r="G37" s="2">
        <f>'Moving Avg'!F37</f>
        <v>3.7951450000000002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WEAK</v>
      </c>
      <c r="L37" s="6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3.7603</v>
      </c>
      <c r="C38" s="2">
        <f>RSI!I38</f>
        <v>43.423146775390272</v>
      </c>
      <c r="D38" s="2">
        <f>MACD!E38</f>
        <v>-1.7798549130671137E-2</v>
      </c>
      <c r="E38" s="2">
        <f>MACD!F38</f>
        <v>-2.6276129434601937E-2</v>
      </c>
      <c r="F38" s="2">
        <f>'Moving Avg'!D38</f>
        <v>3.7909799999999998</v>
      </c>
      <c r="G38" s="2">
        <f>'Moving Avg'!F38</f>
        <v>3.7951450000000002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WEAK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3.7951999999999999</v>
      </c>
      <c r="C39" s="2">
        <f>RSI!I39</f>
        <v>47.180389779986832</v>
      </c>
      <c r="D39" s="2">
        <f>MACD!E39</f>
        <v>-5.0045839074450704E-3</v>
      </c>
      <c r="E39" s="2">
        <f>MACD!F39</f>
        <v>-2.2021820329170563E-2</v>
      </c>
      <c r="F39" s="2">
        <f>'Moving Avg'!D39</f>
        <v>3.7756599999999998</v>
      </c>
      <c r="G39" s="2">
        <f>'Moving Avg'!F39</f>
        <v>3.7968899999999999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WEAK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3.83</v>
      </c>
      <c r="C40" s="2">
        <f>RSI!I40</f>
        <v>50.696381099027455</v>
      </c>
      <c r="D40" s="2">
        <f>MACD!E40</f>
        <v>-1.278532814671296E-2</v>
      </c>
      <c r="E40" s="2">
        <f>MACD!F40</f>
        <v>-2.0174521892679043E-2</v>
      </c>
      <c r="F40" s="2">
        <f>'Moving Avg'!D40</f>
        <v>3.7881999999999998</v>
      </c>
      <c r="G40" s="2">
        <f>'Moving Avg'!F40</f>
        <v>3.7993299999999999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WEAK</v>
      </c>
      <c r="L40" s="6" t="str">
        <f>OBV!H40</f>
        <v>BEARISH DIVERGENCE</v>
      </c>
    </row>
    <row r="41" spans="1:12" ht="13.5" x14ac:dyDescent="0.25">
      <c r="A41" s="3">
        <f>RSI!A41</f>
        <v>42062</v>
      </c>
      <c r="B41" s="2">
        <f>RSI!B41</f>
        <v>3.7603</v>
      </c>
      <c r="C41" s="2">
        <f>RSI!I41</f>
        <v>44.331334024198654</v>
      </c>
      <c r="D41" s="2">
        <f>MACD!E41</f>
        <v>-1.4366990121675194E-2</v>
      </c>
      <c r="E41" s="2">
        <f>MACD!F41</f>
        <v>-1.9013015538478274E-2</v>
      </c>
      <c r="F41" s="2">
        <f>'Moving Avg'!D41</f>
        <v>3.7881999999999998</v>
      </c>
      <c r="G41" s="2">
        <f>'Moving Avg'!F41</f>
        <v>3.7986299999999993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NEUTRAL</v>
      </c>
      <c r="L41" s="6" t="str">
        <f>OBV!H41</f>
        <v>NEUTRAL</v>
      </c>
    </row>
    <row r="42" spans="1:12" ht="13.5" x14ac:dyDescent="0.25">
      <c r="A42" s="3">
        <f>RSI!A42</f>
        <v>42065</v>
      </c>
      <c r="B42" s="2">
        <f>RSI!B42</f>
        <v>3.7951999999999999</v>
      </c>
      <c r="C42" s="2">
        <f>RSI!I42</f>
        <v>47.861236605953081</v>
      </c>
      <c r="D42" s="2">
        <f>MACD!E42</f>
        <v>-8.7379662488906717E-4</v>
      </c>
      <c r="E42" s="2">
        <f>MACD!F42</f>
        <v>-1.5385171755760433E-2</v>
      </c>
      <c r="F42" s="2">
        <f>'Moving Avg'!D42</f>
        <v>3.7882000000000007</v>
      </c>
      <c r="G42" s="2">
        <f>'Moving Avg'!F42</f>
        <v>3.8003749999999998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NEUTRAL</v>
      </c>
    </row>
    <row r="43" spans="1:12" ht="13.5" x14ac:dyDescent="0.25">
      <c r="A43" s="3">
        <f>RSI!A43</f>
        <v>42066</v>
      </c>
      <c r="B43" s="2">
        <f>RSI!B43</f>
        <v>3.7603</v>
      </c>
      <c r="C43" s="2">
        <f>RSI!I43</f>
        <v>44.801862029310897</v>
      </c>
      <c r="D43" s="2">
        <f>MACD!E43</f>
        <v>1.3165871176010313E-2</v>
      </c>
      <c r="E43" s="2">
        <f>MACD!F43</f>
        <v>-9.6749631694062841E-3</v>
      </c>
      <c r="F43" s="2">
        <f>'Moving Avg'!D43</f>
        <v>3.7881999999999998</v>
      </c>
      <c r="G43" s="2">
        <f>'Moving Avg'!F43</f>
        <v>3.8003749999999998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NEUTRAL</v>
      </c>
      <c r="L43" s="6" t="str">
        <f>OBV!H43</f>
        <v>NEUTRAL</v>
      </c>
    </row>
    <row r="44" spans="1:12" ht="13.5" x14ac:dyDescent="0.25">
      <c r="A44" s="3">
        <f>RSI!A44</f>
        <v>42067</v>
      </c>
      <c r="B44" s="2">
        <f>RSI!B44</f>
        <v>3.7603</v>
      </c>
      <c r="C44" s="2">
        <f>RSI!I44</f>
        <v>44.801862029310897</v>
      </c>
      <c r="D44" s="2">
        <f>MACD!E44</f>
        <v>2.5286227758754443E-2</v>
      </c>
      <c r="E44" s="2">
        <f>MACD!F44</f>
        <v>-2.6827249837741386E-3</v>
      </c>
      <c r="F44" s="2">
        <f>'Moving Avg'!D44</f>
        <v>3.7812200000000002</v>
      </c>
      <c r="G44" s="2">
        <f>'Moving Avg'!F44</f>
        <v>3.7972399999999995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3.8647999999999998</v>
      </c>
      <c r="C45" s="2">
        <f>RSI!I45</f>
        <v>54.828842849676413</v>
      </c>
      <c r="D45" s="2">
        <f>MACD!E45</f>
        <v>1.1947062941716879E-2</v>
      </c>
      <c r="E45" s="2">
        <f>MACD!F45</f>
        <v>2.432326013240651E-4</v>
      </c>
      <c r="F45" s="2">
        <f>'Moving Avg'!D45</f>
        <v>3.7881799999999997</v>
      </c>
      <c r="G45" s="2">
        <f>'Moving Avg'!F45</f>
        <v>3.8024650000000002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BEARISH DIVERGENCE</v>
      </c>
    </row>
    <row r="46" spans="1:12" ht="13.5" x14ac:dyDescent="0.25">
      <c r="A46" s="3">
        <f>RSI!A46</f>
        <v>42069</v>
      </c>
      <c r="B46" s="2">
        <f>RSI!B46</f>
        <v>3.83</v>
      </c>
      <c r="C46" s="2">
        <f>RSI!I46</f>
        <v>51.475383949105769</v>
      </c>
      <c r="D46" s="2">
        <f>MACD!E46</f>
        <v>1.7497450600867381E-3</v>
      </c>
      <c r="E46" s="2">
        <f>MACD!F46</f>
        <v>5.4453509307659967E-4</v>
      </c>
      <c r="F46" s="2">
        <f>'Moving Avg'!D46</f>
        <v>3.8021199999999995</v>
      </c>
      <c r="G46" s="2">
        <f>'Moving Avg'!F46</f>
        <v>3.8028150000000003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BEARISH DIVERGENCE</v>
      </c>
    </row>
    <row r="47" spans="1:12" ht="13.5" x14ac:dyDescent="0.25">
      <c r="A47" s="3">
        <f>RSI!A47</f>
        <v>42072</v>
      </c>
      <c r="B47" s="2">
        <f>RSI!B47</f>
        <v>3.8578000000000001</v>
      </c>
      <c r="C47" s="2">
        <f>RSI!I47</f>
        <v>53.901019048113859</v>
      </c>
      <c r="D47" s="2">
        <f>MACD!E47</f>
        <v>-3.743877155550468E-3</v>
      </c>
      <c r="E47" s="2">
        <f>MACD!F47</f>
        <v>-3.1314735664881384E-4</v>
      </c>
      <c r="F47" s="2">
        <f>'Moving Avg'!D47</f>
        <v>3.8146399999999998</v>
      </c>
      <c r="G47" s="2">
        <f>'Moving Avg'!F47</f>
        <v>3.80769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BEARISH DIVERGENCE</v>
      </c>
    </row>
    <row r="48" spans="1:12" ht="13.5" x14ac:dyDescent="0.25">
      <c r="A48" s="3">
        <f>RSI!A48</f>
        <v>42073</v>
      </c>
      <c r="B48" s="2">
        <f>RSI!B48</f>
        <v>3.83</v>
      </c>
      <c r="C48" s="2">
        <f>RSI!I48</f>
        <v>51.147594035189584</v>
      </c>
      <c r="D48" s="2">
        <f>MACD!E48</f>
        <v>-1.2028693681698677E-2</v>
      </c>
      <c r="E48" s="2">
        <f>MACD!F48</f>
        <v>-2.6562566216587866E-3</v>
      </c>
      <c r="F48" s="2">
        <f>'Moving Avg'!D48</f>
        <v>3.8285799999999997</v>
      </c>
      <c r="G48" s="2">
        <f>'Moving Avg'!F48</f>
        <v>3.8083900000000002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3.823</v>
      </c>
      <c r="C49" s="2">
        <f>RSI!I49</f>
        <v>50.448774835407292</v>
      </c>
      <c r="D49" s="2">
        <f>MACD!E49</f>
        <v>-1.3289120376752894E-2</v>
      </c>
      <c r="E49" s="2">
        <f>MACD!F49</f>
        <v>-4.7828293726776081E-3</v>
      </c>
      <c r="F49" s="2">
        <f>'Moving Avg'!D49</f>
        <v>3.8411200000000001</v>
      </c>
      <c r="G49" s="2">
        <f>'Moving Avg'!F49</f>
        <v>3.8062999999999994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3.83</v>
      </c>
      <c r="C50" s="2">
        <f>RSI!I50</f>
        <v>51.167288679785393</v>
      </c>
      <c r="D50" s="2">
        <f>MACD!E50</f>
        <v>-9.6066726833989868E-3</v>
      </c>
      <c r="E50" s="2">
        <f>MACD!F50</f>
        <v>-5.7475980348218837E-3</v>
      </c>
      <c r="F50" s="2">
        <f>'Moving Avg'!D50</f>
        <v>3.8341599999999998</v>
      </c>
      <c r="G50" s="2">
        <f>'Moving Avg'!F50</f>
        <v>3.8097850000000002</v>
      </c>
      <c r="H50" s="2">
        <f>'Moving Avg'!G50</f>
        <v>3.8055265306122448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BULLISH DIVERGENCE</v>
      </c>
    </row>
    <row r="51" spans="1:12" ht="13.5" x14ac:dyDescent="0.25">
      <c r="A51" s="3">
        <f>RSI!A51</f>
        <v>42076</v>
      </c>
      <c r="B51" s="2">
        <f>RSI!B51</f>
        <v>3.83</v>
      </c>
      <c r="C51" s="2">
        <f>RSI!I51</f>
        <v>51.167288679785386</v>
      </c>
      <c r="D51" s="2">
        <f>MACD!E51</f>
        <v>-1.7335163263439313E-2</v>
      </c>
      <c r="E51" s="2">
        <f>MACD!F51</f>
        <v>-8.0651110805453705E-3</v>
      </c>
      <c r="F51" s="2">
        <f>'Moving Avg'!D51</f>
        <v>3.8341599999999998</v>
      </c>
      <c r="G51" s="2">
        <f>'Moving Avg'!F51</f>
        <v>3.8132700000000002</v>
      </c>
      <c r="H51" s="2">
        <f>'Moving Avg'!G51</f>
        <v>3.8060160000000001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NEUTRAL</v>
      </c>
    </row>
    <row r="52" spans="1:12" ht="13.5" x14ac:dyDescent="0.25">
      <c r="A52" s="3">
        <f>RSI!A52</f>
        <v>42079</v>
      </c>
      <c r="B52" s="2">
        <f>RSI!B52</f>
        <v>3.83</v>
      </c>
      <c r="C52" s="2">
        <f>RSI!I52</f>
        <v>51.167288679785386</v>
      </c>
      <c r="D52" s="2">
        <f>MACD!E52</f>
        <v>-1.8617767982691547E-2</v>
      </c>
      <c r="E52" s="2">
        <f>MACD!F52</f>
        <v>-1.0175642460974606E-2</v>
      </c>
      <c r="F52" s="2">
        <f>'Moving Avg'!D52</f>
        <v>3.8286000000000002</v>
      </c>
      <c r="G52" s="2">
        <f>'Moving Avg'!F52</f>
        <v>3.8111799999999993</v>
      </c>
      <c r="H52" s="2">
        <f>'Moving Avg'!G52</f>
        <v>3.8035100000000006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</row>
    <row r="53" spans="1:12" ht="13.5" x14ac:dyDescent="0.25">
      <c r="A53" s="3">
        <f>RSI!A53</f>
        <v>42080</v>
      </c>
      <c r="B53" s="2">
        <f>RSI!B53</f>
        <v>3.83</v>
      </c>
      <c r="C53" s="2">
        <f>RSI!I53</f>
        <v>51.167288679785386</v>
      </c>
      <c r="D53" s="2">
        <f>MACD!E53</f>
        <v>-2.5176301389709721E-2</v>
      </c>
      <c r="E53" s="2">
        <f>MACD!F53</f>
        <v>-1.317577424672163E-2</v>
      </c>
      <c r="F53" s="2">
        <f>'Moving Avg'!D53</f>
        <v>3.8286000000000002</v>
      </c>
      <c r="G53" s="2">
        <f>'Moving Avg'!F53</f>
        <v>3.8090899999999999</v>
      </c>
      <c r="H53" s="2">
        <f>'Moving Avg'!G53</f>
        <v>3.8008640000000016</v>
      </c>
      <c r="I53" s="2">
        <f>'Moving Avg'!H53</f>
        <v>0</v>
      </c>
      <c r="J53" s="6" t="str">
        <f>OBV!F53</f>
        <v>BULLISH</v>
      </c>
      <c r="K53" s="6" t="str">
        <f>OBV!G53</f>
        <v>NEUTRAL</v>
      </c>
      <c r="L53" s="6" t="str">
        <f>OBV!H53</f>
        <v>NEUTRAL</v>
      </c>
    </row>
    <row r="54" spans="1:12" ht="13.5" x14ac:dyDescent="0.25">
      <c r="A54" s="3">
        <f>RSI!A54</f>
        <v>42081</v>
      </c>
      <c r="B54" s="2">
        <f>RSI!B54</f>
        <v>3.83</v>
      </c>
      <c r="C54" s="2">
        <f>RSI!I54</f>
        <v>51.167288679785386</v>
      </c>
      <c r="D54" s="2">
        <f>MACD!E54</f>
        <v>-3.0822146065981215E-2</v>
      </c>
      <c r="E54" s="2">
        <f>MACD!F54</f>
        <v>-1.670504861057355E-2</v>
      </c>
      <c r="F54" s="2">
        <f>'Moving Avg'!D54</f>
        <v>3.8299999999999996</v>
      </c>
      <c r="G54" s="2">
        <f>'Moving Avg'!F54</f>
        <v>3.8069999999999999</v>
      </c>
      <c r="H54" s="2">
        <f>'Moving Avg'!G54</f>
        <v>3.8005860000000014</v>
      </c>
      <c r="I54" s="2">
        <f>'Moving Avg'!H54</f>
        <v>0</v>
      </c>
      <c r="J54" s="6" t="str">
        <f>OBV!F54</f>
        <v>BULLISH</v>
      </c>
      <c r="K54" s="6" t="str">
        <f>OBV!G54</f>
        <v>NEUTRAL</v>
      </c>
      <c r="L54" s="6" t="str">
        <f>OBV!H54</f>
        <v>CONFIRMED BULLISH</v>
      </c>
    </row>
    <row r="55" spans="1:12" ht="13.5" x14ac:dyDescent="0.25">
      <c r="A55" s="3">
        <f>RSI!A55</f>
        <v>42082</v>
      </c>
      <c r="B55" s="2">
        <f>RSI!B55</f>
        <v>3.83</v>
      </c>
      <c r="C55" s="2">
        <f>RSI!I55</f>
        <v>51.167288679785393</v>
      </c>
      <c r="D55" s="2">
        <f>MACD!E55</f>
        <v>-1.9611658036666757E-2</v>
      </c>
      <c r="E55" s="2">
        <f>MACD!F55</f>
        <v>-1.7286370495792194E-2</v>
      </c>
      <c r="F55" s="2">
        <f>'Moving Avg'!D55</f>
        <v>3.8299999999999996</v>
      </c>
      <c r="G55" s="2">
        <f>'Moving Avg'!F55</f>
        <v>3.8101349999999998</v>
      </c>
      <c r="H55" s="2">
        <f>'Moving Avg'!G55</f>
        <v>3.8003080000000025</v>
      </c>
      <c r="I55" s="2">
        <f>'Moving Avg'!H55</f>
        <v>0</v>
      </c>
      <c r="J55" s="6" t="str">
        <f>OBV!F55</f>
        <v>NEUTRAL</v>
      </c>
      <c r="K55" s="6" t="str">
        <f>OBV!G55</f>
        <v>NEUTRAL</v>
      </c>
      <c r="L55" s="6" t="str">
        <f>OBV!H55</f>
        <v>NEUTRAL</v>
      </c>
    </row>
    <row r="56" spans="1:12" ht="13.5" x14ac:dyDescent="0.25">
      <c r="A56" s="3">
        <f>RSI!A56</f>
        <v>42086</v>
      </c>
      <c r="B56" s="2">
        <f>RSI!B56</f>
        <v>3.8578000000000001</v>
      </c>
      <c r="C56" s="2">
        <f>RSI!I56</f>
        <v>55.192479825781312</v>
      </c>
      <c r="D56" s="2">
        <f>MACD!E56</f>
        <v>-1.7621541682797837E-2</v>
      </c>
      <c r="E56" s="2">
        <f>MACD!F56</f>
        <v>-1.7353404733193325E-2</v>
      </c>
      <c r="F56" s="2">
        <f>'Moving Avg'!D56</f>
        <v>3.8355600000000001</v>
      </c>
      <c r="G56" s="2">
        <f>'Moving Avg'!F56</f>
        <v>3.8150099999999996</v>
      </c>
      <c r="H56" s="2">
        <f>'Moving Avg'!G56</f>
        <v>3.8008640000000016</v>
      </c>
      <c r="I56" s="2">
        <f>'Moving Avg'!H56</f>
        <v>0</v>
      </c>
      <c r="J56" s="6" t="str">
        <f>OBV!F56</f>
        <v>BULLISH</v>
      </c>
      <c r="K56" s="6" t="str">
        <f>OBV!G56</f>
        <v>NEUTRAL</v>
      </c>
      <c r="L56" s="6" t="str">
        <f>OBV!H56</f>
        <v>CONFIRMED BULLISH</v>
      </c>
    </row>
    <row r="57" spans="1:12" ht="13.5" x14ac:dyDescent="0.25">
      <c r="A57" s="3">
        <f>RSI!A57</f>
        <v>42087</v>
      </c>
      <c r="B57" s="2">
        <f>RSI!B57</f>
        <v>3.83</v>
      </c>
      <c r="C57" s="2">
        <f>RSI!I57</f>
        <v>50.692561886773547</v>
      </c>
      <c r="D57" s="2">
        <f>MACD!E57</f>
        <v>-9.8421452040367008E-3</v>
      </c>
      <c r="E57" s="2">
        <f>MACD!F57</f>
        <v>-1.5851152827362002E-2</v>
      </c>
      <c r="F57" s="2">
        <f>'Moving Avg'!D57</f>
        <v>3.8355599999999996</v>
      </c>
      <c r="G57" s="2">
        <f>'Moving Avg'!F57</f>
        <v>3.8167499999999999</v>
      </c>
      <c r="H57" s="2">
        <f>'Moving Avg'!G57</f>
        <v>3.8008640000000016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NEUTRAL</v>
      </c>
    </row>
    <row r="58" spans="1:12" ht="13.5" x14ac:dyDescent="0.25">
      <c r="A58" s="3">
        <f>RSI!A58</f>
        <v>42088</v>
      </c>
      <c r="B58" s="2">
        <f>RSI!B58</f>
        <v>3.83</v>
      </c>
      <c r="C58" s="2">
        <f>RSI!I58</f>
        <v>50.692561886773547</v>
      </c>
      <c r="D58" s="2">
        <f>MACD!E58</f>
        <v>-7.5951292140774562E-3</v>
      </c>
      <c r="E58" s="2">
        <f>MACD!F58</f>
        <v>-1.4199948104705094E-2</v>
      </c>
      <c r="F58" s="2">
        <f>'Moving Avg'!D58</f>
        <v>3.8355600000000001</v>
      </c>
      <c r="G58" s="2">
        <f>'Moving Avg'!F58</f>
        <v>3.8202349999999989</v>
      </c>
      <c r="H58" s="2">
        <f>'Moving Avg'!G58</f>
        <v>3.800864000000002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NEUTRAL</v>
      </c>
    </row>
    <row r="59" spans="1:12" ht="13.5" x14ac:dyDescent="0.25">
      <c r="A59" s="3">
        <f>RSI!A59</f>
        <v>42089</v>
      </c>
      <c r="B59" s="2">
        <f>RSI!B59</f>
        <v>3.83</v>
      </c>
      <c r="C59" s="2">
        <f>RSI!I59</f>
        <v>50.692561886773547</v>
      </c>
      <c r="D59" s="2">
        <f>MACD!E59</f>
        <v>-6.8250154987072875E-3</v>
      </c>
      <c r="E59" s="2">
        <f>MACD!F59</f>
        <v>-1.2724961583505534E-2</v>
      </c>
      <c r="F59" s="2">
        <f>'Moving Avg'!D59</f>
        <v>3.8355600000000001</v>
      </c>
      <c r="G59" s="2">
        <f>'Moving Avg'!F59</f>
        <v>3.8219749999999997</v>
      </c>
      <c r="H59" s="2">
        <f>'Moving Avg'!G59</f>
        <v>3.8008640000000025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NEUTRAL</v>
      </c>
    </row>
    <row r="60" spans="1:12" ht="13.5" x14ac:dyDescent="0.25">
      <c r="A60" s="3">
        <f>RSI!A60</f>
        <v>42090</v>
      </c>
      <c r="B60" s="2">
        <f>RSI!B60</f>
        <v>3.83</v>
      </c>
      <c r="C60" s="2">
        <f>RSI!I60</f>
        <v>50.692561886773561</v>
      </c>
      <c r="D60" s="2">
        <f>MACD!E60</f>
        <v>-5.1467211006399616E-3</v>
      </c>
      <c r="E60" s="2">
        <f>MACD!F60</f>
        <v>-1.120931348693242E-2</v>
      </c>
      <c r="F60" s="2">
        <f>'Moving Avg'!D60</f>
        <v>3.8355600000000001</v>
      </c>
      <c r="G60" s="2">
        <f>'Moving Avg'!F60</f>
        <v>3.8219749999999992</v>
      </c>
      <c r="H60" s="2">
        <f>'Moving Avg'!G60</f>
        <v>3.8008640000000025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NEUTRAL</v>
      </c>
    </row>
    <row r="61" spans="1:12" ht="13.5" x14ac:dyDescent="0.25">
      <c r="A61" s="3">
        <f>RSI!A61</f>
        <v>42093</v>
      </c>
      <c r="B61" s="2">
        <f>RSI!B61</f>
        <v>3.83</v>
      </c>
      <c r="C61" s="2">
        <f>RSI!I61</f>
        <v>50.692561886773561</v>
      </c>
      <c r="D61" s="2">
        <f>MACD!E61</f>
        <v>-3.7731659898958547E-3</v>
      </c>
      <c r="E61" s="2">
        <f>MACD!F61</f>
        <v>-9.7220839875251062E-3</v>
      </c>
      <c r="F61" s="2">
        <f>'Moving Avg'!D61</f>
        <v>3.8299999999999996</v>
      </c>
      <c r="G61" s="2">
        <f>'Moving Avg'!F61</f>
        <v>3.8254599999999988</v>
      </c>
      <c r="H61" s="2">
        <f>'Moving Avg'!G61</f>
        <v>3.8015600000000029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CONFIRMED BEARISH</v>
      </c>
    </row>
    <row r="62" spans="1:12" ht="13.5" x14ac:dyDescent="0.25">
      <c r="A62" s="3">
        <f>RSI!A62</f>
        <v>42094</v>
      </c>
      <c r="B62" s="2">
        <f>RSI!B62</f>
        <v>3.7603</v>
      </c>
      <c r="C62" s="2">
        <f>RSI!I62</f>
        <v>39.111660985449568</v>
      </c>
      <c r="D62" s="2">
        <f>MACD!E62</f>
        <v>2.5089431822236108E-3</v>
      </c>
      <c r="E62" s="2">
        <f>MACD!F62</f>
        <v>-7.275878553575363E-3</v>
      </c>
      <c r="F62" s="2">
        <f>'Moving Avg'!D62</f>
        <v>3.8160600000000002</v>
      </c>
      <c r="G62" s="2">
        <f>'Moving Avg'!F62</f>
        <v>3.8237149999999991</v>
      </c>
      <c r="H62" s="2">
        <f>'Moving Avg'!G62</f>
        <v>3.8015600000000029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CONFIRMED BEARISH</v>
      </c>
    </row>
    <row r="63" spans="1:12" ht="13.5" x14ac:dyDescent="0.25">
      <c r="A63" s="3">
        <f>RSI!A63</f>
        <v>42095</v>
      </c>
      <c r="B63" s="2">
        <f>RSI!B63</f>
        <v>3.7254999999999998</v>
      </c>
      <c r="C63" s="2">
        <f>RSI!I63</f>
        <v>34.832892451029863</v>
      </c>
      <c r="D63" s="2">
        <f>MACD!E63</f>
        <v>1.0774311414714077E-2</v>
      </c>
      <c r="E63" s="2">
        <f>MACD!F63</f>
        <v>-3.6658405599174753E-3</v>
      </c>
      <c r="F63" s="2">
        <f>'Moving Avg'!D63</f>
        <v>3.7951600000000001</v>
      </c>
      <c r="G63" s="2">
        <f>'Moving Avg'!F63</f>
        <v>3.8219749999999992</v>
      </c>
      <c r="H63" s="2">
        <f>'Moving Avg'!G63</f>
        <v>3.8003060000000026</v>
      </c>
      <c r="I63" s="2">
        <f>'Moving Avg'!H63</f>
        <v>0</v>
      </c>
      <c r="J63" s="6" t="str">
        <f>OBV!F63</f>
        <v>BEARISH</v>
      </c>
      <c r="K63" s="6" t="str">
        <f>OBV!G63</f>
        <v>STRONG</v>
      </c>
      <c r="L63" s="6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3.7254999999999998</v>
      </c>
      <c r="C64" s="2">
        <f>RSI!I64</f>
        <v>34.832892451029863</v>
      </c>
      <c r="D64" s="2">
        <f>MACD!E64</f>
        <v>1.8318126281597458E-2</v>
      </c>
      <c r="E64" s="2">
        <f>MACD!F64</f>
        <v>7.309528083855113E-4</v>
      </c>
      <c r="F64" s="2">
        <f>'Moving Avg'!D64</f>
        <v>3.7742600000000004</v>
      </c>
      <c r="G64" s="2">
        <f>'Moving Avg'!F64</f>
        <v>3.8202349999999989</v>
      </c>
      <c r="H64" s="2">
        <f>'Moving Avg'!G64</f>
        <v>3.8010020000000031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</row>
    <row r="65" spans="1:12" ht="13.5" x14ac:dyDescent="0.25">
      <c r="A65" s="3">
        <f>RSI!A65</f>
        <v>42097</v>
      </c>
      <c r="B65" s="2">
        <f>RSI!B65</f>
        <v>3.7254999999999998</v>
      </c>
      <c r="C65" s="2">
        <f>RSI!I65</f>
        <v>34.832892451029863</v>
      </c>
      <c r="D65" s="2">
        <f>MACD!E65</f>
        <v>2.521065215984919E-2</v>
      </c>
      <c r="E65" s="2">
        <f>MACD!F65</f>
        <v>5.6268926786782469E-3</v>
      </c>
      <c r="F65" s="2">
        <f>'Moving Avg'!D65</f>
        <v>3.7533599999999998</v>
      </c>
      <c r="G65" s="2">
        <f>'Moving Avg'!F65</f>
        <v>3.8132699999999984</v>
      </c>
      <c r="H65" s="2">
        <f>'Moving Avg'!G65</f>
        <v>3.8003060000000026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</row>
    <row r="66" spans="1:12" ht="13.5" x14ac:dyDescent="0.25">
      <c r="A66" s="3">
        <f>RSI!A66</f>
        <v>42100</v>
      </c>
      <c r="B66" s="2">
        <f>RSI!B66</f>
        <v>3.7603</v>
      </c>
      <c r="C66" s="2">
        <f>RSI!I66</f>
        <v>42.666709921418601</v>
      </c>
      <c r="D66" s="2">
        <f>MACD!E66</f>
        <v>3.321350688315361E-2</v>
      </c>
      <c r="E66" s="2">
        <f>MACD!F66</f>
        <v>1.1144215519573321E-2</v>
      </c>
      <c r="F66" s="2">
        <f>'Moving Avg'!D66</f>
        <v>3.73942</v>
      </c>
      <c r="G66" s="2">
        <f>'Moving Avg'!F66</f>
        <v>3.8097849999999989</v>
      </c>
      <c r="H66" s="2">
        <f>'Moving Avg'!G66</f>
        <v>3.8003060000000026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</row>
    <row r="67" spans="1:12" ht="13.5" x14ac:dyDescent="0.25">
      <c r="A67" s="3">
        <f>RSI!A67</f>
        <v>42101</v>
      </c>
      <c r="B67" s="2">
        <f>RSI!B67</f>
        <v>3.7254999999999998</v>
      </c>
      <c r="C67" s="2">
        <f>RSI!I67</f>
        <v>37.776261703659955</v>
      </c>
      <c r="D67" s="2">
        <f>MACD!E67</f>
        <v>3.8517014066561828E-2</v>
      </c>
      <c r="E67" s="2">
        <f>MACD!F67</f>
        <v>1.6618775228971022E-2</v>
      </c>
      <c r="F67" s="2">
        <f>'Moving Avg'!D67</f>
        <v>3.7324599999999997</v>
      </c>
      <c r="G67" s="2">
        <f>'Moving Avg'!F67</f>
        <v>3.8031699999999988</v>
      </c>
      <c r="H67" s="2">
        <f>'Moving Avg'!G67</f>
        <v>3.799610000000003</v>
      </c>
      <c r="I67" s="2">
        <f>'Moving Avg'!H67</f>
        <v>0</v>
      </c>
      <c r="J67" s="6" t="str">
        <f>OBV!F67</f>
        <v>BEARISH</v>
      </c>
      <c r="K67" s="6" t="str">
        <f>OBV!G67</f>
        <v>NEUTRAL</v>
      </c>
      <c r="L67" s="6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3.7254999999999998</v>
      </c>
      <c r="C68" s="2">
        <f>RSI!I68</f>
        <v>37.776261703659955</v>
      </c>
      <c r="D68" s="2">
        <f>MACD!E68</f>
        <v>4.3424126371891969E-2</v>
      </c>
      <c r="E68" s="2">
        <f>MACD!F68</f>
        <v>2.1979845457555214E-2</v>
      </c>
      <c r="F68" s="2">
        <f>'Moving Avg'!D68</f>
        <v>3.7324599999999997</v>
      </c>
      <c r="G68" s="2">
        <f>'Moving Avg'!F68</f>
        <v>3.7979449999999995</v>
      </c>
      <c r="H68" s="2">
        <f>'Moving Avg'!G68</f>
        <v>3.7989140000000026</v>
      </c>
      <c r="I68" s="2">
        <f>'Moving Avg'!H68</f>
        <v>0</v>
      </c>
      <c r="J68" s="6" t="str">
        <f>OBV!F68</f>
        <v>BEARISH</v>
      </c>
      <c r="K68" s="6" t="str">
        <f>OBV!G68</f>
        <v>NEUTRAL</v>
      </c>
      <c r="L68" s="6" t="str">
        <f>OBV!H68</f>
        <v>NEUTRAL</v>
      </c>
    </row>
    <row r="69" spans="1:12" ht="13.5" x14ac:dyDescent="0.25">
      <c r="A69" s="3">
        <f>RSI!A69</f>
        <v>42104</v>
      </c>
      <c r="B69" s="2">
        <f>RSI!B69</f>
        <v>3.7185999999999999</v>
      </c>
      <c r="C69" s="2">
        <f>RSI!I69</f>
        <v>36.806155722278156</v>
      </c>
      <c r="D69" s="2">
        <f>MACD!E69</f>
        <v>4.8475862492912469E-2</v>
      </c>
      <c r="E69" s="2">
        <f>MACD!F69</f>
        <v>2.7279048864626669E-2</v>
      </c>
      <c r="F69" s="2">
        <f>'Moving Avg'!D69</f>
        <v>3.73108</v>
      </c>
      <c r="G69" s="2">
        <f>'Moving Avg'!F69</f>
        <v>3.7927249999999986</v>
      </c>
      <c r="H69" s="2">
        <f>'Moving Avg'!G69</f>
        <v>3.7980800000000028</v>
      </c>
      <c r="I69" s="2">
        <f>'Moving Avg'!H69</f>
        <v>0</v>
      </c>
      <c r="J69" s="6" t="str">
        <f>OBV!F69</f>
        <v>BEARISH</v>
      </c>
      <c r="K69" s="6" t="str">
        <f>OBV!G69</f>
        <v>NEUTRAL</v>
      </c>
      <c r="L69" s="6" t="str">
        <f>OBV!H69</f>
        <v>CONFIRMED BEARISH</v>
      </c>
    </row>
    <row r="70" spans="1:12" ht="13.5" x14ac:dyDescent="0.25">
      <c r="A70" s="3">
        <f>RSI!A70</f>
        <v>42107</v>
      </c>
      <c r="B70" s="2">
        <f>RSI!B70</f>
        <v>3.7185999999999999</v>
      </c>
      <c r="C70" s="2">
        <f>RSI!I70</f>
        <v>36.806155722278163</v>
      </c>
      <c r="D70" s="2">
        <f>MACD!E70</f>
        <v>5.3150859596357236E-2</v>
      </c>
      <c r="E70" s="2">
        <f>MACD!F70</f>
        <v>3.245341101097278E-2</v>
      </c>
      <c r="F70" s="2">
        <f>'Moving Avg'!D70</f>
        <v>3.7296999999999998</v>
      </c>
      <c r="G70" s="2">
        <f>'Moving Avg'!F70</f>
        <v>3.7871549999999985</v>
      </c>
      <c r="H70" s="2">
        <f>'Moving Avg'!G70</f>
        <v>3.7968280000000028</v>
      </c>
      <c r="I70" s="2">
        <f>'Moving Avg'!H70</f>
        <v>0</v>
      </c>
      <c r="J70" s="6" t="str">
        <f>OBV!F70</f>
        <v>BEARISH</v>
      </c>
      <c r="K70" s="6" t="str">
        <f>OBV!G70</f>
        <v>NEUTRAL</v>
      </c>
      <c r="L70" s="6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3.6627999999999998</v>
      </c>
      <c r="C71" s="2">
        <f>RSI!I71</f>
        <v>29.661944359449848</v>
      </c>
      <c r="D71" s="2">
        <f>MACD!E71</f>
        <v>6.1610747815906919E-2</v>
      </c>
      <c r="E71" s="2">
        <f>MACD!F71</f>
        <v>3.828487837195961E-2</v>
      </c>
      <c r="F71" s="2">
        <f>'Moving Avg'!D71</f>
        <v>3.7101999999999995</v>
      </c>
      <c r="G71" s="2">
        <f>'Moving Avg'!F71</f>
        <v>3.7787949999999988</v>
      </c>
      <c r="H71" s="2">
        <f>'Moving Avg'!G71</f>
        <v>3.7945980000000019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3.7185999999999999</v>
      </c>
      <c r="C72" s="2">
        <f>RSI!I72</f>
        <v>41.822966781064821</v>
      </c>
      <c r="D72" s="2">
        <f>MACD!E72</f>
        <v>5.4585751431611484E-2</v>
      </c>
      <c r="E72" s="2">
        <f>MACD!F72</f>
        <v>4.1545052983889989E-2</v>
      </c>
      <c r="F72" s="2">
        <f>'Moving Avg'!D72</f>
        <v>3.7088199999999993</v>
      </c>
      <c r="G72" s="2">
        <f>'Moving Avg'!F72</f>
        <v>3.7732249999999987</v>
      </c>
      <c r="H72" s="2">
        <f>'Moving Avg'!G72</f>
        <v>3.7937640000000026</v>
      </c>
      <c r="I72" s="2">
        <f>'Moving Avg'!H72</f>
        <v>0</v>
      </c>
      <c r="J72" s="6" t="str">
        <f>OBV!F72</f>
        <v>BEARISH</v>
      </c>
      <c r="K72" s="6" t="str">
        <f>OBV!G72</f>
        <v>NEUTRAL</v>
      </c>
      <c r="L72" s="6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3.7185999999999999</v>
      </c>
      <c r="C73" s="2">
        <f>RSI!I73</f>
        <v>41.822966781064821</v>
      </c>
      <c r="D73" s="2">
        <f>MACD!E73</f>
        <v>4.3581144561504637E-2</v>
      </c>
      <c r="E73" s="2">
        <f>MACD!F73</f>
        <v>4.1952271299412924E-2</v>
      </c>
      <c r="F73" s="2">
        <f>'Moving Avg'!D73</f>
        <v>3.7074399999999996</v>
      </c>
      <c r="G73" s="2">
        <f>'Moving Avg'!F73</f>
        <v>3.7676549999999991</v>
      </c>
      <c r="H73" s="2">
        <f>'Moving Avg'!G73</f>
        <v>3.7929300000000024</v>
      </c>
      <c r="I73" s="2">
        <f>'Moving Avg'!H73</f>
        <v>0</v>
      </c>
      <c r="J73" s="6" t="str">
        <f>OBV!F73</f>
        <v>BEARISH</v>
      </c>
      <c r="K73" s="6" t="str">
        <f>OBV!G73</f>
        <v>NEUTRAL</v>
      </c>
      <c r="L73" s="6" t="str">
        <f>OBV!H73</f>
        <v>CONFIRMED BEARISH</v>
      </c>
    </row>
    <row r="74" spans="1:12" ht="13.5" x14ac:dyDescent="0.25">
      <c r="A74" s="3">
        <f>RSI!A74</f>
        <v>42111</v>
      </c>
      <c r="B74" s="2">
        <f>RSI!B74</f>
        <v>3.7185999999999999</v>
      </c>
      <c r="C74" s="2">
        <f>RSI!I74</f>
        <v>41.822966781064821</v>
      </c>
      <c r="D74" s="2">
        <f>MACD!E74</f>
        <v>3.4541282830662823E-2</v>
      </c>
      <c r="E74" s="2">
        <f>MACD!F74</f>
        <v>4.0470073605662904E-2</v>
      </c>
      <c r="F74" s="2">
        <f>'Moving Avg'!D74</f>
        <v>3.7074399999999996</v>
      </c>
      <c r="G74" s="2">
        <f>'Moving Avg'!F74</f>
        <v>3.762084999999999</v>
      </c>
      <c r="H74" s="2">
        <f>'Moving Avg'!G74</f>
        <v>3.7908420000000023</v>
      </c>
      <c r="I74" s="2">
        <f>'Moving Avg'!H74</f>
        <v>0</v>
      </c>
      <c r="J74" s="6" t="str">
        <f>OBV!F74</f>
        <v>BEARISH</v>
      </c>
      <c r="K74" s="6" t="str">
        <f>OBV!G74</f>
        <v>NEUTRAL</v>
      </c>
      <c r="L74" s="6" t="str">
        <f>OBV!H74</f>
        <v>NEUTRAL</v>
      </c>
    </row>
    <row r="75" spans="1:12" ht="13.5" x14ac:dyDescent="0.25">
      <c r="A75" s="3">
        <f>RSI!A75</f>
        <v>42114</v>
      </c>
      <c r="B75" s="2">
        <f>RSI!B75</f>
        <v>3.6907000000000001</v>
      </c>
      <c r="C75" s="2">
        <f>RSI!I75</f>
        <v>37.747376163767477</v>
      </c>
      <c r="D75" s="2">
        <f>MACD!E75</f>
        <v>2.9210436371106763E-2</v>
      </c>
      <c r="E75" s="2">
        <f>MACD!F75</f>
        <v>3.8218146158751673E-2</v>
      </c>
      <c r="F75" s="2">
        <f>'Moving Avg'!D75</f>
        <v>3.7018599999999999</v>
      </c>
      <c r="G75" s="2">
        <f>'Moving Avg'!F75</f>
        <v>3.7551200000000002</v>
      </c>
      <c r="H75" s="2">
        <f>'Moving Avg'!G75</f>
        <v>3.7894500000000022</v>
      </c>
      <c r="I75" s="2">
        <f>'Moving Avg'!H75</f>
        <v>0</v>
      </c>
      <c r="J75" s="6" t="str">
        <f>OBV!F75</f>
        <v>BEARISH</v>
      </c>
      <c r="K75" s="6" t="str">
        <f>OBV!G75</f>
        <v>STRONG</v>
      </c>
      <c r="L75" s="6" t="str">
        <f>OBV!H75</f>
        <v>CONFIRMED BEARISH</v>
      </c>
    </row>
    <row r="76" spans="1:12" ht="13.5" x14ac:dyDescent="0.25">
      <c r="A76" s="3">
        <f>RSI!A76</f>
        <v>42115</v>
      </c>
      <c r="B76" s="2">
        <f>RSI!B76</f>
        <v>3.7046000000000001</v>
      </c>
      <c r="C76" s="2">
        <f>RSI!I76</f>
        <v>40.840487709999138</v>
      </c>
      <c r="D76" s="2">
        <f>MACD!E76</f>
        <v>2.9421762519646677E-2</v>
      </c>
      <c r="E76" s="2">
        <f>MACD!F76</f>
        <v>3.6458869430930678E-2</v>
      </c>
      <c r="F76" s="2">
        <f>'Moving Avg'!D76</f>
        <v>3.7102199999999996</v>
      </c>
      <c r="G76" s="2">
        <f>'Moving Avg'!F76</f>
        <v>3.7474600000000002</v>
      </c>
      <c r="H76" s="2">
        <f>'Moving Avg'!G76</f>
        <v>3.7870820000000021</v>
      </c>
      <c r="I76" s="2">
        <f>'Moving Avg'!H76</f>
        <v>0</v>
      </c>
      <c r="J76" s="6" t="str">
        <f>OBV!F76</f>
        <v>BEARISH</v>
      </c>
      <c r="K76" s="6" t="str">
        <f>OBV!G76</f>
        <v>NEUTRAL</v>
      </c>
      <c r="L76" s="6" t="str">
        <f>OBV!H76</f>
        <v>BEARISH DIVERGENCE</v>
      </c>
    </row>
    <row r="77" spans="1:12" ht="13.5" x14ac:dyDescent="0.25">
      <c r="A77" s="3">
        <f>RSI!A77</f>
        <v>42116</v>
      </c>
      <c r="B77" s="2">
        <f>RSI!B77</f>
        <v>3.6627999999999998</v>
      </c>
      <c r="C77" s="2">
        <f>RSI!I77</f>
        <v>35.17970730426336</v>
      </c>
      <c r="D77" s="2">
        <f>MACD!E77</f>
        <v>2.7629248675686835E-2</v>
      </c>
      <c r="E77" s="2">
        <f>MACD!F77</f>
        <v>3.4692945279881912E-2</v>
      </c>
      <c r="F77" s="2">
        <f>'Moving Avg'!D77</f>
        <v>3.6990600000000002</v>
      </c>
      <c r="G77" s="2">
        <f>'Moving Avg'!F77</f>
        <v>3.7391000000000005</v>
      </c>
      <c r="H77" s="2">
        <f>'Moving Avg'!G77</f>
        <v>3.7851320000000017</v>
      </c>
      <c r="I77" s="2">
        <f>'Moving Avg'!H77</f>
        <v>0</v>
      </c>
      <c r="J77" s="6" t="str">
        <f>OBV!F77</f>
        <v>BEARISH</v>
      </c>
      <c r="K77" s="6" t="str">
        <f>OBV!G77</f>
        <v>STRONG</v>
      </c>
      <c r="L77" s="6" t="str">
        <f>OBV!H77</f>
        <v>CONFIRMED BEARISH</v>
      </c>
    </row>
    <row r="78" spans="1:12" ht="13.5" x14ac:dyDescent="0.25">
      <c r="A78" s="3">
        <f>RSI!A78</f>
        <v>42117</v>
      </c>
      <c r="B78" s="2">
        <f>RSI!B78</f>
        <v>3.7046000000000001</v>
      </c>
      <c r="C78" s="2">
        <f>RSI!I78</f>
        <v>43.598684027923269</v>
      </c>
      <c r="D78" s="2">
        <f>MACD!E78</f>
        <v>2.352822787286124E-2</v>
      </c>
      <c r="E78" s="2">
        <f>MACD!F78</f>
        <v>3.2460001798477779E-2</v>
      </c>
      <c r="F78" s="2">
        <f>'Moving Avg'!D78</f>
        <v>3.6962600000000001</v>
      </c>
      <c r="G78" s="2">
        <f>'Moving Avg'!F78</f>
        <v>3.7328300000000008</v>
      </c>
      <c r="H78" s="2">
        <f>'Moving Avg'!G78</f>
        <v>3.7829040000000016</v>
      </c>
      <c r="I78" s="2">
        <f>'Moving Avg'!H78</f>
        <v>0</v>
      </c>
      <c r="J78" s="6" t="str">
        <f>OBV!F78</f>
        <v>BEARISH</v>
      </c>
      <c r="K78" s="6" t="str">
        <f>OBV!G78</f>
        <v>STRONG</v>
      </c>
      <c r="L78" s="6" t="str">
        <f>OBV!H78</f>
        <v>CONFIRMED BEARISH</v>
      </c>
    </row>
    <row r="79" spans="1:12" ht="13.5" x14ac:dyDescent="0.25">
      <c r="A79" s="3">
        <f>RSI!A79</f>
        <v>42118</v>
      </c>
      <c r="B79" s="2">
        <f>RSI!B79</f>
        <v>3.7046000000000001</v>
      </c>
      <c r="C79" s="2">
        <f>RSI!I79</f>
        <v>43.598684027923262</v>
      </c>
      <c r="D79" s="2">
        <f>MACD!E79</f>
        <v>1.9223687609987827E-2</v>
      </c>
      <c r="E79" s="2">
        <f>MACD!F79</f>
        <v>2.9812738960779787E-2</v>
      </c>
      <c r="F79" s="2">
        <f>'Moving Avg'!D79</f>
        <v>3.6934599999999995</v>
      </c>
      <c r="G79" s="2">
        <f>'Moving Avg'!F79</f>
        <v>3.7265600000000005</v>
      </c>
      <c r="H79" s="2">
        <f>'Moving Avg'!G79</f>
        <v>3.7797000000000014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</row>
    <row r="80" spans="1:12" ht="13.5" x14ac:dyDescent="0.25">
      <c r="A80" s="3">
        <f>RSI!A80</f>
        <v>42121</v>
      </c>
      <c r="B80" s="2">
        <f>RSI!B80</f>
        <v>3.6698</v>
      </c>
      <c r="C80" s="2">
        <f>RSI!I80</f>
        <v>38.740381617544031</v>
      </c>
      <c r="D80" s="2">
        <f>MACD!E80</f>
        <v>1.8369433129275414E-2</v>
      </c>
      <c r="E80" s="2">
        <f>MACD!F80</f>
        <v>2.7524077794478914E-2</v>
      </c>
      <c r="F80" s="2">
        <f>'Moving Avg'!D80</f>
        <v>3.6892799999999992</v>
      </c>
      <c r="G80" s="2">
        <f>'Moving Avg'!F80</f>
        <v>3.7185499999999996</v>
      </c>
      <c r="H80" s="2">
        <f>'Moving Avg'!G80</f>
        <v>3.7778900000000015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</row>
    <row r="81" spans="1:12" ht="13.5" x14ac:dyDescent="0.25">
      <c r="A81" s="3">
        <f>RSI!A81</f>
        <v>42122</v>
      </c>
      <c r="B81" s="2">
        <f>RSI!B81</f>
        <v>3.7046000000000001</v>
      </c>
      <c r="C81" s="2">
        <f>RSI!I81</f>
        <v>45.304109183764147</v>
      </c>
      <c r="D81" s="2">
        <f>MACD!E81</f>
        <v>6.8845393551639766E-3</v>
      </c>
      <c r="E81" s="2">
        <f>MACD!F81</f>
        <v>2.3396170106615929E-2</v>
      </c>
      <c r="F81" s="2">
        <f>'Moving Avg'!D81</f>
        <v>3.6892800000000001</v>
      </c>
      <c r="G81" s="2">
        <f>'Moving Avg'!F81</f>
        <v>3.7122799999999998</v>
      </c>
      <c r="H81" s="2">
        <f>'Moving Avg'!G81</f>
        <v>3.7767760000000008</v>
      </c>
      <c r="I81" s="2">
        <f>'Moving Avg'!H81</f>
        <v>0</v>
      </c>
      <c r="J81" s="6" t="str">
        <f>OBV!F81</f>
        <v>BEARISH</v>
      </c>
      <c r="K81" s="6" t="str">
        <f>OBV!G81</f>
        <v>STRONG</v>
      </c>
      <c r="L81" s="6" t="str">
        <f>OBV!H81</f>
        <v>NEUTRAL</v>
      </c>
    </row>
    <row r="82" spans="1:12" ht="13.5" x14ac:dyDescent="0.25">
      <c r="A82" s="3">
        <f>RSI!A82</f>
        <v>42123</v>
      </c>
      <c r="B82" s="2">
        <f>RSI!B82</f>
        <v>3.6907000000000001</v>
      </c>
      <c r="C82" s="2">
        <f>RSI!I82</f>
        <v>43.3080864006563</v>
      </c>
      <c r="D82" s="2">
        <f>MACD!E82</f>
        <v>6.9458386563003849E-3</v>
      </c>
      <c r="E82" s="2">
        <f>MACD!F82</f>
        <v>2.0106103816552822E-2</v>
      </c>
      <c r="F82" s="2">
        <f>'Moving Avg'!D82</f>
        <v>3.6948599999999998</v>
      </c>
      <c r="G82" s="2">
        <f>'Moving Avg'!F82</f>
        <v>3.7088000000000001</v>
      </c>
      <c r="H82" s="2">
        <f>'Moving Avg'!G82</f>
        <v>3.7731540000000008</v>
      </c>
      <c r="I82" s="2">
        <f>'Moving Avg'!H82</f>
        <v>0</v>
      </c>
      <c r="J82" s="6" t="str">
        <f>OBV!F82</f>
        <v>BULLISH</v>
      </c>
      <c r="K82" s="6" t="str">
        <f>OBV!G82</f>
        <v>NEUTRAL</v>
      </c>
      <c r="L82" s="6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3.6211000000000002</v>
      </c>
      <c r="C83" s="2">
        <f>RSI!I83</f>
        <v>34.99421539003508</v>
      </c>
      <c r="D83" s="2">
        <f>MACD!E83</f>
        <v>1.2388214591307012E-2</v>
      </c>
      <c r="E83" s="2">
        <f>MACD!F83</f>
        <v>1.8562525971503662E-2</v>
      </c>
      <c r="F83" s="2">
        <f>'Moving Avg'!D83</f>
        <v>3.6781599999999997</v>
      </c>
      <c r="G83" s="2">
        <f>'Moving Avg'!F83</f>
        <v>3.7035800000000001</v>
      </c>
      <c r="H83" s="2">
        <f>'Moving Avg'!G83</f>
        <v>3.7681400000000007</v>
      </c>
      <c r="I83" s="2">
        <f>'Moving Avg'!H83</f>
        <v>0</v>
      </c>
      <c r="J83" s="6" t="str">
        <f>OBV!F83</f>
        <v>BEARISH</v>
      </c>
      <c r="K83" s="6" t="str">
        <f>OBV!G83</f>
        <v>STRONG</v>
      </c>
      <c r="L83" s="6" t="str">
        <f>OBV!H83</f>
        <v>CONFIRMED BEARISH</v>
      </c>
    </row>
    <row r="84" spans="1:12" ht="13.5" x14ac:dyDescent="0.25">
      <c r="A84" s="3">
        <f>RSI!A84</f>
        <v>42128</v>
      </c>
      <c r="B84" s="2">
        <f>RSI!B84</f>
        <v>3.6141000000000001</v>
      </c>
      <c r="C84" s="2">
        <f>RSI!I84</f>
        <v>34.281417279456136</v>
      </c>
      <c r="D84" s="2">
        <f>MACD!E84</f>
        <v>1.8140637735926557E-2</v>
      </c>
      <c r="E84" s="2">
        <f>MACD!F84</f>
        <v>1.8478148324388242E-2</v>
      </c>
      <c r="F84" s="2">
        <f>'Moving Avg'!D84</f>
        <v>3.6600600000000001</v>
      </c>
      <c r="G84" s="2">
        <f>'Moving Avg'!F84</f>
        <v>3.6980099999999991</v>
      </c>
      <c r="H84" s="2">
        <f>'Moving Avg'!G84</f>
        <v>3.7629860000000006</v>
      </c>
      <c r="I84" s="2">
        <f>'Moving Avg'!H84</f>
        <v>0</v>
      </c>
      <c r="J84" s="6" t="str">
        <f>OBV!F84</f>
        <v>BEARISH</v>
      </c>
      <c r="K84" s="6" t="str">
        <f>OBV!G84</f>
        <v>STRONG</v>
      </c>
      <c r="L84" s="6" t="str">
        <f>OBV!H84</f>
        <v>CONFIRMED BEARISH</v>
      </c>
    </row>
    <row r="85" spans="1:12" ht="13.5" x14ac:dyDescent="0.25">
      <c r="A85" s="3">
        <f>RSI!A85</f>
        <v>42129</v>
      </c>
      <c r="B85" s="2">
        <f>RSI!B85</f>
        <v>3.5514000000000001</v>
      </c>
      <c r="C85" s="2">
        <f>RSI!I85</f>
        <v>28.651827048356338</v>
      </c>
      <c r="D85" s="2">
        <f>MACD!E85</f>
        <v>2.39838109946926E-2</v>
      </c>
      <c r="E85" s="2">
        <f>MACD!F85</f>
        <v>1.9579280858449115E-2</v>
      </c>
      <c r="F85" s="2">
        <f>'Moving Avg'!D85</f>
        <v>3.6363800000000004</v>
      </c>
      <c r="G85" s="2">
        <f>'Moving Avg'!F85</f>
        <v>3.6893049999999996</v>
      </c>
      <c r="H85" s="2">
        <f>'Moving Avg'!G85</f>
        <v>3.7586680000000006</v>
      </c>
      <c r="I85" s="2">
        <f>'Moving Avg'!H85</f>
        <v>0</v>
      </c>
      <c r="J85" s="6" t="str">
        <f>OBV!F85</f>
        <v>BEARISH</v>
      </c>
      <c r="K85" s="6" t="str">
        <f>OBV!G85</f>
        <v>STRONG</v>
      </c>
      <c r="L85" s="6" t="str">
        <f>OBV!H85</f>
        <v>CONFIRMED BEARISH</v>
      </c>
    </row>
    <row r="86" spans="1:12" ht="13.5" x14ac:dyDescent="0.25">
      <c r="A86" s="3">
        <f>RSI!A86</f>
        <v>42130</v>
      </c>
      <c r="B86" s="2">
        <f>RSI!B86</f>
        <v>3.6141000000000001</v>
      </c>
      <c r="C86" s="2">
        <f>RSI!I86</f>
        <v>39.373555394651561</v>
      </c>
      <c r="D86" s="2">
        <f>MACD!E86</f>
        <v>2.7369957439654868E-2</v>
      </c>
      <c r="E86" s="2">
        <f>MACD!F86</f>
        <v>2.1137416174690268E-2</v>
      </c>
      <c r="F86" s="2">
        <f>'Moving Avg'!D86</f>
        <v>3.6182799999999999</v>
      </c>
      <c r="G86" s="2">
        <f>'Moving Avg'!F86</f>
        <v>3.6819949999999992</v>
      </c>
      <c r="H86" s="2">
        <f>'Moving Avg'!G86</f>
        <v>3.7557440000000004</v>
      </c>
      <c r="I86" s="2">
        <f>'Moving Avg'!H86</f>
        <v>0</v>
      </c>
      <c r="J86" s="6" t="str">
        <f>OBV!F86</f>
        <v>BEARISH</v>
      </c>
      <c r="K86" s="6" t="str">
        <f>OBV!G86</f>
        <v>STRONG</v>
      </c>
      <c r="L86" s="6" t="str">
        <f>OBV!H86</f>
        <v>CONFIRMED BEARISH</v>
      </c>
    </row>
    <row r="87" spans="1:12" ht="13.5" x14ac:dyDescent="0.25">
      <c r="A87" s="3">
        <f>RSI!A87</f>
        <v>42131</v>
      </c>
      <c r="B87" s="2">
        <f>RSI!B87</f>
        <v>3.6141000000000001</v>
      </c>
      <c r="C87" s="2">
        <f>RSI!I87</f>
        <v>39.373555394651568</v>
      </c>
      <c r="D87" s="2">
        <f>MACD!E87</f>
        <v>2.4311582632264184E-2</v>
      </c>
      <c r="E87" s="2">
        <f>MACD!F87</f>
        <v>2.1772249466205054E-2</v>
      </c>
      <c r="F87" s="2">
        <f>'Moving Avg'!D87</f>
        <v>3.6029600000000004</v>
      </c>
      <c r="G87" s="2">
        <f>'Moving Avg'!F87</f>
        <v>3.6764249999999992</v>
      </c>
      <c r="H87" s="2">
        <f>'Moving Avg'!G87</f>
        <v>3.7521220000000004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CONFIRMED BEARISH</v>
      </c>
    </row>
    <row r="88" spans="1:12" ht="13.5" x14ac:dyDescent="0.25">
      <c r="A88" s="3">
        <f>RSI!A88</f>
        <v>42132</v>
      </c>
      <c r="B88" s="2">
        <f>RSI!B88</f>
        <v>3.5514000000000001</v>
      </c>
      <c r="C88" s="2">
        <f>RSI!I88</f>
        <v>33.529911794800356</v>
      </c>
      <c r="D88" s="2">
        <f>MACD!E88</f>
        <v>3.3268564391348843E-2</v>
      </c>
      <c r="E88" s="2">
        <f>MACD!F88</f>
        <v>2.4071512451233814E-2</v>
      </c>
      <c r="F88" s="2">
        <f>'Moving Avg'!D88</f>
        <v>3.5890200000000001</v>
      </c>
      <c r="G88" s="2">
        <f>'Moving Avg'!F88</f>
        <v>3.6677199999999992</v>
      </c>
      <c r="H88" s="2">
        <f>'Moving Avg'!G88</f>
        <v>3.7479439999999999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CONFIRMED BEARISH</v>
      </c>
    </row>
    <row r="89" spans="1:12" ht="13.5" x14ac:dyDescent="0.25">
      <c r="A89" s="3">
        <f>RSI!A89</f>
        <v>42135</v>
      </c>
      <c r="B89" s="2">
        <f>RSI!B89</f>
        <v>3.5514000000000001</v>
      </c>
      <c r="C89" s="2">
        <f>RSI!I89</f>
        <v>33.529911794800356</v>
      </c>
      <c r="D89" s="2">
        <f>MACD!E89</f>
        <v>4.1652882699562355E-2</v>
      </c>
      <c r="E89" s="2">
        <f>MACD!F89</f>
        <v>2.7587786500899523E-2</v>
      </c>
      <c r="F89" s="2">
        <f>'Moving Avg'!D89</f>
        <v>3.5764800000000001</v>
      </c>
      <c r="G89" s="2">
        <f>'Moving Avg'!F89</f>
        <v>3.6593600000000004</v>
      </c>
      <c r="H89" s="2">
        <f>'Moving Avg'!G89</f>
        <v>3.7430680000000001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CONFIRMED BEARISH</v>
      </c>
    </row>
    <row r="90" spans="1:12" ht="13.5" x14ac:dyDescent="0.25">
      <c r="A90" s="3">
        <f>RSI!A90</f>
        <v>42136</v>
      </c>
      <c r="B90" s="2">
        <f>RSI!B90</f>
        <v>3.5375000000000001</v>
      </c>
      <c r="C90" s="2">
        <f>RSI!I90</f>
        <v>32.29747601454217</v>
      </c>
      <c r="D90" s="2">
        <f>MACD!E90</f>
        <v>4.5168768750731836E-2</v>
      </c>
      <c r="E90" s="2">
        <f>MACD!F90</f>
        <v>3.1103982950865985E-2</v>
      </c>
      <c r="F90" s="2">
        <f>'Moving Avg'!D90</f>
        <v>3.5737000000000001</v>
      </c>
      <c r="G90" s="2">
        <f>'Moving Avg'!F90</f>
        <v>3.6503049999999995</v>
      </c>
      <c r="H90" s="2">
        <f>'Moving Avg'!G90</f>
        <v>3.7372179999999999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3.5375000000000001</v>
      </c>
      <c r="C91" s="2">
        <f>RSI!I91</f>
        <v>32.29747601454217</v>
      </c>
      <c r="D91" s="2">
        <f>MACD!E91</f>
        <v>5.4270174987394615E-2</v>
      </c>
      <c r="E91" s="2">
        <f>MACD!F91</f>
        <v>3.5737221358171714E-2</v>
      </c>
      <c r="F91" s="2">
        <f>'Moving Avg'!D91</f>
        <v>3.5583799999999997</v>
      </c>
      <c r="G91" s="2">
        <f>'Moving Avg'!F91</f>
        <v>3.6440399999999991</v>
      </c>
      <c r="H91" s="2">
        <f>'Moving Avg'!G91</f>
        <v>3.7327619999999997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3.5514000000000001</v>
      </c>
      <c r="C92" s="2">
        <f>RSI!I92</f>
        <v>35.065542215971789</v>
      </c>
      <c r="D92" s="2">
        <f>MACD!E92</f>
        <v>5.9518625172958028E-2</v>
      </c>
      <c r="E92" s="2">
        <f>MACD!F92</f>
        <v>4.0493502121128976E-2</v>
      </c>
      <c r="F92" s="2">
        <f>'Moving Avg'!D92</f>
        <v>3.5458399999999997</v>
      </c>
      <c r="G92" s="2">
        <f>'Moving Avg'!F92</f>
        <v>3.6356799999999998</v>
      </c>
      <c r="H92" s="2">
        <f>'Moving Avg'!G92</f>
        <v>3.7278859999999998</v>
      </c>
      <c r="I92" s="2">
        <f>'Moving Avg'!H92</f>
        <v>0</v>
      </c>
      <c r="J92" s="6" t="str">
        <f>OBV!F92</f>
        <v>BEARISH</v>
      </c>
      <c r="K92" s="6" t="str">
        <f>OBV!G92</f>
        <v>STRONG</v>
      </c>
      <c r="L92" s="6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3.6211000000000002</v>
      </c>
      <c r="C93" s="2">
        <f>RSI!I93</f>
        <v>46.809364114911027</v>
      </c>
      <c r="D93" s="2">
        <f>MACD!E93</f>
        <v>4.8669192980188569E-2</v>
      </c>
      <c r="E93" s="2">
        <f>MACD!F93</f>
        <v>4.2128640292940896E-2</v>
      </c>
      <c r="F93" s="2">
        <f>'Moving Avg'!D93</f>
        <v>3.5597800000000008</v>
      </c>
      <c r="G93" s="2">
        <f>'Moving Avg'!F93</f>
        <v>3.6308050000000001</v>
      </c>
      <c r="H93" s="2">
        <f>'Moving Avg'!G93</f>
        <v>3.7251020000000001</v>
      </c>
      <c r="I93" s="2">
        <f>'Moving Avg'!H93</f>
        <v>0</v>
      </c>
      <c r="J93" s="6" t="str">
        <f>OBV!F93</f>
        <v>BEARISH</v>
      </c>
      <c r="K93" s="6" t="str">
        <f>OBV!G93</f>
        <v>NEUTRAL</v>
      </c>
      <c r="L93" s="6" t="str">
        <f>OBV!H93</f>
        <v>BEARISH DIVERGENCE</v>
      </c>
    </row>
    <row r="94" spans="1:12" ht="13.5" x14ac:dyDescent="0.25">
      <c r="A94" s="3">
        <f>RSI!A94</f>
        <v>42142</v>
      </c>
      <c r="B94" s="2">
        <f>RSI!B94</f>
        <v>3.6211000000000002</v>
      </c>
      <c r="C94" s="2">
        <f>RSI!I94</f>
        <v>46.809364114911027</v>
      </c>
      <c r="D94" s="2">
        <f>MACD!E94</f>
        <v>3.8537367837931491E-2</v>
      </c>
      <c r="E94" s="2">
        <f>MACD!F94</f>
        <v>4.1410385801939016E-2</v>
      </c>
      <c r="F94" s="2">
        <f>'Moving Avg'!D94</f>
        <v>3.5737200000000002</v>
      </c>
      <c r="G94" s="2">
        <f>'Moving Avg'!F94</f>
        <v>3.6259299999999994</v>
      </c>
      <c r="H94" s="2">
        <f>'Moving Avg'!G94</f>
        <v>3.722318</v>
      </c>
      <c r="I94" s="2">
        <f>'Moving Avg'!H94</f>
        <v>0</v>
      </c>
      <c r="J94" s="6" t="str">
        <f>OBV!F94</f>
        <v>BEARISH</v>
      </c>
      <c r="K94" s="6" t="str">
        <f>OBV!G94</f>
        <v>NEUTRAL</v>
      </c>
      <c r="L94" s="6" t="str">
        <f>OBV!H94</f>
        <v>BEARISH DIVERGENCE</v>
      </c>
    </row>
    <row r="95" spans="1:12" ht="13.5" x14ac:dyDescent="0.25">
      <c r="A95" s="3">
        <f>RSI!A95</f>
        <v>42143</v>
      </c>
      <c r="B95" s="2">
        <f>RSI!B95</f>
        <v>3.6558999999999999</v>
      </c>
      <c r="C95" s="2">
        <f>RSI!I95</f>
        <v>51.851692184552562</v>
      </c>
      <c r="D95" s="2">
        <f>MACD!E95</f>
        <v>1.7856452209804807E-2</v>
      </c>
      <c r="E95" s="2">
        <f>MACD!F95</f>
        <v>3.6699599083512176E-2</v>
      </c>
      <c r="F95" s="2">
        <f>'Moving Avg'!D95</f>
        <v>3.5974000000000004</v>
      </c>
      <c r="G95" s="2">
        <f>'Moving Avg'!F95</f>
        <v>3.62419</v>
      </c>
      <c r="H95" s="2">
        <f>'Moving Avg'!G95</f>
        <v>3.71814</v>
      </c>
      <c r="I95" s="2">
        <f>'Moving Avg'!H95</f>
        <v>0</v>
      </c>
      <c r="J95" s="6" t="str">
        <f>OBV!F95</f>
        <v>BULLISH</v>
      </c>
      <c r="K95" s="6" t="str">
        <f>OBV!G95</f>
        <v>WEAK</v>
      </c>
      <c r="L95" s="6" t="str">
        <f>OBV!H95</f>
        <v>CONFIRMED BULLISH</v>
      </c>
    </row>
    <row r="96" spans="1:12" ht="13.5" x14ac:dyDescent="0.25">
      <c r="A96" s="3">
        <f>RSI!A96</f>
        <v>42144</v>
      </c>
      <c r="B96" s="2">
        <f>RSI!B96</f>
        <v>3.6558999999999999</v>
      </c>
      <c r="C96" s="2">
        <f>RSI!I96</f>
        <v>51.851692184552562</v>
      </c>
      <c r="D96" s="2">
        <f>MACD!E96</f>
        <v>9.9052339574572379E-3</v>
      </c>
      <c r="E96" s="2">
        <f>MACD!F96</f>
        <v>3.134072605830119E-2</v>
      </c>
      <c r="F96" s="2">
        <f>'Moving Avg'!D96</f>
        <v>3.6210800000000001</v>
      </c>
      <c r="G96" s="2">
        <f>'Moving Avg'!F96</f>
        <v>3.6217550000000012</v>
      </c>
      <c r="H96" s="2">
        <f>'Moving Avg'!G96</f>
        <v>3.714658</v>
      </c>
      <c r="I96" s="2">
        <f>'Moving Avg'!H96</f>
        <v>0</v>
      </c>
      <c r="J96" s="6" t="str">
        <f>OBV!F96</f>
        <v>BULLISH</v>
      </c>
      <c r="K96" s="6" t="str">
        <f>OBV!G96</f>
        <v>WEAK</v>
      </c>
      <c r="L96" s="6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3.6698</v>
      </c>
      <c r="C97" s="2">
        <f>RSI!I97</f>
        <v>53.8771221771866</v>
      </c>
      <c r="D97" s="2">
        <f>MACD!E97</f>
        <v>2.0567839425700285E-3</v>
      </c>
      <c r="E97" s="2">
        <f>MACD!F97</f>
        <v>2.5483937635154958E-2</v>
      </c>
      <c r="F97" s="2">
        <f>'Moving Avg'!D97</f>
        <v>3.6447599999999993</v>
      </c>
      <c r="G97" s="2">
        <f>'Moving Avg'!F97</f>
        <v>3.6221049999999999</v>
      </c>
      <c r="H97" s="2">
        <f>'Moving Avg'!G97</f>
        <v>3.7108980000000003</v>
      </c>
      <c r="I97" s="2">
        <f>'Moving Avg'!H97</f>
        <v>0</v>
      </c>
      <c r="J97" s="6" t="str">
        <f>OBV!F97</f>
        <v>BULLISH</v>
      </c>
      <c r="K97" s="6" t="str">
        <f>OBV!G97</f>
        <v>WEAK</v>
      </c>
      <c r="L97" s="6" t="str">
        <f>OBV!H97</f>
        <v>CONFIRMED BULLISH</v>
      </c>
    </row>
    <row r="98" spans="1:12" ht="13.5" x14ac:dyDescent="0.25">
      <c r="A98" s="3">
        <f>RSI!A98</f>
        <v>42146</v>
      </c>
      <c r="B98" s="2">
        <f>RSI!B98</f>
        <v>3.6558999999999999</v>
      </c>
      <c r="C98" s="2">
        <f>RSI!I98</f>
        <v>51.542141193017564</v>
      </c>
      <c r="D98" s="2">
        <f>MACD!E98</f>
        <v>-1.3367007766445393E-2</v>
      </c>
      <c r="E98" s="2">
        <f>MACD!F98</f>
        <v>1.7713748554834888E-2</v>
      </c>
      <c r="F98" s="2">
        <f>'Moving Avg'!D98</f>
        <v>3.6517200000000001</v>
      </c>
      <c r="G98" s="2">
        <f>'Moving Avg'!F98</f>
        <v>3.6196700000000002</v>
      </c>
      <c r="H98" s="2">
        <f>'Moving Avg'!G98</f>
        <v>3.7074160000000007</v>
      </c>
      <c r="I98" s="2">
        <f>'Moving Avg'!H98</f>
        <v>0</v>
      </c>
      <c r="J98" s="6" t="str">
        <f>OBV!F98</f>
        <v>BULLISH</v>
      </c>
      <c r="K98" s="6" t="str">
        <f>OBV!G98</f>
        <v>WEAK</v>
      </c>
      <c r="L98" s="6" t="str">
        <f>OBV!H98</f>
        <v>CONFIRMED BULLISH</v>
      </c>
    </row>
    <row r="99" spans="1:12" ht="13.5" x14ac:dyDescent="0.25">
      <c r="A99" s="3">
        <f>RSI!A99</f>
        <v>42149</v>
      </c>
      <c r="B99" s="2">
        <f>RSI!B99</f>
        <v>3.7185999999999999</v>
      </c>
      <c r="C99" s="2">
        <f>RSI!I99</f>
        <v>59.969755067053214</v>
      </c>
      <c r="D99" s="2">
        <f>MACD!E99</f>
        <v>-3.1134172122324166E-2</v>
      </c>
      <c r="E99" s="2">
        <f>MACD!F99</f>
        <v>7.9441644194030766E-3</v>
      </c>
      <c r="F99" s="2">
        <f>'Moving Avg'!D99</f>
        <v>3.6712199999999995</v>
      </c>
      <c r="G99" s="2">
        <f>'Moving Avg'!F99</f>
        <v>3.6203700000000003</v>
      </c>
      <c r="H99" s="2">
        <f>'Moving Avg'!G99</f>
        <v>3.7053280000000006</v>
      </c>
      <c r="I99" s="2">
        <f>'Moving Avg'!H99</f>
        <v>0</v>
      </c>
      <c r="J99" s="6" t="str">
        <f>OBV!F99</f>
        <v>BULLISH</v>
      </c>
      <c r="K99" s="6" t="str">
        <f>OBV!G99</f>
        <v>WEAK</v>
      </c>
      <c r="L99" s="6" t="str">
        <f>OBV!H99</f>
        <v>CONFIRMED BULLISH</v>
      </c>
    </row>
    <row r="100" spans="1:12" ht="13.5" x14ac:dyDescent="0.25">
      <c r="A100" s="3">
        <f>RSI!A100</f>
        <v>42150</v>
      </c>
      <c r="B100" s="2">
        <f>RSI!B100</f>
        <v>3.6211000000000002</v>
      </c>
      <c r="C100" s="2">
        <f>RSI!I100</f>
        <v>46.443269994338038</v>
      </c>
      <c r="D100" s="2">
        <f>MACD!E100</f>
        <v>-4.1521162177529991E-2</v>
      </c>
      <c r="E100" s="2">
        <f>MACD!F100</f>
        <v>-1.9489008999835373E-3</v>
      </c>
      <c r="F100" s="2">
        <f>'Moving Avg'!D100</f>
        <v>3.6642600000000001</v>
      </c>
      <c r="G100" s="2">
        <f>'Moving Avg'!F100</f>
        <v>3.6179350000000001</v>
      </c>
      <c r="H100" s="2">
        <f>'Moving Avg'!G100</f>
        <v>3.7011500000000006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3.6280000000000001</v>
      </c>
      <c r="C101" s="2">
        <f>RSI!I101</f>
        <v>47.348364046119649</v>
      </c>
      <c r="D101" s="2">
        <f>MACD!E101</f>
        <v>-5.0649759375454906E-2</v>
      </c>
      <c r="E101" s="2">
        <f>MACD!F101</f>
        <v>-1.1689072595077812E-2</v>
      </c>
      <c r="F101" s="2">
        <f>'Moving Avg'!D101</f>
        <v>3.6586799999999995</v>
      </c>
      <c r="G101" s="2">
        <f>'Moving Avg'!F101</f>
        <v>3.6141050000000008</v>
      </c>
      <c r="H101" s="2">
        <f>'Moving Avg'!G101</f>
        <v>3.6971100000000003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BULLISH DIVERGENCE</v>
      </c>
    </row>
    <row r="102" spans="1:12" ht="13.5" x14ac:dyDescent="0.25">
      <c r="A102" s="3">
        <f>RSI!A102</f>
        <v>42152</v>
      </c>
      <c r="B102" s="2">
        <f>RSI!B102</f>
        <v>3.7185999999999999</v>
      </c>
      <c r="C102" s="2">
        <f>RSI!I102</f>
        <v>57.503705145185158</v>
      </c>
      <c r="D102" s="2">
        <f>MACD!E102</f>
        <v>-6.282857758607463E-2</v>
      </c>
      <c r="E102" s="2">
        <f>MACD!F102</f>
        <v>-2.1916973593277177E-2</v>
      </c>
      <c r="F102" s="2">
        <f>'Moving Avg'!D102</f>
        <v>3.6684399999999995</v>
      </c>
      <c r="G102" s="2">
        <f>'Moving Avg'!F102</f>
        <v>3.6155000000000008</v>
      </c>
      <c r="H102" s="2">
        <f>'Moving Avg'!G102</f>
        <v>3.6948820000000007</v>
      </c>
      <c r="I102" s="2">
        <f>'Moving Avg'!H102</f>
        <v>0</v>
      </c>
      <c r="J102" s="6" t="str">
        <f>OBV!F102</f>
        <v>BULLISH</v>
      </c>
      <c r="K102" s="6" t="str">
        <f>OBV!G102</f>
        <v>WEAK</v>
      </c>
      <c r="L102" s="6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3.8159999999999998</v>
      </c>
      <c r="C103" s="2">
        <f>RSI!I103</f>
        <v>65.261074485199941</v>
      </c>
      <c r="D103" s="2">
        <f>MACD!E103</f>
        <v>-7.005154253643342E-2</v>
      </c>
      <c r="E103" s="2">
        <f>MACD!F103</f>
        <v>-3.1543887381908428E-2</v>
      </c>
      <c r="F103" s="2">
        <f>'Moving Avg'!D103</f>
        <v>3.7004600000000005</v>
      </c>
      <c r="G103" s="2">
        <f>'Moving Avg'!F103</f>
        <v>3.6252450000000005</v>
      </c>
      <c r="H103" s="2">
        <f>'Moving Avg'!G103</f>
        <v>3.6946020000000011</v>
      </c>
      <c r="I103" s="2">
        <f>'Moving Avg'!H103</f>
        <v>0</v>
      </c>
      <c r="J103" s="6" t="str">
        <f>OBV!F103</f>
        <v>BULLISH</v>
      </c>
      <c r="K103" s="6" t="str">
        <f>OBV!G103</f>
        <v>WEAK</v>
      </c>
      <c r="L103" s="6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3.8159999999999998</v>
      </c>
      <c r="C104" s="2">
        <f>RSI!I104</f>
        <v>65.261074485199941</v>
      </c>
      <c r="D104" s="2">
        <f>MACD!E104</f>
        <v>-7.7133335103963585E-2</v>
      </c>
      <c r="E104" s="2">
        <f>MACD!F104</f>
        <v>-4.0661776926319462E-2</v>
      </c>
      <c r="F104" s="2">
        <f>'Moving Avg'!D104</f>
        <v>3.7199399999999998</v>
      </c>
      <c r="G104" s="2">
        <f>'Moving Avg'!F104</f>
        <v>3.6353400000000007</v>
      </c>
      <c r="H104" s="2">
        <f>'Moving Avg'!G104</f>
        <v>3.6943220000000001</v>
      </c>
      <c r="I104" s="2">
        <f>'Moving Avg'!H104</f>
        <v>0</v>
      </c>
      <c r="J104" s="6" t="str">
        <f>OBV!F104</f>
        <v>BULLISH</v>
      </c>
      <c r="K104" s="6" t="str">
        <f>OBV!G104</f>
        <v>WEAK</v>
      </c>
      <c r="L104" s="6" t="str">
        <f>OBV!H104</f>
        <v>CONFIRMED BULLISH</v>
      </c>
    </row>
    <row r="105" spans="1:12" ht="13.5" x14ac:dyDescent="0.25">
      <c r="A105" s="3">
        <f>RSI!A105</f>
        <v>42157</v>
      </c>
      <c r="B105" s="2">
        <f>RSI!B105</f>
        <v>3.7603</v>
      </c>
      <c r="C105" s="2">
        <f>RSI!I105</f>
        <v>58.213311175591727</v>
      </c>
      <c r="D105" s="2">
        <f>MACD!E105</f>
        <v>-7.4544046259675589E-2</v>
      </c>
      <c r="E105" s="2">
        <f>MACD!F105</f>
        <v>-4.7438230792990692E-2</v>
      </c>
      <c r="F105" s="2">
        <f>'Moving Avg'!D105</f>
        <v>3.7477800000000001</v>
      </c>
      <c r="G105" s="2">
        <f>'Moving Avg'!F105</f>
        <v>3.6457850000000009</v>
      </c>
      <c r="H105" s="2">
        <f>'Moving Avg'!G105</f>
        <v>3.6929280000000015</v>
      </c>
      <c r="I105" s="2">
        <f>'Moving Avg'!H105</f>
        <v>0</v>
      </c>
      <c r="J105" s="6" t="str">
        <f>OBV!F105</f>
        <v>BULLISH</v>
      </c>
      <c r="K105" s="6" t="str">
        <f>OBV!G105</f>
        <v>WEAK</v>
      </c>
      <c r="L105" s="6" t="str">
        <f>OBV!H105</f>
        <v>CONFIRMED BULLISH</v>
      </c>
    </row>
    <row r="106" spans="1:12" ht="13.5" x14ac:dyDescent="0.25">
      <c r="A106" s="3">
        <f>RSI!A106</f>
        <v>42158</v>
      </c>
      <c r="B106" s="2">
        <f>RSI!B106</f>
        <v>3.6141000000000001</v>
      </c>
      <c r="C106" s="2">
        <f>RSI!I106</f>
        <v>44.598918354064757</v>
      </c>
      <c r="D106" s="2">
        <f>MACD!E106</f>
        <v>-6.2026010313186219E-2</v>
      </c>
      <c r="E106" s="2">
        <f>MACD!F106</f>
        <v>-5.0355786697029802E-2</v>
      </c>
      <c r="F106" s="2">
        <f>'Moving Avg'!D106</f>
        <v>3.7450000000000001</v>
      </c>
      <c r="G106" s="2">
        <f>'Moving Avg'!F106</f>
        <v>3.6457850000000001</v>
      </c>
      <c r="H106" s="2">
        <f>'Moving Avg'!G106</f>
        <v>3.6880540000000019</v>
      </c>
      <c r="I106" s="2">
        <f>'Moving Avg'!H106</f>
        <v>0</v>
      </c>
      <c r="J106" s="6" t="str">
        <f>OBV!F106</f>
        <v>BULLISH</v>
      </c>
      <c r="K106" s="6" t="str">
        <f>OBV!G106</f>
        <v>WEAK</v>
      </c>
      <c r="L106" s="6" t="str">
        <f>OBV!H106</f>
        <v>BULLISH DIVERGENCE</v>
      </c>
    </row>
    <row r="107" spans="1:12" ht="13.5" x14ac:dyDescent="0.25">
      <c r="A107" s="3">
        <f>RSI!A107</f>
        <v>42159</v>
      </c>
      <c r="B107" s="2">
        <f>RSI!B107</f>
        <v>3.6141000000000001</v>
      </c>
      <c r="C107" s="2">
        <f>RSI!I107</f>
        <v>44.598918354064757</v>
      </c>
      <c r="D107" s="2">
        <f>MACD!E107</f>
        <v>-4.8896768357239218E-2</v>
      </c>
      <c r="E107" s="2">
        <f>MACD!F107</f>
        <v>-5.0063983029071689E-2</v>
      </c>
      <c r="F107" s="2">
        <f>'Moving Avg'!D107</f>
        <v>3.7241</v>
      </c>
      <c r="G107" s="2">
        <f>'Moving Avg'!F107</f>
        <v>3.6457849999999992</v>
      </c>
      <c r="H107" s="2">
        <f>'Moving Avg'!G107</f>
        <v>3.6837360000000015</v>
      </c>
      <c r="I107" s="2">
        <f>'Moving Avg'!H107</f>
        <v>0</v>
      </c>
      <c r="J107" s="6" t="str">
        <f>OBV!F107</f>
        <v>BEARISH</v>
      </c>
      <c r="K107" s="6" t="str">
        <f>OBV!G107</f>
        <v>NEUTRAL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3.7185999999999999</v>
      </c>
      <c r="C108" s="2">
        <f>RSI!I108</f>
        <v>53.595445016545774</v>
      </c>
      <c r="D108" s="2">
        <f>MACD!E108</f>
        <v>-4.7297541544377708E-2</v>
      </c>
      <c r="E108" s="2">
        <f>MACD!F108</f>
        <v>-4.9510694732132897E-2</v>
      </c>
      <c r="F108" s="2">
        <f>'Moving Avg'!D108</f>
        <v>3.7046199999999998</v>
      </c>
      <c r="G108" s="2">
        <f>'Moving Avg'!F108</f>
        <v>3.6541449999999998</v>
      </c>
      <c r="H108" s="2">
        <f>'Moving Avg'!G108</f>
        <v>3.6815080000000018</v>
      </c>
      <c r="I108" s="2">
        <f>'Moving Avg'!H108</f>
        <v>0</v>
      </c>
      <c r="J108" s="6" t="str">
        <f>OBV!F108</f>
        <v>BEARISH</v>
      </c>
      <c r="K108" s="6" t="str">
        <f>OBV!G108</f>
        <v>NEUTRAL</v>
      </c>
      <c r="L108" s="6" t="str">
        <f>OBV!H108</f>
        <v>CONFIRMED BEARISH</v>
      </c>
    </row>
    <row r="109" spans="1:12" ht="13.5" x14ac:dyDescent="0.25">
      <c r="A109" s="3">
        <f>RSI!A109</f>
        <v>42163</v>
      </c>
      <c r="B109" s="2">
        <f>RSI!B109</f>
        <v>3.7603</v>
      </c>
      <c r="C109" s="2">
        <f>RSI!I109</f>
        <v>56.622534429083636</v>
      </c>
      <c r="D109" s="2">
        <f>MACD!E109</f>
        <v>-3.9662847699037496E-2</v>
      </c>
      <c r="E109" s="2">
        <f>MACD!F109</f>
        <v>-4.7541125325513821E-2</v>
      </c>
      <c r="F109" s="2">
        <f>'Moving Avg'!D109</f>
        <v>3.6934800000000001</v>
      </c>
      <c r="G109" s="2">
        <f>'Moving Avg'!F109</f>
        <v>3.6645899999999996</v>
      </c>
      <c r="H109" s="2">
        <f>'Moving Avg'!G109</f>
        <v>3.680114000000001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BULLISH DIVERGENCE</v>
      </c>
    </row>
    <row r="110" spans="1:12" ht="13.5" x14ac:dyDescent="0.25">
      <c r="A110" s="3">
        <f>RSI!A110</f>
        <v>42164</v>
      </c>
      <c r="B110" s="2">
        <f>RSI!B110</f>
        <v>3.7254999999999998</v>
      </c>
      <c r="C110" s="2">
        <f>RSI!I110</f>
        <v>53.486801018674406</v>
      </c>
      <c r="D110" s="2">
        <f>MACD!E110</f>
        <v>-4.6126687590021032E-2</v>
      </c>
      <c r="E110" s="2">
        <f>MACD!F110</f>
        <v>-4.7258237778415271E-2</v>
      </c>
      <c r="F110" s="2">
        <f>'Moving Avg'!D110</f>
        <v>3.6865200000000002</v>
      </c>
      <c r="G110" s="2">
        <f>'Moving Avg'!F110</f>
        <v>3.6739899999999999</v>
      </c>
      <c r="H110" s="2">
        <f>'Moving Avg'!G110</f>
        <v>3.6780240000000015</v>
      </c>
      <c r="I110" s="2">
        <f>'Moving Avg'!H110</f>
        <v>0</v>
      </c>
      <c r="J110" s="6" t="str">
        <f>OBV!F110</f>
        <v>BULLISH</v>
      </c>
      <c r="K110" s="6" t="str">
        <f>OBV!G110</f>
        <v>NEUTRAL</v>
      </c>
      <c r="L110" s="6" t="str">
        <f>OBV!H110</f>
        <v>BULLISH DIVERGENCE</v>
      </c>
    </row>
    <row r="111" spans="1:12" ht="13.5" x14ac:dyDescent="0.25">
      <c r="A111" s="3">
        <f>RSI!A111</f>
        <v>42165</v>
      </c>
      <c r="B111" s="2">
        <f>RSI!B111</f>
        <v>3.7812000000000001</v>
      </c>
      <c r="C111" s="2">
        <f>RSI!I111</f>
        <v>57.539936345619601</v>
      </c>
      <c r="D111" s="2">
        <f>MACD!E111</f>
        <v>-5.4919420409566211E-2</v>
      </c>
      <c r="E111" s="2">
        <f>MACD!F111</f>
        <v>-4.8790474304645462E-2</v>
      </c>
      <c r="F111" s="2">
        <f>'Moving Avg'!D111</f>
        <v>3.7199399999999998</v>
      </c>
      <c r="G111" s="2">
        <f>'Moving Avg'!F111</f>
        <v>3.686175</v>
      </c>
      <c r="H111" s="2">
        <f>'Moving Avg'!G111</f>
        <v>3.677048000000001</v>
      </c>
      <c r="I111" s="2">
        <f>'Moving Avg'!H111</f>
        <v>0</v>
      </c>
      <c r="J111" s="6" t="str">
        <f>OBV!F111</f>
        <v>BULLISH</v>
      </c>
      <c r="K111" s="6" t="str">
        <f>OBV!G111</f>
        <v>WEAK</v>
      </c>
      <c r="L111" s="6" t="str">
        <f>OBV!H111</f>
        <v>CONFIRMED BULLISH</v>
      </c>
    </row>
    <row r="112" spans="1:12" ht="13.5" x14ac:dyDescent="0.25">
      <c r="A112" s="3">
        <f>RSI!A112</f>
        <v>42166</v>
      </c>
      <c r="B112" s="2">
        <f>RSI!B112</f>
        <v>3.7254999999999998</v>
      </c>
      <c r="C112" s="2">
        <f>RSI!I112</f>
        <v>52.603492953957527</v>
      </c>
      <c r="D112" s="2">
        <f>MACD!E112</f>
        <v>-4.4863932784884319E-2</v>
      </c>
      <c r="E112" s="2">
        <f>MACD!F112</f>
        <v>-4.8005166000693239E-2</v>
      </c>
      <c r="F112" s="2">
        <f>'Moving Avg'!D112</f>
        <v>3.7422199999999997</v>
      </c>
      <c r="G112" s="2">
        <f>'Moving Avg'!F112</f>
        <v>3.6948799999999999</v>
      </c>
      <c r="H112" s="2">
        <f>'Moving Avg'!G112</f>
        <v>3.6763520000000018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3.7603</v>
      </c>
      <c r="C113" s="2">
        <f>RSI!I113</f>
        <v>55.190083302403949</v>
      </c>
      <c r="D113" s="2">
        <f>MACD!E113</f>
        <v>-2.4146226722414177E-2</v>
      </c>
      <c r="E113" s="2">
        <f>MACD!F113</f>
        <v>-4.3233378145037429E-2</v>
      </c>
      <c r="F113" s="2">
        <f>'Moving Avg'!D113</f>
        <v>3.7505600000000001</v>
      </c>
      <c r="G113" s="2">
        <f>'Moving Avg'!F113</f>
        <v>3.7018400000000007</v>
      </c>
      <c r="H113" s="2">
        <f>'Moving Avg'!G113</f>
        <v>3.6770480000000014</v>
      </c>
      <c r="I113" s="2">
        <f>'Moving Avg'!H113</f>
        <v>0</v>
      </c>
      <c r="J113" s="6" t="str">
        <f>OBV!F113</f>
        <v>BULLISH</v>
      </c>
      <c r="K113" s="6" t="str">
        <f>OBV!G113</f>
        <v>WEAK</v>
      </c>
      <c r="L113" s="6" t="str">
        <f>OBV!H113</f>
        <v>CONFIRMED BULLISH</v>
      </c>
    </row>
    <row r="114" spans="1:12" ht="13.5" x14ac:dyDescent="0.25">
      <c r="A114" s="3">
        <f>RSI!A114</f>
        <v>42170</v>
      </c>
      <c r="B114" s="2">
        <f>RSI!B114</f>
        <v>3.7951999999999999</v>
      </c>
      <c r="C114" s="2">
        <f>RSI!I114</f>
        <v>57.684188980780206</v>
      </c>
      <c r="D114" s="2">
        <f>MACD!E114</f>
        <v>-9.5896624088278593E-3</v>
      </c>
      <c r="E114" s="2">
        <f>MACD!F114</f>
        <v>-3.6504634997795514E-2</v>
      </c>
      <c r="F114" s="2">
        <f>'Moving Avg'!D114</f>
        <v>3.7575400000000001</v>
      </c>
      <c r="G114" s="2">
        <f>'Moving Avg'!F114</f>
        <v>3.7105449999999998</v>
      </c>
      <c r="H114" s="2">
        <f>'Moving Avg'!G114</f>
        <v>3.6784420000000013</v>
      </c>
      <c r="I114" s="2">
        <f>'Moving Avg'!H114</f>
        <v>0</v>
      </c>
      <c r="J114" s="6" t="str">
        <f>OBV!F114</f>
        <v>BULLISH</v>
      </c>
      <c r="K114" s="6" t="str">
        <f>OBV!G114</f>
        <v>WEAK</v>
      </c>
      <c r="L114" s="6" t="str">
        <f>OBV!H114</f>
        <v>CONFIRMED BULLISH</v>
      </c>
    </row>
    <row r="115" spans="1:12" ht="13.5" x14ac:dyDescent="0.25">
      <c r="A115" s="3">
        <f>RSI!A115</f>
        <v>42171</v>
      </c>
      <c r="B115" s="2">
        <f>RSI!B115</f>
        <v>3.7603</v>
      </c>
      <c r="C115" s="2">
        <f>RSI!I115</f>
        <v>54.422065341780979</v>
      </c>
      <c r="D115" s="2">
        <f>MACD!E115</f>
        <v>-3.8226714234381731E-3</v>
      </c>
      <c r="E115" s="2">
        <f>MACD!F115</f>
        <v>-2.9968242282924048E-2</v>
      </c>
      <c r="F115" s="2">
        <f>'Moving Avg'!D115</f>
        <v>3.7644999999999995</v>
      </c>
      <c r="G115" s="2">
        <f>'Moving Avg'!F115</f>
        <v>3.7157649999999998</v>
      </c>
      <c r="H115" s="2">
        <f>'Moving Avg'!G115</f>
        <v>3.6791380000000009</v>
      </c>
      <c r="I115" s="2">
        <f>'Moving Avg'!H115</f>
        <v>0</v>
      </c>
      <c r="J115" s="6" t="str">
        <f>OBV!F115</f>
        <v>BULLISH</v>
      </c>
      <c r="K115" s="6" t="str">
        <f>OBV!G115</f>
        <v>WEAK</v>
      </c>
      <c r="L115" s="6" t="str">
        <f>OBV!H115</f>
        <v>CONFIRMED BULLISH</v>
      </c>
    </row>
    <row r="116" spans="1:12" ht="13.5" x14ac:dyDescent="0.25">
      <c r="A116" s="3">
        <f>RSI!A116</f>
        <v>42172</v>
      </c>
      <c r="B116" s="2">
        <f>RSI!B116</f>
        <v>3.7951999999999999</v>
      </c>
      <c r="C116" s="2">
        <f>RSI!I116</f>
        <v>57.038487806626506</v>
      </c>
      <c r="D116" s="2">
        <f>MACD!E116</f>
        <v>-2.4338303313250709E-2</v>
      </c>
      <c r="E116" s="2">
        <f>MACD!F116</f>
        <v>-2.8842254488989381E-2</v>
      </c>
      <c r="F116" s="2">
        <f>'Moving Avg'!D116</f>
        <v>3.7673000000000001</v>
      </c>
      <c r="G116" s="2">
        <f>'Moving Avg'!F116</f>
        <v>3.7227299999999994</v>
      </c>
      <c r="H116" s="2">
        <f>'Moving Avg'!G116</f>
        <v>3.6798360000000003</v>
      </c>
      <c r="I116" s="2">
        <f>'Moving Avg'!H116</f>
        <v>0</v>
      </c>
      <c r="J116" s="6" t="str">
        <f>OBV!F116</f>
        <v>BULLISH</v>
      </c>
      <c r="K116" s="6" t="str">
        <f>OBV!G116</f>
        <v>WEAK</v>
      </c>
      <c r="L116" s="6" t="str">
        <f>OBV!H116</f>
        <v>CONFIRMED BULLISH</v>
      </c>
    </row>
    <row r="117" spans="1:12" ht="13.5" x14ac:dyDescent="0.25">
      <c r="A117" s="3">
        <f>RSI!A117</f>
        <v>42173</v>
      </c>
      <c r="B117" s="2">
        <f>RSI!B117</f>
        <v>3.7951999999999999</v>
      </c>
      <c r="C117" s="2">
        <f>RSI!I117</f>
        <v>57.038487806626506</v>
      </c>
      <c r="D117" s="2">
        <f>MACD!E117</f>
        <v>-4.2198262163522404E-2</v>
      </c>
      <c r="E117" s="2">
        <f>MACD!F117</f>
        <v>-3.1513456023895985E-2</v>
      </c>
      <c r="F117" s="2">
        <f>'Moving Avg'!D117</f>
        <v>3.7812399999999995</v>
      </c>
      <c r="G117" s="2">
        <f>'Moving Avg'!F117</f>
        <v>3.7289999999999992</v>
      </c>
      <c r="H117" s="2">
        <f>'Moving Avg'!G117</f>
        <v>3.6812299999999998</v>
      </c>
      <c r="I117" s="2">
        <f>'Moving Avg'!H117</f>
        <v>0</v>
      </c>
      <c r="J117" s="6" t="str">
        <f>OBV!F117</f>
        <v>BULLISH</v>
      </c>
      <c r="K117" s="6" t="str">
        <f>OBV!G117</f>
        <v>WEAK</v>
      </c>
      <c r="L117" s="6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3.83</v>
      </c>
      <c r="C118" s="2">
        <f>RSI!I118</f>
        <v>59.712981277600221</v>
      </c>
      <c r="D118" s="2">
        <f>MACD!E118</f>
        <v>-4.4274887904749871E-2</v>
      </c>
      <c r="E118" s="2">
        <f>MACD!F118</f>
        <v>-3.4065742400066761E-2</v>
      </c>
      <c r="F118" s="2">
        <f>'Moving Avg'!D118</f>
        <v>3.7951799999999998</v>
      </c>
      <c r="G118" s="2">
        <f>'Moving Avg'!F118</f>
        <v>3.7377049999999996</v>
      </c>
      <c r="H118" s="2">
        <f>'Moving Avg'!G118</f>
        <v>3.6833200000000006</v>
      </c>
      <c r="I118" s="2">
        <f>'Moving Avg'!H118</f>
        <v>0</v>
      </c>
      <c r="J118" s="6" t="str">
        <f>OBV!F118</f>
        <v>BULLISH</v>
      </c>
      <c r="K118" s="6" t="str">
        <f>OBV!G118</f>
        <v>WEAK</v>
      </c>
      <c r="L118" s="6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3.83</v>
      </c>
      <c r="C119" s="2">
        <f>RSI!I119</f>
        <v>59.712981277600221</v>
      </c>
      <c r="D119" s="2">
        <f>MACD!E119</f>
        <v>-4.025144781135559E-2</v>
      </c>
      <c r="E119" s="2">
        <f>MACD!F119</f>
        <v>-3.5302883482324528E-2</v>
      </c>
      <c r="F119" s="2">
        <f>'Moving Avg'!D119</f>
        <v>3.8021400000000001</v>
      </c>
      <c r="G119" s="2">
        <f>'Moving Avg'!F119</f>
        <v>3.7432749999999997</v>
      </c>
      <c r="H119" s="2">
        <f>'Moving Avg'!G119</f>
        <v>3.6855480000000012</v>
      </c>
      <c r="I119" s="2">
        <f>'Moving Avg'!H119</f>
        <v>0</v>
      </c>
      <c r="J119" s="6" t="str">
        <f>OBV!F119</f>
        <v>BULLISH</v>
      </c>
      <c r="K119" s="6" t="str">
        <f>OBV!G119</f>
        <v>WEAK</v>
      </c>
      <c r="L119" s="6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3.7951999999999999</v>
      </c>
      <c r="C120" s="2">
        <f>RSI!I120</f>
        <v>55.692068107993336</v>
      </c>
      <c r="D120" s="2">
        <f>MACD!E120</f>
        <v>-4.0210844344321206E-2</v>
      </c>
      <c r="E120" s="2">
        <f>MACD!F120</f>
        <v>-3.6284475654723862E-2</v>
      </c>
      <c r="F120" s="2">
        <f>'Moving Avg'!D120</f>
        <v>3.8091200000000001</v>
      </c>
      <c r="G120" s="2">
        <f>'Moving Avg'!F120</f>
        <v>3.7519799999999996</v>
      </c>
      <c r="H120" s="2">
        <f>'Moving Avg'!G120</f>
        <v>3.6870800000000008</v>
      </c>
      <c r="I120" s="2">
        <f>'Moving Avg'!H120</f>
        <v>0</v>
      </c>
      <c r="J120" s="6" t="str">
        <f>OBV!F120</f>
        <v>BULLISH</v>
      </c>
      <c r="K120" s="6" t="str">
        <f>OBV!G120</f>
        <v>WEAK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3.7534000000000001</v>
      </c>
      <c r="C121" s="2">
        <f>RSI!I121</f>
        <v>51.22975594541662</v>
      </c>
      <c r="D121" s="2">
        <f>MACD!E121</f>
        <v>-2.8849564199558753E-2</v>
      </c>
      <c r="E121" s="2">
        <f>MACD!F121</f>
        <v>-3.479749336369084E-2</v>
      </c>
      <c r="F121" s="2">
        <f>'Moving Avg'!D121</f>
        <v>3.8007599999999995</v>
      </c>
      <c r="G121" s="2">
        <f>'Moving Avg'!F121</f>
        <v>3.7582499999999994</v>
      </c>
      <c r="H121" s="2">
        <f>'Moving Avg'!G121</f>
        <v>3.6888920000000009</v>
      </c>
      <c r="I121" s="2">
        <f>'Moving Avg'!H121</f>
        <v>0</v>
      </c>
      <c r="J121" s="6" t="str">
        <f>OBV!F121</f>
        <v>BULLISH</v>
      </c>
      <c r="K121" s="6" t="str">
        <f>OBV!G121</f>
        <v>WEAK</v>
      </c>
      <c r="L121" s="6" t="str">
        <f>OBV!H121</f>
        <v>BULLISH DIVERGENCE</v>
      </c>
    </row>
    <row r="122" spans="1:12" ht="13.5" x14ac:dyDescent="0.25">
      <c r="A122" s="3">
        <f>RSI!A122</f>
        <v>42180</v>
      </c>
      <c r="B122" s="2">
        <f>RSI!B122</f>
        <v>3.7254999999999998</v>
      </c>
      <c r="C122" s="2">
        <f>RSI!I122</f>
        <v>48.439895952088492</v>
      </c>
      <c r="D122" s="2">
        <f>MACD!E122</f>
        <v>-2.5805261360219767E-2</v>
      </c>
      <c r="E122" s="2">
        <f>MACD!F122</f>
        <v>-3.2999046962996631E-2</v>
      </c>
      <c r="F122" s="2">
        <f>'Moving Avg'!D122</f>
        <v>3.7868200000000001</v>
      </c>
      <c r="G122" s="2">
        <f>'Moving Avg'!F122</f>
        <v>3.7585949999999997</v>
      </c>
      <c r="H122" s="2">
        <f>'Moving Avg'!G122</f>
        <v>3.6890300000000007</v>
      </c>
      <c r="I122" s="2">
        <f>'Moving Avg'!H122</f>
        <v>0</v>
      </c>
      <c r="J122" s="6" t="str">
        <f>OBV!F122</f>
        <v>BULLISH</v>
      </c>
      <c r="K122" s="6" t="str">
        <f>OBV!G122</f>
        <v>WEAK</v>
      </c>
      <c r="L122" s="6" t="str">
        <f>OBV!H122</f>
        <v>BULLISH DIVERGENCE</v>
      </c>
    </row>
    <row r="123" spans="1:12" ht="13.5" x14ac:dyDescent="0.25">
      <c r="A123" s="3">
        <f>RSI!A123</f>
        <v>42181</v>
      </c>
      <c r="B123" s="2">
        <f>RSI!B123</f>
        <v>3.6977000000000002</v>
      </c>
      <c r="C123" s="2">
        <f>RSI!I123</f>
        <v>45.765512197649393</v>
      </c>
      <c r="D123" s="2">
        <f>MACD!E123</f>
        <v>-1.5712941342387765E-2</v>
      </c>
      <c r="E123" s="2">
        <f>MACD!F123</f>
        <v>-2.9541825838874859E-2</v>
      </c>
      <c r="F123" s="2">
        <f>'Moving Avg'!D123</f>
        <v>3.7603599999999999</v>
      </c>
      <c r="G123" s="2">
        <f>'Moving Avg'!F123</f>
        <v>3.7526800000000002</v>
      </c>
      <c r="H123" s="2">
        <f>'Moving Avg'!G123</f>
        <v>3.6886120000000004</v>
      </c>
      <c r="I123" s="2">
        <f>'Moving Avg'!H123</f>
        <v>0</v>
      </c>
      <c r="J123" s="6" t="str">
        <f>OBV!F123</f>
        <v>BEARISH</v>
      </c>
      <c r="K123" s="6" t="str">
        <f>OBV!G123</f>
        <v>STRONG</v>
      </c>
      <c r="L123" s="6" t="str">
        <f>OBV!H123</f>
        <v>CONFIRMED BEARISH</v>
      </c>
    </row>
    <row r="124" spans="1:12" ht="13.5" x14ac:dyDescent="0.25">
      <c r="A124" s="3">
        <f>RSI!A124</f>
        <v>42184</v>
      </c>
      <c r="B124" s="2">
        <f>RSI!B124</f>
        <v>3.7185999999999999</v>
      </c>
      <c r="C124" s="2">
        <f>RSI!I124</f>
        <v>48.086060864965916</v>
      </c>
      <c r="D124" s="2">
        <f>MACD!E124</f>
        <v>-3.092315216252306E-3</v>
      </c>
      <c r="E124" s="2">
        <f>MACD!F124</f>
        <v>-2.4251923714350351E-2</v>
      </c>
      <c r="F124" s="2">
        <f>'Moving Avg'!D124</f>
        <v>3.7380800000000001</v>
      </c>
      <c r="G124" s="2">
        <f>'Moving Avg'!F124</f>
        <v>3.7478099999999999</v>
      </c>
      <c r="H124" s="2">
        <f>'Moving Avg'!G124</f>
        <v>3.6886120000000004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CONFIRMED BEARISH</v>
      </c>
    </row>
    <row r="125" spans="1:12" ht="13.5" x14ac:dyDescent="0.25">
      <c r="A125" s="3">
        <f>RSI!A125</f>
        <v>42185</v>
      </c>
      <c r="B125" s="2">
        <f>RSI!B125</f>
        <v>3.7185999999999999</v>
      </c>
      <c r="C125" s="2">
        <f>RSI!I125</f>
        <v>48.086060864965916</v>
      </c>
      <c r="D125" s="2">
        <f>MACD!E125</f>
        <v>2.3345834890244888E-3</v>
      </c>
      <c r="E125" s="2">
        <f>MACD!F125</f>
        <v>-1.8934622273675383E-2</v>
      </c>
      <c r="F125" s="2">
        <f>'Moving Avg'!D125</f>
        <v>3.7227600000000001</v>
      </c>
      <c r="G125" s="2">
        <f>'Moving Avg'!F125</f>
        <v>3.7457249999999993</v>
      </c>
      <c r="H125" s="2">
        <f>'Moving Avg'!G125</f>
        <v>3.6891700000000003</v>
      </c>
      <c r="I125" s="2">
        <f>'Moving Avg'!H125</f>
        <v>0</v>
      </c>
      <c r="J125" s="6" t="str">
        <f>OBV!F125</f>
        <v>BEARISH</v>
      </c>
      <c r="K125" s="6" t="str">
        <f>OBV!G125</f>
        <v>STRONG</v>
      </c>
      <c r="L125" s="6" t="str">
        <f>OBV!H125</f>
        <v>CONFIRMED BEARISH</v>
      </c>
    </row>
    <row r="126" spans="1:12" ht="13.5" x14ac:dyDescent="0.25">
      <c r="A126" s="3">
        <f>RSI!A126</f>
        <v>42186</v>
      </c>
      <c r="B126" s="2">
        <f>RSI!B126</f>
        <v>3.8348</v>
      </c>
      <c r="C126" s="2">
        <f>RSI!I126</f>
        <v>59.311757020672118</v>
      </c>
      <c r="D126" s="2">
        <f>MACD!E126</f>
        <v>3.7968593009756191E-3</v>
      </c>
      <c r="E126" s="2">
        <f>MACD!F126</f>
        <v>-1.4388325958745183E-2</v>
      </c>
      <c r="F126" s="2">
        <f>'Moving Avg'!D126</f>
        <v>3.7390400000000001</v>
      </c>
      <c r="G126" s="2">
        <f>'Moving Avg'!F126</f>
        <v>3.756759999999999</v>
      </c>
      <c r="H126" s="2">
        <f>'Moving Avg'!G126</f>
        <v>3.691774000000001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</row>
    <row r="127" spans="1:12" ht="13.5" x14ac:dyDescent="0.25">
      <c r="A127" s="3">
        <f>RSI!A127</f>
        <v>42187</v>
      </c>
      <c r="B127" s="2">
        <f>RSI!B127</f>
        <v>3.9437000000000002</v>
      </c>
      <c r="C127" s="2">
        <f>RSI!I127</f>
        <v>66.600817743749928</v>
      </c>
      <c r="D127" s="2">
        <f>MACD!E127</f>
        <v>-3.6187007814101335E-3</v>
      </c>
      <c r="E127" s="2">
        <f>MACD!F127</f>
        <v>-1.2234400923278172E-2</v>
      </c>
      <c r="F127" s="2">
        <f>'Moving Avg'!D127</f>
        <v>3.78268</v>
      </c>
      <c r="G127" s="2">
        <f>'Moving Avg'!F127</f>
        <v>3.7732399999999999</v>
      </c>
      <c r="H127" s="2">
        <f>'Moving Avg'!G127</f>
        <v>3.6973920000000002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BEARISH DIVERGENCE</v>
      </c>
    </row>
    <row r="128" spans="1:12" ht="13.5" x14ac:dyDescent="0.25">
      <c r="A128" s="3">
        <f>RSI!A128</f>
        <v>42188</v>
      </c>
      <c r="B128" s="2">
        <f>RSI!B128</f>
        <v>4.0453999999999999</v>
      </c>
      <c r="C128" s="2">
        <f>RSI!I128</f>
        <v>71.699664628555652</v>
      </c>
      <c r="D128" s="2">
        <f>MACD!E128</f>
        <v>-1.3259168643319441E-2</v>
      </c>
      <c r="E128" s="2">
        <f>MACD!F128</f>
        <v>-1.2439354467286428E-2</v>
      </c>
      <c r="F128" s="2">
        <f>'Moving Avg'!D128</f>
        <v>3.85222</v>
      </c>
      <c r="G128" s="2">
        <f>'Moving Avg'!F128</f>
        <v>3.7895799999999999</v>
      </c>
      <c r="H128" s="2">
        <f>'Moving Avg'!G128</f>
        <v>3.7042079999999999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CONFIRMED BULLISH</v>
      </c>
    </row>
    <row r="129" spans="1:12" ht="13.5" x14ac:dyDescent="0.25">
      <c r="A129" s="3">
        <f>RSI!A129</f>
        <v>42191</v>
      </c>
      <c r="B129" s="2">
        <f>RSI!B129</f>
        <v>4.0453999999999999</v>
      </c>
      <c r="C129" s="2">
        <f>RSI!I129</f>
        <v>71.699664628555652</v>
      </c>
      <c r="D129" s="2">
        <f>MACD!E129</f>
        <v>-2.3115840972242285E-2</v>
      </c>
      <c r="E129" s="2">
        <f>MACD!F129</f>
        <v>-1.4574651768277599E-2</v>
      </c>
      <c r="F129" s="2">
        <f>'Moving Avg'!D129</f>
        <v>3.9175800000000001</v>
      </c>
      <c r="G129" s="2">
        <f>'Moving Avg'!F129</f>
        <v>3.8038350000000003</v>
      </c>
      <c r="H129" s="2">
        <f>'Moving Avg'!G129</f>
        <v>3.7110240000000005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CONFIRMED BULLISH</v>
      </c>
    </row>
    <row r="130" spans="1:12" ht="13.5" x14ac:dyDescent="0.25">
      <c r="A130" s="3">
        <f>RSI!A130</f>
        <v>42192</v>
      </c>
      <c r="B130" s="2">
        <f>RSI!B130</f>
        <v>3.9291999999999998</v>
      </c>
      <c r="C130" s="2">
        <f>RSI!I130</f>
        <v>59.635539541166303</v>
      </c>
      <c r="D130" s="2">
        <f>MACD!E130</f>
        <v>-2.9776016261600535E-2</v>
      </c>
      <c r="E130" s="2">
        <f>MACD!F130</f>
        <v>-1.7614924666942186E-2</v>
      </c>
      <c r="F130" s="2">
        <f>'Moving Avg'!D130</f>
        <v>3.9596999999999993</v>
      </c>
      <c r="G130" s="2">
        <f>'Moving Avg'!F130</f>
        <v>3.8140200000000002</v>
      </c>
      <c r="H130" s="2">
        <f>'Moving Avg'!G130</f>
        <v>3.7162120000000005</v>
      </c>
      <c r="I130" s="2">
        <f>'Moving Avg'!H130</f>
        <v>0</v>
      </c>
      <c r="J130" s="6" t="str">
        <f>OBV!F130</f>
        <v>BULLISH</v>
      </c>
      <c r="K130" s="6" t="str">
        <f>OBV!G130</f>
        <v>WEAK</v>
      </c>
      <c r="L130" s="6" t="str">
        <f>OBV!H130</f>
        <v>CONFIRMED BULLISH</v>
      </c>
    </row>
    <row r="131" spans="1:12" ht="13.5" x14ac:dyDescent="0.25">
      <c r="A131" s="3">
        <f>RSI!A131</f>
        <v>42193</v>
      </c>
      <c r="B131" s="2">
        <f>RSI!B131</f>
        <v>3.9218999999999999</v>
      </c>
      <c r="C131" s="2">
        <f>RSI!I131</f>
        <v>58.964312625801504</v>
      </c>
      <c r="D131" s="2">
        <f>MACD!E131</f>
        <v>-4.2071868510965782E-2</v>
      </c>
      <c r="E131" s="2">
        <f>MACD!F131</f>
        <v>-2.2506313435746907E-2</v>
      </c>
      <c r="F131" s="2">
        <f>'Moving Avg'!D131</f>
        <v>3.9771200000000002</v>
      </c>
      <c r="G131" s="2">
        <f>'Moving Avg'!F131</f>
        <v>3.821054999999999</v>
      </c>
      <c r="H131" s="2">
        <f>'Moving Avg'!G131</f>
        <v>3.7205580000000009</v>
      </c>
      <c r="I131" s="2">
        <f>'Moving Avg'!H131</f>
        <v>0</v>
      </c>
      <c r="J131" s="6" t="str">
        <f>OBV!F131</f>
        <v>BULLISH</v>
      </c>
      <c r="K131" s="6" t="str">
        <f>OBV!G131</f>
        <v>NEUTRAL</v>
      </c>
      <c r="L131" s="6" t="str">
        <f>OBV!H131</f>
        <v>CONFIRMED BULLISH</v>
      </c>
    </row>
    <row r="132" spans="1:12" ht="13.5" x14ac:dyDescent="0.25">
      <c r="A132" s="3">
        <f>RSI!A132</f>
        <v>42194</v>
      </c>
      <c r="B132" s="2">
        <f>RSI!B132</f>
        <v>3.9218999999999999</v>
      </c>
      <c r="C132" s="2">
        <f>RSI!I132</f>
        <v>58.964312625801519</v>
      </c>
      <c r="D132" s="2">
        <f>MACD!E132</f>
        <v>-5.7438455105072617E-2</v>
      </c>
      <c r="E132" s="2">
        <f>MACD!F132</f>
        <v>-2.9492741769612051E-2</v>
      </c>
      <c r="F132" s="2">
        <f>'Moving Avg'!D132</f>
        <v>3.9727600000000001</v>
      </c>
      <c r="G132" s="2">
        <f>'Moving Avg'!F132</f>
        <v>3.8308749999999989</v>
      </c>
      <c r="H132" s="2">
        <f>'Moving Avg'!G132</f>
        <v>3.7251820000000011</v>
      </c>
      <c r="I132" s="2">
        <f>'Moving Avg'!H132</f>
        <v>0</v>
      </c>
      <c r="J132" s="6" t="str">
        <f>OBV!F132</f>
        <v>BULLISH</v>
      </c>
      <c r="K132" s="6" t="str">
        <f>OBV!G132</f>
        <v>NEUTRAL</v>
      </c>
      <c r="L132" s="6" t="str">
        <f>OBV!H132</f>
        <v>BULLISH DIVERGENCE</v>
      </c>
    </row>
    <row r="133" spans="1:12" ht="13.5" x14ac:dyDescent="0.25">
      <c r="A133" s="3">
        <f>RSI!A133</f>
        <v>42195</v>
      </c>
      <c r="B133" s="2">
        <f>RSI!B133</f>
        <v>3.9218999999999999</v>
      </c>
      <c r="C133" s="2">
        <f>RSI!I133</f>
        <v>58.964312625801519</v>
      </c>
      <c r="D133" s="2">
        <f>MACD!E133</f>
        <v>-7.5338334002391427E-2</v>
      </c>
      <c r="E133" s="2">
        <f>MACD!F133</f>
        <v>-3.866186021616793E-2</v>
      </c>
      <c r="F133" s="2">
        <f>'Moving Avg'!D133</f>
        <v>3.9480600000000003</v>
      </c>
      <c r="G133" s="2">
        <f>'Moving Avg'!F133</f>
        <v>3.8389549999999995</v>
      </c>
      <c r="H133" s="2">
        <f>'Moving Avg'!G133</f>
        <v>3.731198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3.9582000000000002</v>
      </c>
      <c r="C134" s="2">
        <f>RSI!I134</f>
        <v>61.64544913524535</v>
      </c>
      <c r="D134" s="2">
        <f>MACD!E134</f>
        <v>-9.0532389161233073E-2</v>
      </c>
      <c r="E134" s="2">
        <f>MACD!F134</f>
        <v>-4.903596600518096E-2</v>
      </c>
      <c r="F134" s="2">
        <f>'Moving Avg'!D134</f>
        <v>3.9306200000000002</v>
      </c>
      <c r="G134" s="2">
        <f>'Moving Avg'!F134</f>
        <v>3.847105</v>
      </c>
      <c r="H134" s="2">
        <f>'Moving Avg'!G134</f>
        <v>3.7380800000000001</v>
      </c>
      <c r="I134" s="2">
        <f>'Moving Avg'!H134</f>
        <v>0</v>
      </c>
      <c r="J134" s="6" t="str">
        <f>OBV!F134</f>
        <v>BULLISH</v>
      </c>
      <c r="K134" s="6" t="str">
        <f>OBV!G134</f>
        <v>NEUTRAL</v>
      </c>
      <c r="L134" s="6" t="str">
        <f>OBV!H134</f>
        <v>BULLISH DIVERGENCE</v>
      </c>
    </row>
    <row r="135" spans="1:12" ht="13.5" x14ac:dyDescent="0.25">
      <c r="A135" s="3">
        <f>RSI!A135</f>
        <v>42199</v>
      </c>
      <c r="B135" s="2">
        <f>RSI!B135</f>
        <v>3.9727999999999999</v>
      </c>
      <c r="C135" s="2">
        <f>RSI!I135</f>
        <v>62.701014537760486</v>
      </c>
      <c r="D135" s="2">
        <f>MACD!E135</f>
        <v>-0.10521682110435693</v>
      </c>
      <c r="E135" s="2">
        <f>MACD!F135</f>
        <v>-6.0272137025016159E-2</v>
      </c>
      <c r="F135" s="2">
        <f>'Moving Avg'!D135</f>
        <v>3.9393400000000001</v>
      </c>
      <c r="G135" s="2">
        <f>'Moving Avg'!F135</f>
        <v>3.857730000000001</v>
      </c>
      <c r="H135" s="2">
        <f>'Moving Avg'!G135</f>
        <v>3.7465079999999999</v>
      </c>
      <c r="I135" s="2">
        <f>'Moving Avg'!H135</f>
        <v>0</v>
      </c>
      <c r="J135" s="6" t="str">
        <f>OBV!F135</f>
        <v>BULLISH</v>
      </c>
      <c r="K135" s="6" t="str">
        <f>OBV!G135</f>
        <v>WEAK</v>
      </c>
      <c r="L135" s="6" t="str">
        <f>OBV!H135</f>
        <v>CONFIRMED BULLISH</v>
      </c>
    </row>
    <row r="136" spans="1:12" ht="13.5" x14ac:dyDescent="0.25">
      <c r="A136" s="3">
        <f>RSI!A136</f>
        <v>42200</v>
      </c>
      <c r="B136" s="2">
        <f>RSI!B136</f>
        <v>3.9655</v>
      </c>
      <c r="C136" s="2">
        <f>RSI!I136</f>
        <v>61.78540806791468</v>
      </c>
      <c r="D136" s="2">
        <f>MACD!E136</f>
        <v>-0.10000186811273748</v>
      </c>
      <c r="E136" s="2">
        <f>MACD!F136</f>
        <v>-6.8218083242560429E-2</v>
      </c>
      <c r="F136" s="2">
        <f>'Moving Avg'!D136</f>
        <v>3.9480599999999995</v>
      </c>
      <c r="G136" s="2">
        <f>'Moving Avg'!F136</f>
        <v>3.8662450000000006</v>
      </c>
      <c r="H136" s="2">
        <f>'Moving Avg'!G136</f>
        <v>3.7535359999999995</v>
      </c>
      <c r="I136" s="2">
        <f>'Moving Avg'!H136</f>
        <v>0</v>
      </c>
      <c r="J136" s="6" t="str">
        <f>OBV!F136</f>
        <v>BULLISH</v>
      </c>
      <c r="K136" s="6" t="str">
        <f>OBV!G136</f>
        <v>WEAK</v>
      </c>
      <c r="L136" s="6" t="str">
        <f>OBV!H136</f>
        <v>CONFIRMED BULLISH</v>
      </c>
    </row>
    <row r="137" spans="1:12" ht="13.5" x14ac:dyDescent="0.25">
      <c r="A137" s="3">
        <f>RSI!A137</f>
        <v>42201</v>
      </c>
      <c r="B137" s="2">
        <f>RSI!B137</f>
        <v>3.9582000000000002</v>
      </c>
      <c r="C137" s="2">
        <f>RSI!I137</f>
        <v>60.828812625668533</v>
      </c>
      <c r="D137" s="2">
        <f>MACD!E137</f>
        <v>-7.8971328098075944E-2</v>
      </c>
      <c r="E137" s="2">
        <f>MACD!F137</f>
        <v>-7.0368732213663535E-2</v>
      </c>
      <c r="F137" s="2">
        <f>'Moving Avg'!D137</f>
        <v>3.9553200000000004</v>
      </c>
      <c r="G137" s="2">
        <f>'Moving Avg'!F137</f>
        <v>3.8743950000000011</v>
      </c>
      <c r="H137" s="2">
        <f>'Moving Avg'!G137</f>
        <v>3.7604179999999996</v>
      </c>
      <c r="I137" s="2">
        <f>'Moving Avg'!H137</f>
        <v>0</v>
      </c>
      <c r="J137" s="6" t="str">
        <f>OBV!F137</f>
        <v>BULLISH</v>
      </c>
      <c r="K137" s="6" t="str">
        <f>OBV!G137</f>
        <v>WEAK</v>
      </c>
      <c r="L137" s="6" t="str">
        <f>OBV!H137</f>
        <v>CONFIRMED BULLISH</v>
      </c>
    </row>
    <row r="138" spans="1:12" ht="13.5" x14ac:dyDescent="0.25">
      <c r="A138" s="3">
        <f>RSI!A138</f>
        <v>42205</v>
      </c>
      <c r="B138" s="2">
        <f>RSI!B138</f>
        <v>3.8420000000000001</v>
      </c>
      <c r="C138" s="2">
        <f>RSI!I138</f>
        <v>48.070598922848923</v>
      </c>
      <c r="D138" s="2">
        <f>MACD!E138</f>
        <v>-3.7506132039887508E-2</v>
      </c>
      <c r="E138" s="2">
        <f>MACD!F138</f>
        <v>-6.3796212178908338E-2</v>
      </c>
      <c r="F138" s="2">
        <f>'Moving Avg'!D138</f>
        <v>3.9393400000000001</v>
      </c>
      <c r="G138" s="2">
        <f>'Moving Avg'!F138</f>
        <v>3.8749950000000006</v>
      </c>
      <c r="H138" s="2">
        <f>'Moving Avg'!G138</f>
        <v>3.7662299999999997</v>
      </c>
      <c r="I138" s="2">
        <f>'Moving Avg'!H138</f>
        <v>0</v>
      </c>
      <c r="J138" s="6" t="str">
        <f>OBV!F138</f>
        <v>BULLISH</v>
      </c>
      <c r="K138" s="6" t="str">
        <f>OBV!G138</f>
        <v>WEAK</v>
      </c>
      <c r="L138" s="6" t="str">
        <f>OBV!H138</f>
        <v>BULLISH DIVERGENCE</v>
      </c>
    </row>
    <row r="139" spans="1:12" ht="13.5" x14ac:dyDescent="0.25">
      <c r="A139" s="3">
        <f>RSI!A139</f>
        <v>42206</v>
      </c>
      <c r="B139" s="2">
        <f>RSI!B139</f>
        <v>3.8782999999999999</v>
      </c>
      <c r="C139" s="2">
        <f>RSI!I139</f>
        <v>51.493288750438111</v>
      </c>
      <c r="D139" s="2">
        <f>MACD!E139</f>
        <v>-4.962674934013922E-3</v>
      </c>
      <c r="E139" s="2">
        <f>MACD!F139</f>
        <v>-5.2029504729929454E-2</v>
      </c>
      <c r="F139" s="2">
        <f>'Moving Avg'!D139</f>
        <v>3.9233600000000002</v>
      </c>
      <c r="G139" s="2">
        <f>'Moving Avg'!F139</f>
        <v>3.8774100000000002</v>
      </c>
      <c r="H139" s="2">
        <f>'Moving Avg'!G139</f>
        <v>3.7727679999999997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BULLISH DIVERGENCE</v>
      </c>
    </row>
    <row r="140" spans="1:12" ht="13.5" x14ac:dyDescent="0.25">
      <c r="A140" s="3">
        <f>RSI!A140</f>
        <v>42207</v>
      </c>
      <c r="B140" s="2">
        <f>RSI!B140</f>
        <v>3.9872999999999998</v>
      </c>
      <c r="C140" s="2">
        <f>RSI!I140</f>
        <v>60.015470251922153</v>
      </c>
      <c r="D140" s="2">
        <f>MACD!E140</f>
        <v>-3.455833327600466E-3</v>
      </c>
      <c r="E140" s="2">
        <f>MACD!F140</f>
        <v>-4.2314770449463655E-2</v>
      </c>
      <c r="F140" s="2">
        <f>'Moving Avg'!D140</f>
        <v>3.9262600000000001</v>
      </c>
      <c r="G140" s="2">
        <f>'Moving Avg'!F140</f>
        <v>3.8870150000000003</v>
      </c>
      <c r="H140" s="2">
        <f>'Moving Avg'!G140</f>
        <v>3.7817639999999995</v>
      </c>
      <c r="I140" s="2">
        <f>'Moving Avg'!H140</f>
        <v>0</v>
      </c>
      <c r="J140" s="6" t="str">
        <f>OBV!F140</f>
        <v>BULLISH</v>
      </c>
      <c r="K140" s="6" t="str">
        <f>OBV!G140</f>
        <v>WEAK</v>
      </c>
      <c r="L140" s="6" t="str">
        <f>OBV!H140</f>
        <v>CONFIRMED BULLISH</v>
      </c>
    </row>
    <row r="141" spans="1:12" ht="13.5" x14ac:dyDescent="0.25">
      <c r="A141" s="3">
        <f>RSI!A141</f>
        <v>42208</v>
      </c>
      <c r="B141" s="2">
        <f>RSI!B141</f>
        <v>3.9944999999999999</v>
      </c>
      <c r="C141" s="2">
        <f>RSI!I141</f>
        <v>60.509027416277078</v>
      </c>
      <c r="D141" s="2">
        <f>MACD!E141</f>
        <v>-4.5543952219762041E-3</v>
      </c>
      <c r="E141" s="2">
        <f>MACD!F141</f>
        <v>-3.4762695403966169E-2</v>
      </c>
      <c r="F141" s="2">
        <f>'Moving Avg'!D141</f>
        <v>3.9320599999999999</v>
      </c>
      <c r="G141" s="2">
        <f>'Moving Avg'!F141</f>
        <v>3.8990700000000005</v>
      </c>
      <c r="H141" s="2">
        <f>'Moving Avg'!G141</f>
        <v>3.7909039999999994</v>
      </c>
      <c r="I141" s="2">
        <f>'Moving Avg'!H141</f>
        <v>0</v>
      </c>
      <c r="J141" s="6" t="str">
        <f>OBV!F141</f>
        <v>BULLISH</v>
      </c>
      <c r="K141" s="6" t="str">
        <f>OBV!G141</f>
        <v>WEAK</v>
      </c>
      <c r="L141" s="6" t="str">
        <f>OBV!H141</f>
        <v>CONFIRMED BULLISH</v>
      </c>
    </row>
    <row r="142" spans="1:12" ht="13.5" x14ac:dyDescent="0.25">
      <c r="A142" s="3">
        <f>RSI!A142</f>
        <v>42209</v>
      </c>
      <c r="B142" s="2">
        <f>RSI!B142</f>
        <v>3.9872999999999998</v>
      </c>
      <c r="C142" s="2">
        <f>RSI!I142</f>
        <v>59.71521993568826</v>
      </c>
      <c r="D142" s="2">
        <f>MACD!E142</f>
        <v>-5.6572070170344269E-3</v>
      </c>
      <c r="E142" s="2">
        <f>MACD!F142</f>
        <v>-2.894159772657982E-2</v>
      </c>
      <c r="F142" s="2">
        <f>'Moving Avg'!D142</f>
        <v>3.9378799999999998</v>
      </c>
      <c r="G142" s="2">
        <f>'Moving Avg'!F142</f>
        <v>3.9121600000000001</v>
      </c>
      <c r="H142" s="2">
        <f>'Moving Avg'!G142</f>
        <v>3.7996219999999994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3.9363999999999999</v>
      </c>
      <c r="C143" s="2">
        <f>RSI!I143</f>
        <v>54.29264021315371</v>
      </c>
      <c r="D143" s="2">
        <f>MACD!E143</f>
        <v>-3.4316925314872293E-3</v>
      </c>
      <c r="E143" s="2">
        <f>MACD!F143</f>
        <v>-2.3839616687561304E-2</v>
      </c>
      <c r="F143" s="2">
        <f>'Moving Avg'!D143</f>
        <v>3.9567600000000001</v>
      </c>
      <c r="G143" s="2">
        <f>'Moving Avg'!F143</f>
        <v>3.9240950000000003</v>
      </c>
      <c r="H143" s="2">
        <f>'Moving Avg'!G143</f>
        <v>3.8059279999999998</v>
      </c>
      <c r="I143" s="2">
        <f>'Moving Avg'!H143</f>
        <v>0</v>
      </c>
      <c r="J143" s="6" t="str">
        <f>OBV!F143</f>
        <v>BULLISH</v>
      </c>
      <c r="K143" s="6" t="str">
        <f>OBV!G143</f>
        <v>WEAK</v>
      </c>
      <c r="L143" s="6" t="str">
        <f>OBV!H143</f>
        <v>CONFIRMED BULLISH</v>
      </c>
    </row>
    <row r="144" spans="1:12" ht="13.5" x14ac:dyDescent="0.25">
      <c r="A144" s="3">
        <f>RSI!A144</f>
        <v>42213</v>
      </c>
      <c r="B144" s="2">
        <f>RSI!B144</f>
        <v>3.9944999999999999</v>
      </c>
      <c r="C144" s="2">
        <f>RSI!I144</f>
        <v>58.882416577612091</v>
      </c>
      <c r="D144" s="2">
        <f>MACD!E144</f>
        <v>-5.3327870342023687E-4</v>
      </c>
      <c r="E144" s="2">
        <f>MACD!F144</f>
        <v>-1.9178349090733092E-2</v>
      </c>
      <c r="F144" s="2">
        <f>'Moving Avg'!D144</f>
        <v>3.9799999999999995</v>
      </c>
      <c r="G144" s="2">
        <f>'Moving Avg'!F144</f>
        <v>3.9378900000000003</v>
      </c>
      <c r="H144" s="2">
        <f>'Moving Avg'!G144</f>
        <v>3.8133959999999991</v>
      </c>
      <c r="I144" s="2">
        <f>'Moving Avg'!H144</f>
        <v>0</v>
      </c>
      <c r="J144" s="6" t="str">
        <f>OBV!F144</f>
        <v>BULLISH</v>
      </c>
      <c r="K144" s="6" t="str">
        <f>OBV!G144</f>
        <v>WEAK</v>
      </c>
      <c r="L144" s="6" t="str">
        <f>OBV!H144</f>
        <v>CONFIRMED BULLISH</v>
      </c>
    </row>
    <row r="145" spans="1:12" ht="13.5" x14ac:dyDescent="0.25">
      <c r="A145" s="3">
        <f>RSI!A145</f>
        <v>42214</v>
      </c>
      <c r="B145" s="2">
        <f>RSI!B145</f>
        <v>3.8856000000000002</v>
      </c>
      <c r="C145" s="2">
        <f>RSI!I145</f>
        <v>48.958750434590826</v>
      </c>
      <c r="D145" s="2">
        <f>MACD!E145</f>
        <v>1.1642780890687821E-2</v>
      </c>
      <c r="E145" s="2">
        <f>MACD!F145</f>
        <v>-1.3014123094448909E-2</v>
      </c>
      <c r="F145" s="2">
        <f>'Moving Avg'!D145</f>
        <v>3.9596599999999995</v>
      </c>
      <c r="G145" s="2">
        <f>'Moving Avg'!F145</f>
        <v>3.9462400000000004</v>
      </c>
      <c r="H145" s="2">
        <f>'Moving Avg'!G145</f>
        <v>3.8179899999999991</v>
      </c>
      <c r="I145" s="2">
        <f>'Moving Avg'!H145</f>
        <v>0</v>
      </c>
      <c r="J145" s="6" t="str">
        <f>OBV!F145</f>
        <v>BEARISH</v>
      </c>
      <c r="K145" s="6" t="str">
        <f>OBV!G145</f>
        <v>NEUTRAL</v>
      </c>
      <c r="L145" s="6" t="str">
        <f>OBV!H145</f>
        <v>CONFIRMED BEARISH</v>
      </c>
    </row>
    <row r="146" spans="1:12" ht="13.5" x14ac:dyDescent="0.25">
      <c r="A146" s="3">
        <f>RSI!A146</f>
        <v>42215</v>
      </c>
      <c r="B146" s="2">
        <f>RSI!B146</f>
        <v>3.9218999999999999</v>
      </c>
      <c r="C146" s="2">
        <f>RSI!I146</f>
        <v>51.870546018316574</v>
      </c>
      <c r="D146" s="2">
        <f>MACD!E146</f>
        <v>1.8231513838884883E-2</v>
      </c>
      <c r="E146" s="2">
        <f>MACD!F146</f>
        <v>-6.7649957077821517E-3</v>
      </c>
      <c r="F146" s="2">
        <f>'Moving Avg'!D146</f>
        <v>3.9451399999999999</v>
      </c>
      <c r="G146" s="2">
        <f>'Moving Avg'!F146</f>
        <v>3.9505949999999999</v>
      </c>
      <c r="H146" s="2">
        <f>'Moving Avg'!G146</f>
        <v>3.8233099999999989</v>
      </c>
      <c r="I146" s="2">
        <f>'Moving Avg'!H146</f>
        <v>0</v>
      </c>
      <c r="J146" s="6" t="str">
        <f>OBV!F146</f>
        <v>BEARISH</v>
      </c>
      <c r="K146" s="6" t="str">
        <f>OBV!G146</f>
        <v>STRONG</v>
      </c>
      <c r="L146" s="6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3.9363999999999999</v>
      </c>
      <c r="C147" s="2">
        <f>RSI!I147</f>
        <v>53.023381662865724</v>
      </c>
      <c r="D147" s="2">
        <f>MACD!E147</f>
        <v>2.1485575107826449E-2</v>
      </c>
      <c r="E147" s="2">
        <f>MACD!F147</f>
        <v>-1.1148815446604312E-3</v>
      </c>
      <c r="F147" s="2">
        <f>'Moving Avg'!D147</f>
        <v>3.9349599999999993</v>
      </c>
      <c r="G147" s="2">
        <f>'Moving Avg'!F147</f>
        <v>3.9502299999999999</v>
      </c>
      <c r="H147" s="2">
        <f>'Moving Avg'!G147</f>
        <v>3.8286419999999985</v>
      </c>
      <c r="I147" s="2">
        <f>'Moving Avg'!H147</f>
        <v>0</v>
      </c>
      <c r="J147" s="6" t="str">
        <f>OBV!F147</f>
        <v>BEARISH</v>
      </c>
      <c r="K147" s="6" t="str">
        <f>OBV!G147</f>
        <v>STRONG</v>
      </c>
      <c r="L147" s="6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3.9872999999999998</v>
      </c>
      <c r="C148" s="2">
        <f>RSI!I148</f>
        <v>56.923940990698028</v>
      </c>
      <c r="D148" s="2">
        <f>MACD!E148</f>
        <v>2.3913430523498924E-3</v>
      </c>
      <c r="E148" s="2">
        <f>MACD!F148</f>
        <v>-4.1363662525836645E-4</v>
      </c>
      <c r="F148" s="2">
        <f>'Moving Avg'!D148</f>
        <v>3.9451399999999999</v>
      </c>
      <c r="G148" s="2">
        <f>'Moving Avg'!F148</f>
        <v>3.9473250000000002</v>
      </c>
      <c r="H148" s="2">
        <f>'Moving Avg'!G148</f>
        <v>3.8352699999999995</v>
      </c>
      <c r="I148" s="2">
        <f>'Moving Avg'!H148</f>
        <v>0</v>
      </c>
      <c r="J148" s="6" t="str">
        <f>OBV!F148</f>
        <v>BULLISH</v>
      </c>
      <c r="K148" s="6" t="str">
        <f>OBV!G148</f>
        <v>NEUTRAL</v>
      </c>
      <c r="L148" s="6" t="str">
        <f>OBV!H148</f>
        <v>CONFIRMED BULLISH</v>
      </c>
    </row>
    <row r="149" spans="1:12" ht="13.5" x14ac:dyDescent="0.25">
      <c r="A149" s="3">
        <f>RSI!A149</f>
        <v>42220</v>
      </c>
      <c r="B149" s="2">
        <f>RSI!B149</f>
        <v>3.9582000000000002</v>
      </c>
      <c r="C149" s="2">
        <f>RSI!I149</f>
        <v>54.155425244481698</v>
      </c>
      <c r="D149" s="2">
        <f>MACD!E149</f>
        <v>-6.5114466555287187E-3</v>
      </c>
      <c r="E149" s="2">
        <f>MACD!F149</f>
        <v>-1.633198631312437E-3</v>
      </c>
      <c r="F149" s="2">
        <f>'Moving Avg'!D149</f>
        <v>3.9378799999999998</v>
      </c>
      <c r="G149" s="2">
        <f>'Moving Avg'!F149</f>
        <v>3.9429650000000009</v>
      </c>
      <c r="H149" s="2">
        <f>'Moving Avg'!G149</f>
        <v>3.8400619999999992</v>
      </c>
      <c r="I149" s="2">
        <f>'Moving Avg'!H149</f>
        <v>0</v>
      </c>
      <c r="J149" s="6" t="str">
        <f>OBV!F149</f>
        <v>BEARISH</v>
      </c>
      <c r="K149" s="6" t="str">
        <f>OBV!G149</f>
        <v>NEUTRAL</v>
      </c>
      <c r="L149" s="6" t="str">
        <f>OBV!H149</f>
        <v>CONFIRMED BEARISH</v>
      </c>
    </row>
    <row r="150" spans="1:12" ht="13.5" x14ac:dyDescent="0.25">
      <c r="A150" s="3">
        <f>RSI!A150</f>
        <v>42221</v>
      </c>
      <c r="B150" s="2">
        <f>RSI!B150</f>
        <v>4.0308999999999999</v>
      </c>
      <c r="C150" s="2">
        <f>RSI!I150</f>
        <v>59.460122199149318</v>
      </c>
      <c r="D150" s="2">
        <f>MACD!E150</f>
        <v>-2.9388580032341238E-3</v>
      </c>
      <c r="E150" s="2">
        <f>MACD!F150</f>
        <v>-1.8943305056967744E-3</v>
      </c>
      <c r="F150" s="2">
        <f>'Moving Avg'!D150</f>
        <v>3.9669399999999997</v>
      </c>
      <c r="G150" s="2">
        <f>'Moving Avg'!F150</f>
        <v>3.9480500000000007</v>
      </c>
      <c r="H150" s="2">
        <f>'Moving Avg'!G150</f>
        <v>3.8482579999999991</v>
      </c>
      <c r="I150" s="2">
        <f>'Moving Avg'!H150</f>
        <v>0</v>
      </c>
      <c r="J150" s="6" t="str">
        <f>OBV!F150</f>
        <v>BULLISH</v>
      </c>
      <c r="K150" s="6" t="str">
        <f>OBV!G150</f>
        <v>WEAK</v>
      </c>
      <c r="L150" s="6" t="str">
        <f>OBV!H150</f>
        <v>CONFIRMED BULLISH</v>
      </c>
    </row>
    <row r="151" spans="1:12" ht="13.5" x14ac:dyDescent="0.25">
      <c r="A151" s="3">
        <f>RSI!A151</f>
        <v>42222</v>
      </c>
      <c r="B151" s="2">
        <f>RSI!B151</f>
        <v>4.0308999999999999</v>
      </c>
      <c r="C151" s="2">
        <f>RSI!I151</f>
        <v>59.460122199149318</v>
      </c>
      <c r="D151" s="2">
        <f>MACD!E151</f>
        <v>5.0449616028203081E-4</v>
      </c>
      <c r="E151" s="2">
        <f>MACD!F151</f>
        <v>-1.4145651725010135E-3</v>
      </c>
      <c r="F151" s="2">
        <f>'Moving Avg'!D151</f>
        <v>3.98874</v>
      </c>
      <c r="G151" s="2">
        <f>'Moving Avg'!F151</f>
        <v>3.9535000000000005</v>
      </c>
      <c r="H151" s="2">
        <f>'Moving Avg'!G151</f>
        <v>3.8563159999999992</v>
      </c>
      <c r="I151" s="2">
        <f>'Moving Avg'!H151</f>
        <v>0</v>
      </c>
      <c r="J151" s="6" t="str">
        <f>OBV!F151</f>
        <v>BULLISH</v>
      </c>
      <c r="K151" s="6" t="str">
        <f>OBV!G151</f>
        <v>WEAK</v>
      </c>
      <c r="L151" s="6" t="str">
        <f>OBV!H151</f>
        <v>CONFIRMED BULLISH</v>
      </c>
    </row>
    <row r="152" spans="1:12" ht="13.5" x14ac:dyDescent="0.25">
      <c r="A152" s="3">
        <f>RSI!A152</f>
        <v>42223</v>
      </c>
      <c r="B152" s="2">
        <f>RSI!B152</f>
        <v>4.0308999999999999</v>
      </c>
      <c r="C152" s="2">
        <f>RSI!I152</f>
        <v>59.460122199149318</v>
      </c>
      <c r="D152" s="2">
        <f>MACD!E152</f>
        <v>1.6740243948283329E-3</v>
      </c>
      <c r="E152" s="2">
        <f>MACD!F152</f>
        <v>-7.9684725903514419E-4</v>
      </c>
      <c r="F152" s="2">
        <f>'Moving Avg'!D152</f>
        <v>4.0076400000000003</v>
      </c>
      <c r="G152" s="2">
        <f>'Moving Avg'!F152</f>
        <v>3.9589500000000002</v>
      </c>
      <c r="H152" s="2">
        <f>'Moving Avg'!G152</f>
        <v>3.8625619999999996</v>
      </c>
      <c r="I152" s="2">
        <f>'Moving Avg'!H152</f>
        <v>0</v>
      </c>
      <c r="J152" s="6" t="str">
        <f>OBV!F152</f>
        <v>BULLISH</v>
      </c>
      <c r="K152" s="6" t="str">
        <f>OBV!G152</f>
        <v>WEAK</v>
      </c>
      <c r="L152" s="6" t="str">
        <f>OBV!H152</f>
        <v>CONFIRMED BULLISH</v>
      </c>
    </row>
    <row r="153" spans="1:12" ht="13.5" x14ac:dyDescent="0.25">
      <c r="A153" s="3">
        <f>RSI!A153</f>
        <v>42226</v>
      </c>
      <c r="B153" s="2">
        <f>RSI!B153</f>
        <v>3.9944999999999999</v>
      </c>
      <c r="C153" s="2">
        <f>RSI!I153</f>
        <v>55.447953593905481</v>
      </c>
      <c r="D153" s="2">
        <f>MACD!E153</f>
        <v>-3.0600947877332807E-3</v>
      </c>
      <c r="E153" s="2">
        <f>MACD!F153</f>
        <v>-1.2494967647747716E-3</v>
      </c>
      <c r="F153" s="2">
        <f>'Moving Avg'!D153</f>
        <v>4.0090799999999991</v>
      </c>
      <c r="G153" s="2">
        <f>'Moving Avg'!F153</f>
        <v>3.9625800000000004</v>
      </c>
      <c r="H153" s="2">
        <f>'Moving Avg'!G153</f>
        <v>3.8661319999999995</v>
      </c>
      <c r="I153" s="2">
        <f>'Moving Avg'!H153</f>
        <v>0</v>
      </c>
      <c r="J153" s="6" t="str">
        <f>OBV!F153</f>
        <v>BEARISH</v>
      </c>
      <c r="K153" s="6" t="str">
        <f>OBV!G153</f>
        <v>STRONG</v>
      </c>
      <c r="L153" s="6" t="str">
        <f>OBV!H153</f>
        <v>BEARISH DIVERGENCE</v>
      </c>
    </row>
    <row r="154" spans="1:12" ht="13.5" x14ac:dyDescent="0.25">
      <c r="A154" s="3">
        <f>RSI!A154</f>
        <v>42227</v>
      </c>
      <c r="B154" s="2">
        <f>RSI!B154</f>
        <v>3.9218999999999999</v>
      </c>
      <c r="C154" s="2">
        <f>RSI!I154</f>
        <v>48.42890925234429</v>
      </c>
      <c r="D154" s="2">
        <f>MACD!E154</f>
        <v>6.9198414058466717E-3</v>
      </c>
      <c r="E154" s="2">
        <f>MACD!F154</f>
        <v>3.8437086934951727E-4</v>
      </c>
      <c r="F154" s="2">
        <f>'Moving Avg'!D154</f>
        <v>4.0018200000000004</v>
      </c>
      <c r="G154" s="2">
        <f>'Moving Avg'!F154</f>
        <v>3.9607649999999999</v>
      </c>
      <c r="H154" s="2">
        <f>'Moving Avg'!G154</f>
        <v>3.8682499999999993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CONFIRMED BEARISH</v>
      </c>
    </row>
    <row r="155" spans="1:12" ht="13.5" x14ac:dyDescent="0.25">
      <c r="A155" s="3">
        <f>RSI!A155</f>
        <v>42228</v>
      </c>
      <c r="B155" s="2">
        <f>RSI!B155</f>
        <v>3.8856000000000002</v>
      </c>
      <c r="C155" s="2">
        <f>RSI!I155</f>
        <v>45.338511301119844</v>
      </c>
      <c r="D155" s="2">
        <f>MACD!E155</f>
        <v>1.422414305023878E-3</v>
      </c>
      <c r="E155" s="2">
        <f>MACD!F155</f>
        <v>5.9197955648438946E-4</v>
      </c>
      <c r="F155" s="2">
        <f>'Moving Avg'!D155</f>
        <v>3.9727600000000001</v>
      </c>
      <c r="G155" s="2">
        <f>'Moving Avg'!F155</f>
        <v>3.9564049999999993</v>
      </c>
      <c r="H155" s="2">
        <f>'Moving Avg'!G155</f>
        <v>3.8707559999999996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</row>
    <row r="156" spans="1:12" ht="13.5" x14ac:dyDescent="0.25">
      <c r="A156" s="3">
        <f>RSI!A156</f>
        <v>42230</v>
      </c>
      <c r="B156" s="2">
        <f>RSI!B156</f>
        <v>3.9944999999999999</v>
      </c>
      <c r="C156" s="2">
        <f>RSI!I156</f>
        <v>54.681595614781678</v>
      </c>
      <c r="D156" s="2">
        <f>MACD!E156</f>
        <v>-5.3829478315758905E-3</v>
      </c>
      <c r="E156" s="2">
        <f>MACD!F156</f>
        <v>-6.0300592112766654E-4</v>
      </c>
      <c r="F156" s="2">
        <f>'Moving Avg'!D156</f>
        <v>3.9654799999999994</v>
      </c>
      <c r="G156" s="2">
        <f>'Moving Avg'!F156</f>
        <v>3.9578549999999999</v>
      </c>
      <c r="H156" s="2">
        <f>'Moving Avg'!G156</f>
        <v>3.878363999999999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CONFIRMED BEARISH</v>
      </c>
    </row>
    <row r="157" spans="1:12" ht="13.5" x14ac:dyDescent="0.25">
      <c r="A157" s="3">
        <f>RSI!A157</f>
        <v>42233</v>
      </c>
      <c r="B157" s="2">
        <f>RSI!B157</f>
        <v>3.9944999999999999</v>
      </c>
      <c r="C157" s="2">
        <f>RSI!I157</f>
        <v>54.681595614781678</v>
      </c>
      <c r="D157" s="2">
        <f>MACD!E157</f>
        <v>-9.2500213251334173E-3</v>
      </c>
      <c r="E157" s="2">
        <f>MACD!F157</f>
        <v>-2.3324090019288166E-3</v>
      </c>
      <c r="F157" s="2">
        <f>'Moving Avg'!D157</f>
        <v>3.9582000000000002</v>
      </c>
      <c r="G157" s="2">
        <f>'Moving Avg'!F157</f>
        <v>3.95967</v>
      </c>
      <c r="H157" s="2">
        <f>'Moving Avg'!G157</f>
        <v>3.8859719999999993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</row>
    <row r="158" spans="1:12" ht="13.5" x14ac:dyDescent="0.25">
      <c r="A158" s="3">
        <f>RSI!A158</f>
        <v>42234</v>
      </c>
      <c r="B158" s="2">
        <f>RSI!B158</f>
        <v>3.9944999999999999</v>
      </c>
      <c r="C158" s="2">
        <f>RSI!I158</f>
        <v>54.681595614781678</v>
      </c>
      <c r="D158" s="2">
        <f>MACD!E158</f>
        <v>-5.0057054431613679E-3</v>
      </c>
      <c r="E158" s="2">
        <f>MACD!F158</f>
        <v>-2.8670682901753269E-3</v>
      </c>
      <c r="F158" s="2">
        <f>'Moving Avg'!D158</f>
        <v>3.9582000000000002</v>
      </c>
      <c r="G158" s="2">
        <f>'Moving Avg'!F158</f>
        <v>3.9672950000000009</v>
      </c>
      <c r="H158" s="2">
        <f>'Moving Avg'!G158</f>
        <v>3.8914899999999988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NEUTRAL</v>
      </c>
    </row>
    <row r="159" spans="1:12" ht="13.5" x14ac:dyDescent="0.25">
      <c r="A159" s="3">
        <f>RSI!A159</f>
        <v>42235</v>
      </c>
      <c r="B159" s="2">
        <f>RSI!B159</f>
        <v>3.8782999999999999</v>
      </c>
      <c r="C159" s="2">
        <f>RSI!I159</f>
        <v>44.536480013233685</v>
      </c>
      <c r="D159" s="2">
        <f>MACD!E159</f>
        <v>2.4250913924941386E-3</v>
      </c>
      <c r="E159" s="2">
        <f>MACD!F159</f>
        <v>-1.8086363536414338E-3</v>
      </c>
      <c r="F159" s="2">
        <f>'Moving Avg'!D159</f>
        <v>3.9494800000000003</v>
      </c>
      <c r="G159" s="2">
        <f>'Moving Avg'!F159</f>
        <v>3.9672950000000009</v>
      </c>
      <c r="H159" s="2">
        <f>'Moving Avg'!G159</f>
        <v>3.8938499999999991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3.8130000000000002</v>
      </c>
      <c r="C160" s="2">
        <f>RSI!I160</f>
        <v>40.040661218847589</v>
      </c>
      <c r="D160" s="2">
        <f>MACD!E160</f>
        <v>2.5151498128207272E-2</v>
      </c>
      <c r="E160" s="2">
        <f>MACD!F160</f>
        <v>3.5833905427283073E-3</v>
      </c>
      <c r="F160" s="2">
        <f>'Moving Avg'!D160</f>
        <v>3.9349599999999993</v>
      </c>
      <c r="G160" s="2">
        <f>'Moving Avg'!F160</f>
        <v>3.9585800000000004</v>
      </c>
      <c r="H160" s="2">
        <f>'Moving Avg'!G160</f>
        <v>3.8955999999999995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3.7330999999999999</v>
      </c>
      <c r="C161" s="2">
        <f>RSI!I161</f>
        <v>35.33982055666138</v>
      </c>
      <c r="D161" s="2">
        <f>MACD!E161</f>
        <v>5.107217009347309E-2</v>
      </c>
      <c r="E161" s="2">
        <f>MACD!F161</f>
        <v>1.3081146452877265E-2</v>
      </c>
      <c r="F161" s="2">
        <f>'Moving Avg'!D161</f>
        <v>3.8826799999999997</v>
      </c>
      <c r="G161" s="2">
        <f>'Moving Avg'!F161</f>
        <v>3.9455100000000001</v>
      </c>
      <c r="H161" s="2">
        <f>'Moving Avg'!G161</f>
        <v>3.8946379999999992</v>
      </c>
      <c r="I161" s="2">
        <f>'Moving Avg'!H161</f>
        <v>0</v>
      </c>
      <c r="J161" s="6" t="str">
        <f>OBV!F161</f>
        <v>BEARISH</v>
      </c>
      <c r="K161" s="6" t="str">
        <f>OBV!G161</f>
        <v>STRONG</v>
      </c>
      <c r="L161" s="6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3.7040000000000002</v>
      </c>
      <c r="C162" s="2">
        <f>RSI!I162</f>
        <v>33.78414812454551</v>
      </c>
      <c r="D162" s="2">
        <f>MACD!E162</f>
        <v>7.6347657586561812E-2</v>
      </c>
      <c r="E162" s="2">
        <f>MACD!F162</f>
        <v>2.5734448679614177E-2</v>
      </c>
      <c r="F162" s="2">
        <f>'Moving Avg'!D162</f>
        <v>3.8245800000000001</v>
      </c>
      <c r="G162" s="2">
        <f>'Moving Avg'!F162</f>
        <v>3.9313449999999994</v>
      </c>
      <c r="H162" s="2">
        <f>'Moving Avg'!G162</f>
        <v>3.8942079999999994</v>
      </c>
      <c r="I162" s="2">
        <f>'Moving Avg'!H162</f>
        <v>0</v>
      </c>
      <c r="J162" s="6" t="str">
        <f>OBV!F162</f>
        <v>BEARISH</v>
      </c>
      <c r="K162" s="6" t="str">
        <f>OBV!G162</f>
        <v>STRONG</v>
      </c>
      <c r="L162" s="6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3.5951</v>
      </c>
      <c r="C163" s="2">
        <f>RSI!I163</f>
        <v>28.693660904494436</v>
      </c>
      <c r="D163" s="2">
        <f>MACD!E163</f>
        <v>0.10147235396904986</v>
      </c>
      <c r="E163" s="2">
        <f>MACD!F163</f>
        <v>4.088202973750131E-2</v>
      </c>
      <c r="F163" s="2">
        <f>'Moving Avg'!D163</f>
        <v>3.7447000000000004</v>
      </c>
      <c r="G163" s="2">
        <f>'Moving Avg'!F163</f>
        <v>3.9142800000000002</v>
      </c>
      <c r="H163" s="2">
        <f>'Moving Avg'!G163</f>
        <v>3.8909039999999999</v>
      </c>
      <c r="I163" s="2">
        <f>'Moving Avg'!H163</f>
        <v>0</v>
      </c>
      <c r="J163" s="6" t="str">
        <f>OBV!F163</f>
        <v>BEARISH</v>
      </c>
      <c r="K163" s="6" t="str">
        <f>OBV!G163</f>
        <v>STRONG</v>
      </c>
      <c r="L163" s="6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3.6968000000000001</v>
      </c>
      <c r="C164" s="2">
        <f>RSI!I164</f>
        <v>38.077351110382644</v>
      </c>
      <c r="D164" s="2">
        <f>MACD!E164</f>
        <v>0.10584956789870192</v>
      </c>
      <c r="E164" s="2">
        <f>MACD!F164</f>
        <v>5.3875537369741433E-2</v>
      </c>
      <c r="F164" s="2">
        <f>'Moving Avg'!D164</f>
        <v>3.7084000000000001</v>
      </c>
      <c r="G164" s="2">
        <f>'Moving Avg'!F164</f>
        <v>3.8993949999999997</v>
      </c>
      <c r="H164" s="2">
        <f>'Moving Avg'!G164</f>
        <v>3.8889359999999997</v>
      </c>
      <c r="I164" s="2">
        <f>'Moving Avg'!H164</f>
        <v>0</v>
      </c>
      <c r="J164" s="6" t="str">
        <f>OBV!F164</f>
        <v>BEARISH</v>
      </c>
      <c r="K164" s="6" t="str">
        <f>OBV!G164</f>
        <v>STRONG</v>
      </c>
      <c r="L164" s="6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3.7330999999999999</v>
      </c>
      <c r="C165" s="2">
        <f>RSI!I165</f>
        <v>41.058848889384699</v>
      </c>
      <c r="D165" s="2">
        <f>MACD!E165</f>
        <v>0.10236448402137865</v>
      </c>
      <c r="E165" s="2">
        <f>MACD!F165</f>
        <v>6.3573326700068877E-2</v>
      </c>
      <c r="F165" s="2">
        <f>'Moving Avg'!D165</f>
        <v>3.6924199999999998</v>
      </c>
      <c r="G165" s="2">
        <f>'Moving Avg'!F165</f>
        <v>3.8917699999999997</v>
      </c>
      <c r="H165" s="2">
        <f>'Moving Avg'!G165</f>
        <v>3.8883920000000001</v>
      </c>
      <c r="I165" s="2">
        <f>'Moving Avg'!H165</f>
        <v>0</v>
      </c>
      <c r="J165" s="6" t="str">
        <f>OBV!F165</f>
        <v>BEARISH</v>
      </c>
      <c r="K165" s="6" t="str">
        <f>OBV!G165</f>
        <v>STRONG</v>
      </c>
      <c r="L165" s="6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3.8130000000000002</v>
      </c>
      <c r="C166" s="2">
        <f>RSI!I166</f>
        <v>47.096826852984137</v>
      </c>
      <c r="D166" s="2">
        <f>MACD!E166</f>
        <v>0.11104067774687909</v>
      </c>
      <c r="E166" s="2">
        <f>MACD!F166</f>
        <v>7.3066796909430923E-2</v>
      </c>
      <c r="F166" s="2">
        <f>'Moving Avg'!D166</f>
        <v>3.7084000000000001</v>
      </c>
      <c r="G166" s="2">
        <f>'Moving Avg'!F166</f>
        <v>3.8863250000000003</v>
      </c>
      <c r="H166" s="2">
        <f>'Moving Avg'!G166</f>
        <v>3.8887480000000001</v>
      </c>
      <c r="I166" s="2">
        <f>'Moving Avg'!H166</f>
        <v>0</v>
      </c>
      <c r="J166" s="6" t="str">
        <f>OBV!F166</f>
        <v>BULLISH</v>
      </c>
      <c r="K166" s="6" t="str">
        <f>OBV!G166</f>
        <v>WEAK</v>
      </c>
      <c r="L166" s="6" t="str">
        <f>OBV!H166</f>
        <v>CONFIRMED BULLISH</v>
      </c>
    </row>
    <row r="167" spans="1:12" ht="13.5" x14ac:dyDescent="0.25">
      <c r="A167" s="3">
        <f>RSI!A167</f>
        <v>42247</v>
      </c>
      <c r="B167" s="2">
        <f>RSI!B167</f>
        <v>3.8492999999999999</v>
      </c>
      <c r="C167" s="2">
        <f>RSI!I167</f>
        <v>49.621818391732191</v>
      </c>
      <c r="D167" s="2">
        <f>MACD!E167</f>
        <v>0.11595233177401587</v>
      </c>
      <c r="E167" s="2">
        <f>MACD!F167</f>
        <v>8.1643903882347921E-2</v>
      </c>
      <c r="F167" s="2">
        <f>'Moving Avg'!D167</f>
        <v>3.73746</v>
      </c>
      <c r="G167" s="2">
        <f>'Moving Avg'!F167</f>
        <v>3.8819700000000004</v>
      </c>
      <c r="H167" s="2">
        <f>'Moving Avg'!G167</f>
        <v>3.8898299999999999</v>
      </c>
      <c r="I167" s="2">
        <f>'Moving Avg'!H167</f>
        <v>0</v>
      </c>
      <c r="J167" s="6" t="str">
        <f>OBV!F167</f>
        <v>BULLISH</v>
      </c>
      <c r="K167" s="6" t="str">
        <f>OBV!G167</f>
        <v>WEAK</v>
      </c>
      <c r="L167" s="6" t="str">
        <f>OBV!H167</f>
        <v>CONFIRMED BULLISH</v>
      </c>
    </row>
    <row r="168" spans="1:12" ht="13.5" x14ac:dyDescent="0.25">
      <c r="A168" s="3">
        <f>RSI!A168</f>
        <v>42248</v>
      </c>
      <c r="B168" s="2">
        <f>RSI!B168</f>
        <v>3.8856000000000002</v>
      </c>
      <c r="C168" s="2">
        <f>RSI!I168</f>
        <v>52.084665289237947</v>
      </c>
      <c r="D168" s="2">
        <f>MACD!E168</f>
        <v>0.11744491163261017</v>
      </c>
      <c r="E168" s="2">
        <f>MACD!F168</f>
        <v>8.8804105432400374E-2</v>
      </c>
      <c r="F168" s="2">
        <f>'Moving Avg'!D168</f>
        <v>3.7955600000000005</v>
      </c>
      <c r="G168" s="2">
        <f>'Moving Avg'!F168</f>
        <v>3.8768850000000001</v>
      </c>
      <c r="H168" s="2">
        <f>'Moving Avg'!G168</f>
        <v>3.8909419999999999</v>
      </c>
      <c r="I168" s="2">
        <f>'Moving Avg'!H168</f>
        <v>0</v>
      </c>
      <c r="J168" s="6" t="str">
        <f>OBV!F168</f>
        <v>BULLISH</v>
      </c>
      <c r="K168" s="6" t="str">
        <f>OBV!G168</f>
        <v>WEAK</v>
      </c>
      <c r="L168" s="6" t="str">
        <f>OBV!H168</f>
        <v>CONFIRMED BULLISH</v>
      </c>
    </row>
    <row r="169" spans="1:12" ht="13.5" x14ac:dyDescent="0.25">
      <c r="A169" s="3">
        <f>RSI!A169</f>
        <v>42249</v>
      </c>
      <c r="B169" s="2">
        <f>RSI!B169</f>
        <v>3.8856000000000002</v>
      </c>
      <c r="C169" s="2">
        <f>RSI!I169</f>
        <v>52.084665289237947</v>
      </c>
      <c r="D169" s="2">
        <f>MACD!E169</f>
        <v>0.10064001081945628</v>
      </c>
      <c r="E169" s="2">
        <f>MACD!F169</f>
        <v>9.1171286509811558E-2</v>
      </c>
      <c r="F169" s="2">
        <f>'Moving Avg'!D169</f>
        <v>3.8333200000000005</v>
      </c>
      <c r="G169" s="2">
        <f>'Moving Avg'!F169</f>
        <v>3.8732550000000003</v>
      </c>
      <c r="H169" s="2">
        <f>'Moving Avg'!G169</f>
        <v>3.8920539999999999</v>
      </c>
      <c r="I169" s="2">
        <f>'Moving Avg'!H169</f>
        <v>0</v>
      </c>
      <c r="J169" s="6" t="str">
        <f>OBV!F169</f>
        <v>BULLISH</v>
      </c>
      <c r="K169" s="6" t="str">
        <f>OBV!G169</f>
        <v>WEAK</v>
      </c>
      <c r="L169" s="6" t="str">
        <f>OBV!H169</f>
        <v>CONFIRMED BULLISH</v>
      </c>
    </row>
    <row r="170" spans="1:12" ht="13.5" x14ac:dyDescent="0.25">
      <c r="A170" s="3">
        <f>RSI!A170</f>
        <v>42250</v>
      </c>
      <c r="B170" s="2">
        <f>RSI!B170</f>
        <v>3.8856000000000002</v>
      </c>
      <c r="C170" s="2">
        <f>RSI!I170</f>
        <v>52.084665289237947</v>
      </c>
      <c r="D170" s="2">
        <f>MACD!E170</f>
        <v>7.6197538549099164E-2</v>
      </c>
      <c r="E170" s="2">
        <f>MACD!F170</f>
        <v>8.8176536917669079E-2</v>
      </c>
      <c r="F170" s="2">
        <f>'Moving Avg'!D170</f>
        <v>3.8638199999999996</v>
      </c>
      <c r="G170" s="2">
        <f>'Moving Avg'!F170</f>
        <v>3.86599</v>
      </c>
      <c r="H170" s="2">
        <f>'Moving Avg'!G170</f>
        <v>3.8938620000000004</v>
      </c>
      <c r="I170" s="2">
        <f>'Moving Avg'!H170</f>
        <v>0</v>
      </c>
      <c r="J170" s="6" t="str">
        <f>OBV!F170</f>
        <v>BULLISH</v>
      </c>
      <c r="K170" s="6" t="str">
        <f>OBV!G170</f>
        <v>WEAK</v>
      </c>
      <c r="L170" s="6" t="str">
        <f>OBV!H170</f>
        <v>CONFIRMED BULLISH</v>
      </c>
    </row>
    <row r="171" spans="1:12" ht="13.5" x14ac:dyDescent="0.25">
      <c r="A171" s="3">
        <f>RSI!A171</f>
        <v>42251</v>
      </c>
      <c r="B171" s="2">
        <f>RSI!B171</f>
        <v>3.8856000000000002</v>
      </c>
      <c r="C171" s="2">
        <f>RSI!I171</f>
        <v>52.08466528923794</v>
      </c>
      <c r="D171" s="2">
        <f>MACD!E171</f>
        <v>4.3059447299684805E-2</v>
      </c>
      <c r="E171" s="2">
        <f>MACD!F171</f>
        <v>7.9153118994072222E-2</v>
      </c>
      <c r="F171" s="2">
        <f>'Moving Avg'!D171</f>
        <v>3.8783400000000001</v>
      </c>
      <c r="G171" s="2">
        <f>'Moving Avg'!F171</f>
        <v>3.8587249999999997</v>
      </c>
      <c r="H171" s="2">
        <f>'Moving Avg'!G171</f>
        <v>3.8965060000000009</v>
      </c>
      <c r="I171" s="2">
        <f>'Moving Avg'!H171</f>
        <v>0</v>
      </c>
      <c r="J171" s="6" t="str">
        <f>OBV!F171</f>
        <v>BULLISH</v>
      </c>
      <c r="K171" s="6" t="str">
        <f>OBV!G171</f>
        <v>WEAK</v>
      </c>
      <c r="L171" s="6" t="str">
        <f>OBV!H171</f>
        <v>CONFIRMED BULLISH</v>
      </c>
    </row>
    <row r="172" spans="1:12" ht="13.5" x14ac:dyDescent="0.25">
      <c r="A172" s="3">
        <f>RSI!A172</f>
        <v>42254</v>
      </c>
      <c r="B172" s="2">
        <f>RSI!B172</f>
        <v>3.7766999999999999</v>
      </c>
      <c r="C172" s="2">
        <f>RSI!I172</f>
        <v>43.502957899092848</v>
      </c>
      <c r="D172" s="2">
        <f>MACD!E172</f>
        <v>1.8457701194876996E-2</v>
      </c>
      <c r="E172" s="2">
        <f>MACD!F172</f>
        <v>6.7014035434233177E-2</v>
      </c>
      <c r="F172" s="2">
        <f>'Moving Avg'!D172</f>
        <v>3.8638199999999996</v>
      </c>
      <c r="G172" s="2">
        <f>'Moving Avg'!F172</f>
        <v>3.846015</v>
      </c>
      <c r="H172" s="2">
        <f>'Moving Avg'!G172</f>
        <v>3.8975300000000006</v>
      </c>
      <c r="I172" s="2">
        <f>'Moving Avg'!H172</f>
        <v>0</v>
      </c>
      <c r="J172" s="6" t="str">
        <f>OBV!F172</f>
        <v>BULLISH</v>
      </c>
      <c r="K172" s="6" t="str">
        <f>OBV!G172</f>
        <v>WEAK</v>
      </c>
      <c r="L172" s="6" t="str">
        <f>OBV!H172</f>
        <v>BULLISH DIVERGENCE</v>
      </c>
    </row>
    <row r="173" spans="1:12" ht="13.5" x14ac:dyDescent="0.25">
      <c r="A173" s="3">
        <f>RSI!A173</f>
        <v>42255</v>
      </c>
      <c r="B173" s="2">
        <f>RSI!B173</f>
        <v>3.8929</v>
      </c>
      <c r="C173" s="2">
        <f>RSI!I173</f>
        <v>52.496875989736182</v>
      </c>
      <c r="D173" s="2">
        <f>MACD!E173</f>
        <v>-2.7217258872364258E-2</v>
      </c>
      <c r="E173" s="2">
        <f>MACD!F173</f>
        <v>4.8167776572913698E-2</v>
      </c>
      <c r="F173" s="2">
        <f>'Moving Avg'!D173</f>
        <v>3.8652799999999998</v>
      </c>
      <c r="G173" s="2">
        <f>'Moving Avg'!F173</f>
        <v>3.8409349999999995</v>
      </c>
      <c r="H173" s="2">
        <f>'Moving Avg'!G173</f>
        <v>3.9014340000000005</v>
      </c>
      <c r="I173" s="2">
        <f>'Moving Avg'!H173</f>
        <v>0</v>
      </c>
      <c r="J173" s="6" t="str">
        <f>OBV!F173</f>
        <v>BULLISH</v>
      </c>
      <c r="K173" s="6" t="str">
        <f>OBV!G173</f>
        <v>WEAK</v>
      </c>
      <c r="L173" s="6" t="str">
        <f>OBV!H173</f>
        <v>CONFIRMED BULLISH</v>
      </c>
    </row>
    <row r="174" spans="1:12" ht="13.5" x14ac:dyDescent="0.25">
      <c r="A174" s="3">
        <f>RSI!A174</f>
        <v>42256</v>
      </c>
      <c r="B174" s="2">
        <f>RSI!B174</f>
        <v>3.8856000000000002</v>
      </c>
      <c r="C174" s="2">
        <f>RSI!I174</f>
        <v>51.937497639284544</v>
      </c>
      <c r="D174" s="2">
        <f>MACD!E174</f>
        <v>-4.9899153410831509E-2</v>
      </c>
      <c r="E174" s="2">
        <f>MACD!F174</f>
        <v>2.8554390576164657E-2</v>
      </c>
      <c r="F174" s="2">
        <f>'Moving Avg'!D174</f>
        <v>3.8652799999999998</v>
      </c>
      <c r="G174" s="2">
        <f>'Moving Avg'!F174</f>
        <v>3.8391199999999999</v>
      </c>
      <c r="H174" s="2">
        <f>'Moving Avg'!G174</f>
        <v>3.9047740000000011</v>
      </c>
      <c r="I174" s="2">
        <f>'Moving Avg'!H174</f>
        <v>0</v>
      </c>
      <c r="J174" s="6" t="str">
        <f>OBV!F174</f>
        <v>BULLISH</v>
      </c>
      <c r="K174" s="6" t="str">
        <f>OBV!G174</f>
        <v>WEAK</v>
      </c>
      <c r="L174" s="6" t="str">
        <f>OBV!H174</f>
        <v>NEUTRAL</v>
      </c>
    </row>
    <row r="175" spans="1:12" ht="13.5" x14ac:dyDescent="0.25">
      <c r="A175" s="3">
        <f>RSI!A175</f>
        <v>42257</v>
      </c>
      <c r="B175" s="2">
        <f>RSI!B175</f>
        <v>3.8637999999999999</v>
      </c>
      <c r="C175" s="2">
        <f>RSI!I175</f>
        <v>50.216665984964074</v>
      </c>
      <c r="D175" s="2">
        <f>MACD!E175</f>
        <v>-6.2053353936287969E-2</v>
      </c>
      <c r="E175" s="2">
        <f>MACD!F175</f>
        <v>1.0432841673674132E-2</v>
      </c>
      <c r="F175" s="2">
        <f>'Moving Avg'!D175</f>
        <v>3.8609200000000001</v>
      </c>
      <c r="G175" s="2">
        <f>'Moving Avg'!F175</f>
        <v>3.8380299999999989</v>
      </c>
      <c r="H175" s="2">
        <f>'Moving Avg'!G175</f>
        <v>3.9076780000000015</v>
      </c>
      <c r="I175" s="2">
        <f>'Moving Avg'!H175</f>
        <v>0</v>
      </c>
      <c r="J175" s="6" t="str">
        <f>OBV!F175</f>
        <v>BULLISH</v>
      </c>
      <c r="K175" s="6" t="str">
        <f>OBV!G175</f>
        <v>WEAK</v>
      </c>
      <c r="L175" s="6" t="str">
        <f>OBV!H175</f>
        <v>BULLISH DIVERGENCE</v>
      </c>
    </row>
    <row r="176" spans="1:12" ht="13.5" x14ac:dyDescent="0.25">
      <c r="A176" s="3">
        <f>RSI!A176</f>
        <v>42258</v>
      </c>
      <c r="B176" s="2">
        <f>RSI!B176</f>
        <v>3.8637999999999999</v>
      </c>
      <c r="C176" s="2">
        <f>RSI!I176</f>
        <v>50.216665984964074</v>
      </c>
      <c r="D176" s="2">
        <f>MACD!E176</f>
        <v>-6.0065865984024303E-2</v>
      </c>
      <c r="E176" s="2">
        <f>MACD!F176</f>
        <v>-3.6668998578655541E-3</v>
      </c>
      <c r="F176" s="2">
        <f>'Moving Avg'!D176</f>
        <v>3.8565599999999995</v>
      </c>
      <c r="G176" s="2">
        <f>'Moving Avg'!F176</f>
        <v>3.831494999999999</v>
      </c>
      <c r="H176" s="2">
        <f>'Moving Avg'!G176</f>
        <v>3.9082580000000013</v>
      </c>
      <c r="I176" s="2">
        <f>'Moving Avg'!H176</f>
        <v>0</v>
      </c>
      <c r="J176" s="6" t="str">
        <f>OBV!F176</f>
        <v>BULLISH</v>
      </c>
      <c r="K176" s="6" t="str">
        <f>OBV!G176</f>
        <v>WEAK</v>
      </c>
      <c r="L176" s="6" t="str">
        <f>OBV!H176</f>
        <v>BULLISH DIVERGENCE</v>
      </c>
    </row>
    <row r="177" spans="1:12" ht="13.5" x14ac:dyDescent="0.25">
      <c r="A177" s="3">
        <f>RSI!A177</f>
        <v>42261</v>
      </c>
      <c r="B177" s="2">
        <f>RSI!B177</f>
        <v>3.8492999999999999</v>
      </c>
      <c r="C177" s="2">
        <f>RSI!I177</f>
        <v>48.965181109588691</v>
      </c>
      <c r="D177" s="2">
        <f>MACD!E177</f>
        <v>-5.1744433930438483E-2</v>
      </c>
      <c r="E177" s="2">
        <f>MACD!F177</f>
        <v>-1.3282406672380139E-2</v>
      </c>
      <c r="F177" s="2">
        <f>'Moving Avg'!D177</f>
        <v>3.8710800000000001</v>
      </c>
      <c r="G177" s="2">
        <f>'Moving Avg'!F177</f>
        <v>3.8242349999999994</v>
      </c>
      <c r="H177" s="2">
        <f>'Moving Avg'!G177</f>
        <v>3.9063700000000012</v>
      </c>
      <c r="I177" s="2">
        <f>'Moving Avg'!H177</f>
        <v>0</v>
      </c>
      <c r="J177" s="6" t="str">
        <f>OBV!F177</f>
        <v>BULLISH</v>
      </c>
      <c r="K177" s="6" t="str">
        <f>OBV!G177</f>
        <v>WEAK</v>
      </c>
      <c r="L177" s="6" t="str">
        <f>OBV!H177</f>
        <v>CONFIRMED BULLISH</v>
      </c>
    </row>
    <row r="178" spans="1:12" ht="13.5" x14ac:dyDescent="0.25">
      <c r="A178" s="3">
        <f>RSI!A178</f>
        <v>42262</v>
      </c>
      <c r="B178" s="2">
        <f>RSI!B178</f>
        <v>3.8275000000000001</v>
      </c>
      <c r="C178" s="2">
        <f>RSI!I178</f>
        <v>47.066034411680768</v>
      </c>
      <c r="D178" s="2">
        <f>MACD!E178</f>
        <v>-3.7435683074432902E-2</v>
      </c>
      <c r="E178" s="2">
        <f>MACD!F178</f>
        <v>-1.8113061952790693E-2</v>
      </c>
      <c r="F178" s="2">
        <f>'Moving Avg'!D178</f>
        <v>3.8579999999999997</v>
      </c>
      <c r="G178" s="2">
        <f>'Moving Avg'!F178</f>
        <v>3.8158849999999993</v>
      </c>
      <c r="H178" s="2">
        <f>'Moving Avg'!G178</f>
        <v>3.9020120000000009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3.8056999999999999</v>
      </c>
      <c r="C179" s="2">
        <f>RSI!I179</f>
        <v>45.178947342815846</v>
      </c>
      <c r="D179" s="2">
        <f>MACD!E179</f>
        <v>-2.3521582739106872E-2</v>
      </c>
      <c r="E179" s="2">
        <f>MACD!F179</f>
        <v>-1.919476611005393E-2</v>
      </c>
      <c r="F179" s="2">
        <f>'Moving Avg'!D179</f>
        <v>3.8420200000000002</v>
      </c>
      <c r="G179" s="2">
        <f>'Moving Avg'!F179</f>
        <v>3.8122549999999995</v>
      </c>
      <c r="H179" s="2">
        <f>'Moving Avg'!G179</f>
        <v>3.897218000000001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3.7766999999999999</v>
      </c>
      <c r="C180" s="2">
        <f>RSI!I180</f>
        <v>42.724853848710431</v>
      </c>
      <c r="D180" s="2">
        <f>MACD!E180</f>
        <v>-9.2934803938904409E-3</v>
      </c>
      <c r="E180" s="2">
        <f>MACD!F180</f>
        <v>-1.7214508966821231E-2</v>
      </c>
      <c r="F180" s="2">
        <f>'Moving Avg'!D180</f>
        <v>3.8245999999999993</v>
      </c>
      <c r="G180" s="2">
        <f>'Moving Avg'!F180</f>
        <v>3.8104399999999998</v>
      </c>
      <c r="H180" s="2">
        <f>'Moving Avg'!G180</f>
        <v>3.894168000000001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3.7766999999999999</v>
      </c>
      <c r="C181" s="2">
        <f>RSI!I181</f>
        <v>42.724853848710431</v>
      </c>
      <c r="D181" s="2">
        <f>MACD!E181</f>
        <v>3.2008274879049559E-3</v>
      </c>
      <c r="E181" s="2">
        <f>MACD!F181</f>
        <v>-1.3131441675875993E-2</v>
      </c>
      <c r="F181" s="2">
        <f>'Moving Avg'!D181</f>
        <v>3.8071799999999998</v>
      </c>
      <c r="G181" s="2">
        <f>'Moving Avg'!F181</f>
        <v>3.8126200000000003</v>
      </c>
      <c r="H181" s="2">
        <f>'Moving Avg'!G181</f>
        <v>3.8912640000000009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3.7766999999999999</v>
      </c>
      <c r="C182" s="2">
        <f>RSI!I182</f>
        <v>42.724853848710431</v>
      </c>
      <c r="D182" s="2">
        <f>MACD!E182</f>
        <v>-2.559482034767413E-3</v>
      </c>
      <c r="E182" s="2">
        <f>MACD!F182</f>
        <v>-1.1017049747654278E-2</v>
      </c>
      <c r="F182" s="2">
        <f>'Moving Avg'!D182</f>
        <v>3.7926600000000001</v>
      </c>
      <c r="G182" s="2">
        <f>'Moving Avg'!F182</f>
        <v>3.8162550000000004</v>
      </c>
      <c r="H182" s="2">
        <f>'Moving Avg'!G182</f>
        <v>3.8883600000000005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3.7766999999999999</v>
      </c>
      <c r="C183" s="2">
        <f>RSI!I183</f>
        <v>42.724853848710431</v>
      </c>
      <c r="D183" s="2">
        <f>MACD!E183</f>
        <v>1.0833545912253495E-2</v>
      </c>
      <c r="E183" s="2">
        <f>MACD!F183</f>
        <v>-6.6469306156727234E-3</v>
      </c>
      <c r="F183" s="2">
        <f>'Moving Avg'!D183</f>
        <v>3.7825000000000002</v>
      </c>
      <c r="G183" s="2">
        <f>'Moving Avg'!F183</f>
        <v>3.8253350000000013</v>
      </c>
      <c r="H183" s="2">
        <f>'Moving Avg'!G183</f>
        <v>3.8854560000000009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3.7694000000000001</v>
      </c>
      <c r="C184" s="2">
        <f>RSI!I184</f>
        <v>41.953267765225831</v>
      </c>
      <c r="D184" s="2">
        <f>MACD!E184</f>
        <v>2.1945080105363335E-2</v>
      </c>
      <c r="E184" s="2">
        <f>MACD!F184</f>
        <v>-9.2852847146551211E-4</v>
      </c>
      <c r="F184" s="2">
        <f>'Moving Avg'!D184</f>
        <v>3.7752400000000002</v>
      </c>
      <c r="G184" s="2">
        <f>'Moving Avg'!F184</f>
        <v>3.8289650000000002</v>
      </c>
      <c r="H184" s="2">
        <f>'Moving Avg'!G184</f>
        <v>3.8816800000000007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3.7766999999999999</v>
      </c>
      <c r="C185" s="2">
        <f>RSI!I185</f>
        <v>43.060658595725364</v>
      </c>
      <c r="D185" s="2">
        <f>MACD!E185</f>
        <v>2.7830241309590775E-2</v>
      </c>
      <c r="E185" s="2">
        <f>MACD!F185</f>
        <v>4.8232254847457457E-3</v>
      </c>
      <c r="F185" s="2">
        <f>'Moving Avg'!D185</f>
        <v>3.7752399999999993</v>
      </c>
      <c r="G185" s="2">
        <f>'Moving Avg'!F185</f>
        <v>3.8311450000000007</v>
      </c>
      <c r="H185" s="2">
        <f>'Moving Avg'!G185</f>
        <v>3.8777580000000005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NEUTRAL</v>
      </c>
    </row>
    <row r="186" spans="1:12" ht="13.5" x14ac:dyDescent="0.25">
      <c r="A186" s="3">
        <f>RSI!A186</f>
        <v>42276</v>
      </c>
      <c r="B186" s="2">
        <f>RSI!B186</f>
        <v>3.7040000000000002</v>
      </c>
      <c r="C186" s="2">
        <f>RSI!I186</f>
        <v>35.74666030437028</v>
      </c>
      <c r="D186" s="2">
        <f>MACD!E186</f>
        <v>3.8501746625613897E-2</v>
      </c>
      <c r="E186" s="2">
        <f>MACD!F186</f>
        <v>1.1558929712919377E-2</v>
      </c>
      <c r="F186" s="2">
        <f>'Moving Avg'!D186</f>
        <v>3.7606999999999999</v>
      </c>
      <c r="G186" s="2">
        <f>'Moving Avg'!F186</f>
        <v>3.8256949999999996</v>
      </c>
      <c r="H186" s="2">
        <f>'Moving Avg'!G186</f>
        <v>3.8725280000000004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3.7403</v>
      </c>
      <c r="C187" s="2">
        <f>RSI!I187</f>
        <v>41.124021651439953</v>
      </c>
      <c r="D187" s="2">
        <f>MACD!E187</f>
        <v>4.3325270772063718E-2</v>
      </c>
      <c r="E187" s="2">
        <f>MACD!F187</f>
        <v>1.7912197924748244E-2</v>
      </c>
      <c r="F187" s="2">
        <f>'Moving Avg'!D187</f>
        <v>3.7534200000000006</v>
      </c>
      <c r="G187" s="2">
        <f>'Moving Avg'!F187</f>
        <v>3.8202449999999999</v>
      </c>
      <c r="H187" s="2">
        <f>'Moving Avg'!G187</f>
        <v>3.8681700000000001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3.7403</v>
      </c>
      <c r="C188" s="2">
        <f>RSI!I188</f>
        <v>41.124021651439953</v>
      </c>
      <c r="D188" s="2">
        <f>MACD!E188</f>
        <v>4.449896894068317E-2</v>
      </c>
      <c r="E188" s="2">
        <f>MACD!F188</f>
        <v>2.3229552127935232E-2</v>
      </c>
      <c r="F188" s="2">
        <f>'Moving Avg'!D188</f>
        <v>3.7461399999999996</v>
      </c>
      <c r="G188" s="2">
        <f>'Moving Avg'!F188</f>
        <v>3.8129800000000005</v>
      </c>
      <c r="H188" s="2">
        <f>'Moving Avg'!G188</f>
        <v>3.8661359999999996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3.7403</v>
      </c>
      <c r="C189" s="2">
        <f>RSI!I189</f>
        <v>41.124021651439953</v>
      </c>
      <c r="D189" s="2">
        <f>MACD!E189</f>
        <v>4.2551308315633918E-2</v>
      </c>
      <c r="E189" s="2">
        <f>MACD!F189</f>
        <v>2.7093903365474972E-2</v>
      </c>
      <c r="F189" s="2">
        <f>'Moving Avg'!D189</f>
        <v>3.7403199999999996</v>
      </c>
      <c r="G189" s="2">
        <f>'Moving Avg'!F189</f>
        <v>3.8057150000000002</v>
      </c>
      <c r="H189" s="2">
        <f>'Moving Avg'!G189</f>
        <v>3.8633759999999997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3.6749999999999998</v>
      </c>
      <c r="C190" s="2">
        <f>RSI!I190</f>
        <v>34.615217721678704</v>
      </c>
      <c r="D190" s="2">
        <f>MACD!E190</f>
        <v>4.1661245907796296E-2</v>
      </c>
      <c r="E190" s="2">
        <f>MACD!F190</f>
        <v>3.0007371873939238E-2</v>
      </c>
      <c r="F190" s="2">
        <f>'Moving Avg'!D190</f>
        <v>3.7199799999999996</v>
      </c>
      <c r="G190" s="2">
        <f>'Moving Avg'!F190</f>
        <v>3.795185</v>
      </c>
      <c r="H190" s="2">
        <f>'Moving Avg'!G190</f>
        <v>3.8571299999999997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3.7403</v>
      </c>
      <c r="C191" s="2">
        <f>RSI!I191</f>
        <v>44.136930717589621</v>
      </c>
      <c r="D191" s="2">
        <f>MACD!E191</f>
        <v>3.6811068854272655E-2</v>
      </c>
      <c r="E191" s="2">
        <f>MACD!F191</f>
        <v>3.1368111270005924E-2</v>
      </c>
      <c r="F191" s="2">
        <f>'Moving Avg'!D191</f>
        <v>3.7272400000000006</v>
      </c>
      <c r="G191" s="2">
        <f>'Moving Avg'!F191</f>
        <v>3.7879199999999997</v>
      </c>
      <c r="H191" s="2">
        <f>'Moving Avg'!G191</f>
        <v>3.8520459999999992</v>
      </c>
      <c r="I191" s="2">
        <f>'Moving Avg'!H191</f>
        <v>0</v>
      </c>
      <c r="J191" s="6" t="str">
        <f>OBV!F191</f>
        <v>BEARISH</v>
      </c>
      <c r="K191" s="6" t="str">
        <f>OBV!G191</f>
        <v>STRONG</v>
      </c>
      <c r="L191" s="6" t="str">
        <f>OBV!H191</f>
        <v>BEARISH DIVERGENCE</v>
      </c>
    </row>
    <row r="192" spans="1:12" ht="13.5" x14ac:dyDescent="0.25">
      <c r="A192" s="3">
        <f>RSI!A192</f>
        <v>42284</v>
      </c>
      <c r="B192" s="2">
        <f>RSI!B192</f>
        <v>3.6677</v>
      </c>
      <c r="C192" s="2">
        <f>RSI!I192</f>
        <v>37.583820751308913</v>
      </c>
      <c r="D192" s="2">
        <f>MACD!E192</f>
        <v>3.8384165819696836E-2</v>
      </c>
      <c r="E192" s="2">
        <f>MACD!F192</f>
        <v>3.2771322179944107E-2</v>
      </c>
      <c r="F192" s="2">
        <f>'Moving Avg'!D192</f>
        <v>3.71272</v>
      </c>
      <c r="G192" s="2">
        <f>'Moving Avg'!F192</f>
        <v>3.7824699999999991</v>
      </c>
      <c r="H192" s="2">
        <f>'Moving Avg'!G192</f>
        <v>3.8456539999999988</v>
      </c>
      <c r="I192" s="2">
        <f>'Moving Avg'!H192</f>
        <v>0</v>
      </c>
      <c r="J192" s="6" t="str">
        <f>OBV!F192</f>
        <v>BEARISH</v>
      </c>
      <c r="K192" s="6" t="str">
        <f>OBV!G192</f>
        <v>STRONG</v>
      </c>
      <c r="L192" s="6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3.7330999999999999</v>
      </c>
      <c r="C193" s="2">
        <f>RSI!I193</f>
        <v>45.442120965376681</v>
      </c>
      <c r="D193" s="2">
        <f>MACD!E193</f>
        <v>3.5576943603778943E-2</v>
      </c>
      <c r="E193" s="2">
        <f>MACD!F193</f>
        <v>3.3332446464711077E-2</v>
      </c>
      <c r="F193" s="2">
        <f>'Moving Avg'!D193</f>
        <v>3.7112799999999999</v>
      </c>
      <c r="G193" s="2">
        <f>'Moving Avg'!F193</f>
        <v>3.7744799999999992</v>
      </c>
      <c r="H193" s="2">
        <f>'Moving Avg'!G193</f>
        <v>3.8415879999999993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3.7040000000000002</v>
      </c>
      <c r="C194" s="2">
        <f>RSI!I194</f>
        <v>42.856594328795531</v>
      </c>
      <c r="D194" s="2">
        <f>MACD!E194</f>
        <v>3.4501462453373044E-2</v>
      </c>
      <c r="E194" s="2">
        <f>MACD!F194</f>
        <v>3.3566249662443474E-2</v>
      </c>
      <c r="F194" s="2">
        <f>'Moving Avg'!D194</f>
        <v>3.7040199999999999</v>
      </c>
      <c r="G194" s="2">
        <f>'Moving Avg'!F194</f>
        <v>3.7653999999999983</v>
      </c>
      <c r="H194" s="2">
        <f>'Moving Avg'!G194</f>
        <v>3.8357779999999995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CONFIRMED BEARISH</v>
      </c>
    </row>
    <row r="195" spans="1:12" ht="13.5" x14ac:dyDescent="0.25">
      <c r="A195" s="3">
        <f>RSI!A195</f>
        <v>42289</v>
      </c>
      <c r="B195" s="2">
        <f>RSI!B195</f>
        <v>3.7040000000000002</v>
      </c>
      <c r="C195" s="2">
        <f>RSI!I195</f>
        <v>42.856594328795538</v>
      </c>
      <c r="D195" s="2">
        <f>MACD!E195</f>
        <v>3.5134046025524057E-2</v>
      </c>
      <c r="E195" s="2">
        <f>MACD!F195</f>
        <v>3.387980893505959E-2</v>
      </c>
      <c r="F195" s="2">
        <f>'Moving Avg'!D195</f>
        <v>3.7098199999999997</v>
      </c>
      <c r="G195" s="2">
        <f>'Moving Avg'!F195</f>
        <v>3.7574099999999979</v>
      </c>
      <c r="H195" s="2">
        <f>'Moving Avg'!G195</f>
        <v>3.8321459999999998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BEARISH DIVERGENCE</v>
      </c>
    </row>
    <row r="196" spans="1:12" ht="13.5" x14ac:dyDescent="0.25">
      <c r="A196" s="3">
        <f>RSI!A196</f>
        <v>42290</v>
      </c>
      <c r="B196" s="2">
        <f>RSI!B196</f>
        <v>3.7040000000000002</v>
      </c>
      <c r="C196" s="2">
        <f>RSI!I196</f>
        <v>42.856594328795531</v>
      </c>
      <c r="D196" s="2">
        <f>MACD!E196</f>
        <v>2.4873146590309148E-2</v>
      </c>
      <c r="E196" s="2">
        <f>MACD!F196</f>
        <v>3.20784764661095E-2</v>
      </c>
      <c r="F196" s="2">
        <f>'Moving Avg'!D196</f>
        <v>3.7025600000000005</v>
      </c>
      <c r="G196" s="2">
        <f>'Moving Avg'!F196</f>
        <v>3.7494199999999984</v>
      </c>
      <c r="H196" s="2">
        <f>'Moving Avg'!G196</f>
        <v>3.827788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</row>
    <row r="197" spans="1:12" ht="13.5" x14ac:dyDescent="0.25">
      <c r="A197" s="3">
        <f>RSI!A197</f>
        <v>42293</v>
      </c>
      <c r="B197" s="2">
        <f>RSI!B197</f>
        <v>3.6968000000000001</v>
      </c>
      <c r="C197" s="2">
        <f>RSI!I197</f>
        <v>42.116082587248144</v>
      </c>
      <c r="D197" s="2">
        <f>MACD!E197</f>
        <v>2.2668474422088192E-2</v>
      </c>
      <c r="E197" s="2">
        <f>MACD!F197</f>
        <v>3.019647605730524E-2</v>
      </c>
      <c r="F197" s="2">
        <f>'Moving Avg'!D197</f>
        <v>3.7083800000000005</v>
      </c>
      <c r="G197" s="2">
        <f>'Moving Avg'!F197</f>
        <v>3.7417949999999989</v>
      </c>
      <c r="H197" s="2">
        <f>'Moving Avg'!G197</f>
        <v>3.8229959999999998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BEARISH DIVERGENCE</v>
      </c>
    </row>
    <row r="198" spans="1:12" ht="13.5" x14ac:dyDescent="0.25">
      <c r="A198" s="3">
        <f>RSI!A198</f>
        <v>42296</v>
      </c>
      <c r="B198" s="2">
        <f>RSI!B198</f>
        <v>3.6677</v>
      </c>
      <c r="C198" s="2">
        <f>RSI!I198</f>
        <v>39.170201106978972</v>
      </c>
      <c r="D198" s="2">
        <f>MACD!E198</f>
        <v>2.3334119026221956E-2</v>
      </c>
      <c r="E198" s="2">
        <f>MACD!F198</f>
        <v>2.8824004651088586E-2</v>
      </c>
      <c r="F198" s="2">
        <f>'Moving Avg'!D198</f>
        <v>3.6953000000000005</v>
      </c>
      <c r="G198" s="2">
        <f>'Moving Avg'!F198</f>
        <v>3.7338049999999994</v>
      </c>
      <c r="H198" s="2">
        <f>'Moving Avg'!G198</f>
        <v>3.8166039999999999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CONFIRMED BEARISH</v>
      </c>
    </row>
    <row r="199" spans="1:12" ht="13.5" x14ac:dyDescent="0.25">
      <c r="A199" s="3">
        <f>RSI!A199</f>
        <v>42297</v>
      </c>
      <c r="B199" s="2">
        <f>RSI!B199</f>
        <v>3.6677</v>
      </c>
      <c r="C199" s="2">
        <f>RSI!I199</f>
        <v>39.170201106978972</v>
      </c>
      <c r="D199" s="2">
        <f>MACD!E199</f>
        <v>2.441706999497395E-2</v>
      </c>
      <c r="E199" s="2">
        <f>MACD!F199</f>
        <v>2.794261771986566E-2</v>
      </c>
      <c r="F199" s="2">
        <f>'Moving Avg'!D199</f>
        <v>3.68804</v>
      </c>
      <c r="G199" s="2">
        <f>'Moving Avg'!F199</f>
        <v>3.7269049999999995</v>
      </c>
      <c r="H199" s="2">
        <f>'Moving Avg'!G199</f>
        <v>3.810794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CONFIRMED BEARISH</v>
      </c>
    </row>
    <row r="200" spans="1:12" ht="13.5" x14ac:dyDescent="0.25">
      <c r="A200" s="3">
        <f>RSI!A200</f>
        <v>42298</v>
      </c>
      <c r="B200" s="2">
        <f>RSI!B200</f>
        <v>3.6894999999999998</v>
      </c>
      <c r="C200" s="2">
        <f>RSI!I200</f>
        <v>42.655136235593076</v>
      </c>
      <c r="D200" s="2">
        <f>MACD!E200</f>
        <v>1.4153660412144387E-2</v>
      </c>
      <c r="E200" s="2">
        <f>MACD!F200</f>
        <v>2.5184826258321406E-2</v>
      </c>
      <c r="F200" s="2">
        <f>'Moving Avg'!D200</f>
        <v>3.6851399999999996</v>
      </c>
      <c r="G200" s="2">
        <f>'Moving Avg'!F200</f>
        <v>3.7225449999999993</v>
      </c>
      <c r="H200" s="2">
        <f>'Moving Avg'!G200</f>
        <v>3.8039660000000004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3.6677</v>
      </c>
      <c r="C201" s="2">
        <f>RSI!I201</f>
        <v>40.176380084651782</v>
      </c>
      <c r="D201" s="2">
        <f>MACD!E201</f>
        <v>1.744695876847846E-2</v>
      </c>
      <c r="E201" s="2">
        <f>MACD!F201</f>
        <v>2.363725276035282E-2</v>
      </c>
      <c r="F201" s="2">
        <f>'Moving Avg'!D201</f>
        <v>3.6778799999999996</v>
      </c>
      <c r="G201" s="2">
        <f>'Moving Avg'!F201</f>
        <v>3.7170949999999996</v>
      </c>
      <c r="H201" s="2">
        <f>'Moving Avg'!G201</f>
        <v>3.7967020000000002</v>
      </c>
      <c r="I201" s="2">
        <f>'Moving Avg'!H201</f>
        <v>3.7890359999999985</v>
      </c>
      <c r="J201" s="6" t="str">
        <f>OBV!F201</f>
        <v>BEARISH</v>
      </c>
      <c r="K201" s="6" t="str">
        <f>OBV!G201</f>
        <v>STRONG</v>
      </c>
      <c r="L201" s="6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3.6604999999999999</v>
      </c>
      <c r="C202" s="2">
        <f>RSI!I202</f>
        <v>39.362783789183844</v>
      </c>
      <c r="D202" s="2">
        <f>MACD!E202</f>
        <v>1.0019805528928671E-2</v>
      </c>
      <c r="E202" s="2">
        <f>MACD!F202</f>
        <v>2.0913763314067989E-2</v>
      </c>
      <c r="F202" s="2">
        <f>'Moving Avg'!D202</f>
        <v>3.6706199999999995</v>
      </c>
      <c r="G202" s="2">
        <f>'Moving Avg'!F202</f>
        <v>3.7112850000000002</v>
      </c>
      <c r="H202" s="2">
        <f>'Moving Avg'!G202</f>
        <v>3.7892940000000004</v>
      </c>
      <c r="I202" s="2">
        <f>'Moving Avg'!H202</f>
        <v>3.7875619999999985</v>
      </c>
      <c r="J202" s="6" t="str">
        <f>OBV!F202</f>
        <v>BEARISH</v>
      </c>
      <c r="K202" s="6" t="str">
        <f>OBV!G202</f>
        <v>STRONG</v>
      </c>
      <c r="L202" s="6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3.6604999999999999</v>
      </c>
      <c r="C203" s="2">
        <f>RSI!I203</f>
        <v>39.362783789183844</v>
      </c>
      <c r="D203" s="2">
        <f>MACD!E203</f>
        <v>1.4230214751173698E-2</v>
      </c>
      <c r="E203" s="2">
        <f>MACD!F203</f>
        <v>1.9577053601489133E-2</v>
      </c>
      <c r="F203" s="2">
        <f>'Moving Avg'!D203</f>
        <v>3.6691799999999994</v>
      </c>
      <c r="G203" s="2">
        <f>'Moving Avg'!F203</f>
        <v>3.7054750000000007</v>
      </c>
      <c r="H203" s="2">
        <f>'Moving Avg'!G203</f>
        <v>3.782614000000001</v>
      </c>
      <c r="I203" s="2">
        <f>'Moving Avg'!H203</f>
        <v>3.7860529999999981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3.6532</v>
      </c>
      <c r="C204" s="2">
        <f>RSI!I204</f>
        <v>38.447273074989113</v>
      </c>
      <c r="D204" s="2">
        <f>MACD!E204</f>
        <v>1.4257968817021904E-2</v>
      </c>
      <c r="E204" s="2">
        <f>MACD!F204</f>
        <v>1.8513236644595688E-2</v>
      </c>
      <c r="F204" s="2">
        <f>'Moving Avg'!D204</f>
        <v>3.6662800000000004</v>
      </c>
      <c r="G204" s="2">
        <f>'Moving Avg'!F204</f>
        <v>3.6996650000000004</v>
      </c>
      <c r="H204" s="2">
        <f>'Moving Avg'!G204</f>
        <v>3.7772400000000008</v>
      </c>
      <c r="I204" s="2">
        <f>'Moving Avg'!H204</f>
        <v>3.7850994999999985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3.6532</v>
      </c>
      <c r="C205" s="2">
        <f>RSI!I205</f>
        <v>38.447273074989113</v>
      </c>
      <c r="D205" s="2">
        <f>MACD!E205</f>
        <v>1.4696146859302317E-2</v>
      </c>
      <c r="E205" s="2">
        <f>MACD!F205</f>
        <v>1.7749818687537014E-2</v>
      </c>
      <c r="F205" s="2">
        <f>'Moving Avg'!D205</f>
        <v>3.6590199999999995</v>
      </c>
      <c r="G205" s="2">
        <f>'Moving Avg'!F205</f>
        <v>3.6934899999999997</v>
      </c>
      <c r="H205" s="2">
        <f>'Moving Avg'!G205</f>
        <v>3.7725920000000013</v>
      </c>
      <c r="I205" s="2">
        <f>'Moving Avg'!H205</f>
        <v>3.7841459999999985</v>
      </c>
      <c r="J205" s="6" t="str">
        <f>OBV!F205</f>
        <v>BEARISH</v>
      </c>
      <c r="K205" s="6" t="str">
        <f>OBV!G205</f>
        <v>STRONG</v>
      </c>
      <c r="L205" s="6" t="str">
        <f>OBV!H205</f>
        <v>CONFIRMED BEARISH</v>
      </c>
    </row>
    <row r="206" spans="1:12" ht="13.5" x14ac:dyDescent="0.25">
      <c r="A206" s="3">
        <f>RSI!A206</f>
        <v>42306</v>
      </c>
      <c r="B206" s="2">
        <f>RSI!B206</f>
        <v>3.6604999999999999</v>
      </c>
      <c r="C206" s="2">
        <f>RSI!I206</f>
        <v>40.063993032198191</v>
      </c>
      <c r="D206" s="2">
        <f>MACD!E206</f>
        <v>1.4910147925370154E-2</v>
      </c>
      <c r="E206" s="2">
        <f>MACD!F206</f>
        <v>1.7181884535103643E-2</v>
      </c>
      <c r="F206" s="2">
        <f>'Moving Avg'!D206</f>
        <v>3.6575800000000003</v>
      </c>
      <c r="G206" s="2">
        <f>'Moving Avg'!F206</f>
        <v>3.6913150000000003</v>
      </c>
      <c r="H206" s="2">
        <f>'Moving Avg'!G206</f>
        <v>3.7659120000000015</v>
      </c>
      <c r="I206" s="2">
        <f>'Moving Avg'!H206</f>
        <v>3.7832984999999986</v>
      </c>
      <c r="J206" s="6" t="str">
        <f>OBV!F206</f>
        <v>BEARISH</v>
      </c>
      <c r="K206" s="6" t="str">
        <f>OBV!G206</f>
        <v>NEUTRAL</v>
      </c>
      <c r="L206" s="6" t="str">
        <f>OBV!H206</f>
        <v>CONFIRMED BEARISH</v>
      </c>
    </row>
    <row r="207" spans="1:12" ht="13.5" x14ac:dyDescent="0.25">
      <c r="A207" s="3">
        <f>RSI!A207</f>
        <v>42307</v>
      </c>
      <c r="B207" s="2">
        <f>RSI!B207</f>
        <v>3.6604999999999999</v>
      </c>
      <c r="C207" s="2">
        <f>RSI!I207</f>
        <v>40.063993032198198</v>
      </c>
      <c r="D207" s="2">
        <f>MACD!E207</f>
        <v>1.4295930550632274E-2</v>
      </c>
      <c r="E207" s="2">
        <f>MACD!F207</f>
        <v>1.6604693738209372E-2</v>
      </c>
      <c r="F207" s="2">
        <f>'Moving Avg'!D207</f>
        <v>3.6575799999999994</v>
      </c>
      <c r="G207" s="2">
        <f>'Moving Avg'!F207</f>
        <v>3.687325</v>
      </c>
      <c r="H207" s="2">
        <f>'Moving Avg'!G207</f>
        <v>3.7592320000000017</v>
      </c>
      <c r="I207" s="2">
        <f>'Moving Avg'!H207</f>
        <v>3.7824509999999982</v>
      </c>
      <c r="J207" s="6" t="str">
        <f>OBV!F207</f>
        <v>BEARISH</v>
      </c>
      <c r="K207" s="6" t="str">
        <f>OBV!G207</f>
        <v>NEUTRAL</v>
      </c>
      <c r="L207" s="6" t="str">
        <f>OBV!H207</f>
        <v>NEUTRAL</v>
      </c>
    </row>
    <row r="208" spans="1:12" ht="13.5" x14ac:dyDescent="0.25">
      <c r="A208" s="3">
        <f>RSI!A208</f>
        <v>42310</v>
      </c>
      <c r="B208" s="2">
        <f>RSI!B208</f>
        <v>3.6314000000000002</v>
      </c>
      <c r="C208" s="2">
        <f>RSI!I208</f>
        <v>35.725799222911149</v>
      </c>
      <c r="D208" s="2">
        <f>MACD!E208</f>
        <v>1.1744097216571436E-2</v>
      </c>
      <c r="E208" s="2">
        <f>MACD!F208</f>
        <v>1.5632574433881784E-2</v>
      </c>
      <c r="F208" s="2">
        <f>'Moving Avg'!D208</f>
        <v>3.6517599999999995</v>
      </c>
      <c r="G208" s="2">
        <f>'Moving Avg'!F208</f>
        <v>3.6818799999999996</v>
      </c>
      <c r="H208" s="2">
        <f>'Moving Avg'!G208</f>
        <v>3.7519700000000022</v>
      </c>
      <c r="I208" s="2">
        <f>'Moving Avg'!H208</f>
        <v>3.781457999999998</v>
      </c>
      <c r="J208" s="6" t="str">
        <f>OBV!F208</f>
        <v>BEARISH</v>
      </c>
      <c r="K208" s="6" t="str">
        <f>OBV!G208</f>
        <v>NEUTRAL</v>
      </c>
      <c r="L208" s="6" t="str">
        <f>OBV!H208</f>
        <v>CONFIRMED BEARISH</v>
      </c>
    </row>
    <row r="209" spans="1:12" ht="13.5" x14ac:dyDescent="0.25">
      <c r="A209" s="3">
        <f>RSI!A209</f>
        <v>42311</v>
      </c>
      <c r="B209" s="2">
        <f>RSI!B209</f>
        <v>3.6532</v>
      </c>
      <c r="C209" s="2">
        <f>RSI!I209</f>
        <v>40.889570763349717</v>
      </c>
      <c r="D209" s="2">
        <f>MACD!E209</f>
        <v>8.4098221290132003E-3</v>
      </c>
      <c r="E209" s="2">
        <f>MACD!F209</f>
        <v>1.4188023972908069E-2</v>
      </c>
      <c r="F209" s="2">
        <f>'Moving Avg'!D209</f>
        <v>3.6517600000000003</v>
      </c>
      <c r="G209" s="2">
        <f>'Moving Avg'!F209</f>
        <v>3.6775250000000002</v>
      </c>
      <c r="H209" s="2">
        <f>'Moving Avg'!G209</f>
        <v>3.7474680000000022</v>
      </c>
      <c r="I209" s="2">
        <f>'Moving Avg'!H209</f>
        <v>3.7805739999999979</v>
      </c>
      <c r="J209" s="6" t="str">
        <f>OBV!F209</f>
        <v>BEARISH</v>
      </c>
      <c r="K209" s="6" t="str">
        <f>OBV!G209</f>
        <v>NEUTRAL</v>
      </c>
      <c r="L209" s="6" t="str">
        <f>OBV!H209</f>
        <v>NEUTRAL</v>
      </c>
    </row>
    <row r="210" spans="1:12" ht="13.5" x14ac:dyDescent="0.25">
      <c r="A210" s="3">
        <f>RSI!A210</f>
        <v>42312</v>
      </c>
      <c r="B210" s="2">
        <f>RSI!B210</f>
        <v>3.6532</v>
      </c>
      <c r="C210" s="2">
        <f>RSI!I210</f>
        <v>40.889570763349717</v>
      </c>
      <c r="D210" s="2">
        <f>MACD!E210</f>
        <v>9.2207482327317791E-3</v>
      </c>
      <c r="E210" s="2">
        <f>MACD!F210</f>
        <v>1.3194568824872813E-2</v>
      </c>
      <c r="F210" s="2">
        <f>'Moving Avg'!D210</f>
        <v>3.6517600000000003</v>
      </c>
      <c r="G210" s="2">
        <f>'Moving Avg'!F210</f>
        <v>3.6764349999999992</v>
      </c>
      <c r="H210" s="2">
        <f>'Moving Avg'!G210</f>
        <v>3.7442720000000018</v>
      </c>
      <c r="I210" s="2">
        <f>'Moving Avg'!H210</f>
        <v>3.7796899999999978</v>
      </c>
      <c r="J210" s="6" t="str">
        <f>OBV!F210</f>
        <v>BEARISH</v>
      </c>
      <c r="K210" s="6" t="str">
        <f>OBV!G210</f>
        <v>NEUTRAL</v>
      </c>
      <c r="L210" s="6" t="str">
        <f>OBV!H210</f>
        <v>NEUTRAL</v>
      </c>
    </row>
    <row r="211" spans="1:12" ht="13.5" x14ac:dyDescent="0.25">
      <c r="A211" s="3">
        <f>RSI!A211</f>
        <v>42313</v>
      </c>
      <c r="B211" s="2">
        <f>RSI!B211</f>
        <v>3.6387</v>
      </c>
      <c r="C211" s="2">
        <f>RSI!I211</f>
        <v>38.503354621713804</v>
      </c>
      <c r="D211" s="2">
        <f>MACD!E211</f>
        <v>7.8849125791471408E-3</v>
      </c>
      <c r="E211" s="2">
        <f>MACD!F211</f>
        <v>1.2132637575727679E-2</v>
      </c>
      <c r="F211" s="2">
        <f>'Moving Avg'!D211</f>
        <v>3.6474000000000002</v>
      </c>
      <c r="G211" s="2">
        <f>'Moving Avg'!F211</f>
        <v>3.6713549999999997</v>
      </c>
      <c r="H211" s="2">
        <f>'Moving Avg'!G211</f>
        <v>3.7423840000000017</v>
      </c>
      <c r="I211" s="2">
        <f>'Moving Avg'!H211</f>
        <v>3.7789074999999968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3.6314000000000002</v>
      </c>
      <c r="C212" s="2">
        <f>RSI!I212</f>
        <v>37.322470844719845</v>
      </c>
      <c r="D212" s="2">
        <f>MACD!E212</f>
        <v>6.5119939037838748E-3</v>
      </c>
      <c r="E212" s="2">
        <f>MACD!F212</f>
        <v>1.1008508841338919E-2</v>
      </c>
      <c r="F212" s="2">
        <f>'Moving Avg'!D212</f>
        <v>3.6415799999999998</v>
      </c>
      <c r="G212" s="2">
        <f>'Moving Avg'!F212</f>
        <v>3.6695399999999991</v>
      </c>
      <c r="H212" s="2">
        <f>'Moving Avg'!G212</f>
        <v>3.7409320000000013</v>
      </c>
      <c r="I212" s="2">
        <f>'Moving Avg'!H212</f>
        <v>3.7782629999999968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3.6314000000000002</v>
      </c>
      <c r="C213" s="2">
        <f>RSI!I213</f>
        <v>37.322470844719845</v>
      </c>
      <c r="D213" s="2">
        <f>MACD!E213</f>
        <v>5.693758543841021E-3</v>
      </c>
      <c r="E213" s="2">
        <f>MACD!F213</f>
        <v>9.94555878183934E-3</v>
      </c>
      <c r="F213" s="2">
        <f>'Moving Avg'!D213</f>
        <v>3.6415799999999998</v>
      </c>
      <c r="G213" s="2">
        <f>'Moving Avg'!F213</f>
        <v>3.6644549999999994</v>
      </c>
      <c r="H213" s="2">
        <f>'Moving Avg'!G213</f>
        <v>3.7416580000000024</v>
      </c>
      <c r="I213" s="2">
        <f>'Moving Avg'!H213</f>
        <v>3.777478999999996</v>
      </c>
      <c r="J213" s="6" t="str">
        <f>OBV!F213</f>
        <v>BEARISH</v>
      </c>
      <c r="K213" s="6" t="str">
        <f>OBV!G213</f>
        <v>STRONG</v>
      </c>
      <c r="L213" s="6" t="str">
        <f>OBV!H213</f>
        <v>NEUTRAL</v>
      </c>
    </row>
    <row r="214" spans="1:12" ht="13.5" x14ac:dyDescent="0.25">
      <c r="A214" s="3">
        <f>RSI!A214</f>
        <v>42318</v>
      </c>
      <c r="B214" s="2">
        <f>RSI!B214</f>
        <v>3.6314000000000002</v>
      </c>
      <c r="C214" s="2">
        <f>RSI!I214</f>
        <v>37.322470844719845</v>
      </c>
      <c r="D214" s="2">
        <f>MACD!E214</f>
        <v>4.1963518254375387E-3</v>
      </c>
      <c r="E214" s="2">
        <f>MACD!F214</f>
        <v>8.7957173905589808E-3</v>
      </c>
      <c r="F214" s="2">
        <f>'Moving Avg'!D214</f>
        <v>3.6372200000000001</v>
      </c>
      <c r="G214" s="2">
        <f>'Moving Avg'!F214</f>
        <v>3.660825</v>
      </c>
      <c r="H214" s="2">
        <f>'Moving Avg'!G214</f>
        <v>3.7403500000000021</v>
      </c>
      <c r="I214" s="2">
        <f>'Moving Avg'!H214</f>
        <v>3.7771824999999963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3.5951</v>
      </c>
      <c r="C215" s="2">
        <f>RSI!I215</f>
        <v>31.350809610480837</v>
      </c>
      <c r="D215" s="2">
        <f>MACD!E215</f>
        <v>5.9126701876524024E-3</v>
      </c>
      <c r="E215" s="2">
        <f>MACD!F215</f>
        <v>8.2191079499776658E-3</v>
      </c>
      <c r="F215" s="2">
        <f>'Moving Avg'!D215</f>
        <v>3.6255999999999999</v>
      </c>
      <c r="G215" s="2">
        <f>'Moving Avg'!F215</f>
        <v>3.6553799999999996</v>
      </c>
      <c r="H215" s="2">
        <f>'Moving Avg'!G215</f>
        <v>3.7375900000000017</v>
      </c>
      <c r="I215" s="2">
        <f>'Moving Avg'!H215</f>
        <v>3.7763564999999959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3.5951</v>
      </c>
      <c r="C216" s="2">
        <f>RSI!I216</f>
        <v>31.350809610480837</v>
      </c>
      <c r="D216" s="2">
        <f>MACD!E216</f>
        <v>8.9751683895284984E-3</v>
      </c>
      <c r="E216" s="2">
        <f>MACD!F216</f>
        <v>8.3703200378878323E-3</v>
      </c>
      <c r="F216" s="2">
        <f>'Moving Avg'!D216</f>
        <v>3.6168800000000005</v>
      </c>
      <c r="G216" s="2">
        <f>'Moving Avg'!F216</f>
        <v>3.6499350000000002</v>
      </c>
      <c r="H216" s="2">
        <f>'Moving Avg'!G216</f>
        <v>3.7332320000000014</v>
      </c>
      <c r="I216" s="2">
        <f>'Moving Avg'!H216</f>
        <v>3.7755304999999959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3.5733000000000001</v>
      </c>
      <c r="C217" s="2">
        <f>RSI!I217</f>
        <v>28.207360332935821</v>
      </c>
      <c r="D217" s="2">
        <f>MACD!E217</f>
        <v>1.3632394406501991E-2</v>
      </c>
      <c r="E217" s="2">
        <f>MACD!F217</f>
        <v>9.422734911610664E-3</v>
      </c>
      <c r="F217" s="2">
        <f>'Moving Avg'!D217</f>
        <v>3.6052600000000004</v>
      </c>
      <c r="G217" s="2">
        <f>'Moving Avg'!F217</f>
        <v>3.6437599999999994</v>
      </c>
      <c r="H217" s="2">
        <f>'Moving Avg'!G217</f>
        <v>3.7277120000000012</v>
      </c>
      <c r="I217" s="2">
        <f>'Moving Avg'!H217</f>
        <v>3.7745954999999958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3.6314000000000002</v>
      </c>
      <c r="C218" s="2">
        <f>RSI!I218</f>
        <v>44.250891014409248</v>
      </c>
      <c r="D218" s="2">
        <f>MACD!E218</f>
        <v>9.3389687000677846E-3</v>
      </c>
      <c r="E218" s="2">
        <f>MACD!F218</f>
        <v>9.4059816693020885E-3</v>
      </c>
      <c r="F218" s="2">
        <f>'Moving Avg'!D218</f>
        <v>3.6052599999999999</v>
      </c>
      <c r="G218" s="2">
        <f>'Moving Avg'!F218</f>
        <v>3.6419449999999998</v>
      </c>
      <c r="H218" s="2">
        <f>'Moving Avg'!G218</f>
        <v>3.7226280000000007</v>
      </c>
      <c r="I218" s="2">
        <f>'Moving Avg'!H218</f>
        <v>3.7739509999999954</v>
      </c>
      <c r="J218" s="6" t="str">
        <f>OBV!F218</f>
        <v>BEARISH</v>
      </c>
      <c r="K218" s="6" t="str">
        <f>OBV!G218</f>
        <v>STRONG</v>
      </c>
      <c r="L218" s="6" t="str">
        <f>OBV!H218</f>
        <v>NEUTRAL</v>
      </c>
    </row>
    <row r="219" spans="1:12" ht="13.5" x14ac:dyDescent="0.25">
      <c r="A219" s="3">
        <f>RSI!A219</f>
        <v>42325</v>
      </c>
      <c r="B219" s="2">
        <f>RSI!B219</f>
        <v>3.6314000000000002</v>
      </c>
      <c r="C219" s="2">
        <f>RSI!I219</f>
        <v>44.250891014409248</v>
      </c>
      <c r="D219" s="2">
        <f>MACD!E219</f>
        <v>9.2225927910378758E-3</v>
      </c>
      <c r="E219" s="2">
        <f>MACD!F219</f>
        <v>9.3693038936492456E-3</v>
      </c>
      <c r="F219" s="2">
        <f>'Moving Avg'!D219</f>
        <v>3.6052599999999999</v>
      </c>
      <c r="G219" s="2">
        <f>'Moving Avg'!F219</f>
        <v>3.6401300000000001</v>
      </c>
      <c r="H219" s="2">
        <f>'Moving Avg'!G219</f>
        <v>3.7175440000000011</v>
      </c>
      <c r="I219" s="2">
        <f>'Moving Avg'!H219</f>
        <v>3.7733064999999955</v>
      </c>
      <c r="J219" s="6" t="str">
        <f>OBV!F219</f>
        <v>BEARISH</v>
      </c>
      <c r="K219" s="6" t="str">
        <f>OBV!G219</f>
        <v>STRONG</v>
      </c>
      <c r="L219" s="6" t="str">
        <f>OBV!H219</f>
        <v>NEUTRAL</v>
      </c>
    </row>
    <row r="220" spans="1:12" ht="13.5" x14ac:dyDescent="0.25">
      <c r="A220" s="3">
        <f>RSI!A220</f>
        <v>42326</v>
      </c>
      <c r="B220" s="2">
        <f>RSI!B220</f>
        <v>3.6314000000000002</v>
      </c>
      <c r="C220" s="2">
        <f>RSI!I220</f>
        <v>44.250891014409248</v>
      </c>
      <c r="D220" s="2">
        <f>MACD!E220</f>
        <v>9.2747473604180009E-3</v>
      </c>
      <c r="E220" s="2">
        <f>MACD!F220</f>
        <v>9.3503925870029973E-3</v>
      </c>
      <c r="F220" s="2">
        <f>'Moving Avg'!D220</f>
        <v>3.61252</v>
      </c>
      <c r="G220" s="2">
        <f>'Moving Avg'!F220</f>
        <v>3.6372249999999999</v>
      </c>
      <c r="H220" s="2">
        <f>'Moving Avg'!G220</f>
        <v>3.7124600000000014</v>
      </c>
      <c r="I220" s="2">
        <f>'Moving Avg'!H220</f>
        <v>3.7725574999999951</v>
      </c>
      <c r="J220" s="6" t="str">
        <f>OBV!F220</f>
        <v>BEARISH</v>
      </c>
      <c r="K220" s="6" t="str">
        <f>OBV!G220</f>
        <v>NEUTRAL</v>
      </c>
      <c r="L220" s="6" t="str">
        <f>OBV!H220</f>
        <v>BEARISH DIVERGENCE</v>
      </c>
    </row>
    <row r="221" spans="1:12" ht="13.5" x14ac:dyDescent="0.25">
      <c r="A221" s="3">
        <f>RSI!A221</f>
        <v>42327</v>
      </c>
      <c r="B221" s="2">
        <f>RSI!B221</f>
        <v>3.6240999999999999</v>
      </c>
      <c r="C221" s="2">
        <f>RSI!I221</f>
        <v>42.75164255707697</v>
      </c>
      <c r="D221" s="2">
        <f>MACD!E221</f>
        <v>7.7683186343153743E-3</v>
      </c>
      <c r="E221" s="2">
        <f>MACD!F221</f>
        <v>9.0339777964654738E-3</v>
      </c>
      <c r="F221" s="2">
        <f>'Moving Avg'!D221</f>
        <v>3.6183199999999998</v>
      </c>
      <c r="G221" s="2">
        <f>'Moving Avg'!F221</f>
        <v>3.6350450000000003</v>
      </c>
      <c r="H221" s="2">
        <f>'Moving Avg'!G221</f>
        <v>3.7072300000000009</v>
      </c>
      <c r="I221" s="2">
        <f>'Moving Avg'!H221</f>
        <v>3.771806499999995</v>
      </c>
      <c r="J221" s="6" t="str">
        <f>OBV!F221</f>
        <v>BEARISH</v>
      </c>
      <c r="K221" s="6" t="str">
        <f>OBV!G221</f>
        <v>STRONG</v>
      </c>
      <c r="L221" s="6" t="str">
        <f>OBV!H221</f>
        <v>BEARISH DIVERGENCE</v>
      </c>
    </row>
    <row r="222" spans="1:12" ht="13.5" x14ac:dyDescent="0.25">
      <c r="A222" s="3">
        <f>RSI!A222</f>
        <v>42328</v>
      </c>
      <c r="B222" s="2">
        <f>RSI!B222</f>
        <v>3.6240999999999999</v>
      </c>
      <c r="C222" s="2">
        <f>RSI!I222</f>
        <v>42.751642557076977</v>
      </c>
      <c r="D222" s="2">
        <f>MACD!E222</f>
        <v>5.5428452035015674E-3</v>
      </c>
      <c r="E222" s="2">
        <f>MACD!F222</f>
        <v>8.3357512778726925E-3</v>
      </c>
      <c r="F222" s="2">
        <f>'Moving Avg'!D222</f>
        <v>3.6284800000000006</v>
      </c>
      <c r="G222" s="2">
        <f>'Moving Avg'!F222</f>
        <v>3.6332250000000004</v>
      </c>
      <c r="H222" s="2">
        <f>'Moving Avg'!G222</f>
        <v>3.7041780000000006</v>
      </c>
      <c r="I222" s="2">
        <f>'Moving Avg'!H222</f>
        <v>3.7711254999999952</v>
      </c>
      <c r="J222" s="6" t="str">
        <f>OBV!F222</f>
        <v>BEARISH</v>
      </c>
      <c r="K222" s="6" t="str">
        <f>OBV!G222</f>
        <v>STRONG</v>
      </c>
      <c r="L222" s="6" t="str">
        <f>OBV!H222</f>
        <v>BEARISH DIVERGENCE</v>
      </c>
    </row>
    <row r="223" spans="1:12" ht="13.5" x14ac:dyDescent="0.25">
      <c r="A223" s="3">
        <f>RSI!A223</f>
        <v>42331</v>
      </c>
      <c r="B223" s="2">
        <f>RSI!B223</f>
        <v>3.5951</v>
      </c>
      <c r="C223" s="2">
        <f>RSI!I223</f>
        <v>36.979269131056924</v>
      </c>
      <c r="D223" s="2">
        <f>MACD!E223</f>
        <v>5.9674133679243901E-3</v>
      </c>
      <c r="E223" s="2">
        <f>MACD!F223</f>
        <v>7.8620836958830324E-3</v>
      </c>
      <c r="F223" s="2">
        <f>'Moving Avg'!D223</f>
        <v>3.6212200000000001</v>
      </c>
      <c r="G223" s="2">
        <f>'Moving Avg'!F223</f>
        <v>3.6299550000000003</v>
      </c>
      <c r="H223" s="2">
        <f>'Moving Avg'!G223</f>
        <v>3.6982219999999999</v>
      </c>
      <c r="I223" s="2">
        <f>'Moving Avg'!H223</f>
        <v>3.7702994999999948</v>
      </c>
      <c r="J223" s="6" t="str">
        <f>OBV!F223</f>
        <v>BEARISH</v>
      </c>
      <c r="K223" s="6" t="str">
        <f>OBV!G223</f>
        <v>STRONG</v>
      </c>
      <c r="L223" s="6" t="str">
        <f>OBV!H223</f>
        <v>CONFIRMED BEARISH</v>
      </c>
    </row>
    <row r="224" spans="1:12" ht="13.5" x14ac:dyDescent="0.25">
      <c r="A224" s="3">
        <f>RSI!A224</f>
        <v>42332</v>
      </c>
      <c r="B224" s="2">
        <f>RSI!B224</f>
        <v>3.5878000000000001</v>
      </c>
      <c r="C224" s="2">
        <f>RSI!I224</f>
        <v>35.673527605400238</v>
      </c>
      <c r="D224" s="2">
        <f>MACD!E224</f>
        <v>7.1864634868545885E-3</v>
      </c>
      <c r="E224" s="2">
        <f>MACD!F224</f>
        <v>7.7269596540773438E-3</v>
      </c>
      <c r="F224" s="2">
        <f>'Moving Avg'!D224</f>
        <v>3.6124999999999998</v>
      </c>
      <c r="G224" s="2">
        <f>'Moving Avg'!F224</f>
        <v>3.6266850000000006</v>
      </c>
      <c r="H224" s="2">
        <f>'Moving Avg'!G224</f>
        <v>3.6922659999999996</v>
      </c>
      <c r="I224" s="2">
        <f>'Moving Avg'!H224</f>
        <v>3.7691234999999956</v>
      </c>
      <c r="J224" s="6" t="str">
        <f>OBV!F224</f>
        <v>BEARISH</v>
      </c>
      <c r="K224" s="6" t="str">
        <f>OBV!G224</f>
        <v>STRONG</v>
      </c>
      <c r="L224" s="6" t="str">
        <f>OBV!H224</f>
        <v>CONFIRMED BEARISH</v>
      </c>
    </row>
    <row r="225" spans="1:12" ht="13.5" x14ac:dyDescent="0.25">
      <c r="A225" s="3">
        <f>RSI!A225</f>
        <v>42333</v>
      </c>
      <c r="B225" s="2">
        <f>RSI!B225</f>
        <v>3.5878000000000001</v>
      </c>
      <c r="C225" s="2">
        <f>RSI!I225</f>
        <v>35.673527605400238</v>
      </c>
      <c r="D225" s="2">
        <f>MACD!E225</f>
        <v>2.9719134263368474E-3</v>
      </c>
      <c r="E225" s="2">
        <f>MACD!F225</f>
        <v>6.7759504085292454E-3</v>
      </c>
      <c r="F225" s="2">
        <f>'Moving Avg'!D225</f>
        <v>3.6037799999999995</v>
      </c>
      <c r="G225" s="2">
        <f>'Moving Avg'!F225</f>
        <v>3.6234150000000001</v>
      </c>
      <c r="H225" s="2">
        <f>'Moving Avg'!G225</f>
        <v>3.6867459999999994</v>
      </c>
      <c r="I225" s="2">
        <f>'Moving Avg'!H225</f>
        <v>3.7682609999999954</v>
      </c>
      <c r="J225" s="6" t="str">
        <f>OBV!F225</f>
        <v>BEARISH</v>
      </c>
      <c r="K225" s="6" t="str">
        <f>OBV!G225</f>
        <v>STRONG</v>
      </c>
      <c r="L225" s="6" t="str">
        <f>OBV!H225</f>
        <v>CONFIRMED BEARISH</v>
      </c>
    </row>
    <row r="226" spans="1:12" ht="13.5" x14ac:dyDescent="0.25">
      <c r="A226" s="3">
        <f>RSI!A226</f>
        <v>42334</v>
      </c>
      <c r="B226" s="2">
        <f>RSI!B226</f>
        <v>3.5806</v>
      </c>
      <c r="C226" s="2">
        <f>RSI!I226</f>
        <v>34.288598231936447</v>
      </c>
      <c r="D226" s="2">
        <f>MACD!E226</f>
        <v>2.5257177292514754E-4</v>
      </c>
      <c r="E226" s="2">
        <f>MACD!F226</f>
        <v>5.4712746814084261E-3</v>
      </c>
      <c r="F226" s="2">
        <f>'Moving Avg'!D226</f>
        <v>3.5950800000000003</v>
      </c>
      <c r="G226" s="2">
        <f>'Moving Avg'!F226</f>
        <v>3.6194200000000003</v>
      </c>
      <c r="H226" s="2">
        <f>'Moving Avg'!G226</f>
        <v>3.6810819999999995</v>
      </c>
      <c r="I226" s="2">
        <f>'Moving Avg'!H226</f>
        <v>3.7670489999999957</v>
      </c>
      <c r="J226" s="6" t="str">
        <f>OBV!F226</f>
        <v>BEARISH</v>
      </c>
      <c r="K226" s="6" t="str">
        <f>OBV!G226</f>
        <v>NEUTRAL</v>
      </c>
      <c r="L226" s="6" t="str">
        <f>OBV!H226</f>
        <v>CONFIRMED BEARISH</v>
      </c>
    </row>
    <row r="227" spans="1:12" ht="13.5" x14ac:dyDescent="0.25">
      <c r="A227" s="3">
        <f>RSI!A227</f>
        <v>42335</v>
      </c>
      <c r="B227" s="2">
        <f>RSI!B227</f>
        <v>3.6532</v>
      </c>
      <c r="C227" s="2">
        <f>RSI!I227</f>
        <v>53.775493793473693</v>
      </c>
      <c r="D227" s="2">
        <f>MACD!E227</f>
        <v>-1.044722663670461E-2</v>
      </c>
      <c r="E227" s="2">
        <f>MACD!F227</f>
        <v>2.2875744177858191E-3</v>
      </c>
      <c r="F227" s="2">
        <f>'Moving Avg'!D227</f>
        <v>3.6009000000000002</v>
      </c>
      <c r="G227" s="2">
        <f>'Moving Avg'!F227</f>
        <v>3.6190550000000004</v>
      </c>
      <c r="H227" s="2">
        <f>'Moving Avg'!G227</f>
        <v>3.6771600000000002</v>
      </c>
      <c r="I227" s="2">
        <f>'Moving Avg'!H227</f>
        <v>3.7665134999999954</v>
      </c>
      <c r="J227" s="6" t="str">
        <f>OBV!F227</f>
        <v>BULLISH</v>
      </c>
      <c r="K227" s="6" t="str">
        <f>OBV!G227</f>
        <v>NEUTRAL</v>
      </c>
      <c r="L227" s="6" t="str">
        <f>OBV!H227</f>
        <v>CONFIRMED BULLISH</v>
      </c>
    </row>
    <row r="228" spans="1:12" ht="13.5" x14ac:dyDescent="0.25">
      <c r="A228" s="3">
        <f>RSI!A228</f>
        <v>42338</v>
      </c>
      <c r="B228" s="2">
        <f>RSI!B228</f>
        <v>3.5878000000000001</v>
      </c>
      <c r="C228" s="2">
        <f>RSI!I228</f>
        <v>41.761147181778078</v>
      </c>
      <c r="D228" s="2">
        <f>MACD!E228</f>
        <v>-5.8388381925489341E-3</v>
      </c>
      <c r="E228" s="2">
        <f>MACD!F228</f>
        <v>6.6229189571886862E-4</v>
      </c>
      <c r="F228" s="2">
        <f>'Moving Avg'!D228</f>
        <v>3.59944</v>
      </c>
      <c r="G228" s="2">
        <f>'Moving Avg'!F228</f>
        <v>3.6168749999999994</v>
      </c>
      <c r="H228" s="2">
        <f>'Moving Avg'!G228</f>
        <v>3.6723659999999994</v>
      </c>
      <c r="I228" s="2">
        <f>'Moving Avg'!H228</f>
        <v>3.7653724999999953</v>
      </c>
      <c r="J228" s="6" t="str">
        <f>OBV!F228</f>
        <v>BEARISH</v>
      </c>
      <c r="K228" s="6" t="str">
        <f>OBV!G228</f>
        <v>STRONG</v>
      </c>
      <c r="L228" s="6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3.7475999999999998</v>
      </c>
      <c r="C229" s="2">
        <f>RSI!I229</f>
        <v>63.323224752611004</v>
      </c>
      <c r="D229" s="2">
        <f>MACD!E229</f>
        <v>-1.3501908919292482E-2</v>
      </c>
      <c r="E229" s="2">
        <f>MACD!F229</f>
        <v>-2.1705482672834016E-3</v>
      </c>
      <c r="F229" s="2">
        <f>'Moving Avg'!D229</f>
        <v>3.6314000000000002</v>
      </c>
      <c r="G229" s="2">
        <f>'Moving Avg'!F229</f>
        <v>3.6215950000000001</v>
      </c>
      <c r="H229" s="2">
        <f>'Moving Avg'!G229</f>
        <v>3.6712039999999995</v>
      </c>
      <c r="I229" s="2">
        <f>'Moving Avg'!H229</f>
        <v>3.7647864999999956</v>
      </c>
      <c r="J229" s="6" t="str">
        <f>OBV!F229</f>
        <v>BEARISH</v>
      </c>
      <c r="K229" s="6" t="str">
        <f>OBV!G229</f>
        <v>STRONG</v>
      </c>
      <c r="L229" s="6" t="str">
        <f>OBV!H229</f>
        <v>BEARISH DIVERGENCE</v>
      </c>
    </row>
    <row r="230" spans="1:12" ht="13.5" x14ac:dyDescent="0.25">
      <c r="A230" s="3">
        <f>RSI!A230</f>
        <v>42340</v>
      </c>
      <c r="B230" s="2">
        <f>RSI!B230</f>
        <v>3.7475999999999998</v>
      </c>
      <c r="C230" s="2">
        <f>RSI!I230</f>
        <v>63.323224752611004</v>
      </c>
      <c r="D230" s="2">
        <f>MACD!E230</f>
        <v>-2.0676087877062432E-2</v>
      </c>
      <c r="E230" s="2">
        <f>MACD!F230</f>
        <v>-5.8716561892392079E-3</v>
      </c>
      <c r="F230" s="2">
        <f>'Moving Avg'!D230</f>
        <v>3.6633599999999999</v>
      </c>
      <c r="G230" s="2">
        <f>'Moving Avg'!F230</f>
        <v>3.6263150000000004</v>
      </c>
      <c r="H230" s="2">
        <f>'Moving Avg'!G230</f>
        <v>3.6706219999999998</v>
      </c>
      <c r="I230" s="2">
        <f>'Moving Avg'!H230</f>
        <v>3.7647229999999956</v>
      </c>
      <c r="J230" s="6" t="str">
        <f>OBV!F230</f>
        <v>BEARISH</v>
      </c>
      <c r="K230" s="6" t="str">
        <f>OBV!G230</f>
        <v>STRONG</v>
      </c>
      <c r="L230" s="6" t="str">
        <f>OBV!H230</f>
        <v>BEARISH DIVERGENCE</v>
      </c>
    </row>
    <row r="231" spans="1:12" ht="13.5" x14ac:dyDescent="0.25">
      <c r="A231" s="3">
        <f>RSI!A231</f>
        <v>42341</v>
      </c>
      <c r="B231" s="2">
        <f>RSI!B231</f>
        <v>3.7403</v>
      </c>
      <c r="C231" s="2">
        <f>RSI!I231</f>
        <v>62.105020933250337</v>
      </c>
      <c r="D231" s="2">
        <f>MACD!E231</f>
        <v>-2.7967811130277909E-2</v>
      </c>
      <c r="E231" s="2">
        <f>MACD!F231</f>
        <v>-1.0290887177446948E-2</v>
      </c>
      <c r="F231" s="2">
        <f>'Moving Avg'!D231</f>
        <v>3.6953000000000005</v>
      </c>
      <c r="G231" s="2">
        <f>'Moving Avg'!F231</f>
        <v>3.6313950000000004</v>
      </c>
      <c r="H231" s="2">
        <f>'Moving Avg'!G231</f>
        <v>3.6698939999999993</v>
      </c>
      <c r="I231" s="2">
        <f>'Moving Avg'!H231</f>
        <v>3.7646229999999958</v>
      </c>
      <c r="J231" s="6" t="str">
        <f>OBV!F231</f>
        <v>BEARISH</v>
      </c>
      <c r="K231" s="6" t="str">
        <f>OBV!G231</f>
        <v>STRONG</v>
      </c>
      <c r="L231" s="6" t="str">
        <f>OBV!H231</f>
        <v>BEARISH DIVERGENCE</v>
      </c>
    </row>
    <row r="232" spans="1:12" ht="13.5" x14ac:dyDescent="0.25">
      <c r="A232" s="3">
        <f>RSI!A232</f>
        <v>42342</v>
      </c>
      <c r="B232" s="2">
        <f>RSI!B232</f>
        <v>3.7258</v>
      </c>
      <c r="C232" s="2">
        <f>RSI!I232</f>
        <v>59.650314847789943</v>
      </c>
      <c r="D232" s="2">
        <f>MACD!E232</f>
        <v>-3.3612120674759716E-2</v>
      </c>
      <c r="E232" s="2">
        <f>MACD!F232</f>
        <v>-1.4955133876909502E-2</v>
      </c>
      <c r="F232" s="2">
        <f>'Moving Avg'!D232</f>
        <v>3.7098199999999997</v>
      </c>
      <c r="G232" s="2">
        <f>'Moving Avg'!F232</f>
        <v>3.6361150000000011</v>
      </c>
      <c r="H232" s="2">
        <f>'Moving Avg'!G232</f>
        <v>3.6688759999999996</v>
      </c>
      <c r="I232" s="2">
        <f>'Moving Avg'!H232</f>
        <v>3.7638929999999964</v>
      </c>
      <c r="J232" s="6" t="str">
        <f>OBV!F232</f>
        <v>BEARISH</v>
      </c>
      <c r="K232" s="6" t="str">
        <f>OBV!G232</f>
        <v>STRONG</v>
      </c>
      <c r="L232" s="6" t="str">
        <f>OBV!H232</f>
        <v>BEARISH DIVERGENCE</v>
      </c>
    </row>
    <row r="233" spans="1:12" ht="13.5" x14ac:dyDescent="0.25">
      <c r="A233" s="3">
        <f>RSI!A233</f>
        <v>42345</v>
      </c>
      <c r="B233" s="2">
        <f>RSI!B233</f>
        <v>3.6314000000000002</v>
      </c>
      <c r="C233" s="2">
        <f>RSI!I233</f>
        <v>46.707048539485129</v>
      </c>
      <c r="D233" s="2">
        <f>MACD!E233</f>
        <v>-3.6279176634968824E-2</v>
      </c>
      <c r="E233" s="2">
        <f>MACD!F233</f>
        <v>-1.9219942428521368E-2</v>
      </c>
      <c r="F233" s="2">
        <f>'Moving Avg'!D233</f>
        <v>3.71854</v>
      </c>
      <c r="G233" s="2">
        <f>'Moving Avg'!F233</f>
        <v>3.6361150000000002</v>
      </c>
      <c r="H233" s="2">
        <f>'Moving Avg'!G233</f>
        <v>3.6659700000000002</v>
      </c>
      <c r="I233" s="2">
        <f>'Moving Avg'!H233</f>
        <v>3.7626909999999962</v>
      </c>
      <c r="J233" s="6" t="str">
        <f>OBV!F233</f>
        <v>BEARISH</v>
      </c>
      <c r="K233" s="6" t="str">
        <f>OBV!G233</f>
        <v>NEUTRAL</v>
      </c>
      <c r="L233" s="6" t="str">
        <f>OBV!H233</f>
        <v>BEARISH DIVERGENCE</v>
      </c>
    </row>
    <row r="234" spans="1:12" ht="13.5" x14ac:dyDescent="0.25">
      <c r="A234" s="3">
        <f>RSI!A234</f>
        <v>42346</v>
      </c>
      <c r="B234" s="2">
        <f>RSI!B234</f>
        <v>3.7185999999999999</v>
      </c>
      <c r="C234" s="2">
        <f>RSI!I234</f>
        <v>56.16830090064915</v>
      </c>
      <c r="D234" s="2">
        <f>MACD!E234</f>
        <v>-4.5951323878608896E-2</v>
      </c>
      <c r="E234" s="2">
        <f>MACD!F234</f>
        <v>-2.4566218718538875E-2</v>
      </c>
      <c r="F234" s="2">
        <f>'Moving Avg'!D234</f>
        <v>3.7127399999999993</v>
      </c>
      <c r="G234" s="2">
        <f>'Moving Avg'!F234</f>
        <v>3.6404749999999995</v>
      </c>
      <c r="H234" s="2">
        <f>'Moving Avg'!G234</f>
        <v>3.6649540000000003</v>
      </c>
      <c r="I234" s="2">
        <f>'Moving Avg'!H234</f>
        <v>3.7619249999999971</v>
      </c>
      <c r="J234" s="6" t="str">
        <f>OBV!F234</f>
        <v>BULLISH</v>
      </c>
      <c r="K234" s="6" t="str">
        <f>OBV!G234</f>
        <v>NEUTRAL</v>
      </c>
      <c r="L234" s="6" t="str">
        <f>OBV!H234</f>
        <v>BULLISH DIVERGENCE</v>
      </c>
    </row>
    <row r="235" spans="1:12" ht="13.5" x14ac:dyDescent="0.25">
      <c r="A235" s="3">
        <f>RSI!A235</f>
        <v>42347</v>
      </c>
      <c r="B235" s="2">
        <f>RSI!B235</f>
        <v>3.7185999999999999</v>
      </c>
      <c r="C235" s="2">
        <f>RSI!I235</f>
        <v>56.168300900649143</v>
      </c>
      <c r="D235" s="2">
        <f>MACD!E235</f>
        <v>-5.4496153498228672E-2</v>
      </c>
      <c r="E235" s="2">
        <f>MACD!F235</f>
        <v>-3.0552205674476834E-2</v>
      </c>
      <c r="F235" s="2">
        <f>'Moving Avg'!D235</f>
        <v>3.7069400000000003</v>
      </c>
      <c r="G235" s="2">
        <f>'Moving Avg'!F235</f>
        <v>3.6466499999999988</v>
      </c>
      <c r="H235" s="2">
        <f>'Moving Avg'!G235</f>
        <v>3.6637919999999995</v>
      </c>
      <c r="I235" s="2">
        <f>'Moving Avg'!H235</f>
        <v>3.7616814999999981</v>
      </c>
      <c r="J235" s="6" t="str">
        <f>OBV!F235</f>
        <v>BULLISH</v>
      </c>
      <c r="K235" s="6" t="str">
        <f>OBV!G235</f>
        <v>NEUTRAL</v>
      </c>
      <c r="L235" s="6" t="str">
        <f>OBV!H235</f>
        <v>BULLISH DIVERGENCE</v>
      </c>
    </row>
    <row r="236" spans="1:12" ht="13.5" x14ac:dyDescent="0.25">
      <c r="A236" s="3">
        <f>RSI!A236</f>
        <v>42348</v>
      </c>
      <c r="B236" s="2">
        <f>RSI!B236</f>
        <v>3.7113</v>
      </c>
      <c r="C236" s="2">
        <f>RSI!I236</f>
        <v>55.216548778366324</v>
      </c>
      <c r="D236" s="2">
        <f>MACD!E236</f>
        <v>-6.262733165037293E-2</v>
      </c>
      <c r="E236" s="2">
        <f>MACD!F236</f>
        <v>-3.6967230869656052E-2</v>
      </c>
      <c r="F236" s="2">
        <f>'Moving Avg'!D236</f>
        <v>3.7011400000000001</v>
      </c>
      <c r="G236" s="2">
        <f>'Moving Avg'!F236</f>
        <v>3.6524599999999987</v>
      </c>
      <c r="H236" s="2">
        <f>'Moving Avg'!G236</f>
        <v>3.6639379999999999</v>
      </c>
      <c r="I236" s="2">
        <f>'Moving Avg'!H236</f>
        <v>3.7614364999999981</v>
      </c>
      <c r="J236" s="6" t="str">
        <f>OBV!F236</f>
        <v>BULLISH</v>
      </c>
      <c r="K236" s="6" t="str">
        <f>OBV!G236</f>
        <v>NEUTRAL</v>
      </c>
      <c r="L236" s="6" t="str">
        <f>OBV!H236</f>
        <v>BULLISH DIVERGENCE</v>
      </c>
    </row>
    <row r="237" spans="1:12" ht="13.5" x14ac:dyDescent="0.25">
      <c r="A237" s="3">
        <f>RSI!A237</f>
        <v>42349</v>
      </c>
      <c r="B237" s="2">
        <f>RSI!B237</f>
        <v>3.7040000000000002</v>
      </c>
      <c r="C237" s="2">
        <f>RSI!I237</f>
        <v>54.227009795826028</v>
      </c>
      <c r="D237" s="2">
        <f>MACD!E237</f>
        <v>-5.8063698218002724E-2</v>
      </c>
      <c r="E237" s="2">
        <f>MACD!F237</f>
        <v>-4.1186524339325389E-2</v>
      </c>
      <c r="F237" s="2">
        <f>'Moving Avg'!D237</f>
        <v>3.6967799999999995</v>
      </c>
      <c r="G237" s="2">
        <f>'Moving Avg'!F237</f>
        <v>3.6589949999999996</v>
      </c>
      <c r="H237" s="2">
        <f>'Moving Avg'!G237</f>
        <v>3.6632119999999997</v>
      </c>
      <c r="I237" s="2">
        <f>'Moving Avg'!H237</f>
        <v>3.7609804999999978</v>
      </c>
      <c r="J237" s="6" t="str">
        <f>OBV!F237</f>
        <v>BULLISH</v>
      </c>
      <c r="K237" s="6" t="str">
        <f>OBV!G237</f>
        <v>NEUTRAL</v>
      </c>
      <c r="L237" s="6" t="str">
        <f>OBV!H237</f>
        <v>BULLISH DIVERGENCE</v>
      </c>
    </row>
    <row r="238" spans="1:12" ht="13.5" x14ac:dyDescent="0.25">
      <c r="A238" s="3">
        <f>RSI!A238</f>
        <v>42352</v>
      </c>
      <c r="B238" s="2">
        <f>RSI!B238</f>
        <v>3.6314000000000002</v>
      </c>
      <c r="C238" s="2">
        <f>RSI!I238</f>
        <v>45.494805190700291</v>
      </c>
      <c r="D238" s="2">
        <f>MACD!E238</f>
        <v>-5.9089185435171832E-2</v>
      </c>
      <c r="E238" s="2">
        <f>MACD!F238</f>
        <v>-4.4767056558494681E-2</v>
      </c>
      <c r="F238" s="2">
        <f>'Moving Avg'!D238</f>
        <v>3.6967800000000004</v>
      </c>
      <c r="G238" s="2">
        <f>'Moving Avg'!F238</f>
        <v>3.6589949999999996</v>
      </c>
      <c r="H238" s="2">
        <f>'Moving Avg'!G238</f>
        <v>3.6610340000000003</v>
      </c>
      <c r="I238" s="2">
        <f>'Moving Avg'!H238</f>
        <v>3.7603359999999975</v>
      </c>
      <c r="J238" s="6" t="str">
        <f>OBV!F238</f>
        <v>BULLISH</v>
      </c>
      <c r="K238" s="6" t="str">
        <f>OBV!G238</f>
        <v>NEUTRAL</v>
      </c>
      <c r="L238" s="6" t="str">
        <f>OBV!H238</f>
        <v>NEUTRAL</v>
      </c>
    </row>
    <row r="239" spans="1:12" ht="13.5" x14ac:dyDescent="0.25">
      <c r="A239" s="3">
        <f>RSI!A239</f>
        <v>42353</v>
      </c>
      <c r="B239" s="2">
        <f>RSI!B239</f>
        <v>3.6314000000000002</v>
      </c>
      <c r="C239" s="2">
        <f>RSI!I239</f>
        <v>45.494805190700291</v>
      </c>
      <c r="D239" s="2">
        <f>MACD!E239</f>
        <v>-3.5131499517737641E-2</v>
      </c>
      <c r="E239" s="2">
        <f>MACD!F239</f>
        <v>-4.2839945150343277E-2</v>
      </c>
      <c r="F239" s="2">
        <f>'Moving Avg'!D239</f>
        <v>3.6793399999999998</v>
      </c>
      <c r="G239" s="2">
        <f>'Moving Avg'!F239</f>
        <v>3.658995</v>
      </c>
      <c r="H239" s="2">
        <f>'Moving Avg'!G239</f>
        <v>3.6588560000000006</v>
      </c>
      <c r="I239" s="2">
        <f>'Moving Avg'!H239</f>
        <v>3.759516999999998</v>
      </c>
      <c r="J239" s="6" t="str">
        <f>OBV!F239</f>
        <v>BEARISH</v>
      </c>
      <c r="K239" s="6" t="str">
        <f>OBV!G239</f>
        <v>NEUTRAL</v>
      </c>
      <c r="L239" s="6" t="str">
        <f>OBV!H239</f>
        <v>CONFIRMED BEARISH</v>
      </c>
    </row>
    <row r="240" spans="1:12" ht="13.5" x14ac:dyDescent="0.25">
      <c r="A240" s="3">
        <f>RSI!A240</f>
        <v>42354</v>
      </c>
      <c r="B240" s="2">
        <f>RSI!B240</f>
        <v>3.6240999999999999</v>
      </c>
      <c r="C240" s="2">
        <f>RSI!I240</f>
        <v>44.656222611007479</v>
      </c>
      <c r="D240" s="2">
        <f>MACD!E240</f>
        <v>-1.409591653948894E-2</v>
      </c>
      <c r="E240" s="2">
        <f>MACD!F240</f>
        <v>-3.7091139428172409E-2</v>
      </c>
      <c r="F240" s="2">
        <f>'Moving Avg'!D240</f>
        <v>3.6604399999999999</v>
      </c>
      <c r="G240" s="2">
        <f>'Moving Avg'!F240</f>
        <v>3.65863</v>
      </c>
      <c r="H240" s="2">
        <f>'Moving Avg'!G240</f>
        <v>3.6578380000000004</v>
      </c>
      <c r="I240" s="2">
        <f>'Moving Avg'!H240</f>
        <v>3.7584874999999984</v>
      </c>
      <c r="J240" s="6" t="str">
        <f>OBV!F240</f>
        <v>BEARISH</v>
      </c>
      <c r="K240" s="6" t="str">
        <f>OBV!G240</f>
        <v>NEUTRAL</v>
      </c>
      <c r="L240" s="6" t="str">
        <f>OBV!H240</f>
        <v>CONFIRMED BEARISH</v>
      </c>
    </row>
    <row r="241" spans="1:12" ht="13.5" x14ac:dyDescent="0.25">
      <c r="A241" s="3">
        <f>RSI!A241</f>
        <v>42355</v>
      </c>
      <c r="B241" s="2">
        <f>RSI!B241</f>
        <v>3.7040000000000002</v>
      </c>
      <c r="C241" s="2">
        <f>RSI!I241</f>
        <v>54.53437636522316</v>
      </c>
      <c r="D241" s="2">
        <f>MACD!E241</f>
        <v>-3.0885974934027338E-3</v>
      </c>
      <c r="E241" s="2">
        <f>MACD!F241</f>
        <v>-3.0290631041218475E-2</v>
      </c>
      <c r="F241" s="2">
        <f>'Moving Avg'!D241</f>
        <v>3.6589799999999997</v>
      </c>
      <c r="G241" s="2">
        <f>'Moving Avg'!F241</f>
        <v>3.6626249999999998</v>
      </c>
      <c r="H241" s="2">
        <f>'Moving Avg'!G241</f>
        <v>3.6571120000000015</v>
      </c>
      <c r="I241" s="2">
        <f>'Moving Avg'!H241</f>
        <v>3.7582059999999986</v>
      </c>
      <c r="J241" s="6" t="str">
        <f>OBV!F241</f>
        <v>BEARISH</v>
      </c>
      <c r="K241" s="6" t="str">
        <f>OBV!G241</f>
        <v>NEUTRAL</v>
      </c>
      <c r="L241" s="6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3.6894999999999998</v>
      </c>
      <c r="C242" s="2">
        <f>RSI!I242</f>
        <v>52.696179504749033</v>
      </c>
      <c r="D242" s="2">
        <f>MACD!E242</f>
        <v>4.8275481694100009E-3</v>
      </c>
      <c r="E242" s="2">
        <f>MACD!F242</f>
        <v>-2.3266995199092783E-2</v>
      </c>
      <c r="F242" s="2">
        <f>'Moving Avg'!D242</f>
        <v>3.6560800000000002</v>
      </c>
      <c r="G242" s="2">
        <f>'Moving Avg'!F242</f>
        <v>3.6658949999999999</v>
      </c>
      <c r="H242" s="2">
        <f>'Moving Avg'!G242</f>
        <v>3.6575480000000011</v>
      </c>
      <c r="I242" s="2">
        <f>'Moving Avg'!H242</f>
        <v>3.757677499999998</v>
      </c>
      <c r="J242" s="6" t="str">
        <f>OBV!F242</f>
        <v>BEARISH</v>
      </c>
      <c r="K242" s="6" t="str">
        <f>OBV!G242</f>
        <v>STRONG</v>
      </c>
      <c r="L242" s="6" t="str">
        <f>OBV!H242</f>
        <v>CONFIRMED BEARISH</v>
      </c>
    </row>
    <row r="243" spans="1:12" ht="13.5" x14ac:dyDescent="0.25">
      <c r="A243" s="3">
        <f>RSI!A243</f>
        <v>42359</v>
      </c>
      <c r="B243" s="2">
        <f>RSI!B243</f>
        <v>3.5951</v>
      </c>
      <c r="C243" s="2">
        <f>RSI!I243</f>
        <v>42.623229153781836</v>
      </c>
      <c r="D243" s="2">
        <f>MACD!E243</f>
        <v>3.8578326839280308E-3</v>
      </c>
      <c r="E243" s="2">
        <f>MACD!F243</f>
        <v>-1.7842029622488619E-2</v>
      </c>
      <c r="F243" s="2">
        <f>'Moving Avg'!D243</f>
        <v>3.6488199999999997</v>
      </c>
      <c r="G243" s="2">
        <f>'Moving Avg'!F243</f>
        <v>3.6658949999999999</v>
      </c>
      <c r="H243" s="2">
        <f>'Moving Avg'!G243</f>
        <v>3.6547880000000017</v>
      </c>
      <c r="I243" s="2">
        <f>'Moving Avg'!H243</f>
        <v>3.7568514999999985</v>
      </c>
      <c r="J243" s="6" t="str">
        <f>OBV!F243</f>
        <v>BEARISH</v>
      </c>
      <c r="K243" s="6" t="str">
        <f>OBV!G243</f>
        <v>STRONG</v>
      </c>
      <c r="L243" s="6" t="str">
        <f>OBV!H243</f>
        <v>CONFIRMED BEARISH</v>
      </c>
    </row>
    <row r="244" spans="1:12" ht="13.5" x14ac:dyDescent="0.25">
      <c r="A244" s="3">
        <f>RSI!A244</f>
        <v>42360</v>
      </c>
      <c r="B244" s="2">
        <f>RSI!B244</f>
        <v>3.6677</v>
      </c>
      <c r="C244" s="2">
        <f>RSI!I244</f>
        <v>50.465388062015009</v>
      </c>
      <c r="D244" s="2">
        <f>MACD!E244</f>
        <v>1.1505402230243877E-2</v>
      </c>
      <c r="E244" s="2">
        <f>MACD!F244</f>
        <v>-1.1972543251942119E-2</v>
      </c>
      <c r="F244" s="2">
        <f>'Moving Avg'!D244</f>
        <v>3.6560800000000002</v>
      </c>
      <c r="G244" s="2">
        <f>'Moving Avg'!F244</f>
        <v>3.6698900000000001</v>
      </c>
      <c r="H244" s="2">
        <f>'Moving Avg'!G244</f>
        <v>3.6540620000000015</v>
      </c>
      <c r="I244" s="2">
        <f>'Moving Avg'!H244</f>
        <v>3.7563884999999981</v>
      </c>
      <c r="J244" s="6" t="str">
        <f>OBV!F244</f>
        <v>BEARISH</v>
      </c>
      <c r="K244" s="6" t="str">
        <f>OBV!G244</f>
        <v>NEUTRAL</v>
      </c>
      <c r="L244" s="6" t="str">
        <f>OBV!H244</f>
        <v>BEARISH DIVERGENCE</v>
      </c>
    </row>
    <row r="245" spans="1:12" ht="13.5" x14ac:dyDescent="0.25">
      <c r="A245" s="3">
        <f>RSI!A245</f>
        <v>42361</v>
      </c>
      <c r="B245" s="2">
        <f>RSI!B245</f>
        <v>3.6532</v>
      </c>
      <c r="C245" s="2">
        <f>RSI!I245</f>
        <v>49.024182398601958</v>
      </c>
      <c r="D245" s="2">
        <f>MACD!E245</f>
        <v>1.9020103131428545E-2</v>
      </c>
      <c r="E245" s="2">
        <f>MACD!F245</f>
        <v>-5.7740139752679859E-3</v>
      </c>
      <c r="F245" s="2">
        <f>'Moving Avg'!D245</f>
        <v>3.6619000000000002</v>
      </c>
      <c r="G245" s="2">
        <f>'Moving Avg'!F245</f>
        <v>3.6731600000000002</v>
      </c>
      <c r="H245" s="2">
        <f>'Moving Avg'!G245</f>
        <v>3.6530460000000016</v>
      </c>
      <c r="I245" s="2">
        <f>'Moving Avg'!H245</f>
        <v>3.7553304999999977</v>
      </c>
      <c r="J245" s="6" t="str">
        <f>OBV!F245</f>
        <v>BEARISH</v>
      </c>
      <c r="K245" s="6" t="str">
        <f>OBV!G245</f>
        <v>NEUTRAL</v>
      </c>
      <c r="L245" s="6" t="str">
        <f>OBV!H245</f>
        <v>BEARISH DIVERGENCE</v>
      </c>
    </row>
    <row r="246" spans="1:12" ht="13.5" x14ac:dyDescent="0.25">
      <c r="A246" s="3">
        <f>RSI!A246</f>
        <v>42363</v>
      </c>
      <c r="B246" s="2">
        <f>RSI!B246</f>
        <v>3.5588000000000002</v>
      </c>
      <c r="C246" s="2">
        <f>RSI!I246</f>
        <v>40.845784126061901</v>
      </c>
      <c r="D246" s="2">
        <f>MACD!E246</f>
        <v>3.1305750810346034E-2</v>
      </c>
      <c r="E246" s="2">
        <f>MACD!F246</f>
        <v>1.6419389818548178E-3</v>
      </c>
      <c r="F246" s="2">
        <f>'Moving Avg'!D246</f>
        <v>3.63286</v>
      </c>
      <c r="G246" s="2">
        <f>'Moving Avg'!F246</f>
        <v>3.6720700000000002</v>
      </c>
      <c r="H246" s="2">
        <f>'Moving Avg'!G246</f>
        <v>3.650142000000002</v>
      </c>
      <c r="I246" s="2">
        <f>'Moving Avg'!H246</f>
        <v>3.7539744999999982</v>
      </c>
      <c r="J246" s="6" t="str">
        <f>OBV!F246</f>
        <v>BEARISH</v>
      </c>
      <c r="K246" s="6" t="str">
        <f>OBV!G246</f>
        <v>NEUTRAL</v>
      </c>
      <c r="L246" s="6" t="str">
        <f>OBV!H246</f>
        <v>CONFIRMED BEARISH</v>
      </c>
    </row>
    <row r="247" spans="1:12" ht="13.5" x14ac:dyDescent="0.25">
      <c r="A247" s="3">
        <f>RSI!A247</f>
        <v>42366</v>
      </c>
      <c r="B247" s="2">
        <f>RSI!B247</f>
        <v>3.6314000000000002</v>
      </c>
      <c r="C247" s="2">
        <f>RSI!I247</f>
        <v>48.026811286037884</v>
      </c>
      <c r="D247" s="2">
        <f>MACD!E247</f>
        <v>3.5811534595135086E-2</v>
      </c>
      <c r="E247" s="2">
        <f>MACD!F247</f>
        <v>8.4758581045108715E-3</v>
      </c>
      <c r="F247" s="2">
        <f>'Moving Avg'!D247</f>
        <v>3.6212400000000002</v>
      </c>
      <c r="G247" s="2">
        <f>'Moving Avg'!F247</f>
        <v>3.6709800000000001</v>
      </c>
      <c r="H247" s="2">
        <f>'Moving Avg'!G247</f>
        <v>3.6488340000000017</v>
      </c>
      <c r="I247" s="2">
        <f>'Moving Avg'!H247</f>
        <v>3.7528424999999981</v>
      </c>
      <c r="J247" s="6" t="str">
        <f>OBV!F247</f>
        <v>BULLISH</v>
      </c>
      <c r="K247" s="6" t="str">
        <f>OBV!G247</f>
        <v>WEAK</v>
      </c>
      <c r="L247" s="6" t="str">
        <f>OBV!H247</f>
        <v>BULLISH DIVERGENCE</v>
      </c>
    </row>
    <row r="248" spans="1:12" ht="13.5" x14ac:dyDescent="0.25">
      <c r="A248" s="3">
        <f>RSI!A248</f>
        <v>42367</v>
      </c>
      <c r="B248" s="2">
        <f>RSI!B248</f>
        <v>3.6240999999999999</v>
      </c>
      <c r="C248" s="2">
        <f>RSI!I248</f>
        <v>47.403673922796159</v>
      </c>
      <c r="D248" s="2">
        <f>MACD!E248</f>
        <v>2.9132458818601048E-2</v>
      </c>
      <c r="E248" s="2">
        <f>MACD!F248</f>
        <v>1.2607178247328907E-2</v>
      </c>
      <c r="F248" s="2">
        <f>'Moving Avg'!D248</f>
        <v>3.6270399999999996</v>
      </c>
      <c r="G248" s="2">
        <f>'Moving Avg'!F248</f>
        <v>3.6727949999999998</v>
      </c>
      <c r="H248" s="2">
        <f>'Moving Avg'!G248</f>
        <v>3.6479620000000015</v>
      </c>
      <c r="I248" s="2">
        <f>'Moving Avg'!H248</f>
        <v>3.7518129999999981</v>
      </c>
      <c r="J248" s="6" t="str">
        <f>OBV!F248</f>
        <v>BULLISH</v>
      </c>
      <c r="K248" s="6" t="str">
        <f>OBV!G248</f>
        <v>WEAK</v>
      </c>
      <c r="L248" s="6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3.4862000000000002</v>
      </c>
      <c r="C249" s="2">
        <f>RSI!I249</f>
        <v>37.504309667368403</v>
      </c>
      <c r="D249" s="2">
        <f>MACD!E249</f>
        <v>3.3865576557001731E-2</v>
      </c>
      <c r="E249" s="2">
        <f>MACD!F249</f>
        <v>1.6858857909263475E-2</v>
      </c>
      <c r="F249" s="2">
        <f>'Moving Avg'!D249</f>
        <v>3.5907399999999994</v>
      </c>
      <c r="G249" s="2">
        <f>'Moving Avg'!F249</f>
        <v>3.6597250000000003</v>
      </c>
      <c r="H249" s="2">
        <f>'Moving Avg'!G249</f>
        <v>3.6443320000000012</v>
      </c>
      <c r="I249" s="2">
        <f>'Moving Avg'!H249</f>
        <v>3.7501289999999985</v>
      </c>
      <c r="J249" s="6" t="str">
        <f>OBV!F249</f>
        <v>BULLISH</v>
      </c>
      <c r="K249" s="6" t="str">
        <f>OBV!G249</f>
        <v>NEUTRAL</v>
      </c>
      <c r="L249" s="6" t="str">
        <f>OBV!H249</f>
        <v>BULLISH DIVERGENCE</v>
      </c>
    </row>
    <row r="250" spans="1:12" ht="13.5" x14ac:dyDescent="0.25">
      <c r="A250" s="3">
        <f>RSI!A250</f>
        <v>42369</v>
      </c>
      <c r="B250" s="2">
        <f>RSI!B250</f>
        <v>3.5878000000000001</v>
      </c>
      <c r="C250" s="2">
        <f>RSI!I250</f>
        <v>46.38761439999589</v>
      </c>
      <c r="D250" s="2">
        <f>MACD!E250</f>
        <v>3.0193625194700591E-2</v>
      </c>
      <c r="E250" s="2">
        <f>MACD!F250</f>
        <v>1.9525811366350898E-2</v>
      </c>
      <c r="F250" s="2">
        <f>'Moving Avg'!D250</f>
        <v>3.5776600000000003</v>
      </c>
      <c r="G250" s="2">
        <f>'Moving Avg'!F250</f>
        <v>3.651735</v>
      </c>
      <c r="H250" s="2">
        <f>'Moving Avg'!G250</f>
        <v>3.6422980000000011</v>
      </c>
      <c r="I250" s="2">
        <f>'Moving Avg'!H250</f>
        <v>3.748917999999998</v>
      </c>
      <c r="J250" s="6" t="str">
        <f>OBV!F250</f>
        <v>BULLISH</v>
      </c>
      <c r="K250" s="6" t="str">
        <f>OBV!G250</f>
        <v>WEAK</v>
      </c>
      <c r="L250" s="6" t="str">
        <f>OBV!H250</f>
        <v>BULLISH DIVERGENCE</v>
      </c>
    </row>
    <row r="251" spans="1:12" ht="13.5" x14ac:dyDescent="0.25">
      <c r="A251" s="3">
        <f>RSI!A251</f>
        <v>42373</v>
      </c>
      <c r="B251" s="2">
        <f>RSI!B251</f>
        <v>3.6894999999999998</v>
      </c>
      <c r="C251" s="2">
        <f>RSI!I251</f>
        <v>53.511002410030123</v>
      </c>
      <c r="D251" s="2">
        <f>MACD!E251</f>
        <v>3.2145302900080441E-2</v>
      </c>
      <c r="E251" s="2">
        <f>MACD!F251</f>
        <v>2.2049709673096808E-2</v>
      </c>
      <c r="F251" s="2">
        <f>'Moving Avg'!D251</f>
        <v>3.6037999999999997</v>
      </c>
      <c r="G251" s="2">
        <f>'Moving Avg'!F251</f>
        <v>3.6491950000000002</v>
      </c>
      <c r="H251" s="2">
        <f>'Moving Avg'!G251</f>
        <v>3.6427340000000008</v>
      </c>
      <c r="I251" s="2">
        <f>'Moving Avg'!H251</f>
        <v>3.7482154999999984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3.6894999999999998</v>
      </c>
      <c r="C252" s="2">
        <f>RSI!I252</f>
        <v>53.511002410030123</v>
      </c>
      <c r="D252" s="2">
        <f>MACD!E252</f>
        <v>3.124253981569014E-2</v>
      </c>
      <c r="E252" s="2">
        <f>MACD!F252</f>
        <v>2.3888275701615475E-2</v>
      </c>
      <c r="F252" s="2">
        <f>'Moving Avg'!D252</f>
        <v>3.6154199999999994</v>
      </c>
      <c r="G252" s="2">
        <f>'Moving Avg'!F252</f>
        <v>3.6473799999999996</v>
      </c>
      <c r="H252" s="2">
        <f>'Moving Avg'!G252</f>
        <v>3.6433140000000011</v>
      </c>
      <c r="I252" s="2">
        <f>'Moving Avg'!H252</f>
        <v>3.7475129999999979</v>
      </c>
      <c r="J252" s="6" t="str">
        <f>OBV!F252</f>
        <v>BEARISH</v>
      </c>
      <c r="K252" s="6" t="str">
        <f>OBV!G252</f>
        <v>NEUTRAL</v>
      </c>
      <c r="L252" s="6" t="str">
        <f>OBV!H252</f>
        <v>BEARISH DIVERGENCE</v>
      </c>
    </row>
    <row r="253" spans="1:12" ht="13.5" x14ac:dyDescent="0.25">
      <c r="A253" s="3">
        <f>RSI!A253</f>
        <v>42375</v>
      </c>
      <c r="B253" s="2">
        <f>RSI!B253</f>
        <v>3.7040000000000002</v>
      </c>
      <c r="C253" s="2">
        <f>RSI!I253</f>
        <v>54.510426356049763</v>
      </c>
      <c r="D253" s="2">
        <f>MACD!E253</f>
        <v>1.4582055463923993E-2</v>
      </c>
      <c r="E253" s="2">
        <f>MACD!F253</f>
        <v>2.202703165407718E-2</v>
      </c>
      <c r="F253" s="2">
        <f>'Moving Avg'!D253</f>
        <v>3.6314000000000002</v>
      </c>
      <c r="G253" s="2">
        <f>'Moving Avg'!F253</f>
        <v>3.6510099999999994</v>
      </c>
      <c r="H253" s="2">
        <f>'Moving Avg'!G253</f>
        <v>3.644184000000001</v>
      </c>
      <c r="I253" s="2">
        <f>'Moving Avg'!H253</f>
        <v>3.7468829999999973</v>
      </c>
      <c r="J253" s="6" t="str">
        <f>OBV!F253</f>
        <v>BEARISH</v>
      </c>
      <c r="K253" s="6" t="str">
        <f>OBV!G253</f>
        <v>NEUTRAL</v>
      </c>
      <c r="L253" s="6" t="str">
        <f>OBV!H253</f>
        <v>BEARISH DIVERGENCE</v>
      </c>
    </row>
    <row r="254" spans="1:12" ht="13.5" x14ac:dyDescent="0.25">
      <c r="A254" s="3">
        <f>RSI!A254</f>
        <v>42376</v>
      </c>
      <c r="B254" s="2">
        <f>RSI!B254</f>
        <v>3.6894999999999998</v>
      </c>
      <c r="C254" s="2">
        <f>RSI!I254</f>
        <v>53.276970048641338</v>
      </c>
      <c r="D254" s="2">
        <f>MACD!E254</f>
        <v>1.2365071365373126E-2</v>
      </c>
      <c r="E254" s="2">
        <f>MACD!F254</f>
        <v>2.009463959633637E-2</v>
      </c>
      <c r="F254" s="2">
        <f>'Moving Avg'!D254</f>
        <v>3.6720599999999997</v>
      </c>
      <c r="G254" s="2">
        <f>'Moving Avg'!F254</f>
        <v>3.6495549999999994</v>
      </c>
      <c r="H254" s="2">
        <f>'Moving Avg'!G254</f>
        <v>3.6449100000000012</v>
      </c>
      <c r="I254" s="2">
        <f>'Moving Avg'!H254</f>
        <v>3.7461804999999968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3.6821999999999999</v>
      </c>
      <c r="C255" s="2">
        <f>RSI!I255</f>
        <v>52.631274754212008</v>
      </c>
      <c r="D255" s="2">
        <f>MACD!E255</f>
        <v>8.5487439791536168E-3</v>
      </c>
      <c r="E255" s="2">
        <f>MACD!F255</f>
        <v>1.7785460472899823E-2</v>
      </c>
      <c r="F255" s="2">
        <f>'Moving Avg'!D255</f>
        <v>3.6909400000000003</v>
      </c>
      <c r="G255" s="2">
        <f>'Moving Avg'!F255</f>
        <v>3.6477349999999995</v>
      </c>
      <c r="H255" s="2">
        <f>'Moving Avg'!G255</f>
        <v>3.6454900000000006</v>
      </c>
      <c r="I255" s="2">
        <f>'Moving Avg'!H255</f>
        <v>3.745441499999997</v>
      </c>
      <c r="J255" s="6" t="str">
        <f>OBV!F255</f>
        <v>BEARISH</v>
      </c>
      <c r="K255" s="6" t="str">
        <f>OBV!G255</f>
        <v>NEUTRAL</v>
      </c>
      <c r="L255" s="6" t="str">
        <f>OBV!H255</f>
        <v>BEARISH DIVERGENCE</v>
      </c>
    </row>
    <row r="256" spans="1:12" ht="13.5" x14ac:dyDescent="0.25">
      <c r="A256" s="3">
        <f>RSI!A256</f>
        <v>42380</v>
      </c>
      <c r="B256" s="2">
        <f>RSI!B256</f>
        <v>3.6821999999999999</v>
      </c>
      <c r="C256" s="2">
        <f>RSI!I256</f>
        <v>52.631274754212008</v>
      </c>
      <c r="D256" s="2">
        <f>MACD!E256</f>
        <v>-9.392238947133702E-3</v>
      </c>
      <c r="E256" s="2">
        <f>MACD!F256</f>
        <v>1.2349920588893119E-2</v>
      </c>
      <c r="F256" s="2">
        <f>'Moving Avg'!D256</f>
        <v>3.6894799999999996</v>
      </c>
      <c r="G256" s="2">
        <f>'Moving Avg'!F256</f>
        <v>3.6462799999999995</v>
      </c>
      <c r="H256" s="2">
        <f>'Moving Avg'!G256</f>
        <v>3.6459239999999999</v>
      </c>
      <c r="I256" s="2">
        <f>'Moving Avg'!H256</f>
        <v>3.7445634999999968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</row>
    <row r="257" spans="1:12" ht="13.5" x14ac:dyDescent="0.25">
      <c r="A257" s="3">
        <f>RSI!A257</f>
        <v>42381</v>
      </c>
      <c r="B257" s="2">
        <f>RSI!B257</f>
        <v>3.6387</v>
      </c>
      <c r="C257" s="2">
        <f>RSI!I257</f>
        <v>48.56369920787899</v>
      </c>
      <c r="D257" s="2">
        <f>MACD!E257</f>
        <v>-1.0356345354372021E-2</v>
      </c>
      <c r="E257" s="2">
        <f>MACD!F257</f>
        <v>7.8086674002400911E-3</v>
      </c>
      <c r="F257" s="2">
        <f>'Moving Avg'!D257</f>
        <v>3.6793199999999997</v>
      </c>
      <c r="G257" s="2">
        <f>'Moving Avg'!F257</f>
        <v>3.6430149999999997</v>
      </c>
      <c r="H257" s="2">
        <f>'Moving Avg'!G257</f>
        <v>3.6454879999999998</v>
      </c>
      <c r="I257" s="2">
        <f>'Moving Avg'!H257</f>
        <v>3.7436069999999972</v>
      </c>
      <c r="J257" s="6" t="str">
        <f>OBV!F257</f>
        <v>BEARISH</v>
      </c>
      <c r="K257" s="6" t="str">
        <f>OBV!G257</f>
        <v>NEUTRAL</v>
      </c>
      <c r="L257" s="6" t="str">
        <f>OBV!H257</f>
        <v>CONFIRMED BEARISH</v>
      </c>
    </row>
    <row r="258" spans="1:12" ht="13.5" x14ac:dyDescent="0.25">
      <c r="A258" s="3">
        <f>RSI!A258</f>
        <v>42382</v>
      </c>
      <c r="B258" s="2">
        <f>RSI!B258</f>
        <v>3.6532</v>
      </c>
      <c r="C258" s="2">
        <f>RSI!I258</f>
        <v>49.952181419499837</v>
      </c>
      <c r="D258" s="2">
        <f>MACD!E258</f>
        <v>-1.3274020227799443E-2</v>
      </c>
      <c r="E258" s="2">
        <f>MACD!F258</f>
        <v>3.5921298746321843E-3</v>
      </c>
      <c r="F258" s="2">
        <f>'Moving Avg'!D258</f>
        <v>3.6691599999999993</v>
      </c>
      <c r="G258" s="2">
        <f>'Moving Avg'!F258</f>
        <v>3.6441050000000006</v>
      </c>
      <c r="H258" s="2">
        <f>'Moving Avg'!G258</f>
        <v>3.6459239999999999</v>
      </c>
      <c r="I258" s="2">
        <f>'Moving Avg'!H258</f>
        <v>3.7427229999999967</v>
      </c>
      <c r="J258" s="6" t="str">
        <f>OBV!F258</f>
        <v>BEARISH</v>
      </c>
      <c r="K258" s="6" t="str">
        <f>OBV!G258</f>
        <v>NEUTRAL</v>
      </c>
      <c r="L258" s="6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3.6314000000000002</v>
      </c>
      <c r="C259" s="2">
        <f>RSI!I259</f>
        <v>47.860382507186891</v>
      </c>
      <c r="D259" s="2">
        <f>MACD!E259</f>
        <v>-3.5340870681592751E-2</v>
      </c>
      <c r="E259" s="2">
        <f>MACD!F259</f>
        <v>-4.1944702366128028E-3</v>
      </c>
      <c r="F259" s="2">
        <f>'Moving Avg'!D259</f>
        <v>3.65754</v>
      </c>
      <c r="G259" s="2">
        <f>'Moving Avg'!F259</f>
        <v>3.6441050000000006</v>
      </c>
      <c r="H259" s="2">
        <f>'Moving Avg'!G259</f>
        <v>3.6454880000000003</v>
      </c>
      <c r="I259" s="2">
        <f>'Moving Avg'!H259</f>
        <v>3.7417299999999973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</row>
    <row r="260" spans="1:12" ht="13.5" x14ac:dyDescent="0.25">
      <c r="A260" s="3">
        <f>RSI!A260</f>
        <v>42387</v>
      </c>
      <c r="B260" s="2">
        <f>RSI!B260</f>
        <v>3.5951</v>
      </c>
      <c r="C260" s="2">
        <f>RSI!I260</f>
        <v>44.517428806056124</v>
      </c>
      <c r="D260" s="2">
        <f>MACD!E260</f>
        <v>-3.5562011399731475E-2</v>
      </c>
      <c r="E260" s="2">
        <f>MACD!F260</f>
        <v>-1.0467978469236538E-2</v>
      </c>
      <c r="F260" s="2">
        <f>'Moving Avg'!D260</f>
        <v>3.6401199999999996</v>
      </c>
      <c r="G260" s="2">
        <f>'Moving Avg'!F260</f>
        <v>3.6426550000000004</v>
      </c>
      <c r="H260" s="2">
        <f>'Moving Avg'!G260</f>
        <v>3.6443260000000004</v>
      </c>
      <c r="I260" s="2">
        <f>'Moving Avg'!H260</f>
        <v>3.7405554999999975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3.6314000000000002</v>
      </c>
      <c r="C261" s="2">
        <f>RSI!I261</f>
        <v>48.398912237556146</v>
      </c>
      <c r="D261" s="2">
        <f>MACD!E261</f>
        <v>-2.2455930635883359E-2</v>
      </c>
      <c r="E261" s="2">
        <f>MACD!F261</f>
        <v>-1.2865568902565901E-2</v>
      </c>
      <c r="F261" s="2">
        <f>'Moving Avg'!D261</f>
        <v>3.6299600000000005</v>
      </c>
      <c r="G261" s="2">
        <f>'Moving Avg'!F261</f>
        <v>3.6390250000000011</v>
      </c>
      <c r="H261" s="2">
        <f>'Moving Avg'!G261</f>
        <v>3.6441800000000004</v>
      </c>
      <c r="I261" s="2">
        <f>'Moving Avg'!H261</f>
        <v>3.7395624999999972</v>
      </c>
      <c r="J261" s="6" t="str">
        <f>OBV!F261</f>
        <v>BULLISH</v>
      </c>
      <c r="K261" s="6" t="str">
        <f>OBV!G261</f>
        <v>NEUTRAL</v>
      </c>
      <c r="L261" s="6" t="str">
        <f>OBV!H261</f>
        <v>BULLISH DIVERGENCE</v>
      </c>
    </row>
    <row r="262" spans="1:12" ht="13.5" x14ac:dyDescent="0.25">
      <c r="A262" s="3">
        <f>RSI!A262</f>
        <v>42389</v>
      </c>
      <c r="B262" s="2">
        <f>RSI!B262</f>
        <v>3.6240999999999999</v>
      </c>
      <c r="C262" s="2">
        <f>RSI!I262</f>
        <v>47.676563332759727</v>
      </c>
      <c r="D262" s="2">
        <f>MACD!E262</f>
        <v>-1.0728876696846523E-2</v>
      </c>
      <c r="E262" s="2">
        <f>MACD!F262</f>
        <v>-1.2438230461422025E-2</v>
      </c>
      <c r="F262" s="2">
        <f>'Moving Avg'!D262</f>
        <v>3.6270399999999996</v>
      </c>
      <c r="G262" s="2">
        <f>'Moving Avg'!F262</f>
        <v>3.6357550000000005</v>
      </c>
      <c r="H262" s="2">
        <f>'Moving Avg'!G262</f>
        <v>3.6440340000000004</v>
      </c>
      <c r="I262" s="2">
        <f>'Moving Avg'!H262</f>
        <v>3.7388814999999975</v>
      </c>
      <c r="J262" s="6" t="str">
        <f>OBV!F262</f>
        <v>BULLISH</v>
      </c>
      <c r="K262" s="6" t="str">
        <f>OBV!G262</f>
        <v>NEUTRAL</v>
      </c>
      <c r="L262" s="6" t="str">
        <f>OBV!H262</f>
        <v>BULLISH DIVERGENCE</v>
      </c>
    </row>
    <row r="263" spans="1:12" ht="13.5" x14ac:dyDescent="0.25">
      <c r="A263" s="3">
        <f>RSI!A263</f>
        <v>42390</v>
      </c>
      <c r="B263" s="2">
        <f>RSI!B263</f>
        <v>3.6240999999999999</v>
      </c>
      <c r="C263" s="2">
        <f>RSI!I263</f>
        <v>47.676563332759727</v>
      </c>
      <c r="D263" s="2">
        <f>MACD!E263</f>
        <v>1.5573208530748062E-3</v>
      </c>
      <c r="E263" s="2">
        <f>MACD!F263</f>
        <v>-9.6391201985226611E-3</v>
      </c>
      <c r="F263" s="2">
        <f>'Moving Avg'!D263</f>
        <v>3.6212200000000001</v>
      </c>
      <c r="G263" s="2">
        <f>'Moving Avg'!F263</f>
        <v>3.6372050000000002</v>
      </c>
      <c r="H263" s="2">
        <f>'Moving Avg'!G263</f>
        <v>3.643888</v>
      </c>
      <c r="I263" s="2">
        <f>'Moving Avg'!H263</f>
        <v>3.7383744999999982</v>
      </c>
      <c r="J263" s="6" t="str">
        <f>OBV!F263</f>
        <v>BULLISH</v>
      </c>
      <c r="K263" s="6" t="str">
        <f>OBV!G263</f>
        <v>NEUTRAL</v>
      </c>
      <c r="L263" s="6" t="str">
        <f>OBV!H263</f>
        <v>BULLISH DIVERGENCE</v>
      </c>
    </row>
    <row r="264" spans="1:12" ht="13.5" x14ac:dyDescent="0.25">
      <c r="A264" s="3">
        <f>RSI!A264</f>
        <v>42391</v>
      </c>
      <c r="B264" s="2">
        <f>RSI!B264</f>
        <v>3.6240999999999999</v>
      </c>
      <c r="C264" s="2">
        <f>RSI!I264</f>
        <v>47.676563332759734</v>
      </c>
      <c r="D264" s="2">
        <f>MACD!E264</f>
        <v>9.8452839380209767E-3</v>
      </c>
      <c r="E264" s="2">
        <f>MACD!F264</f>
        <v>-5.7422393712139343E-3</v>
      </c>
      <c r="F264" s="2">
        <f>'Moving Avg'!D264</f>
        <v>3.6197600000000003</v>
      </c>
      <c r="G264" s="2">
        <f>'Moving Avg'!F264</f>
        <v>3.6350250000000002</v>
      </c>
      <c r="H264" s="2">
        <f>'Moving Avg'!G264</f>
        <v>3.6437419999999996</v>
      </c>
      <c r="I264" s="2">
        <f>'Moving Avg'!H264</f>
        <v>3.7378674999999983</v>
      </c>
      <c r="J264" s="6" t="str">
        <f>OBV!F264</f>
        <v>BULLISH</v>
      </c>
      <c r="K264" s="6" t="str">
        <f>OBV!G264</f>
        <v>NEUTRAL</v>
      </c>
      <c r="L264" s="6" t="str">
        <f>OBV!H264</f>
        <v>BULLISH DIVERGENCE</v>
      </c>
    </row>
    <row r="265" spans="1:12" ht="13.5" x14ac:dyDescent="0.25">
      <c r="A265" s="3">
        <f>RSI!A265</f>
        <v>42394</v>
      </c>
      <c r="B265" s="2">
        <f>RSI!B265</f>
        <v>3.6240999999999999</v>
      </c>
      <c r="C265" s="2">
        <f>RSI!I265</f>
        <v>47.676563332759741</v>
      </c>
      <c r="D265" s="2">
        <f>MACD!E265</f>
        <v>1.5848727563685383E-2</v>
      </c>
      <c r="E265" s="2">
        <f>MACD!F265</f>
        <v>-1.4240459842340706E-3</v>
      </c>
      <c r="F265" s="2">
        <f>'Moving Avg'!D265</f>
        <v>3.6255600000000001</v>
      </c>
      <c r="G265" s="2">
        <f>'Moving Avg'!F265</f>
        <v>3.6335700000000002</v>
      </c>
      <c r="H265" s="2">
        <f>'Moving Avg'!G265</f>
        <v>3.6443219999999998</v>
      </c>
      <c r="I265" s="2">
        <f>'Moving Avg'!H265</f>
        <v>3.7373604999999985</v>
      </c>
      <c r="J265" s="6" t="str">
        <f>OBV!F265</f>
        <v>BULLISH</v>
      </c>
      <c r="K265" s="6" t="str">
        <f>OBV!G265</f>
        <v>NEUTRAL</v>
      </c>
      <c r="L265" s="6" t="str">
        <f>OBV!H265</f>
        <v>CONFIRMED BULLISH</v>
      </c>
    </row>
    <row r="266" spans="1:12" ht="13.5" x14ac:dyDescent="0.25">
      <c r="A266" s="3">
        <f>RSI!A266</f>
        <v>42395</v>
      </c>
      <c r="B266" s="2">
        <f>RSI!B266</f>
        <v>3.6894999999999998</v>
      </c>
      <c r="C266" s="2">
        <f>RSI!I266</f>
        <v>55.652383022716137</v>
      </c>
      <c r="D266" s="2">
        <f>MACD!E266</f>
        <v>1.6189331799591589E-2</v>
      </c>
      <c r="E266" s="2">
        <f>MACD!F266</f>
        <v>2.0986295725310615E-3</v>
      </c>
      <c r="F266" s="2">
        <f>'Moving Avg'!D266</f>
        <v>3.6371799999999999</v>
      </c>
      <c r="G266" s="2">
        <f>'Moving Avg'!F266</f>
        <v>3.6401049999999997</v>
      </c>
      <c r="H266" s="2">
        <f>'Moving Avg'!G266</f>
        <v>3.64621</v>
      </c>
      <c r="I266" s="2">
        <f>'Moving Avg'!H266</f>
        <v>3.7370064999999983</v>
      </c>
      <c r="J266" s="6" t="str">
        <f>OBV!F266</f>
        <v>BULLISH</v>
      </c>
      <c r="K266" s="6" t="str">
        <f>OBV!G266</f>
        <v>NEUTRAL</v>
      </c>
      <c r="L266" s="6" t="str">
        <f>OBV!H266</f>
        <v>CONFIRMED BULLISH</v>
      </c>
    </row>
    <row r="267" spans="1:12" ht="13.5" x14ac:dyDescent="0.25">
      <c r="A267" s="3">
        <f>RSI!A267</f>
        <v>42396</v>
      </c>
      <c r="B267" s="2">
        <f>RSI!B267</f>
        <v>3.6240999999999999</v>
      </c>
      <c r="C267" s="2">
        <f>RSI!I267</f>
        <v>47.804810306082615</v>
      </c>
      <c r="D267" s="2">
        <f>MACD!E267</f>
        <v>1.4340639029436719E-2</v>
      </c>
      <c r="E267" s="2">
        <f>MACD!F267</f>
        <v>4.5470314639121934E-3</v>
      </c>
      <c r="F267" s="2">
        <f>'Moving Avg'!D267</f>
        <v>3.6371799999999994</v>
      </c>
      <c r="G267" s="2">
        <f>'Moving Avg'!F267</f>
        <v>3.6397399999999998</v>
      </c>
      <c r="H267" s="2">
        <f>'Moving Avg'!G267</f>
        <v>3.6472259999999999</v>
      </c>
      <c r="I267" s="2">
        <f>'Moving Avg'!H267</f>
        <v>3.736499499999999</v>
      </c>
      <c r="J267" s="6" t="str">
        <f>OBV!F267</f>
        <v>BEARISH</v>
      </c>
      <c r="K267" s="6" t="str">
        <f>OBV!G267</f>
        <v>STRONG</v>
      </c>
      <c r="L267" s="6" t="str">
        <f>OBV!H267</f>
        <v>NEUTRAL</v>
      </c>
    </row>
    <row r="268" spans="1:12" ht="13.5" x14ac:dyDescent="0.25">
      <c r="A268" s="3">
        <f>RSI!A268</f>
        <v>42397</v>
      </c>
      <c r="B268" s="2">
        <f>RSI!B268</f>
        <v>3.6677</v>
      </c>
      <c r="C268" s="2">
        <f>RSI!I268</f>
        <v>52.603185081683407</v>
      </c>
      <c r="D268" s="2">
        <f>MACD!E268</f>
        <v>1.1896328294649816E-2</v>
      </c>
      <c r="E268" s="2">
        <f>MACD!F268</f>
        <v>6.0168908300597176E-3</v>
      </c>
      <c r="F268" s="2">
        <f>'Moving Avg'!D268</f>
        <v>3.6459000000000001</v>
      </c>
      <c r="G268" s="2">
        <f>'Moving Avg'!F268</f>
        <v>3.6419199999999998</v>
      </c>
      <c r="H268" s="2">
        <f>'Moving Avg'!G268</f>
        <v>3.6479519999999996</v>
      </c>
      <c r="I268" s="2">
        <f>'Moving Avg'!H268</f>
        <v>3.7362104999999985</v>
      </c>
      <c r="J268" s="6" t="str">
        <f>OBV!F268</f>
        <v>BEARISH</v>
      </c>
      <c r="K268" s="6" t="str">
        <f>OBV!G268</f>
        <v>STRONG</v>
      </c>
      <c r="L268" s="6" t="str">
        <f>OBV!H268</f>
        <v>BEARISH DIVERGENCE</v>
      </c>
    </row>
    <row r="269" spans="1:12" ht="13.5" x14ac:dyDescent="0.25">
      <c r="A269" s="3">
        <f>RSI!A269</f>
        <v>42398</v>
      </c>
      <c r="B269" s="2">
        <f>RSI!B269</f>
        <v>3.6240999999999999</v>
      </c>
      <c r="C269" s="2">
        <f>RSI!I269</f>
        <v>47.864459817531717</v>
      </c>
      <c r="D269" s="2">
        <f>MACD!E269</f>
        <v>9.5562406443789882E-3</v>
      </c>
      <c r="E269" s="2">
        <f>MACD!F269</f>
        <v>6.7247607929235721E-3</v>
      </c>
      <c r="F269" s="2">
        <f>'Moving Avg'!D269</f>
        <v>3.6458999999999997</v>
      </c>
      <c r="G269" s="2">
        <f>'Moving Avg'!F269</f>
        <v>3.6488149999999999</v>
      </c>
      <c r="H269" s="2">
        <f>'Moving Avg'!G269</f>
        <v>3.6478060000000001</v>
      </c>
      <c r="I269" s="2">
        <f>'Moving Avg'!H269</f>
        <v>3.7357379999999996</v>
      </c>
      <c r="J269" s="6" t="str">
        <f>OBV!F269</f>
        <v>BEARISH</v>
      </c>
      <c r="K269" s="6" t="str">
        <f>OBV!G269</f>
        <v>STRONG</v>
      </c>
      <c r="L269" s="6" t="str">
        <f>OBV!H269</f>
        <v>NEUTRAL</v>
      </c>
    </row>
    <row r="270" spans="1:12" ht="13.5" x14ac:dyDescent="0.25">
      <c r="A270" s="3">
        <f>RSI!A270</f>
        <v>42401</v>
      </c>
      <c r="B270" s="2">
        <f>RSI!B270</f>
        <v>3.6314000000000002</v>
      </c>
      <c r="C270" s="2">
        <f>RSI!I270</f>
        <v>48.697770185579756</v>
      </c>
      <c r="D270" s="2">
        <f>MACD!E270</f>
        <v>1.5717703697291086E-3</v>
      </c>
      <c r="E270" s="2">
        <f>MACD!F270</f>
        <v>5.69416270828468E-3</v>
      </c>
      <c r="F270" s="2">
        <f>'Moving Avg'!D270</f>
        <v>3.6473599999999999</v>
      </c>
      <c r="G270" s="2">
        <f>'Moving Avg'!F270</f>
        <v>3.6509949999999995</v>
      </c>
      <c r="H270" s="2">
        <f>'Moving Avg'!G270</f>
        <v>3.6478060000000001</v>
      </c>
      <c r="I270" s="2">
        <f>'Moving Avg'!H270</f>
        <v>3.735301999999999</v>
      </c>
      <c r="J270" s="6" t="str">
        <f>OBV!F270</f>
        <v>BEARISH</v>
      </c>
      <c r="K270" s="6" t="str">
        <f>OBV!G270</f>
        <v>STRONG</v>
      </c>
      <c r="L270" s="6" t="str">
        <f>OBV!H270</f>
        <v>BEARISH DIVERGENCE</v>
      </c>
    </row>
    <row r="271" spans="1:12" ht="13.5" x14ac:dyDescent="0.25">
      <c r="A271" s="3">
        <f>RSI!A271</f>
        <v>42402</v>
      </c>
      <c r="B271" s="2">
        <f>RSI!B271</f>
        <v>3.6604999999999999</v>
      </c>
      <c r="C271" s="2">
        <f>RSI!I271</f>
        <v>51.991910849530313</v>
      </c>
      <c r="D271" s="2">
        <f>MACD!E271</f>
        <v>-1.6863960320021576E-3</v>
      </c>
      <c r="E271" s="2">
        <f>MACD!F271</f>
        <v>4.2180509602273127E-3</v>
      </c>
      <c r="F271" s="2">
        <f>'Moving Avg'!D271</f>
        <v>3.6415599999999997</v>
      </c>
      <c r="G271" s="2">
        <f>'Moving Avg'!F271</f>
        <v>3.6495449999999998</v>
      </c>
      <c r="H271" s="2">
        <f>'Moving Avg'!G271</f>
        <v>3.6485340000000002</v>
      </c>
      <c r="I271" s="2">
        <f>'Moving Avg'!H271</f>
        <v>3.7352904999999992</v>
      </c>
      <c r="J271" s="6" t="str">
        <f>OBV!F271</f>
        <v>BEARISH</v>
      </c>
      <c r="K271" s="6" t="str">
        <f>OBV!G271</f>
        <v>STRONG</v>
      </c>
      <c r="L271" s="6" t="str">
        <f>OBV!H271</f>
        <v>CONFIRMED BEARISH</v>
      </c>
    </row>
    <row r="272" spans="1:12" ht="13.5" x14ac:dyDescent="0.25">
      <c r="A272" s="3">
        <f>RSI!A272</f>
        <v>42403</v>
      </c>
      <c r="B272" s="2">
        <f>RSI!B272</f>
        <v>3.6240999999999999</v>
      </c>
      <c r="C272" s="2">
        <f>RSI!I272</f>
        <v>47.852806371915342</v>
      </c>
      <c r="D272" s="2">
        <f>MACD!E272</f>
        <v>-2.9782768762984801E-3</v>
      </c>
      <c r="E272" s="2">
        <f>MACD!F272</f>
        <v>2.7787853929221542E-3</v>
      </c>
      <c r="F272" s="2">
        <f>'Moving Avg'!D272</f>
        <v>3.6415599999999997</v>
      </c>
      <c r="G272" s="2">
        <f>'Moving Avg'!F272</f>
        <v>3.6462749999999993</v>
      </c>
      <c r="H272" s="2">
        <f>'Moving Avg'!G272</f>
        <v>3.6485340000000002</v>
      </c>
      <c r="I272" s="2">
        <f>'Moving Avg'!H272</f>
        <v>3.7348179999999997</v>
      </c>
      <c r="J272" s="6" t="str">
        <f>OBV!F272</f>
        <v>BULLISH</v>
      </c>
      <c r="K272" s="6" t="str">
        <f>OBV!G272</f>
        <v>WEAK</v>
      </c>
      <c r="L272" s="6" t="str">
        <f>OBV!H272</f>
        <v>NEUTRAL</v>
      </c>
    </row>
    <row r="273" spans="1:12" ht="13.5" x14ac:dyDescent="0.25">
      <c r="A273" s="3">
        <f>RSI!A273</f>
        <v>42404</v>
      </c>
      <c r="B273" s="2">
        <f>RSI!B273</f>
        <v>3.6240999999999999</v>
      </c>
      <c r="C273" s="2">
        <f>RSI!I273</f>
        <v>47.852806371915342</v>
      </c>
      <c r="D273" s="2">
        <f>MACD!E273</f>
        <v>-3.9564937557186042E-3</v>
      </c>
      <c r="E273" s="2">
        <f>MACD!F273</f>
        <v>1.4317295631940028E-3</v>
      </c>
      <c r="F273" s="2">
        <f>'Moving Avg'!D273</f>
        <v>3.6328400000000003</v>
      </c>
      <c r="G273" s="2">
        <f>'Moving Avg'!F273</f>
        <v>3.6422799999999995</v>
      </c>
      <c r="H273" s="2">
        <f>'Moving Avg'!G273</f>
        <v>3.649114</v>
      </c>
      <c r="I273" s="2">
        <f>'Moving Avg'!H273</f>
        <v>3.7343454999999994</v>
      </c>
      <c r="J273" s="6" t="str">
        <f>OBV!F273</f>
        <v>BULLISH</v>
      </c>
      <c r="K273" s="6" t="str">
        <f>OBV!G273</f>
        <v>WEAK</v>
      </c>
      <c r="L273" s="6" t="str">
        <f>OBV!H273</f>
        <v>BULLISH DIVERGENCE</v>
      </c>
    </row>
    <row r="274" spans="1:12" ht="13.5" x14ac:dyDescent="0.25">
      <c r="A274" s="3">
        <f>RSI!A274</f>
        <v>42405</v>
      </c>
      <c r="B274" s="2">
        <f>RSI!B274</f>
        <v>3.6240999999999999</v>
      </c>
      <c r="C274" s="2">
        <f>RSI!I274</f>
        <v>47.852806371915342</v>
      </c>
      <c r="D274" s="2">
        <f>MACD!E274</f>
        <v>-4.6778147438031326E-3</v>
      </c>
      <c r="E274" s="2">
        <f>MACD!F274</f>
        <v>2.0982070179457568E-4</v>
      </c>
      <c r="F274" s="2">
        <f>'Moving Avg'!D274</f>
        <v>3.6328400000000003</v>
      </c>
      <c r="G274" s="2">
        <f>'Moving Avg'!F274</f>
        <v>3.6390099999999999</v>
      </c>
      <c r="H274" s="2">
        <f>'Moving Avg'!G274</f>
        <v>3.6498399999999998</v>
      </c>
      <c r="I274" s="2">
        <f>'Moving Avg'!H274</f>
        <v>3.733873</v>
      </c>
      <c r="J274" s="6" t="str">
        <f>OBV!F274</f>
        <v>BULLISH</v>
      </c>
      <c r="K274" s="6" t="str">
        <f>OBV!G274</f>
        <v>WEAK</v>
      </c>
      <c r="L274" s="6" t="str">
        <f>OBV!H274</f>
        <v>NEUTRAL</v>
      </c>
    </row>
    <row r="275" spans="1:12" ht="13.5" x14ac:dyDescent="0.25">
      <c r="A275" s="3">
        <f>RSI!A275</f>
        <v>42408</v>
      </c>
      <c r="B275" s="2">
        <f>RSI!B275</f>
        <v>3.6168999999999998</v>
      </c>
      <c r="C275" s="2">
        <f>RSI!I275</f>
        <v>46.929800465473072</v>
      </c>
      <c r="D275" s="2">
        <f>MACD!E275</f>
        <v>-4.6563105066179666E-3</v>
      </c>
      <c r="E275" s="2">
        <f>MACD!F275</f>
        <v>-7.6340553988793285E-4</v>
      </c>
      <c r="F275" s="2">
        <f>'Moving Avg'!D275</f>
        <v>3.6299399999999999</v>
      </c>
      <c r="G275" s="2">
        <f>'Moving Avg'!F275</f>
        <v>3.6357449999999991</v>
      </c>
      <c r="H275" s="2">
        <f>'Moving Avg'!G275</f>
        <v>3.6504219999999998</v>
      </c>
      <c r="I275" s="2">
        <f>'Moving Avg'!H275</f>
        <v>3.7335039999999999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3.6168999999999998</v>
      </c>
      <c r="C276" s="2">
        <f>RSI!I276</f>
        <v>46.929800465473065</v>
      </c>
      <c r="D276" s="2">
        <f>MACD!E276</f>
        <v>5.5571906536457938E-3</v>
      </c>
      <c r="E276" s="2">
        <f>MACD!F276</f>
        <v>5.0071369881881246E-4</v>
      </c>
      <c r="F276" s="2">
        <f>'Moving Avg'!D276</f>
        <v>3.6212199999999997</v>
      </c>
      <c r="G276" s="2">
        <f>'Moving Avg'!F276</f>
        <v>3.6324799999999997</v>
      </c>
      <c r="H276" s="2">
        <f>'Moving Avg'!G276</f>
        <v>3.6511479999999996</v>
      </c>
      <c r="I276" s="2">
        <f>'Moving Avg'!H276</f>
        <v>3.7330654999999995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3.6459000000000001</v>
      </c>
      <c r="C277" s="2">
        <f>RSI!I277</f>
        <v>51.316276149168274</v>
      </c>
      <c r="D277" s="2">
        <f>MACD!E277</f>
        <v>2.1135554868587647E-3</v>
      </c>
      <c r="E277" s="2">
        <f>MACD!F277</f>
        <v>8.2328205642680295E-4</v>
      </c>
      <c r="F277" s="2">
        <f>'Moving Avg'!D277</f>
        <v>3.6255800000000002</v>
      </c>
      <c r="G277" s="2">
        <f>'Moving Avg'!F277</f>
        <v>3.6328399999999994</v>
      </c>
      <c r="H277" s="2">
        <f>'Moving Avg'!G277</f>
        <v>3.6510019999999996</v>
      </c>
      <c r="I277" s="2">
        <f>'Moving Avg'!H277</f>
        <v>3.7329809999999992</v>
      </c>
      <c r="J277" s="6" t="str">
        <f>OBV!F277</f>
        <v>BULLISH</v>
      </c>
      <c r="K277" s="6" t="str">
        <f>OBV!G277</f>
        <v>NEUTRAL</v>
      </c>
      <c r="L277" s="6" t="str">
        <f>OBV!H277</f>
        <v>CONFIRMED BULLISH</v>
      </c>
    </row>
    <row r="278" spans="1:12" ht="13.5" x14ac:dyDescent="0.25">
      <c r="A278" s="3">
        <f>RSI!A278</f>
        <v>42411</v>
      </c>
      <c r="B278" s="2">
        <f>RSI!B278</f>
        <v>3.6314000000000002</v>
      </c>
      <c r="C278" s="2">
        <f>RSI!I278</f>
        <v>49.129703860795878</v>
      </c>
      <c r="D278" s="2">
        <f>MACD!E278</f>
        <v>6.9247979574749152E-3</v>
      </c>
      <c r="E278" s="2">
        <f>MACD!F278</f>
        <v>2.0435852366364254E-3</v>
      </c>
      <c r="F278" s="2">
        <f>'Moving Avg'!D278</f>
        <v>3.6270399999999996</v>
      </c>
      <c r="G278" s="2">
        <f>'Moving Avg'!F278</f>
        <v>3.6317499999999994</v>
      </c>
      <c r="H278" s="2">
        <f>'Moving Avg'!G278</f>
        <v>3.6518739999999998</v>
      </c>
      <c r="I278" s="2">
        <f>'Moving Avg'!H278</f>
        <v>3.7326149999999996</v>
      </c>
      <c r="J278" s="6" t="str">
        <f>OBV!F278</f>
        <v>BEARISH</v>
      </c>
      <c r="K278" s="6" t="str">
        <f>OBV!G278</f>
        <v>NEUTRAL</v>
      </c>
      <c r="L278" s="6" t="str">
        <f>OBV!H278</f>
        <v>BEARISH DIVERGENCE</v>
      </c>
    </row>
    <row r="279" spans="1:12" ht="13.5" x14ac:dyDescent="0.25">
      <c r="A279" s="3">
        <f>RSI!A279</f>
        <v>42412</v>
      </c>
      <c r="B279" s="2">
        <f>RSI!B279</f>
        <v>3.6314000000000002</v>
      </c>
      <c r="C279" s="2">
        <f>RSI!I279</f>
        <v>49.129703860795878</v>
      </c>
      <c r="D279" s="2">
        <f>MACD!E279</f>
        <v>4.3213577511771462E-3</v>
      </c>
      <c r="E279" s="2">
        <f>MACD!F279</f>
        <v>2.4991397395445697E-3</v>
      </c>
      <c r="F279" s="2">
        <f>'Moving Avg'!D279</f>
        <v>3.6284999999999998</v>
      </c>
      <c r="G279" s="2">
        <f>'Moving Avg'!F279</f>
        <v>3.6317499999999994</v>
      </c>
      <c r="H279" s="2">
        <f>'Moving Avg'!G279</f>
        <v>3.6495500000000005</v>
      </c>
      <c r="I279" s="2">
        <f>'Moving Avg'!H279</f>
        <v>3.7322489999999995</v>
      </c>
      <c r="J279" s="6" t="str">
        <f>OBV!F279</f>
        <v>BEARISH</v>
      </c>
      <c r="K279" s="6" t="str">
        <f>OBV!G279</f>
        <v>NEUTRAL</v>
      </c>
      <c r="L279" s="6" t="str">
        <f>OBV!H279</f>
        <v>BEARISH DIVERGENCE</v>
      </c>
    </row>
    <row r="280" spans="1:12" ht="13.5" x14ac:dyDescent="0.25">
      <c r="A280" s="3">
        <f>RSI!A280</f>
        <v>42415</v>
      </c>
      <c r="B280" s="2">
        <f>RSI!B280</f>
        <v>3.6314000000000002</v>
      </c>
      <c r="C280" s="2">
        <f>RSI!I280</f>
        <v>49.129703860795878</v>
      </c>
      <c r="D280" s="2">
        <f>MACD!E280</f>
        <v>3.2722651935230829E-3</v>
      </c>
      <c r="E280" s="2">
        <f>MACD!F280</f>
        <v>2.6537648303402725E-3</v>
      </c>
      <c r="F280" s="2">
        <f>'Moving Avg'!D280</f>
        <v>3.6314000000000002</v>
      </c>
      <c r="G280" s="2">
        <f>'Moving Avg'!F280</f>
        <v>3.6335649999999995</v>
      </c>
      <c r="H280" s="2">
        <f>'Moving Avg'!G280</f>
        <v>3.6472259999999999</v>
      </c>
      <c r="I280" s="2">
        <f>'Moving Avg'!H280</f>
        <v>3.7320569999999993</v>
      </c>
      <c r="J280" s="6" t="str">
        <f>OBV!F280</f>
        <v>BULLISH</v>
      </c>
      <c r="K280" s="6" t="str">
        <f>OBV!G280</f>
        <v>NEUTRAL</v>
      </c>
      <c r="L280" s="6" t="str">
        <f>OBV!H280</f>
        <v>CONFIRMED BULLISH</v>
      </c>
    </row>
    <row r="281" spans="1:12" ht="13.5" x14ac:dyDescent="0.25">
      <c r="A281" s="3">
        <f>RSI!A281</f>
        <v>42416</v>
      </c>
      <c r="B281" s="2">
        <f>RSI!B281</f>
        <v>3.6314000000000002</v>
      </c>
      <c r="C281" s="2">
        <f>RSI!I281</f>
        <v>49.129703860795885</v>
      </c>
      <c r="D281" s="2">
        <f>MACD!E281</f>
        <v>6.8899588854631766E-3</v>
      </c>
      <c r="E281" s="2">
        <f>MACD!F281</f>
        <v>3.5010036413648535E-3</v>
      </c>
      <c r="F281" s="2">
        <f>'Moving Avg'!D281</f>
        <v>3.6342999999999996</v>
      </c>
      <c r="G281" s="2">
        <f>'Moving Avg'!F281</f>
        <v>3.6335649999999995</v>
      </c>
      <c r="H281" s="2">
        <f>'Moving Avg'!G281</f>
        <v>3.6450480000000005</v>
      </c>
      <c r="I281" s="2">
        <f>'Moving Avg'!H281</f>
        <v>3.7316909999999996</v>
      </c>
      <c r="J281" s="6" t="str">
        <f>OBV!F281</f>
        <v>BULLISH</v>
      </c>
      <c r="K281" s="6" t="str">
        <f>OBV!G281</f>
        <v>NEUTRAL</v>
      </c>
      <c r="L281" s="6" t="str">
        <f>OBV!H281</f>
        <v>CONFIRMED BULLISH</v>
      </c>
    </row>
    <row r="282" spans="1:12" ht="13.5" x14ac:dyDescent="0.25">
      <c r="A282" s="3">
        <f>RSI!A282</f>
        <v>42417</v>
      </c>
      <c r="B282" s="2">
        <f>RSI!B282</f>
        <v>3.6314000000000002</v>
      </c>
      <c r="C282" s="2">
        <f>RSI!I282</f>
        <v>49.129703860795878</v>
      </c>
      <c r="D282" s="2">
        <f>MACD!E282</f>
        <v>4.3774401667784346E-3</v>
      </c>
      <c r="E282" s="2">
        <f>MACD!F282</f>
        <v>3.6762909464475701E-3</v>
      </c>
      <c r="F282" s="2">
        <f>'Moving Avg'!D282</f>
        <v>3.6314000000000002</v>
      </c>
      <c r="G282" s="2">
        <f>'Moving Avg'!F282</f>
        <v>3.6339299999999994</v>
      </c>
      <c r="H282" s="2">
        <f>'Moving Avg'!G282</f>
        <v>3.6431600000000008</v>
      </c>
      <c r="I282" s="2">
        <f>'Moving Avg'!H282</f>
        <v>3.7313944999999995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3.6387</v>
      </c>
      <c r="C283" s="2">
        <f>RSI!I283</f>
        <v>50.6627729175136</v>
      </c>
      <c r="D283" s="2">
        <f>MACD!E283</f>
        <v>1.7351256132021042E-3</v>
      </c>
      <c r="E283" s="2">
        <f>MACD!F283</f>
        <v>3.2880578797984772E-3</v>
      </c>
      <c r="F283" s="2">
        <f>'Moving Avg'!D283</f>
        <v>3.63286</v>
      </c>
      <c r="G283" s="2">
        <f>'Moving Avg'!F283</f>
        <v>3.6346599999999993</v>
      </c>
      <c r="H283" s="2">
        <f>'Moving Avg'!G283</f>
        <v>3.6433060000000008</v>
      </c>
      <c r="I283" s="2">
        <f>'Moving Avg'!H283</f>
        <v>3.7314824999999989</v>
      </c>
      <c r="J283" s="6" t="str">
        <f>OBV!F283</f>
        <v>BULLISH</v>
      </c>
      <c r="K283" s="6" t="str">
        <f>OBV!G283</f>
        <v>NEUTRAL</v>
      </c>
      <c r="L283" s="6" t="str">
        <f>OBV!H283</f>
        <v>CONFIRMED BULLISH</v>
      </c>
    </row>
    <row r="284" spans="1:12" ht="13.5" x14ac:dyDescent="0.25">
      <c r="A284" s="3">
        <f>RSI!A284</f>
        <v>42419</v>
      </c>
      <c r="B284" s="2">
        <f>RSI!B284</f>
        <v>3.6314000000000002</v>
      </c>
      <c r="C284" s="2">
        <f>RSI!I284</f>
        <v>49.070197735726012</v>
      </c>
      <c r="D284" s="2">
        <f>MACD!E284</f>
        <v>1.9521611246187121E-5</v>
      </c>
      <c r="E284" s="2">
        <f>MACD!F284</f>
        <v>2.6343506260880197E-3</v>
      </c>
      <c r="F284" s="2">
        <f>'Moving Avg'!D284</f>
        <v>3.63286</v>
      </c>
      <c r="G284" s="2">
        <f>'Moving Avg'!F284</f>
        <v>3.6350249999999997</v>
      </c>
      <c r="H284" s="2">
        <f>'Moving Avg'!G284</f>
        <v>3.6415620000000009</v>
      </c>
      <c r="I284" s="2">
        <f>'Moving Avg'!H284</f>
        <v>3.7315689999999995</v>
      </c>
      <c r="J284" s="6" t="str">
        <f>OBV!F284</f>
        <v>BEARISH</v>
      </c>
      <c r="K284" s="6" t="str">
        <f>OBV!G284</f>
        <v>NEUTRAL</v>
      </c>
      <c r="L284" s="6" t="str">
        <f>OBV!H284</f>
        <v>NEUTRAL</v>
      </c>
    </row>
    <row r="285" spans="1:12" ht="13.5" x14ac:dyDescent="0.25">
      <c r="A285" s="3">
        <f>RSI!A285</f>
        <v>42422</v>
      </c>
      <c r="B285" s="2">
        <f>RSI!B285</f>
        <v>3.6240999999999999</v>
      </c>
      <c r="C285" s="2">
        <f>RSI!I285</f>
        <v>47.463423959270706</v>
      </c>
      <c r="D285" s="2">
        <f>MACD!E285</f>
        <v>-1.9749774969666234E-3</v>
      </c>
      <c r="E285" s="2">
        <f>MACD!F285</f>
        <v>1.7124850014770914E-3</v>
      </c>
      <c r="F285" s="2">
        <f>'Moving Avg'!D285</f>
        <v>3.6314000000000002</v>
      </c>
      <c r="G285" s="2">
        <f>'Moving Avg'!F285</f>
        <v>3.6350249999999997</v>
      </c>
      <c r="H285" s="2">
        <f>'Moving Avg'!G285</f>
        <v>3.6396720000000005</v>
      </c>
      <c r="I285" s="2">
        <f>'Moving Avg'!H285</f>
        <v>3.7319324999999992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</row>
    <row r="286" spans="1:12" ht="13.5" x14ac:dyDescent="0.25">
      <c r="A286" s="3">
        <f>RSI!A286</f>
        <v>42423</v>
      </c>
      <c r="B286" s="2">
        <f>RSI!B286</f>
        <v>3.6168999999999998</v>
      </c>
      <c r="C286" s="2">
        <f>RSI!I286</f>
        <v>45.868124459319766</v>
      </c>
      <c r="D286" s="2">
        <f>MACD!E286</f>
        <v>-3.0638303310714932E-3</v>
      </c>
      <c r="E286" s="2">
        <f>MACD!F286</f>
        <v>7.5722193496737455E-4</v>
      </c>
      <c r="F286" s="2">
        <f>'Moving Avg'!D286</f>
        <v>3.6285000000000003</v>
      </c>
      <c r="G286" s="2">
        <f>'Moving Avg'!F286</f>
        <v>3.6313949999999999</v>
      </c>
      <c r="H286" s="2">
        <f>'Moving Avg'!G286</f>
        <v>3.6377840000000004</v>
      </c>
      <c r="I286" s="2">
        <f>'Moving Avg'!H286</f>
        <v>3.7319464999999989</v>
      </c>
      <c r="J286" s="6" t="str">
        <f>OBV!F286</f>
        <v>BEARISH</v>
      </c>
      <c r="K286" s="6" t="str">
        <f>OBV!G286</f>
        <v>NEUTRAL</v>
      </c>
      <c r="L286" s="6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3.6095999999999999</v>
      </c>
      <c r="C287" s="2">
        <f>RSI!I287</f>
        <v>44.244384893526679</v>
      </c>
      <c r="D287" s="2">
        <f>MACD!E287</f>
        <v>1.1202744892861993E-3</v>
      </c>
      <c r="E287" s="2">
        <f>MACD!F287</f>
        <v>8.2983244583113955E-4</v>
      </c>
      <c r="F287" s="2">
        <f>'Moving Avg'!D287</f>
        <v>3.6241399999999997</v>
      </c>
      <c r="G287" s="2">
        <f>'Moving Avg'!F287</f>
        <v>3.6306699999999998</v>
      </c>
      <c r="H287" s="2">
        <f>'Moving Avg'!G287</f>
        <v>3.6358960000000007</v>
      </c>
      <c r="I287" s="2">
        <f>'Moving Avg'!H287</f>
        <v>3.7319239999999989</v>
      </c>
      <c r="J287" s="6" t="str">
        <f>OBV!F287</f>
        <v>BEARISH</v>
      </c>
      <c r="K287" s="6" t="str">
        <f>OBV!G287</f>
        <v>STRONG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3.6023999999999998</v>
      </c>
      <c r="C288" s="2">
        <f>RSI!I288</f>
        <v>42.641038056556091</v>
      </c>
      <c r="D288" s="2">
        <f>MACD!E288</f>
        <v>3.1018919469532058E-3</v>
      </c>
      <c r="E288" s="2">
        <f>MACD!F288</f>
        <v>1.2842443460555531E-3</v>
      </c>
      <c r="F288" s="2">
        <f>'Moving Avg'!D288</f>
        <v>3.6168799999999997</v>
      </c>
      <c r="G288" s="2">
        <f>'Moving Avg'!F288</f>
        <v>3.6274049999999995</v>
      </c>
      <c r="H288" s="2">
        <f>'Moving Avg'!G288</f>
        <v>3.6353160000000009</v>
      </c>
      <c r="I288" s="2">
        <f>'Moving Avg'!H288</f>
        <v>3.7321789999999986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3.6314000000000002</v>
      </c>
      <c r="C289" s="2">
        <f>RSI!I289</f>
        <v>50.432462233654306</v>
      </c>
      <c r="D289" s="2">
        <f>MACD!E289</f>
        <v>2.801428223507596E-3</v>
      </c>
      <c r="E289" s="2">
        <f>MACD!F289</f>
        <v>1.5876811215459617E-3</v>
      </c>
      <c r="F289" s="2">
        <f>'Moving Avg'!D289</f>
        <v>3.6168799999999997</v>
      </c>
      <c r="G289" s="2">
        <f>'Moving Avg'!F289</f>
        <v>3.6277700000000004</v>
      </c>
      <c r="H289" s="2">
        <f>'Moving Avg'!G289</f>
        <v>3.6353160000000009</v>
      </c>
      <c r="I289" s="2">
        <f>'Moving Avg'!H289</f>
        <v>3.732578999999999</v>
      </c>
      <c r="J289" s="6" t="str">
        <f>OBV!F289</f>
        <v>BEARISH</v>
      </c>
      <c r="K289" s="6" t="str">
        <f>OBV!G289</f>
        <v>STRONG</v>
      </c>
      <c r="L289" s="6" t="str">
        <f>OBV!H289</f>
        <v>NEUTRAL</v>
      </c>
    </row>
    <row r="290" spans="1:12" ht="13.5" x14ac:dyDescent="0.25">
      <c r="A290" s="3">
        <f>RSI!A290</f>
        <v>42429</v>
      </c>
      <c r="B290" s="2">
        <f>RSI!B290</f>
        <v>3.6604999999999999</v>
      </c>
      <c r="C290" s="2">
        <f>RSI!I290</f>
        <v>56.777129429123654</v>
      </c>
      <c r="D290" s="2">
        <f>MACD!E290</f>
        <v>3.7854150885952009E-4</v>
      </c>
      <c r="E290" s="2">
        <f>MACD!F290</f>
        <v>1.3458531990086734E-3</v>
      </c>
      <c r="F290" s="2">
        <f>'Moving Avg'!D290</f>
        <v>3.6241599999999998</v>
      </c>
      <c r="G290" s="2">
        <f>'Moving Avg'!F290</f>
        <v>3.6292249999999995</v>
      </c>
      <c r="H290" s="2">
        <f>'Moving Avg'!G290</f>
        <v>3.6360440000000018</v>
      </c>
      <c r="I290" s="2">
        <f>'Moving Avg'!H290</f>
        <v>3.7331939999999988</v>
      </c>
      <c r="J290" s="6" t="str">
        <f>OBV!F290</f>
        <v>BULLISH</v>
      </c>
      <c r="K290" s="6" t="str">
        <f>OBV!G290</f>
        <v>NEUTRAL</v>
      </c>
      <c r="L290" s="6" t="str">
        <f>OBV!H290</f>
        <v>CONFIRMED BULLISH</v>
      </c>
    </row>
    <row r="291" spans="1:12" ht="13.5" x14ac:dyDescent="0.25">
      <c r="A291" s="3">
        <f>RSI!A291</f>
        <v>42430</v>
      </c>
      <c r="B291" s="2">
        <f>RSI!B291</f>
        <v>3.6749999999999998</v>
      </c>
      <c r="C291" s="2">
        <f>RSI!I291</f>
        <v>59.555143826984008</v>
      </c>
      <c r="D291" s="2">
        <f>MACD!E291</f>
        <v>-2.9297434272193001E-3</v>
      </c>
      <c r="E291" s="2">
        <f>MACD!F291</f>
        <v>4.9073387376307874E-4</v>
      </c>
      <c r="F291" s="2">
        <f>'Moving Avg'!D291</f>
        <v>3.6357799999999996</v>
      </c>
      <c r="G291" s="2">
        <f>'Moving Avg'!F291</f>
        <v>3.62995</v>
      </c>
      <c r="H291" s="2">
        <f>'Moving Avg'!G291</f>
        <v>3.6354640000000016</v>
      </c>
      <c r="I291" s="2">
        <f>'Moving Avg'!H291</f>
        <v>3.7338814999999981</v>
      </c>
      <c r="J291" s="6" t="str">
        <f>OBV!F291</f>
        <v>BULLISH</v>
      </c>
      <c r="K291" s="6" t="str">
        <f>OBV!G291</f>
        <v>NEUTRAL</v>
      </c>
      <c r="L291" s="6" t="str">
        <f>OBV!H291</f>
        <v>CONFIRMED BULLISH</v>
      </c>
    </row>
    <row r="292" spans="1:12" ht="13.5" x14ac:dyDescent="0.25">
      <c r="A292" s="3">
        <f>RSI!A292</f>
        <v>42431</v>
      </c>
      <c r="B292" s="2">
        <f>RSI!B292</f>
        <v>3.6821999999999999</v>
      </c>
      <c r="C292" s="2">
        <f>RSI!I292</f>
        <v>60.899015368656698</v>
      </c>
      <c r="D292" s="2">
        <f>MACD!E292</f>
        <v>-6.518516600189983E-3</v>
      </c>
      <c r="E292" s="2">
        <f>MACD!F292</f>
        <v>-9.1111622102753374E-4</v>
      </c>
      <c r="F292" s="2">
        <f>'Moving Avg'!D292</f>
        <v>3.6503000000000001</v>
      </c>
      <c r="G292" s="2">
        <f>'Moving Avg'!F292</f>
        <v>3.6328550000000002</v>
      </c>
      <c r="H292" s="2">
        <f>'Moving Avg'!G292</f>
        <v>3.6353180000000016</v>
      </c>
      <c r="I292" s="2">
        <f>'Moving Avg'!H292</f>
        <v>3.734535499999998</v>
      </c>
      <c r="J292" s="6" t="str">
        <f>OBV!F292</f>
        <v>BULLISH</v>
      </c>
      <c r="K292" s="6" t="str">
        <f>OBV!G292</f>
        <v>WEAK</v>
      </c>
      <c r="L292" s="6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3.6314000000000002</v>
      </c>
      <c r="C293" s="2">
        <f>RSI!I293</f>
        <v>48.623119870027232</v>
      </c>
      <c r="D293" s="2">
        <f>MACD!E293</f>
        <v>-4.9488258770171711E-3</v>
      </c>
      <c r="E293" s="2">
        <f>MACD!F293</f>
        <v>-1.7186581522254613E-3</v>
      </c>
      <c r="F293" s="2">
        <f>'Moving Avg'!D293</f>
        <v>3.6560999999999999</v>
      </c>
      <c r="G293" s="2">
        <f>'Moving Avg'!F293</f>
        <v>3.6332199999999992</v>
      </c>
      <c r="H293" s="2">
        <f>'Moving Avg'!G293</f>
        <v>3.6360440000000009</v>
      </c>
      <c r="I293" s="2">
        <f>'Moving Avg'!H293</f>
        <v>3.7345869999999981</v>
      </c>
      <c r="J293" s="6" t="str">
        <f>OBV!F293</f>
        <v>BULLISH</v>
      </c>
      <c r="K293" s="6" t="str">
        <f>OBV!G293</f>
        <v>WEAK</v>
      </c>
      <c r="L293" s="6" t="str">
        <f>OBV!H293</f>
        <v>CONFIRMED BULLISH</v>
      </c>
    </row>
    <row r="294" spans="1:12" ht="13.5" x14ac:dyDescent="0.25">
      <c r="A294" s="3">
        <f>RSI!A294</f>
        <v>42433</v>
      </c>
      <c r="B294" s="2">
        <f>RSI!B294</f>
        <v>3.7403</v>
      </c>
      <c r="C294" s="2">
        <f>RSI!I294</f>
        <v>64.939142431203592</v>
      </c>
      <c r="D294" s="2">
        <f>MACD!E294</f>
        <v>-1.2769167038325868E-2</v>
      </c>
      <c r="E294" s="2">
        <f>MACD!F294</f>
        <v>-3.9287599294455435E-3</v>
      </c>
      <c r="F294" s="2">
        <f>'Moving Avg'!D294</f>
        <v>3.6778800000000005</v>
      </c>
      <c r="G294" s="2">
        <f>'Moving Avg'!F294</f>
        <v>3.6390299999999995</v>
      </c>
      <c r="H294" s="2">
        <f>'Moving Avg'!G294</f>
        <v>3.637496000000001</v>
      </c>
      <c r="I294" s="2">
        <f>'Moving Avg'!H294</f>
        <v>3.7351829999999979</v>
      </c>
      <c r="J294" s="6" t="str">
        <f>OBV!F294</f>
        <v>BULLISH</v>
      </c>
      <c r="K294" s="6" t="str">
        <f>OBV!G294</f>
        <v>NEUTRAL</v>
      </c>
      <c r="L294" s="6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3.6314000000000002</v>
      </c>
      <c r="C295" s="2">
        <f>RSI!I295</f>
        <v>48.389676842157996</v>
      </c>
      <c r="D295" s="2">
        <f>MACD!E295</f>
        <v>-1.3048133281079899E-2</v>
      </c>
      <c r="E295" s="2">
        <f>MACD!F295</f>
        <v>-5.7526345997724153E-3</v>
      </c>
      <c r="F295" s="2">
        <f>'Moving Avg'!D295</f>
        <v>3.6720599999999997</v>
      </c>
      <c r="G295" s="2">
        <f>'Moving Avg'!F295</f>
        <v>3.6397550000000001</v>
      </c>
      <c r="H295" s="2">
        <f>'Moving Avg'!G295</f>
        <v>3.6370600000000008</v>
      </c>
      <c r="I295" s="2">
        <f>'Moving Avg'!H295</f>
        <v>3.7350604999999972</v>
      </c>
      <c r="J295" s="6" t="str">
        <f>OBV!F295</f>
        <v>BEARISH</v>
      </c>
      <c r="K295" s="6" t="str">
        <f>OBV!G295</f>
        <v>STRONG</v>
      </c>
      <c r="L295" s="6" t="str">
        <f>OBV!H295</f>
        <v>CONFIRMED BEARISH</v>
      </c>
    </row>
    <row r="296" spans="1:12" ht="13.5" x14ac:dyDescent="0.25">
      <c r="A296" s="3">
        <f>RSI!A296</f>
        <v>42437</v>
      </c>
      <c r="B296" s="2">
        <f>RSI!B296</f>
        <v>3.6314000000000002</v>
      </c>
      <c r="C296" s="2">
        <f>RSI!I296</f>
        <v>48.389676842157996</v>
      </c>
      <c r="D296" s="2">
        <f>MACD!E296</f>
        <v>-1.430888309200018E-2</v>
      </c>
      <c r="E296" s="2">
        <f>MACD!F296</f>
        <v>-7.4638842982179682E-3</v>
      </c>
      <c r="F296" s="2">
        <f>'Moving Avg'!D296</f>
        <v>3.6633400000000003</v>
      </c>
      <c r="G296" s="2">
        <f>'Moving Avg'!F296</f>
        <v>3.6404800000000002</v>
      </c>
      <c r="H296" s="2">
        <f>'Moving Avg'!G296</f>
        <v>3.6385120000000004</v>
      </c>
      <c r="I296" s="2">
        <f>'Moving Avg'!H296</f>
        <v>3.7349379999999974</v>
      </c>
      <c r="J296" s="6" t="str">
        <f>OBV!F296</f>
        <v>BEARISH</v>
      </c>
      <c r="K296" s="6" t="str">
        <f>OBV!G296</f>
        <v>STRONG</v>
      </c>
      <c r="L296" s="6" t="str">
        <f>OBV!H296</f>
        <v>CONFIRMED BEARISH</v>
      </c>
    </row>
    <row r="297" spans="1:12" ht="13.5" x14ac:dyDescent="0.25">
      <c r="A297" s="3">
        <f>RSI!A297</f>
        <v>42438</v>
      </c>
      <c r="B297" s="2">
        <f>RSI!B297</f>
        <v>3.6314000000000002</v>
      </c>
      <c r="C297" s="2">
        <f>RSI!I297</f>
        <v>48.389676842157996</v>
      </c>
      <c r="D297" s="2">
        <f>MACD!E297</f>
        <v>-1.6421904931416265E-2</v>
      </c>
      <c r="E297" s="2">
        <f>MACD!F297</f>
        <v>-9.2554884248576275E-3</v>
      </c>
      <c r="F297" s="2">
        <f>'Moving Avg'!D297</f>
        <v>3.6531799999999999</v>
      </c>
      <c r="G297" s="2">
        <f>'Moving Avg'!F297</f>
        <v>3.6397549999999996</v>
      </c>
      <c r="H297" s="2">
        <f>'Moving Avg'!G297</f>
        <v>3.6385120000000013</v>
      </c>
      <c r="I297" s="2">
        <f>'Moving Avg'!H297</f>
        <v>3.7347459999999972</v>
      </c>
      <c r="J297" s="6" t="str">
        <f>OBV!F297</f>
        <v>BEARISH</v>
      </c>
      <c r="K297" s="6" t="str">
        <f>OBV!G297</f>
        <v>STRONG</v>
      </c>
      <c r="L297" s="6" t="str">
        <f>OBV!H297</f>
        <v>CONFIRMED BEARISH</v>
      </c>
    </row>
    <row r="298" spans="1:12" ht="13.5" x14ac:dyDescent="0.25">
      <c r="A298" s="3">
        <f>RSI!A298</f>
        <v>42439</v>
      </c>
      <c r="B298" s="2">
        <f>RSI!B298</f>
        <v>3.6532</v>
      </c>
      <c r="C298" s="2">
        <f>RSI!I298</f>
        <v>51.481184180254317</v>
      </c>
      <c r="D298" s="2">
        <f>MACD!E298</f>
        <v>-2.0861202327751904E-2</v>
      </c>
      <c r="E298" s="2">
        <f>MACD!F298</f>
        <v>-1.1576631205436484E-2</v>
      </c>
      <c r="F298" s="2">
        <f>'Moving Avg'!D298</f>
        <v>3.65754</v>
      </c>
      <c r="G298" s="2">
        <f>'Moving Avg'!F298</f>
        <v>3.6408449999999997</v>
      </c>
      <c r="H298" s="2">
        <f>'Moving Avg'!G298</f>
        <v>3.6390940000000005</v>
      </c>
      <c r="I298" s="2">
        <f>'Moving Avg'!H298</f>
        <v>3.7347324999999967</v>
      </c>
      <c r="J298" s="6" t="str">
        <f>OBV!F298</f>
        <v>BEARISH</v>
      </c>
      <c r="K298" s="6" t="str">
        <f>OBV!G298</f>
        <v>STRONG</v>
      </c>
      <c r="L298" s="6" t="str">
        <f>OBV!H298</f>
        <v>BEARISH DIVERGENCE</v>
      </c>
    </row>
    <row r="299" spans="1:12" ht="13.5" x14ac:dyDescent="0.25">
      <c r="A299" s="3">
        <f>RSI!A299</f>
        <v>42440</v>
      </c>
      <c r="B299" s="2">
        <f>RSI!B299</f>
        <v>3.6677</v>
      </c>
      <c r="C299" s="2">
        <f>RSI!I299</f>
        <v>53.477339974418868</v>
      </c>
      <c r="D299" s="2">
        <f>MACD!E299</f>
        <v>-2.1293002825419016E-2</v>
      </c>
      <c r="E299" s="2">
        <f>MACD!F299</f>
        <v>-1.3519905529432989E-2</v>
      </c>
      <c r="F299" s="2">
        <f>'Moving Avg'!D299</f>
        <v>3.6430199999999999</v>
      </c>
      <c r="G299" s="2">
        <f>'Moving Avg'!F299</f>
        <v>3.6426599999999993</v>
      </c>
      <c r="H299" s="2">
        <f>'Moving Avg'!G299</f>
        <v>3.6427240000000007</v>
      </c>
      <c r="I299" s="2">
        <f>'Moving Avg'!H299</f>
        <v>3.7344779999999962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3.7403</v>
      </c>
      <c r="C300" s="2">
        <f>RSI!I300</f>
        <v>61.92406123099159</v>
      </c>
      <c r="D300" s="2">
        <f>MACD!E300</f>
        <v>-2.2703182670310795E-2</v>
      </c>
      <c r="E300" s="2">
        <f>MACD!F300</f>
        <v>-1.535656095760855E-2</v>
      </c>
      <c r="F300" s="2">
        <f>'Moving Avg'!D300</f>
        <v>3.6648000000000005</v>
      </c>
      <c r="G300" s="2">
        <f>'Moving Avg'!F300</f>
        <v>3.6481049999999997</v>
      </c>
      <c r="H300" s="2">
        <f>'Moving Avg'!G300</f>
        <v>3.6457740000000007</v>
      </c>
      <c r="I300" s="2">
        <f>'Moving Avg'!H300</f>
        <v>3.735073999999996</v>
      </c>
      <c r="J300" s="6" t="str">
        <f>OBV!F300</f>
        <v>BULLISH</v>
      </c>
      <c r="K300" s="6" t="str">
        <f>OBV!G300</f>
        <v>WEAK</v>
      </c>
      <c r="L300" s="6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3.6314000000000002</v>
      </c>
      <c r="C301" s="2">
        <f>RSI!I301</f>
        <v>47.880975265886541</v>
      </c>
      <c r="D301" s="2">
        <f>MACD!E301</f>
        <v>-1.4161264512657645E-2</v>
      </c>
      <c r="E301" s="2">
        <f>MACD!F301</f>
        <v>-1.5117501668618369E-2</v>
      </c>
      <c r="F301" s="2">
        <f>'Moving Avg'!D301</f>
        <v>3.6648000000000005</v>
      </c>
      <c r="G301" s="2">
        <f>'Moving Avg'!F301</f>
        <v>3.6481049999999997</v>
      </c>
      <c r="H301" s="2">
        <f>'Moving Avg'!G301</f>
        <v>3.6446120000000009</v>
      </c>
      <c r="I301" s="2">
        <f>'Moving Avg'!H301</f>
        <v>3.7350909999999957</v>
      </c>
      <c r="J301" s="6" t="str">
        <f>OBV!F301</f>
        <v>BEARISH</v>
      </c>
      <c r="K301" s="6" t="str">
        <f>OBV!G301</f>
        <v>NEUTRAL</v>
      </c>
      <c r="L301" s="6" t="str">
        <f>OBV!H301</f>
        <v>NEUTRAL</v>
      </c>
    </row>
    <row r="302" spans="1:12" ht="13.5" x14ac:dyDescent="0.25">
      <c r="A302" s="3">
        <f>RSI!A302</f>
        <v>42445</v>
      </c>
      <c r="B302" s="2">
        <f>RSI!B302</f>
        <v>3.6314000000000002</v>
      </c>
      <c r="C302" s="2">
        <f>RSI!I302</f>
        <v>47.880975265886541</v>
      </c>
      <c r="D302" s="2">
        <f>MACD!E302</f>
        <v>-5.7029381553777014E-3</v>
      </c>
      <c r="E302" s="2">
        <f>MACD!F302</f>
        <v>-1.3234588965970236E-2</v>
      </c>
      <c r="F302" s="2">
        <f>'Moving Avg'!D302</f>
        <v>3.6647999999999996</v>
      </c>
      <c r="G302" s="2">
        <f>'Moving Avg'!F302</f>
        <v>3.6481049999999997</v>
      </c>
      <c r="H302" s="2">
        <f>'Moving Avg'!G302</f>
        <v>3.6434500000000014</v>
      </c>
      <c r="I302" s="2">
        <f>'Moving Avg'!H302</f>
        <v>3.7346549999999961</v>
      </c>
      <c r="J302" s="6" t="str">
        <f>OBV!F302</f>
        <v>BEARISH</v>
      </c>
      <c r="K302" s="6" t="str">
        <f>OBV!G302</f>
        <v>NEUTRAL</v>
      </c>
      <c r="L302" s="6" t="str">
        <f>OBV!H302</f>
        <v>NEUTRAL</v>
      </c>
    </row>
    <row r="303" spans="1:12" ht="13.5" x14ac:dyDescent="0.25">
      <c r="A303" s="3">
        <f>RSI!A303</f>
        <v>42446</v>
      </c>
      <c r="B303" s="2">
        <f>RSI!B303</f>
        <v>3.7403</v>
      </c>
      <c r="C303" s="2">
        <f>RSI!I303</f>
        <v>58.734278410640343</v>
      </c>
      <c r="D303" s="2">
        <f>MACD!E303</f>
        <v>-1.4314187440638726E-2</v>
      </c>
      <c r="E303" s="2">
        <f>MACD!F303</f>
        <v>-1.3450508660903934E-2</v>
      </c>
      <c r="F303" s="2">
        <f>'Moving Avg'!D303</f>
        <v>3.68222</v>
      </c>
      <c r="G303" s="2">
        <f>'Moving Avg'!F303</f>
        <v>3.6531849999999997</v>
      </c>
      <c r="H303" s="2">
        <f>'Moving Avg'!G303</f>
        <v>3.6441760000000012</v>
      </c>
      <c r="I303" s="2">
        <f>'Moving Avg'!H303</f>
        <v>3.7342764999999969</v>
      </c>
      <c r="J303" s="6" t="str">
        <f>OBV!F303</f>
        <v>BEARISH</v>
      </c>
      <c r="K303" s="6" t="str">
        <f>OBV!G303</f>
        <v>STRONG</v>
      </c>
      <c r="L303" s="6" t="str">
        <f>OBV!H303</f>
        <v>BEARISH DIVERGENCE</v>
      </c>
    </row>
    <row r="304" spans="1:12" ht="13.5" x14ac:dyDescent="0.25">
      <c r="A304" s="3">
        <f>RSI!A304</f>
        <v>42447</v>
      </c>
      <c r="B304" s="2">
        <f>RSI!B304</f>
        <v>3.6314000000000002</v>
      </c>
      <c r="C304" s="2">
        <f>RSI!I304</f>
        <v>47.975360716114544</v>
      </c>
      <c r="D304" s="2">
        <f>MACD!E304</f>
        <v>2.6817191015715558E-3</v>
      </c>
      <c r="E304" s="2">
        <f>MACD!F304</f>
        <v>-1.0224063108408836E-2</v>
      </c>
      <c r="F304" s="2">
        <f>'Moving Avg'!D304</f>
        <v>3.67496</v>
      </c>
      <c r="G304" s="2">
        <f>'Moving Avg'!F304</f>
        <v>3.6531849999999997</v>
      </c>
      <c r="H304" s="2">
        <f>'Moving Avg'!G304</f>
        <v>3.6430140000000013</v>
      </c>
      <c r="I304" s="2">
        <f>'Moving Avg'!H304</f>
        <v>3.7333534999999967</v>
      </c>
      <c r="J304" s="6" t="str">
        <f>OBV!F304</f>
        <v>BEARISH</v>
      </c>
      <c r="K304" s="6" t="str">
        <f>OBV!G304</f>
        <v>STRONG</v>
      </c>
      <c r="L304" s="6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3.6314000000000002</v>
      </c>
      <c r="C305" s="2">
        <f>RSI!I305</f>
        <v>47.975360716114544</v>
      </c>
      <c r="D305" s="2">
        <f>MACD!E305</f>
        <v>4.5421888134766775E-4</v>
      </c>
      <c r="E305" s="2">
        <f>MACD!F305</f>
        <v>-8.0884067104575359E-3</v>
      </c>
      <c r="F305" s="2">
        <f>'Moving Avg'!D305</f>
        <v>3.6531799999999999</v>
      </c>
      <c r="G305" s="2">
        <f>'Moving Avg'!F305</f>
        <v>3.6535499999999992</v>
      </c>
      <c r="H305" s="2">
        <f>'Moving Avg'!G305</f>
        <v>3.641998000000001</v>
      </c>
      <c r="I305" s="2">
        <f>'Moving Avg'!H305</f>
        <v>3.7327089999999963</v>
      </c>
      <c r="J305" s="6" t="str">
        <f>OBV!F305</f>
        <v>BEARISH</v>
      </c>
      <c r="K305" s="6" t="str">
        <f>OBV!G305</f>
        <v>STRONG</v>
      </c>
      <c r="L305" s="6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3.7330999999999999</v>
      </c>
      <c r="C306" s="2">
        <f>RSI!I306</f>
        <v>56.588213863852395</v>
      </c>
      <c r="D306" s="2">
        <f>MACD!E306</f>
        <v>-8.829483215766043E-3</v>
      </c>
      <c r="E306" s="2">
        <f>MACD!F306</f>
        <v>-8.2366220115192377E-3</v>
      </c>
      <c r="F306" s="2">
        <f>'Moving Avg'!D306</f>
        <v>3.6735199999999999</v>
      </c>
      <c r="G306" s="2">
        <f>'Moving Avg'!F306</f>
        <v>3.6593599999999995</v>
      </c>
      <c r="H306" s="2">
        <f>'Moving Avg'!G306</f>
        <v>3.6430160000000011</v>
      </c>
      <c r="I306" s="2">
        <f>'Moving Avg'!H306</f>
        <v>3.7333039999999964</v>
      </c>
      <c r="J306" s="6" t="str">
        <f>OBV!F306</f>
        <v>BEARISH</v>
      </c>
      <c r="K306" s="6" t="str">
        <f>OBV!G306</f>
        <v>NEUTRAL</v>
      </c>
      <c r="L306" s="6" t="str">
        <f>OBV!H306</f>
        <v>BEARISH DIVERGENCE</v>
      </c>
    </row>
    <row r="307" spans="1:12" ht="13.5" x14ac:dyDescent="0.25">
      <c r="A307" s="3">
        <f>RSI!A307</f>
        <v>42452</v>
      </c>
      <c r="B307" s="2">
        <f>RSI!B307</f>
        <v>3.6314000000000002</v>
      </c>
      <c r="C307" s="2">
        <f>RSI!I307</f>
        <v>48.025782591076705</v>
      </c>
      <c r="D307" s="2">
        <f>MACD!E307</f>
        <v>-9.6280591241511004E-3</v>
      </c>
      <c r="E307" s="2">
        <f>MACD!F307</f>
        <v>-8.5149094340456113E-3</v>
      </c>
      <c r="F307" s="2">
        <f>'Moving Avg'!D307</f>
        <v>3.6735199999999999</v>
      </c>
      <c r="G307" s="2">
        <f>'Moving Avg'!F307</f>
        <v>3.6604499999999995</v>
      </c>
      <c r="H307" s="2">
        <f>'Moving Avg'!G307</f>
        <v>3.6428700000000016</v>
      </c>
      <c r="I307" s="2">
        <f>'Moving Avg'!H307</f>
        <v>3.7333904999999965</v>
      </c>
      <c r="J307" s="6" t="str">
        <f>OBV!F307</f>
        <v>BEARISH</v>
      </c>
      <c r="K307" s="6" t="str">
        <f>OBV!G307</f>
        <v>STRONG</v>
      </c>
      <c r="L307" s="6" t="str">
        <f>OBV!H307</f>
        <v>NEUTRAL</v>
      </c>
    </row>
    <row r="308" spans="1:12" ht="13.5" x14ac:dyDescent="0.25">
      <c r="A308" s="3">
        <f>RSI!A308</f>
        <v>42453</v>
      </c>
      <c r="B308" s="2">
        <f>RSI!B308</f>
        <v>3.7330999999999999</v>
      </c>
      <c r="C308" s="2">
        <f>RSI!I308</f>
        <v>55.308316425252194</v>
      </c>
      <c r="D308" s="2">
        <f>MACD!E308</f>
        <v>-1.432348971762476E-2</v>
      </c>
      <c r="E308" s="2">
        <f>MACD!F308</f>
        <v>-9.6766254907614414E-3</v>
      </c>
      <c r="F308" s="2">
        <f>'Moving Avg'!D308</f>
        <v>3.6720800000000002</v>
      </c>
      <c r="G308" s="2">
        <f>'Moving Avg'!F308</f>
        <v>3.6669849999999991</v>
      </c>
      <c r="H308" s="2">
        <f>'Moving Avg'!G308</f>
        <v>3.6444680000000016</v>
      </c>
      <c r="I308" s="2">
        <f>'Moving Avg'!H308</f>
        <v>3.7334629999999978</v>
      </c>
      <c r="J308" s="6" t="str">
        <f>OBV!F308</f>
        <v>BEARISH</v>
      </c>
      <c r="K308" s="6" t="str">
        <f>OBV!G308</f>
        <v>STRONG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3.7330999999999999</v>
      </c>
      <c r="C309" s="2">
        <f>RSI!I309</f>
        <v>55.308316425252194</v>
      </c>
      <c r="D309" s="2">
        <f>MACD!E309</f>
        <v>-1.6518787308322125E-2</v>
      </c>
      <c r="E309" s="2">
        <f>MACD!F309</f>
        <v>-1.1045057854273578E-2</v>
      </c>
      <c r="F309" s="2">
        <f>'Moving Avg'!D309</f>
        <v>3.6924199999999998</v>
      </c>
      <c r="G309" s="2">
        <f>'Moving Avg'!F309</f>
        <v>3.6720699999999993</v>
      </c>
      <c r="H309" s="2">
        <f>'Moving Avg'!G309</f>
        <v>3.6465020000000017</v>
      </c>
      <c r="I309" s="2">
        <f>'Moving Avg'!H309</f>
        <v>3.7333269999999974</v>
      </c>
      <c r="J309" s="6" t="str">
        <f>OBV!F309</f>
        <v>BEARISH</v>
      </c>
      <c r="K309" s="6" t="str">
        <f>OBV!G309</f>
        <v>STRONG</v>
      </c>
      <c r="L309" s="6" t="str">
        <f>OBV!H309</f>
        <v>BEARISH DIVERGENCE</v>
      </c>
    </row>
    <row r="310" spans="1:12" ht="13.5" x14ac:dyDescent="0.25">
      <c r="A310" s="3">
        <f>RSI!A310</f>
        <v>42457</v>
      </c>
      <c r="B310" s="2">
        <f>RSI!B310</f>
        <v>3.6387</v>
      </c>
      <c r="C310" s="2">
        <f>RSI!I310</f>
        <v>48.059106844381262</v>
      </c>
      <c r="D310" s="2">
        <f>MACD!E310</f>
        <v>-6.3397730321845813E-4</v>
      </c>
      <c r="E310" s="2">
        <f>MACD!F310</f>
        <v>-8.9628417440625555E-3</v>
      </c>
      <c r="F310" s="2">
        <f>'Moving Avg'!D310</f>
        <v>3.6938800000000001</v>
      </c>
      <c r="G310" s="2">
        <f>'Moving Avg'!F310</f>
        <v>3.6709799999999992</v>
      </c>
      <c r="H310" s="2">
        <f>'Moving Avg'!G310</f>
        <v>3.6473740000000014</v>
      </c>
      <c r="I310" s="2">
        <f>'Moving Avg'!H310</f>
        <v>3.7328929999999976</v>
      </c>
      <c r="J310" s="6" t="str">
        <f>OBV!F310</f>
        <v>BEARISH</v>
      </c>
      <c r="K310" s="6" t="str">
        <f>OBV!G310</f>
        <v>STRONG</v>
      </c>
      <c r="L310" s="6" t="str">
        <f>OBV!H310</f>
        <v>BEARISH DIVERGENCE</v>
      </c>
    </row>
    <row r="311" spans="1:12" ht="13.5" x14ac:dyDescent="0.25">
      <c r="A311" s="3">
        <f>RSI!A311</f>
        <v>42458</v>
      </c>
      <c r="B311" s="2">
        <f>RSI!B311</f>
        <v>3.7185999999999999</v>
      </c>
      <c r="C311" s="2">
        <f>RSI!I311</f>
        <v>53.602255827541612</v>
      </c>
      <c r="D311" s="2">
        <f>MACD!E311</f>
        <v>-9.6959184410629895E-3</v>
      </c>
      <c r="E311" s="2">
        <f>MACD!F311</f>
        <v>-9.1094570834626427E-3</v>
      </c>
      <c r="F311" s="2">
        <f>'Moving Avg'!D311</f>
        <v>3.6909799999999997</v>
      </c>
      <c r="G311" s="2">
        <f>'Moving Avg'!F311</f>
        <v>3.6731599999999993</v>
      </c>
      <c r="H311" s="2">
        <f>'Moving Avg'!G311</f>
        <v>3.6491180000000014</v>
      </c>
      <c r="I311" s="2">
        <f>'Moving Avg'!H311</f>
        <v>3.7325799999999982</v>
      </c>
      <c r="J311" s="6" t="str">
        <f>OBV!F311</f>
        <v>BEARISH</v>
      </c>
      <c r="K311" s="6" t="str">
        <f>OBV!G311</f>
        <v>STRONG</v>
      </c>
      <c r="L311" s="6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3.6314000000000002</v>
      </c>
      <c r="C312" s="2">
        <f>RSI!I312</f>
        <v>47.628243771364524</v>
      </c>
      <c r="D312" s="2">
        <f>MACD!E312</f>
        <v>-1.1219708011271479E-2</v>
      </c>
      <c r="E312" s="2">
        <f>MACD!F312</f>
        <v>-9.5315072690244102E-3</v>
      </c>
      <c r="F312" s="2">
        <f>'Moving Avg'!D312</f>
        <v>3.6909800000000006</v>
      </c>
      <c r="G312" s="2">
        <f>'Moving Avg'!F312</f>
        <v>3.6706199999999995</v>
      </c>
      <c r="H312" s="2">
        <f>'Moving Avg'!G312</f>
        <v>3.6492640000000018</v>
      </c>
      <c r="I312" s="2">
        <f>'Moving Avg'!H312</f>
        <v>3.7321094999999982</v>
      </c>
      <c r="J312" s="6" t="str">
        <f>OBV!F312</f>
        <v>BEARISH</v>
      </c>
      <c r="K312" s="6" t="str">
        <f>OBV!G312</f>
        <v>NEUTRAL</v>
      </c>
      <c r="L312" s="6" t="str">
        <f>OBV!H312</f>
        <v>NEUTRAL</v>
      </c>
    </row>
    <row r="313" spans="1:12" ht="13.5" x14ac:dyDescent="0.25">
      <c r="A313" s="3">
        <f>RSI!A313</f>
        <v>42460</v>
      </c>
      <c r="B313" s="2">
        <f>RSI!B313</f>
        <v>3.6314000000000002</v>
      </c>
      <c r="C313" s="2">
        <f>RSI!I313</f>
        <v>47.628243771364524</v>
      </c>
      <c r="D313" s="2">
        <f>MACD!E313</f>
        <v>4.468145835559767E-3</v>
      </c>
      <c r="E313" s="2">
        <f>MACD!F313</f>
        <v>-6.731576648107575E-3</v>
      </c>
      <c r="F313" s="2">
        <f>'Moving Avg'!D313</f>
        <v>3.6706400000000001</v>
      </c>
      <c r="G313" s="2">
        <f>'Moving Avg'!F313</f>
        <v>3.6706199999999995</v>
      </c>
      <c r="H313" s="2">
        <f>'Moving Avg'!G313</f>
        <v>3.6494100000000018</v>
      </c>
      <c r="I313" s="2">
        <f>'Moving Avg'!H313</f>
        <v>3.7314649999999974</v>
      </c>
      <c r="J313" s="6" t="str">
        <f>OBV!F313</f>
        <v>BEARISH</v>
      </c>
      <c r="K313" s="6" t="str">
        <f>OBV!G313</f>
        <v>NEUTRAL</v>
      </c>
      <c r="L313" s="6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3.7330999999999999</v>
      </c>
      <c r="C314" s="2">
        <f>RSI!I314</f>
        <v>54.489017186815239</v>
      </c>
      <c r="D314" s="2">
        <f>MACD!E314</f>
        <v>-6.3378734677557169E-3</v>
      </c>
      <c r="E314" s="2">
        <f>MACD!F314</f>
        <v>-6.6528360120372033E-3</v>
      </c>
      <c r="F314" s="2">
        <f>'Moving Avg'!D314</f>
        <v>3.6706400000000001</v>
      </c>
      <c r="G314" s="2">
        <f>'Moving Avg'!F314</f>
        <v>3.6702599999999999</v>
      </c>
      <c r="H314" s="2">
        <f>'Moving Avg'!G314</f>
        <v>3.6515900000000023</v>
      </c>
      <c r="I314" s="2">
        <f>'Moving Avg'!H314</f>
        <v>3.731154499999997</v>
      </c>
      <c r="J314" s="6" t="str">
        <f>OBV!F314</f>
        <v>BEARISH</v>
      </c>
      <c r="K314" s="6" t="str">
        <f>OBV!G314</f>
        <v>NEUTRAL</v>
      </c>
      <c r="L314" s="6" t="str">
        <f>OBV!H314</f>
        <v>NEUTRAL</v>
      </c>
    </row>
    <row r="315" spans="1:12" ht="13.5" x14ac:dyDescent="0.25">
      <c r="A315" s="3">
        <f>RSI!A315</f>
        <v>42464</v>
      </c>
      <c r="B315" s="2">
        <f>RSI!B315</f>
        <v>3.7258</v>
      </c>
      <c r="C315" s="2">
        <f>RSI!I315</f>
        <v>53.942761831591696</v>
      </c>
      <c r="D315" s="2">
        <f>MACD!E315</f>
        <v>-1.5350135047643487E-2</v>
      </c>
      <c r="E315" s="2">
        <f>MACD!F315</f>
        <v>-8.3922958191584608E-3</v>
      </c>
      <c r="F315" s="2">
        <f>'Moving Avg'!D315</f>
        <v>3.6880600000000001</v>
      </c>
      <c r="G315" s="2">
        <f>'Moving Avg'!F315</f>
        <v>3.6749800000000001</v>
      </c>
      <c r="H315" s="2">
        <f>'Moving Avg'!G315</f>
        <v>3.653624000000002</v>
      </c>
      <c r="I315" s="2">
        <f>'Moving Avg'!H315</f>
        <v>3.7309819999999978</v>
      </c>
      <c r="J315" s="6" t="str">
        <f>OBV!F315</f>
        <v>BULLISH</v>
      </c>
      <c r="K315" s="6" t="str">
        <f>OBV!G315</f>
        <v>NEUTRAL</v>
      </c>
      <c r="L315" s="6" t="str">
        <f>OBV!H315</f>
        <v>CONFIRMED BULLISH</v>
      </c>
    </row>
    <row r="316" spans="1:12" ht="13.5" x14ac:dyDescent="0.25">
      <c r="A316" s="3">
        <f>RSI!A316</f>
        <v>42465</v>
      </c>
      <c r="B316" s="2">
        <f>RSI!B316</f>
        <v>3.7258</v>
      </c>
      <c r="C316" s="2">
        <f>RSI!I316</f>
        <v>53.942761831591696</v>
      </c>
      <c r="D316" s="2">
        <f>MACD!E316</f>
        <v>-7.6657230655312603E-3</v>
      </c>
      <c r="E316" s="2">
        <f>MACD!F316</f>
        <v>-8.2469812684330211E-3</v>
      </c>
      <c r="F316" s="2">
        <f>'Moving Avg'!D316</f>
        <v>3.6895000000000002</v>
      </c>
      <c r="G316" s="2">
        <f>'Moving Avg'!F316</f>
        <v>3.6797000000000004</v>
      </c>
      <c r="H316" s="2">
        <f>'Moving Avg'!G316</f>
        <v>3.6543500000000018</v>
      </c>
      <c r="I316" s="2">
        <f>'Moving Avg'!H316</f>
        <v>3.7306349999999986</v>
      </c>
      <c r="J316" s="6" t="str">
        <f>OBV!F316</f>
        <v>BULLISH</v>
      </c>
      <c r="K316" s="6" t="str">
        <f>OBV!G316</f>
        <v>NEUTRAL</v>
      </c>
      <c r="L316" s="6" t="str">
        <f>OBV!H316</f>
        <v>CONFIRMED BULLISH</v>
      </c>
    </row>
    <row r="317" spans="1:12" ht="13.5" x14ac:dyDescent="0.25">
      <c r="A317" s="3">
        <f>RSI!A317</f>
        <v>42466</v>
      </c>
      <c r="B317" s="2">
        <f>RSI!B317</f>
        <v>3.7258</v>
      </c>
      <c r="C317" s="2">
        <f>RSI!I317</f>
        <v>53.942761831591696</v>
      </c>
      <c r="D317" s="2">
        <f>MACD!E317</f>
        <v>-1.7120776662844506E-2</v>
      </c>
      <c r="E317" s="2">
        <f>MACD!F317</f>
        <v>-1.0021740347315318E-2</v>
      </c>
      <c r="F317" s="2">
        <f>'Moving Avg'!D317</f>
        <v>3.7083799999999996</v>
      </c>
      <c r="G317" s="2">
        <f>'Moving Avg'!F317</f>
        <v>3.6844200000000007</v>
      </c>
      <c r="H317" s="2">
        <f>'Moving Avg'!G317</f>
        <v>3.6563840000000014</v>
      </c>
      <c r="I317" s="2">
        <f>'Moving Avg'!H317</f>
        <v>3.7302879999999989</v>
      </c>
      <c r="J317" s="6" t="str">
        <f>OBV!F317</f>
        <v>BULLISH</v>
      </c>
      <c r="K317" s="6" t="str">
        <f>OBV!G317</f>
        <v>NEUTRAL</v>
      </c>
      <c r="L317" s="6" t="str">
        <f>OBV!H317</f>
        <v>CONFIRMED BULLISH</v>
      </c>
    </row>
    <row r="318" spans="1:12" ht="13.5" x14ac:dyDescent="0.25">
      <c r="A318" s="3">
        <f>RSI!A318</f>
        <v>42467</v>
      </c>
      <c r="B318" s="2">
        <f>RSI!B318</f>
        <v>3.7040000000000002</v>
      </c>
      <c r="C318" s="2">
        <f>RSI!I318</f>
        <v>51.998454765575424</v>
      </c>
      <c r="D318" s="2">
        <f>MACD!E318</f>
        <v>-8.1482884366619324E-3</v>
      </c>
      <c r="E318" s="2">
        <f>MACD!F318</f>
        <v>-9.6470499651846418E-3</v>
      </c>
      <c r="F318" s="2">
        <f>'Moving Avg'!D318</f>
        <v>3.7229000000000001</v>
      </c>
      <c r="G318" s="2">
        <f>'Moving Avg'!F318</f>
        <v>3.6869600000000005</v>
      </c>
      <c r="H318" s="2">
        <f>'Moving Avg'!G318</f>
        <v>3.6571100000000012</v>
      </c>
      <c r="I318" s="2">
        <f>'Moving Avg'!H318</f>
        <v>3.7296579999999988</v>
      </c>
      <c r="J318" s="6" t="str">
        <f>OBV!F318</f>
        <v>BEARISH</v>
      </c>
      <c r="K318" s="6" t="str">
        <f>OBV!G318</f>
        <v>NEUTRAL</v>
      </c>
      <c r="L318" s="6" t="str">
        <f>OBV!H318</f>
        <v>BEARISH DIVERGENCE</v>
      </c>
    </row>
    <row r="319" spans="1:12" ht="13.5" x14ac:dyDescent="0.25">
      <c r="A319" s="3">
        <f>RSI!A319</f>
        <v>42468</v>
      </c>
      <c r="B319" s="2">
        <f>RSI!B319</f>
        <v>3.6314000000000002</v>
      </c>
      <c r="C319" s="2">
        <f>RSI!I319</f>
        <v>46.046093550546011</v>
      </c>
      <c r="D319" s="2">
        <f>MACD!E319</f>
        <v>4.6836985033578138E-3</v>
      </c>
      <c r="E319" s="2">
        <f>MACD!F319</f>
        <v>-6.7809002714761509E-3</v>
      </c>
      <c r="F319" s="2">
        <f>'Moving Avg'!D319</f>
        <v>3.7025600000000005</v>
      </c>
      <c r="G319" s="2">
        <f>'Moving Avg'!F319</f>
        <v>3.6851449999999999</v>
      </c>
      <c r="H319" s="2">
        <f>'Moving Avg'!G319</f>
        <v>3.6572560000000016</v>
      </c>
      <c r="I319" s="2">
        <f>'Moving Avg'!H319</f>
        <v>3.728664999999999</v>
      </c>
      <c r="J319" s="6" t="str">
        <f>OBV!F319</f>
        <v>BEARISH</v>
      </c>
      <c r="K319" s="6" t="str">
        <f>OBV!G319</f>
        <v>STRONG</v>
      </c>
      <c r="L319" s="6" t="str">
        <f>OBV!H319</f>
        <v>CONFIRMED BEARISH</v>
      </c>
    </row>
    <row r="320" spans="1:12" ht="13.5" x14ac:dyDescent="0.25">
      <c r="A320" s="3">
        <f>RSI!A320</f>
        <v>42471</v>
      </c>
      <c r="B320" s="2">
        <f>RSI!B320</f>
        <v>3.7258</v>
      </c>
      <c r="C320" s="2">
        <f>RSI!I320</f>
        <v>53.499821199614217</v>
      </c>
      <c r="D320" s="2">
        <f>MACD!E320</f>
        <v>-5.6728211134742246E-3</v>
      </c>
      <c r="E320" s="2">
        <f>MACD!F320</f>
        <v>-6.5592844398757663E-3</v>
      </c>
      <c r="F320" s="2">
        <f>'Moving Avg'!D320</f>
        <v>3.7025599999999996</v>
      </c>
      <c r="G320" s="2">
        <f>'Moving Avg'!F320</f>
        <v>3.6844200000000003</v>
      </c>
      <c r="H320" s="2">
        <f>'Moving Avg'!G320</f>
        <v>3.6591440000000013</v>
      </c>
      <c r="I320" s="2">
        <f>'Moving Avg'!H320</f>
        <v>3.7283179999999998</v>
      </c>
      <c r="J320" s="6" t="str">
        <f>OBV!F320</f>
        <v>BEARISH</v>
      </c>
      <c r="K320" s="6" t="str">
        <f>OBV!G320</f>
        <v>STRONG</v>
      </c>
      <c r="L320" s="6" t="str">
        <f>OBV!H320</f>
        <v>NEUTRAL</v>
      </c>
    </row>
    <row r="321" spans="1:12" ht="13.5" x14ac:dyDescent="0.25">
      <c r="A321" s="3">
        <f>RSI!A321</f>
        <v>42472</v>
      </c>
      <c r="B321" s="2">
        <f>RSI!B321</f>
        <v>3.7040000000000002</v>
      </c>
      <c r="C321" s="2">
        <f>RSI!I321</f>
        <v>51.722763501063078</v>
      </c>
      <c r="D321" s="2">
        <f>MACD!E321</f>
        <v>-8.0772598576794863E-4</v>
      </c>
      <c r="E321" s="2">
        <f>MACD!F321</f>
        <v>-5.408972749054203E-3</v>
      </c>
      <c r="F321" s="2">
        <f>'Moving Avg'!D321</f>
        <v>3.6981999999999999</v>
      </c>
      <c r="G321" s="2">
        <f>'Moving Avg'!F321</f>
        <v>3.6880499999999996</v>
      </c>
      <c r="H321" s="2">
        <f>'Moving Avg'!G321</f>
        <v>3.6600140000000012</v>
      </c>
      <c r="I321" s="2">
        <f>'Moving Avg'!H321</f>
        <v>3.7280709999999999</v>
      </c>
      <c r="J321" s="6" t="str">
        <f>OBV!F321</f>
        <v>BEARISH</v>
      </c>
      <c r="K321" s="6" t="str">
        <f>OBV!G321</f>
        <v>STRONG</v>
      </c>
      <c r="L321" s="6" t="str">
        <f>OBV!H321</f>
        <v>CONFIRMED BEARISH</v>
      </c>
    </row>
    <row r="322" spans="1:12" ht="13.5" x14ac:dyDescent="0.25">
      <c r="A322" s="3">
        <f>RSI!A322</f>
        <v>42473</v>
      </c>
      <c r="B322" s="2">
        <f>RSI!B322</f>
        <v>3.6314000000000002</v>
      </c>
      <c r="C322" s="2">
        <f>RSI!I322</f>
        <v>46.217020300734596</v>
      </c>
      <c r="D322" s="2">
        <f>MACD!E322</f>
        <v>-4.8580619855900231E-3</v>
      </c>
      <c r="E322" s="2">
        <f>MACD!F322</f>
        <v>-5.2987905963613668E-3</v>
      </c>
      <c r="F322" s="2">
        <f>'Moving Avg'!D322</f>
        <v>3.6793199999999997</v>
      </c>
      <c r="G322" s="2">
        <f>'Moving Avg'!F322</f>
        <v>3.6880499999999996</v>
      </c>
      <c r="H322" s="2">
        <f>'Moving Avg'!G322</f>
        <v>3.6601600000000012</v>
      </c>
      <c r="I322" s="2">
        <f>'Moving Avg'!H322</f>
        <v>3.7276004999999999</v>
      </c>
      <c r="J322" s="6" t="str">
        <f>OBV!F322</f>
        <v>BEARISH</v>
      </c>
      <c r="K322" s="6" t="str">
        <f>OBV!G322</f>
        <v>STRONG</v>
      </c>
      <c r="L322" s="6" t="str">
        <f>OBV!H322</f>
        <v>CONFIRMED BEARISH</v>
      </c>
    </row>
    <row r="323" spans="1:12" ht="13.5" x14ac:dyDescent="0.25">
      <c r="A323" s="3">
        <f>RSI!A323</f>
        <v>42474</v>
      </c>
      <c r="B323" s="2">
        <f>RSI!B323</f>
        <v>3.6314000000000002</v>
      </c>
      <c r="C323" s="2">
        <f>RSI!I323</f>
        <v>46.217020300734596</v>
      </c>
      <c r="D323" s="2">
        <f>MACD!E323</f>
        <v>-7.9760396266403966E-3</v>
      </c>
      <c r="E323" s="2">
        <f>MACD!F323</f>
        <v>-5.8342404024171726E-3</v>
      </c>
      <c r="F323" s="2">
        <f>'Moving Avg'!D323</f>
        <v>3.6648000000000005</v>
      </c>
      <c r="G323" s="2">
        <f>'Moving Avg'!F323</f>
        <v>3.6826049999999997</v>
      </c>
      <c r="H323" s="2">
        <f>'Moving Avg'!G323</f>
        <v>3.6603060000000012</v>
      </c>
      <c r="I323" s="2">
        <f>'Moving Avg'!H323</f>
        <v>3.7272689999999993</v>
      </c>
      <c r="J323" s="6" t="str">
        <f>OBV!F323</f>
        <v>BEARISH</v>
      </c>
      <c r="K323" s="6" t="str">
        <f>OBV!G323</f>
        <v>STRONG</v>
      </c>
      <c r="L323" s="6" t="str">
        <f>OBV!H323</f>
        <v>CONFIRMED BEARISH</v>
      </c>
    </row>
    <row r="324" spans="1:12" ht="13.5" x14ac:dyDescent="0.25">
      <c r="A324" s="3">
        <f>RSI!A324</f>
        <v>42475</v>
      </c>
      <c r="B324" s="2">
        <f>RSI!B324</f>
        <v>3.6314000000000002</v>
      </c>
      <c r="C324" s="2">
        <f>RSI!I324</f>
        <v>46.217020300734589</v>
      </c>
      <c r="D324" s="2">
        <f>MACD!E324</f>
        <v>5.3181492828118238E-3</v>
      </c>
      <c r="E324" s="2">
        <f>MACD!F324</f>
        <v>-3.6037624653713738E-3</v>
      </c>
      <c r="F324" s="2">
        <f>'Moving Avg'!D324</f>
        <v>3.6647999999999996</v>
      </c>
      <c r="G324" s="2">
        <f>'Moving Avg'!F324</f>
        <v>3.6826050000000001</v>
      </c>
      <c r="H324" s="2">
        <f>'Moving Avg'!G324</f>
        <v>3.6604520000000011</v>
      </c>
      <c r="I324" s="2">
        <f>'Moving Avg'!H324</f>
        <v>3.7268329999999996</v>
      </c>
      <c r="J324" s="6" t="str">
        <f>OBV!F324</f>
        <v>BEARISH</v>
      </c>
      <c r="K324" s="6" t="str">
        <f>OBV!G324</f>
        <v>STRONG</v>
      </c>
      <c r="L324" s="6" t="str">
        <f>OBV!H324</f>
        <v>NEUTRAL</v>
      </c>
    </row>
    <row r="325" spans="1:12" ht="13.5" x14ac:dyDescent="0.25">
      <c r="A325" s="3">
        <f>RSI!A325</f>
        <v>42478</v>
      </c>
      <c r="B325" s="2">
        <f>RSI!B325</f>
        <v>3.6314000000000002</v>
      </c>
      <c r="C325" s="2">
        <f>RSI!I325</f>
        <v>46.217020300734589</v>
      </c>
      <c r="D325" s="2">
        <f>MACD!E325</f>
        <v>1.5709116100384612E-2</v>
      </c>
      <c r="E325" s="2">
        <f>MACD!F325</f>
        <v>2.5881324777982323E-4</v>
      </c>
      <c r="F325" s="2">
        <f>'Moving Avg'!D325</f>
        <v>3.6459199999999994</v>
      </c>
      <c r="G325" s="2">
        <f>'Moving Avg'!F325</f>
        <v>3.6826049999999997</v>
      </c>
      <c r="H325" s="2">
        <f>'Moving Avg'!G325</f>
        <v>3.6607420000000013</v>
      </c>
      <c r="I325" s="2">
        <f>'Moving Avg'!H325</f>
        <v>3.726397</v>
      </c>
      <c r="J325" s="6" t="str">
        <f>OBV!F325</f>
        <v>BEARISH</v>
      </c>
      <c r="K325" s="6" t="str">
        <f>OBV!G325</f>
        <v>STRONG</v>
      </c>
      <c r="L325" s="6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3.6314000000000002</v>
      </c>
      <c r="C326" s="2">
        <f>RSI!I326</f>
        <v>46.217020300734596</v>
      </c>
      <c r="D326" s="2">
        <f>MACD!E326</f>
        <v>2.4746949178535704E-2</v>
      </c>
      <c r="E326" s="2">
        <f>MACD!F326</f>
        <v>5.1564404339309996E-3</v>
      </c>
      <c r="F326" s="2">
        <f>'Moving Avg'!D326</f>
        <v>3.6314000000000002</v>
      </c>
      <c r="G326" s="2">
        <f>'Moving Avg'!F326</f>
        <v>3.6775199999999999</v>
      </c>
      <c r="H326" s="2">
        <f>'Moving Avg'!G326</f>
        <v>3.6610320000000014</v>
      </c>
      <c r="I326" s="2">
        <f>'Moving Avg'!H326</f>
        <v>3.7253799999999995</v>
      </c>
      <c r="J326" s="6" t="str">
        <f>OBV!F326</f>
        <v>BEARISH</v>
      </c>
      <c r="K326" s="6" t="str">
        <f>OBV!G326</f>
        <v>STRONG</v>
      </c>
      <c r="L326" s="6" t="str">
        <f>OBV!H326</f>
        <v>CONFIRMED BEARISH</v>
      </c>
    </row>
    <row r="327" spans="1:12" ht="13.5" x14ac:dyDescent="0.25">
      <c r="A327" s="3">
        <f>RSI!A327</f>
        <v>42480</v>
      </c>
      <c r="B327" s="2">
        <f>RSI!B327</f>
        <v>3.6314000000000002</v>
      </c>
      <c r="C327" s="2">
        <f>RSI!I327</f>
        <v>46.217020300734596</v>
      </c>
      <c r="D327" s="2">
        <f>MACD!E327</f>
        <v>3.262163949129171E-2</v>
      </c>
      <c r="E327" s="2">
        <f>MACD!F327</f>
        <v>1.0649480245403142E-2</v>
      </c>
      <c r="F327" s="2">
        <f>'Moving Avg'!D327</f>
        <v>3.6314000000000002</v>
      </c>
      <c r="G327" s="2">
        <f>'Moving Avg'!F327</f>
        <v>3.6775199999999999</v>
      </c>
      <c r="H327" s="2">
        <f>'Moving Avg'!G327</f>
        <v>3.6607420000000013</v>
      </c>
      <c r="I327" s="2">
        <f>'Moving Avg'!H327</f>
        <v>3.7238184999999997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</row>
    <row r="328" spans="1:12" ht="13.5" x14ac:dyDescent="0.25">
      <c r="A328" s="3">
        <f>RSI!A328</f>
        <v>42481</v>
      </c>
      <c r="B328" s="2">
        <f>RSI!B328</f>
        <v>3.6314000000000002</v>
      </c>
      <c r="C328" s="2">
        <f>RSI!I328</f>
        <v>46.217020300734596</v>
      </c>
      <c r="D328" s="2">
        <f>MACD!E328</f>
        <v>3.6141449400245218E-2</v>
      </c>
      <c r="E328" s="2">
        <f>MACD!F328</f>
        <v>1.5747874076371557E-2</v>
      </c>
      <c r="F328" s="2">
        <f>'Moving Avg'!D328</f>
        <v>3.6314000000000002</v>
      </c>
      <c r="G328" s="2">
        <f>'Moving Avg'!F328</f>
        <v>3.6724350000000001</v>
      </c>
      <c r="H328" s="2">
        <f>'Moving Avg'!G328</f>
        <v>3.6607420000000013</v>
      </c>
      <c r="I328" s="2">
        <f>'Moving Avg'!H328</f>
        <v>3.7217484999999995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</row>
    <row r="329" spans="1:12" ht="13.5" x14ac:dyDescent="0.25">
      <c r="A329" s="3">
        <f>RSI!A329</f>
        <v>42482</v>
      </c>
      <c r="B329" s="2">
        <f>RSI!B329</f>
        <v>3.6168999999999998</v>
      </c>
      <c r="C329" s="2">
        <f>RSI!I329</f>
        <v>44.623271743268504</v>
      </c>
      <c r="D329" s="2">
        <f>MACD!E329</f>
        <v>2.9219460589308355E-2</v>
      </c>
      <c r="E329" s="2">
        <f>MACD!F329</f>
        <v>1.8442191378958916E-2</v>
      </c>
      <c r="F329" s="2">
        <f>'Moving Avg'!D329</f>
        <v>3.6285000000000003</v>
      </c>
      <c r="G329" s="2">
        <f>'Moving Avg'!F329</f>
        <v>3.6666249999999998</v>
      </c>
      <c r="H329" s="2">
        <f>'Moving Avg'!G329</f>
        <v>3.6604520000000007</v>
      </c>
      <c r="I329" s="2">
        <f>'Moving Avg'!H329</f>
        <v>3.7196059999999993</v>
      </c>
      <c r="J329" s="6" t="str">
        <f>OBV!F329</f>
        <v>BEARISH</v>
      </c>
      <c r="K329" s="6" t="str">
        <f>OBV!G329</f>
        <v>NEUTRAL</v>
      </c>
      <c r="L329" s="6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3.5225</v>
      </c>
      <c r="C330" s="2">
        <f>RSI!I330</f>
        <v>35.93514835667159</v>
      </c>
      <c r="D330" s="2">
        <f>MACD!E330</f>
        <v>4.5144176357499788E-2</v>
      </c>
      <c r="E330" s="2">
        <f>MACD!F330</f>
        <v>2.3782588374667093E-2</v>
      </c>
      <c r="F330" s="2">
        <f>'Moving Avg'!D330</f>
        <v>3.6067200000000001</v>
      </c>
      <c r="G330" s="2">
        <f>'Moving Avg'!F330</f>
        <v>3.6608149999999995</v>
      </c>
      <c r="H330" s="2">
        <f>'Moving Avg'!G330</f>
        <v>3.6582740000000014</v>
      </c>
      <c r="I330" s="2">
        <f>'Moving Avg'!H330</f>
        <v>3.7175725000000002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</row>
    <row r="331" spans="1:12" ht="13.5" x14ac:dyDescent="0.25">
      <c r="A331" s="3">
        <f>RSI!A331</f>
        <v>42486</v>
      </c>
      <c r="B331" s="2">
        <f>RSI!B331</f>
        <v>3.6314000000000002</v>
      </c>
      <c r="C331" s="2">
        <f>RSI!I331</f>
        <v>48.41312942989147</v>
      </c>
      <c r="D331" s="2">
        <f>MACD!E331</f>
        <v>4.8002638268675568E-2</v>
      </c>
      <c r="E331" s="2">
        <f>MACD!F331</f>
        <v>2.8626598353468792E-2</v>
      </c>
      <c r="F331" s="2">
        <f>'Moving Avg'!D331</f>
        <v>3.6067200000000001</v>
      </c>
      <c r="G331" s="2">
        <f>'Moving Avg'!F331</f>
        <v>3.6564549999999998</v>
      </c>
      <c r="H331" s="2">
        <f>'Moving Avg'!G331</f>
        <v>3.6582740000000018</v>
      </c>
      <c r="I331" s="2">
        <f>'Moving Avg'!H331</f>
        <v>3.7161199999999996</v>
      </c>
      <c r="J331" s="6" t="str">
        <f>OBV!F331</f>
        <v>BEARISH</v>
      </c>
      <c r="K331" s="6" t="str">
        <f>OBV!G331</f>
        <v>NEUTRAL</v>
      </c>
      <c r="L331" s="6" t="str">
        <f>OBV!H331</f>
        <v>NEUTRAL</v>
      </c>
    </row>
    <row r="332" spans="1:12" ht="13.5" x14ac:dyDescent="0.25">
      <c r="A332" s="3">
        <f>RSI!A332</f>
        <v>42487</v>
      </c>
      <c r="B332" s="2">
        <f>RSI!B332</f>
        <v>3.6240999999999999</v>
      </c>
      <c r="C332" s="2">
        <f>RSI!I332</f>
        <v>47.741849899086262</v>
      </c>
      <c r="D332" s="2">
        <f>MACD!E332</f>
        <v>3.9893995740181598E-2</v>
      </c>
      <c r="E332" s="2">
        <f>MACD!F332</f>
        <v>3.0880077830811356E-2</v>
      </c>
      <c r="F332" s="2">
        <f>'Moving Avg'!D332</f>
        <v>3.6052599999999999</v>
      </c>
      <c r="G332" s="2">
        <f>'Moving Avg'!F332</f>
        <v>3.6560899999999998</v>
      </c>
      <c r="H332" s="2">
        <f>'Moving Avg'!G332</f>
        <v>3.6581280000000023</v>
      </c>
      <c r="I332" s="2">
        <f>'Moving Avg'!H332</f>
        <v>3.7146309999999998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</row>
    <row r="333" spans="1:12" ht="13.5" x14ac:dyDescent="0.25">
      <c r="A333" s="3">
        <f>RSI!A333</f>
        <v>42488</v>
      </c>
      <c r="B333" s="2">
        <f>RSI!B333</f>
        <v>3.6240999999999999</v>
      </c>
      <c r="C333" s="2">
        <f>RSI!I333</f>
        <v>47.741849899086262</v>
      </c>
      <c r="D333" s="2">
        <f>MACD!E333</f>
        <v>3.3169629135348266E-2</v>
      </c>
      <c r="E333" s="2">
        <f>MACD!F333</f>
        <v>3.1337988091718741E-2</v>
      </c>
      <c r="F333" s="2">
        <f>'Moving Avg'!D333</f>
        <v>3.6038000000000006</v>
      </c>
      <c r="G333" s="2">
        <f>'Moving Avg'!F333</f>
        <v>3.6557249999999994</v>
      </c>
      <c r="H333" s="2">
        <f>'Moving Avg'!G333</f>
        <v>3.6578360000000019</v>
      </c>
      <c r="I333" s="2">
        <f>'Moving Avg'!H333</f>
        <v>3.7131419999999995</v>
      </c>
      <c r="J333" s="6" t="str">
        <f>OBV!F333</f>
        <v>BEARISH</v>
      </c>
      <c r="K333" s="6" t="str">
        <f>OBV!G333</f>
        <v>NEUTRAL</v>
      </c>
      <c r="L333" s="6" t="str">
        <f>OBV!H333</f>
        <v>CONFIRMED BEARISH</v>
      </c>
    </row>
    <row r="334" spans="1:12" ht="13.5" x14ac:dyDescent="0.25">
      <c r="A334" s="3">
        <f>RSI!A334</f>
        <v>42489</v>
      </c>
      <c r="B334" s="2">
        <f>RSI!B334</f>
        <v>3.6168999999999998</v>
      </c>
      <c r="C334" s="2">
        <f>RSI!I334</f>
        <v>46.996458489641711</v>
      </c>
      <c r="D334" s="2">
        <f>MACD!E334</f>
        <v>2.8139773486143937E-2</v>
      </c>
      <c r="E334" s="2">
        <f>MACD!F334</f>
        <v>3.0698345170603783E-2</v>
      </c>
      <c r="F334" s="2">
        <f>'Moving Avg'!D334</f>
        <v>3.6038000000000006</v>
      </c>
      <c r="G334" s="2">
        <f>'Moving Avg'!F334</f>
        <v>3.649915</v>
      </c>
      <c r="H334" s="2">
        <f>'Moving Avg'!G334</f>
        <v>3.6575460000000017</v>
      </c>
      <c r="I334" s="2">
        <f>'Moving Avg'!H334</f>
        <v>3.7114354999999994</v>
      </c>
      <c r="J334" s="6" t="str">
        <f>OBV!F334</f>
        <v>BEARISH</v>
      </c>
      <c r="K334" s="6" t="str">
        <f>OBV!G334</f>
        <v>NEUTRAL</v>
      </c>
      <c r="L334" s="6" t="str">
        <f>OBV!H334</f>
        <v>NEUTRAL</v>
      </c>
    </row>
    <row r="335" spans="1:12" ht="13.5" x14ac:dyDescent="0.25">
      <c r="A335" s="3">
        <f>RSI!A335</f>
        <v>42492</v>
      </c>
      <c r="B335" s="2">
        <f>RSI!B335</f>
        <v>3.6168999999999998</v>
      </c>
      <c r="C335" s="2">
        <f>RSI!I335</f>
        <v>46.996458489641718</v>
      </c>
      <c r="D335" s="2">
        <f>MACD!E335</f>
        <v>2.4043564376526216E-2</v>
      </c>
      <c r="E335" s="2">
        <f>MACD!F335</f>
        <v>2.9367389011788272E-2</v>
      </c>
      <c r="F335" s="2">
        <f>'Moving Avg'!D335</f>
        <v>3.6226799999999999</v>
      </c>
      <c r="G335" s="2">
        <f>'Moving Avg'!F335</f>
        <v>3.6444699999999997</v>
      </c>
      <c r="H335" s="2">
        <f>'Moving Avg'!G335</f>
        <v>3.6574020000000007</v>
      </c>
      <c r="I335" s="2">
        <f>'Moving Avg'!H335</f>
        <v>3.7096559999999994</v>
      </c>
      <c r="J335" s="6" t="str">
        <f>OBV!F335</f>
        <v>BEARISH</v>
      </c>
      <c r="K335" s="6" t="str">
        <f>OBV!G335</f>
        <v>NEUTRAL</v>
      </c>
      <c r="L335" s="6" t="str">
        <f>OBV!H335</f>
        <v>BEARISH DIVERGENCE</v>
      </c>
    </row>
    <row r="336" spans="1:12" ht="13.5" x14ac:dyDescent="0.25">
      <c r="A336" s="3">
        <f>RSI!A336</f>
        <v>42493</v>
      </c>
      <c r="B336" s="2">
        <f>RSI!B336</f>
        <v>3.5878000000000001</v>
      </c>
      <c r="C336" s="2">
        <f>RSI!I336</f>
        <v>43.791620940369086</v>
      </c>
      <c r="D336" s="2">
        <f>MACD!E336</f>
        <v>2.2881080722250591E-2</v>
      </c>
      <c r="E336" s="2">
        <f>MACD!F336</f>
        <v>2.8070127353880737E-2</v>
      </c>
      <c r="F336" s="2">
        <f>'Moving Avg'!D336</f>
        <v>3.6139600000000001</v>
      </c>
      <c r="G336" s="2">
        <f>'Moving Avg'!F336</f>
        <v>3.6375699999999993</v>
      </c>
      <c r="H336" s="2">
        <f>'Moving Avg'!G336</f>
        <v>3.6568200000000006</v>
      </c>
      <c r="I336" s="2">
        <f>'Moving Avg'!H336</f>
        <v>3.7077674999999992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3.5733000000000001</v>
      </c>
      <c r="C337" s="2">
        <f>RSI!I337</f>
        <v>42.24571436899037</v>
      </c>
      <c r="D337" s="2">
        <f>MACD!E337</f>
        <v>2.3280490044715219E-2</v>
      </c>
      <c r="E337" s="2">
        <f>MACD!F337</f>
        <v>2.7112199892047637E-2</v>
      </c>
      <c r="F337" s="2">
        <f>'Moving Avg'!D337</f>
        <v>3.6037999999999997</v>
      </c>
      <c r="G337" s="2">
        <f>'Moving Avg'!F337</f>
        <v>3.6299450000000002</v>
      </c>
      <c r="H337" s="2">
        <f>'Moving Avg'!G337</f>
        <v>3.6560940000000004</v>
      </c>
      <c r="I337" s="2">
        <f>'Moving Avg'!H337</f>
        <v>3.7058429999999993</v>
      </c>
      <c r="J337" s="6" t="str">
        <f>OBV!F337</f>
        <v>BEARISH</v>
      </c>
      <c r="K337" s="6" t="str">
        <f>OBV!G337</f>
        <v>NEUTRAL</v>
      </c>
      <c r="L337" s="6" t="str">
        <f>OBV!H337</f>
        <v>CONFIRMED BEARISH</v>
      </c>
    </row>
    <row r="338" spans="1:12" ht="13.5" x14ac:dyDescent="0.25">
      <c r="A338" s="3">
        <f>RSI!A338</f>
        <v>42495</v>
      </c>
      <c r="B338" s="2">
        <f>RSI!B338</f>
        <v>3.5588000000000002</v>
      </c>
      <c r="C338" s="2">
        <f>RSI!I338</f>
        <v>40.698483461345347</v>
      </c>
      <c r="D338" s="2">
        <f>MACD!E338</f>
        <v>2.5064295182888774E-2</v>
      </c>
      <c r="E338" s="2">
        <f>MACD!F338</f>
        <v>2.6702618950215869E-2</v>
      </c>
      <c r="F338" s="2">
        <f>'Moving Avg'!D338</f>
        <v>3.5907400000000003</v>
      </c>
      <c r="G338" s="2">
        <f>'Moving Avg'!F338</f>
        <v>3.6226850000000006</v>
      </c>
      <c r="H338" s="2">
        <f>'Moving Avg'!G338</f>
        <v>3.6552220000000002</v>
      </c>
      <c r="I338" s="2">
        <f>'Moving Avg'!H338</f>
        <v>3.7044269999999995</v>
      </c>
      <c r="J338" s="6" t="str">
        <f>OBV!F338</f>
        <v>BEARISH</v>
      </c>
      <c r="K338" s="6" t="str">
        <f>OBV!G338</f>
        <v>NEUTRAL</v>
      </c>
      <c r="L338" s="6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3.5514999999999999</v>
      </c>
      <c r="C339" s="2">
        <f>RSI!I339</f>
        <v>39.90607155538121</v>
      </c>
      <c r="D339" s="2">
        <f>MACD!E339</f>
        <v>2.5313552254872196E-2</v>
      </c>
      <c r="E339" s="2">
        <f>MACD!F339</f>
        <v>2.6424805611147135E-2</v>
      </c>
      <c r="F339" s="2">
        <f>'Moving Avg'!D339</f>
        <v>3.5776600000000003</v>
      </c>
      <c r="G339" s="2">
        <f>'Moving Avg'!F339</f>
        <v>3.61869</v>
      </c>
      <c r="H339" s="2">
        <f>'Moving Avg'!G339</f>
        <v>3.6536239999999998</v>
      </c>
      <c r="I339" s="2">
        <f>'Moving Avg'!H339</f>
        <v>3.7027929999999993</v>
      </c>
      <c r="J339" s="6" t="str">
        <f>OBV!F339</f>
        <v>BEARISH</v>
      </c>
      <c r="K339" s="6" t="str">
        <f>OBV!G339</f>
        <v>NEUTRAL</v>
      </c>
      <c r="L339" s="6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3.5514999999999999</v>
      </c>
      <c r="C340" s="2">
        <f>RSI!I340</f>
        <v>39.90607155538121</v>
      </c>
      <c r="D340" s="2">
        <f>MACD!E340</f>
        <v>1.1442587826883344E-2</v>
      </c>
      <c r="E340" s="2">
        <f>MACD!F340</f>
        <v>2.3428362054294379E-2</v>
      </c>
      <c r="F340" s="2">
        <f>'Moving Avg'!D340</f>
        <v>3.5645800000000003</v>
      </c>
      <c r="G340" s="2">
        <f>'Moving Avg'!F340</f>
        <v>3.6099750000000008</v>
      </c>
      <c r="H340" s="2">
        <f>'Moving Avg'!G340</f>
        <v>3.6514439999999997</v>
      </c>
      <c r="I340" s="2">
        <f>'Moving Avg'!H340</f>
        <v>3.7006139999999998</v>
      </c>
      <c r="J340" s="6" t="str">
        <f>OBV!F340</f>
        <v>BEARISH</v>
      </c>
      <c r="K340" s="6" t="str">
        <f>OBV!G340</f>
        <v>NEUTRAL</v>
      </c>
      <c r="L340" s="6" t="str">
        <f>OBV!H340</f>
        <v>CONFIRMED BEARISH</v>
      </c>
    </row>
    <row r="341" spans="1:12" ht="13.5" x14ac:dyDescent="0.25">
      <c r="A341" s="3">
        <f>RSI!A341</f>
        <v>42500</v>
      </c>
      <c r="B341" s="2">
        <f>RSI!B341</f>
        <v>3.5225</v>
      </c>
      <c r="C341" s="2">
        <f>RSI!I341</f>
        <v>36.620981704387205</v>
      </c>
      <c r="D341" s="2">
        <f>MACD!E341</f>
        <v>1.9016133214334818E-2</v>
      </c>
      <c r="E341" s="2">
        <f>MACD!F341</f>
        <v>2.254591628630247E-2</v>
      </c>
      <c r="F341" s="2">
        <f>'Moving Avg'!D341</f>
        <v>3.55152</v>
      </c>
      <c r="G341" s="2">
        <f>'Moving Avg'!F341</f>
        <v>3.6009000000000002</v>
      </c>
      <c r="H341" s="2">
        <f>'Moving Avg'!G341</f>
        <v>3.6483939999999997</v>
      </c>
      <c r="I341" s="2">
        <f>'Moving Avg'!H341</f>
        <v>3.6982539999999999</v>
      </c>
      <c r="J341" s="6" t="str">
        <f>OBV!F341</f>
        <v>BEARISH</v>
      </c>
      <c r="K341" s="6" t="str">
        <f>OBV!G341</f>
        <v>NEUTRAL</v>
      </c>
      <c r="L341" s="6" t="str">
        <f>OBV!H341</f>
        <v>CONFIRMED BEARISH</v>
      </c>
    </row>
    <row r="342" spans="1:12" ht="13.5" x14ac:dyDescent="0.25">
      <c r="A342" s="3">
        <f>RSI!A342</f>
        <v>42501</v>
      </c>
      <c r="B342" s="2">
        <f>RSI!B342</f>
        <v>3.5951</v>
      </c>
      <c r="C342" s="2">
        <f>RSI!I342</f>
        <v>48.132376124039602</v>
      </c>
      <c r="D342" s="2">
        <f>MACD!E342</f>
        <v>1.9473285489809644E-2</v>
      </c>
      <c r="E342" s="2">
        <f>MACD!F342</f>
        <v>2.1931390127003906E-2</v>
      </c>
      <c r="F342" s="2">
        <f>'Moving Avg'!D342</f>
        <v>3.5558799999999997</v>
      </c>
      <c r="G342" s="2">
        <f>'Moving Avg'!F342</f>
        <v>3.5990850000000001</v>
      </c>
      <c r="H342" s="2">
        <f>'Moving Avg'!G342</f>
        <v>3.6466519999999996</v>
      </c>
      <c r="I342" s="2">
        <f>'Moving Avg'!H342</f>
        <v>3.6962929999999994</v>
      </c>
      <c r="J342" s="6" t="str">
        <f>OBV!F342</f>
        <v>BEARISH</v>
      </c>
      <c r="K342" s="6" t="str">
        <f>OBV!G342</f>
        <v>NEUTRAL</v>
      </c>
      <c r="L342" s="6" t="str">
        <f>OBV!H342</f>
        <v>BEARISH DIVERGENCE</v>
      </c>
    </row>
    <row r="343" spans="1:12" ht="13.5" x14ac:dyDescent="0.25">
      <c r="A343" s="3">
        <f>RSI!A343</f>
        <v>42502</v>
      </c>
      <c r="B343" s="2">
        <f>RSI!B343</f>
        <v>3.5225</v>
      </c>
      <c r="C343" s="2">
        <f>RSI!I343</f>
        <v>40.257952225494755</v>
      </c>
      <c r="D343" s="2">
        <f>MACD!E343</f>
        <v>2.5317797551907884E-2</v>
      </c>
      <c r="E343" s="2">
        <f>MACD!F343</f>
        <v>2.2608671611984703E-2</v>
      </c>
      <c r="F343" s="2">
        <f>'Moving Avg'!D343</f>
        <v>3.5486199999999997</v>
      </c>
      <c r="G343" s="2">
        <f>'Moving Avg'!F343</f>
        <v>3.5936399999999997</v>
      </c>
      <c r="H343" s="2">
        <f>'Moving Avg'!G343</f>
        <v>3.6444739999999998</v>
      </c>
      <c r="I343" s="2">
        <f>'Moving Avg'!H343</f>
        <v>3.6942235000000001</v>
      </c>
      <c r="J343" s="6" t="str">
        <f>OBV!F343</f>
        <v>BULLISH</v>
      </c>
      <c r="K343" s="6" t="str">
        <f>OBV!G343</f>
        <v>NEUTRAL</v>
      </c>
      <c r="L343" s="6" t="str">
        <f>OBV!H343</f>
        <v>BULLISH DIVERGENCE</v>
      </c>
    </row>
    <row r="344" spans="1:12" ht="13.5" x14ac:dyDescent="0.25">
      <c r="A344" s="3">
        <f>RSI!A344</f>
        <v>42503</v>
      </c>
      <c r="B344" s="2">
        <f>RSI!B344</f>
        <v>3.5514999999999999</v>
      </c>
      <c r="C344" s="2">
        <f>RSI!I344</f>
        <v>44.185948757865319</v>
      </c>
      <c r="D344" s="2">
        <f>MACD!E344</f>
        <v>2.7510303611364861E-2</v>
      </c>
      <c r="E344" s="2">
        <f>MACD!F344</f>
        <v>2.3588998011860738E-2</v>
      </c>
      <c r="F344" s="2">
        <f>'Moving Avg'!D344</f>
        <v>3.5486200000000006</v>
      </c>
      <c r="G344" s="2">
        <f>'Moving Avg'!F344</f>
        <v>3.589645</v>
      </c>
      <c r="H344" s="2">
        <f>'Moving Avg'!G344</f>
        <v>3.640698</v>
      </c>
      <c r="I344" s="2">
        <f>'Moving Avg'!H344</f>
        <v>3.6920085</v>
      </c>
      <c r="J344" s="6" t="str">
        <f>OBV!F344</f>
        <v>BULLISH</v>
      </c>
      <c r="K344" s="6" t="str">
        <f>OBV!G344</f>
        <v>NEUTRAL</v>
      </c>
      <c r="L344" s="6" t="str">
        <f>OBV!H344</f>
        <v>NEUTRAL</v>
      </c>
    </row>
    <row r="345" spans="1:12" ht="13.5" x14ac:dyDescent="0.25">
      <c r="A345" s="3">
        <f>RSI!A345</f>
        <v>42506</v>
      </c>
      <c r="B345" s="2">
        <f>RSI!B345</f>
        <v>3.5588000000000002</v>
      </c>
      <c r="C345" s="2">
        <f>RSI!I345</f>
        <v>45.163346828204816</v>
      </c>
      <c r="D345" s="2">
        <f>MACD!E345</f>
        <v>2.9119129685168943E-2</v>
      </c>
      <c r="E345" s="2">
        <f>MACD!F345</f>
        <v>2.469502434652238E-2</v>
      </c>
      <c r="F345" s="2">
        <f>'Moving Avg'!D345</f>
        <v>3.5500800000000003</v>
      </c>
      <c r="G345" s="2">
        <f>'Moving Avg'!F345</f>
        <v>3.5860150000000006</v>
      </c>
      <c r="H345" s="2">
        <f>'Moving Avg'!G345</f>
        <v>3.6392459999999995</v>
      </c>
      <c r="I345" s="2">
        <f>'Moving Avg'!H345</f>
        <v>3.6903745000000003</v>
      </c>
      <c r="J345" s="6" t="str">
        <f>OBV!F345</f>
        <v>BULLISH</v>
      </c>
      <c r="K345" s="6" t="str">
        <f>OBV!G345</f>
        <v>NEUTRAL</v>
      </c>
      <c r="L345" s="6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3.5951</v>
      </c>
      <c r="C346" s="2">
        <f>RSI!I346</f>
        <v>49.864869438765815</v>
      </c>
      <c r="D346" s="2">
        <f>MACD!E346</f>
        <v>2.3544060316381454E-2</v>
      </c>
      <c r="E346" s="2">
        <f>MACD!F346</f>
        <v>2.4464831540494194E-2</v>
      </c>
      <c r="F346" s="2">
        <f>'Moving Avg'!D346</f>
        <v>3.5646</v>
      </c>
      <c r="G346" s="2">
        <f>'Moving Avg'!F346</f>
        <v>3.5842000000000005</v>
      </c>
      <c r="H346" s="2">
        <f>'Moving Avg'!G346</f>
        <v>3.6385199999999993</v>
      </c>
      <c r="I346" s="2">
        <f>'Moving Avg'!H346</f>
        <v>3.6887405000000006</v>
      </c>
      <c r="J346" s="6" t="str">
        <f>OBV!F346</f>
        <v>BULLISH</v>
      </c>
      <c r="K346" s="6" t="str">
        <f>OBV!G346</f>
        <v>WEAK</v>
      </c>
      <c r="L346" s="6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3.5078999999999998</v>
      </c>
      <c r="C347" s="2">
        <f>RSI!I347</f>
        <v>40.812618387927984</v>
      </c>
      <c r="D347" s="2">
        <f>MACD!E347</f>
        <v>2.3053119240363795E-2</v>
      </c>
      <c r="E347" s="2">
        <f>MACD!F347</f>
        <v>2.4182489080468116E-2</v>
      </c>
      <c r="F347" s="2">
        <f>'Moving Avg'!D347</f>
        <v>3.5471600000000003</v>
      </c>
      <c r="G347" s="2">
        <f>'Moving Avg'!F347</f>
        <v>3.5780250000000002</v>
      </c>
      <c r="H347" s="2">
        <f>'Moving Avg'!G347</f>
        <v>3.6360499999999996</v>
      </c>
      <c r="I347" s="2">
        <f>'Moving Avg'!H347</f>
        <v>3.686598</v>
      </c>
      <c r="J347" s="6" t="str">
        <f>OBV!F347</f>
        <v>BULLISH</v>
      </c>
      <c r="K347" s="6" t="str">
        <f>OBV!G347</f>
        <v>WEAK</v>
      </c>
      <c r="L347" s="6" t="str">
        <f>OBV!H347</f>
        <v>BULLISH DIVERGENCE</v>
      </c>
    </row>
    <row r="348" spans="1:12" ht="13.5" x14ac:dyDescent="0.25">
      <c r="A348" s="3">
        <f>RSI!A348</f>
        <v>42509</v>
      </c>
      <c r="B348" s="2">
        <f>RSI!B348</f>
        <v>3.4135</v>
      </c>
      <c r="C348" s="2">
        <f>RSI!I348</f>
        <v>33.683723786700455</v>
      </c>
      <c r="D348" s="2">
        <f>MACD!E348</f>
        <v>2.791288769373601E-2</v>
      </c>
      <c r="E348" s="2">
        <f>MACD!F348</f>
        <v>2.4928568803121696E-2</v>
      </c>
      <c r="F348" s="2">
        <f>'Moving Avg'!D348</f>
        <v>3.52536</v>
      </c>
      <c r="G348" s="2">
        <f>'Moving Avg'!F348</f>
        <v>3.5671300000000001</v>
      </c>
      <c r="H348" s="2">
        <f>'Moving Avg'!G348</f>
        <v>3.6312559999999996</v>
      </c>
      <c r="I348" s="2">
        <f>'Moving Avg'!H348</f>
        <v>3.683729</v>
      </c>
      <c r="J348" s="6" t="str">
        <f>OBV!F348</f>
        <v>BULLISH</v>
      </c>
      <c r="K348" s="6" t="str">
        <f>OBV!G348</f>
        <v>WEAK</v>
      </c>
      <c r="L348" s="6" t="str">
        <f>OBV!H348</f>
        <v>BULLISH DIVERGENCE</v>
      </c>
    </row>
    <row r="349" spans="1:12" ht="13.5" x14ac:dyDescent="0.25">
      <c r="A349" s="3">
        <f>RSI!A349</f>
        <v>42510</v>
      </c>
      <c r="B349" s="2">
        <f>RSI!B349</f>
        <v>3.5152000000000001</v>
      </c>
      <c r="C349" s="2">
        <f>RSI!I349</f>
        <v>44.85852393396047</v>
      </c>
      <c r="D349" s="2">
        <f>MACD!E349</f>
        <v>2.4401733203429199E-2</v>
      </c>
      <c r="E349" s="2">
        <f>MACD!F349</f>
        <v>2.4823201683183201E-2</v>
      </c>
      <c r="F349" s="2">
        <f>'Moving Avg'!D349</f>
        <v>3.5180999999999996</v>
      </c>
      <c r="G349" s="2">
        <f>'Moving Avg'!F349</f>
        <v>3.5620450000000003</v>
      </c>
      <c r="H349" s="2">
        <f>'Moving Avg'!G349</f>
        <v>3.6282059999999992</v>
      </c>
      <c r="I349" s="2">
        <f>'Moving Avg'!H349</f>
        <v>3.6815140000000008</v>
      </c>
      <c r="J349" s="6" t="str">
        <f>OBV!F349</f>
        <v>BULLISH</v>
      </c>
      <c r="K349" s="6" t="str">
        <f>OBV!G349</f>
        <v>WEAK</v>
      </c>
      <c r="L349" s="6" t="str">
        <f>OBV!H349</f>
        <v>BULLISH DIVERGENCE</v>
      </c>
    </row>
    <row r="350" spans="1:12" ht="13.5" x14ac:dyDescent="0.25">
      <c r="A350" s="3">
        <f>RSI!A350</f>
        <v>42513</v>
      </c>
      <c r="B350" s="2">
        <f>RSI!B350</f>
        <v>3.5152000000000001</v>
      </c>
      <c r="C350" s="2">
        <f>RSI!I350</f>
        <v>44.858523933960463</v>
      </c>
      <c r="D350" s="2">
        <f>MACD!E350</f>
        <v>2.1786421472238526E-2</v>
      </c>
      <c r="E350" s="2">
        <f>MACD!F350</f>
        <v>2.4215845640994268E-2</v>
      </c>
      <c r="F350" s="2">
        <f>'Moving Avg'!D350</f>
        <v>3.5093800000000002</v>
      </c>
      <c r="G350" s="2">
        <f>'Moving Avg'!F350</f>
        <v>3.56168</v>
      </c>
      <c r="H350" s="2">
        <f>'Moving Avg'!G350</f>
        <v>3.6237039999999991</v>
      </c>
      <c r="I350" s="2">
        <f>'Moving Avg'!H350</f>
        <v>3.678935500000001</v>
      </c>
      <c r="J350" s="6" t="str">
        <f>OBV!F350</f>
        <v>BULLISH</v>
      </c>
      <c r="K350" s="6" t="str">
        <f>OBV!G350</f>
        <v>WEAK</v>
      </c>
      <c r="L350" s="6" t="str">
        <f>OBV!H350</f>
        <v>BULLISH DIVERGENCE</v>
      </c>
    </row>
    <row r="351" spans="1:12" ht="13.5" x14ac:dyDescent="0.25">
      <c r="A351" s="3">
        <f>RSI!A351</f>
        <v>42514</v>
      </c>
      <c r="B351" s="2">
        <f>RSI!B351</f>
        <v>3.5878000000000001</v>
      </c>
      <c r="C351" s="2">
        <f>RSI!I351</f>
        <v>51.609475565762956</v>
      </c>
      <c r="D351" s="2">
        <f>MACD!E351</f>
        <v>1.0063468731593694E-2</v>
      </c>
      <c r="E351" s="2">
        <f>MACD!F351</f>
        <v>2.1385370259114155E-2</v>
      </c>
      <c r="F351" s="2">
        <f>'Moving Avg'!D351</f>
        <v>3.5079199999999999</v>
      </c>
      <c r="G351" s="2">
        <f>'Moving Avg'!F351</f>
        <v>3.5595000000000008</v>
      </c>
      <c r="H351" s="2">
        <f>'Moving Avg'!G351</f>
        <v>3.6228319999999989</v>
      </c>
      <c r="I351" s="2">
        <f>'Moving Avg'!H351</f>
        <v>3.6767200000000013</v>
      </c>
      <c r="J351" s="6" t="str">
        <f>OBV!F351</f>
        <v>BULLISH</v>
      </c>
      <c r="K351" s="6" t="str">
        <f>OBV!G351</f>
        <v>WEAK</v>
      </c>
      <c r="L351" s="6" t="str">
        <f>OBV!H351</f>
        <v>BULLISH DIVERGENCE</v>
      </c>
    </row>
    <row r="352" spans="1:12" ht="13.5" x14ac:dyDescent="0.25">
      <c r="A352" s="3">
        <f>RSI!A352</f>
        <v>42515</v>
      </c>
      <c r="B352" s="2">
        <f>RSI!B352</f>
        <v>3.5806</v>
      </c>
      <c r="C352" s="2">
        <f>RSI!I352</f>
        <v>50.94335217037515</v>
      </c>
      <c r="D352" s="2">
        <f>MACD!E352</f>
        <v>1.1722540302523399E-2</v>
      </c>
      <c r="E352" s="2">
        <f>MACD!F352</f>
        <v>1.9452804267796005E-2</v>
      </c>
      <c r="F352" s="2">
        <f>'Moving Avg'!D352</f>
        <v>3.5224599999999997</v>
      </c>
      <c r="G352" s="2">
        <f>'Moving Avg'!F352</f>
        <v>3.5573250000000001</v>
      </c>
      <c r="H352" s="2">
        <f>'Moving Avg'!G352</f>
        <v>3.6218159999999999</v>
      </c>
      <c r="I352" s="2">
        <f>'Moving Avg'!H352</f>
        <v>3.6744685000000019</v>
      </c>
      <c r="J352" s="6" t="str">
        <f>OBV!F352</f>
        <v>BULLISH</v>
      </c>
      <c r="K352" s="6" t="str">
        <f>OBV!G352</f>
        <v>WEAK</v>
      </c>
      <c r="L352" s="6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3.5225</v>
      </c>
      <c r="C353" s="2">
        <f>RSI!I353</f>
        <v>45.805610793061135</v>
      </c>
      <c r="D353" s="2">
        <f>MACD!E353</f>
        <v>6.1885075982370807E-3</v>
      </c>
      <c r="E353" s="2">
        <f>MACD!F353</f>
        <v>1.6799944933884221E-2</v>
      </c>
      <c r="F353" s="2">
        <f>'Moving Avg'!D353</f>
        <v>3.54426</v>
      </c>
      <c r="G353" s="2">
        <f>'Moving Avg'!F353</f>
        <v>3.5522450000000001</v>
      </c>
      <c r="H353" s="2">
        <f>'Moving Avg'!G353</f>
        <v>3.6174599999999999</v>
      </c>
      <c r="I353" s="2">
        <f>'Moving Avg'!H353</f>
        <v>3.672108500000002</v>
      </c>
      <c r="J353" s="6" t="str">
        <f>OBV!F353</f>
        <v>BULLISH</v>
      </c>
      <c r="K353" s="6" t="str">
        <f>OBV!G353</f>
        <v>WEAK</v>
      </c>
      <c r="L353" s="6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3.5806</v>
      </c>
      <c r="C354" s="2">
        <f>RSI!I354</f>
        <v>51.115005076189036</v>
      </c>
      <c r="D354" s="2">
        <f>MACD!E354</f>
        <v>1.940037444186693E-3</v>
      </c>
      <c r="E354" s="2">
        <f>MACD!F354</f>
        <v>1.3827963435944715E-2</v>
      </c>
      <c r="F354" s="2">
        <f>'Moving Avg'!D354</f>
        <v>3.5573399999999999</v>
      </c>
      <c r="G354" s="2">
        <f>'Moving Avg'!F354</f>
        <v>3.55043</v>
      </c>
      <c r="H354" s="2">
        <f>'Moving Avg'!G354</f>
        <v>3.616444</v>
      </c>
      <c r="I354" s="2">
        <f>'Moving Avg'!H354</f>
        <v>3.6704020000000024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3.5806</v>
      </c>
      <c r="C355" s="2">
        <f>RSI!I355</f>
        <v>51.115005076189036</v>
      </c>
      <c r="D355" s="2">
        <f>MACD!E355</f>
        <v>-6.1919173570101904E-4</v>
      </c>
      <c r="E355" s="2">
        <f>MACD!F355</f>
        <v>1.093853240161557E-2</v>
      </c>
      <c r="F355" s="2">
        <f>'Moving Avg'!D355</f>
        <v>3.5704199999999999</v>
      </c>
      <c r="G355" s="2">
        <f>'Moving Avg'!F355</f>
        <v>3.5486150000000003</v>
      </c>
      <c r="H355" s="2">
        <f>'Moving Avg'!G355</f>
        <v>3.6154280000000001</v>
      </c>
      <c r="I355" s="2">
        <f>'Moving Avg'!H355</f>
        <v>3.6688770000000024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3.5878000000000001</v>
      </c>
      <c r="C356" s="2">
        <f>RSI!I356</f>
        <v>51.793770246262618</v>
      </c>
      <c r="D356" s="2">
        <f>MACD!E356</f>
        <v>2.1856194964176012E-3</v>
      </c>
      <c r="E356" s="2">
        <f>MACD!F356</f>
        <v>9.187949820575976E-3</v>
      </c>
      <c r="F356" s="2">
        <f>'Moving Avg'!D356</f>
        <v>3.5704199999999999</v>
      </c>
      <c r="G356" s="2">
        <f>'Moving Avg'!F356</f>
        <v>3.5486150000000003</v>
      </c>
      <c r="H356" s="2">
        <f>'Moving Avg'!G356</f>
        <v>3.6125219999999998</v>
      </c>
      <c r="I356" s="2">
        <f>'Moving Avg'!H356</f>
        <v>3.6668435000000024</v>
      </c>
      <c r="J356" s="6" t="str">
        <f>OBV!F356</f>
        <v>BULLISH</v>
      </c>
      <c r="K356" s="6" t="str">
        <f>OBV!G356</f>
        <v>NEUTRAL</v>
      </c>
      <c r="L356" s="6" t="str">
        <f>OBV!H356</f>
        <v>NEUTRAL</v>
      </c>
    </row>
    <row r="357" spans="1:12" ht="13.5" x14ac:dyDescent="0.25">
      <c r="A357" s="3">
        <f>RSI!A357</f>
        <v>42522</v>
      </c>
      <c r="B357" s="2">
        <f>RSI!B357</f>
        <v>3.5878000000000001</v>
      </c>
      <c r="C357" s="2">
        <f>RSI!I357</f>
        <v>51.793770246262618</v>
      </c>
      <c r="D357" s="2">
        <f>MACD!E357</f>
        <v>-8.9739799028789591E-3</v>
      </c>
      <c r="E357" s="2">
        <f>MACD!F357</f>
        <v>5.5555638758849899E-3</v>
      </c>
      <c r="F357" s="2">
        <f>'Moving Avg'!D357</f>
        <v>3.57186</v>
      </c>
      <c r="G357" s="2">
        <f>'Moving Avg'!F357</f>
        <v>3.5493399999999995</v>
      </c>
      <c r="H357" s="2">
        <f>'Moving Avg'!G357</f>
        <v>3.6116499999999996</v>
      </c>
      <c r="I357" s="2">
        <f>'Moving Avg'!H357</f>
        <v>3.6648100000000023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3.5878000000000001</v>
      </c>
      <c r="C358" s="2">
        <f>RSI!I358</f>
        <v>51.793770246262618</v>
      </c>
      <c r="D358" s="2">
        <f>MACD!E358</f>
        <v>-3.3048606441895778E-2</v>
      </c>
      <c r="E358" s="2">
        <f>MACD!F358</f>
        <v>-2.1652701876711646E-3</v>
      </c>
      <c r="F358" s="2">
        <f>'Moving Avg'!D358</f>
        <v>3.5849200000000003</v>
      </c>
      <c r="G358" s="2">
        <f>'Moving Avg'!F358</f>
        <v>3.5507900000000001</v>
      </c>
      <c r="H358" s="2">
        <f>'Moving Avg'!G358</f>
        <v>3.6087439999999993</v>
      </c>
      <c r="I358" s="2">
        <f>'Moving Avg'!H358</f>
        <v>3.6627765000000023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3.5588000000000002</v>
      </c>
      <c r="C359" s="2">
        <f>RSI!I359</f>
        <v>48.412200499724065</v>
      </c>
      <c r="D359" s="2">
        <f>MACD!E359</f>
        <v>-3.5725893827827981E-2</v>
      </c>
      <c r="E359" s="2">
        <f>MACD!F359</f>
        <v>-8.8773949157025279E-3</v>
      </c>
      <c r="F359" s="2">
        <f>'Moving Avg'!D359</f>
        <v>3.5805599999999997</v>
      </c>
      <c r="G359" s="2">
        <f>'Moving Avg'!F359</f>
        <v>3.5511550000000001</v>
      </c>
      <c r="H359" s="2">
        <f>'Moving Avg'!G359</f>
        <v>3.6052579999999987</v>
      </c>
      <c r="I359" s="2">
        <f>'Moving Avg'!H359</f>
        <v>3.6611790000000028</v>
      </c>
      <c r="J359" s="6" t="str">
        <f>OBV!F359</f>
        <v>BEARISH</v>
      </c>
      <c r="K359" s="6" t="str">
        <f>OBV!G359</f>
        <v>NEUTRAL</v>
      </c>
      <c r="L359" s="6" t="str">
        <f>OBV!H359</f>
        <v>CONFIRMED BEARISH</v>
      </c>
    </row>
    <row r="360" spans="1:12" ht="13.5" x14ac:dyDescent="0.25">
      <c r="A360" s="3">
        <f>RSI!A360</f>
        <v>42527</v>
      </c>
      <c r="B360" s="2">
        <f>RSI!B360</f>
        <v>3.5588000000000002</v>
      </c>
      <c r="C360" s="2">
        <f>RSI!I360</f>
        <v>48.412200499724065</v>
      </c>
      <c r="D360" s="2">
        <f>MACD!E360</f>
        <v>-3.7913217063782145E-2</v>
      </c>
      <c r="E360" s="2">
        <f>MACD!F360</f>
        <v>-1.4684559345318452E-2</v>
      </c>
      <c r="F360" s="2">
        <f>'Moving Avg'!D360</f>
        <v>3.5762</v>
      </c>
      <c r="G360" s="2">
        <f>'Moving Avg'!F360</f>
        <v>3.55152</v>
      </c>
      <c r="H360" s="2">
        <f>'Moving Avg'!G360</f>
        <v>3.6036599999999988</v>
      </c>
      <c r="I360" s="2">
        <f>'Moving Avg'!H360</f>
        <v>3.6599080000000033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</row>
    <row r="361" spans="1:12" ht="13.5" x14ac:dyDescent="0.25">
      <c r="A361" s="3">
        <f>RSI!A361</f>
        <v>42528</v>
      </c>
      <c r="B361" s="2">
        <f>RSI!B361</f>
        <v>3.5588000000000002</v>
      </c>
      <c r="C361" s="2">
        <f>RSI!I361</f>
        <v>48.412200499724065</v>
      </c>
      <c r="D361" s="2">
        <f>MACD!E361</f>
        <v>-2.8522507723703683E-2</v>
      </c>
      <c r="E361" s="2">
        <f>MACD!F361</f>
        <v>-1.7452149020995501E-2</v>
      </c>
      <c r="F361" s="2">
        <f>'Moving Avg'!D361</f>
        <v>3.5704000000000002</v>
      </c>
      <c r="G361" s="2">
        <f>'Moving Avg'!F361</f>
        <v>3.5533349999999997</v>
      </c>
      <c r="H361" s="2">
        <f>'Moving Avg'!G361</f>
        <v>3.6004639999999988</v>
      </c>
      <c r="I361" s="2">
        <f>'Moving Avg'!H361</f>
        <v>3.6590365000000031</v>
      </c>
      <c r="J361" s="6" t="str">
        <f>OBV!F361</f>
        <v>BEARISH</v>
      </c>
      <c r="K361" s="6" t="str">
        <f>OBV!G361</f>
        <v>NEUTRAL</v>
      </c>
      <c r="L361" s="6" t="str">
        <f>OBV!H361</f>
        <v>CONFIRMED BEARISH</v>
      </c>
    </row>
    <row r="362" spans="1:12" ht="13.5" x14ac:dyDescent="0.25">
      <c r="A362" s="3">
        <f>RSI!A362</f>
        <v>42529</v>
      </c>
      <c r="B362" s="2">
        <f>RSI!B362</f>
        <v>3.5588000000000002</v>
      </c>
      <c r="C362" s="2">
        <f>RSI!I362</f>
        <v>48.412200499724065</v>
      </c>
      <c r="D362" s="2">
        <f>MACD!E362</f>
        <v>-2.161727952023762E-2</v>
      </c>
      <c r="E362" s="2">
        <f>MACD!F362</f>
        <v>-1.8285175120843926E-2</v>
      </c>
      <c r="F362" s="2">
        <f>'Moving Avg'!D362</f>
        <v>3.5646</v>
      </c>
      <c r="G362" s="2">
        <f>'Moving Avg'!F362</f>
        <v>3.55152</v>
      </c>
      <c r="H362" s="2">
        <f>'Moving Avg'!G362</f>
        <v>3.5990119999999992</v>
      </c>
      <c r="I362" s="2">
        <f>'Moving Avg'!H362</f>
        <v>3.6583105000000029</v>
      </c>
      <c r="J362" s="6" t="str">
        <f>OBV!F362</f>
        <v>BEARISH</v>
      </c>
      <c r="K362" s="6" t="str">
        <f>OBV!G362</f>
        <v>NEUTRAL</v>
      </c>
      <c r="L362" s="6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3.4716</v>
      </c>
      <c r="C363" s="2">
        <f>RSI!I363</f>
        <v>38.299057825748875</v>
      </c>
      <c r="D363" s="2">
        <f>MACD!E363</f>
        <v>-1.81916189104534E-2</v>
      </c>
      <c r="E363" s="2">
        <f>MACD!F363</f>
        <v>-1.8266463878765821E-2</v>
      </c>
      <c r="F363" s="2">
        <f>'Moving Avg'!D363</f>
        <v>3.5413600000000001</v>
      </c>
      <c r="G363" s="2">
        <f>'Moving Avg'!F363</f>
        <v>3.5489749999999995</v>
      </c>
      <c r="H363" s="2">
        <f>'Moving Avg'!G363</f>
        <v>3.5958159999999988</v>
      </c>
      <c r="I363" s="2">
        <f>'Moving Avg'!H363</f>
        <v>3.6576930000000027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3.4862000000000002</v>
      </c>
      <c r="C364" s="2">
        <f>RSI!I364</f>
        <v>40.538740395222902</v>
      </c>
      <c r="D364" s="2">
        <f>MACD!E364</f>
        <v>-6.8633478468287379E-3</v>
      </c>
      <c r="E364" s="2">
        <f>MACD!F364</f>
        <v>-1.5985840672378404E-2</v>
      </c>
      <c r="F364" s="2">
        <f>'Moving Avg'!D364</f>
        <v>3.52684</v>
      </c>
      <c r="G364" s="2">
        <f>'Moving Avg'!F364</f>
        <v>3.5457099999999997</v>
      </c>
      <c r="H364" s="2">
        <f>'Moving Avg'!G364</f>
        <v>3.5908779999999991</v>
      </c>
      <c r="I364" s="2">
        <f>'Moving Avg'!H364</f>
        <v>3.6566400000000026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3.5588000000000002</v>
      </c>
      <c r="C365" s="2">
        <f>RSI!I365</f>
        <v>50.216009680104733</v>
      </c>
      <c r="D365" s="2">
        <f>MACD!E365</f>
        <v>-2.2117013115465767E-3</v>
      </c>
      <c r="E365" s="2">
        <f>MACD!F365</f>
        <v>-1.3231012800212039E-2</v>
      </c>
      <c r="F365" s="2">
        <f>'Moving Avg'!D365</f>
        <v>3.52684</v>
      </c>
      <c r="G365" s="2">
        <f>'Moving Avg'!F365</f>
        <v>3.5457100000000006</v>
      </c>
      <c r="H365" s="2">
        <f>'Moving Avg'!G365</f>
        <v>3.5875379999999986</v>
      </c>
      <c r="I365" s="2">
        <f>'Moving Avg'!H365</f>
        <v>3.6557685000000024</v>
      </c>
      <c r="J365" s="6" t="str">
        <f>OBV!F365</f>
        <v>BULLISH</v>
      </c>
      <c r="K365" s="6" t="str">
        <f>OBV!G365</f>
        <v>NEUTRAL</v>
      </c>
      <c r="L365" s="6" t="str">
        <f>OBV!H365</f>
        <v>NEUTRAL</v>
      </c>
    </row>
    <row r="366" spans="1:12" ht="13.5" x14ac:dyDescent="0.25">
      <c r="A366" s="3">
        <f>RSI!A366</f>
        <v>42535</v>
      </c>
      <c r="B366" s="2">
        <f>RSI!B366</f>
        <v>3.5588000000000002</v>
      </c>
      <c r="C366" s="2">
        <f>RSI!I366</f>
        <v>50.216009680104733</v>
      </c>
      <c r="D366" s="2">
        <f>MACD!E366</f>
        <v>2.8140810316124032E-3</v>
      </c>
      <c r="E366" s="2">
        <f>MACD!F366</f>
        <v>-1.0021994033847152E-2</v>
      </c>
      <c r="F366" s="2">
        <f>'Moving Avg'!D366</f>
        <v>3.52684</v>
      </c>
      <c r="G366" s="2">
        <f>'Moving Avg'!F366</f>
        <v>3.5438950000000005</v>
      </c>
      <c r="H366" s="2">
        <f>'Moving Avg'!G366</f>
        <v>3.5841979999999984</v>
      </c>
      <c r="I366" s="2">
        <f>'Moving Avg'!H366</f>
        <v>3.6544975000000033</v>
      </c>
      <c r="J366" s="6" t="str">
        <f>OBV!F366</f>
        <v>BULLISH</v>
      </c>
      <c r="K366" s="6" t="str">
        <f>OBV!G366</f>
        <v>NEUTRAL</v>
      </c>
      <c r="L366" s="6" t="str">
        <f>OBV!H366</f>
        <v>NEUTRAL</v>
      </c>
    </row>
    <row r="367" spans="1:12" ht="13.5" x14ac:dyDescent="0.25">
      <c r="A367" s="3">
        <f>RSI!A367</f>
        <v>42536</v>
      </c>
      <c r="B367" s="2">
        <f>RSI!B367</f>
        <v>3.5514999999999999</v>
      </c>
      <c r="C367" s="2">
        <f>RSI!I367</f>
        <v>49.280708947932865</v>
      </c>
      <c r="D367" s="2">
        <f>MACD!E367</f>
        <v>7.5908155622177453E-3</v>
      </c>
      <c r="E367" s="2">
        <f>MACD!F367</f>
        <v>-6.4994321146341731E-3</v>
      </c>
      <c r="F367" s="2">
        <f>'Moving Avg'!D367</f>
        <v>3.5253799999999997</v>
      </c>
      <c r="G367" s="2">
        <f>'Moving Avg'!F367</f>
        <v>3.5460749999999996</v>
      </c>
      <c r="H367" s="2">
        <f>'Moving Avg'!G367</f>
        <v>3.5807119999999988</v>
      </c>
      <c r="I367" s="2">
        <f>'Moving Avg'!H367</f>
        <v>3.653008500000003</v>
      </c>
      <c r="J367" s="6" t="str">
        <f>OBV!F367</f>
        <v>BULLISH</v>
      </c>
      <c r="K367" s="6" t="str">
        <f>OBV!G367</f>
        <v>NEUTRAL</v>
      </c>
      <c r="L367" s="6" t="str">
        <f>OBV!H367</f>
        <v>BULLISH DIVERGENCE</v>
      </c>
    </row>
    <row r="368" spans="1:12" ht="13.5" x14ac:dyDescent="0.25">
      <c r="A368" s="3">
        <f>RSI!A368</f>
        <v>42537</v>
      </c>
      <c r="B368" s="2">
        <f>RSI!B368</f>
        <v>3.5225</v>
      </c>
      <c r="C368" s="2">
        <f>RSI!I368</f>
        <v>45.643658356680021</v>
      </c>
      <c r="D368" s="2">
        <f>MACD!E368</f>
        <v>1.3808589732210219E-2</v>
      </c>
      <c r="E368" s="2">
        <f>MACD!F368</f>
        <v>-2.4378277452652948E-3</v>
      </c>
      <c r="F368" s="2">
        <f>'Moving Avg'!D368</f>
        <v>3.5355600000000003</v>
      </c>
      <c r="G368" s="2">
        <f>'Moving Avg'!F368</f>
        <v>3.5515249999999994</v>
      </c>
      <c r="H368" s="2">
        <f>'Moving Avg'!G368</f>
        <v>3.5770819999999985</v>
      </c>
      <c r="I368" s="2">
        <f>'Moving Avg'!H368</f>
        <v>3.6511930000000028</v>
      </c>
      <c r="J368" s="6" t="str">
        <f>OBV!F368</f>
        <v>BULLISH</v>
      </c>
      <c r="K368" s="6" t="str">
        <f>OBV!G368</f>
        <v>NEUTRAL</v>
      </c>
      <c r="L368" s="6" t="str">
        <f>OBV!H368</f>
        <v>CONFIRMED BULLISH</v>
      </c>
    </row>
    <row r="369" spans="1:12" ht="13.5" x14ac:dyDescent="0.25">
      <c r="A369" s="3">
        <f>RSI!A369</f>
        <v>42538</v>
      </c>
      <c r="B369" s="2">
        <f>RSI!B369</f>
        <v>3.4788999999999999</v>
      </c>
      <c r="C369" s="2">
        <f>RSI!I369</f>
        <v>40.771691758539689</v>
      </c>
      <c r="D369" s="2">
        <f>MACD!E369</f>
        <v>1.8034953087820771E-2</v>
      </c>
      <c r="E369" s="2">
        <f>MACD!F369</f>
        <v>1.6567284213519183E-3</v>
      </c>
      <c r="F369" s="2">
        <f>'Moving Avg'!D369</f>
        <v>3.5341</v>
      </c>
      <c r="G369" s="2">
        <f>'Moving Avg'!F369</f>
        <v>3.5497099999999997</v>
      </c>
      <c r="H369" s="2">
        <f>'Moving Avg'!G369</f>
        <v>3.5740319999999985</v>
      </c>
      <c r="I369" s="2">
        <f>'Moving Avg'!H369</f>
        <v>3.6491595000000023</v>
      </c>
      <c r="J369" s="6" t="str">
        <f>OBV!F369</f>
        <v>BULLISH</v>
      </c>
      <c r="K369" s="6" t="str">
        <f>OBV!G369</f>
        <v>NEUTRAL</v>
      </c>
      <c r="L369" s="6" t="str">
        <f>OBV!H369</f>
        <v>BULLISH DIVERGENCE</v>
      </c>
    </row>
    <row r="370" spans="1:12" ht="13.5" x14ac:dyDescent="0.25">
      <c r="A370" s="3">
        <f>RSI!A370</f>
        <v>42541</v>
      </c>
      <c r="B370" s="2">
        <f>RSI!B370</f>
        <v>3.5152000000000001</v>
      </c>
      <c r="C370" s="2">
        <f>RSI!I370</f>
        <v>45.944958592538342</v>
      </c>
      <c r="D370" s="2">
        <f>MACD!E370</f>
        <v>1.9362332319848186E-2</v>
      </c>
      <c r="E370" s="2">
        <f>MACD!F370</f>
        <v>5.1978492010511714E-3</v>
      </c>
      <c r="F370" s="2">
        <f>'Moving Avg'!D370</f>
        <v>3.5253799999999997</v>
      </c>
      <c r="G370" s="2">
        <f>'Moving Avg'!F370</f>
        <v>3.5497099999999988</v>
      </c>
      <c r="H370" s="2">
        <f>'Moving Avg'!G370</f>
        <v>3.5698199999999987</v>
      </c>
      <c r="I370" s="2">
        <f>'Moving Avg'!H370</f>
        <v>3.6473075000000028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3.4862000000000002</v>
      </c>
      <c r="C371" s="2">
        <f>RSI!I371</f>
        <v>42.733653058365434</v>
      </c>
      <c r="D371" s="2">
        <f>MACD!E371</f>
        <v>2.2826662688874233E-2</v>
      </c>
      <c r="E371" s="2">
        <f>MACD!F371</f>
        <v>8.7236118986157834E-3</v>
      </c>
      <c r="F371" s="2">
        <f>'Moving Avg'!D371</f>
        <v>3.5108599999999996</v>
      </c>
      <c r="G371" s="2">
        <f>'Moving Avg'!F371</f>
        <v>3.5446300000000002</v>
      </c>
      <c r="H371" s="2">
        <f>'Moving Avg'!G371</f>
        <v>3.5654639999999991</v>
      </c>
      <c r="I371" s="2">
        <f>'Moving Avg'!H371</f>
        <v>3.6453105000000026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3.5225</v>
      </c>
      <c r="C372" s="2">
        <f>RSI!I372</f>
        <v>47.664623784533241</v>
      </c>
      <c r="D372" s="2">
        <f>MACD!E372</f>
        <v>2.3419210269292279E-2</v>
      </c>
      <c r="E372" s="2">
        <f>MACD!F372</f>
        <v>1.1662731572751084E-2</v>
      </c>
      <c r="F372" s="2">
        <f>'Moving Avg'!D372</f>
        <v>3.5050600000000003</v>
      </c>
      <c r="G372" s="2">
        <f>'Moving Avg'!F372</f>
        <v>3.5417249999999996</v>
      </c>
      <c r="H372" s="2">
        <f>'Moving Avg'!G372</f>
        <v>3.5632859999999993</v>
      </c>
      <c r="I372" s="2">
        <f>'Moving Avg'!H372</f>
        <v>3.644039500000003</v>
      </c>
      <c r="J372" s="6" t="str">
        <f>OBV!F372</f>
        <v>BEARISH</v>
      </c>
      <c r="K372" s="6" t="str">
        <f>OBV!G372</f>
        <v>NEUTRAL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3.5225</v>
      </c>
      <c r="C373" s="2">
        <f>RSI!I373</f>
        <v>47.664623784533241</v>
      </c>
      <c r="D373" s="2">
        <f>MACD!E373</f>
        <v>1.0614861960283051E-2</v>
      </c>
      <c r="E373" s="2">
        <f>MACD!F373</f>
        <v>1.1453157650257477E-2</v>
      </c>
      <c r="F373" s="2">
        <f>'Moving Avg'!D373</f>
        <v>3.5050600000000003</v>
      </c>
      <c r="G373" s="2">
        <f>'Moving Avg'!F373</f>
        <v>3.5417249999999996</v>
      </c>
      <c r="H373" s="2">
        <f>'Moving Avg'!G373</f>
        <v>3.5611079999999999</v>
      </c>
      <c r="I373" s="2">
        <f>'Moving Avg'!H373</f>
        <v>3.6421875000000035</v>
      </c>
      <c r="J373" s="6" t="str">
        <f>OBV!F373</f>
        <v>BEARISH</v>
      </c>
      <c r="K373" s="6" t="str">
        <f>OBV!G373</f>
        <v>NEUTRAL</v>
      </c>
      <c r="L373" s="6" t="str">
        <f>OBV!H373</f>
        <v>NEUTRAL</v>
      </c>
    </row>
    <row r="374" spans="1:12" ht="13.5" x14ac:dyDescent="0.25">
      <c r="A374" s="3">
        <f>RSI!A374</f>
        <v>42545</v>
      </c>
      <c r="B374" s="2">
        <f>RSI!B374</f>
        <v>3.5225</v>
      </c>
      <c r="C374" s="2">
        <f>RSI!I374</f>
        <v>47.664623784533241</v>
      </c>
      <c r="D374" s="2">
        <f>MACD!E374</f>
        <v>2.1280949152151507E-3</v>
      </c>
      <c r="E374" s="2">
        <f>MACD!F374</f>
        <v>9.5881451032490111E-3</v>
      </c>
      <c r="F374" s="2">
        <f>'Moving Avg'!D374</f>
        <v>3.5137800000000006</v>
      </c>
      <c r="G374" s="2">
        <f>'Moving Avg'!F374</f>
        <v>3.5388199999999999</v>
      </c>
      <c r="H374" s="2">
        <f>'Moving Avg'!G374</f>
        <v>3.5589300000000001</v>
      </c>
      <c r="I374" s="2">
        <f>'Moving Avg'!H374</f>
        <v>3.6403720000000028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</row>
    <row r="375" spans="1:12" ht="13.5" x14ac:dyDescent="0.25">
      <c r="A375" s="3">
        <f>RSI!A375</f>
        <v>42548</v>
      </c>
      <c r="B375" s="2">
        <f>RSI!B375</f>
        <v>3.5588000000000002</v>
      </c>
      <c r="C375" s="2">
        <f>RSI!I375</f>
        <v>52.746467180680796</v>
      </c>
      <c r="D375" s="2">
        <f>MACD!E375</f>
        <v>3.5213333281656212E-3</v>
      </c>
      <c r="E375" s="2">
        <f>MACD!F375</f>
        <v>8.3747827482323327E-3</v>
      </c>
      <c r="F375" s="2">
        <f>'Moving Avg'!D375</f>
        <v>3.5225</v>
      </c>
      <c r="G375" s="2">
        <f>'Moving Avg'!F375</f>
        <v>3.5377299999999998</v>
      </c>
      <c r="H375" s="2">
        <f>'Moving Avg'!G375</f>
        <v>3.5574780000000006</v>
      </c>
      <c r="I375" s="2">
        <f>'Moving Avg'!H375</f>
        <v>3.6388470000000028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</row>
    <row r="376" spans="1:12" ht="13.5" x14ac:dyDescent="0.25">
      <c r="A376" s="3">
        <f>RSI!A376</f>
        <v>42549</v>
      </c>
      <c r="B376" s="2">
        <f>RSI!B376</f>
        <v>3.5588000000000002</v>
      </c>
      <c r="C376" s="2">
        <f>RSI!I376</f>
        <v>52.746467180680796</v>
      </c>
      <c r="D376" s="2">
        <f>MACD!E376</f>
        <v>4.5727727305835408E-3</v>
      </c>
      <c r="E376" s="2">
        <f>MACD!F376</f>
        <v>7.6143807447025744E-3</v>
      </c>
      <c r="F376" s="2">
        <f>'Moving Avg'!D376</f>
        <v>3.5370199999999996</v>
      </c>
      <c r="G376" s="2">
        <f>'Moving Avg'!F376</f>
        <v>3.5362800000000005</v>
      </c>
      <c r="H376" s="2">
        <f>'Moving Avg'!G376</f>
        <v>3.5560260000000006</v>
      </c>
      <c r="I376" s="2">
        <f>'Moving Avg'!H376</f>
        <v>3.6373220000000019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</row>
    <row r="377" spans="1:12" ht="13.5" x14ac:dyDescent="0.25">
      <c r="A377" s="3">
        <f>RSI!A377</f>
        <v>42550</v>
      </c>
      <c r="B377" s="2">
        <f>RSI!B377</f>
        <v>3.5878000000000001</v>
      </c>
      <c r="C377" s="2">
        <f>RSI!I377</f>
        <v>56.646850744293936</v>
      </c>
      <c r="D377" s="2">
        <f>MACD!E377</f>
        <v>2.0732135987961975E-3</v>
      </c>
      <c r="E377" s="2">
        <f>MACD!F377</f>
        <v>6.5061473155212995E-3</v>
      </c>
      <c r="F377" s="2">
        <f>'Moving Avg'!D377</f>
        <v>3.5500799999999999</v>
      </c>
      <c r="G377" s="2">
        <f>'Moving Avg'!F377</f>
        <v>3.5362800000000005</v>
      </c>
      <c r="H377" s="2">
        <f>'Moving Avg'!G377</f>
        <v>3.5551540000000004</v>
      </c>
      <c r="I377" s="2">
        <f>'Moving Avg'!H377</f>
        <v>3.6360145000000021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3.6168999999999998</v>
      </c>
      <c r="C378" s="2">
        <f>RSI!I378</f>
        <v>60.197164390744099</v>
      </c>
      <c r="D378" s="2">
        <f>MACD!E378</f>
        <v>-6.9395260468931852E-3</v>
      </c>
      <c r="E378" s="2">
        <f>MACD!F378</f>
        <v>3.8170126430384027E-3</v>
      </c>
      <c r="F378" s="2">
        <f>'Moving Avg'!D378</f>
        <v>3.5689599999999997</v>
      </c>
      <c r="G378" s="2">
        <f>'Moving Avg'!F378</f>
        <v>3.5377350000000001</v>
      </c>
      <c r="H378" s="2">
        <f>'Moving Avg'!G378</f>
        <v>3.5548640000000002</v>
      </c>
      <c r="I378" s="2">
        <f>'Moving Avg'!H378</f>
        <v>3.6349615000000024</v>
      </c>
      <c r="J378" s="6" t="str">
        <f>OBV!F378</f>
        <v>BULLISH</v>
      </c>
      <c r="K378" s="6" t="str">
        <f>OBV!G378</f>
        <v>WEAK</v>
      </c>
      <c r="L378" s="6" t="str">
        <f>OBV!H378</f>
        <v>CONFIRMED BULLISH</v>
      </c>
    </row>
    <row r="379" spans="1:12" ht="13.5" x14ac:dyDescent="0.25">
      <c r="A379" s="3">
        <f>RSI!A379</f>
        <v>42552</v>
      </c>
      <c r="B379" s="2">
        <f>RSI!B379</f>
        <v>3.7174999999999998</v>
      </c>
      <c r="C379" s="2">
        <f>RSI!I379</f>
        <v>69.497049706404141</v>
      </c>
      <c r="D379" s="2">
        <f>MACD!E379</f>
        <v>-2.9157034019477113E-2</v>
      </c>
      <c r="E379" s="2">
        <f>MACD!F379</f>
        <v>-2.777796689464701E-3</v>
      </c>
      <c r="F379" s="2">
        <f>'Moving Avg'!D379</f>
        <v>3.6079599999999998</v>
      </c>
      <c r="G379" s="2">
        <f>'Moving Avg'!F379</f>
        <v>3.5456699999999999</v>
      </c>
      <c r="H379" s="2">
        <f>'Moving Avg'!G379</f>
        <v>3.5568760000000004</v>
      </c>
      <c r="I379" s="2">
        <f>'Moving Avg'!H379</f>
        <v>3.634520500000002</v>
      </c>
      <c r="J379" s="6" t="str">
        <f>OBV!F379</f>
        <v>BULLISH</v>
      </c>
      <c r="K379" s="6" t="str">
        <f>OBV!G379</f>
        <v>WEAK</v>
      </c>
      <c r="L379" s="6" t="str">
        <f>OBV!H379</f>
        <v>CONFIRMED BULLISH</v>
      </c>
    </row>
    <row r="380" spans="1:12" ht="13.5" x14ac:dyDescent="0.25">
      <c r="A380" s="3">
        <f>RSI!A380</f>
        <v>42555</v>
      </c>
      <c r="B380" s="2">
        <f>RSI!B380</f>
        <v>3.7174999999999998</v>
      </c>
      <c r="C380" s="2">
        <f>RSI!I380</f>
        <v>69.497049706404141</v>
      </c>
      <c r="D380" s="2">
        <f>MACD!E380</f>
        <v>-4.3366112527690071E-2</v>
      </c>
      <c r="E380" s="2">
        <f>MACD!F380</f>
        <v>-1.0895459857109775E-2</v>
      </c>
      <c r="F380" s="2">
        <f>'Moving Avg'!D380</f>
        <v>3.6396999999999999</v>
      </c>
      <c r="G380" s="2">
        <f>'Moving Avg'!F380</f>
        <v>3.5536049999999997</v>
      </c>
      <c r="H380" s="2">
        <f>'Moving Avg'!G380</f>
        <v>3.5607760000000002</v>
      </c>
      <c r="I380" s="2">
        <f>'Moving Avg'!H380</f>
        <v>3.634224500000002</v>
      </c>
      <c r="J380" s="6" t="str">
        <f>OBV!F380</f>
        <v>BULLISH</v>
      </c>
      <c r="K380" s="6" t="str">
        <f>OBV!G380</f>
        <v>WEAK</v>
      </c>
      <c r="L380" s="6" t="str">
        <f>OBV!H380</f>
        <v>BULLISH DIVERGENCE</v>
      </c>
    </row>
    <row r="381" spans="1:12" ht="13.5" x14ac:dyDescent="0.25">
      <c r="A381" s="3">
        <f>RSI!A381</f>
        <v>42559</v>
      </c>
      <c r="B381" s="2">
        <f>RSI!B381</f>
        <v>3.7707999999999999</v>
      </c>
      <c r="C381" s="2">
        <f>RSI!I381</f>
        <v>73.326544292620227</v>
      </c>
      <c r="D381" s="2">
        <f>MACD!E381</f>
        <v>-6.4719480446914446E-2</v>
      </c>
      <c r="E381" s="2">
        <f>MACD!F381</f>
        <v>-2.1660263975070711E-2</v>
      </c>
      <c r="F381" s="2">
        <f>'Moving Avg'!D381</f>
        <v>3.6820999999999997</v>
      </c>
      <c r="G381" s="2">
        <f>'Moving Avg'!F381</f>
        <v>3.5642049999999998</v>
      </c>
      <c r="H381" s="2">
        <f>'Moving Avg'!G381</f>
        <v>3.5635640000000008</v>
      </c>
      <c r="I381" s="2">
        <f>'Moving Avg'!H381</f>
        <v>3.6341950000000018</v>
      </c>
      <c r="J381" s="6" t="str">
        <f>OBV!F381</f>
        <v>BULLISH</v>
      </c>
      <c r="K381" s="6" t="str">
        <f>OBV!G381</f>
        <v>WEAK</v>
      </c>
      <c r="L381" s="6" t="str">
        <f>OBV!H381</f>
        <v>CONFIRMED BULLISH</v>
      </c>
    </row>
    <row r="382" spans="1:12" ht="13.5" x14ac:dyDescent="0.25">
      <c r="A382" s="3">
        <f>RSI!A382</f>
        <v>42562</v>
      </c>
      <c r="B382" s="2">
        <f>RSI!B382</f>
        <v>3.8698000000000001</v>
      </c>
      <c r="C382" s="2">
        <f>RSI!I382</f>
        <v>78.680446031905817</v>
      </c>
      <c r="D382" s="2">
        <f>MACD!E382</f>
        <v>-8.5703805962581203E-2</v>
      </c>
      <c r="E382" s="2">
        <f>MACD!F382</f>
        <v>-3.4468972372572806E-2</v>
      </c>
      <c r="F382" s="2">
        <f>'Moving Avg'!D382</f>
        <v>3.7384999999999997</v>
      </c>
      <c r="G382" s="2">
        <f>'Moving Avg'!F382</f>
        <v>3.579755</v>
      </c>
      <c r="H382" s="2">
        <f>'Moving Avg'!G382</f>
        <v>3.5684780000000003</v>
      </c>
      <c r="I382" s="2">
        <f>'Moving Avg'!H382</f>
        <v>3.6346605000000021</v>
      </c>
      <c r="J382" s="6" t="str">
        <f>OBV!F382</f>
        <v>BULLISH</v>
      </c>
      <c r="K382" s="6" t="str">
        <f>OBV!G382</f>
        <v>WEAK</v>
      </c>
      <c r="L382" s="6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3.8089</v>
      </c>
      <c r="C383" s="2">
        <f>RSI!I383</f>
        <v>69.446107324682586</v>
      </c>
      <c r="D383" s="2">
        <f>MACD!E383</f>
        <v>-0.10061455893397131</v>
      </c>
      <c r="E383" s="2">
        <f>MACD!F383</f>
        <v>-4.7698089684852507E-2</v>
      </c>
      <c r="F383" s="2">
        <f>'Moving Avg'!D383</f>
        <v>3.7768999999999999</v>
      </c>
      <c r="G383" s="2">
        <f>'Moving Avg'!F383</f>
        <v>3.5966199999999993</v>
      </c>
      <c r="H383" s="2">
        <f>'Moving Avg'!G383</f>
        <v>3.572174</v>
      </c>
      <c r="I383" s="2">
        <f>'Moving Avg'!H383</f>
        <v>3.6348215000000024</v>
      </c>
      <c r="J383" s="6" t="str">
        <f>OBV!F383</f>
        <v>BULLISH</v>
      </c>
      <c r="K383" s="6" t="str">
        <f>OBV!G383</f>
        <v>WEAK</v>
      </c>
      <c r="L383" s="6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3.8851</v>
      </c>
      <c r="C384" s="2">
        <f>RSI!I384</f>
        <v>73.618298092434756</v>
      </c>
      <c r="D384" s="2">
        <f>MACD!E384</f>
        <v>-0.12005843024849083</v>
      </c>
      <c r="E384" s="2">
        <f>MACD!F384</f>
        <v>-6.2170157797580172E-2</v>
      </c>
      <c r="F384" s="2">
        <f>'Moving Avg'!D384</f>
        <v>3.8104199999999997</v>
      </c>
      <c r="G384" s="2">
        <f>'Moving Avg'!F384</f>
        <v>3.616565</v>
      </c>
      <c r="H384" s="2">
        <f>'Moving Avg'!G384</f>
        <v>3.5775380000000001</v>
      </c>
      <c r="I384" s="2">
        <f>'Moving Avg'!H384</f>
        <v>3.635400000000002</v>
      </c>
      <c r="J384" s="6" t="str">
        <f>OBV!F384</f>
        <v>BULLISH</v>
      </c>
      <c r="K384" s="6" t="str">
        <f>OBV!G384</f>
        <v>WEAK</v>
      </c>
      <c r="L384" s="6" t="str">
        <f>OBV!H384</f>
        <v>CONFIRMED BULLISH</v>
      </c>
    </row>
    <row r="385" spans="1:12" ht="13.5" x14ac:dyDescent="0.25">
      <c r="A385" s="3">
        <f>RSI!A385</f>
        <v>42565</v>
      </c>
      <c r="B385" s="2">
        <f>RSI!B385</f>
        <v>3.9156</v>
      </c>
      <c r="C385" s="2">
        <f>RSI!I385</f>
        <v>75.084828401235953</v>
      </c>
      <c r="D385" s="2">
        <f>MACD!E385</f>
        <v>-0.13473088292797497</v>
      </c>
      <c r="E385" s="2">
        <f>MACD!F385</f>
        <v>-7.6682302823659135E-2</v>
      </c>
      <c r="F385" s="2">
        <f>'Moving Avg'!D385</f>
        <v>3.8500399999999999</v>
      </c>
      <c r="G385" s="2">
        <f>'Moving Avg'!F385</f>
        <v>3.6344049999999997</v>
      </c>
      <c r="H385" s="2">
        <f>'Moving Avg'!G385</f>
        <v>3.5835120000000003</v>
      </c>
      <c r="I385" s="2">
        <f>'Moving Avg'!H385</f>
        <v>3.6360945000000022</v>
      </c>
      <c r="J385" s="6" t="str">
        <f>OBV!F385</f>
        <v>BULLISH</v>
      </c>
      <c r="K385" s="6" t="str">
        <f>OBV!G385</f>
        <v>WEAK</v>
      </c>
      <c r="L385" s="6" t="str">
        <f>OBV!H385</f>
        <v>CONFIRMED BULLISH</v>
      </c>
    </row>
    <row r="386" spans="1:12" ht="13.5" x14ac:dyDescent="0.25">
      <c r="A386" s="3">
        <f>RSI!A386</f>
        <v>42566</v>
      </c>
      <c r="B386" s="2">
        <f>RSI!B386</f>
        <v>3.8851</v>
      </c>
      <c r="C386" s="2">
        <f>RSI!I386</f>
        <v>70.843766968736873</v>
      </c>
      <c r="D386" s="2">
        <f>MACD!E386</f>
        <v>-0.1464978372161414</v>
      </c>
      <c r="E386" s="2">
        <f>MACD!F386</f>
        <v>-9.0645409702155594E-2</v>
      </c>
      <c r="F386" s="2">
        <f>'Moving Avg'!D386</f>
        <v>3.8729</v>
      </c>
      <c r="G386" s="2">
        <f>'Moving Avg'!F386</f>
        <v>3.6507199999999997</v>
      </c>
      <c r="H386" s="2">
        <f>'Moving Avg'!G386</f>
        <v>3.5894579999999996</v>
      </c>
      <c r="I386" s="2">
        <f>'Moving Avg'!H386</f>
        <v>3.6370000000000018</v>
      </c>
      <c r="J386" s="6" t="str">
        <f>OBV!F386</f>
        <v>BULLISH</v>
      </c>
      <c r="K386" s="6" t="str">
        <f>OBV!G386</f>
        <v>WEAK</v>
      </c>
      <c r="L386" s="6" t="str">
        <f>OBV!H386</f>
        <v>CONFIRMED BULLISH</v>
      </c>
    </row>
    <row r="387" spans="1:12" ht="13.5" x14ac:dyDescent="0.25">
      <c r="A387" s="3">
        <f>RSI!A387</f>
        <v>42569</v>
      </c>
      <c r="B387" s="2">
        <f>RSI!B387</f>
        <v>3.9535999999999998</v>
      </c>
      <c r="C387" s="2">
        <f>RSI!I387</f>
        <v>74.348184852221465</v>
      </c>
      <c r="D387" s="2">
        <f>MACD!E387</f>
        <v>-0.15837852405483366</v>
      </c>
      <c r="E387" s="2">
        <f>MACD!F387</f>
        <v>-0.10419203257269122</v>
      </c>
      <c r="F387" s="2">
        <f>'Moving Avg'!D387</f>
        <v>3.8896600000000001</v>
      </c>
      <c r="G387" s="2">
        <f>'Moving Avg'!F387</f>
        <v>3.6708249999999998</v>
      </c>
      <c r="H387" s="2">
        <f>'Moving Avg'!G387</f>
        <v>3.5970639999999992</v>
      </c>
      <c r="I387" s="2">
        <f>'Moving Avg'!H387</f>
        <v>3.6380665000000021</v>
      </c>
      <c r="J387" s="6" t="str">
        <f>OBV!F387</f>
        <v>BULLISH</v>
      </c>
      <c r="K387" s="6" t="str">
        <f>OBV!G387</f>
        <v>WEAK</v>
      </c>
      <c r="L387" s="6" t="str">
        <f>OBV!H387</f>
        <v>CONFIRMED BULLISH</v>
      </c>
    </row>
    <row r="388" spans="1:12" ht="13.5" x14ac:dyDescent="0.25">
      <c r="A388" s="3">
        <f>RSI!A388</f>
        <v>42570</v>
      </c>
      <c r="B388" s="2">
        <f>RSI!B388</f>
        <v>3.9613</v>
      </c>
      <c r="C388" s="2">
        <f>RSI!I388</f>
        <v>74.716071366549556</v>
      </c>
      <c r="D388" s="2">
        <f>MACD!E388</f>
        <v>-0.16614397928110458</v>
      </c>
      <c r="E388" s="2">
        <f>MACD!F388</f>
        <v>-0.1165824219143739</v>
      </c>
      <c r="F388" s="2">
        <f>'Moving Avg'!D388</f>
        <v>3.92014</v>
      </c>
      <c r="G388" s="2">
        <f>'Moving Avg'!F388</f>
        <v>3.6927650000000001</v>
      </c>
      <c r="H388" s="2">
        <f>'Moving Avg'!G388</f>
        <v>3.605113999999999</v>
      </c>
      <c r="I388" s="2">
        <f>'Moving Avg'!H388</f>
        <v>3.639171500000002</v>
      </c>
      <c r="J388" s="6" t="str">
        <f>OBV!F388</f>
        <v>BULLISH</v>
      </c>
      <c r="K388" s="6" t="str">
        <f>OBV!G388</f>
        <v>WEAK</v>
      </c>
      <c r="L388" s="6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3.9689000000000001</v>
      </c>
      <c r="C389" s="2">
        <f>RSI!I389</f>
        <v>75.095716096452378</v>
      </c>
      <c r="D389" s="2">
        <f>MACD!E389</f>
        <v>-0.15934547292811363</v>
      </c>
      <c r="E389" s="2">
        <f>MACD!F389</f>
        <v>-0.12513503211712185</v>
      </c>
      <c r="F389" s="2">
        <f>'Moving Avg'!D389</f>
        <v>3.9369000000000001</v>
      </c>
      <c r="G389" s="2">
        <f>'Moving Avg'!F389</f>
        <v>3.7172650000000003</v>
      </c>
      <c r="H389" s="2">
        <f>'Moving Avg'!G389</f>
        <v>3.6134619999999988</v>
      </c>
      <c r="I389" s="2">
        <f>'Moving Avg'!H389</f>
        <v>3.6403145000000023</v>
      </c>
      <c r="J389" s="6" t="str">
        <f>OBV!F389</f>
        <v>BULLISH</v>
      </c>
      <c r="K389" s="6" t="str">
        <f>OBV!G389</f>
        <v>WEAK</v>
      </c>
      <c r="L389" s="6" t="str">
        <f>OBV!H389</f>
        <v>CONFIRMED BULLISH</v>
      </c>
    </row>
    <row r="390" spans="1:12" ht="13.5" x14ac:dyDescent="0.25">
      <c r="A390" s="3">
        <f>RSI!A390</f>
        <v>42572</v>
      </c>
      <c r="B390" s="2">
        <f>RSI!B390</f>
        <v>3.9916999999999998</v>
      </c>
      <c r="C390" s="2">
        <f>RSI!I390</f>
        <v>76.247947992859622</v>
      </c>
      <c r="D390" s="2">
        <f>MACD!E390</f>
        <v>-0.15675695116519339</v>
      </c>
      <c r="E390" s="2">
        <f>MACD!F390</f>
        <v>-0.13145941592673616</v>
      </c>
      <c r="F390" s="2">
        <f>'Moving Avg'!D390</f>
        <v>3.9521199999999994</v>
      </c>
      <c r="G390" s="2">
        <f>'Moving Avg'!F390</f>
        <v>3.7410900000000007</v>
      </c>
      <c r="H390" s="2">
        <f>'Moving Avg'!G390</f>
        <v>3.6222659999999998</v>
      </c>
      <c r="I390" s="2">
        <f>'Moving Avg'!H390</f>
        <v>3.6418980000000021</v>
      </c>
      <c r="J390" s="6" t="str">
        <f>OBV!F390</f>
        <v>BULLISH</v>
      </c>
      <c r="K390" s="6" t="str">
        <f>OBV!G390</f>
        <v>WEAK</v>
      </c>
      <c r="L390" s="6" t="str">
        <f>OBV!H390</f>
        <v>CONFIRMED BULLISH</v>
      </c>
    </row>
    <row r="391" spans="1:12" ht="13.5" x14ac:dyDescent="0.25">
      <c r="A391" s="3">
        <f>RSI!A391</f>
        <v>42573</v>
      </c>
      <c r="B391" s="2">
        <f>RSI!B391</f>
        <v>3.9613</v>
      </c>
      <c r="C391" s="2">
        <f>RSI!I391</f>
        <v>71.498058522428792</v>
      </c>
      <c r="D391" s="2">
        <f>MACD!E391</f>
        <v>-0.1456154375199965</v>
      </c>
      <c r="E391" s="2">
        <f>MACD!F391</f>
        <v>-0.13429062024538824</v>
      </c>
      <c r="F391" s="2">
        <f>'Moving Avg'!D391</f>
        <v>3.9673600000000002</v>
      </c>
      <c r="G391" s="2">
        <f>'Moving Avg'!F391</f>
        <v>3.7648449999999998</v>
      </c>
      <c r="H391" s="2">
        <f>'Moving Avg'!G391</f>
        <v>3.6310419999999994</v>
      </c>
      <c r="I391" s="2">
        <f>'Moving Avg'!H391</f>
        <v>3.6430030000000029</v>
      </c>
      <c r="J391" s="6" t="str">
        <f>OBV!F391</f>
        <v>BULLISH</v>
      </c>
      <c r="K391" s="6" t="str">
        <f>OBV!G391</f>
        <v>WEAK</v>
      </c>
      <c r="L391" s="6" t="str">
        <f>OBV!H391</f>
        <v>CONFIRMED BULLISH</v>
      </c>
    </row>
    <row r="392" spans="1:12" ht="13.5" x14ac:dyDescent="0.25">
      <c r="A392" s="3">
        <f>RSI!A392</f>
        <v>42577</v>
      </c>
      <c r="B392" s="2">
        <f>RSI!B392</f>
        <v>3.9916999999999998</v>
      </c>
      <c r="C392" s="2">
        <f>RSI!I392</f>
        <v>73.28996169212617</v>
      </c>
      <c r="D392" s="2">
        <f>MACD!E392</f>
        <v>-0.12441891899432989</v>
      </c>
      <c r="E392" s="2">
        <f>MACD!F392</f>
        <v>-0.13231627999517659</v>
      </c>
      <c r="F392" s="2">
        <f>'Moving Avg'!D392</f>
        <v>3.97498</v>
      </c>
      <c r="G392" s="2">
        <f>'Moving Avg'!F392</f>
        <v>3.7883049999999998</v>
      </c>
      <c r="H392" s="2">
        <f>'Moving Avg'!G392</f>
        <v>3.6389739999999993</v>
      </c>
      <c r="I392" s="2">
        <f>'Moving Avg'!H392</f>
        <v>3.6446230000000033</v>
      </c>
      <c r="J392" s="6" t="str">
        <f>OBV!F392</f>
        <v>BULLISH</v>
      </c>
      <c r="K392" s="6" t="str">
        <f>OBV!G392</f>
        <v>WEAK</v>
      </c>
      <c r="L392" s="6" t="str">
        <f>OBV!H392</f>
        <v>CONFIRMED BULLISH</v>
      </c>
    </row>
    <row r="393" spans="1:12" ht="13.5" x14ac:dyDescent="0.25">
      <c r="A393" s="3">
        <f>RSI!A393</f>
        <v>42578</v>
      </c>
      <c r="B393" s="2">
        <f>RSI!B393</f>
        <v>3.9613</v>
      </c>
      <c r="C393" s="2">
        <f>RSI!I393</f>
        <v>68.642479446076749</v>
      </c>
      <c r="D393" s="2">
        <f>MACD!E393</f>
        <v>-0.11490063332328804</v>
      </c>
      <c r="E393" s="2">
        <f>MACD!F393</f>
        <v>-0.12883315066079887</v>
      </c>
      <c r="F393" s="2">
        <f>'Moving Avg'!D393</f>
        <v>3.97498</v>
      </c>
      <c r="G393" s="2">
        <f>'Moving Avg'!F393</f>
        <v>3.8102449999999992</v>
      </c>
      <c r="H393" s="2">
        <f>'Moving Avg'!G393</f>
        <v>3.6477499999999994</v>
      </c>
      <c r="I393" s="2">
        <f>'Moving Avg'!H393</f>
        <v>3.6457640000000033</v>
      </c>
      <c r="J393" s="6" t="str">
        <f>OBV!F393</f>
        <v>BULLISH</v>
      </c>
      <c r="K393" s="6" t="str">
        <f>OBV!G393</f>
        <v>WEAK</v>
      </c>
      <c r="L393" s="6" t="str">
        <f>OBV!H393</f>
        <v>NEUTRAL</v>
      </c>
    </row>
    <row r="394" spans="1:12" ht="13.5" x14ac:dyDescent="0.25">
      <c r="A394" s="3">
        <f>RSI!A394</f>
        <v>42579</v>
      </c>
      <c r="B394" s="2">
        <f>RSI!B394</f>
        <v>3.9613</v>
      </c>
      <c r="C394" s="2">
        <f>RSI!I394</f>
        <v>68.642479446076749</v>
      </c>
      <c r="D394" s="2">
        <f>MACD!E394</f>
        <v>-9.6147553286736631E-2</v>
      </c>
      <c r="E394" s="2">
        <f>MACD!F394</f>
        <v>-0.12229603118598642</v>
      </c>
      <c r="F394" s="2">
        <f>'Moving Avg'!D394</f>
        <v>3.9734600000000002</v>
      </c>
      <c r="G394" s="2">
        <f>'Moving Avg'!F394</f>
        <v>3.8321849999999991</v>
      </c>
      <c r="H394" s="2">
        <f>'Moving Avg'!G394</f>
        <v>3.6559459999999988</v>
      </c>
      <c r="I394" s="2">
        <f>'Moving Avg'!H394</f>
        <v>3.6470505000000037</v>
      </c>
      <c r="J394" s="6" t="str">
        <f>OBV!F394</f>
        <v>BULLISH</v>
      </c>
      <c r="K394" s="6" t="str">
        <f>OBV!G394</f>
        <v>WEAK</v>
      </c>
      <c r="L394" s="6" t="str">
        <f>OBV!H394</f>
        <v>BULLISH DIVERGENCE</v>
      </c>
    </row>
    <row r="395" spans="1:12" ht="13.5" x14ac:dyDescent="0.25">
      <c r="A395" s="3">
        <f>RSI!A395</f>
        <v>42580</v>
      </c>
      <c r="B395" s="2">
        <f>RSI!B395</f>
        <v>3.9992999999999999</v>
      </c>
      <c r="C395" s="2">
        <f>RSI!I395</f>
        <v>71.282455163579414</v>
      </c>
      <c r="D395" s="2">
        <f>MACD!E395</f>
        <v>-7.9350153790444633E-2</v>
      </c>
      <c r="E395" s="2">
        <f>MACD!F395</f>
        <v>-0.11370685570687808</v>
      </c>
      <c r="F395" s="2">
        <f>'Moving Avg'!D395</f>
        <v>3.9749799999999995</v>
      </c>
      <c r="G395" s="2">
        <f>'Moving Avg'!F395</f>
        <v>3.8542099999999997</v>
      </c>
      <c r="H395" s="2">
        <f>'Moving Avg'!G395</f>
        <v>3.6647559999999992</v>
      </c>
      <c r="I395" s="2">
        <f>'Moving Avg'!H395</f>
        <v>3.6485270000000027</v>
      </c>
      <c r="J395" s="6" t="str">
        <f>OBV!F395</f>
        <v>BULLISH</v>
      </c>
      <c r="K395" s="6" t="str">
        <f>OBV!G395</f>
        <v>WEAK</v>
      </c>
      <c r="L395" s="6" t="str">
        <f>OBV!H395</f>
        <v>CONFIRMED BULLISH</v>
      </c>
    </row>
    <row r="396" spans="1:12" ht="13.5" x14ac:dyDescent="0.25">
      <c r="A396" s="3">
        <f>RSI!A396</f>
        <v>42583</v>
      </c>
      <c r="B396" s="2">
        <f>RSI!B396</f>
        <v>3.9992999999999999</v>
      </c>
      <c r="C396" s="2">
        <f>RSI!I396</f>
        <v>71.282455163579414</v>
      </c>
      <c r="D396" s="2">
        <f>MACD!E396</f>
        <v>-7.0931676649014452E-2</v>
      </c>
      <c r="E396" s="2">
        <f>MACD!F396</f>
        <v>-0.10515181989530535</v>
      </c>
      <c r="F396" s="2">
        <f>'Moving Avg'!D396</f>
        <v>3.98258</v>
      </c>
      <c r="G396" s="2">
        <f>'Moving Avg'!F396</f>
        <v>3.8762350000000003</v>
      </c>
      <c r="H396" s="2">
        <f>'Moving Avg'!G396</f>
        <v>3.6728399999999994</v>
      </c>
      <c r="I396" s="2">
        <f>'Moving Avg'!H396</f>
        <v>3.6500035000000026</v>
      </c>
      <c r="J396" s="6" t="str">
        <f>OBV!F396</f>
        <v>BULLISH</v>
      </c>
      <c r="K396" s="6" t="str">
        <f>OBV!G396</f>
        <v>WEAK</v>
      </c>
      <c r="L396" s="6" t="str">
        <f>OBV!H396</f>
        <v>CONFIRMED BULLISH</v>
      </c>
    </row>
    <row r="397" spans="1:12" ht="13.5" x14ac:dyDescent="0.25">
      <c r="A397" s="3">
        <f>RSI!A397</f>
        <v>42584</v>
      </c>
      <c r="B397" s="2">
        <f>RSI!B397</f>
        <v>3.9613</v>
      </c>
      <c r="C397" s="2">
        <f>RSI!I397</f>
        <v>64.941563626672547</v>
      </c>
      <c r="D397" s="2">
        <f>MACD!E397</f>
        <v>-5.1475813627676725E-2</v>
      </c>
      <c r="E397" s="2">
        <f>MACD!F397</f>
        <v>-9.4416618641779637E-2</v>
      </c>
      <c r="F397" s="2">
        <f>'Moving Avg'!D397</f>
        <v>3.9765000000000001</v>
      </c>
      <c r="G397" s="2">
        <f>'Moving Avg'!F397</f>
        <v>3.8949100000000008</v>
      </c>
      <c r="H397" s="2">
        <f>'Moving Avg'!G397</f>
        <v>3.6819079999999991</v>
      </c>
      <c r="I397" s="2">
        <f>'Moving Avg'!H397</f>
        <v>3.6513260000000027</v>
      </c>
      <c r="J397" s="6" t="str">
        <f>OBV!F397</f>
        <v>BULLISH</v>
      </c>
      <c r="K397" s="6" t="str">
        <f>OBV!G397</f>
        <v>WEAK</v>
      </c>
      <c r="L397" s="6" t="str">
        <f>OBV!H397</f>
        <v>BULLISH DIVERGENCE</v>
      </c>
    </row>
    <row r="398" spans="1:12" ht="13.5" x14ac:dyDescent="0.25">
      <c r="A398" s="3">
        <f>RSI!A398</f>
        <v>42585</v>
      </c>
      <c r="B398" s="2">
        <f>RSI!B398</f>
        <v>3.9992999999999999</v>
      </c>
      <c r="C398" s="2">
        <f>RSI!I398</f>
        <v>68.006452653697394</v>
      </c>
      <c r="D398" s="2">
        <f>MACD!E398</f>
        <v>-3.736394586306524E-2</v>
      </c>
      <c r="E398" s="2">
        <f>MACD!F398</f>
        <v>-8.3006084086036755E-2</v>
      </c>
      <c r="F398" s="2">
        <f>'Moving Avg'!D398</f>
        <v>3.9840999999999993</v>
      </c>
      <c r="G398" s="2">
        <f>'Moving Avg'!F398</f>
        <v>3.9140300000000012</v>
      </c>
      <c r="H398" s="2">
        <f>'Moving Avg'!G398</f>
        <v>3.6936239999999994</v>
      </c>
      <c r="I398" s="2">
        <f>'Moving Avg'!H398</f>
        <v>3.6529840000000022</v>
      </c>
      <c r="J398" s="6" t="str">
        <f>OBV!F398</f>
        <v>BULLISH</v>
      </c>
      <c r="K398" s="6" t="str">
        <f>OBV!G398</f>
        <v>WEAK</v>
      </c>
      <c r="L398" s="6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4.0297999999999998</v>
      </c>
      <c r="C399" s="2">
        <f>RSI!I399</f>
        <v>70.254206245723367</v>
      </c>
      <c r="D399" s="2">
        <f>MACD!E399</f>
        <v>-2.7404916180101324E-2</v>
      </c>
      <c r="E399" s="2">
        <f>MACD!F399</f>
        <v>-7.1885850504849677E-2</v>
      </c>
      <c r="F399" s="2">
        <f>'Moving Avg'!D399</f>
        <v>3.9977999999999994</v>
      </c>
      <c r="G399" s="2">
        <f>'Moving Avg'!F399</f>
        <v>3.9296449999999998</v>
      </c>
      <c r="H399" s="2">
        <f>'Moving Avg'!G399</f>
        <v>3.7039159999999991</v>
      </c>
      <c r="I399" s="2">
        <f>'Moving Avg'!H399</f>
        <v>3.6547945000000026</v>
      </c>
      <c r="J399" s="6" t="str">
        <f>OBV!F399</f>
        <v>BULLISH</v>
      </c>
      <c r="K399" s="6" t="str">
        <f>OBV!G399</f>
        <v>WEAK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4.0754999999999999</v>
      </c>
      <c r="C400" s="2">
        <f>RSI!I400</f>
        <v>73.283033436240146</v>
      </c>
      <c r="D400" s="2">
        <f>MACD!E400</f>
        <v>-1.9861460830997046E-2</v>
      </c>
      <c r="E400" s="2">
        <f>MACD!F400</f>
        <v>-6.1480972570079152E-2</v>
      </c>
      <c r="F400" s="2">
        <f>'Moving Avg'!D400</f>
        <v>4.0130399999999993</v>
      </c>
      <c r="G400" s="2">
        <f>'Moving Avg'!F400</f>
        <v>3.9475450000000003</v>
      </c>
      <c r="H400" s="2">
        <f>'Moving Avg'!G400</f>
        <v>3.7151219999999991</v>
      </c>
      <c r="I400" s="2">
        <f>'Moving Avg'!H400</f>
        <v>3.6567245000000019</v>
      </c>
      <c r="J400" s="6" t="str">
        <f>OBV!F400</f>
        <v>BULLISH</v>
      </c>
      <c r="K400" s="6" t="str">
        <f>OBV!G400</f>
        <v>WEAK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4.0373999999999999</v>
      </c>
      <c r="C401" s="2">
        <f>RSI!I401</f>
        <v>67.144652680030845</v>
      </c>
      <c r="D401" s="2">
        <f>MACD!E401</f>
        <v>-1.6534691416958847E-2</v>
      </c>
      <c r="E401" s="2">
        <f>MACD!F401</f>
        <v>-5.2491716339455097E-2</v>
      </c>
      <c r="F401" s="2">
        <f>'Moving Avg'!D401</f>
        <v>4.0206599999999995</v>
      </c>
      <c r="G401" s="2">
        <f>'Moving Avg'!F401</f>
        <v>3.9608750000000006</v>
      </c>
      <c r="H401" s="2">
        <f>'Moving Avg'!G401</f>
        <v>3.7241139999999988</v>
      </c>
      <c r="I401" s="2">
        <f>'Moving Avg'!H401</f>
        <v>3.6585730000000023</v>
      </c>
      <c r="J401" s="6" t="str">
        <f>OBV!F401</f>
        <v>BULLISH</v>
      </c>
      <c r="K401" s="6" t="str">
        <f>OBV!G401</f>
        <v>WEAK</v>
      </c>
      <c r="L401" s="6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4.0373999999999999</v>
      </c>
      <c r="C402" s="2">
        <f>RSI!I402</f>
        <v>67.144652680030845</v>
      </c>
      <c r="D402" s="2">
        <f>MACD!E402</f>
        <v>-9.9301320023479356E-3</v>
      </c>
      <c r="E402" s="2">
        <f>MACD!F402</f>
        <v>-4.3979399472033671E-2</v>
      </c>
      <c r="F402" s="2">
        <f>'Moving Avg'!D402</f>
        <v>4.0358800000000006</v>
      </c>
      <c r="G402" s="2">
        <f>'Moving Avg'!F402</f>
        <v>3.9692550000000013</v>
      </c>
      <c r="H402" s="2">
        <f>'Moving Avg'!G402</f>
        <v>3.7332499999999986</v>
      </c>
      <c r="I402" s="2">
        <f>'Moving Avg'!H402</f>
        <v>3.6604575000000028</v>
      </c>
      <c r="J402" s="6" t="str">
        <f>OBV!F402</f>
        <v>BULLISH</v>
      </c>
      <c r="K402" s="6" t="str">
        <f>OBV!G402</f>
        <v>WEAK</v>
      </c>
      <c r="L402" s="6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4.0450999999999997</v>
      </c>
      <c r="C403" s="2">
        <f>RSI!I403</f>
        <v>67.777279652126168</v>
      </c>
      <c r="D403" s="2">
        <f>MACD!E403</f>
        <v>-1.0410546911101548E-2</v>
      </c>
      <c r="E403" s="2">
        <f>MACD!F403</f>
        <v>-3.7265628959847245E-2</v>
      </c>
      <c r="F403" s="2">
        <f>'Moving Avg'!D403</f>
        <v>4.0450400000000002</v>
      </c>
      <c r="G403" s="2">
        <f>'Moving Avg'!F403</f>
        <v>3.981065000000001</v>
      </c>
      <c r="H403" s="2">
        <f>'Moving Avg'!G403</f>
        <v>3.743701999999999</v>
      </c>
      <c r="I403" s="2">
        <f>'Moving Avg'!H403</f>
        <v>3.662380500000002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4.0450999999999997</v>
      </c>
      <c r="C404" s="2">
        <f>RSI!I404</f>
        <v>67.777279652126168</v>
      </c>
      <c r="D404" s="2">
        <f>MACD!E404</f>
        <v>-1.1623287401878901E-2</v>
      </c>
      <c r="E404" s="2">
        <f>MACD!F404</f>
        <v>-3.2137160648253581E-2</v>
      </c>
      <c r="F404" s="2">
        <f>'Moving Avg'!D404</f>
        <v>4.0480999999999998</v>
      </c>
      <c r="G404" s="2">
        <f>'Moving Avg'!F404</f>
        <v>3.989065000000001</v>
      </c>
      <c r="H404" s="2">
        <f>'Moving Avg'!G404</f>
        <v>3.7529919999999986</v>
      </c>
      <c r="I404" s="2">
        <f>'Moving Avg'!H404</f>
        <v>3.6643400000000024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4.0450999999999997</v>
      </c>
      <c r="C405" s="2">
        <f>RSI!I405</f>
        <v>67.777279652126168</v>
      </c>
      <c r="D405" s="2">
        <f>MACD!E405</f>
        <v>-7.5498130011850684E-3</v>
      </c>
      <c r="E405" s="2">
        <f>MACD!F405</f>
        <v>-2.721969111883988E-2</v>
      </c>
      <c r="F405" s="2">
        <f>'Moving Avg'!D405</f>
        <v>4.0420199999999991</v>
      </c>
      <c r="G405" s="2">
        <f>'Moving Avg'!F405</f>
        <v>3.9955400000000005</v>
      </c>
      <c r="H405" s="2">
        <f>'Moving Avg'!G405</f>
        <v>3.7622819999999986</v>
      </c>
      <c r="I405" s="2">
        <f>'Moving Avg'!H405</f>
        <v>3.6662995000000023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42597</v>
      </c>
      <c r="B406" s="2">
        <f>RSI!B406</f>
        <v>4.0373999999999999</v>
      </c>
      <c r="C406" s="2">
        <f>RSI!I406</f>
        <v>66.185587339043053</v>
      </c>
      <c r="D406" s="2">
        <f>MACD!E406</f>
        <v>-4.2238736501998275E-3</v>
      </c>
      <c r="E406" s="2">
        <f>MACD!F406</f>
        <v>-2.262052762511187E-2</v>
      </c>
      <c r="F406" s="2">
        <f>'Moving Avg'!D406</f>
        <v>4.0420199999999991</v>
      </c>
      <c r="G406" s="2">
        <f>'Moving Avg'!F406</f>
        <v>4.0031550000000005</v>
      </c>
      <c r="H406" s="2">
        <f>'Moving Avg'!G406</f>
        <v>3.7712739999999987</v>
      </c>
      <c r="I406" s="2">
        <f>'Moving Avg'!H406</f>
        <v>3.6681840000000028</v>
      </c>
      <c r="J406" s="6" t="str">
        <f>OBV!F406</f>
        <v>BEARISH</v>
      </c>
      <c r="K406" s="6" t="str">
        <f>OBV!G406</f>
        <v>STRONG</v>
      </c>
      <c r="L406" s="6" t="str">
        <f>OBV!H406</f>
        <v>NEUTRAL</v>
      </c>
    </row>
    <row r="407" spans="1:12" ht="13.5" x14ac:dyDescent="0.25">
      <c r="A407" s="3">
        <f>RSI!A407</f>
        <v>42598</v>
      </c>
      <c r="B407" s="2">
        <f>RSI!B407</f>
        <v>4.0297999999999998</v>
      </c>
      <c r="C407" s="2">
        <f>RSI!I407</f>
        <v>64.573687241692568</v>
      </c>
      <c r="D407" s="2">
        <f>MACD!E407</f>
        <v>-7.2873243165196833E-3</v>
      </c>
      <c r="E407" s="2">
        <f>MACD!F407</f>
        <v>-1.9553886963393434E-2</v>
      </c>
      <c r="F407" s="2">
        <f>'Moving Avg'!D407</f>
        <v>4.0404999999999998</v>
      </c>
      <c r="G407" s="2">
        <f>'Moving Avg'!F407</f>
        <v>4.0069650000000001</v>
      </c>
      <c r="H407" s="2">
        <f>'Moving Avg'!G407</f>
        <v>3.780113999999998</v>
      </c>
      <c r="I407" s="2">
        <f>'Moving Avg'!H407</f>
        <v>3.6700305000000037</v>
      </c>
      <c r="J407" s="6" t="str">
        <f>OBV!F407</f>
        <v>BEARISH</v>
      </c>
      <c r="K407" s="6" t="str">
        <f>OBV!G407</f>
        <v>STRONG</v>
      </c>
      <c r="L407" s="6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4.0297999999999998</v>
      </c>
      <c r="C408" s="2">
        <f>RSI!I408</f>
        <v>64.573687241692568</v>
      </c>
      <c r="D408" s="2">
        <f>MACD!E408</f>
        <v>-4.5388902309695389E-3</v>
      </c>
      <c r="E408" s="2">
        <f>MACD!F408</f>
        <v>-1.6550887616908656E-2</v>
      </c>
      <c r="F408" s="2">
        <f>'Moving Avg'!D408</f>
        <v>4.0374399999999993</v>
      </c>
      <c r="G408" s="2">
        <f>'Moving Avg'!F408</f>
        <v>4.0103899999999992</v>
      </c>
      <c r="H408" s="2">
        <f>'Moving Avg'!G408</f>
        <v>3.7889539999999977</v>
      </c>
      <c r="I408" s="2">
        <f>'Moving Avg'!H408</f>
        <v>3.6720225000000033</v>
      </c>
      <c r="J408" s="6" t="str">
        <f>OBV!F408</f>
        <v>BEARISH</v>
      </c>
      <c r="K408" s="6" t="str">
        <f>OBV!G408</f>
        <v>STRONG</v>
      </c>
      <c r="L408" s="6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4.0145999999999997</v>
      </c>
      <c r="C409" s="2">
        <f>RSI!I409</f>
        <v>61.120945308833349</v>
      </c>
      <c r="D409" s="2">
        <f>MACD!E409</f>
        <v>3.1368218329905773E-3</v>
      </c>
      <c r="E409" s="2">
        <f>MACD!F409</f>
        <v>-1.261334572692881E-2</v>
      </c>
      <c r="F409" s="2">
        <f>'Moving Avg'!D409</f>
        <v>4.0313400000000001</v>
      </c>
      <c r="G409" s="2">
        <f>'Moving Avg'!F409</f>
        <v>4.0126749999999998</v>
      </c>
      <c r="H409" s="2">
        <f>'Moving Avg'!G409</f>
        <v>3.7980699999999978</v>
      </c>
      <c r="I409" s="2">
        <f>'Moving Avg'!H409</f>
        <v>3.6738295000000032</v>
      </c>
      <c r="J409" s="6" t="str">
        <f>OBV!F409</f>
        <v>BEARISH</v>
      </c>
      <c r="K409" s="6" t="str">
        <f>OBV!G409</f>
        <v>STRONG</v>
      </c>
      <c r="L409" s="6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3.9992999999999999</v>
      </c>
      <c r="C410" s="2">
        <f>RSI!I410</f>
        <v>57.772361451213243</v>
      </c>
      <c r="D410" s="2">
        <f>MACD!E410</f>
        <v>1.7452131036002072E-2</v>
      </c>
      <c r="E410" s="2">
        <f>MACD!F410</f>
        <v>-6.6002503743426352E-3</v>
      </c>
      <c r="F410" s="2">
        <f>'Moving Avg'!D410</f>
        <v>4.0221800000000005</v>
      </c>
      <c r="G410" s="2">
        <f>'Moving Avg'!F410</f>
        <v>4.0130549999999996</v>
      </c>
      <c r="H410" s="2">
        <f>'Moving Avg'!G410</f>
        <v>3.8068799999999978</v>
      </c>
      <c r="I410" s="2">
        <f>'Moving Avg'!H410</f>
        <v>3.6755600000000026</v>
      </c>
      <c r="J410" s="6" t="str">
        <f>OBV!F410</f>
        <v>BEARISH</v>
      </c>
      <c r="K410" s="6" t="str">
        <f>OBV!G410</f>
        <v>STRONG</v>
      </c>
      <c r="L410" s="6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3.9992999999999999</v>
      </c>
      <c r="C411" s="2">
        <f>RSI!I411</f>
        <v>57.772361451213243</v>
      </c>
      <c r="D411" s="2">
        <f>MACD!E411</f>
        <v>2.3475782052196248E-2</v>
      </c>
      <c r="E411" s="2">
        <f>MACD!F411</f>
        <v>-5.8504388903485825E-4</v>
      </c>
      <c r="F411" s="2">
        <f>'Moving Avg'!D411</f>
        <v>4.0145600000000004</v>
      </c>
      <c r="G411" s="2">
        <f>'Moving Avg'!F411</f>
        <v>4.0149549999999996</v>
      </c>
      <c r="H411" s="2">
        <f>'Moving Avg'!G411</f>
        <v>3.8156899999999978</v>
      </c>
      <c r="I411" s="2">
        <f>'Moving Avg'!H411</f>
        <v>3.6773630000000024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4.0069999999999997</v>
      </c>
      <c r="C412" s="2">
        <f>RSI!I412</f>
        <v>59.080839651173896</v>
      </c>
      <c r="D412" s="2">
        <f>MACD!E412</f>
        <v>2.7791454135514648E-2</v>
      </c>
      <c r="E412" s="2">
        <f>MACD!F412</f>
        <v>5.0902557158750434E-3</v>
      </c>
      <c r="F412" s="2">
        <f>'Moving Avg'!D412</f>
        <v>4.01</v>
      </c>
      <c r="G412" s="2">
        <f>'Moving Avg'!F412</f>
        <v>4.01572</v>
      </c>
      <c r="H412" s="2">
        <f>'Moving Avg'!G412</f>
        <v>3.824653999999998</v>
      </c>
      <c r="I412" s="2">
        <f>'Moving Avg'!H412</f>
        <v>3.6792410000000024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3.9992999999999999</v>
      </c>
      <c r="C413" s="2">
        <f>RSI!I413</f>
        <v>57.172985163915442</v>
      </c>
      <c r="D413" s="2">
        <f>MACD!E413</f>
        <v>3.2957391475601394E-2</v>
      </c>
      <c r="E413" s="2">
        <f>MACD!F413</f>
        <v>1.0663682867820315E-2</v>
      </c>
      <c r="F413" s="2">
        <f>'Moving Avg'!D413</f>
        <v>4.0038999999999998</v>
      </c>
      <c r="G413" s="2">
        <f>'Moving Avg'!F413</f>
        <v>4.01762</v>
      </c>
      <c r="H413" s="2">
        <f>'Moving Avg'!G413</f>
        <v>3.835207999999998</v>
      </c>
      <c r="I413" s="2">
        <f>'Moving Avg'!H413</f>
        <v>3.6810805000000015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3.9992999999999999</v>
      </c>
      <c r="C414" s="2">
        <f>RSI!I414</f>
        <v>57.172985163915449</v>
      </c>
      <c r="D414" s="2">
        <f>MACD!E414</f>
        <v>3.715113279361093E-2</v>
      </c>
      <c r="E414" s="2">
        <f>MACD!F414</f>
        <v>1.5961172852978441E-2</v>
      </c>
      <c r="F414" s="2">
        <f>'Moving Avg'!D414</f>
        <v>4.0008399999999993</v>
      </c>
      <c r="G414" s="2">
        <f>'Moving Avg'!F414</f>
        <v>4.0195200000000009</v>
      </c>
      <c r="H414" s="2">
        <f>'Moving Avg'!G414</f>
        <v>3.8454699999999984</v>
      </c>
      <c r="I414" s="2">
        <f>'Moving Avg'!H414</f>
        <v>3.6829200000000015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4.0145999999999997</v>
      </c>
      <c r="C415" s="2">
        <f>RSI!I415</f>
        <v>60.139276724362304</v>
      </c>
      <c r="D415" s="2">
        <f>MACD!E415</f>
        <v>3.9402056814346498E-2</v>
      </c>
      <c r="E415" s="2">
        <f>MACD!F415</f>
        <v>2.0649349645252051E-2</v>
      </c>
      <c r="F415" s="2">
        <f>'Moving Avg'!D415</f>
        <v>4.0038999999999998</v>
      </c>
      <c r="G415" s="2">
        <f>'Moving Avg'!F415</f>
        <v>4.0202850000000003</v>
      </c>
      <c r="H415" s="2">
        <f>'Moving Avg'!G415</f>
        <v>3.854585999999999</v>
      </c>
      <c r="I415" s="2">
        <f>'Moving Avg'!H415</f>
        <v>3.6850175000000012</v>
      </c>
      <c r="J415" s="6" t="str">
        <f>OBV!F415</f>
        <v>BEARISH</v>
      </c>
      <c r="K415" s="6" t="str">
        <f>OBV!G415</f>
        <v>NEUTRAL</v>
      </c>
      <c r="L415" s="6" t="str">
        <f>OBV!H415</f>
        <v>BEARISH DIVERGENCE</v>
      </c>
    </row>
    <row r="416" spans="1:12" ht="13.5" x14ac:dyDescent="0.25">
      <c r="A416" s="3">
        <f>RSI!A416</f>
        <v>42611</v>
      </c>
      <c r="B416" s="2">
        <f>RSI!B416</f>
        <v>4.0373999999999999</v>
      </c>
      <c r="C416" s="2">
        <f>RSI!I416</f>
        <v>64.126725793651801</v>
      </c>
      <c r="D416" s="2">
        <f>MACD!E416</f>
        <v>3.8190649060628523E-2</v>
      </c>
      <c r="E416" s="2">
        <f>MACD!F416</f>
        <v>2.4157609528327344E-2</v>
      </c>
      <c r="F416" s="2">
        <f>'Moving Avg'!D416</f>
        <v>4.01152</v>
      </c>
      <c r="G416" s="2">
        <f>'Moving Avg'!F416</f>
        <v>4.0221900000000002</v>
      </c>
      <c r="H416" s="2">
        <f>'Moving Avg'!G416</f>
        <v>3.864157999999998</v>
      </c>
      <c r="I416" s="2">
        <f>'Moving Avg'!H416</f>
        <v>3.6872290000000016</v>
      </c>
      <c r="J416" s="6" t="str">
        <f>OBV!F416</f>
        <v>BULLISH</v>
      </c>
      <c r="K416" s="6" t="str">
        <f>OBV!G416</f>
        <v>WEAK</v>
      </c>
      <c r="L416" s="6" t="str">
        <f>OBV!H416</f>
        <v>CONFIRMED BULLISH</v>
      </c>
    </row>
    <row r="417" spans="1:12" ht="13.5" x14ac:dyDescent="0.25">
      <c r="A417" s="3">
        <f>RSI!A417</f>
        <v>42612</v>
      </c>
      <c r="B417" s="2">
        <f>RSI!B417</f>
        <v>4.0373999999999999</v>
      </c>
      <c r="C417" s="2">
        <f>RSI!I417</f>
        <v>64.126725793651801</v>
      </c>
      <c r="D417" s="2">
        <f>MACD!E417</f>
        <v>3.5637088580529053E-2</v>
      </c>
      <c r="E417" s="2">
        <f>MACD!F417</f>
        <v>2.6453505338767686E-2</v>
      </c>
      <c r="F417" s="2">
        <f>'Moving Avg'!D417</f>
        <v>4.0175999999999998</v>
      </c>
      <c r="G417" s="2">
        <f>'Moving Avg'!F417</f>
        <v>4.025995</v>
      </c>
      <c r="H417" s="2">
        <f>'Moving Avg'!G417</f>
        <v>3.8738759999999983</v>
      </c>
      <c r="I417" s="2">
        <f>'Moving Avg'!H417</f>
        <v>3.6895495000000023</v>
      </c>
      <c r="J417" s="6" t="str">
        <f>OBV!F417</f>
        <v>BULLISH</v>
      </c>
      <c r="K417" s="6" t="str">
        <f>OBV!G417</f>
        <v>WEAK</v>
      </c>
      <c r="L417" s="6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4.0373999999999999</v>
      </c>
      <c r="C418" s="2">
        <f>RSI!I418</f>
        <v>64.126725793651801</v>
      </c>
      <c r="D418" s="2">
        <f>MACD!E418</f>
        <v>3.3143705428536396E-2</v>
      </c>
      <c r="E418" s="2">
        <f>MACD!F418</f>
        <v>2.7791545356721428E-2</v>
      </c>
      <c r="F418" s="2">
        <f>'Moving Avg'!D418</f>
        <v>4.02522</v>
      </c>
      <c r="G418" s="2">
        <f>'Moving Avg'!F418</f>
        <v>4.0279000000000007</v>
      </c>
      <c r="H418" s="2">
        <f>'Moving Avg'!G418</f>
        <v>3.8841739999999989</v>
      </c>
      <c r="I418" s="2">
        <f>'Moving Avg'!H418</f>
        <v>3.6915795000000018</v>
      </c>
      <c r="J418" s="6" t="str">
        <f>OBV!F418</f>
        <v>BULLISH</v>
      </c>
      <c r="K418" s="6" t="str">
        <f>OBV!G418</f>
        <v>WEAK</v>
      </c>
      <c r="L418" s="6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4.1364999999999998</v>
      </c>
      <c r="C419" s="2">
        <f>RSI!I419</f>
        <v>76.751766569423523</v>
      </c>
      <c r="D419" s="2">
        <f>MACD!E419</f>
        <v>2.1046682099441938E-2</v>
      </c>
      <c r="E419" s="2">
        <f>MACD!F419</f>
        <v>2.6442572705265531E-2</v>
      </c>
      <c r="F419" s="2">
        <f>'Moving Avg'!D419</f>
        <v>4.0526600000000004</v>
      </c>
      <c r="G419" s="2">
        <f>'Moving Avg'!F419</f>
        <v>4.0332349999999995</v>
      </c>
      <c r="H419" s="2">
        <f>'Moving Avg'!G419</f>
        <v>3.8973259999999992</v>
      </c>
      <c r="I419" s="2">
        <f>'Moving Avg'!H419</f>
        <v>3.6941050000000017</v>
      </c>
      <c r="J419" s="6" t="str">
        <f>OBV!F419</f>
        <v>BULLISH</v>
      </c>
      <c r="K419" s="6" t="str">
        <f>OBV!G419</f>
        <v>WEAK</v>
      </c>
      <c r="L419" s="6" t="str">
        <f>OBV!H419</f>
        <v>CONFIRMED BULLISH</v>
      </c>
    </row>
    <row r="420" spans="1:12" ht="13.5" x14ac:dyDescent="0.25">
      <c r="A420" s="3">
        <f>RSI!A420</f>
        <v>42615</v>
      </c>
      <c r="B420" s="2">
        <f>RSI!B420</f>
        <v>4.1516999999999999</v>
      </c>
      <c r="C420" s="2">
        <f>RSI!I420</f>
        <v>78.028988704318238</v>
      </c>
      <c r="D420" s="2">
        <f>MACD!E420</f>
        <v>6.4601631709555463E-3</v>
      </c>
      <c r="E420" s="2">
        <f>MACD!F420</f>
        <v>2.2446090798403533E-2</v>
      </c>
      <c r="F420" s="2">
        <f>'Moving Avg'!D420</f>
        <v>4.0800799999999997</v>
      </c>
      <c r="G420" s="2">
        <f>'Moving Avg'!F420</f>
        <v>4.0370450000000009</v>
      </c>
      <c r="H420" s="2">
        <f>'Moving Avg'!G420</f>
        <v>3.910056</v>
      </c>
      <c r="I420" s="2">
        <f>'Moving Avg'!H420</f>
        <v>3.6967065000000021</v>
      </c>
      <c r="J420" s="6" t="str">
        <f>OBV!F420</f>
        <v>BULLISH</v>
      </c>
      <c r="K420" s="6" t="str">
        <f>OBV!G420</f>
        <v>WEAK</v>
      </c>
      <c r="L420" s="6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4.1669</v>
      </c>
      <c r="C421" s="2">
        <f>RSI!I421</f>
        <v>79.256280399663666</v>
      </c>
      <c r="D421" s="2">
        <f>MACD!E421</f>
        <v>-7.9043193305192716E-3</v>
      </c>
      <c r="E421" s="2">
        <f>MACD!F421</f>
        <v>1.6376008772618973E-2</v>
      </c>
      <c r="F421" s="2">
        <f>'Moving Avg'!D421</f>
        <v>4.1059799999999997</v>
      </c>
      <c r="G421" s="2">
        <f>'Moving Avg'!F421</f>
        <v>4.04352</v>
      </c>
      <c r="H421" s="2">
        <f>'Moving Avg'!G421</f>
        <v>3.92367</v>
      </c>
      <c r="I421" s="2">
        <f>'Moving Avg'!H421</f>
        <v>3.6994205000000022</v>
      </c>
      <c r="J421" s="6" t="str">
        <f>OBV!F421</f>
        <v>BULLISH</v>
      </c>
      <c r="K421" s="6" t="str">
        <f>OBV!G421</f>
        <v>WEAK</v>
      </c>
      <c r="L421" s="6" t="str">
        <f>OBV!H421</f>
        <v>CONFIRMED BULLISH</v>
      </c>
    </row>
    <row r="422" spans="1:12" ht="13.5" x14ac:dyDescent="0.25">
      <c r="A422" s="3">
        <f>RSI!A422</f>
        <v>42619</v>
      </c>
      <c r="B422" s="2">
        <f>RSI!B422</f>
        <v>4.2279</v>
      </c>
      <c r="C422" s="2">
        <f>RSI!I422</f>
        <v>83.290294967124382</v>
      </c>
      <c r="D422" s="2">
        <f>MACD!E422</f>
        <v>-2.4312340443293223E-2</v>
      </c>
      <c r="E422" s="2">
        <f>MACD!F422</f>
        <v>8.2383389294365342E-3</v>
      </c>
      <c r="F422" s="2">
        <f>'Moving Avg'!D422</f>
        <v>4.1440799999999998</v>
      </c>
      <c r="G422" s="2">
        <f>'Moving Avg'!F422</f>
        <v>4.053045</v>
      </c>
      <c r="H422" s="2">
        <f>'Moving Avg'!G422</f>
        <v>3.9377780000000007</v>
      </c>
      <c r="I422" s="2">
        <f>'Moving Avg'!H422</f>
        <v>3.7024395000000023</v>
      </c>
      <c r="J422" s="6" t="str">
        <f>OBV!F422</f>
        <v>BULLISH</v>
      </c>
      <c r="K422" s="6" t="str">
        <f>OBV!G422</f>
        <v>WEAK</v>
      </c>
      <c r="L422" s="6" t="str">
        <f>OBV!H422</f>
        <v>CONFIRMED BULLISH</v>
      </c>
    </row>
    <row r="423" spans="1:12" ht="13.5" x14ac:dyDescent="0.25">
      <c r="A423" s="3">
        <f>RSI!A423</f>
        <v>42620</v>
      </c>
      <c r="B423" s="2">
        <f>RSI!B423</f>
        <v>4.2050000000000001</v>
      </c>
      <c r="C423" s="2">
        <f>RSI!I423</f>
        <v>77.219207372099575</v>
      </c>
      <c r="D423" s="2">
        <f>MACD!E423</f>
        <v>-3.8896261936853804E-2</v>
      </c>
      <c r="E423" s="2">
        <f>MACD!F423</f>
        <v>-1.1885812438215335E-3</v>
      </c>
      <c r="F423" s="2">
        <f>'Moving Avg'!D423</f>
        <v>4.1776</v>
      </c>
      <c r="G423" s="2">
        <f>'Moving Avg'!F423</f>
        <v>4.0610400000000002</v>
      </c>
      <c r="H423" s="2">
        <f>'Moving Avg'!G423</f>
        <v>3.9514280000000008</v>
      </c>
      <c r="I423" s="2">
        <f>'Moving Avg'!H423</f>
        <v>3.7054890000000023</v>
      </c>
      <c r="J423" s="6" t="str">
        <f>OBV!F423</f>
        <v>BULLISH</v>
      </c>
      <c r="K423" s="6" t="str">
        <f>OBV!G423</f>
        <v>WEAK</v>
      </c>
      <c r="L423" s="6" t="str">
        <f>OBV!H423</f>
        <v>CONFIRMED BULLISH</v>
      </c>
    </row>
    <row r="424" spans="1:12" ht="13.5" x14ac:dyDescent="0.25">
      <c r="A424" s="3">
        <f>RSI!A424</f>
        <v>42621</v>
      </c>
      <c r="B424" s="2">
        <f>RSI!B424</f>
        <v>4.2431000000000001</v>
      </c>
      <c r="C424" s="2">
        <f>RSI!I424</f>
        <v>79.850721871372798</v>
      </c>
      <c r="D424" s="2">
        <f>MACD!E424</f>
        <v>-5.504553077725749E-2</v>
      </c>
      <c r="E424" s="2">
        <f>MACD!F424</f>
        <v>-1.1959971150508725E-2</v>
      </c>
      <c r="F424" s="2">
        <f>'Moving Avg'!D424</f>
        <v>4.1989199999999993</v>
      </c>
      <c r="G424" s="2">
        <f>'Moving Avg'!F424</f>
        <v>4.0709399999999993</v>
      </c>
      <c r="H424" s="2">
        <f>'Moving Avg'!G424</f>
        <v>3.9658400000000014</v>
      </c>
      <c r="I424" s="2">
        <f>'Moving Avg'!H424</f>
        <v>3.7087655000000024</v>
      </c>
      <c r="J424" s="6" t="str">
        <f>OBV!F424</f>
        <v>BULLISH</v>
      </c>
      <c r="K424" s="6" t="str">
        <f>OBV!G424</f>
        <v>WEAK</v>
      </c>
      <c r="L424" s="6" t="str">
        <f>OBV!H424</f>
        <v>CONFIRMED BULLISH</v>
      </c>
    </row>
    <row r="425" spans="1:12" ht="13.5" x14ac:dyDescent="0.25">
      <c r="A425" s="3">
        <f>RSI!A425</f>
        <v>42622</v>
      </c>
      <c r="B425" s="2">
        <f>RSI!B425</f>
        <v>4.2584</v>
      </c>
      <c r="C425" s="2">
        <f>RSI!I425</f>
        <v>80.80940800792213</v>
      </c>
      <c r="D425" s="2">
        <f>MACD!E425</f>
        <v>-6.8628627096351202E-2</v>
      </c>
      <c r="E425" s="2">
        <f>MACD!F425</f>
        <v>-2.3293702339677223E-2</v>
      </c>
      <c r="F425" s="2">
        <f>'Moving Avg'!D425</f>
        <v>4.2202600000000006</v>
      </c>
      <c r="G425" s="2">
        <f>'Moving Avg'!F425</f>
        <v>4.0816049999999988</v>
      </c>
      <c r="H425" s="2">
        <f>'Moving Avg'!G425</f>
        <v>3.9798320000000014</v>
      </c>
      <c r="I425" s="2">
        <f>'Moving Avg'!H425</f>
        <v>3.712118500000003</v>
      </c>
      <c r="J425" s="6" t="str">
        <f>OBV!F425</f>
        <v>BULLISH</v>
      </c>
      <c r="K425" s="6" t="str">
        <f>OBV!G425</f>
        <v>WEAK</v>
      </c>
      <c r="L425" s="6" t="str">
        <f>OBV!H425</f>
        <v>CONFIRMED BULLISH</v>
      </c>
    </row>
    <row r="426" spans="1:12" ht="13.5" x14ac:dyDescent="0.25">
      <c r="A426" s="3">
        <f>RSI!A426</f>
        <v>42627</v>
      </c>
      <c r="B426" s="2">
        <f>RSI!B426</f>
        <v>4.3193000000000001</v>
      </c>
      <c r="C426" s="2">
        <f>RSI!I426</f>
        <v>84.060331729364208</v>
      </c>
      <c r="D426" s="2">
        <f>MACD!E426</f>
        <v>-8.227032789226385E-2</v>
      </c>
      <c r="E426" s="2">
        <f>MACD!F426</f>
        <v>-3.508902745019455E-2</v>
      </c>
      <c r="F426" s="2">
        <f>'Moving Avg'!D426</f>
        <v>4.2507400000000004</v>
      </c>
      <c r="G426" s="2">
        <f>'Moving Avg'!F426</f>
        <v>4.095699999999999</v>
      </c>
      <c r="H426" s="2">
        <f>'Moving Avg'!G426</f>
        <v>3.9950420000000006</v>
      </c>
      <c r="I426" s="2">
        <f>'Moving Avg'!H426</f>
        <v>3.7158120000000023</v>
      </c>
      <c r="J426" s="6" t="str">
        <f>OBV!F426</f>
        <v>BULLISH</v>
      </c>
      <c r="K426" s="6" t="str">
        <f>OBV!G426</f>
        <v>WEAK</v>
      </c>
      <c r="L426" s="6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4.3041</v>
      </c>
      <c r="C427" s="2">
        <f>RSI!I427</f>
        <v>80.399476078686092</v>
      </c>
      <c r="D427" s="2">
        <f>MACD!E427</f>
        <v>-9.4107326203679342E-2</v>
      </c>
      <c r="E427" s="2">
        <f>MACD!F427</f>
        <v>-4.6892687200891514E-2</v>
      </c>
      <c r="F427" s="2">
        <f>'Moving Avg'!D427</f>
        <v>4.2659800000000008</v>
      </c>
      <c r="G427" s="2">
        <f>'Moving Avg'!F427</f>
        <v>4.1094149999999994</v>
      </c>
      <c r="H427" s="2">
        <f>'Moving Avg'!G427</f>
        <v>4.0093680000000012</v>
      </c>
      <c r="I427" s="2">
        <f>'Moving Avg'!H427</f>
        <v>3.7190665000000025</v>
      </c>
      <c r="J427" s="6" t="str">
        <f>OBV!F427</f>
        <v>BULLISH</v>
      </c>
      <c r="K427" s="6" t="str">
        <f>OBV!G427</f>
        <v>WEAK</v>
      </c>
      <c r="L427" s="6" t="str">
        <f>OBV!H427</f>
        <v>CONFIRMED BULLISH</v>
      </c>
    </row>
    <row r="428" spans="1:12" ht="13.5" x14ac:dyDescent="0.25">
      <c r="A428" s="3">
        <f>RSI!A428</f>
        <v>42629</v>
      </c>
      <c r="B428" s="2">
        <f>RSI!B428</f>
        <v>4.3802000000000003</v>
      </c>
      <c r="C428" s="2">
        <f>RSI!I428</f>
        <v>84.126693029118684</v>
      </c>
      <c r="D428" s="2">
        <f>MACD!E428</f>
        <v>-0.1109852328442047</v>
      </c>
      <c r="E428" s="2">
        <f>MACD!F428</f>
        <v>-5.9711196329554156E-2</v>
      </c>
      <c r="F428" s="2">
        <f>'Moving Avg'!D428</f>
        <v>4.3010199999999994</v>
      </c>
      <c r="G428" s="2">
        <f>'Moving Avg'!F428</f>
        <v>4.1269349999999996</v>
      </c>
      <c r="H428" s="2">
        <f>'Moving Avg'!G428</f>
        <v>4.0246340000000016</v>
      </c>
      <c r="I428" s="2">
        <f>'Moving Avg'!H428</f>
        <v>3.7230285000000021</v>
      </c>
      <c r="J428" s="6" t="str">
        <f>OBV!F428</f>
        <v>BULLISH</v>
      </c>
      <c r="K428" s="6" t="str">
        <f>OBV!G428</f>
        <v>WEAK</v>
      </c>
      <c r="L428" s="6" t="str">
        <f>OBV!H428</f>
        <v>CONFIRMED BULLISH</v>
      </c>
    </row>
    <row r="429" spans="1:12" ht="13.5" x14ac:dyDescent="0.25">
      <c r="A429" s="3">
        <f>RSI!A429</f>
        <v>42632</v>
      </c>
      <c r="B429" s="2">
        <f>RSI!B429</f>
        <v>4.4412000000000003</v>
      </c>
      <c r="C429" s="2">
        <f>RSI!I429</f>
        <v>86.36492185749799</v>
      </c>
      <c r="D429" s="2">
        <f>MACD!E429</f>
        <v>-0.11612279237345735</v>
      </c>
      <c r="E429" s="2">
        <f>MACD!F429</f>
        <v>-7.09935155383348E-2</v>
      </c>
      <c r="F429" s="2">
        <f>'Moving Avg'!D429</f>
        <v>4.3406400000000005</v>
      </c>
      <c r="G429" s="2">
        <f>'Moving Avg'!F429</f>
        <v>4.1482649999999994</v>
      </c>
      <c r="H429" s="2">
        <f>'Moving Avg'!G429</f>
        <v>4.0391080000000015</v>
      </c>
      <c r="I429" s="2">
        <f>'Moving Avg'!H429</f>
        <v>3.7264965000000019</v>
      </c>
      <c r="J429" s="6" t="str">
        <f>OBV!F429</f>
        <v>BULLISH</v>
      </c>
      <c r="K429" s="6" t="str">
        <f>OBV!G429</f>
        <v>WEAK</v>
      </c>
      <c r="L429" s="6" t="str">
        <f>OBV!H429</f>
        <v>CONFIRMED BULLISH</v>
      </c>
    </row>
    <row r="430" spans="1:12" ht="13.5" x14ac:dyDescent="0.25">
      <c r="A430" s="3">
        <f>RSI!A430</f>
        <v>42633</v>
      </c>
      <c r="B430" s="2">
        <f>RSI!B430</f>
        <v>4.5401999999999996</v>
      </c>
      <c r="C430" s="2">
        <f>RSI!I430</f>
        <v>89.060861844296284</v>
      </c>
      <c r="D430" s="2">
        <f>MACD!E430</f>
        <v>-0.12729184565280338</v>
      </c>
      <c r="E430" s="2">
        <f>MACD!F430</f>
        <v>-8.2253181561228517E-2</v>
      </c>
      <c r="F430" s="2">
        <f>'Moving Avg'!D430</f>
        <v>4.3970000000000002</v>
      </c>
      <c r="G430" s="2">
        <f>'Moving Avg'!F430</f>
        <v>4.1753099999999996</v>
      </c>
      <c r="H430" s="2">
        <f>'Moving Avg'!G430</f>
        <v>4.055562000000001</v>
      </c>
      <c r="I430" s="2">
        <f>'Moving Avg'!H430</f>
        <v>3.7304595000000011</v>
      </c>
      <c r="J430" s="6" t="str">
        <f>OBV!F430</f>
        <v>BULLISH</v>
      </c>
      <c r="K430" s="6" t="str">
        <f>OBV!G430</f>
        <v>WEAK</v>
      </c>
      <c r="L430" s="6" t="str">
        <f>OBV!H430</f>
        <v>CONFIRMED BULLISH</v>
      </c>
    </row>
    <row r="431" spans="1:12" ht="13.5" x14ac:dyDescent="0.25">
      <c r="A431" s="3">
        <f>RSI!A431</f>
        <v>42634</v>
      </c>
      <c r="B431" s="2">
        <f>RSI!B431</f>
        <v>4.4869000000000003</v>
      </c>
      <c r="C431" s="2">
        <f>RSI!I431</f>
        <v>79.901140433706445</v>
      </c>
      <c r="D431" s="2">
        <f>MACD!E431</f>
        <v>-0.13273264983858457</v>
      </c>
      <c r="E431" s="2">
        <f>MACD!F431</f>
        <v>-9.234907521669973E-2</v>
      </c>
      <c r="F431" s="2">
        <f>'Moving Avg'!D431</f>
        <v>4.4305199999999996</v>
      </c>
      <c r="G431" s="2">
        <f>'Moving Avg'!F431</f>
        <v>4.1996899999999995</v>
      </c>
      <c r="H431" s="2">
        <f>'Moving Avg'!G431</f>
        <v>4.0698840000000009</v>
      </c>
      <c r="I431" s="2">
        <f>'Moving Avg'!H431</f>
        <v>3.7341925000000016</v>
      </c>
      <c r="J431" s="6" t="str">
        <f>OBV!F431</f>
        <v>BULLISH</v>
      </c>
      <c r="K431" s="6" t="str">
        <f>OBV!G431</f>
        <v>WEAK</v>
      </c>
      <c r="L431" s="6" t="str">
        <f>OBV!H431</f>
        <v>CONFIRMED BULLISH</v>
      </c>
    </row>
    <row r="432" spans="1:12" ht="13.5" x14ac:dyDescent="0.25">
      <c r="A432" s="3">
        <f>RSI!A432</f>
        <v>42635</v>
      </c>
      <c r="B432" s="2">
        <f>RSI!B432</f>
        <v>4.4869000000000003</v>
      </c>
      <c r="C432" s="2">
        <f>RSI!I432</f>
        <v>79.901140433706445</v>
      </c>
      <c r="D432" s="2">
        <f>MACD!E432</f>
        <v>-0.12974487363270271</v>
      </c>
      <c r="E432" s="2">
        <f>MACD!F432</f>
        <v>-9.9828234899900337E-2</v>
      </c>
      <c r="F432" s="2">
        <f>'Moving Avg'!D432</f>
        <v>4.4670800000000002</v>
      </c>
      <c r="G432" s="2">
        <f>'Moving Avg'!F432</f>
        <v>4.2236849999999997</v>
      </c>
      <c r="H432" s="2">
        <f>'Moving Avg'!G432</f>
        <v>4.0822260000000012</v>
      </c>
      <c r="I432" s="2">
        <f>'Moving Avg'!H432</f>
        <v>3.737998000000001</v>
      </c>
      <c r="J432" s="6" t="str">
        <f>OBV!F432</f>
        <v>BULLISH</v>
      </c>
      <c r="K432" s="6" t="str">
        <f>OBV!G432</f>
        <v>WEAK</v>
      </c>
      <c r="L432" s="6" t="str">
        <f>OBV!H432</f>
        <v>CONFIRMED BULLISH</v>
      </c>
    </row>
    <row r="433" spans="1:12" ht="13.5" x14ac:dyDescent="0.25">
      <c r="A433" s="3">
        <f>RSI!A433</f>
        <v>42636</v>
      </c>
      <c r="B433" s="2">
        <f>RSI!B433</f>
        <v>4.4412000000000003</v>
      </c>
      <c r="C433" s="2">
        <f>RSI!I433</f>
        <v>72.487727149231219</v>
      </c>
      <c r="D433" s="2">
        <f>MACD!E433</f>
        <v>-0.12901490795991499</v>
      </c>
      <c r="E433" s="2">
        <f>MACD!F433</f>
        <v>-0.10566556951190328</v>
      </c>
      <c r="F433" s="2">
        <f>'Moving Avg'!D433</f>
        <v>4.4792800000000002</v>
      </c>
      <c r="G433" s="2">
        <f>'Moving Avg'!F433</f>
        <v>4.2457799999999999</v>
      </c>
      <c r="H433" s="2">
        <f>'Moving Avg'!G433</f>
        <v>4.0948720000000014</v>
      </c>
      <c r="I433" s="2">
        <f>'Moving Avg'!H433</f>
        <v>3.7420470000000008</v>
      </c>
      <c r="J433" s="6" t="str">
        <f>OBV!F433</f>
        <v>BULLISH</v>
      </c>
      <c r="K433" s="6" t="str">
        <f>OBV!G433</f>
        <v>WEAK</v>
      </c>
      <c r="L433" s="6" t="str">
        <f>OBV!H433</f>
        <v>CONFIRMED BULLISH</v>
      </c>
    </row>
    <row r="434" spans="1:12" ht="13.5" x14ac:dyDescent="0.25">
      <c r="A434" s="3">
        <f>RSI!A434</f>
        <v>42639</v>
      </c>
      <c r="B434" s="2">
        <f>RSI!B434</f>
        <v>4.5326000000000004</v>
      </c>
      <c r="C434" s="2">
        <f>RSI!I434</f>
        <v>77.070026574826912</v>
      </c>
      <c r="D434" s="2">
        <f>MACD!E434</f>
        <v>-0.13057331197172051</v>
      </c>
      <c r="E434" s="2">
        <f>MACD!F434</f>
        <v>-0.11064711800386673</v>
      </c>
      <c r="F434" s="2">
        <f>'Moving Avg'!D434</f>
        <v>4.49756</v>
      </c>
      <c r="G434" s="2">
        <f>'Moving Avg'!F434</f>
        <v>4.2724450000000003</v>
      </c>
      <c r="H434" s="2">
        <f>'Moving Avg'!G434</f>
        <v>4.1078220000000014</v>
      </c>
      <c r="I434" s="2">
        <f>'Moving Avg'!H434</f>
        <v>3.7461170000000008</v>
      </c>
      <c r="J434" s="6" t="str">
        <f>OBV!F434</f>
        <v>BULLISH</v>
      </c>
      <c r="K434" s="6" t="str">
        <f>OBV!G434</f>
        <v>WEAK</v>
      </c>
      <c r="L434" s="6" t="str">
        <f>OBV!H434</f>
        <v>CONFIRMED BULLISH</v>
      </c>
    </row>
    <row r="435" spans="1:12" ht="13.5" x14ac:dyDescent="0.25">
      <c r="A435" s="3">
        <f>RSI!A435</f>
        <v>42640</v>
      </c>
      <c r="B435" s="2">
        <f>RSI!B435</f>
        <v>4.5326000000000004</v>
      </c>
      <c r="C435" s="2">
        <f>RSI!I435</f>
        <v>77.070026574826912</v>
      </c>
      <c r="D435" s="2">
        <f>MACD!E435</f>
        <v>-0.13125156796989756</v>
      </c>
      <c r="E435" s="2">
        <f>MACD!F435</f>
        <v>-0.1147680079970729</v>
      </c>
      <c r="F435" s="2">
        <f>'Moving Avg'!D435</f>
        <v>4.4960400000000007</v>
      </c>
      <c r="G435" s="2">
        <f>'Moving Avg'!F435</f>
        <v>4.2983449999999994</v>
      </c>
      <c r="H435" s="2">
        <f>'Moving Avg'!G435</f>
        <v>4.1201620000000014</v>
      </c>
      <c r="I435" s="2">
        <f>'Moving Avg'!H435</f>
        <v>3.7501870000000008</v>
      </c>
      <c r="J435" s="6" t="str">
        <f>OBV!F435</f>
        <v>BEARISH</v>
      </c>
      <c r="K435" s="6" t="str">
        <f>OBV!G435</f>
        <v>WEAK</v>
      </c>
      <c r="L435" s="6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4.5174000000000003</v>
      </c>
      <c r="C436" s="2">
        <f>RSI!I436</f>
        <v>74.671317557477309</v>
      </c>
      <c r="D436" s="2">
        <f>MACD!E436</f>
        <v>-0.12291685038476619</v>
      </c>
      <c r="E436" s="2">
        <f>MACD!F436</f>
        <v>-0.11639777647461157</v>
      </c>
      <c r="F436" s="2">
        <f>'Moving Avg'!D436</f>
        <v>4.5021399999999998</v>
      </c>
      <c r="G436" s="2">
        <f>'Moving Avg'!F436</f>
        <v>4.3223449999999994</v>
      </c>
      <c r="H436" s="2">
        <f>'Moving Avg'!G436</f>
        <v>4.1328080000000016</v>
      </c>
      <c r="I436" s="2">
        <f>'Moving Avg'!H436</f>
        <v>3.7542175000000011</v>
      </c>
      <c r="J436" s="6" t="str">
        <f>OBV!F436</f>
        <v>BEARISH</v>
      </c>
      <c r="K436" s="6" t="str">
        <f>OBV!G436</f>
        <v>STRONG</v>
      </c>
      <c r="L436" s="6" t="str">
        <f>OBV!H436</f>
        <v>BEARISH DIVERGENCE</v>
      </c>
    </row>
    <row r="437" spans="1:12" ht="13.5" x14ac:dyDescent="0.25">
      <c r="A437" s="3">
        <f>RSI!A437</f>
        <v>42642</v>
      </c>
      <c r="B437" s="2">
        <f>RSI!B437</f>
        <v>4.5021000000000004</v>
      </c>
      <c r="C437" s="2">
        <f>RSI!I437</f>
        <v>72.234248996629859</v>
      </c>
      <c r="D437" s="2">
        <f>MACD!E437</f>
        <v>-0.11844871722963735</v>
      </c>
      <c r="E437" s="2">
        <f>MACD!F437</f>
        <v>-0.11680796462561674</v>
      </c>
      <c r="F437" s="2">
        <f>'Moving Avg'!D437</f>
        <v>4.5051800000000002</v>
      </c>
      <c r="G437" s="2">
        <f>'Moving Avg'!F437</f>
        <v>4.34558</v>
      </c>
      <c r="H437" s="2">
        <f>'Moving Avg'!G437</f>
        <v>4.143778000000002</v>
      </c>
      <c r="I437" s="2">
        <f>'Moving Avg'!H437</f>
        <v>3.7582080000000015</v>
      </c>
      <c r="J437" s="6" t="str">
        <f>OBV!F437</f>
        <v>BEARISH</v>
      </c>
      <c r="K437" s="6" t="str">
        <f>OBV!G437</f>
        <v>STRONG</v>
      </c>
      <c r="L437" s="6" t="str">
        <f>OBV!H437</f>
        <v>BEARISH DIVERGENCE</v>
      </c>
    </row>
    <row r="438" spans="1:12" ht="13.5" x14ac:dyDescent="0.25">
      <c r="A438" s="3">
        <f>RSI!A438</f>
        <v>42643</v>
      </c>
      <c r="B438" s="2">
        <f>RSI!B438</f>
        <v>4.5553999999999997</v>
      </c>
      <c r="C438" s="2">
        <f>RSI!I438</f>
        <v>75.263110922447851</v>
      </c>
      <c r="D438" s="2">
        <f>MACD!E438</f>
        <v>-0.10809506627072274</v>
      </c>
      <c r="E438" s="2">
        <f>MACD!F438</f>
        <v>-0.11506538495463794</v>
      </c>
      <c r="F438" s="2">
        <f>'Moving Avg'!D438</f>
        <v>4.5280199999999997</v>
      </c>
      <c r="G438" s="2">
        <f>'Moving Avg'!F438</f>
        <v>4.37148</v>
      </c>
      <c r="H438" s="2">
        <f>'Moving Avg'!G438</f>
        <v>4.155660000000001</v>
      </c>
      <c r="I438" s="2">
        <f>'Moving Avg'!H438</f>
        <v>3.7628280000000012</v>
      </c>
      <c r="J438" s="6" t="str">
        <f>OBV!F438</f>
        <v>BEARISH</v>
      </c>
      <c r="K438" s="6" t="str">
        <f>OBV!G438</f>
        <v>STRONG</v>
      </c>
      <c r="L438" s="6" t="str">
        <f>OBV!H438</f>
        <v>BEARISH DIVERGENCE</v>
      </c>
    </row>
    <row r="439" spans="1:12" ht="13.5" x14ac:dyDescent="0.25">
      <c r="A439" s="3">
        <f>RSI!A439</f>
        <v>42647</v>
      </c>
      <c r="B439" s="2">
        <f>RSI!B439</f>
        <v>4.5477999999999996</v>
      </c>
      <c r="C439" s="2">
        <f>RSI!I439</f>
        <v>74.023148085990101</v>
      </c>
      <c r="D439" s="2">
        <f>MACD!E439</f>
        <v>-9.080038171578142E-2</v>
      </c>
      <c r="E439" s="2">
        <f>MACD!F439</f>
        <v>-0.11021238430686664</v>
      </c>
      <c r="F439" s="2">
        <f>'Moving Avg'!D439</f>
        <v>4.5310600000000001</v>
      </c>
      <c r="G439" s="2">
        <f>'Moving Avg'!F439</f>
        <v>4.3920449999999995</v>
      </c>
      <c r="H439" s="2">
        <f>'Moving Avg'!G439</f>
        <v>4.1672380000000011</v>
      </c>
      <c r="I439" s="2">
        <f>'Moving Avg'!H439</f>
        <v>3.7674100000000017</v>
      </c>
      <c r="J439" s="6" t="str">
        <f>OBV!F439</f>
        <v>BEARISH</v>
      </c>
      <c r="K439" s="6" t="str">
        <f>OBV!G439</f>
        <v>STRONG</v>
      </c>
      <c r="L439" s="6" t="str">
        <f>OBV!H439</f>
        <v>BEARISH DIVERGENCE</v>
      </c>
    </row>
    <row r="440" spans="1:12" ht="13.5" x14ac:dyDescent="0.25">
      <c r="A440" s="3">
        <f>RSI!A440</f>
        <v>42648</v>
      </c>
      <c r="B440" s="2">
        <f>RSI!B440</f>
        <v>4.5631000000000004</v>
      </c>
      <c r="C440" s="2">
        <f>RSI!I440</f>
        <v>74.918995314916742</v>
      </c>
      <c r="D440" s="2">
        <f>MACD!E440</f>
        <v>-6.3333031916715576E-2</v>
      </c>
      <c r="E440" s="2">
        <f>MACD!F440</f>
        <v>-0.10083651382883643</v>
      </c>
      <c r="F440" s="2">
        <f>'Moving Avg'!D440</f>
        <v>4.5371600000000001</v>
      </c>
      <c r="G440" s="2">
        <f>'Moving Avg'!F440</f>
        <v>4.4126150000000006</v>
      </c>
      <c r="H440" s="2">
        <f>'Moving Avg'!G440</f>
        <v>4.1786660000000007</v>
      </c>
      <c r="I440" s="2">
        <f>'Moving Avg'!H440</f>
        <v>3.7721050000000016</v>
      </c>
      <c r="J440" s="6" t="str">
        <f>OBV!F440</f>
        <v>BEARISH</v>
      </c>
      <c r="K440" s="6" t="str">
        <f>OBV!G440</f>
        <v>STRONG</v>
      </c>
      <c r="L440" s="6" t="str">
        <f>OBV!H440</f>
        <v>BEARISH DIVERGENCE</v>
      </c>
    </row>
    <row r="441" spans="1:12" ht="13.5" x14ac:dyDescent="0.25">
      <c r="A441" s="3">
        <f>RSI!A441</f>
        <v>42649</v>
      </c>
      <c r="B441" s="2">
        <f>RSI!B441</f>
        <v>4.5477999999999996</v>
      </c>
      <c r="C441" s="2">
        <f>RSI!I441</f>
        <v>72.236203145180085</v>
      </c>
      <c r="D441" s="2">
        <f>MACD!E441</f>
        <v>-4.8418919887057044E-2</v>
      </c>
      <c r="E441" s="2">
        <f>MACD!F441</f>
        <v>-9.0352995040480555E-2</v>
      </c>
      <c r="F441" s="2">
        <f>'Moving Avg'!D441</f>
        <v>4.5432399999999991</v>
      </c>
      <c r="G441" s="2">
        <f>'Moving Avg'!F441</f>
        <v>4.4316599999999999</v>
      </c>
      <c r="H441" s="2">
        <f>'Moving Avg'!G441</f>
        <v>4.1903960000000007</v>
      </c>
      <c r="I441" s="2">
        <f>'Moving Avg'!H441</f>
        <v>3.776324000000002</v>
      </c>
      <c r="J441" s="6" t="str">
        <f>OBV!F441</f>
        <v>BEARISH</v>
      </c>
      <c r="K441" s="6" t="str">
        <f>OBV!G441</f>
        <v>STRONG</v>
      </c>
      <c r="L441" s="6" t="str">
        <f>OBV!H441</f>
        <v>BEARISH DIVERGENCE</v>
      </c>
    </row>
    <row r="442" spans="1:12" ht="13.5" x14ac:dyDescent="0.25">
      <c r="A442" s="3">
        <f>RSI!A442</f>
        <v>42650</v>
      </c>
      <c r="B442" s="2">
        <f>RSI!B442</f>
        <v>4.5477999999999996</v>
      </c>
      <c r="C442" s="2">
        <f>RSI!I442</f>
        <v>72.236203145180085</v>
      </c>
      <c r="D442" s="2">
        <f>MACD!E442</f>
        <v>-3.6876308810977143E-2</v>
      </c>
      <c r="E442" s="2">
        <f>MACD!F442</f>
        <v>-7.9657657794579867E-2</v>
      </c>
      <c r="F442" s="2">
        <f>'Moving Avg'!D442</f>
        <v>4.5523799999999994</v>
      </c>
      <c r="G442" s="2">
        <f>'Moving Avg'!F442</f>
        <v>4.4476550000000001</v>
      </c>
      <c r="H442" s="2">
        <f>'Moving Avg'!G442</f>
        <v>4.201518000000001</v>
      </c>
      <c r="I442" s="2">
        <f>'Moving Avg'!H442</f>
        <v>3.7806155000000023</v>
      </c>
      <c r="J442" s="6" t="str">
        <f>OBV!F442</f>
        <v>BULLISH</v>
      </c>
      <c r="K442" s="6" t="str">
        <f>OBV!G442</f>
        <v>WEAK</v>
      </c>
      <c r="L442" s="6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4.5707000000000004</v>
      </c>
      <c r="C443" s="2">
        <f>RSI!I443</f>
        <v>73.860994373743608</v>
      </c>
      <c r="D443" s="2">
        <f>MACD!E443</f>
        <v>-3.6833792340419613E-2</v>
      </c>
      <c r="E443" s="2">
        <f>MACD!F443</f>
        <v>-7.1092884703747819E-2</v>
      </c>
      <c r="F443" s="2">
        <f>'Moving Avg'!D443</f>
        <v>4.5554399999999999</v>
      </c>
      <c r="G443" s="2">
        <f>'Moving Avg'!F443</f>
        <v>4.4659399999999998</v>
      </c>
      <c r="H443" s="2">
        <f>'Moving Avg'!G443</f>
        <v>4.2137060000000002</v>
      </c>
      <c r="I443" s="2">
        <f>'Moving Avg'!H443</f>
        <v>3.7854935000000025</v>
      </c>
      <c r="J443" s="6" t="str">
        <f>OBV!F443</f>
        <v>BULLISH</v>
      </c>
      <c r="K443" s="6" t="str">
        <f>OBV!G443</f>
        <v>WEAK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4.5707000000000004</v>
      </c>
      <c r="C444" s="2">
        <f>RSI!I444</f>
        <v>73.860994373743608</v>
      </c>
      <c r="D444" s="2">
        <f>MACD!E444</f>
        <v>-2.3794968412313544E-2</v>
      </c>
      <c r="E444" s="2">
        <f>MACD!F444</f>
        <v>-6.1633301445460968E-2</v>
      </c>
      <c r="F444" s="2">
        <f>'Moving Avg'!D444</f>
        <v>4.5600199999999997</v>
      </c>
      <c r="G444" s="2">
        <f>'Moving Avg'!F444</f>
        <v>4.4823199999999996</v>
      </c>
      <c r="H444" s="2">
        <f>'Moving Avg'!G444</f>
        <v>4.2258940000000003</v>
      </c>
      <c r="I444" s="2">
        <f>'Moving Avg'!H444</f>
        <v>3.7900085000000026</v>
      </c>
      <c r="J444" s="6" t="str">
        <f>OBV!F444</f>
        <v>BULLISH</v>
      </c>
      <c r="K444" s="6" t="str">
        <f>OBV!G444</f>
        <v>WEAK</v>
      </c>
      <c r="L444" s="6" t="str">
        <f>OBV!H444</f>
        <v>CONFIRMED BULLISH</v>
      </c>
    </row>
    <row r="445" spans="1:12" ht="13.5" x14ac:dyDescent="0.25">
      <c r="A445" s="3">
        <f>RSI!A445</f>
        <v>42655</v>
      </c>
      <c r="B445" s="2">
        <f>RSI!B445</f>
        <v>4.5707000000000004</v>
      </c>
      <c r="C445" s="2">
        <f>RSI!I445</f>
        <v>73.860994373743608</v>
      </c>
      <c r="D445" s="2">
        <f>MACD!E445</f>
        <v>-1.3742385922632216E-2</v>
      </c>
      <c r="E445" s="2">
        <f>MACD!F445</f>
        <v>-5.2055118340895219E-2</v>
      </c>
      <c r="F445" s="2">
        <f>'Moving Avg'!D445</f>
        <v>4.5615400000000008</v>
      </c>
      <c r="G445" s="2">
        <f>'Moving Avg'!F445</f>
        <v>4.497935</v>
      </c>
      <c r="H445" s="2">
        <f>'Moving Avg'!G445</f>
        <v>4.2373219999999998</v>
      </c>
      <c r="I445" s="2">
        <f>'Moving Avg'!H445</f>
        <v>3.7945960000000021</v>
      </c>
      <c r="J445" s="6" t="str">
        <f>OBV!F445</f>
        <v>BEARISH</v>
      </c>
      <c r="K445" s="6" t="str">
        <f>OBV!G445</f>
        <v>NEUTRAL</v>
      </c>
      <c r="L445" s="6" t="str">
        <f>OBV!H445</f>
        <v>BEARISH DIVERGENCE</v>
      </c>
    </row>
    <row r="446" spans="1:12" ht="13.5" x14ac:dyDescent="0.25">
      <c r="A446" s="3">
        <f>RSI!A446</f>
        <v>42656</v>
      </c>
      <c r="B446" s="2">
        <f>RSI!B446</f>
        <v>4.4945000000000004</v>
      </c>
      <c r="C446" s="2">
        <f>RSI!I446</f>
        <v>59.411229320932492</v>
      </c>
      <c r="D446" s="2">
        <f>MACD!E446</f>
        <v>-2.8380277221957684E-3</v>
      </c>
      <c r="E446" s="2">
        <f>MACD!F446</f>
        <v>-4.2211700217155333E-2</v>
      </c>
      <c r="F446" s="2">
        <f>'Moving Avg'!D446</f>
        <v>4.5508800000000011</v>
      </c>
      <c r="G446" s="2">
        <f>'Moving Avg'!F446</f>
        <v>4.5066950000000006</v>
      </c>
      <c r="H446" s="2">
        <f>'Moving Avg'!G446</f>
        <v>4.2472259999999995</v>
      </c>
      <c r="I446" s="2">
        <f>'Moving Avg'!H446</f>
        <v>3.7992745000000019</v>
      </c>
      <c r="J446" s="6" t="str">
        <f>OBV!F446</f>
        <v>BEARISH</v>
      </c>
      <c r="K446" s="6" t="str">
        <f>OBV!G446</f>
        <v>STRONG</v>
      </c>
      <c r="L446" s="6" t="str">
        <f>OBV!H446</f>
        <v>CONFIRMED BEARISH</v>
      </c>
    </row>
    <row r="447" spans="1:12" ht="13.5" x14ac:dyDescent="0.25">
      <c r="A447" s="3">
        <f>RSI!A447</f>
        <v>42657</v>
      </c>
      <c r="B447" s="2">
        <f>RSI!B447</f>
        <v>4.5326000000000004</v>
      </c>
      <c r="C447" s="2">
        <f>RSI!I447</f>
        <v>63.279435966060802</v>
      </c>
      <c r="D447" s="2">
        <f>MACD!E447</f>
        <v>8.225153433558674E-4</v>
      </c>
      <c r="E447" s="2">
        <f>MACD!F447</f>
        <v>-3.3604857105053093E-2</v>
      </c>
      <c r="F447" s="2">
        <f>'Moving Avg'!D447</f>
        <v>4.5478400000000008</v>
      </c>
      <c r="G447" s="2">
        <f>'Moving Avg'!F447</f>
        <v>4.5181200000000015</v>
      </c>
      <c r="H447" s="2">
        <f>'Moving Avg'!G447</f>
        <v>4.2586519999999988</v>
      </c>
      <c r="I447" s="2">
        <f>'Moving Avg'!H447</f>
        <v>3.803780500000002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</row>
    <row r="448" spans="1:12" ht="13.5" x14ac:dyDescent="0.25">
      <c r="A448" s="3">
        <f>RSI!A448</f>
        <v>42660</v>
      </c>
      <c r="B448" s="2">
        <f>RSI!B448</f>
        <v>4.5553999999999997</v>
      </c>
      <c r="C448" s="2">
        <f>RSI!I448</f>
        <v>65.404250679392021</v>
      </c>
      <c r="D448" s="2">
        <f>MACD!E448</f>
        <v>9.8446215588925412E-3</v>
      </c>
      <c r="E448" s="2">
        <f>MACD!F448</f>
        <v>-2.4914961372263966E-2</v>
      </c>
      <c r="F448" s="2">
        <f>'Moving Avg'!D448</f>
        <v>4.5447800000000003</v>
      </c>
      <c r="G448" s="2">
        <f>'Moving Avg'!F448</f>
        <v>4.5268800000000011</v>
      </c>
      <c r="H448" s="2">
        <f>'Moving Avg'!G448</f>
        <v>4.2697739999999991</v>
      </c>
      <c r="I448" s="2">
        <f>'Moving Avg'!H448</f>
        <v>3.8084370000000018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4.5631000000000004</v>
      </c>
      <c r="C449" s="2">
        <f>RSI!I449</f>
        <v>66.117317243305138</v>
      </c>
      <c r="D449" s="2">
        <f>MACD!E449</f>
        <v>1.5061432735635982E-2</v>
      </c>
      <c r="E449" s="2">
        <f>MACD!F449</f>
        <v>-1.6919682550683976E-2</v>
      </c>
      <c r="F449" s="2">
        <f>'Moving Avg'!D449</f>
        <v>4.543260000000001</v>
      </c>
      <c r="G449" s="2">
        <f>'Moving Avg'!F449</f>
        <v>4.5329750000000013</v>
      </c>
      <c r="H449" s="2">
        <f>'Moving Avg'!G449</f>
        <v>4.2804399999999987</v>
      </c>
      <c r="I449" s="2">
        <f>'Moving Avg'!H449</f>
        <v>3.8138215000000013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4.5326000000000004</v>
      </c>
      <c r="C450" s="2">
        <f>RSI!I450</f>
        <v>60.773909636613574</v>
      </c>
      <c r="D450" s="2">
        <f>MACD!E450</f>
        <v>2.3415784139230844E-2</v>
      </c>
      <c r="E450" s="2">
        <f>MACD!F450</f>
        <v>-8.8525892127010123E-3</v>
      </c>
      <c r="F450" s="2">
        <f>'Moving Avg'!D450</f>
        <v>4.5356400000000008</v>
      </c>
      <c r="G450" s="2">
        <f>'Moving Avg'!F450</f>
        <v>4.5325950000000015</v>
      </c>
      <c r="H450" s="2">
        <f>'Moving Avg'!G450</f>
        <v>4.2895819999999985</v>
      </c>
      <c r="I450" s="2">
        <f>'Moving Avg'!H450</f>
        <v>3.8185455000000013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</row>
    <row r="451" spans="1:12" ht="13.5" x14ac:dyDescent="0.25">
      <c r="A451" s="3">
        <f>RSI!A451</f>
        <v>42663</v>
      </c>
      <c r="B451" s="2">
        <f>RSI!B451</f>
        <v>4.5326000000000004</v>
      </c>
      <c r="C451" s="2">
        <f>RSI!I451</f>
        <v>60.773909636613574</v>
      </c>
      <c r="D451" s="2">
        <f>MACD!E451</f>
        <v>2.7688101801429887E-2</v>
      </c>
      <c r="E451" s="2">
        <f>MACD!F451</f>
        <v>-1.5444510098748324E-3</v>
      </c>
      <c r="F451" s="2">
        <f>'Moving Avg'!D451</f>
        <v>4.543260000000001</v>
      </c>
      <c r="G451" s="2">
        <f>'Moving Avg'!F451</f>
        <v>4.5348800000000011</v>
      </c>
      <c r="H451" s="2">
        <f>'Moving Avg'!G451</f>
        <v>4.299485999999999</v>
      </c>
      <c r="I451" s="2">
        <f>'Moving Avg'!H451</f>
        <v>3.8227610000000012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</row>
    <row r="452" spans="1:12" ht="13.5" x14ac:dyDescent="0.25">
      <c r="A452" s="3">
        <f>RSI!A452</f>
        <v>42664</v>
      </c>
      <c r="B452" s="2">
        <f>RSI!B452</f>
        <v>4.5326000000000004</v>
      </c>
      <c r="C452" s="2">
        <f>RSI!I452</f>
        <v>60.773909636613574</v>
      </c>
      <c r="D452" s="2">
        <f>MACD!E452</f>
        <v>3.0893044678633963E-2</v>
      </c>
      <c r="E452" s="2">
        <f>MACD!F452</f>
        <v>4.9430481278269272E-3</v>
      </c>
      <c r="F452" s="2">
        <f>'Moving Avg'!D452</f>
        <v>4.543260000000001</v>
      </c>
      <c r="G452" s="2">
        <f>'Moving Avg'!F452</f>
        <v>4.5371650000000017</v>
      </c>
      <c r="H452" s="2">
        <f>'Moving Avg'!G452</f>
        <v>4.3093899999999987</v>
      </c>
      <c r="I452" s="2">
        <f>'Moving Avg'!H452</f>
        <v>3.8269765000000011</v>
      </c>
      <c r="J452" s="6" t="str">
        <f>OBV!F452</f>
        <v>BULLISH</v>
      </c>
      <c r="K452" s="6" t="str">
        <f>OBV!G452</f>
        <v>NEUTRAL</v>
      </c>
      <c r="L452" s="6" t="str">
        <f>OBV!H452</f>
        <v>NEUTRAL</v>
      </c>
    </row>
    <row r="453" spans="1:12" ht="13.5" x14ac:dyDescent="0.25">
      <c r="A453" s="3">
        <f>RSI!A453</f>
        <v>42667</v>
      </c>
      <c r="B453" s="2">
        <f>RSI!B453</f>
        <v>4.6468999999999996</v>
      </c>
      <c r="C453" s="2">
        <f>RSI!I453</f>
        <v>71.539647427622768</v>
      </c>
      <c r="D453" s="2">
        <f>MACD!E453</f>
        <v>2.8281611950761842E-2</v>
      </c>
      <c r="E453" s="2">
        <f>MACD!F453</f>
        <v>9.6107608924139096E-3</v>
      </c>
      <c r="F453" s="2">
        <f>'Moving Avg'!D453</f>
        <v>4.5615600000000001</v>
      </c>
      <c r="G453" s="2">
        <f>'Moving Avg'!F453</f>
        <v>4.5474500000000013</v>
      </c>
      <c r="H453" s="2">
        <f>'Moving Avg'!G453</f>
        <v>4.3214259999999989</v>
      </c>
      <c r="I453" s="2">
        <f>'Moving Avg'!H453</f>
        <v>3.8316910000000006</v>
      </c>
      <c r="J453" s="6" t="str">
        <f>OBV!F453</f>
        <v>BULLISH</v>
      </c>
      <c r="K453" s="6" t="str">
        <f>OBV!G453</f>
        <v>WEAK</v>
      </c>
      <c r="L453" s="6" t="str">
        <f>OBV!H453</f>
        <v>CONFIRMED BULLISH</v>
      </c>
    </row>
    <row r="454" spans="1:12" ht="13.5" x14ac:dyDescent="0.25">
      <c r="A454" s="3">
        <f>RSI!A454</f>
        <v>42668</v>
      </c>
      <c r="B454" s="2">
        <f>RSI!B454</f>
        <v>4.5401999999999996</v>
      </c>
      <c r="C454" s="2">
        <f>RSI!I454</f>
        <v>56.069391767171474</v>
      </c>
      <c r="D454" s="2">
        <f>MACD!E454</f>
        <v>3.2948647711537049E-2</v>
      </c>
      <c r="E454" s="2">
        <f>MACD!F454</f>
        <v>1.4278338256238539E-2</v>
      </c>
      <c r="F454" s="2">
        <f>'Moving Avg'!D454</f>
        <v>4.5569800000000003</v>
      </c>
      <c r="G454" s="2">
        <f>'Moving Avg'!F454</f>
        <v>4.5478300000000011</v>
      </c>
      <c r="H454" s="2">
        <f>'Moving Avg'!G454</f>
        <v>4.3313279999999983</v>
      </c>
      <c r="I454" s="2">
        <f>'Moving Avg'!H454</f>
        <v>3.835944500000001</v>
      </c>
      <c r="J454" s="6" t="str">
        <f>OBV!F454</f>
        <v>BULLISH</v>
      </c>
      <c r="K454" s="6" t="str">
        <f>OBV!G454</f>
        <v>WEAK</v>
      </c>
      <c r="L454" s="6" t="str">
        <f>OBV!H454</f>
        <v>BULLISH DIVERGENCE</v>
      </c>
    </row>
    <row r="455" spans="1:12" ht="13.5" x14ac:dyDescent="0.25">
      <c r="A455" s="3">
        <f>RSI!A455</f>
        <v>42669</v>
      </c>
      <c r="B455" s="2">
        <f>RSI!B455</f>
        <v>4.5326000000000004</v>
      </c>
      <c r="C455" s="2">
        <f>RSI!I455</f>
        <v>55.154508736561844</v>
      </c>
      <c r="D455" s="2">
        <f>MACD!E455</f>
        <v>3.7140215356457063E-2</v>
      </c>
      <c r="E455" s="2">
        <f>MACD!F455</f>
        <v>1.8850713676282244E-2</v>
      </c>
      <c r="F455" s="2">
        <f>'Moving Avg'!D455</f>
        <v>4.5569800000000003</v>
      </c>
      <c r="G455" s="2">
        <f>'Moving Avg'!F455</f>
        <v>4.5478300000000003</v>
      </c>
      <c r="H455" s="2">
        <f>'Moving Avg'!G455</f>
        <v>4.3410779999999987</v>
      </c>
      <c r="I455" s="2">
        <f>'Moving Avg'!H455</f>
        <v>3.8401965000000011</v>
      </c>
      <c r="J455" s="6" t="str">
        <f>OBV!F455</f>
        <v>BULLISH</v>
      </c>
      <c r="K455" s="6" t="str">
        <f>OBV!G455</f>
        <v>WEAK</v>
      </c>
      <c r="L455" s="6" t="str">
        <f>OBV!H455</f>
        <v>NEUTRAL</v>
      </c>
    </row>
    <row r="456" spans="1:12" ht="13.5" x14ac:dyDescent="0.25">
      <c r="A456" s="3">
        <f>RSI!A456</f>
        <v>42670</v>
      </c>
      <c r="B456" s="2">
        <f>RSI!B456</f>
        <v>4.5631000000000004</v>
      </c>
      <c r="C456" s="2">
        <f>RSI!I456</f>
        <v>58.108673860537102</v>
      </c>
      <c r="D456" s="2">
        <f>MACD!E456</f>
        <v>2.6452808635451852E-2</v>
      </c>
      <c r="E456" s="2">
        <f>MACD!F456</f>
        <v>2.0371132668116167E-2</v>
      </c>
      <c r="F456" s="2">
        <f>'Moving Avg'!D456</f>
        <v>4.5630799999999994</v>
      </c>
      <c r="G456" s="2">
        <f>'Moving Avg'!F456</f>
        <v>4.5501150000000008</v>
      </c>
      <c r="H456" s="2">
        <f>'Moving Avg'!G456</f>
        <v>4.3515919999999975</v>
      </c>
      <c r="I456" s="2">
        <f>'Moving Avg'!H456</f>
        <v>3.8446010000000013</v>
      </c>
      <c r="J456" s="6" t="str">
        <f>OBV!F456</f>
        <v>BULLISH</v>
      </c>
      <c r="K456" s="6" t="str">
        <f>OBV!G456</f>
        <v>WEAK</v>
      </c>
      <c r="L456" s="6" t="str">
        <f>OBV!H456</f>
        <v>CONFIRMED BULLISH</v>
      </c>
    </row>
    <row r="457" spans="1:12" ht="13.5" x14ac:dyDescent="0.25">
      <c r="A457" s="3">
        <f>RSI!A457</f>
        <v>42671</v>
      </c>
      <c r="B457" s="2">
        <f>RSI!B457</f>
        <v>4.5631000000000004</v>
      </c>
      <c r="C457" s="2">
        <f>RSI!I457</f>
        <v>58.108673860537095</v>
      </c>
      <c r="D457" s="2">
        <f>MACD!E457</f>
        <v>2.2857799852493699E-2</v>
      </c>
      <c r="E457" s="2">
        <f>MACD!F457</f>
        <v>2.0868466104991674E-2</v>
      </c>
      <c r="F457" s="2">
        <f>'Moving Avg'!D457</f>
        <v>4.5691800000000002</v>
      </c>
      <c r="G457" s="2">
        <f>'Moving Avg'!F457</f>
        <v>4.5531650000000017</v>
      </c>
      <c r="H457" s="2">
        <f>'Moving Avg'!G457</f>
        <v>4.362257999999998</v>
      </c>
      <c r="I457" s="2">
        <f>'Moving Avg'!H457</f>
        <v>3.8492230000000012</v>
      </c>
      <c r="J457" s="6" t="str">
        <f>OBV!F457</f>
        <v>BULLISH</v>
      </c>
      <c r="K457" s="6" t="str">
        <f>OBV!G457</f>
        <v>WEAK</v>
      </c>
      <c r="L457" s="6" t="str">
        <f>OBV!H457</f>
        <v>CONFIRMED BULLISH</v>
      </c>
    </row>
    <row r="458" spans="1:12" ht="13.5" x14ac:dyDescent="0.25">
      <c r="A458" s="3">
        <f>RSI!A458</f>
        <v>42674</v>
      </c>
      <c r="B458" s="2">
        <f>RSI!B458</f>
        <v>4.5326000000000004</v>
      </c>
      <c r="C458" s="2">
        <f>RSI!I458</f>
        <v>53.984345911412476</v>
      </c>
      <c r="D458" s="2">
        <f>MACD!E458</f>
        <v>2.5200083001429618E-2</v>
      </c>
      <c r="E458" s="2">
        <f>MACD!F458</f>
        <v>2.1734789484279263E-2</v>
      </c>
      <c r="F458" s="2">
        <f>'Moving Avg'!D458</f>
        <v>4.5463199999999997</v>
      </c>
      <c r="G458" s="2">
        <f>'Moving Avg'!F458</f>
        <v>4.5520250000000013</v>
      </c>
      <c r="H458" s="2">
        <f>'Moving Avg'!G458</f>
        <v>4.3723139999999976</v>
      </c>
      <c r="I458" s="2">
        <f>'Moving Avg'!H458</f>
        <v>3.8536200000000012</v>
      </c>
      <c r="J458" s="6" t="str">
        <f>OBV!F458</f>
        <v>BULLISH</v>
      </c>
      <c r="K458" s="6" t="str">
        <f>OBV!G458</f>
        <v>WEAK</v>
      </c>
      <c r="L458" s="6" t="str">
        <f>OBV!H458</f>
        <v>BULLISH DIVERGENCE</v>
      </c>
    </row>
    <row r="459" spans="1:12" ht="13.5" x14ac:dyDescent="0.25">
      <c r="A459" s="3">
        <f>RSI!A459</f>
        <v>42675</v>
      </c>
      <c r="B459" s="2">
        <f>RSI!B459</f>
        <v>4.5326000000000004</v>
      </c>
      <c r="C459" s="2">
        <f>RSI!I459</f>
        <v>53.984345911412476</v>
      </c>
      <c r="D459" s="2">
        <f>MACD!E459</f>
        <v>2.8192469138044629E-2</v>
      </c>
      <c r="E459" s="2">
        <f>MACD!F459</f>
        <v>2.3026325415032339E-2</v>
      </c>
      <c r="F459" s="2">
        <f>'Moving Avg'!D459</f>
        <v>4.5448000000000004</v>
      </c>
      <c r="G459" s="2">
        <f>'Moving Avg'!F459</f>
        <v>4.5512650000000017</v>
      </c>
      <c r="H459" s="2">
        <f>'Moving Avg'!G459</f>
        <v>4.382673999999998</v>
      </c>
      <c r="I459" s="2">
        <f>'Moving Avg'!H459</f>
        <v>3.8581260000000013</v>
      </c>
      <c r="J459" s="6" t="str">
        <f>OBV!F459</f>
        <v>BULLISH</v>
      </c>
      <c r="K459" s="6" t="str">
        <f>OBV!G459</f>
        <v>WEAK</v>
      </c>
      <c r="L459" s="6" t="str">
        <f>OBV!H459</f>
        <v>BULLISH DIVERGENCE</v>
      </c>
    </row>
    <row r="460" spans="1:12" ht="13.5" x14ac:dyDescent="0.25">
      <c r="A460" s="3">
        <f>RSI!A460</f>
        <v>42676</v>
      </c>
      <c r="B460" s="2">
        <f>RSI!B460</f>
        <v>4.5553999999999997</v>
      </c>
      <c r="C460" s="2">
        <f>RSI!I460</f>
        <v>56.651746287186448</v>
      </c>
      <c r="D460" s="2">
        <f>MACD!E460</f>
        <v>2.4182031277693916E-2</v>
      </c>
      <c r="E460" s="2">
        <f>MACD!F460</f>
        <v>2.3257466587564654E-2</v>
      </c>
      <c r="F460" s="2">
        <f>'Moving Avg'!D460</f>
        <v>4.5493600000000001</v>
      </c>
      <c r="G460" s="2">
        <f>'Moving Avg'!F460</f>
        <v>4.5508800000000011</v>
      </c>
      <c r="H460" s="2">
        <f>'Moving Avg'!G460</f>
        <v>4.3937959999999983</v>
      </c>
      <c r="I460" s="2">
        <f>'Moving Avg'!H460</f>
        <v>3.8629275000000014</v>
      </c>
      <c r="J460" s="6" t="str">
        <f>OBV!F460</f>
        <v>BULLISH</v>
      </c>
      <c r="K460" s="6" t="str">
        <f>OBV!G460</f>
        <v>WEAK</v>
      </c>
      <c r="L460" s="6" t="str">
        <f>OBV!H460</f>
        <v>CONFIRMED BULLISH</v>
      </c>
    </row>
    <row r="461" spans="1:12" ht="13.5" x14ac:dyDescent="0.25">
      <c r="A461" s="3">
        <f>RSI!A461</f>
        <v>42677</v>
      </c>
      <c r="B461" s="2">
        <f>RSI!B461</f>
        <v>4.5631000000000004</v>
      </c>
      <c r="C461" s="2">
        <f>RSI!I461</f>
        <v>57.546768721945838</v>
      </c>
      <c r="D461" s="2">
        <f>MACD!E461</f>
        <v>1.9934172198755817E-2</v>
      </c>
      <c r="E461" s="2">
        <f>MACD!F461</f>
        <v>2.259280770980289E-2</v>
      </c>
      <c r="F461" s="2">
        <f>'Moving Avg'!D461</f>
        <v>4.5493600000000001</v>
      </c>
      <c r="G461" s="2">
        <f>'Moving Avg'!F461</f>
        <v>4.5516450000000024</v>
      </c>
      <c r="H461" s="2">
        <f>'Moving Avg'!G461</f>
        <v>4.4050719999999979</v>
      </c>
      <c r="I461" s="2">
        <f>'Moving Avg'!H461</f>
        <v>3.8675860000000006</v>
      </c>
      <c r="J461" s="6" t="str">
        <f>OBV!F461</f>
        <v>BULLISH</v>
      </c>
      <c r="K461" s="6" t="str">
        <f>OBV!G461</f>
        <v>STRONG</v>
      </c>
      <c r="L461" s="6" t="str">
        <f>OBV!H461</f>
        <v>NEUTRAL</v>
      </c>
    </row>
    <row r="462" spans="1:12" ht="13.5" x14ac:dyDescent="0.25">
      <c r="A462" s="3">
        <f>RSI!A462</f>
        <v>42678</v>
      </c>
      <c r="B462" s="2">
        <f>RSI!B462</f>
        <v>4.5934999999999997</v>
      </c>
      <c r="C462" s="2">
        <f>RSI!I462</f>
        <v>60.972842985060801</v>
      </c>
      <c r="D462" s="2">
        <f>MACD!E462</f>
        <v>1.3779477225812187E-2</v>
      </c>
      <c r="E462" s="2">
        <f>MACD!F462</f>
        <v>2.0830141613004748E-2</v>
      </c>
      <c r="F462" s="2">
        <f>'Moving Avg'!D462</f>
        <v>4.5554399999999999</v>
      </c>
      <c r="G462" s="2">
        <f>'Moving Avg'!F462</f>
        <v>4.553930000000002</v>
      </c>
      <c r="H462" s="2">
        <f>'Moving Avg'!G462</f>
        <v>4.4168019999999979</v>
      </c>
      <c r="I462" s="2">
        <f>'Moving Avg'!H462</f>
        <v>3.8724330000000005</v>
      </c>
      <c r="J462" s="6" t="str">
        <f>OBV!F462</f>
        <v>BULLISH</v>
      </c>
      <c r="K462" s="6" t="str">
        <f>OBV!G462</f>
        <v>STRONG</v>
      </c>
      <c r="L462" s="6" t="str">
        <f>OBV!H462</f>
        <v>CONFIRMED BULLISH</v>
      </c>
    </row>
    <row r="463" spans="1:12" ht="13.5" x14ac:dyDescent="0.25">
      <c r="A463" s="3">
        <f>RSI!A463</f>
        <v>42681</v>
      </c>
      <c r="B463" s="2">
        <f>RSI!B463</f>
        <v>4.7229999999999999</v>
      </c>
      <c r="C463" s="2">
        <f>RSI!I463</f>
        <v>71.517722154275134</v>
      </c>
      <c r="D463" s="2">
        <f>MACD!E463</f>
        <v>1.6098397378340401E-2</v>
      </c>
      <c r="E463" s="2">
        <f>MACD!F463</f>
        <v>1.988379276607188E-2</v>
      </c>
      <c r="F463" s="2">
        <f>'Moving Avg'!D463</f>
        <v>4.5935199999999998</v>
      </c>
      <c r="G463" s="2">
        <f>'Moving Avg'!F463</f>
        <v>4.5615450000000006</v>
      </c>
      <c r="H463" s="2">
        <f>'Moving Avg'!G463</f>
        <v>4.4312759999999987</v>
      </c>
      <c r="I463" s="2">
        <f>'Moving Avg'!H463</f>
        <v>3.8779274999999997</v>
      </c>
      <c r="J463" s="6" t="str">
        <f>OBV!F463</f>
        <v>BULLISH</v>
      </c>
      <c r="K463" s="6" t="str">
        <f>OBV!G463</f>
        <v>STRONG</v>
      </c>
      <c r="L463" s="6" t="str">
        <f>OBV!H463</f>
        <v>CONFIRMED BULLISH</v>
      </c>
    </row>
    <row r="464" spans="1:12" ht="13.5" x14ac:dyDescent="0.25">
      <c r="A464" s="3">
        <f>RSI!A464</f>
        <v>42682</v>
      </c>
      <c r="B464" s="2">
        <f>RSI!B464</f>
        <v>4.7610999999999999</v>
      </c>
      <c r="C464" s="2">
        <f>RSI!I464</f>
        <v>73.763755749572908</v>
      </c>
      <c r="D464" s="2">
        <f>MACD!E464</f>
        <v>-2.3730856631640762E-3</v>
      </c>
      <c r="E464" s="2">
        <f>MACD!F464</f>
        <v>1.5432417080224692E-2</v>
      </c>
      <c r="F464" s="2">
        <f>'Moving Avg'!D464</f>
        <v>4.6392199999999999</v>
      </c>
      <c r="G464" s="2">
        <f>'Moving Avg'!F464</f>
        <v>4.5710650000000017</v>
      </c>
      <c r="H464" s="2">
        <f>'Moving Avg'!G464</f>
        <v>4.4465119999999994</v>
      </c>
      <c r="I464" s="2">
        <f>'Moving Avg'!H464</f>
        <v>3.8836124999999999</v>
      </c>
      <c r="J464" s="6" t="str">
        <f>OBV!F464</f>
        <v>BULLISH</v>
      </c>
      <c r="K464" s="6" t="str">
        <f>OBV!G464</f>
        <v>STRONG</v>
      </c>
      <c r="L464" s="6" t="str">
        <f>OBV!H464</f>
        <v>CONFIRMED BULLISH</v>
      </c>
    </row>
    <row r="465" spans="1:12" ht="13.5" x14ac:dyDescent="0.25">
      <c r="A465" s="3">
        <f>RSI!A465</f>
        <v>42683</v>
      </c>
      <c r="B465" s="2">
        <f>RSI!B465</f>
        <v>4.8372999999999999</v>
      </c>
      <c r="C465" s="2">
        <f>RSI!I465</f>
        <v>77.572914307985855</v>
      </c>
      <c r="D465" s="2">
        <f>MACD!E465</f>
        <v>-2.6149055730859239E-2</v>
      </c>
      <c r="E465" s="2">
        <f>MACD!F465</f>
        <v>7.1161225180079064E-3</v>
      </c>
      <c r="F465" s="2">
        <f>'Moving Avg'!D465</f>
        <v>4.6955999999999998</v>
      </c>
      <c r="G465" s="2">
        <f>'Moving Avg'!F465</f>
        <v>4.5843950000000016</v>
      </c>
      <c r="H465" s="2">
        <f>'Moving Avg'!G465</f>
        <v>4.4629659999999989</v>
      </c>
      <c r="I465" s="2">
        <f>'Moving Avg'!H465</f>
        <v>3.8896784999999996</v>
      </c>
      <c r="J465" s="6" t="str">
        <f>OBV!F465</f>
        <v>BULLISH</v>
      </c>
      <c r="K465" s="6" t="str">
        <f>OBV!G465</f>
        <v>STRONG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4.8372999999999999</v>
      </c>
      <c r="C466" s="2">
        <f>RSI!I466</f>
        <v>77.572914307985855</v>
      </c>
      <c r="D466" s="2">
        <f>MACD!E466</f>
        <v>-4.3259014550497632E-2</v>
      </c>
      <c r="E466" s="2">
        <f>MACD!F466</f>
        <v>-2.9589048956932019E-3</v>
      </c>
      <c r="F466" s="2">
        <f>'Moving Avg'!D466</f>
        <v>4.7504399999999993</v>
      </c>
      <c r="G466" s="2">
        <f>'Moving Avg'!F466</f>
        <v>4.6015350000000002</v>
      </c>
      <c r="H466" s="2">
        <f>'Moving Avg'!G466</f>
        <v>4.4789639999999995</v>
      </c>
      <c r="I466" s="2">
        <f>'Moving Avg'!H466</f>
        <v>3.8954174999999993</v>
      </c>
      <c r="J466" s="6" t="str">
        <f>OBV!F466</f>
        <v>BULLISH</v>
      </c>
      <c r="K466" s="6" t="str">
        <f>OBV!G466</f>
        <v>STRONG</v>
      </c>
      <c r="L466" s="6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4.8296999999999999</v>
      </c>
      <c r="C467" s="2">
        <f>RSI!I467</f>
        <v>76.291668416851252</v>
      </c>
      <c r="D467" s="2">
        <f>MACD!E467</f>
        <v>-5.873309608097621E-2</v>
      </c>
      <c r="E467" s="2">
        <f>MACD!F467</f>
        <v>-1.4113743132749804E-2</v>
      </c>
      <c r="F467" s="2">
        <f>'Moving Avg'!D467</f>
        <v>4.7976799999999997</v>
      </c>
      <c r="G467" s="2">
        <f>'Moving Avg'!F467</f>
        <v>4.61639</v>
      </c>
      <c r="H467" s="2">
        <f>'Moving Avg'!G467</f>
        <v>4.4948099999999993</v>
      </c>
      <c r="I467" s="2">
        <f>'Moving Avg'!H467</f>
        <v>3.9014454999999986</v>
      </c>
      <c r="J467" s="6" t="str">
        <f>OBV!F467</f>
        <v>BULLISH</v>
      </c>
      <c r="K467" s="6" t="str">
        <f>OBV!G467</f>
        <v>STRONG</v>
      </c>
      <c r="L467" s="6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4.8372999999999999</v>
      </c>
      <c r="C468" s="2">
        <f>RSI!I468</f>
        <v>76.706002899400644</v>
      </c>
      <c r="D468" s="2">
        <f>MACD!E468</f>
        <v>-7.8480788492822029E-2</v>
      </c>
      <c r="E468" s="2">
        <f>MACD!F468</f>
        <v>-2.6987152204764251E-2</v>
      </c>
      <c r="F468" s="2">
        <f>'Moving Avg'!D468</f>
        <v>4.8205399999999994</v>
      </c>
      <c r="G468" s="2">
        <f>'Moving Avg'!F468</f>
        <v>4.6304850000000002</v>
      </c>
      <c r="H468" s="2">
        <f>'Moving Avg'!G468</f>
        <v>4.510807999999999</v>
      </c>
      <c r="I468" s="2">
        <f>'Moving Avg'!H468</f>
        <v>3.9072934999999989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4.944</v>
      </c>
      <c r="C469" s="2">
        <f>RSI!I469</f>
        <v>81.574588340216053</v>
      </c>
      <c r="D469" s="2">
        <f>MACD!E469</f>
        <v>-0.1044343276930686</v>
      </c>
      <c r="E469" s="2">
        <f>MACD!F469</f>
        <v>-4.2476587302425123E-2</v>
      </c>
      <c r="F469" s="2">
        <f>'Moving Avg'!D469</f>
        <v>4.8571200000000001</v>
      </c>
      <c r="G469" s="2">
        <f>'Moving Avg'!F469</f>
        <v>4.6495300000000004</v>
      </c>
      <c r="H469" s="2">
        <f>'Moving Avg'!G469</f>
        <v>4.5269579999999987</v>
      </c>
      <c r="I469" s="2">
        <f>'Moving Avg'!H469</f>
        <v>3.913892999999999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4.9058999999999999</v>
      </c>
      <c r="C470" s="2">
        <f>RSI!I470</f>
        <v>75.506028403311149</v>
      </c>
      <c r="D470" s="2">
        <f>MACD!E470</f>
        <v>-0.12193656692183108</v>
      </c>
      <c r="E470" s="2">
        <f>MACD!F470</f>
        <v>-5.8368583226306323E-2</v>
      </c>
      <c r="F470" s="2">
        <f>'Moving Avg'!D470</f>
        <v>4.8708399999999994</v>
      </c>
      <c r="G470" s="2">
        <f>'Moving Avg'!F470</f>
        <v>4.6681949999999999</v>
      </c>
      <c r="H470" s="2">
        <f>'Moving Avg'!G470</f>
        <v>4.5420419999999995</v>
      </c>
      <c r="I470" s="2">
        <f>'Moving Avg'!H470</f>
        <v>3.9202654999999988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4.9058999999999999</v>
      </c>
      <c r="C471" s="2">
        <f>RSI!I471</f>
        <v>75.506028403311149</v>
      </c>
      <c r="D471" s="2">
        <f>MACD!E471</f>
        <v>-0.13706924361762063</v>
      </c>
      <c r="E471" s="2">
        <f>MACD!F471</f>
        <v>-7.4108715304569195E-2</v>
      </c>
      <c r="F471" s="2">
        <f>'Moving Avg'!D471</f>
        <v>4.8845599999999996</v>
      </c>
      <c r="G471" s="2">
        <f>'Moving Avg'!F471</f>
        <v>4.6868600000000002</v>
      </c>
      <c r="H471" s="2">
        <f>'Moving Avg'!G471</f>
        <v>4.5568219999999995</v>
      </c>
      <c r="I471" s="2">
        <f>'Moving Avg'!H471</f>
        <v>3.9264924999999988</v>
      </c>
      <c r="J471" s="6" t="str">
        <f>OBV!F471</f>
        <v>BULLISH</v>
      </c>
      <c r="K471" s="6" t="str">
        <f>OBV!G471</f>
        <v>STRONG</v>
      </c>
      <c r="L471" s="6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4.8677999999999999</v>
      </c>
      <c r="C472" s="2">
        <f>RSI!I472</f>
        <v>69.50893572396653</v>
      </c>
      <c r="D472" s="2">
        <f>MACD!E472</f>
        <v>-0.14377069409303811</v>
      </c>
      <c r="E472" s="2">
        <f>MACD!F472</f>
        <v>-8.8041111062262978E-2</v>
      </c>
      <c r="F472" s="2">
        <f>'Moving Avg'!D472</f>
        <v>4.8921799999999998</v>
      </c>
      <c r="G472" s="2">
        <f>'Moving Avg'!F472</f>
        <v>4.7036200000000008</v>
      </c>
      <c r="H472" s="2">
        <f>'Moving Avg'!G472</f>
        <v>4.5696199999999996</v>
      </c>
      <c r="I472" s="2">
        <f>'Moving Avg'!H472</f>
        <v>3.9327109999999994</v>
      </c>
      <c r="J472" s="6" t="str">
        <f>OBV!F472</f>
        <v>BULLISH</v>
      </c>
      <c r="K472" s="6" t="str">
        <f>OBV!G472</f>
        <v>STRONG</v>
      </c>
      <c r="L472" s="6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4.8372999999999999</v>
      </c>
      <c r="C473" s="2">
        <f>RSI!I473</f>
        <v>65.054468061263236</v>
      </c>
      <c r="D473" s="2">
        <f>MACD!E473</f>
        <v>-0.12832629552998309</v>
      </c>
      <c r="E473" s="2">
        <f>MACD!F473</f>
        <v>-9.6098147955807012E-2</v>
      </c>
      <c r="F473" s="2">
        <f>'Moving Avg'!D473</f>
        <v>4.8921799999999998</v>
      </c>
      <c r="G473" s="2">
        <f>'Moving Avg'!F473</f>
        <v>4.7131400000000001</v>
      </c>
      <c r="H473" s="2">
        <f>'Moving Avg'!G473</f>
        <v>4.5822659999999997</v>
      </c>
      <c r="I473" s="2">
        <f>'Moving Avg'!H473</f>
        <v>3.9387769999999995</v>
      </c>
      <c r="J473" s="6" t="str">
        <f>OBV!F473</f>
        <v>BEARISH</v>
      </c>
      <c r="K473" s="6" t="str">
        <f>OBV!G473</f>
        <v>NEUTRAL</v>
      </c>
      <c r="L473" s="6" t="str">
        <f>OBV!H473</f>
        <v>NEUTRAL</v>
      </c>
    </row>
    <row r="474" spans="1:12" ht="13.5" x14ac:dyDescent="0.25">
      <c r="A474" s="3">
        <f>RSI!A474</f>
        <v>42696</v>
      </c>
      <c r="B474" s="2">
        <f>RSI!B474</f>
        <v>4.8372999999999999</v>
      </c>
      <c r="C474" s="2">
        <f>RSI!I474</f>
        <v>65.054468061263236</v>
      </c>
      <c r="D474" s="2">
        <f>MACD!E474</f>
        <v>-0.11020460098023932</v>
      </c>
      <c r="E474" s="2">
        <f>MACD!F474</f>
        <v>-9.8919438560693476E-2</v>
      </c>
      <c r="F474" s="2">
        <f>'Moving Avg'!D474</f>
        <v>4.8708399999999994</v>
      </c>
      <c r="G474" s="2">
        <f>'Moving Avg'!F474</f>
        <v>4.7279950000000008</v>
      </c>
      <c r="H474" s="2">
        <f>'Moving Avg'!G474</f>
        <v>4.59415</v>
      </c>
      <c r="I474" s="2">
        <f>'Moving Avg'!H474</f>
        <v>3.9448430000000001</v>
      </c>
      <c r="J474" s="6" t="str">
        <f>OBV!F474</f>
        <v>BEARISH</v>
      </c>
      <c r="K474" s="6" t="str">
        <f>OBV!G474</f>
        <v>WEAK</v>
      </c>
      <c r="L474" s="6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4.9516</v>
      </c>
      <c r="C475" s="2">
        <f>RSI!I475</f>
        <v>72.667399012316764</v>
      </c>
      <c r="D475" s="2">
        <f>MACD!E475</f>
        <v>-9.2362765068272346E-2</v>
      </c>
      <c r="E475" s="2">
        <f>MACD!F475</f>
        <v>-9.760810386220925E-2</v>
      </c>
      <c r="F475" s="2">
        <f>'Moving Avg'!D475</f>
        <v>4.8799799999999998</v>
      </c>
      <c r="G475" s="2">
        <f>'Moving Avg'!F475</f>
        <v>4.748945</v>
      </c>
      <c r="H475" s="2">
        <f>'Moving Avg'!G475</f>
        <v>4.6080140000000007</v>
      </c>
      <c r="I475" s="2">
        <f>'Moving Avg'!H475</f>
        <v>3.9515165000000003</v>
      </c>
      <c r="J475" s="6" t="str">
        <f>OBV!F475</f>
        <v>BULLISH</v>
      </c>
      <c r="K475" s="6" t="str">
        <f>OBV!G475</f>
        <v>STRONG</v>
      </c>
      <c r="L475" s="6" t="str">
        <f>OBV!H475</f>
        <v>CONFIRMED BULLISH</v>
      </c>
    </row>
    <row r="476" spans="1:12" ht="13.5" x14ac:dyDescent="0.25">
      <c r="A476" s="3">
        <f>RSI!A476</f>
        <v>42698</v>
      </c>
      <c r="B476" s="2">
        <f>RSI!B476</f>
        <v>4.8906000000000001</v>
      </c>
      <c r="C476" s="2">
        <f>RSI!I476</f>
        <v>64.58136203133563</v>
      </c>
      <c r="D476" s="2">
        <f>MACD!E476</f>
        <v>-7.4115597159258861E-2</v>
      </c>
      <c r="E476" s="2">
        <f>MACD!F476</f>
        <v>-9.2909602521619172E-2</v>
      </c>
      <c r="F476" s="2">
        <f>'Moving Avg'!D476</f>
        <v>4.8769200000000001</v>
      </c>
      <c r="G476" s="2">
        <f>'Moving Avg'!F476</f>
        <v>4.7653200000000009</v>
      </c>
      <c r="H476" s="2">
        <f>'Moving Avg'!G476</f>
        <v>4.61944</v>
      </c>
      <c r="I476" s="2">
        <f>'Moving Avg'!H476</f>
        <v>3.9578850000000001</v>
      </c>
      <c r="J476" s="6" t="str">
        <f>OBV!F476</f>
        <v>BULLISH</v>
      </c>
      <c r="K476" s="6" t="str">
        <f>OBV!G476</f>
        <v>STRONG</v>
      </c>
      <c r="L476" s="6" t="str">
        <f>OBV!H476</f>
        <v>BULLISH DIVERGENCE</v>
      </c>
    </row>
    <row r="477" spans="1:12" ht="13.5" x14ac:dyDescent="0.25">
      <c r="A477" s="3">
        <f>RSI!A477</f>
        <v>42699</v>
      </c>
      <c r="B477" s="2">
        <f>RSI!B477</f>
        <v>4.8982000000000001</v>
      </c>
      <c r="C477" s="2">
        <f>RSI!I477</f>
        <v>65.102389049877189</v>
      </c>
      <c r="D477" s="2">
        <f>MACD!E477</f>
        <v>-6.1314361935282058E-2</v>
      </c>
      <c r="E477" s="2">
        <f>MACD!F477</f>
        <v>-8.6590554404351747E-2</v>
      </c>
      <c r="F477" s="2">
        <f>'Moving Avg'!D477</f>
        <v>4.883</v>
      </c>
      <c r="G477" s="2">
        <f>'Moving Avg'!F477</f>
        <v>4.7820750000000007</v>
      </c>
      <c r="H477" s="2">
        <f>'Moving Avg'!G477</f>
        <v>4.6313220000000008</v>
      </c>
      <c r="I477" s="2">
        <f>'Moving Avg'!H477</f>
        <v>3.9641464999999996</v>
      </c>
      <c r="J477" s="6" t="str">
        <f>OBV!F477</f>
        <v>BULLISH</v>
      </c>
      <c r="K477" s="6" t="str">
        <f>OBV!G477</f>
        <v>STRONG</v>
      </c>
      <c r="L477" s="6" t="str">
        <f>OBV!H477</f>
        <v>CONFIRMED BULLISH</v>
      </c>
    </row>
    <row r="478" spans="1:12" ht="13.5" x14ac:dyDescent="0.25">
      <c r="A478" s="3">
        <f>RSI!A478</f>
        <v>42702</v>
      </c>
      <c r="B478" s="2">
        <f>RSI!B478</f>
        <v>4.883</v>
      </c>
      <c r="C478" s="2">
        <f>RSI!I478</f>
        <v>63.103018898302864</v>
      </c>
      <c r="D478" s="2">
        <f>MACD!E478</f>
        <v>-4.9071635056835206E-2</v>
      </c>
      <c r="E478" s="2">
        <f>MACD!F478</f>
        <v>-7.9086770534848444E-2</v>
      </c>
      <c r="F478" s="2">
        <f>'Moving Avg'!D478</f>
        <v>4.8921399999999995</v>
      </c>
      <c r="G478" s="2">
        <f>'Moving Avg'!F478</f>
        <v>4.7995950000000009</v>
      </c>
      <c r="H478" s="2">
        <f>'Moving Avg'!G478</f>
        <v>4.6413780000000013</v>
      </c>
      <c r="I478" s="2">
        <f>'Moving Avg'!H478</f>
        <v>3.9704044999999994</v>
      </c>
      <c r="J478" s="6" t="str">
        <f>OBV!F478</f>
        <v>BULLISH</v>
      </c>
      <c r="K478" s="6" t="str">
        <f>OBV!G478</f>
        <v>STRONG</v>
      </c>
      <c r="L478" s="6" t="str">
        <f>OBV!H478</f>
        <v>CONFIRMED BULLISH</v>
      </c>
    </row>
    <row r="479" spans="1:12" ht="13.5" x14ac:dyDescent="0.25">
      <c r="A479" s="3">
        <f>RSI!A479</f>
        <v>42703</v>
      </c>
      <c r="B479" s="2">
        <f>RSI!B479</f>
        <v>4.8754</v>
      </c>
      <c r="C479" s="2">
        <f>RSI!I479</f>
        <v>62.076473866202186</v>
      </c>
      <c r="D479" s="2">
        <f>MACD!E479</f>
        <v>-2.2462984253985852E-2</v>
      </c>
      <c r="E479" s="2">
        <f>MACD!F479</f>
        <v>-6.7762013278675925E-2</v>
      </c>
      <c r="F479" s="2">
        <f>'Moving Avg'!D479</f>
        <v>4.8997599999999997</v>
      </c>
      <c r="G479" s="2">
        <f>'Moving Avg'!F479</f>
        <v>4.8167350000000004</v>
      </c>
      <c r="H479" s="2">
        <f>'Moving Avg'!G479</f>
        <v>4.6500620000000019</v>
      </c>
      <c r="I479" s="2">
        <f>'Moving Avg'!H479</f>
        <v>3.9766244999999993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4.883</v>
      </c>
      <c r="C480" s="2">
        <f>RSI!I480</f>
        <v>62.729421992938128</v>
      </c>
      <c r="D480" s="2">
        <f>MACD!E480</f>
        <v>-7.0024973371776156E-3</v>
      </c>
      <c r="E480" s="2">
        <f>MACD!F480</f>
        <v>-5.5610110090376266E-2</v>
      </c>
      <c r="F480" s="2">
        <f>'Moving Avg'!D480</f>
        <v>4.8860399999999995</v>
      </c>
      <c r="G480" s="2">
        <f>'Moving Avg'!F480</f>
        <v>4.8331150000000003</v>
      </c>
      <c r="H480" s="2">
        <f>'Moving Avg'!G480</f>
        <v>4.6569180000000019</v>
      </c>
      <c r="I480" s="2">
        <f>'Moving Avg'!H480</f>
        <v>3.9828824999999997</v>
      </c>
      <c r="J480" s="6" t="str">
        <f>OBV!F480</f>
        <v>BULLISH</v>
      </c>
      <c r="K480" s="6" t="str">
        <f>OBV!G480</f>
        <v>NEUTRAL</v>
      </c>
      <c r="L480" s="6" t="str">
        <f>OBV!H480</f>
        <v>BULLISH DIVERGENCE</v>
      </c>
    </row>
    <row r="481" spans="1:12" ht="13.5" x14ac:dyDescent="0.25">
      <c r="A481" s="3">
        <f>RSI!A481</f>
        <v>42705</v>
      </c>
      <c r="B481" s="2">
        <f>RSI!B481</f>
        <v>4.8677999999999999</v>
      </c>
      <c r="C481" s="2">
        <f>RSI!I481</f>
        <v>60.48635590969355</v>
      </c>
      <c r="D481" s="2">
        <f>MACD!E481</f>
        <v>6.5771148892359577E-3</v>
      </c>
      <c r="E481" s="2">
        <f>MACD!F481</f>
        <v>-4.3172665094453826E-2</v>
      </c>
      <c r="F481" s="2">
        <f>'Moving Avg'!D481</f>
        <v>4.8814799999999998</v>
      </c>
      <c r="G481" s="2">
        <f>'Moving Avg'!F481</f>
        <v>4.8483500000000008</v>
      </c>
      <c r="H481" s="2">
        <f>'Moving Avg'!G481</f>
        <v>4.6645360000000018</v>
      </c>
      <c r="I481" s="2">
        <f>'Moving Avg'!H481</f>
        <v>3.9890644999999991</v>
      </c>
      <c r="J481" s="6" t="str">
        <f>OBV!F481</f>
        <v>BULLISH</v>
      </c>
      <c r="K481" s="6" t="str">
        <f>OBV!G481</f>
        <v>STRONG</v>
      </c>
      <c r="L481" s="6" t="str">
        <f>OBV!H481</f>
        <v>BULLISH DIVERGENCE</v>
      </c>
    </row>
    <row r="482" spans="1:12" ht="13.5" x14ac:dyDescent="0.25">
      <c r="A482" s="3">
        <f>RSI!A482</f>
        <v>42706</v>
      </c>
      <c r="B482" s="2">
        <f>RSI!B482</f>
        <v>4.883</v>
      </c>
      <c r="C482" s="2">
        <f>RSI!I482</f>
        <v>61.951541154540358</v>
      </c>
      <c r="D482" s="2">
        <f>MACD!E482</f>
        <v>1.0588182988115591E-2</v>
      </c>
      <c r="E482" s="2">
        <f>MACD!F482</f>
        <v>-3.2420495477939945E-2</v>
      </c>
      <c r="F482" s="2">
        <f>'Moving Avg'!D482</f>
        <v>4.8784399999999994</v>
      </c>
      <c r="G482" s="2">
        <f>'Moving Avg'!F482</f>
        <v>4.862825</v>
      </c>
      <c r="H482" s="2">
        <f>'Moving Avg'!G482</f>
        <v>4.6724580000000024</v>
      </c>
      <c r="I482" s="2">
        <f>'Moving Avg'!H482</f>
        <v>3.9953224999999999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</row>
    <row r="483" spans="1:12" ht="13.5" x14ac:dyDescent="0.25">
      <c r="A483" s="3">
        <f>RSI!A483</f>
        <v>42709</v>
      </c>
      <c r="B483" s="2">
        <f>RSI!B483</f>
        <v>5.0049000000000001</v>
      </c>
      <c r="C483" s="2">
        <f>RSI!I483</f>
        <v>71.180886087669364</v>
      </c>
      <c r="D483" s="2">
        <f>MACD!E483</f>
        <v>-2.8506203969147492E-4</v>
      </c>
      <c r="E483" s="2">
        <f>MACD!F483</f>
        <v>-2.5993408790290252E-2</v>
      </c>
      <c r="F483" s="2">
        <f>'Moving Avg'!D483</f>
        <v>4.9028200000000002</v>
      </c>
      <c r="G483" s="2">
        <f>'Moving Avg'!F483</f>
        <v>4.8769200000000001</v>
      </c>
      <c r="H483" s="2">
        <f>'Moving Avg'!G483</f>
        <v>4.6837320000000018</v>
      </c>
      <c r="I483" s="2">
        <f>'Moving Avg'!H483</f>
        <v>4.0021534999999995</v>
      </c>
      <c r="J483" s="6" t="str">
        <f>OBV!F483</f>
        <v>BULLISH</v>
      </c>
      <c r="K483" s="6" t="str">
        <f>OBV!G483</f>
        <v>STRONG</v>
      </c>
      <c r="L483" s="6" t="str">
        <f>OBV!H483</f>
        <v>CONFIRMED BULLISH</v>
      </c>
    </row>
    <row r="484" spans="1:12" ht="13.5" x14ac:dyDescent="0.25">
      <c r="A484" s="3">
        <f>RSI!A484</f>
        <v>42710</v>
      </c>
      <c r="B484" s="2">
        <f>RSI!B484</f>
        <v>4.9516</v>
      </c>
      <c r="C484" s="2">
        <f>RSI!I484</f>
        <v>63.884052349942209</v>
      </c>
      <c r="D484" s="2">
        <f>MACD!E484</f>
        <v>-6.762560998348377E-3</v>
      </c>
      <c r="E484" s="2">
        <f>MACD!F484</f>
        <v>-2.2147239231901879E-2</v>
      </c>
      <c r="F484" s="2">
        <f>'Moving Avg'!D484</f>
        <v>4.9180599999999997</v>
      </c>
      <c r="G484" s="2">
        <f>'Moving Avg'!F484</f>
        <v>4.8864450000000001</v>
      </c>
      <c r="H484" s="2">
        <f>'Moving Avg'!G484</f>
        <v>4.6921120000000016</v>
      </c>
      <c r="I484" s="2">
        <f>'Moving Avg'!H484</f>
        <v>4.0087544999999993</v>
      </c>
      <c r="J484" s="6" t="str">
        <f>OBV!F484</f>
        <v>BULLISH</v>
      </c>
      <c r="K484" s="6" t="str">
        <f>OBV!G484</f>
        <v>STRONG</v>
      </c>
      <c r="L484" s="6" t="str">
        <f>OBV!H484</f>
        <v>CONFIRMED BULLISH</v>
      </c>
    </row>
    <row r="485" spans="1:12" ht="13.5" x14ac:dyDescent="0.25">
      <c r="A485" s="3">
        <f>RSI!A485</f>
        <v>42711</v>
      </c>
      <c r="B485" s="2">
        <f>RSI!B485</f>
        <v>4.9135</v>
      </c>
      <c r="C485" s="2">
        <f>RSI!I485</f>
        <v>59.21144616910594</v>
      </c>
      <c r="D485" s="2">
        <f>MACD!E485</f>
        <v>7.3438151565321519E-3</v>
      </c>
      <c r="E485" s="2">
        <f>MACD!F485</f>
        <v>-1.6249028354215073E-2</v>
      </c>
      <c r="F485" s="2">
        <f>'Moving Avg'!D485</f>
        <v>4.9241599999999996</v>
      </c>
      <c r="G485" s="2">
        <f>'Moving Avg'!F485</f>
        <v>4.8902549999999998</v>
      </c>
      <c r="H485" s="2">
        <f>'Moving Avg'!G485</f>
        <v>4.6997300000000015</v>
      </c>
      <c r="I485" s="2">
        <f>'Moving Avg'!H485</f>
        <v>4.015201499999999</v>
      </c>
      <c r="J485" s="6" t="str">
        <f>OBV!F485</f>
        <v>BULLISH</v>
      </c>
      <c r="K485" s="6" t="str">
        <f>OBV!G485</f>
        <v>STRONG</v>
      </c>
      <c r="L485" s="6" t="str">
        <f>OBV!H485</f>
        <v>CONFIRMED BULLISH</v>
      </c>
    </row>
    <row r="486" spans="1:12" ht="13.5" x14ac:dyDescent="0.25">
      <c r="A486" s="3">
        <f>RSI!A486</f>
        <v>42712</v>
      </c>
      <c r="B486" s="2">
        <f>RSI!B486</f>
        <v>4.9211</v>
      </c>
      <c r="C486" s="2">
        <f>RSI!I486</f>
        <v>59.842414575668343</v>
      </c>
      <c r="D486" s="2">
        <f>MACD!E486</f>
        <v>8.7987387518762006E-3</v>
      </c>
      <c r="E486" s="2">
        <f>MACD!F486</f>
        <v>-1.1239474932996818E-2</v>
      </c>
      <c r="F486" s="2">
        <f>'Moving Avg'!D486</f>
        <v>4.9348200000000002</v>
      </c>
      <c r="G486" s="2">
        <f>'Moving Avg'!F486</f>
        <v>4.8944449999999993</v>
      </c>
      <c r="H486" s="2">
        <f>'Moving Avg'!G486</f>
        <v>4.7078040000000012</v>
      </c>
      <c r="I486" s="2">
        <f>'Moving Avg'!H486</f>
        <v>4.0217224999999992</v>
      </c>
      <c r="J486" s="6" t="str">
        <f>OBV!F486</f>
        <v>BULLISH</v>
      </c>
      <c r="K486" s="6" t="str">
        <f>OBV!G486</f>
        <v>STRONG</v>
      </c>
      <c r="L486" s="6" t="str">
        <f>OBV!H486</f>
        <v>CONFIRMED BULLISH</v>
      </c>
    </row>
    <row r="487" spans="1:12" ht="13.5" x14ac:dyDescent="0.25">
      <c r="A487" s="3">
        <f>RSI!A487</f>
        <v>42713</v>
      </c>
      <c r="B487" s="2">
        <f>RSI!B487</f>
        <v>5.0582000000000003</v>
      </c>
      <c r="C487" s="2">
        <f>RSI!I487</f>
        <v>69.121974389613513</v>
      </c>
      <c r="D487" s="2">
        <f>MACD!E487</f>
        <v>5.0446249464641824E-4</v>
      </c>
      <c r="E487" s="2">
        <f>MACD!F487</f>
        <v>-8.8906874474681714E-3</v>
      </c>
      <c r="F487" s="2">
        <f>'Moving Avg'!D487</f>
        <v>4.9698599999999997</v>
      </c>
      <c r="G487" s="2">
        <f>'Moving Avg'!F487</f>
        <v>4.9058700000000002</v>
      </c>
      <c r="H487" s="2">
        <f>'Moving Avg'!G487</f>
        <v>4.7189260000000015</v>
      </c>
      <c r="I487" s="2">
        <f>'Moving Avg'!H487</f>
        <v>4.0289654999999991</v>
      </c>
      <c r="J487" s="6" t="str">
        <f>OBV!F487</f>
        <v>BULLISH</v>
      </c>
      <c r="K487" s="6" t="str">
        <f>OBV!G487</f>
        <v>STRONG</v>
      </c>
      <c r="L487" s="6" t="str">
        <f>OBV!H487</f>
        <v>CONFIRMED BULLISH</v>
      </c>
    </row>
    <row r="488" spans="1:12" ht="13.5" x14ac:dyDescent="0.25">
      <c r="A488" s="3">
        <f>RSI!A488</f>
        <v>42717</v>
      </c>
      <c r="B488" s="2">
        <f>RSI!B488</f>
        <v>5.0582000000000003</v>
      </c>
      <c r="C488" s="2">
        <f>RSI!I488</f>
        <v>69.121974389613513</v>
      </c>
      <c r="D488" s="2">
        <f>MACD!E488</f>
        <v>-1.0161474316512376E-2</v>
      </c>
      <c r="E488" s="2">
        <f>MACD!F488</f>
        <v>-9.1448448212770126E-3</v>
      </c>
      <c r="F488" s="2">
        <f>'Moving Avg'!D488</f>
        <v>4.9805200000000003</v>
      </c>
      <c r="G488" s="2">
        <f>'Moving Avg'!F488</f>
        <v>4.9169150000000004</v>
      </c>
      <c r="H488" s="2">
        <f>'Moving Avg'!G488</f>
        <v>4.7289820000000011</v>
      </c>
      <c r="I488" s="2">
        <f>'Moving Avg'!H488</f>
        <v>4.0362444999999987</v>
      </c>
      <c r="J488" s="6" t="str">
        <f>OBV!F488</f>
        <v>BULLISH</v>
      </c>
      <c r="K488" s="6" t="str">
        <f>OBV!G488</f>
        <v>STRONG</v>
      </c>
      <c r="L488" s="6" t="str">
        <f>OBV!H488</f>
        <v>CONFIRMED BULLISH</v>
      </c>
    </row>
    <row r="489" spans="1:12" ht="13.5" x14ac:dyDescent="0.25">
      <c r="A489" s="3">
        <f>RSI!A489</f>
        <v>42718</v>
      </c>
      <c r="B489" s="2">
        <f>RSI!B489</f>
        <v>5.0506000000000002</v>
      </c>
      <c r="C489" s="2">
        <f>RSI!I489</f>
        <v>68.11012249503699</v>
      </c>
      <c r="D489" s="2">
        <f>MACD!E489</f>
        <v>-2.1005026241877722E-2</v>
      </c>
      <c r="E489" s="2">
        <f>MACD!F489</f>
        <v>-1.1516881105397156E-2</v>
      </c>
      <c r="F489" s="2">
        <f>'Moving Avg'!D489</f>
        <v>5.0003200000000003</v>
      </c>
      <c r="G489" s="2">
        <f>'Moving Avg'!F489</f>
        <v>4.9222450000000002</v>
      </c>
      <c r="H489" s="2">
        <f>'Moving Avg'!G489</f>
        <v>4.7390380000000016</v>
      </c>
      <c r="I489" s="2">
        <f>'Moving Avg'!H489</f>
        <v>4.0433404999999984</v>
      </c>
      <c r="J489" s="6" t="str">
        <f>OBV!F489</f>
        <v>BEARISH</v>
      </c>
      <c r="K489" s="6" t="str">
        <f>OBV!G489</f>
        <v>WEAK</v>
      </c>
      <c r="L489" s="6" t="str">
        <f>OBV!H489</f>
        <v>BEARISH DIVERGENCE</v>
      </c>
    </row>
    <row r="490" spans="1:12" ht="13.5" x14ac:dyDescent="0.25">
      <c r="A490" s="3">
        <f>RSI!A490</f>
        <v>42719</v>
      </c>
      <c r="B490" s="2">
        <f>RSI!B490</f>
        <v>5.0582000000000003</v>
      </c>
      <c r="C490" s="2">
        <f>RSI!I490</f>
        <v>68.605054155271745</v>
      </c>
      <c r="D490" s="2">
        <f>MACD!E490</f>
        <v>-3.065162645414965E-2</v>
      </c>
      <c r="E490" s="2">
        <f>MACD!F490</f>
        <v>-1.5343830175147656E-2</v>
      </c>
      <c r="F490" s="2">
        <f>'Moving Avg'!D490</f>
        <v>5.0292599999999998</v>
      </c>
      <c r="G490" s="2">
        <f>'Moving Avg'!F490</f>
        <v>4.9298599999999997</v>
      </c>
      <c r="H490" s="2">
        <f>'Moving Avg'!G490</f>
        <v>4.7489400000000019</v>
      </c>
      <c r="I490" s="2">
        <f>'Moving Avg'!H490</f>
        <v>4.0503289999999996</v>
      </c>
      <c r="J490" s="6" t="str">
        <f>OBV!F490</f>
        <v>BEARISH</v>
      </c>
      <c r="K490" s="6" t="str">
        <f>OBV!G490</f>
        <v>WEAK</v>
      </c>
      <c r="L490" s="6" t="str">
        <f>OBV!H490</f>
        <v>BEARISH DIVERGENCE</v>
      </c>
    </row>
    <row r="491" spans="1:12" ht="13.5" x14ac:dyDescent="0.25">
      <c r="A491" s="3">
        <f>RSI!A491</f>
        <v>42720</v>
      </c>
      <c r="B491" s="2">
        <f>RSI!B491</f>
        <v>5.0354000000000001</v>
      </c>
      <c r="C491" s="2">
        <f>RSI!I491</f>
        <v>65.329335716699617</v>
      </c>
      <c r="D491" s="2">
        <f>MACD!E491</f>
        <v>-4.0506351675113628E-2</v>
      </c>
      <c r="E491" s="2">
        <f>MACD!F491</f>
        <v>-2.0376334475140853E-2</v>
      </c>
      <c r="F491" s="2">
        <f>'Moving Avg'!D491</f>
        <v>5.0521200000000004</v>
      </c>
      <c r="G491" s="2">
        <f>'Moving Avg'!F491</f>
        <v>4.9363349999999997</v>
      </c>
      <c r="H491" s="2">
        <f>'Moving Avg'!G491</f>
        <v>4.7586920000000017</v>
      </c>
      <c r="I491" s="2">
        <f>'Moving Avg'!H491</f>
        <v>4.0571309999999992</v>
      </c>
      <c r="J491" s="6" t="str">
        <f>OBV!F491</f>
        <v>BEARISH</v>
      </c>
      <c r="K491" s="6" t="str">
        <f>OBV!G491</f>
        <v>WEAK</v>
      </c>
      <c r="L491" s="6" t="str">
        <f>OBV!H491</f>
        <v>BEARISH DIVERGENCE</v>
      </c>
    </row>
    <row r="492" spans="1:12" ht="13.5" x14ac:dyDescent="0.25">
      <c r="A492" s="3">
        <f>RSI!A492</f>
        <v>42723</v>
      </c>
      <c r="B492" s="2">
        <f>RSI!B492</f>
        <v>5.0278</v>
      </c>
      <c r="C492" s="2">
        <f>RSI!I492</f>
        <v>64.228452275641928</v>
      </c>
      <c r="D492" s="2">
        <f>MACD!E492</f>
        <v>-4.6774226401793406E-2</v>
      </c>
      <c r="E492" s="2">
        <f>MACD!F492</f>
        <v>-2.5655912860471364E-2</v>
      </c>
      <c r="F492" s="2">
        <f>'Moving Avg'!D492</f>
        <v>5.0460399999999996</v>
      </c>
      <c r="G492" s="2">
        <f>'Moving Avg'!F492</f>
        <v>4.9443350000000006</v>
      </c>
      <c r="H492" s="2">
        <f>'Moving Avg'!G492</f>
        <v>4.7682920000000015</v>
      </c>
      <c r="I492" s="2">
        <f>'Moving Avg'!H492</f>
        <v>4.063858999999999</v>
      </c>
      <c r="J492" s="6" t="str">
        <f>OBV!F492</f>
        <v>BEARISH</v>
      </c>
      <c r="K492" s="6" t="str">
        <f>OBV!G492</f>
        <v>WEAK</v>
      </c>
      <c r="L492" s="6" t="str">
        <f>OBV!H492</f>
        <v>CONFIRMED BEARISH</v>
      </c>
    </row>
    <row r="493" spans="1:12" ht="13.5" x14ac:dyDescent="0.25">
      <c r="A493" s="3">
        <f>RSI!A493</f>
        <v>42724</v>
      </c>
      <c r="B493" s="2">
        <f>RSI!B493</f>
        <v>5.0201000000000002</v>
      </c>
      <c r="C493" s="2">
        <f>RSI!I493</f>
        <v>63.06884799020149</v>
      </c>
      <c r="D493" s="2">
        <f>MACD!E493</f>
        <v>-3.3477840772818013E-2</v>
      </c>
      <c r="E493" s="2">
        <f>MACD!F493</f>
        <v>-2.7220298442940695E-2</v>
      </c>
      <c r="F493" s="2">
        <f>'Moving Avg'!D493</f>
        <v>5.0384200000000003</v>
      </c>
      <c r="G493" s="2">
        <f>'Moving Avg'!F493</f>
        <v>4.9534750000000001</v>
      </c>
      <c r="H493" s="2">
        <f>'Moving Avg'!G493</f>
        <v>4.777280000000002</v>
      </c>
      <c r="I493" s="2">
        <f>'Moving Avg'!H493</f>
        <v>4.0708024999999983</v>
      </c>
      <c r="J493" s="6" t="str">
        <f>OBV!F493</f>
        <v>BEARISH</v>
      </c>
      <c r="K493" s="6" t="str">
        <f>OBV!G493</f>
        <v>WEAK</v>
      </c>
      <c r="L493" s="6" t="str">
        <f>OBV!H493</f>
        <v>CONFIRMED BEARISH</v>
      </c>
    </row>
    <row r="494" spans="1:12" ht="13.5" x14ac:dyDescent="0.25">
      <c r="A494" s="3">
        <f>RSI!A494</f>
        <v>42725</v>
      </c>
      <c r="B494" s="2">
        <f>RSI!B494</f>
        <v>4.9135</v>
      </c>
      <c r="C494" s="2">
        <f>RSI!I494</f>
        <v>49.69282019732551</v>
      </c>
      <c r="D494" s="2">
        <f>MACD!E494</f>
        <v>-2.3155853846722252E-2</v>
      </c>
      <c r="E494" s="2">
        <f>MACD!F494</f>
        <v>-2.6407409523697006E-2</v>
      </c>
      <c r="F494" s="2">
        <f>'Moving Avg'!D494</f>
        <v>5.0110000000000001</v>
      </c>
      <c r="G494" s="2">
        <f>'Moving Avg'!F494</f>
        <v>4.9572850000000006</v>
      </c>
      <c r="H494" s="2">
        <f>'Moving Avg'!G494</f>
        <v>4.7841360000000028</v>
      </c>
      <c r="I494" s="2">
        <f>'Moving Avg'!H494</f>
        <v>4.0766684999999985</v>
      </c>
      <c r="J494" s="6" t="str">
        <f>OBV!F494</f>
        <v>BEARISH</v>
      </c>
      <c r="K494" s="6" t="str">
        <f>OBV!G494</f>
        <v>WEAK</v>
      </c>
      <c r="L494" s="6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4.9820000000000002</v>
      </c>
      <c r="C495" s="2">
        <f>RSI!I495</f>
        <v>56.131322513351726</v>
      </c>
      <c r="D495" s="2">
        <f>MACD!E495</f>
        <v>-2.5306367179875444E-2</v>
      </c>
      <c r="E495" s="2">
        <f>MACD!F495</f>
        <v>-2.6187201054932698E-2</v>
      </c>
      <c r="F495" s="2">
        <f>'Moving Avg'!D495</f>
        <v>4.9957599999999998</v>
      </c>
      <c r="G495" s="2">
        <f>'Moving Avg'!F495</f>
        <v>4.9588049999999999</v>
      </c>
      <c r="H495" s="2">
        <f>'Moving Avg'!G495</f>
        <v>4.7923620000000025</v>
      </c>
      <c r="I495" s="2">
        <f>'Moving Avg'!H495</f>
        <v>4.0834214999999983</v>
      </c>
      <c r="J495" s="6" t="str">
        <f>OBV!F495</f>
        <v>BEARISH</v>
      </c>
      <c r="K495" s="6" t="str">
        <f>OBV!G495</f>
        <v>WEAK</v>
      </c>
      <c r="L495" s="6" t="str">
        <f>OBV!H495</f>
        <v>CONFIRMED BEARISH</v>
      </c>
    </row>
    <row r="496" spans="1:12" ht="13.5" x14ac:dyDescent="0.25">
      <c r="A496" s="3">
        <f>RSI!A496</f>
        <v>42727</v>
      </c>
      <c r="B496" s="2">
        <f>RSI!B496</f>
        <v>4.9211</v>
      </c>
      <c r="C496" s="2">
        <f>RSI!I496</f>
        <v>50.003996286444092</v>
      </c>
      <c r="D496" s="2">
        <f>MACD!E496</f>
        <v>-2.1803135549954611E-2</v>
      </c>
      <c r="E496" s="2">
        <f>MACD!F496</f>
        <v>-2.5310387953937082E-2</v>
      </c>
      <c r="F496" s="2">
        <f>'Moving Avg'!D496</f>
        <v>4.9729000000000001</v>
      </c>
      <c r="G496" s="2">
        <f>'Moving Avg'!F496</f>
        <v>4.960329999999999</v>
      </c>
      <c r="H496" s="2">
        <f>'Moving Avg'!G496</f>
        <v>4.8008940000000022</v>
      </c>
      <c r="I496" s="2">
        <f>'Moving Avg'!H496</f>
        <v>4.0898699999999986</v>
      </c>
      <c r="J496" s="6" t="str">
        <f>OBV!F496</f>
        <v>BEARISH</v>
      </c>
      <c r="K496" s="6" t="str">
        <f>OBV!G496</f>
        <v>WEAK</v>
      </c>
      <c r="L496" s="6" t="str">
        <f>OBV!H496</f>
        <v>CONFIRMED BEARISH</v>
      </c>
    </row>
    <row r="497" spans="1:12" ht="13.5" x14ac:dyDescent="0.25">
      <c r="A497" s="3">
        <f>RSI!A497</f>
        <v>42730</v>
      </c>
      <c r="B497" s="2">
        <f>RSI!B497</f>
        <v>4.9820000000000002</v>
      </c>
      <c r="C497" s="2">
        <f>RSI!I497</f>
        <v>55.263149446028095</v>
      </c>
      <c r="D497" s="2">
        <f>MACD!E497</f>
        <v>-2.2287730416117313E-3</v>
      </c>
      <c r="E497" s="2">
        <f>MACD!F497</f>
        <v>-2.0694064971472016E-2</v>
      </c>
      <c r="F497" s="2">
        <f>'Moving Avg'!D497</f>
        <v>4.9637399999999996</v>
      </c>
      <c r="G497" s="2">
        <f>'Moving Avg'!F497</f>
        <v>4.9645199999999994</v>
      </c>
      <c r="H497" s="2">
        <f>'Moving Avg'!G497</f>
        <v>4.8098820000000018</v>
      </c>
      <c r="I497" s="2">
        <f>'Moving Avg'!H497</f>
        <v>4.0966229999999983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</row>
    <row r="498" spans="1:12" ht="13.5" x14ac:dyDescent="0.25">
      <c r="A498" s="3">
        <f>RSI!A498</f>
        <v>42731</v>
      </c>
      <c r="B498" s="2">
        <f>RSI!B498</f>
        <v>5.0049000000000001</v>
      </c>
      <c r="C498" s="2">
        <f>RSI!I498</f>
        <v>57.090964108243917</v>
      </c>
      <c r="D498" s="2">
        <f>MACD!E498</f>
        <v>1.2304744855712535E-2</v>
      </c>
      <c r="E498" s="2">
        <f>MACD!F498</f>
        <v>-1.4094303006035105E-2</v>
      </c>
      <c r="F498" s="2">
        <f>'Moving Avg'!D498</f>
        <v>4.9607000000000001</v>
      </c>
      <c r="G498" s="2">
        <f>'Moving Avg'!F498</f>
        <v>4.9706150000000004</v>
      </c>
      <c r="H498" s="2">
        <f>'Moving Avg'!G498</f>
        <v>4.8188720000000016</v>
      </c>
      <c r="I498" s="2">
        <f>'Moving Avg'!H498</f>
        <v>4.1033814999999985</v>
      </c>
      <c r="J498" s="6" t="str">
        <f>OBV!F498</f>
        <v>BEARISH</v>
      </c>
      <c r="K498" s="6" t="str">
        <f>OBV!G498</f>
        <v>WEAK</v>
      </c>
      <c r="L498" s="6" t="str">
        <f>OBV!H498</f>
        <v>CONFIRMED BEARISH</v>
      </c>
    </row>
    <row r="499" spans="1:12" ht="13.5" x14ac:dyDescent="0.25">
      <c r="A499" s="3">
        <f>RSI!A499</f>
        <v>42732</v>
      </c>
      <c r="B499" s="2">
        <f>RSI!B499</f>
        <v>5.0125000000000002</v>
      </c>
      <c r="C499" s="2">
        <f>RSI!I499</f>
        <v>57.708528629909608</v>
      </c>
      <c r="D499" s="2">
        <f>MACD!E499</f>
        <v>2.242639283959047E-2</v>
      </c>
      <c r="E499" s="2">
        <f>MACD!F499</f>
        <v>-6.7901638369099902E-3</v>
      </c>
      <c r="F499" s="2">
        <f>'Moving Avg'!D499</f>
        <v>4.9805000000000001</v>
      </c>
      <c r="G499" s="2">
        <f>'Moving Avg'!F499</f>
        <v>4.9774700000000003</v>
      </c>
      <c r="H499" s="2">
        <f>'Moving Avg'!G499</f>
        <v>4.8278600000000012</v>
      </c>
      <c r="I499" s="2">
        <f>'Moving Avg'!H499</f>
        <v>4.1101054999999986</v>
      </c>
      <c r="J499" s="6" t="str">
        <f>OBV!F499</f>
        <v>BEARISH</v>
      </c>
      <c r="K499" s="6" t="str">
        <f>OBV!G499</f>
        <v>WEAK</v>
      </c>
      <c r="L499" s="6" t="str">
        <f>OBV!H499</f>
        <v>BEARISH DIVERGENCE</v>
      </c>
    </row>
    <row r="500" spans="1:12" ht="13.5" x14ac:dyDescent="0.25">
      <c r="A500" s="3">
        <f>RSI!A500</f>
        <v>42733</v>
      </c>
      <c r="B500" s="2">
        <f>RSI!B500</f>
        <v>5.0887000000000002</v>
      </c>
      <c r="C500" s="2">
        <f>RSI!I500</f>
        <v>63.396781770577967</v>
      </c>
      <c r="D500" s="2">
        <f>MACD!E500</f>
        <v>2.6059861854427879E-2</v>
      </c>
      <c r="E500" s="2">
        <f>MACD!F500</f>
        <v>-2.201586986424163E-4</v>
      </c>
      <c r="F500" s="2">
        <f>'Moving Avg'!D500</f>
        <v>5.0018399999999996</v>
      </c>
      <c r="G500" s="2">
        <f>'Moving Avg'!F500</f>
        <v>4.9877550000000008</v>
      </c>
      <c r="H500" s="2">
        <f>'Moving Avg'!G500</f>
        <v>4.8389820000000006</v>
      </c>
      <c r="I500" s="2">
        <f>'Moving Avg'!H500</f>
        <v>4.1168474999999987</v>
      </c>
      <c r="J500" s="6" t="str">
        <f>OBV!F500</f>
        <v>BEARISH</v>
      </c>
      <c r="K500" s="6" t="str">
        <f>OBV!G500</f>
        <v>WEAK</v>
      </c>
      <c r="L500" s="6" t="str">
        <f>OBV!H500</f>
        <v>BEARISH DIVERGENCE</v>
      </c>
    </row>
    <row r="501" spans="1:12" ht="13.5" x14ac:dyDescent="0.25">
      <c r="A501" s="3">
        <f>RSI!A501</f>
        <v>42734</v>
      </c>
      <c r="B501" s="2">
        <f>RSI!B501</f>
        <v>5.2409999999999997</v>
      </c>
      <c r="C501" s="2">
        <f>RSI!I501</f>
        <v>71.614515233971389</v>
      </c>
      <c r="D501" s="2">
        <f>MACD!E501</f>
        <v>1.3472866218138257E-2</v>
      </c>
      <c r="E501" s="2">
        <f>MACD!F501</f>
        <v>2.5184462847137185E-3</v>
      </c>
      <c r="F501" s="2">
        <f>'Moving Avg'!D501</f>
        <v>5.0658200000000004</v>
      </c>
      <c r="G501" s="2">
        <f>'Moving Avg'!F501</f>
        <v>5.0064150000000005</v>
      </c>
      <c r="H501" s="2">
        <f>'Moving Avg'!G501</f>
        <v>4.8531500000000003</v>
      </c>
      <c r="I501" s="2">
        <f>'Moving Avg'!H501</f>
        <v>4.1248954999999992</v>
      </c>
      <c r="J501" s="6" t="str">
        <f>OBV!F501</f>
        <v>BULLISH</v>
      </c>
      <c r="K501" s="6" t="str">
        <f>OBV!G501</f>
        <v>STRONG</v>
      </c>
      <c r="L501" s="6" t="str">
        <f>OBV!H501</f>
        <v>CONFIRMED BULLISH</v>
      </c>
    </row>
    <row r="502" spans="1:12" ht="13.5" x14ac:dyDescent="0.25">
      <c r="A502" s="3">
        <f>RSI!A502</f>
        <v>42737</v>
      </c>
      <c r="B502" s="2">
        <f>RSI!B502</f>
        <v>5.2487000000000004</v>
      </c>
      <c r="C502" s="2">
        <f>RSI!I502</f>
        <v>71.957305145104186</v>
      </c>
      <c r="D502" s="2">
        <f>MACD!E502</f>
        <v>-6.2489806918897273E-4</v>
      </c>
      <c r="E502" s="2">
        <f>MACD!F502</f>
        <v>1.8897774139331805E-3</v>
      </c>
      <c r="F502" s="2">
        <f>'Moving Avg'!D502</f>
        <v>5.1191599999999999</v>
      </c>
      <c r="G502" s="2">
        <f>'Moving Avg'!F502</f>
        <v>5.0247000000000011</v>
      </c>
      <c r="H502" s="2">
        <f>'Moving Avg'!G502</f>
        <v>4.8674720000000011</v>
      </c>
      <c r="I502" s="2">
        <f>'Moving Avg'!H502</f>
        <v>4.1329819999999993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5.1801000000000004</v>
      </c>
      <c r="C503" s="2">
        <f>RSI!I503</f>
        <v>64.485710855799965</v>
      </c>
      <c r="D503" s="2">
        <f>MACD!E503</f>
        <v>-1.0283546464455284E-2</v>
      </c>
      <c r="E503" s="2">
        <f>MACD!F503</f>
        <v>-5.4488736174451236E-4</v>
      </c>
      <c r="F503" s="2">
        <f>'Moving Avg'!D503</f>
        <v>5.1542000000000003</v>
      </c>
      <c r="G503" s="2">
        <f>'Moving Avg'!F503</f>
        <v>5.0334599999999998</v>
      </c>
      <c r="H503" s="2">
        <f>'Moving Avg'!G503</f>
        <v>4.8781360000000005</v>
      </c>
      <c r="I503" s="2">
        <f>'Moving Avg'!H503</f>
        <v>4.1401809999999992</v>
      </c>
      <c r="J503" s="6" t="str">
        <f>OBV!F503</f>
        <v>BULLISH</v>
      </c>
      <c r="K503" s="6" t="str">
        <f>OBV!G503</f>
        <v>STRONG</v>
      </c>
      <c r="L503" s="6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5.1268000000000002</v>
      </c>
      <c r="C504" s="2">
        <f>RSI!I504</f>
        <v>59.33096148610057</v>
      </c>
      <c r="D504" s="2">
        <f>MACD!E504</f>
        <v>-3.2008885845766777E-2</v>
      </c>
      <c r="E504" s="2">
        <f>MACD!F504</f>
        <v>-6.8376870585489654E-3</v>
      </c>
      <c r="F504" s="2">
        <f>'Moving Avg'!D504</f>
        <v>5.1770599999999991</v>
      </c>
      <c r="G504" s="2">
        <f>'Moving Avg'!F504</f>
        <v>5.0422200000000004</v>
      </c>
      <c r="H504" s="2">
        <f>'Moving Avg'!G504</f>
        <v>4.8898680000000017</v>
      </c>
      <c r="I504" s="2">
        <f>'Moving Avg'!H504</f>
        <v>4.1476579999999998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5.0278</v>
      </c>
      <c r="C505" s="2">
        <f>RSI!I505</f>
        <v>51.151980722393638</v>
      </c>
      <c r="D505" s="2">
        <f>MACD!E505</f>
        <v>-3.3224363869918783E-2</v>
      </c>
      <c r="E505" s="2">
        <f>MACD!F505</f>
        <v>-1.211502242082293E-2</v>
      </c>
      <c r="F505" s="2">
        <f>'Moving Avg'!D505</f>
        <v>5.1648799999999992</v>
      </c>
      <c r="G505" s="2">
        <f>'Moving Avg'!F505</f>
        <v>5.0479350000000007</v>
      </c>
      <c r="H505" s="2">
        <f>'Moving Avg'!G505</f>
        <v>4.8997720000000005</v>
      </c>
      <c r="I505" s="2">
        <f>'Moving Avg'!H505</f>
        <v>4.1546399999999988</v>
      </c>
      <c r="J505" s="6" t="str">
        <f>OBV!F505</f>
        <v>BULLISH</v>
      </c>
      <c r="K505" s="6" t="str">
        <f>OBV!G505</f>
        <v>STRONG</v>
      </c>
      <c r="L505" s="6" t="str">
        <f>OBV!H505</f>
        <v>BULLISH DIVERGENCE</v>
      </c>
    </row>
    <row r="506" spans="1:12" ht="13.5" x14ac:dyDescent="0.25">
      <c r="A506" s="3">
        <f>RSI!A506</f>
        <v>42741</v>
      </c>
      <c r="B506" s="2">
        <f>RSI!B506</f>
        <v>5.1115000000000004</v>
      </c>
      <c r="C506" s="2">
        <f>RSI!I506</f>
        <v>56.599374115569901</v>
      </c>
      <c r="D506" s="2">
        <f>MACD!E506</f>
        <v>-4.9889204329070402E-2</v>
      </c>
      <c r="E506" s="2">
        <f>MACD!F506</f>
        <v>-1.9669858802472427E-2</v>
      </c>
      <c r="F506" s="2">
        <f>'Moving Avg'!D506</f>
        <v>5.1389800000000001</v>
      </c>
      <c r="G506" s="2">
        <f>'Moving Avg'!F506</f>
        <v>5.057455</v>
      </c>
      <c r="H506" s="2">
        <f>'Moving Avg'!G506</f>
        <v>4.9107400000000014</v>
      </c>
      <c r="I506" s="2">
        <f>'Moving Avg'!H506</f>
        <v>4.1615319999999985</v>
      </c>
      <c r="J506" s="6" t="str">
        <f>OBV!F506</f>
        <v>BEARISH</v>
      </c>
      <c r="K506" s="6" t="str">
        <f>OBV!G506</f>
        <v>WEAK</v>
      </c>
      <c r="L506" s="6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5.1649000000000003</v>
      </c>
      <c r="C507" s="2">
        <f>RSI!I507</f>
        <v>59.688074661194513</v>
      </c>
      <c r="D507" s="2">
        <f>MACD!E507</f>
        <v>-5.9133290679357131E-2</v>
      </c>
      <c r="E507" s="2">
        <f>MACD!F507</f>
        <v>-2.7562545177849368E-2</v>
      </c>
      <c r="F507" s="2">
        <f>'Moving Avg'!D507</f>
        <v>5.1222200000000004</v>
      </c>
      <c r="G507" s="2">
        <f>'Moving Avg'!F507</f>
        <v>5.0627900000000006</v>
      </c>
      <c r="H507" s="2">
        <f>'Moving Avg'!G507</f>
        <v>4.9227760000000007</v>
      </c>
      <c r="I507" s="2">
        <f>'Moving Avg'!H507</f>
        <v>4.1691994999999986</v>
      </c>
      <c r="J507" s="6" t="str">
        <f>OBV!F507</f>
        <v>BEARISH</v>
      </c>
      <c r="K507" s="6" t="str">
        <f>OBV!G507</f>
        <v>WEAK</v>
      </c>
      <c r="L507" s="6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5.1573000000000002</v>
      </c>
      <c r="C508" s="2">
        <f>RSI!I508</f>
        <v>59.044034637647265</v>
      </c>
      <c r="D508" s="2">
        <f>MACD!E508</f>
        <v>-6.3700215418990069E-2</v>
      </c>
      <c r="E508" s="2">
        <f>MACD!F508</f>
        <v>-3.4790079226077512E-2</v>
      </c>
      <c r="F508" s="2">
        <f>'Moving Avg'!D508</f>
        <v>5.1176599999999999</v>
      </c>
      <c r="G508" s="2">
        <f>'Moving Avg'!F508</f>
        <v>5.0677450000000013</v>
      </c>
      <c r="H508" s="2">
        <f>'Moving Avg'!G508</f>
        <v>4.93527</v>
      </c>
      <c r="I508" s="2">
        <f>'Moving Avg'!H508</f>
        <v>4.1763204999999983</v>
      </c>
      <c r="J508" s="6" t="str">
        <f>OBV!F508</f>
        <v>BEARISH</v>
      </c>
      <c r="K508" s="6" t="str">
        <f>OBV!G508</f>
        <v>WEAK</v>
      </c>
      <c r="L508" s="6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5.1573000000000002</v>
      </c>
      <c r="C509" s="2">
        <f>RSI!I509</f>
        <v>59.044034637647258</v>
      </c>
      <c r="D509" s="2">
        <f>MACD!E509</f>
        <v>-6.7119883344127551E-2</v>
      </c>
      <c r="E509" s="2">
        <f>MACD!F509</f>
        <v>-4.1256040049687526E-2</v>
      </c>
      <c r="F509" s="2">
        <f>'Moving Avg'!D509</f>
        <v>5.1237599999999999</v>
      </c>
      <c r="G509" s="2">
        <f>'Moving Avg'!F509</f>
        <v>5.0730800000000018</v>
      </c>
      <c r="H509" s="2">
        <f>'Moving Avg'!G509</f>
        <v>4.9477640000000003</v>
      </c>
      <c r="I509" s="2">
        <f>'Moving Avg'!H509</f>
        <v>4.183441499999998</v>
      </c>
      <c r="J509" s="6" t="str">
        <f>OBV!F509</f>
        <v>BEARISH</v>
      </c>
      <c r="K509" s="6" t="str">
        <f>OBV!G509</f>
        <v>WEAK</v>
      </c>
      <c r="L509" s="6" t="str">
        <f>OBV!H509</f>
        <v>BEARISH DIVERGENCE</v>
      </c>
    </row>
    <row r="510" spans="1:12" ht="13.5" x14ac:dyDescent="0.25">
      <c r="A510" s="3">
        <f>RSI!A510</f>
        <v>42747</v>
      </c>
      <c r="B510" s="2">
        <f>RSI!B510</f>
        <v>5.1573000000000002</v>
      </c>
      <c r="C510" s="2">
        <f>RSI!I510</f>
        <v>59.044034637647258</v>
      </c>
      <c r="D510" s="2">
        <f>MACD!E510</f>
        <v>-5.8961276922577355E-2</v>
      </c>
      <c r="E510" s="2">
        <f>MACD!F510</f>
        <v>-4.479708742426549E-2</v>
      </c>
      <c r="F510" s="2">
        <f>'Moving Avg'!D510</f>
        <v>5.1496599999999999</v>
      </c>
      <c r="G510" s="2">
        <f>'Moving Avg'!F510</f>
        <v>5.0780350000000016</v>
      </c>
      <c r="H510" s="2">
        <f>'Moving Avg'!G510</f>
        <v>4.9598020000000007</v>
      </c>
      <c r="I510" s="2">
        <f>'Moving Avg'!H510</f>
        <v>4.191034499999998</v>
      </c>
      <c r="J510" s="6" t="str">
        <f>OBV!F510</f>
        <v>BULLISH</v>
      </c>
      <c r="K510" s="6" t="str">
        <f>OBV!G510</f>
        <v>NEUTRAL</v>
      </c>
      <c r="L510" s="6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5.1573000000000002</v>
      </c>
      <c r="C511" s="2">
        <f>RSI!I511</f>
        <v>59.04403463764725</v>
      </c>
      <c r="D511" s="2">
        <f>MACD!E511</f>
        <v>-2.9248280131647597E-2</v>
      </c>
      <c r="E511" s="2">
        <f>MACD!F511</f>
        <v>-4.1687325965741914E-2</v>
      </c>
      <c r="F511" s="2">
        <f>'Moving Avg'!D511</f>
        <v>5.1588200000000004</v>
      </c>
      <c r="G511" s="2">
        <f>'Moving Avg'!F511</f>
        <v>5.0841300000000018</v>
      </c>
      <c r="H511" s="2">
        <f>'Moving Avg'!G511</f>
        <v>4.971686</v>
      </c>
      <c r="I511" s="2">
        <f>'Moving Avg'!H511</f>
        <v>4.1982279999999976</v>
      </c>
      <c r="J511" s="6" t="str">
        <f>OBV!F511</f>
        <v>BEARISH</v>
      </c>
      <c r="K511" s="6" t="str">
        <f>OBV!G511</f>
        <v>NEUTRAL</v>
      </c>
      <c r="L511" s="6" t="str">
        <f>OBV!H511</f>
        <v>BEARISH DIVERGENCE</v>
      </c>
    </row>
    <row r="512" spans="1:12" ht="13.5" x14ac:dyDescent="0.25">
      <c r="A512" s="3">
        <f>RSI!A512</f>
        <v>42751</v>
      </c>
      <c r="B512" s="2">
        <f>RSI!B512</f>
        <v>5.1573000000000002</v>
      </c>
      <c r="C512" s="2">
        <f>RSI!I512</f>
        <v>59.04403463764725</v>
      </c>
      <c r="D512" s="2">
        <f>MACD!E512</f>
        <v>-3.4970914193044322E-3</v>
      </c>
      <c r="E512" s="2">
        <f>MACD!F512</f>
        <v>-3.4049279056454419E-2</v>
      </c>
      <c r="F512" s="2">
        <f>'Moving Avg'!D512</f>
        <v>5.1573000000000002</v>
      </c>
      <c r="G512" s="2">
        <f>'Moving Avg'!F512</f>
        <v>5.0906050000000027</v>
      </c>
      <c r="H512" s="2">
        <f>'Moving Avg'!G512</f>
        <v>4.9829619999999997</v>
      </c>
      <c r="I512" s="2">
        <f>'Moving Avg'!H512</f>
        <v>4.2058574999999978</v>
      </c>
      <c r="J512" s="6" t="str">
        <f>OBV!F512</f>
        <v>BEARISH</v>
      </c>
      <c r="K512" s="6" t="str">
        <f>OBV!G512</f>
        <v>WEAK</v>
      </c>
      <c r="L512" s="6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5.1039000000000003</v>
      </c>
      <c r="C513" s="2">
        <f>RSI!I513</f>
        <v>53.201512727039479</v>
      </c>
      <c r="D513" s="2">
        <f>MACD!E513</f>
        <v>1.1161499069503478E-2</v>
      </c>
      <c r="E513" s="2">
        <f>MACD!F513</f>
        <v>-2.5007123431262841E-2</v>
      </c>
      <c r="F513" s="2">
        <f>'Moving Avg'!D513</f>
        <v>5.1466200000000004</v>
      </c>
      <c r="G513" s="2">
        <f>'Moving Avg'!F513</f>
        <v>5.0947950000000022</v>
      </c>
      <c r="H513" s="2">
        <f>'Moving Avg'!G513</f>
        <v>4.9905799999999996</v>
      </c>
      <c r="I513" s="2">
        <f>'Moving Avg'!H513</f>
        <v>4.2132199999999971</v>
      </c>
      <c r="J513" s="6" t="str">
        <f>OBV!F513</f>
        <v>BEARISH</v>
      </c>
      <c r="K513" s="6" t="str">
        <f>OBV!G513</f>
        <v>WEAK</v>
      </c>
      <c r="L513" s="6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5.0963000000000003</v>
      </c>
      <c r="C514" s="2">
        <f>RSI!I514</f>
        <v>52.40669397362386</v>
      </c>
      <c r="D514" s="2">
        <f>MACD!E514</f>
        <v>1.5750292198118743E-2</v>
      </c>
      <c r="E514" s="2">
        <f>MACD!F514</f>
        <v>-1.6855640305386527E-2</v>
      </c>
      <c r="F514" s="2">
        <f>'Moving Avg'!D514</f>
        <v>5.1344200000000004</v>
      </c>
      <c r="G514" s="2">
        <f>'Moving Avg'!F514</f>
        <v>5.1039350000000017</v>
      </c>
      <c r="H514" s="2">
        <f>'Moving Avg'!G514</f>
        <v>4.9972840000000005</v>
      </c>
      <c r="I514" s="2">
        <f>'Moving Avg'!H514</f>
        <v>4.2200359999999977</v>
      </c>
      <c r="J514" s="6" t="str">
        <f>OBV!F514</f>
        <v>BEARISH</v>
      </c>
      <c r="K514" s="6" t="str">
        <f>OBV!G514</f>
        <v>WEAK</v>
      </c>
      <c r="L514" s="6" t="str">
        <f>OBV!H514</f>
        <v>CONFIRMED BEARISH</v>
      </c>
    </row>
    <row r="515" spans="1:12" ht="13.5" x14ac:dyDescent="0.25">
      <c r="A515" s="3">
        <f>RSI!A515</f>
        <v>42754</v>
      </c>
      <c r="B515" s="2">
        <f>RSI!B515</f>
        <v>4.9897</v>
      </c>
      <c r="C515" s="2">
        <f>RSI!I515</f>
        <v>42.757614425207514</v>
      </c>
      <c r="D515" s="2">
        <f>MACD!E515</f>
        <v>1.2179115393493589E-2</v>
      </c>
      <c r="E515" s="2">
        <f>MACD!F515</f>
        <v>-1.1048689165610505E-2</v>
      </c>
      <c r="F515" s="2">
        <f>'Moving Avg'!D515</f>
        <v>5.1009000000000002</v>
      </c>
      <c r="G515" s="2">
        <f>'Moving Avg'!F515</f>
        <v>5.1043200000000013</v>
      </c>
      <c r="H515" s="2">
        <f>'Moving Avg'!G515</f>
        <v>5.0003319999999993</v>
      </c>
      <c r="I515" s="2">
        <f>'Moving Avg'!H515</f>
        <v>4.2263554999999977</v>
      </c>
      <c r="J515" s="6" t="str">
        <f>OBV!F515</f>
        <v>BEARISH</v>
      </c>
      <c r="K515" s="6" t="str">
        <f>OBV!G515</f>
        <v>WEAK</v>
      </c>
      <c r="L515" s="6" t="str">
        <f>OBV!H515</f>
        <v>CONFIRMED BEARISH</v>
      </c>
    </row>
    <row r="516" spans="1:12" ht="13.5" x14ac:dyDescent="0.25">
      <c r="A516" s="3">
        <f>RSI!A516</f>
        <v>42755</v>
      </c>
      <c r="B516" s="2">
        <f>RSI!B516</f>
        <v>4.9897</v>
      </c>
      <c r="C516" s="2">
        <f>RSI!I516</f>
        <v>42.757614425207507</v>
      </c>
      <c r="D516" s="2">
        <f>MACD!E516</f>
        <v>2.255350262185285E-2</v>
      </c>
      <c r="E516" s="2">
        <f>MACD!F516</f>
        <v>-4.3282508081178344E-3</v>
      </c>
      <c r="F516" s="2">
        <f>'Moving Avg'!D516</f>
        <v>5.06738</v>
      </c>
      <c r="G516" s="2">
        <f>'Moving Avg'!F516</f>
        <v>5.1077500000000011</v>
      </c>
      <c r="H516" s="2">
        <f>'Moving Avg'!G516</f>
        <v>5.0033799999999999</v>
      </c>
      <c r="I516" s="2">
        <f>'Moving Avg'!H516</f>
        <v>4.2326749999999977</v>
      </c>
      <c r="J516" s="6" t="str">
        <f>OBV!F516</f>
        <v>BEARISH</v>
      </c>
      <c r="K516" s="6" t="str">
        <f>OBV!G516</f>
        <v>WEAK</v>
      </c>
      <c r="L516" s="6" t="str">
        <f>OBV!H516</f>
        <v>CONFIRMED BEARISH</v>
      </c>
    </row>
    <row r="517" spans="1:12" ht="13.5" x14ac:dyDescent="0.25">
      <c r="A517" s="3">
        <f>RSI!A517</f>
        <v>42758</v>
      </c>
      <c r="B517" s="2">
        <f>RSI!B517</f>
        <v>4.9516</v>
      </c>
      <c r="C517" s="2">
        <f>RSI!I517</f>
        <v>39.725759151823269</v>
      </c>
      <c r="D517" s="2">
        <f>MACD!E517</f>
        <v>4.2850204836414996E-2</v>
      </c>
      <c r="E517" s="2">
        <f>MACD!F517</f>
        <v>5.1074403207887319E-3</v>
      </c>
      <c r="F517" s="2">
        <f>'Moving Avg'!D517</f>
        <v>5.0262399999999996</v>
      </c>
      <c r="G517" s="2">
        <f>'Moving Avg'!F517</f>
        <v>5.1062300000000009</v>
      </c>
      <c r="H517" s="2">
        <f>'Moving Avg'!G517</f>
        <v>5.0058180000000005</v>
      </c>
      <c r="I517" s="2">
        <f>'Moving Avg'!H517</f>
        <v>4.2388039999999982</v>
      </c>
      <c r="J517" s="6" t="str">
        <f>OBV!F517</f>
        <v>BEARISH</v>
      </c>
      <c r="K517" s="6" t="str">
        <f>OBV!G517</f>
        <v>WEAK</v>
      </c>
      <c r="L517" s="6" t="str">
        <f>OBV!H517</f>
        <v>CONFIRMED BEARISH</v>
      </c>
    </row>
    <row r="518" spans="1:12" ht="13.5" x14ac:dyDescent="0.25">
      <c r="A518" s="3">
        <f>RSI!A518</f>
        <v>42759</v>
      </c>
      <c r="B518" s="2">
        <f>RSI!B518</f>
        <v>4.9363000000000001</v>
      </c>
      <c r="C518" s="2">
        <f>RSI!I518</f>
        <v>38.543804754135031</v>
      </c>
      <c r="D518" s="2">
        <f>MACD!E518</f>
        <v>6.0658729878179329E-2</v>
      </c>
      <c r="E518" s="2">
        <f>MACD!F518</f>
        <v>1.6217698232266854E-2</v>
      </c>
      <c r="F518" s="2">
        <f>'Moving Avg'!D518</f>
        <v>4.9927200000000003</v>
      </c>
      <c r="G518" s="2">
        <f>'Moving Avg'!F518</f>
        <v>5.1028000000000002</v>
      </c>
      <c r="H518" s="2">
        <f>'Moving Avg'!G518</f>
        <v>5.0077979999999993</v>
      </c>
      <c r="I518" s="2">
        <f>'Moving Avg'!H518</f>
        <v>4.2449654999999975</v>
      </c>
      <c r="J518" s="6" t="str">
        <f>OBV!F518</f>
        <v>BEARISH</v>
      </c>
      <c r="K518" s="6" t="str">
        <f>OBV!G518</f>
        <v>WEAK</v>
      </c>
      <c r="L518" s="6" t="str">
        <f>OBV!H518</f>
        <v>CONFIRMED BEARISH</v>
      </c>
    </row>
    <row r="519" spans="1:12" ht="13.5" x14ac:dyDescent="0.25">
      <c r="A519" s="3">
        <f>RSI!A519</f>
        <v>42760</v>
      </c>
      <c r="B519" s="2">
        <f>RSI!B519</f>
        <v>4.9135</v>
      </c>
      <c r="C519" s="2">
        <f>RSI!I519</f>
        <v>36.787279928496368</v>
      </c>
      <c r="D519" s="2">
        <f>MACD!E519</f>
        <v>7.8127417818272704E-2</v>
      </c>
      <c r="E519" s="2">
        <f>MACD!F519</f>
        <v>2.8599642149468026E-2</v>
      </c>
      <c r="F519" s="2">
        <f>'Moving Avg'!D519</f>
        <v>4.9561599999999997</v>
      </c>
      <c r="G519" s="2">
        <f>'Moving Avg'!F519</f>
        <v>5.0978499999999993</v>
      </c>
      <c r="H519" s="2">
        <f>'Moving Avg'!G519</f>
        <v>5.0071879999999993</v>
      </c>
      <c r="I519" s="2">
        <f>'Moving Avg'!H519</f>
        <v>4.2513759999999969</v>
      </c>
      <c r="J519" s="6" t="str">
        <f>OBV!F519</f>
        <v>BEARISH</v>
      </c>
      <c r="K519" s="6" t="str">
        <f>OBV!G519</f>
        <v>WEAK</v>
      </c>
      <c r="L519" s="6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4.944</v>
      </c>
      <c r="C520" s="2">
        <f>RSI!I520</f>
        <v>40.681660336824727</v>
      </c>
      <c r="D520" s="2">
        <f>MACD!E520</f>
        <v>9.1442459163721068E-2</v>
      </c>
      <c r="E520" s="2">
        <f>MACD!F520</f>
        <v>4.1168205552318635E-2</v>
      </c>
      <c r="F520" s="2">
        <f>'Moving Avg'!D520</f>
        <v>4.9470200000000002</v>
      </c>
      <c r="G520" s="2">
        <f>'Moving Avg'!F520</f>
        <v>5.0906149999999997</v>
      </c>
      <c r="H520" s="2">
        <f>'Moving Avg'!G520</f>
        <v>5.0079499999999992</v>
      </c>
      <c r="I520" s="2">
        <f>'Moving Avg'!H520</f>
        <v>4.2574669999999974</v>
      </c>
      <c r="J520" s="6" t="str">
        <f>OBV!F520</f>
        <v>BEARISH</v>
      </c>
      <c r="K520" s="6" t="str">
        <f>OBV!G520</f>
        <v>WEAK</v>
      </c>
      <c r="L520" s="6" t="str">
        <f>OBV!H520</f>
        <v>CONFIRMED BEARISH</v>
      </c>
    </row>
    <row r="521" spans="1:12" ht="13.5" x14ac:dyDescent="0.25">
      <c r="A521" s="3">
        <f>RSI!A521</f>
        <v>42762</v>
      </c>
      <c r="B521" s="2">
        <f>RSI!B521</f>
        <v>4.944</v>
      </c>
      <c r="C521" s="2">
        <f>RSI!I521</f>
        <v>40.681660336824727</v>
      </c>
      <c r="D521" s="2">
        <f>MACD!E521</f>
        <v>0.10326316153791915</v>
      </c>
      <c r="E521" s="2">
        <f>MACD!F521</f>
        <v>5.3587196749438737E-2</v>
      </c>
      <c r="F521" s="2">
        <f>'Moving Avg'!D521</f>
        <v>4.9378799999999998</v>
      </c>
      <c r="G521" s="2">
        <f>'Moving Avg'!F521</f>
        <v>5.0757650000000005</v>
      </c>
      <c r="H521" s="2">
        <f>'Moving Avg'!G521</f>
        <v>5.0087119999999992</v>
      </c>
      <c r="I521" s="2">
        <f>'Moving Avg'!H521</f>
        <v>4.2636669999999972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4.944</v>
      </c>
      <c r="C522" s="2">
        <f>RSI!I522</f>
        <v>40.681660336824727</v>
      </c>
      <c r="D522" s="2">
        <f>MACD!E522</f>
        <v>0.11377837665687185</v>
      </c>
      <c r="E522" s="2">
        <f>MACD!F522</f>
        <v>6.5625432730925359E-2</v>
      </c>
      <c r="F522" s="2">
        <f>'Moving Avg'!D522</f>
        <v>4.9363599999999996</v>
      </c>
      <c r="G522" s="2">
        <f>'Moving Avg'!F522</f>
        <v>5.0605300000000009</v>
      </c>
      <c r="H522" s="2">
        <f>'Moving Avg'!G522</f>
        <v>5.010235999999999</v>
      </c>
      <c r="I522" s="2">
        <f>'Moving Avg'!H522</f>
        <v>4.2702299999999971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4.9897</v>
      </c>
      <c r="C523" s="2">
        <f>RSI!I523</f>
        <v>46.813688954971497</v>
      </c>
      <c r="D523" s="2">
        <f>MACD!E523</f>
        <v>0.11155037281380853</v>
      </c>
      <c r="E523" s="2">
        <f>MACD!F523</f>
        <v>7.4810420747501993E-2</v>
      </c>
      <c r="F523" s="2">
        <f>'Moving Avg'!D523</f>
        <v>4.9470399999999994</v>
      </c>
      <c r="G523" s="2">
        <f>'Moving Avg'!F523</f>
        <v>5.0510100000000007</v>
      </c>
      <c r="H523" s="2">
        <f>'Moving Avg'!G523</f>
        <v>5.0132839999999996</v>
      </c>
      <c r="I523" s="2">
        <f>'Moving Avg'!H523</f>
        <v>4.2770214999999974</v>
      </c>
      <c r="J523" s="6" t="str">
        <f>OBV!F523</f>
        <v>BULLISH</v>
      </c>
      <c r="K523" s="6" t="str">
        <f>OBV!G523</f>
        <v>STRONG</v>
      </c>
      <c r="L523" s="6" t="str">
        <f>OBV!H523</f>
        <v>CONFIRMED BULLISH</v>
      </c>
    </row>
    <row r="524" spans="1:12" ht="13.5" x14ac:dyDescent="0.25">
      <c r="A524" s="3">
        <f>RSI!A524</f>
        <v>42767</v>
      </c>
      <c r="B524" s="2">
        <f>RSI!B524</f>
        <v>4.883</v>
      </c>
      <c r="C524" s="2">
        <f>RSI!I524</f>
        <v>37.155932409240101</v>
      </c>
      <c r="D524" s="2">
        <f>MACD!E524</f>
        <v>0.11656945387335949</v>
      </c>
      <c r="E524" s="2">
        <f>MACD!F524</f>
        <v>8.3162227372673495E-2</v>
      </c>
      <c r="F524" s="2">
        <f>'Moving Avg'!D524</f>
        <v>4.9409399999999994</v>
      </c>
      <c r="G524" s="2">
        <f>'Moving Avg'!F524</f>
        <v>5.0388200000000003</v>
      </c>
      <c r="H524" s="2">
        <f>'Moving Avg'!G524</f>
        <v>5.0141980000000004</v>
      </c>
      <c r="I524" s="2">
        <f>'Moving Avg'!H524</f>
        <v>4.2832794999999972</v>
      </c>
      <c r="J524" s="6" t="str">
        <f>OBV!F524</f>
        <v>BULLISH</v>
      </c>
      <c r="K524" s="6" t="str">
        <f>OBV!G524</f>
        <v>STRONG</v>
      </c>
      <c r="L524" s="6" t="str">
        <f>OBV!H524</f>
        <v>BULLISH DIVERGENCE</v>
      </c>
    </row>
    <row r="525" spans="1:12" ht="13.5" x14ac:dyDescent="0.25">
      <c r="A525" s="3">
        <f>RSI!A525</f>
        <v>42768</v>
      </c>
      <c r="B525" s="2">
        <f>RSI!B525</f>
        <v>4.9820000000000002</v>
      </c>
      <c r="C525" s="2">
        <f>RSI!I525</f>
        <v>47.896469486608112</v>
      </c>
      <c r="D525" s="2">
        <f>MACD!E525</f>
        <v>9.7870791411486913E-2</v>
      </c>
      <c r="E525" s="2">
        <f>MACD!F525</f>
        <v>8.6103940180436184E-2</v>
      </c>
      <c r="F525" s="2">
        <f>'Moving Avg'!D525</f>
        <v>4.9485399999999995</v>
      </c>
      <c r="G525" s="2">
        <f>'Moving Avg'!F525</f>
        <v>5.03653</v>
      </c>
      <c r="H525" s="2">
        <f>'Moving Avg'!G525</f>
        <v>5.0148060000000001</v>
      </c>
      <c r="I525" s="2">
        <f>'Moving Avg'!H525</f>
        <v>4.2900324999999979</v>
      </c>
      <c r="J525" s="6" t="str">
        <f>OBV!F525</f>
        <v>BULLISH</v>
      </c>
      <c r="K525" s="6" t="str">
        <f>OBV!G525</f>
        <v>STRONG</v>
      </c>
      <c r="L525" s="6" t="str">
        <f>OBV!H525</f>
        <v>CONFIRMED BULLISH</v>
      </c>
    </row>
    <row r="526" spans="1:12" ht="13.5" x14ac:dyDescent="0.25">
      <c r="A526" s="3">
        <f>RSI!A526</f>
        <v>42769</v>
      </c>
      <c r="B526" s="2">
        <f>RSI!B526</f>
        <v>4.9820000000000002</v>
      </c>
      <c r="C526" s="2">
        <f>RSI!I526</f>
        <v>47.896469486608112</v>
      </c>
      <c r="D526" s="2">
        <f>MACD!E526</f>
        <v>8.2193254822709783E-2</v>
      </c>
      <c r="E526" s="2">
        <f>MACD!F526</f>
        <v>8.5321803108890912E-2</v>
      </c>
      <c r="F526" s="2">
        <f>'Moving Avg'!D526</f>
        <v>4.9561399999999995</v>
      </c>
      <c r="G526" s="2">
        <f>'Moving Avg'!F526</f>
        <v>5.0300549999999999</v>
      </c>
      <c r="H526" s="2">
        <f>'Moving Avg'!G526</f>
        <v>5.0166339999999998</v>
      </c>
      <c r="I526" s="2">
        <f>'Moving Avg'!H526</f>
        <v>4.2967854999999977</v>
      </c>
      <c r="J526" s="6" t="str">
        <f>OBV!F526</f>
        <v>BULLISH</v>
      </c>
      <c r="K526" s="6" t="str">
        <f>OBV!G526</f>
        <v>STRONG</v>
      </c>
      <c r="L526" s="6" t="str">
        <f>OBV!H526</f>
        <v>CONFIRMED BULLISH</v>
      </c>
    </row>
    <row r="527" spans="1:12" ht="13.5" x14ac:dyDescent="0.25">
      <c r="A527" s="3">
        <f>RSI!A527</f>
        <v>42772</v>
      </c>
      <c r="B527" s="2">
        <f>RSI!B527</f>
        <v>5.2563000000000004</v>
      </c>
      <c r="C527" s="2">
        <f>RSI!I527</f>
        <v>66.36721768203688</v>
      </c>
      <c r="D527" s="2">
        <f>MACD!E527</f>
        <v>4.2881301599904553E-2</v>
      </c>
      <c r="E527" s="2">
        <f>MACD!F527</f>
        <v>7.6833702807093632E-2</v>
      </c>
      <c r="F527" s="2">
        <f>'Moving Avg'!D527</f>
        <v>5.0186000000000002</v>
      </c>
      <c r="G527" s="2">
        <f>'Moving Avg'!F527</f>
        <v>5.0346250000000001</v>
      </c>
      <c r="H527" s="2">
        <f>'Moving Avg'!G527</f>
        <v>5.0237959999999999</v>
      </c>
      <c r="I527" s="2">
        <f>'Moving Avg'!H527</f>
        <v>4.3049099999999978</v>
      </c>
      <c r="J527" s="6" t="str">
        <f>OBV!F527</f>
        <v>BULLISH</v>
      </c>
      <c r="K527" s="6" t="str">
        <f>OBV!G527</f>
        <v>STRONG</v>
      </c>
      <c r="L527" s="6" t="str">
        <f>OBV!H527</f>
        <v>CONFIRMED BULLISH</v>
      </c>
    </row>
    <row r="528" spans="1:12" ht="13.5" x14ac:dyDescent="0.25">
      <c r="A528" s="3">
        <f>RSI!A528</f>
        <v>42773</v>
      </c>
      <c r="B528" s="2">
        <f>RSI!B528</f>
        <v>5.4923999999999999</v>
      </c>
      <c r="C528" s="2">
        <f>RSI!I528</f>
        <v>74.685613840129747</v>
      </c>
      <c r="D528" s="2">
        <f>MACD!E528</f>
        <v>-1.172243726810418E-2</v>
      </c>
      <c r="E528" s="2">
        <f>MACD!F528</f>
        <v>5.9122474792054076E-2</v>
      </c>
      <c r="F528" s="2">
        <f>'Moving Avg'!D528</f>
        <v>5.1191399999999998</v>
      </c>
      <c r="G528" s="2">
        <f>'Moving Avg'!F528</f>
        <v>5.05138</v>
      </c>
      <c r="H528" s="2">
        <f>'Moving Avg'!G528</f>
        <v>5.035984</v>
      </c>
      <c r="I528" s="2">
        <f>'Moving Avg'!H528</f>
        <v>4.3142149999999981</v>
      </c>
      <c r="J528" s="6" t="str">
        <f>OBV!F528</f>
        <v>BULLISH</v>
      </c>
      <c r="K528" s="6" t="str">
        <f>OBV!G528</f>
        <v>STRONG</v>
      </c>
      <c r="L528" s="6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5.82</v>
      </c>
      <c r="C529" s="2">
        <f>RSI!I529</f>
        <v>81.516690145521835</v>
      </c>
      <c r="D529" s="2">
        <f>MACD!E529</f>
        <v>-8.8481236241408467E-2</v>
      </c>
      <c r="E529" s="2">
        <f>MACD!F529</f>
        <v>2.9601732585361567E-2</v>
      </c>
      <c r="F529" s="2">
        <f>'Moving Avg'!D529</f>
        <v>5.30654</v>
      </c>
      <c r="G529" s="2">
        <f>'Moving Avg'!F529</f>
        <v>5.0845150000000006</v>
      </c>
      <c r="H529" s="2">
        <f>'Moving Avg'!G529</f>
        <v>5.0548759999999993</v>
      </c>
      <c r="I529" s="2">
        <f>'Moving Avg'!H529</f>
        <v>4.3252304999999982</v>
      </c>
      <c r="J529" s="6" t="str">
        <f>OBV!F529</f>
        <v>BULLISH</v>
      </c>
      <c r="K529" s="6" t="str">
        <f>OBV!G529</f>
        <v>STRONG</v>
      </c>
      <c r="L529" s="6" t="str">
        <f>OBV!H529</f>
        <v>CONFIRMED BULLISH</v>
      </c>
    </row>
    <row r="530" spans="1:12" ht="13.5" x14ac:dyDescent="0.25">
      <c r="A530" s="3">
        <f>RSI!A530</f>
        <v>42775</v>
      </c>
      <c r="B530" s="2">
        <f>RSI!B530</f>
        <v>5.7971000000000004</v>
      </c>
      <c r="C530" s="2">
        <f>RSI!I530</f>
        <v>79.893719558546209</v>
      </c>
      <c r="D530" s="2">
        <f>MACD!E530</f>
        <v>-0.15155344357101885</v>
      </c>
      <c r="E530" s="2">
        <f>MACD!F530</f>
        <v>-6.6293026459145164E-3</v>
      </c>
      <c r="F530" s="2">
        <f>'Moving Avg'!D530</f>
        <v>5.4695599999999995</v>
      </c>
      <c r="G530" s="2">
        <f>'Moving Avg'!F530</f>
        <v>5.116505000000001</v>
      </c>
      <c r="H530" s="2">
        <f>'Moving Avg'!G530</f>
        <v>5.0731579999999994</v>
      </c>
      <c r="I530" s="2">
        <f>'Moving Avg'!H530</f>
        <v>4.3366034999999981</v>
      </c>
      <c r="J530" s="6" t="str">
        <f>OBV!F530</f>
        <v>BULLISH</v>
      </c>
      <c r="K530" s="6" t="str">
        <f>OBV!G530</f>
        <v>STRONG</v>
      </c>
      <c r="L530" s="6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5.7514000000000003</v>
      </c>
      <c r="C531" s="2">
        <f>RSI!I531</f>
        <v>76.615441251358163</v>
      </c>
      <c r="D531" s="2">
        <f>MACD!E531</f>
        <v>-0.20557863799084508</v>
      </c>
      <c r="E531" s="2">
        <f>MACD!F531</f>
        <v>-4.6419169714900635E-2</v>
      </c>
      <c r="F531" s="2">
        <f>'Moving Avg'!D531</f>
        <v>5.6234400000000004</v>
      </c>
      <c r="G531" s="2">
        <f>'Moving Avg'!F531</f>
        <v>5.14621</v>
      </c>
      <c r="H531" s="2">
        <f>'Moving Avg'!G531</f>
        <v>5.0908299999999995</v>
      </c>
      <c r="I531" s="2">
        <f>'Moving Avg'!H531</f>
        <v>4.3472034999999991</v>
      </c>
      <c r="J531" s="6" t="str">
        <f>OBV!F531</f>
        <v>BULLISH</v>
      </c>
      <c r="K531" s="6" t="str">
        <f>OBV!G531</f>
        <v>STRONG</v>
      </c>
      <c r="L531" s="6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5.7438000000000002</v>
      </c>
      <c r="C532" s="2">
        <f>RSI!I532</f>
        <v>76.056518617403739</v>
      </c>
      <c r="D532" s="2">
        <f>MACD!E532</f>
        <v>-0.25420146965320622</v>
      </c>
      <c r="E532" s="2">
        <f>MACD!F532</f>
        <v>-8.7975629702561758E-2</v>
      </c>
      <c r="F532" s="2">
        <f>'Moving Avg'!D532</f>
        <v>5.7209400000000006</v>
      </c>
      <c r="G532" s="2">
        <f>'Moving Avg'!F532</f>
        <v>5.1755350000000009</v>
      </c>
      <c r="H532" s="2">
        <f>'Moving Avg'!G532</f>
        <v>5.108045999999999</v>
      </c>
      <c r="I532" s="2">
        <f>'Moving Avg'!H532</f>
        <v>4.3578019999999986</v>
      </c>
      <c r="J532" s="6" t="str">
        <f>OBV!F532</f>
        <v>BULLISH</v>
      </c>
      <c r="K532" s="6" t="str">
        <f>OBV!G532</f>
        <v>STRONG</v>
      </c>
      <c r="L532" s="6" t="str">
        <f>OBV!H532</f>
        <v>CONFIRMED BULLISH</v>
      </c>
    </row>
    <row r="533" spans="1:12" ht="13.5" x14ac:dyDescent="0.25">
      <c r="A533" s="3">
        <f>RSI!A533</f>
        <v>42780</v>
      </c>
      <c r="B533" s="2">
        <f>RSI!B533</f>
        <v>5.6372</v>
      </c>
      <c r="C533" s="2">
        <f>RSI!I533</f>
        <v>68.507322939730642</v>
      </c>
      <c r="D533" s="2">
        <f>MACD!E533</f>
        <v>-0.28358686232709918</v>
      </c>
      <c r="E533" s="2">
        <f>MACD!F533</f>
        <v>-0.12709787622746924</v>
      </c>
      <c r="F533" s="2">
        <f>'Moving Avg'!D533</f>
        <v>5.7499000000000002</v>
      </c>
      <c r="G533" s="2">
        <f>'Moving Avg'!F533</f>
        <v>5.2022000000000022</v>
      </c>
      <c r="H533" s="2">
        <f>'Moving Avg'!G533</f>
        <v>5.1206919999999991</v>
      </c>
      <c r="I533" s="2">
        <f>'Moving Avg'!H533</f>
        <v>4.3678674999999991</v>
      </c>
      <c r="J533" s="6" t="str">
        <f>OBV!F533</f>
        <v>BEARISH</v>
      </c>
      <c r="K533" s="6" t="str">
        <f>OBV!G533</f>
        <v>WEAK</v>
      </c>
      <c r="L533" s="6" t="str">
        <f>OBV!H533</f>
        <v>BEARISH DIVERGENCE</v>
      </c>
    </row>
    <row r="534" spans="1:12" ht="13.5" x14ac:dyDescent="0.25">
      <c r="A534" s="3">
        <f>RSI!A534</f>
        <v>42781</v>
      </c>
      <c r="B534" s="2">
        <f>RSI!B534</f>
        <v>5.5609999999999999</v>
      </c>
      <c r="C534" s="2">
        <f>RSI!I534</f>
        <v>63.644301182916571</v>
      </c>
      <c r="D534" s="2">
        <f>MACD!E534</f>
        <v>-0.32152770431004019</v>
      </c>
      <c r="E534" s="2">
        <f>MACD!F534</f>
        <v>-0.16598384184398343</v>
      </c>
      <c r="F534" s="2">
        <f>'Moving Avg'!D534</f>
        <v>5.6981000000000002</v>
      </c>
      <c r="G534" s="2">
        <f>'Moving Avg'!F534</f>
        <v>5.2254350000000018</v>
      </c>
      <c r="H534" s="2">
        <f>'Moving Avg'!G534</f>
        <v>5.1328800000000001</v>
      </c>
      <c r="I534" s="2">
        <f>'Moving Avg'!H534</f>
        <v>4.3775879999999994</v>
      </c>
      <c r="J534" s="6" t="str">
        <f>OBV!F534</f>
        <v>BEARISH</v>
      </c>
      <c r="K534" s="6" t="str">
        <f>OBV!G534</f>
        <v>WEAK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5.4695999999999998</v>
      </c>
      <c r="C535" s="2">
        <f>RSI!I535</f>
        <v>58.298616119216753</v>
      </c>
      <c r="D535" s="2">
        <f>MACD!E535</f>
        <v>-0.33331465795125936</v>
      </c>
      <c r="E535" s="2">
        <f>MACD!F535</f>
        <v>-0.19945000506543864</v>
      </c>
      <c r="F535" s="2">
        <f>'Moving Avg'!D535</f>
        <v>5.6326000000000001</v>
      </c>
      <c r="G535" s="2">
        <f>'Moving Avg'!F535</f>
        <v>5.249430000000002</v>
      </c>
      <c r="H535" s="2">
        <f>'Moving Avg'!G535</f>
        <v>5.1440020000000004</v>
      </c>
      <c r="I535" s="2">
        <f>'Moving Avg'!H535</f>
        <v>4.3868514999999997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5.4695999999999998</v>
      </c>
      <c r="C536" s="2">
        <f>RSI!I536</f>
        <v>58.298616119216746</v>
      </c>
      <c r="D536" s="2">
        <f>MACD!E536</f>
        <v>-0.3443076882063334</v>
      </c>
      <c r="E536" s="2">
        <f>MACD!F536</f>
        <v>-0.22842154169361761</v>
      </c>
      <c r="F536" s="2">
        <f>'Moving Avg'!D536</f>
        <v>5.5762400000000003</v>
      </c>
      <c r="G536" s="2">
        <f>'Moving Avg'!F536</f>
        <v>5.2734250000000014</v>
      </c>
      <c r="H536" s="2">
        <f>'Moving Avg'!G536</f>
        <v>5.1549720000000017</v>
      </c>
      <c r="I536" s="2">
        <f>'Moving Avg'!H536</f>
        <v>4.3962604999999995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5.5609999999999999</v>
      </c>
      <c r="C537" s="2">
        <f>RSI!I537</f>
        <v>62.000253816557716</v>
      </c>
      <c r="D537" s="2">
        <f>MACD!E537</f>
        <v>-0.31912379238673161</v>
      </c>
      <c r="E537" s="2">
        <f>MACD!F537</f>
        <v>-0.24656199183224042</v>
      </c>
      <c r="F537" s="2">
        <f>'Moving Avg'!D537</f>
        <v>5.5396799999999997</v>
      </c>
      <c r="G537" s="2">
        <f>'Moving Avg'!F537</f>
        <v>5.3038950000000016</v>
      </c>
      <c r="H537" s="2">
        <f>'Moving Avg'!G537</f>
        <v>5.1650280000000013</v>
      </c>
      <c r="I537" s="2">
        <f>'Moving Avg'!H537</f>
        <v>4.4061989999999991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5.5533999999999999</v>
      </c>
      <c r="C538" s="2">
        <f>RSI!I538</f>
        <v>61.511319449526852</v>
      </c>
      <c r="D538" s="2">
        <f>MACD!E538</f>
        <v>-0.26234240629004368</v>
      </c>
      <c r="E538" s="2">
        <f>MACD!F538</f>
        <v>-0.24971807472380109</v>
      </c>
      <c r="F538" s="2">
        <f>'Moving Avg'!D538</f>
        <v>5.5229200000000001</v>
      </c>
      <c r="G538" s="2">
        <f>'Moving Avg'!F538</f>
        <v>5.3347500000000005</v>
      </c>
      <c r="H538" s="2">
        <f>'Moving Avg'!G538</f>
        <v>5.174932000000001</v>
      </c>
      <c r="I538" s="2">
        <f>'Moving Avg'!H538</f>
        <v>4.4161719999999995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5.6219000000000001</v>
      </c>
      <c r="C539" s="2">
        <f>RSI!I539</f>
        <v>64.247970709144624</v>
      </c>
      <c r="D539" s="2">
        <f>MACD!E539</f>
        <v>-0.17023513904859211</v>
      </c>
      <c r="E539" s="2">
        <f>MACD!F539</f>
        <v>-0.23382148758875931</v>
      </c>
      <c r="F539" s="2">
        <f>'Moving Avg'!D539</f>
        <v>5.5350999999999999</v>
      </c>
      <c r="G539" s="2">
        <f>'Moving Avg'!F539</f>
        <v>5.3701699999999999</v>
      </c>
      <c r="H539" s="2">
        <f>'Moving Avg'!G539</f>
        <v>5.1863580000000011</v>
      </c>
      <c r="I539" s="2">
        <f>'Moving Avg'!H539</f>
        <v>4.4265239999999988</v>
      </c>
      <c r="J539" s="6" t="str">
        <f>OBV!F539</f>
        <v>BEARISH</v>
      </c>
      <c r="K539" s="6" t="str">
        <f>OBV!G539</f>
        <v>WEAK</v>
      </c>
      <c r="L539" s="6" t="str">
        <f>OBV!H539</f>
        <v>BEARISH DIVERGENCE</v>
      </c>
    </row>
    <row r="540" spans="1:12" ht="13.5" x14ac:dyDescent="0.25">
      <c r="A540" s="3">
        <f>RSI!A540</f>
        <v>42789</v>
      </c>
      <c r="B540" s="2">
        <f>RSI!B540</f>
        <v>5.6219000000000001</v>
      </c>
      <c r="C540" s="2">
        <f>RSI!I540</f>
        <v>64.247970709144624</v>
      </c>
      <c r="D540" s="2">
        <f>MACD!E540</f>
        <v>-9.7396851163709997E-2</v>
      </c>
      <c r="E540" s="2">
        <f>MACD!F540</f>
        <v>-0.20653656030374945</v>
      </c>
      <c r="F540" s="2">
        <f>'Moving Avg'!D540</f>
        <v>5.5655599999999996</v>
      </c>
      <c r="G540" s="2">
        <f>'Moving Avg'!F540</f>
        <v>5.4040649999999992</v>
      </c>
      <c r="H540" s="2">
        <f>'Moving Avg'!G540</f>
        <v>5.1976320000000014</v>
      </c>
      <c r="I540" s="2">
        <f>'Moving Avg'!H540</f>
        <v>4.4368759999999989</v>
      </c>
      <c r="J540" s="6" t="str">
        <f>OBV!F540</f>
        <v>BULLISH</v>
      </c>
      <c r="K540" s="6" t="str">
        <f>OBV!G540</f>
        <v>NEUTRAL</v>
      </c>
      <c r="L540" s="6" t="str">
        <f>OBV!H540</f>
        <v>CONFIRMED BULLISH</v>
      </c>
    </row>
    <row r="541" spans="1:12" ht="13.5" x14ac:dyDescent="0.25">
      <c r="A541" s="3">
        <f>RSI!A541</f>
        <v>42790</v>
      </c>
      <c r="B541" s="2">
        <f>RSI!B541</f>
        <v>5.6219000000000001</v>
      </c>
      <c r="C541" s="2">
        <f>RSI!I541</f>
        <v>64.247970709144624</v>
      </c>
      <c r="D541" s="2">
        <f>MACD!E541</f>
        <v>-4.4254068904457711E-2</v>
      </c>
      <c r="E541" s="2">
        <f>MACD!F541</f>
        <v>-0.17408006202389109</v>
      </c>
      <c r="F541" s="2">
        <f>'Moving Avg'!D541</f>
        <v>5.5960200000000002</v>
      </c>
      <c r="G541" s="2">
        <f>'Moving Avg'!F541</f>
        <v>5.4379599999999995</v>
      </c>
      <c r="H541" s="2">
        <f>'Moving Avg'!G541</f>
        <v>5.2093620000000014</v>
      </c>
      <c r="I541" s="2">
        <f>'Moving Avg'!H541</f>
        <v>4.4473729999999989</v>
      </c>
      <c r="J541" s="6" t="str">
        <f>OBV!F541</f>
        <v>BULLISH</v>
      </c>
      <c r="K541" s="6" t="str">
        <f>OBV!G541</f>
        <v>NEUTRAL</v>
      </c>
      <c r="L541" s="6" t="str">
        <f>OBV!H541</f>
        <v>CONFIRMED BULLISH</v>
      </c>
    </row>
    <row r="542" spans="1:12" ht="13.5" x14ac:dyDescent="0.25">
      <c r="A542" s="3">
        <f>RSI!A542</f>
        <v>42793</v>
      </c>
      <c r="B542" s="2">
        <f>RSI!B542</f>
        <v>5.6143000000000001</v>
      </c>
      <c r="C542" s="2">
        <f>RSI!I542</f>
        <v>63.6211190081588</v>
      </c>
      <c r="D542" s="2">
        <f>MACD!E542</f>
        <v>-1.2441503947364652E-3</v>
      </c>
      <c r="E542" s="2">
        <f>MACD!F542</f>
        <v>-0.13951287969806017</v>
      </c>
      <c r="F542" s="2">
        <f>'Moving Avg'!D542</f>
        <v>5.6066799999999999</v>
      </c>
      <c r="G542" s="2">
        <f>'Moving Avg'!F542</f>
        <v>5.4714749999999999</v>
      </c>
      <c r="H542" s="2">
        <f>'Moving Avg'!G542</f>
        <v>5.2210920000000023</v>
      </c>
      <c r="I542" s="2">
        <f>'Moving Avg'!H542</f>
        <v>4.4574689999999988</v>
      </c>
      <c r="J542" s="6" t="str">
        <f>OBV!F542</f>
        <v>BEARISH</v>
      </c>
      <c r="K542" s="6" t="str">
        <f>OBV!G542</f>
        <v>WEAK</v>
      </c>
      <c r="L542" s="6" t="str">
        <f>OBV!H542</f>
        <v>BEARISH DIVERGENCE</v>
      </c>
    </row>
    <row r="543" spans="1:12" ht="13.5" x14ac:dyDescent="0.25">
      <c r="A543" s="3">
        <f>RSI!A543</f>
        <v>42794</v>
      </c>
      <c r="B543" s="2">
        <f>RSI!B543</f>
        <v>5.6067</v>
      </c>
      <c r="C543" s="2">
        <f>RSI!I543</f>
        <v>62.959585364007559</v>
      </c>
      <c r="D543" s="2">
        <f>MACD!E543</f>
        <v>1.8106003997719888E-2</v>
      </c>
      <c r="E543" s="2">
        <f>MACD!F543</f>
        <v>-0.10798910295890417</v>
      </c>
      <c r="F543" s="2">
        <f>'Moving Avg'!D543</f>
        <v>5.6173400000000004</v>
      </c>
      <c r="G543" s="2">
        <f>'Moving Avg'!F543</f>
        <v>5.502324999999999</v>
      </c>
      <c r="H543" s="2">
        <f>'Moving Avg'!G543</f>
        <v>5.2328240000000017</v>
      </c>
      <c r="I543" s="2">
        <f>'Moving Avg'!H543</f>
        <v>4.4678899999999997</v>
      </c>
      <c r="J543" s="6" t="str">
        <f>OBV!F543</f>
        <v>BULLISH</v>
      </c>
      <c r="K543" s="6" t="str">
        <f>OBV!G543</f>
        <v>STRONG</v>
      </c>
      <c r="L543" s="6" t="str">
        <f>OBV!H543</f>
        <v>CONFIRMED BULLISH</v>
      </c>
    </row>
    <row r="544" spans="1:12" ht="13.5" x14ac:dyDescent="0.25">
      <c r="A544" s="3">
        <f>RSI!A544</f>
        <v>42795</v>
      </c>
      <c r="B544" s="2">
        <f>RSI!B544</f>
        <v>5.6067</v>
      </c>
      <c r="C544" s="2">
        <f>RSI!I544</f>
        <v>62.959585364007559</v>
      </c>
      <c r="D544" s="2">
        <f>MACD!E544</f>
        <v>2.1684546567334095E-2</v>
      </c>
      <c r="E544" s="2">
        <f>MACD!F544</f>
        <v>-8.2054373053656524E-2</v>
      </c>
      <c r="F544" s="2">
        <f>'Moving Avg'!D544</f>
        <v>5.6143000000000001</v>
      </c>
      <c r="G544" s="2">
        <f>'Moving Avg'!F544</f>
        <v>5.5385100000000005</v>
      </c>
      <c r="H544" s="2">
        <f>'Moving Avg'!G544</f>
        <v>5.2466880000000016</v>
      </c>
      <c r="I544" s="2">
        <f>'Moving Avg'!H544</f>
        <v>4.478165999999999</v>
      </c>
      <c r="J544" s="6" t="str">
        <f>OBV!F544</f>
        <v>BEARISH</v>
      </c>
      <c r="K544" s="6" t="str">
        <f>OBV!G544</f>
        <v>WEAK</v>
      </c>
      <c r="L544" s="6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5.5914999999999999</v>
      </c>
      <c r="C545" s="2">
        <f>RSI!I545</f>
        <v>61.476856813729796</v>
      </c>
      <c r="D545" s="2">
        <f>MACD!E545</f>
        <v>1.0784720414554805E-2</v>
      </c>
      <c r="E545" s="2">
        <f>MACD!F545</f>
        <v>-6.3486554360014255E-2</v>
      </c>
      <c r="F545" s="2">
        <f>'Moving Avg'!D545</f>
        <v>5.6082200000000002</v>
      </c>
      <c r="G545" s="2">
        <f>'Moving Avg'!F545</f>
        <v>5.5689849999999996</v>
      </c>
      <c r="H545" s="2">
        <f>'Moving Avg'!G545</f>
        <v>5.2588780000000019</v>
      </c>
      <c r="I545" s="2">
        <f>'Moving Avg'!H545</f>
        <v>4.4883294999999999</v>
      </c>
      <c r="J545" s="6" t="str">
        <f>OBV!F545</f>
        <v>BEARISH</v>
      </c>
      <c r="K545" s="6" t="str">
        <f>OBV!G545</f>
        <v>WEAK</v>
      </c>
      <c r="L545" s="6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5.5457999999999998</v>
      </c>
      <c r="C546" s="2">
        <f>RSI!I546</f>
        <v>57.121192965200621</v>
      </c>
      <c r="D546" s="2">
        <f>MACD!E546</f>
        <v>4.1180791790207394E-3</v>
      </c>
      <c r="E546" s="2">
        <f>MACD!F546</f>
        <v>-4.9965627652207259E-2</v>
      </c>
      <c r="F546" s="2">
        <f>'Moving Avg'!D546</f>
        <v>5.593</v>
      </c>
      <c r="G546" s="2">
        <f>'Moving Avg'!F546</f>
        <v>5.597175</v>
      </c>
      <c r="H546" s="2">
        <f>'Moving Avg'!G546</f>
        <v>5.2713720000000013</v>
      </c>
      <c r="I546" s="2">
        <f>'Moving Avg'!H546</f>
        <v>4.4980829999999994</v>
      </c>
      <c r="J546" s="6" t="str">
        <f>OBV!F546</f>
        <v>BEARISH</v>
      </c>
      <c r="K546" s="6" t="str">
        <f>OBV!G546</f>
        <v>WEAK</v>
      </c>
      <c r="L546" s="6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5.4847999999999999</v>
      </c>
      <c r="C547" s="2">
        <f>RSI!I547</f>
        <v>51.841390652284389</v>
      </c>
      <c r="D547" s="2">
        <f>MACD!E547</f>
        <v>1.6559678448286874E-2</v>
      </c>
      <c r="E547" s="2">
        <f>MACD!F547</f>
        <v>-3.6660566432108438E-2</v>
      </c>
      <c r="F547" s="2">
        <f>'Moving Avg'!D547</f>
        <v>5.5670999999999999</v>
      </c>
      <c r="G547" s="2">
        <f>'Moving Avg'!F547</f>
        <v>5.6086</v>
      </c>
      <c r="H547" s="2">
        <f>'Moving Avg'!G547</f>
        <v>5.2814280000000018</v>
      </c>
      <c r="I547" s="2">
        <f>'Moving Avg'!H547</f>
        <v>4.5079674999999995</v>
      </c>
      <c r="J547" s="6" t="str">
        <f>OBV!F547</f>
        <v>BEARISH</v>
      </c>
      <c r="K547" s="6" t="str">
        <f>OBV!G547</f>
        <v>WEAK</v>
      </c>
      <c r="L547" s="6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5.5000999999999998</v>
      </c>
      <c r="C548" s="2">
        <f>RSI!I548</f>
        <v>53.014478994781349</v>
      </c>
      <c r="D548" s="2">
        <f>MACD!E548</f>
        <v>2.4684467864966919E-2</v>
      </c>
      <c r="E548" s="2">
        <f>MACD!F548</f>
        <v>-2.4391559572693369E-2</v>
      </c>
      <c r="F548" s="2">
        <f>'Moving Avg'!D548</f>
        <v>5.5457799999999997</v>
      </c>
      <c r="G548" s="2">
        <f>'Moving Avg'!F548</f>
        <v>5.6089849999999997</v>
      </c>
      <c r="H548" s="2">
        <f>'Moving Avg'!G548</f>
        <v>5.2913320000000006</v>
      </c>
      <c r="I548" s="2">
        <f>'Moving Avg'!H548</f>
        <v>4.5184004999999994</v>
      </c>
      <c r="J548" s="6" t="str">
        <f>OBV!F548</f>
        <v>BEARISH</v>
      </c>
      <c r="K548" s="6" t="str">
        <f>OBV!G548</f>
        <v>WEAK</v>
      </c>
      <c r="L548" s="6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5.5533999999999999</v>
      </c>
      <c r="C549" s="2">
        <f>RSI!I549</f>
        <v>56.948739513722884</v>
      </c>
      <c r="D549" s="2">
        <f>MACD!E549</f>
        <v>3.7966459939402952E-2</v>
      </c>
      <c r="E549" s="2">
        <f>MACD!F549</f>
        <v>-1.1919955670274103E-2</v>
      </c>
      <c r="F549" s="2">
        <f>'Moving Avg'!D549</f>
        <v>5.53512</v>
      </c>
      <c r="G549" s="2">
        <f>'Moving Avg'!F549</f>
        <v>5.5956549999999998</v>
      </c>
      <c r="H549" s="2">
        <f>'Moving Avg'!G549</f>
        <v>5.3021500000000001</v>
      </c>
      <c r="I549" s="2">
        <f>'Moving Avg'!H549</f>
        <v>4.5285914999999992</v>
      </c>
      <c r="J549" s="6" t="str">
        <f>OBV!F549</f>
        <v>BEARISH</v>
      </c>
      <c r="K549" s="6" t="str">
        <f>OBV!G549</f>
        <v>WEAK</v>
      </c>
      <c r="L549" s="6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5.4847999999999999</v>
      </c>
      <c r="C550" s="2">
        <f>RSI!I550</f>
        <v>51.026616434653505</v>
      </c>
      <c r="D550" s="2">
        <f>MACD!E550</f>
        <v>5.3802021138015022E-2</v>
      </c>
      <c r="E550" s="2">
        <f>MACD!F550</f>
        <v>1.2244396913837219E-3</v>
      </c>
      <c r="F550" s="2">
        <f>'Moving Avg'!D550</f>
        <v>5.5137799999999997</v>
      </c>
      <c r="G550" s="2">
        <f>'Moving Avg'!F550</f>
        <v>5.5800399999999994</v>
      </c>
      <c r="H550" s="2">
        <f>'Moving Avg'!G550</f>
        <v>5.3100720000000017</v>
      </c>
      <c r="I550" s="2">
        <f>'Moving Avg'!H550</f>
        <v>4.5384394999999991</v>
      </c>
      <c r="J550" s="6" t="str">
        <f>OBV!F550</f>
        <v>BEARISH</v>
      </c>
      <c r="K550" s="6" t="str">
        <f>OBV!G550</f>
        <v>WEAK</v>
      </c>
      <c r="L550" s="6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5.4695999999999998</v>
      </c>
      <c r="C551" s="2">
        <f>RSI!I551</f>
        <v>49.791098159678107</v>
      </c>
      <c r="D551" s="2">
        <f>MACD!E551</f>
        <v>6.8283990497176816E-2</v>
      </c>
      <c r="E551" s="2">
        <f>MACD!F551</f>
        <v>1.4636349852542342E-2</v>
      </c>
      <c r="F551" s="2">
        <f>'Moving Avg'!D551</f>
        <v>5.4985400000000002</v>
      </c>
      <c r="G551" s="2">
        <f>'Moving Avg'!F551</f>
        <v>5.5659499999999991</v>
      </c>
      <c r="H551" s="2">
        <f>'Moving Avg'!G551</f>
        <v>5.3146440000000004</v>
      </c>
      <c r="I551" s="2">
        <f>'Moving Avg'!H551</f>
        <v>4.5478484999999989</v>
      </c>
      <c r="J551" s="6" t="str">
        <f>OBV!F551</f>
        <v>BEARISH</v>
      </c>
      <c r="K551" s="6" t="str">
        <f>OBV!G551</f>
        <v>WEAK</v>
      </c>
      <c r="L551" s="6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5.4542999999999999</v>
      </c>
      <c r="C552" s="2">
        <f>RSI!I552</f>
        <v>48.517640240747809</v>
      </c>
      <c r="D552" s="2">
        <f>MACD!E552</f>
        <v>8.0551812752962526E-2</v>
      </c>
      <c r="E552" s="2">
        <f>MACD!F552</f>
        <v>2.7819442432626379E-2</v>
      </c>
      <c r="F552" s="2">
        <f>'Moving Avg'!D552</f>
        <v>5.4924400000000002</v>
      </c>
      <c r="G552" s="2">
        <f>'Moving Avg'!F552</f>
        <v>5.551474999999999</v>
      </c>
      <c r="H552" s="2">
        <f>'Moving Avg'!G552</f>
        <v>5.3187560000000005</v>
      </c>
      <c r="I552" s="2">
        <f>'Moving Avg'!H552</f>
        <v>4.5572169999999987</v>
      </c>
      <c r="J552" s="6" t="str">
        <f>OBV!F552</f>
        <v>BEARISH</v>
      </c>
      <c r="K552" s="6" t="str">
        <f>OBV!G552</f>
        <v>WEAK</v>
      </c>
      <c r="L552" s="6" t="str">
        <f>OBV!H552</f>
        <v>CONFIRMED BEARISH</v>
      </c>
    </row>
    <row r="553" spans="1:12" ht="13.5" x14ac:dyDescent="0.25">
      <c r="A553" s="3">
        <f>RSI!A553</f>
        <v>42808</v>
      </c>
      <c r="B553" s="2">
        <f>RSI!B553</f>
        <v>5.3019999999999996</v>
      </c>
      <c r="C553" s="2">
        <f>RSI!I553</f>
        <v>38.077723685390922</v>
      </c>
      <c r="D553" s="2">
        <f>MACD!E553</f>
        <v>0.10118099756586663</v>
      </c>
      <c r="E553" s="2">
        <f>MACD!F553</f>
        <v>4.2491753459274431E-2</v>
      </c>
      <c r="F553" s="2">
        <f>'Moving Avg'!D553</f>
        <v>5.45282</v>
      </c>
      <c r="G553" s="2">
        <f>'Moving Avg'!F553</f>
        <v>5.5347150000000003</v>
      </c>
      <c r="H553" s="2">
        <f>'Moving Avg'!G553</f>
        <v>5.321194000000002</v>
      </c>
      <c r="I553" s="2">
        <f>'Moving Avg'!H553</f>
        <v>4.5661144999999994</v>
      </c>
      <c r="J553" s="6" t="str">
        <f>OBV!F553</f>
        <v>BEARISH</v>
      </c>
      <c r="K553" s="6" t="str">
        <f>OBV!G553</f>
        <v>WEAK</v>
      </c>
      <c r="L553" s="6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5.3019999999999996</v>
      </c>
      <c r="C554" s="2">
        <f>RSI!I554</f>
        <v>38.077723685390914</v>
      </c>
      <c r="D554" s="2">
        <f>MACD!E554</f>
        <v>0.11966276917066754</v>
      </c>
      <c r="E554" s="2">
        <f>MACD!F554</f>
        <v>5.7925956601553051E-2</v>
      </c>
      <c r="F554" s="2">
        <f>'Moving Avg'!D554</f>
        <v>5.4025400000000001</v>
      </c>
      <c r="G554" s="2">
        <f>'Moving Avg'!F554</f>
        <v>5.5217649999999994</v>
      </c>
      <c r="H554" s="2">
        <f>'Moving Avg'!G554</f>
        <v>5.3246980000000015</v>
      </c>
      <c r="I554" s="2">
        <f>'Moving Avg'!H554</f>
        <v>4.5747214999999999</v>
      </c>
      <c r="J554" s="6" t="str">
        <f>OBV!F554</f>
        <v>BEARISH</v>
      </c>
      <c r="K554" s="6" t="str">
        <f>OBV!G554</f>
        <v>WEAK</v>
      </c>
      <c r="L554" s="6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5.4466999999999999</v>
      </c>
      <c r="C555" s="2">
        <f>RSI!I555</f>
        <v>49.945701621581243</v>
      </c>
      <c r="D555" s="2">
        <f>MACD!E555</f>
        <v>0.1231944959929967</v>
      </c>
      <c r="E555" s="2">
        <f>MACD!F555</f>
        <v>7.0979664479841789E-2</v>
      </c>
      <c r="F555" s="2">
        <f>'Moving Avg'!D555</f>
        <v>5.3949199999999999</v>
      </c>
      <c r="G555" s="2">
        <f>'Moving Avg'!F555</f>
        <v>5.5206199999999983</v>
      </c>
      <c r="H555" s="2">
        <f>'Moving Avg'!G555</f>
        <v>5.333076000000001</v>
      </c>
      <c r="I555" s="2">
        <f>'Moving Avg'!H555</f>
        <v>4.5840519999999989</v>
      </c>
      <c r="J555" s="6" t="str">
        <f>OBV!F555</f>
        <v>BEARISH</v>
      </c>
      <c r="K555" s="6" t="str">
        <f>OBV!G555</f>
        <v>WEAK</v>
      </c>
      <c r="L555" s="6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5.4542999999999999</v>
      </c>
      <c r="C556" s="2">
        <f>RSI!I556</f>
        <v>50.48250865336491</v>
      </c>
      <c r="D556" s="2">
        <f>MACD!E556</f>
        <v>0.11861400280829137</v>
      </c>
      <c r="E556" s="2">
        <f>MACD!F556</f>
        <v>8.0506532145531717E-2</v>
      </c>
      <c r="F556" s="2">
        <f>'Moving Avg'!D556</f>
        <v>5.3918599999999994</v>
      </c>
      <c r="G556" s="2">
        <f>'Moving Avg'!F556</f>
        <v>5.5198549999999988</v>
      </c>
      <c r="H556" s="2">
        <f>'Moving Avg'!G556</f>
        <v>5.339932000000001</v>
      </c>
      <c r="I556" s="2">
        <f>'Moving Avg'!H556</f>
        <v>4.5933844999999991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5.4238999999999997</v>
      </c>
      <c r="C557" s="2">
        <f>RSI!I557</f>
        <v>48.253310832286104</v>
      </c>
      <c r="D557" s="2">
        <f>MACD!E557</f>
        <v>0.10758354230394218</v>
      </c>
      <c r="E557" s="2">
        <f>MACD!F557</f>
        <v>8.5921934177213805E-2</v>
      </c>
      <c r="F557" s="2">
        <f>'Moving Avg'!D557</f>
        <v>5.3857799999999996</v>
      </c>
      <c r="G557" s="2">
        <f>'Moving Avg'!F557</f>
        <v>5.512999999999999</v>
      </c>
      <c r="H557" s="2">
        <f>'Moving Avg'!G557</f>
        <v>5.3451120000000012</v>
      </c>
      <c r="I557" s="2">
        <f>'Moving Avg'!H557</f>
        <v>4.6025649999999994</v>
      </c>
      <c r="J557" s="6" t="str">
        <f>OBV!F557</f>
        <v>BEARISH</v>
      </c>
      <c r="K557" s="6" t="str">
        <f>OBV!G557</f>
        <v>WEAK</v>
      </c>
      <c r="L557" s="6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5.4390999999999998</v>
      </c>
      <c r="C558" s="2">
        <f>RSI!I558</f>
        <v>49.455130883427067</v>
      </c>
      <c r="D558" s="2">
        <f>MACD!E558</f>
        <v>9.9637357666016335E-2</v>
      </c>
      <c r="E558" s="2">
        <f>MACD!F558</f>
        <v>8.8665018874974327E-2</v>
      </c>
      <c r="F558" s="2">
        <f>'Moving Avg'!D558</f>
        <v>5.4131999999999998</v>
      </c>
      <c r="G558" s="2">
        <f>'Moving Avg'!F558</f>
        <v>5.5072849999999978</v>
      </c>
      <c r="H558" s="2">
        <f>'Moving Avg'!G558</f>
        <v>5.3507480000000012</v>
      </c>
      <c r="I558" s="2">
        <f>'Moving Avg'!H558</f>
        <v>4.6118214999999996</v>
      </c>
      <c r="J558" s="6" t="str">
        <f>OBV!F558</f>
        <v>BEARISH</v>
      </c>
      <c r="K558" s="6" t="str">
        <f>OBV!G558</f>
        <v>WEAK</v>
      </c>
      <c r="L558" s="6" t="str">
        <f>OBV!H558</f>
        <v>BEARISH DIVERGENCE</v>
      </c>
    </row>
    <row r="559" spans="1:12" ht="13.5" x14ac:dyDescent="0.25">
      <c r="A559" s="3">
        <f>RSI!A559</f>
        <v>42817</v>
      </c>
      <c r="B559" s="2">
        <f>RSI!B559</f>
        <v>5.4466999999999999</v>
      </c>
      <c r="C559" s="2">
        <f>RSI!I559</f>
        <v>50.079427700263246</v>
      </c>
      <c r="D559" s="2">
        <f>MACD!E559</f>
        <v>0.10060843969993716</v>
      </c>
      <c r="E559" s="2">
        <f>MACD!F559</f>
        <v>9.1053703039966905E-2</v>
      </c>
      <c r="F559" s="2">
        <f>'Moving Avg'!D559</f>
        <v>5.4421400000000002</v>
      </c>
      <c r="G559" s="2">
        <f>'Moving Avg'!F559</f>
        <v>5.498524999999999</v>
      </c>
      <c r="H559" s="2">
        <f>'Moving Avg'!G559</f>
        <v>5.3565360000000011</v>
      </c>
      <c r="I559" s="2">
        <f>'Moving Avg'!H559</f>
        <v>4.6212609999999987</v>
      </c>
      <c r="J559" s="6" t="str">
        <f>OBV!F559</f>
        <v>BEARISH</v>
      </c>
      <c r="K559" s="6" t="str">
        <f>OBV!G559</f>
        <v>WEAK</v>
      </c>
      <c r="L559" s="6" t="str">
        <f>OBV!H559</f>
        <v>BEARISH DIVERGENCE</v>
      </c>
    </row>
    <row r="560" spans="1:12" ht="13.5" x14ac:dyDescent="0.25">
      <c r="A560" s="3">
        <f>RSI!A560</f>
        <v>42818</v>
      </c>
      <c r="B560" s="2">
        <f>RSI!B560</f>
        <v>5.4390999999999998</v>
      </c>
      <c r="C560" s="2">
        <f>RSI!I560</f>
        <v>49.422043254530529</v>
      </c>
      <c r="D560" s="2">
        <f>MACD!E560</f>
        <v>9.1447795256998532E-2</v>
      </c>
      <c r="E560" s="2">
        <f>MACD!F560</f>
        <v>9.1132521483373224E-2</v>
      </c>
      <c r="F560" s="2">
        <f>'Moving Avg'!D560</f>
        <v>5.44062</v>
      </c>
      <c r="G560" s="2">
        <f>'Moving Avg'!F560</f>
        <v>5.4893849999999986</v>
      </c>
      <c r="H560" s="2">
        <f>'Moving Avg'!G560</f>
        <v>5.3621720000000019</v>
      </c>
      <c r="I560" s="2">
        <f>'Moving Avg'!H560</f>
        <v>4.6306624999999988</v>
      </c>
      <c r="J560" s="6" t="str">
        <f>OBV!F560</f>
        <v>BEARISH</v>
      </c>
      <c r="K560" s="6" t="str">
        <f>OBV!G560</f>
        <v>WEAK</v>
      </c>
      <c r="L560" s="6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5.4390999999999998</v>
      </c>
      <c r="C561" s="2">
        <f>RSI!I561</f>
        <v>49.422043254530529</v>
      </c>
      <c r="D561" s="2">
        <f>MACD!E561</f>
        <v>8.1410848240371259E-2</v>
      </c>
      <c r="E561" s="2">
        <f>MACD!F561</f>
        <v>8.9188186834772837E-2</v>
      </c>
      <c r="F561" s="2">
        <f>'Moving Avg'!D561</f>
        <v>5.4375799999999996</v>
      </c>
      <c r="G561" s="2">
        <f>'Moving Avg'!F561</f>
        <v>5.4802449999999991</v>
      </c>
      <c r="H561" s="2">
        <f>'Moving Avg'!G561</f>
        <v>5.3678080000000001</v>
      </c>
      <c r="I561" s="2">
        <f>'Moving Avg'!H561</f>
        <v>4.6400639999999989</v>
      </c>
      <c r="J561" s="6" t="str">
        <f>OBV!F561</f>
        <v>BEARISH</v>
      </c>
      <c r="K561" s="6" t="str">
        <f>OBV!G561</f>
        <v>WEAK</v>
      </c>
      <c r="L561" s="6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5.4923999999999999</v>
      </c>
      <c r="C562" s="2">
        <f>RSI!I562</f>
        <v>54.301231226790122</v>
      </c>
      <c r="D562" s="2">
        <f>MACD!E562</f>
        <v>6.6664968404091418E-2</v>
      </c>
      <c r="E562" s="2">
        <f>MACD!F562</f>
        <v>8.4683543148636548E-2</v>
      </c>
      <c r="F562" s="2">
        <f>'Moving Avg'!D562</f>
        <v>5.4512799999999997</v>
      </c>
      <c r="G562" s="2">
        <f>'Moving Avg'!F562</f>
        <v>5.4741499999999998</v>
      </c>
      <c r="H562" s="2">
        <f>'Moving Avg'!G562</f>
        <v>5.374509999999999</v>
      </c>
      <c r="I562" s="2">
        <f>'Moving Avg'!H562</f>
        <v>4.6497319999999993</v>
      </c>
      <c r="J562" s="6" t="str">
        <f>OBV!F562</f>
        <v>BULLISH</v>
      </c>
      <c r="K562" s="6" t="str">
        <f>OBV!G562</f>
        <v>STRONG</v>
      </c>
      <c r="L562" s="6" t="str">
        <f>OBV!H562</f>
        <v>CONFIRMED BULLISH</v>
      </c>
    </row>
    <row r="563" spans="1:12" ht="13.5" x14ac:dyDescent="0.25">
      <c r="A563" s="3">
        <f>RSI!A563</f>
        <v>42823</v>
      </c>
      <c r="B563" s="2">
        <f>RSI!B563</f>
        <v>5.5991</v>
      </c>
      <c r="C563" s="2">
        <f>RSI!I563</f>
        <v>62.169065931787742</v>
      </c>
      <c r="D563" s="2">
        <f>MACD!E563</f>
        <v>2.2583552938013618E-2</v>
      </c>
      <c r="E563" s="2">
        <f>MACD!F563</f>
        <v>7.2263545106511964E-2</v>
      </c>
      <c r="F563" s="2">
        <f>'Moving Avg'!D563</f>
        <v>5.4832799999999997</v>
      </c>
      <c r="G563" s="2">
        <f>'Moving Avg'!F563</f>
        <v>5.47377</v>
      </c>
      <c r="H563" s="2">
        <f>'Moving Avg'!G563</f>
        <v>5.3844140000000005</v>
      </c>
      <c r="I563" s="2">
        <f>'Moving Avg'!H563</f>
        <v>4.6603694999999989</v>
      </c>
      <c r="J563" s="6" t="str">
        <f>OBV!F563</f>
        <v>BULLISH</v>
      </c>
      <c r="K563" s="6" t="str">
        <f>OBV!G563</f>
        <v>STRONG</v>
      </c>
      <c r="L563" s="6" t="str">
        <f>OBV!H563</f>
        <v>CONFIRMED BULLISH</v>
      </c>
    </row>
    <row r="564" spans="1:12" ht="13.5" x14ac:dyDescent="0.25">
      <c r="A564" s="3">
        <f>RSI!A564</f>
        <v>42824</v>
      </c>
      <c r="B564" s="2">
        <f>RSI!B564</f>
        <v>5.6981000000000002</v>
      </c>
      <c r="C564" s="2">
        <f>RSI!I564</f>
        <v>67.721894035542164</v>
      </c>
      <c r="D564" s="2">
        <f>MACD!E564</f>
        <v>-2.2929619326725437E-2</v>
      </c>
      <c r="E564" s="2">
        <f>MACD!F564</f>
        <v>5.3224912219864487E-2</v>
      </c>
      <c r="F564" s="2">
        <f>'Moving Avg'!D564</f>
        <v>5.5335599999999996</v>
      </c>
      <c r="G564" s="2">
        <f>'Moving Avg'!F564</f>
        <v>5.4783399999999993</v>
      </c>
      <c r="H564" s="2">
        <f>'Moving Avg'!G564</f>
        <v>5.3964499999999997</v>
      </c>
      <c r="I564" s="2">
        <f>'Moving Avg'!H564</f>
        <v>4.6714289999999998</v>
      </c>
      <c r="J564" s="6" t="str">
        <f>OBV!F564</f>
        <v>BULLISH</v>
      </c>
      <c r="K564" s="6" t="str">
        <f>OBV!G564</f>
        <v>STRONG</v>
      </c>
      <c r="L564" s="6" t="str">
        <f>OBV!H564</f>
        <v>CONFIRMED BULLISH</v>
      </c>
    </row>
    <row r="565" spans="1:12" ht="13.5" x14ac:dyDescent="0.25">
      <c r="A565" s="3">
        <f>RSI!A565</f>
        <v>42825</v>
      </c>
      <c r="B565" s="2">
        <f>RSI!B565</f>
        <v>5.6981000000000002</v>
      </c>
      <c r="C565" s="2">
        <f>RSI!I565</f>
        <v>67.721894035542164</v>
      </c>
      <c r="D565" s="2">
        <f>MACD!E565</f>
        <v>-4.0579203074577741E-2</v>
      </c>
      <c r="E565" s="2">
        <f>MACD!F565</f>
        <v>3.4464089160976041E-2</v>
      </c>
      <c r="F565" s="2">
        <f>'Moving Avg'!D565</f>
        <v>5.5853599999999997</v>
      </c>
      <c r="G565" s="2">
        <f>'Moving Avg'!F565</f>
        <v>5.4836699999999992</v>
      </c>
      <c r="H565" s="2">
        <f>'Moving Avg'!G565</f>
        <v>5.4106179999999995</v>
      </c>
      <c r="I565" s="2">
        <f>'Moving Avg'!H565</f>
        <v>4.6821254999999988</v>
      </c>
      <c r="J565" s="6" t="str">
        <f>OBV!F565</f>
        <v>BULLISH</v>
      </c>
      <c r="K565" s="6" t="str">
        <f>OBV!G565</f>
        <v>STRONG</v>
      </c>
      <c r="L565" s="6" t="str">
        <f>OBV!H565</f>
        <v>CONFIRMED BULLISH</v>
      </c>
    </row>
    <row r="566" spans="1:12" ht="13.5" x14ac:dyDescent="0.25">
      <c r="A566" s="3">
        <f>RSI!A566</f>
        <v>42828</v>
      </c>
      <c r="B566" s="2">
        <f>RSI!B566</f>
        <v>5.6981000000000002</v>
      </c>
      <c r="C566" s="2">
        <f>RSI!I566</f>
        <v>67.721894035542164</v>
      </c>
      <c r="D566" s="2">
        <f>MACD!E566</f>
        <v>-5.5640509964495877E-2</v>
      </c>
      <c r="E566" s="2">
        <f>MACD!F566</f>
        <v>1.6443169335881656E-2</v>
      </c>
      <c r="F566" s="2">
        <f>'Moving Avg'!D566</f>
        <v>5.6371599999999997</v>
      </c>
      <c r="G566" s="2">
        <f>'Moving Avg'!F566</f>
        <v>5.4912849999999986</v>
      </c>
      <c r="H566" s="2">
        <f>'Moving Avg'!G566</f>
        <v>5.4247859999999992</v>
      </c>
      <c r="I566" s="2">
        <f>'Moving Avg'!H566</f>
        <v>4.6928219999999978</v>
      </c>
      <c r="J566" s="6" t="str">
        <f>OBV!F566</f>
        <v>BULLISH</v>
      </c>
      <c r="K566" s="6" t="str">
        <f>OBV!G566</f>
        <v>STRONG</v>
      </c>
      <c r="L566" s="6" t="str">
        <f>OBV!H566</f>
        <v>CONFIRMED BULLISH</v>
      </c>
    </row>
    <row r="567" spans="1:12" ht="13.5" x14ac:dyDescent="0.25">
      <c r="A567" s="3">
        <f>RSI!A567</f>
        <v>42829</v>
      </c>
      <c r="B567" s="2">
        <f>RSI!B567</f>
        <v>5.7743000000000002</v>
      </c>
      <c r="C567" s="2">
        <f>RSI!I567</f>
        <v>71.71327885325725</v>
      </c>
      <c r="D567" s="2">
        <f>MACD!E567</f>
        <v>-7.9906314394322386E-2</v>
      </c>
      <c r="E567" s="2">
        <f>MACD!F567</f>
        <v>-2.8267274101591508E-3</v>
      </c>
      <c r="F567" s="2">
        <f>'Moving Avg'!D567</f>
        <v>5.6935400000000005</v>
      </c>
      <c r="G567" s="2">
        <f>'Moving Avg'!F567</f>
        <v>5.5057599999999995</v>
      </c>
      <c r="H567" s="2">
        <f>'Moving Avg'!G567</f>
        <v>5.4412399999999987</v>
      </c>
      <c r="I567" s="2">
        <f>'Moving Avg'!H567</f>
        <v>4.7039359999999988</v>
      </c>
      <c r="J567" s="6" t="str">
        <f>OBV!F567</f>
        <v>BULLISH</v>
      </c>
      <c r="K567" s="6" t="str">
        <f>OBV!G567</f>
        <v>STRONG</v>
      </c>
      <c r="L567" s="6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5.8962000000000003</v>
      </c>
      <c r="C568" s="2">
        <f>RSI!I568</f>
        <v>76.681015922539402</v>
      </c>
      <c r="D568" s="2">
        <f>MACD!E568</f>
        <v>-0.10869170174653142</v>
      </c>
      <c r="E568" s="2">
        <f>MACD!F568</f>
        <v>-2.3999722277433608E-2</v>
      </c>
      <c r="F568" s="2">
        <f>'Moving Avg'!D568</f>
        <v>5.7529599999999999</v>
      </c>
      <c r="G568" s="2">
        <f>'Moving Avg'!F568</f>
        <v>5.5255649999999985</v>
      </c>
      <c r="H568" s="2">
        <f>'Moving Avg'!G568</f>
        <v>5.460437999999999</v>
      </c>
      <c r="I568" s="2">
        <f>'Moving Avg'!H568</f>
        <v>4.7158044999999991</v>
      </c>
      <c r="J568" s="6" t="str">
        <f>OBV!F568</f>
        <v>BULLISH</v>
      </c>
      <c r="K568" s="6" t="str">
        <f>OBV!G568</f>
        <v>STRONG</v>
      </c>
      <c r="L568" s="6" t="str">
        <f>OBV!H568</f>
        <v>CONFIRMED BULLISH</v>
      </c>
    </row>
    <row r="569" spans="1:12" ht="13.5" x14ac:dyDescent="0.25">
      <c r="A569" s="3">
        <f>RSI!A569</f>
        <v>42831</v>
      </c>
      <c r="B569" s="2">
        <f>RSI!B569</f>
        <v>6.0561999999999996</v>
      </c>
      <c r="C569" s="2">
        <f>RSI!I569</f>
        <v>81.318553599833521</v>
      </c>
      <c r="D569" s="2">
        <f>MACD!E569</f>
        <v>-0.14589744167493901</v>
      </c>
      <c r="E569" s="2">
        <f>MACD!F569</f>
        <v>-4.8379266156934692E-2</v>
      </c>
      <c r="F569" s="2">
        <f>'Moving Avg'!D569</f>
        <v>5.8245800000000001</v>
      </c>
      <c r="G569" s="2">
        <f>'Moving Avg'!F569</f>
        <v>5.5507049999999998</v>
      </c>
      <c r="H569" s="2">
        <f>'Moving Avg'!G569</f>
        <v>5.4832919999999987</v>
      </c>
      <c r="I569" s="2">
        <f>'Moving Avg'!H569</f>
        <v>4.7286909999999986</v>
      </c>
      <c r="J569" s="6" t="str">
        <f>OBV!F569</f>
        <v>BULLISH</v>
      </c>
      <c r="K569" s="6" t="str">
        <f>OBV!G569</f>
        <v>STRONG</v>
      </c>
      <c r="L569" s="6" t="str">
        <f>OBV!H569</f>
        <v>CONFIRMED BULLISH</v>
      </c>
    </row>
    <row r="570" spans="1:12" ht="13.5" x14ac:dyDescent="0.25">
      <c r="A570" s="3">
        <f>RSI!A570</f>
        <v>42832</v>
      </c>
      <c r="B570" s="2">
        <f>RSI!B570</f>
        <v>6.0561999999999996</v>
      </c>
      <c r="C570" s="2">
        <f>RSI!I570</f>
        <v>81.318553599833521</v>
      </c>
      <c r="D570" s="2">
        <f>MACD!E570</f>
        <v>-0.18149968872226907</v>
      </c>
      <c r="E570" s="2">
        <f>MACD!F570</f>
        <v>-7.5003350670001578E-2</v>
      </c>
      <c r="F570" s="2">
        <f>'Moving Avg'!D570</f>
        <v>5.8962000000000003</v>
      </c>
      <c r="G570" s="2">
        <f>'Moving Avg'!F570</f>
        <v>5.579275</v>
      </c>
      <c r="H570" s="2">
        <f>'Moving Avg'!G570</f>
        <v>5.5055359999999984</v>
      </c>
      <c r="I570" s="2">
        <f>'Moving Avg'!H570</f>
        <v>4.7413959999999982</v>
      </c>
      <c r="J570" s="6" t="str">
        <f>OBV!F570</f>
        <v>BULLISH</v>
      </c>
      <c r="K570" s="6" t="str">
        <f>OBV!G570</f>
        <v>STRONG</v>
      </c>
      <c r="L570" s="6" t="str">
        <f>OBV!H570</f>
        <v>CONFIRMED BULLISH</v>
      </c>
    </row>
    <row r="571" spans="1:12" ht="13.5" x14ac:dyDescent="0.25">
      <c r="A571" s="3">
        <f>RSI!A571</f>
        <v>42835</v>
      </c>
      <c r="B571" s="2">
        <f>RSI!B571</f>
        <v>6.0561999999999996</v>
      </c>
      <c r="C571" s="2">
        <f>RSI!I571</f>
        <v>81.318553599833521</v>
      </c>
      <c r="D571" s="2">
        <f>MACD!E571</f>
        <v>-0.21435729323260144</v>
      </c>
      <c r="E571" s="2">
        <f>MACD!F571</f>
        <v>-0.10287413918252156</v>
      </c>
      <c r="F571" s="2">
        <f>'Moving Avg'!D571</f>
        <v>5.9678200000000006</v>
      </c>
      <c r="G571" s="2">
        <f>'Moving Avg'!F571</f>
        <v>5.608604999999999</v>
      </c>
      <c r="H571" s="2">
        <f>'Moving Avg'!G571</f>
        <v>5.527779999999999</v>
      </c>
      <c r="I571" s="2">
        <f>'Moving Avg'!H571</f>
        <v>4.7542459999999984</v>
      </c>
      <c r="J571" s="6" t="str">
        <f>OBV!F571</f>
        <v>BULLISH</v>
      </c>
      <c r="K571" s="6" t="str">
        <f>OBV!G571</f>
        <v>STRONG</v>
      </c>
      <c r="L571" s="6" t="str">
        <f>OBV!H571</f>
        <v>CONFIRMED BULLISH</v>
      </c>
    </row>
    <row r="572" spans="1:12" ht="13.5" x14ac:dyDescent="0.25">
      <c r="A572" s="3">
        <f>RSI!A572</f>
        <v>42836</v>
      </c>
      <c r="B572" s="2">
        <f>RSI!B572</f>
        <v>6.0561999999999996</v>
      </c>
      <c r="C572" s="2">
        <f>RSI!I572</f>
        <v>81.318553599833521</v>
      </c>
      <c r="D572" s="2">
        <f>MACD!E572</f>
        <v>-0.23649009114545194</v>
      </c>
      <c r="E572" s="2">
        <f>MACD!F572</f>
        <v>-0.12959732957510764</v>
      </c>
      <c r="F572" s="2">
        <f>'Moving Avg'!D572</f>
        <v>6.0242000000000004</v>
      </c>
      <c r="G572" s="2">
        <f>'Moving Avg'!F572</f>
        <v>5.6387</v>
      </c>
      <c r="H572" s="2">
        <f>'Moving Avg'!G572</f>
        <v>5.5500239999999996</v>
      </c>
      <c r="I572" s="2">
        <f>'Moving Avg'!H572</f>
        <v>4.7669144999999977</v>
      </c>
      <c r="J572" s="6" t="str">
        <f>OBV!F572</f>
        <v>BULLISH</v>
      </c>
      <c r="K572" s="6" t="str">
        <f>OBV!G572</f>
        <v>STRONG</v>
      </c>
      <c r="L572" s="6" t="str">
        <f>OBV!H572</f>
        <v>CONFIRMED BULLISH</v>
      </c>
    </row>
    <row r="573" spans="1:12" ht="13.5" x14ac:dyDescent="0.25">
      <c r="A573" s="3">
        <f>RSI!A573</f>
        <v>42837</v>
      </c>
      <c r="B573" s="2">
        <f>RSI!B573</f>
        <v>6.0180999999999996</v>
      </c>
      <c r="C573" s="2">
        <f>RSI!I573</f>
        <v>76.448955621015145</v>
      </c>
      <c r="D573" s="2">
        <f>MACD!E573</f>
        <v>-0.23832302294446173</v>
      </c>
      <c r="E573" s="2">
        <f>MACD!F573</f>
        <v>-0.15134246824897846</v>
      </c>
      <c r="F573" s="2">
        <f>'Moving Avg'!D573</f>
        <v>6.0485799999999994</v>
      </c>
      <c r="G573" s="2">
        <f>'Moving Avg'!F573</f>
        <v>5.6745050000000008</v>
      </c>
      <c r="H573" s="2">
        <f>'Moving Avg'!G573</f>
        <v>5.5705919999999995</v>
      </c>
      <c r="I573" s="2">
        <f>'Moving Avg'!H573</f>
        <v>4.7793924999999984</v>
      </c>
      <c r="J573" s="6" t="str">
        <f>OBV!F573</f>
        <v>BULLISH</v>
      </c>
      <c r="K573" s="6" t="str">
        <f>OBV!G573</f>
        <v>NEUTRAL</v>
      </c>
      <c r="L573" s="6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6.0561999999999996</v>
      </c>
      <c r="C574" s="2">
        <f>RSI!I574</f>
        <v>77.875735538079525</v>
      </c>
      <c r="D574" s="2">
        <f>MACD!E574</f>
        <v>-0.22940953050272306</v>
      </c>
      <c r="E574" s="2">
        <f>MACD!F574</f>
        <v>-0.16695588069972739</v>
      </c>
      <c r="F574" s="2">
        <f>'Moving Avg'!D574</f>
        <v>6.0485799999999994</v>
      </c>
      <c r="G574" s="2">
        <f>'Moving Avg'!F574</f>
        <v>5.7122150000000014</v>
      </c>
      <c r="H574" s="2">
        <f>'Moving Avg'!G574</f>
        <v>5.5940559999999993</v>
      </c>
      <c r="I574" s="2">
        <f>'Moving Avg'!H574</f>
        <v>4.7920609999999986</v>
      </c>
      <c r="J574" s="6" t="str">
        <f>OBV!F574</f>
        <v>BULLISH</v>
      </c>
      <c r="K574" s="6" t="str">
        <f>OBV!G574</f>
        <v>NEUTRAL</v>
      </c>
      <c r="L574" s="6" t="str">
        <f>OBV!H574</f>
        <v>NEUTRAL</v>
      </c>
    </row>
    <row r="575" spans="1:12" ht="13.5" x14ac:dyDescent="0.25">
      <c r="A575" s="3">
        <f>RSI!A575</f>
        <v>42839</v>
      </c>
      <c r="B575" s="2">
        <f>RSI!B575</f>
        <v>5.98</v>
      </c>
      <c r="C575" s="2">
        <f>RSI!I575</f>
        <v>68.886996984447251</v>
      </c>
      <c r="D575" s="2">
        <f>MACD!E575</f>
        <v>-0.21824813864093162</v>
      </c>
      <c r="E575" s="2">
        <f>MACD!F575</f>
        <v>-0.17721433228796823</v>
      </c>
      <c r="F575" s="2">
        <f>'Moving Avg'!D575</f>
        <v>6.0333399999999999</v>
      </c>
      <c r="G575" s="2">
        <f>'Moving Avg'!F575</f>
        <v>5.7388800000000018</v>
      </c>
      <c r="H575" s="2">
        <f>'Moving Avg'!G575</f>
        <v>5.6140159999999995</v>
      </c>
      <c r="I575" s="2">
        <f>'Moving Avg'!H575</f>
        <v>4.8041669999999987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5.9724000000000004</v>
      </c>
      <c r="C576" s="2">
        <f>RSI!I576</f>
        <v>68.043417499665651</v>
      </c>
      <c r="D576" s="2">
        <f>MACD!E576</f>
        <v>-0.20966587278179638</v>
      </c>
      <c r="E576" s="2">
        <f>MACD!F576</f>
        <v>-0.18370464038673387</v>
      </c>
      <c r="F576" s="2">
        <f>'Moving Avg'!D576</f>
        <v>6.0165799999999994</v>
      </c>
      <c r="G576" s="2">
        <f>'Moving Avg'!F576</f>
        <v>5.7647850000000007</v>
      </c>
      <c r="H576" s="2">
        <f>'Moving Avg'!G576</f>
        <v>5.6338239999999997</v>
      </c>
      <c r="I576" s="2">
        <f>'Moving Avg'!H576</f>
        <v>4.8162349999999989</v>
      </c>
      <c r="J576" s="6" t="str">
        <f>OBV!F576</f>
        <v>BEARISH</v>
      </c>
      <c r="K576" s="6" t="str">
        <f>OBV!G576</f>
        <v>WEAK</v>
      </c>
      <c r="L576" s="6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5.9646999999999997</v>
      </c>
      <c r="C577" s="2">
        <f>RSI!I577</f>
        <v>67.146252439409537</v>
      </c>
      <c r="D577" s="2">
        <f>MACD!E577</f>
        <v>-0.19138499927071528</v>
      </c>
      <c r="E577" s="2">
        <f>MACD!F577</f>
        <v>-0.18524071216353016</v>
      </c>
      <c r="F577" s="2">
        <f>'Moving Avg'!D577</f>
        <v>5.9982799999999994</v>
      </c>
      <c r="G577" s="2">
        <f>'Moving Avg'!F577</f>
        <v>5.7918250000000002</v>
      </c>
      <c r="H577" s="2">
        <f>'Moving Avg'!G577</f>
        <v>5.6479919999999986</v>
      </c>
      <c r="I577" s="2">
        <f>'Moving Avg'!H577</f>
        <v>4.8281194999999988</v>
      </c>
      <c r="J577" s="6" t="str">
        <f>OBV!F577</f>
        <v>BEARISH</v>
      </c>
      <c r="K577" s="6" t="str">
        <f>OBV!G577</f>
        <v>WEAK</v>
      </c>
      <c r="L577" s="6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5.98</v>
      </c>
      <c r="C578" s="2">
        <f>RSI!I578</f>
        <v>68.047767185197415</v>
      </c>
      <c r="D578" s="2">
        <f>MACD!E578</f>
        <v>-0.15943063969057381</v>
      </c>
      <c r="E578" s="2">
        <f>MACD!F578</f>
        <v>-0.18007869766893891</v>
      </c>
      <c r="F578" s="2">
        <f>'Moving Avg'!D578</f>
        <v>5.9906600000000001</v>
      </c>
      <c r="G578" s="2">
        <f>'Moving Avg'!F578</f>
        <v>5.8188700000000004</v>
      </c>
      <c r="H578" s="2">
        <f>'Moving Avg'!G578</f>
        <v>5.6577439999999992</v>
      </c>
      <c r="I578" s="2">
        <f>'Moving Avg'!H578</f>
        <v>4.8399349999999997</v>
      </c>
      <c r="J578" s="6" t="str">
        <f>OBV!F578</f>
        <v>BULLISH</v>
      </c>
      <c r="K578" s="6" t="str">
        <f>OBV!G578</f>
        <v>STRONG</v>
      </c>
      <c r="L578" s="6" t="str">
        <f>OBV!H578</f>
        <v>BULLISH DIVERGENCE</v>
      </c>
    </row>
    <row r="579" spans="1:12" ht="13.5" x14ac:dyDescent="0.25">
      <c r="A579" s="3">
        <f>RSI!A579</f>
        <v>42845</v>
      </c>
      <c r="B579" s="2">
        <f>RSI!B579</f>
        <v>5.9419000000000004</v>
      </c>
      <c r="C579" s="2">
        <f>RSI!I579</f>
        <v>63.383510565789152</v>
      </c>
      <c r="D579" s="2">
        <f>MACD!E579</f>
        <v>-0.10609567831364686</v>
      </c>
      <c r="E579" s="2">
        <f>MACD!F579</f>
        <v>-0.1652820937978805</v>
      </c>
      <c r="F579" s="2">
        <f>'Moving Avg'!D579</f>
        <v>5.9678000000000004</v>
      </c>
      <c r="G579" s="2">
        <f>'Moving Avg'!F579</f>
        <v>5.8436299999999992</v>
      </c>
      <c r="H579" s="2">
        <f>'Moving Avg'!G579</f>
        <v>5.6601819999999989</v>
      </c>
      <c r="I579" s="2">
        <f>'Moving Avg'!H579</f>
        <v>4.8510569999999991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5.9646999999999997</v>
      </c>
      <c r="C580" s="2">
        <f>RSI!I580</f>
        <v>64.932566479611296</v>
      </c>
      <c r="D580" s="2">
        <f>MACD!E580</f>
        <v>-6.3486284889402889E-2</v>
      </c>
      <c r="E580" s="2">
        <f>MACD!F580</f>
        <v>-0.14492293201618497</v>
      </c>
      <c r="F580" s="2">
        <f>'Moving Avg'!D580</f>
        <v>5.9647400000000008</v>
      </c>
      <c r="G580" s="2">
        <f>'Moving Avg'!F580</f>
        <v>5.8699099999999991</v>
      </c>
      <c r="H580" s="2">
        <f>'Moving Avg'!G580</f>
        <v>5.6635339999999985</v>
      </c>
      <c r="I580" s="2">
        <f>'Moving Avg'!H580</f>
        <v>4.8622929999999993</v>
      </c>
      <c r="J580" s="6" t="str">
        <f>OBV!F580</f>
        <v>BULLISH</v>
      </c>
      <c r="K580" s="6" t="str">
        <f>OBV!G580</f>
        <v>NEUTRAL</v>
      </c>
      <c r="L580" s="6" t="str">
        <f>OBV!H580</f>
        <v>BULLISH DIVERGENCE</v>
      </c>
    </row>
    <row r="581" spans="1:12" ht="13.5" x14ac:dyDescent="0.25">
      <c r="A581" s="3">
        <f>RSI!A581</f>
        <v>42849</v>
      </c>
      <c r="B581" s="2">
        <f>RSI!B581</f>
        <v>5.7895000000000003</v>
      </c>
      <c r="C581" s="2">
        <f>RSI!I581</f>
        <v>48.095145493532748</v>
      </c>
      <c r="D581" s="2">
        <f>MACD!E581</f>
        <v>-1.5358853746312739E-2</v>
      </c>
      <c r="E581" s="2">
        <f>MACD!F581</f>
        <v>-0.11901011636221052</v>
      </c>
      <c r="F581" s="2">
        <f>'Moving Avg'!D581</f>
        <v>5.9281600000000001</v>
      </c>
      <c r="G581" s="2">
        <f>'Moving Avg'!F581</f>
        <v>5.8874300000000002</v>
      </c>
      <c r="H581" s="2">
        <f>'Moving Avg'!G581</f>
        <v>5.6642959999999967</v>
      </c>
      <c r="I581" s="2">
        <f>'Moving Avg'!H581</f>
        <v>4.8723864999999993</v>
      </c>
      <c r="J581" s="6" t="str">
        <f>OBV!F581</f>
        <v>BULLISH</v>
      </c>
      <c r="K581" s="6" t="str">
        <f>OBV!G581</f>
        <v>NEUTRAL</v>
      </c>
      <c r="L581" s="6" t="str">
        <f>OBV!H581</f>
        <v>BULLISH DIVERGENCE</v>
      </c>
    </row>
    <row r="582" spans="1:12" ht="13.5" x14ac:dyDescent="0.25">
      <c r="A582" s="3">
        <f>RSI!A582</f>
        <v>42850</v>
      </c>
      <c r="B582" s="2">
        <f>RSI!B582</f>
        <v>5.8962000000000003</v>
      </c>
      <c r="C582" s="2">
        <f>RSI!I582</f>
        <v>55.63953485747102</v>
      </c>
      <c r="D582" s="2">
        <f>MACD!E582</f>
        <v>1.7658465283131086E-2</v>
      </c>
      <c r="E582" s="2">
        <f>MACD!F582</f>
        <v>-9.1676400033142202E-2</v>
      </c>
      <c r="F582" s="2">
        <f>'Moving Avg'!D582</f>
        <v>5.9144600000000001</v>
      </c>
      <c r="G582" s="2">
        <f>'Moving Avg'!F582</f>
        <v>5.9076199999999996</v>
      </c>
      <c r="H582" s="2">
        <f>'Moving Avg'!G582</f>
        <v>5.6673439999999973</v>
      </c>
      <c r="I582" s="2">
        <f>'Moving Avg'!H582</f>
        <v>4.8825184999999998</v>
      </c>
      <c r="J582" s="6" t="str">
        <f>OBV!F582</f>
        <v>BULLISH</v>
      </c>
      <c r="K582" s="6" t="str">
        <f>OBV!G582</f>
        <v>STRONG</v>
      </c>
      <c r="L582" s="6" t="str">
        <f>OBV!H582</f>
        <v>BULLISH DIVERGENCE</v>
      </c>
    </row>
    <row r="583" spans="1:12" ht="13.5" x14ac:dyDescent="0.25">
      <c r="A583" s="3">
        <f>RSI!A583</f>
        <v>42851</v>
      </c>
      <c r="B583" s="2">
        <f>RSI!B583</f>
        <v>5.9419000000000004</v>
      </c>
      <c r="C583" s="2">
        <f>RSI!I583</f>
        <v>58.426726328335512</v>
      </c>
      <c r="D583" s="2">
        <f>MACD!E583</f>
        <v>3.5902137283032154E-2</v>
      </c>
      <c r="E583" s="2">
        <f>MACD!F583</f>
        <v>-6.6160692569907323E-2</v>
      </c>
      <c r="F583" s="2">
        <f>'Moving Avg'!D583</f>
        <v>5.9068400000000008</v>
      </c>
      <c r="G583" s="2">
        <f>'Moving Avg'!F583</f>
        <v>5.9247600000000009</v>
      </c>
      <c r="H583" s="2">
        <f>'Moving Avg'!G583</f>
        <v>5.6734379999999973</v>
      </c>
      <c r="I583" s="2">
        <f>'Moving Avg'!H583</f>
        <v>4.8931834999999992</v>
      </c>
      <c r="J583" s="6" t="str">
        <f>OBV!F583</f>
        <v>BULLISH</v>
      </c>
      <c r="K583" s="6" t="str">
        <f>OBV!G583</f>
        <v>STRONG</v>
      </c>
      <c r="L583" s="6" t="str">
        <f>OBV!H583</f>
        <v>BULLISH DIVERGENCE</v>
      </c>
    </row>
    <row r="584" spans="1:12" ht="13.5" x14ac:dyDescent="0.25">
      <c r="A584" s="3">
        <f>RSI!A584</f>
        <v>42852</v>
      </c>
      <c r="B584" s="2">
        <f>RSI!B584</f>
        <v>5.7667000000000002</v>
      </c>
      <c r="C584" s="2">
        <f>RSI!I584</f>
        <v>46.392436202725172</v>
      </c>
      <c r="D584" s="2">
        <f>MACD!E584</f>
        <v>6.9494163638702311E-2</v>
      </c>
      <c r="E584" s="2">
        <f>MACD!F584</f>
        <v>-3.9029721328185399E-2</v>
      </c>
      <c r="F584" s="2">
        <f>'Moving Avg'!D584</f>
        <v>5.8718000000000004</v>
      </c>
      <c r="G584" s="2">
        <f>'Moving Avg'!F584</f>
        <v>5.9281899999999998</v>
      </c>
      <c r="H584" s="2">
        <f>'Moving Avg'!G584</f>
        <v>5.6775519999999986</v>
      </c>
      <c r="I584" s="2">
        <f>'Moving Avg'!H584</f>
        <v>4.9025914999999998</v>
      </c>
      <c r="J584" s="6" t="str">
        <f>OBV!F584</f>
        <v>BULLISH</v>
      </c>
      <c r="K584" s="6" t="str">
        <f>OBV!G584</f>
        <v>STRONG</v>
      </c>
      <c r="L584" s="6" t="str">
        <f>OBV!H584</f>
        <v>BULLISH DIVERGENCE</v>
      </c>
    </row>
    <row r="585" spans="1:12" ht="13.5" x14ac:dyDescent="0.25">
      <c r="A585" s="3">
        <f>RSI!A585</f>
        <v>42853</v>
      </c>
      <c r="B585" s="2">
        <f>RSI!B585</f>
        <v>5.8657000000000004</v>
      </c>
      <c r="C585" s="2">
        <f>RSI!I585</f>
        <v>52.363290276188962</v>
      </c>
      <c r="D585" s="2">
        <f>MACD!E585</f>
        <v>7.9263481568202288E-2</v>
      </c>
      <c r="E585" s="2">
        <f>MACD!F585</f>
        <v>-1.5371080748907865E-2</v>
      </c>
      <c r="F585" s="2">
        <f>'Moving Avg'!D585</f>
        <v>5.8520000000000003</v>
      </c>
      <c r="G585" s="2">
        <f>'Moving Avg'!F585</f>
        <v>5.9365699999999997</v>
      </c>
      <c r="H585" s="2">
        <f>'Moving Avg'!G585</f>
        <v>5.6854739999999984</v>
      </c>
      <c r="I585" s="2">
        <f>'Moving Avg'!H585</f>
        <v>4.9123419999999989</v>
      </c>
      <c r="J585" s="6" t="str">
        <f>OBV!F585</f>
        <v>BULLISH</v>
      </c>
      <c r="K585" s="6" t="str">
        <f>OBV!G585</f>
        <v>STRONG</v>
      </c>
      <c r="L585" s="6" t="str">
        <f>OBV!H585</f>
        <v>BULLISH DIVERGENCE</v>
      </c>
    </row>
    <row r="586" spans="1:12" ht="13.5" x14ac:dyDescent="0.25">
      <c r="A586" s="3">
        <f>RSI!A586</f>
        <v>42857</v>
      </c>
      <c r="B586" s="2">
        <f>RSI!B586</f>
        <v>6.0180999999999996</v>
      </c>
      <c r="C586" s="2">
        <f>RSI!I586</f>
        <v>59.788303593567761</v>
      </c>
      <c r="D586" s="2">
        <f>MACD!E586</f>
        <v>7.4858662492247596E-2</v>
      </c>
      <c r="E586" s="2">
        <f>MACD!F586</f>
        <v>2.6748678993232262E-3</v>
      </c>
      <c r="F586" s="2">
        <f>'Moving Avg'!D586</f>
        <v>5.8977200000000005</v>
      </c>
      <c r="G586" s="2">
        <f>'Moving Avg'!F586</f>
        <v>5.9525700000000006</v>
      </c>
      <c r="H586" s="2">
        <f>'Moving Avg'!G586</f>
        <v>5.6964439999999987</v>
      </c>
      <c r="I586" s="2">
        <f>'Moving Avg'!H586</f>
        <v>4.9230069999999992</v>
      </c>
      <c r="J586" s="6" t="str">
        <f>OBV!F586</f>
        <v>BULLISH</v>
      </c>
      <c r="K586" s="6" t="str">
        <f>OBV!G586</f>
        <v>STRONG</v>
      </c>
      <c r="L586" s="6" t="str">
        <f>OBV!H586</f>
        <v>CONFIRMED BULLISH</v>
      </c>
    </row>
    <row r="587" spans="1:12" ht="13.5" x14ac:dyDescent="0.25">
      <c r="A587" s="3">
        <f>RSI!A587</f>
        <v>42858</v>
      </c>
      <c r="B587" s="2">
        <f>RSI!B587</f>
        <v>6.0561999999999996</v>
      </c>
      <c r="C587" s="2">
        <f>RSI!I587</f>
        <v>61.40779899817673</v>
      </c>
      <c r="D587" s="2">
        <f>MACD!E587</f>
        <v>6.6026867917157617E-2</v>
      </c>
      <c r="E587" s="2">
        <f>MACD!F587</f>
        <v>1.5345267902890106E-2</v>
      </c>
      <c r="F587" s="2">
        <f>'Moving Avg'!D587</f>
        <v>5.9297200000000005</v>
      </c>
      <c r="G587" s="2">
        <f>'Moving Avg'!F587</f>
        <v>5.9666650000000008</v>
      </c>
      <c r="H587" s="2">
        <f>'Moving Avg'!G587</f>
        <v>5.7063479999999984</v>
      </c>
      <c r="I587" s="2">
        <f>'Moving Avg'!H587</f>
        <v>4.9335199999999988</v>
      </c>
      <c r="J587" s="6" t="str">
        <f>OBV!F587</f>
        <v>BULLISH</v>
      </c>
      <c r="K587" s="6" t="str">
        <f>OBV!G587</f>
        <v>STRONG</v>
      </c>
      <c r="L587" s="6" t="str">
        <f>OBV!H587</f>
        <v>CONFIRMED BULLISH</v>
      </c>
    </row>
    <row r="588" spans="1:12" ht="13.5" x14ac:dyDescent="0.25">
      <c r="A588" s="3">
        <f>RSI!A588</f>
        <v>42859</v>
      </c>
      <c r="B588" s="2">
        <f>RSI!B588</f>
        <v>6.0561999999999996</v>
      </c>
      <c r="C588" s="2">
        <f>RSI!I588</f>
        <v>61.40779899817673</v>
      </c>
      <c r="D588" s="2">
        <f>MACD!E588</f>
        <v>5.9666038914825137E-2</v>
      </c>
      <c r="E588" s="2">
        <f>MACD!F588</f>
        <v>2.4209422105277115E-2</v>
      </c>
      <c r="F588" s="2">
        <f>'Moving Avg'!D588</f>
        <v>5.9525800000000002</v>
      </c>
      <c r="G588" s="2">
        <f>'Moving Avg'!F588</f>
        <v>5.9746650000000008</v>
      </c>
      <c r="H588" s="2">
        <f>'Moving Avg'!G588</f>
        <v>5.716403999999998</v>
      </c>
      <c r="I588" s="2">
        <f>'Moving Avg'!H588</f>
        <v>4.9439944999999987</v>
      </c>
      <c r="J588" s="6" t="str">
        <f>OBV!F588</f>
        <v>BULLISH</v>
      </c>
      <c r="K588" s="6" t="str">
        <f>OBV!G588</f>
        <v>STRONG</v>
      </c>
      <c r="L588" s="6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6.0561999999999996</v>
      </c>
      <c r="C589" s="2">
        <f>RSI!I589</f>
        <v>61.40779899817673</v>
      </c>
      <c r="D589" s="2">
        <f>MACD!E589</f>
        <v>4.7272614039325589E-2</v>
      </c>
      <c r="E589" s="2">
        <f>MACD!F589</f>
        <v>2.8822060492086812E-2</v>
      </c>
      <c r="F589" s="2">
        <f>'Moving Avg'!D589</f>
        <v>6.0104800000000003</v>
      </c>
      <c r="G589" s="2">
        <f>'Moving Avg'!F589</f>
        <v>5.9746650000000017</v>
      </c>
      <c r="H589" s="2">
        <f>'Moving Avg'!G589</f>
        <v>5.725089999999998</v>
      </c>
      <c r="I589" s="2">
        <f>'Moving Avg'!H589</f>
        <v>4.9544309999999987</v>
      </c>
      <c r="J589" s="6" t="str">
        <f>OBV!F589</f>
        <v>BULLISH</v>
      </c>
      <c r="K589" s="6" t="str">
        <f>OBV!G589</f>
        <v>STRONG</v>
      </c>
      <c r="L589" s="6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6.0561999999999996</v>
      </c>
      <c r="C590" s="2">
        <f>RSI!I590</f>
        <v>61.40779899817673</v>
      </c>
      <c r="D590" s="2">
        <f>MACD!E590</f>
        <v>3.9229074731862212E-2</v>
      </c>
      <c r="E590" s="2">
        <f>MACD!F590</f>
        <v>3.0903463340041896E-2</v>
      </c>
      <c r="F590" s="2">
        <f>'Moving Avg'!D590</f>
        <v>6.0485799999999994</v>
      </c>
      <c r="G590" s="2">
        <f>'Moving Avg'!F590</f>
        <v>5.9746650000000008</v>
      </c>
      <c r="H590" s="2">
        <f>'Moving Avg'!G590</f>
        <v>5.733775999999998</v>
      </c>
      <c r="I590" s="2">
        <f>'Moving Avg'!H590</f>
        <v>4.9647534999999978</v>
      </c>
      <c r="J590" s="6" t="str">
        <f>OBV!F590</f>
        <v>BULLISH</v>
      </c>
      <c r="K590" s="6" t="str">
        <f>OBV!G590</f>
        <v>STRONG</v>
      </c>
      <c r="L590" s="6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6.0484999999999998</v>
      </c>
      <c r="C591" s="2">
        <f>RSI!I591</f>
        <v>60.742791481304693</v>
      </c>
      <c r="D591" s="2">
        <f>MACD!E591</f>
        <v>5.0538906621193647E-3</v>
      </c>
      <c r="E591" s="2">
        <f>MACD!F591</f>
        <v>2.5733548804457392E-2</v>
      </c>
      <c r="F591" s="2">
        <f>'Moving Avg'!D591</f>
        <v>6.0546600000000002</v>
      </c>
      <c r="G591" s="2">
        <f>'Moving Avg'!F591</f>
        <v>5.974280000000002</v>
      </c>
      <c r="H591" s="2">
        <f>'Moving Avg'!G591</f>
        <v>5.7423079999999969</v>
      </c>
      <c r="I591" s="2">
        <f>'Moving Avg'!H591</f>
        <v>4.9751894999999982</v>
      </c>
      <c r="J591" s="6" t="str">
        <f>OBV!F591</f>
        <v>BULLISH</v>
      </c>
      <c r="K591" s="6" t="str">
        <f>OBV!G591</f>
        <v>STRONG</v>
      </c>
      <c r="L591" s="6" t="str">
        <f>OBV!H591</f>
        <v>CONFIRMED BULLISH</v>
      </c>
    </row>
    <row r="592" spans="1:12" ht="13.5" x14ac:dyDescent="0.25">
      <c r="A592" s="3">
        <f>RSI!A592</f>
        <v>42865</v>
      </c>
      <c r="B592" s="2">
        <f>RSI!B592</f>
        <v>6.0561999999999996</v>
      </c>
      <c r="C592" s="2">
        <f>RSI!I592</f>
        <v>61.195346634510294</v>
      </c>
      <c r="D592" s="2">
        <f>MACD!E592</f>
        <v>-8.8856853544845293E-3</v>
      </c>
      <c r="E592" s="2">
        <f>MACD!F592</f>
        <v>1.8809701972669009E-2</v>
      </c>
      <c r="F592" s="2">
        <f>'Moving Avg'!D592</f>
        <v>6.0546600000000002</v>
      </c>
      <c r="G592" s="2">
        <f>'Moving Avg'!F592</f>
        <v>5.974280000000002</v>
      </c>
      <c r="H592" s="2">
        <f>'Moving Avg'!G592</f>
        <v>5.7511459999999976</v>
      </c>
      <c r="I592" s="2">
        <f>'Moving Avg'!H592</f>
        <v>4.9855119999999982</v>
      </c>
      <c r="J592" s="6" t="str">
        <f>OBV!F592</f>
        <v>BULLISH</v>
      </c>
      <c r="K592" s="6" t="str">
        <f>OBV!G592</f>
        <v>NEUTRAL</v>
      </c>
      <c r="L592" s="6" t="str">
        <f>OBV!H592</f>
        <v>NEUTRAL</v>
      </c>
    </row>
    <row r="593" spans="1:12" ht="13.5" x14ac:dyDescent="0.25">
      <c r="A593" s="3">
        <f>RSI!A593</f>
        <v>42866</v>
      </c>
      <c r="B593" s="2">
        <f>RSI!B593</f>
        <v>5.98</v>
      </c>
      <c r="C593" s="2">
        <f>RSI!I593</f>
        <v>54.49966408890996</v>
      </c>
      <c r="D593" s="2">
        <f>MACD!E593</f>
        <v>-8.8538923720005158E-3</v>
      </c>
      <c r="E593" s="2">
        <f>MACD!F593</f>
        <v>1.3276983103735105E-2</v>
      </c>
      <c r="F593" s="2">
        <f>'Moving Avg'!D593</f>
        <v>6.0394199999999998</v>
      </c>
      <c r="G593" s="2">
        <f>'Moving Avg'!F593</f>
        <v>5.9723750000000013</v>
      </c>
      <c r="H593" s="2">
        <f>'Moving Avg'!G593</f>
        <v>5.7586119999999967</v>
      </c>
      <c r="I593" s="2">
        <f>'Moving Avg'!H593</f>
        <v>4.995605499999999</v>
      </c>
      <c r="J593" s="6" t="str">
        <f>OBV!F593</f>
        <v>BULLISH</v>
      </c>
      <c r="K593" s="6" t="str">
        <f>OBV!G593</f>
        <v>NEUTRAL</v>
      </c>
      <c r="L593" s="6" t="str">
        <f>OBV!H593</f>
        <v>BULLISH DIVERGENCE</v>
      </c>
    </row>
    <row r="594" spans="1:12" ht="13.5" x14ac:dyDescent="0.25">
      <c r="A594" s="3">
        <f>RSI!A594</f>
        <v>42867</v>
      </c>
      <c r="B594" s="2">
        <f>RSI!B594</f>
        <v>6.0561999999999996</v>
      </c>
      <c r="C594" s="2">
        <f>RSI!I594</f>
        <v>59.295887740744369</v>
      </c>
      <c r="D594" s="2">
        <f>MACD!E594</f>
        <v>-4.1760562914248567E-2</v>
      </c>
      <c r="E594" s="2">
        <f>MACD!F594</f>
        <v>2.2694739001383711E-3</v>
      </c>
      <c r="F594" s="2">
        <f>'Moving Avg'!D594</f>
        <v>6.0394199999999998</v>
      </c>
      <c r="G594" s="2">
        <f>'Moving Avg'!F594</f>
        <v>5.9723750000000013</v>
      </c>
      <c r="H594" s="2">
        <f>'Moving Avg'!G594</f>
        <v>5.7676019999999975</v>
      </c>
      <c r="I594" s="2">
        <f>'Moving Avg'!H594</f>
        <v>5.0060799999999981</v>
      </c>
      <c r="J594" s="6" t="str">
        <f>OBV!F594</f>
        <v>BULLISH</v>
      </c>
      <c r="K594" s="6" t="str">
        <f>OBV!G594</f>
        <v>STRONG</v>
      </c>
      <c r="L594" s="6" t="str">
        <f>OBV!H594</f>
        <v>NEUTRAL</v>
      </c>
    </row>
    <row r="595" spans="1:12" ht="13.5" x14ac:dyDescent="0.25">
      <c r="A595" s="3">
        <f>RSI!A595</f>
        <v>42870</v>
      </c>
      <c r="B595" s="2">
        <f>RSI!B595</f>
        <v>6.0408999999999997</v>
      </c>
      <c r="C595" s="2">
        <f>RSI!I595</f>
        <v>57.974462205103045</v>
      </c>
      <c r="D595" s="2">
        <f>MACD!E595</f>
        <v>-5.4001281283083458E-2</v>
      </c>
      <c r="E595" s="2">
        <f>MACD!F595</f>
        <v>-8.9846771365059957E-3</v>
      </c>
      <c r="F595" s="2">
        <f>'Moving Avg'!D595</f>
        <v>6.0363600000000002</v>
      </c>
      <c r="G595" s="2">
        <f>'Moving Avg'!F595</f>
        <v>5.9754200000000015</v>
      </c>
      <c r="H595" s="2">
        <f>'Moving Avg'!G595</f>
        <v>5.7765899999999979</v>
      </c>
      <c r="I595" s="2">
        <f>'Moving Avg'!H595</f>
        <v>5.0162879999999976</v>
      </c>
      <c r="J595" s="6" t="str">
        <f>OBV!F595</f>
        <v>BEARISH</v>
      </c>
      <c r="K595" s="6" t="str">
        <f>OBV!G595</f>
        <v>WEAK</v>
      </c>
      <c r="L595" s="6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6.0332999999999997</v>
      </c>
      <c r="C596" s="2">
        <f>RSI!I596</f>
        <v>57.291471269915696</v>
      </c>
      <c r="D596" s="2">
        <f>MACD!E596</f>
        <v>-4.096365286797532E-2</v>
      </c>
      <c r="E596" s="2">
        <f>MACD!F596</f>
        <v>-1.5380472282799861E-2</v>
      </c>
      <c r="F596" s="2">
        <f>'Moving Avg'!D596</f>
        <v>6.0333200000000007</v>
      </c>
      <c r="G596" s="2">
        <f>'Moving Avg'!F596</f>
        <v>5.9784650000000017</v>
      </c>
      <c r="H596" s="2">
        <f>'Moving Avg'!G596</f>
        <v>5.7863399999999983</v>
      </c>
      <c r="I596" s="2">
        <f>'Moving Avg'!H596</f>
        <v>5.0264579999999981</v>
      </c>
      <c r="J596" s="6" t="str">
        <f>OBV!F596</f>
        <v>BEARISH</v>
      </c>
      <c r="K596" s="6" t="str">
        <f>OBV!G596</f>
        <v>WEAK</v>
      </c>
      <c r="L596" s="6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6.0332999999999997</v>
      </c>
      <c r="C597" s="2">
        <f>RSI!I597</f>
        <v>57.291471269915696</v>
      </c>
      <c r="D597" s="2">
        <f>MACD!E597</f>
        <v>-2.4593845387558488E-2</v>
      </c>
      <c r="E597" s="2">
        <f>MACD!F597</f>
        <v>-1.7223146903751589E-2</v>
      </c>
      <c r="F597" s="2">
        <f>'Moving Avg'!D597</f>
        <v>6.0287400000000009</v>
      </c>
      <c r="G597" s="2">
        <f>'Moving Avg'!F597</f>
        <v>5.9818950000000006</v>
      </c>
      <c r="H597" s="2">
        <f>'Moving Avg'!G597</f>
        <v>5.7973099999999977</v>
      </c>
      <c r="I597" s="2">
        <f>'Moving Avg'!H597</f>
        <v>5.0368179999999985</v>
      </c>
      <c r="J597" s="6" t="str">
        <f>OBV!F597</f>
        <v>BEARISH</v>
      </c>
      <c r="K597" s="6" t="str">
        <f>OBV!G597</f>
        <v>WEAK</v>
      </c>
      <c r="L597" s="6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6.0561999999999996</v>
      </c>
      <c r="C598" s="2">
        <f>RSI!I598</f>
        <v>58.980211631178342</v>
      </c>
      <c r="D598" s="2">
        <f>MACD!E598</f>
        <v>-1.2923553539510912E-2</v>
      </c>
      <c r="E598" s="2">
        <f>MACD!F598</f>
        <v>-1.6363228230903453E-2</v>
      </c>
      <c r="F598" s="2">
        <f>'Moving Avg'!D598</f>
        <v>6.0439799999999995</v>
      </c>
      <c r="G598" s="2">
        <f>'Moving Avg'!F598</f>
        <v>5.9857050000000003</v>
      </c>
      <c r="H598" s="2">
        <f>'Moving Avg'!G598</f>
        <v>5.808431999999998</v>
      </c>
      <c r="I598" s="2">
        <f>'Moving Avg'!H598</f>
        <v>5.0471024999999985</v>
      </c>
      <c r="J598" s="6" t="str">
        <f>OBV!F598</f>
        <v>BEARISH</v>
      </c>
      <c r="K598" s="6" t="str">
        <f>OBV!G598</f>
        <v>WEAK</v>
      </c>
      <c r="L598" s="6" t="str">
        <f>OBV!H598</f>
        <v>BEARISH DIVERGENCE</v>
      </c>
    </row>
    <row r="599" spans="1:12" ht="13.5" x14ac:dyDescent="0.25">
      <c r="A599" s="3">
        <f>RSI!A599</f>
        <v>42874</v>
      </c>
      <c r="B599" s="2">
        <f>RSI!B599</f>
        <v>6.0561999999999996</v>
      </c>
      <c r="C599" s="2">
        <f>RSI!I599</f>
        <v>58.980211631178342</v>
      </c>
      <c r="D599" s="2">
        <f>MACD!E599</f>
        <v>-3.6328855270575389E-3</v>
      </c>
      <c r="E599" s="2">
        <f>MACD!F599</f>
        <v>-1.3817159690134272E-2</v>
      </c>
      <c r="F599" s="2">
        <f>'Moving Avg'!D599</f>
        <v>6.0439799999999995</v>
      </c>
      <c r="G599" s="2">
        <f>'Moving Avg'!F599</f>
        <v>5.9914199999999997</v>
      </c>
      <c r="H599" s="2">
        <f>'Moving Avg'!G599</f>
        <v>5.8184879999999986</v>
      </c>
      <c r="I599" s="2">
        <f>'Moving Avg'!H599</f>
        <v>5.0572344999999981</v>
      </c>
      <c r="J599" s="6" t="str">
        <f>OBV!F599</f>
        <v>BEARISH</v>
      </c>
      <c r="K599" s="6" t="str">
        <f>OBV!G599</f>
        <v>WEAK</v>
      </c>
      <c r="L599" s="6" t="str">
        <f>OBV!H599</f>
        <v>NEUTRAL</v>
      </c>
    </row>
    <row r="600" spans="1:12" ht="13.5" x14ac:dyDescent="0.25">
      <c r="A600" s="3">
        <f>RSI!A600</f>
        <v>42877</v>
      </c>
      <c r="B600" s="2">
        <f>RSI!B600</f>
        <v>6.0561999999999996</v>
      </c>
      <c r="C600" s="2">
        <f>RSI!I600</f>
        <v>58.980211631178342</v>
      </c>
      <c r="D600" s="2">
        <f>MACD!E600</f>
        <v>3.6875282778794372E-3</v>
      </c>
      <c r="E600" s="2">
        <f>MACD!F600</f>
        <v>-1.0316222096531529E-2</v>
      </c>
      <c r="F600" s="2">
        <f>'Moving Avg'!D600</f>
        <v>6.04704</v>
      </c>
      <c r="G600" s="2">
        <f>'Moving Avg'!F600</f>
        <v>5.9959949999999997</v>
      </c>
      <c r="H600" s="2">
        <f>'Moving Avg'!G600</f>
        <v>5.8299159999999972</v>
      </c>
      <c r="I600" s="2">
        <f>'Moving Avg'!H600</f>
        <v>5.067137999999999</v>
      </c>
      <c r="J600" s="6" t="str">
        <f>OBV!F600</f>
        <v>BEARISH</v>
      </c>
      <c r="K600" s="6" t="str">
        <f>OBV!G600</f>
        <v>WEAK</v>
      </c>
      <c r="L600" s="6" t="str">
        <f>OBV!H600</f>
        <v>BEARISH DIVERGENCE</v>
      </c>
    </row>
    <row r="601" spans="1:12" ht="13.5" x14ac:dyDescent="0.25">
      <c r="A601" s="3">
        <f>RSI!A601</f>
        <v>42878</v>
      </c>
      <c r="B601" s="2">
        <f>RSI!B601</f>
        <v>6.0561999999999996</v>
      </c>
      <c r="C601" s="2">
        <f>RSI!I601</f>
        <v>58.980211631178349</v>
      </c>
      <c r="D601" s="2">
        <f>MACD!E601</f>
        <v>8.1962567201774306E-3</v>
      </c>
      <c r="E601" s="2">
        <f>MACD!F601</f>
        <v>-6.6137263331897374E-3</v>
      </c>
      <c r="F601" s="2">
        <f>'Moving Avg'!D601</f>
        <v>6.0516199999999998</v>
      </c>
      <c r="G601" s="2">
        <f>'Moving Avg'!F601</f>
        <v>6.0093300000000003</v>
      </c>
      <c r="H601" s="2">
        <f>'Moving Avg'!G601</f>
        <v>5.8416479999999966</v>
      </c>
      <c r="I601" s="2">
        <f>'Moving Avg'!H601</f>
        <v>5.0772319999999986</v>
      </c>
      <c r="J601" s="6" t="str">
        <f>OBV!F601</f>
        <v>BULLISH</v>
      </c>
      <c r="K601" s="6" t="str">
        <f>OBV!G601</f>
        <v>STRONG</v>
      </c>
      <c r="L601" s="6" t="str">
        <f>OBV!H601</f>
        <v>CONFIRMED BULLISH</v>
      </c>
    </row>
    <row r="602" spans="1:12" ht="13.5" x14ac:dyDescent="0.25">
      <c r="A602" s="3">
        <f>RSI!A602</f>
        <v>42879</v>
      </c>
      <c r="B602" s="2">
        <f>RSI!B602</f>
        <v>6.0561999999999996</v>
      </c>
      <c r="C602" s="2">
        <f>RSI!I602</f>
        <v>58.980211631178342</v>
      </c>
      <c r="D602" s="2">
        <f>MACD!E602</f>
        <v>1.2732197730864314E-2</v>
      </c>
      <c r="E602" s="2">
        <f>MACD!F602</f>
        <v>-2.7445415203789271E-3</v>
      </c>
      <c r="F602" s="2">
        <f>'Moving Avg'!D602</f>
        <v>6.0561999999999996</v>
      </c>
      <c r="G602" s="2">
        <f>'Moving Avg'!F602</f>
        <v>6.0173299999999994</v>
      </c>
      <c r="H602" s="2">
        <f>'Moving Avg'!G602</f>
        <v>5.8536859999999971</v>
      </c>
      <c r="I602" s="2">
        <f>'Moving Avg'!H602</f>
        <v>5.0873259999999991</v>
      </c>
      <c r="J602" s="6" t="str">
        <f>OBV!F602</f>
        <v>BULLISH</v>
      </c>
      <c r="K602" s="6" t="str">
        <f>OBV!G602</f>
        <v>STRONG</v>
      </c>
      <c r="L602" s="6" t="str">
        <f>OBV!H602</f>
        <v>CONFIRMED BULLISH</v>
      </c>
    </row>
    <row r="603" spans="1:12" ht="13.5" x14ac:dyDescent="0.25">
      <c r="A603" s="3">
        <f>RSI!A603</f>
        <v>42880</v>
      </c>
      <c r="B603" s="2">
        <f>RSI!B603</f>
        <v>6.0561999999999996</v>
      </c>
      <c r="C603" s="2">
        <f>RSI!I603</f>
        <v>58.980211631178349</v>
      </c>
      <c r="D603" s="2">
        <f>MACD!E603</f>
        <v>4.417824474497678E-3</v>
      </c>
      <c r="E603" s="2">
        <f>MACD!F603</f>
        <v>-1.3120683214036062E-3</v>
      </c>
      <c r="F603" s="2">
        <f>'Moving Avg'!D603</f>
        <v>6.0561999999999996</v>
      </c>
      <c r="G603" s="2">
        <f>'Moving Avg'!F603</f>
        <v>6.0230450000000006</v>
      </c>
      <c r="H603" s="2">
        <f>'Moving Avg'!G603</f>
        <v>5.8687699999999969</v>
      </c>
      <c r="I603" s="2">
        <f>'Moving Avg'!H603</f>
        <v>5.0973814999999991</v>
      </c>
      <c r="J603" s="6" t="str">
        <f>OBV!F603</f>
        <v>NEUTRAL</v>
      </c>
      <c r="K603" s="6" t="str">
        <f>OBV!G603</f>
        <v>NEUTRAL</v>
      </c>
      <c r="L603" s="6" t="str">
        <f>OBV!H603</f>
        <v>NEUTRAL</v>
      </c>
    </row>
    <row r="604" spans="1:12" ht="13.5" x14ac:dyDescent="0.25">
      <c r="A604" s="3">
        <f>RSI!A604</f>
        <v>42881</v>
      </c>
      <c r="B604" s="2">
        <f>RSI!B604</f>
        <v>6.0561999999999996</v>
      </c>
      <c r="C604" s="2">
        <f>RSI!I604</f>
        <v>58.980211631178349</v>
      </c>
      <c r="D604" s="2">
        <f>MACD!E604</f>
        <v>8.7080696499990395E-3</v>
      </c>
      <c r="E604" s="2">
        <f>MACD!F604</f>
        <v>6.919592728769229E-4</v>
      </c>
      <c r="F604" s="2">
        <f>'Moving Avg'!D604</f>
        <v>6.0561999999999996</v>
      </c>
      <c r="G604" s="2">
        <f>'Moving Avg'!F604</f>
        <v>6.0375200000000007</v>
      </c>
      <c r="H604" s="2">
        <f>'Moving Avg'!G604</f>
        <v>5.8838539999999968</v>
      </c>
      <c r="I604" s="2">
        <f>'Moving Avg'!H604</f>
        <v>5.1074369999999991</v>
      </c>
      <c r="J604" s="6" t="str">
        <f>OBV!F604</f>
        <v>NEUTRAL</v>
      </c>
      <c r="K604" s="6" t="str">
        <f>OBV!G604</f>
        <v>NEUTRAL</v>
      </c>
      <c r="L604" s="6" t="str">
        <f>OBV!H604</f>
        <v>NEUTRAL</v>
      </c>
    </row>
    <row r="605" spans="1:12" ht="13.5" x14ac:dyDescent="0.25">
      <c r="A605" s="3">
        <f>RSI!A605</f>
        <v>42884</v>
      </c>
      <c r="B605" s="2">
        <f>RSI!B605</f>
        <v>6.0561999999999996</v>
      </c>
      <c r="C605" s="2">
        <f>RSI!I605</f>
        <v>58.980211631178349</v>
      </c>
      <c r="D605" s="2">
        <f>MACD!E605</f>
        <v>9.6162894353639672E-3</v>
      </c>
      <c r="E605" s="2">
        <f>MACD!F605</f>
        <v>2.4768253053743319E-3</v>
      </c>
      <c r="F605" s="2">
        <f>'Moving Avg'!D605</f>
        <v>6.0561999999999996</v>
      </c>
      <c r="G605" s="2">
        <f>'Moving Avg'!F605</f>
        <v>6.0470450000000007</v>
      </c>
      <c r="H605" s="2">
        <f>'Moving Avg'!G605</f>
        <v>5.8960439999999972</v>
      </c>
      <c r="I605" s="2">
        <f>'Moving Avg'!H605</f>
        <v>5.1174924999999991</v>
      </c>
      <c r="J605" s="6" t="str">
        <f>OBV!F605</f>
        <v>NEUTRAL</v>
      </c>
      <c r="K605" s="6" t="str">
        <f>OBV!G605</f>
        <v>NEUTRAL</v>
      </c>
      <c r="L605" s="6" t="str">
        <f>OBV!H605</f>
        <v>NEUTRAL</v>
      </c>
    </row>
    <row r="606" spans="1:12" ht="13.5" x14ac:dyDescent="0.25">
      <c r="A606" s="3">
        <f>RSI!A606</f>
        <v>42885</v>
      </c>
      <c r="B606" s="2">
        <f>RSI!B606</f>
        <v>6.0180999999999996</v>
      </c>
      <c r="C606" s="2">
        <f>RSI!I606</f>
        <v>52.707082722704236</v>
      </c>
      <c r="D606" s="2">
        <f>MACD!E606</f>
        <v>1.16969027779108E-2</v>
      </c>
      <c r="E606" s="2">
        <f>MACD!F606</f>
        <v>4.3208407998816256E-3</v>
      </c>
      <c r="F606" s="2">
        <f>'Moving Avg'!D606</f>
        <v>6.0485799999999994</v>
      </c>
      <c r="G606" s="2">
        <f>'Moving Avg'!F606</f>
        <v>6.0470450000000016</v>
      </c>
      <c r="H606" s="2">
        <f>'Moving Avg'!G606</f>
        <v>5.9073199999999959</v>
      </c>
      <c r="I606" s="2">
        <f>'Moving Avg'!H606</f>
        <v>5.1273959999999992</v>
      </c>
      <c r="J606" s="6" t="str">
        <f>OBV!F606</f>
        <v>BEARISH</v>
      </c>
      <c r="K606" s="6" t="str">
        <f>OBV!G606</f>
        <v>WEAK</v>
      </c>
      <c r="L606" s="6" t="str">
        <f>OBV!H606</f>
        <v>CONFIRMED BEARISH</v>
      </c>
    </row>
    <row r="607" spans="1:12" ht="13.5" x14ac:dyDescent="0.25">
      <c r="A607" s="3">
        <f>RSI!A607</f>
        <v>42886</v>
      </c>
      <c r="B607" s="2">
        <f>RSI!B607</f>
        <v>6.0332999999999997</v>
      </c>
      <c r="C607" s="2">
        <f>RSI!I607</f>
        <v>54.77375544797696</v>
      </c>
      <c r="D607" s="2">
        <f>MACD!E607</f>
        <v>1.2241008356510541E-2</v>
      </c>
      <c r="E607" s="2">
        <f>MACD!F607</f>
        <v>5.9048743112074089E-3</v>
      </c>
      <c r="F607" s="2">
        <f>'Moving Avg'!D607</f>
        <v>6.0439999999999996</v>
      </c>
      <c r="G607" s="2">
        <f>'Moving Avg'!F607</f>
        <v>6.0459000000000014</v>
      </c>
      <c r="H607" s="2">
        <f>'Moving Avg'!G607</f>
        <v>5.9195079999999969</v>
      </c>
      <c r="I607" s="2">
        <f>'Moving Avg'!H607</f>
        <v>5.1374134999999992</v>
      </c>
      <c r="J607" s="6" t="str">
        <f>OBV!F607</f>
        <v>BEARISH</v>
      </c>
      <c r="K607" s="6" t="str">
        <f>OBV!G607</f>
        <v>WEAK</v>
      </c>
      <c r="L607" s="6" t="str">
        <f>OBV!H607</f>
        <v>CONFIRMED BEARISH</v>
      </c>
    </row>
    <row r="608" spans="1:12" ht="13.5" x14ac:dyDescent="0.25">
      <c r="A608" s="3">
        <f>RSI!A608</f>
        <v>42887</v>
      </c>
      <c r="B608" s="2">
        <f>RSI!B608</f>
        <v>6.0561999999999996</v>
      </c>
      <c r="C608" s="2">
        <f>RSI!I608</f>
        <v>57.768042248328037</v>
      </c>
      <c r="D608" s="2">
        <f>MACD!E608</f>
        <v>1.4354583857048908E-2</v>
      </c>
      <c r="E608" s="2">
        <f>MACD!F608</f>
        <v>7.5948162203757089E-3</v>
      </c>
      <c r="F608" s="2">
        <f>'Moving Avg'!D608</f>
        <v>6.0439999999999996</v>
      </c>
      <c r="G608" s="2">
        <f>'Moving Avg'!F608</f>
        <v>6.0459000000000014</v>
      </c>
      <c r="H608" s="2">
        <f>'Moving Avg'!G608</f>
        <v>5.9318499999999972</v>
      </c>
      <c r="I608" s="2">
        <f>'Moving Avg'!H608</f>
        <v>5.1475454999999997</v>
      </c>
      <c r="J608" s="6" t="str">
        <f>OBV!F608</f>
        <v>BEARISH</v>
      </c>
      <c r="K608" s="6" t="str">
        <f>OBV!G608</f>
        <v>WEAK</v>
      </c>
      <c r="L608" s="6" t="str">
        <f>OBV!H608</f>
        <v>NEUTRAL</v>
      </c>
    </row>
    <row r="609" spans="1:12" ht="13.5" x14ac:dyDescent="0.25">
      <c r="A609" s="3">
        <f>RSI!A609</f>
        <v>42888</v>
      </c>
      <c r="B609" s="2">
        <f>RSI!B609</f>
        <v>6.0561999999999996</v>
      </c>
      <c r="C609" s="2">
        <f>RSI!I609</f>
        <v>57.768042248328037</v>
      </c>
      <c r="D609" s="2">
        <f>MACD!E609</f>
        <v>1.5846934077048402E-2</v>
      </c>
      <c r="E609" s="2">
        <f>MACD!F609</f>
        <v>9.2452397917102483E-3</v>
      </c>
      <c r="F609" s="2">
        <f>'Moving Avg'!D609</f>
        <v>6.0439999999999996</v>
      </c>
      <c r="G609" s="2">
        <f>'Moving Avg'!F609</f>
        <v>6.0459000000000014</v>
      </c>
      <c r="H609" s="2">
        <f>'Moving Avg'!G609</f>
        <v>5.9440399999999958</v>
      </c>
      <c r="I609" s="2">
        <f>'Moving Avg'!H609</f>
        <v>5.1577534999999992</v>
      </c>
      <c r="J609" s="6" t="str">
        <f>OBV!F609</f>
        <v>BEARISH</v>
      </c>
      <c r="K609" s="6" t="str">
        <f>OBV!G609</f>
        <v>WEAK</v>
      </c>
      <c r="L609" s="6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6.3228</v>
      </c>
      <c r="C610" s="2">
        <f>RSI!I610</f>
        <v>77.701255425370618</v>
      </c>
      <c r="D610" s="2">
        <f>MACD!E610</f>
        <v>-2.9125856545988427E-3</v>
      </c>
      <c r="E610" s="2">
        <f>MACD!F610</f>
        <v>6.8136747024484306E-3</v>
      </c>
      <c r="F610" s="2">
        <f>'Moving Avg'!D610</f>
        <v>6.0973199999999999</v>
      </c>
      <c r="G610" s="2">
        <f>'Moving Avg'!F610</f>
        <v>6.0592300000000012</v>
      </c>
      <c r="H610" s="2">
        <f>'Moving Avg'!G610</f>
        <v>5.9617139999999962</v>
      </c>
      <c r="I610" s="2">
        <f>'Moving Avg'!H610</f>
        <v>5.1693709999999999</v>
      </c>
      <c r="J610" s="6" t="str">
        <f>OBV!F610</f>
        <v>BULLISH</v>
      </c>
      <c r="K610" s="6" t="str">
        <f>OBV!G610</f>
        <v>STRONG</v>
      </c>
      <c r="L610" s="6" t="str">
        <f>OBV!H610</f>
        <v>CONFIRMED BULLISH</v>
      </c>
    </row>
    <row r="611" spans="1:12" ht="13.5" x14ac:dyDescent="0.25">
      <c r="A611" s="3">
        <f>RSI!A611</f>
        <v>42892</v>
      </c>
      <c r="B611" s="2">
        <f>RSI!B611</f>
        <v>6.4751000000000003</v>
      </c>
      <c r="C611" s="2">
        <f>RSI!I611</f>
        <v>82.719186768823874</v>
      </c>
      <c r="D611" s="2">
        <f>MACD!E611</f>
        <v>-3.1896681334326438E-2</v>
      </c>
      <c r="E611" s="2">
        <f>MACD!F611</f>
        <v>-9.2839650490654339E-4</v>
      </c>
      <c r="F611" s="2">
        <f>'Moving Avg'!D611</f>
        <v>6.18872</v>
      </c>
      <c r="G611" s="2">
        <f>'Moving Avg'!F611</f>
        <v>6.0805600000000002</v>
      </c>
      <c r="H611" s="2">
        <f>'Moving Avg'!G611</f>
        <v>5.982433999999996</v>
      </c>
      <c r="I611" s="2">
        <f>'Moving Avg'!H611</f>
        <v>5.1817499999999992</v>
      </c>
      <c r="J611" s="6" t="str">
        <f>OBV!F611</f>
        <v>BULLISH</v>
      </c>
      <c r="K611" s="6" t="str">
        <f>OBV!G611</f>
        <v>STRONG</v>
      </c>
      <c r="L611" s="6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6.3913000000000002</v>
      </c>
      <c r="C612" s="2">
        <f>RSI!I612</f>
        <v>72.986838277555506</v>
      </c>
      <c r="D612" s="2">
        <f>MACD!E612</f>
        <v>-5.280790522774037E-2</v>
      </c>
      <c r="E612" s="2">
        <f>MACD!F612</f>
        <v>-1.1304298249473309E-2</v>
      </c>
      <c r="F612" s="2">
        <f>'Moving Avg'!D612</f>
        <v>6.2603200000000001</v>
      </c>
      <c r="G612" s="2">
        <f>'Moving Avg'!F612</f>
        <v>6.097315</v>
      </c>
      <c r="H612" s="2">
        <f>'Moving Avg'!G612</f>
        <v>6.0004119999999954</v>
      </c>
      <c r="I612" s="2">
        <f>'Moving Avg'!H612</f>
        <v>5.1936715000000007</v>
      </c>
      <c r="J612" s="6" t="str">
        <f>OBV!F612</f>
        <v>BULLISH</v>
      </c>
      <c r="K612" s="6" t="str">
        <f>OBV!G612</f>
        <v>STRONG</v>
      </c>
      <c r="L612" s="6" t="str">
        <f>OBV!H612</f>
        <v>CONFIRMED BULLISH</v>
      </c>
    </row>
    <row r="613" spans="1:12" ht="13.5" x14ac:dyDescent="0.25">
      <c r="A613" s="3">
        <f>RSI!A613</f>
        <v>42894</v>
      </c>
      <c r="B613" s="2">
        <f>RSI!B613</f>
        <v>6.399</v>
      </c>
      <c r="C613" s="2">
        <f>RSI!I613</f>
        <v>73.297717128218011</v>
      </c>
      <c r="D613" s="2">
        <f>MACD!E613</f>
        <v>-7.2978717050468767E-2</v>
      </c>
      <c r="E613" s="2">
        <f>MACD!F613</f>
        <v>-2.3639182009672403E-2</v>
      </c>
      <c r="F613" s="2">
        <f>'Moving Avg'!D613</f>
        <v>6.3288799999999998</v>
      </c>
      <c r="G613" s="2">
        <f>'Moving Avg'!F613</f>
        <v>6.1182650000000001</v>
      </c>
      <c r="H613" s="2">
        <f>'Moving Avg'!G613</f>
        <v>6.0164099999999952</v>
      </c>
      <c r="I613" s="2">
        <f>'Moving Avg'!H613</f>
        <v>5.2056700000000005</v>
      </c>
      <c r="J613" s="6" t="str">
        <f>OBV!F613</f>
        <v>BULLISH</v>
      </c>
      <c r="K613" s="6" t="str">
        <f>OBV!G613</f>
        <v>STRONG</v>
      </c>
      <c r="L613" s="6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6.4675000000000002</v>
      </c>
      <c r="C614" s="2">
        <f>RSI!I614</f>
        <v>75.949425411250928</v>
      </c>
      <c r="D614" s="2">
        <f>MACD!E614</f>
        <v>-9.6931020136076462E-2</v>
      </c>
      <c r="E614" s="2">
        <f>MACD!F614</f>
        <v>-3.8297549634953215E-2</v>
      </c>
      <c r="F614" s="2">
        <f>'Moving Avg'!D614</f>
        <v>6.4111400000000005</v>
      </c>
      <c r="G614" s="2">
        <f>'Moving Avg'!F614</f>
        <v>6.1388300000000005</v>
      </c>
      <c r="H614" s="2">
        <f>'Moving Avg'!G614</f>
        <v>6.0317979999999958</v>
      </c>
      <c r="I614" s="2">
        <f>'Moving Avg'!H614</f>
        <v>5.2180110000000006</v>
      </c>
      <c r="J614" s="6" t="str">
        <f>OBV!F614</f>
        <v>BULLISH</v>
      </c>
      <c r="K614" s="6" t="str">
        <f>OBV!G614</f>
        <v>STRONG</v>
      </c>
      <c r="L614" s="6" t="str">
        <f>OBV!H614</f>
        <v>CONFIRMED BULLISH</v>
      </c>
    </row>
    <row r="615" spans="1:12" ht="13.5" x14ac:dyDescent="0.25">
      <c r="A615" s="3">
        <f>RSI!A615</f>
        <v>42898</v>
      </c>
      <c r="B615" s="2">
        <f>RSI!B615</f>
        <v>6.4294000000000002</v>
      </c>
      <c r="C615" s="2">
        <f>RSI!I615</f>
        <v>71.685331708807155</v>
      </c>
      <c r="D615" s="2">
        <f>MACD!E615</f>
        <v>-0.11645739981698267</v>
      </c>
      <c r="E615" s="2">
        <f>MACD!F615</f>
        <v>-5.3929519671359102E-2</v>
      </c>
      <c r="F615" s="2">
        <f>'Moving Avg'!D615</f>
        <v>6.4324600000000007</v>
      </c>
      <c r="G615" s="2">
        <f>'Moving Avg'!F615</f>
        <v>6.1582549999999996</v>
      </c>
      <c r="H615" s="2">
        <f>'Moving Avg'!G615</f>
        <v>6.0464239999999947</v>
      </c>
      <c r="I615" s="2">
        <f>'Moving Avg'!H615</f>
        <v>5.2300849999999999</v>
      </c>
      <c r="J615" s="6" t="str">
        <f>OBV!F615</f>
        <v>BULLISH</v>
      </c>
      <c r="K615" s="6" t="str">
        <f>OBV!G615</f>
        <v>STRONG</v>
      </c>
      <c r="L615" s="6" t="str">
        <f>OBV!H615</f>
        <v>CONFIRMED BULLISH</v>
      </c>
    </row>
    <row r="616" spans="1:12" ht="13.5" x14ac:dyDescent="0.25">
      <c r="A616" s="3">
        <f>RSI!A616</f>
        <v>42899</v>
      </c>
      <c r="B616" s="2">
        <f>RSI!B616</f>
        <v>6.4294000000000002</v>
      </c>
      <c r="C616" s="2">
        <f>RSI!I616</f>
        <v>71.685331708807155</v>
      </c>
      <c r="D616" s="2">
        <f>MACD!E616</f>
        <v>-0.14054322549499076</v>
      </c>
      <c r="E616" s="2">
        <f>MACD!F616</f>
        <v>-7.1252260836085435E-2</v>
      </c>
      <c r="F616" s="2">
        <f>'Moving Avg'!D616</f>
        <v>6.4233199999999995</v>
      </c>
      <c r="G616" s="2">
        <f>'Moving Avg'!F616</f>
        <v>6.1780600000000003</v>
      </c>
      <c r="H616" s="2">
        <f>'Moving Avg'!G616</f>
        <v>6.0610499999999954</v>
      </c>
      <c r="I616" s="2">
        <f>'Moving Avg'!H616</f>
        <v>5.242045000000001</v>
      </c>
      <c r="J616" s="6" t="str">
        <f>OBV!F616</f>
        <v>BEARISH</v>
      </c>
      <c r="K616" s="6" t="str">
        <f>OBV!G616</f>
        <v>WEAK</v>
      </c>
      <c r="L616" s="6" t="str">
        <f>OBV!H616</f>
        <v>CONFIRMED BEARISH</v>
      </c>
    </row>
    <row r="617" spans="1:12" ht="13.5" x14ac:dyDescent="0.25">
      <c r="A617" s="3">
        <f>RSI!A617</f>
        <v>42900</v>
      </c>
      <c r="B617" s="2">
        <f>RSI!B617</f>
        <v>6.4370000000000003</v>
      </c>
      <c r="C617" s="2">
        <f>RSI!I617</f>
        <v>72.048382324624555</v>
      </c>
      <c r="D617" s="2">
        <f>MACD!E617</f>
        <v>-0.16072393535103746</v>
      </c>
      <c r="E617" s="2">
        <f>MACD!F617</f>
        <v>-8.9146595739075851E-2</v>
      </c>
      <c r="F617" s="2">
        <f>'Moving Avg'!D617</f>
        <v>6.4324600000000007</v>
      </c>
      <c r="G617" s="2">
        <f>'Moving Avg'!F617</f>
        <v>6.1982449999999991</v>
      </c>
      <c r="H617" s="2">
        <f>'Moving Avg'!G617</f>
        <v>6.0743039999999962</v>
      </c>
      <c r="I617" s="2">
        <f>'Moving Avg'!H617</f>
        <v>5.2540429999999994</v>
      </c>
      <c r="J617" s="6" t="str">
        <f>OBV!F617</f>
        <v>BULLISH</v>
      </c>
      <c r="K617" s="6" t="str">
        <f>OBV!G617</f>
        <v>STRONG</v>
      </c>
      <c r="L617" s="6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6.4370000000000003</v>
      </c>
      <c r="C618" s="2">
        <f>RSI!I618</f>
        <v>72.048382324624555</v>
      </c>
      <c r="D618" s="2">
        <f>MACD!E618</f>
        <v>-0.17578091389522221</v>
      </c>
      <c r="E618" s="2">
        <f>MACD!F618</f>
        <v>-0.10647345937030511</v>
      </c>
      <c r="F618" s="2">
        <f>'Moving Avg'!D618</f>
        <v>6.4400599999999999</v>
      </c>
      <c r="G618" s="2">
        <f>'Moving Avg'!F618</f>
        <v>6.2172849999999986</v>
      </c>
      <c r="H618" s="2">
        <f>'Moving Avg'!G618</f>
        <v>6.0851199999999972</v>
      </c>
      <c r="I618" s="2">
        <f>'Moving Avg'!H618</f>
        <v>5.2660410000000004</v>
      </c>
      <c r="J618" s="6" t="str">
        <f>OBV!F618</f>
        <v>BULLISH</v>
      </c>
      <c r="K618" s="6" t="str">
        <f>OBV!G618</f>
        <v>STRONG</v>
      </c>
      <c r="L618" s="6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6.3837000000000002</v>
      </c>
      <c r="C619" s="2">
        <f>RSI!I619</f>
        <v>65.244134013753921</v>
      </c>
      <c r="D619" s="2">
        <f>MACD!E619</f>
        <v>-0.18596594365040797</v>
      </c>
      <c r="E619" s="2">
        <f>MACD!F619</f>
        <v>-0.12237195622632568</v>
      </c>
      <c r="F619" s="2">
        <f>'Moving Avg'!D619</f>
        <v>6.4233000000000002</v>
      </c>
      <c r="G619" s="2">
        <f>'Moving Avg'!F619</f>
        <v>6.2336599999999986</v>
      </c>
      <c r="H619" s="2">
        <f>'Moving Avg'!G619</f>
        <v>6.091669999999997</v>
      </c>
      <c r="I619" s="2">
        <f>'Moving Avg'!H619</f>
        <v>5.2772770000000007</v>
      </c>
      <c r="J619" s="6" t="str">
        <f>OBV!F619</f>
        <v>BEARISH</v>
      </c>
      <c r="K619" s="6" t="str">
        <f>OBV!G619</f>
        <v>WEAK</v>
      </c>
      <c r="L619" s="6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6.3609</v>
      </c>
      <c r="C620" s="2">
        <f>RSI!I620</f>
        <v>62.523971821786169</v>
      </c>
      <c r="D620" s="2">
        <f>MACD!E620</f>
        <v>-0.15285431803238669</v>
      </c>
      <c r="E620" s="2">
        <f>MACD!F620</f>
        <v>-0.1284684285875379</v>
      </c>
      <c r="F620" s="2">
        <f>'Moving Avg'!D620</f>
        <v>6.4096000000000002</v>
      </c>
      <c r="G620" s="2">
        <f>'Moving Avg'!F620</f>
        <v>6.2488949999999992</v>
      </c>
      <c r="H620" s="2">
        <f>'Moving Avg'!G620</f>
        <v>6.0977639999999962</v>
      </c>
      <c r="I620" s="2">
        <f>'Moving Avg'!H620</f>
        <v>5.2883230000000001</v>
      </c>
      <c r="J620" s="6" t="str">
        <f>OBV!F620</f>
        <v>BEARISH</v>
      </c>
      <c r="K620" s="6" t="str">
        <f>OBV!G620</f>
        <v>WEAK</v>
      </c>
      <c r="L620" s="6" t="str">
        <f>OBV!H620</f>
        <v>CONFIRMED BEARISH</v>
      </c>
    </row>
    <row r="621" spans="1:12" ht="13.5" x14ac:dyDescent="0.25">
      <c r="A621" s="3">
        <f>RSI!A621</f>
        <v>42906</v>
      </c>
      <c r="B621" s="2">
        <f>RSI!B621</f>
        <v>6.3837000000000002</v>
      </c>
      <c r="C621" s="2">
        <f>RSI!I621</f>
        <v>64.13431040190045</v>
      </c>
      <c r="D621" s="2">
        <f>MACD!E621</f>
        <v>-0.10386253935123069</v>
      </c>
      <c r="E621" s="2">
        <f>MACD!F621</f>
        <v>-0.12354725074027646</v>
      </c>
      <c r="F621" s="2">
        <f>'Moving Avg'!D621</f>
        <v>6.4004599999999998</v>
      </c>
      <c r="G621" s="2">
        <f>'Moving Avg'!F621</f>
        <v>6.2652699999999992</v>
      </c>
      <c r="H621" s="2">
        <f>'Moving Avg'!G621</f>
        <v>6.1043139999999969</v>
      </c>
      <c r="I621" s="2">
        <f>'Moving Avg'!H621</f>
        <v>5.2994070000000013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6.3837000000000002</v>
      </c>
      <c r="C622" s="2">
        <f>RSI!I622</f>
        <v>64.13431040190045</v>
      </c>
      <c r="D622" s="2">
        <f>MACD!E622</f>
        <v>-7.6145760733786538E-2</v>
      </c>
      <c r="E622" s="2">
        <f>MACD!F622</f>
        <v>-0.11406695273897849</v>
      </c>
      <c r="F622" s="2">
        <f>'Moving Avg'!D622</f>
        <v>6.3898000000000001</v>
      </c>
      <c r="G622" s="2">
        <f>'Moving Avg'!F622</f>
        <v>6.2816450000000001</v>
      </c>
      <c r="H622" s="2">
        <f>'Moving Avg'!G622</f>
        <v>6.1108639999999976</v>
      </c>
      <c r="I622" s="2">
        <f>'Moving Avg'!H622</f>
        <v>5.3101860000000007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</row>
    <row r="623" spans="1:12" ht="13.5" x14ac:dyDescent="0.25">
      <c r="A623" s="3">
        <f>RSI!A623</f>
        <v>42908</v>
      </c>
      <c r="B623" s="2">
        <f>RSI!B623</f>
        <v>6.3228</v>
      </c>
      <c r="C623" s="2">
        <f>RSI!I623</f>
        <v>56.600177965323773</v>
      </c>
      <c r="D623" s="2">
        <f>MACD!E623</f>
        <v>-4.7780241751642194E-2</v>
      </c>
      <c r="E623" s="2">
        <f>MACD!F623</f>
        <v>-0.10080961054151125</v>
      </c>
      <c r="F623" s="2">
        <f>'Moving Avg'!D623</f>
        <v>6.3669600000000006</v>
      </c>
      <c r="G623" s="2">
        <f>'Moving Avg'!F623</f>
        <v>6.294975</v>
      </c>
      <c r="H623" s="2">
        <f>'Moving Avg'!G623</f>
        <v>6.1169579999999977</v>
      </c>
      <c r="I623" s="2">
        <f>'Moving Avg'!H623</f>
        <v>5.3207750000000011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6.2618</v>
      </c>
      <c r="C624" s="2">
        <f>RSI!I624</f>
        <v>50.234532962989526</v>
      </c>
      <c r="D624" s="2">
        <f>MACD!E624</f>
        <v>-9.086684238549303E-3</v>
      </c>
      <c r="E624" s="2">
        <f>MACD!F624</f>
        <v>-8.2465025280918869E-2</v>
      </c>
      <c r="F624" s="2">
        <f>'Moving Avg'!D624</f>
        <v>6.3425799999999999</v>
      </c>
      <c r="G624" s="2">
        <f>'Moving Avg'!F624</f>
        <v>6.3052550000000007</v>
      </c>
      <c r="H624" s="2">
        <f>'Moving Avg'!G624</f>
        <v>6.121069999999996</v>
      </c>
      <c r="I624" s="2">
        <f>'Moving Avg'!H624</f>
        <v>5.3308685000000011</v>
      </c>
      <c r="J624" s="6" t="str">
        <f>OBV!F624</f>
        <v>BEARISH</v>
      </c>
      <c r="K624" s="6" t="str">
        <f>OBV!G624</f>
        <v>STRONG</v>
      </c>
      <c r="L624" s="6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6.2522000000000002</v>
      </c>
      <c r="C625" s="2">
        <f>RSI!I625</f>
        <v>49.294911791239024</v>
      </c>
      <c r="D625" s="2">
        <f>MACD!E625</f>
        <v>1.8526065200354047E-2</v>
      </c>
      <c r="E625" s="2">
        <f>MACD!F625</f>
        <v>-6.2266807184664291E-2</v>
      </c>
      <c r="F625" s="2">
        <f>'Moving Avg'!D625</f>
        <v>6.3208399999999996</v>
      </c>
      <c r="G625" s="2">
        <f>'Moving Avg'!F625</f>
        <v>6.3150550000000001</v>
      </c>
      <c r="H625" s="2">
        <f>'Moving Avg'!G625</f>
        <v>6.1265139999999976</v>
      </c>
      <c r="I625" s="2">
        <f>'Moving Avg'!H625</f>
        <v>5.340837500000001</v>
      </c>
      <c r="J625" s="6" t="str">
        <f>OBV!F625</f>
        <v>BEARISH</v>
      </c>
      <c r="K625" s="6" t="str">
        <f>OBV!G625</f>
        <v>STRONG</v>
      </c>
      <c r="L625" s="6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6.3863000000000003</v>
      </c>
      <c r="C626" s="2">
        <f>RSI!I626</f>
        <v>60.42930053622802</v>
      </c>
      <c r="D626" s="2">
        <f>MACD!E626</f>
        <v>3.2034902336811832E-2</v>
      </c>
      <c r="E626" s="2">
        <f>MACD!F626</f>
        <v>-4.3406465280369066E-2</v>
      </c>
      <c r="F626" s="2">
        <f>'Moving Avg'!D626</f>
        <v>6.3213600000000003</v>
      </c>
      <c r="G626" s="2">
        <f>'Moving Avg'!F626</f>
        <v>6.3334650000000012</v>
      </c>
      <c r="H626" s="2">
        <f>'Moving Avg'!G626</f>
        <v>6.1347919999999965</v>
      </c>
      <c r="I626" s="2">
        <f>'Moving Avg'!H626</f>
        <v>5.3511725000000006</v>
      </c>
      <c r="J626" s="6" t="str">
        <f>OBV!F626</f>
        <v>BEARISH</v>
      </c>
      <c r="K626" s="6" t="str">
        <f>OBV!G626</f>
        <v>STRONG</v>
      </c>
      <c r="L626" s="6" t="str">
        <f>OBV!H626</f>
        <v>CONFIRMED BEARISH</v>
      </c>
    </row>
    <row r="627" spans="1:12" ht="13.5" x14ac:dyDescent="0.25">
      <c r="A627" s="3">
        <f>RSI!A627</f>
        <v>42916</v>
      </c>
      <c r="B627" s="2">
        <f>RSI!B627</f>
        <v>6.5045000000000002</v>
      </c>
      <c r="C627" s="2">
        <f>RSI!I627</f>
        <v>67.254818599247614</v>
      </c>
      <c r="D627" s="2">
        <f>MACD!E627</f>
        <v>3.5158522288888605E-2</v>
      </c>
      <c r="E627" s="2">
        <f>MACD!F627</f>
        <v>-2.7693467766517533E-2</v>
      </c>
      <c r="F627" s="2">
        <f>'Moving Avg'!D627</f>
        <v>6.3455200000000005</v>
      </c>
      <c r="G627" s="2">
        <f>'Moving Avg'!F627</f>
        <v>6.3570250000000019</v>
      </c>
      <c r="H627" s="2">
        <f>'Moving Avg'!G627</f>
        <v>6.1455879999999983</v>
      </c>
      <c r="I627" s="2">
        <f>'Moving Avg'!H627</f>
        <v>5.362174500000001</v>
      </c>
      <c r="J627" s="6" t="str">
        <f>OBV!F627</f>
        <v>BEARISH</v>
      </c>
      <c r="K627" s="6" t="str">
        <f>OBV!G627</f>
        <v>STRONG</v>
      </c>
      <c r="L627" s="6" t="str">
        <f>OBV!H627</f>
        <v>CONFIRMED BEARISH</v>
      </c>
    </row>
    <row r="628" spans="1:12" ht="13.5" x14ac:dyDescent="0.25">
      <c r="A628" s="3">
        <f>RSI!A628</f>
        <v>42919</v>
      </c>
      <c r="B628" s="2">
        <f>RSI!B628</f>
        <v>6.4966999999999997</v>
      </c>
      <c r="C628" s="2">
        <f>RSI!I628</f>
        <v>66.440384701583142</v>
      </c>
      <c r="D628" s="2">
        <f>MACD!E628</f>
        <v>3.7013682965998385E-2</v>
      </c>
      <c r="E628" s="2">
        <f>MACD!F628</f>
        <v>-1.4752037620014351E-2</v>
      </c>
      <c r="F628" s="2">
        <f>'Moving Avg'!D628</f>
        <v>6.3803000000000001</v>
      </c>
      <c r="G628" s="2">
        <f>'Moving Avg'!F628</f>
        <v>6.3790500000000012</v>
      </c>
      <c r="H628" s="2">
        <f>'Moving Avg'!G628</f>
        <v>6.1559219999999968</v>
      </c>
      <c r="I628" s="2">
        <f>'Moving Avg'!H628</f>
        <v>5.372757</v>
      </c>
      <c r="J628" s="6" t="str">
        <f>OBV!F628</f>
        <v>BEARISH</v>
      </c>
      <c r="K628" s="6" t="str">
        <f>OBV!G628</f>
        <v>STRONG</v>
      </c>
      <c r="L628" s="6" t="str">
        <f>OBV!H628</f>
        <v>CONFIRMED BEARISH</v>
      </c>
    </row>
    <row r="629" spans="1:12" ht="13.5" x14ac:dyDescent="0.25">
      <c r="A629" s="3">
        <f>RSI!A629</f>
        <v>42920</v>
      </c>
      <c r="B629" s="2">
        <f>RSI!B629</f>
        <v>6.4650999999999996</v>
      </c>
      <c r="C629" s="2">
        <f>RSI!I629</f>
        <v>63.106258525756409</v>
      </c>
      <c r="D629" s="2">
        <f>MACD!E629</f>
        <v>3.1505746938480073E-2</v>
      </c>
      <c r="E629" s="2">
        <f>MACD!F629</f>
        <v>-5.5004807083154673E-3</v>
      </c>
      <c r="F629" s="2">
        <f>'Moving Avg'!D629</f>
        <v>6.4209599999999991</v>
      </c>
      <c r="G629" s="2">
        <f>'Moving Avg'!F629</f>
        <v>6.3994950000000017</v>
      </c>
      <c r="H629" s="2">
        <f>'Moving Avg'!G629</f>
        <v>6.1663859999999975</v>
      </c>
      <c r="I629" s="2">
        <f>'Moving Avg'!H629</f>
        <v>5.3828765000000001</v>
      </c>
      <c r="J629" s="6" t="str">
        <f>OBV!F629</f>
        <v>BEARISH</v>
      </c>
      <c r="K629" s="6" t="str">
        <f>OBV!G629</f>
        <v>STRONG</v>
      </c>
      <c r="L629" s="6" t="str">
        <f>OBV!H629</f>
        <v>CONFIRMED BEARISH</v>
      </c>
    </row>
    <row r="630" spans="1:12" ht="13.5" x14ac:dyDescent="0.25">
      <c r="A630" s="3">
        <f>RSI!A630</f>
        <v>42921</v>
      </c>
      <c r="B630" s="2">
        <f>RSI!B630</f>
        <v>6.4650999999999996</v>
      </c>
      <c r="C630" s="2">
        <f>RSI!I630</f>
        <v>63.106258525756402</v>
      </c>
      <c r="D630" s="2">
        <f>MACD!E630</f>
        <v>2.2396044957507577E-2</v>
      </c>
      <c r="E630" s="2">
        <f>MACD!F630</f>
        <v>7.8824424849141886E-5</v>
      </c>
      <c r="F630" s="2">
        <f>'Moving Avg'!D630</f>
        <v>6.4635400000000001</v>
      </c>
      <c r="G630" s="2">
        <f>'Moving Avg'!F630</f>
        <v>6.4066100000000006</v>
      </c>
      <c r="H630" s="2">
        <f>'Moving Avg'!G630</f>
        <v>6.1763939999999984</v>
      </c>
      <c r="I630" s="2">
        <f>'Moving Avg'!H630</f>
        <v>5.3925009999999984</v>
      </c>
      <c r="J630" s="6" t="str">
        <f>OBV!F630</f>
        <v>BEARISH</v>
      </c>
      <c r="K630" s="6" t="str">
        <f>OBV!G630</f>
        <v>STRONG</v>
      </c>
      <c r="L630" s="6" t="str">
        <f>OBV!H630</f>
        <v>BEARISH DIVERGENCE</v>
      </c>
    </row>
    <row r="631" spans="1:12" ht="13.5" x14ac:dyDescent="0.25">
      <c r="A631" s="3">
        <f>RSI!A631</f>
        <v>42922</v>
      </c>
      <c r="B631" s="2">
        <f>RSI!B631</f>
        <v>6.4572000000000003</v>
      </c>
      <c r="C631" s="2">
        <f>RSI!I631</f>
        <v>62.20123827183194</v>
      </c>
      <c r="D631" s="2">
        <f>MACD!E631</f>
        <v>1.7909001582585127E-2</v>
      </c>
      <c r="E631" s="2">
        <f>MACD!F631</f>
        <v>3.6448598563963391E-3</v>
      </c>
      <c r="F631" s="2">
        <f>'Moving Avg'!D631</f>
        <v>6.4777199999999997</v>
      </c>
      <c r="G631" s="2">
        <f>'Moving Avg'!F631</f>
        <v>6.4057150000000007</v>
      </c>
      <c r="H631" s="2">
        <f>'Moving Avg'!G631</f>
        <v>6.1897479999999998</v>
      </c>
      <c r="I631" s="2">
        <f>'Moving Avg'!H631</f>
        <v>5.4023524999999983</v>
      </c>
      <c r="J631" s="6" t="str">
        <f>OBV!F631</f>
        <v>BEARISH</v>
      </c>
      <c r="K631" s="6" t="str">
        <f>OBV!G631</f>
        <v>STRONG</v>
      </c>
      <c r="L631" s="6" t="str">
        <f>OBV!H631</f>
        <v>BEARISH DIVERGENCE</v>
      </c>
    </row>
    <row r="632" spans="1:12" ht="13.5" x14ac:dyDescent="0.25">
      <c r="A632" s="3">
        <f>RSI!A632</f>
        <v>42923</v>
      </c>
      <c r="B632" s="2">
        <f>RSI!B632</f>
        <v>6.4650999999999996</v>
      </c>
      <c r="C632" s="2">
        <f>RSI!I632</f>
        <v>62.776137838199659</v>
      </c>
      <c r="D632" s="2">
        <f>MACD!E632</f>
        <v>1.2766628550009429E-2</v>
      </c>
      <c r="E632" s="2">
        <f>MACD!F632</f>
        <v>5.4692135951189573E-3</v>
      </c>
      <c r="F632" s="2">
        <f>'Moving Avg'!D632</f>
        <v>6.4698399999999996</v>
      </c>
      <c r="G632" s="2">
        <f>'Moving Avg'!F632</f>
        <v>6.4094050000000014</v>
      </c>
      <c r="H632" s="2">
        <f>'Moving Avg'!G632</f>
        <v>6.2011260000000004</v>
      </c>
      <c r="I632" s="2">
        <f>'Moving Avg'!H632</f>
        <v>5.4122434999999989</v>
      </c>
      <c r="J632" s="6" t="str">
        <f>OBV!F632</f>
        <v>BEARISH</v>
      </c>
      <c r="K632" s="6" t="str">
        <f>OBV!G632</f>
        <v>STRONG</v>
      </c>
      <c r="L632" s="6" t="str">
        <f>OBV!H632</f>
        <v>CONFIRMED BEARISH</v>
      </c>
    </row>
    <row r="633" spans="1:12" ht="13.5" x14ac:dyDescent="0.25">
      <c r="A633" s="3">
        <f>RSI!A633</f>
        <v>42926</v>
      </c>
      <c r="B633" s="2">
        <f>RSI!B633</f>
        <v>6.4650999999999996</v>
      </c>
      <c r="C633" s="2">
        <f>RSI!I633</f>
        <v>62.776137838199659</v>
      </c>
      <c r="D633" s="2">
        <f>MACD!E633</f>
        <v>-1.7046509319227354E-3</v>
      </c>
      <c r="E633" s="2">
        <f>MACD!F633</f>
        <v>4.0344406897106187E-3</v>
      </c>
      <c r="F633" s="2">
        <f>'Moving Avg'!D633</f>
        <v>6.4635199999999999</v>
      </c>
      <c r="G633" s="2">
        <f>'Moving Avg'!F633</f>
        <v>6.4127100000000015</v>
      </c>
      <c r="H633" s="2">
        <f>'Moving Avg'!G633</f>
        <v>6.2115900000000002</v>
      </c>
      <c r="I633" s="2">
        <f>'Moving Avg'!H633</f>
        <v>5.422362999999998</v>
      </c>
      <c r="J633" s="6" t="str">
        <f>OBV!F633</f>
        <v>BEARISH</v>
      </c>
      <c r="K633" s="6" t="str">
        <f>OBV!G633</f>
        <v>STRONG</v>
      </c>
      <c r="L633" s="6" t="str">
        <f>OBV!H633</f>
        <v>CONFIRMED BEARISH</v>
      </c>
    </row>
    <row r="634" spans="1:12" ht="13.5" x14ac:dyDescent="0.25">
      <c r="A634" s="3">
        <f>RSI!A634</f>
        <v>42927</v>
      </c>
      <c r="B634" s="2">
        <f>RSI!B634</f>
        <v>6.4650999999999996</v>
      </c>
      <c r="C634" s="2">
        <f>RSI!I634</f>
        <v>62.776137838199659</v>
      </c>
      <c r="D634" s="2">
        <f>MACD!E634</f>
        <v>-2.402938954674827E-2</v>
      </c>
      <c r="E634" s="2">
        <f>MACD!F634</f>
        <v>-1.5783253575811593E-3</v>
      </c>
      <c r="F634" s="2">
        <f>'Moving Avg'!D634</f>
        <v>6.4635199999999999</v>
      </c>
      <c r="G634" s="2">
        <f>'Moving Avg'!F634</f>
        <v>6.4125900000000016</v>
      </c>
      <c r="H634" s="2">
        <f>'Moving Avg'!G634</f>
        <v>6.2255579999999995</v>
      </c>
      <c r="I634" s="2">
        <f>'Moving Avg'!H634</f>
        <v>5.4320254999999973</v>
      </c>
      <c r="J634" s="6" t="str">
        <f>OBV!F634</f>
        <v>BEARISH</v>
      </c>
      <c r="K634" s="6" t="str">
        <f>OBV!G634</f>
        <v>STRONG</v>
      </c>
      <c r="L634" s="6" t="str">
        <f>OBV!H634</f>
        <v>NEUTRAL</v>
      </c>
    </row>
    <row r="635" spans="1:12" ht="13.5" x14ac:dyDescent="0.25">
      <c r="A635" s="3">
        <f>RSI!A635</f>
        <v>42928</v>
      </c>
      <c r="B635" s="2">
        <f>RSI!B635</f>
        <v>6.4650999999999996</v>
      </c>
      <c r="C635" s="2">
        <f>RSI!I635</f>
        <v>62.776137838199659</v>
      </c>
      <c r="D635" s="2">
        <f>MACD!E635</f>
        <v>-4.5040174620508466E-2</v>
      </c>
      <c r="E635" s="2">
        <f>MACD!F635</f>
        <v>-1.0270695210166622E-2</v>
      </c>
      <c r="F635" s="2">
        <f>'Moving Avg'!D635</f>
        <v>6.4635199999999999</v>
      </c>
      <c r="G635" s="2">
        <f>'Moving Avg'!F635</f>
        <v>6.4143750000000024</v>
      </c>
      <c r="H635" s="2">
        <f>'Moving Avg'!G635</f>
        <v>6.237546</v>
      </c>
      <c r="I635" s="2">
        <f>'Moving Avg'!H635</f>
        <v>5.4416879999999983</v>
      </c>
      <c r="J635" s="6" t="str">
        <f>OBV!F635</f>
        <v>BEARISH</v>
      </c>
      <c r="K635" s="6" t="str">
        <f>OBV!G635</f>
        <v>STRONG</v>
      </c>
      <c r="L635" s="6" t="str">
        <f>OBV!H635</f>
        <v>NEUTRAL</v>
      </c>
    </row>
    <row r="636" spans="1:12" ht="13.5" x14ac:dyDescent="0.25">
      <c r="A636" s="3">
        <f>RSI!A636</f>
        <v>42929</v>
      </c>
      <c r="B636" s="2">
        <f>RSI!B636</f>
        <v>6.4650999999999996</v>
      </c>
      <c r="C636" s="2">
        <f>RSI!I636</f>
        <v>62.776137838199659</v>
      </c>
      <c r="D636" s="2">
        <f>MACD!E636</f>
        <v>-4.2783779169802472E-2</v>
      </c>
      <c r="E636" s="2">
        <f>MACD!F636</f>
        <v>-1.6773312002093792E-2</v>
      </c>
      <c r="F636" s="2">
        <f>'Moving Avg'!D636</f>
        <v>6.4650999999999996</v>
      </c>
      <c r="G636" s="2">
        <f>'Moving Avg'!F636</f>
        <v>6.4161600000000023</v>
      </c>
      <c r="H636" s="2">
        <f>'Moving Avg'!G636</f>
        <v>6.2464860000000009</v>
      </c>
      <c r="I636" s="2">
        <f>'Moving Avg'!H636</f>
        <v>5.4514264999999975</v>
      </c>
      <c r="J636" s="6" t="str">
        <f>OBV!F636</f>
        <v>BULLISH</v>
      </c>
      <c r="K636" s="6" t="str">
        <f>OBV!G636</f>
        <v>WEAK</v>
      </c>
      <c r="L636" s="6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6.4572000000000003</v>
      </c>
      <c r="C637" s="2">
        <f>RSI!I637</f>
        <v>61.422918262988475</v>
      </c>
      <c r="D637" s="2">
        <f>MACD!E637</f>
        <v>-2.2656588669450528E-2</v>
      </c>
      <c r="E637" s="2">
        <f>MACD!F637</f>
        <v>-1.7949967335565139E-2</v>
      </c>
      <c r="F637" s="2">
        <f>'Moving Avg'!D637</f>
        <v>6.4635199999999999</v>
      </c>
      <c r="G637" s="2">
        <f>'Moving Avg'!F637</f>
        <v>6.4171700000000014</v>
      </c>
      <c r="H637" s="2">
        <f>'Moving Avg'!G637</f>
        <v>6.254506000000001</v>
      </c>
      <c r="I637" s="2">
        <f>'Moving Avg'!H637</f>
        <v>5.4612019999999974</v>
      </c>
      <c r="J637" s="6" t="str">
        <f>OBV!F637</f>
        <v>BEARISH</v>
      </c>
      <c r="K637" s="6" t="str">
        <f>OBV!G637</f>
        <v>STRONG</v>
      </c>
      <c r="L637" s="6" t="str">
        <f>OBV!H637</f>
        <v>CONFIRMED BEARISH</v>
      </c>
    </row>
    <row r="638" spans="1:12" ht="13.5" x14ac:dyDescent="0.25">
      <c r="A638" s="3">
        <f>RSI!A638</f>
        <v>42933</v>
      </c>
      <c r="B638" s="2">
        <f>RSI!B638</f>
        <v>6.4572000000000003</v>
      </c>
      <c r="C638" s="2">
        <f>RSI!I638</f>
        <v>61.422918262988475</v>
      </c>
      <c r="D638" s="2">
        <f>MACD!E638</f>
        <v>-7.2901962413185473E-3</v>
      </c>
      <c r="E638" s="2">
        <f>MACD!F638</f>
        <v>-1.5818013116715823E-2</v>
      </c>
      <c r="F638" s="2">
        <f>'Moving Avg'!D638</f>
        <v>6.4619400000000002</v>
      </c>
      <c r="G638" s="2">
        <f>'Moving Avg'!F638</f>
        <v>6.4181800000000022</v>
      </c>
      <c r="H638" s="2">
        <f>'Moving Avg'!G638</f>
        <v>6.2625260000000011</v>
      </c>
      <c r="I638" s="2">
        <f>'Moving Avg'!H638</f>
        <v>5.4707109999999988</v>
      </c>
      <c r="J638" s="6" t="str">
        <f>OBV!F638</f>
        <v>BEARISH</v>
      </c>
      <c r="K638" s="6" t="str">
        <f>OBV!G638</f>
        <v>STRONG</v>
      </c>
      <c r="L638" s="6" t="str">
        <f>OBV!H638</f>
        <v>CONFIRMED BEARISH</v>
      </c>
    </row>
    <row r="639" spans="1:12" ht="13.5" x14ac:dyDescent="0.25">
      <c r="A639" s="3">
        <f>RSI!A639</f>
        <v>42934</v>
      </c>
      <c r="B639" s="2">
        <f>RSI!B639</f>
        <v>6.4493999999999998</v>
      </c>
      <c r="C639" s="2">
        <f>RSI!I639</f>
        <v>59.943294941724069</v>
      </c>
      <c r="D639" s="2">
        <f>MACD!E639</f>
        <v>9.9846103133671704E-4</v>
      </c>
      <c r="E639" s="2">
        <f>MACD!F639</f>
        <v>-1.2454718287105317E-2</v>
      </c>
      <c r="F639" s="2">
        <f>'Moving Avg'!D639</f>
        <v>6.4587999999999992</v>
      </c>
      <c r="G639" s="2">
        <f>'Moving Avg'!F639</f>
        <v>6.4214650000000004</v>
      </c>
      <c r="H639" s="2">
        <f>'Moving Avg'!G639</f>
        <v>6.2703900000000026</v>
      </c>
      <c r="I639" s="2">
        <f>'Moving Avg'!H639</f>
        <v>5.4802189999999982</v>
      </c>
      <c r="J639" s="6" t="str">
        <f>OBV!F639</f>
        <v>BEARISH</v>
      </c>
      <c r="K639" s="6" t="str">
        <f>OBV!G639</f>
        <v>STRONG</v>
      </c>
      <c r="L639" s="6" t="str">
        <f>OBV!H639</f>
        <v>CONFIRMED BEARISH</v>
      </c>
    </row>
    <row r="640" spans="1:12" ht="13.5" x14ac:dyDescent="0.25">
      <c r="A640" s="3">
        <f>RSI!A640</f>
        <v>42935</v>
      </c>
      <c r="B640" s="2">
        <f>RSI!B640</f>
        <v>6.4650999999999996</v>
      </c>
      <c r="C640" s="2">
        <f>RSI!I640</f>
        <v>61.931130412005601</v>
      </c>
      <c r="D640" s="2">
        <f>MACD!E640</f>
        <v>6.4969992246544095E-3</v>
      </c>
      <c r="E640" s="2">
        <f>MACD!F640</f>
        <v>-8.6643747847533724E-3</v>
      </c>
      <c r="F640" s="2">
        <f>'Moving Avg'!D640</f>
        <v>6.4587999999999992</v>
      </c>
      <c r="G640" s="2">
        <f>'Moving Avg'!F640</f>
        <v>6.4266750000000012</v>
      </c>
      <c r="H640" s="2">
        <f>'Moving Avg'!G640</f>
        <v>6.2785680000000017</v>
      </c>
      <c r="I640" s="2">
        <f>'Moving Avg'!H640</f>
        <v>5.4897289999999987</v>
      </c>
      <c r="J640" s="6" t="str">
        <f>OBV!F640</f>
        <v>BEARISH</v>
      </c>
      <c r="K640" s="6" t="str">
        <f>OBV!G640</f>
        <v>STRONG</v>
      </c>
      <c r="L640" s="6" t="str">
        <f>OBV!H640</f>
        <v>NEUTRAL</v>
      </c>
    </row>
    <row r="641" spans="1:12" ht="13.5" x14ac:dyDescent="0.25">
      <c r="A641" s="3">
        <f>RSI!A641</f>
        <v>42936</v>
      </c>
      <c r="B641" s="2">
        <f>RSI!B641</f>
        <v>6.4572000000000003</v>
      </c>
      <c r="C641" s="2">
        <f>RSI!I641</f>
        <v>60.309313880444122</v>
      </c>
      <c r="D641" s="2">
        <f>MACD!E641</f>
        <v>1.0100731436232024E-2</v>
      </c>
      <c r="E641" s="2">
        <f>MACD!F641</f>
        <v>-4.9113535405562935E-3</v>
      </c>
      <c r="F641" s="2">
        <f>'Moving Avg'!D641</f>
        <v>6.4572200000000013</v>
      </c>
      <c r="G641" s="2">
        <f>'Moving Avg'!F641</f>
        <v>6.4303500000000016</v>
      </c>
      <c r="H641" s="2">
        <f>'Moving Avg'!G641</f>
        <v>6.2867420000000012</v>
      </c>
      <c r="I641" s="2">
        <f>'Moving Avg'!H641</f>
        <v>5.4992759999999983</v>
      </c>
      <c r="J641" s="6" t="str">
        <f>OBV!F641</f>
        <v>BEARISH</v>
      </c>
      <c r="K641" s="6" t="str">
        <f>OBV!G641</f>
        <v>STRONG</v>
      </c>
      <c r="L641" s="6" t="str">
        <f>OBV!H641</f>
        <v>CONFIRMED BEARISH</v>
      </c>
    </row>
    <row r="642" spans="1:12" ht="13.5" x14ac:dyDescent="0.25">
      <c r="A642" s="3">
        <f>RSI!A642</f>
        <v>42937</v>
      </c>
      <c r="B642" s="2">
        <f>RSI!B642</f>
        <v>6.4493999999999998</v>
      </c>
      <c r="C642" s="2">
        <f>RSI!I642</f>
        <v>58.675503190427726</v>
      </c>
      <c r="D642" s="2">
        <f>MACD!E642</f>
        <v>1.460222269674194E-2</v>
      </c>
      <c r="E642" s="2">
        <f>MACD!F642</f>
        <v>-1.0086382930966468E-3</v>
      </c>
      <c r="F642" s="2">
        <f>'Moving Avg'!D642</f>
        <v>6.45566</v>
      </c>
      <c r="G642" s="2">
        <f>'Moving Avg'!F642</f>
        <v>6.4336350000000007</v>
      </c>
      <c r="H642" s="2">
        <f>'Moving Avg'!G642</f>
        <v>6.2946060000000026</v>
      </c>
      <c r="I642" s="2">
        <f>'Moving Avg'!H642</f>
        <v>5.5087839999999986</v>
      </c>
      <c r="J642" s="6" t="str">
        <f>OBV!F642</f>
        <v>BEARISH</v>
      </c>
      <c r="K642" s="6" t="str">
        <f>OBV!G642</f>
        <v>STRONG</v>
      </c>
      <c r="L642" s="6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6.4650999999999996</v>
      </c>
      <c r="C643" s="2">
        <f>RSI!I643</f>
        <v>60.967596898416303</v>
      </c>
      <c r="D643" s="2">
        <f>MACD!E643</f>
        <v>1.6978579408575278E-2</v>
      </c>
      <c r="E643" s="2">
        <f>MACD!F643</f>
        <v>2.5888052472377381E-3</v>
      </c>
      <c r="F643" s="2">
        <f>'Moving Avg'!D643</f>
        <v>6.4572400000000005</v>
      </c>
      <c r="G643" s="2">
        <f>'Moving Avg'!F643</f>
        <v>6.4407500000000013</v>
      </c>
      <c r="H643" s="2">
        <f>'Moving Avg'!G643</f>
        <v>6.3043080000000025</v>
      </c>
      <c r="I643" s="2">
        <f>'Moving Avg'!H643</f>
        <v>5.5182559999999974</v>
      </c>
      <c r="J643" s="6" t="str">
        <f>OBV!F643</f>
        <v>BULLISH</v>
      </c>
      <c r="K643" s="6" t="str">
        <f>OBV!G643</f>
        <v>WEAK</v>
      </c>
      <c r="L643" s="6" t="str">
        <f>OBV!H643</f>
        <v>CONFIRMED BULLISH</v>
      </c>
    </row>
    <row r="644" spans="1:12" ht="13.5" x14ac:dyDescent="0.25">
      <c r="A644" s="3">
        <f>RSI!A644</f>
        <v>42942</v>
      </c>
      <c r="B644" s="2">
        <f>RSI!B644</f>
        <v>6.4650999999999996</v>
      </c>
      <c r="C644" s="2">
        <f>RSI!I644</f>
        <v>60.967596898416303</v>
      </c>
      <c r="D644" s="2">
        <f>MACD!E644</f>
        <v>1.8646909260767508E-2</v>
      </c>
      <c r="E644" s="2">
        <f>MACD!F644</f>
        <v>5.8004260499436924E-3</v>
      </c>
      <c r="F644" s="2">
        <f>'Moving Avg'!D644</f>
        <v>6.4603800000000007</v>
      </c>
      <c r="G644" s="2">
        <f>'Moving Avg'!F644</f>
        <v>6.4509150000000002</v>
      </c>
      <c r="H644" s="2">
        <f>'Moving Avg'!G644</f>
        <v>6.3124860000000025</v>
      </c>
      <c r="I644" s="2">
        <f>'Moving Avg'!H644</f>
        <v>5.5277279999999971</v>
      </c>
      <c r="J644" s="6" t="str">
        <f>OBV!F644</f>
        <v>BULLISH</v>
      </c>
      <c r="K644" s="6" t="str">
        <f>OBV!G644</f>
        <v>WEAK</v>
      </c>
      <c r="L644" s="6" t="str">
        <f>OBV!H644</f>
        <v>CONFIRMED BULLISH</v>
      </c>
    </row>
    <row r="645" spans="1:12" ht="13.5" x14ac:dyDescent="0.25">
      <c r="A645" s="3">
        <f>RSI!A645</f>
        <v>42943</v>
      </c>
      <c r="B645" s="2">
        <f>RSI!B645</f>
        <v>6.4572000000000003</v>
      </c>
      <c r="C645" s="2">
        <f>RSI!I645</f>
        <v>59.056045572324834</v>
      </c>
      <c r="D645" s="2">
        <f>MACD!E645</f>
        <v>2.0326690093559918E-2</v>
      </c>
      <c r="E645" s="2">
        <f>MACD!F645</f>
        <v>8.7056788586669376E-3</v>
      </c>
      <c r="F645" s="2">
        <f>'Moving Avg'!D645</f>
        <v>6.4587999999999992</v>
      </c>
      <c r="G645" s="2">
        <f>'Moving Avg'!F645</f>
        <v>6.4611650000000012</v>
      </c>
      <c r="H645" s="2">
        <f>'Moving Avg'!G645</f>
        <v>6.3208120000000019</v>
      </c>
      <c r="I645" s="2">
        <f>'Moving Avg'!H645</f>
        <v>5.5371604999999988</v>
      </c>
      <c r="J645" s="6" t="str">
        <f>OBV!F645</f>
        <v>BULLISH</v>
      </c>
      <c r="K645" s="6" t="str">
        <f>OBV!G645</f>
        <v>WEAK</v>
      </c>
      <c r="L645" s="6" t="str">
        <f>OBV!H645</f>
        <v>BULLISH DIVERGENCE</v>
      </c>
    </row>
    <row r="646" spans="1:12" ht="13.5" x14ac:dyDescent="0.25">
      <c r="A646" s="3">
        <f>RSI!A646</f>
        <v>42944</v>
      </c>
      <c r="B646" s="2">
        <f>RSI!B646</f>
        <v>6.4572000000000003</v>
      </c>
      <c r="C646" s="2">
        <f>RSI!I646</f>
        <v>59.056045572324834</v>
      </c>
      <c r="D646" s="2">
        <f>MACD!E646</f>
        <v>2.1501142995677291E-2</v>
      </c>
      <c r="E646" s="2">
        <f>MACD!F646</f>
        <v>1.126477168606901E-2</v>
      </c>
      <c r="F646" s="2">
        <f>'Moving Avg'!D646</f>
        <v>6.4587999999999992</v>
      </c>
      <c r="G646" s="2">
        <f>'Moving Avg'!F646</f>
        <v>6.4647100000000011</v>
      </c>
      <c r="H646" s="2">
        <f>'Moving Avg'!G646</f>
        <v>6.329290000000003</v>
      </c>
      <c r="I646" s="2">
        <f>'Moving Avg'!H646</f>
        <v>5.5469739999999987</v>
      </c>
      <c r="J646" s="6" t="str">
        <f>OBV!F646</f>
        <v>BULLISH</v>
      </c>
      <c r="K646" s="6" t="str">
        <f>OBV!G646</f>
        <v>WEAK</v>
      </c>
      <c r="L646" s="6" t="str">
        <f>OBV!H646</f>
        <v>NEUTRAL</v>
      </c>
    </row>
    <row r="647" spans="1:12" ht="13.5" x14ac:dyDescent="0.25">
      <c r="A647" s="3">
        <f>RSI!A647</f>
        <v>42947</v>
      </c>
      <c r="B647" s="2">
        <f>RSI!B647</f>
        <v>6.4650999999999996</v>
      </c>
      <c r="C647" s="2">
        <f>RSI!I647</f>
        <v>60.492640272391007</v>
      </c>
      <c r="D647" s="2">
        <f>MACD!E647</f>
        <v>2.0465729822172207E-2</v>
      </c>
      <c r="E647" s="2">
        <f>MACD!F647</f>
        <v>1.310496331328965E-2</v>
      </c>
      <c r="F647" s="2">
        <f>'Moving Avg'!D647</f>
        <v>6.4619400000000002</v>
      </c>
      <c r="G647" s="2">
        <f>'Moving Avg'!F647</f>
        <v>6.462740000000001</v>
      </c>
      <c r="H647" s="2">
        <f>'Moving Avg'!G647</f>
        <v>6.3379260000000022</v>
      </c>
      <c r="I647" s="2">
        <f>'Moving Avg'!H647</f>
        <v>5.5566364999999989</v>
      </c>
      <c r="J647" s="6" t="str">
        <f>OBV!F647</f>
        <v>BULLISH</v>
      </c>
      <c r="K647" s="6" t="str">
        <f>OBV!G647</f>
        <v>WEAK</v>
      </c>
      <c r="L647" s="6" t="str">
        <f>OBV!H647</f>
        <v>CONFIRMED BULLISH</v>
      </c>
    </row>
    <row r="648" spans="1:12" ht="13.5" x14ac:dyDescent="0.25">
      <c r="A648" s="3">
        <f>RSI!A648</f>
        <v>42948</v>
      </c>
      <c r="B648" s="2">
        <f>RSI!B648</f>
        <v>6.4650999999999996</v>
      </c>
      <c r="C648" s="2">
        <f>RSI!I648</f>
        <v>60.492640272391007</v>
      </c>
      <c r="D648" s="2">
        <f>MACD!E648</f>
        <v>1.9331252494529494E-2</v>
      </c>
      <c r="E648" s="2">
        <f>MACD!F648</f>
        <v>1.435022114953762E-2</v>
      </c>
      <c r="F648" s="2">
        <f>'Moving Avg'!D648</f>
        <v>6.4619400000000002</v>
      </c>
      <c r="G648" s="2">
        <f>'Moving Avg'!F648</f>
        <v>6.4611600000000013</v>
      </c>
      <c r="H648" s="2">
        <f>'Moving Avg'!G648</f>
        <v>6.3461040000000013</v>
      </c>
      <c r="I648" s="2">
        <f>'Moving Avg'!H648</f>
        <v>5.5661849999999991</v>
      </c>
      <c r="J648" s="6" t="str">
        <f>OBV!F648</f>
        <v>BEARISH</v>
      </c>
      <c r="K648" s="6" t="str">
        <f>OBV!G648</f>
        <v>NEUTRAL</v>
      </c>
      <c r="L648" s="6" t="str">
        <f>OBV!H648</f>
        <v>NEUTRAL</v>
      </c>
    </row>
    <row r="649" spans="1:12" ht="13.5" x14ac:dyDescent="0.25">
      <c r="A649" s="3">
        <f>RSI!A649</f>
        <v>42949</v>
      </c>
      <c r="B649" s="2">
        <f>RSI!B649</f>
        <v>6.4650999999999996</v>
      </c>
      <c r="C649" s="2">
        <f>RSI!I649</f>
        <v>60.492640272391014</v>
      </c>
      <c r="D649" s="2">
        <f>MACD!E649</f>
        <v>1.6932089317663213E-2</v>
      </c>
      <c r="E649" s="2">
        <f>MACD!F649</f>
        <v>1.4866594783162738E-2</v>
      </c>
      <c r="F649" s="2">
        <f>'Moving Avg'!D649</f>
        <v>6.4619400000000002</v>
      </c>
      <c r="G649" s="2">
        <f>'Moving Avg'!F649</f>
        <v>6.4611600000000013</v>
      </c>
      <c r="H649" s="2">
        <f>'Moving Avg'!G649</f>
        <v>6.3542820000000013</v>
      </c>
      <c r="I649" s="2">
        <f>'Moving Avg'!H649</f>
        <v>5.5756949999999987</v>
      </c>
      <c r="J649" s="6" t="str">
        <f>OBV!F649</f>
        <v>BEARISH</v>
      </c>
      <c r="K649" s="6" t="str">
        <f>OBV!G649</f>
        <v>NEUTRAL</v>
      </c>
      <c r="L649" s="6" t="str">
        <f>OBV!H649</f>
        <v>NEUTRAL</v>
      </c>
    </row>
    <row r="650" spans="1:12" ht="13.5" x14ac:dyDescent="0.25">
      <c r="A650" s="3">
        <f>RSI!A650</f>
        <v>42950</v>
      </c>
      <c r="B650" s="2">
        <f>RSI!B650</f>
        <v>6.4650999999999996</v>
      </c>
      <c r="C650" s="2">
        <f>RSI!I650</f>
        <v>60.492640272391021</v>
      </c>
      <c r="D650" s="2">
        <f>MACD!E650</f>
        <v>1.7095912021626525E-2</v>
      </c>
      <c r="E650" s="2">
        <f>MACD!F650</f>
        <v>1.5312458230855497E-2</v>
      </c>
      <c r="F650" s="2">
        <f>'Moving Avg'!D650</f>
        <v>6.4635199999999999</v>
      </c>
      <c r="G650" s="2">
        <f>'Moving Avg'!F650</f>
        <v>6.4611600000000013</v>
      </c>
      <c r="H650" s="2">
        <f>'Moving Avg'!G650</f>
        <v>6.3624600000000022</v>
      </c>
      <c r="I650" s="2">
        <f>'Moving Avg'!H650</f>
        <v>5.585357499999998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</row>
    <row r="651" spans="1:12" ht="13.5" x14ac:dyDescent="0.25">
      <c r="A651" s="3">
        <f>RSI!A651</f>
        <v>42951</v>
      </c>
      <c r="B651" s="2">
        <f>RSI!B651</f>
        <v>6.4650999999999996</v>
      </c>
      <c r="C651" s="2">
        <f>RSI!I651</f>
        <v>60.492640272391021</v>
      </c>
      <c r="D651" s="2">
        <f>MACD!E651</f>
        <v>1.5814053319357591E-2</v>
      </c>
      <c r="E651" s="2">
        <f>MACD!F651</f>
        <v>1.5412777248555918E-2</v>
      </c>
      <c r="F651" s="2">
        <f>'Moving Avg'!D651</f>
        <v>6.4650999999999996</v>
      </c>
      <c r="G651" s="2">
        <f>'Moving Avg'!F651</f>
        <v>6.4615550000000015</v>
      </c>
      <c r="H651" s="2">
        <f>'Moving Avg'!G651</f>
        <v>6.3706380000000022</v>
      </c>
      <c r="I651" s="2">
        <f>'Moving Avg'!H651</f>
        <v>5.5950199999999981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</row>
    <row r="652" spans="1:12" ht="13.5" x14ac:dyDescent="0.25">
      <c r="A652" s="3">
        <f>RSI!A652</f>
        <v>42954</v>
      </c>
      <c r="B652" s="2">
        <f>RSI!B652</f>
        <v>6.4650999999999996</v>
      </c>
      <c r="C652" s="2">
        <f>RSI!I652</f>
        <v>60.492640272391021</v>
      </c>
      <c r="D652" s="2">
        <f>MACD!E652</f>
        <v>1.3339502446418905E-2</v>
      </c>
      <c r="E652" s="2">
        <f>MACD!F652</f>
        <v>1.4998122288128517E-2</v>
      </c>
      <c r="F652" s="2">
        <f>'Moving Avg'!D652</f>
        <v>6.4650999999999996</v>
      </c>
      <c r="G652" s="2">
        <f>'Moving Avg'!F652</f>
        <v>6.4615550000000024</v>
      </c>
      <c r="H652" s="2">
        <f>'Moving Avg'!G652</f>
        <v>6.3788160000000014</v>
      </c>
      <c r="I652" s="2">
        <f>'Moving Avg'!H652</f>
        <v>5.6046824999999965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6.4650999999999996</v>
      </c>
      <c r="C653" s="2">
        <f>RSI!I653</f>
        <v>60.492640272391014</v>
      </c>
      <c r="D653" s="2">
        <f>MACD!E653</f>
        <v>1.3485201877063702E-2</v>
      </c>
      <c r="E653" s="2">
        <f>MACD!F653</f>
        <v>1.4695538205915555E-2</v>
      </c>
      <c r="F653" s="2">
        <f>'Moving Avg'!D653</f>
        <v>6.4650999999999996</v>
      </c>
      <c r="G653" s="2">
        <f>'Moving Avg'!F653</f>
        <v>6.4615550000000024</v>
      </c>
      <c r="H653" s="2">
        <f>'Moving Avg'!G653</f>
        <v>6.3869940000000023</v>
      </c>
      <c r="I653" s="2">
        <f>'Moving Avg'!H653</f>
        <v>5.6137734999999962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6.4650999999999996</v>
      </c>
      <c r="C654" s="2">
        <f>RSI!I654</f>
        <v>60.492640272391014</v>
      </c>
      <c r="D654" s="2">
        <f>MACD!E654</f>
        <v>1.3445676338371015E-2</v>
      </c>
      <c r="E654" s="2">
        <f>MACD!F654</f>
        <v>1.4445565832406648E-2</v>
      </c>
      <c r="F654" s="2">
        <f>'Moving Avg'!D654</f>
        <v>6.4650999999999996</v>
      </c>
      <c r="G654" s="2">
        <f>'Moving Avg'!F654</f>
        <v>6.4615550000000024</v>
      </c>
      <c r="H654" s="2">
        <f>'Moving Avg'!G654</f>
        <v>6.3951720000000032</v>
      </c>
      <c r="I654" s="2">
        <f>'Moving Avg'!H654</f>
        <v>5.6233979999999963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6.4966999999999997</v>
      </c>
      <c r="C655" s="2">
        <f>RSI!I655</f>
        <v>68.492698410185767</v>
      </c>
      <c r="D655" s="2">
        <f>MACD!E655</f>
        <v>9.7053565990723456E-3</v>
      </c>
      <c r="E655" s="2">
        <f>MACD!F655</f>
        <v>1.3497523985739788E-2</v>
      </c>
      <c r="F655" s="2">
        <f>'Moving Avg'!D655</f>
        <v>6.4714199999999993</v>
      </c>
      <c r="G655" s="2">
        <f>'Moving Avg'!F655</f>
        <v>6.463135000000003</v>
      </c>
      <c r="H655" s="2">
        <f>'Moving Avg'!G655</f>
        <v>6.4039820000000018</v>
      </c>
      <c r="I655" s="2">
        <f>'Moving Avg'!H655</f>
        <v>5.6332184999999955</v>
      </c>
      <c r="J655" s="6" t="str">
        <f>OBV!F655</f>
        <v>BULLISH</v>
      </c>
      <c r="K655" s="6" t="str">
        <f>OBV!G655</f>
        <v>STRONG</v>
      </c>
      <c r="L655" s="6" t="str">
        <f>OBV!H655</f>
        <v>CONFIRMED BULLISH</v>
      </c>
    </row>
    <row r="656" spans="1:12" ht="13.5" x14ac:dyDescent="0.25">
      <c r="A656" s="3">
        <f>RSI!A656</f>
        <v>42958</v>
      </c>
      <c r="B656" s="2">
        <f>RSI!B656</f>
        <v>6.4966999999999997</v>
      </c>
      <c r="C656" s="2">
        <f>RSI!I656</f>
        <v>68.492698410185767</v>
      </c>
      <c r="D656" s="2">
        <f>MACD!E656</f>
        <v>6.2141618563273937E-3</v>
      </c>
      <c r="E656" s="2">
        <f>MACD!F656</f>
        <v>1.204085155985731E-2</v>
      </c>
      <c r="F656" s="2">
        <f>'Moving Avg'!D656</f>
        <v>6.4777399999999998</v>
      </c>
      <c r="G656" s="2">
        <f>'Moving Avg'!F656</f>
        <v>6.4647150000000027</v>
      </c>
      <c r="H656" s="2">
        <f>'Moving Avg'!G656</f>
        <v>6.4135540000000013</v>
      </c>
      <c r="I656" s="2">
        <f>'Moving Avg'!H656</f>
        <v>5.6428864999999959</v>
      </c>
      <c r="J656" s="6" t="str">
        <f>OBV!F656</f>
        <v>BULLISH</v>
      </c>
      <c r="K656" s="6" t="str">
        <f>OBV!G656</f>
        <v>STRONG</v>
      </c>
      <c r="L656" s="6" t="str">
        <f>OBV!H656</f>
        <v>CONFIRMED BULLISH</v>
      </c>
    </row>
    <row r="657" spans="1:12" ht="13.5" x14ac:dyDescent="0.25">
      <c r="A657" s="3">
        <f>RSI!A657</f>
        <v>42961</v>
      </c>
      <c r="B657" s="2">
        <f>RSI!B657</f>
        <v>6.4888000000000003</v>
      </c>
      <c r="C657" s="2">
        <f>RSI!I657</f>
        <v>64.694382491881044</v>
      </c>
      <c r="D657" s="2">
        <f>MACD!E657</f>
        <v>4.7585060110844069E-3</v>
      </c>
      <c r="E657" s="2">
        <f>MACD!F657</f>
        <v>1.0584382450102729E-2</v>
      </c>
      <c r="F657" s="2">
        <f>'Moving Avg'!D657</f>
        <v>6.4824799999999998</v>
      </c>
      <c r="G657" s="2">
        <f>'Moving Avg'!F657</f>
        <v>6.4662950000000023</v>
      </c>
      <c r="H657" s="2">
        <f>'Moving Avg'!G657</f>
        <v>6.4226640000000019</v>
      </c>
      <c r="I657" s="2">
        <f>'Moving Avg'!H657</f>
        <v>5.6525149999999966</v>
      </c>
      <c r="J657" s="6" t="str">
        <f>OBV!F657</f>
        <v>BEARISH</v>
      </c>
      <c r="K657" s="6" t="str">
        <f>OBV!G657</f>
        <v>WEAK</v>
      </c>
      <c r="L657" s="6" t="str">
        <f>OBV!H657</f>
        <v>BEARISH DIVERGENCE</v>
      </c>
    </row>
    <row r="658" spans="1:12" ht="13.5" x14ac:dyDescent="0.25">
      <c r="A658" s="3">
        <f>RSI!A658</f>
        <v>42962</v>
      </c>
      <c r="B658" s="2">
        <f>RSI!B658</f>
        <v>6.4966999999999997</v>
      </c>
      <c r="C658" s="2">
        <f>RSI!I658</f>
        <v>66.684063766321628</v>
      </c>
      <c r="D658" s="2">
        <f>MACD!E658</f>
        <v>2.7085362632606191E-3</v>
      </c>
      <c r="E658" s="2">
        <f>MACD!F658</f>
        <v>9.0092132127343079E-3</v>
      </c>
      <c r="F658" s="2">
        <f>'Moving Avg'!D658</f>
        <v>6.4888000000000003</v>
      </c>
      <c r="G658" s="2">
        <f>'Moving Avg'!F658</f>
        <v>6.4682700000000022</v>
      </c>
      <c r="H658" s="2">
        <f>'Moving Avg'!G658</f>
        <v>6.4314740000000015</v>
      </c>
      <c r="I658" s="2">
        <f>'Moving Avg'!H658</f>
        <v>5.6623354999999949</v>
      </c>
      <c r="J658" s="6" t="str">
        <f>OBV!F658</f>
        <v>BEARISH</v>
      </c>
      <c r="K658" s="6" t="str">
        <f>OBV!G658</f>
        <v>WEAK</v>
      </c>
      <c r="L658" s="6" t="str">
        <f>OBV!H658</f>
        <v>BEARISH DIVERGENCE</v>
      </c>
    </row>
    <row r="659" spans="1:12" ht="13.5" x14ac:dyDescent="0.25">
      <c r="A659" s="3">
        <f>RSI!A659</f>
        <v>42963</v>
      </c>
      <c r="B659" s="2">
        <f>RSI!B659</f>
        <v>6.4888000000000003</v>
      </c>
      <c r="C659" s="2">
        <f>RSI!I659</f>
        <v>62.868510215136631</v>
      </c>
      <c r="D659" s="2">
        <f>MACD!E659</f>
        <v>1.2966393239315366E-3</v>
      </c>
      <c r="E659" s="2">
        <f>MACD!F659</f>
        <v>7.466698434973754E-3</v>
      </c>
      <c r="F659" s="2">
        <f>'Moving Avg'!D659</f>
        <v>6.4935400000000003</v>
      </c>
      <c r="G659" s="2">
        <f>'Moving Avg'!F659</f>
        <v>6.4702400000000022</v>
      </c>
      <c r="H659" s="2">
        <f>'Moving Avg'!G659</f>
        <v>6.4401260000000029</v>
      </c>
      <c r="I659" s="2">
        <f>'Moving Avg'!H659</f>
        <v>5.6721164999999951</v>
      </c>
      <c r="J659" s="6" t="str">
        <f>OBV!F659</f>
        <v>BEARISH</v>
      </c>
      <c r="K659" s="6" t="str">
        <f>OBV!G659</f>
        <v>WEAK</v>
      </c>
      <c r="L659" s="6" t="str">
        <f>OBV!H659</f>
        <v>BEARISH DIVERGENCE</v>
      </c>
    </row>
    <row r="660" spans="1:12" ht="13.5" x14ac:dyDescent="0.25">
      <c r="A660" s="3">
        <f>RSI!A660</f>
        <v>42964</v>
      </c>
      <c r="B660" s="2">
        <f>RSI!B660</f>
        <v>6.4888000000000003</v>
      </c>
      <c r="C660" s="2">
        <f>RSI!I660</f>
        <v>62.868510215136624</v>
      </c>
      <c r="D660" s="2">
        <f>MACD!E660</f>
        <v>-9.4409723394583978E-5</v>
      </c>
      <c r="E660" s="2">
        <f>MACD!F660</f>
        <v>5.9544768033000864E-3</v>
      </c>
      <c r="F660" s="2">
        <f>'Moving Avg'!D660</f>
        <v>6.4919600000000006</v>
      </c>
      <c r="G660" s="2">
        <f>'Moving Avg'!F660</f>
        <v>6.4714250000000009</v>
      </c>
      <c r="H660" s="2">
        <f>'Moving Avg'!G660</f>
        <v>6.4434460000000024</v>
      </c>
      <c r="I660" s="2">
        <f>'Moving Avg'!H660</f>
        <v>5.6817834999999954</v>
      </c>
      <c r="J660" s="6" t="str">
        <f>OBV!F660</f>
        <v>BEARISH</v>
      </c>
      <c r="K660" s="6" t="str">
        <f>OBV!G660</f>
        <v>WEAK</v>
      </c>
      <c r="L660" s="6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6.4966999999999997</v>
      </c>
      <c r="C661" s="2">
        <f>RSI!I661</f>
        <v>65.179209790153777</v>
      </c>
      <c r="D661" s="2">
        <f>MACD!E661</f>
        <v>-2.0384577265870618E-3</v>
      </c>
      <c r="E661" s="2">
        <f>MACD!F661</f>
        <v>4.3558898973226571E-3</v>
      </c>
      <c r="F661" s="2">
        <f>'Moving Avg'!D661</f>
        <v>6.4919600000000006</v>
      </c>
      <c r="G661" s="2">
        <f>'Moving Avg'!F661</f>
        <v>6.4734000000000007</v>
      </c>
      <c r="H661" s="2">
        <f>'Moving Avg'!G661</f>
        <v>6.4438780000000015</v>
      </c>
      <c r="I661" s="2">
        <f>'Moving Avg'!H661</f>
        <v>5.6914514999999959</v>
      </c>
      <c r="J661" s="6" t="str">
        <f>OBV!F661</f>
        <v>BEARISH</v>
      </c>
      <c r="K661" s="6" t="str">
        <f>OBV!G661</f>
        <v>WEAK</v>
      </c>
      <c r="L661" s="6" t="str">
        <f>OBV!H661</f>
        <v>NEUTRAL</v>
      </c>
    </row>
    <row r="662" spans="1:12" ht="13.5" x14ac:dyDescent="0.25">
      <c r="A662" s="3">
        <f>RSI!A662</f>
        <v>42968</v>
      </c>
      <c r="B662" s="2">
        <f>RSI!B662</f>
        <v>6.4888000000000003</v>
      </c>
      <c r="C662" s="2">
        <f>RSI!I662</f>
        <v>61.085439264963092</v>
      </c>
      <c r="D662" s="2">
        <f>MACD!E662</f>
        <v>-3.3132707464504918E-3</v>
      </c>
      <c r="E662" s="2">
        <f>MACD!F662</f>
        <v>2.8220577685680276E-3</v>
      </c>
      <c r="F662" s="2">
        <f>'Moving Avg'!D662</f>
        <v>6.4919600000000006</v>
      </c>
      <c r="G662" s="2">
        <f>'Moving Avg'!F662</f>
        <v>6.4753700000000007</v>
      </c>
      <c r="H662" s="2">
        <f>'Moving Avg'!G662</f>
        <v>6.4458280000000023</v>
      </c>
      <c r="I662" s="2">
        <f>'Moving Avg'!H662</f>
        <v>5.7009279999999967</v>
      </c>
      <c r="J662" s="6" t="str">
        <f>OBV!F662</f>
        <v>BULLISH</v>
      </c>
      <c r="K662" s="6" t="str">
        <f>OBV!G662</f>
        <v>STRONG</v>
      </c>
      <c r="L662" s="6" t="str">
        <f>OBV!H662</f>
        <v>NEUTRAL</v>
      </c>
    </row>
    <row r="663" spans="1:12" ht="13.5" x14ac:dyDescent="0.25">
      <c r="A663" s="3">
        <f>RSI!A663</f>
        <v>42969</v>
      </c>
      <c r="B663" s="2">
        <f>RSI!B663</f>
        <v>6.4966999999999997</v>
      </c>
      <c r="C663" s="2">
        <f>RSI!I663</f>
        <v>63.550835162540437</v>
      </c>
      <c r="D663" s="2">
        <f>MACD!E663</f>
        <v>-5.1295684600578539E-3</v>
      </c>
      <c r="E663" s="2">
        <f>MACD!F663</f>
        <v>1.2317325228428514E-3</v>
      </c>
      <c r="F663" s="2">
        <f>'Moving Avg'!D663</f>
        <v>6.4919600000000006</v>
      </c>
      <c r="G663" s="2">
        <f>'Moving Avg'!F663</f>
        <v>6.4769500000000004</v>
      </c>
      <c r="H663" s="2">
        <f>'Moving Avg'!G663</f>
        <v>6.4477820000000019</v>
      </c>
      <c r="I663" s="2">
        <f>'Moving Avg'!H663</f>
        <v>5.7097964999999968</v>
      </c>
      <c r="J663" s="6" t="str">
        <f>OBV!F663</f>
        <v>BULLISH</v>
      </c>
      <c r="K663" s="6" t="str">
        <f>OBV!G663</f>
        <v>NEUTRAL</v>
      </c>
      <c r="L663" s="6" t="str">
        <f>OBV!H663</f>
        <v>NEUTRAL</v>
      </c>
    </row>
    <row r="664" spans="1:12" ht="13.5" x14ac:dyDescent="0.25">
      <c r="A664" s="3">
        <f>RSI!A664</f>
        <v>42970</v>
      </c>
      <c r="B664" s="2">
        <f>RSI!B664</f>
        <v>6.4888000000000003</v>
      </c>
      <c r="C664" s="2">
        <f>RSI!I664</f>
        <v>59.491856734180708</v>
      </c>
      <c r="D664" s="2">
        <f>MACD!E664</f>
        <v>-6.2690658885538042E-3</v>
      </c>
      <c r="E664" s="2">
        <f>MACD!F664</f>
        <v>-2.6842715943647976E-4</v>
      </c>
      <c r="F664" s="2">
        <f>'Moving Avg'!D664</f>
        <v>6.4919600000000006</v>
      </c>
      <c r="G664" s="2">
        <f>'Moving Avg'!F664</f>
        <v>6.478135</v>
      </c>
      <c r="H664" s="2">
        <f>'Moving Avg'!G664</f>
        <v>6.4482080000000019</v>
      </c>
      <c r="I664" s="2">
        <f>'Moving Avg'!H664</f>
        <v>5.7184349999999959</v>
      </c>
      <c r="J664" s="6" t="str">
        <f>OBV!F664</f>
        <v>BULLISH</v>
      </c>
      <c r="K664" s="6" t="str">
        <f>OBV!G664</f>
        <v>STRONG</v>
      </c>
      <c r="L664" s="6" t="str">
        <f>OBV!H664</f>
        <v>NEUTRAL</v>
      </c>
    </row>
    <row r="665" spans="1:12" ht="13.5" x14ac:dyDescent="0.25">
      <c r="A665" s="3">
        <f>RSI!A665</f>
        <v>42971</v>
      </c>
      <c r="B665" s="2">
        <f>RSI!B665</f>
        <v>6.4888000000000003</v>
      </c>
      <c r="C665" s="2">
        <f>RSI!I665</f>
        <v>59.491856734180708</v>
      </c>
      <c r="D665" s="2">
        <f>MACD!E665</f>
        <v>-2.4989391913523562E-3</v>
      </c>
      <c r="E665" s="2">
        <f>MACD!F665</f>
        <v>-7.1452956581965512E-4</v>
      </c>
      <c r="F665" s="2">
        <f>'Moving Avg'!D665</f>
        <v>6.4919600000000006</v>
      </c>
      <c r="G665" s="2">
        <f>'Moving Avg'!F665</f>
        <v>6.4797150000000006</v>
      </c>
      <c r="H665" s="2">
        <f>'Moving Avg'!G665</f>
        <v>6.4493960000000037</v>
      </c>
      <c r="I665" s="2">
        <f>'Moving Avg'!H665</f>
        <v>5.7266924999999969</v>
      </c>
      <c r="J665" s="6" t="str">
        <f>OBV!F665</f>
        <v>BULLISH</v>
      </c>
      <c r="K665" s="6" t="str">
        <f>OBV!G665</f>
        <v>STRONG</v>
      </c>
      <c r="L665" s="6" t="str">
        <f>OBV!H665</f>
        <v>NEUTRAL</v>
      </c>
    </row>
    <row r="666" spans="1:12" ht="13.5" x14ac:dyDescent="0.25">
      <c r="A666" s="3">
        <f>RSI!A666</f>
        <v>42972</v>
      </c>
      <c r="B666" s="2">
        <f>RSI!B666</f>
        <v>6.4888000000000003</v>
      </c>
      <c r="C666" s="2">
        <f>RSI!I666</f>
        <v>59.491856734180701</v>
      </c>
      <c r="D666" s="2">
        <f>MACD!E666</f>
        <v>5.7337020607217681E-4</v>
      </c>
      <c r="E666" s="2">
        <f>MACD!F666</f>
        <v>-4.5694961144128877E-4</v>
      </c>
      <c r="F666" s="2">
        <f>'Moving Avg'!D666</f>
        <v>6.49038</v>
      </c>
      <c r="G666" s="2">
        <f>'Moving Avg'!F666</f>
        <v>6.4812950000000003</v>
      </c>
      <c r="H666" s="2">
        <f>'Moving Avg'!G666</f>
        <v>6.4505840000000045</v>
      </c>
      <c r="I666" s="2">
        <f>'Moving Avg'!H666</f>
        <v>5.7349499999999987</v>
      </c>
      <c r="J666" s="6" t="str">
        <f>OBV!F666</f>
        <v>BULLISH</v>
      </c>
      <c r="K666" s="6" t="str">
        <f>OBV!G666</f>
        <v>NEUTRAL</v>
      </c>
      <c r="L666" s="6" t="str">
        <f>OBV!H666</f>
        <v>BULLISH DIVERGENCE</v>
      </c>
    </row>
    <row r="667" spans="1:12" ht="13.5" x14ac:dyDescent="0.25">
      <c r="A667" s="3">
        <f>RSI!A667</f>
        <v>42975</v>
      </c>
      <c r="B667" s="2">
        <f>RSI!B667</f>
        <v>6.4888000000000003</v>
      </c>
      <c r="C667" s="2">
        <f>RSI!I667</f>
        <v>59.491856734180701</v>
      </c>
      <c r="D667" s="2">
        <f>MACD!E667</f>
        <v>1.8485599595408075E-3</v>
      </c>
      <c r="E667" s="2">
        <f>MACD!F667</f>
        <v>4.1523027551304786E-6</v>
      </c>
      <c r="F667" s="2">
        <f>'Moving Avg'!D667</f>
        <v>6.49038</v>
      </c>
      <c r="G667" s="2">
        <f>'Moving Avg'!F667</f>
        <v>6.4824799999999998</v>
      </c>
      <c r="H667" s="2">
        <f>'Moving Avg'!G667</f>
        <v>6.4516200000000046</v>
      </c>
      <c r="I667" s="2">
        <f>'Moving Avg'!H667</f>
        <v>5.7432454999999996</v>
      </c>
      <c r="J667" s="6" t="str">
        <f>OBV!F667</f>
        <v>BULLISH</v>
      </c>
      <c r="K667" s="6" t="str">
        <f>OBV!G667</f>
        <v>STRONG</v>
      </c>
      <c r="L667" s="6" t="str">
        <f>OBV!H667</f>
        <v>NEUTRAL</v>
      </c>
    </row>
    <row r="668" spans="1:12" ht="13.5" x14ac:dyDescent="0.25">
      <c r="A668" s="3">
        <f>RSI!A668</f>
        <v>42976</v>
      </c>
      <c r="B668" s="2">
        <f>RSI!B668</f>
        <v>6.4888000000000003</v>
      </c>
      <c r="C668" s="2">
        <f>RSI!I668</f>
        <v>59.491856734180701</v>
      </c>
      <c r="D668" s="2">
        <f>MACD!E668</f>
        <v>4.0419586557378651E-3</v>
      </c>
      <c r="E668" s="2">
        <f>MACD!F668</f>
        <v>8.1171357335167737E-4</v>
      </c>
      <c r="F668" s="2">
        <f>'Moving Avg'!D668</f>
        <v>6.4888000000000003</v>
      </c>
      <c r="G668" s="2">
        <f>'Moving Avg'!F668</f>
        <v>6.4836649999999993</v>
      </c>
      <c r="H668" s="2">
        <f>'Moving Avg'!G668</f>
        <v>6.4526560000000055</v>
      </c>
      <c r="I668" s="2">
        <f>'Moving Avg'!H668</f>
        <v>5.7515029999999987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</row>
    <row r="669" spans="1:12" ht="13.5" x14ac:dyDescent="0.25">
      <c r="A669" s="3">
        <f>RSI!A669</f>
        <v>42977</v>
      </c>
      <c r="B669" s="2">
        <f>RSI!B669</f>
        <v>6.4888000000000003</v>
      </c>
      <c r="C669" s="2">
        <f>RSI!I669</f>
        <v>59.491856734180701</v>
      </c>
      <c r="D669" s="2">
        <f>MACD!E669</f>
        <v>4.589015085457504E-3</v>
      </c>
      <c r="E669" s="2">
        <f>MACD!F669</f>
        <v>1.567173875772843E-3</v>
      </c>
      <c r="F669" s="2">
        <f>'Moving Avg'!D669</f>
        <v>6.4888000000000003</v>
      </c>
      <c r="G669" s="2">
        <f>'Moving Avg'!F669</f>
        <v>6.4848499999999989</v>
      </c>
      <c r="H669" s="2">
        <f>'Moving Avg'!G669</f>
        <v>6.4547580000000053</v>
      </c>
      <c r="I669" s="2">
        <f>'Moving Avg'!H669</f>
        <v>5.759227000000001</v>
      </c>
      <c r="J669" s="6" t="str">
        <f>OBV!F669</f>
        <v>NEUTRAL</v>
      </c>
      <c r="K669" s="6" t="str">
        <f>OBV!G669</f>
        <v>NEUTRAL</v>
      </c>
      <c r="L669" s="6" t="str">
        <f>OBV!H669</f>
        <v>NEUTRAL</v>
      </c>
    </row>
    <row r="670" spans="1:12" ht="13.5" x14ac:dyDescent="0.25">
      <c r="A670" s="3">
        <f>RSI!A670</f>
        <v>42978</v>
      </c>
      <c r="B670" s="2">
        <f>RSI!B670</f>
        <v>6.4888000000000003</v>
      </c>
      <c r="C670" s="2">
        <f>RSI!I670</f>
        <v>59.491856734180701</v>
      </c>
      <c r="D670" s="2">
        <f>MACD!E670</f>
        <v>4.9653240821267985E-3</v>
      </c>
      <c r="E670" s="2">
        <f>MACD!F670</f>
        <v>2.2468039170436341E-3</v>
      </c>
      <c r="F670" s="2">
        <f>'Moving Avg'!D670</f>
        <v>6.4888000000000003</v>
      </c>
      <c r="G670" s="2">
        <f>'Moving Avg'!F670</f>
        <v>6.4860349999999993</v>
      </c>
      <c r="H670" s="2">
        <f>'Moving Avg'!G670</f>
        <v>6.4573160000000049</v>
      </c>
      <c r="I670" s="2">
        <f>'Moving Avg'!H670</f>
        <v>5.767141500000001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</row>
    <row r="671" spans="1:12" ht="13.5" x14ac:dyDescent="0.25">
      <c r="A671" s="3">
        <f>RSI!A671</f>
        <v>42982</v>
      </c>
      <c r="B671" s="2">
        <f>RSI!B671</f>
        <v>6.4888000000000003</v>
      </c>
      <c r="C671" s="2">
        <f>RSI!I671</f>
        <v>59.491856734180701</v>
      </c>
      <c r="D671" s="2">
        <f>MACD!E671</f>
        <v>6.4189527936813207E-3</v>
      </c>
      <c r="E671" s="2">
        <f>MACD!F671</f>
        <v>3.0812336923711717E-3</v>
      </c>
      <c r="F671" s="2">
        <f>'Moving Avg'!D671</f>
        <v>6.4888000000000003</v>
      </c>
      <c r="G671" s="2">
        <f>'Moving Avg'!F671</f>
        <v>6.4872199999999989</v>
      </c>
      <c r="H671" s="2">
        <f>'Moving Avg'!G671</f>
        <v>6.4594180000000065</v>
      </c>
      <c r="I671" s="2">
        <f>'Moving Avg'!H671</f>
        <v>5.775056000000002</v>
      </c>
      <c r="J671" s="6" t="str">
        <f>OBV!F671</f>
        <v>NEUTRAL</v>
      </c>
      <c r="K671" s="6" t="str">
        <f>OBV!G671</f>
        <v>NEUTRAL</v>
      </c>
      <c r="L671" s="6" t="str">
        <f>OBV!H671</f>
        <v>NEUTRAL</v>
      </c>
    </row>
    <row r="672" spans="1:12" ht="13.5" x14ac:dyDescent="0.25">
      <c r="A672" s="3">
        <f>RSI!A672</f>
        <v>42983</v>
      </c>
      <c r="B672" s="2">
        <f>RSI!B672</f>
        <v>6.4888000000000003</v>
      </c>
      <c r="C672" s="2">
        <f>RSI!I672</f>
        <v>59.491856734180701</v>
      </c>
      <c r="D672" s="2">
        <f>MACD!E672</f>
        <v>6.3593291028052334E-3</v>
      </c>
      <c r="E672" s="2">
        <f>MACD!F672</f>
        <v>3.7368527744579844E-3</v>
      </c>
      <c r="F672" s="2">
        <f>'Moving Avg'!D672</f>
        <v>6.4888000000000003</v>
      </c>
      <c r="G672" s="2">
        <f>'Moving Avg'!F672</f>
        <v>6.4884049999999984</v>
      </c>
      <c r="H672" s="2">
        <f>'Moving Avg'!G672</f>
        <v>6.4615200000000064</v>
      </c>
      <c r="I672" s="2">
        <f>'Moving Avg'!H672</f>
        <v>5.7831610000000033</v>
      </c>
      <c r="J672" s="6" t="str">
        <f>OBV!F672</f>
        <v>NEUTRAL</v>
      </c>
      <c r="K672" s="6" t="str">
        <f>OBV!G672</f>
        <v>NEUTRAL</v>
      </c>
      <c r="L672" s="6" t="str">
        <f>OBV!H672</f>
        <v>NEUTRAL</v>
      </c>
    </row>
    <row r="673" spans="1:12" ht="13.5" x14ac:dyDescent="0.25">
      <c r="A673" s="3">
        <f>RSI!A673</f>
        <v>42984</v>
      </c>
      <c r="B673" s="2">
        <f>RSI!B673</f>
        <v>6.4888000000000003</v>
      </c>
      <c r="C673" s="2">
        <f>RSI!I673</f>
        <v>59.491856734180701</v>
      </c>
      <c r="D673" s="2">
        <f>MACD!E673</f>
        <v>7.4555290133409002E-3</v>
      </c>
      <c r="E673" s="2">
        <f>MACD!F673</f>
        <v>4.4805880222345672E-3</v>
      </c>
      <c r="F673" s="2">
        <f>'Moving Avg'!D673</f>
        <v>6.4888000000000003</v>
      </c>
      <c r="G673" s="2">
        <f>'Moving Avg'!F673</f>
        <v>6.489589999999998</v>
      </c>
      <c r="H673" s="2">
        <f>'Moving Avg'!G673</f>
        <v>6.4648400000000068</v>
      </c>
      <c r="I673" s="2">
        <f>'Moving Avg'!H673</f>
        <v>5.7914185000000034</v>
      </c>
      <c r="J673" s="6" t="str">
        <f>OBV!F673</f>
        <v>NEUTRAL</v>
      </c>
      <c r="K673" s="6" t="str">
        <f>OBV!G673</f>
        <v>NEUTRAL</v>
      </c>
      <c r="L673" s="6" t="str">
        <f>OBV!H673</f>
        <v>NEUTRAL</v>
      </c>
    </row>
    <row r="674" spans="1:12" ht="13.5" x14ac:dyDescent="0.25">
      <c r="A674" s="3">
        <f>RSI!A674</f>
        <v>42985</v>
      </c>
      <c r="B674" s="2">
        <f>RSI!B674</f>
        <v>6.4888000000000003</v>
      </c>
      <c r="C674" s="2">
        <f>RSI!I674</f>
        <v>59.491856734180701</v>
      </c>
      <c r="D674" s="2">
        <f>MACD!E674</f>
        <v>7.1040556781385433E-3</v>
      </c>
      <c r="E674" s="2">
        <f>MACD!F674</f>
        <v>5.0052815534153625E-3</v>
      </c>
      <c r="F674" s="2">
        <f>'Moving Avg'!D674</f>
        <v>6.4888000000000003</v>
      </c>
      <c r="G674" s="2">
        <f>'Moving Avg'!F674</f>
        <v>6.4907749999999993</v>
      </c>
      <c r="H674" s="2">
        <f>'Moving Avg'!G674</f>
        <v>6.4693800000000063</v>
      </c>
      <c r="I674" s="2">
        <f>'Moving Avg'!H674</f>
        <v>5.7996760000000052</v>
      </c>
      <c r="J674" s="6" t="str">
        <f>OBV!F674</f>
        <v>NEUTRAL</v>
      </c>
      <c r="K674" s="6" t="str">
        <f>OBV!G674</f>
        <v>NEUTRAL</v>
      </c>
      <c r="L674" s="6" t="str">
        <f>OBV!H674</f>
        <v>NEUTRAL</v>
      </c>
    </row>
    <row r="675" spans="1:12" ht="13.5" x14ac:dyDescent="0.25">
      <c r="A675" s="3">
        <f>RSI!A675</f>
        <v>42986</v>
      </c>
      <c r="B675" s="2">
        <f>RSI!B675</f>
        <v>6.4888000000000003</v>
      </c>
      <c r="C675" s="2">
        <f>RSI!I675</f>
        <v>59.491856734180701</v>
      </c>
      <c r="D675" s="2">
        <f>MACD!E675</f>
        <v>6.7477269320042055E-3</v>
      </c>
      <c r="E675" s="2">
        <f>MACD!F675</f>
        <v>5.3537706291331318E-3</v>
      </c>
      <c r="F675" s="2">
        <f>'Moving Avg'!D675</f>
        <v>6.4888000000000003</v>
      </c>
      <c r="G675" s="2">
        <f>'Moving Avg'!F675</f>
        <v>6.4903799999999991</v>
      </c>
      <c r="H675" s="2">
        <f>'Moving Avg'!G675</f>
        <v>6.474112000000007</v>
      </c>
      <c r="I675" s="2">
        <f>'Moving Avg'!H675</f>
        <v>5.8073620000000048</v>
      </c>
      <c r="J675" s="6" t="str">
        <f>OBV!F675</f>
        <v>NEUTRAL</v>
      </c>
      <c r="K675" s="6" t="str">
        <f>OBV!G675</f>
        <v>NEUTRAL</v>
      </c>
      <c r="L675" s="6" t="str">
        <f>OBV!H675</f>
        <v>NEUTRAL</v>
      </c>
    </row>
    <row r="676" spans="1:12" ht="13.5" x14ac:dyDescent="0.25">
      <c r="A676" s="3">
        <f>RSI!A676</f>
        <v>42989</v>
      </c>
      <c r="B676" s="2">
        <f>RSI!B676</f>
        <v>6.4888000000000003</v>
      </c>
      <c r="C676" s="2">
        <f>RSI!I676</f>
        <v>59.491856734180708</v>
      </c>
      <c r="D676" s="2">
        <f>MACD!E676</f>
        <v>6.3916548154372421E-3</v>
      </c>
      <c r="E676" s="2">
        <f>MACD!F676</f>
        <v>5.5613474663939542E-3</v>
      </c>
      <c r="F676" s="2">
        <f>'Moving Avg'!D676</f>
        <v>6.4888000000000003</v>
      </c>
      <c r="G676" s="2">
        <f>'Moving Avg'!F676</f>
        <v>6.489984999999999</v>
      </c>
      <c r="H676" s="2">
        <f>'Moving Avg'!G676</f>
        <v>6.4761620000000075</v>
      </c>
      <c r="I676" s="2">
        <f>'Moving Avg'!H676</f>
        <v>5.8153530000000053</v>
      </c>
      <c r="J676" s="6" t="str">
        <f>OBV!F676</f>
        <v>NEUTRAL</v>
      </c>
      <c r="K676" s="6" t="str">
        <f>OBV!G676</f>
        <v>NEUTRAL</v>
      </c>
      <c r="L676" s="6" t="str">
        <f>OBV!H676</f>
        <v>NEUTRAL</v>
      </c>
    </row>
    <row r="677" spans="1:12" ht="13.5" x14ac:dyDescent="0.25">
      <c r="A677" s="3">
        <f>RSI!A677</f>
        <v>42990</v>
      </c>
      <c r="B677" s="2">
        <f>RSI!B677</f>
        <v>6.4888000000000003</v>
      </c>
      <c r="C677" s="2">
        <f>RSI!I677</f>
        <v>59.491856734180715</v>
      </c>
      <c r="D677" s="2">
        <f>MACD!E677</f>
        <v>6.0398415638198699E-3</v>
      </c>
      <c r="E677" s="2">
        <f>MACD!F677</f>
        <v>5.657046285879137E-3</v>
      </c>
      <c r="F677" s="2">
        <f>'Moving Avg'!D677</f>
        <v>6.4888000000000003</v>
      </c>
      <c r="G677" s="2">
        <f>'Moving Avg'!F677</f>
        <v>6.489984999999999</v>
      </c>
      <c r="H677" s="2">
        <f>'Moving Avg'!G677</f>
        <v>6.4758480000000063</v>
      </c>
      <c r="I677" s="2">
        <f>'Moving Avg'!H677</f>
        <v>5.8233060000000068</v>
      </c>
      <c r="J677" s="6" t="str">
        <f>OBV!F677</f>
        <v>NEUTRAL</v>
      </c>
      <c r="K677" s="6" t="str">
        <f>OBV!G677</f>
        <v>NEUTRAL</v>
      </c>
      <c r="L677" s="6" t="str">
        <f>OBV!H677</f>
        <v>NEUTRAL</v>
      </c>
    </row>
    <row r="678" spans="1:12" ht="13.5" x14ac:dyDescent="0.25">
      <c r="A678" s="3">
        <f>RSI!A678</f>
        <v>42991</v>
      </c>
      <c r="B678" s="2">
        <f>RSI!B678</f>
        <v>6.4650999999999996</v>
      </c>
      <c r="C678" s="2">
        <f>RSI!I678</f>
        <v>38.612090929333682</v>
      </c>
      <c r="D678" s="2">
        <f>MACD!E678</f>
        <v>7.4509298531353352E-3</v>
      </c>
      <c r="E678" s="2">
        <f>MACD!F678</f>
        <v>6.0158229993303768E-3</v>
      </c>
      <c r="F678" s="2">
        <f>'Moving Avg'!D678</f>
        <v>6.4840599999999995</v>
      </c>
      <c r="G678" s="2">
        <f>'Moving Avg'!F678</f>
        <v>6.4884049999999984</v>
      </c>
      <c r="H678" s="2">
        <f>'Moving Avg'!G678</f>
        <v>6.4752160000000059</v>
      </c>
      <c r="I678" s="2">
        <f>'Moving Avg'!H678</f>
        <v>5.8312165000000062</v>
      </c>
      <c r="J678" s="6" t="str">
        <f>OBV!F678</f>
        <v>BEARISH</v>
      </c>
      <c r="K678" s="6" t="str">
        <f>OBV!G678</f>
        <v>WEAK</v>
      </c>
      <c r="L678" s="6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6.4650999999999996</v>
      </c>
      <c r="C679" s="2">
        <f>RSI!I679</f>
        <v>38.612090929333682</v>
      </c>
      <c r="D679" s="2">
        <f>MACD!E679</f>
        <v>8.7416579447285869E-3</v>
      </c>
      <c r="E679" s="2">
        <f>MACD!F679</f>
        <v>6.5609899884100193E-3</v>
      </c>
      <c r="F679" s="2">
        <f>'Moving Avg'!D679</f>
        <v>6.4793199999999995</v>
      </c>
      <c r="G679" s="2">
        <f>'Moving Avg'!F679</f>
        <v>6.4872199999999989</v>
      </c>
      <c r="H679" s="2">
        <f>'Moving Avg'!G679</f>
        <v>6.4752160000000059</v>
      </c>
      <c r="I679" s="2">
        <f>'Moving Avg'!H679</f>
        <v>5.8391650000000057</v>
      </c>
      <c r="J679" s="6" t="str">
        <f>OBV!F679</f>
        <v>BEARISH</v>
      </c>
      <c r="K679" s="6" t="str">
        <f>OBV!G679</f>
        <v>WEAK</v>
      </c>
      <c r="L679" s="6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6.4650999999999996</v>
      </c>
      <c r="C680" s="2">
        <f>RSI!I680</f>
        <v>38.612090929333682</v>
      </c>
      <c r="D680" s="2">
        <f>MACD!E680</f>
        <v>9.9233775840712468E-3</v>
      </c>
      <c r="E680" s="2">
        <f>MACD!F680</f>
        <v>7.2334675075422655E-3</v>
      </c>
      <c r="F680" s="2">
        <f>'Moving Avg'!D680</f>
        <v>6.4745800000000004</v>
      </c>
      <c r="G680" s="2">
        <f>'Moving Avg'!F680</f>
        <v>6.4860349999999993</v>
      </c>
      <c r="H680" s="2">
        <f>'Moving Avg'!G680</f>
        <v>6.475216000000005</v>
      </c>
      <c r="I680" s="2">
        <f>'Moving Avg'!H680</f>
        <v>5.8470755000000052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6.4572000000000003</v>
      </c>
      <c r="C681" s="2">
        <f>RSI!I681</f>
        <v>33.689483054025388</v>
      </c>
      <c r="D681" s="2">
        <f>MACD!E681</f>
        <v>1.1591410035589611E-2</v>
      </c>
      <c r="E681" s="2">
        <f>MACD!F681</f>
        <v>8.105056013151736E-3</v>
      </c>
      <c r="F681" s="2">
        <f>'Moving Avg'!D681</f>
        <v>6.4682600000000008</v>
      </c>
      <c r="G681" s="2">
        <f>'Moving Avg'!F681</f>
        <v>6.4840599999999995</v>
      </c>
      <c r="H681" s="2">
        <f>'Moving Avg'!G681</f>
        <v>6.475216000000005</v>
      </c>
      <c r="I681" s="2">
        <f>'Moving Avg'!H681</f>
        <v>5.8550225000000058</v>
      </c>
      <c r="J681" s="6" t="str">
        <f>OBV!F681</f>
        <v>BEARISH</v>
      </c>
      <c r="K681" s="6" t="str">
        <f>OBV!G681</f>
        <v>WEAK</v>
      </c>
      <c r="L681" s="6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6.4572000000000003</v>
      </c>
      <c r="C682" s="2">
        <f>RSI!I682</f>
        <v>33.689483054025388</v>
      </c>
      <c r="D682" s="2">
        <f>MACD!E682</f>
        <v>1.3126291186658534E-2</v>
      </c>
      <c r="E682" s="2">
        <f>MACD!F682</f>
        <v>9.1093030478530956E-3</v>
      </c>
      <c r="F682" s="2">
        <f>'Moving Avg'!D682</f>
        <v>6.4619400000000002</v>
      </c>
      <c r="G682" s="2">
        <f>'Moving Avg'!F682</f>
        <v>6.4824799999999998</v>
      </c>
      <c r="H682" s="2">
        <f>'Moving Avg'!G682</f>
        <v>6.4750580000000051</v>
      </c>
      <c r="I682" s="2">
        <f>'Moving Avg'!H682</f>
        <v>5.8628935000000046</v>
      </c>
      <c r="J682" s="6" t="str">
        <f>OBV!F682</f>
        <v>BEARISH</v>
      </c>
      <c r="K682" s="6" t="str">
        <f>OBV!G682</f>
        <v>WEAK</v>
      </c>
      <c r="L682" s="6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6.4572000000000003</v>
      </c>
      <c r="C683" s="2">
        <f>RSI!I683</f>
        <v>33.689483054025388</v>
      </c>
      <c r="D683" s="2">
        <f>MACD!E683</f>
        <v>1.4539359995198176E-2</v>
      </c>
      <c r="E683" s="2">
        <f>MACD!F683</f>
        <v>1.0195314437322113E-2</v>
      </c>
      <c r="F683" s="2">
        <f>'Moving Avg'!D683</f>
        <v>6.4603599999999997</v>
      </c>
      <c r="G683" s="2">
        <f>'Moving Avg'!F683</f>
        <v>6.4805049999999991</v>
      </c>
      <c r="H683" s="2">
        <f>'Moving Avg'!G683</f>
        <v>6.4749000000000034</v>
      </c>
      <c r="I683" s="2">
        <f>'Moving Avg'!H683</f>
        <v>5.8701550000000058</v>
      </c>
      <c r="J683" s="6" t="str">
        <f>OBV!F683</f>
        <v>BEARISH</v>
      </c>
      <c r="K683" s="6" t="str">
        <f>OBV!G683</f>
        <v>WEAK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6.4572000000000003</v>
      </c>
      <c r="C684" s="2">
        <f>RSI!I684</f>
        <v>33.689483054025388</v>
      </c>
      <c r="D684" s="2">
        <f>MACD!E684</f>
        <v>1.5840888434992095E-2</v>
      </c>
      <c r="E684" s="2">
        <f>MACD!F684</f>
        <v>1.132442923685611E-2</v>
      </c>
      <c r="F684" s="2">
        <f>'Moving Avg'!D684</f>
        <v>6.45878</v>
      </c>
      <c r="G684" s="2">
        <f>'Moving Avg'!F684</f>
        <v>6.4789249999999994</v>
      </c>
      <c r="H684" s="2">
        <f>'Moving Avg'!G684</f>
        <v>6.4747420000000036</v>
      </c>
      <c r="I684" s="2">
        <f>'Moving Avg'!H684</f>
        <v>5.8776830000000055</v>
      </c>
      <c r="J684" s="6" t="str">
        <f>OBV!F684</f>
        <v>BEARISH</v>
      </c>
      <c r="K684" s="6" t="str">
        <f>OBV!G684</f>
        <v>WEAK</v>
      </c>
      <c r="L684" s="6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6.4572000000000003</v>
      </c>
      <c r="C685" s="2">
        <f>RSI!I685</f>
        <v>33.689483054025388</v>
      </c>
      <c r="D685" s="2">
        <f>MACD!E685</f>
        <v>1.7040195464061547E-2</v>
      </c>
      <c r="E685" s="2">
        <f>MACD!F685</f>
        <v>1.2467582482297198E-2</v>
      </c>
      <c r="F685" s="2">
        <f>'Moving Avg'!D685</f>
        <v>6.4572000000000003</v>
      </c>
      <c r="G685" s="2">
        <f>'Moving Avg'!F685</f>
        <v>6.4773449999999997</v>
      </c>
      <c r="H685" s="2">
        <f>'Moving Avg'!G685</f>
        <v>6.4745840000000019</v>
      </c>
      <c r="I685" s="2">
        <f>'Moving Avg'!H685</f>
        <v>5.8854015000000057</v>
      </c>
      <c r="J685" s="6" t="str">
        <f>OBV!F685</f>
        <v>BEARISH</v>
      </c>
      <c r="K685" s="6" t="str">
        <f>OBV!G685</f>
        <v>WEAK</v>
      </c>
      <c r="L685" s="6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6.4650999999999996</v>
      </c>
      <c r="C686" s="2">
        <f>RSI!I686</f>
        <v>44.026149902174595</v>
      </c>
      <c r="D686" s="2">
        <f>MACD!E686</f>
        <v>1.7560561991518675E-2</v>
      </c>
      <c r="E686" s="2">
        <f>MACD!F686</f>
        <v>1.3486178384141494E-2</v>
      </c>
      <c r="F686" s="2">
        <f>'Moving Avg'!D686</f>
        <v>6.45878</v>
      </c>
      <c r="G686" s="2">
        <f>'Moving Avg'!F686</f>
        <v>6.4761600000000001</v>
      </c>
      <c r="H686" s="2">
        <f>'Moving Avg'!G686</f>
        <v>6.4745840000000019</v>
      </c>
      <c r="I686" s="2">
        <f>'Moving Avg'!H686</f>
        <v>5.8931215000000057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</row>
    <row r="687" spans="1:12" ht="13.5" x14ac:dyDescent="0.25">
      <c r="A687" s="3">
        <f>RSI!A687</f>
        <v>43005</v>
      </c>
      <c r="B687" s="2">
        <f>RSI!B687</f>
        <v>6.4572000000000003</v>
      </c>
      <c r="C687" s="2">
        <f>RSI!I687</f>
        <v>37.697696301423662</v>
      </c>
      <c r="D687" s="2">
        <f>MACD!E687</f>
        <v>1.8623406855008184E-2</v>
      </c>
      <c r="E687" s="2">
        <f>MACD!F687</f>
        <v>1.4513624078314833E-2</v>
      </c>
      <c r="F687" s="2">
        <f>'Moving Avg'!D687</f>
        <v>6.45878</v>
      </c>
      <c r="G687" s="2">
        <f>'Moving Avg'!F687</f>
        <v>6.4745800000000004</v>
      </c>
      <c r="H687" s="2">
        <f>'Moving Avg'!G687</f>
        <v>6.474584000000001</v>
      </c>
      <c r="I687" s="2">
        <f>'Moving Avg'!H687</f>
        <v>5.9001165000000064</v>
      </c>
      <c r="J687" s="6" t="str">
        <f>OBV!F687</f>
        <v>BULLISH</v>
      </c>
      <c r="K687" s="6" t="str">
        <f>OBV!G687</f>
        <v>NEUTRAL</v>
      </c>
      <c r="L687" s="6" t="str">
        <f>OBV!H687</f>
        <v>NEUTRAL</v>
      </c>
    </row>
    <row r="688" spans="1:12" ht="13.5" x14ac:dyDescent="0.25">
      <c r="A688" s="3">
        <f>RSI!A688</f>
        <v>43006</v>
      </c>
      <c r="B688" s="2">
        <f>RSI!B688</f>
        <v>6.4493999999999998</v>
      </c>
      <c r="C688" s="2">
        <f>RSI!I688</f>
        <v>32.699830520492327</v>
      </c>
      <c r="D688" s="2">
        <f>MACD!E688</f>
        <v>1.6535625402129384E-2</v>
      </c>
      <c r="E688" s="2">
        <f>MACD!F688</f>
        <v>1.4918024343077744E-2</v>
      </c>
      <c r="F688" s="2">
        <f>'Moving Avg'!D688</f>
        <v>6.4572199999999995</v>
      </c>
      <c r="G688" s="2">
        <f>'Moving Avg'!F688</f>
        <v>6.4726100000000004</v>
      </c>
      <c r="H688" s="2">
        <f>'Moving Avg'!G688</f>
        <v>6.4744280000000014</v>
      </c>
      <c r="I688" s="2">
        <f>'Moving Avg'!H688</f>
        <v>5.9070725000000053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6.4336000000000002</v>
      </c>
      <c r="C689" s="2">
        <f>RSI!I689</f>
        <v>25.364191282723723</v>
      </c>
      <c r="D689" s="2">
        <f>MACD!E689</f>
        <v>1.606074676637359E-2</v>
      </c>
      <c r="E689" s="2">
        <f>MACD!F689</f>
        <v>1.5146568827736913E-2</v>
      </c>
      <c r="F689" s="2">
        <f>'Moving Avg'!D689</f>
        <v>6.4525000000000006</v>
      </c>
      <c r="G689" s="2">
        <f>'Moving Avg'!F689</f>
        <v>6.469850000000001</v>
      </c>
      <c r="H689" s="2">
        <f>'Moving Avg'!G689</f>
        <v>6.4741120000000016</v>
      </c>
      <c r="I689" s="2">
        <f>'Moving Avg'!H689</f>
        <v>5.9139875000000055</v>
      </c>
      <c r="J689" s="6" t="str">
        <f>OBV!F689</f>
        <v>BEARISH</v>
      </c>
      <c r="K689" s="6" t="str">
        <f>OBV!G689</f>
        <v>STRONG</v>
      </c>
      <c r="L689" s="6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6.4493999999999998</v>
      </c>
      <c r="C690" s="2">
        <f>RSI!I690</f>
        <v>39.886863493712738</v>
      </c>
      <c r="D690" s="2">
        <f>MACD!E690</f>
        <v>1.4694266390595345E-2</v>
      </c>
      <c r="E690" s="2">
        <f>MACD!F690</f>
        <v>1.5056108340308601E-2</v>
      </c>
      <c r="F690" s="2">
        <f>'Moving Avg'!D690</f>
        <v>6.4509400000000001</v>
      </c>
      <c r="G690" s="2">
        <f>'Moving Avg'!F690</f>
        <v>6.467880000000001</v>
      </c>
      <c r="H690" s="2">
        <f>'Moving Avg'!G690</f>
        <v>6.4737980000000013</v>
      </c>
      <c r="I690" s="2">
        <f>'Moving Avg'!H690</f>
        <v>5.9209435000000044</v>
      </c>
      <c r="J690" s="6" t="str">
        <f>OBV!F690</f>
        <v>BEARISH</v>
      </c>
      <c r="K690" s="6" t="str">
        <f>OBV!G690</f>
        <v>STRONG</v>
      </c>
      <c r="L690" s="6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6.4414999999999996</v>
      </c>
      <c r="C691" s="2">
        <f>RSI!I691</f>
        <v>36.104089639755607</v>
      </c>
      <c r="D691" s="2">
        <f>MACD!E691</f>
        <v>1.3004924029052845E-2</v>
      </c>
      <c r="E691" s="2">
        <f>MACD!F691</f>
        <v>1.4645871478057449E-2</v>
      </c>
      <c r="F691" s="2">
        <f>'Moving Avg'!D691</f>
        <v>6.4462200000000012</v>
      </c>
      <c r="G691" s="2">
        <f>'Moving Avg'!F691</f>
        <v>6.4655150000000008</v>
      </c>
      <c r="H691" s="2">
        <f>'Moving Avg'!G691</f>
        <v>6.4734840000000018</v>
      </c>
      <c r="I691" s="2">
        <f>'Moving Avg'!H691</f>
        <v>5.9279740000000034</v>
      </c>
      <c r="J691" s="6" t="str">
        <f>OBV!F691</f>
        <v>BEARISH</v>
      </c>
      <c r="K691" s="6" t="str">
        <f>OBV!G691</f>
        <v>STRONG</v>
      </c>
      <c r="L691" s="6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6.4099000000000004</v>
      </c>
      <c r="C692" s="2">
        <f>RSI!I692</f>
        <v>25.632439782611655</v>
      </c>
      <c r="D692" s="2">
        <f>MACD!E692</f>
        <v>1.4052819056002974E-2</v>
      </c>
      <c r="E692" s="2">
        <f>MACD!F692</f>
        <v>1.4527260993646554E-2</v>
      </c>
      <c r="F692" s="2">
        <f>'Moving Avg'!D692</f>
        <v>6.4367599999999996</v>
      </c>
      <c r="G692" s="2">
        <f>'Moving Avg'!F692</f>
        <v>6.46157</v>
      </c>
      <c r="H692" s="2">
        <f>'Moving Avg'!G692</f>
        <v>6.4726940000000024</v>
      </c>
      <c r="I692" s="2">
        <f>'Moving Avg'!H692</f>
        <v>5.9348845000000052</v>
      </c>
      <c r="J692" s="6" t="str">
        <f>OBV!F692</f>
        <v>BEARISH</v>
      </c>
      <c r="K692" s="6" t="str">
        <f>OBV!G692</f>
        <v>STRONG</v>
      </c>
      <c r="L692" s="6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6.4177999999999997</v>
      </c>
      <c r="C693" s="2">
        <f>RSI!I693</f>
        <v>31.019015785615693</v>
      </c>
      <c r="D693" s="2">
        <f>MACD!E693</f>
        <v>1.4667519500981996E-2</v>
      </c>
      <c r="E693" s="2">
        <f>MACD!F693</f>
        <v>1.4555312695113643E-2</v>
      </c>
      <c r="F693" s="2">
        <f>'Moving Avg'!D693</f>
        <v>6.4304399999999999</v>
      </c>
      <c r="G693" s="2">
        <f>'Moving Avg'!F693</f>
        <v>6.4580199999999994</v>
      </c>
      <c r="H693" s="2">
        <f>'Moving Avg'!G693</f>
        <v>6.4717480000000016</v>
      </c>
      <c r="I693" s="2">
        <f>'Moving Avg'!H693</f>
        <v>5.9418730000000037</v>
      </c>
      <c r="J693" s="6" t="str">
        <f>OBV!F693</f>
        <v>BEARISH</v>
      </c>
      <c r="K693" s="6" t="str">
        <f>OBV!G693</f>
        <v>STRONG</v>
      </c>
      <c r="L693" s="6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6.3863000000000003</v>
      </c>
      <c r="C694" s="2">
        <f>RSI!I694</f>
        <v>23.660098100360429</v>
      </c>
      <c r="D694" s="2">
        <f>MACD!E694</f>
        <v>1.7764307376666011E-2</v>
      </c>
      <c r="E694" s="2">
        <f>MACD!F694</f>
        <v>1.5197111631424117E-2</v>
      </c>
      <c r="F694" s="2">
        <f>'Moving Avg'!D694</f>
        <v>6.4209800000000001</v>
      </c>
      <c r="G694" s="2">
        <f>'Moving Avg'!F694</f>
        <v>6.4528949999999998</v>
      </c>
      <c r="H694" s="2">
        <f>'Moving Avg'!G694</f>
        <v>6.4701720000000025</v>
      </c>
      <c r="I694" s="2">
        <f>'Moving Avg'!H694</f>
        <v>5.9492370000000028</v>
      </c>
      <c r="J694" s="6" t="str">
        <f>OBV!F694</f>
        <v>BEARISH</v>
      </c>
      <c r="K694" s="6" t="str">
        <f>OBV!G694</f>
        <v>STRONG</v>
      </c>
      <c r="L694" s="6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6.3863000000000003</v>
      </c>
      <c r="C695" s="2">
        <f>RSI!I695</f>
        <v>23.660098100360429</v>
      </c>
      <c r="D695" s="2">
        <f>MACD!E695</f>
        <v>2.0796100642495929E-2</v>
      </c>
      <c r="E695" s="2">
        <f>MACD!F695</f>
        <v>1.631690943363848E-2</v>
      </c>
      <c r="F695" s="2">
        <f>'Moving Avg'!D695</f>
        <v>6.4083599999999992</v>
      </c>
      <c r="G695" s="2">
        <f>'Moving Avg'!F695</f>
        <v>6.4477700000000002</v>
      </c>
      <c r="H695" s="2">
        <f>'Moving Avg'!G695</f>
        <v>6.4687540000000023</v>
      </c>
      <c r="I695" s="2">
        <f>'Moving Avg'!H695</f>
        <v>5.9562585000000015</v>
      </c>
      <c r="J695" s="6" t="str">
        <f>OBV!F695</f>
        <v>BEARISH</v>
      </c>
      <c r="K695" s="6" t="str">
        <f>OBV!G695</f>
        <v>STRONG</v>
      </c>
      <c r="L695" s="6" t="str">
        <f>OBV!H695</f>
        <v>CONFIRMED BEARISH</v>
      </c>
    </row>
    <row r="696" spans="1:12" ht="13.5" x14ac:dyDescent="0.25">
      <c r="A696" s="3">
        <f>RSI!A696</f>
        <v>43018</v>
      </c>
      <c r="B696" s="2">
        <f>RSI!B696</f>
        <v>6.4177999999999997</v>
      </c>
      <c r="C696" s="2">
        <f>RSI!I696</f>
        <v>40.132187415105847</v>
      </c>
      <c r="D696" s="2">
        <f>MACD!E696</f>
        <v>2.2624473136893641E-2</v>
      </c>
      <c r="E696" s="2">
        <f>MACD!F696</f>
        <v>1.7578422174289513E-2</v>
      </c>
      <c r="F696" s="2">
        <f>'Moving Avg'!D696</f>
        <v>6.4036199999999992</v>
      </c>
      <c r="G696" s="2">
        <f>'Moving Avg'!F696</f>
        <v>6.4442199999999996</v>
      </c>
      <c r="H696" s="2">
        <f>'Moving Avg'!G696</f>
        <v>6.4679660000000014</v>
      </c>
      <c r="I696" s="2">
        <f>'Moving Avg'!H696</f>
        <v>5.9637420000000008</v>
      </c>
      <c r="J696" s="6" t="str">
        <f>OBV!F696</f>
        <v>BEARISH</v>
      </c>
      <c r="K696" s="6" t="str">
        <f>OBV!G696</f>
        <v>STRONG</v>
      </c>
      <c r="L696" s="6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6.3863000000000003</v>
      </c>
      <c r="C697" s="2">
        <f>RSI!I697</f>
        <v>32.565023093947786</v>
      </c>
      <c r="D697" s="2">
        <f>MACD!E697</f>
        <v>2.5456110012710198E-2</v>
      </c>
      <c r="E697" s="2">
        <f>MACD!F697</f>
        <v>1.9153959741973651E-2</v>
      </c>
      <c r="F697" s="2">
        <f>'Moving Avg'!D697</f>
        <v>6.3989000000000003</v>
      </c>
      <c r="G697" s="2">
        <f>'Moving Avg'!F697</f>
        <v>6.439095</v>
      </c>
      <c r="H697" s="2">
        <f>'Moving Avg'!G697</f>
        <v>6.4663900000000023</v>
      </c>
      <c r="I697" s="2">
        <f>'Moving Avg'!H697</f>
        <v>5.9707635000000003</v>
      </c>
      <c r="J697" s="6" t="str">
        <f>OBV!F697</f>
        <v>BEARISH</v>
      </c>
      <c r="K697" s="6" t="str">
        <f>OBV!G697</f>
        <v>STRONG</v>
      </c>
      <c r="L697" s="6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6.3863000000000003</v>
      </c>
      <c r="C698" s="2">
        <f>RSI!I698</f>
        <v>32.565023093947786</v>
      </c>
      <c r="D698" s="2">
        <f>MACD!E698</f>
        <v>2.6992508020683204E-2</v>
      </c>
      <c r="E698" s="2">
        <f>MACD!F698</f>
        <v>2.0721669397715563E-2</v>
      </c>
      <c r="F698" s="2">
        <f>'Moving Avg'!D698</f>
        <v>6.3925999999999998</v>
      </c>
      <c r="G698" s="2">
        <f>'Moving Avg'!F698</f>
        <v>6.4351550000000017</v>
      </c>
      <c r="H698" s="2">
        <f>'Moving Avg'!G698</f>
        <v>6.4648140000000014</v>
      </c>
      <c r="I698" s="2">
        <f>'Moving Avg'!H698</f>
        <v>5.9776704999999994</v>
      </c>
      <c r="J698" s="6" t="str">
        <f>OBV!F698</f>
        <v>BEARISH</v>
      </c>
      <c r="K698" s="6" t="str">
        <f>OBV!G698</f>
        <v>STRONG</v>
      </c>
      <c r="L698" s="6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6.3704999999999998</v>
      </c>
      <c r="C699" s="2">
        <f>RSI!I699</f>
        <v>29.346126547185577</v>
      </c>
      <c r="D699" s="2">
        <f>MACD!E699</f>
        <v>2.7347321183389894E-2</v>
      </c>
      <c r="E699" s="2">
        <f>MACD!F699</f>
        <v>2.2046799754850431E-2</v>
      </c>
      <c r="F699" s="2">
        <f>'Moving Avg'!D699</f>
        <v>6.3894400000000005</v>
      </c>
      <c r="G699" s="2">
        <f>'Moving Avg'!F699</f>
        <v>6.4304250000000014</v>
      </c>
      <c r="H699" s="2">
        <f>'Moving Avg'!G699</f>
        <v>6.4629220000000007</v>
      </c>
      <c r="I699" s="2">
        <f>'Moving Avg'!H699</f>
        <v>5.9844604999999991</v>
      </c>
      <c r="J699" s="6" t="str">
        <f>OBV!F699</f>
        <v>BEARISH</v>
      </c>
      <c r="K699" s="6" t="str">
        <f>OBV!G699</f>
        <v>STRONG</v>
      </c>
      <c r="L699" s="6" t="str">
        <f>OBV!H699</f>
        <v>CONFIRMED BEARISH</v>
      </c>
    </row>
    <row r="700" spans="1:12" ht="13.5" x14ac:dyDescent="0.25">
      <c r="A700" s="3">
        <f>RSI!A700</f>
        <v>43024</v>
      </c>
      <c r="B700" s="2">
        <f>RSI!B700</f>
        <v>6.3863000000000003</v>
      </c>
      <c r="C700" s="2">
        <f>RSI!I700</f>
        <v>36.14356071101669</v>
      </c>
      <c r="D700" s="2">
        <f>MACD!E700</f>
        <v>2.9293145499659445E-2</v>
      </c>
      <c r="E700" s="2">
        <f>MACD!F700</f>
        <v>2.3496068903812235E-2</v>
      </c>
      <c r="F700" s="2">
        <f>'Moving Avg'!D700</f>
        <v>6.3894400000000005</v>
      </c>
      <c r="G700" s="2">
        <f>'Moving Avg'!F700</f>
        <v>6.4264850000000013</v>
      </c>
      <c r="H700" s="2">
        <f>'Moving Avg'!G700</f>
        <v>6.4613460000000007</v>
      </c>
      <c r="I700" s="2">
        <f>'Moving Avg'!H700</f>
        <v>5.9909484999999982</v>
      </c>
      <c r="J700" s="6" t="str">
        <f>OBV!F700</f>
        <v>BULLISH</v>
      </c>
      <c r="K700" s="6" t="str">
        <f>OBV!G700</f>
        <v>WEAK</v>
      </c>
      <c r="L700" s="6" t="str">
        <f>OBV!H700</f>
        <v>NEUTRAL</v>
      </c>
    </row>
    <row r="701" spans="1:12" ht="13.5" x14ac:dyDescent="0.25">
      <c r="A701" s="3">
        <f>RSI!A701</f>
        <v>43025</v>
      </c>
      <c r="B701" s="2">
        <f>RSI!B701</f>
        <v>6.4020000000000001</v>
      </c>
      <c r="C701" s="2">
        <f>RSI!I701</f>
        <v>42.104081796888067</v>
      </c>
      <c r="D701" s="2">
        <f>MACD!E701</f>
        <v>2.8824567451156469E-2</v>
      </c>
      <c r="E701" s="2">
        <f>MACD!F701</f>
        <v>2.4561768613281083E-2</v>
      </c>
      <c r="F701" s="2">
        <f>'Moving Avg'!D701</f>
        <v>6.3862800000000011</v>
      </c>
      <c r="G701" s="2">
        <f>'Moving Avg'!F701</f>
        <v>6.4237250000000001</v>
      </c>
      <c r="H701" s="2">
        <f>'Moving Avg'!G701</f>
        <v>6.4600840000000002</v>
      </c>
      <c r="I701" s="2">
        <f>'Moving Avg'!H701</f>
        <v>5.9967534999999978</v>
      </c>
      <c r="J701" s="6" t="str">
        <f>OBV!F701</f>
        <v>BULLISH</v>
      </c>
      <c r="K701" s="6" t="str">
        <f>OBV!G701</f>
        <v>WEAK</v>
      </c>
      <c r="L701" s="6" t="str">
        <f>OBV!H701</f>
        <v>BULLISH DIVERGENCE</v>
      </c>
    </row>
    <row r="702" spans="1:12" ht="13.5" x14ac:dyDescent="0.25">
      <c r="A702" s="3">
        <f>RSI!A702</f>
        <v>43026</v>
      </c>
      <c r="B702" s="2">
        <f>RSI!B702</f>
        <v>6.3863000000000003</v>
      </c>
      <c r="C702" s="2">
        <f>RSI!I702</f>
        <v>38.258257814115581</v>
      </c>
      <c r="D702" s="2">
        <f>MACD!E702</f>
        <v>2.4880529749895075E-2</v>
      </c>
      <c r="E702" s="2">
        <f>MACD!F702</f>
        <v>2.4625520840603883E-2</v>
      </c>
      <c r="F702" s="2">
        <f>'Moving Avg'!D702</f>
        <v>6.3862800000000011</v>
      </c>
      <c r="G702" s="2">
        <f>'Moving Avg'!F702</f>
        <v>6.4201800000000002</v>
      </c>
      <c r="H702" s="2">
        <f>'Moving Avg'!G702</f>
        <v>6.4585080000000001</v>
      </c>
      <c r="I702" s="2">
        <f>'Moving Avg'!H702</f>
        <v>6.0024414999999962</v>
      </c>
      <c r="J702" s="6" t="str">
        <f>OBV!F702</f>
        <v>BULLISH</v>
      </c>
      <c r="K702" s="6" t="str">
        <f>OBV!G702</f>
        <v>WEAK</v>
      </c>
      <c r="L702" s="6" t="str">
        <f>OBV!H702</f>
        <v>NEUTRAL</v>
      </c>
    </row>
    <row r="703" spans="1:12" ht="13.5" x14ac:dyDescent="0.25">
      <c r="A703" s="3">
        <f>RSI!A703</f>
        <v>43027</v>
      </c>
      <c r="B703" s="2">
        <f>RSI!B703</f>
        <v>6.4572000000000003</v>
      </c>
      <c r="C703" s="2">
        <f>RSI!I703</f>
        <v>57.249024487534811</v>
      </c>
      <c r="D703" s="2">
        <f>MACD!E703</f>
        <v>1.7739411553750806E-2</v>
      </c>
      <c r="E703" s="2">
        <f>MACD!F703</f>
        <v>2.324829898323327E-2</v>
      </c>
      <c r="F703" s="2">
        <f>'Moving Avg'!D703</f>
        <v>6.4004599999999998</v>
      </c>
      <c r="G703" s="2">
        <f>'Moving Avg'!F703</f>
        <v>6.420180000000002</v>
      </c>
      <c r="H703" s="2">
        <f>'Moving Avg'!G703</f>
        <v>6.4583499999999994</v>
      </c>
      <c r="I703" s="2">
        <f>'Moving Avg'!H703</f>
        <v>6.0088269999999966</v>
      </c>
      <c r="J703" s="6" t="str">
        <f>OBV!F703</f>
        <v>BULLISH</v>
      </c>
      <c r="K703" s="6" t="str">
        <f>OBV!G703</f>
        <v>WEAK</v>
      </c>
      <c r="L703" s="6" t="str">
        <f>OBV!H703</f>
        <v>CONFIRMED BULLISH</v>
      </c>
    </row>
    <row r="704" spans="1:12" ht="13.5" x14ac:dyDescent="0.25">
      <c r="A704" s="3">
        <f>RSI!A704</f>
        <v>43028</v>
      </c>
      <c r="B704" s="2">
        <f>RSI!B704</f>
        <v>6.4414999999999996</v>
      </c>
      <c r="C704" s="2">
        <f>RSI!I704</f>
        <v>53.336758811741788</v>
      </c>
      <c r="D704" s="2">
        <f>MACD!E704</f>
        <v>7.8101661117147003E-3</v>
      </c>
      <c r="E704" s="2">
        <f>MACD!F704</f>
        <v>2.0160672408929558E-2</v>
      </c>
      <c r="F704" s="2">
        <f>'Moving Avg'!D704</f>
        <v>6.4146599999999996</v>
      </c>
      <c r="G704" s="2">
        <f>'Moving Avg'!F704</f>
        <v>6.4193950000000015</v>
      </c>
      <c r="H704" s="2">
        <f>'Moving Avg'!G704</f>
        <v>6.4578780000000009</v>
      </c>
      <c r="I704" s="2">
        <f>'Moving Avg'!H704</f>
        <v>6.0154004999999957</v>
      </c>
      <c r="J704" s="6" t="str">
        <f>OBV!F704</f>
        <v>BULLISH</v>
      </c>
      <c r="K704" s="6" t="str">
        <f>OBV!G704</f>
        <v>WEAK</v>
      </c>
      <c r="L704" s="6" t="str">
        <f>OBV!H704</f>
        <v>CONFIRMED BULLISH</v>
      </c>
    </row>
    <row r="705" spans="1:12" ht="13.5" x14ac:dyDescent="0.25">
      <c r="A705" s="3">
        <f>RSI!A705</f>
        <v>43031</v>
      </c>
      <c r="B705" s="2">
        <f>RSI!B705</f>
        <v>6.6070000000000002</v>
      </c>
      <c r="C705" s="2">
        <f>RSI!I705</f>
        <v>73.722521574751028</v>
      </c>
      <c r="D705" s="2">
        <f>MACD!E705</f>
        <v>-1.2946481070640559E-2</v>
      </c>
      <c r="E705" s="2">
        <f>MACD!F705</f>
        <v>1.3539241713015536E-2</v>
      </c>
      <c r="F705" s="2">
        <f>'Moving Avg'!D705</f>
        <v>6.4587999999999992</v>
      </c>
      <c r="G705" s="2">
        <f>'Moving Avg'!F705</f>
        <v>6.4268850000000013</v>
      </c>
      <c r="H705" s="2">
        <f>'Moving Avg'!G705</f>
        <v>6.4600840000000002</v>
      </c>
      <c r="I705" s="2">
        <f>'Moving Avg'!H705</f>
        <v>6.0232964999999945</v>
      </c>
      <c r="J705" s="6" t="str">
        <f>OBV!F705</f>
        <v>BULLISH</v>
      </c>
      <c r="K705" s="6" t="str">
        <f>OBV!G705</f>
        <v>WEAK</v>
      </c>
      <c r="L705" s="6" t="str">
        <f>OBV!H705</f>
        <v>CONFIRMED BULLISH</v>
      </c>
    </row>
    <row r="706" spans="1:12" ht="13.5" x14ac:dyDescent="0.25">
      <c r="A706" s="3">
        <f>RSI!A706</f>
        <v>43032</v>
      </c>
      <c r="B706" s="2">
        <f>RSI!B706</f>
        <v>6.7568000000000001</v>
      </c>
      <c r="C706" s="2">
        <f>RSI!I706</f>
        <v>81.570580041987085</v>
      </c>
      <c r="D706" s="2">
        <f>MACD!E706</f>
        <v>-3.7826515403589056E-2</v>
      </c>
      <c r="E706" s="2">
        <f>MACD!F706</f>
        <v>3.2660902896946183E-3</v>
      </c>
      <c r="F706" s="2">
        <f>'Moving Avg'!D706</f>
        <v>6.5297600000000005</v>
      </c>
      <c r="G706" s="2">
        <f>'Moving Avg'!F706</f>
        <v>6.4414700000000007</v>
      </c>
      <c r="H706" s="2">
        <f>'Moving Avg'!G706</f>
        <v>6.4652860000000008</v>
      </c>
      <c r="I706" s="2">
        <f>'Moving Avg'!H706</f>
        <v>6.0315229999999955</v>
      </c>
      <c r="J706" s="6" t="str">
        <f>OBV!F706</f>
        <v>BULLISH</v>
      </c>
      <c r="K706" s="6" t="str">
        <f>OBV!G706</f>
        <v>WEAK</v>
      </c>
      <c r="L706" s="6" t="str">
        <f>OBV!H706</f>
        <v>CONFIRMED BULLISH</v>
      </c>
    </row>
    <row r="707" spans="1:12" ht="13.5" x14ac:dyDescent="0.25">
      <c r="A707" s="3">
        <f>RSI!A707</f>
        <v>43033</v>
      </c>
      <c r="B707" s="2">
        <f>RSI!B707</f>
        <v>6.7568000000000001</v>
      </c>
      <c r="C707" s="2">
        <f>RSI!I707</f>
        <v>81.570580041987085</v>
      </c>
      <c r="D707" s="2">
        <f>MACD!E707</f>
        <v>-6.5597750104291919E-2</v>
      </c>
      <c r="E707" s="2">
        <f>MACD!F707</f>
        <v>-1.050667778910269E-2</v>
      </c>
      <c r="F707" s="2">
        <f>'Moving Avg'!D707</f>
        <v>6.6038600000000001</v>
      </c>
      <c r="G707" s="2">
        <f>'Moving Avg'!F707</f>
        <v>6.4564500000000011</v>
      </c>
      <c r="H707" s="2">
        <f>'Moving Avg'!G707</f>
        <v>6.4706460000000003</v>
      </c>
      <c r="I707" s="2">
        <f>'Moving Avg'!H707</f>
        <v>6.0394824999999956</v>
      </c>
      <c r="J707" s="6" t="str">
        <f>OBV!F707</f>
        <v>BULLISH</v>
      </c>
      <c r="K707" s="6" t="str">
        <f>OBV!G707</f>
        <v>WEAK</v>
      </c>
      <c r="L707" s="6" t="str">
        <f>OBV!H707</f>
        <v>CONFIRMED BULLISH</v>
      </c>
    </row>
    <row r="708" spans="1:12" ht="13.5" x14ac:dyDescent="0.25">
      <c r="A708" s="3">
        <f>RSI!A708</f>
        <v>43034</v>
      </c>
      <c r="B708" s="2">
        <f>RSI!B708</f>
        <v>6.7568000000000001</v>
      </c>
      <c r="C708" s="2">
        <f>RSI!I708</f>
        <v>81.570580041987085</v>
      </c>
      <c r="D708" s="2">
        <f>MACD!E708</f>
        <v>-9.0830509483995847E-2</v>
      </c>
      <c r="E708" s="2">
        <f>MACD!F708</f>
        <v>-2.6571444128081323E-2</v>
      </c>
      <c r="F708" s="2">
        <f>'Moving Avg'!D708</f>
        <v>6.66378</v>
      </c>
      <c r="G708" s="2">
        <f>'Moving Avg'!F708</f>
        <v>6.471820000000001</v>
      </c>
      <c r="H708" s="2">
        <f>'Moving Avg'!G708</f>
        <v>6.4758480000000009</v>
      </c>
      <c r="I708" s="2">
        <f>'Moving Avg'!H708</f>
        <v>6.0474799999999984</v>
      </c>
      <c r="J708" s="6" t="str">
        <f>OBV!F708</f>
        <v>BULLISH</v>
      </c>
      <c r="K708" s="6" t="str">
        <f>OBV!G708</f>
        <v>WEAK</v>
      </c>
      <c r="L708" s="6" t="str">
        <f>OBV!H708</f>
        <v>CONFIRMED BULLISH</v>
      </c>
    </row>
    <row r="709" spans="1:12" ht="13.5" x14ac:dyDescent="0.25">
      <c r="A709" s="3">
        <f>RSI!A709</f>
        <v>43035</v>
      </c>
      <c r="B709" s="2">
        <f>RSI!B709</f>
        <v>6.7725999999999997</v>
      </c>
      <c r="C709" s="2">
        <f>RSI!I709</f>
        <v>82.268218226303787</v>
      </c>
      <c r="D709" s="2">
        <f>MACD!E709</f>
        <v>-0.11738802171044327</v>
      </c>
      <c r="E709" s="2">
        <f>MACD!F709</f>
        <v>-4.4734759644553715E-2</v>
      </c>
      <c r="F709" s="2">
        <f>'Moving Avg'!D709</f>
        <v>6.7299999999999995</v>
      </c>
      <c r="G709" s="2">
        <f>'Moving Avg'!F709</f>
        <v>6.4887700000000006</v>
      </c>
      <c r="H709" s="2">
        <f>'Moving Avg'!G709</f>
        <v>6.4815240000000021</v>
      </c>
      <c r="I709" s="2">
        <f>'Moving Avg'!H709</f>
        <v>6.055556499999998</v>
      </c>
      <c r="J709" s="6" t="str">
        <f>OBV!F709</f>
        <v>BULLISH</v>
      </c>
      <c r="K709" s="6" t="str">
        <f>OBV!G709</f>
        <v>WEAK</v>
      </c>
      <c r="L709" s="6" t="str">
        <f>OBV!H709</f>
        <v>CONFIRMED BULLISH</v>
      </c>
    </row>
    <row r="710" spans="1:12" ht="13.5" x14ac:dyDescent="0.25">
      <c r="A710" s="3">
        <f>RSI!A710</f>
        <v>43038</v>
      </c>
      <c r="B710" s="2">
        <f>RSI!B710</f>
        <v>6.7725999999999997</v>
      </c>
      <c r="C710" s="2">
        <f>RSI!I710</f>
        <v>82.268218226303787</v>
      </c>
      <c r="D710" s="2">
        <f>MACD!E710</f>
        <v>-0.13900900112762571</v>
      </c>
      <c r="E710" s="2">
        <f>MACD!F710</f>
        <v>-6.3589607941168108E-2</v>
      </c>
      <c r="F710" s="2">
        <f>'Moving Avg'!D710</f>
        <v>6.7631200000000007</v>
      </c>
      <c r="G710" s="2">
        <f>'Moving Avg'!F710</f>
        <v>6.5049299999999999</v>
      </c>
      <c r="H710" s="2">
        <f>'Moving Avg'!G710</f>
        <v>6.4872000000000014</v>
      </c>
      <c r="I710" s="2">
        <f>'Moving Avg'!H710</f>
        <v>6.0636329999999976</v>
      </c>
      <c r="J710" s="6" t="str">
        <f>OBV!F710</f>
        <v>BULLISH</v>
      </c>
      <c r="K710" s="6" t="str">
        <f>OBV!G710</f>
        <v>WEAK</v>
      </c>
      <c r="L710" s="6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6.7805</v>
      </c>
      <c r="C711" s="2">
        <f>RSI!I711</f>
        <v>82.64909121539894</v>
      </c>
      <c r="D711" s="2">
        <f>MACD!E711</f>
        <v>-0.15693644652709615</v>
      </c>
      <c r="E711" s="2">
        <f>MACD!F711</f>
        <v>-8.2258975658353717E-2</v>
      </c>
      <c r="F711" s="2">
        <f>'Moving Avg'!D711</f>
        <v>6.7678600000000007</v>
      </c>
      <c r="G711" s="2">
        <f>'Moving Avg'!F711</f>
        <v>6.5218799999999986</v>
      </c>
      <c r="H711" s="2">
        <f>'Moving Avg'!G711</f>
        <v>6.4928760000000025</v>
      </c>
      <c r="I711" s="2">
        <f>'Moving Avg'!H711</f>
        <v>6.0717489999999978</v>
      </c>
      <c r="J711" s="6" t="str">
        <f>OBV!F711</f>
        <v>BULLISH</v>
      </c>
      <c r="K711" s="6" t="str">
        <f>OBV!G711</f>
        <v>WEAK</v>
      </c>
      <c r="L711" s="6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7.0880000000000001</v>
      </c>
      <c r="C712" s="2">
        <f>RSI!I712</f>
        <v>90.869815298814331</v>
      </c>
      <c r="D712" s="2">
        <f>MACD!E712</f>
        <v>-0.19870026903064719</v>
      </c>
      <c r="E712" s="2">
        <f>MACD!F712</f>
        <v>-0.10554723433281242</v>
      </c>
      <c r="F712" s="2">
        <f>'Moving Avg'!D712</f>
        <v>6.8340999999999994</v>
      </c>
      <c r="G712" s="2">
        <f>'Moving Avg'!F712</f>
        <v>6.5557850000000002</v>
      </c>
      <c r="H712" s="2">
        <f>'Moving Avg'!G712</f>
        <v>6.5048600000000025</v>
      </c>
      <c r="I712" s="2">
        <f>'Moving Avg'!H712</f>
        <v>6.0814024999999985</v>
      </c>
      <c r="J712" s="6" t="str">
        <f>OBV!F712</f>
        <v>BULLISH</v>
      </c>
      <c r="K712" s="6" t="str">
        <f>OBV!G712</f>
        <v>WEAK</v>
      </c>
      <c r="L712" s="6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7.4034000000000004</v>
      </c>
      <c r="C713" s="2">
        <f>RSI!I713</f>
        <v>94.006494033355438</v>
      </c>
      <c r="D713" s="2">
        <f>MACD!E713</f>
        <v>-0.24960867390914832</v>
      </c>
      <c r="E713" s="2">
        <f>MACD!F713</f>
        <v>-0.13435952224807962</v>
      </c>
      <c r="F713" s="2">
        <f>'Moving Avg'!D713</f>
        <v>6.9634199999999993</v>
      </c>
      <c r="G713" s="2">
        <f>'Moving Avg'!F713</f>
        <v>6.6050649999999989</v>
      </c>
      <c r="H713" s="2">
        <f>'Moving Avg'!G713</f>
        <v>6.5229940000000006</v>
      </c>
      <c r="I713" s="2">
        <f>'Moving Avg'!H713</f>
        <v>6.0928999999999975</v>
      </c>
      <c r="J713" s="6" t="str">
        <f>OBV!F713</f>
        <v>BULLISH</v>
      </c>
      <c r="K713" s="6" t="str">
        <f>OBV!G713</f>
        <v>WEAK</v>
      </c>
      <c r="L713" s="6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7.4901</v>
      </c>
      <c r="C714" s="2">
        <f>RSI!I714</f>
        <v>94.559779278217633</v>
      </c>
      <c r="D714" s="2">
        <f>MACD!E714</f>
        <v>-0.30627014583493573</v>
      </c>
      <c r="E714" s="2">
        <f>MACD!F714</f>
        <v>-0.16874164696545085</v>
      </c>
      <c r="F714" s="2">
        <f>'Moving Avg'!D714</f>
        <v>7.1069200000000006</v>
      </c>
      <c r="G714" s="2">
        <f>'Moving Avg'!F714</f>
        <v>6.6602549999999994</v>
      </c>
      <c r="H714" s="2">
        <f>'Moving Avg'!G714</f>
        <v>6.5430200000000012</v>
      </c>
      <c r="I714" s="2">
        <f>'Moving Avg'!H714</f>
        <v>6.1048689999999972</v>
      </c>
      <c r="J714" s="6" t="str">
        <f>OBV!F714</f>
        <v>BULLISH</v>
      </c>
      <c r="K714" s="6" t="str">
        <f>OBV!G714</f>
        <v>WEAK</v>
      </c>
      <c r="L714" s="6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7.6005000000000003</v>
      </c>
      <c r="C715" s="2">
        <f>RSI!I715</f>
        <v>95.171077385959407</v>
      </c>
      <c r="D715" s="2">
        <f>MACD!E715</f>
        <v>-0.34183887573878557</v>
      </c>
      <c r="E715" s="2">
        <f>MACD!F715</f>
        <v>-0.20336109272011782</v>
      </c>
      <c r="F715" s="2">
        <f>'Moving Avg'!D715</f>
        <v>7.2724999999999991</v>
      </c>
      <c r="G715" s="2">
        <f>'Moving Avg'!F715</f>
        <v>6.7209649999999996</v>
      </c>
      <c r="H715" s="2">
        <f>'Moving Avg'!G715</f>
        <v>6.5652540000000013</v>
      </c>
      <c r="I715" s="2">
        <f>'Moving Avg'!H715</f>
        <v>6.1179229999999976</v>
      </c>
      <c r="J715" s="6" t="str">
        <f>OBV!F715</f>
        <v>BULLISH</v>
      </c>
      <c r="K715" s="6" t="str">
        <f>OBV!G715</f>
        <v>WEAK</v>
      </c>
      <c r="L715" s="6" t="str">
        <f>OBV!H715</f>
        <v>CONFIRMED BULLISH</v>
      </c>
    </row>
    <row r="716" spans="1:12" ht="13.5" x14ac:dyDescent="0.25">
      <c r="A716" s="3">
        <f>RSI!A716</f>
        <v>43046</v>
      </c>
      <c r="B716" s="2">
        <f>RSI!B716</f>
        <v>7.6082999999999998</v>
      </c>
      <c r="C716" s="2">
        <f>RSI!I716</f>
        <v>95.21201285019356</v>
      </c>
      <c r="D716" s="2">
        <f>MACD!E716</f>
        <v>-0.35466407579748616</v>
      </c>
      <c r="E716" s="2">
        <f>MACD!F716</f>
        <v>-0.23362168933559149</v>
      </c>
      <c r="F716" s="2">
        <f>'Moving Avg'!D716</f>
        <v>7.4380600000000001</v>
      </c>
      <c r="G716" s="2">
        <f>'Moving Avg'!F716</f>
        <v>6.7804900000000004</v>
      </c>
      <c r="H716" s="2">
        <f>'Moving Avg'!G716</f>
        <v>6.5876440000000001</v>
      </c>
      <c r="I716" s="2">
        <f>'Moving Avg'!H716</f>
        <v>6.1310159999999971</v>
      </c>
      <c r="J716" s="6" t="str">
        <f>OBV!F716</f>
        <v>BULLISH</v>
      </c>
      <c r="K716" s="6" t="str">
        <f>OBV!G716</f>
        <v>STRONG</v>
      </c>
      <c r="L716" s="6" t="str">
        <f>OBV!H716</f>
        <v>CONFIRMED BULLISH</v>
      </c>
    </row>
    <row r="717" spans="1:12" ht="13.5" x14ac:dyDescent="0.25">
      <c r="A717" s="3">
        <f>RSI!A717</f>
        <v>43047</v>
      </c>
      <c r="B717" s="2">
        <f>RSI!B717</f>
        <v>7.8053999999999997</v>
      </c>
      <c r="C717" s="2">
        <f>RSI!I717</f>
        <v>96.109505641704501</v>
      </c>
      <c r="D717" s="2">
        <f>MACD!E717</f>
        <v>-0.38497425731586965</v>
      </c>
      <c r="E717" s="2">
        <f>MACD!F717</f>
        <v>-0.26389220293164711</v>
      </c>
      <c r="F717" s="2">
        <f>'Moving Avg'!D717</f>
        <v>7.5815399999999995</v>
      </c>
      <c r="G717" s="2">
        <f>'Moving Avg'!F717</f>
        <v>6.851445</v>
      </c>
      <c r="H717" s="2">
        <f>'Moving Avg'!G717</f>
        <v>6.613976000000001</v>
      </c>
      <c r="I717" s="2">
        <f>'Moving Avg'!H717</f>
        <v>6.1452849999999968</v>
      </c>
      <c r="J717" s="6" t="str">
        <f>OBV!F717</f>
        <v>BULLISH</v>
      </c>
      <c r="K717" s="6" t="str">
        <f>OBV!G717</f>
        <v>STRONG</v>
      </c>
      <c r="L717" s="6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7.8053999999999997</v>
      </c>
      <c r="C718" s="2">
        <f>RSI!I718</f>
        <v>96.109505641704501</v>
      </c>
      <c r="D718" s="2">
        <f>MACD!E718</f>
        <v>-0.41628423705459294</v>
      </c>
      <c r="E718" s="2">
        <f>MACD!F718</f>
        <v>-0.2943706097562363</v>
      </c>
      <c r="F718" s="2">
        <f>'Moving Avg'!D718</f>
        <v>7.6619399999999995</v>
      </c>
      <c r="G718" s="2">
        <f>'Moving Avg'!F718</f>
        <v>6.9223999999999988</v>
      </c>
      <c r="H718" s="2">
        <f>'Moving Avg'!G718</f>
        <v>6.640308000000001</v>
      </c>
      <c r="I718" s="2">
        <f>'Moving Avg'!H718</f>
        <v>6.1596304999999969</v>
      </c>
      <c r="J718" s="6" t="str">
        <f>OBV!F718</f>
        <v>BULLISH</v>
      </c>
      <c r="K718" s="6" t="str">
        <f>OBV!G718</f>
        <v>STRONG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7.8842999999999996</v>
      </c>
      <c r="C719" s="2">
        <f>RSI!I719</f>
        <v>96.420966517147377</v>
      </c>
      <c r="D719" s="2">
        <f>MACD!E719</f>
        <v>-0.4514344008150788</v>
      </c>
      <c r="E719" s="2">
        <f>MACD!F719</f>
        <v>-0.32578336796800483</v>
      </c>
      <c r="F719" s="2">
        <f>'Moving Avg'!D719</f>
        <v>7.7407799999999991</v>
      </c>
      <c r="G719" s="2">
        <f>'Moving Avg'!F719</f>
        <v>6.9980899999999995</v>
      </c>
      <c r="H719" s="2">
        <f>'Moving Avg'!G719</f>
        <v>6.6682180000000004</v>
      </c>
      <c r="I719" s="2">
        <f>'Moving Avg'!H719</f>
        <v>6.1744844999999966</v>
      </c>
      <c r="J719" s="6" t="str">
        <f>OBV!F719</f>
        <v>BULLISH</v>
      </c>
      <c r="K719" s="6" t="str">
        <f>OBV!G719</f>
        <v>STRONG</v>
      </c>
      <c r="L719" s="6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7.8842999999999996</v>
      </c>
      <c r="C720" s="2">
        <f>RSI!I720</f>
        <v>96.420966517147377</v>
      </c>
      <c r="D720" s="2">
        <f>MACD!E720</f>
        <v>-0.48649809719933401</v>
      </c>
      <c r="E720" s="2">
        <f>MACD!F720</f>
        <v>-0.3579263138142707</v>
      </c>
      <c r="F720" s="2">
        <f>'Moving Avg'!D720</f>
        <v>7.7975399999999997</v>
      </c>
      <c r="G720" s="2">
        <f>'Moving Avg'!F720</f>
        <v>7.0729899999999999</v>
      </c>
      <c r="H720" s="2">
        <f>'Moving Avg'!G720</f>
        <v>6.6961280000000007</v>
      </c>
      <c r="I720" s="2">
        <f>'Moving Avg'!H720</f>
        <v>6.1891859999999959</v>
      </c>
      <c r="J720" s="6" t="str">
        <f>OBV!F720</f>
        <v>BULLISH</v>
      </c>
      <c r="K720" s="6" t="str">
        <f>OBV!G720</f>
        <v>STRONG</v>
      </c>
      <c r="L720" s="6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7.8842999999999996</v>
      </c>
      <c r="C721" s="2">
        <f>RSI!I721</f>
        <v>96.420966517147377</v>
      </c>
      <c r="D721" s="2">
        <f>MACD!E721</f>
        <v>-0.51987907758928564</v>
      </c>
      <c r="E721" s="2">
        <f>MACD!F721</f>
        <v>-0.39031686656927367</v>
      </c>
      <c r="F721" s="2">
        <f>'Moving Avg'!D721</f>
        <v>7.8527399999999998</v>
      </c>
      <c r="G721" s="2">
        <f>'Moving Avg'!F721</f>
        <v>7.1471049999999989</v>
      </c>
      <c r="H721" s="2">
        <f>'Moving Avg'!G721</f>
        <v>6.7240380000000002</v>
      </c>
      <c r="I721" s="2">
        <f>'Moving Avg'!H721</f>
        <v>6.203887499999996</v>
      </c>
      <c r="J721" s="6" t="str">
        <f>OBV!F721</f>
        <v>BULLISH</v>
      </c>
      <c r="K721" s="6" t="str">
        <f>OBV!G721</f>
        <v>STRONG</v>
      </c>
      <c r="L721" s="6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7.8685</v>
      </c>
      <c r="C722" s="2">
        <f>RSI!I722</f>
        <v>94.528212017402964</v>
      </c>
      <c r="D722" s="2">
        <f>MACD!E722</f>
        <v>-0.50420857416159048</v>
      </c>
      <c r="E722" s="2">
        <f>MACD!F722</f>
        <v>-0.41309520808773703</v>
      </c>
      <c r="F722" s="2">
        <f>'Moving Avg'!D722</f>
        <v>7.8653599999999999</v>
      </c>
      <c r="G722" s="2">
        <f>'Moving Avg'!F722</f>
        <v>7.2212150000000008</v>
      </c>
      <c r="H722" s="2">
        <f>'Moving Avg'!G722</f>
        <v>6.7516319999999999</v>
      </c>
      <c r="I722" s="2">
        <f>'Moving Avg'!H722</f>
        <v>6.2185099999999967</v>
      </c>
      <c r="J722" s="6" t="str">
        <f>OBV!F722</f>
        <v>BULLISH</v>
      </c>
      <c r="K722" s="6" t="str">
        <f>OBV!G722</f>
        <v>STRONG</v>
      </c>
      <c r="L722" s="6" t="str">
        <f>OBV!H722</f>
        <v>CONFIRMED BULLISH</v>
      </c>
    </row>
    <row r="723" spans="1:12" ht="13.5" x14ac:dyDescent="0.25">
      <c r="A723" s="3">
        <f>RSI!A723</f>
        <v>43055</v>
      </c>
      <c r="B723" s="2">
        <f>RSI!B723</f>
        <v>7.8605999999999998</v>
      </c>
      <c r="C723" s="2">
        <f>RSI!I723</f>
        <v>93.539493859365791</v>
      </c>
      <c r="D723" s="2">
        <f>MACD!E723</f>
        <v>-0.44597147234033052</v>
      </c>
      <c r="E723" s="2">
        <f>MACD!F723</f>
        <v>-0.41967046093825572</v>
      </c>
      <c r="F723" s="2">
        <f>'Moving Avg'!D723</f>
        <v>7.8763999999999994</v>
      </c>
      <c r="G723" s="2">
        <f>'Moving Avg'!F723</f>
        <v>7.2913850000000009</v>
      </c>
      <c r="H723" s="2">
        <f>'Moving Avg'!G723</f>
        <v>6.7790679999999988</v>
      </c>
      <c r="I723" s="2">
        <f>'Moving Avg'!H723</f>
        <v>6.2328644999999963</v>
      </c>
      <c r="J723" s="6" t="str">
        <f>OBV!F723</f>
        <v>BEARISH</v>
      </c>
      <c r="K723" s="6" t="str">
        <f>OBV!G723</f>
        <v>WEAK</v>
      </c>
      <c r="L723" s="6" t="str">
        <f>OBV!H723</f>
        <v>BEARISH DIVERGENCE</v>
      </c>
    </row>
    <row r="724" spans="1:12" ht="13.5" x14ac:dyDescent="0.25">
      <c r="A724" s="3">
        <f>RSI!A724</f>
        <v>43056</v>
      </c>
      <c r="B724" s="2">
        <f>RSI!B724</f>
        <v>7.8449</v>
      </c>
      <c r="C724" s="2">
        <f>RSI!I724</f>
        <v>91.491405862621079</v>
      </c>
      <c r="D724" s="2">
        <f>MACD!E724</f>
        <v>-0.38597064929130553</v>
      </c>
      <c r="E724" s="2">
        <f>MACD!F724</f>
        <v>-0.41293049860886571</v>
      </c>
      <c r="F724" s="2">
        <f>'Moving Avg'!D724</f>
        <v>7.8685200000000011</v>
      </c>
      <c r="G724" s="2">
        <f>'Moving Avg'!F724</f>
        <v>7.3615550000000001</v>
      </c>
      <c r="H724" s="2">
        <f>'Moving Avg'!G724</f>
        <v>6.8061899999999991</v>
      </c>
      <c r="I724" s="2">
        <f>'Moving Avg'!H724</f>
        <v>6.2476739999999964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7.8291000000000004</v>
      </c>
      <c r="C725" s="2">
        <f>RSI!I725</f>
        <v>89.370650214808592</v>
      </c>
      <c r="D725" s="2">
        <f>MACD!E725</f>
        <v>-0.32045125061424695</v>
      </c>
      <c r="E725" s="2">
        <f>MACD!F725</f>
        <v>-0.39443464900994202</v>
      </c>
      <c r="F725" s="2">
        <f>'Moving Avg'!D725</f>
        <v>7.8574799999999998</v>
      </c>
      <c r="G725" s="2">
        <f>'Moving Avg'!F725</f>
        <v>7.4226600000000005</v>
      </c>
      <c r="H725" s="2">
        <f>'Moving Avg'!G725</f>
        <v>6.8329959999999996</v>
      </c>
      <c r="I725" s="2">
        <f>'Moving Avg'!H725</f>
        <v>6.2619094999999962</v>
      </c>
      <c r="J725" s="6" t="str">
        <f>OBV!F725</f>
        <v>BEARISH</v>
      </c>
      <c r="K725" s="6" t="str">
        <f>OBV!G725</f>
        <v>WEAK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7.8053999999999997</v>
      </c>
      <c r="C726" s="2">
        <f>RSI!I726</f>
        <v>86.145006603131648</v>
      </c>
      <c r="D726" s="2">
        <f>MACD!E726</f>
        <v>-0.26511609494858313</v>
      </c>
      <c r="E726" s="2">
        <f>MACD!F726</f>
        <v>-0.36857093819767028</v>
      </c>
      <c r="F726" s="2">
        <f>'Moving Avg'!D726</f>
        <v>7.8417000000000003</v>
      </c>
      <c r="G726" s="2">
        <f>'Moving Avg'!F726</f>
        <v>7.4750899999999998</v>
      </c>
      <c r="H726" s="2">
        <f>'Moving Avg'!G726</f>
        <v>6.8593279999999996</v>
      </c>
      <c r="I726" s="2">
        <f>'Moving Avg'!H726</f>
        <v>6.276026499999996</v>
      </c>
      <c r="J726" s="6" t="str">
        <f>OBV!F726</f>
        <v>BEARISH</v>
      </c>
      <c r="K726" s="6" t="str">
        <f>OBV!G726</f>
        <v>WEAK</v>
      </c>
      <c r="L726" s="6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7.7896999999999998</v>
      </c>
      <c r="C727" s="2">
        <f>RSI!I727</f>
        <v>83.982554315907848</v>
      </c>
      <c r="D727" s="2">
        <f>MACD!E727</f>
        <v>-0.18950118843048802</v>
      </c>
      <c r="E727" s="2">
        <f>MACD!F727</f>
        <v>-0.33275698824423389</v>
      </c>
      <c r="F727" s="2">
        <f>'Moving Avg'!D727</f>
        <v>7.8259400000000001</v>
      </c>
      <c r="G727" s="2">
        <f>'Moving Avg'!F727</f>
        <v>7.5267349999999995</v>
      </c>
      <c r="H727" s="2">
        <f>'Moving Avg'!G727</f>
        <v>6.8853459999999993</v>
      </c>
      <c r="I727" s="2">
        <f>'Moving Avg'!H727</f>
        <v>6.2886934999999973</v>
      </c>
      <c r="J727" s="6" t="str">
        <f>OBV!F727</f>
        <v>BEARISH</v>
      </c>
      <c r="K727" s="6" t="str">
        <f>OBV!G727</f>
        <v>WEAK</v>
      </c>
      <c r="L727" s="6" t="str">
        <f>OBV!H727</f>
        <v>CONFIRMED BEARISH</v>
      </c>
    </row>
    <row r="728" spans="1:12" ht="13.5" x14ac:dyDescent="0.25">
      <c r="A728" s="3">
        <f>RSI!A728</f>
        <v>43062</v>
      </c>
      <c r="B728" s="2">
        <f>RSI!B728</f>
        <v>7.7580999999999998</v>
      </c>
      <c r="C728" s="2">
        <f>RSI!I728</f>
        <v>79.648766983064661</v>
      </c>
      <c r="D728" s="2">
        <f>MACD!E728</f>
        <v>-0.12557952448120524</v>
      </c>
      <c r="E728" s="2">
        <f>MACD!F728</f>
        <v>-0.29132149549162817</v>
      </c>
      <c r="F728" s="2">
        <f>'Moving Avg'!D728</f>
        <v>7.8054399999999999</v>
      </c>
      <c r="G728" s="2">
        <f>'Moving Avg'!F728</f>
        <v>7.5768000000000004</v>
      </c>
      <c r="H728" s="2">
        <f>'Moving Avg'!G728</f>
        <v>6.9112060000000008</v>
      </c>
      <c r="I728" s="2">
        <f>'Moving Avg'!H728</f>
        <v>6.3000219999999967</v>
      </c>
      <c r="J728" s="6" t="str">
        <f>OBV!F728</f>
        <v>BEARISH</v>
      </c>
      <c r="K728" s="6" t="str">
        <f>OBV!G728</f>
        <v>STRONG</v>
      </c>
      <c r="L728" s="6" t="str">
        <f>OBV!H728</f>
        <v>CONFIRMED BEARISH</v>
      </c>
    </row>
    <row r="729" spans="1:12" ht="13.5" x14ac:dyDescent="0.25">
      <c r="A729" s="3">
        <f>RSI!A729</f>
        <v>43063</v>
      </c>
      <c r="B729" s="2">
        <f>RSI!B729</f>
        <v>7.7187000000000001</v>
      </c>
      <c r="C729" s="2">
        <f>RSI!I729</f>
        <v>74.487506530215001</v>
      </c>
      <c r="D729" s="2">
        <f>MACD!E729</f>
        <v>-5.8471331649360359E-2</v>
      </c>
      <c r="E729" s="2">
        <f>MACD!F729</f>
        <v>-0.24475146272317463</v>
      </c>
      <c r="F729" s="2">
        <f>'Moving Avg'!D729</f>
        <v>7.7801999999999989</v>
      </c>
      <c r="G729" s="2">
        <f>'Moving Avg'!F729</f>
        <v>7.6241050000000019</v>
      </c>
      <c r="H729" s="2">
        <f>'Moving Avg'!G729</f>
        <v>6.9362779999999997</v>
      </c>
      <c r="I729" s="2">
        <f>'Moving Avg'!H729</f>
        <v>6.3095154999999963</v>
      </c>
      <c r="J729" s="6" t="str">
        <f>OBV!F729</f>
        <v>BEARISH</v>
      </c>
      <c r="K729" s="6" t="str">
        <f>OBV!G729</f>
        <v>STRONG</v>
      </c>
      <c r="L729" s="6" t="str">
        <f>OBV!H729</f>
        <v>CONFIRMED BEARISH</v>
      </c>
    </row>
    <row r="730" spans="1:12" ht="13.5" x14ac:dyDescent="0.25">
      <c r="A730" s="3">
        <f>RSI!A730</f>
        <v>43066</v>
      </c>
      <c r="B730" s="2">
        <f>RSI!B730</f>
        <v>7.6792999999999996</v>
      </c>
      <c r="C730" s="2">
        <f>RSI!I730</f>
        <v>69.628489976856699</v>
      </c>
      <c r="D730" s="2">
        <f>MACD!E730</f>
        <v>-4.2164972527203304E-4</v>
      </c>
      <c r="E730" s="2">
        <f>MACD!F730</f>
        <v>-0.19588550012359413</v>
      </c>
      <c r="F730" s="2">
        <f>'Moving Avg'!D730</f>
        <v>7.7502399999999998</v>
      </c>
      <c r="G730" s="2">
        <f>'Moving Avg'!F730</f>
        <v>7.6694400000000016</v>
      </c>
      <c r="H730" s="2">
        <f>'Moving Avg'!G730</f>
        <v>6.9605619999999995</v>
      </c>
      <c r="I730" s="2">
        <f>'Moving Avg'!H730</f>
        <v>6.3189264999999963</v>
      </c>
      <c r="J730" s="6" t="str">
        <f>OBV!F730</f>
        <v>BEARISH</v>
      </c>
      <c r="K730" s="6" t="str">
        <f>OBV!G730</f>
        <v>STRONG</v>
      </c>
      <c r="L730" s="6" t="str">
        <f>OBV!H730</f>
        <v>CONFIRMED BEARISH</v>
      </c>
    </row>
    <row r="731" spans="1:12" ht="13.5" x14ac:dyDescent="0.25">
      <c r="A731" s="3">
        <f>RSI!A731</f>
        <v>43067</v>
      </c>
      <c r="B731" s="2">
        <f>RSI!B731</f>
        <v>7.6478000000000002</v>
      </c>
      <c r="C731" s="2">
        <f>RSI!I731</f>
        <v>65.925783729611922</v>
      </c>
      <c r="D731" s="2">
        <f>MACD!E731</f>
        <v>4.9733191095311824E-2</v>
      </c>
      <c r="E731" s="2">
        <f>MACD!F731</f>
        <v>-0.14676176187981296</v>
      </c>
      <c r="F731" s="2">
        <f>'Moving Avg'!D731</f>
        <v>7.7187199999999994</v>
      </c>
      <c r="G731" s="2">
        <f>'Moving Avg'!F731</f>
        <v>7.7128050000000004</v>
      </c>
      <c r="H731" s="2">
        <f>'Moving Avg'!G731</f>
        <v>6.9843739999999999</v>
      </c>
      <c r="I731" s="2">
        <f>'Moving Avg'!H731</f>
        <v>6.3284084999999974</v>
      </c>
      <c r="J731" s="6" t="str">
        <f>OBV!F731</f>
        <v>BEARISH</v>
      </c>
      <c r="K731" s="6" t="str">
        <f>OBV!G731</f>
        <v>STRONG</v>
      </c>
      <c r="L731" s="6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7.6478000000000002</v>
      </c>
      <c r="C732" s="2">
        <f>RSI!I732</f>
        <v>65.925783729611908</v>
      </c>
      <c r="D732" s="2">
        <f>MACD!E732</f>
        <v>8.8725921754228665E-2</v>
      </c>
      <c r="E732" s="2">
        <f>MACD!F732</f>
        <v>-9.9664225153004632E-2</v>
      </c>
      <c r="F732" s="2">
        <f>'Moving Avg'!D732</f>
        <v>7.6903400000000008</v>
      </c>
      <c r="G732" s="2">
        <f>'Moving Avg'!F732</f>
        <v>7.7407949999999985</v>
      </c>
      <c r="H732" s="2">
        <f>'Moving Avg'!G732</f>
        <v>7.0081860000000002</v>
      </c>
      <c r="I732" s="2">
        <f>'Moving Avg'!H732</f>
        <v>6.3379284999999967</v>
      </c>
      <c r="J732" s="6" t="str">
        <f>OBV!F732</f>
        <v>BEARISH</v>
      </c>
      <c r="K732" s="6" t="str">
        <f>OBV!G732</f>
        <v>STRONG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7.6478000000000002</v>
      </c>
      <c r="C733" s="2">
        <f>RSI!I733</f>
        <v>65.925783729611922</v>
      </c>
      <c r="D733" s="2">
        <f>MACD!E733</f>
        <v>0.11956437544136644</v>
      </c>
      <c r="E733" s="2">
        <f>MACD!F733</f>
        <v>-5.5818505034130425E-2</v>
      </c>
      <c r="F733" s="2">
        <f>'Moving Avg'!D733</f>
        <v>7.6682800000000002</v>
      </c>
      <c r="G733" s="2">
        <f>'Moving Avg'!F733</f>
        <v>7.7530149999999978</v>
      </c>
      <c r="H733" s="2">
        <f>'Moving Avg'!G733</f>
        <v>7.0319980000000006</v>
      </c>
      <c r="I733" s="2">
        <f>'Moving Avg'!H733</f>
        <v>6.3479814999999977</v>
      </c>
      <c r="J733" s="6" t="str">
        <f>OBV!F733</f>
        <v>BEARISH</v>
      </c>
      <c r="K733" s="6" t="str">
        <f>OBV!G733</f>
        <v>STRONG</v>
      </c>
      <c r="L733" s="6" t="str">
        <f>OBV!H733</f>
        <v>CONFIRMED BEARISH</v>
      </c>
    </row>
    <row r="734" spans="1:12" ht="13.5" x14ac:dyDescent="0.25">
      <c r="A734" s="3">
        <f>RSI!A734</f>
        <v>43073</v>
      </c>
      <c r="B734" s="2">
        <f>RSI!B734</f>
        <v>7.6478000000000002</v>
      </c>
      <c r="C734" s="2">
        <f>RSI!I734</f>
        <v>65.925783729611908</v>
      </c>
      <c r="D734" s="2">
        <f>MACD!E734</f>
        <v>0.1423726867296784</v>
      </c>
      <c r="E734" s="2">
        <f>MACD!F734</f>
        <v>-1.6180266681368665E-2</v>
      </c>
      <c r="F734" s="2">
        <f>'Moving Avg'!D734</f>
        <v>7.6540999999999997</v>
      </c>
      <c r="G734" s="2">
        <f>'Moving Avg'!F734</f>
        <v>7.7608999999999977</v>
      </c>
      <c r="H734" s="2">
        <f>'Moving Avg'!G734</f>
        <v>7.055810000000001</v>
      </c>
      <c r="I734" s="2">
        <f>'Moving Avg'!H734</f>
        <v>6.358415499999996</v>
      </c>
      <c r="J734" s="6" t="str">
        <f>OBV!F734</f>
        <v>BEARISH</v>
      </c>
      <c r="K734" s="6" t="str">
        <f>OBV!G734</f>
        <v>STRONG</v>
      </c>
      <c r="L734" s="6" t="str">
        <f>OBV!H734</f>
        <v>CONFIRMED BEARISH</v>
      </c>
    </row>
    <row r="735" spans="1:12" ht="13.5" x14ac:dyDescent="0.25">
      <c r="A735" s="3">
        <f>RSI!A735</f>
        <v>43074</v>
      </c>
      <c r="B735" s="2">
        <f>RSI!B735</f>
        <v>7.7266000000000004</v>
      </c>
      <c r="C735" s="2">
        <f>RSI!I735</f>
        <v>71.097372713755476</v>
      </c>
      <c r="D735" s="2">
        <f>MACD!E735</f>
        <v>0.15259831310394301</v>
      </c>
      <c r="E735" s="2">
        <f>MACD!F735</f>
        <v>1.7575449275693669E-2</v>
      </c>
      <c r="F735" s="2">
        <f>'Moving Avg'!D735</f>
        <v>7.6635599999999995</v>
      </c>
      <c r="G735" s="2">
        <f>'Moving Avg'!F735</f>
        <v>7.7672049999999988</v>
      </c>
      <c r="H735" s="2">
        <f>'Moving Avg'!G735</f>
        <v>7.0811980000000032</v>
      </c>
      <c r="I735" s="2">
        <f>'Moving Avg'!H735</f>
        <v>6.3697004999999978</v>
      </c>
      <c r="J735" s="6" t="str">
        <f>OBV!F735</f>
        <v>BEARISH</v>
      </c>
      <c r="K735" s="6" t="str">
        <f>OBV!G735</f>
        <v>STRONG</v>
      </c>
      <c r="L735" s="6" t="str">
        <f>OBV!H735</f>
        <v>BEARISH DIVERGENCE</v>
      </c>
    </row>
    <row r="736" spans="1:12" ht="13.5" x14ac:dyDescent="0.25">
      <c r="A736" s="3">
        <f>RSI!A736</f>
        <v>43075</v>
      </c>
      <c r="B736" s="2">
        <f>RSI!B736</f>
        <v>7.766</v>
      </c>
      <c r="C736" s="2">
        <f>RSI!I736</f>
        <v>73.280974441423666</v>
      </c>
      <c r="D736" s="2">
        <f>MACD!E736</f>
        <v>0.15347425042732521</v>
      </c>
      <c r="E736" s="2">
        <f>MACD!F736</f>
        <v>4.475520950601998E-2</v>
      </c>
      <c r="F736" s="2">
        <f>'Moving Avg'!D736</f>
        <v>7.6871999999999998</v>
      </c>
      <c r="G736" s="2">
        <f>'Moving Avg'!F736</f>
        <v>7.7750899999999987</v>
      </c>
      <c r="H736" s="2">
        <f>'Moving Avg'!G736</f>
        <v>7.1072160000000029</v>
      </c>
      <c r="I736" s="2">
        <f>'Moving Avg'!H736</f>
        <v>6.3811824999999978</v>
      </c>
      <c r="J736" s="6" t="str">
        <f>OBV!F736</f>
        <v>BULLISH</v>
      </c>
      <c r="K736" s="6" t="str">
        <f>OBV!G736</f>
        <v>WEAK</v>
      </c>
      <c r="L736" s="6" t="str">
        <f>OBV!H736</f>
        <v>CONFIRMED BULLISH</v>
      </c>
    </row>
    <row r="737" spans="1:12" ht="13.5" x14ac:dyDescent="0.25">
      <c r="A737" s="3">
        <f>RSI!A737</f>
        <v>43076</v>
      </c>
      <c r="B737" s="2">
        <f>RSI!B737</f>
        <v>7.7817999999999996</v>
      </c>
      <c r="C737" s="2">
        <f>RSI!I737</f>
        <v>74.125200302612228</v>
      </c>
      <c r="D737" s="2">
        <f>MACD!E737</f>
        <v>0.14927477966442027</v>
      </c>
      <c r="E737" s="2">
        <f>MACD!F737</f>
        <v>6.5659123537700037E-2</v>
      </c>
      <c r="F737" s="2">
        <f>'Moving Avg'!D737</f>
        <v>7.7140000000000004</v>
      </c>
      <c r="G737" s="2">
        <f>'Moving Avg'!F737</f>
        <v>7.773909999999999</v>
      </c>
      <c r="H737" s="2">
        <f>'Moving Avg'!G737</f>
        <v>7.1337080000000022</v>
      </c>
      <c r="I737" s="2">
        <f>'Moving Avg'!H737</f>
        <v>6.3922864999999982</v>
      </c>
      <c r="J737" s="6" t="str">
        <f>OBV!F737</f>
        <v>BULLISH</v>
      </c>
      <c r="K737" s="6" t="str">
        <f>OBV!G737</f>
        <v>WEAK</v>
      </c>
      <c r="L737" s="6" t="str">
        <f>OBV!H737</f>
        <v>CONFIRMED BULLISH</v>
      </c>
    </row>
    <row r="738" spans="1:12" ht="13.5" x14ac:dyDescent="0.25">
      <c r="A738" s="3">
        <f>RSI!A738</f>
        <v>43077</v>
      </c>
      <c r="B738" s="2">
        <f>RSI!B738</f>
        <v>7.7817999999999996</v>
      </c>
      <c r="C738" s="2">
        <f>RSI!I738</f>
        <v>74.125200302612228</v>
      </c>
      <c r="D738" s="2">
        <f>MACD!E738</f>
        <v>0.13951194895656727</v>
      </c>
      <c r="E738" s="2">
        <f>MACD!F738</f>
        <v>8.0429688621473483E-2</v>
      </c>
      <c r="F738" s="2">
        <f>'Moving Avg'!D738</f>
        <v>7.7408000000000001</v>
      </c>
      <c r="G738" s="2">
        <f>'Moving Avg'!F738</f>
        <v>7.7727300000000001</v>
      </c>
      <c r="H738" s="2">
        <f>'Moving Avg'!G738</f>
        <v>7.1603560000000028</v>
      </c>
      <c r="I738" s="2">
        <f>'Moving Avg'!H738</f>
        <v>6.4034284999999977</v>
      </c>
      <c r="J738" s="6" t="str">
        <f>OBV!F738</f>
        <v>BULLISH</v>
      </c>
      <c r="K738" s="6" t="str">
        <f>OBV!G738</f>
        <v>WEAK</v>
      </c>
      <c r="L738" s="6" t="str">
        <f>OBV!H738</f>
        <v>CONFIRMED BULLISH</v>
      </c>
    </row>
    <row r="739" spans="1:12" ht="13.5" x14ac:dyDescent="0.25">
      <c r="A739" s="3">
        <f>RSI!A739</f>
        <v>43080</v>
      </c>
      <c r="B739" s="2">
        <f>RSI!B739</f>
        <v>7.7817999999999996</v>
      </c>
      <c r="C739" s="2">
        <f>RSI!I739</f>
        <v>74.125200302612228</v>
      </c>
      <c r="D739" s="2">
        <f>MACD!E739</f>
        <v>0.12394150382697866</v>
      </c>
      <c r="E739" s="2">
        <f>MACD!F739</f>
        <v>8.9132051662574527E-2</v>
      </c>
      <c r="F739" s="2">
        <f>'Moving Avg'!D739</f>
        <v>7.7675999999999998</v>
      </c>
      <c r="G739" s="2">
        <f>'Moving Avg'!F739</f>
        <v>7.7676050000000014</v>
      </c>
      <c r="H739" s="2">
        <f>'Moving Avg'!G739</f>
        <v>7.1873200000000024</v>
      </c>
      <c r="I739" s="2">
        <f>'Moving Avg'!H739</f>
        <v>6.4142279999999978</v>
      </c>
      <c r="J739" s="6" t="str">
        <f>OBV!F739</f>
        <v>BULLISH</v>
      </c>
      <c r="K739" s="6" t="str">
        <f>OBV!G739</f>
        <v>WEAK</v>
      </c>
      <c r="L739" s="6" t="str">
        <f>OBV!H739</f>
        <v>CONFIRMED BULLISH</v>
      </c>
    </row>
    <row r="740" spans="1:12" ht="13.5" x14ac:dyDescent="0.25">
      <c r="A740" s="3">
        <f>RSI!A740</f>
        <v>43081</v>
      </c>
      <c r="B740" s="2">
        <f>RSI!B740</f>
        <v>7.7817999999999996</v>
      </c>
      <c r="C740" s="2">
        <f>RSI!I740</f>
        <v>74.125200302612228</v>
      </c>
      <c r="D740" s="2">
        <f>MACD!E740</f>
        <v>0.1035493715593292</v>
      </c>
      <c r="E740" s="2">
        <f>MACD!F740</f>
        <v>9.2015515641925463E-2</v>
      </c>
      <c r="F740" s="2">
        <f>'Moving Avg'!D740</f>
        <v>7.7786400000000002</v>
      </c>
      <c r="G740" s="2">
        <f>'Moving Avg'!F740</f>
        <v>7.7624800000000009</v>
      </c>
      <c r="H740" s="2">
        <f>'Moving Avg'!G740</f>
        <v>7.2139680000000013</v>
      </c>
      <c r="I740" s="2">
        <f>'Moving Avg'!H740</f>
        <v>6.4250274999999979</v>
      </c>
      <c r="J740" s="6" t="str">
        <f>OBV!F740</f>
        <v>BULLISH</v>
      </c>
      <c r="K740" s="6" t="str">
        <f>OBV!G740</f>
        <v>NEUTRAL</v>
      </c>
      <c r="L740" s="6" t="str">
        <f>OBV!H740</f>
        <v>CONFIRMED BULLISH</v>
      </c>
    </row>
    <row r="741" spans="1:12" ht="13.5" x14ac:dyDescent="0.25">
      <c r="A741" s="3">
        <f>RSI!A741</f>
        <v>43082</v>
      </c>
      <c r="B741" s="2">
        <f>RSI!B741</f>
        <v>7.7896999999999998</v>
      </c>
      <c r="C741" s="2">
        <f>RSI!I741</f>
        <v>74.663584066319672</v>
      </c>
      <c r="D741" s="2">
        <f>MACD!E741</f>
        <v>7.9793149736421043E-2</v>
      </c>
      <c r="E741" s="2">
        <f>MACD!F741</f>
        <v>8.957104246082459E-2</v>
      </c>
      <c r="F741" s="2">
        <f>'Moving Avg'!D741</f>
        <v>7.7833799999999993</v>
      </c>
      <c r="G741" s="2">
        <f>'Moving Avg'!F741</f>
        <v>7.7577500000000015</v>
      </c>
      <c r="H741" s="2">
        <f>'Moving Avg'!G741</f>
        <v>7.2409319999999999</v>
      </c>
      <c r="I741" s="2">
        <f>'Moving Avg'!H741</f>
        <v>6.4358664999999977</v>
      </c>
      <c r="J741" s="6" t="str">
        <f>OBV!F741</f>
        <v>BULLISH</v>
      </c>
      <c r="K741" s="6" t="str">
        <f>OBV!G741</f>
        <v>NEUTRAL</v>
      </c>
      <c r="L741" s="6" t="str">
        <f>OBV!H741</f>
        <v>CONFIRMED BULLISH</v>
      </c>
    </row>
    <row r="742" spans="1:12" ht="13.5" x14ac:dyDescent="0.25">
      <c r="A742" s="3">
        <f>RSI!A742</f>
        <v>43083</v>
      </c>
      <c r="B742" s="2">
        <f>RSI!B742</f>
        <v>7.7896999999999998</v>
      </c>
      <c r="C742" s="2">
        <f>RSI!I742</f>
        <v>74.663584066319672</v>
      </c>
      <c r="D742" s="2">
        <f>MACD!E742</f>
        <v>5.865430757047907E-2</v>
      </c>
      <c r="E742" s="2">
        <f>MACD!F742</f>
        <v>8.3387695482755486E-2</v>
      </c>
      <c r="F742" s="2">
        <f>'Moving Avg'!D742</f>
        <v>7.7849599999999999</v>
      </c>
      <c r="G742" s="2">
        <f>'Moving Avg'!F742</f>
        <v>7.7538100000000032</v>
      </c>
      <c r="H742" s="2">
        <f>'Moving Avg'!G742</f>
        <v>7.2685279999999999</v>
      </c>
      <c r="I742" s="2">
        <f>'Moving Avg'!H742</f>
        <v>6.4467434999999966</v>
      </c>
      <c r="J742" s="6" t="str">
        <f>OBV!F742</f>
        <v>BULLISH</v>
      </c>
      <c r="K742" s="6" t="str">
        <f>OBV!G742</f>
        <v>NEUTRAL</v>
      </c>
      <c r="L742" s="6" t="str">
        <f>OBV!H742</f>
        <v>CONFIRMED BULLISH</v>
      </c>
    </row>
    <row r="743" spans="1:12" ht="13.5" x14ac:dyDescent="0.25">
      <c r="A743" s="3">
        <f>RSI!A743</f>
        <v>43084</v>
      </c>
      <c r="B743" s="2">
        <f>RSI!B743</f>
        <v>7.7896999999999998</v>
      </c>
      <c r="C743" s="2">
        <f>RSI!I743</f>
        <v>74.663584066319672</v>
      </c>
      <c r="D743" s="2">
        <f>MACD!E743</f>
        <v>3.9807017468154626E-2</v>
      </c>
      <c r="E743" s="2">
        <f>MACD!F743</f>
        <v>7.4671559879835314E-2</v>
      </c>
      <c r="F743" s="2">
        <f>'Moving Avg'!D743</f>
        <v>7.7865399999999996</v>
      </c>
      <c r="G743" s="2">
        <f>'Moving Avg'!F743</f>
        <v>7.7502650000000033</v>
      </c>
      <c r="H743" s="2">
        <f>'Moving Avg'!G743</f>
        <v>7.295966</v>
      </c>
      <c r="I743" s="2">
        <f>'Moving Avg'!H743</f>
        <v>6.4576584999999964</v>
      </c>
      <c r="J743" s="6" t="str">
        <f>OBV!F743</f>
        <v>BULLISH</v>
      </c>
      <c r="K743" s="6" t="str">
        <f>OBV!G743</f>
        <v>NEUTRAL</v>
      </c>
      <c r="L743" s="6" t="str">
        <f>OBV!H743</f>
        <v>CONFIRMED BULLISH</v>
      </c>
    </row>
    <row r="744" spans="1:12" ht="13.5" x14ac:dyDescent="0.25">
      <c r="A744" s="3">
        <f>RSI!A744</f>
        <v>43087</v>
      </c>
      <c r="B744" s="2">
        <f>RSI!B744</f>
        <v>7.7896999999999998</v>
      </c>
      <c r="C744" s="2">
        <f>RSI!I744</f>
        <v>74.663584066319672</v>
      </c>
      <c r="D744" s="2">
        <f>MACD!E744</f>
        <v>2.2969886847038268E-2</v>
      </c>
      <c r="E744" s="2">
        <f>MACD!F744</f>
        <v>6.4331225273275908E-2</v>
      </c>
      <c r="F744" s="2">
        <f>'Moving Avg'!D744</f>
        <v>7.788120000000001</v>
      </c>
      <c r="G744" s="2">
        <f>'Moving Avg'!F744</f>
        <v>7.7475050000000039</v>
      </c>
      <c r="H744" s="2">
        <f>'Moving Avg'!G744</f>
        <v>7.3240339999999993</v>
      </c>
      <c r="I744" s="2">
        <f>'Moving Avg'!H744</f>
        <v>6.4685734999999962</v>
      </c>
      <c r="J744" s="6" t="str">
        <f>OBV!F744</f>
        <v>BULLISH</v>
      </c>
      <c r="K744" s="6" t="str">
        <f>OBV!G744</f>
        <v>NEUTRAL</v>
      </c>
      <c r="L744" s="6" t="str">
        <f>OBV!H744</f>
        <v>CONFIRMED BULLISH</v>
      </c>
    </row>
    <row r="745" spans="1:12" ht="13.5" x14ac:dyDescent="0.25">
      <c r="A745" s="3">
        <f>RSI!A745</f>
        <v>43088</v>
      </c>
      <c r="B745" s="2">
        <f>RSI!B745</f>
        <v>7.7896999999999998</v>
      </c>
      <c r="C745" s="2">
        <f>RSI!I745</f>
        <v>74.663584066319657</v>
      </c>
      <c r="D745" s="2">
        <f>MACD!E745</f>
        <v>2.0022620555883996E-2</v>
      </c>
      <c r="E745" s="2">
        <f>MACD!F745</f>
        <v>5.5469504329797525E-2</v>
      </c>
      <c r="F745" s="2">
        <f>'Moving Avg'!D745</f>
        <v>7.789699999999999</v>
      </c>
      <c r="G745" s="2">
        <f>'Moving Avg'!F745</f>
        <v>7.7455350000000038</v>
      </c>
      <c r="H745" s="2">
        <f>'Moving Avg'!G745</f>
        <v>7.3521019999999986</v>
      </c>
      <c r="I745" s="2">
        <f>'Moving Avg'!H745</f>
        <v>6.4795644999999968</v>
      </c>
      <c r="J745" s="6" t="str">
        <f>OBV!F745</f>
        <v>BULLISH</v>
      </c>
      <c r="K745" s="6" t="str">
        <f>OBV!G745</f>
        <v>NEUTRAL</v>
      </c>
      <c r="L745" s="6" t="str">
        <f>OBV!H745</f>
        <v>CONFIRMED BULLISH</v>
      </c>
    </row>
    <row r="746" spans="1:12" ht="13.5" x14ac:dyDescent="0.25">
      <c r="A746" s="3">
        <f>RSI!A746</f>
        <v>43089</v>
      </c>
      <c r="B746" s="2">
        <f>RSI!B746</f>
        <v>7.7817999999999996</v>
      </c>
      <c r="C746" s="2">
        <f>RSI!I746</f>
        <v>72.479088842085133</v>
      </c>
      <c r="D746" s="2">
        <f>MACD!E746</f>
        <v>2.3412966104912947E-2</v>
      </c>
      <c r="E746" s="2">
        <f>MACD!F746</f>
        <v>4.9058196684820615E-2</v>
      </c>
      <c r="F746" s="2">
        <f>'Moving Avg'!D746</f>
        <v>7.7881199999999993</v>
      </c>
      <c r="G746" s="2">
        <f>'Moving Avg'!F746</f>
        <v>7.7443550000000032</v>
      </c>
      <c r="H746" s="2">
        <f>'Moving Avg'!G746</f>
        <v>7.3793819999999979</v>
      </c>
      <c r="I746" s="2">
        <f>'Moving Avg'!H746</f>
        <v>6.4907444999999973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7.7896999999999998</v>
      </c>
      <c r="C747" s="2">
        <f>RSI!I747</f>
        <v>73.319742235821877</v>
      </c>
      <c r="D747" s="2">
        <f>MACD!E747</f>
        <v>2.7467932377173376E-2</v>
      </c>
      <c r="E747" s="2">
        <f>MACD!F747</f>
        <v>4.4740143823291167E-2</v>
      </c>
      <c r="F747" s="2">
        <f>'Moving Avg'!D747</f>
        <v>7.788120000000001</v>
      </c>
      <c r="G747" s="2">
        <f>'Moving Avg'!F747</f>
        <v>7.7443550000000014</v>
      </c>
      <c r="H747" s="2">
        <f>'Moving Avg'!G747</f>
        <v>7.4074499999999963</v>
      </c>
      <c r="I747" s="2">
        <f>'Moving Avg'!H747</f>
        <v>6.5022689999999965</v>
      </c>
      <c r="J747" s="6" t="str">
        <f>OBV!F747</f>
        <v>BULLISH</v>
      </c>
      <c r="K747" s="6" t="str">
        <f>OBV!G747</f>
        <v>NEUTRAL</v>
      </c>
      <c r="L747" s="6" t="str">
        <f>OBV!H747</f>
        <v>NEUTRAL</v>
      </c>
    </row>
    <row r="748" spans="1:12" ht="13.5" x14ac:dyDescent="0.25">
      <c r="A748" s="3">
        <f>RSI!A748</f>
        <v>43091</v>
      </c>
      <c r="B748" s="2">
        <f>RSI!B748</f>
        <v>7.7896999999999998</v>
      </c>
      <c r="C748" s="2">
        <f>RSI!I748</f>
        <v>73.319742235821877</v>
      </c>
      <c r="D748" s="2">
        <f>MACD!E748</f>
        <v>3.0241846893876101E-2</v>
      </c>
      <c r="E748" s="2">
        <f>MACD!F748</f>
        <v>4.1840484437408162E-2</v>
      </c>
      <c r="F748" s="2">
        <f>'Moving Avg'!D748</f>
        <v>7.788120000000001</v>
      </c>
      <c r="G748" s="2">
        <f>'Moving Avg'!F748</f>
        <v>7.7459350000000011</v>
      </c>
      <c r="H748" s="2">
        <f>'Moving Avg'!G748</f>
        <v>7.4355179999999965</v>
      </c>
      <c r="I748" s="2">
        <f>'Moving Avg'!H748</f>
        <v>6.5137169999999971</v>
      </c>
      <c r="J748" s="6" t="str">
        <f>OBV!F748</f>
        <v>BULLISH</v>
      </c>
      <c r="K748" s="6" t="str">
        <f>OBV!G748</f>
        <v>NEUTRAL</v>
      </c>
      <c r="L748" s="6" t="str">
        <f>OBV!H748</f>
        <v>NEUTRAL</v>
      </c>
    </row>
    <row r="749" spans="1:12" ht="13.5" x14ac:dyDescent="0.25">
      <c r="A749" s="3">
        <f>RSI!A749</f>
        <v>43094</v>
      </c>
      <c r="B749" s="2">
        <f>RSI!B749</f>
        <v>7.7896999999999998</v>
      </c>
      <c r="C749" s="2">
        <f>RSI!I749</f>
        <v>73.319742235821877</v>
      </c>
      <c r="D749" s="2">
        <f>MACD!E749</f>
        <v>3.1980476821278359E-2</v>
      </c>
      <c r="E749" s="2">
        <f>MACD!F749</f>
        <v>3.9868482914182206E-2</v>
      </c>
      <c r="F749" s="2">
        <f>'Moving Avg'!D749</f>
        <v>7.788120000000001</v>
      </c>
      <c r="G749" s="2">
        <f>'Moving Avg'!F749</f>
        <v>7.749485</v>
      </c>
      <c r="H749" s="2">
        <f>'Moving Avg'!G749</f>
        <v>7.4639019999999956</v>
      </c>
      <c r="I749" s="2">
        <f>'Moving Avg'!H749</f>
        <v>6.5248984999999982</v>
      </c>
      <c r="J749" s="6" t="str">
        <f>OBV!F749</f>
        <v>BULLISH</v>
      </c>
      <c r="K749" s="6" t="str">
        <f>OBV!G749</f>
        <v>NEUTRAL</v>
      </c>
      <c r="L749" s="6" t="str">
        <f>OBV!H749</f>
        <v>NEUTRAL</v>
      </c>
    </row>
    <row r="750" spans="1:12" ht="13.5" x14ac:dyDescent="0.25">
      <c r="A750" s="3">
        <f>RSI!A750</f>
        <v>43095</v>
      </c>
      <c r="B750" s="2">
        <f>RSI!B750</f>
        <v>7.7896999999999998</v>
      </c>
      <c r="C750" s="2">
        <f>RSI!I750</f>
        <v>73.319742235821877</v>
      </c>
      <c r="D750" s="2">
        <f>MACD!E750</f>
        <v>3.2888172897489021E-2</v>
      </c>
      <c r="E750" s="2">
        <f>MACD!F750</f>
        <v>3.8472420910843567E-2</v>
      </c>
      <c r="F750" s="2">
        <f>'Moving Avg'!D750</f>
        <v>7.788120000000001</v>
      </c>
      <c r="G750" s="2">
        <f>'Moving Avg'!F750</f>
        <v>7.7550050000000015</v>
      </c>
      <c r="H750" s="2">
        <f>'Moving Avg'!G750</f>
        <v>7.4919699999999958</v>
      </c>
      <c r="I750" s="2">
        <f>'Moving Avg'!H750</f>
        <v>6.5364229999999974</v>
      </c>
      <c r="J750" s="6" t="str">
        <f>OBV!F750</f>
        <v>BULLISH</v>
      </c>
      <c r="K750" s="6" t="str">
        <f>OBV!G750</f>
        <v>NEUTRAL</v>
      </c>
      <c r="L750" s="6" t="str">
        <f>OBV!H750</f>
        <v>NEUTRAL</v>
      </c>
    </row>
    <row r="751" spans="1:12" ht="13.5" x14ac:dyDescent="0.25">
      <c r="A751" s="3">
        <f>RSI!A751</f>
        <v>43096</v>
      </c>
      <c r="B751" s="2">
        <f>RSI!B751</f>
        <v>7.8842999999999996</v>
      </c>
      <c r="C751" s="2">
        <f>RSI!I751</f>
        <v>82.117678880332136</v>
      </c>
      <c r="D751" s="2">
        <f>MACD!E751</f>
        <v>2.7342485516771653E-2</v>
      </c>
      <c r="E751" s="2">
        <f>MACD!F751</f>
        <v>3.624643383202919E-2</v>
      </c>
      <c r="F751" s="2">
        <f>'Moving Avg'!D751</f>
        <v>7.8086199999999995</v>
      </c>
      <c r="G751" s="2">
        <f>'Moving Avg'!F751</f>
        <v>7.7668300000000006</v>
      </c>
      <c r="H751" s="2">
        <f>'Moving Avg'!G751</f>
        <v>7.5216159999999945</v>
      </c>
      <c r="I751" s="2">
        <f>'Moving Avg'!H751</f>
        <v>6.5484964999999979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7.8842999999999996</v>
      </c>
      <c r="C752" s="2">
        <f>RSI!I752</f>
        <v>82.117678880332136</v>
      </c>
      <c r="D752" s="2">
        <f>MACD!E752</f>
        <v>2.1607915796645116E-2</v>
      </c>
      <c r="E752" s="2">
        <f>MACD!F752</f>
        <v>3.3318730224952381E-2</v>
      </c>
      <c r="F752" s="2">
        <f>'Moving Avg'!D752</f>
        <v>7.8275399999999991</v>
      </c>
      <c r="G752" s="2">
        <f>'Moving Avg'!F752</f>
        <v>7.7786549999999988</v>
      </c>
      <c r="H752" s="2">
        <f>'Moving Avg'!G752</f>
        <v>7.5515759999999945</v>
      </c>
      <c r="I752" s="2">
        <f>'Moving Avg'!H752</f>
        <v>6.5606464999999972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8.1207999999999991</v>
      </c>
      <c r="C753" s="2">
        <f>RSI!I753</f>
        <v>90.858144171295066</v>
      </c>
      <c r="D753" s="2">
        <f>MACD!E753</f>
        <v>-1.7278059589713735E-3</v>
      </c>
      <c r="E753" s="2">
        <f>MACD!F753</f>
        <v>2.630942298816763E-2</v>
      </c>
      <c r="F753" s="2">
        <f>'Moving Avg'!D753</f>
        <v>7.8937600000000003</v>
      </c>
      <c r="G753" s="2">
        <f>'Moving Avg'!F753</f>
        <v>7.8023049999999987</v>
      </c>
      <c r="H753" s="2">
        <f>'Moving Avg'!G753</f>
        <v>7.5848479999999947</v>
      </c>
      <c r="I753" s="2">
        <f>'Moving Avg'!H753</f>
        <v>6.5747404999999972</v>
      </c>
      <c r="J753" s="6" t="str">
        <f>OBV!F753</f>
        <v>BULLISH</v>
      </c>
      <c r="K753" s="6" t="str">
        <f>OBV!G753</f>
        <v>WEAK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8.6018000000000008</v>
      </c>
      <c r="C754" s="2">
        <f>RSI!I754</f>
        <v>95.584829848488539</v>
      </c>
      <c r="D754" s="2">
        <f>MACD!E754</f>
        <v>-5.9393937750876091E-2</v>
      </c>
      <c r="E754" s="2">
        <f>MACD!F754</f>
        <v>9.1687508403588865E-3</v>
      </c>
      <c r="F754" s="2">
        <f>'Moving Avg'!D754</f>
        <v>8.0561800000000012</v>
      </c>
      <c r="G754" s="2">
        <f>'Moving Avg'!F754</f>
        <v>7.8500049999999986</v>
      </c>
      <c r="H754" s="2">
        <f>'Moving Avg'!G754</f>
        <v>7.6280539999999952</v>
      </c>
      <c r="I754" s="2">
        <f>'Moving Avg'!H754</f>
        <v>6.5912394999999968</v>
      </c>
      <c r="J754" s="6" t="str">
        <f>OBV!F754</f>
        <v>BULLISH</v>
      </c>
      <c r="K754" s="6" t="str">
        <f>OBV!G754</f>
        <v>WEAK</v>
      </c>
      <c r="L754" s="6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9.0591000000000008</v>
      </c>
      <c r="C755" s="2">
        <f>RSI!I755</f>
        <v>97.113087972510712</v>
      </c>
      <c r="D755" s="2">
        <f>MACD!E755</f>
        <v>-0.14702587647386878</v>
      </c>
      <c r="E755" s="2">
        <f>MACD!F755</f>
        <v>-2.2070174622486647E-2</v>
      </c>
      <c r="F755" s="2">
        <f>'Moving Avg'!D755</f>
        <v>8.31006</v>
      </c>
      <c r="G755" s="2">
        <f>'Moving Avg'!F755</f>
        <v>7.9166299999999996</v>
      </c>
      <c r="H755" s="2">
        <f>'Moving Avg'!G755</f>
        <v>7.6770959999999953</v>
      </c>
      <c r="I755" s="2">
        <f>'Moving Avg'!H755</f>
        <v>6.6093014999999973</v>
      </c>
      <c r="J755" s="6" t="str">
        <f>OBV!F755</f>
        <v>BULLISH</v>
      </c>
      <c r="K755" s="6" t="str">
        <f>OBV!G755</f>
        <v>WEAK</v>
      </c>
      <c r="L755" s="6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8.9250000000000007</v>
      </c>
      <c r="C756" s="2">
        <f>RSI!I756</f>
        <v>87.543655043939765</v>
      </c>
      <c r="D756" s="2">
        <f>MACD!E756</f>
        <v>-0.21975601790671018</v>
      </c>
      <c r="E756" s="2">
        <f>MACD!F756</f>
        <v>-6.1607343279331359E-2</v>
      </c>
      <c r="F756" s="2">
        <f>'Moving Avg'!D756</f>
        <v>8.5181999999999984</v>
      </c>
      <c r="G756" s="2">
        <f>'Moving Avg'!F756</f>
        <v>7.9745799999999987</v>
      </c>
      <c r="H756" s="2">
        <f>'Moving Avg'!G756</f>
        <v>7.7204599999999957</v>
      </c>
      <c r="I756" s="2">
        <f>'Moving Avg'!H756</f>
        <v>6.626654999999996</v>
      </c>
      <c r="J756" s="6" t="str">
        <f>OBV!F756</f>
        <v>BULLISH</v>
      </c>
      <c r="K756" s="6" t="str">
        <f>OBV!G756</f>
        <v>WEAK</v>
      </c>
      <c r="L756" s="6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8.9250000000000007</v>
      </c>
      <c r="C757" s="2">
        <f>RSI!I757</f>
        <v>87.543655043939765</v>
      </c>
      <c r="D757" s="2">
        <f>MACD!E757</f>
        <v>-0.2860465159762402</v>
      </c>
      <c r="E757" s="2">
        <f>MACD!F757</f>
        <v>-0.10649517781871314</v>
      </c>
      <c r="F757" s="2">
        <f>'Moving Avg'!D757</f>
        <v>8.7263399999999987</v>
      </c>
      <c r="G757" s="2">
        <f>'Moving Avg'!F757</f>
        <v>8.031740000000001</v>
      </c>
      <c r="H757" s="2">
        <f>'Moving Avg'!G757</f>
        <v>7.7638239999999961</v>
      </c>
      <c r="I757" s="2">
        <f>'Moving Avg'!H757</f>
        <v>6.6441604999999955</v>
      </c>
      <c r="J757" s="6" t="str">
        <f>OBV!F757</f>
        <v>BULLISH</v>
      </c>
      <c r="K757" s="6" t="str">
        <f>OBV!G757</f>
        <v>WEAK</v>
      </c>
      <c r="L757" s="6" t="str">
        <f>OBV!H757</f>
        <v>CONFIRMED BULLISH</v>
      </c>
    </row>
    <row r="758" spans="1:12" ht="13.5" x14ac:dyDescent="0.25">
      <c r="A758" s="3">
        <f>RSI!A758</f>
        <v>43108</v>
      </c>
      <c r="B758" s="2">
        <f>RSI!B758</f>
        <v>8.7515999999999998</v>
      </c>
      <c r="C758" s="2">
        <f>RSI!I758</f>
        <v>76.272552488710133</v>
      </c>
      <c r="D758" s="2">
        <f>MACD!E758</f>
        <v>-0.33481717382585696</v>
      </c>
      <c r="E758" s="2">
        <f>MACD!F758</f>
        <v>-0.15215957702014193</v>
      </c>
      <c r="F758" s="2">
        <f>'Moving Avg'!D758</f>
        <v>8.8525000000000009</v>
      </c>
      <c r="G758" s="2">
        <f>'Moving Avg'!F758</f>
        <v>8.0802300000000002</v>
      </c>
      <c r="H758" s="2">
        <f>'Moving Avg'!G758</f>
        <v>7.8037199999999975</v>
      </c>
      <c r="I758" s="2">
        <f>'Moving Avg'!H758</f>
        <v>6.6607229999999955</v>
      </c>
      <c r="J758" s="6" t="str">
        <f>OBV!F758</f>
        <v>BULLISH</v>
      </c>
      <c r="K758" s="6" t="str">
        <f>OBV!G758</f>
        <v>NEUTRAL</v>
      </c>
      <c r="L758" s="6" t="str">
        <f>OBV!H758</f>
        <v>CONFIRMED BULLISH</v>
      </c>
    </row>
    <row r="759" spans="1:12" ht="13.5" x14ac:dyDescent="0.25">
      <c r="A759" s="3">
        <f>RSI!A759</f>
        <v>43109</v>
      </c>
      <c r="B759" s="2">
        <f>RSI!B759</f>
        <v>8.5938999999999997</v>
      </c>
      <c r="C759" s="2">
        <f>RSI!I759</f>
        <v>67.731704103078442</v>
      </c>
      <c r="D759" s="2">
        <f>MACD!E759</f>
        <v>-0.36849256474705694</v>
      </c>
      <c r="E759" s="2">
        <f>MACD!F759</f>
        <v>-0.19542617456552494</v>
      </c>
      <c r="F759" s="2">
        <f>'Moving Avg'!D759</f>
        <v>8.8509200000000003</v>
      </c>
      <c r="G759" s="2">
        <f>'Moving Avg'!F759</f>
        <v>8.1208349999999996</v>
      </c>
      <c r="H759" s="2">
        <f>'Moving Avg'!G759</f>
        <v>7.8401459999999989</v>
      </c>
      <c r="I759" s="2">
        <f>'Moving Avg'!H759</f>
        <v>6.6764589999999968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8.5545000000000009</v>
      </c>
      <c r="C760" s="2">
        <f>RSI!I760</f>
        <v>65.750713506992184</v>
      </c>
      <c r="D760" s="2">
        <f>MACD!E760</f>
        <v>-0.39692322641184763</v>
      </c>
      <c r="E760" s="2">
        <f>MACD!F760</f>
        <v>-0.23572558493478951</v>
      </c>
      <c r="F760" s="2">
        <f>'Moving Avg'!D760</f>
        <v>8.75</v>
      </c>
      <c r="G760" s="2">
        <f>'Moving Avg'!F760</f>
        <v>8.1594699999999989</v>
      </c>
      <c r="H760" s="2">
        <f>'Moving Avg'!G760</f>
        <v>7.8757839999999986</v>
      </c>
      <c r="I760" s="2">
        <f>'Moving Avg'!H760</f>
        <v>6.6920359999999972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8.5150000000000006</v>
      </c>
      <c r="C761" s="2">
        <f>RSI!I761</f>
        <v>63.738033966123005</v>
      </c>
      <c r="D761" s="2">
        <f>MACD!E761</f>
        <v>-0.40591051715877224</v>
      </c>
      <c r="E761" s="2">
        <f>MACD!F761</f>
        <v>-0.26976257137958609</v>
      </c>
      <c r="F761" s="2">
        <f>'Moving Avg'!D761</f>
        <v>8.668000000000001</v>
      </c>
      <c r="G761" s="2">
        <f>'Moving Avg'!F761</f>
        <v>8.1957349999999991</v>
      </c>
      <c r="H761" s="2">
        <f>'Moving Avg'!G761</f>
        <v>7.9104739999999989</v>
      </c>
      <c r="I761" s="2">
        <f>'Moving Avg'!H761</f>
        <v>6.7074154999999989</v>
      </c>
      <c r="J761" s="6" t="str">
        <f>OBV!F761</f>
        <v>BEARISH</v>
      </c>
      <c r="K761" s="6" t="str">
        <f>OBV!G761</f>
        <v>STRONG</v>
      </c>
      <c r="L761" s="6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8.5071999999999992</v>
      </c>
      <c r="C762" s="2">
        <f>RSI!I762</f>
        <v>63.325806351841464</v>
      </c>
      <c r="D762" s="2">
        <f>MACD!E762</f>
        <v>-0.4149357675484282</v>
      </c>
      <c r="E762" s="2">
        <f>MACD!F762</f>
        <v>-0.29879721061335451</v>
      </c>
      <c r="F762" s="2">
        <f>'Moving Avg'!D762</f>
        <v>8.5844400000000007</v>
      </c>
      <c r="G762" s="2">
        <f>'Moving Avg'!F762</f>
        <v>8.2316099999999981</v>
      </c>
      <c r="H762" s="2">
        <f>'Moving Avg'!G762</f>
        <v>7.9388579999999989</v>
      </c>
      <c r="I762" s="2">
        <f>'Moving Avg'!H762</f>
        <v>6.7224894999999982</v>
      </c>
      <c r="J762" s="6" t="str">
        <f>OBV!F762</f>
        <v>BEARISH</v>
      </c>
      <c r="K762" s="6" t="str">
        <f>OBV!G762</f>
        <v>STRONG</v>
      </c>
      <c r="L762" s="6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8.4677000000000007</v>
      </c>
      <c r="C763" s="2">
        <f>RSI!I763</f>
        <v>61.168300376113571</v>
      </c>
      <c r="D763" s="2">
        <f>MACD!E763</f>
        <v>-0.38506625412096795</v>
      </c>
      <c r="E763" s="2">
        <f>MACD!F763</f>
        <v>-0.31605101931487722</v>
      </c>
      <c r="F763" s="2">
        <f>'Moving Avg'!D763</f>
        <v>8.5276600000000009</v>
      </c>
      <c r="G763" s="2">
        <f>'Moving Avg'!F763</f>
        <v>8.265509999999999</v>
      </c>
      <c r="H763" s="2">
        <f>'Moving Avg'!G763</f>
        <v>7.9601439999999988</v>
      </c>
      <c r="I763" s="2">
        <f>'Moving Avg'!H763</f>
        <v>6.7368324999999967</v>
      </c>
      <c r="J763" s="6" t="str">
        <f>OBV!F763</f>
        <v>BEARISH</v>
      </c>
      <c r="K763" s="6" t="str">
        <f>OBV!G763</f>
        <v>STRONG</v>
      </c>
      <c r="L763" s="6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8.4361999999999995</v>
      </c>
      <c r="C764" s="2">
        <f>RSI!I764</f>
        <v>59.429415309612011</v>
      </c>
      <c r="D764" s="2">
        <f>MACD!E764</f>
        <v>-0.28489593728610796</v>
      </c>
      <c r="E764" s="2">
        <f>MACD!F764</f>
        <v>-0.30982000290912337</v>
      </c>
      <c r="F764" s="2">
        <f>'Moving Avg'!D764</f>
        <v>8.4961200000000012</v>
      </c>
      <c r="G764" s="2">
        <f>'Moving Avg'!F764</f>
        <v>8.297835000000001</v>
      </c>
      <c r="H764" s="2">
        <f>'Moving Avg'!G764</f>
        <v>7.9790659999999995</v>
      </c>
      <c r="I764" s="2">
        <f>'Moving Avg'!H764</f>
        <v>6.7505229999999976</v>
      </c>
      <c r="J764" s="6" t="str">
        <f>OBV!F764</f>
        <v>BEARISH</v>
      </c>
      <c r="K764" s="6" t="str">
        <f>OBV!G764</f>
        <v>STRONG</v>
      </c>
      <c r="L764" s="6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8.3651999999999997</v>
      </c>
      <c r="C765" s="2">
        <f>RSI!I765</f>
        <v>55.593236012327381</v>
      </c>
      <c r="D765" s="2">
        <f>MACD!E765</f>
        <v>-0.12566795757462579</v>
      </c>
      <c r="E765" s="2">
        <f>MACD!F765</f>
        <v>-0.27298959384222388</v>
      </c>
      <c r="F765" s="2">
        <f>'Moving Avg'!D765</f>
        <v>8.4582599999999992</v>
      </c>
      <c r="G765" s="2">
        <f>'Moving Avg'!F765</f>
        <v>8.3266100000000005</v>
      </c>
      <c r="H765" s="2">
        <f>'Moving Avg'!G765</f>
        <v>7.9943600000000004</v>
      </c>
      <c r="I765" s="2">
        <f>'Moving Avg'!H765</f>
        <v>6.7638584999999978</v>
      </c>
      <c r="J765" s="6" t="str">
        <f>OBV!F765</f>
        <v>BEARISH</v>
      </c>
      <c r="K765" s="6" t="str">
        <f>OBV!G765</f>
        <v>STRONG</v>
      </c>
      <c r="L765" s="6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8.4204000000000008</v>
      </c>
      <c r="C766" s="2">
        <f>RSI!I766</f>
        <v>57.870180539784535</v>
      </c>
      <c r="D766" s="2">
        <f>MACD!E766</f>
        <v>-1.6296543754236836E-2</v>
      </c>
      <c r="E766" s="2">
        <f>MACD!F766</f>
        <v>-0.22165098382462647</v>
      </c>
      <c r="F766" s="2">
        <f>'Moving Avg'!D766</f>
        <v>8.4393399999999996</v>
      </c>
      <c r="G766" s="2">
        <f>'Moving Avg'!F766</f>
        <v>8.3585399999999996</v>
      </c>
      <c r="H766" s="2">
        <f>'Moving Avg'!G766</f>
        <v>8.0106020000000004</v>
      </c>
      <c r="I766" s="2">
        <f>'Moving Avg'!H766</f>
        <v>6.7774699999999974</v>
      </c>
      <c r="J766" s="6" t="str">
        <f>OBV!F766</f>
        <v>BEARISH</v>
      </c>
      <c r="K766" s="6" t="str">
        <f>OBV!G766</f>
        <v>STRONG</v>
      </c>
      <c r="L766" s="6" t="str">
        <f>OBV!H766</f>
        <v>CONFIRMED BEARISH</v>
      </c>
    </row>
    <row r="767" spans="1:12" ht="13.5" x14ac:dyDescent="0.25">
      <c r="A767" s="3">
        <f>RSI!A767</f>
        <v>43119</v>
      </c>
      <c r="B767" s="2">
        <f>RSI!B767</f>
        <v>8.2784999999999993</v>
      </c>
      <c r="C767" s="2">
        <f>RSI!I767</f>
        <v>50.676691612778704</v>
      </c>
      <c r="D767" s="2">
        <f>MACD!E767</f>
        <v>8.5840564438424138E-2</v>
      </c>
      <c r="E767" s="2">
        <f>MACD!F767</f>
        <v>-0.16015267417201637</v>
      </c>
      <c r="F767" s="2">
        <f>'Moving Avg'!D767</f>
        <v>8.3936000000000011</v>
      </c>
      <c r="G767" s="2">
        <f>'Moving Avg'!F767</f>
        <v>8.3829799999999999</v>
      </c>
      <c r="H767" s="2">
        <f>'Moving Avg'!G767</f>
        <v>8.0200640000000014</v>
      </c>
      <c r="I767" s="2">
        <f>'Moving Avg'!H767</f>
        <v>6.7899909999999979</v>
      </c>
      <c r="J767" s="6" t="str">
        <f>OBV!F767</f>
        <v>BEARISH</v>
      </c>
      <c r="K767" s="6" t="str">
        <f>OBV!G767</f>
        <v>STRONG</v>
      </c>
      <c r="L767" s="6" t="str">
        <f>OBV!H767</f>
        <v>CONFIRMED BEARISH</v>
      </c>
    </row>
    <row r="768" spans="1:12" ht="13.5" x14ac:dyDescent="0.25">
      <c r="A768" s="3">
        <f>RSI!A768</f>
        <v>43122</v>
      </c>
      <c r="B768" s="2">
        <f>RSI!B768</f>
        <v>8.3178999999999998</v>
      </c>
      <c r="C768" s="2">
        <f>RSI!I768</f>
        <v>52.444299124922082</v>
      </c>
      <c r="D768" s="2">
        <f>MACD!E768</f>
        <v>0.14265635502311902</v>
      </c>
      <c r="E768" s="2">
        <f>MACD!F768</f>
        <v>-9.9590868332989302E-2</v>
      </c>
      <c r="F768" s="2">
        <f>'Moving Avg'!D768</f>
        <v>8.3636400000000002</v>
      </c>
      <c r="G768" s="2">
        <f>'Moving Avg'!F768</f>
        <v>8.4093899999999984</v>
      </c>
      <c r="H768" s="2">
        <f>'Moving Avg'!G768</f>
        <v>8.0303140000000024</v>
      </c>
      <c r="I768" s="2">
        <f>'Moving Avg'!H768</f>
        <v>6.8020994999999971</v>
      </c>
      <c r="J768" s="6" t="str">
        <f>OBV!F768</f>
        <v>BEARISH</v>
      </c>
      <c r="K768" s="6" t="str">
        <f>OBV!G768</f>
        <v>STRONG</v>
      </c>
      <c r="L768" s="6" t="str">
        <f>OBV!H768</f>
        <v>CONFIRMED BEARISH</v>
      </c>
    </row>
    <row r="769" spans="1:12" ht="13.5" x14ac:dyDescent="0.25">
      <c r="A769" s="3">
        <f>RSI!A769</f>
        <v>43123</v>
      </c>
      <c r="B769" s="2">
        <f>RSI!B769</f>
        <v>8.3021999999999991</v>
      </c>
      <c r="C769" s="2">
        <f>RSI!I769</f>
        <v>51.649985599153304</v>
      </c>
      <c r="D769" s="2">
        <f>MACD!E769</f>
        <v>0.16738831226157735</v>
      </c>
      <c r="E769" s="2">
        <f>MACD!F769</f>
        <v>-4.6195032214075969E-2</v>
      </c>
      <c r="F769" s="2">
        <f>'Moving Avg'!D769</f>
        <v>8.3368400000000005</v>
      </c>
      <c r="G769" s="2">
        <f>'Moving Avg'!F769</f>
        <v>8.4350150000000017</v>
      </c>
      <c r="H769" s="2">
        <f>'Moving Avg'!G769</f>
        <v>8.0386720000000036</v>
      </c>
      <c r="I769" s="2">
        <f>'Moving Avg'!H769</f>
        <v>6.8133294999999974</v>
      </c>
      <c r="J769" s="6" t="str">
        <f>OBV!F769</f>
        <v>BEARISH</v>
      </c>
      <c r="K769" s="6" t="str">
        <f>OBV!G769</f>
        <v>STRONG</v>
      </c>
      <c r="L769" s="6" t="str">
        <f>OBV!H769</f>
        <v>CONFIRMED BEARISH</v>
      </c>
    </row>
    <row r="770" spans="1:12" ht="13.5" x14ac:dyDescent="0.25">
      <c r="A770" s="3">
        <f>RSI!A770</f>
        <v>43124</v>
      </c>
      <c r="B770" s="2">
        <f>RSI!B770</f>
        <v>8.3968000000000007</v>
      </c>
      <c r="C770" s="2">
        <f>RSI!I770</f>
        <v>55.976647430038021</v>
      </c>
      <c r="D770" s="2">
        <f>MACD!E770</f>
        <v>0.17511291337704549</v>
      </c>
      <c r="E770" s="2">
        <f>MACD!F770</f>
        <v>-1.9334430958516738E-3</v>
      </c>
      <c r="F770" s="2">
        <f>'Moving Avg'!D770</f>
        <v>8.343160000000001</v>
      </c>
      <c r="G770" s="2">
        <f>'Moving Avg'!F770</f>
        <v>8.4653700000000018</v>
      </c>
      <c r="H770" s="2">
        <f>'Moving Avg'!G770</f>
        <v>8.0489220000000028</v>
      </c>
      <c r="I770" s="2">
        <f>'Moving Avg'!H770</f>
        <v>6.8250324999999972</v>
      </c>
      <c r="J770" s="6" t="str">
        <f>OBV!F770</f>
        <v>BULLISH</v>
      </c>
      <c r="K770" s="6" t="str">
        <f>OBV!G770</f>
        <v>NEUTRAL</v>
      </c>
      <c r="L770" s="6" t="str">
        <f>OBV!H770</f>
        <v>CONFIRMED BULLISH</v>
      </c>
    </row>
    <row r="771" spans="1:12" ht="13.5" x14ac:dyDescent="0.25">
      <c r="A771" s="3">
        <f>RSI!A771</f>
        <v>43125</v>
      </c>
      <c r="B771" s="2">
        <f>RSI!B771</f>
        <v>8.3888999999999996</v>
      </c>
      <c r="C771" s="2">
        <f>RSI!I771</f>
        <v>55.529755263339275</v>
      </c>
      <c r="D771" s="2">
        <f>MACD!E771</f>
        <v>0.17547477563700475</v>
      </c>
      <c r="E771" s="2">
        <f>MACD!F771</f>
        <v>3.3548200650719617E-2</v>
      </c>
      <c r="F771" s="2">
        <f>'Moving Avg'!D771</f>
        <v>8.3368599999999997</v>
      </c>
      <c r="G771" s="2">
        <f>'Moving Avg'!F771</f>
        <v>8.4906000000000024</v>
      </c>
      <c r="H771" s="2">
        <f>'Moving Avg'!G771</f>
        <v>8.059014000000003</v>
      </c>
      <c r="I771" s="2">
        <f>'Moving Avg'!H771</f>
        <v>6.8366959999999981</v>
      </c>
      <c r="J771" s="6" t="str">
        <f>OBV!F771</f>
        <v>BEARISH</v>
      </c>
      <c r="K771" s="6" t="str">
        <f>OBV!G771</f>
        <v>STRONG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8.3573000000000004</v>
      </c>
      <c r="C772" s="2">
        <f>RSI!I772</f>
        <v>53.68354270353862</v>
      </c>
      <c r="D772" s="2">
        <f>MACD!E772</f>
        <v>0.17633635118954416</v>
      </c>
      <c r="E772" s="2">
        <f>MACD!F772</f>
        <v>6.2105830758484526E-2</v>
      </c>
      <c r="F772" s="2">
        <f>'Moving Avg'!D772</f>
        <v>8.3526199999999999</v>
      </c>
      <c r="G772" s="2">
        <f>'Moving Avg'!F772</f>
        <v>8.5142500000000005</v>
      </c>
      <c r="H772" s="2">
        <f>'Moving Avg'!G772</f>
        <v>8.0687900000000017</v>
      </c>
      <c r="I772" s="2">
        <f>'Moving Avg'!H772</f>
        <v>6.8482014999999983</v>
      </c>
      <c r="J772" s="6" t="str">
        <f>OBV!F772</f>
        <v>BEARISH</v>
      </c>
      <c r="K772" s="6" t="str">
        <f>OBV!G772</f>
        <v>STRONG</v>
      </c>
      <c r="L772" s="6" t="str">
        <f>OBV!H772</f>
        <v>BEARISH DIVERGENCE</v>
      </c>
    </row>
    <row r="773" spans="1:12" ht="13.5" x14ac:dyDescent="0.25">
      <c r="A773" s="3">
        <f>RSI!A773</f>
        <v>43129</v>
      </c>
      <c r="B773" s="2">
        <f>RSI!B773</f>
        <v>8.3021999999999991</v>
      </c>
      <c r="C773" s="2">
        <f>RSI!I773</f>
        <v>50.528935502415557</v>
      </c>
      <c r="D773" s="2">
        <f>MACD!E773</f>
        <v>0.17471466421572579</v>
      </c>
      <c r="E773" s="2">
        <f>MACD!F773</f>
        <v>8.4627597449932784E-2</v>
      </c>
      <c r="F773" s="2">
        <f>'Moving Avg'!D773</f>
        <v>8.3494799999999998</v>
      </c>
      <c r="G773" s="2">
        <f>'Moving Avg'!F773</f>
        <v>8.5233200000000018</v>
      </c>
      <c r="H773" s="2">
        <f>'Moving Avg'!G773</f>
        <v>8.0776220000000034</v>
      </c>
      <c r="I773" s="2">
        <f>'Moving Avg'!H773</f>
        <v>6.8596219999999981</v>
      </c>
      <c r="J773" s="6" t="str">
        <f>OBV!F773</f>
        <v>BEARISH</v>
      </c>
      <c r="K773" s="6" t="str">
        <f>OBV!G773</f>
        <v>STRONG</v>
      </c>
      <c r="L773" s="6" t="str">
        <f>OBV!H773</f>
        <v>CONFIRMED BEARISH</v>
      </c>
    </row>
    <row r="774" spans="1:12" ht="13.5" x14ac:dyDescent="0.25">
      <c r="A774" s="3">
        <f>RSI!A774</f>
        <v>43130</v>
      </c>
      <c r="B774" s="2">
        <f>RSI!B774</f>
        <v>8.3021999999999991</v>
      </c>
      <c r="C774" s="2">
        <f>RSI!I774</f>
        <v>50.528935502415543</v>
      </c>
      <c r="D774" s="2">
        <f>MACD!E774</f>
        <v>0.16849294747879462</v>
      </c>
      <c r="E774" s="2">
        <f>MACD!F774</f>
        <v>0.10140066745570517</v>
      </c>
      <c r="F774" s="2">
        <f>'Moving Avg'!D774</f>
        <v>8.3494799999999998</v>
      </c>
      <c r="G774" s="2">
        <f>'Moving Avg'!F774</f>
        <v>8.5083400000000005</v>
      </c>
      <c r="H774" s="2">
        <f>'Moving Avg'!G774</f>
        <v>8.0867680000000011</v>
      </c>
      <c r="I774" s="2">
        <f>'Moving Avg'!H774</f>
        <v>6.8708519999999984</v>
      </c>
      <c r="J774" s="6" t="str">
        <f>OBV!F774</f>
        <v>BEARISH</v>
      </c>
      <c r="K774" s="6" t="str">
        <f>OBV!G774</f>
        <v>STRONG</v>
      </c>
      <c r="L774" s="6" t="str">
        <f>OBV!H774</f>
        <v>NEUTRAL</v>
      </c>
    </row>
    <row r="775" spans="1:12" ht="13.5" x14ac:dyDescent="0.25">
      <c r="A775" s="3">
        <f>RSI!A775</f>
        <v>43131</v>
      </c>
      <c r="B775" s="2">
        <f>RSI!B775</f>
        <v>8.2942999999999998</v>
      </c>
      <c r="C775" s="2">
        <f>RSI!I775</f>
        <v>50.03998360024066</v>
      </c>
      <c r="D775" s="2">
        <f>MACD!E775</f>
        <v>0.1528874093233199</v>
      </c>
      <c r="E775" s="2">
        <f>MACD!F775</f>
        <v>0.11169801582922813</v>
      </c>
      <c r="F775" s="2">
        <f>'Moving Avg'!D775</f>
        <v>8.3289799999999996</v>
      </c>
      <c r="G775" s="2">
        <f>'Moving Avg'!F775</f>
        <v>8.4700999999999986</v>
      </c>
      <c r="H775" s="2">
        <f>'Moving Avg'!G775</f>
        <v>8.096072000000003</v>
      </c>
      <c r="I775" s="2">
        <f>'Moving Avg'!H775</f>
        <v>6.8824234999999989</v>
      </c>
      <c r="J775" s="6" t="str">
        <f>OBV!F775</f>
        <v>BEARISH</v>
      </c>
      <c r="K775" s="6" t="str">
        <f>OBV!G775</f>
        <v>STRONG</v>
      </c>
      <c r="L775" s="6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8.4283000000000001</v>
      </c>
      <c r="C776" s="2">
        <f>RSI!I776</f>
        <v>57.544494572393944</v>
      </c>
      <c r="D776" s="2">
        <f>MACD!E776</f>
        <v>0.13829290040580311</v>
      </c>
      <c r="E776" s="2">
        <f>MACD!F776</f>
        <v>0.11701699274454314</v>
      </c>
      <c r="F776" s="2">
        <f>'Moving Avg'!D776</f>
        <v>8.3368599999999997</v>
      </c>
      <c r="G776" s="2">
        <f>'Moving Avg'!F776</f>
        <v>8.4452650000000009</v>
      </c>
      <c r="H776" s="2">
        <f>'Moving Avg'!G776</f>
        <v>8.1085300000000018</v>
      </c>
      <c r="I776" s="2">
        <f>'Moving Avg'!H776</f>
        <v>6.894702999999998</v>
      </c>
      <c r="J776" s="6" t="str">
        <f>OBV!F776</f>
        <v>BEARISH</v>
      </c>
      <c r="K776" s="6" t="str">
        <f>OBV!G776</f>
        <v>NEUTRAL</v>
      </c>
      <c r="L776" s="6" t="str">
        <f>OBV!H776</f>
        <v>BEARISH DIVERGENCE</v>
      </c>
    </row>
    <row r="777" spans="1:12" ht="13.5" x14ac:dyDescent="0.25">
      <c r="A777" s="3">
        <f>RSI!A777</f>
        <v>43133</v>
      </c>
      <c r="B777" s="2">
        <f>RSI!B777</f>
        <v>8.4204000000000008</v>
      </c>
      <c r="C777" s="2">
        <f>RSI!I777</f>
        <v>57.000883383239611</v>
      </c>
      <c r="D777" s="2">
        <f>MACD!E777</f>
        <v>0.10394685609258225</v>
      </c>
      <c r="E777" s="2">
        <f>MACD!F777</f>
        <v>0.11440296541415097</v>
      </c>
      <c r="F777" s="2">
        <f>'Moving Avg'!D777</f>
        <v>8.3494799999999998</v>
      </c>
      <c r="G777" s="2">
        <f>'Moving Avg'!F777</f>
        <v>8.4200349999999986</v>
      </c>
      <c r="H777" s="2">
        <f>'Moving Avg'!G777</f>
        <v>8.121144000000001</v>
      </c>
      <c r="I777" s="2">
        <f>'Moving Avg'!H777</f>
        <v>6.9069814999999997</v>
      </c>
      <c r="J777" s="6" t="str">
        <f>OBV!F777</f>
        <v>BEARISH</v>
      </c>
      <c r="K777" s="6" t="str">
        <f>OBV!G777</f>
        <v>NEUTRAL</v>
      </c>
      <c r="L777" s="6" t="str">
        <f>OBV!H777</f>
        <v>BEARISH DIVERGENCE</v>
      </c>
    </row>
    <row r="778" spans="1:12" ht="13.5" x14ac:dyDescent="0.25">
      <c r="A778" s="3">
        <f>RSI!A778</f>
        <v>43136</v>
      </c>
      <c r="B778" s="2">
        <f>RSI!B778</f>
        <v>8.4124999999999996</v>
      </c>
      <c r="C778" s="2">
        <f>RSI!I778</f>
        <v>56.426826515971484</v>
      </c>
      <c r="D778" s="2">
        <f>MACD!E778</f>
        <v>8.0882612188007741E-2</v>
      </c>
      <c r="E778" s="2">
        <f>MACD!F778</f>
        <v>0.10769889476892233</v>
      </c>
      <c r="F778" s="2">
        <f>'Moving Avg'!D778</f>
        <v>8.3715399999999995</v>
      </c>
      <c r="G778" s="2">
        <f>'Moving Avg'!F778</f>
        <v>8.4030799999999992</v>
      </c>
      <c r="H778" s="2">
        <f>'Moving Avg'!G778</f>
        <v>8.1342320000000026</v>
      </c>
      <c r="I778" s="2">
        <f>'Moving Avg'!H778</f>
        <v>6.9191439999999993</v>
      </c>
      <c r="J778" s="6" t="str">
        <f>OBV!F778</f>
        <v>BEARISH</v>
      </c>
      <c r="K778" s="6" t="str">
        <f>OBV!G778</f>
        <v>STRONG</v>
      </c>
      <c r="L778" s="6" t="str">
        <f>OBV!H778</f>
        <v>BEARISH DIVERGENCE</v>
      </c>
    </row>
    <row r="779" spans="1:12" ht="13.5" x14ac:dyDescent="0.25">
      <c r="A779" s="3">
        <f>RSI!A779</f>
        <v>43137</v>
      </c>
      <c r="B779" s="2">
        <f>RSI!B779</f>
        <v>8.3651999999999997</v>
      </c>
      <c r="C779" s="2">
        <f>RSI!I779</f>
        <v>52.986071256789458</v>
      </c>
      <c r="D779" s="2">
        <f>MACD!E779</f>
        <v>6.1900852864615885E-2</v>
      </c>
      <c r="E779" s="2">
        <f>MACD!F779</f>
        <v>9.8539286388061045E-2</v>
      </c>
      <c r="F779" s="2">
        <f>'Moving Avg'!D779</f>
        <v>8.3841400000000004</v>
      </c>
      <c r="G779" s="2">
        <f>'Moving Avg'!F779</f>
        <v>8.3916450000000005</v>
      </c>
      <c r="H779" s="2">
        <f>'Moving Avg'!G779</f>
        <v>8.1471619999999998</v>
      </c>
      <c r="I779" s="2">
        <f>'Moving Avg'!H779</f>
        <v>6.9312604999999987</v>
      </c>
      <c r="J779" s="6" t="str">
        <f>OBV!F779</f>
        <v>BEARISH</v>
      </c>
      <c r="K779" s="6" t="str">
        <f>OBV!G779</f>
        <v>STRONG</v>
      </c>
      <c r="L779" s="6" t="str">
        <f>OBV!H779</f>
        <v>BEARISH DIVERGENCE</v>
      </c>
    </row>
    <row r="780" spans="1:12" ht="13.5" x14ac:dyDescent="0.25">
      <c r="A780" s="3">
        <f>RSI!A780</f>
        <v>43138</v>
      </c>
      <c r="B780" s="2">
        <f>RSI!B780</f>
        <v>8.4283000000000001</v>
      </c>
      <c r="C780" s="2">
        <f>RSI!I780</f>
        <v>56.772911979133895</v>
      </c>
      <c r="D780" s="2">
        <f>MACD!E780</f>
        <v>5.548550464412827E-2</v>
      </c>
      <c r="E780" s="2">
        <f>MACD!F780</f>
        <v>8.9928530039274493E-2</v>
      </c>
      <c r="F780" s="2">
        <f>'Moving Avg'!D780</f>
        <v>8.4109400000000001</v>
      </c>
      <c r="G780" s="2">
        <f>'Moving Avg'!F780</f>
        <v>8.3853349999999995</v>
      </c>
      <c r="H780" s="2">
        <f>'Moving Avg'!G780</f>
        <v>8.1621420000000011</v>
      </c>
      <c r="I780" s="2">
        <f>'Moving Avg'!H780</f>
        <v>6.9435784999999983</v>
      </c>
      <c r="J780" s="6" t="str">
        <f>OBV!F780</f>
        <v>BEARISH</v>
      </c>
      <c r="K780" s="6" t="str">
        <f>OBV!G780</f>
        <v>STRONG</v>
      </c>
      <c r="L780" s="6" t="str">
        <f>OBV!H780</f>
        <v>BEARISH DIVERGENCE</v>
      </c>
    </row>
    <row r="781" spans="1:12" ht="13.5" x14ac:dyDescent="0.25">
      <c r="A781" s="3">
        <f>RSI!A781</f>
        <v>43139</v>
      </c>
      <c r="B781" s="2">
        <f>RSI!B781</f>
        <v>8.3968000000000007</v>
      </c>
      <c r="C781" s="2">
        <f>RSI!I781</f>
        <v>54.416522076076419</v>
      </c>
      <c r="D781" s="2">
        <f>MACD!E781</f>
        <v>5.0585895586548801E-2</v>
      </c>
      <c r="E781" s="2">
        <f>MACD!F781</f>
        <v>8.2060003148729355E-2</v>
      </c>
      <c r="F781" s="2">
        <f>'Moving Avg'!D781</f>
        <v>8.4046400000000006</v>
      </c>
      <c r="G781" s="2">
        <f>'Moving Avg'!F781</f>
        <v>8.3794250000000012</v>
      </c>
      <c r="H781" s="2">
        <f>'Moving Avg'!G781</f>
        <v>8.1771219999999989</v>
      </c>
      <c r="I781" s="2">
        <f>'Moving Avg'!H781</f>
        <v>6.9566149999999993</v>
      </c>
      <c r="J781" s="6" t="str">
        <f>OBV!F781</f>
        <v>BEARISH</v>
      </c>
      <c r="K781" s="6" t="str">
        <f>OBV!G781</f>
        <v>STRONG</v>
      </c>
      <c r="L781" s="6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8.4204000000000008</v>
      </c>
      <c r="C782" s="2">
        <f>RSI!I782</f>
        <v>55.893568143345526</v>
      </c>
      <c r="D782" s="2">
        <f>MACD!E782</f>
        <v>3.9470977999139123E-2</v>
      </c>
      <c r="E782" s="2">
        <f>MACD!F782</f>
        <v>7.3542198118811311E-2</v>
      </c>
      <c r="F782" s="2">
        <f>'Moving Avg'!D782</f>
        <v>8.4046400000000006</v>
      </c>
      <c r="G782" s="2">
        <f>'Moving Avg'!F782</f>
        <v>8.3750850000000021</v>
      </c>
      <c r="H782" s="2">
        <f>'Moving Avg'!G782</f>
        <v>8.1925740000000005</v>
      </c>
      <c r="I782" s="2">
        <f>'Moving Avg'!H782</f>
        <v>6.9692359999999995</v>
      </c>
      <c r="J782" s="6" t="str">
        <f>OBV!F782</f>
        <v>BEARISH</v>
      </c>
      <c r="K782" s="6" t="str">
        <f>OBV!G782</f>
        <v>STRONG</v>
      </c>
      <c r="L782" s="6" t="str">
        <f>OBV!H782</f>
        <v>NEUTRAL</v>
      </c>
    </row>
    <row r="783" spans="1:12" ht="13.5" x14ac:dyDescent="0.25">
      <c r="A783" s="3">
        <f>RSI!A783</f>
        <v>43143</v>
      </c>
      <c r="B783" s="2">
        <f>RSI!B783</f>
        <v>8.4204000000000008</v>
      </c>
      <c r="C783" s="2">
        <f>RSI!I783</f>
        <v>55.893568143345519</v>
      </c>
      <c r="D783" s="2">
        <f>MACD!E783</f>
        <v>2.1116886122973355E-2</v>
      </c>
      <c r="E783" s="2">
        <f>MACD!F783</f>
        <v>6.305713571964372E-2</v>
      </c>
      <c r="F783" s="2">
        <f>'Moving Avg'!D783</f>
        <v>8.4062200000000011</v>
      </c>
      <c r="G783" s="2">
        <f>'Moving Avg'!F783</f>
        <v>8.3727200000000011</v>
      </c>
      <c r="H783" s="2">
        <f>'Moving Avg'!G783</f>
        <v>8.2080260000000003</v>
      </c>
      <c r="I783" s="2">
        <f>'Moving Avg'!H783</f>
        <v>6.9816284999999993</v>
      </c>
      <c r="J783" s="6" t="str">
        <f>OBV!F783</f>
        <v>BEARISH</v>
      </c>
      <c r="K783" s="6" t="str">
        <f>OBV!G783</f>
        <v>STRONG</v>
      </c>
      <c r="L783" s="6" t="str">
        <f>OBV!H783</f>
        <v>BEARISH DIVERGENCE</v>
      </c>
    </row>
    <row r="784" spans="1:12" ht="13.5" x14ac:dyDescent="0.25">
      <c r="A784" s="3">
        <f>RSI!A784</f>
        <v>43144</v>
      </c>
      <c r="B784" s="2">
        <f>RSI!B784</f>
        <v>8.3651999999999997</v>
      </c>
      <c r="C784" s="2">
        <f>RSI!I784</f>
        <v>51.377542957526998</v>
      </c>
      <c r="D784" s="2">
        <f>MACD!E784</f>
        <v>9.2381316772822686E-3</v>
      </c>
      <c r="E784" s="2">
        <f>MACD!F784</f>
        <v>5.2293334911171434E-2</v>
      </c>
      <c r="F784" s="2">
        <f>'Moving Avg'!D784</f>
        <v>8.4062200000000011</v>
      </c>
      <c r="G784" s="2">
        <f>'Moving Avg'!F784</f>
        <v>8.3691700000000004</v>
      </c>
      <c r="H784" s="2">
        <f>'Moving Avg'!G784</f>
        <v>8.2223739999999985</v>
      </c>
      <c r="I784" s="2">
        <f>'Moving Avg'!H784</f>
        <v>6.9946209999999995</v>
      </c>
      <c r="J784" s="6" t="str">
        <f>OBV!F784</f>
        <v>BEARISH</v>
      </c>
      <c r="K784" s="6" t="str">
        <f>OBV!G784</f>
        <v>NEUTRAL</v>
      </c>
      <c r="L784" s="6" t="str">
        <f>OBV!H784</f>
        <v>NEUTRAL</v>
      </c>
    </row>
    <row r="785" spans="1:12" ht="13.5" x14ac:dyDescent="0.25">
      <c r="A785" s="3">
        <f>RSI!A785</f>
        <v>43145</v>
      </c>
      <c r="B785" s="2">
        <f>RSI!B785</f>
        <v>8.3968000000000007</v>
      </c>
      <c r="C785" s="2">
        <f>RSI!I785</f>
        <v>53.684571132028026</v>
      </c>
      <c r="D785" s="2">
        <f>MACD!E785</f>
        <v>-4.4479366967173917E-3</v>
      </c>
      <c r="E785" s="2">
        <f>MACD!F785</f>
        <v>4.0945080589593667E-2</v>
      </c>
      <c r="F785" s="2">
        <f>'Moving Avg'!D785</f>
        <v>8.3999199999999998</v>
      </c>
      <c r="G785" s="2">
        <f>'Moving Avg'!F785</f>
        <v>8.370750000000001</v>
      </c>
      <c r="H785" s="2">
        <f>'Moving Avg'!G785</f>
        <v>8.2357779999999998</v>
      </c>
      <c r="I785" s="2">
        <f>'Moving Avg'!H785</f>
        <v>7.0072764999999997</v>
      </c>
      <c r="J785" s="6" t="str">
        <f>OBV!F785</f>
        <v>BULLISH</v>
      </c>
      <c r="K785" s="6" t="str">
        <f>OBV!G785</f>
        <v>NEUTRAL</v>
      </c>
      <c r="L785" s="6" t="str">
        <f>OBV!H785</f>
        <v>BULLISH DIVERGENCE</v>
      </c>
    </row>
    <row r="786" spans="1:12" ht="13.5" x14ac:dyDescent="0.25">
      <c r="A786" s="3">
        <f>RSI!A786</f>
        <v>43146</v>
      </c>
      <c r="B786" s="2">
        <f>RSI!B786</f>
        <v>8.3968000000000007</v>
      </c>
      <c r="C786" s="2">
        <f>RSI!I786</f>
        <v>53.684571132028026</v>
      </c>
      <c r="D786" s="2">
        <f>MACD!E786</f>
        <v>4.327342345836982E-3</v>
      </c>
      <c r="E786" s="2">
        <f>MACD!F786</f>
        <v>3.362153294084233E-2</v>
      </c>
      <c r="F786" s="2">
        <f>'Moving Avg'!D786</f>
        <v>8.3999199999999998</v>
      </c>
      <c r="G786" s="2">
        <f>'Moving Avg'!F786</f>
        <v>8.3695700000000013</v>
      </c>
      <c r="H786" s="2">
        <f>'Moving Avg'!G786</f>
        <v>8.2483939999999993</v>
      </c>
      <c r="I786" s="2">
        <f>'Moving Avg'!H786</f>
        <v>7.0191699999999981</v>
      </c>
      <c r="J786" s="6" t="str">
        <f>OBV!F786</f>
        <v>BULLISH</v>
      </c>
      <c r="K786" s="6" t="str">
        <f>OBV!G786</f>
        <v>NEUTRAL</v>
      </c>
      <c r="L786" s="6" t="str">
        <f>OBV!H786</f>
        <v>NEUTRAL</v>
      </c>
    </row>
    <row r="787" spans="1:12" ht="13.5" x14ac:dyDescent="0.25">
      <c r="A787" s="3">
        <f>RSI!A787</f>
        <v>43147</v>
      </c>
      <c r="B787" s="2">
        <f>RSI!B787</f>
        <v>8.3731000000000009</v>
      </c>
      <c r="C787" s="2">
        <f>RSI!I787</f>
        <v>51.556763916857484</v>
      </c>
      <c r="D787" s="2">
        <f>MACD!E787</f>
        <v>1.2052391825379871E-2</v>
      </c>
      <c r="E787" s="2">
        <f>MACD!F787</f>
        <v>2.9307704717749839E-2</v>
      </c>
      <c r="F787" s="2">
        <f>'Moving Avg'!D787</f>
        <v>8.3904600000000009</v>
      </c>
      <c r="G787" s="2">
        <f>'Moving Avg'!F787</f>
        <v>8.3742999999999999</v>
      </c>
      <c r="H787" s="2">
        <f>'Moving Avg'!G787</f>
        <v>8.2602200000000003</v>
      </c>
      <c r="I787" s="2">
        <f>'Moving Avg'!H787</f>
        <v>7.0307544999999996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8.3573000000000004</v>
      </c>
      <c r="C788" s="2">
        <f>RSI!I788</f>
        <v>50.130249773192922</v>
      </c>
      <c r="D788" s="2">
        <f>MACD!E788</f>
        <v>1.8461448918179357E-2</v>
      </c>
      <c r="E788" s="2">
        <f>MACD!F788</f>
        <v>2.7138453557835746E-2</v>
      </c>
      <c r="F788" s="2">
        <f>'Moving Avg'!D788</f>
        <v>8.3778400000000008</v>
      </c>
      <c r="G788" s="2">
        <f>'Moving Avg'!F788</f>
        <v>8.3762700000000017</v>
      </c>
      <c r="H788" s="2">
        <f>'Moving Avg'!G788</f>
        <v>8.271729999999998</v>
      </c>
      <c r="I788" s="2">
        <f>'Moving Avg'!H788</f>
        <v>7.0422599999999989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8.3731000000000009</v>
      </c>
      <c r="C789" s="2">
        <f>RSI!I789</f>
        <v>51.573230769542775</v>
      </c>
      <c r="D789" s="2">
        <f>MACD!E789</f>
        <v>1.5454169444808485E-2</v>
      </c>
      <c r="E789" s="2">
        <f>MACD!F789</f>
        <v>2.4801596735230295E-2</v>
      </c>
      <c r="F789" s="2">
        <f>'Moving Avg'!D789</f>
        <v>8.3794199999999996</v>
      </c>
      <c r="G789" s="2">
        <f>'Moving Avg'!F789</f>
        <v>8.3798150000000007</v>
      </c>
      <c r="H789" s="2">
        <f>'Moving Avg'!G789</f>
        <v>8.283555999999999</v>
      </c>
      <c r="I789" s="2">
        <f>'Moving Avg'!H789</f>
        <v>7.0538444999999994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</row>
    <row r="790" spans="1:12" ht="13.5" x14ac:dyDescent="0.25">
      <c r="A790" s="3">
        <f>RSI!A790</f>
        <v>43152</v>
      </c>
      <c r="B790" s="2">
        <f>RSI!B790</f>
        <v>8.3573000000000004</v>
      </c>
      <c r="C790" s="2">
        <f>RSI!I790</f>
        <v>50.014733447052777</v>
      </c>
      <c r="D790" s="2">
        <f>MACD!E790</f>
        <v>2.3709957100205514E-2</v>
      </c>
      <c r="E790" s="2">
        <f>MACD!F790</f>
        <v>2.4583268808225343E-2</v>
      </c>
      <c r="F790" s="2">
        <f>'Moving Avg'!D790</f>
        <v>8.3715200000000003</v>
      </c>
      <c r="G790" s="2">
        <f>'Moving Avg'!F790</f>
        <v>8.3778400000000008</v>
      </c>
      <c r="H790" s="2">
        <f>'Moving Avg'!G790</f>
        <v>8.2950660000000003</v>
      </c>
      <c r="I790" s="2">
        <f>'Moving Avg'!H790</f>
        <v>7.0653499999999987</v>
      </c>
      <c r="J790" s="6" t="str">
        <f>OBV!F790</f>
        <v>BEARISH</v>
      </c>
      <c r="K790" s="6" t="str">
        <f>OBV!G790</f>
        <v>NEUTRAL</v>
      </c>
      <c r="L790" s="6" t="str">
        <f>OBV!H790</f>
        <v>CONFIRMED BEARISH</v>
      </c>
    </row>
    <row r="791" spans="1:12" ht="13.5" x14ac:dyDescent="0.25">
      <c r="A791" s="3">
        <f>RSI!A791</f>
        <v>43153</v>
      </c>
      <c r="B791" s="2">
        <f>RSI!B791</f>
        <v>8.3495000000000008</v>
      </c>
      <c r="C791" s="2">
        <f>RSI!I791</f>
        <v>49.223909118089601</v>
      </c>
      <c r="D791" s="2">
        <f>MACD!E791</f>
        <v>2.6448708601154891E-2</v>
      </c>
      <c r="E791" s="2">
        <f>MACD!F791</f>
        <v>2.4956356766811256E-2</v>
      </c>
      <c r="F791" s="2">
        <f>'Moving Avg'!D791</f>
        <v>8.3620600000000014</v>
      </c>
      <c r="G791" s="2">
        <f>'Moving Avg'!F791</f>
        <v>8.3758700000000008</v>
      </c>
      <c r="H791" s="2">
        <f>'Moving Avg'!G791</f>
        <v>8.3062619999999985</v>
      </c>
      <c r="I791" s="2">
        <f>'Moving Avg'!H791</f>
        <v>7.0768549999999992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8.3573000000000004</v>
      </c>
      <c r="C792" s="2">
        <f>RSI!I792</f>
        <v>50.074054200864985</v>
      </c>
      <c r="D792" s="2">
        <f>MACD!E792</f>
        <v>3.188506708650074E-2</v>
      </c>
      <c r="E792" s="2">
        <f>MACD!F792</f>
        <v>2.6342098830749151E-2</v>
      </c>
      <c r="F792" s="2">
        <f>'Moving Avg'!D792</f>
        <v>8.358900000000002</v>
      </c>
      <c r="G792" s="2">
        <f>'Moving Avg'!F792</f>
        <v>8.3758700000000026</v>
      </c>
      <c r="H792" s="2">
        <f>'Moving Avg'!G792</f>
        <v>8.3176140000000007</v>
      </c>
      <c r="I792" s="2">
        <f>'Moving Avg'!H792</f>
        <v>7.0883604999999985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</row>
    <row r="793" spans="1:12" ht="13.5" x14ac:dyDescent="0.25">
      <c r="A793" s="3">
        <f>RSI!A793</f>
        <v>43157</v>
      </c>
      <c r="B793" s="2">
        <f>RSI!B793</f>
        <v>8.3573000000000004</v>
      </c>
      <c r="C793" s="2">
        <f>RSI!I793</f>
        <v>50.074054200864985</v>
      </c>
      <c r="D793" s="2">
        <f>MACD!E793</f>
        <v>3.6500048041270716E-2</v>
      </c>
      <c r="E793" s="2">
        <f>MACD!F793</f>
        <v>2.8373688672853468E-2</v>
      </c>
      <c r="F793" s="2">
        <f>'Moving Avg'!D793</f>
        <v>8.358900000000002</v>
      </c>
      <c r="G793" s="2">
        <f>'Moving Avg'!F793</f>
        <v>8.3786250000000031</v>
      </c>
      <c r="H793" s="2">
        <f>'Moving Avg'!G793</f>
        <v>8.3289660000000012</v>
      </c>
      <c r="I793" s="2">
        <f>'Moving Avg'!H793</f>
        <v>7.1002469999999995</v>
      </c>
      <c r="J793" s="6" t="str">
        <f>OBV!F793</f>
        <v>BEARISH</v>
      </c>
      <c r="K793" s="6" t="str">
        <f>OBV!G793</f>
        <v>NEUTRAL</v>
      </c>
      <c r="L793" s="6" t="str">
        <f>OBV!H793</f>
        <v>NEUTRAL</v>
      </c>
    </row>
    <row r="794" spans="1:12" ht="13.5" x14ac:dyDescent="0.25">
      <c r="A794" s="3">
        <f>RSI!A794</f>
        <v>43158</v>
      </c>
      <c r="B794" s="2">
        <f>RSI!B794</f>
        <v>8.3810000000000002</v>
      </c>
      <c r="C794" s="2">
        <f>RSI!I794</f>
        <v>52.855604792366186</v>
      </c>
      <c r="D794" s="2">
        <f>MACD!E794</f>
        <v>3.0171043968326927E-2</v>
      </c>
      <c r="E794" s="2">
        <f>MACD!F794</f>
        <v>2.8733159731948163E-2</v>
      </c>
      <c r="F794" s="2">
        <f>'Moving Avg'!D794</f>
        <v>8.3604800000000008</v>
      </c>
      <c r="G794" s="2">
        <f>'Moving Avg'!F794</f>
        <v>8.3825650000000032</v>
      </c>
      <c r="H794" s="2">
        <f>'Moving Avg'!G794</f>
        <v>8.3407919999999987</v>
      </c>
      <c r="I794" s="2">
        <f>'Moving Avg'!H794</f>
        <v>7.1118709999999998</v>
      </c>
      <c r="J794" s="6" t="str">
        <f>OBV!F794</f>
        <v>BEARISH</v>
      </c>
      <c r="K794" s="6" t="str">
        <f>OBV!G794</f>
        <v>NEUTRAL</v>
      </c>
      <c r="L794" s="6" t="str">
        <f>OBV!H794</f>
        <v>BEARISH DIVERGENCE</v>
      </c>
    </row>
    <row r="795" spans="1:12" ht="13.5" x14ac:dyDescent="0.25">
      <c r="A795" s="3">
        <f>RSI!A795</f>
        <v>43159</v>
      </c>
      <c r="B795" s="2">
        <f>RSI!B795</f>
        <v>8.3810000000000002</v>
      </c>
      <c r="C795" s="2">
        <f>RSI!I795</f>
        <v>52.855604792366186</v>
      </c>
      <c r="D795" s="2">
        <f>MACD!E795</f>
        <v>2.9550074464244958E-2</v>
      </c>
      <c r="E795" s="2">
        <f>MACD!F795</f>
        <v>2.8896542678407522E-2</v>
      </c>
      <c r="F795" s="2">
        <f>'Moving Avg'!D795</f>
        <v>8.3652200000000008</v>
      </c>
      <c r="G795" s="2">
        <f>'Moving Avg'!F795</f>
        <v>8.3869000000000007</v>
      </c>
      <c r="H795" s="2">
        <f>'Moving Avg'!G795</f>
        <v>8.3526179999999997</v>
      </c>
      <c r="I795" s="2">
        <f>'Moving Avg'!H795</f>
        <v>7.1235715000000006</v>
      </c>
      <c r="J795" s="6" t="str">
        <f>OBV!F795</f>
        <v>BULLISH</v>
      </c>
      <c r="K795" s="6" t="str">
        <f>OBV!G795</f>
        <v>NEUTRAL</v>
      </c>
      <c r="L795" s="6" t="str">
        <f>OBV!H795</f>
        <v>CONFIRMED BULLISH</v>
      </c>
    </row>
    <row r="796" spans="1:12" ht="13.5" x14ac:dyDescent="0.25">
      <c r="A796" s="3">
        <f>RSI!A796</f>
        <v>43160</v>
      </c>
      <c r="B796" s="2">
        <f>RSI!B796</f>
        <v>8.3573000000000004</v>
      </c>
      <c r="C796" s="2">
        <f>RSI!I796</f>
        <v>49.64764662508265</v>
      </c>
      <c r="D796" s="2">
        <f>MACD!E796</f>
        <v>3.0662419445784295E-2</v>
      </c>
      <c r="E796" s="2">
        <f>MACD!F796</f>
        <v>2.9249718031882879E-2</v>
      </c>
      <c r="F796" s="2">
        <f>'Moving Avg'!D796</f>
        <v>8.3667800000000021</v>
      </c>
      <c r="G796" s="2">
        <f>'Moving Avg'!F796</f>
        <v>8.3833500000000019</v>
      </c>
      <c r="H796" s="2">
        <f>'Moving Avg'!G796</f>
        <v>8.3641280000000009</v>
      </c>
      <c r="I796" s="2">
        <f>'Moving Avg'!H796</f>
        <v>7.1351914999999995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</row>
    <row r="797" spans="1:12" ht="13.5" x14ac:dyDescent="0.25">
      <c r="A797" s="3">
        <f>RSI!A797</f>
        <v>43161</v>
      </c>
      <c r="B797" s="2">
        <f>RSI!B797</f>
        <v>8.3573000000000004</v>
      </c>
      <c r="C797" s="2">
        <f>RSI!I797</f>
        <v>49.64764662508265</v>
      </c>
      <c r="D797" s="2">
        <f>MACD!E797</f>
        <v>2.798847412424621E-2</v>
      </c>
      <c r="E797" s="2">
        <f>MACD!F797</f>
        <v>2.8997469250355547E-2</v>
      </c>
      <c r="F797" s="2">
        <f>'Moving Avg'!D797</f>
        <v>8.3667800000000021</v>
      </c>
      <c r="G797" s="2">
        <f>'Moving Avg'!F797</f>
        <v>8.3801950000000023</v>
      </c>
      <c r="H797" s="2">
        <f>'Moving Avg'!G797</f>
        <v>8.3754799999999996</v>
      </c>
      <c r="I797" s="2">
        <f>'Moving Avg'!H797</f>
        <v>7.1468114999999992</v>
      </c>
      <c r="J797" s="6" t="str">
        <f>OBV!F797</f>
        <v>BEARISH</v>
      </c>
      <c r="K797" s="6" t="str">
        <f>OBV!G797</f>
        <v>NEUTRAL</v>
      </c>
      <c r="L797" s="6" t="str">
        <f>OBV!H797</f>
        <v>NEUTRAL</v>
      </c>
    </row>
    <row r="798" spans="1:12" ht="13.5" x14ac:dyDescent="0.25">
      <c r="A798" s="3">
        <f>RSI!A798</f>
        <v>43164</v>
      </c>
      <c r="B798" s="2">
        <f>RSI!B798</f>
        <v>8.3810000000000002</v>
      </c>
      <c r="C798" s="2">
        <f>RSI!I798</f>
        <v>52.958843523365729</v>
      </c>
      <c r="D798" s="2">
        <f>MACD!E798</f>
        <v>2.1568277942138891E-2</v>
      </c>
      <c r="E798" s="2">
        <f>MACD!F798</f>
        <v>2.7511630988712218E-2</v>
      </c>
      <c r="F798" s="2">
        <f>'Moving Avg'!D798</f>
        <v>8.3715200000000003</v>
      </c>
      <c r="G798" s="2">
        <f>'Moving Avg'!F798</f>
        <v>8.3786200000000015</v>
      </c>
      <c r="H798" s="2">
        <f>'Moving Avg'!G798</f>
        <v>8.3873059999999988</v>
      </c>
      <c r="I798" s="2">
        <f>'Moving Avg'!H798</f>
        <v>7.1584354999999995</v>
      </c>
      <c r="J798" s="6" t="str">
        <f>OBV!F798</f>
        <v>BEARISH</v>
      </c>
      <c r="K798" s="6" t="str">
        <f>OBV!G798</f>
        <v>NEUTRAL</v>
      </c>
      <c r="L798" s="6" t="str">
        <f>OBV!H798</f>
        <v>BEARISH DIVERGENCE</v>
      </c>
    </row>
    <row r="799" spans="1:12" ht="13.5" x14ac:dyDescent="0.25">
      <c r="A799" s="3">
        <f>RSI!A799</f>
        <v>43165</v>
      </c>
      <c r="B799" s="2">
        <f>RSI!B799</f>
        <v>8.3573000000000004</v>
      </c>
      <c r="C799" s="2">
        <f>RSI!I799</f>
        <v>49.456390392309899</v>
      </c>
      <c r="D799" s="2">
        <f>MACD!E799</f>
        <v>2.0208656683310622E-2</v>
      </c>
      <c r="E799" s="2">
        <f>MACD!F799</f>
        <v>2.6051036127631901E-2</v>
      </c>
      <c r="F799" s="2">
        <f>'Moving Avg'!D799</f>
        <v>8.3667800000000021</v>
      </c>
      <c r="G799" s="2">
        <f>'Moving Avg'!F799</f>
        <v>8.3782250000000023</v>
      </c>
      <c r="H799" s="2">
        <f>'Moving Avg'!G799</f>
        <v>8.3986580000000011</v>
      </c>
      <c r="I799" s="2">
        <f>'Moving Avg'!H799</f>
        <v>7.1699409999999997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8.3573000000000004</v>
      </c>
      <c r="C800" s="2">
        <f>RSI!I800</f>
        <v>49.456390392309899</v>
      </c>
      <c r="D800" s="2">
        <f>MACD!E800</f>
        <v>1.6662416019746829E-2</v>
      </c>
      <c r="E800" s="2">
        <f>MACD!F800</f>
        <v>2.4173312106054886E-2</v>
      </c>
      <c r="F800" s="2">
        <f>'Moving Avg'!D800</f>
        <v>8.3620400000000004</v>
      </c>
      <c r="G800" s="2">
        <f>'Moving Avg'!F800</f>
        <v>8.3746749999999999</v>
      </c>
      <c r="H800" s="2">
        <f>'Moving Avg'!G800</f>
        <v>8.4100099999999998</v>
      </c>
      <c r="I800" s="2">
        <f>'Moving Avg'!H800</f>
        <v>7.1814464999999998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8.3573000000000004</v>
      </c>
      <c r="C801" s="2">
        <f>RSI!I801</f>
        <v>49.456390392309899</v>
      </c>
      <c r="D801" s="2">
        <f>MACD!E801</f>
        <v>1.2494137254622117E-2</v>
      </c>
      <c r="E801" s="2">
        <f>MACD!F801</f>
        <v>2.1837477135768335E-2</v>
      </c>
      <c r="F801" s="2">
        <f>'Moving Avg'!D801</f>
        <v>8.3620400000000021</v>
      </c>
      <c r="G801" s="2">
        <f>'Moving Avg'!F801</f>
        <v>8.3727000000000018</v>
      </c>
      <c r="H801" s="2">
        <f>'Moving Avg'!G801</f>
        <v>8.4194700000000005</v>
      </c>
      <c r="I801" s="2">
        <f>'Moving Avg'!H801</f>
        <v>7.1929519999999991</v>
      </c>
      <c r="J801" s="6" t="str">
        <f>OBV!F801</f>
        <v>BEARISH</v>
      </c>
      <c r="K801" s="6" t="str">
        <f>OBV!G801</f>
        <v>NEUTRAL</v>
      </c>
      <c r="L801" s="6" t="str">
        <f>OBV!H801</f>
        <v>NEUTRAL</v>
      </c>
    </row>
    <row r="802" spans="1:12" ht="13.5" x14ac:dyDescent="0.25">
      <c r="A802" s="3">
        <f>RSI!A802</f>
        <v>43168</v>
      </c>
      <c r="B802" s="2">
        <f>RSI!B802</f>
        <v>8.3573000000000004</v>
      </c>
      <c r="C802" s="2">
        <f>RSI!I802</f>
        <v>49.456390392309892</v>
      </c>
      <c r="D802" s="2">
        <f>MACD!E802</f>
        <v>1.0197119563944312E-2</v>
      </c>
      <c r="E802" s="2">
        <f>MACD!F802</f>
        <v>1.9509405621403533E-2</v>
      </c>
      <c r="F802" s="2">
        <f>'Moving Avg'!D802</f>
        <v>8.3620400000000021</v>
      </c>
      <c r="G802" s="2">
        <f>'Moving Avg'!F802</f>
        <v>8.3695450000000022</v>
      </c>
      <c r="H802" s="2">
        <f>'Moving Avg'!G802</f>
        <v>8.4289300000000011</v>
      </c>
      <c r="I802" s="2">
        <f>'Moving Avg'!H802</f>
        <v>7.2044575000000002</v>
      </c>
      <c r="J802" s="6" t="str">
        <f>OBV!F802</f>
        <v>BEARISH</v>
      </c>
      <c r="K802" s="6" t="str">
        <f>OBV!G802</f>
        <v>NEUTRAL</v>
      </c>
      <c r="L802" s="6" t="str">
        <f>OBV!H802</f>
        <v>NEUTRAL</v>
      </c>
    </row>
    <row r="803" spans="1:12" ht="13.5" x14ac:dyDescent="0.25">
      <c r="A803" s="3">
        <f>RSI!A803</f>
        <v>43171</v>
      </c>
      <c r="B803" s="2">
        <f>RSI!B803</f>
        <v>8.3573000000000004</v>
      </c>
      <c r="C803" s="2">
        <f>RSI!I803</f>
        <v>49.456390392309892</v>
      </c>
      <c r="D803" s="2">
        <f>MACD!E803</f>
        <v>8.2812553383266874E-3</v>
      </c>
      <c r="E803" s="2">
        <f>MACD!F803</f>
        <v>1.7263775564788163E-2</v>
      </c>
      <c r="F803" s="2">
        <f>'Moving Avg'!D803</f>
        <v>8.3573000000000004</v>
      </c>
      <c r="G803" s="2">
        <f>'Moving Avg'!F803</f>
        <v>8.3663900000000009</v>
      </c>
      <c r="H803" s="2">
        <f>'Moving Avg'!G803</f>
        <v>8.4336600000000015</v>
      </c>
      <c r="I803" s="2">
        <f>'Moving Avg'!H803</f>
        <v>7.2159629999999986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8.3573000000000004</v>
      </c>
      <c r="C804" s="2">
        <f>RSI!I804</f>
        <v>49.456390392309892</v>
      </c>
      <c r="D804" s="2">
        <f>MACD!E804</f>
        <v>1.0332002679072971E-2</v>
      </c>
      <c r="E804" s="2">
        <f>MACD!F804</f>
        <v>1.5877420987645125E-2</v>
      </c>
      <c r="F804" s="2">
        <f>'Moving Avg'!D804</f>
        <v>8.3573000000000004</v>
      </c>
      <c r="G804" s="2">
        <f>'Moving Avg'!F804</f>
        <v>8.3659950000000016</v>
      </c>
      <c r="H804" s="2">
        <f>'Moving Avg'!G804</f>
        <v>8.4287700000000019</v>
      </c>
      <c r="I804" s="2">
        <f>'Moving Avg'!H804</f>
        <v>7.2274684999999979</v>
      </c>
      <c r="J804" s="6" t="str">
        <f>OBV!F804</f>
        <v>NEUTRAL</v>
      </c>
      <c r="K804" s="6" t="str">
        <f>OBV!G804</f>
        <v>NEUTRAL</v>
      </c>
      <c r="L804" s="6" t="str">
        <f>OBV!H804</f>
        <v>NEUTRAL</v>
      </c>
    </row>
    <row r="805" spans="1:12" ht="13.5" x14ac:dyDescent="0.25">
      <c r="A805" s="3">
        <f>RSI!A805</f>
        <v>43173</v>
      </c>
      <c r="B805" s="2">
        <f>RSI!B805</f>
        <v>8.2784999999999993</v>
      </c>
      <c r="C805" s="2">
        <f>RSI!I805</f>
        <v>36.824752920144768</v>
      </c>
      <c r="D805" s="2">
        <f>MACD!E805</f>
        <v>1.792809244542326E-2</v>
      </c>
      <c r="E805" s="2">
        <f>MACD!F805</f>
        <v>1.6287555279200755E-2</v>
      </c>
      <c r="F805" s="2">
        <f>'Moving Avg'!D805</f>
        <v>8.3415400000000002</v>
      </c>
      <c r="G805" s="2">
        <f>'Moving Avg'!F805</f>
        <v>8.36008</v>
      </c>
      <c r="H805" s="2">
        <f>'Moving Avg'!G805</f>
        <v>8.413158000000001</v>
      </c>
      <c r="I805" s="2">
        <f>'Moving Avg'!H805</f>
        <v>7.238579999999998</v>
      </c>
      <c r="J805" s="6" t="str">
        <f>OBV!F805</f>
        <v>BEARISH</v>
      </c>
      <c r="K805" s="6" t="str">
        <f>OBV!G805</f>
        <v>STRONG</v>
      </c>
      <c r="L805" s="6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8.2784999999999993</v>
      </c>
      <c r="C806" s="2">
        <f>RSI!I806</f>
        <v>36.824752920144768</v>
      </c>
      <c r="D806" s="2">
        <f>MACD!E806</f>
        <v>2.1197073402586142E-2</v>
      </c>
      <c r="E806" s="2">
        <f>MACD!F806</f>
        <v>1.7269458903877835E-2</v>
      </c>
      <c r="F806" s="2">
        <f>'Moving Avg'!D806</f>
        <v>8.32578</v>
      </c>
      <c r="G806" s="2">
        <f>'Moving Avg'!F806</f>
        <v>8.3541650000000001</v>
      </c>
      <c r="H806" s="2">
        <f>'Moving Avg'!G806</f>
        <v>8.400228000000002</v>
      </c>
      <c r="I806" s="2">
        <f>'Moving Avg'!H806</f>
        <v>7.2498819999999977</v>
      </c>
      <c r="J806" s="6" t="str">
        <f>OBV!F806</f>
        <v>BEARISH</v>
      </c>
      <c r="K806" s="6" t="str">
        <f>OBV!G806</f>
        <v>STRONG</v>
      </c>
      <c r="L806" s="6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8.1207999999999991</v>
      </c>
      <c r="C807" s="2">
        <f>RSI!I807</f>
        <v>23.119431397962131</v>
      </c>
      <c r="D807" s="2">
        <f>MACD!E807</f>
        <v>3.6096165908595879E-2</v>
      </c>
      <c r="E807" s="2">
        <f>MACD!F807</f>
        <v>2.1034800304821445E-2</v>
      </c>
      <c r="F807" s="2">
        <f>'Moving Avg'!D807</f>
        <v>8.2784799999999983</v>
      </c>
      <c r="G807" s="2">
        <f>'Moving Avg'!F807</f>
        <v>8.3415500000000016</v>
      </c>
      <c r="H807" s="2">
        <f>'Moving Avg'!G807</f>
        <v>8.3841439999999992</v>
      </c>
      <c r="I807" s="2">
        <f>'Moving Avg'!H807</f>
        <v>7.2603194999999969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8.2784999999999993</v>
      </c>
      <c r="C808" s="2">
        <f>RSI!I808</f>
        <v>45.116899915112114</v>
      </c>
      <c r="D808" s="2">
        <f>MACD!E808</f>
        <v>4.2017720824603089E-2</v>
      </c>
      <c r="E808" s="2">
        <f>MACD!F808</f>
        <v>2.5231384408777775E-2</v>
      </c>
      <c r="F808" s="2">
        <f>'Moving Avg'!D808</f>
        <v>8.2627199999999998</v>
      </c>
      <c r="G808" s="2">
        <f>'Moving Avg'!F808</f>
        <v>8.3376100000000015</v>
      </c>
      <c r="H808" s="2">
        <f>'Moving Avg'!G808</f>
        <v>8.3746820000000017</v>
      </c>
      <c r="I808" s="2">
        <f>'Moving Avg'!H808</f>
        <v>7.2714309999999962</v>
      </c>
      <c r="J808" s="6" t="str">
        <f>OBV!F808</f>
        <v>BEARISH</v>
      </c>
      <c r="K808" s="6" t="str">
        <f>OBV!G808</f>
        <v>STRONG</v>
      </c>
      <c r="L808" s="6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8.0419999999999998</v>
      </c>
      <c r="C809" s="2">
        <f>RSI!I809</f>
        <v>30.857505802110381</v>
      </c>
      <c r="D809" s="2">
        <f>MACD!E809</f>
        <v>6.1218737116920607E-2</v>
      </c>
      <c r="E809" s="2">
        <f>MACD!F809</f>
        <v>3.2428854950406344E-2</v>
      </c>
      <c r="F809" s="2">
        <f>'Moving Avg'!D809</f>
        <v>8.1996599999999997</v>
      </c>
      <c r="G809" s="2">
        <f>'Moving Avg'!F809</f>
        <v>8.3210549999999994</v>
      </c>
      <c r="H809" s="2">
        <f>'Moving Avg'!G809</f>
        <v>8.363643999999999</v>
      </c>
      <c r="I809" s="2">
        <f>'Moving Avg'!H809</f>
        <v>7.2813599999999976</v>
      </c>
      <c r="J809" s="6" t="str">
        <f>OBV!F809</f>
        <v>BEARISH</v>
      </c>
      <c r="K809" s="6" t="str">
        <f>OBV!G809</f>
        <v>STRONG</v>
      </c>
      <c r="L809" s="6" t="str">
        <f>OBV!H809</f>
        <v>CONFIRMED BEARISH</v>
      </c>
    </row>
    <row r="810" spans="1:12" ht="13.5" x14ac:dyDescent="0.25">
      <c r="A810" s="3">
        <f>RSI!A810</f>
        <v>43181</v>
      </c>
      <c r="B810" s="2">
        <f>RSI!B810</f>
        <v>8.0341000000000005</v>
      </c>
      <c r="C810" s="2">
        <f>RSI!I810</f>
        <v>30.510614503461284</v>
      </c>
      <c r="D810" s="2">
        <f>MACD!E810</f>
        <v>7.9742966552588612E-2</v>
      </c>
      <c r="E810" s="2">
        <f>MACD!F810</f>
        <v>4.1891677270842795E-2</v>
      </c>
      <c r="F810" s="2">
        <f>'Moving Avg'!D810</f>
        <v>8.150780000000001</v>
      </c>
      <c r="G810" s="2">
        <f>'Moving Avg'!F810</f>
        <v>8.3048949999999984</v>
      </c>
      <c r="H810" s="2">
        <f>'Moving Avg'!G810</f>
        <v>8.3532360000000008</v>
      </c>
      <c r="I810" s="2">
        <f>'Moving Avg'!H810</f>
        <v>7.2899164999999968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</row>
    <row r="811" spans="1:12" ht="13.5" x14ac:dyDescent="0.25">
      <c r="A811" s="3">
        <f>RSI!A811</f>
        <v>43182</v>
      </c>
      <c r="B811" s="2">
        <f>RSI!B811</f>
        <v>7.9237000000000002</v>
      </c>
      <c r="C811" s="2">
        <f>RSI!I811</f>
        <v>26.095648651536649</v>
      </c>
      <c r="D811" s="2">
        <f>MACD!E811</f>
        <v>0.10520846862836741</v>
      </c>
      <c r="E811" s="2">
        <f>MACD!F811</f>
        <v>5.4555035542347724E-2</v>
      </c>
      <c r="F811" s="2">
        <f>'Moving Avg'!D811</f>
        <v>8.0798200000000016</v>
      </c>
      <c r="G811" s="2">
        <f>'Moving Avg'!F811</f>
        <v>8.2836049999999979</v>
      </c>
      <c r="H811" s="2">
        <f>'Moving Avg'!G811</f>
        <v>8.3414100000000015</v>
      </c>
      <c r="I811" s="2">
        <f>'Moving Avg'!H811</f>
        <v>7.2971594999999976</v>
      </c>
      <c r="J811" s="6" t="str">
        <f>OBV!F811</f>
        <v>BEARISH</v>
      </c>
      <c r="K811" s="6" t="str">
        <f>OBV!G811</f>
        <v>NEUTRAL</v>
      </c>
      <c r="L811" s="6" t="str">
        <f>OBV!H811</f>
        <v>CONFIRMED BEARISH</v>
      </c>
    </row>
    <row r="812" spans="1:12" ht="13.5" x14ac:dyDescent="0.25">
      <c r="A812" s="3">
        <f>RSI!A812</f>
        <v>43185</v>
      </c>
      <c r="B812" s="2">
        <f>RSI!B812</f>
        <v>7.9237000000000002</v>
      </c>
      <c r="C812" s="2">
        <f>RSI!I812</f>
        <v>26.095648651536649</v>
      </c>
      <c r="D812" s="2">
        <f>MACD!E812</f>
        <v>0.12890242645265815</v>
      </c>
      <c r="E812" s="2">
        <f>MACD!F812</f>
        <v>6.9424513724409817E-2</v>
      </c>
      <c r="F812" s="2">
        <f>'Moving Avg'!D812</f>
        <v>8.0404</v>
      </c>
      <c r="G812" s="2">
        <f>'Moving Avg'!F812</f>
        <v>8.261924999999998</v>
      </c>
      <c r="H812" s="2">
        <f>'Moving Avg'!G812</f>
        <v>8.329740000000001</v>
      </c>
      <c r="I812" s="2">
        <f>'Moving Avg'!H812</f>
        <v>7.3048214999999983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8.1207999999999991</v>
      </c>
      <c r="C813" s="2">
        <f>RSI!I813</f>
        <v>43.133650518390681</v>
      </c>
      <c r="D813" s="2">
        <f>MACD!E813</f>
        <v>0.13633840564316912</v>
      </c>
      <c r="E813" s="2">
        <f>MACD!F813</f>
        <v>8.2807292108161679E-2</v>
      </c>
      <c r="F813" s="2">
        <f>'Moving Avg'!D813</f>
        <v>8.0088600000000003</v>
      </c>
      <c r="G813" s="2">
        <f>'Moving Avg'!F813</f>
        <v>8.250099999999998</v>
      </c>
      <c r="H813" s="2">
        <f>'Moving Avg'!G813</f>
        <v>8.3228020000000011</v>
      </c>
      <c r="I813" s="2">
        <f>'Moving Avg'!H813</f>
        <v>7.3134304999999973</v>
      </c>
      <c r="J813" s="6" t="str">
        <f>OBV!F813</f>
        <v>BEARISH</v>
      </c>
      <c r="K813" s="6" t="str">
        <f>OBV!G813</f>
        <v>NEUTRAL</v>
      </c>
      <c r="L813" s="6" t="str">
        <f>OBV!H813</f>
        <v>CONFIRMED BEARISH</v>
      </c>
    </row>
    <row r="814" spans="1:12" ht="13.5" x14ac:dyDescent="0.25">
      <c r="A814" s="3">
        <f>RSI!A814</f>
        <v>43187</v>
      </c>
      <c r="B814" s="2">
        <f>RSI!B814</f>
        <v>8.1128999999999998</v>
      </c>
      <c r="C814" s="2">
        <f>RSI!I814</f>
        <v>42.708649819467482</v>
      </c>
      <c r="D814" s="2">
        <f>MACD!E814</f>
        <v>0.14389094312128137</v>
      </c>
      <c r="E814" s="2">
        <f>MACD!F814</f>
        <v>9.5024022310785633E-2</v>
      </c>
      <c r="F814" s="2">
        <f>'Moving Avg'!D814</f>
        <v>8.0230399999999999</v>
      </c>
      <c r="G814" s="2">
        <f>'Moving Avg'!F814</f>
        <v>8.2366949999999992</v>
      </c>
      <c r="H814" s="2">
        <f>'Moving Avg'!G814</f>
        <v>8.3163360000000015</v>
      </c>
      <c r="I814" s="2">
        <f>'Moving Avg'!H814</f>
        <v>7.321657499999997</v>
      </c>
      <c r="J814" s="6" t="str">
        <f>OBV!F814</f>
        <v>BEARISH</v>
      </c>
      <c r="K814" s="6" t="str">
        <f>OBV!G814</f>
        <v>NEUTRAL</v>
      </c>
      <c r="L814" s="6" t="str">
        <f>OBV!H814</f>
        <v>BEARISH DIVERGENCE</v>
      </c>
    </row>
    <row r="815" spans="1:12" ht="13.5" x14ac:dyDescent="0.25">
      <c r="A815" s="3">
        <f>RSI!A815</f>
        <v>43188</v>
      </c>
      <c r="B815" s="2">
        <f>RSI!B815</f>
        <v>7.9630999999999998</v>
      </c>
      <c r="C815" s="2">
        <f>RSI!I815</f>
        <v>35.554782780062524</v>
      </c>
      <c r="D815" s="2">
        <f>MACD!E815</f>
        <v>0.14992679506998741</v>
      </c>
      <c r="E815" s="2">
        <f>MACD!F815</f>
        <v>0.106004576862626</v>
      </c>
      <c r="F815" s="2">
        <f>'Moving Avg'!D815</f>
        <v>8.0088399999999993</v>
      </c>
      <c r="G815" s="2">
        <f>'Moving Avg'!F815</f>
        <v>8.215799999999998</v>
      </c>
      <c r="H815" s="2">
        <f>'Moving Avg'!G815</f>
        <v>8.3082940000000036</v>
      </c>
      <c r="I815" s="2">
        <f>'Moving Avg'!H815</f>
        <v>7.3293259999999973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7.9630999999999998</v>
      </c>
      <c r="C816" s="2">
        <f>RSI!I816</f>
        <v>35.554782780062524</v>
      </c>
      <c r="D816" s="2">
        <f>MACD!E816</f>
        <v>0.15654147343356151</v>
      </c>
      <c r="E816" s="2">
        <f>MACD!F816</f>
        <v>0.11611195617681311</v>
      </c>
      <c r="F816" s="2">
        <f>'Moving Avg'!D816</f>
        <v>8.0167199999999994</v>
      </c>
      <c r="G816" s="2">
        <f>'Moving Avg'!F816</f>
        <v>8.1960899999999999</v>
      </c>
      <c r="H816" s="2">
        <f>'Moving Avg'!G816</f>
        <v>8.2991480000000006</v>
      </c>
      <c r="I816" s="2">
        <f>'Moving Avg'!H816</f>
        <v>7.3369944999999976</v>
      </c>
      <c r="J816" s="6" t="str">
        <f>OBV!F816</f>
        <v>BEARISH</v>
      </c>
      <c r="K816" s="6" t="str">
        <f>OBV!G816</f>
        <v>NEUTRAL</v>
      </c>
      <c r="L816" s="6" t="str">
        <f>OBV!H816</f>
        <v>BEARISH DIVERGENCE</v>
      </c>
    </row>
    <row r="817" spans="1:12" ht="13.5" x14ac:dyDescent="0.25">
      <c r="A817" s="3">
        <f>RSI!A817</f>
        <v>43192</v>
      </c>
      <c r="B817" s="2">
        <f>RSI!B817</f>
        <v>7.9630999999999998</v>
      </c>
      <c r="C817" s="2">
        <f>RSI!I817</f>
        <v>35.554782780062524</v>
      </c>
      <c r="D817" s="2">
        <f>MACD!E817</f>
        <v>0.13927272886446751</v>
      </c>
      <c r="E817" s="2">
        <f>MACD!F817</f>
        <v>0.120744110714344</v>
      </c>
      <c r="F817" s="2">
        <f>'Moving Avg'!D817</f>
        <v>8.0245999999999995</v>
      </c>
      <c r="G817" s="2">
        <f>'Moving Avg'!F817</f>
        <v>8.1763799999999982</v>
      </c>
      <c r="H817" s="2">
        <f>'Moving Avg'!G817</f>
        <v>8.2928400000000018</v>
      </c>
      <c r="I817" s="2">
        <f>'Moving Avg'!H817</f>
        <v>7.3446249999999962</v>
      </c>
      <c r="J817" s="6" t="str">
        <f>OBV!F817</f>
        <v>BEARISH</v>
      </c>
      <c r="K817" s="6" t="str">
        <f>OBV!G817</f>
        <v>NEUTRAL</v>
      </c>
      <c r="L817" s="6" t="str">
        <f>OBV!H817</f>
        <v>BEARISH DIVERGENCE</v>
      </c>
    </row>
    <row r="818" spans="1:12" ht="13.5" x14ac:dyDescent="0.25">
      <c r="A818" s="3">
        <f>RSI!A818</f>
        <v>43193</v>
      </c>
      <c r="B818" s="2">
        <f>RSI!B818</f>
        <v>7.9630999999999998</v>
      </c>
      <c r="C818" s="2">
        <f>RSI!I818</f>
        <v>35.554782780062524</v>
      </c>
      <c r="D818" s="2">
        <f>MACD!E818</f>
        <v>0.15021462153694998</v>
      </c>
      <c r="E818" s="2">
        <f>MACD!F818</f>
        <v>0.1266382128788652</v>
      </c>
      <c r="F818" s="2">
        <f>'Moving Avg'!D818</f>
        <v>7.9930599999999998</v>
      </c>
      <c r="G818" s="2">
        <f>'Moving Avg'!F818</f>
        <v>8.1554849999999988</v>
      </c>
      <c r="H818" s="2">
        <f>'Moving Avg'!G818</f>
        <v>8.2857440000000011</v>
      </c>
      <c r="I818" s="2">
        <f>'Moving Avg'!H818</f>
        <v>7.3522554999999956</v>
      </c>
      <c r="J818" s="6" t="str">
        <f>OBV!F818</f>
        <v>BEARISH</v>
      </c>
      <c r="K818" s="6" t="str">
        <f>OBV!G818</f>
        <v>NEUTRAL</v>
      </c>
      <c r="L818" s="6" t="str">
        <f>OBV!H818</f>
        <v>CONFIRMED BEARISH</v>
      </c>
    </row>
    <row r="819" spans="1:12" ht="13.5" x14ac:dyDescent="0.25">
      <c r="A819" s="3">
        <f>RSI!A819</f>
        <v>43194</v>
      </c>
      <c r="B819" s="2">
        <f>RSI!B819</f>
        <v>8.2706</v>
      </c>
      <c r="C819" s="2">
        <f>RSI!I819</f>
        <v>55.934423349112741</v>
      </c>
      <c r="D819" s="2">
        <f>MACD!E819</f>
        <v>0.10150739076425808</v>
      </c>
      <c r="E819" s="2">
        <f>MACD!F819</f>
        <v>0.12161204845594378</v>
      </c>
      <c r="F819" s="2">
        <f>'Moving Avg'!D819</f>
        <v>8.0245999999999995</v>
      </c>
      <c r="G819" s="2">
        <f>'Moving Avg'!F819</f>
        <v>8.1511499999999995</v>
      </c>
      <c r="H819" s="2">
        <f>'Moving Avg'!G819</f>
        <v>8.2851120000000016</v>
      </c>
      <c r="I819" s="2">
        <f>'Moving Avg'!H819</f>
        <v>7.3616899999999967</v>
      </c>
      <c r="J819" s="6" t="str">
        <f>OBV!F819</f>
        <v>BEARISH</v>
      </c>
      <c r="K819" s="6" t="str">
        <f>OBV!G819</f>
        <v>NEUTRAL</v>
      </c>
      <c r="L819" s="6" t="str">
        <f>OBV!H819</f>
        <v>BEARISH DIVERGENCE</v>
      </c>
    </row>
    <row r="820" spans="1:12" ht="13.5" x14ac:dyDescent="0.25">
      <c r="A820" s="3">
        <f>RSI!A820</f>
        <v>43195</v>
      </c>
      <c r="B820" s="2">
        <f>RSI!B820</f>
        <v>8.1997</v>
      </c>
      <c r="C820" s="2">
        <f>RSI!I820</f>
        <v>51.862104602554751</v>
      </c>
      <c r="D820" s="2">
        <f>MACD!E820</f>
        <v>6.362101462309866E-2</v>
      </c>
      <c r="E820" s="2">
        <f>MACD!F820</f>
        <v>0.11001384168937477</v>
      </c>
      <c r="F820" s="2">
        <f>'Moving Avg'!D820</f>
        <v>8.0719200000000004</v>
      </c>
      <c r="G820" s="2">
        <f>'Moving Avg'!F820</f>
        <v>8.1432699999999993</v>
      </c>
      <c r="H820" s="2">
        <f>'Moving Avg'!G820</f>
        <v>8.2811700000000013</v>
      </c>
      <c r="I820" s="2">
        <f>'Moving Avg'!H820</f>
        <v>7.3708839999999949</v>
      </c>
      <c r="J820" s="6" t="str">
        <f>OBV!F820</f>
        <v>BEARISH</v>
      </c>
      <c r="K820" s="6" t="str">
        <f>OBV!G820</f>
        <v>NEUTRAL</v>
      </c>
      <c r="L820" s="6" t="str">
        <f>OBV!H820</f>
        <v>BEARISH DIVERGENCE</v>
      </c>
    </row>
    <row r="821" spans="1:12" ht="13.5" x14ac:dyDescent="0.25">
      <c r="A821" s="3">
        <f>RSI!A821</f>
        <v>43196</v>
      </c>
      <c r="B821" s="2">
        <f>RSI!B821</f>
        <v>7.9630999999999998</v>
      </c>
      <c r="C821" s="2">
        <f>RSI!I821</f>
        <v>41.106667653677917</v>
      </c>
      <c r="D821" s="2">
        <f>MACD!E821</f>
        <v>3.1867061639305305E-2</v>
      </c>
      <c r="E821" s="2">
        <f>MACD!F821</f>
        <v>9.4384485679360891E-2</v>
      </c>
      <c r="F821" s="2">
        <f>'Moving Avg'!D821</f>
        <v>8.0719200000000004</v>
      </c>
      <c r="G821" s="2">
        <f>'Moving Avg'!F821</f>
        <v>8.1235599999999994</v>
      </c>
      <c r="H821" s="2">
        <f>'Moving Avg'!G821</f>
        <v>8.2726540000000011</v>
      </c>
      <c r="I821" s="2">
        <f>'Moving Avg'!H821</f>
        <v>7.3787809999999956</v>
      </c>
      <c r="J821" s="6" t="str">
        <f>OBV!F821</f>
        <v>BEARISH</v>
      </c>
      <c r="K821" s="6" t="str">
        <f>OBV!G821</f>
        <v>NEUTRAL</v>
      </c>
      <c r="L821" s="6" t="str">
        <f>OBV!H821</f>
        <v>NEUTRAL</v>
      </c>
    </row>
    <row r="822" spans="1:12" ht="13.5" x14ac:dyDescent="0.25">
      <c r="A822" s="3">
        <f>RSI!A822</f>
        <v>43200</v>
      </c>
      <c r="B822" s="2">
        <f>RSI!B822</f>
        <v>8.1918000000000006</v>
      </c>
      <c r="C822" s="2">
        <f>RSI!I822</f>
        <v>51.563235403898965</v>
      </c>
      <c r="D822" s="2">
        <f>MACD!E822</f>
        <v>-1.076429254046829E-2</v>
      </c>
      <c r="E822" s="2">
        <f>MACD!F822</f>
        <v>7.3354730035395055E-2</v>
      </c>
      <c r="F822" s="2">
        <f>'Moving Avg'!D822</f>
        <v>8.117659999999999</v>
      </c>
      <c r="G822" s="2">
        <f>'Moving Avg'!F822</f>
        <v>8.1152850000000001</v>
      </c>
      <c r="H822" s="2">
        <f>'Moving Avg'!G822</f>
        <v>8.269344000000002</v>
      </c>
      <c r="I822" s="2">
        <f>'Moving Avg'!H822</f>
        <v>7.3878214999999958</v>
      </c>
      <c r="J822" s="6" t="str">
        <f>OBV!F822</f>
        <v>BEARISH</v>
      </c>
      <c r="K822" s="6" t="str">
        <f>OBV!G822</f>
        <v>NEUTRAL</v>
      </c>
      <c r="L822" s="6" t="str">
        <f>OBV!H822</f>
        <v>BEARISH DIVERGENCE</v>
      </c>
    </row>
    <row r="823" spans="1:12" ht="13.5" x14ac:dyDescent="0.25">
      <c r="A823" s="3">
        <f>RSI!A823</f>
        <v>43201</v>
      </c>
      <c r="B823" s="2">
        <f>RSI!B823</f>
        <v>8.1838999999999995</v>
      </c>
      <c r="C823" s="2">
        <f>RSI!I823</f>
        <v>51.224898211397864</v>
      </c>
      <c r="D823" s="2">
        <f>MACD!E823</f>
        <v>-1.6189264703648121E-2</v>
      </c>
      <c r="E823" s="2">
        <f>MACD!F823</f>
        <v>5.5445931087586421E-2</v>
      </c>
      <c r="F823" s="2">
        <f>'Moving Avg'!D823</f>
        <v>8.1618200000000023</v>
      </c>
      <c r="G823" s="2">
        <f>'Moving Avg'!F823</f>
        <v>8.1066149999999997</v>
      </c>
      <c r="H823" s="2">
        <f>'Moving Avg'!G823</f>
        <v>8.2669780000000017</v>
      </c>
      <c r="I823" s="2">
        <f>'Moving Avg'!H823</f>
        <v>7.3971269999999949</v>
      </c>
      <c r="J823" s="6" t="str">
        <f>OBV!F823</f>
        <v>BEARISH</v>
      </c>
      <c r="K823" s="6" t="str">
        <f>OBV!G823</f>
        <v>NEUTRAL</v>
      </c>
      <c r="L823" s="6" t="str">
        <f>OBV!H823</f>
        <v>BEARISH DIVERGENCE</v>
      </c>
    </row>
    <row r="824" spans="1:12" ht="13.5" x14ac:dyDescent="0.25">
      <c r="A824" s="3">
        <f>RSI!A824</f>
        <v>43202</v>
      </c>
      <c r="B824" s="2">
        <f>RSI!B824</f>
        <v>8.1601999999999997</v>
      </c>
      <c r="C824" s="2">
        <f>RSI!I824</f>
        <v>50.161523716198602</v>
      </c>
      <c r="D824" s="2">
        <f>MACD!E824</f>
        <v>-2.0434023353390174E-2</v>
      </c>
      <c r="E824" s="2">
        <f>MACD!F824</f>
        <v>4.0269940199391105E-2</v>
      </c>
      <c r="F824" s="2">
        <f>'Moving Avg'!D824</f>
        <v>8.1397399999999998</v>
      </c>
      <c r="G824" s="2">
        <f>'Moving Avg'!F824</f>
        <v>8.0967599999999997</v>
      </c>
      <c r="H824" s="2">
        <f>'Moving Avg'!G824</f>
        <v>8.2641380000000009</v>
      </c>
      <c r="I824" s="2">
        <f>'Moving Avg'!H824</f>
        <v>7.4066189999999947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</row>
    <row r="825" spans="1:12" ht="13.5" x14ac:dyDescent="0.25">
      <c r="A825" s="3">
        <f>RSI!A825</f>
        <v>43203</v>
      </c>
      <c r="B825" s="2">
        <f>RSI!B825</f>
        <v>8.1365999999999996</v>
      </c>
      <c r="C825" s="2">
        <f>RSI!I825</f>
        <v>49.069172712926481</v>
      </c>
      <c r="D825" s="2">
        <f>MACD!E825</f>
        <v>-4.5363859636196935E-2</v>
      </c>
      <c r="E825" s="2">
        <f>MACD!F825</f>
        <v>2.3143180232273498E-2</v>
      </c>
      <c r="F825" s="2">
        <f>'Moving Avg'!D825</f>
        <v>8.1271199999999997</v>
      </c>
      <c r="G825" s="2">
        <f>'Moving Avg'!F825</f>
        <v>8.0896649999999983</v>
      </c>
      <c r="H825" s="2">
        <f>'Moving Avg'!G825</f>
        <v>8.2609840000000005</v>
      </c>
      <c r="I825" s="2">
        <f>'Moving Avg'!H825</f>
        <v>7.4160409999999954</v>
      </c>
      <c r="J825" s="6" t="str">
        <f>OBV!F825</f>
        <v>BEARISH</v>
      </c>
      <c r="K825" s="6" t="str">
        <f>OBV!G825</f>
        <v>NEUTRAL</v>
      </c>
      <c r="L825" s="6" t="str">
        <f>OBV!H825</f>
        <v>CONFIRMED BEARISH</v>
      </c>
    </row>
    <row r="826" spans="1:12" ht="13.5" x14ac:dyDescent="0.25">
      <c r="A826" s="3">
        <f>RSI!A826</f>
        <v>43206</v>
      </c>
      <c r="B826" s="2">
        <f>RSI!B826</f>
        <v>8.1128999999999998</v>
      </c>
      <c r="C826" s="2">
        <f>RSI!I826</f>
        <v>47.940126562549878</v>
      </c>
      <c r="D826" s="2">
        <f>MACD!E826</f>
        <v>-6.4600468010064915E-2</v>
      </c>
      <c r="E826" s="2">
        <f>MACD!F826</f>
        <v>5.5944505838058153E-3</v>
      </c>
      <c r="F826" s="2">
        <f>'Moving Avg'!D826</f>
        <v>8.1570799999999988</v>
      </c>
      <c r="G826" s="2">
        <f>'Moving Avg'!F826</f>
        <v>8.0813849999999992</v>
      </c>
      <c r="H826" s="2">
        <f>'Moving Avg'!G826</f>
        <v>8.2546760000000017</v>
      </c>
      <c r="I826" s="2">
        <f>'Moving Avg'!H826</f>
        <v>7.4246739999999951</v>
      </c>
      <c r="J826" s="6" t="str">
        <f>OBV!F826</f>
        <v>BEARISH</v>
      </c>
      <c r="K826" s="6" t="str">
        <f>OBV!G826</f>
        <v>NEUTRAL</v>
      </c>
      <c r="L826" s="6" t="str">
        <f>OBV!H826</f>
        <v>BEARISH DIVERGENCE</v>
      </c>
    </row>
    <row r="827" spans="1:12" ht="13.5" x14ac:dyDescent="0.25">
      <c r="A827" s="3">
        <f>RSI!A827</f>
        <v>43207</v>
      </c>
      <c r="B827" s="2">
        <f>RSI!B827</f>
        <v>8.0341000000000005</v>
      </c>
      <c r="C827" s="2">
        <f>RSI!I827</f>
        <v>44.291061537298788</v>
      </c>
      <c r="D827" s="2">
        <f>MACD!E827</f>
        <v>-7.4805782627651141E-2</v>
      </c>
      <c r="E827" s="2">
        <f>MACD!F827</f>
        <v>-1.0485596058485577E-2</v>
      </c>
      <c r="F827" s="2">
        <f>'Moving Avg'!D827</f>
        <v>8.1255399999999991</v>
      </c>
      <c r="G827" s="2">
        <f>'Moving Avg'!F827</f>
        <v>8.0770499999999981</v>
      </c>
      <c r="H827" s="2">
        <f>'Moving Avg'!G827</f>
        <v>8.2469500000000018</v>
      </c>
      <c r="I827" s="2">
        <f>'Moving Avg'!H827</f>
        <v>7.4323219999999957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</row>
    <row r="828" spans="1:12" ht="13.5" x14ac:dyDescent="0.25">
      <c r="A828" s="3">
        <f>RSI!A828</f>
        <v>43208</v>
      </c>
      <c r="B828" s="2">
        <f>RSI!B828</f>
        <v>8.0419999999999998</v>
      </c>
      <c r="C828" s="2">
        <f>RSI!I828</f>
        <v>44.745147842904203</v>
      </c>
      <c r="D828" s="2">
        <f>MACD!E828</f>
        <v>-8.3343213936274196E-2</v>
      </c>
      <c r="E828" s="2">
        <f>MACD!F828</f>
        <v>-2.50571196340433E-2</v>
      </c>
      <c r="F828" s="2">
        <f>'Moving Avg'!D828</f>
        <v>8.0971599999999988</v>
      </c>
      <c r="G828" s="2">
        <f>'Moving Avg'!F828</f>
        <v>8.0652249999999981</v>
      </c>
      <c r="H828" s="2">
        <f>'Moving Avg'!G828</f>
        <v>8.2395400000000016</v>
      </c>
      <c r="I828" s="2">
        <f>'Moving Avg'!H828</f>
        <v>7.440048499999997</v>
      </c>
      <c r="J828" s="6" t="str">
        <f>OBV!F828</f>
        <v>BEARISH</v>
      </c>
      <c r="K828" s="6" t="str">
        <f>OBV!G828</f>
        <v>NEUTRAL</v>
      </c>
      <c r="L828" s="6" t="str">
        <f>OBV!H828</f>
        <v>CONFIRMED BEARISH</v>
      </c>
    </row>
    <row r="829" spans="1:12" ht="13.5" x14ac:dyDescent="0.25">
      <c r="A829" s="3">
        <f>RSI!A829</f>
        <v>43209</v>
      </c>
      <c r="B829" s="2">
        <f>RSI!B829</f>
        <v>8.0419999999999998</v>
      </c>
      <c r="C829" s="2">
        <f>RSI!I829</f>
        <v>44.745147842904203</v>
      </c>
      <c r="D829" s="2">
        <f>MACD!E829</f>
        <v>-4.2673757395322198E-2</v>
      </c>
      <c r="E829" s="2">
        <f>MACD!F829</f>
        <v>-2.8580447186299082E-2</v>
      </c>
      <c r="F829" s="2">
        <f>'Moving Avg'!D829</f>
        <v>8.0735200000000003</v>
      </c>
      <c r="G829" s="2">
        <f>'Moving Avg'!F829</f>
        <v>8.0652249999999981</v>
      </c>
      <c r="H829" s="2">
        <f>'Moving Avg'!G829</f>
        <v>8.2330760000000005</v>
      </c>
      <c r="I829" s="2">
        <f>'Moving Avg'!H829</f>
        <v>7.4479329999999955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8.0655999999999999</v>
      </c>
      <c r="C830" s="2">
        <f>RSI!I830</f>
        <v>46.262700052259007</v>
      </c>
      <c r="D830" s="2">
        <f>MACD!E830</f>
        <v>-2.0374624693490162E-2</v>
      </c>
      <c r="E830" s="2">
        <f>MACD!F830</f>
        <v>-2.69392826877373E-2</v>
      </c>
      <c r="F830" s="2">
        <f>'Moving Avg'!D830</f>
        <v>8.0593199999999996</v>
      </c>
      <c r="G830" s="2">
        <f>'Moving Avg'!F830</f>
        <v>8.0667999999999989</v>
      </c>
      <c r="H830" s="2">
        <f>'Moving Avg'!G830</f>
        <v>8.2258220000000009</v>
      </c>
      <c r="I830" s="2">
        <f>'Moving Avg'!H830</f>
        <v>7.4559354999999936</v>
      </c>
      <c r="J830" s="6" t="str">
        <f>OBV!F830</f>
        <v>BEARISH</v>
      </c>
      <c r="K830" s="6" t="str">
        <f>OBV!G830</f>
        <v>NEUTRAL</v>
      </c>
      <c r="L830" s="6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8.0655999999999999</v>
      </c>
      <c r="C831" s="2">
        <f>RSI!I831</f>
        <v>46.262700052259</v>
      </c>
      <c r="D831" s="2">
        <f>MACD!E831</f>
        <v>-3.7543399645690201E-2</v>
      </c>
      <c r="E831" s="2">
        <f>MACD!F831</f>
        <v>-2.9060106079327883E-2</v>
      </c>
      <c r="F831" s="2">
        <f>'Moving Avg'!D831</f>
        <v>8.0498600000000007</v>
      </c>
      <c r="G831" s="2">
        <f>'Moving Avg'!F831</f>
        <v>8.0738949999999985</v>
      </c>
      <c r="H831" s="2">
        <f>'Moving Avg'!G831</f>
        <v>8.2191980000000004</v>
      </c>
      <c r="I831" s="2">
        <f>'Moving Avg'!H831</f>
        <v>7.4639774999999942</v>
      </c>
      <c r="J831" s="6" t="str">
        <f>OBV!F831</f>
        <v>BULLISH</v>
      </c>
      <c r="K831" s="6" t="str">
        <f>OBV!G831</f>
        <v>NEUTRAL</v>
      </c>
      <c r="L831" s="6" t="str">
        <f>OBV!H831</f>
        <v>BULLISH DIVERGENCE</v>
      </c>
    </row>
    <row r="832" spans="1:12" ht="13.5" x14ac:dyDescent="0.25">
      <c r="A832" s="3">
        <f>RSI!A832</f>
        <v>43214</v>
      </c>
      <c r="B832" s="2">
        <f>RSI!B832</f>
        <v>8.0419999999999998</v>
      </c>
      <c r="C832" s="2">
        <f>RSI!I832</f>
        <v>44.834608759661712</v>
      </c>
      <c r="D832" s="2">
        <f>MACD!E832</f>
        <v>-1.4802201677804661E-2</v>
      </c>
      <c r="E832" s="2">
        <f>MACD!F832</f>
        <v>-2.6208525199023239E-2</v>
      </c>
      <c r="F832" s="2">
        <f>'Moving Avg'!D832</f>
        <v>8.0514399999999995</v>
      </c>
      <c r="G832" s="2">
        <f>'Moving Avg'!F832</f>
        <v>8.0798099999999984</v>
      </c>
      <c r="H832" s="2">
        <f>'Moving Avg'!G832</f>
        <v>8.2116300000000013</v>
      </c>
      <c r="I832" s="2">
        <f>'Moving Avg'!H832</f>
        <v>7.4718619999999927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</row>
    <row r="833" spans="1:12" ht="13.5" x14ac:dyDescent="0.25">
      <c r="A833" s="3">
        <f>RSI!A833</f>
        <v>43215</v>
      </c>
      <c r="B833" s="2">
        <f>RSI!B833</f>
        <v>7.9157999999999999</v>
      </c>
      <c r="C833" s="2">
        <f>RSI!I833</f>
        <v>38.067391111923065</v>
      </c>
      <c r="D833" s="2">
        <f>MACD!E833</f>
        <v>1.3023548316153821E-2</v>
      </c>
      <c r="E833" s="2">
        <f>MACD!F833</f>
        <v>-1.8362110495987828E-2</v>
      </c>
      <c r="F833" s="2">
        <f>'Moving Avg'!D833</f>
        <v>8.0261999999999993</v>
      </c>
      <c r="G833" s="2">
        <f>'Moving Avg'!F833</f>
        <v>8.0695599999999992</v>
      </c>
      <c r="H833" s="2">
        <f>'Moving Avg'!G833</f>
        <v>8.2015380000000011</v>
      </c>
      <c r="I833" s="2">
        <f>'Moving Avg'!H833</f>
        <v>7.4791154999999936</v>
      </c>
      <c r="J833" s="6" t="str">
        <f>OBV!F833</f>
        <v>BEARISH</v>
      </c>
      <c r="K833" s="6" t="str">
        <f>OBV!G833</f>
        <v>STRONG</v>
      </c>
      <c r="L833" s="6" t="str">
        <f>OBV!H833</f>
        <v>CONFIRMED BEARISH</v>
      </c>
    </row>
    <row r="834" spans="1:12" ht="13.5" x14ac:dyDescent="0.25">
      <c r="A834" s="3">
        <f>RSI!A834</f>
        <v>43216</v>
      </c>
      <c r="B834" s="2">
        <f>RSI!B834</f>
        <v>8.0261999999999993</v>
      </c>
      <c r="C834" s="2">
        <f>RSI!I834</f>
        <v>45.777658353110134</v>
      </c>
      <c r="D834" s="2">
        <f>MACD!E834</f>
        <v>2.5907272119782832E-2</v>
      </c>
      <c r="E834" s="2">
        <f>MACD!F834</f>
        <v>-9.5082339728336969E-3</v>
      </c>
      <c r="F834" s="2">
        <f>'Moving Avg'!D834</f>
        <v>8.0230399999999999</v>
      </c>
      <c r="G834" s="2">
        <f>'Moving Avg'!F834</f>
        <v>8.0652249999999981</v>
      </c>
      <c r="H834" s="2">
        <f>'Moving Avg'!G834</f>
        <v>8.1947580000000002</v>
      </c>
      <c r="I834" s="2">
        <f>'Moving Avg'!H834</f>
        <v>7.4869209999999926</v>
      </c>
      <c r="J834" s="6" t="str">
        <f>OBV!F834</f>
        <v>BEARISH</v>
      </c>
      <c r="K834" s="6" t="str">
        <f>OBV!G834</f>
        <v>STRONG</v>
      </c>
      <c r="L834" s="6" t="str">
        <f>OBV!H834</f>
        <v>CONFIRMED BEARISH</v>
      </c>
    </row>
    <row r="835" spans="1:12" ht="13.5" x14ac:dyDescent="0.25">
      <c r="A835" s="3">
        <f>RSI!A835</f>
        <v>43217</v>
      </c>
      <c r="B835" s="2">
        <f>RSI!B835</f>
        <v>8.0183</v>
      </c>
      <c r="C835" s="2">
        <f>RSI!I835</f>
        <v>45.342647956740194</v>
      </c>
      <c r="D835" s="2">
        <f>MACD!E835</f>
        <v>3.4187599634082133E-2</v>
      </c>
      <c r="E835" s="2">
        <f>MACD!F835</f>
        <v>-7.6906725145053142E-4</v>
      </c>
      <c r="F835" s="2">
        <f>'Moving Avg'!D835</f>
        <v>8.0135799999999993</v>
      </c>
      <c r="G835" s="2">
        <f>'Moving Avg'!F835</f>
        <v>8.0679849999999984</v>
      </c>
      <c r="H835" s="2">
        <f>'Moving Avg'!G835</f>
        <v>8.187187999999999</v>
      </c>
      <c r="I835" s="2">
        <f>'Moving Avg'!H835</f>
        <v>7.4946869999999919</v>
      </c>
      <c r="J835" s="6" t="str">
        <f>OBV!F835</f>
        <v>BEARISH</v>
      </c>
      <c r="K835" s="6" t="str">
        <f>OBV!G835</f>
        <v>STRONG</v>
      </c>
      <c r="L835" s="6" t="str">
        <f>OBV!H835</f>
        <v>CONFIRMED BEARISH</v>
      </c>
    </row>
    <row r="836" spans="1:12" ht="13.5" x14ac:dyDescent="0.25">
      <c r="A836" s="3">
        <f>RSI!A836</f>
        <v>43220</v>
      </c>
      <c r="B836" s="2">
        <f>RSI!B836</f>
        <v>8.0261999999999993</v>
      </c>
      <c r="C836" s="2">
        <f>RSI!I836</f>
        <v>45.896326255289189</v>
      </c>
      <c r="D836" s="2">
        <f>MACD!E836</f>
        <v>3.7402242562562193E-2</v>
      </c>
      <c r="E836" s="2">
        <f>MACD!F836</f>
        <v>6.8651947113520144E-3</v>
      </c>
      <c r="F836" s="2">
        <f>'Moving Avg'!D836</f>
        <v>8.0056999999999992</v>
      </c>
      <c r="G836" s="2">
        <f>'Moving Avg'!F836</f>
        <v>8.071139999999998</v>
      </c>
      <c r="H836" s="2">
        <f>'Moving Avg'!G836</f>
        <v>8.1797760000000004</v>
      </c>
      <c r="I836" s="2">
        <f>'Moving Avg'!H836</f>
        <v>7.5024924999999927</v>
      </c>
      <c r="J836" s="6" t="str">
        <f>OBV!F836</f>
        <v>BEARISH</v>
      </c>
      <c r="K836" s="6" t="str">
        <f>OBV!G836</f>
        <v>STRONG</v>
      </c>
      <c r="L836" s="6" t="str">
        <f>OBV!H836</f>
        <v>CONFIRMED BEARISH</v>
      </c>
    </row>
    <row r="837" spans="1:12" ht="13.5" x14ac:dyDescent="0.25">
      <c r="A837" s="3">
        <f>RSI!A837</f>
        <v>43222</v>
      </c>
      <c r="B837" s="2">
        <f>RSI!B837</f>
        <v>8.0419999999999998</v>
      </c>
      <c r="C837" s="2">
        <f>RSI!I837</f>
        <v>47.051577951362269</v>
      </c>
      <c r="D837" s="2">
        <f>MACD!E837</f>
        <v>2.7189187961655037E-2</v>
      </c>
      <c r="E837" s="2">
        <f>MACD!F837</f>
        <v>1.0929993361412621E-2</v>
      </c>
      <c r="F837" s="2">
        <f>'Moving Avg'!D837</f>
        <v>8.0057000000000009</v>
      </c>
      <c r="G837" s="2">
        <f>'Moving Avg'!F837</f>
        <v>8.0750849999999996</v>
      </c>
      <c r="H837" s="2">
        <f>'Moving Avg'!G837</f>
        <v>8.1731540000000003</v>
      </c>
      <c r="I837" s="2">
        <f>'Moving Avg'!H837</f>
        <v>7.5104164999999936</v>
      </c>
      <c r="J837" s="6" t="str">
        <f>OBV!F837</f>
        <v>BEARISH</v>
      </c>
      <c r="K837" s="6" t="str">
        <f>OBV!G837</f>
        <v>STRONG</v>
      </c>
      <c r="L837" s="6" t="str">
        <f>OBV!H837</f>
        <v>NEUTRAL</v>
      </c>
    </row>
    <row r="838" spans="1:12" ht="13.5" x14ac:dyDescent="0.25">
      <c r="A838" s="3">
        <f>RSI!A838</f>
        <v>43223</v>
      </c>
      <c r="B838" s="2">
        <f>RSI!B838</f>
        <v>8.0341000000000005</v>
      </c>
      <c r="C838" s="2">
        <f>RSI!I838</f>
        <v>46.516750225653404</v>
      </c>
      <c r="D838" s="2">
        <f>MACD!E838</f>
        <v>2.0588200021210312E-2</v>
      </c>
      <c r="E838" s="2">
        <f>MACD!F838</f>
        <v>1.2861634693372159E-2</v>
      </c>
      <c r="F838" s="2">
        <f>'Moving Avg'!D838</f>
        <v>8.0293600000000005</v>
      </c>
      <c r="G838" s="2">
        <f>'Moving Avg'!F838</f>
        <v>8.0786350000000002</v>
      </c>
      <c r="H838" s="2">
        <f>'Moving Avg'!G838</f>
        <v>8.1666899999999991</v>
      </c>
      <c r="I838" s="2">
        <f>'Moving Avg'!H838</f>
        <v>7.5183009999999921</v>
      </c>
      <c r="J838" s="6" t="str">
        <f>OBV!F838</f>
        <v>BULLISH</v>
      </c>
      <c r="K838" s="6" t="str">
        <f>OBV!G838</f>
        <v>NEUTRAL</v>
      </c>
      <c r="L838" s="6" t="str">
        <f>OBV!H838</f>
        <v>CONFIRMED BULLISH</v>
      </c>
    </row>
    <row r="839" spans="1:12" ht="13.5" x14ac:dyDescent="0.25">
      <c r="A839" s="3">
        <f>RSI!A839</f>
        <v>43224</v>
      </c>
      <c r="B839" s="2">
        <f>RSI!B839</f>
        <v>8.0261999999999993</v>
      </c>
      <c r="C839" s="2">
        <f>RSI!I839</f>
        <v>45.954214958217705</v>
      </c>
      <c r="D839" s="2">
        <f>MACD!E839</f>
        <v>1.5857076136004622E-2</v>
      </c>
      <c r="E839" s="2">
        <f>MACD!F839</f>
        <v>1.3460722981898652E-2</v>
      </c>
      <c r="F839" s="2">
        <f>'Moving Avg'!D839</f>
        <v>8.0293600000000005</v>
      </c>
      <c r="G839" s="2">
        <f>'Moving Avg'!F839</f>
        <v>8.0664149999999992</v>
      </c>
      <c r="H839" s="2">
        <f>'Moving Avg'!G839</f>
        <v>8.1597519999999992</v>
      </c>
      <c r="I839" s="2">
        <f>'Moving Avg'!H839</f>
        <v>7.5261849999999937</v>
      </c>
      <c r="J839" s="6" t="str">
        <f>OBV!F839</f>
        <v>BEARISH</v>
      </c>
      <c r="K839" s="6" t="str">
        <f>OBV!G839</f>
        <v>NEUTRAL</v>
      </c>
      <c r="L839" s="6" t="str">
        <f>OBV!H839</f>
        <v>NEUTRAL</v>
      </c>
    </row>
    <row r="840" spans="1:12" ht="13.5" x14ac:dyDescent="0.25">
      <c r="A840" s="3">
        <f>RSI!A840</f>
        <v>43227</v>
      </c>
      <c r="B840" s="2">
        <f>RSI!B840</f>
        <v>8.0341000000000005</v>
      </c>
      <c r="C840" s="2">
        <f>RSI!I840</f>
        <v>46.649027126487546</v>
      </c>
      <c r="D840" s="2">
        <f>MACD!E840</f>
        <v>1.5195288748609315E-2</v>
      </c>
      <c r="E840" s="2">
        <f>MACD!F840</f>
        <v>1.3807636135240785E-2</v>
      </c>
      <c r="F840" s="2">
        <f>'Moving Avg'!D840</f>
        <v>8.0325200000000017</v>
      </c>
      <c r="G840" s="2">
        <f>'Moving Avg'!F840</f>
        <v>8.0581349999999983</v>
      </c>
      <c r="H840" s="2">
        <f>'Moving Avg'!G840</f>
        <v>8.1532879999999999</v>
      </c>
      <c r="I840" s="2">
        <f>'Moving Avg'!H840</f>
        <v>7.5340299999999942</v>
      </c>
      <c r="J840" s="6" t="str">
        <f>OBV!F840</f>
        <v>BEARISH</v>
      </c>
      <c r="K840" s="6" t="str">
        <f>OBV!G840</f>
        <v>NEUTRAL</v>
      </c>
      <c r="L840" s="6" t="str">
        <f>OBV!H840</f>
        <v>BEARISH DIVERGENCE</v>
      </c>
    </row>
    <row r="841" spans="1:12" ht="13.5" x14ac:dyDescent="0.25">
      <c r="A841" s="3">
        <f>RSI!A841</f>
        <v>43228</v>
      </c>
      <c r="B841" s="2">
        <f>RSI!B841</f>
        <v>8.0183</v>
      </c>
      <c r="C841" s="2">
        <f>RSI!I841</f>
        <v>45.392126919099589</v>
      </c>
      <c r="D841" s="2">
        <f>MACD!E841</f>
        <v>1.6032973402376527E-2</v>
      </c>
      <c r="E841" s="2">
        <f>MACD!F841</f>
        <v>1.4252703588667936E-2</v>
      </c>
      <c r="F841" s="2">
        <f>'Moving Avg'!D841</f>
        <v>8.0309400000000011</v>
      </c>
      <c r="G841" s="2">
        <f>'Moving Avg'!F841</f>
        <v>8.0608949999999986</v>
      </c>
      <c r="H841" s="2">
        <f>'Moving Avg'!G841</f>
        <v>8.1466640000000012</v>
      </c>
      <c r="I841" s="2">
        <f>'Moving Avg'!H841</f>
        <v>7.5418354999999941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</row>
    <row r="842" spans="1:12" ht="13.5" x14ac:dyDescent="0.25">
      <c r="A842" s="3">
        <f>RSI!A842</f>
        <v>43229</v>
      </c>
      <c r="B842" s="2">
        <f>RSI!B842</f>
        <v>8.0655999999999999</v>
      </c>
      <c r="C842" s="2">
        <f>RSI!I842</f>
        <v>49.756545868669399</v>
      </c>
      <c r="D842" s="2">
        <f>MACD!E842</f>
        <v>9.9111254997445997E-3</v>
      </c>
      <c r="E842" s="2">
        <f>MACD!F842</f>
        <v>1.3384387970883269E-2</v>
      </c>
      <c r="F842" s="2">
        <f>'Moving Avg'!D842</f>
        <v>8.0356600000000018</v>
      </c>
      <c r="G842" s="2">
        <f>'Moving Avg'!F842</f>
        <v>8.0545849999999994</v>
      </c>
      <c r="H842" s="2">
        <f>'Moving Avg'!G842</f>
        <v>8.1408300000000011</v>
      </c>
      <c r="I842" s="2">
        <f>'Moving Avg'!H842</f>
        <v>7.5499164999999939</v>
      </c>
      <c r="J842" s="6" t="str">
        <f>OBV!F842</f>
        <v>BULLISH</v>
      </c>
      <c r="K842" s="6" t="str">
        <f>OBV!G842</f>
        <v>NEUTRAL</v>
      </c>
      <c r="L842" s="6" t="str">
        <f>OBV!H842</f>
        <v>CONFIRMED BULLISH</v>
      </c>
    </row>
    <row r="843" spans="1:12" ht="13.5" x14ac:dyDescent="0.25">
      <c r="A843" s="3">
        <f>RSI!A843</f>
        <v>43230</v>
      </c>
      <c r="B843" s="2">
        <f>RSI!B843</f>
        <v>8.0419999999999998</v>
      </c>
      <c r="C843" s="2">
        <f>RSI!I843</f>
        <v>47.707763742341207</v>
      </c>
      <c r="D843" s="2">
        <f>MACD!E843</f>
        <v>-1.2934323717415097E-2</v>
      </c>
      <c r="E843" s="2">
        <f>MACD!F843</f>
        <v>8.1206456332235961E-3</v>
      </c>
      <c r="F843" s="2">
        <f>'Moving Avg'!D843</f>
        <v>8.0372400000000006</v>
      </c>
      <c r="G843" s="2">
        <f>'Moving Avg'!F843</f>
        <v>8.0474899999999998</v>
      </c>
      <c r="H843" s="2">
        <f>'Moving Avg'!G843</f>
        <v>8.1345240000000008</v>
      </c>
      <c r="I843" s="2">
        <f>'Moving Avg'!H843</f>
        <v>7.5578009999999924</v>
      </c>
      <c r="J843" s="6" t="str">
        <f>OBV!F843</f>
        <v>BEARISH</v>
      </c>
      <c r="K843" s="6" t="str">
        <f>OBV!G843</f>
        <v>NEUTRAL</v>
      </c>
      <c r="L843" s="6" t="str">
        <f>OBV!H843</f>
        <v>BEARISH DIVERGENCE</v>
      </c>
    </row>
    <row r="844" spans="1:12" ht="13.5" x14ac:dyDescent="0.25">
      <c r="A844" s="3">
        <f>RSI!A844</f>
        <v>43231</v>
      </c>
      <c r="B844" s="2">
        <f>RSI!B844</f>
        <v>8.1601999999999997</v>
      </c>
      <c r="C844" s="2">
        <f>RSI!I844</f>
        <v>57.21093411804366</v>
      </c>
      <c r="D844" s="2">
        <f>MACD!E844</f>
        <v>-2.3894897050318775E-2</v>
      </c>
      <c r="E844" s="2">
        <f>MACD!F844</f>
        <v>1.7175370965151213E-3</v>
      </c>
      <c r="F844" s="2">
        <f>'Moving Avg'!D844</f>
        <v>8.0640400000000003</v>
      </c>
      <c r="G844" s="2">
        <f>'Moving Avg'!F844</f>
        <v>8.0474899999999998</v>
      </c>
      <c r="H844" s="2">
        <f>'Moving Avg'!G844</f>
        <v>8.1301079999999999</v>
      </c>
      <c r="I844" s="2">
        <f>'Moving Avg'!H844</f>
        <v>7.5662764999999919</v>
      </c>
      <c r="J844" s="6" t="str">
        <f>OBV!F844</f>
        <v>BEARISH</v>
      </c>
      <c r="K844" s="6" t="str">
        <f>OBV!G844</f>
        <v>NEUTRAL</v>
      </c>
      <c r="L844" s="6" t="str">
        <f>OBV!H844</f>
        <v>BEARISH DIVERGENCE</v>
      </c>
    </row>
    <row r="845" spans="1:12" ht="13.5" x14ac:dyDescent="0.25">
      <c r="A845" s="3">
        <f>RSI!A845</f>
        <v>43234</v>
      </c>
      <c r="B845" s="2">
        <f>RSI!B845</f>
        <v>8.0419999999999998</v>
      </c>
      <c r="C845" s="2">
        <f>RSI!I845</f>
        <v>47.846777344701202</v>
      </c>
      <c r="D845" s="2">
        <f>MACD!E845</f>
        <v>-2.6196828897461444E-2</v>
      </c>
      <c r="E845" s="2">
        <f>MACD!F845</f>
        <v>-3.8653361022801926E-3</v>
      </c>
      <c r="F845" s="2">
        <f>'Moving Avg'!D845</f>
        <v>8.0656200000000009</v>
      </c>
      <c r="G845" s="2">
        <f>'Moving Avg'!F845</f>
        <v>8.0427599999999995</v>
      </c>
      <c r="H845" s="2">
        <f>'Moving Avg'!G845</f>
        <v>8.123327999999999</v>
      </c>
      <c r="I845" s="2">
        <f>'Moving Avg'!H845</f>
        <v>7.5742004999999919</v>
      </c>
      <c r="J845" s="6" t="str">
        <f>OBV!F845</f>
        <v>BEARISH</v>
      </c>
      <c r="K845" s="6" t="str">
        <f>OBV!G845</f>
        <v>NEUTRAL</v>
      </c>
      <c r="L845" s="6" t="str">
        <f>OBV!H845</f>
        <v>BEARISH DIVERGENCE</v>
      </c>
    </row>
    <row r="846" spans="1:12" ht="13.5" x14ac:dyDescent="0.25">
      <c r="A846" s="3">
        <f>RSI!A846</f>
        <v>43235</v>
      </c>
      <c r="B846" s="2">
        <f>RSI!B846</f>
        <v>8.0419999999999998</v>
      </c>
      <c r="C846" s="2">
        <f>RSI!I846</f>
        <v>47.846777344701202</v>
      </c>
      <c r="D846" s="2">
        <f>MACD!E846</f>
        <v>-2.6756498248957428E-2</v>
      </c>
      <c r="E846" s="2">
        <f>MACD!F846</f>
        <v>-8.4435685316156389E-3</v>
      </c>
      <c r="F846" s="2">
        <f>'Moving Avg'!D846</f>
        <v>8.0703599999999991</v>
      </c>
      <c r="G846" s="2">
        <f>'Moving Avg'!F846</f>
        <v>8.0392150000000004</v>
      </c>
      <c r="H846" s="2">
        <f>'Moving Avg'!G846</f>
        <v>8.1170219999999986</v>
      </c>
      <c r="I846" s="2">
        <f>'Moving Avg'!H846</f>
        <v>7.5821244999999911</v>
      </c>
      <c r="J846" s="6" t="str">
        <f>OBV!F846</f>
        <v>BEARISH</v>
      </c>
      <c r="K846" s="6" t="str">
        <f>OBV!G846</f>
        <v>NEUTRAL</v>
      </c>
      <c r="L846" s="6" t="str">
        <f>OBV!H846</f>
        <v>BEARISH DIVERGENCE</v>
      </c>
    </row>
    <row r="847" spans="1:12" ht="13.5" x14ac:dyDescent="0.25">
      <c r="A847" s="3">
        <f>RSI!A847</f>
        <v>43236</v>
      </c>
      <c r="B847" s="2">
        <f>RSI!B847</f>
        <v>8.0419999999999998</v>
      </c>
      <c r="C847" s="2">
        <f>RSI!I847</f>
        <v>47.846777344701195</v>
      </c>
      <c r="D847" s="2">
        <f>MACD!E847</f>
        <v>-2.463935602293077E-2</v>
      </c>
      <c r="E847" s="2">
        <f>MACD!F847</f>
        <v>-1.1682726029878666E-2</v>
      </c>
      <c r="F847" s="2">
        <f>'Moving Avg'!D847</f>
        <v>8.0656400000000001</v>
      </c>
      <c r="G847" s="2">
        <f>'Moving Avg'!F847</f>
        <v>8.0396099999999997</v>
      </c>
      <c r="H847" s="2">
        <f>'Moving Avg'!G847</f>
        <v>8.1107159999999983</v>
      </c>
      <c r="I847" s="2">
        <f>'Moving Avg'!H847</f>
        <v>7.5900089999999896</v>
      </c>
      <c r="J847" s="6" t="str">
        <f>OBV!F847</f>
        <v>BEARISH</v>
      </c>
      <c r="K847" s="6" t="str">
        <f>OBV!G847</f>
        <v>STRONG</v>
      </c>
      <c r="L847" s="6" t="str">
        <f>OBV!H847</f>
        <v>CONFIRMED BEARISH</v>
      </c>
    </row>
    <row r="848" spans="1:12" ht="13.5" x14ac:dyDescent="0.25">
      <c r="A848" s="3">
        <f>RSI!A848</f>
        <v>43237</v>
      </c>
      <c r="B848" s="2">
        <f>RSI!B848</f>
        <v>8.0419999999999998</v>
      </c>
      <c r="C848" s="2">
        <f>RSI!I848</f>
        <v>47.846777344701188</v>
      </c>
      <c r="D848" s="2">
        <f>MACD!E848</f>
        <v>-2.3915220592023445E-2</v>
      </c>
      <c r="E848" s="2">
        <f>MACD!F848</f>
        <v>-1.4129224942307622E-2</v>
      </c>
      <c r="F848" s="2">
        <f>'Moving Avg'!D848</f>
        <v>8.0656400000000001</v>
      </c>
      <c r="G848" s="2">
        <f>'Moving Avg'!F848</f>
        <v>8.0396099999999997</v>
      </c>
      <c r="H848" s="2">
        <f>'Moving Avg'!G848</f>
        <v>8.1039359999999974</v>
      </c>
      <c r="I848" s="2">
        <f>'Moving Avg'!H848</f>
        <v>7.5978934999999899</v>
      </c>
      <c r="J848" s="6" t="str">
        <f>OBV!F848</f>
        <v>BEARISH</v>
      </c>
      <c r="K848" s="6" t="str">
        <f>OBV!G848</f>
        <v>NEUTRAL</v>
      </c>
      <c r="L848" s="6" t="str">
        <f>OBV!H848</f>
        <v>NEUTRAL</v>
      </c>
    </row>
    <row r="849" spans="1:12" ht="13.5" x14ac:dyDescent="0.25">
      <c r="A849" s="3">
        <f>RSI!A849</f>
        <v>43238</v>
      </c>
      <c r="B849" s="2">
        <f>RSI!B849</f>
        <v>8.2784999999999993</v>
      </c>
      <c r="C849" s="2">
        <f>RSI!I849</f>
        <v>63.794956680789205</v>
      </c>
      <c r="D849" s="2">
        <f>MACD!E849</f>
        <v>-4.1899271515475789E-2</v>
      </c>
      <c r="E849" s="2">
        <f>MACD!F849</f>
        <v>-1.9683234256941254E-2</v>
      </c>
      <c r="F849" s="2">
        <f>'Moving Avg'!D849</f>
        <v>8.0892999999999997</v>
      </c>
      <c r="G849" s="2">
        <f>'Moving Avg'!F849</f>
        <v>8.0514350000000015</v>
      </c>
      <c r="H849" s="2">
        <f>'Moving Avg'!G849</f>
        <v>8.1023599999999973</v>
      </c>
      <c r="I849" s="2">
        <f>'Moving Avg'!H849</f>
        <v>7.6069604999999889</v>
      </c>
      <c r="J849" s="6" t="str">
        <f>OBV!F849</f>
        <v>BEARISH</v>
      </c>
      <c r="K849" s="6" t="str">
        <f>OBV!G849</f>
        <v>NEUTRAL</v>
      </c>
      <c r="L849" s="6" t="str">
        <f>OBV!H849</f>
        <v>BEARISH DIVERGENCE</v>
      </c>
    </row>
    <row r="850" spans="1:12" ht="13.5" x14ac:dyDescent="0.25">
      <c r="A850" s="3">
        <f>RSI!A850</f>
        <v>43241</v>
      </c>
      <c r="B850" s="2">
        <f>RSI!B850</f>
        <v>8.0341000000000005</v>
      </c>
      <c r="C850" s="2">
        <f>RSI!I850</f>
        <v>47.596887351515697</v>
      </c>
      <c r="D850" s="2">
        <f>MACD!E850</f>
        <v>-3.9067980683247683E-2</v>
      </c>
      <c r="E850" s="2">
        <f>MACD!F850</f>
        <v>-2.3560183542202538E-2</v>
      </c>
      <c r="F850" s="2">
        <f>'Moving Avg'!D850</f>
        <v>8.0877200000000009</v>
      </c>
      <c r="G850" s="2">
        <f>'Moving Avg'!F850</f>
        <v>8.0498599999999989</v>
      </c>
      <c r="H850" s="2">
        <f>'Moving Avg'!G850</f>
        <v>8.095895999999998</v>
      </c>
      <c r="I850" s="2">
        <f>'Moving Avg'!H850</f>
        <v>7.6148054999999895</v>
      </c>
      <c r="J850" s="6" t="str">
        <f>OBV!F850</f>
        <v>BEARISH</v>
      </c>
      <c r="K850" s="6" t="str">
        <f>OBV!G850</f>
        <v>NEUTRAL</v>
      </c>
      <c r="L850" s="6" t="str">
        <f>OBV!H850</f>
        <v>CONFIRMED BEARISH</v>
      </c>
    </row>
    <row r="851" spans="1:12" ht="13.5" x14ac:dyDescent="0.25">
      <c r="A851" s="3">
        <f>RSI!A851</f>
        <v>43242</v>
      </c>
      <c r="B851" s="2">
        <f>RSI!B851</f>
        <v>8.0341000000000005</v>
      </c>
      <c r="C851" s="2">
        <f>RSI!I851</f>
        <v>47.596887351515697</v>
      </c>
      <c r="D851" s="2">
        <f>MACD!E851</f>
        <v>-3.8835282957904838E-2</v>
      </c>
      <c r="E851" s="2">
        <f>MACD!F851</f>
        <v>-2.6615203425343001E-2</v>
      </c>
      <c r="F851" s="2">
        <f>'Moving Avg'!D851</f>
        <v>8.0861400000000003</v>
      </c>
      <c r="G851" s="2">
        <f>'Moving Avg'!F851</f>
        <v>8.0482849999999999</v>
      </c>
      <c r="H851" s="2">
        <f>'Moving Avg'!G851</f>
        <v>8.0894319999999986</v>
      </c>
      <c r="I851" s="2">
        <f>'Moving Avg'!H851</f>
        <v>7.6226504999999891</v>
      </c>
      <c r="J851" s="6" t="str">
        <f>OBV!F851</f>
        <v>BEARISH</v>
      </c>
      <c r="K851" s="6" t="str">
        <f>OBV!G851</f>
        <v>NEUTRAL</v>
      </c>
      <c r="L851" s="6" t="str">
        <f>OBV!H851</f>
        <v>CONFIRMED BEARISH</v>
      </c>
    </row>
    <row r="852" spans="1:12" ht="13.5" x14ac:dyDescent="0.25">
      <c r="A852" s="3">
        <f>RSI!A852</f>
        <v>43243</v>
      </c>
      <c r="B852" s="2">
        <f>RSI!B852</f>
        <v>7.9630999999999998</v>
      </c>
      <c r="C852" s="2">
        <f>RSI!I852</f>
        <v>43.846004943926644</v>
      </c>
      <c r="D852" s="2">
        <f>MACD!E852</f>
        <v>-2.5854277241947443E-2</v>
      </c>
      <c r="E852" s="2">
        <f>MACD!F852</f>
        <v>-2.6463018188663888E-2</v>
      </c>
      <c r="F852" s="2">
        <f>'Moving Avg'!D852</f>
        <v>8.0703599999999991</v>
      </c>
      <c r="G852" s="2">
        <f>'Moving Avg'!F852</f>
        <v>8.04434</v>
      </c>
      <c r="H852" s="2">
        <f>'Moving Avg'!G852</f>
        <v>8.0815479999999997</v>
      </c>
      <c r="I852" s="2">
        <f>'Moving Avg'!H852</f>
        <v>7.6301404999999898</v>
      </c>
      <c r="J852" s="6" t="str">
        <f>OBV!F852</f>
        <v>BEARISH</v>
      </c>
      <c r="K852" s="6" t="str">
        <f>OBV!G852</f>
        <v>STRONG</v>
      </c>
      <c r="L852" s="6" t="str">
        <f>OBV!H852</f>
        <v>CONFIRMED BEARISH</v>
      </c>
    </row>
    <row r="853" spans="1:12" ht="13.5" x14ac:dyDescent="0.25">
      <c r="A853" s="3">
        <f>RSI!A853</f>
        <v>43244</v>
      </c>
      <c r="B853" s="2">
        <f>RSI!B853</f>
        <v>7.9630999999999998</v>
      </c>
      <c r="C853" s="2">
        <f>RSI!I853</f>
        <v>43.846004943926644</v>
      </c>
      <c r="D853" s="2">
        <f>MACD!E853</f>
        <v>-1.7852016042926522E-2</v>
      </c>
      <c r="E853" s="2">
        <f>MACD!F853</f>
        <v>-2.4740817759516417E-2</v>
      </c>
      <c r="F853" s="2">
        <f>'Moving Avg'!D853</f>
        <v>8.0545799999999979</v>
      </c>
      <c r="G853" s="2">
        <f>'Moving Avg'!F853</f>
        <v>8.0467049999999993</v>
      </c>
      <c r="H853" s="2">
        <f>'Moving Avg'!G853</f>
        <v>8.0736639999999973</v>
      </c>
      <c r="I853" s="2">
        <f>'Moving Avg'!H853</f>
        <v>7.6376304999999896</v>
      </c>
      <c r="J853" s="6" t="str">
        <f>OBV!F853</f>
        <v>BEARISH</v>
      </c>
      <c r="K853" s="6" t="str">
        <f>OBV!G853</f>
        <v>STRONG</v>
      </c>
      <c r="L853" s="6" t="str">
        <f>OBV!H853</f>
        <v>CONFIRMED BEARISH</v>
      </c>
    </row>
    <row r="854" spans="1:12" ht="13.5" x14ac:dyDescent="0.25">
      <c r="A854" s="3">
        <f>RSI!A854</f>
        <v>43245</v>
      </c>
      <c r="B854" s="2">
        <f>RSI!B854</f>
        <v>8.0419999999999998</v>
      </c>
      <c r="C854" s="2">
        <f>RSI!I854</f>
        <v>49.023426827109454</v>
      </c>
      <c r="D854" s="2">
        <f>MACD!E854</f>
        <v>1.8603198371387464E-3</v>
      </c>
      <c r="E854" s="2">
        <f>MACD!F854</f>
        <v>-1.9420590240185387E-2</v>
      </c>
      <c r="F854" s="2">
        <f>'Moving Avg'!D854</f>
        <v>8.0072799999999997</v>
      </c>
      <c r="G854" s="2">
        <f>'Moving Avg'!F854</f>
        <v>8.0474950000000014</v>
      </c>
      <c r="H854" s="2">
        <f>'Moving Avg'!G854</f>
        <v>8.0673579999999969</v>
      </c>
      <c r="I854" s="2">
        <f>'Moving Avg'!H854</f>
        <v>7.6455149999999898</v>
      </c>
      <c r="J854" s="6" t="str">
        <f>OBV!F854</f>
        <v>BEARISH</v>
      </c>
      <c r="K854" s="6" t="str">
        <f>OBV!G854</f>
        <v>STRONG</v>
      </c>
      <c r="L854" s="6" t="str">
        <f>OBV!H854</f>
        <v>CONFIRMED BEARISH</v>
      </c>
    </row>
    <row r="855" spans="1:12" ht="13.5" x14ac:dyDescent="0.25">
      <c r="A855" s="3">
        <f>RSI!A855</f>
        <v>43248</v>
      </c>
      <c r="B855" s="2">
        <f>RSI!B855</f>
        <v>8.1918000000000006</v>
      </c>
      <c r="C855" s="2">
        <f>RSI!I855</f>
        <v>57.109121390209772</v>
      </c>
      <c r="D855" s="2">
        <f>MACD!E855</f>
        <v>-1.0650645725057473E-2</v>
      </c>
      <c r="E855" s="2">
        <f>MACD!F855</f>
        <v>-1.7666601337159804E-2</v>
      </c>
      <c r="F855" s="2">
        <f>'Moving Avg'!D855</f>
        <v>8.0388199999999994</v>
      </c>
      <c r="G855" s="2">
        <f>'Moving Avg'!F855</f>
        <v>8.0561699999999998</v>
      </c>
      <c r="H855" s="2">
        <f>'Moving Avg'!G855</f>
        <v>8.0656239999999961</v>
      </c>
      <c r="I855" s="2">
        <f>'Moving Avg'!H855</f>
        <v>7.6539904999999893</v>
      </c>
      <c r="J855" s="6" t="str">
        <f>OBV!F855</f>
        <v>BEARISH</v>
      </c>
      <c r="K855" s="6" t="str">
        <f>OBV!G855</f>
        <v>STRONG</v>
      </c>
      <c r="L855" s="6" t="str">
        <f>OBV!H855</f>
        <v>BEARISH DIVERGENCE</v>
      </c>
    </row>
    <row r="856" spans="1:12" ht="13.5" x14ac:dyDescent="0.25">
      <c r="A856" s="3">
        <f>RSI!A856</f>
        <v>43249</v>
      </c>
      <c r="B856" s="2">
        <f>RSI!B856</f>
        <v>8.1918000000000006</v>
      </c>
      <c r="C856" s="2">
        <f>RSI!I856</f>
        <v>57.109121390209772</v>
      </c>
      <c r="D856" s="2">
        <f>MACD!E856</f>
        <v>-2.2038431898002031E-2</v>
      </c>
      <c r="E856" s="2">
        <f>MACD!F856</f>
        <v>-1.854096744932825E-2</v>
      </c>
      <c r="F856" s="2">
        <f>'Moving Avg'!D856</f>
        <v>8.0703599999999991</v>
      </c>
      <c r="G856" s="2">
        <f>'Moving Avg'!F856</f>
        <v>8.0644500000000008</v>
      </c>
      <c r="H856" s="2">
        <f>'Moving Avg'!G856</f>
        <v>8.0638899999999971</v>
      </c>
      <c r="I856" s="2">
        <f>'Moving Avg'!H856</f>
        <v>7.6624659999999905</v>
      </c>
      <c r="J856" s="6" t="str">
        <f>OBV!F856</f>
        <v>BEARISH</v>
      </c>
      <c r="K856" s="6" t="str">
        <f>OBV!G856</f>
        <v>STRONG</v>
      </c>
      <c r="L856" s="6" t="str">
        <f>OBV!H856</f>
        <v>BEARISH DIVERGENCE</v>
      </c>
    </row>
    <row r="857" spans="1:12" ht="13.5" x14ac:dyDescent="0.25">
      <c r="A857" s="3">
        <f>RSI!A857</f>
        <v>43250</v>
      </c>
      <c r="B857" s="2">
        <f>RSI!B857</f>
        <v>7.9630999999999998</v>
      </c>
      <c r="C857" s="2">
        <f>RSI!I857</f>
        <v>44.586983000160593</v>
      </c>
      <c r="D857" s="2">
        <f>MACD!E857</f>
        <v>-1.5475718137228256E-2</v>
      </c>
      <c r="E857" s="2">
        <f>MACD!F857</f>
        <v>-1.7927917586908253E-2</v>
      </c>
      <c r="F857" s="2">
        <f>'Moving Avg'!D857</f>
        <v>8.0703599999999991</v>
      </c>
      <c r="G857" s="2">
        <f>'Moving Avg'!F857</f>
        <v>8.0605050000000009</v>
      </c>
      <c r="H857" s="2">
        <f>'Moving Avg'!G857</f>
        <v>8.0607359999999968</v>
      </c>
      <c r="I857" s="2">
        <f>'Moving Avg'!H857</f>
        <v>7.669837499999991</v>
      </c>
      <c r="J857" s="6" t="str">
        <f>OBV!F857</f>
        <v>BEARISH</v>
      </c>
      <c r="K857" s="6" t="str">
        <f>OBV!G857</f>
        <v>NEUTRAL</v>
      </c>
      <c r="L857" s="6" t="str">
        <f>OBV!H857</f>
        <v>NEUTRAL</v>
      </c>
    </row>
    <row r="858" spans="1:12" ht="13.5" x14ac:dyDescent="0.25">
      <c r="A858" s="3">
        <f>RSI!A858</f>
        <v>43251</v>
      </c>
      <c r="B858" s="2">
        <f>RSI!B858</f>
        <v>8.1760000000000002</v>
      </c>
      <c r="C858" s="2">
        <f>RSI!I858</f>
        <v>54.572791832936076</v>
      </c>
      <c r="D858" s="2">
        <f>MACD!E858</f>
        <v>-2.5028854442750159E-2</v>
      </c>
      <c r="E858" s="2">
        <f>MACD!F858</f>
        <v>-1.9348104958076637E-2</v>
      </c>
      <c r="F858" s="2">
        <f>'Moving Avg'!D858</f>
        <v>8.11294</v>
      </c>
      <c r="G858" s="2">
        <f>'Moving Avg'!F858</f>
        <v>8.0675999999999988</v>
      </c>
      <c r="H858" s="2">
        <f>'Moving Avg'!G858</f>
        <v>8.0586859999999962</v>
      </c>
      <c r="I858" s="2">
        <f>'Moving Avg'!H858</f>
        <v>7.6782339999999909</v>
      </c>
      <c r="J858" s="6" t="str">
        <f>OBV!F858</f>
        <v>BEARISH</v>
      </c>
      <c r="K858" s="6" t="str">
        <f>OBV!G858</f>
        <v>NEUTRAL</v>
      </c>
      <c r="L858" s="6" t="str">
        <f>OBV!H858</f>
        <v>BEARISH DIVERGENCE</v>
      </c>
    </row>
    <row r="859" spans="1:12" ht="13.5" x14ac:dyDescent="0.25">
      <c r="A859" s="3">
        <f>RSI!A859</f>
        <v>43252</v>
      </c>
      <c r="B859" s="2">
        <f>RSI!B859</f>
        <v>8.1207999999999991</v>
      </c>
      <c r="C859" s="2">
        <f>RSI!I859</f>
        <v>51.958373394718592</v>
      </c>
      <c r="D859" s="2">
        <f>MACD!E859</f>
        <v>6.7181624625280989E-3</v>
      </c>
      <c r="E859" s="2">
        <f>MACD!F859</f>
        <v>-1.4134851473955689E-2</v>
      </c>
      <c r="F859" s="2">
        <f>'Moving Avg'!D859</f>
        <v>8.1287000000000003</v>
      </c>
      <c r="G859" s="2">
        <f>'Moving Avg'!F859</f>
        <v>8.0723299999999973</v>
      </c>
      <c r="H859" s="2">
        <f>'Moving Avg'!G859</f>
        <v>8.0602619999999945</v>
      </c>
      <c r="I859" s="2">
        <f>'Moving Avg'!H859</f>
        <v>7.6863939999999902</v>
      </c>
      <c r="J859" s="6" t="str">
        <f>OBV!F859</f>
        <v>BEARISH</v>
      </c>
      <c r="K859" s="6" t="str">
        <f>OBV!G859</f>
        <v>STRONG</v>
      </c>
      <c r="L859" s="6" t="str">
        <f>OBV!H859</f>
        <v>BEARISH DIVERGENCE</v>
      </c>
    </row>
    <row r="860" spans="1:12" ht="13.5" x14ac:dyDescent="0.25">
      <c r="A860" s="3">
        <f>RSI!A860</f>
        <v>43255</v>
      </c>
      <c r="B860" s="2">
        <f>RSI!B860</f>
        <v>8.0577000000000005</v>
      </c>
      <c r="C860" s="2">
        <f>RSI!I860</f>
        <v>49.064740726185512</v>
      </c>
      <c r="D860" s="2">
        <f>MACD!E860</f>
        <v>3.8584622065052088E-4</v>
      </c>
      <c r="E860" s="2">
        <f>MACD!F860</f>
        <v>-1.1230711935034448E-2</v>
      </c>
      <c r="F860" s="2">
        <f>'Moving Avg'!D860</f>
        <v>8.1018799999999995</v>
      </c>
      <c r="G860" s="2">
        <f>'Moving Avg'!F860</f>
        <v>8.0735100000000006</v>
      </c>
      <c r="H860" s="2">
        <f>'Moving Avg'!G860</f>
        <v>8.0607339999999947</v>
      </c>
      <c r="I860" s="2">
        <f>'Moving Avg'!H860</f>
        <v>7.6942384999999911</v>
      </c>
      <c r="J860" s="6" t="str">
        <f>OBV!F860</f>
        <v>BEARISH</v>
      </c>
      <c r="K860" s="6" t="str">
        <f>OBV!G860</f>
        <v>STRONG</v>
      </c>
      <c r="L860" s="6" t="str">
        <f>OBV!H860</f>
        <v>CONFIRMED BEARISH</v>
      </c>
    </row>
    <row r="861" spans="1:12" ht="13.5" x14ac:dyDescent="0.25">
      <c r="A861" s="3">
        <f>RSI!A861</f>
        <v>43256</v>
      </c>
      <c r="B861" s="2">
        <f>RSI!B861</f>
        <v>7.9316000000000004</v>
      </c>
      <c r="C861" s="2">
        <f>RSI!I861</f>
        <v>43.8134537532259</v>
      </c>
      <c r="D861" s="2">
        <f>MACD!E861</f>
        <v>4.4920275556954437E-3</v>
      </c>
      <c r="E861" s="2">
        <f>MACD!F861</f>
        <v>-8.0861640368884696E-3</v>
      </c>
      <c r="F861" s="2">
        <f>'Moving Avg'!D861</f>
        <v>8.0498399999999997</v>
      </c>
      <c r="G861" s="2">
        <f>'Moving Avg'!F861</f>
        <v>8.0691749999999995</v>
      </c>
      <c r="H861" s="2">
        <f>'Moving Avg'!G861</f>
        <v>8.0608919999999955</v>
      </c>
      <c r="I861" s="2">
        <f>'Moving Avg'!H861</f>
        <v>7.7014129999999907</v>
      </c>
      <c r="J861" s="6" t="str">
        <f>OBV!F861</f>
        <v>BEARISH</v>
      </c>
      <c r="K861" s="6" t="str">
        <f>OBV!G861</f>
        <v>STRONG</v>
      </c>
      <c r="L861" s="6" t="str">
        <f>OBV!H861</f>
        <v>CONFIRMED BEARISH</v>
      </c>
    </row>
    <row r="862" spans="1:12" ht="13.5" x14ac:dyDescent="0.25">
      <c r="A862" s="3">
        <f>RSI!A862</f>
        <v>43257</v>
      </c>
      <c r="B862" s="2">
        <f>RSI!B862</f>
        <v>7.8842999999999996</v>
      </c>
      <c r="C862" s="2">
        <f>RSI!I862</f>
        <v>41.997717881963204</v>
      </c>
      <c r="D862" s="2">
        <f>MACD!E862</f>
        <v>1.4066479457657266E-3</v>
      </c>
      <c r="E862" s="2">
        <f>MACD!F862</f>
        <v>-6.1876016403576307E-3</v>
      </c>
      <c r="F862" s="2">
        <f>'Moving Avg'!D862</f>
        <v>8.0340799999999994</v>
      </c>
      <c r="G862" s="2">
        <f>'Moving Avg'!F862</f>
        <v>8.0601099999999999</v>
      </c>
      <c r="H862" s="2">
        <f>'Moving Avg'!G862</f>
        <v>8.0601039999999955</v>
      </c>
      <c r="I862" s="2">
        <f>'Moving Avg'!H862</f>
        <v>7.7083904999999904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</row>
    <row r="863" spans="1:12" ht="13.5" x14ac:dyDescent="0.25">
      <c r="A863" s="3">
        <f>RSI!A863</f>
        <v>43258</v>
      </c>
      <c r="B863" s="2">
        <f>RSI!B863</f>
        <v>7.8842999999999996</v>
      </c>
      <c r="C863" s="2">
        <f>RSI!I863</f>
        <v>41.997717881963212</v>
      </c>
      <c r="D863" s="2">
        <f>MACD!E863</f>
        <v>-1.2869673945914428E-4</v>
      </c>
      <c r="E863" s="2">
        <f>MACD!F863</f>
        <v>-4.9758206601779337E-3</v>
      </c>
      <c r="F863" s="2">
        <f>'Moving Avg'!D863</f>
        <v>7.9757399999999992</v>
      </c>
      <c r="G863" s="2">
        <f>'Moving Avg'!F863</f>
        <v>8.052225</v>
      </c>
      <c r="H863" s="2">
        <f>'Moving Avg'!G863</f>
        <v>8.0553739999999969</v>
      </c>
      <c r="I863" s="2">
        <f>'Moving Avg'!H863</f>
        <v>7.7153284999999903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</row>
    <row r="864" spans="1:12" ht="13.5" x14ac:dyDescent="0.25">
      <c r="A864" s="3">
        <f>RSI!A864</f>
        <v>43259</v>
      </c>
      <c r="B864" s="2">
        <f>RSI!B864</f>
        <v>7.8842999999999996</v>
      </c>
      <c r="C864" s="2">
        <f>RSI!I864</f>
        <v>41.997717881963219</v>
      </c>
      <c r="D864" s="2">
        <f>MACD!E864</f>
        <v>1.17063317463586E-2</v>
      </c>
      <c r="E864" s="2">
        <f>MACD!F864</f>
        <v>-1.6393901788706272E-3</v>
      </c>
      <c r="F864" s="2">
        <f>'Moving Avg'!D864</f>
        <v>7.9284400000000002</v>
      </c>
      <c r="G864" s="2">
        <f>'Moving Avg'!F864</f>
        <v>8.03843</v>
      </c>
      <c r="H864" s="2">
        <f>'Moving Avg'!G864</f>
        <v>8.0508019999999973</v>
      </c>
      <c r="I864" s="2">
        <f>'Moving Avg'!H864</f>
        <v>7.7223059999999908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8.0577000000000005</v>
      </c>
      <c r="C865" s="2">
        <f>RSI!I865</f>
        <v>51.248441225994718</v>
      </c>
      <c r="D865" s="2">
        <f>MACD!E865</f>
        <v>3.2844244870615213E-2</v>
      </c>
      <c r="E865" s="2">
        <f>MACD!F865</f>
        <v>5.2573368310265415E-3</v>
      </c>
      <c r="F865" s="2">
        <f>'Moving Avg'!D865</f>
        <v>7.9284400000000002</v>
      </c>
      <c r="G865" s="2">
        <f>'Moving Avg'!F865</f>
        <v>8.0392150000000004</v>
      </c>
      <c r="H865" s="2">
        <f>'Moving Avg'!G865</f>
        <v>8.0526939999999971</v>
      </c>
      <c r="I865" s="2">
        <f>'Moving Avg'!H865</f>
        <v>7.7301504999999917</v>
      </c>
      <c r="J865" s="6" t="str">
        <f>OBV!F865</f>
        <v>BEARISH</v>
      </c>
      <c r="K865" s="6" t="str">
        <f>OBV!G865</f>
        <v>NEUTRAL</v>
      </c>
      <c r="L865" s="6" t="str">
        <f>OBV!H865</f>
        <v>NEUTRAL</v>
      </c>
    </row>
    <row r="866" spans="1:12" ht="13.5" x14ac:dyDescent="0.25">
      <c r="A866" s="3">
        <f>RSI!A866</f>
        <v>43263</v>
      </c>
      <c r="B866" s="2">
        <f>RSI!B866</f>
        <v>7.9630999999999998</v>
      </c>
      <c r="C866" s="2">
        <f>RSI!I866</f>
        <v>46.857695714336373</v>
      </c>
      <c r="D866" s="2">
        <f>MACD!E866</f>
        <v>5.7566607063458619E-2</v>
      </c>
      <c r="E866" s="2">
        <f>MACD!F866</f>
        <v>1.5719190877512959E-2</v>
      </c>
      <c r="F866" s="2">
        <f>'Moving Avg'!D866</f>
        <v>7.9347399999999997</v>
      </c>
      <c r="G866" s="2">
        <f>'Moving Avg'!F866</f>
        <v>8.0352700000000006</v>
      </c>
      <c r="H866" s="2">
        <f>'Moving Avg'!G866</f>
        <v>8.0526939999999989</v>
      </c>
      <c r="I866" s="2">
        <f>'Moving Avg'!H866</f>
        <v>7.7375219999999922</v>
      </c>
      <c r="J866" s="6" t="str">
        <f>OBV!F866</f>
        <v>BEARISH</v>
      </c>
      <c r="K866" s="6" t="str">
        <f>OBV!G866</f>
        <v>NEUTRAL</v>
      </c>
      <c r="L866" s="6" t="str">
        <f>OBV!H866</f>
        <v>BEARISH DIVERGENCE</v>
      </c>
    </row>
    <row r="867" spans="1:12" ht="13.5" x14ac:dyDescent="0.25">
      <c r="A867" s="3">
        <f>RSI!A867</f>
        <v>43264</v>
      </c>
      <c r="B867" s="2">
        <f>RSI!B867</f>
        <v>7.8842999999999996</v>
      </c>
      <c r="C867" s="2">
        <f>RSI!I867</f>
        <v>43.513430628625521</v>
      </c>
      <c r="D867" s="2">
        <f>MACD!E867</f>
        <v>4.9538638900433085E-2</v>
      </c>
      <c r="E867" s="2">
        <f>MACD!F867</f>
        <v>2.2483080482096986E-2</v>
      </c>
      <c r="F867" s="2">
        <f>'Moving Avg'!D867</f>
        <v>7.9347399999999997</v>
      </c>
      <c r="G867" s="2">
        <f>'Moving Avg'!F867</f>
        <v>8.0273849999999989</v>
      </c>
      <c r="H867" s="2">
        <f>'Moving Avg'!G867</f>
        <v>8.0511179999999989</v>
      </c>
      <c r="I867" s="2">
        <f>'Moving Avg'!H867</f>
        <v>7.7444994999999919</v>
      </c>
      <c r="J867" s="6" t="str">
        <f>OBV!F867</f>
        <v>BEARISH</v>
      </c>
      <c r="K867" s="6" t="str">
        <f>OBV!G867</f>
        <v>NEUTRAL</v>
      </c>
      <c r="L867" s="6" t="str">
        <f>OBV!H867</f>
        <v>NEUTRAL</v>
      </c>
    </row>
    <row r="868" spans="1:12" ht="13.5" x14ac:dyDescent="0.25">
      <c r="A868" s="3">
        <f>RSI!A868</f>
        <v>43265</v>
      </c>
      <c r="B868" s="2">
        <f>RSI!B868</f>
        <v>8.0419999999999998</v>
      </c>
      <c r="C868" s="2">
        <f>RSI!I868</f>
        <v>51.043820246733389</v>
      </c>
      <c r="D868" s="2">
        <f>MACD!E868</f>
        <v>6.4654747731106355E-2</v>
      </c>
      <c r="E868" s="2">
        <f>MACD!F868</f>
        <v>3.0917413931898861E-2</v>
      </c>
      <c r="F868" s="2">
        <f>'Moving Avg'!D868</f>
        <v>7.9662800000000002</v>
      </c>
      <c r="G868" s="2">
        <f>'Moving Avg'!F868</f>
        <v>8.0273849999999989</v>
      </c>
      <c r="H868" s="2">
        <f>'Moving Avg'!G868</f>
        <v>8.0526959999999992</v>
      </c>
      <c r="I868" s="2">
        <f>'Moving Avg'!H868</f>
        <v>7.7522654999999903</v>
      </c>
      <c r="J868" s="6" t="str">
        <f>OBV!F868</f>
        <v>BEARISH</v>
      </c>
      <c r="K868" s="6" t="str">
        <f>OBV!G868</f>
        <v>NEUTRAL</v>
      </c>
      <c r="L868" s="6" t="str">
        <f>OBV!H868</f>
        <v>BEARISH DIVERGENCE</v>
      </c>
    </row>
    <row r="869" spans="1:12" ht="13.5" x14ac:dyDescent="0.25">
      <c r="A869" s="3">
        <f>RSI!A869</f>
        <v>43269</v>
      </c>
      <c r="B869" s="2">
        <f>RSI!B869</f>
        <v>8.0498999999999992</v>
      </c>
      <c r="C869" s="2">
        <f>RSI!I869</f>
        <v>51.39340103973187</v>
      </c>
      <c r="D869" s="2">
        <f>MACD!E869</f>
        <v>6.8210619347945922E-2</v>
      </c>
      <c r="E869" s="2">
        <f>MACD!F869</f>
        <v>3.8376055015108275E-2</v>
      </c>
      <c r="F869" s="2">
        <f>'Moving Avg'!D869</f>
        <v>7.9993999999999996</v>
      </c>
      <c r="G869" s="2">
        <f>'Moving Avg'!F869</f>
        <v>8.0159549999999999</v>
      </c>
      <c r="H869" s="2">
        <f>'Moving Avg'!G869</f>
        <v>8.0482819999999986</v>
      </c>
      <c r="I869" s="2">
        <f>'Moving Avg'!H869</f>
        <v>7.7600709999999911</v>
      </c>
      <c r="J869" s="6" t="str">
        <f>OBV!F869</f>
        <v>BEARISH</v>
      </c>
      <c r="K869" s="6" t="str">
        <f>OBV!G869</f>
        <v>NEUTRAL</v>
      </c>
      <c r="L869" s="6" t="str">
        <f>OBV!H869</f>
        <v>BEARISH DIVERGENCE</v>
      </c>
    </row>
    <row r="870" spans="1:12" ht="13.5" x14ac:dyDescent="0.25">
      <c r="A870" s="3">
        <f>RSI!A870</f>
        <v>43270</v>
      </c>
      <c r="B870" s="2">
        <f>RSI!B870</f>
        <v>8.1207999999999991</v>
      </c>
      <c r="C870" s="2">
        <f>RSI!I870</f>
        <v>54.531417956509806</v>
      </c>
      <c r="D870" s="2">
        <f>MACD!E870</f>
        <v>5.6067662701904553E-2</v>
      </c>
      <c r="E870" s="2">
        <f>MACD!F870</f>
        <v>4.1914376552467533E-2</v>
      </c>
      <c r="F870" s="2">
        <f>'Moving Avg'!D870</f>
        <v>8.0120200000000015</v>
      </c>
      <c r="G870" s="2">
        <f>'Moving Avg'!F870</f>
        <v>8.0202899999999993</v>
      </c>
      <c r="H870" s="2">
        <f>'Moving Avg'!G870</f>
        <v>8.0467039999999983</v>
      </c>
      <c r="I870" s="2">
        <f>'Moving Avg'!H870</f>
        <v>7.7682309999999912</v>
      </c>
      <c r="J870" s="6" t="str">
        <f>OBV!F870</f>
        <v>BEARISH</v>
      </c>
      <c r="K870" s="6" t="str">
        <f>OBV!G870</f>
        <v>NEUTRAL</v>
      </c>
      <c r="L870" s="6" t="str">
        <f>OBV!H870</f>
        <v>BEARISH DIVERGENCE</v>
      </c>
    </row>
    <row r="871" spans="1:12" ht="13.5" x14ac:dyDescent="0.25">
      <c r="A871" s="3">
        <f>RSI!A871</f>
        <v>43271</v>
      </c>
      <c r="B871" s="2">
        <f>RSI!B871</f>
        <v>8.1365999999999996</v>
      </c>
      <c r="C871" s="2">
        <f>RSI!I871</f>
        <v>55.225146800482023</v>
      </c>
      <c r="D871" s="2">
        <f>MACD!E871</f>
        <v>2.4625543817375473E-2</v>
      </c>
      <c r="E871" s="2">
        <f>MACD!F871</f>
        <v>3.8456610005449123E-2</v>
      </c>
      <c r="F871" s="2">
        <f>'Moving Avg'!D871</f>
        <v>8.0467199999999988</v>
      </c>
      <c r="G871" s="2">
        <f>'Moving Avg'!F871</f>
        <v>8.0254149999999989</v>
      </c>
      <c r="H871" s="2">
        <f>'Moving Avg'!G871</f>
        <v>8.0501739999999966</v>
      </c>
      <c r="I871" s="2">
        <f>'Moving Avg'!H871</f>
        <v>7.7764699999999927</v>
      </c>
      <c r="J871" s="6" t="str">
        <f>OBV!F871</f>
        <v>BULLISH</v>
      </c>
      <c r="K871" s="6" t="str">
        <f>OBV!G871</f>
        <v>NEUTRAL</v>
      </c>
      <c r="L871" s="6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8.1207999999999991</v>
      </c>
      <c r="C872" s="2">
        <f>RSI!I872</f>
        <v>54.332412919778825</v>
      </c>
      <c r="D872" s="2">
        <f>MACD!E872</f>
        <v>-8.7319629305291357E-3</v>
      </c>
      <c r="E872" s="2">
        <f>MACD!F872</f>
        <v>2.9018895418253473E-2</v>
      </c>
      <c r="F872" s="2">
        <f>'Moving Avg'!D872</f>
        <v>8.0940200000000004</v>
      </c>
      <c r="G872" s="2">
        <f>'Moving Avg'!F872</f>
        <v>8.0332999999999988</v>
      </c>
      <c r="H872" s="2">
        <f>'Moving Avg'!G872</f>
        <v>8.0487539999999971</v>
      </c>
      <c r="I872" s="2">
        <f>'Moving Avg'!H872</f>
        <v>7.7846299999999919</v>
      </c>
      <c r="J872" s="6" t="str">
        <f>OBV!F872</f>
        <v>BULLISH</v>
      </c>
      <c r="K872" s="6" t="str">
        <f>OBV!G872</f>
        <v>NEUTRAL</v>
      </c>
      <c r="L872" s="6" t="str">
        <f>OBV!H872</f>
        <v>CONFIRMED BULLISH</v>
      </c>
    </row>
    <row r="873" spans="1:12" ht="13.5" x14ac:dyDescent="0.25">
      <c r="A873" s="3">
        <f>RSI!A873</f>
        <v>43273</v>
      </c>
      <c r="B873" s="2">
        <f>RSI!B873</f>
        <v>8.2233000000000001</v>
      </c>
      <c r="C873" s="2">
        <f>RSI!I873</f>
        <v>58.96660519460638</v>
      </c>
      <c r="D873" s="2">
        <f>MACD!E873</f>
        <v>-4.5055001403326855E-2</v>
      </c>
      <c r="E873" s="2">
        <f>MACD!F873</f>
        <v>1.4204116053937409E-2</v>
      </c>
      <c r="F873" s="2">
        <f>'Moving Avg'!D873</f>
        <v>8.1302800000000008</v>
      </c>
      <c r="G873" s="2">
        <f>'Moving Avg'!F873</f>
        <v>8.0463099999999983</v>
      </c>
      <c r="H873" s="2">
        <f>'Moving Avg'!G873</f>
        <v>8.0495419999999971</v>
      </c>
      <c r="I873" s="2">
        <f>'Moving Avg'!H873</f>
        <v>7.7933024999999922</v>
      </c>
      <c r="J873" s="6" t="str">
        <f>OBV!F873</f>
        <v>BULLISH</v>
      </c>
      <c r="K873" s="6" t="str">
        <f>OBV!G873</f>
        <v>NEUTRAL</v>
      </c>
      <c r="L873" s="6" t="str">
        <f>OBV!H873</f>
        <v>CONFIRMED BULLISH</v>
      </c>
    </row>
    <row r="874" spans="1:12" ht="13.5" x14ac:dyDescent="0.25">
      <c r="A874" s="3">
        <f>RSI!A874</f>
        <v>43276</v>
      </c>
      <c r="B874" s="2">
        <f>RSI!B874</f>
        <v>8.4361999999999995</v>
      </c>
      <c r="C874" s="2">
        <f>RSI!I874</f>
        <v>66.557617174730026</v>
      </c>
      <c r="D874" s="2">
        <f>MACD!E874</f>
        <v>-9.2633393353199978E-2</v>
      </c>
      <c r="E874" s="2">
        <f>MACD!F874</f>
        <v>-7.1633858274900673E-3</v>
      </c>
      <c r="F874" s="2">
        <f>'Moving Avg'!D874</f>
        <v>8.2075399999999981</v>
      </c>
      <c r="G874" s="2">
        <f>'Moving Avg'!F874</f>
        <v>8.0660199999999982</v>
      </c>
      <c r="H874" s="2">
        <f>'Moving Avg'!G874</f>
        <v>8.0550619999999977</v>
      </c>
      <c r="I874" s="2">
        <f>'Moving Avg'!H874</f>
        <v>7.8030394999999935</v>
      </c>
      <c r="J874" s="6" t="str">
        <f>OBV!F874</f>
        <v>BULLISH</v>
      </c>
      <c r="K874" s="6" t="str">
        <f>OBV!G874</f>
        <v>WEAK</v>
      </c>
      <c r="L874" s="6" t="str">
        <f>OBV!H874</f>
        <v>CONFIRMED BULLISH</v>
      </c>
    </row>
    <row r="875" spans="1:12" ht="13.5" x14ac:dyDescent="0.25">
      <c r="A875" s="3">
        <f>RSI!A875</f>
        <v>43277</v>
      </c>
      <c r="B875" s="2">
        <f>RSI!B875</f>
        <v>8.7982999999999993</v>
      </c>
      <c r="C875" s="2">
        <f>RSI!I875</f>
        <v>75.021448865631299</v>
      </c>
      <c r="D875" s="2">
        <f>MACD!E875</f>
        <v>-0.1352890178910986</v>
      </c>
      <c r="E875" s="2">
        <f>MACD!F875</f>
        <v>-3.2788512240211773E-2</v>
      </c>
      <c r="F875" s="2">
        <f>'Moving Avg'!D875</f>
        <v>8.3430399999999985</v>
      </c>
      <c r="G875" s="2">
        <f>'Moving Avg'!F875</f>
        <v>8.0963449999999977</v>
      </c>
      <c r="H875" s="2">
        <f>'Moving Avg'!G875</f>
        <v>8.0682959999999966</v>
      </c>
      <c r="I875" s="2">
        <f>'Moving Avg'!H875</f>
        <v>7.8145869999999933</v>
      </c>
      <c r="J875" s="6" t="str">
        <f>OBV!F875</f>
        <v>BULLISH</v>
      </c>
      <c r="K875" s="6" t="str">
        <f>OBV!G875</f>
        <v>WEAK</v>
      </c>
      <c r="L875" s="6" t="str">
        <f>OBV!H875</f>
        <v>CONFIRMED BULLISH</v>
      </c>
    </row>
    <row r="876" spans="1:12" ht="13.5" x14ac:dyDescent="0.25">
      <c r="A876" s="3">
        <f>RSI!A876</f>
        <v>43278</v>
      </c>
      <c r="B876" s="2">
        <f>RSI!B876</f>
        <v>9.0589999999999993</v>
      </c>
      <c r="C876" s="2">
        <f>RSI!I876</f>
        <v>79.118951932447132</v>
      </c>
      <c r="D876" s="2">
        <f>MACD!E876</f>
        <v>-0.20947175486077896</v>
      </c>
      <c r="E876" s="2">
        <f>MACD!F876</f>
        <v>-6.8125160764325218E-2</v>
      </c>
      <c r="F876" s="2">
        <f>'Moving Avg'!D876</f>
        <v>8.5275199999999991</v>
      </c>
      <c r="G876" s="2">
        <f>'Moving Avg'!F876</f>
        <v>8.1397049999999975</v>
      </c>
      <c r="H876" s="2">
        <f>'Moving Avg'!G876</f>
        <v>8.0872179999999965</v>
      </c>
      <c r="I876" s="2">
        <f>'Moving Avg'!H876</f>
        <v>7.8274379999999928</v>
      </c>
      <c r="J876" s="6" t="str">
        <f>OBV!F876</f>
        <v>BULLISH</v>
      </c>
      <c r="K876" s="6" t="str">
        <f>OBV!G876</f>
        <v>WEAK</v>
      </c>
      <c r="L876" s="6" t="str">
        <f>OBV!H876</f>
        <v>CONFIRMED BULLISH</v>
      </c>
    </row>
    <row r="877" spans="1:12" ht="13.5" x14ac:dyDescent="0.25">
      <c r="A877" s="3">
        <f>RSI!A877</f>
        <v>43279</v>
      </c>
      <c r="B877" s="2">
        <f>RSI!B877</f>
        <v>9.4501000000000008</v>
      </c>
      <c r="C877" s="2">
        <f>RSI!I877</f>
        <v>83.493542320840476</v>
      </c>
      <c r="D877" s="2">
        <f>MACD!E877</f>
        <v>-0.3187873265052783</v>
      </c>
      <c r="E877" s="2">
        <f>MACD!F877</f>
        <v>-0.11825759391251583</v>
      </c>
      <c r="F877" s="2">
        <f>'Moving Avg'!D877</f>
        <v>8.7933799999999991</v>
      </c>
      <c r="G877" s="2">
        <f>'Moving Avg'!F877</f>
        <v>8.2140550000000001</v>
      </c>
      <c r="H877" s="2">
        <f>'Moving Avg'!G877</f>
        <v>8.1155379999999973</v>
      </c>
      <c r="I877" s="2">
        <f>'Moving Avg'!H877</f>
        <v>7.8422444999999925</v>
      </c>
      <c r="J877" s="6" t="str">
        <f>OBV!F877</f>
        <v>BULLISH</v>
      </c>
      <c r="K877" s="6" t="str">
        <f>OBV!G877</f>
        <v>WEAK</v>
      </c>
      <c r="L877" s="6" t="str">
        <f>OBV!H877</f>
        <v>CONFIRMED BULLISH</v>
      </c>
    </row>
    <row r="878" spans="1:12" ht="13.5" x14ac:dyDescent="0.25">
      <c r="A878" s="3">
        <f>RSI!A878</f>
        <v>43280</v>
      </c>
      <c r="B878" s="2">
        <f>RSI!B878</f>
        <v>9.2463999999999995</v>
      </c>
      <c r="C878" s="2">
        <f>RSI!I878</f>
        <v>74.713943755664815</v>
      </c>
      <c r="D878" s="2">
        <f>MACD!E878</f>
        <v>-0.37929397293324474</v>
      </c>
      <c r="E878" s="2">
        <f>MACD!F878</f>
        <v>-0.17046486971666164</v>
      </c>
      <c r="F878" s="2">
        <f>'Moving Avg'!D878</f>
        <v>8.9979999999999993</v>
      </c>
      <c r="G878" s="2">
        <f>'Moving Avg'!F878</f>
        <v>8.2675749999999972</v>
      </c>
      <c r="H878" s="2">
        <f>'Moving Avg'!G878</f>
        <v>8.139625999999998</v>
      </c>
      <c r="I878" s="2">
        <f>'Moving Avg'!H878</f>
        <v>7.8561509999999917</v>
      </c>
      <c r="J878" s="6" t="str">
        <f>OBV!F878</f>
        <v>BULLISH</v>
      </c>
      <c r="K878" s="6" t="str">
        <f>OBV!G878</f>
        <v>WEAK</v>
      </c>
      <c r="L878" s="6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9.4501000000000008</v>
      </c>
      <c r="C879" s="2">
        <f>RSI!I879</f>
        <v>77.286104355385504</v>
      </c>
      <c r="D879" s="2">
        <f>MACD!E879</f>
        <v>-0.44997588710976189</v>
      </c>
      <c r="E879" s="2">
        <f>MACD!F879</f>
        <v>-0.22636707319528171</v>
      </c>
      <c r="F879" s="2">
        <f>'Moving Avg'!D879</f>
        <v>9.20078</v>
      </c>
      <c r="G879" s="2">
        <f>'Moving Avg'!F879</f>
        <v>8.3340399999999981</v>
      </c>
      <c r="H879" s="2">
        <f>'Moving Avg'!G879</f>
        <v>8.167787999999998</v>
      </c>
      <c r="I879" s="2">
        <f>'Moving Avg'!H879</f>
        <v>7.8710759999999915</v>
      </c>
      <c r="J879" s="6" t="str">
        <f>OBV!F879</f>
        <v>BULLISH</v>
      </c>
      <c r="K879" s="6" t="str">
        <f>OBV!G879</f>
        <v>WEAK</v>
      </c>
      <c r="L879" s="6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9.0753000000000004</v>
      </c>
      <c r="C880" s="2">
        <f>RSI!I880</f>
        <v>64.321323246780253</v>
      </c>
      <c r="D880" s="2">
        <f>MACD!E880</f>
        <v>-0.4775115647453827</v>
      </c>
      <c r="E880" s="2">
        <f>MACD!F880</f>
        <v>-0.27659597150530191</v>
      </c>
      <c r="F880" s="2">
        <f>'Moving Avg'!D880</f>
        <v>9.2561799999999987</v>
      </c>
      <c r="G880" s="2">
        <f>'Moving Avg'!F880</f>
        <v>8.3849199999999975</v>
      </c>
      <c r="H880" s="2">
        <f>'Moving Avg'!G880</f>
        <v>8.1879819999999981</v>
      </c>
      <c r="I880" s="2">
        <f>'Moving Avg'!H880</f>
        <v>7.8841269999999914</v>
      </c>
      <c r="J880" s="6" t="str">
        <f>OBV!F880</f>
        <v>BULLISH</v>
      </c>
      <c r="K880" s="6" t="str">
        <f>OBV!G880</f>
        <v>WEAK</v>
      </c>
      <c r="L880" s="6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9.0753000000000004</v>
      </c>
      <c r="C881" s="2">
        <f>RSI!I881</f>
        <v>64.321323246780253</v>
      </c>
      <c r="D881" s="2">
        <f>MACD!E881</f>
        <v>-0.50209009776764724</v>
      </c>
      <c r="E881" s="2">
        <f>MACD!F881</f>
        <v>-0.32169479675777102</v>
      </c>
      <c r="F881" s="2">
        <f>'Moving Avg'!D881</f>
        <v>9.2594399999999997</v>
      </c>
      <c r="G881" s="2">
        <f>'Moving Avg'!F881</f>
        <v>8.442104999999998</v>
      </c>
      <c r="H881" s="2">
        <f>'Moving Avg'!G881</f>
        <v>8.2081759999999999</v>
      </c>
      <c r="I881" s="2">
        <f>'Moving Avg'!H881</f>
        <v>7.8972174999999911</v>
      </c>
      <c r="J881" s="6" t="str">
        <f>OBV!F881</f>
        <v>BULLISH</v>
      </c>
      <c r="K881" s="6" t="str">
        <f>OBV!G881</f>
        <v>NEUTRAL</v>
      </c>
      <c r="L881" s="6" t="str">
        <f>OBV!H881</f>
        <v>CONFIRMED BULLISH</v>
      </c>
    </row>
    <row r="882" spans="1:12" ht="13.5" x14ac:dyDescent="0.25">
      <c r="A882" s="3">
        <f>RSI!A882</f>
        <v>43286</v>
      </c>
      <c r="B882" s="2">
        <f>RSI!B882</f>
        <v>8.9612999999999996</v>
      </c>
      <c r="C882" s="2">
        <f>RSI!I882</f>
        <v>60.727757056413871</v>
      </c>
      <c r="D882" s="2">
        <f>MACD!E882</f>
        <v>-0.52030871939172663</v>
      </c>
      <c r="E882" s="2">
        <f>MACD!F882</f>
        <v>-0.36141758128456214</v>
      </c>
      <c r="F882" s="2">
        <f>'Moving Avg'!D882</f>
        <v>9.1616800000000005</v>
      </c>
      <c r="G882" s="2">
        <f>'Moving Avg'!F882</f>
        <v>8.4959549999999986</v>
      </c>
      <c r="H882" s="2">
        <f>'Moving Avg'!G882</f>
        <v>8.2265619999999995</v>
      </c>
      <c r="I882" s="2">
        <f>'Moving Avg'!H882</f>
        <v>7.9097379999999911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9.1242000000000001</v>
      </c>
      <c r="C883" s="2">
        <f>RSI!I883</f>
        <v>63.836877306930113</v>
      </c>
      <c r="D883" s="2">
        <f>MACD!E883</f>
        <v>-0.53452890762265248</v>
      </c>
      <c r="E883" s="2">
        <f>MACD!F883</f>
        <v>-0.39603984655218022</v>
      </c>
      <c r="F883" s="2">
        <f>'Moving Avg'!D883</f>
        <v>9.137240000000002</v>
      </c>
      <c r="G883" s="2">
        <f>'Moving Avg'!F883</f>
        <v>8.5579499999999999</v>
      </c>
      <c r="H883" s="2">
        <f>'Moving Avg'!G883</f>
        <v>8.250729999999999</v>
      </c>
      <c r="I883" s="2">
        <f>'Moving Avg'!H883</f>
        <v>7.9230729999999907</v>
      </c>
      <c r="J883" s="6" t="str">
        <f>OBV!F883</f>
        <v>BEARISH</v>
      </c>
      <c r="K883" s="6" t="str">
        <f>OBV!G883</f>
        <v>NEUTRAL</v>
      </c>
      <c r="L883" s="6" t="str">
        <f>OBV!H883</f>
        <v>CONFIRMED BEARISH</v>
      </c>
    </row>
    <row r="884" spans="1:12" ht="13.5" x14ac:dyDescent="0.25">
      <c r="A884" s="3">
        <f>RSI!A884</f>
        <v>43290</v>
      </c>
      <c r="B884" s="2">
        <f>RSI!B884</f>
        <v>9.1242000000000001</v>
      </c>
      <c r="C884" s="2">
        <f>RSI!I884</f>
        <v>63.836877306930113</v>
      </c>
      <c r="D884" s="2">
        <f>MACD!E884</f>
        <v>-0.51709140372810403</v>
      </c>
      <c r="E884" s="2">
        <f>MACD!F884</f>
        <v>-0.42025015798736504</v>
      </c>
      <c r="F884" s="2">
        <f>'Moving Avg'!D884</f>
        <v>9.0720600000000005</v>
      </c>
      <c r="G884" s="2">
        <f>'Moving Avg'!F884</f>
        <v>8.6199449999999995</v>
      </c>
      <c r="H884" s="2">
        <f>'Moving Avg'!G884</f>
        <v>8.272689999999999</v>
      </c>
      <c r="I884" s="2">
        <f>'Moving Avg'!H884</f>
        <v>7.9364079999999912</v>
      </c>
      <c r="J884" s="6" t="str">
        <f>OBV!F884</f>
        <v>BEARISH</v>
      </c>
      <c r="K884" s="6" t="str">
        <f>OBV!G884</f>
        <v>NEUTRAL</v>
      </c>
      <c r="L884" s="6" t="str">
        <f>OBV!H884</f>
        <v>CONFIRMED BEARISH</v>
      </c>
    </row>
    <row r="885" spans="1:12" ht="13.5" x14ac:dyDescent="0.25">
      <c r="A885" s="3">
        <f>RSI!A885</f>
        <v>43291</v>
      </c>
      <c r="B885" s="2">
        <f>RSI!B885</f>
        <v>9.1242000000000001</v>
      </c>
      <c r="C885" s="2">
        <f>RSI!I885</f>
        <v>63.836877306930113</v>
      </c>
      <c r="D885" s="2">
        <f>MACD!E885</f>
        <v>-0.44966952570556096</v>
      </c>
      <c r="E885" s="2">
        <f>MACD!F885</f>
        <v>-0.42613403153100426</v>
      </c>
      <c r="F885" s="2">
        <f>'Moving Avg'!D885</f>
        <v>9.0818400000000015</v>
      </c>
      <c r="G885" s="2">
        <f>'Moving Avg'!F885</f>
        <v>8.6732700000000005</v>
      </c>
      <c r="H885" s="2">
        <f>'Moving Avg'!G885</f>
        <v>8.294807999999998</v>
      </c>
      <c r="I885" s="2">
        <f>'Moving Avg'!H885</f>
        <v>7.9497429999999918</v>
      </c>
      <c r="J885" s="6" t="str">
        <f>OBV!F885</f>
        <v>BULLISH</v>
      </c>
      <c r="K885" s="6" t="str">
        <f>OBV!G885</f>
        <v>NEUTRAL</v>
      </c>
      <c r="L885" s="6" t="str">
        <f>OBV!H885</f>
        <v>CONFIRMED BULLISH</v>
      </c>
    </row>
    <row r="886" spans="1:12" ht="13.5" x14ac:dyDescent="0.25">
      <c r="A886" s="3">
        <f>RSI!A886</f>
        <v>43292</v>
      </c>
      <c r="B886" s="2">
        <f>RSI!B886</f>
        <v>9.1160999999999994</v>
      </c>
      <c r="C886" s="2">
        <f>RSI!I886</f>
        <v>63.524548970047668</v>
      </c>
      <c r="D886" s="2">
        <f>MACD!E886</f>
        <v>-0.35472794576532785</v>
      </c>
      <c r="E886" s="2">
        <f>MACD!F886</f>
        <v>-0.41185281437786903</v>
      </c>
      <c r="F886" s="2">
        <f>'Moving Avg'!D886</f>
        <v>9.09</v>
      </c>
      <c r="G886" s="2">
        <f>'Moving Avg'!F886</f>
        <v>8.7309200000000011</v>
      </c>
      <c r="H886" s="2">
        <f>'Moving Avg'!G886</f>
        <v>8.3166059999999984</v>
      </c>
      <c r="I886" s="2">
        <f>'Moving Avg'!H886</f>
        <v>7.9629979999999918</v>
      </c>
      <c r="J886" s="6" t="str">
        <f>OBV!F886</f>
        <v>BEARISH</v>
      </c>
      <c r="K886" s="6" t="str">
        <f>OBV!G886</f>
        <v>NEUTRAL</v>
      </c>
      <c r="L886" s="6" t="str">
        <f>OBV!H886</f>
        <v>BEARISH DIVERGENCE</v>
      </c>
    </row>
    <row r="887" spans="1:12" ht="13.5" x14ac:dyDescent="0.25">
      <c r="A887" s="3">
        <f>RSI!A887</f>
        <v>43293</v>
      </c>
      <c r="B887" s="2">
        <f>RSI!B887</f>
        <v>9.1160999999999994</v>
      </c>
      <c r="C887" s="2">
        <f>RSI!I887</f>
        <v>63.524548970047668</v>
      </c>
      <c r="D887" s="2">
        <f>MACD!E887</f>
        <v>-0.21678251480628141</v>
      </c>
      <c r="E887" s="2">
        <f>MACD!F887</f>
        <v>-0.37283875446355152</v>
      </c>
      <c r="F887" s="2">
        <f>'Moving Avg'!D887</f>
        <v>9.1209600000000002</v>
      </c>
      <c r="G887" s="2">
        <f>'Moving Avg'!F887</f>
        <v>8.79251</v>
      </c>
      <c r="H887" s="2">
        <f>'Moving Avg'!G887</f>
        <v>8.3380879999999991</v>
      </c>
      <c r="I887" s="2">
        <f>'Moving Avg'!H887</f>
        <v>7.9762924999999925</v>
      </c>
      <c r="J887" s="6" t="str">
        <f>OBV!F887</f>
        <v>BEARISH</v>
      </c>
      <c r="K887" s="6" t="str">
        <f>OBV!G887</f>
        <v>NEUTRAL</v>
      </c>
      <c r="L887" s="6" t="str">
        <f>OBV!H887</f>
        <v>BEARISH DIVERGENCE</v>
      </c>
    </row>
    <row r="888" spans="1:12" ht="13.5" x14ac:dyDescent="0.25">
      <c r="A888" s="3">
        <f>RSI!A888</f>
        <v>43294</v>
      </c>
      <c r="B888" s="2">
        <f>RSI!B888</f>
        <v>9.1079000000000008</v>
      </c>
      <c r="C888" s="2">
        <f>RSI!I888</f>
        <v>63.16172835117252</v>
      </c>
      <c r="D888" s="2">
        <f>MACD!E888</f>
        <v>-0.13315994052433666</v>
      </c>
      <c r="E888" s="2">
        <f>MACD!F888</f>
        <v>-0.32490299167570857</v>
      </c>
      <c r="F888" s="2">
        <f>'Moving Avg'!D888</f>
        <v>9.1176999999999992</v>
      </c>
      <c r="G888" s="2">
        <f>'Moving Avg'!F888</f>
        <v>8.8458049999999986</v>
      </c>
      <c r="H888" s="2">
        <f>'Moving Avg'!G888</f>
        <v>8.3595640000000007</v>
      </c>
      <c r="I888" s="2">
        <f>'Moving Avg'!H888</f>
        <v>7.9895849999999928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9.0427</v>
      </c>
      <c r="C889" s="2">
        <f>RSI!I889</f>
        <v>60.216724128026364</v>
      </c>
      <c r="D889" s="2">
        <f>MACD!E889</f>
        <v>-2.8379747676380518E-2</v>
      </c>
      <c r="E889" s="2">
        <f>MACD!F889</f>
        <v>-0.265598342875843</v>
      </c>
      <c r="F889" s="2">
        <f>'Moving Avg'!D889</f>
        <v>9.1013999999999982</v>
      </c>
      <c r="G889" s="2">
        <f>'Moving Avg'!F889</f>
        <v>8.8954449999999987</v>
      </c>
      <c r="H889" s="2">
        <f>'Moving Avg'!G889</f>
        <v>8.3798940000000002</v>
      </c>
      <c r="I889" s="2">
        <f>'Moving Avg'!H889</f>
        <v>8.0026304999999915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8.9612999999999996</v>
      </c>
      <c r="C890" s="2">
        <f>RSI!I890</f>
        <v>56.664468365490869</v>
      </c>
      <c r="D890" s="2">
        <f>MACD!E890</f>
        <v>7.0472381466775147E-3</v>
      </c>
      <c r="E890" s="2">
        <f>MACD!F890</f>
        <v>-0.2110692266713389</v>
      </c>
      <c r="F890" s="2">
        <f>'Moving Avg'!D890</f>
        <v>9.0688200000000005</v>
      </c>
      <c r="G890" s="2">
        <f>'Moving Avg'!F890</f>
        <v>8.9374699999999976</v>
      </c>
      <c r="H890" s="2">
        <f>'Moving Avg'!G890</f>
        <v>8.3984380000000005</v>
      </c>
      <c r="I890" s="2">
        <f>'Moving Avg'!H890</f>
        <v>8.0151899999999916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</row>
    <row r="891" spans="1:12" ht="13.5" x14ac:dyDescent="0.25">
      <c r="A891" s="3">
        <f>RSI!A891</f>
        <v>43299</v>
      </c>
      <c r="B891" s="2">
        <f>RSI!B891</f>
        <v>8.9612999999999996</v>
      </c>
      <c r="C891" s="2">
        <f>RSI!I891</f>
        <v>56.664468365490876</v>
      </c>
      <c r="D891" s="2">
        <f>MACD!E891</f>
        <v>3.6022258513497718E-2</v>
      </c>
      <c r="E891" s="2">
        <f>MACD!F891</f>
        <v>-0.16165092963437158</v>
      </c>
      <c r="F891" s="2">
        <f>'Moving Avg'!D891</f>
        <v>9.0378600000000002</v>
      </c>
      <c r="G891" s="2">
        <f>'Moving Avg'!F891</f>
        <v>8.9787049999999979</v>
      </c>
      <c r="H891" s="2">
        <f>'Moving Avg'!G891</f>
        <v>8.4172980000000024</v>
      </c>
      <c r="I891" s="2">
        <f>'Moving Avg'!H891</f>
        <v>8.0277889999999914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</row>
    <row r="892" spans="1:12" ht="13.5" x14ac:dyDescent="0.25">
      <c r="A892" s="3">
        <f>RSI!A892</f>
        <v>43300</v>
      </c>
      <c r="B892" s="2">
        <f>RSI!B892</f>
        <v>8.9612999999999996</v>
      </c>
      <c r="C892" s="2">
        <f>RSI!I892</f>
        <v>56.664468365490876</v>
      </c>
      <c r="D892" s="2">
        <f>MACD!E892</f>
        <v>4.2073658988773133E-2</v>
      </c>
      <c r="E892" s="2">
        <f>MACD!F892</f>
        <v>-0.12090601190974265</v>
      </c>
      <c r="F892" s="2">
        <f>'Moving Avg'!D892</f>
        <v>9.0068999999999999</v>
      </c>
      <c r="G892" s="2">
        <f>'Moving Avg'!F892</f>
        <v>9.0207299999999986</v>
      </c>
      <c r="H892" s="2">
        <f>'Moving Avg'!G892</f>
        <v>8.4352120000000017</v>
      </c>
      <c r="I892" s="2">
        <f>'Moving Avg'!H892</f>
        <v>8.040545999999992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</row>
    <row r="893" spans="1:12" ht="13.5" x14ac:dyDescent="0.25">
      <c r="A893" s="3">
        <f>RSI!A893</f>
        <v>43301</v>
      </c>
      <c r="B893" s="2">
        <f>RSI!B893</f>
        <v>8.9612999999999996</v>
      </c>
      <c r="C893" s="2">
        <f>RSI!I893</f>
        <v>56.664468365490876</v>
      </c>
      <c r="D893" s="2">
        <f>MACD!E893</f>
        <v>7.1396851281495088E-2</v>
      </c>
      <c r="E893" s="2">
        <f>MACD!F893</f>
        <v>-8.24454392714951E-2</v>
      </c>
      <c r="F893" s="2">
        <f>'Moving Avg'!D893</f>
        <v>8.9775799999999997</v>
      </c>
      <c r="G893" s="2">
        <f>'Moving Avg'!F893</f>
        <v>9.0576299999999996</v>
      </c>
      <c r="H893" s="2">
        <f>'Moving Avg'!G893</f>
        <v>8.4535980000000013</v>
      </c>
      <c r="I893" s="2">
        <f>'Moving Avg'!H893</f>
        <v>8.053263499999991</v>
      </c>
      <c r="J893" s="6" t="str">
        <f>OBV!F893</f>
        <v>BEARISH</v>
      </c>
      <c r="K893" s="6" t="str">
        <f>OBV!G893</f>
        <v>NEUTRAL</v>
      </c>
      <c r="L893" s="6" t="str">
        <f>OBV!H893</f>
        <v>CONFIRMED BEARISH</v>
      </c>
    </row>
    <row r="894" spans="1:12" ht="13.5" x14ac:dyDescent="0.25">
      <c r="A894" s="3">
        <f>RSI!A894</f>
        <v>43304</v>
      </c>
      <c r="B894" s="2">
        <f>RSI!B894</f>
        <v>8.9612999999999996</v>
      </c>
      <c r="C894" s="2">
        <f>RSI!I894</f>
        <v>56.664468365490876</v>
      </c>
      <c r="D894" s="2">
        <f>MACD!E894</f>
        <v>9.5413633262614539E-2</v>
      </c>
      <c r="E894" s="2">
        <f>MACD!F894</f>
        <v>-4.6873624764673175E-2</v>
      </c>
      <c r="F894" s="2">
        <f>'Moving Avg'!D894</f>
        <v>8.9612999999999996</v>
      </c>
      <c r="G894" s="2">
        <f>'Moving Avg'!F894</f>
        <v>9.0838849999999987</v>
      </c>
      <c r="H894" s="2">
        <f>'Moving Avg'!G894</f>
        <v>8.469619999999999</v>
      </c>
      <c r="I894" s="2">
        <f>'Moving Avg'!H894</f>
        <v>8.0661384999999921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8.9612999999999996</v>
      </c>
      <c r="C895" s="2">
        <f>RSI!I895</f>
        <v>56.664468365490869</v>
      </c>
      <c r="D895" s="2">
        <f>MACD!E895</f>
        <v>0.11499927574625346</v>
      </c>
      <c r="E895" s="2">
        <f>MACD!F895</f>
        <v>-1.4499044662487845E-2</v>
      </c>
      <c r="F895" s="2">
        <f>'Moving Avg'!D895</f>
        <v>8.9612999999999996</v>
      </c>
      <c r="G895" s="2">
        <f>'Moving Avg'!F895</f>
        <v>9.0920349999999992</v>
      </c>
      <c r="H895" s="2">
        <f>'Moving Avg'!G895</f>
        <v>8.4880060000000022</v>
      </c>
      <c r="I895" s="2">
        <f>'Moving Avg'!H895</f>
        <v>8.0790134999999914</v>
      </c>
      <c r="J895" s="6" t="str">
        <f>OBV!F895</f>
        <v>NEUTRAL</v>
      </c>
      <c r="K895" s="6" t="str">
        <f>OBV!G895</f>
        <v>NEUTRAL</v>
      </c>
      <c r="L895" s="6" t="str">
        <f>OBV!H895</f>
        <v>NEUTRAL</v>
      </c>
    </row>
    <row r="896" spans="1:12" ht="13.5" x14ac:dyDescent="0.25">
      <c r="A896" s="3">
        <f>RSI!A896</f>
        <v>43307</v>
      </c>
      <c r="B896" s="2">
        <f>RSI!B896</f>
        <v>9.0427</v>
      </c>
      <c r="C896" s="2">
        <f>RSI!I896</f>
        <v>60.316273923314242</v>
      </c>
      <c r="D896" s="2">
        <f>MACD!E896</f>
        <v>0.12361424605968629</v>
      </c>
      <c r="E896" s="2">
        <f>MACD!F896</f>
        <v>1.3123613481946985E-2</v>
      </c>
      <c r="F896" s="2">
        <f>'Moving Avg'!D896</f>
        <v>8.9775799999999997</v>
      </c>
      <c r="G896" s="2">
        <f>'Moving Avg'!F896</f>
        <v>9.0912199999999981</v>
      </c>
      <c r="H896" s="2">
        <f>'Moving Avg'!G896</f>
        <v>8.5080200000000019</v>
      </c>
      <c r="I896" s="2">
        <f>'Moving Avg'!H896</f>
        <v>8.0921379999999914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9.0427</v>
      </c>
      <c r="C897" s="2">
        <f>RSI!I897</f>
        <v>60.316273923314242</v>
      </c>
      <c r="D897" s="2">
        <f>MACD!E897</f>
        <v>0.12979162455528659</v>
      </c>
      <c r="E897" s="2">
        <f>MACD!F897</f>
        <v>3.6457215696614906E-2</v>
      </c>
      <c r="F897" s="2">
        <f>'Moving Avg'!D897</f>
        <v>8.993859999999998</v>
      </c>
      <c r="G897" s="2">
        <f>'Moving Avg'!F897</f>
        <v>9.0708499999999983</v>
      </c>
      <c r="H897" s="2">
        <f>'Moving Avg'!G897</f>
        <v>8.5280340000000017</v>
      </c>
      <c r="I897" s="2">
        <f>'Moving Avg'!H897</f>
        <v>8.1054199999999899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</row>
    <row r="898" spans="1:12" ht="13.5" x14ac:dyDescent="0.25">
      <c r="A898" s="3">
        <f>RSI!A898</f>
        <v>43311</v>
      </c>
      <c r="B898" s="2">
        <f>RSI!B898</f>
        <v>9.1242000000000001</v>
      </c>
      <c r="C898" s="2">
        <f>RSI!I898</f>
        <v>63.853273887868248</v>
      </c>
      <c r="D898" s="2">
        <f>MACD!E898</f>
        <v>0.12669023591730699</v>
      </c>
      <c r="E898" s="2">
        <f>MACD!F898</f>
        <v>5.4503819740753329E-2</v>
      </c>
      <c r="F898" s="2">
        <f>'Moving Avg'!D898</f>
        <v>9.0264399999999991</v>
      </c>
      <c r="G898" s="2">
        <f>'Moving Avg'!F898</f>
        <v>9.0647399999999987</v>
      </c>
      <c r="H898" s="2">
        <f>'Moving Avg'!G898</f>
        <v>8.5496780000000001</v>
      </c>
      <c r="I898" s="2">
        <f>'Moving Avg'!H898</f>
        <v>8.1191094999999898</v>
      </c>
      <c r="J898" s="6" t="str">
        <f>OBV!F898</f>
        <v>BULLISH</v>
      </c>
      <c r="K898" s="6" t="str">
        <f>OBV!G898</f>
        <v>NEUTRAL</v>
      </c>
      <c r="L898" s="6" t="str">
        <f>OBV!H898</f>
        <v>CONFIRMED BULLISH</v>
      </c>
    </row>
    <row r="899" spans="1:12" ht="13.5" x14ac:dyDescent="0.25">
      <c r="A899" s="3">
        <f>RSI!A899</f>
        <v>43312</v>
      </c>
      <c r="B899" s="2">
        <f>RSI!B899</f>
        <v>9.2789999999999999</v>
      </c>
      <c r="C899" s="2">
        <f>RSI!I899</f>
        <v>69.427141936251985</v>
      </c>
      <c r="D899" s="2">
        <f>MACD!E899</f>
        <v>0.1011334187688373</v>
      </c>
      <c r="E899" s="2">
        <f>MACD!F899</f>
        <v>6.3829739546370126E-2</v>
      </c>
      <c r="F899" s="2">
        <f>'Moving Avg'!D899</f>
        <v>9.0899800000000006</v>
      </c>
      <c r="G899" s="2">
        <f>'Moving Avg'!F899</f>
        <v>9.0561849999999975</v>
      </c>
      <c r="H899" s="2">
        <f>'Moving Avg'!G899</f>
        <v>8.5696879999999993</v>
      </c>
      <c r="I899" s="2">
        <f>'Moving Avg'!H899</f>
        <v>8.133651999999989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</row>
    <row r="900" spans="1:12" ht="13.5" x14ac:dyDescent="0.25">
      <c r="A900" s="3">
        <f>RSI!A900</f>
        <v>43313</v>
      </c>
      <c r="B900" s="2">
        <f>RSI!B900</f>
        <v>9.1974999999999998</v>
      </c>
      <c r="C900" s="2">
        <f>RSI!I900</f>
        <v>63.845176504674164</v>
      </c>
      <c r="D900" s="2">
        <f>MACD!E900</f>
        <v>7.0778836458565308E-2</v>
      </c>
      <c r="E900" s="2">
        <f>MACD!F900</f>
        <v>6.5219558928809165E-2</v>
      </c>
      <c r="F900" s="2">
        <f>'Moving Avg'!D900</f>
        <v>9.137220000000001</v>
      </c>
      <c r="G900" s="2">
        <f>'Moving Avg'!F900</f>
        <v>9.0622949999999971</v>
      </c>
      <c r="H900" s="2">
        <f>'Moving Avg'!G900</f>
        <v>8.5929559999999974</v>
      </c>
      <c r="I900" s="2">
        <f>'Moving Avg'!H900</f>
        <v>8.1477079999999891</v>
      </c>
      <c r="J900" s="6" t="str">
        <f>OBV!F900</f>
        <v>BULLISH</v>
      </c>
      <c r="K900" s="6" t="str">
        <f>OBV!G900</f>
        <v>NEUTRAL</v>
      </c>
      <c r="L900" s="6" t="str">
        <f>OBV!H900</f>
        <v>CONFIRMED BULLISH</v>
      </c>
    </row>
    <row r="901" spans="1:12" ht="13.5" x14ac:dyDescent="0.25">
      <c r="A901" s="3">
        <f>RSI!A901</f>
        <v>43314</v>
      </c>
      <c r="B901" s="2">
        <f>RSI!B901</f>
        <v>9.2057000000000002</v>
      </c>
      <c r="C901" s="2">
        <f>RSI!I901</f>
        <v>64.157423311282173</v>
      </c>
      <c r="D901" s="2">
        <f>MACD!E901</f>
        <v>4.2891014574921726E-2</v>
      </c>
      <c r="E901" s="2">
        <f>MACD!F901</f>
        <v>6.0753850058031682E-2</v>
      </c>
      <c r="F901" s="2">
        <f>'Moving Avg'!D901</f>
        <v>9.1698199999999996</v>
      </c>
      <c r="G901" s="2">
        <f>'Moving Avg'!F901</f>
        <v>9.0688149999999972</v>
      </c>
      <c r="H901" s="2">
        <f>'Moving Avg'!G901</f>
        <v>8.6163879999999988</v>
      </c>
      <c r="I901" s="2">
        <f>'Moving Avg'!H901</f>
        <v>8.1617264999999897</v>
      </c>
      <c r="J901" s="6" t="str">
        <f>OBV!F901</f>
        <v>BULLISH</v>
      </c>
      <c r="K901" s="6" t="str">
        <f>OBV!G901</f>
        <v>NEUTRAL</v>
      </c>
      <c r="L901" s="6" t="str">
        <f>OBV!H901</f>
        <v>CONFIRMED BULLISH</v>
      </c>
    </row>
    <row r="902" spans="1:12" ht="13.5" x14ac:dyDescent="0.25">
      <c r="A902" s="3">
        <f>RSI!A902</f>
        <v>43315</v>
      </c>
      <c r="B902" s="2">
        <f>RSI!B902</f>
        <v>9.2789999999999999</v>
      </c>
      <c r="C902" s="2">
        <f>RSI!I902</f>
        <v>66.908618854281343</v>
      </c>
      <c r="D902" s="2">
        <f>MACD!E902</f>
        <v>1.2337980169503382E-2</v>
      </c>
      <c r="E902" s="2">
        <f>MACD!F902</f>
        <v>5.1070676080326026E-2</v>
      </c>
      <c r="F902" s="2">
        <f>'Moving Avg'!D902</f>
        <v>9.2170799999999993</v>
      </c>
      <c r="G902" s="2">
        <f>'Moving Avg'!F902</f>
        <v>9.084699999999998</v>
      </c>
      <c r="H902" s="2">
        <f>'Moving Avg'!G902</f>
        <v>8.6427059999999969</v>
      </c>
      <c r="I902" s="2">
        <f>'Moving Avg'!H902</f>
        <v>8.1761899999999894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9.2789999999999999</v>
      </c>
      <c r="C903" s="2">
        <f>RSI!I903</f>
        <v>66.908618854281343</v>
      </c>
      <c r="D903" s="2">
        <f>MACD!E903</f>
        <v>-1.5360698981972121E-2</v>
      </c>
      <c r="E903" s="2">
        <f>MACD!F903</f>
        <v>3.7784401067866402E-2</v>
      </c>
      <c r="F903" s="2">
        <f>'Moving Avg'!D903</f>
        <v>9.2480399999999996</v>
      </c>
      <c r="G903" s="2">
        <f>'Moving Avg'!F903</f>
        <v>9.0924399999999981</v>
      </c>
      <c r="H903" s="2">
        <f>'Moving Avg'!G903</f>
        <v>8.6690239999999985</v>
      </c>
      <c r="I903" s="2">
        <f>'Moving Avg'!H903</f>
        <v>8.1902989999999907</v>
      </c>
      <c r="J903" s="6" t="str">
        <f>OBV!F903</f>
        <v>BEARISH</v>
      </c>
      <c r="K903" s="6" t="str">
        <f>OBV!G903</f>
        <v>NEUTRAL</v>
      </c>
      <c r="L903" s="6" t="str">
        <f>OBV!H903</f>
        <v>BEARISH DIVERGENCE</v>
      </c>
    </row>
    <row r="904" spans="1:12" ht="13.5" x14ac:dyDescent="0.25">
      <c r="A904" s="3">
        <f>RSI!A904</f>
        <v>43319</v>
      </c>
      <c r="B904" s="2">
        <f>RSI!B904</f>
        <v>9.2789999999999999</v>
      </c>
      <c r="C904" s="2">
        <f>RSI!I904</f>
        <v>66.908618854281343</v>
      </c>
      <c r="D904" s="2">
        <f>MACD!E904</f>
        <v>-4.0507405451283063E-2</v>
      </c>
      <c r="E904" s="2">
        <f>MACD!F904</f>
        <v>2.2126039764036508E-2</v>
      </c>
      <c r="F904" s="2">
        <f>'Moving Avg'!D904</f>
        <v>9.2480399999999996</v>
      </c>
      <c r="G904" s="2">
        <f>'Moving Avg'!F904</f>
        <v>9.1001799999999982</v>
      </c>
      <c r="H904" s="2">
        <f>'Moving Avg'!G904</f>
        <v>8.693763999999998</v>
      </c>
      <c r="I904" s="2">
        <f>'Moving Avg'!H904</f>
        <v>8.2044864999999909</v>
      </c>
      <c r="J904" s="6" t="str">
        <f>OBV!F904</f>
        <v>BEARISH</v>
      </c>
      <c r="K904" s="6" t="str">
        <f>OBV!G904</f>
        <v>NEUTRAL</v>
      </c>
      <c r="L904" s="6" t="str">
        <f>OBV!H904</f>
        <v>NEUTRAL</v>
      </c>
    </row>
    <row r="905" spans="1:12" ht="13.5" x14ac:dyDescent="0.25">
      <c r="A905" s="3">
        <f>RSI!A905</f>
        <v>43320</v>
      </c>
      <c r="B905" s="2">
        <f>RSI!B905</f>
        <v>9.4501000000000008</v>
      </c>
      <c r="C905" s="2">
        <f>RSI!I905</f>
        <v>72.959709675466996</v>
      </c>
      <c r="D905" s="2">
        <f>MACD!E905</f>
        <v>-7.6042205044602795E-2</v>
      </c>
      <c r="E905" s="2">
        <f>MACD!F905</f>
        <v>2.4923908023086454E-3</v>
      </c>
      <c r="F905" s="2">
        <f>'Moving Avg'!D905</f>
        <v>9.2985599999999984</v>
      </c>
      <c r="G905" s="2">
        <f>'Moving Avg'!F905</f>
        <v>9.1164749999999977</v>
      </c>
      <c r="H905" s="2">
        <f>'Moving Avg'!G905</f>
        <v>8.7189299999999985</v>
      </c>
      <c r="I905" s="2">
        <f>'Moving Avg'!H905</f>
        <v>8.2187019999999933</v>
      </c>
      <c r="J905" s="6" t="str">
        <f>OBV!F905</f>
        <v>BULLISH</v>
      </c>
      <c r="K905" s="6" t="str">
        <f>OBV!G905</f>
        <v>NEUTRAL</v>
      </c>
      <c r="L905" s="6" t="str">
        <f>OBV!H905</f>
        <v>CONFIRMED BULLISH</v>
      </c>
    </row>
    <row r="906" spans="1:12" ht="13.5" x14ac:dyDescent="0.25">
      <c r="A906" s="3">
        <f>RSI!A906</f>
        <v>43321</v>
      </c>
      <c r="B906" s="2">
        <f>RSI!B906</f>
        <v>9.3686000000000007</v>
      </c>
      <c r="C906" s="2">
        <f>RSI!I906</f>
        <v>66.702862705468988</v>
      </c>
      <c r="D906" s="2">
        <f>MACD!E906</f>
        <v>-9.0026538571622794E-2</v>
      </c>
      <c r="E906" s="2">
        <f>MACD!F906</f>
        <v>-1.6011395072477643E-2</v>
      </c>
      <c r="F906" s="2">
        <f>'Moving Avg'!D906</f>
        <v>9.3311400000000013</v>
      </c>
      <c r="G906" s="2">
        <f>'Moving Avg'!F906</f>
        <v>9.1290999999999993</v>
      </c>
      <c r="H906" s="2">
        <f>'Moving Avg'!G906</f>
        <v>8.7424659999999985</v>
      </c>
      <c r="I906" s="2">
        <f>'Moving Avg'!H906</f>
        <v>8.2317609999999917</v>
      </c>
      <c r="J906" s="6" t="str">
        <f>OBV!F906</f>
        <v>BEARISH</v>
      </c>
      <c r="K906" s="6" t="str">
        <f>OBV!G906</f>
        <v>NEUTRAL</v>
      </c>
      <c r="L906" s="6" t="str">
        <f>OBV!H906</f>
        <v>BEARISH DIVERGENCE</v>
      </c>
    </row>
    <row r="907" spans="1:12" ht="13.5" x14ac:dyDescent="0.25">
      <c r="A907" s="3">
        <f>RSI!A907</f>
        <v>43322</v>
      </c>
      <c r="B907" s="2">
        <f>RSI!B907</f>
        <v>9.3686000000000007</v>
      </c>
      <c r="C907" s="2">
        <f>RSI!I907</f>
        <v>66.702862705468988</v>
      </c>
      <c r="D907" s="2">
        <f>MACD!E907</f>
        <v>-0.10367094189254722</v>
      </c>
      <c r="E907" s="2">
        <f>MACD!F907</f>
        <v>-3.3543304436491561E-2</v>
      </c>
      <c r="F907" s="2">
        <f>'Moving Avg'!D907</f>
        <v>9.3490599999999997</v>
      </c>
      <c r="G907" s="2">
        <f>'Moving Avg'!F907</f>
        <v>9.1417249999999992</v>
      </c>
      <c r="H907" s="2">
        <f>'Moving Avg'!G907</f>
        <v>8.7705760000000001</v>
      </c>
      <c r="I907" s="2">
        <f>'Moving Avg'!H907</f>
        <v>8.24481999999999</v>
      </c>
      <c r="J907" s="6" t="str">
        <f>OBV!F907</f>
        <v>BEARISH</v>
      </c>
      <c r="K907" s="6" t="str">
        <f>OBV!G907</f>
        <v>NEUTRAL</v>
      </c>
      <c r="L907" s="6" t="str">
        <f>OBV!H907</f>
        <v>BEARISH DIVERGENCE</v>
      </c>
    </row>
    <row r="908" spans="1:12" ht="13.5" x14ac:dyDescent="0.25">
      <c r="A908" s="3">
        <f>RSI!A908</f>
        <v>43326</v>
      </c>
      <c r="B908" s="2">
        <f>RSI!B908</f>
        <v>9.3278999999999996</v>
      </c>
      <c r="C908" s="2">
        <f>RSI!I908</f>
        <v>63.546615380977002</v>
      </c>
      <c r="D908" s="2">
        <f>MACD!E908</f>
        <v>-0.1013402499999092</v>
      </c>
      <c r="E908" s="2">
        <f>MACD!F908</f>
        <v>-4.7102693549175095E-2</v>
      </c>
      <c r="F908" s="2">
        <f>'Moving Avg'!D908</f>
        <v>9.3588400000000007</v>
      </c>
      <c r="G908" s="2">
        <f>'Moving Avg'!F908</f>
        <v>9.1527250000000002</v>
      </c>
      <c r="H908" s="2">
        <f>'Moving Avg'!G908</f>
        <v>8.793613999999998</v>
      </c>
      <c r="I908" s="2">
        <f>'Moving Avg'!H908</f>
        <v>8.2576754999999942</v>
      </c>
      <c r="J908" s="6" t="str">
        <f>OBV!F908</f>
        <v>BEARISH</v>
      </c>
      <c r="K908" s="6" t="str">
        <f>OBV!G908</f>
        <v>NEUTRAL</v>
      </c>
      <c r="L908" s="6" t="str">
        <f>OBV!H908</f>
        <v>BEARISH DIVERGENCE</v>
      </c>
    </row>
    <row r="909" spans="1:12" ht="13.5" x14ac:dyDescent="0.25">
      <c r="A909" s="3">
        <f>RSI!A909</f>
        <v>43327</v>
      </c>
      <c r="B909" s="2">
        <f>RSI!B909</f>
        <v>9.4501000000000008</v>
      </c>
      <c r="C909" s="2">
        <f>RSI!I909</f>
        <v>68.383848699139662</v>
      </c>
      <c r="D909" s="2">
        <f>MACD!E909</f>
        <v>-8.5917169457243148E-2</v>
      </c>
      <c r="E909" s="2">
        <f>MACD!F909</f>
        <v>-5.4865588730788714E-2</v>
      </c>
      <c r="F909" s="2">
        <f>'Moving Avg'!D909</f>
        <v>9.3930600000000002</v>
      </c>
      <c r="G909" s="2">
        <f>'Moving Avg'!F909</f>
        <v>9.173095</v>
      </c>
      <c r="H909" s="2">
        <f>'Moving Avg'!G909</f>
        <v>8.8201999999999998</v>
      </c>
      <c r="I909" s="2">
        <f>'Moving Avg'!H909</f>
        <v>8.2710629999999927</v>
      </c>
      <c r="J909" s="6" t="str">
        <f>OBV!F909</f>
        <v>BEARISH</v>
      </c>
      <c r="K909" s="6" t="str">
        <f>OBV!G909</f>
        <v>NEUTRAL</v>
      </c>
      <c r="L909" s="6" t="str">
        <f>OBV!H909</f>
        <v>BEARISH DIVERGENCE</v>
      </c>
    </row>
    <row r="910" spans="1:12" ht="13.5" x14ac:dyDescent="0.25">
      <c r="A910" s="3">
        <f>RSI!A910</f>
        <v>43328</v>
      </c>
      <c r="B910" s="2">
        <f>RSI!B910</f>
        <v>9.4093</v>
      </c>
      <c r="C910" s="2">
        <f>RSI!I910</f>
        <v>65.269665172210381</v>
      </c>
      <c r="D910" s="2">
        <f>MACD!E910</f>
        <v>-8.4320543169317475E-2</v>
      </c>
      <c r="E910" s="2">
        <f>MACD!F910</f>
        <v>-6.0756579618494469E-2</v>
      </c>
      <c r="F910" s="2">
        <f>'Moving Avg'!D910</f>
        <v>9.3849</v>
      </c>
      <c r="G910" s="2">
        <f>'Moving Avg'!F910</f>
        <v>9.1954949999999993</v>
      </c>
      <c r="H910" s="2">
        <f>'Moving Avg'!G910</f>
        <v>8.8472319999999982</v>
      </c>
      <c r="I910" s="2">
        <f>'Moving Avg'!H910</f>
        <v>8.284246499999993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9.6944999999999997</v>
      </c>
      <c r="C911" s="2">
        <f>RSI!I911</f>
        <v>74.136247343749645</v>
      </c>
      <c r="D911" s="2">
        <f>MACD!E911</f>
        <v>-0.10438676994465546</v>
      </c>
      <c r="E911" s="2">
        <f>MACD!F911</f>
        <v>-6.9482617683726669E-2</v>
      </c>
      <c r="F911" s="2">
        <f>'Moving Avg'!D911</f>
        <v>9.4500799999999998</v>
      </c>
      <c r="G911" s="2">
        <f>'Moving Avg'!F911</f>
        <v>9.2321550000000006</v>
      </c>
      <c r="H911" s="2">
        <f>'Moving Avg'!G911</f>
        <v>8.8824899999999989</v>
      </c>
      <c r="I911" s="2">
        <f>'Moving Avg'!H911</f>
        <v>8.2988164999999938</v>
      </c>
      <c r="J911" s="6" t="str">
        <f>OBV!F911</f>
        <v>BULLISH</v>
      </c>
      <c r="K911" s="6" t="str">
        <f>OBV!G911</f>
        <v>NEUTRAL</v>
      </c>
      <c r="L911" s="6" t="str">
        <f>OBV!H911</f>
        <v>CONFIRMED BULLISH</v>
      </c>
    </row>
    <row r="912" spans="1:12" ht="13.5" x14ac:dyDescent="0.25">
      <c r="A912" s="3">
        <f>RSI!A912</f>
        <v>43332</v>
      </c>
      <c r="B912" s="2">
        <f>RSI!B912</f>
        <v>10.183299999999999</v>
      </c>
      <c r="C912" s="2">
        <f>RSI!I912</f>
        <v>82.420069755415994</v>
      </c>
      <c r="D912" s="2">
        <f>MACD!E912</f>
        <v>-0.14941943456983786</v>
      </c>
      <c r="E912" s="2">
        <f>MACD!F912</f>
        <v>-8.5469981060948913E-2</v>
      </c>
      <c r="F912" s="2">
        <f>'Moving Avg'!D912</f>
        <v>9.6130200000000006</v>
      </c>
      <c r="G912" s="2">
        <f>'Moving Avg'!F912</f>
        <v>9.2932550000000003</v>
      </c>
      <c r="H912" s="2">
        <f>'Moving Avg'!G912</f>
        <v>8.928469999999999</v>
      </c>
      <c r="I912" s="2">
        <f>'Moving Avg'!H912</f>
        <v>8.3142929999999922</v>
      </c>
      <c r="J912" s="6" t="str">
        <f>OBV!F912</f>
        <v>BULLISH</v>
      </c>
      <c r="K912" s="6" t="str">
        <f>OBV!G912</f>
        <v>NEUTRAL</v>
      </c>
      <c r="L912" s="6" t="str">
        <f>OBV!H912</f>
        <v>CONFIRMED BULLISH</v>
      </c>
    </row>
    <row r="913" spans="1:12" ht="13.5" x14ac:dyDescent="0.25">
      <c r="A913" s="3">
        <f>RSI!A913</f>
        <v>43335</v>
      </c>
      <c r="B913" s="2">
        <f>RSI!B913</f>
        <v>10.1751</v>
      </c>
      <c r="C913" s="2">
        <f>RSI!I913</f>
        <v>81.945900043244791</v>
      </c>
      <c r="D913" s="2">
        <f>MACD!E913</f>
        <v>-0.19269665688791626</v>
      </c>
      <c r="E913" s="2">
        <f>MACD!F913</f>
        <v>-0.10691531622634239</v>
      </c>
      <c r="F913" s="2">
        <f>'Moving Avg'!D913</f>
        <v>9.7824600000000004</v>
      </c>
      <c r="G913" s="2">
        <f>'Moving Avg'!F913</f>
        <v>9.3539449999999995</v>
      </c>
      <c r="H913" s="2">
        <f>'Moving Avg'!G913</f>
        <v>8.9742859999999993</v>
      </c>
      <c r="I913" s="2">
        <f>'Moving Avg'!H913</f>
        <v>8.3281514999999917</v>
      </c>
      <c r="J913" s="6" t="str">
        <f>OBV!F913</f>
        <v>BULLISH</v>
      </c>
      <c r="K913" s="6" t="str">
        <f>OBV!G913</f>
        <v>NEUTRAL</v>
      </c>
      <c r="L913" s="6" t="str">
        <f>OBV!H913</f>
        <v>CONFIRMED BULLISH</v>
      </c>
    </row>
    <row r="914" spans="1:12" ht="13.5" x14ac:dyDescent="0.25">
      <c r="A914" s="3">
        <f>RSI!A914</f>
        <v>43336</v>
      </c>
      <c r="B914" s="2">
        <f>RSI!B914</f>
        <v>10.1751</v>
      </c>
      <c r="C914" s="2">
        <f>RSI!I914</f>
        <v>81.945900043244791</v>
      </c>
      <c r="D914" s="2">
        <f>MACD!E914</f>
        <v>-0.23461930506432616</v>
      </c>
      <c r="E914" s="2">
        <f>MACD!F914</f>
        <v>-0.13245611399393914</v>
      </c>
      <c r="F914" s="2">
        <f>'Moving Avg'!D914</f>
        <v>9.92746</v>
      </c>
      <c r="G914" s="2">
        <f>'Moving Avg'!F914</f>
        <v>9.4146349999999988</v>
      </c>
      <c r="H914" s="2">
        <f>'Moving Avg'!G914</f>
        <v>9.0201019999999978</v>
      </c>
      <c r="I914" s="2">
        <f>'Moving Avg'!H914</f>
        <v>8.3415764999999915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</row>
    <row r="915" spans="1:12" ht="13.5" x14ac:dyDescent="0.25">
      <c r="A915" s="3">
        <f>RSI!A915</f>
        <v>43339</v>
      </c>
      <c r="B915" s="2">
        <f>RSI!B915</f>
        <v>10.158799999999999</v>
      </c>
      <c r="C915" s="2">
        <f>RSI!I915</f>
        <v>80.873272443826323</v>
      </c>
      <c r="D915" s="2">
        <f>MACD!E915</f>
        <v>-0.2474724418969636</v>
      </c>
      <c r="E915" s="2">
        <f>MACD!F915</f>
        <v>-0.15545937957454403</v>
      </c>
      <c r="F915" s="2">
        <f>'Moving Avg'!D915</f>
        <v>10.077360000000001</v>
      </c>
      <c r="G915" s="2">
        <f>'Moving Avg'!F915</f>
        <v>9.4745099999999987</v>
      </c>
      <c r="H915" s="2">
        <f>'Moving Avg'!G915</f>
        <v>9.062123999999999</v>
      </c>
      <c r="I915" s="2">
        <f>'Moving Avg'!H915</f>
        <v>8.354367999999992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</row>
    <row r="916" spans="1:12" ht="13.5" x14ac:dyDescent="0.25">
      <c r="A916" s="3">
        <f>RSI!A916</f>
        <v>43340</v>
      </c>
      <c r="B916" s="2">
        <f>RSI!B916</f>
        <v>10.158799999999999</v>
      </c>
      <c r="C916" s="2">
        <f>RSI!I916</f>
        <v>80.873272443826323</v>
      </c>
      <c r="D916" s="2">
        <f>MACD!E916</f>
        <v>-0.27533717939379443</v>
      </c>
      <c r="E916" s="2">
        <f>MACD!F916</f>
        <v>-0.17943493953839412</v>
      </c>
      <c r="F916" s="2">
        <f>'Moving Avg'!D916</f>
        <v>10.17022</v>
      </c>
      <c r="G916" s="2">
        <f>'Moving Avg'!F916</f>
        <v>9.5303149999999981</v>
      </c>
      <c r="H916" s="2">
        <f>'Moving Avg'!G916</f>
        <v>9.1060379999999981</v>
      </c>
      <c r="I916" s="2">
        <f>'Moving Avg'!H916</f>
        <v>8.3671204999999915</v>
      </c>
      <c r="J916" s="6" t="str">
        <f>OBV!F916</f>
        <v>BULLISH</v>
      </c>
      <c r="K916" s="6" t="str">
        <f>OBV!G916</f>
        <v>NEUTRAL</v>
      </c>
      <c r="L916" s="6" t="str">
        <f>OBV!H916</f>
        <v>CONFIRMED BULLISH</v>
      </c>
    </row>
    <row r="917" spans="1:12" ht="13.5" x14ac:dyDescent="0.25">
      <c r="A917" s="3">
        <f>RSI!A917</f>
        <v>43341</v>
      </c>
      <c r="B917" s="2">
        <f>RSI!B917</f>
        <v>10.158799999999999</v>
      </c>
      <c r="C917" s="2">
        <f>RSI!I917</f>
        <v>80.873272443826323</v>
      </c>
      <c r="D917" s="2">
        <f>MACD!E917</f>
        <v>-0.30303590900648203</v>
      </c>
      <c r="E917" s="2">
        <f>MACD!F917</f>
        <v>-0.20415513343201169</v>
      </c>
      <c r="F917" s="2">
        <f>'Moving Avg'!D917</f>
        <v>10.165319999999999</v>
      </c>
      <c r="G917" s="2">
        <f>'Moving Avg'!F917</f>
        <v>9.5861199999999975</v>
      </c>
      <c r="H917" s="2">
        <f>'Moving Avg'!G917</f>
        <v>9.1515279999999972</v>
      </c>
      <c r="I917" s="2">
        <f>'Moving Avg'!H917</f>
        <v>8.3788874999999923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9.7026000000000003</v>
      </c>
      <c r="C918" s="2">
        <f>RSI!I918</f>
        <v>55.485565314256739</v>
      </c>
      <c r="D918" s="2">
        <f>MACD!E918</f>
        <v>-0.30275786629270129</v>
      </c>
      <c r="E918" s="2">
        <f>MACD!F918</f>
        <v>-0.22387568000414965</v>
      </c>
      <c r="F918" s="2">
        <f>'Moving Avg'!D918</f>
        <v>10.070820000000001</v>
      </c>
      <c r="G918" s="2">
        <f>'Moving Avg'!F918</f>
        <v>9.6150399999999969</v>
      </c>
      <c r="H918" s="2">
        <f>'Moving Avg'!G918</f>
        <v>9.1847399999999979</v>
      </c>
      <c r="I918" s="2">
        <f>'Moving Avg'!H918</f>
        <v>8.388373499999993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9.6129999999999995</v>
      </c>
      <c r="C919" s="2">
        <f>RSI!I919</f>
        <v>52.030816203009749</v>
      </c>
      <c r="D919" s="2">
        <f>MACD!E919</f>
        <v>-0.27792284289822788</v>
      </c>
      <c r="E919" s="2">
        <f>MACD!F919</f>
        <v>-0.23468511258296532</v>
      </c>
      <c r="F919" s="2">
        <f>'Moving Avg'!D919</f>
        <v>9.958400000000001</v>
      </c>
      <c r="G919" s="2">
        <f>'Moving Avg'!F919</f>
        <v>9.6317399999999971</v>
      </c>
      <c r="H919" s="2">
        <f>'Moving Avg'!G919</f>
        <v>9.216001999999996</v>
      </c>
      <c r="I919" s="2">
        <f>'Moving Avg'!H919</f>
        <v>8.3970169999999946</v>
      </c>
      <c r="J919" s="6" t="str">
        <f>OBV!F919</f>
        <v>BEARISH</v>
      </c>
      <c r="K919" s="6" t="str">
        <f>OBV!G919</f>
        <v>NEUTRAL</v>
      </c>
      <c r="L919" s="6" t="str">
        <f>OBV!H919</f>
        <v>CONFIRMED BEARISH</v>
      </c>
    </row>
    <row r="920" spans="1:12" ht="13.5" x14ac:dyDescent="0.25">
      <c r="A920" s="3">
        <f>RSI!A920</f>
        <v>43346</v>
      </c>
      <c r="B920" s="2">
        <f>RSI!B920</f>
        <v>9.2871000000000006</v>
      </c>
      <c r="C920" s="2">
        <f>RSI!I920</f>
        <v>41.829046836432752</v>
      </c>
      <c r="D920" s="2">
        <f>MACD!E920</f>
        <v>-0.2392905841943147</v>
      </c>
      <c r="E920" s="2">
        <f>MACD!F920</f>
        <v>-0.2356062069052352</v>
      </c>
      <c r="F920" s="2">
        <f>'Moving Avg'!D920</f>
        <v>9.7840600000000002</v>
      </c>
      <c r="G920" s="2">
        <f>'Moving Avg'!F920</f>
        <v>9.636219999999998</v>
      </c>
      <c r="H920" s="2">
        <f>'Moving Avg'!G920</f>
        <v>9.2393279999999969</v>
      </c>
      <c r="I920" s="2">
        <f>'Moving Avg'!H920</f>
        <v>8.4040309999999945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</row>
    <row r="921" spans="1:12" ht="13.5" x14ac:dyDescent="0.25">
      <c r="A921" s="3">
        <f>RSI!A921</f>
        <v>43347</v>
      </c>
      <c r="B921" s="2">
        <f>RSI!B921</f>
        <v>9.2952999999999992</v>
      </c>
      <c r="C921" s="2">
        <f>RSI!I921</f>
        <v>42.136468151562227</v>
      </c>
      <c r="D921" s="2">
        <f>MACD!E921</f>
        <v>-0.16163407855228407</v>
      </c>
      <c r="E921" s="2">
        <f>MACD!F921</f>
        <v>-0.22081178123464498</v>
      </c>
      <c r="F921" s="2">
        <f>'Moving Avg'!D921</f>
        <v>9.6113599999999995</v>
      </c>
      <c r="G921" s="2">
        <f>'Moving Avg'!F921</f>
        <v>9.6406999999999989</v>
      </c>
      <c r="H921" s="2">
        <f>'Moving Avg'!G921</f>
        <v>9.2625019999999978</v>
      </c>
      <c r="I921" s="2">
        <f>'Moving Avg'!H921</f>
        <v>8.4110859999999956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9.3686000000000007</v>
      </c>
      <c r="C922" s="2">
        <f>RSI!I922</f>
        <v>44.937748456257239</v>
      </c>
      <c r="D922" s="2">
        <f>MACD!E922</f>
        <v>-2.4630445031577963E-2</v>
      </c>
      <c r="E922" s="2">
        <f>MACD!F922</f>
        <v>-0.18157551399403157</v>
      </c>
      <c r="F922" s="2">
        <f>'Moving Avg'!D922</f>
        <v>9.4533199999999997</v>
      </c>
      <c r="G922" s="2">
        <f>'Moving Avg'!F922</f>
        <v>9.6451799999999999</v>
      </c>
      <c r="H922" s="2">
        <f>'Moving Avg'!G922</f>
        <v>9.2874579999999973</v>
      </c>
      <c r="I922" s="2">
        <f>'Moving Avg'!H922</f>
        <v>8.4185864999999964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9.3278999999999996</v>
      </c>
      <c r="C923" s="2">
        <f>RSI!I923</f>
        <v>43.673465163933102</v>
      </c>
      <c r="D923" s="2">
        <f>MACD!E923</f>
        <v>9.4026879749961267E-2</v>
      </c>
      <c r="E923" s="2">
        <f>MACD!F923</f>
        <v>-0.12645503524523299</v>
      </c>
      <c r="F923" s="2">
        <f>'Moving Avg'!D923</f>
        <v>9.3783799999999999</v>
      </c>
      <c r="G923" s="2">
        <f>'Moving Avg'!F923</f>
        <v>9.6476249999999997</v>
      </c>
      <c r="H923" s="2">
        <f>'Moving Avg'!G923</f>
        <v>9.3095499999999998</v>
      </c>
      <c r="I923" s="2">
        <f>'Moving Avg'!H923</f>
        <v>8.4259229999999974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9.3522999999999996</v>
      </c>
      <c r="C924" s="2">
        <f>RSI!I924</f>
        <v>44.678331870489593</v>
      </c>
      <c r="D924" s="2">
        <f>MACD!E924</f>
        <v>0.19376778230245151</v>
      </c>
      <c r="E924" s="2">
        <f>MACD!F924</f>
        <v>-6.2410471735696096E-2</v>
      </c>
      <c r="F924" s="2">
        <f>'Moving Avg'!D924</f>
        <v>9.3262400000000003</v>
      </c>
      <c r="G924" s="2">
        <f>'Moving Avg'!F924</f>
        <v>9.6512899999999995</v>
      </c>
      <c r="H924" s="2">
        <f>'Moving Avg'!G924</f>
        <v>9.3278719999999993</v>
      </c>
      <c r="I924" s="2">
        <f>'Moving Avg'!H924</f>
        <v>8.4334599999999948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9.2871000000000006</v>
      </c>
      <c r="C925" s="2">
        <f>RSI!I925</f>
        <v>42.496644510513576</v>
      </c>
      <c r="D925" s="2">
        <f>MACD!E925</f>
        <v>0.2814027597176203</v>
      </c>
      <c r="E925" s="2">
        <f>MACD!F925</f>
        <v>6.3521745549671854E-3</v>
      </c>
      <c r="F925" s="2">
        <f>'Moving Avg'!D925</f>
        <v>9.3262400000000003</v>
      </c>
      <c r="G925" s="2">
        <f>'Moving Avg'!F925</f>
        <v>9.6431400000000025</v>
      </c>
      <c r="H925" s="2">
        <f>'Moving Avg'!G925</f>
        <v>9.3376479999999997</v>
      </c>
      <c r="I925" s="2">
        <f>'Moving Avg'!H925</f>
        <v>8.440749999999996</v>
      </c>
      <c r="J925" s="6" t="str">
        <f>OBV!F925</f>
        <v>BEARISH</v>
      </c>
      <c r="K925" s="6" t="str">
        <f>OBV!G925</f>
        <v>NEUTRAL</v>
      </c>
      <c r="L925" s="6" t="str">
        <f>OBV!H925</f>
        <v>NEUTRAL</v>
      </c>
    </row>
    <row r="926" spans="1:12" ht="13.5" x14ac:dyDescent="0.25">
      <c r="A926" s="3">
        <f>RSI!A926</f>
        <v>43355</v>
      </c>
      <c r="B926" s="2">
        <f>RSI!B926</f>
        <v>9.3767999999999994</v>
      </c>
      <c r="C926" s="2">
        <f>RSI!I926</f>
        <v>46.376205956482266</v>
      </c>
      <c r="D926" s="2">
        <f>MACD!E926</f>
        <v>0.3501452319407008</v>
      </c>
      <c r="E926" s="2">
        <f>MACD!F926</f>
        <v>7.5110786032113908E-2</v>
      </c>
      <c r="F926" s="2">
        <f>'Moving Avg'!D926</f>
        <v>9.3425399999999996</v>
      </c>
      <c r="G926" s="2">
        <f>'Moving Avg'!F926</f>
        <v>9.6435500000000012</v>
      </c>
      <c r="H926" s="2">
        <f>'Moving Avg'!G926</f>
        <v>9.3440039999999982</v>
      </c>
      <c r="I926" s="2">
        <f>'Moving Avg'!H926</f>
        <v>8.4486069999999955</v>
      </c>
      <c r="J926" s="6" t="str">
        <f>OBV!F926</f>
        <v>BEARISH</v>
      </c>
      <c r="K926" s="6" t="str">
        <f>OBV!G926</f>
        <v>NEUTRAL</v>
      </c>
      <c r="L926" s="6" t="str">
        <f>OBV!H926</f>
        <v>BEARISH DIVERGENCE</v>
      </c>
    </row>
    <row r="927" spans="1:12" ht="13.5" x14ac:dyDescent="0.25">
      <c r="A927" s="3">
        <f>RSI!A927</f>
        <v>43356</v>
      </c>
      <c r="B927" s="2">
        <f>RSI!B927</f>
        <v>9.3278999999999996</v>
      </c>
      <c r="C927" s="2">
        <f>RSI!I927</f>
        <v>44.60929013782178</v>
      </c>
      <c r="D927" s="2">
        <f>MACD!E927</f>
        <v>0.41254693830418709</v>
      </c>
      <c r="E927" s="2">
        <f>MACD!F927</f>
        <v>0.14259801648652856</v>
      </c>
      <c r="F927" s="2">
        <f>'Moving Avg'!D927</f>
        <v>9.3343999999999987</v>
      </c>
      <c r="G927" s="2">
        <f>'Moving Avg'!F927</f>
        <v>9.6415150000000018</v>
      </c>
      <c r="H927" s="2">
        <f>'Moving Avg'!G927</f>
        <v>9.3415599999999976</v>
      </c>
      <c r="I927" s="2">
        <f>'Moving Avg'!H927</f>
        <v>8.4562979999999968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9.1324000000000005</v>
      </c>
      <c r="C928" s="2">
        <f>RSI!I928</f>
        <v>38.32289671022712</v>
      </c>
      <c r="D928" s="2">
        <f>MACD!E928</f>
        <v>0.4105015864430559</v>
      </c>
      <c r="E928" s="2">
        <f>MACD!F928</f>
        <v>0.19617873047783402</v>
      </c>
      <c r="F928" s="2">
        <f>'Moving Avg'!D928</f>
        <v>9.295300000000001</v>
      </c>
      <c r="G928" s="2">
        <f>'Moving Avg'!F928</f>
        <v>9.6317400000000006</v>
      </c>
      <c r="H928" s="2">
        <f>'Moving Avg'!G928</f>
        <v>9.3392799999999987</v>
      </c>
      <c r="I928" s="2">
        <f>'Moving Avg'!H928</f>
        <v>8.4631694999999976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9.2871000000000006</v>
      </c>
      <c r="C929" s="2">
        <f>RSI!I929</f>
        <v>44.935550453882293</v>
      </c>
      <c r="D929" s="2">
        <f>MACD!E929</f>
        <v>0.38547515308811775</v>
      </c>
      <c r="E929" s="2">
        <f>MACD!F929</f>
        <v>0.2340380149998908</v>
      </c>
      <c r="F929" s="2">
        <f>'Moving Avg'!D929</f>
        <v>9.2822600000000008</v>
      </c>
      <c r="G929" s="2">
        <f>'Moving Avg'!F929</f>
        <v>9.6235900000000001</v>
      </c>
      <c r="H929" s="2">
        <f>'Moving Avg'!G929</f>
        <v>9.3360199999999978</v>
      </c>
      <c r="I929" s="2">
        <f>'Moving Avg'!H929</f>
        <v>8.4710114999999959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9.1160999999999994</v>
      </c>
      <c r="C930" s="2">
        <f>RSI!I930</f>
        <v>39.849660906488275</v>
      </c>
      <c r="D930" s="2">
        <f>MACD!E930</f>
        <v>0.32771683461244727</v>
      </c>
      <c r="E930" s="2">
        <f>MACD!F930</f>
        <v>0.2527737789224021</v>
      </c>
      <c r="F930" s="2">
        <f>'Moving Avg'!D930</f>
        <v>9.2480600000000006</v>
      </c>
      <c r="G930" s="2">
        <f>'Moving Avg'!F930</f>
        <v>9.6089299999999991</v>
      </c>
      <c r="H930" s="2">
        <f>'Moving Avg'!G930</f>
        <v>9.3368359999999999</v>
      </c>
      <c r="I930" s="2">
        <f>'Moving Avg'!H930</f>
        <v>8.4781954999999964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9.1160999999999994</v>
      </c>
      <c r="C931" s="2">
        <f>RSI!I931</f>
        <v>39.849660906488275</v>
      </c>
      <c r="D931" s="2">
        <f>MACD!E931</f>
        <v>0.28194018242082386</v>
      </c>
      <c r="E931" s="2">
        <f>MACD!F931</f>
        <v>0.25860705962208647</v>
      </c>
      <c r="F931" s="2">
        <f>'Moving Avg'!D931</f>
        <v>9.195920000000001</v>
      </c>
      <c r="G931" s="2">
        <f>'Moving Avg'!F931</f>
        <v>9.5800099999999979</v>
      </c>
      <c r="H931" s="2">
        <f>'Moving Avg'!G931</f>
        <v>9.3376519999999985</v>
      </c>
      <c r="I931" s="2">
        <f>'Moving Avg'!H931</f>
        <v>8.4855369999999954</v>
      </c>
      <c r="J931" s="6" t="str">
        <f>OBV!F931</f>
        <v>BEARISH</v>
      </c>
      <c r="K931" s="6" t="str">
        <f>OBV!G931</f>
        <v>STRONG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9.1242000000000001</v>
      </c>
      <c r="C932" s="2">
        <f>RSI!I932</f>
        <v>40.22135120655048</v>
      </c>
      <c r="D932" s="2">
        <f>MACD!E932</f>
        <v>0.2555813787673209</v>
      </c>
      <c r="E932" s="2">
        <f>MACD!F932</f>
        <v>0.25800192345113337</v>
      </c>
      <c r="F932" s="2">
        <f>'Moving Avg'!D932</f>
        <v>9.1551799999999997</v>
      </c>
      <c r="G932" s="2">
        <f>'Moving Avg'!F932</f>
        <v>9.5270549999999989</v>
      </c>
      <c r="H932" s="2">
        <f>'Moving Avg'!G932</f>
        <v>9.3409099999999992</v>
      </c>
      <c r="I932" s="2">
        <f>'Moving Avg'!H932</f>
        <v>8.492918999999997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9.1160999999999994</v>
      </c>
      <c r="C933" s="2">
        <f>RSI!I933</f>
        <v>39.955460005382143</v>
      </c>
      <c r="D933" s="2">
        <f>MACD!E933</f>
        <v>0.22914093284201265</v>
      </c>
      <c r="E933" s="2">
        <f>MACD!F933</f>
        <v>0.25222972532930926</v>
      </c>
      <c r="F933" s="2">
        <f>'Moving Avg'!D933</f>
        <v>9.1519199999999987</v>
      </c>
      <c r="G933" s="2">
        <f>'Moving Avg'!F933</f>
        <v>9.474104999999998</v>
      </c>
      <c r="H933" s="2">
        <f>'Moving Avg'!G933</f>
        <v>9.3407479999999996</v>
      </c>
      <c r="I933" s="2">
        <f>'Moving Avg'!H933</f>
        <v>8.5002604999999978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9.1242000000000001</v>
      </c>
      <c r="C934" s="2">
        <f>RSI!I934</f>
        <v>40.37990814446129</v>
      </c>
      <c r="D934" s="2">
        <f>MACD!E934</f>
        <v>0.21138171244079729</v>
      </c>
      <c r="E934" s="2">
        <f>MACD!F934</f>
        <v>0.24406012275160688</v>
      </c>
      <c r="F934" s="2">
        <f>'Moving Avg'!D934</f>
        <v>9.1193399999999993</v>
      </c>
      <c r="G934" s="2">
        <f>'Moving Avg'!F934</f>
        <v>9.4215599999999995</v>
      </c>
      <c r="H934" s="2">
        <f>'Moving Avg'!G934</f>
        <v>9.3407479999999978</v>
      </c>
      <c r="I934" s="2">
        <f>'Moving Avg'!H934</f>
        <v>8.5076424999999958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9.1242000000000001</v>
      </c>
      <c r="C935" s="2">
        <f>RSI!I935</f>
        <v>40.379908144461282</v>
      </c>
      <c r="D935" s="2">
        <f>MACD!E935</f>
        <v>0.18762754588781227</v>
      </c>
      <c r="E935" s="2">
        <f>MACD!F935</f>
        <v>0.23277360737884797</v>
      </c>
      <c r="F935" s="2">
        <f>'Moving Avg'!D935</f>
        <v>9.1209600000000002</v>
      </c>
      <c r="G935" s="2">
        <f>'Moving Avg'!F935</f>
        <v>9.3698299999999985</v>
      </c>
      <c r="H935" s="2">
        <f>'Moving Avg'!G935</f>
        <v>9.3407479999999996</v>
      </c>
      <c r="I935" s="2">
        <f>'Moving Avg'!H935</f>
        <v>8.5146304999999955</v>
      </c>
      <c r="J935" s="6" t="str">
        <f>OBV!F935</f>
        <v>BEARISH</v>
      </c>
      <c r="K935" s="6" t="str">
        <f>OBV!G935</f>
        <v>NEUTRAL</v>
      </c>
      <c r="L935" s="6" t="str">
        <f>OBV!H935</f>
        <v>BEARISH DIVERGENCE</v>
      </c>
    </row>
    <row r="936" spans="1:12" ht="13.5" x14ac:dyDescent="0.25">
      <c r="A936" s="3">
        <f>RSI!A936</f>
        <v>43369</v>
      </c>
      <c r="B936" s="2">
        <f>RSI!B936</f>
        <v>9.1242000000000001</v>
      </c>
      <c r="C936" s="2">
        <f>RSI!I936</f>
        <v>40.379908144461282</v>
      </c>
      <c r="D936" s="2">
        <f>MACD!E936</f>
        <v>0.18253493624216688</v>
      </c>
      <c r="E936" s="2">
        <f>MACD!F936</f>
        <v>0.22272587315151177</v>
      </c>
      <c r="F936" s="2">
        <f>'Moving Avg'!D936</f>
        <v>9.122580000000001</v>
      </c>
      <c r="G936" s="2">
        <f>'Moving Avg'!F936</f>
        <v>9.3180999999999976</v>
      </c>
      <c r="H936" s="2">
        <f>'Moving Avg'!G936</f>
        <v>9.3409100000000009</v>
      </c>
      <c r="I936" s="2">
        <f>'Moving Avg'!H936</f>
        <v>8.5214214999999971</v>
      </c>
      <c r="J936" s="6" t="str">
        <f>OBV!F936</f>
        <v>BEARISH</v>
      </c>
      <c r="K936" s="6" t="str">
        <f>OBV!G936</f>
        <v>NEUTRAL</v>
      </c>
      <c r="L936" s="6" t="str">
        <f>OBV!H936</f>
        <v>BEARISH DIVERGENCE</v>
      </c>
    </row>
    <row r="937" spans="1:12" ht="13.5" x14ac:dyDescent="0.25">
      <c r="A937" s="3">
        <f>RSI!A937</f>
        <v>43370</v>
      </c>
      <c r="B937" s="2">
        <f>RSI!B937</f>
        <v>9.1160999999999994</v>
      </c>
      <c r="C937" s="2">
        <f>RSI!I937</f>
        <v>40.026519177702504</v>
      </c>
      <c r="D937" s="2">
        <f>MACD!E937</f>
        <v>0.17242038525207448</v>
      </c>
      <c r="E937" s="2">
        <f>MACD!F937</f>
        <v>0.21266477557162433</v>
      </c>
      <c r="F937" s="2">
        <f>'Moving Avg'!D937</f>
        <v>9.1209600000000002</v>
      </c>
      <c r="G937" s="2">
        <f>'Moving Avg'!F937</f>
        <v>9.2659649999999978</v>
      </c>
      <c r="H937" s="2">
        <f>'Moving Avg'!G937</f>
        <v>9.3409100000000009</v>
      </c>
      <c r="I937" s="2">
        <f>'Moving Avg'!H937</f>
        <v>8.5280929999999984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9.1160999999999994</v>
      </c>
      <c r="C938" s="2">
        <f>RSI!I938</f>
        <v>40.026519177702504</v>
      </c>
      <c r="D938" s="2">
        <f>MACD!E938</f>
        <v>0.13486772695212146</v>
      </c>
      <c r="E938" s="2">
        <f>MACD!F938</f>
        <v>0.19710536584772376</v>
      </c>
      <c r="F938" s="2">
        <f>'Moving Avg'!D938</f>
        <v>9.1209600000000002</v>
      </c>
      <c r="G938" s="2">
        <f>'Moving Avg'!F938</f>
        <v>9.2366399999999977</v>
      </c>
      <c r="H938" s="2">
        <f>'Moving Avg'!G938</f>
        <v>9.3410740000000008</v>
      </c>
      <c r="I938" s="2">
        <f>'Moving Avg'!H938</f>
        <v>8.5347644999999979</v>
      </c>
      <c r="J938" s="6" t="str">
        <f>OBV!F938</f>
        <v>BULLISH</v>
      </c>
      <c r="K938" s="6" t="str">
        <f>OBV!G938</f>
        <v>NEUTRAL</v>
      </c>
      <c r="L938" s="6" t="str">
        <f>OBV!H938</f>
        <v>NEUTRAL</v>
      </c>
    </row>
    <row r="939" spans="1:12" ht="13.5" x14ac:dyDescent="0.25">
      <c r="A939" s="3">
        <f>RSI!A939</f>
        <v>43374</v>
      </c>
      <c r="B939" s="2">
        <f>RSI!B939</f>
        <v>9.1160999999999994</v>
      </c>
      <c r="C939" s="2">
        <f>RSI!I939</f>
        <v>40.026519177702504</v>
      </c>
      <c r="D939" s="2">
        <f>MACD!E939</f>
        <v>0.12789492940142289</v>
      </c>
      <c r="E939" s="2">
        <f>MACD!F939</f>
        <v>0.18326327855846358</v>
      </c>
      <c r="F939" s="2">
        <f>'Moving Avg'!D939</f>
        <v>9.1193399999999993</v>
      </c>
      <c r="G939" s="2">
        <f>'Moving Avg'!F939</f>
        <v>9.2117949999999986</v>
      </c>
      <c r="H939" s="2">
        <f>'Moving Avg'!G939</f>
        <v>9.3425420000000017</v>
      </c>
      <c r="I939" s="2">
        <f>'Moving Avg'!H939</f>
        <v>8.5414359999999974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9.1242000000000001</v>
      </c>
      <c r="C940" s="2">
        <f>RSI!I940</f>
        <v>40.674973885611543</v>
      </c>
      <c r="D940" s="2">
        <f>MACD!E940</f>
        <v>9.6015444945447115E-2</v>
      </c>
      <c r="E940" s="2">
        <f>MACD!F940</f>
        <v>0.1658137118358603</v>
      </c>
      <c r="F940" s="2">
        <f>'Moving Avg'!D940</f>
        <v>9.1193399999999993</v>
      </c>
      <c r="G940" s="2">
        <f>'Moving Avg'!F940</f>
        <v>9.2036499999999997</v>
      </c>
      <c r="H940" s="2">
        <f>'Moving Avg'!G940</f>
        <v>9.3458000000000006</v>
      </c>
      <c r="I940" s="2">
        <f>'Moving Avg'!H940</f>
        <v>8.5481479999999976</v>
      </c>
      <c r="J940" s="6" t="str">
        <f>OBV!F940</f>
        <v>BULLISH</v>
      </c>
      <c r="K940" s="6" t="str">
        <f>OBV!G940</f>
        <v>NEUTRAL</v>
      </c>
      <c r="L940" s="6" t="str">
        <f>OBV!H940</f>
        <v>NEUTRAL</v>
      </c>
    </row>
    <row r="941" spans="1:12" ht="13.5" x14ac:dyDescent="0.25">
      <c r="A941" s="3">
        <f>RSI!A941</f>
        <v>43376</v>
      </c>
      <c r="B941" s="2">
        <f>RSI!B941</f>
        <v>9.1242000000000001</v>
      </c>
      <c r="C941" s="2">
        <f>RSI!I941</f>
        <v>40.674973885611543</v>
      </c>
      <c r="D941" s="2">
        <f>MACD!E941</f>
        <v>6.9852140087396819E-2</v>
      </c>
      <c r="E941" s="2">
        <f>MACD!F941</f>
        <v>0.14662139748616759</v>
      </c>
      <c r="F941" s="2">
        <f>'Moving Avg'!D941</f>
        <v>9.1193399999999993</v>
      </c>
      <c r="G941" s="2">
        <f>'Moving Avg'!F941</f>
        <v>9.1950949999999985</v>
      </c>
      <c r="H941" s="2">
        <f>'Moving Avg'!G941</f>
        <v>9.3490579999999994</v>
      </c>
      <c r="I941" s="2">
        <f>'Moving Avg'!H941</f>
        <v>8.5548204999999982</v>
      </c>
      <c r="J941" s="6" t="str">
        <f>OBV!F941</f>
        <v>BULLISH</v>
      </c>
      <c r="K941" s="6" t="str">
        <f>OBV!G941</f>
        <v>NEUTRAL</v>
      </c>
      <c r="L941" s="6" t="str">
        <f>OBV!H941</f>
        <v>NEUTRAL</v>
      </c>
    </row>
    <row r="942" spans="1:12" ht="13.5" x14ac:dyDescent="0.25">
      <c r="A942" s="3">
        <f>RSI!A942</f>
        <v>43377</v>
      </c>
      <c r="B942" s="2">
        <f>RSI!B942</f>
        <v>9.1242000000000001</v>
      </c>
      <c r="C942" s="2">
        <f>RSI!I942</f>
        <v>40.674973885611543</v>
      </c>
      <c r="D942" s="2">
        <f>MACD!E942</f>
        <v>4.9711634684795669E-2</v>
      </c>
      <c r="E942" s="2">
        <f>MACD!F942</f>
        <v>0.1272394449258932</v>
      </c>
      <c r="F942" s="2">
        <f>'Moving Avg'!D942</f>
        <v>9.1209600000000002</v>
      </c>
      <c r="G942" s="2">
        <f>'Moving Avg'!F942</f>
        <v>9.1828749999999992</v>
      </c>
      <c r="H942" s="2">
        <f>'Moving Avg'!G942</f>
        <v>9.3523160000000001</v>
      </c>
      <c r="I942" s="2">
        <f>'Moving Avg'!H942</f>
        <v>8.5614929999999987</v>
      </c>
      <c r="J942" s="6" t="str">
        <f>OBV!F942</f>
        <v>BULLISH</v>
      </c>
      <c r="K942" s="6" t="str">
        <f>OBV!G942</f>
        <v>NEUTRAL</v>
      </c>
      <c r="L942" s="6" t="str">
        <f>OBV!H942</f>
        <v>CONFIRMED BULLISH</v>
      </c>
    </row>
    <row r="943" spans="1:12" ht="13.5" x14ac:dyDescent="0.25">
      <c r="A943" s="3">
        <f>RSI!A943</f>
        <v>43378</v>
      </c>
      <c r="B943" s="2">
        <f>RSI!B943</f>
        <v>9.1160999999999994</v>
      </c>
      <c r="C943" s="2">
        <f>RSI!I943</f>
        <v>40.133002824545024</v>
      </c>
      <c r="D943" s="2">
        <f>MACD!E943</f>
        <v>3.271936823335686E-2</v>
      </c>
      <c r="E943" s="2">
        <f>MACD!F943</f>
        <v>0.10833542958738594</v>
      </c>
      <c r="F943" s="2">
        <f>'Moving Avg'!D943</f>
        <v>9.1209600000000002</v>
      </c>
      <c r="G943" s="2">
        <f>'Moving Avg'!F943</f>
        <v>9.1722849999999987</v>
      </c>
      <c r="H943" s="2">
        <f>'Moving Avg'!G943</f>
        <v>9.3554119999999976</v>
      </c>
      <c r="I943" s="2">
        <f>'Moving Avg'!H943</f>
        <v>8.5681249999999984</v>
      </c>
      <c r="J943" s="6" t="str">
        <f>OBV!F943</f>
        <v>BEARISH</v>
      </c>
      <c r="K943" s="6" t="str">
        <f>OBV!G943</f>
        <v>NEUTRAL</v>
      </c>
      <c r="L943" s="6" t="str">
        <f>OBV!H943</f>
        <v>NEUTRAL</v>
      </c>
    </row>
    <row r="944" spans="1:12" ht="13.5" x14ac:dyDescent="0.25">
      <c r="A944" s="3">
        <f>RSI!A944</f>
        <v>43381</v>
      </c>
      <c r="B944" s="2">
        <f>RSI!B944</f>
        <v>9.1242000000000001</v>
      </c>
      <c r="C944" s="2">
        <f>RSI!I944</f>
        <v>40.97990529615371</v>
      </c>
      <c r="D944" s="2">
        <f>MACD!E944</f>
        <v>1.9679622515184292E-2</v>
      </c>
      <c r="E944" s="2">
        <f>MACD!F944</f>
        <v>9.0604268172945618E-2</v>
      </c>
      <c r="F944" s="2">
        <f>'Moving Avg'!D944</f>
        <v>9.1225799999999992</v>
      </c>
      <c r="G944" s="2">
        <f>'Moving Avg'!F944</f>
        <v>9.1608800000000006</v>
      </c>
      <c r="H944" s="2">
        <f>'Moving Avg'!G944</f>
        <v>9.3586699999999983</v>
      </c>
      <c r="I944" s="2">
        <f>'Moving Avg'!H944</f>
        <v>8.574797499999999</v>
      </c>
      <c r="J944" s="6" t="str">
        <f>OBV!F944</f>
        <v>BULLISH</v>
      </c>
      <c r="K944" s="6" t="str">
        <f>OBV!G944</f>
        <v>NEUTRAL</v>
      </c>
      <c r="L944" s="6" t="str">
        <f>OBV!H944</f>
        <v>CONFIRMED BULLISH</v>
      </c>
    </row>
    <row r="945" spans="1:12" ht="13.5" x14ac:dyDescent="0.25">
      <c r="A945" s="3">
        <f>RSI!A945</f>
        <v>43382</v>
      </c>
      <c r="B945" s="2">
        <f>RSI!B945</f>
        <v>9.1242000000000001</v>
      </c>
      <c r="C945" s="2">
        <f>RSI!I945</f>
        <v>40.97990529615371</v>
      </c>
      <c r="D945" s="2">
        <f>MACD!E945</f>
        <v>9.2390283198611201E-3</v>
      </c>
      <c r="E945" s="2">
        <f>MACD!F945</f>
        <v>7.4331220202328713E-2</v>
      </c>
      <c r="F945" s="2">
        <f>'Moving Avg'!D945</f>
        <v>9.122580000000001</v>
      </c>
      <c r="G945" s="2">
        <f>'Moving Avg'!F945</f>
        <v>9.1527350000000016</v>
      </c>
      <c r="H945" s="2">
        <f>'Moving Avg'!G945</f>
        <v>9.3619279999999971</v>
      </c>
      <c r="I945" s="2">
        <f>'Moving Avg'!H945</f>
        <v>8.5814699999999977</v>
      </c>
      <c r="J945" s="6" t="str">
        <f>OBV!F945</f>
        <v>BULLISH</v>
      </c>
      <c r="K945" s="6" t="str">
        <f>OBV!G945</f>
        <v>NEUTRAL</v>
      </c>
      <c r="L945" s="6" t="str">
        <f>OBV!H945</f>
        <v>NEUTRAL</v>
      </c>
    </row>
    <row r="946" spans="1:12" ht="13.5" x14ac:dyDescent="0.25">
      <c r="A946" s="3">
        <f>RSI!A946</f>
        <v>43383</v>
      </c>
      <c r="B946" s="2">
        <f>RSI!B946</f>
        <v>9.1242000000000001</v>
      </c>
      <c r="C946" s="2">
        <f>RSI!I946</f>
        <v>40.97990529615371</v>
      </c>
      <c r="D946" s="2">
        <f>MACD!E946</f>
        <v>9.5378753070818334E-4</v>
      </c>
      <c r="E946" s="2">
        <f>MACD!F946</f>
        <v>5.9655733668004605E-2</v>
      </c>
      <c r="F946" s="2">
        <f>'Moving Avg'!D946</f>
        <v>9.122580000000001</v>
      </c>
      <c r="G946" s="2">
        <f>'Moving Avg'!F946</f>
        <v>9.1401050000000019</v>
      </c>
      <c r="H946" s="2">
        <f>'Moving Avg'!G946</f>
        <v>9.3635579999999976</v>
      </c>
      <c r="I946" s="2">
        <f>'Moving Avg'!H946</f>
        <v>8.588181999999998</v>
      </c>
      <c r="J946" s="6" t="str">
        <f>OBV!F946</f>
        <v>BULLISH</v>
      </c>
      <c r="K946" s="6" t="str">
        <f>OBV!G946</f>
        <v>NEUTRAL</v>
      </c>
      <c r="L946" s="6" t="str">
        <f>OBV!H946</f>
        <v>NEUTRAL</v>
      </c>
    </row>
    <row r="947" spans="1:12" ht="13.5" x14ac:dyDescent="0.25">
      <c r="A947" s="3">
        <f>RSI!A947</f>
        <v>43384</v>
      </c>
      <c r="B947" s="2">
        <f>RSI!B947</f>
        <v>9.1242000000000001</v>
      </c>
      <c r="C947" s="2">
        <f>RSI!I947</f>
        <v>40.979905296153703</v>
      </c>
      <c r="D947" s="2">
        <f>MACD!E947</f>
        <v>-6.7945212075830597E-3</v>
      </c>
      <c r="E947" s="2">
        <f>MACD!F947</f>
        <v>4.6365682692887072E-2</v>
      </c>
      <c r="F947" s="2">
        <f>'Moving Avg'!D947</f>
        <v>9.122580000000001</v>
      </c>
      <c r="G947" s="2">
        <f>'Moving Avg'!F947</f>
        <v>9.1299200000000003</v>
      </c>
      <c r="H947" s="2">
        <f>'Moving Avg'!G947</f>
        <v>9.3651879999999963</v>
      </c>
      <c r="I947" s="2">
        <f>'Moving Avg'!H947</f>
        <v>8.5948544999999985</v>
      </c>
      <c r="J947" s="6" t="str">
        <f>OBV!F947</f>
        <v>BULLISH</v>
      </c>
      <c r="K947" s="6" t="str">
        <f>OBV!G947</f>
        <v>NEUTRAL</v>
      </c>
      <c r="L947" s="6" t="str">
        <f>OBV!H947</f>
        <v>NEUTRAL</v>
      </c>
    </row>
    <row r="948" spans="1:12" ht="13.5" x14ac:dyDescent="0.25">
      <c r="A948" s="3">
        <f>RSI!A948</f>
        <v>43385</v>
      </c>
      <c r="B948" s="2">
        <f>RSI!B948</f>
        <v>9.1648999999999994</v>
      </c>
      <c r="C948" s="2">
        <f>RSI!I948</f>
        <v>46.130279359429196</v>
      </c>
      <c r="D948" s="2">
        <f>MACD!E948</f>
        <v>-1.5894825532939194E-2</v>
      </c>
      <c r="E948" s="2">
        <f>MACD!F948</f>
        <v>3.3913581047721818E-2</v>
      </c>
      <c r="F948" s="2">
        <f>'Moving Avg'!D948</f>
        <v>9.1323399999999992</v>
      </c>
      <c r="G948" s="2">
        <f>'Moving Avg'!F948</f>
        <v>9.1315449999999991</v>
      </c>
      <c r="H948" s="2">
        <f>'Moving Avg'!G948</f>
        <v>9.3660019999999964</v>
      </c>
      <c r="I948" s="2">
        <f>'Moving Avg'!H948</f>
        <v>8.6017304999999986</v>
      </c>
      <c r="J948" s="6" t="str">
        <f>OBV!F948</f>
        <v>BULLISH</v>
      </c>
      <c r="K948" s="6" t="str">
        <f>OBV!G948</f>
        <v>NEUTRAL</v>
      </c>
      <c r="L948" s="6" t="str">
        <f>OBV!H948</f>
        <v>CONFIRMED BULLISH</v>
      </c>
    </row>
    <row r="949" spans="1:12" ht="13.5" x14ac:dyDescent="0.25">
      <c r="A949" s="3">
        <f>RSI!A949</f>
        <v>43389</v>
      </c>
      <c r="B949" s="2">
        <f>RSI!B949</f>
        <v>9.1242000000000001</v>
      </c>
      <c r="C949" s="2">
        <f>RSI!I949</f>
        <v>42.167487363930633</v>
      </c>
      <c r="D949" s="2">
        <f>MACD!E949</f>
        <v>-2.0384866522514145E-2</v>
      </c>
      <c r="E949" s="2">
        <f>MACD!F949</f>
        <v>2.3053891533674625E-2</v>
      </c>
      <c r="F949" s="2">
        <f>'Moving Avg'!D949</f>
        <v>9.1323399999999992</v>
      </c>
      <c r="G949" s="2">
        <f>'Moving Avg'!F949</f>
        <v>9.1234000000000002</v>
      </c>
      <c r="H949" s="2">
        <f>'Moving Avg'!G949</f>
        <v>9.3629059999999953</v>
      </c>
      <c r="I949" s="2">
        <f>'Moving Avg'!H949</f>
        <v>8.6084029999999974</v>
      </c>
      <c r="J949" s="6" t="str">
        <f>OBV!F949</f>
        <v>BULLISH</v>
      </c>
      <c r="K949" s="6" t="str">
        <f>OBV!G949</f>
        <v>NEUTRAL</v>
      </c>
      <c r="L949" s="6" t="str">
        <f>OBV!H949</f>
        <v>NEUTRAL</v>
      </c>
    </row>
    <row r="950" spans="1:12" ht="13.5" x14ac:dyDescent="0.25">
      <c r="A950" s="3">
        <f>RSI!A950</f>
        <v>43390</v>
      </c>
      <c r="B950" s="2">
        <f>RSI!B950</f>
        <v>8.9939</v>
      </c>
      <c r="C950" s="2">
        <f>RSI!I950</f>
        <v>32.532223206082122</v>
      </c>
      <c r="D950" s="2">
        <f>MACD!E950</f>
        <v>-1.2864700727766021E-2</v>
      </c>
      <c r="E950" s="2">
        <f>MACD!F950</f>
        <v>1.5870173081386496E-2</v>
      </c>
      <c r="F950" s="2">
        <f>'Moving Avg'!D950</f>
        <v>9.1062800000000017</v>
      </c>
      <c r="G950" s="2">
        <f>'Moving Avg'!F950</f>
        <v>9.1172900000000006</v>
      </c>
      <c r="H950" s="2">
        <f>'Moving Avg'!G950</f>
        <v>9.3588339999999963</v>
      </c>
      <c r="I950" s="2">
        <f>'Moving Avg'!H950</f>
        <v>8.6144239999999961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9.0998000000000001</v>
      </c>
      <c r="C951" s="2">
        <f>RSI!I951</f>
        <v>43.776682959021663</v>
      </c>
      <c r="D951" s="2">
        <f>MACD!E951</f>
        <v>-1.3185770823300302E-2</v>
      </c>
      <c r="E951" s="2">
        <f>MACD!F951</f>
        <v>1.0058984300449136E-2</v>
      </c>
      <c r="F951" s="2">
        <f>'Moving Avg'!D951</f>
        <v>9.1014000000000017</v>
      </c>
      <c r="G951" s="2">
        <f>'Moving Avg'!F951</f>
        <v>9.1164749999999994</v>
      </c>
      <c r="H951" s="2">
        <f>'Moving Avg'!G951</f>
        <v>9.3567159999999969</v>
      </c>
      <c r="I951" s="2">
        <f>'Moving Avg'!H951</f>
        <v>8.6205014999999978</v>
      </c>
      <c r="J951" s="6" t="str">
        <f>OBV!F951</f>
        <v>BULLISH</v>
      </c>
      <c r="K951" s="6" t="str">
        <f>OBV!G951</f>
        <v>NEUTRAL</v>
      </c>
      <c r="L951" s="6" t="str">
        <f>OBV!H951</f>
        <v>BULLISH DIVERGENCE</v>
      </c>
    </row>
    <row r="952" spans="1:12" ht="13.5" x14ac:dyDescent="0.25">
      <c r="A952" s="3">
        <f>RSI!A952</f>
        <v>43392</v>
      </c>
      <c r="B952" s="2">
        <f>RSI!B952</f>
        <v>9.0998000000000001</v>
      </c>
      <c r="C952" s="2">
        <f>RSI!I952</f>
        <v>43.776682959021663</v>
      </c>
      <c r="D952" s="2">
        <f>MACD!E952</f>
        <v>-1.3008993595320817E-2</v>
      </c>
      <c r="E952" s="2">
        <f>MACD!F952</f>
        <v>5.4453887212951458E-3</v>
      </c>
      <c r="F952" s="2">
        <f>'Moving Avg'!D952</f>
        <v>9.0965199999999999</v>
      </c>
      <c r="G952" s="2">
        <f>'Moving Avg'!F952</f>
        <v>9.1152549999999994</v>
      </c>
      <c r="H952" s="2">
        <f>'Moving Avg'!G952</f>
        <v>9.3531319999999951</v>
      </c>
      <c r="I952" s="2">
        <f>'Moving Avg'!H952</f>
        <v>8.626578999999996</v>
      </c>
      <c r="J952" s="6" t="str">
        <f>OBV!F952</f>
        <v>BULLISH</v>
      </c>
      <c r="K952" s="6" t="str">
        <f>OBV!G952</f>
        <v>NEUTRAL</v>
      </c>
      <c r="L952" s="6" t="str">
        <f>OBV!H952</f>
        <v>BULLISH DIVERGENCE</v>
      </c>
    </row>
    <row r="953" spans="1:12" ht="13.5" x14ac:dyDescent="0.25">
      <c r="A953" s="3">
        <f>RSI!A953</f>
        <v>43395</v>
      </c>
      <c r="B953" s="2">
        <f>RSI!B953</f>
        <v>9.0998000000000001</v>
      </c>
      <c r="C953" s="2">
        <f>RSI!I953</f>
        <v>43.77668295902167</v>
      </c>
      <c r="D953" s="2">
        <f>MACD!E953</f>
        <v>-1.3690333446957581E-2</v>
      </c>
      <c r="E953" s="2">
        <f>MACD!F953</f>
        <v>1.6182442876446E-3</v>
      </c>
      <c r="F953" s="2">
        <f>'Moving Avg'!D953</f>
        <v>9.0835000000000008</v>
      </c>
      <c r="G953" s="2">
        <f>'Moving Avg'!F953</f>
        <v>9.1144399999999983</v>
      </c>
      <c r="H953" s="2">
        <f>'Moving Avg'!G953</f>
        <v>9.3495479999999969</v>
      </c>
      <c r="I953" s="2">
        <f>'Moving Avg'!H953</f>
        <v>8.6314739999999972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9.0753000000000004</v>
      </c>
      <c r="C954" s="2">
        <f>RSI!I954</f>
        <v>41.765356521040417</v>
      </c>
      <c r="D954" s="2">
        <f>MACD!E954</f>
        <v>-1.0821407878331968E-2</v>
      </c>
      <c r="E954" s="2">
        <f>MACD!F954</f>
        <v>-8.6968614555071357E-4</v>
      </c>
      <c r="F954" s="2">
        <f>'Moving Avg'!D954</f>
        <v>9.0737199999999998</v>
      </c>
      <c r="G954" s="2">
        <f>'Moving Avg'!F954</f>
        <v>9.1119949999999985</v>
      </c>
      <c r="H954" s="2">
        <f>'Moving Avg'!G954</f>
        <v>9.3454739999999976</v>
      </c>
      <c r="I954" s="2">
        <f>'Moving Avg'!H954</f>
        <v>8.6338414999999955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</row>
    <row r="955" spans="1:12" ht="13.5" x14ac:dyDescent="0.25">
      <c r="A955" s="3">
        <f>RSI!A955</f>
        <v>43397</v>
      </c>
      <c r="B955" s="2">
        <f>RSI!B955</f>
        <v>9.0427</v>
      </c>
      <c r="C955" s="2">
        <f>RSI!I955</f>
        <v>39.185467955537774</v>
      </c>
      <c r="D955" s="2">
        <f>MACD!E955</f>
        <v>-5.4782735111373881E-3</v>
      </c>
      <c r="E955" s="2">
        <f>MACD!F955</f>
        <v>-1.7914036186680487E-3</v>
      </c>
      <c r="F955" s="2">
        <f>'Moving Avg'!D955</f>
        <v>9.0834799999999998</v>
      </c>
      <c r="G955" s="2">
        <f>'Moving Avg'!F955</f>
        <v>9.1079199999999982</v>
      </c>
      <c r="H955" s="2">
        <f>'Moving Avg'!G955</f>
        <v>9.3373259999999974</v>
      </c>
      <c r="I955" s="2">
        <f>'Moving Avg'!H955</f>
        <v>8.6337594999999965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</row>
    <row r="956" spans="1:12" ht="13.5" x14ac:dyDescent="0.25">
      <c r="A956" s="3">
        <f>RSI!A956</f>
        <v>43398</v>
      </c>
      <c r="B956" s="2">
        <f>RSI!B956</f>
        <v>8.9856999999999996</v>
      </c>
      <c r="C956" s="2">
        <f>RSI!I956</f>
        <v>35.102594574273837</v>
      </c>
      <c r="D956" s="2">
        <f>MACD!E956</f>
        <v>3.9213704917795411E-3</v>
      </c>
      <c r="E956" s="2">
        <f>MACD!F956</f>
        <v>-6.4884879657853083E-4</v>
      </c>
      <c r="F956" s="2">
        <f>'Moving Avg'!D956</f>
        <v>9.0606600000000004</v>
      </c>
      <c r="G956" s="2">
        <f>'Moving Avg'!F956</f>
        <v>9.1009949999999993</v>
      </c>
      <c r="H956" s="2">
        <f>'Moving Avg'!G956</f>
        <v>9.3296679999999981</v>
      </c>
      <c r="I956" s="2">
        <f>'Moving Avg'!H956</f>
        <v>8.6340629999999958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9.0915999999999997</v>
      </c>
      <c r="C957" s="2">
        <f>RSI!I957</f>
        <v>46.297942335007406</v>
      </c>
      <c r="D957" s="2">
        <f>MACD!E957</f>
        <v>4.9749790924487058E-3</v>
      </c>
      <c r="E957" s="2">
        <f>MACD!F957</f>
        <v>4.7591678122691666E-4</v>
      </c>
      <c r="F957" s="2">
        <f>'Moving Avg'!D957</f>
        <v>9.0590200000000003</v>
      </c>
      <c r="G957" s="2">
        <f>'Moving Avg'!F957</f>
        <v>9.0997699999999995</v>
      </c>
      <c r="H957" s="2">
        <f>'Moving Avg'!G957</f>
        <v>9.3241279999999982</v>
      </c>
      <c r="I957" s="2">
        <f>'Moving Avg'!H957</f>
        <v>8.6348959999999959</v>
      </c>
      <c r="J957" s="6" t="str">
        <f>OBV!F957</f>
        <v>BULLISH</v>
      </c>
      <c r="K957" s="6" t="str">
        <f>OBV!G957</f>
        <v>WEAK</v>
      </c>
      <c r="L957" s="6" t="str">
        <f>OBV!H957</f>
        <v>BULLISH DIVERGENCE</v>
      </c>
    </row>
    <row r="958" spans="1:12" ht="13.5" x14ac:dyDescent="0.25">
      <c r="A958" s="3">
        <f>RSI!A958</f>
        <v>43402</v>
      </c>
      <c r="B958" s="2">
        <f>RSI!B958</f>
        <v>9.0753000000000004</v>
      </c>
      <c r="C958" s="2">
        <f>RSI!I958</f>
        <v>45.010867020988009</v>
      </c>
      <c r="D958" s="2">
        <f>MACD!E958</f>
        <v>1.3584216838356866E-2</v>
      </c>
      <c r="E958" s="2">
        <f>MACD!F958</f>
        <v>3.0975767926529067E-3</v>
      </c>
      <c r="F958" s="2">
        <f>'Moving Avg'!D958</f>
        <v>9.0541200000000011</v>
      </c>
      <c r="G958" s="2">
        <f>'Moving Avg'!F958</f>
        <v>9.0977300000000003</v>
      </c>
      <c r="H958" s="2">
        <f>'Moving Avg'!G958</f>
        <v>9.319075999999999</v>
      </c>
      <c r="I958" s="2">
        <f>'Moving Avg'!H958</f>
        <v>8.636514499999997</v>
      </c>
      <c r="J958" s="6" t="str">
        <f>OBV!F958</f>
        <v>BULLISH</v>
      </c>
      <c r="K958" s="6" t="str">
        <f>OBV!G958</f>
        <v>WEAK</v>
      </c>
      <c r="L958" s="6" t="str">
        <f>OBV!H958</f>
        <v>BULLISH DIVERGENCE</v>
      </c>
    </row>
    <row r="959" spans="1:12" ht="13.5" x14ac:dyDescent="0.25">
      <c r="A959" s="3">
        <f>RSI!A959</f>
        <v>43403</v>
      </c>
      <c r="B959" s="2">
        <f>RSI!B959</f>
        <v>9.3442000000000007</v>
      </c>
      <c r="C959" s="2">
        <f>RSI!I959</f>
        <v>63.190638963955315</v>
      </c>
      <c r="D959" s="2">
        <f>MACD!E959</f>
        <v>-4.9844341224076771E-3</v>
      </c>
      <c r="E959" s="2">
        <f>MACD!F959</f>
        <v>1.4811746096407899E-3</v>
      </c>
      <c r="F959" s="2">
        <f>'Moving Avg'!D959</f>
        <v>9.107899999999999</v>
      </c>
      <c r="G959" s="2">
        <f>'Moving Avg'!F959</f>
        <v>9.1091350000000002</v>
      </c>
      <c r="H959" s="2">
        <f>'Moving Avg'!G959</f>
        <v>9.3169579999999979</v>
      </c>
      <c r="I959" s="2">
        <f>'Moving Avg'!H959</f>
        <v>8.6402659999999951</v>
      </c>
      <c r="J959" s="6" t="str">
        <f>OBV!F959</f>
        <v>BULLISH</v>
      </c>
      <c r="K959" s="6" t="str">
        <f>OBV!G959</f>
        <v>WEAK</v>
      </c>
      <c r="L959" s="6" t="str">
        <f>OBV!H959</f>
        <v>CONFIRMED BULLISH</v>
      </c>
    </row>
    <row r="960" spans="1:12" ht="13.5" x14ac:dyDescent="0.25">
      <c r="A960" s="3">
        <f>RSI!A960</f>
        <v>43404</v>
      </c>
      <c r="B960" s="2">
        <f>RSI!B960</f>
        <v>9.7677999999999994</v>
      </c>
      <c r="C960" s="2">
        <f>RSI!I960</f>
        <v>76.417391583955165</v>
      </c>
      <c r="D960" s="2">
        <f>MACD!E960</f>
        <v>-7.3406773944974191E-2</v>
      </c>
      <c r="E960" s="2">
        <f>MACD!F960</f>
        <v>-1.3496415101282206E-2</v>
      </c>
      <c r="F960" s="2">
        <f>'Moving Avg'!D960</f>
        <v>9.2529199999999996</v>
      </c>
      <c r="G960" s="2">
        <f>'Moving Avg'!F960</f>
        <v>9.1413150000000005</v>
      </c>
      <c r="H960" s="2">
        <f>'Moving Avg'!G960</f>
        <v>9.3241279999999982</v>
      </c>
      <c r="I960" s="2">
        <f>'Moving Avg'!H960</f>
        <v>8.6463324999999944</v>
      </c>
      <c r="J960" s="6" t="str">
        <f>OBV!F960</f>
        <v>BULLISH</v>
      </c>
      <c r="K960" s="6" t="str">
        <f>OBV!G960</f>
        <v>WEAK</v>
      </c>
      <c r="L960" s="6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10.052899999999999</v>
      </c>
      <c r="C961" s="2">
        <f>RSI!I961</f>
        <v>81.290295338299501</v>
      </c>
      <c r="D961" s="2">
        <f>MACD!E961</f>
        <v>-0.1398230598578678</v>
      </c>
      <c r="E961" s="2">
        <f>MACD!F961</f>
        <v>-3.8761744052599328E-2</v>
      </c>
      <c r="F961" s="2">
        <f>'Moving Avg'!D961</f>
        <v>9.4663599999999999</v>
      </c>
      <c r="G961" s="2">
        <f>'Moving Avg'!F961</f>
        <v>9.1877499999999994</v>
      </c>
      <c r="H961" s="2">
        <f>'Moving Avg'!G961</f>
        <v>9.3312959999999983</v>
      </c>
      <c r="I961" s="2">
        <f>'Moving Avg'!H961</f>
        <v>8.6540219999999959</v>
      </c>
      <c r="J961" s="6" t="str">
        <f>OBV!F961</f>
        <v>BULLISH</v>
      </c>
      <c r="K961" s="6" t="str">
        <f>OBV!G961</f>
        <v>WEAK</v>
      </c>
      <c r="L961" s="6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9.9795999999999996</v>
      </c>
      <c r="C962" s="2">
        <f>RSI!I962</f>
        <v>76.891193301010617</v>
      </c>
      <c r="D962" s="2">
        <f>MACD!E962</f>
        <v>-0.19569709514736822</v>
      </c>
      <c r="E962" s="2">
        <f>MACD!F962</f>
        <v>-7.0148814271553117E-2</v>
      </c>
      <c r="F962" s="2">
        <f>'Moving Avg'!D962</f>
        <v>9.6439599999999999</v>
      </c>
      <c r="G962" s="2">
        <f>'Moving Avg'!F962</f>
        <v>9.2305200000000003</v>
      </c>
      <c r="H962" s="2">
        <f>'Moving Avg'!G962</f>
        <v>9.327221999999999</v>
      </c>
      <c r="I962" s="2">
        <f>'Moving Avg'!H962</f>
        <v>8.6613839999999946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9.9795999999999996</v>
      </c>
      <c r="C963" s="2">
        <f>RSI!I963</f>
        <v>76.891193301010617</v>
      </c>
      <c r="D963" s="2">
        <f>MACD!E963</f>
        <v>-0.24726909322150803</v>
      </c>
      <c r="E963" s="2">
        <f>MACD!F963</f>
        <v>-0.1055728700615441</v>
      </c>
      <c r="F963" s="2">
        <f>'Moving Avg'!D963</f>
        <v>9.824819999999999</v>
      </c>
      <c r="G963" s="2">
        <f>'Moving Avg'!F963</f>
        <v>9.273695</v>
      </c>
      <c r="H963" s="2">
        <f>'Moving Avg'!G963</f>
        <v>9.3233119999999978</v>
      </c>
      <c r="I963" s="2">
        <f>'Moving Avg'!H963</f>
        <v>8.6689434999999939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</row>
    <row r="964" spans="1:12" ht="13.5" x14ac:dyDescent="0.25">
      <c r="A964" s="3">
        <f>RSI!A964</f>
        <v>43410</v>
      </c>
      <c r="B964" s="2">
        <f>RSI!B964</f>
        <v>9.9795999999999996</v>
      </c>
      <c r="C964" s="2">
        <f>RSI!I964</f>
        <v>76.891193301010617</v>
      </c>
      <c r="D964" s="2">
        <f>MACD!E964</f>
        <v>-0.29865206500926433</v>
      </c>
      <c r="E964" s="2">
        <f>MACD!F964</f>
        <v>-0.14418870905108816</v>
      </c>
      <c r="F964" s="2">
        <f>'Moving Avg'!D964</f>
        <v>9.9518999999999984</v>
      </c>
      <c r="G964" s="2">
        <f>'Moving Avg'!F964</f>
        <v>9.3164649999999991</v>
      </c>
      <c r="H964" s="2">
        <f>'Moving Avg'!G964</f>
        <v>9.3194020000000002</v>
      </c>
      <c r="I964" s="2">
        <f>'Moving Avg'!H964</f>
        <v>8.6766604999999934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</row>
    <row r="965" spans="1:12" ht="13.5" x14ac:dyDescent="0.25">
      <c r="A965" s="3">
        <f>RSI!A965</f>
        <v>43411</v>
      </c>
      <c r="B965" s="2">
        <f>RSI!B965</f>
        <v>9.9389000000000003</v>
      </c>
      <c r="C965" s="2">
        <f>RSI!I965</f>
        <v>74.109904590177436</v>
      </c>
      <c r="D965" s="2">
        <f>MACD!E965</f>
        <v>-0.34781191965768521</v>
      </c>
      <c r="E965" s="2">
        <f>MACD!F965</f>
        <v>-0.18491335117240759</v>
      </c>
      <c r="F965" s="2">
        <f>'Moving Avg'!D965</f>
        <v>9.9861199999999997</v>
      </c>
      <c r="G965" s="2">
        <f>'Moving Avg'!F965</f>
        <v>9.3572000000000006</v>
      </c>
      <c r="H965" s="2">
        <f>'Moving Avg'!G965</f>
        <v>9.3150039999999983</v>
      </c>
      <c r="I965" s="2">
        <f>'Moving Avg'!H965</f>
        <v>8.6845289999999942</v>
      </c>
      <c r="J965" s="6" t="str">
        <f>OBV!F965</f>
        <v>BEARISH</v>
      </c>
      <c r="K965" s="6" t="str">
        <f>OBV!G965</f>
        <v>NEUTRAL</v>
      </c>
      <c r="L965" s="6" t="str">
        <f>OBV!H965</f>
        <v>BEARISH DIVERGENCE</v>
      </c>
    </row>
    <row r="966" spans="1:12" ht="13.5" x14ac:dyDescent="0.25">
      <c r="A966" s="3">
        <f>RSI!A966</f>
        <v>43412</v>
      </c>
      <c r="B966" s="2">
        <f>RSI!B966</f>
        <v>9.9795999999999996</v>
      </c>
      <c r="C966" s="2">
        <f>RSI!I966</f>
        <v>75.080618847430372</v>
      </c>
      <c r="D966" s="2">
        <f>MACD!E966</f>
        <v>-0.40436095769097768</v>
      </c>
      <c r="E966" s="2">
        <f>MACD!F966</f>
        <v>-0.22880287247612163</v>
      </c>
      <c r="F966" s="2">
        <f>'Moving Avg'!D966</f>
        <v>9.9714600000000004</v>
      </c>
      <c r="G966" s="2">
        <f>'Moving Avg'!F966</f>
        <v>9.3999699999999997</v>
      </c>
      <c r="H966" s="2">
        <f>'Moving Avg'!G966</f>
        <v>9.31142</v>
      </c>
      <c r="I966" s="2">
        <f>'Moving Avg'!H966</f>
        <v>8.6923249999999932</v>
      </c>
      <c r="J966" s="6" t="str">
        <f>OBV!F966</f>
        <v>BULLISH</v>
      </c>
      <c r="K966" s="6" t="str">
        <f>OBV!G966</f>
        <v>NEUTRAL</v>
      </c>
      <c r="L966" s="6" t="str">
        <f>OBV!H966</f>
        <v>BULLISH DIVERGENCE</v>
      </c>
    </row>
    <row r="967" spans="1:12" ht="13.5" x14ac:dyDescent="0.25">
      <c r="A967" s="3">
        <f>RSI!A967</f>
        <v>43413</v>
      </c>
      <c r="B967" s="2">
        <f>RSI!B967</f>
        <v>9.7759</v>
      </c>
      <c r="C967" s="2">
        <f>RSI!I967</f>
        <v>62.458540001437498</v>
      </c>
      <c r="D967" s="2">
        <f>MACD!E967</f>
        <v>-0.42400295663226295</v>
      </c>
      <c r="E967" s="2">
        <f>MACD!F967</f>
        <v>-0.2678428893073499</v>
      </c>
      <c r="F967" s="2">
        <f>'Moving Avg'!D967</f>
        <v>9.9307199999999991</v>
      </c>
      <c r="G967" s="2">
        <f>'Moving Avg'!F967</f>
        <v>9.4325550000000007</v>
      </c>
      <c r="H967" s="2">
        <f>'Moving Avg'!G967</f>
        <v>9.303761999999999</v>
      </c>
      <c r="I967" s="2">
        <f>'Moving Avg'!H967</f>
        <v>8.6998119999999943</v>
      </c>
      <c r="J967" s="6" t="str">
        <f>OBV!F967</f>
        <v>BULLISH</v>
      </c>
      <c r="K967" s="6" t="str">
        <f>OBV!G967</f>
        <v>NEUTRAL</v>
      </c>
      <c r="L967" s="6" t="str">
        <f>OBV!H967</f>
        <v>BULLISH DIVERGENCE</v>
      </c>
    </row>
    <row r="968" spans="1:12" ht="13.5" x14ac:dyDescent="0.25">
      <c r="A968" s="3">
        <f>RSI!A968</f>
        <v>43416</v>
      </c>
      <c r="B968" s="2">
        <f>RSI!B968</f>
        <v>10.0937</v>
      </c>
      <c r="C968" s="2">
        <f>RSI!I968</f>
        <v>70.726898982672509</v>
      </c>
      <c r="D968" s="2">
        <f>MACD!E968</f>
        <v>-0.4684067682628168</v>
      </c>
      <c r="E968" s="2">
        <f>MACD!F968</f>
        <v>-0.3079556650984433</v>
      </c>
      <c r="F968" s="2">
        <f>'Moving Avg'!D968</f>
        <v>9.9535400000000003</v>
      </c>
      <c r="G968" s="2">
        <f>'Moving Avg'!F968</f>
        <v>9.4789950000000012</v>
      </c>
      <c r="H968" s="2">
        <f>'Moving Avg'!G968</f>
        <v>9.3115839999999999</v>
      </c>
      <c r="I968" s="2">
        <f>'Moving Avg'!H968</f>
        <v>8.7086909999999946</v>
      </c>
      <c r="J968" s="6" t="str">
        <f>OBV!F968</f>
        <v>BULLISH</v>
      </c>
      <c r="K968" s="6" t="str">
        <f>OBV!G968</f>
        <v>NEUTRAL</v>
      </c>
      <c r="L968" s="6" t="str">
        <f>OBV!H968</f>
        <v>CONFIRMED BULLISH</v>
      </c>
    </row>
    <row r="969" spans="1:12" ht="13.5" x14ac:dyDescent="0.25">
      <c r="A969" s="3">
        <f>RSI!A969</f>
        <v>43417</v>
      </c>
      <c r="B969" s="2">
        <f>RSI!B969</f>
        <v>10.386900000000001</v>
      </c>
      <c r="C969" s="2">
        <f>RSI!I969</f>
        <v>75.982582738906331</v>
      </c>
      <c r="D969" s="2">
        <f>MACD!E969</f>
        <v>-0.48981309625526848</v>
      </c>
      <c r="E969" s="2">
        <f>MACD!F969</f>
        <v>-0.34432715132980835</v>
      </c>
      <c r="F969" s="2">
        <f>'Moving Avg'!D969</f>
        <v>10.035</v>
      </c>
      <c r="G969" s="2">
        <f>'Moving Avg'!F969</f>
        <v>9.5421300000000002</v>
      </c>
      <c r="H969" s="2">
        <f>'Moving Avg'!G969</f>
        <v>9.3270620000000015</v>
      </c>
      <c r="I969" s="2">
        <f>'Moving Avg'!H969</f>
        <v>8.7191144999999945</v>
      </c>
      <c r="J969" s="6" t="str">
        <f>OBV!F969</f>
        <v>BULLISH</v>
      </c>
      <c r="K969" s="6" t="str">
        <f>OBV!G969</f>
        <v>NEUTRAL</v>
      </c>
      <c r="L969" s="6" t="str">
        <f>OBV!H969</f>
        <v>CONFIRMED BULLISH</v>
      </c>
    </row>
    <row r="970" spans="1:12" ht="13.5" x14ac:dyDescent="0.25">
      <c r="A970" s="3">
        <f>RSI!A970</f>
        <v>43418</v>
      </c>
      <c r="B970" s="2">
        <f>RSI!B970</f>
        <v>10.101800000000001</v>
      </c>
      <c r="C970" s="2">
        <f>RSI!I970</f>
        <v>63.957923369264797</v>
      </c>
      <c r="D970" s="2">
        <f>MACD!E970</f>
        <v>-0.42659739201852531</v>
      </c>
      <c r="E970" s="2">
        <f>MACD!F970</f>
        <v>-0.36078119946755177</v>
      </c>
      <c r="F970" s="2">
        <f>'Moving Avg'!D970</f>
        <v>10.067579999999998</v>
      </c>
      <c r="G970" s="2">
        <f>'Moving Avg'!F970</f>
        <v>9.597525000000001</v>
      </c>
      <c r="H970" s="2">
        <f>'Moving Avg'!G970</f>
        <v>9.3433560000000053</v>
      </c>
      <c r="I970" s="2">
        <f>'Moving Avg'!H970</f>
        <v>8.7276394999999951</v>
      </c>
      <c r="J970" s="6" t="str">
        <f>OBV!F970</f>
        <v>BULLISH</v>
      </c>
      <c r="K970" s="6" t="str">
        <f>OBV!G970</f>
        <v>NEUTRAL</v>
      </c>
      <c r="L970" s="6" t="str">
        <f>OBV!H970</f>
        <v>CONFIRMED BULLISH</v>
      </c>
    </row>
    <row r="971" spans="1:12" ht="13.5" x14ac:dyDescent="0.25">
      <c r="A971" s="3">
        <f>RSI!A971</f>
        <v>43419</v>
      </c>
      <c r="B971" s="2">
        <f>RSI!B971</f>
        <v>10.395099999999999</v>
      </c>
      <c r="C971" s="2">
        <f>RSI!I971</f>
        <v>69.334526019749532</v>
      </c>
      <c r="D971" s="2">
        <f>MACD!E971</f>
        <v>-0.35387856514337379</v>
      </c>
      <c r="E971" s="2">
        <f>MACD!F971</f>
        <v>-0.35940067260271619</v>
      </c>
      <c r="F971" s="2">
        <f>'Moving Avg'!D971</f>
        <v>10.150679999999999</v>
      </c>
      <c r="G971" s="2">
        <f>'Moving Avg'!F971</f>
        <v>9.6622900000000023</v>
      </c>
      <c r="H971" s="2">
        <f>'Moving Avg'!G971</f>
        <v>9.365352000000005</v>
      </c>
      <c r="I971" s="2">
        <f>'Moving Avg'!H971</f>
        <v>8.7376704999999948</v>
      </c>
      <c r="J971" s="6" t="str">
        <f>OBV!F971</f>
        <v>BULLISH</v>
      </c>
      <c r="K971" s="6" t="str">
        <f>OBV!G971</f>
        <v>NEUTRAL</v>
      </c>
      <c r="L971" s="6" t="str">
        <f>OBV!H971</f>
        <v>CONFIRMED BULLISH</v>
      </c>
    </row>
    <row r="972" spans="1:12" ht="13.5" x14ac:dyDescent="0.25">
      <c r="A972" s="3">
        <f>RSI!A972</f>
        <v>43420</v>
      </c>
      <c r="B972" s="2">
        <f>RSI!B972</f>
        <v>10.3462</v>
      </c>
      <c r="C972" s="2">
        <f>RSI!I972</f>
        <v>67.525895042233344</v>
      </c>
      <c r="D972" s="2">
        <f>MACD!E972</f>
        <v>-0.30442673707716317</v>
      </c>
      <c r="E972" s="2">
        <f>MACD!F972</f>
        <v>-0.34840588549760565</v>
      </c>
      <c r="F972" s="2">
        <f>'Moving Avg'!D972</f>
        <v>10.26474</v>
      </c>
      <c r="G972" s="2">
        <f>'Moving Avg'!F972</f>
        <v>9.724610000000002</v>
      </c>
      <c r="H972" s="2">
        <f>'Moving Avg'!G972</f>
        <v>9.3849040000000041</v>
      </c>
      <c r="I972" s="2">
        <f>'Moving Avg'!H972</f>
        <v>8.7476149999999944</v>
      </c>
      <c r="J972" s="6" t="str">
        <f>OBV!F972</f>
        <v>BULLISH</v>
      </c>
      <c r="K972" s="6" t="str">
        <f>OBV!G972</f>
        <v>NEUTRAL</v>
      </c>
      <c r="L972" s="6" t="str">
        <f>OBV!H972</f>
        <v>CONFIRMED BULLISH</v>
      </c>
    </row>
    <row r="973" spans="1:12" ht="13.5" x14ac:dyDescent="0.25">
      <c r="A973" s="3">
        <f>RSI!A973</f>
        <v>43423</v>
      </c>
      <c r="B973" s="2">
        <f>RSI!B973</f>
        <v>10.3462</v>
      </c>
      <c r="C973" s="2">
        <f>RSI!I973</f>
        <v>67.525895042233344</v>
      </c>
      <c r="D973" s="2">
        <f>MACD!E973</f>
        <v>-0.26639095455147555</v>
      </c>
      <c r="E973" s="2">
        <f>MACD!F973</f>
        <v>-0.33200289930837967</v>
      </c>
      <c r="F973" s="2">
        <f>'Moving Avg'!D973</f>
        <v>10.315239999999999</v>
      </c>
      <c r="G973" s="2">
        <f>'Moving Avg'!F973</f>
        <v>9.7869300000000017</v>
      </c>
      <c r="H973" s="2">
        <f>'Moving Avg'!G973</f>
        <v>9.4052700000000051</v>
      </c>
      <c r="I973" s="2">
        <f>'Moving Avg'!H973</f>
        <v>8.7578349999999947</v>
      </c>
      <c r="J973" s="6" t="str">
        <f>OBV!F973</f>
        <v>BULLISH</v>
      </c>
      <c r="K973" s="6" t="str">
        <f>OBV!G973</f>
        <v>NEUTRAL</v>
      </c>
      <c r="L973" s="6" t="str">
        <f>OBV!H973</f>
        <v>CONFIRMED BULLISH</v>
      </c>
    </row>
    <row r="974" spans="1:12" ht="13.5" x14ac:dyDescent="0.25">
      <c r="A974" s="3">
        <f>RSI!A974</f>
        <v>43425</v>
      </c>
      <c r="B974" s="2">
        <f>RSI!B974</f>
        <v>10.338100000000001</v>
      </c>
      <c r="C974" s="2">
        <f>RSI!I974</f>
        <v>67.189193297156805</v>
      </c>
      <c r="D974" s="2">
        <f>MACD!E974</f>
        <v>-0.23713282346096243</v>
      </c>
      <c r="E974" s="2">
        <f>MACD!F974</f>
        <v>-0.31302888413889624</v>
      </c>
      <c r="F974" s="2">
        <f>'Moving Avg'!D974</f>
        <v>10.305479999999999</v>
      </c>
      <c r="G974" s="2">
        <f>'Moving Avg'!F974</f>
        <v>9.8500700000000023</v>
      </c>
      <c r="H974" s="2">
        <f>'Moving Avg'!G974</f>
        <v>9.4249860000000041</v>
      </c>
      <c r="I974" s="2">
        <f>'Moving Avg'!H974</f>
        <v>8.7680144999999943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10.3055</v>
      </c>
      <c r="C975" s="2">
        <f>RSI!I975</f>
        <v>65.767827762968921</v>
      </c>
      <c r="D975" s="2">
        <f>MACD!E975</f>
        <v>-0.21943961165544934</v>
      </c>
      <c r="E975" s="2">
        <f>MACD!F975</f>
        <v>-0.2943110296422069</v>
      </c>
      <c r="F975" s="2">
        <f>'Moving Avg'!D975</f>
        <v>10.346220000000001</v>
      </c>
      <c r="G975" s="2">
        <f>'Moving Avg'!F975</f>
        <v>9.9132100000000012</v>
      </c>
      <c r="H975" s="2">
        <f>'Moving Avg'!G975</f>
        <v>9.4453540000000036</v>
      </c>
      <c r="I975" s="2">
        <f>'Moving Avg'!H975</f>
        <v>8.7780704999999948</v>
      </c>
      <c r="J975" s="6" t="str">
        <f>OBV!F975</f>
        <v>BEARISH</v>
      </c>
      <c r="K975" s="6" t="str">
        <f>OBV!G975</f>
        <v>NEUTRAL</v>
      </c>
      <c r="L975" s="6" t="str">
        <f>OBV!H975</f>
        <v>BEARISH DIVERGENCE</v>
      </c>
    </row>
    <row r="976" spans="1:12" ht="13.5" x14ac:dyDescent="0.25">
      <c r="A976" s="3">
        <f>RSI!A976</f>
        <v>43427</v>
      </c>
      <c r="B976" s="2">
        <f>RSI!B976</f>
        <v>10.2973</v>
      </c>
      <c r="C976" s="2">
        <f>RSI!I976</f>
        <v>65.393097130583214</v>
      </c>
      <c r="D976" s="2">
        <f>MACD!E976</f>
        <v>-0.20038550426759016</v>
      </c>
      <c r="E976" s="2">
        <f>MACD!F976</f>
        <v>-0.27552592456728353</v>
      </c>
      <c r="F976" s="2">
        <f>'Moving Avg'!D976</f>
        <v>10.32666</v>
      </c>
      <c r="G976" s="2">
        <f>'Moving Avg'!F976</f>
        <v>9.97879</v>
      </c>
      <c r="H976" s="2">
        <f>'Moving Avg'!G976</f>
        <v>9.463764000000003</v>
      </c>
      <c r="I976" s="2">
        <f>'Moving Avg'!H976</f>
        <v>8.7874154999999945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10.2973</v>
      </c>
      <c r="C977" s="2">
        <f>RSI!I977</f>
        <v>65.393097130583214</v>
      </c>
      <c r="D977" s="2">
        <f>MACD!E977</f>
        <v>-0.21813245142220339</v>
      </c>
      <c r="E977" s="2">
        <f>MACD!F977</f>
        <v>-0.26404722993826751</v>
      </c>
      <c r="F977" s="2">
        <f>'Moving Avg'!D977</f>
        <v>10.316880000000001</v>
      </c>
      <c r="G977" s="2">
        <f>'Moving Avg'!F977</f>
        <v>10.039075000000002</v>
      </c>
      <c r="H977" s="2">
        <f>'Moving Avg'!G977</f>
        <v>9.4831520000000022</v>
      </c>
      <c r="I977" s="2">
        <f>'Moving Avg'!H977</f>
        <v>8.796799999999994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</row>
    <row r="978" spans="1:12" ht="13.5" x14ac:dyDescent="0.25">
      <c r="A978" s="3">
        <f>RSI!A978</f>
        <v>43431</v>
      </c>
      <c r="B978" s="2">
        <f>RSI!B978</f>
        <v>10.2973</v>
      </c>
      <c r="C978" s="2">
        <f>RSI!I978</f>
        <v>65.393097130583214</v>
      </c>
      <c r="D978" s="2">
        <f>MACD!E978</f>
        <v>-0.18660048749579339</v>
      </c>
      <c r="E978" s="2">
        <f>MACD!F978</f>
        <v>-0.2485578814497727</v>
      </c>
      <c r="F978" s="2">
        <f>'Moving Avg'!D978</f>
        <v>10.3071</v>
      </c>
      <c r="G978" s="2">
        <f>'Moving Avg'!F978</f>
        <v>10.100175000000002</v>
      </c>
      <c r="H978" s="2">
        <f>'Moving Avg'!G978</f>
        <v>9.5064500000000027</v>
      </c>
      <c r="I978" s="2">
        <f>'Moving Avg'!H978</f>
        <v>8.8062239999999932</v>
      </c>
      <c r="J978" s="6" t="str">
        <f>OBV!F978</f>
        <v>BEARISH</v>
      </c>
      <c r="K978" s="6" t="str">
        <f>OBV!G978</f>
        <v>NEUTRAL</v>
      </c>
      <c r="L978" s="6" t="str">
        <f>OBV!H978</f>
        <v>CONFIRMED BEARISH</v>
      </c>
    </row>
    <row r="979" spans="1:12" ht="13.5" x14ac:dyDescent="0.25">
      <c r="A979" s="3">
        <f>RSI!A979</f>
        <v>43432</v>
      </c>
      <c r="B979" s="2">
        <f>RSI!B979</f>
        <v>10.289199999999999</v>
      </c>
      <c r="C979" s="2">
        <f>RSI!I979</f>
        <v>64.936618361398217</v>
      </c>
      <c r="D979" s="2">
        <f>MACD!E979</f>
        <v>-0.1163819916845501</v>
      </c>
      <c r="E979" s="2">
        <f>MACD!F979</f>
        <v>-0.22212270349672819</v>
      </c>
      <c r="F979" s="2">
        <f>'Moving Avg'!D979</f>
        <v>10.297320000000001</v>
      </c>
      <c r="G979" s="2">
        <f>'Moving Avg'!F979</f>
        <v>10.147425000000002</v>
      </c>
      <c r="H979" s="2">
        <f>'Moving Avg'!G979</f>
        <v>9.5264920000000028</v>
      </c>
      <c r="I979" s="2">
        <f>'Moving Avg'!H979</f>
        <v>8.8158439999999931</v>
      </c>
      <c r="J979" s="6" t="str">
        <f>OBV!F979</f>
        <v>BEARISH</v>
      </c>
      <c r="K979" s="6" t="str">
        <f>OBV!G979</f>
        <v>NEUTRAL</v>
      </c>
      <c r="L979" s="6" t="str">
        <f>OBV!H979</f>
        <v>CONFIRMED BEARISH</v>
      </c>
    </row>
    <row r="980" spans="1:12" ht="13.5" x14ac:dyDescent="0.25">
      <c r="A980" s="3">
        <f>RSI!A980</f>
        <v>43433</v>
      </c>
      <c r="B980" s="2">
        <f>RSI!B980</f>
        <v>10.264699999999999</v>
      </c>
      <c r="C980" s="2">
        <f>RSI!I980</f>
        <v>63.492909396399412</v>
      </c>
      <c r="D980" s="2">
        <f>MACD!E980</f>
        <v>-0.1009745434941518</v>
      </c>
      <c r="E980" s="2">
        <f>MACD!F980</f>
        <v>-0.19789307149621294</v>
      </c>
      <c r="F980" s="2">
        <f>'Moving Avg'!D980</f>
        <v>10.289159999999999</v>
      </c>
      <c r="G980" s="2">
        <f>'Moving Avg'!F980</f>
        <v>10.172270000000001</v>
      </c>
      <c r="H980" s="2">
        <f>'Moving Avg'!G980</f>
        <v>9.5494640000000022</v>
      </c>
      <c r="I980" s="2">
        <f>'Moving Avg'!H980</f>
        <v>8.825025999999994</v>
      </c>
      <c r="J980" s="6" t="str">
        <f>OBV!F980</f>
        <v>BEARISH</v>
      </c>
      <c r="K980" s="6" t="str">
        <f>OBV!G980</f>
        <v>NEUTRAL</v>
      </c>
      <c r="L980" s="6" t="str">
        <f>OBV!H980</f>
        <v>CONFIRMED BEARISH</v>
      </c>
    </row>
    <row r="981" spans="1:12" ht="13.5" x14ac:dyDescent="0.25">
      <c r="A981" s="3">
        <f>RSI!A981</f>
        <v>43434</v>
      </c>
      <c r="B981" s="2">
        <f>RSI!B981</f>
        <v>10.264699999999999</v>
      </c>
      <c r="C981" s="2">
        <f>RSI!I981</f>
        <v>63.492909396399412</v>
      </c>
      <c r="D981" s="2">
        <f>MACD!E981</f>
        <v>-4.4485807236782193E-2</v>
      </c>
      <c r="E981" s="2">
        <f>MACD!F981</f>
        <v>-0.16721161864432679</v>
      </c>
      <c r="F981" s="2">
        <f>'Moving Avg'!D981</f>
        <v>10.282639999999999</v>
      </c>
      <c r="G981" s="2">
        <f>'Moving Avg'!F981</f>
        <v>10.182860000000002</v>
      </c>
      <c r="H981" s="2">
        <f>'Moving Avg'!G981</f>
        <v>9.5724360000000033</v>
      </c>
      <c r="I981" s="2">
        <f>'Moving Avg'!H981</f>
        <v>8.8343654999999934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10.264699999999999</v>
      </c>
      <c r="C982" s="2">
        <f>RSI!I982</f>
        <v>63.492909396399412</v>
      </c>
      <c r="D982" s="2">
        <f>MACD!E982</f>
        <v>-5.758326610790121E-3</v>
      </c>
      <c r="E982" s="2">
        <f>MACD!F982</f>
        <v>-0.13492096023761946</v>
      </c>
      <c r="F982" s="2">
        <f>'Moving Avg'!D982</f>
        <v>10.276119999999999</v>
      </c>
      <c r="G982" s="2">
        <f>'Moving Avg'!F982</f>
        <v>10.197115</v>
      </c>
      <c r="H982" s="2">
        <f>'Moving Avg'!G982</f>
        <v>9.5952460000000013</v>
      </c>
      <c r="I982" s="2">
        <f>'Moving Avg'!H982</f>
        <v>8.8435869999999923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</row>
    <row r="983" spans="1:12" ht="13.5" x14ac:dyDescent="0.25">
      <c r="A983" s="3">
        <f>RSI!A983</f>
        <v>43438</v>
      </c>
      <c r="B983" s="2">
        <f>RSI!B983</f>
        <v>10.264699999999999</v>
      </c>
      <c r="C983" s="2">
        <f>RSI!I983</f>
        <v>63.492909396399412</v>
      </c>
      <c r="D983" s="2">
        <f>MACD!E983</f>
        <v>2.5578113499156174E-2</v>
      </c>
      <c r="E983" s="2">
        <f>MACD!F983</f>
        <v>-0.10282114549026433</v>
      </c>
      <c r="F983" s="2">
        <f>'Moving Avg'!D983</f>
        <v>10.269599999999999</v>
      </c>
      <c r="G983" s="2">
        <f>'Moving Avg'!F983</f>
        <v>10.211370000000001</v>
      </c>
      <c r="H983" s="2">
        <f>'Moving Avg'!G983</f>
        <v>9.6182180000000024</v>
      </c>
      <c r="I983" s="2">
        <f>'Moving Avg'!H983</f>
        <v>8.8528084999999912</v>
      </c>
      <c r="J983" s="6" t="str">
        <f>OBV!F983</f>
        <v>BEARISH</v>
      </c>
      <c r="K983" s="6" t="str">
        <f>OBV!G983</f>
        <v>NEUTRAL</v>
      </c>
      <c r="L983" s="6" t="str">
        <f>OBV!H983</f>
        <v>CONFIRMED BEARISH</v>
      </c>
    </row>
    <row r="984" spans="1:12" ht="13.5" x14ac:dyDescent="0.25">
      <c r="A984" s="3">
        <f>RSI!A984</f>
        <v>43439</v>
      </c>
      <c r="B984" s="2">
        <f>RSI!B984</f>
        <v>10.264699999999999</v>
      </c>
      <c r="C984" s="2">
        <f>RSI!I984</f>
        <v>63.492909396399419</v>
      </c>
      <c r="D984" s="2">
        <f>MACD!E984</f>
        <v>4.9520588075335326E-2</v>
      </c>
      <c r="E984" s="2">
        <f>MACD!F984</f>
        <v>-7.23527987771444E-2</v>
      </c>
      <c r="F984" s="2">
        <f>'Moving Avg'!D984</f>
        <v>10.264699999999999</v>
      </c>
      <c r="G984" s="2">
        <f>'Moving Avg'!F984</f>
        <v>10.225625000000001</v>
      </c>
      <c r="H984" s="2">
        <f>'Moving Avg'!G984</f>
        <v>9.6410280000000004</v>
      </c>
      <c r="I984" s="2">
        <f>'Moving Avg'!H984</f>
        <v>8.8623059999999914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</row>
    <row r="985" spans="1:12" ht="13.5" x14ac:dyDescent="0.25">
      <c r="A985" s="3">
        <f>RSI!A985</f>
        <v>43440</v>
      </c>
      <c r="B985" s="2">
        <f>RSI!B985</f>
        <v>10.264699999999999</v>
      </c>
      <c r="C985" s="2">
        <f>RSI!I985</f>
        <v>63.492909396399419</v>
      </c>
      <c r="D985" s="2">
        <f>MACD!E985</f>
        <v>6.3535682537294136E-2</v>
      </c>
      <c r="E985" s="2">
        <f>MACD!F985</f>
        <v>-4.5175102514256694E-2</v>
      </c>
      <c r="F985" s="2">
        <f>'Moving Avg'!D985</f>
        <v>10.264699999999999</v>
      </c>
      <c r="G985" s="2">
        <f>'Moving Avg'!F985</f>
        <v>10.241915000000001</v>
      </c>
      <c r="H985" s="2">
        <f>'Moving Avg'!G985</f>
        <v>9.6638380000000019</v>
      </c>
      <c r="I985" s="2">
        <f>'Moving Avg'!H985</f>
        <v>8.8716454999999907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</row>
    <row r="986" spans="1:12" ht="13.5" x14ac:dyDescent="0.25">
      <c r="A986" s="3">
        <f>RSI!A986</f>
        <v>43441</v>
      </c>
      <c r="B986" s="2">
        <f>RSI!B986</f>
        <v>10.264699999999999</v>
      </c>
      <c r="C986" s="2">
        <f>RSI!I986</f>
        <v>63.492909396399412</v>
      </c>
      <c r="D986" s="2">
        <f>MACD!E986</f>
        <v>7.2995535092534425E-2</v>
      </c>
      <c r="E986" s="2">
        <f>MACD!F986</f>
        <v>-2.1540974992898476E-2</v>
      </c>
      <c r="F986" s="2">
        <f>'Moving Avg'!D986</f>
        <v>10.264699999999999</v>
      </c>
      <c r="G986" s="2">
        <f>'Moving Avg'!F986</f>
        <v>10.256170000000001</v>
      </c>
      <c r="H986" s="2">
        <f>'Moving Avg'!G986</f>
        <v>9.6866480000000017</v>
      </c>
      <c r="I986" s="2">
        <f>'Moving Avg'!H986</f>
        <v>8.8809849999999901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</row>
    <row r="987" spans="1:12" ht="13.5" x14ac:dyDescent="0.25">
      <c r="A987" s="3">
        <f>RSI!A987</f>
        <v>43444</v>
      </c>
      <c r="B987" s="2">
        <f>RSI!B987</f>
        <v>9.9877000000000002</v>
      </c>
      <c r="C987" s="2">
        <f>RSI!I987</f>
        <v>44.641762254661444</v>
      </c>
      <c r="D987" s="2">
        <f>MACD!E987</f>
        <v>0.10046527102507596</v>
      </c>
      <c r="E987" s="2">
        <f>MACD!F987</f>
        <v>2.8602742106964146E-3</v>
      </c>
      <c r="F987" s="2">
        <f>'Moving Avg'!D987</f>
        <v>10.209299999999999</v>
      </c>
      <c r="G987" s="2">
        <f>'Moving Avg'!F987</f>
        <v>10.266760000000001</v>
      </c>
      <c r="H987" s="2">
        <f>'Moving Avg'!G987</f>
        <v>9.7040800000000029</v>
      </c>
      <c r="I987" s="2">
        <f>'Moving Avg'!H987</f>
        <v>8.8890579999999897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10.264699999999999</v>
      </c>
      <c r="C988" s="2">
        <f>RSI!I988</f>
        <v>58.05368522173837</v>
      </c>
      <c r="D988" s="2">
        <f>MACD!E988</f>
        <v>0.10385192714287683</v>
      </c>
      <c r="E988" s="2">
        <f>MACD!F988</f>
        <v>2.3058604797132499E-2</v>
      </c>
      <c r="F988" s="2">
        <f>'Moving Avg'!D988</f>
        <v>10.209300000000001</v>
      </c>
      <c r="G988" s="2">
        <f>'Moving Avg'!F988</f>
        <v>10.275310000000001</v>
      </c>
      <c r="H988" s="2">
        <f>'Moving Avg'!G988</f>
        <v>9.7270520000000023</v>
      </c>
      <c r="I988" s="2">
        <f>'Moving Avg'!H988</f>
        <v>8.8985949999999896</v>
      </c>
      <c r="J988" s="6" t="str">
        <f>OBV!F988</f>
        <v>BEARISH</v>
      </c>
      <c r="K988" s="6" t="str">
        <f>OBV!G988</f>
        <v>NEUTRAL</v>
      </c>
      <c r="L988" s="6" t="str">
        <f>OBV!H988</f>
        <v>NEUTRAL</v>
      </c>
    </row>
    <row r="989" spans="1:12" ht="13.5" x14ac:dyDescent="0.25">
      <c r="A989" s="3">
        <f>RSI!A989</f>
        <v>43446</v>
      </c>
      <c r="B989" s="2">
        <f>RSI!B989</f>
        <v>10.264699999999999</v>
      </c>
      <c r="C989" s="2">
        <f>RSI!I989</f>
        <v>58.053685221738377</v>
      </c>
      <c r="D989" s="2">
        <f>MACD!E989</f>
        <v>0.10444714857827009</v>
      </c>
      <c r="E989" s="2">
        <f>MACD!F989</f>
        <v>3.9336313553360022E-2</v>
      </c>
      <c r="F989" s="2">
        <f>'Moving Avg'!D989</f>
        <v>10.209299999999999</v>
      </c>
      <c r="G989" s="2">
        <f>'Moving Avg'!F989</f>
        <v>10.269200000000001</v>
      </c>
      <c r="H989" s="2">
        <f>'Moving Avg'!G989</f>
        <v>9.7500240000000034</v>
      </c>
      <c r="I989" s="2">
        <f>'Moving Avg'!H989</f>
        <v>8.90805299999999</v>
      </c>
      <c r="J989" s="6" t="str">
        <f>OBV!F989</f>
        <v>BEARISH</v>
      </c>
      <c r="K989" s="6" t="str">
        <f>OBV!G989</f>
        <v>NEUTRAL</v>
      </c>
      <c r="L989" s="6" t="str">
        <f>OBV!H989</f>
        <v>NEUTRAL</v>
      </c>
    </row>
    <row r="990" spans="1:12" ht="13.5" x14ac:dyDescent="0.25">
      <c r="A990" s="3">
        <f>RSI!A990</f>
        <v>43447</v>
      </c>
      <c r="B990" s="2">
        <f>RSI!B990</f>
        <v>10.101800000000001</v>
      </c>
      <c r="C990" s="2">
        <f>RSI!I990</f>
        <v>49.821156078826988</v>
      </c>
      <c r="D990" s="2">
        <f>MACD!E990</f>
        <v>0.11229984743986776</v>
      </c>
      <c r="E990" s="2">
        <f>MACD!F990</f>
        <v>5.3929020330661576E-2</v>
      </c>
      <c r="F990" s="2">
        <f>'Moving Avg'!D990</f>
        <v>10.17672</v>
      </c>
      <c r="G990" s="2">
        <f>'Moving Avg'!F990</f>
        <v>10.269200000000001</v>
      </c>
      <c r="H990" s="2">
        <f>'Moving Avg'!G990</f>
        <v>9.7695760000000043</v>
      </c>
      <c r="I990" s="2">
        <f>'Moving Avg'!H990</f>
        <v>8.9167754999999893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10.101800000000001</v>
      </c>
      <c r="C991" s="2">
        <f>RSI!I991</f>
        <v>49.821156078826988</v>
      </c>
      <c r="D991" s="2">
        <f>MACD!E991</f>
        <v>0.11902888674807244</v>
      </c>
      <c r="E991" s="2">
        <f>MACD!F991</f>
        <v>6.6948993614143748E-2</v>
      </c>
      <c r="F991" s="2">
        <f>'Moving Avg'!D991</f>
        <v>10.144139999999998</v>
      </c>
      <c r="G991" s="2">
        <f>'Moving Avg'!F991</f>
        <v>10.254535000000001</v>
      </c>
      <c r="H991" s="2">
        <f>'Moving Avg'!G991</f>
        <v>9.7891280000000034</v>
      </c>
      <c r="I991" s="2">
        <f>'Moving Avg'!H991</f>
        <v>8.9255369999999878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10.052899999999999</v>
      </c>
      <c r="C992" s="2">
        <f>RSI!I992</f>
        <v>47.477219270578679</v>
      </c>
      <c r="D992" s="2">
        <f>MACD!E992</f>
        <v>0.12842310402090362</v>
      </c>
      <c r="E992" s="2">
        <f>MACD!F992</f>
        <v>7.9243815695495726E-2</v>
      </c>
      <c r="F992" s="2">
        <f>'Moving Avg'!D992</f>
        <v>10.15718</v>
      </c>
      <c r="G992" s="2">
        <f>'Moving Avg'!F992</f>
        <v>10.23987</v>
      </c>
      <c r="H992" s="2">
        <f>'Moving Avg'!G992</f>
        <v>9.8077020000000044</v>
      </c>
      <c r="I992" s="2">
        <f>'Moving Avg'!H992</f>
        <v>8.9340149999999863</v>
      </c>
      <c r="J992" s="6" t="str">
        <f>OBV!F992</f>
        <v>BEARISH</v>
      </c>
      <c r="K992" s="6" t="str">
        <f>OBV!G992</f>
        <v>NEUTRAL</v>
      </c>
      <c r="L992" s="6" t="str">
        <f>OBV!H992</f>
        <v>BEARISH DIVERGENCE</v>
      </c>
    </row>
    <row r="993" spans="1:12" ht="13.5" x14ac:dyDescent="0.25">
      <c r="A993" s="3">
        <f>RSI!A993</f>
        <v>43452</v>
      </c>
      <c r="B993" s="2">
        <f>RSI!B993</f>
        <v>10.0855</v>
      </c>
      <c r="C993" s="2">
        <f>RSI!I993</f>
        <v>49.193333619450115</v>
      </c>
      <c r="D993" s="2">
        <f>MACD!E993</f>
        <v>0.13431859500080456</v>
      </c>
      <c r="E993" s="2">
        <f>MACD!F993</f>
        <v>9.025877155655751E-2</v>
      </c>
      <c r="F993" s="2">
        <f>'Moving Avg'!D993</f>
        <v>10.12134</v>
      </c>
      <c r="G993" s="2">
        <f>'Moving Avg'!F993</f>
        <v>10.226834999999999</v>
      </c>
      <c r="H993" s="2">
        <f>'Moving Avg'!G993</f>
        <v>9.8270900000000037</v>
      </c>
      <c r="I993" s="2">
        <f>'Moving Avg'!H993</f>
        <v>8.9426559999999871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10.0611</v>
      </c>
      <c r="C994" s="2">
        <f>RSI!I994</f>
        <v>47.931006337300722</v>
      </c>
      <c r="D994" s="2">
        <f>MACD!E994</f>
        <v>0.14125644582550478</v>
      </c>
      <c r="E994" s="2">
        <f>MACD!F994</f>
        <v>0.10045830641034698</v>
      </c>
      <c r="F994" s="2">
        <f>'Moving Avg'!D994</f>
        <v>10.08062</v>
      </c>
      <c r="G994" s="2">
        <f>'Moving Avg'!F994</f>
        <v>10.212985000000002</v>
      </c>
      <c r="H994" s="2">
        <f>'Moving Avg'!G994</f>
        <v>9.8458280000000045</v>
      </c>
      <c r="I994" s="2">
        <f>'Moving Avg'!H994</f>
        <v>8.9510564999999875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10.020300000000001</v>
      </c>
      <c r="C995" s="2">
        <f>RSI!I995</f>
        <v>45.814014964429354</v>
      </c>
      <c r="D995" s="2">
        <f>MACD!E995</f>
        <v>0.15042477401208565</v>
      </c>
      <c r="E995" s="2">
        <f>MACD!F995</f>
        <v>0.11045159993069471</v>
      </c>
      <c r="F995" s="2">
        <f>'Moving Avg'!D995</f>
        <v>10.064319999999999</v>
      </c>
      <c r="G995" s="2">
        <f>'Moving Avg'!F995</f>
        <v>10.198725</v>
      </c>
      <c r="H995" s="2">
        <f>'Moving Avg'!G995</f>
        <v>9.8637500000000049</v>
      </c>
      <c r="I995" s="2">
        <f>'Moving Avg'!H995</f>
        <v>8.9592529999999879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9.9306999999999999</v>
      </c>
      <c r="C996" s="2">
        <f>RSI!I996</f>
        <v>41.48105330234339</v>
      </c>
      <c r="D996" s="2">
        <f>MACD!E996</f>
        <v>0.1653159169045697</v>
      </c>
      <c r="E996" s="2">
        <f>MACD!F996</f>
        <v>0.12142446332546972</v>
      </c>
      <c r="F996" s="2">
        <f>'Moving Avg'!D996</f>
        <v>10.030100000000001</v>
      </c>
      <c r="G996" s="2">
        <f>'Moving Avg'!F996</f>
        <v>10.180395000000001</v>
      </c>
      <c r="H996" s="2">
        <f>'Moving Avg'!G996</f>
        <v>9.8798800000000053</v>
      </c>
      <c r="I996" s="2">
        <f>'Moving Avg'!H996</f>
        <v>8.9671199999999871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9.9389000000000003</v>
      </c>
      <c r="C997" s="2">
        <f>RSI!I997</f>
        <v>42.021489060238494</v>
      </c>
      <c r="D997" s="2">
        <f>MACD!E997</f>
        <v>0.13568230045959595</v>
      </c>
      <c r="E997" s="2">
        <f>MACD!F997</f>
        <v>0.12427603075229497</v>
      </c>
      <c r="F997" s="2">
        <f>'Moving Avg'!D997</f>
        <v>10.007300000000001</v>
      </c>
      <c r="G997" s="2">
        <f>'Moving Avg'!F997</f>
        <v>10.162475000000001</v>
      </c>
      <c r="H997" s="2">
        <f>'Moving Avg'!G997</f>
        <v>9.8961740000000038</v>
      </c>
      <c r="I997" s="2">
        <f>'Moving Avg'!H997</f>
        <v>8.9750279999999876</v>
      </c>
      <c r="J997" s="6" t="str">
        <f>OBV!F997</f>
        <v>BULLISH</v>
      </c>
      <c r="K997" s="6" t="str">
        <f>OBV!G997</f>
        <v>NEUTRAL</v>
      </c>
      <c r="L997" s="6" t="str">
        <f>OBV!H997</f>
        <v>BULLISH DIVERGENCE</v>
      </c>
    </row>
    <row r="998" spans="1:12" ht="13.5" x14ac:dyDescent="0.25">
      <c r="A998" s="3">
        <f>RSI!A998</f>
        <v>43459</v>
      </c>
      <c r="B998" s="2">
        <f>RSI!B998</f>
        <v>10.020300000000001</v>
      </c>
      <c r="C998" s="2">
        <f>RSI!I998</f>
        <v>47.231269904193567</v>
      </c>
      <c r="D998" s="2">
        <f>MACD!E998</f>
        <v>0.14806072289775685</v>
      </c>
      <c r="E998" s="2">
        <f>MACD!F998</f>
        <v>0.12903296918138735</v>
      </c>
      <c r="F998" s="2">
        <f>'Moving Avg'!D998</f>
        <v>9.9942600000000006</v>
      </c>
      <c r="G998" s="2">
        <f>'Moving Avg'!F998</f>
        <v>10.148624999999999</v>
      </c>
      <c r="H998" s="2">
        <f>'Moving Avg'!G998</f>
        <v>9.9132820000000041</v>
      </c>
      <c r="I998" s="2">
        <f>'Moving Avg'!H998</f>
        <v>8.983224499999988</v>
      </c>
      <c r="J998" s="6" t="str">
        <f>OBV!F998</f>
        <v>BULLISH</v>
      </c>
      <c r="K998" s="6" t="str">
        <f>OBV!G998</f>
        <v>NEUTRAL</v>
      </c>
      <c r="L998" s="6" t="str">
        <f>OBV!H998</f>
        <v>BULLISH DIVERGENCE</v>
      </c>
    </row>
    <row r="999" spans="1:12" ht="13.5" x14ac:dyDescent="0.25">
      <c r="A999" s="3">
        <f>RSI!A999</f>
        <v>43460</v>
      </c>
      <c r="B999" s="2">
        <f>RSI!B999</f>
        <v>9.7759</v>
      </c>
      <c r="C999" s="2">
        <f>RSI!I999</f>
        <v>36.597916665919854</v>
      </c>
      <c r="D999" s="2">
        <f>MACD!E999</f>
        <v>0.17696050431913335</v>
      </c>
      <c r="E999" s="2">
        <f>MACD!F999</f>
        <v>0.13861847620893655</v>
      </c>
      <c r="F999" s="2">
        <f>'Moving Avg'!D999</f>
        <v>9.9372199999999999</v>
      </c>
      <c r="G999" s="2">
        <f>'Moving Avg'!F999</f>
        <v>10.122959999999999</v>
      </c>
      <c r="H999" s="2">
        <f>'Moving Avg'!G999</f>
        <v>9.9263160000000035</v>
      </c>
      <c r="I999" s="2">
        <f>'Moving Avg'!H999</f>
        <v>8.9903174999999855</v>
      </c>
      <c r="J999" s="6" t="str">
        <f>OBV!F999</f>
        <v>BULLISH</v>
      </c>
      <c r="K999" s="6" t="str">
        <f>OBV!G999</f>
        <v>NEUTRAL</v>
      </c>
      <c r="L999" s="6" t="str">
        <f>OBV!H999</f>
        <v>BULLISH DIVERGENCE</v>
      </c>
    </row>
    <row r="1000" spans="1:12" ht="13.5" x14ac:dyDescent="0.25">
      <c r="A1000" s="3">
        <f>RSI!A1000</f>
        <v>43461</v>
      </c>
      <c r="B1000" s="2">
        <f>RSI!B1000</f>
        <v>10.0937</v>
      </c>
      <c r="C1000" s="2">
        <f>RSI!I1000</f>
        <v>51.795261679546563</v>
      </c>
      <c r="D1000" s="2">
        <f>MACD!E1000</f>
        <v>0.15455423045474959</v>
      </c>
      <c r="E1000" s="2">
        <f>MACD!F1000</f>
        <v>0.14180562705809918</v>
      </c>
      <c r="F1000" s="2">
        <f>'Moving Avg'!D1000</f>
        <v>9.9518999999999984</v>
      </c>
      <c r="G1000" s="2">
        <f>'Moving Avg'!F1000</f>
        <v>10.114409999999999</v>
      </c>
      <c r="H1000" s="2">
        <f>'Moving Avg'!G1000</f>
        <v>9.9483120000000049</v>
      </c>
      <c r="I1000" s="2">
        <f>'Moving Avg'!H1000</f>
        <v>8.9989994999999858</v>
      </c>
      <c r="J1000" s="6" t="str">
        <f>OBV!F1000</f>
        <v>BULLISH</v>
      </c>
      <c r="K1000" s="6" t="str">
        <f>OBV!G1000</f>
        <v>WEAK</v>
      </c>
      <c r="L1000" s="6" t="str">
        <f>OBV!H1000</f>
        <v>CONFIRMED BULLISH</v>
      </c>
    </row>
    <row r="1001" spans="1:12" ht="13.5" x14ac:dyDescent="0.25">
      <c r="A1001" s="3">
        <f>RSI!A1001</f>
        <v>43462</v>
      </c>
      <c r="B1001" s="2">
        <f>RSI!B1001</f>
        <v>10.0937</v>
      </c>
      <c r="C1001" s="2">
        <f>RSI!I1001</f>
        <v>51.795261679546563</v>
      </c>
      <c r="D1001" s="2">
        <f>MACD!E1001</f>
        <v>0.1353304634048218</v>
      </c>
      <c r="E1001" s="2">
        <f>MACD!F1001</f>
        <v>0.1405105943274437</v>
      </c>
      <c r="F1001" s="2">
        <f>'Moving Avg'!D1001</f>
        <v>9.9845000000000006</v>
      </c>
      <c r="G1001" s="2">
        <f>'Moving Avg'!F1001</f>
        <v>10.10586</v>
      </c>
      <c r="H1001" s="2">
        <f>'Moving Avg'!G1001</f>
        <v>9.9681900000000052</v>
      </c>
      <c r="I1001" s="2">
        <f>'Moving Avg'!H1001</f>
        <v>9.0076814999999844</v>
      </c>
      <c r="J1001" s="6" t="str">
        <f>OBV!F1001</f>
        <v>BULLISH</v>
      </c>
      <c r="K1001" s="6" t="str">
        <f>OBV!G1001</f>
        <v>WEAK</v>
      </c>
      <c r="L1001" s="6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10.183299999999999</v>
      </c>
      <c r="C1002" s="2">
        <f>RSI!I1002</f>
        <v>55.298799908796269</v>
      </c>
      <c r="D1002" s="2">
        <f>MACD!E1002</f>
        <v>0.10465907368302929</v>
      </c>
      <c r="E1002" s="2">
        <f>MACD!F1002</f>
        <v>0.13334029019856083</v>
      </c>
      <c r="F1002" s="2">
        <f>'Moving Avg'!D1002</f>
        <v>10.033379999999999</v>
      </c>
      <c r="G1002" s="2">
        <f>'Moving Avg'!F1002</f>
        <v>10.101789999999999</v>
      </c>
      <c r="H1002" s="2">
        <f>'Moving Avg'!G1002</f>
        <v>9.9898600000000037</v>
      </c>
      <c r="I1002" s="2">
        <f>'Moving Avg'!H1002</f>
        <v>9.0168114999999851</v>
      </c>
      <c r="J1002" s="6" t="str">
        <f>OBV!F1002</f>
        <v>BULLISH</v>
      </c>
      <c r="K1002" s="6" t="str">
        <f>OBV!G1002</f>
        <v>WEAK</v>
      </c>
      <c r="L1002" s="6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10.183299999999999</v>
      </c>
      <c r="C1003" s="2">
        <f>RSI!I1003</f>
        <v>55.298799908796269</v>
      </c>
      <c r="D1003" s="2">
        <f>MACD!E1003</f>
        <v>8.2965431323414052E-2</v>
      </c>
      <c r="E1003" s="2">
        <f>MACD!F1003</f>
        <v>0.12326531842353149</v>
      </c>
      <c r="F1003" s="2">
        <f>'Moving Avg'!D1003</f>
        <v>10.06598</v>
      </c>
      <c r="G1003" s="2">
        <f>'Moving Avg'!F1003</f>
        <v>10.097719999999999</v>
      </c>
      <c r="H1003" s="2">
        <f>'Moving Avg'!G1003</f>
        <v>10.011530000000004</v>
      </c>
      <c r="I1003" s="2">
        <f>'Moving Avg'!H1003</f>
        <v>9.0259414999999841</v>
      </c>
      <c r="J1003" s="6" t="str">
        <f>OBV!F1003</f>
        <v>BULLISH</v>
      </c>
      <c r="K1003" s="6" t="str">
        <f>OBV!G1003</f>
        <v>WEAK</v>
      </c>
      <c r="L1003" s="6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10.183299999999999</v>
      </c>
      <c r="C1004" s="2">
        <f>RSI!I1004</f>
        <v>55.298799908796255</v>
      </c>
      <c r="D1004" s="2">
        <f>MACD!E1004</f>
        <v>6.0155136810058352E-2</v>
      </c>
      <c r="E1004" s="2">
        <f>MACD!F1004</f>
        <v>0.11064328210083686</v>
      </c>
      <c r="F1004" s="2">
        <f>'Moving Avg'!D1004</f>
        <v>10.147460000000001</v>
      </c>
      <c r="G1004" s="2">
        <f>'Moving Avg'!F1004</f>
        <v>10.09365</v>
      </c>
      <c r="H1004" s="2">
        <f>'Moving Avg'!G1004</f>
        <v>10.033690000000004</v>
      </c>
      <c r="I1004" s="2">
        <f>'Moving Avg'!H1004</f>
        <v>9.035071499999983</v>
      </c>
      <c r="J1004" s="6" t="str">
        <f>OBV!F1004</f>
        <v>BULLISH</v>
      </c>
      <c r="K1004" s="6" t="str">
        <f>OBV!G1004</f>
        <v>WEAK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10.183299999999999</v>
      </c>
      <c r="C1005" s="2">
        <f>RSI!I1005</f>
        <v>55.298799908796248</v>
      </c>
      <c r="D1005" s="2">
        <f>MACD!E1005</f>
        <v>3.3928779150761201E-2</v>
      </c>
      <c r="E1005" s="2">
        <f>MACD!F1005</f>
        <v>9.5300381510821736E-2</v>
      </c>
      <c r="F1005" s="2">
        <f>'Moving Avg'!D1005</f>
        <v>10.165379999999999</v>
      </c>
      <c r="G1005" s="2">
        <f>'Moving Avg'!F1005</f>
        <v>10.089580000000002</v>
      </c>
      <c r="H1005" s="2">
        <f>'Moving Avg'!G1005</f>
        <v>10.056502000000002</v>
      </c>
      <c r="I1005" s="2">
        <f>'Moving Avg'!H1005</f>
        <v>9.0445954999999838</v>
      </c>
      <c r="J1005" s="6" t="str">
        <f>OBV!F1005</f>
        <v>BULLISH</v>
      </c>
      <c r="K1005" s="6" t="str">
        <f>OBV!G1005</f>
        <v>WEAK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10.1751</v>
      </c>
      <c r="C1006" s="2">
        <f>RSI!I1006</f>
        <v>54.808446498799405</v>
      </c>
      <c r="D1006" s="2">
        <f>MACD!E1006</f>
        <v>-2.0403475526844517E-3</v>
      </c>
      <c r="E1006" s="2">
        <f>MACD!F1006</f>
        <v>7.5832235698120504E-2</v>
      </c>
      <c r="F1006" s="2">
        <f>'Moving Avg'!D1006</f>
        <v>10.181659999999999</v>
      </c>
      <c r="G1006" s="2">
        <f>'Moving Avg'!F1006</f>
        <v>10.085100000000002</v>
      </c>
      <c r="H1006" s="2">
        <f>'Moving Avg'!G1006</f>
        <v>10.080290000000002</v>
      </c>
      <c r="I1006" s="2">
        <f>'Moving Avg'!H1006</f>
        <v>9.0540784999999815</v>
      </c>
      <c r="J1006" s="6" t="str">
        <f>OBV!F1006</f>
        <v>BULLISH</v>
      </c>
      <c r="K1006" s="6" t="str">
        <f>OBV!G1006</f>
        <v>WEAK</v>
      </c>
      <c r="L1006" s="6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10.167</v>
      </c>
      <c r="C1007" s="2">
        <f>RSI!I1007</f>
        <v>54.296270359719479</v>
      </c>
      <c r="D1007" s="2">
        <f>MACD!E1007</f>
        <v>-3.11216821772895E-2</v>
      </c>
      <c r="E1007" s="2">
        <f>MACD!F1007</f>
        <v>5.4441452123038504E-2</v>
      </c>
      <c r="F1007" s="2">
        <f>'Moving Avg'!D1007</f>
        <v>10.1784</v>
      </c>
      <c r="G1007" s="2">
        <f>'Moving Avg'!F1007</f>
        <v>10.094065000000002</v>
      </c>
      <c r="H1007" s="2">
        <f>'Moving Avg'!G1007</f>
        <v>10.101798000000002</v>
      </c>
      <c r="I1007" s="2">
        <f>'Moving Avg'!H1007</f>
        <v>9.0643094999999807</v>
      </c>
      <c r="J1007" s="6" t="str">
        <f>OBV!F1007</f>
        <v>BEARISH</v>
      </c>
      <c r="K1007" s="6" t="str">
        <f>OBV!G1007</f>
        <v>STRONG</v>
      </c>
      <c r="L1007" s="6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10.1425</v>
      </c>
      <c r="C1008" s="2">
        <f>RSI!I1008</f>
        <v>52.692341520177784</v>
      </c>
      <c r="D1008" s="2">
        <f>MACD!E1008</f>
        <v>-4.1813079023606647E-2</v>
      </c>
      <c r="E1008" s="2">
        <f>MACD!F1008</f>
        <v>3.5190545893709478E-2</v>
      </c>
      <c r="F1008" s="2">
        <f>'Moving Avg'!D1008</f>
        <v>10.17024</v>
      </c>
      <c r="G1008" s="2">
        <f>'Moving Avg'!F1008</f>
        <v>10.087955000000003</v>
      </c>
      <c r="H1008" s="2">
        <f>'Moving Avg'!G1008</f>
        <v>10.123142000000001</v>
      </c>
      <c r="I1008" s="2">
        <f>'Moving Avg'!H1008</f>
        <v>9.0736294999999796</v>
      </c>
      <c r="J1008" s="6" t="str">
        <f>OBV!F1008</f>
        <v>BEARISH</v>
      </c>
      <c r="K1008" s="6" t="str">
        <f>OBV!G1008</f>
        <v>STRONG</v>
      </c>
      <c r="L1008" s="6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10.1425</v>
      </c>
      <c r="C1009" s="2">
        <f>RSI!I1009</f>
        <v>52.692341520177798</v>
      </c>
      <c r="D1009" s="2">
        <f>MACD!E1009</f>
        <v>-8.8705619811763725E-2</v>
      </c>
      <c r="E1009" s="2">
        <f>MACD!F1009</f>
        <v>1.0411312752614837E-2</v>
      </c>
      <c r="F1009" s="2">
        <f>'Moving Avg'!D1009</f>
        <v>10.16208</v>
      </c>
      <c r="G1009" s="2">
        <f>'Moving Avg'!F1009</f>
        <v>10.081845000000003</v>
      </c>
      <c r="H1009" s="2">
        <f>'Moving Avg'!G1009</f>
        <v>10.139108</v>
      </c>
      <c r="I1009" s="2">
        <f>'Moving Avg'!H1009</f>
        <v>9.0841319999999808</v>
      </c>
      <c r="J1009" s="6" t="str">
        <f>OBV!F1009</f>
        <v>BEARISH</v>
      </c>
      <c r="K1009" s="6" t="str">
        <f>OBV!G1009</f>
        <v>STRONG</v>
      </c>
      <c r="L1009" s="6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10.1425</v>
      </c>
      <c r="C1010" s="2">
        <f>RSI!I1010</f>
        <v>52.692341520177798</v>
      </c>
      <c r="D1010" s="2">
        <f>MACD!E1010</f>
        <v>-7.9719369776139359E-2</v>
      </c>
      <c r="E1010" s="2">
        <f>MACD!F1010</f>
        <v>-7.6148237531360029E-3</v>
      </c>
      <c r="F1010" s="2">
        <f>'Moving Avg'!D1010</f>
        <v>10.153919999999999</v>
      </c>
      <c r="G1010" s="2">
        <f>'Moving Avg'!F1010</f>
        <v>10.083880000000002</v>
      </c>
      <c r="H1010" s="2">
        <f>'Moving Avg'!G1010</f>
        <v>10.146602</v>
      </c>
      <c r="I1010" s="2">
        <f>'Moving Avg'!H1010</f>
        <v>9.0946739999999799</v>
      </c>
      <c r="J1010" s="6" t="str">
        <f>OBV!F1010</f>
        <v>BEARISH</v>
      </c>
      <c r="K1010" s="6" t="str">
        <f>OBV!G1010</f>
        <v>STRONG</v>
      </c>
      <c r="L1010" s="6" t="str">
        <f>OBV!H1010</f>
        <v>CONFIRMED BEARISH</v>
      </c>
    </row>
    <row r="1011" spans="1:12" ht="13.5" x14ac:dyDescent="0.25">
      <c r="A1011" s="3">
        <f>RSI!A1011</f>
        <v>43480</v>
      </c>
      <c r="B1011" s="2">
        <f>RSI!B1011</f>
        <v>10.150700000000001</v>
      </c>
      <c r="C1011" s="2">
        <f>RSI!I1011</f>
        <v>53.269397959877914</v>
      </c>
      <c r="D1011" s="2">
        <f>MACD!E1011</f>
        <v>-7.2933910406050018E-2</v>
      </c>
      <c r="E1011" s="2">
        <f>MACD!F1011</f>
        <v>-2.0678641083718807E-2</v>
      </c>
      <c r="F1011" s="2">
        <f>'Moving Avg'!D1011</f>
        <v>10.149039999999999</v>
      </c>
      <c r="G1011" s="2">
        <f>'Moving Avg'!F1011</f>
        <v>10.086325000000004</v>
      </c>
      <c r="H1011" s="2">
        <f>'Moving Avg'!G1011</f>
        <v>10.148558000000001</v>
      </c>
      <c r="I1011" s="2">
        <f>'Moving Avg'!H1011</f>
        <v>9.1058089999999794</v>
      </c>
      <c r="J1011" s="6" t="str">
        <f>OBV!F1011</f>
        <v>BULLISH</v>
      </c>
      <c r="K1011" s="6" t="str">
        <f>OBV!G1011</f>
        <v>NEUTRAL</v>
      </c>
      <c r="L1011" s="6" t="str">
        <f>OBV!H1011</f>
        <v>BULLISH DIVERGENCE</v>
      </c>
    </row>
    <row r="1012" spans="1:12" ht="13.5" x14ac:dyDescent="0.25">
      <c r="A1012" s="3">
        <f>RSI!A1012</f>
        <v>43481</v>
      </c>
      <c r="B1012" s="2">
        <f>RSI!B1012</f>
        <v>10.158799999999999</v>
      </c>
      <c r="C1012" s="2">
        <f>RSI!I1012</f>
        <v>53.868009224888489</v>
      </c>
      <c r="D1012" s="2">
        <f>MACD!E1012</f>
        <v>-5.4251468900641697E-2</v>
      </c>
      <c r="E1012" s="2">
        <f>MACD!F1012</f>
        <v>-2.7393206647103388E-2</v>
      </c>
      <c r="F1012" s="2">
        <f>'Moving Avg'!D1012</f>
        <v>10.147400000000001</v>
      </c>
      <c r="G1012" s="2">
        <f>'Moving Avg'!F1012</f>
        <v>10.091620000000002</v>
      </c>
      <c r="H1012" s="2">
        <f>'Moving Avg'!G1012</f>
        <v>10.152142</v>
      </c>
      <c r="I1012" s="2">
        <f>'Moving Avg'!H1012</f>
        <v>9.1169844999999796</v>
      </c>
      <c r="J1012" s="6" t="str">
        <f>OBV!F1012</f>
        <v>BULLISH</v>
      </c>
      <c r="K1012" s="6" t="str">
        <f>OBV!G1012</f>
        <v>WEAK</v>
      </c>
      <c r="L1012" s="6" t="str">
        <f>OBV!H1012</f>
        <v>BULLISH DIVERGENCE</v>
      </c>
    </row>
    <row r="1013" spans="1:12" ht="13.5" x14ac:dyDescent="0.25">
      <c r="A1013" s="3">
        <f>RSI!A1013</f>
        <v>43482</v>
      </c>
      <c r="B1013" s="2">
        <f>RSI!B1013</f>
        <v>10.158799999999999</v>
      </c>
      <c r="C1013" s="2">
        <f>RSI!I1013</f>
        <v>53.868009224888489</v>
      </c>
      <c r="D1013" s="2">
        <f>MACD!E1013</f>
        <v>-3.8716775767907663E-2</v>
      </c>
      <c r="E1013" s="2">
        <f>MACD!F1013</f>
        <v>-2.9657920471264244E-2</v>
      </c>
      <c r="F1013" s="2">
        <f>'Moving Avg'!D1013</f>
        <v>10.150659999999998</v>
      </c>
      <c r="G1013" s="2">
        <f>'Moving Avg'!F1013</f>
        <v>10.095285000000001</v>
      </c>
      <c r="H1013" s="2">
        <f>'Moving Avg'!G1013</f>
        <v>10.155726</v>
      </c>
      <c r="I1013" s="2">
        <f>'Moving Avg'!H1013</f>
        <v>9.1271744999999793</v>
      </c>
      <c r="J1013" s="6" t="str">
        <f>OBV!F1013</f>
        <v>BULLISH</v>
      </c>
      <c r="K1013" s="6" t="str">
        <f>OBV!G1013</f>
        <v>WEAK</v>
      </c>
      <c r="L1013" s="6" t="str">
        <f>OBV!H1013</f>
        <v>CONFIRMED BULLISH</v>
      </c>
    </row>
    <row r="1014" spans="1:12" ht="13.5" x14ac:dyDescent="0.25">
      <c r="A1014" s="3">
        <f>RSI!A1014</f>
        <v>43483</v>
      </c>
      <c r="B1014" s="2">
        <f>RSI!B1014</f>
        <v>10.183299999999999</v>
      </c>
      <c r="C1014" s="2">
        <f>RSI!I1014</f>
        <v>55.851848419985217</v>
      </c>
      <c r="D1014" s="2">
        <f>MACD!E1014</f>
        <v>-2.7640115612427962E-2</v>
      </c>
      <c r="E1014" s="2">
        <f>MACD!F1014</f>
        <v>-2.9254359499496986E-2</v>
      </c>
      <c r="F1014" s="2">
        <f>'Moving Avg'!D1014</f>
        <v>10.15882</v>
      </c>
      <c r="G1014" s="2">
        <f>'Moving Avg'!F1014</f>
        <v>10.101395</v>
      </c>
      <c r="H1014" s="2">
        <f>'Moving Avg'!G1014</f>
        <v>10.159799999999999</v>
      </c>
      <c r="I1014" s="2">
        <f>'Moving Avg'!H1014</f>
        <v>9.1375264999999786</v>
      </c>
      <c r="J1014" s="6" t="str">
        <f>OBV!F1014</f>
        <v>BULLISH</v>
      </c>
      <c r="K1014" s="6" t="str">
        <f>OBV!G1014</f>
        <v>WEAK</v>
      </c>
      <c r="L1014" s="6" t="str">
        <f>OBV!H1014</f>
        <v>CONFIRMED BULLISH</v>
      </c>
    </row>
    <row r="1015" spans="1:12" ht="13.5" x14ac:dyDescent="0.25">
      <c r="A1015" s="3">
        <f>RSI!A1015</f>
        <v>43486</v>
      </c>
      <c r="B1015" s="2">
        <f>RSI!B1015</f>
        <v>10.183299999999999</v>
      </c>
      <c r="C1015" s="2">
        <f>RSI!I1015</f>
        <v>55.851848419985217</v>
      </c>
      <c r="D1015" s="2">
        <f>MACD!E1015</f>
        <v>-1.864683354631147E-2</v>
      </c>
      <c r="E1015" s="2">
        <f>MACD!F1015</f>
        <v>-2.7132854308859887E-2</v>
      </c>
      <c r="F1015" s="2">
        <f>'Moving Avg'!D1015</f>
        <v>10.166980000000001</v>
      </c>
      <c r="G1015" s="2">
        <f>'Moving Avg'!F1015</f>
        <v>10.109545000000001</v>
      </c>
      <c r="H1015" s="2">
        <f>'Moving Avg'!G1015</f>
        <v>10.164687999999996</v>
      </c>
      <c r="I1015" s="2">
        <f>'Moving Avg'!H1015</f>
        <v>9.1486274999999786</v>
      </c>
      <c r="J1015" s="6" t="str">
        <f>OBV!F1015</f>
        <v>BULLISH</v>
      </c>
      <c r="K1015" s="6" t="str">
        <f>OBV!G1015</f>
        <v>WEAK</v>
      </c>
      <c r="L1015" s="6" t="str">
        <f>OBV!H1015</f>
        <v>CONFIRMED BULLISH</v>
      </c>
    </row>
    <row r="1016" spans="1:12" ht="13.5" x14ac:dyDescent="0.25">
      <c r="A1016" s="3">
        <f>RSI!A1016</f>
        <v>43487</v>
      </c>
      <c r="B1016" s="2">
        <f>RSI!B1016</f>
        <v>10.183299999999999</v>
      </c>
      <c r="C1016" s="2">
        <f>RSI!I1016</f>
        <v>55.851848419985217</v>
      </c>
      <c r="D1016" s="2">
        <f>MACD!E1016</f>
        <v>-1.2649853767486618E-2</v>
      </c>
      <c r="E1016" s="2">
        <f>MACD!F1016</f>
        <v>-2.4236254200585235E-2</v>
      </c>
      <c r="F1016" s="2">
        <f>'Moving Avg'!D1016</f>
        <v>10.173499999999999</v>
      </c>
      <c r="G1016" s="2">
        <f>'Moving Avg'!F1016</f>
        <v>10.122175</v>
      </c>
      <c r="H1016" s="2">
        <f>'Moving Avg'!G1016</f>
        <v>10.168761999999996</v>
      </c>
      <c r="I1016" s="2">
        <f>'Moving Avg'!H1016</f>
        <v>9.1597284999999786</v>
      </c>
      <c r="J1016" s="6" t="str">
        <f>OBV!F1016</f>
        <v>BULLISH</v>
      </c>
      <c r="K1016" s="6" t="str">
        <f>OBV!G1016</f>
        <v>WEAK</v>
      </c>
      <c r="L1016" s="6" t="str">
        <f>OBV!H1016</f>
        <v>CONFIRMED BULLISH</v>
      </c>
    </row>
    <row r="1017" spans="1:12" ht="13.5" x14ac:dyDescent="0.25">
      <c r="A1017" s="3">
        <f>RSI!A1017</f>
        <v>43488</v>
      </c>
      <c r="B1017" s="2">
        <f>RSI!B1017</f>
        <v>10.289199999999999</v>
      </c>
      <c r="C1017" s="2">
        <f>RSI!I1017</f>
        <v>64.170127058396432</v>
      </c>
      <c r="D1017" s="2">
        <f>MACD!E1017</f>
        <v>-1.6991253043137533E-2</v>
      </c>
      <c r="E1017" s="2">
        <f>MACD!F1017</f>
        <v>-2.2787253969095696E-2</v>
      </c>
      <c r="F1017" s="2">
        <f>'Moving Avg'!D1017</f>
        <v>10.199579999999999</v>
      </c>
      <c r="G1017" s="2">
        <f>'Moving Avg'!F1017</f>
        <v>10.13969</v>
      </c>
      <c r="H1017" s="2">
        <f>'Moving Avg'!G1017</f>
        <v>10.179027999999995</v>
      </c>
      <c r="I1017" s="2">
        <f>'Moving Avg'!H1017</f>
        <v>9.1713589999999776</v>
      </c>
      <c r="J1017" s="6" t="str">
        <f>OBV!F1017</f>
        <v>BULLISH</v>
      </c>
      <c r="K1017" s="6" t="str">
        <f>OBV!G1017</f>
        <v>WEAK</v>
      </c>
      <c r="L1017" s="6" t="str">
        <f>OBV!H1017</f>
        <v>CONFIRMED BULLISH</v>
      </c>
    </row>
    <row r="1018" spans="1:12" ht="13.5" x14ac:dyDescent="0.25">
      <c r="A1018" s="3">
        <f>RSI!A1018</f>
        <v>43489</v>
      </c>
      <c r="B1018" s="2">
        <f>RSI!B1018</f>
        <v>10.810600000000001</v>
      </c>
      <c r="C1018" s="2">
        <f>RSI!I1018</f>
        <v>82.076415100517352</v>
      </c>
      <c r="D1018" s="2">
        <f>MACD!E1018</f>
        <v>-6.398304731274429E-2</v>
      </c>
      <c r="E1018" s="2">
        <f>MACD!F1018</f>
        <v>-3.1026412637825414E-2</v>
      </c>
      <c r="F1018" s="2">
        <f>'Moving Avg'!D1018</f>
        <v>10.329939999999999</v>
      </c>
      <c r="G1018" s="2">
        <f>'Moving Avg'!F1018</f>
        <v>10.179205</v>
      </c>
      <c r="H1018" s="2">
        <f>'Moving Avg'!G1018</f>
        <v>10.193365999999996</v>
      </c>
      <c r="I1018" s="2">
        <f>'Moving Avg'!H1018</f>
        <v>9.1855964999999795</v>
      </c>
      <c r="J1018" s="6" t="str">
        <f>OBV!F1018</f>
        <v>BULLISH</v>
      </c>
      <c r="K1018" s="6" t="str">
        <f>OBV!G1018</f>
        <v>WEAK</v>
      </c>
      <c r="L1018" s="6" t="str">
        <f>OBV!H1018</f>
        <v>CONFIRMED BULLISH</v>
      </c>
    </row>
    <row r="1019" spans="1:12" ht="13.5" x14ac:dyDescent="0.25">
      <c r="A1019" s="3">
        <f>RSI!A1019</f>
        <v>43490</v>
      </c>
      <c r="B1019" s="2">
        <f>RSI!B1019</f>
        <v>11.0387</v>
      </c>
      <c r="C1019" s="2">
        <f>RSI!I1019</f>
        <v>85.492265481500212</v>
      </c>
      <c r="D1019" s="2">
        <f>MACD!E1019</f>
        <v>-0.1245808001187001</v>
      </c>
      <c r="E1019" s="2">
        <f>MACD!F1019</f>
        <v>-4.9737290134000356E-2</v>
      </c>
      <c r="F1019" s="2">
        <f>'Moving Avg'!D1019</f>
        <v>10.50102</v>
      </c>
      <c r="G1019" s="2">
        <f>'Moving Avg'!F1019</f>
        <v>10.242345</v>
      </c>
      <c r="H1019" s="2">
        <f>'Moving Avg'!G1019</f>
        <v>10.206401999999995</v>
      </c>
      <c r="I1019" s="2">
        <f>'Moving Avg'!H1019</f>
        <v>9.1994369999999783</v>
      </c>
      <c r="J1019" s="6" t="str">
        <f>OBV!F1019</f>
        <v>BULLISH</v>
      </c>
      <c r="K1019" s="6" t="str">
        <f>OBV!G1019</f>
        <v>WEAK</v>
      </c>
      <c r="L1019" s="6" t="str">
        <f>OBV!H1019</f>
        <v>CONFIRMED BULLISH</v>
      </c>
    </row>
    <row r="1020" spans="1:12" ht="13.5" x14ac:dyDescent="0.25">
      <c r="A1020" s="3">
        <f>RSI!A1020</f>
        <v>43493</v>
      </c>
      <c r="B1020" s="2">
        <f>RSI!B1020</f>
        <v>11.3645</v>
      </c>
      <c r="C1020" s="2">
        <f>RSI!I1020</f>
        <v>88.781057223744241</v>
      </c>
      <c r="D1020" s="2">
        <f>MACD!E1020</f>
        <v>-0.20498438650377793</v>
      </c>
      <c r="E1020" s="2">
        <f>MACD!F1020</f>
        <v>-8.0786709407955876E-2</v>
      </c>
      <c r="F1020" s="2">
        <f>'Moving Avg'!D1020</f>
        <v>10.737259999999999</v>
      </c>
      <c r="G1020" s="2">
        <f>'Moving Avg'!F1020</f>
        <v>10.305885</v>
      </c>
      <c r="H1020" s="2">
        <f>'Moving Avg'!G1020</f>
        <v>10.231655999999994</v>
      </c>
      <c r="I1020" s="2">
        <f>'Moving Avg'!H1020</f>
        <v>9.2152609999999786</v>
      </c>
      <c r="J1020" s="6" t="str">
        <f>OBV!F1020</f>
        <v>BULLISH</v>
      </c>
      <c r="K1020" s="6" t="str">
        <f>OBV!G1020</f>
        <v>WEAK</v>
      </c>
      <c r="L1020" s="6" t="str">
        <f>OBV!H1020</f>
        <v>CONFIRMED BULLISH</v>
      </c>
    </row>
    <row r="1021" spans="1:12" ht="13.5" x14ac:dyDescent="0.25">
      <c r="A1021" s="3">
        <f>RSI!A1021</f>
        <v>43494</v>
      </c>
      <c r="B1021" s="2">
        <f>RSI!B1021</f>
        <v>12.040699999999999</v>
      </c>
      <c r="C1021" s="2">
        <f>RSI!I1021</f>
        <v>92.553932867761901</v>
      </c>
      <c r="D1021" s="2">
        <f>MACD!E1021</f>
        <v>-0.32839592128976669</v>
      </c>
      <c r="E1021" s="2">
        <f>MACD!F1021</f>
        <v>-0.13030855178431805</v>
      </c>
      <c r="F1021" s="2">
        <f>'Moving Avg'!D1021</f>
        <v>11.108740000000001</v>
      </c>
      <c r="G1021" s="2">
        <f>'Moving Avg'!F1021</f>
        <v>10.403234999999999</v>
      </c>
      <c r="H1021" s="2">
        <f>'Moving Avg'!G1021</f>
        <v>10.264567999999995</v>
      </c>
      <c r="I1021" s="2">
        <f>'Moving Avg'!H1021</f>
        <v>9.2356489999999773</v>
      </c>
      <c r="J1021" s="6" t="str">
        <f>OBV!F1021</f>
        <v>BULLISH</v>
      </c>
      <c r="K1021" s="6" t="str">
        <f>OBV!G1021</f>
        <v>WEAK</v>
      </c>
      <c r="L1021" s="6" t="str">
        <f>OBV!H1021</f>
        <v>CONFIRMED BULLISH</v>
      </c>
    </row>
    <row r="1022" spans="1:12" ht="13.5" x14ac:dyDescent="0.25">
      <c r="A1022" s="3">
        <f>RSI!A1022</f>
        <v>43495</v>
      </c>
      <c r="B1022" s="2">
        <f>RSI!B1022</f>
        <v>12.765700000000001</v>
      </c>
      <c r="C1022" s="2">
        <f>RSI!I1022</f>
        <v>94.636559951948755</v>
      </c>
      <c r="D1022" s="2">
        <f>MACD!E1022</f>
        <v>-0.49533947793075939</v>
      </c>
      <c r="E1022" s="2">
        <f>MACD!F1022</f>
        <v>-0.20331473701360631</v>
      </c>
      <c r="F1022" s="2">
        <f>'Moving Avg'!D1022</f>
        <v>11.604040000000001</v>
      </c>
      <c r="G1022" s="2">
        <f>'Moving Avg'!F1022</f>
        <v>10.532354999999999</v>
      </c>
      <c r="H1022" s="2">
        <f>'Moving Avg'!G1022</f>
        <v>10.312957999999995</v>
      </c>
      <c r="I1022" s="2">
        <f>'Moving Avg'!H1022</f>
        <v>9.2585184999999779</v>
      </c>
      <c r="J1022" s="6" t="str">
        <f>OBV!F1022</f>
        <v>BULLISH</v>
      </c>
      <c r="K1022" s="6" t="str">
        <f>OBV!G1022</f>
        <v>WEAK</v>
      </c>
      <c r="L1022" s="6" t="str">
        <f>OBV!H1022</f>
        <v>CONFIRMED BULLISH</v>
      </c>
    </row>
    <row r="1023" spans="1:12" ht="13.5" x14ac:dyDescent="0.25">
      <c r="A1023" s="3">
        <f>RSI!A1023</f>
        <v>43496</v>
      </c>
      <c r="B1023" s="2">
        <f>RSI!B1023</f>
        <v>13.4664</v>
      </c>
      <c r="C1023" s="2">
        <f>RSI!I1023</f>
        <v>95.8458824674711</v>
      </c>
      <c r="D1023" s="2">
        <f>MACD!E1023</f>
        <v>-0.70210278324286612</v>
      </c>
      <c r="E1023" s="2">
        <f>MACD!F1023</f>
        <v>-0.30307234625945828</v>
      </c>
      <c r="F1023" s="2">
        <f>'Moving Avg'!D1023</f>
        <v>12.135200000000001</v>
      </c>
      <c r="G1023" s="2">
        <f>'Moving Avg'!F1023</f>
        <v>10.69651</v>
      </c>
      <c r="H1023" s="2">
        <f>'Moving Avg'!G1023</f>
        <v>10.375361999999996</v>
      </c>
      <c r="I1023" s="2">
        <f>'Moving Avg'!H1023</f>
        <v>9.284930999999979</v>
      </c>
      <c r="J1023" s="6" t="str">
        <f>OBV!F1023</f>
        <v>BULLISH</v>
      </c>
      <c r="K1023" s="6" t="str">
        <f>OBV!G1023</f>
        <v>WEAK</v>
      </c>
      <c r="L1023" s="6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13.026400000000001</v>
      </c>
      <c r="C1024" s="2">
        <f>RSI!I1024</f>
        <v>83.165125026299961</v>
      </c>
      <c r="D1024" s="2">
        <f>MACD!E1024</f>
        <v>-0.8574272784789283</v>
      </c>
      <c r="E1024" s="2">
        <f>MACD!F1024</f>
        <v>-0.41394333270335226</v>
      </c>
      <c r="F1024" s="2">
        <f>'Moving Avg'!D1024</f>
        <v>12.53274</v>
      </c>
      <c r="G1024" s="2">
        <f>'Moving Avg'!F1024</f>
        <v>10.838664999999999</v>
      </c>
      <c r="H1024" s="2">
        <f>'Moving Avg'!G1024</f>
        <v>10.429127999999997</v>
      </c>
      <c r="I1024" s="2">
        <f>'Moving Avg'!H1024</f>
        <v>9.3092619999999791</v>
      </c>
      <c r="J1024" s="6" t="str">
        <f>OBV!F1024</f>
        <v>BULLISH</v>
      </c>
      <c r="K1024" s="6" t="str">
        <f>OBV!G1024</f>
        <v>WEAK</v>
      </c>
      <c r="L1024" s="6" t="str">
        <f>OBV!H1024</f>
        <v>CONFIRMED BULLISH</v>
      </c>
    </row>
    <row r="1025" spans="1:12" ht="13.5" x14ac:dyDescent="0.25">
      <c r="A1025" s="3">
        <f>RSI!A1025</f>
        <v>43500</v>
      </c>
      <c r="B1025" s="2">
        <f>RSI!B1025</f>
        <v>12.920500000000001</v>
      </c>
      <c r="C1025" s="2">
        <f>RSI!I1025</f>
        <v>80.40773911080673</v>
      </c>
      <c r="D1025" s="2">
        <f>MACD!E1025</f>
        <v>-0.99390456359574131</v>
      </c>
      <c r="E1025" s="2">
        <f>MACD!F1025</f>
        <v>-0.52993557888183007</v>
      </c>
      <c r="F1025" s="2">
        <f>'Moving Avg'!D1025</f>
        <v>12.84394</v>
      </c>
      <c r="G1025" s="2">
        <f>'Moving Avg'!F1025</f>
        <v>10.975524999999999</v>
      </c>
      <c r="H1025" s="2">
        <f>'Moving Avg'!G1025</f>
        <v>10.481427999999996</v>
      </c>
      <c r="I1025" s="2">
        <f>'Moving Avg'!H1025</f>
        <v>9.3331814999999771</v>
      </c>
      <c r="J1025" s="6" t="str">
        <f>OBV!F1025</f>
        <v>BULLISH</v>
      </c>
      <c r="K1025" s="6" t="str">
        <f>OBV!G1025</f>
        <v>WEAK</v>
      </c>
      <c r="L1025" s="6" t="str">
        <f>OBV!H1025</f>
        <v>CONFIRMED BULLISH</v>
      </c>
    </row>
    <row r="1026" spans="1:12" ht="13.5" x14ac:dyDescent="0.25">
      <c r="A1026" s="3">
        <f>RSI!A1026</f>
        <v>43501</v>
      </c>
      <c r="B1026" s="2">
        <f>RSI!B1026</f>
        <v>12.5213</v>
      </c>
      <c r="C1026" s="2">
        <f>RSI!I1026</f>
        <v>70.868982617577785</v>
      </c>
      <c r="D1026" s="2">
        <f>MACD!E1026</f>
        <v>-1.09112745576879</v>
      </c>
      <c r="E1026" s="2">
        <f>MACD!F1026</f>
        <v>-0.64217395425922208</v>
      </c>
      <c r="F1026" s="2">
        <f>'Moving Avg'!D1026</f>
        <v>12.940059999999999</v>
      </c>
      <c r="G1026" s="2">
        <f>'Moving Avg'!F1026</f>
        <v>11.092834999999999</v>
      </c>
      <c r="H1026" s="2">
        <f>'Moving Avg'!G1026</f>
        <v>10.525907999999998</v>
      </c>
      <c r="I1026" s="2">
        <f>'Moving Avg'!H1026</f>
        <v>9.3552234999999797</v>
      </c>
      <c r="J1026" s="6" t="str">
        <f>OBV!F1026</f>
        <v>BULLISH</v>
      </c>
      <c r="K1026" s="6" t="str">
        <f>OBV!G1026</f>
        <v>WEAK</v>
      </c>
      <c r="L1026" s="6" t="str">
        <f>OBV!H1026</f>
        <v>CONFIRMED BULLISH</v>
      </c>
    </row>
    <row r="1027" spans="1:12" ht="13.5" x14ac:dyDescent="0.25">
      <c r="A1027" s="3">
        <f>RSI!A1027</f>
        <v>43502</v>
      </c>
      <c r="B1027" s="2">
        <f>RSI!B1027</f>
        <v>12.219900000000001</v>
      </c>
      <c r="C1027" s="2">
        <f>RSI!I1027</f>
        <v>64.63456172882502</v>
      </c>
      <c r="D1027" s="2">
        <f>MACD!E1027</f>
        <v>-1.142890377491053</v>
      </c>
      <c r="E1027" s="2">
        <f>MACD!F1027</f>
        <v>-0.74231723890558832</v>
      </c>
      <c r="F1027" s="2">
        <f>'Moving Avg'!D1027</f>
        <v>12.8309</v>
      </c>
      <c r="G1027" s="2">
        <f>'Moving Avg'!F1027</f>
        <v>11.19548</v>
      </c>
      <c r="H1027" s="2">
        <f>'Moving Avg'!G1027</f>
        <v>10.564359999999999</v>
      </c>
      <c r="I1027" s="2">
        <f>'Moving Avg'!H1027</f>
        <v>9.3761524999999786</v>
      </c>
      <c r="J1027" s="6" t="str">
        <f>OBV!F1027</f>
        <v>BULLISH</v>
      </c>
      <c r="K1027" s="6" t="str">
        <f>OBV!G1027</f>
        <v>WEAK</v>
      </c>
      <c r="L1027" s="6" t="str">
        <f>OBV!H1027</f>
        <v>BULLISH DIVERGENCE</v>
      </c>
    </row>
    <row r="1028" spans="1:12" ht="13.5" x14ac:dyDescent="0.25">
      <c r="A1028" s="3">
        <f>RSI!A1028</f>
        <v>43503</v>
      </c>
      <c r="B1028" s="2">
        <f>RSI!B1028</f>
        <v>11.934799999999999</v>
      </c>
      <c r="C1028" s="2">
        <f>RSI!I1028</f>
        <v>59.318739074322508</v>
      </c>
      <c r="D1028" s="2">
        <f>MACD!E1028</f>
        <v>-1.091089357444492</v>
      </c>
      <c r="E1028" s="2">
        <f>MACD!F1028</f>
        <v>-0.81207166261336905</v>
      </c>
      <c r="F1028" s="2">
        <f>'Moving Avg'!D1028</f>
        <v>12.52458</v>
      </c>
      <c r="G1028" s="2">
        <f>'Moving Avg'!F1028</f>
        <v>11.285094999999998</v>
      </c>
      <c r="H1028" s="2">
        <f>'Moving Avg'!G1028</f>
        <v>10.597109999999997</v>
      </c>
      <c r="I1028" s="2">
        <f>'Moving Avg'!H1028</f>
        <v>9.3956164999999796</v>
      </c>
      <c r="J1028" s="6" t="str">
        <f>OBV!F1028</f>
        <v>BEARISH</v>
      </c>
      <c r="K1028" s="6" t="str">
        <f>OBV!G1028</f>
        <v>STRONG</v>
      </c>
      <c r="L1028" s="6" t="str">
        <f>OBV!H1028</f>
        <v>CONFIRMED BEARISH</v>
      </c>
    </row>
    <row r="1029" spans="1:12" ht="13.5" x14ac:dyDescent="0.25">
      <c r="A1029" s="3">
        <f>RSI!A1029</f>
        <v>43504</v>
      </c>
      <c r="B1029" s="2">
        <f>RSI!B1029</f>
        <v>11.5763</v>
      </c>
      <c r="C1029" s="2">
        <f>RSI!I1029</f>
        <v>53.374255496275012</v>
      </c>
      <c r="D1029" s="2">
        <f>MACD!E1029</f>
        <v>-0.98923397869069873</v>
      </c>
      <c r="E1029" s="2">
        <f>MACD!F1029</f>
        <v>-0.84750412582883505</v>
      </c>
      <c r="F1029" s="2">
        <f>'Moving Avg'!D1029</f>
        <v>12.234560000000002</v>
      </c>
      <c r="G1029" s="2">
        <f>'Moving Avg'!F1029</f>
        <v>11.356784999999999</v>
      </c>
      <c r="H1029" s="2">
        <f>'Moving Avg'!G1029</f>
        <v>10.622851999999998</v>
      </c>
      <c r="I1029" s="2">
        <f>'Moving Avg'!H1029</f>
        <v>9.4132879999999801</v>
      </c>
      <c r="J1029" s="6" t="str">
        <f>OBV!F1029</f>
        <v>BEARISH</v>
      </c>
      <c r="K1029" s="6" t="str">
        <f>OBV!G1029</f>
        <v>STRONG</v>
      </c>
      <c r="L1029" s="6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11.0631</v>
      </c>
      <c r="C1030" s="2">
        <f>RSI!I1030</f>
        <v>46.231833453454449</v>
      </c>
      <c r="D1030" s="2">
        <f>MACD!E1030</f>
        <v>-0.81614803831446991</v>
      </c>
      <c r="E1030" s="2">
        <f>MACD!F1030</f>
        <v>-0.84123290832596209</v>
      </c>
      <c r="F1030" s="2">
        <f>'Moving Avg'!D1030</f>
        <v>11.86308</v>
      </c>
      <c r="G1030" s="2">
        <f>'Moving Avg'!F1030</f>
        <v>11.402814999999999</v>
      </c>
      <c r="H1030" s="2">
        <f>'Moving Avg'!G1030</f>
        <v>10.638819999999999</v>
      </c>
      <c r="I1030" s="2">
        <f>'Moving Avg'!H1030</f>
        <v>9.4282754999999785</v>
      </c>
      <c r="J1030" s="6" t="str">
        <f>OBV!F1030</f>
        <v>BEARISH</v>
      </c>
      <c r="K1030" s="6" t="str">
        <f>OBV!G1030</f>
        <v>STRONG</v>
      </c>
      <c r="L1030" s="6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10.7372</v>
      </c>
      <c r="C1031" s="2">
        <f>RSI!I1031</f>
        <v>42.355624631658827</v>
      </c>
      <c r="D1031" s="2">
        <f>MACD!E1031</f>
        <v>-0.53963229541782987</v>
      </c>
      <c r="E1031" s="2">
        <f>MACD!F1031</f>
        <v>-0.78091278574433576</v>
      </c>
      <c r="F1031" s="2">
        <f>'Moving Avg'!D1031</f>
        <v>11.506259999999999</v>
      </c>
      <c r="G1031" s="2">
        <f>'Moving Avg'!F1031</f>
        <v>11.432139999999999</v>
      </c>
      <c r="H1031" s="2">
        <f>'Moving Avg'!G1031</f>
        <v>10.648269999999998</v>
      </c>
      <c r="I1031" s="2">
        <f>'Moving Avg'!H1031</f>
        <v>9.4416334999999787</v>
      </c>
      <c r="J1031" s="6" t="str">
        <f>OBV!F1031</f>
        <v>BEARISH</v>
      </c>
      <c r="K1031" s="6" t="str">
        <f>OBV!G1031</f>
        <v>STRONG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10.256600000000001</v>
      </c>
      <c r="C1032" s="2">
        <f>RSI!I1032</f>
        <v>37.378565827020857</v>
      </c>
      <c r="D1032" s="2">
        <f>MACD!E1032</f>
        <v>-0.15484608892709595</v>
      </c>
      <c r="E1032" s="2">
        <f>MACD!F1032</f>
        <v>-0.65569944638088784</v>
      </c>
      <c r="F1032" s="2">
        <f>'Moving Avg'!D1032</f>
        <v>11.1136</v>
      </c>
      <c r="G1032" s="2">
        <f>'Moving Avg'!F1032</f>
        <v>11.437029999999998</v>
      </c>
      <c r="H1032" s="2">
        <f>'Moving Avg'!G1032</f>
        <v>10.648108000000001</v>
      </c>
      <c r="I1032" s="2">
        <f>'Moving Avg'!H1032</f>
        <v>9.4527064999999784</v>
      </c>
      <c r="J1032" s="6" t="str">
        <f>OBV!F1032</f>
        <v>BEARISH</v>
      </c>
      <c r="K1032" s="6" t="str">
        <f>OBV!G1032</f>
        <v>STRONG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10.1996</v>
      </c>
      <c r="C1033" s="2">
        <f>RSI!I1033</f>
        <v>36.825864628723906</v>
      </c>
      <c r="D1033" s="2">
        <f>MACD!E1033</f>
        <v>0.28900516788390007</v>
      </c>
      <c r="E1033" s="2">
        <f>MACD!F1033</f>
        <v>-0.46675852352793024</v>
      </c>
      <c r="F1033" s="2">
        <f>'Moving Avg'!D1033</f>
        <v>10.766560000000002</v>
      </c>
      <c r="G1033" s="2">
        <f>'Moving Avg'!F1033</f>
        <v>11.439069999999997</v>
      </c>
      <c r="H1033" s="2">
        <f>'Moving Avg'!G1033</f>
        <v>10.646806000000002</v>
      </c>
      <c r="I1033" s="2">
        <f>'Moving Avg'!H1033</f>
        <v>9.4641254999999767</v>
      </c>
      <c r="J1033" s="6" t="str">
        <f>OBV!F1033</f>
        <v>BEARISH</v>
      </c>
      <c r="K1033" s="6" t="str">
        <f>OBV!G1033</f>
        <v>STRONG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10.810600000000001</v>
      </c>
      <c r="C1034" s="2">
        <f>RSI!I1034</f>
        <v>46.037031358034049</v>
      </c>
      <c r="D1034" s="2">
        <f>MACD!E1034</f>
        <v>0.55773529595082039</v>
      </c>
      <c r="E1034" s="2">
        <f>MACD!F1034</f>
        <v>-0.26185975963218011</v>
      </c>
      <c r="F1034" s="2">
        <f>'Moving Avg'!D1034</f>
        <v>10.613420000000001</v>
      </c>
      <c r="G1034" s="2">
        <f>'Moving Avg'!F1034</f>
        <v>11.470434999999998</v>
      </c>
      <c r="H1034" s="2">
        <f>'Moving Avg'!G1034</f>
        <v>10.657724</v>
      </c>
      <c r="I1034" s="2">
        <f>'Moving Avg'!H1034</f>
        <v>9.4780474999999793</v>
      </c>
      <c r="J1034" s="6" t="str">
        <f>OBV!F1034</f>
        <v>BULLISH</v>
      </c>
      <c r="K1034" s="6" t="str">
        <f>OBV!G1034</f>
        <v>WEAK</v>
      </c>
      <c r="L1034" s="6" t="str">
        <f>OBV!H1034</f>
        <v>BULLISH DIVERGENCE</v>
      </c>
    </row>
    <row r="1035" spans="1:12" ht="13.5" x14ac:dyDescent="0.25">
      <c r="A1035" s="3">
        <f>RSI!A1035</f>
        <v>43514</v>
      </c>
      <c r="B1035" s="2">
        <f>RSI!B1035</f>
        <v>11.4541</v>
      </c>
      <c r="C1035" s="2">
        <f>RSI!I1035</f>
        <v>53.694722596560908</v>
      </c>
      <c r="D1035" s="2">
        <f>MACD!E1035</f>
        <v>0.72321519348529151</v>
      </c>
      <c r="E1035" s="2">
        <f>MACD!F1035</f>
        <v>-6.4844769008685799E-2</v>
      </c>
      <c r="F1035" s="2">
        <f>'Moving Avg'!D1035</f>
        <v>10.69162</v>
      </c>
      <c r="G1035" s="2">
        <f>'Moving Avg'!F1035</f>
        <v>11.533974999999998</v>
      </c>
      <c r="H1035" s="2">
        <f>'Moving Avg'!G1035</f>
        <v>10.681512000000003</v>
      </c>
      <c r="I1035" s="2">
        <f>'Moving Avg'!H1035</f>
        <v>9.495226499999978</v>
      </c>
      <c r="J1035" s="6" t="str">
        <f>OBV!F1035</f>
        <v>BULLISH</v>
      </c>
      <c r="K1035" s="6" t="str">
        <f>OBV!G1035</f>
        <v>WEAK</v>
      </c>
      <c r="L1035" s="6" t="str">
        <f>OBV!H1035</f>
        <v>CONFIRMED BULLISH</v>
      </c>
    </row>
    <row r="1036" spans="1:12" ht="13.5" x14ac:dyDescent="0.25">
      <c r="A1036" s="3">
        <f>RSI!A1036</f>
        <v>43515</v>
      </c>
      <c r="B1036" s="2">
        <f>RSI!B1036</f>
        <v>12.089600000000001</v>
      </c>
      <c r="C1036" s="2">
        <f>RSI!I1036</f>
        <v>59.766811931634038</v>
      </c>
      <c r="D1036" s="2">
        <f>MACD!E1036</f>
        <v>0.75284456969053082</v>
      </c>
      <c r="E1036" s="2">
        <f>MACD!F1036</f>
        <v>9.869309873115753E-2</v>
      </c>
      <c r="F1036" s="2">
        <f>'Moving Avg'!D1036</f>
        <v>10.962100000000001</v>
      </c>
      <c r="G1036" s="2">
        <f>'Moving Avg'!F1036</f>
        <v>11.629289999999999</v>
      </c>
      <c r="H1036" s="2">
        <f>'Moving Avg'!G1036</f>
        <v>10.718010000000001</v>
      </c>
      <c r="I1036" s="2">
        <f>'Moving Avg'!H1036</f>
        <v>9.5155434999999784</v>
      </c>
      <c r="J1036" s="6" t="str">
        <f>OBV!F1036</f>
        <v>BULLISH</v>
      </c>
      <c r="K1036" s="6" t="str">
        <f>OBV!G1036</f>
        <v>WEAK</v>
      </c>
      <c r="L1036" s="6" t="str">
        <f>OBV!H1036</f>
        <v>CONFIRMED BULLISH</v>
      </c>
    </row>
    <row r="1037" spans="1:12" ht="13.5" x14ac:dyDescent="0.25">
      <c r="A1037" s="3">
        <f>RSI!A1037</f>
        <v>43516</v>
      </c>
      <c r="B1037" s="2">
        <f>RSI!B1037</f>
        <v>12.611000000000001</v>
      </c>
      <c r="C1037" s="2">
        <f>RSI!I1037</f>
        <v>63.944356298158162</v>
      </c>
      <c r="D1037" s="2">
        <f>MACD!E1037</f>
        <v>0.68740724825941513</v>
      </c>
      <c r="E1037" s="2">
        <f>MACD!F1037</f>
        <v>0.21643592863680905</v>
      </c>
      <c r="F1037" s="2">
        <f>'Moving Avg'!D1037</f>
        <v>11.432980000000001</v>
      </c>
      <c r="G1037" s="2">
        <f>'Moving Avg'!F1037</f>
        <v>11.745379999999999</v>
      </c>
      <c r="H1037" s="2">
        <f>'Moving Avg'!G1037</f>
        <v>10.770476</v>
      </c>
      <c r="I1037" s="2">
        <f>'Moving Avg'!H1037</f>
        <v>9.5383884999999804</v>
      </c>
      <c r="J1037" s="6" t="str">
        <f>OBV!F1037</f>
        <v>BULLISH</v>
      </c>
      <c r="K1037" s="6" t="str">
        <f>OBV!G1037</f>
        <v>WEAK</v>
      </c>
      <c r="L1037" s="6" t="str">
        <f>OBV!H1037</f>
        <v>CONFIRMED BULLISH</v>
      </c>
    </row>
    <row r="1038" spans="1:12" ht="13.5" x14ac:dyDescent="0.25">
      <c r="A1038" s="3">
        <f>RSI!A1038</f>
        <v>43517</v>
      </c>
      <c r="B1038" s="2">
        <f>RSI!B1038</f>
        <v>12.5458</v>
      </c>
      <c r="C1038" s="2">
        <f>RSI!I1038</f>
        <v>63.062557594431837</v>
      </c>
      <c r="D1038" s="2">
        <f>MACD!E1038</f>
        <v>0.5848161018588609</v>
      </c>
      <c r="E1038" s="2">
        <f>MACD!F1038</f>
        <v>0.29011196328121946</v>
      </c>
      <c r="F1038" s="2">
        <f>'Moving Avg'!D1038</f>
        <v>11.90222</v>
      </c>
      <c r="G1038" s="2">
        <f>'Moving Avg'!F1038</f>
        <v>11.832139999999999</v>
      </c>
      <c r="H1038" s="2">
        <f>'Moving Avg'!G1038</f>
        <v>10.816098</v>
      </c>
      <c r="I1038" s="2">
        <f>'Moving Avg'!H1038</f>
        <v>9.560946999999981</v>
      </c>
      <c r="J1038" s="6" t="str">
        <f>OBV!F1038</f>
        <v>BULLISH</v>
      </c>
      <c r="K1038" s="6" t="str">
        <f>OBV!G1038</f>
        <v>WEAK</v>
      </c>
      <c r="L1038" s="6" t="str">
        <f>OBV!H1038</f>
        <v>CONFIRMED BULLISH</v>
      </c>
    </row>
    <row r="1039" spans="1:12" ht="13.5" x14ac:dyDescent="0.25">
      <c r="A1039" s="3">
        <f>RSI!A1039</f>
        <v>43518</v>
      </c>
      <c r="B1039" s="2">
        <f>RSI!B1039</f>
        <v>12.374700000000001</v>
      </c>
      <c r="C1039" s="2">
        <f>RSI!I1039</f>
        <v>60.697062735528029</v>
      </c>
      <c r="D1039" s="2">
        <f>MACD!E1039</f>
        <v>0.44833111705091788</v>
      </c>
      <c r="E1039" s="2">
        <f>MACD!F1039</f>
        <v>0.32175579403515919</v>
      </c>
      <c r="F1039" s="2">
        <f>'Moving Avg'!D1039</f>
        <v>12.215040000000002</v>
      </c>
      <c r="G1039" s="2">
        <f>'Moving Avg'!F1039</f>
        <v>11.898939999999998</v>
      </c>
      <c r="H1039" s="2">
        <f>'Moving Avg'!G1039</f>
        <v>10.858298000000001</v>
      </c>
      <c r="I1039" s="2">
        <f>'Moving Avg'!H1039</f>
        <v>9.5826894999999812</v>
      </c>
      <c r="J1039" s="6" t="str">
        <f>OBV!F1039</f>
        <v>BULLISH</v>
      </c>
      <c r="K1039" s="6" t="str">
        <f>OBV!G1039</f>
        <v>WEAK</v>
      </c>
      <c r="L1039" s="6" t="str">
        <f>OBV!H1039</f>
        <v>CONFIRMED BULLISH</v>
      </c>
    </row>
    <row r="1040" spans="1:12" ht="13.5" x14ac:dyDescent="0.25">
      <c r="A1040" s="3">
        <f>RSI!A1040</f>
        <v>43521</v>
      </c>
      <c r="B1040" s="2">
        <f>RSI!B1040</f>
        <v>12.374700000000001</v>
      </c>
      <c r="C1040" s="2">
        <f>RSI!I1040</f>
        <v>60.697062735528029</v>
      </c>
      <c r="D1040" s="2">
        <f>MACD!E1040</f>
        <v>0.2482368284743135</v>
      </c>
      <c r="E1040" s="2">
        <f>MACD!F1040</f>
        <v>0.30705200092299006</v>
      </c>
      <c r="F1040" s="2">
        <f>'Moving Avg'!D1040</f>
        <v>12.39916</v>
      </c>
      <c r="G1040" s="2">
        <f>'Moving Avg'!F1040</f>
        <v>11.949449999999999</v>
      </c>
      <c r="H1040" s="2">
        <f>'Moving Avg'!G1040</f>
        <v>10.903756000000001</v>
      </c>
      <c r="I1040" s="2">
        <f>'Moving Avg'!H1040</f>
        <v>9.6043924999999817</v>
      </c>
      <c r="J1040" s="6" t="str">
        <f>OBV!F1040</f>
        <v>BULLISH</v>
      </c>
      <c r="K1040" s="6" t="str">
        <f>OBV!G1040</f>
        <v>WEAK</v>
      </c>
      <c r="L1040" s="6" t="str">
        <f>OBV!H1040</f>
        <v>CONFIRMED BULLISH</v>
      </c>
    </row>
    <row r="1041" spans="1:12" ht="13.5" x14ac:dyDescent="0.25">
      <c r="A1041" s="3">
        <f>RSI!A1041</f>
        <v>43522</v>
      </c>
      <c r="B1041" s="2">
        <f>RSI!B1041</f>
        <v>12.040699999999999</v>
      </c>
      <c r="C1041" s="2">
        <f>RSI!I1041</f>
        <v>55.946055174297058</v>
      </c>
      <c r="D1041" s="2">
        <f>MACD!E1041</f>
        <v>4.8294159891797861E-2</v>
      </c>
      <c r="E1041" s="2">
        <f>MACD!F1041</f>
        <v>0.25530043271675162</v>
      </c>
      <c r="F1041" s="2">
        <f>'Moving Avg'!D1041</f>
        <v>12.389379999999999</v>
      </c>
      <c r="G1041" s="2">
        <f>'Moving Avg'!F1041</f>
        <v>11.949449999999997</v>
      </c>
      <c r="H1041" s="2">
        <f>'Moving Avg'!G1041</f>
        <v>10.942534000000002</v>
      </c>
      <c r="I1041" s="2">
        <f>'Moving Avg'!H1041</f>
        <v>9.6245044999999827</v>
      </c>
      <c r="J1041" s="6" t="str">
        <f>OBV!F1041</f>
        <v>BULLISH</v>
      </c>
      <c r="K1041" s="6" t="str">
        <f>OBV!G1041</f>
        <v>WEAK</v>
      </c>
      <c r="L1041" s="6" t="str">
        <f>OBV!H1041</f>
        <v>BULLISH DIVERGENCE</v>
      </c>
    </row>
    <row r="1042" spans="1:12" ht="13.5" x14ac:dyDescent="0.25">
      <c r="A1042" s="3">
        <f>RSI!A1042</f>
        <v>43523</v>
      </c>
      <c r="B1042" s="2">
        <f>RSI!B1042</f>
        <v>11.8126</v>
      </c>
      <c r="C1042" s="2">
        <f>RSI!I1042</f>
        <v>52.900666739860085</v>
      </c>
      <c r="D1042" s="2">
        <f>MACD!E1042</f>
        <v>-0.18080330591948268</v>
      </c>
      <c r="E1042" s="2">
        <f>MACD!F1042</f>
        <v>0.16807968498950476</v>
      </c>
      <c r="F1042" s="2">
        <f>'Moving Avg'!D1042</f>
        <v>12.229699999999999</v>
      </c>
      <c r="G1042" s="2">
        <f>'Moving Avg'!F1042</f>
        <v>11.901794999999998</v>
      </c>
      <c r="H1042" s="2">
        <f>'Moving Avg'!G1042</f>
        <v>10.977727999999999</v>
      </c>
      <c r="I1042" s="2">
        <f>'Moving Avg'!H1042</f>
        <v>9.6432394999999822</v>
      </c>
      <c r="J1042" s="6" t="str">
        <f>OBV!F1042</f>
        <v>BEARISH</v>
      </c>
      <c r="K1042" s="6" t="str">
        <f>OBV!G1042</f>
        <v>STRONG</v>
      </c>
      <c r="L1042" s="6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11.462300000000001</v>
      </c>
      <c r="C1043" s="2">
        <f>RSI!I1043</f>
        <v>48.531519789495782</v>
      </c>
      <c r="D1043" s="2">
        <f>MACD!E1043</f>
        <v>-0.35878846225687155</v>
      </c>
      <c r="E1043" s="2">
        <f>MACD!F1043</f>
        <v>6.2706055540229511E-2</v>
      </c>
      <c r="F1043" s="2">
        <f>'Moving Avg'!D1043</f>
        <v>12.013</v>
      </c>
      <c r="G1043" s="2">
        <f>'Moving Avg'!F1043</f>
        <v>11.801590000000001</v>
      </c>
      <c r="H1043" s="2">
        <f>'Moving Avg'!G1043</f>
        <v>11.005264000000002</v>
      </c>
      <c r="I1043" s="2">
        <f>'Moving Avg'!H1043</f>
        <v>9.6603409999999812</v>
      </c>
      <c r="J1043" s="6" t="str">
        <f>OBV!F1043</f>
        <v>BEARISH</v>
      </c>
      <c r="K1043" s="6" t="str">
        <f>OBV!G1043</f>
        <v>STRONG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11.7881</v>
      </c>
      <c r="C1044" s="2">
        <f>RSI!I1044</f>
        <v>52.463893128579542</v>
      </c>
      <c r="D1044" s="2">
        <f>MACD!E1044</f>
        <v>-0.43866984158380795</v>
      </c>
      <c r="E1044" s="2">
        <f>MACD!F1044</f>
        <v>-3.756912388457799E-2</v>
      </c>
      <c r="F1044" s="2">
        <f>'Moving Avg'!D1044</f>
        <v>11.895679999999999</v>
      </c>
      <c r="G1044" s="2">
        <f>'Moving Avg'!F1044</f>
        <v>11.739675</v>
      </c>
      <c r="H1044" s="2">
        <f>'Moving Avg'!G1044</f>
        <v>11.039804000000002</v>
      </c>
      <c r="I1044" s="2">
        <f>'Moving Avg'!H1044</f>
        <v>9.6784804999999814</v>
      </c>
      <c r="J1044" s="6" t="str">
        <f>OBV!F1044</f>
        <v>BEARISH</v>
      </c>
      <c r="K1044" s="6" t="str">
        <f>OBV!G1044</f>
        <v>STRONG</v>
      </c>
      <c r="L1044" s="6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11.568199999999999</v>
      </c>
      <c r="C1045" s="2">
        <f>RSI!I1045</f>
        <v>49.703570659698521</v>
      </c>
      <c r="D1045" s="2">
        <f>MACD!E1045</f>
        <v>-0.39210659357404332</v>
      </c>
      <c r="E1045" s="2">
        <f>MACD!F1045</f>
        <v>-0.10847661782247106</v>
      </c>
      <c r="F1045" s="2">
        <f>'Moving Avg'!D1045</f>
        <v>11.734379999999998</v>
      </c>
      <c r="G1045" s="2">
        <f>'Moving Avg'!F1045</f>
        <v>11.672059999999998</v>
      </c>
      <c r="H1045" s="2">
        <f>'Moving Avg'!G1045</f>
        <v>11.070762000000002</v>
      </c>
      <c r="I1045" s="2">
        <f>'Moving Avg'!H1045</f>
        <v>9.6961114999999793</v>
      </c>
      <c r="J1045" s="6" t="str">
        <f>OBV!F1045</f>
        <v>BEARISH</v>
      </c>
      <c r="K1045" s="6" t="str">
        <f>OBV!G1045</f>
        <v>STRONG</v>
      </c>
      <c r="L1045" s="6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11.4297</v>
      </c>
      <c r="C1046" s="2">
        <f>RSI!I1046</f>
        <v>47.990924482650456</v>
      </c>
      <c r="D1046" s="2">
        <f>MACD!E1046</f>
        <v>-0.24442876002138902</v>
      </c>
      <c r="E1046" s="2">
        <f>MACD!F1046</f>
        <v>-0.13566704626225468</v>
      </c>
      <c r="F1046" s="2">
        <f>'Moving Avg'!D1046</f>
        <v>11.61218</v>
      </c>
      <c r="G1046" s="2">
        <f>'Moving Avg'!F1046</f>
        <v>11.617479999999999</v>
      </c>
      <c r="H1046" s="2">
        <f>'Moving Avg'!G1046</f>
        <v>11.100742</v>
      </c>
      <c r="I1046" s="2">
        <f>'Moving Avg'!H1046</f>
        <v>9.7130499999999795</v>
      </c>
      <c r="J1046" s="6" t="str">
        <f>OBV!F1046</f>
        <v>BEARISH</v>
      </c>
      <c r="K1046" s="6" t="str">
        <f>OBV!G1046</f>
        <v>STRONG</v>
      </c>
      <c r="L1046" s="6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11.0875</v>
      </c>
      <c r="C1047" s="2">
        <f>RSI!I1047</f>
        <v>43.960442102932269</v>
      </c>
      <c r="D1047" s="2">
        <f>MACD!E1047</f>
        <v>-1.2857480058238835E-2</v>
      </c>
      <c r="E1047" s="2">
        <f>MACD!F1047</f>
        <v>-0.11110513302145152</v>
      </c>
      <c r="F1047" s="2">
        <f>'Moving Avg'!D1047</f>
        <v>11.46716</v>
      </c>
      <c r="G1047" s="2">
        <f>'Moving Avg'!F1047</f>
        <v>11.56086</v>
      </c>
      <c r="H1047" s="2">
        <f>'Moving Avg'!G1047</f>
        <v>11.123714000000001</v>
      </c>
      <c r="I1047" s="2">
        <f>'Moving Avg'!H1047</f>
        <v>9.7282774999999795</v>
      </c>
      <c r="J1047" s="6" t="str">
        <f>OBV!F1047</f>
        <v>BEARISH</v>
      </c>
      <c r="K1047" s="6" t="str">
        <f>OBV!G1047</f>
        <v>STRONG</v>
      </c>
      <c r="L1047" s="6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11.0631</v>
      </c>
      <c r="C1048" s="2">
        <f>RSI!I1048</f>
        <v>43.678757769236306</v>
      </c>
      <c r="D1048" s="2">
        <f>MACD!E1048</f>
        <v>0.1778579954691093</v>
      </c>
      <c r="E1048" s="2">
        <f>MACD!F1048</f>
        <v>-5.331250732333935E-2</v>
      </c>
      <c r="F1048" s="2">
        <f>'Moving Avg'!D1048</f>
        <v>11.387319999999999</v>
      </c>
      <c r="G1048" s="2">
        <f>'Moving Avg'!F1048</f>
        <v>11.517275</v>
      </c>
      <c r="H1048" s="2">
        <f>'Moving Avg'!G1048</f>
        <v>11.144570000000002</v>
      </c>
      <c r="I1048" s="2">
        <f>'Moving Avg'!H1048</f>
        <v>9.7433829999999801</v>
      </c>
      <c r="J1048" s="6" t="str">
        <f>OBV!F1048</f>
        <v>BEARISH</v>
      </c>
      <c r="K1048" s="6" t="str">
        <f>OBV!G1048</f>
        <v>STRONG</v>
      </c>
      <c r="L1048" s="6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10.549899999999999</v>
      </c>
      <c r="C1049" s="2">
        <f>RSI!I1049</f>
        <v>38.142778301545526</v>
      </c>
      <c r="D1049" s="2">
        <f>MACD!E1049</f>
        <v>0.35384068432422033</v>
      </c>
      <c r="E1049" s="2">
        <f>MACD!F1049</f>
        <v>2.8118131006172581E-2</v>
      </c>
      <c r="F1049" s="2">
        <f>'Moving Avg'!D1049</f>
        <v>11.13968</v>
      </c>
      <c r="G1049" s="2">
        <f>'Moving Avg'!F1049</f>
        <v>11.465954999999999</v>
      </c>
      <c r="H1049" s="2">
        <f>'Moving Avg'!G1049</f>
        <v>11.160049999999998</v>
      </c>
      <c r="I1049" s="2">
        <f>'Moving Avg'!H1049</f>
        <v>9.7547399999999804</v>
      </c>
      <c r="J1049" s="6" t="str">
        <f>OBV!F1049</f>
        <v>BEARISH</v>
      </c>
      <c r="K1049" s="6" t="str">
        <f>OBV!G1049</f>
        <v>STRONG</v>
      </c>
      <c r="L1049" s="6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9.9389000000000003</v>
      </c>
      <c r="C1050" s="2">
        <f>RSI!I1050</f>
        <v>32.81088570964252</v>
      </c>
      <c r="D1050" s="2">
        <f>MACD!E1050</f>
        <v>0.55374118773692338</v>
      </c>
      <c r="E1050" s="2">
        <f>MACD!F1050</f>
        <v>0.13324274235232275</v>
      </c>
      <c r="F1050" s="2">
        <f>'Moving Avg'!D1050</f>
        <v>10.813820000000002</v>
      </c>
      <c r="G1050" s="2">
        <f>'Moving Avg'!F1050</f>
        <v>11.409745000000001</v>
      </c>
      <c r="H1050" s="2">
        <f>'Moving Avg'!G1050</f>
        <v>11.156953999999999</v>
      </c>
      <c r="I1050" s="2">
        <f>'Moving Avg'!H1050</f>
        <v>9.7642639999999812</v>
      </c>
      <c r="J1050" s="6" t="str">
        <f>OBV!F1050</f>
        <v>BEARISH</v>
      </c>
      <c r="K1050" s="6" t="str">
        <f>OBV!G1050</f>
        <v>STRONG</v>
      </c>
      <c r="L1050" s="6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9.3605</v>
      </c>
      <c r="C1051" s="2">
        <f>RSI!I1051</f>
        <v>28.718285397066268</v>
      </c>
      <c r="D1051" s="2">
        <f>MACD!E1051</f>
        <v>0.72326618399773501</v>
      </c>
      <c r="E1051" s="2">
        <f>MACD!F1051</f>
        <v>0.2512474306814052</v>
      </c>
      <c r="F1051" s="2">
        <f>'Moving Avg'!D1051</f>
        <v>10.399979999999999</v>
      </c>
      <c r="G1051" s="2">
        <f>'Moving Avg'!F1051</f>
        <v>11.340909999999999</v>
      </c>
      <c r="H1051" s="2">
        <f>'Moving Avg'!G1051</f>
        <v>11.142289999999997</v>
      </c>
      <c r="I1051" s="2">
        <f>'Moving Avg'!H1051</f>
        <v>9.7708959999999827</v>
      </c>
      <c r="J1051" s="6" t="str">
        <f>OBV!F1051</f>
        <v>BEARISH</v>
      </c>
      <c r="K1051" s="6" t="str">
        <f>OBV!G1051</f>
        <v>STRONG</v>
      </c>
      <c r="L1051" s="6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9.0427</v>
      </c>
      <c r="C1052" s="2">
        <f>RSI!I1052</f>
        <v>26.744389012085506</v>
      </c>
      <c r="D1052" s="2">
        <f>MACD!E1052</f>
        <v>0.86683458637874011</v>
      </c>
      <c r="E1052" s="2">
        <f>MACD!F1052</f>
        <v>0.37436486182087225</v>
      </c>
      <c r="F1052" s="2">
        <f>'Moving Avg'!D1052</f>
        <v>9.9910200000000007</v>
      </c>
      <c r="G1052" s="2">
        <f>'Moving Avg'!F1052</f>
        <v>11.280215</v>
      </c>
      <c r="H1052" s="2">
        <f>'Moving Avg'!G1052</f>
        <v>11.119477999999997</v>
      </c>
      <c r="I1052" s="2">
        <f>'Moving Avg'!H1052</f>
        <v>9.7762939999999805</v>
      </c>
      <c r="J1052" s="6" t="str">
        <f>OBV!F1052</f>
        <v>BEARISH</v>
      </c>
      <c r="K1052" s="6" t="str">
        <f>OBV!G1052</f>
        <v>STRONG</v>
      </c>
      <c r="L1052" s="6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8.9612999999999996</v>
      </c>
      <c r="C1053" s="2">
        <f>RSI!I1053</f>
        <v>26.246770066590841</v>
      </c>
      <c r="D1053" s="2">
        <f>MACD!E1053</f>
        <v>0.95314162999486918</v>
      </c>
      <c r="E1053" s="2">
        <f>MACD!F1053</f>
        <v>0.49012021545567164</v>
      </c>
      <c r="F1053" s="2">
        <f>'Moving Avg'!D1053</f>
        <v>9.5706600000000002</v>
      </c>
      <c r="G1053" s="2">
        <f>'Moving Avg'!F1053</f>
        <v>11.218299999999999</v>
      </c>
      <c r="H1053" s="2">
        <f>'Moving Avg'!G1053</f>
        <v>11.095037999999999</v>
      </c>
      <c r="I1053" s="2">
        <f>'Moving Avg'!H1053</f>
        <v>9.7812849999999809</v>
      </c>
      <c r="J1053" s="6" t="str">
        <f>OBV!F1053</f>
        <v>BEARISH</v>
      </c>
      <c r="K1053" s="6" t="str">
        <f>OBV!G1053</f>
        <v>STRONG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8.9612999999999996</v>
      </c>
      <c r="C1054" s="2">
        <f>RSI!I1054</f>
        <v>26.246770066590841</v>
      </c>
      <c r="D1054" s="2">
        <f>MACD!E1054</f>
        <v>1.0885235971585612</v>
      </c>
      <c r="E1054" s="2">
        <f>MACD!F1054</f>
        <v>0.60980089179624952</v>
      </c>
      <c r="F1054" s="2">
        <f>'Moving Avg'!D1054</f>
        <v>9.2529399999999988</v>
      </c>
      <c r="G1054" s="2">
        <f>'Moving Avg'!F1054</f>
        <v>11.125834999999999</v>
      </c>
      <c r="H1054" s="2">
        <f>'Moving Avg'!G1054</f>
        <v>11.070598000000002</v>
      </c>
      <c r="I1054" s="2">
        <f>'Moving Avg'!H1054</f>
        <v>9.7858814999999808</v>
      </c>
      <c r="J1054" s="6" t="str">
        <f>OBV!F1054</f>
        <v>BEARISH</v>
      </c>
      <c r="K1054" s="6" t="str">
        <f>OBV!G1054</f>
        <v>STRONG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8.9612999999999996</v>
      </c>
      <c r="C1055" s="2">
        <f>RSI!I1055</f>
        <v>26.246770066590841</v>
      </c>
      <c r="D1055" s="2">
        <f>MACD!E1055</f>
        <v>1.1805707384160566</v>
      </c>
      <c r="E1055" s="2">
        <f>MACD!F1055</f>
        <v>0.72395486112021101</v>
      </c>
      <c r="F1055" s="2">
        <f>'Moving Avg'!D1055</f>
        <v>9.0574200000000005</v>
      </c>
      <c r="G1055" s="2">
        <f>'Moving Avg'!F1055</f>
        <v>11.001194999999999</v>
      </c>
      <c r="H1055" s="2">
        <f>'Moving Avg'!G1055</f>
        <v>11.046158</v>
      </c>
      <c r="I1055" s="2">
        <f>'Moving Avg'!H1055</f>
        <v>9.7897289999999799</v>
      </c>
      <c r="J1055" s="6" t="str">
        <f>OBV!F1055</f>
        <v>BEARISH</v>
      </c>
      <c r="K1055" s="6" t="str">
        <f>OBV!G1055</f>
        <v>STRONG</v>
      </c>
      <c r="L1055" s="6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9.3116000000000003</v>
      </c>
      <c r="C1056" s="2">
        <f>RSI!I1056</f>
        <v>32.952086474046084</v>
      </c>
      <c r="D1056" s="2">
        <f>MACD!E1056</f>
        <v>1.2216860685931152</v>
      </c>
      <c r="E1056" s="2">
        <f>MACD!F1056</f>
        <v>0.82350110261479192</v>
      </c>
      <c r="F1056" s="2">
        <f>'Moving Avg'!D1056</f>
        <v>9.0476399999999995</v>
      </c>
      <c r="G1056" s="2">
        <f>'Moving Avg'!F1056</f>
        <v>10.862295</v>
      </c>
      <c r="H1056" s="2">
        <f>'Moving Avg'!G1056</f>
        <v>11.028888000000002</v>
      </c>
      <c r="I1056" s="2">
        <f>'Moving Avg'!H1056</f>
        <v>9.7953279999999801</v>
      </c>
      <c r="J1056" s="6" t="str">
        <f>OBV!F1056</f>
        <v>BEARISH</v>
      </c>
      <c r="K1056" s="6" t="str">
        <f>OBV!G1056</f>
        <v>STRONG</v>
      </c>
      <c r="L1056" s="6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9.3686000000000007</v>
      </c>
      <c r="C1057" s="2">
        <f>RSI!I1057</f>
        <v>34.003511861870351</v>
      </c>
      <c r="D1057" s="2">
        <f>MACD!E1057</f>
        <v>1.2072461014259304</v>
      </c>
      <c r="E1057" s="2">
        <f>MACD!F1057</f>
        <v>0.90025010237701975</v>
      </c>
      <c r="F1057" s="2">
        <f>'Moving Avg'!D1057</f>
        <v>9.1128199999999993</v>
      </c>
      <c r="G1057" s="2">
        <f>'Moving Avg'!F1057</f>
        <v>10.700174999999998</v>
      </c>
      <c r="H1057" s="2">
        <f>'Moving Avg'!G1057</f>
        <v>11.012920000000001</v>
      </c>
      <c r="I1057" s="2">
        <f>'Moving Avg'!H1057</f>
        <v>9.8023554999999813</v>
      </c>
      <c r="J1057" s="6" t="str">
        <f>OBV!F1057</f>
        <v>BULLISH</v>
      </c>
      <c r="K1057" s="6" t="str">
        <f>OBV!G1057</f>
        <v>WEAK</v>
      </c>
      <c r="L1057" s="6" t="str">
        <f>OBV!H1057</f>
        <v>CONFIRMED BULLISH</v>
      </c>
    </row>
    <row r="1058" spans="1:12" ht="13.5" x14ac:dyDescent="0.25">
      <c r="A1058" s="3">
        <f>RSI!A1058</f>
        <v>43546</v>
      </c>
      <c r="B1058" s="2">
        <f>RSI!B1058</f>
        <v>9.3686000000000007</v>
      </c>
      <c r="C1058" s="2">
        <f>RSI!I1058</f>
        <v>34.003511861870351</v>
      </c>
      <c r="D1058" s="2">
        <f>MACD!E1058</f>
        <v>1.1980097043413735</v>
      </c>
      <c r="E1058" s="2">
        <f>MACD!F1058</f>
        <v>0.95980202276989057</v>
      </c>
      <c r="F1058" s="2">
        <f>'Moving Avg'!D1058</f>
        <v>9.1942800000000009</v>
      </c>
      <c r="G1058" s="2">
        <f>'Moving Avg'!F1058</f>
        <v>10.541315000000001</v>
      </c>
      <c r="H1058" s="2">
        <f>'Moving Avg'!G1058</f>
        <v>10.997442000000001</v>
      </c>
      <c r="I1058" s="2">
        <f>'Moving Avg'!H1058</f>
        <v>9.8083184999999791</v>
      </c>
      <c r="J1058" s="6" t="str">
        <f>OBV!F1058</f>
        <v>BULLISH</v>
      </c>
      <c r="K1058" s="6" t="str">
        <f>OBV!G1058</f>
        <v>WEAK</v>
      </c>
      <c r="L1058" s="6" t="str">
        <f>OBV!H1058</f>
        <v>CONFIRMED BULLISH</v>
      </c>
    </row>
    <row r="1059" spans="1:12" ht="13.5" x14ac:dyDescent="0.25">
      <c r="A1059" s="3">
        <f>RSI!A1059</f>
        <v>43549</v>
      </c>
      <c r="B1059" s="2">
        <f>RSI!B1059</f>
        <v>9.4745000000000008</v>
      </c>
      <c r="C1059" s="2">
        <f>RSI!I1059</f>
        <v>36.160621951808828</v>
      </c>
      <c r="D1059" s="2">
        <f>MACD!E1059</f>
        <v>1.1096329293681002</v>
      </c>
      <c r="E1059" s="2">
        <f>MACD!F1059</f>
        <v>0.98976820408953248</v>
      </c>
      <c r="F1059" s="2">
        <f>'Moving Avg'!D1059</f>
        <v>9.2969200000000001</v>
      </c>
      <c r="G1059" s="2">
        <f>'Moving Avg'!F1059</f>
        <v>10.396305</v>
      </c>
      <c r="H1059" s="2">
        <f>'Moving Avg'!G1059</f>
        <v>10.984082000000001</v>
      </c>
      <c r="I1059" s="2">
        <f>'Moving Avg'!H1059</f>
        <v>9.8150869999999806</v>
      </c>
      <c r="J1059" s="6" t="str">
        <f>OBV!F1059</f>
        <v>BULLISH</v>
      </c>
      <c r="K1059" s="6" t="str">
        <f>OBV!G1059</f>
        <v>WEAK</v>
      </c>
      <c r="L1059" s="6" t="str">
        <f>OBV!H1059</f>
        <v>CONFIRMED BULLISH</v>
      </c>
    </row>
    <row r="1060" spans="1:12" ht="13.5" x14ac:dyDescent="0.25">
      <c r="A1060" s="3">
        <f>RSI!A1060</f>
        <v>43550</v>
      </c>
      <c r="B1060" s="2">
        <f>RSI!B1060</f>
        <v>9.9389000000000003</v>
      </c>
      <c r="C1060" s="2">
        <f>RSI!I1060</f>
        <v>44.697127180521527</v>
      </c>
      <c r="D1060" s="2">
        <f>MACD!E1060</f>
        <v>0.91160174750165623</v>
      </c>
      <c r="E1060" s="2">
        <f>MACD!F1060</f>
        <v>0.9741349127719573</v>
      </c>
      <c r="F1060" s="2">
        <f>'Moving Avg'!D1060</f>
        <v>9.4924399999999984</v>
      </c>
      <c r="G1060" s="2">
        <f>'Moving Avg'!F1060</f>
        <v>10.274515000000001</v>
      </c>
      <c r="H1060" s="2">
        <f>'Moving Avg'!G1060</f>
        <v>10.98001</v>
      </c>
      <c r="I1060" s="2">
        <f>'Moving Avg'!H1060</f>
        <v>9.8244929999999826</v>
      </c>
      <c r="J1060" s="6" t="str">
        <f>OBV!F1060</f>
        <v>BULLISH</v>
      </c>
      <c r="K1060" s="6" t="str">
        <f>OBV!G1060</f>
        <v>WEAK</v>
      </c>
      <c r="L1060" s="6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9.9795999999999996</v>
      </c>
      <c r="C1061" s="2">
        <f>RSI!I1061</f>
        <v>45.386381187696486</v>
      </c>
      <c r="D1061" s="2">
        <f>MACD!E1061</f>
        <v>0.65406105803362458</v>
      </c>
      <c r="E1061" s="2">
        <f>MACD!F1061</f>
        <v>0.9101201418242908</v>
      </c>
      <c r="F1061" s="2">
        <f>'Moving Avg'!D1061</f>
        <v>9.6260399999999997</v>
      </c>
      <c r="G1061" s="2">
        <f>'Moving Avg'!F1061</f>
        <v>10.17146</v>
      </c>
      <c r="H1061" s="2">
        <f>'Moving Avg'!G1061</f>
        <v>10.976588</v>
      </c>
      <c r="I1061" s="2">
        <f>'Moving Avg'!H1061</f>
        <v>9.8347329999999804</v>
      </c>
      <c r="J1061" s="6" t="str">
        <f>OBV!F1061</f>
        <v>BULLISH</v>
      </c>
      <c r="K1061" s="6" t="str">
        <f>OBV!G1061</f>
        <v>WEAK</v>
      </c>
      <c r="L1061" s="6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9.7759</v>
      </c>
      <c r="C1062" s="2">
        <f>RSI!I1062</f>
        <v>42.529432142511737</v>
      </c>
      <c r="D1062" s="2">
        <f>MACD!E1062</f>
        <v>0.4039717878460376</v>
      </c>
      <c r="E1062" s="2">
        <f>MACD!F1062</f>
        <v>0.8088904710286402</v>
      </c>
      <c r="F1062" s="2">
        <f>'Moving Avg'!D1062</f>
        <v>9.7074999999999996</v>
      </c>
      <c r="G1062" s="2">
        <f>'Moving Avg'!F1062</f>
        <v>10.069624999999998</v>
      </c>
      <c r="H1062" s="2">
        <f>'Moving Avg'!G1062</f>
        <v>10.96893</v>
      </c>
      <c r="I1062" s="2">
        <f>'Moving Avg'!H1062</f>
        <v>9.8441909999999808</v>
      </c>
      <c r="J1062" s="6" t="str">
        <f>OBV!F1062</f>
        <v>BULLISH</v>
      </c>
      <c r="K1062" s="6" t="str">
        <f>OBV!G1062</f>
        <v>WEAK</v>
      </c>
      <c r="L1062" s="6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9.7677999999999994</v>
      </c>
      <c r="C1063" s="2">
        <f>RSI!I1063</f>
        <v>42.415097961309264</v>
      </c>
      <c r="D1063" s="2">
        <f>MACD!E1063</f>
        <v>0.18315060137033612</v>
      </c>
      <c r="E1063" s="2">
        <f>MACD!F1063</f>
        <v>0.68374249709697943</v>
      </c>
      <c r="F1063" s="2">
        <f>'Moving Avg'!D1063</f>
        <v>9.7873400000000004</v>
      </c>
      <c r="G1063" s="2">
        <f>'Moving Avg'!F1063</f>
        <v>9.9848999999999997</v>
      </c>
      <c r="H1063" s="2">
        <f>'Moving Avg'!G1063</f>
        <v>10.961109999999998</v>
      </c>
      <c r="I1063" s="2">
        <f>'Moving Avg'!H1063</f>
        <v>9.8536084999999805</v>
      </c>
      <c r="J1063" s="6" t="str">
        <f>OBV!F1063</f>
        <v>BULLISH</v>
      </c>
      <c r="K1063" s="6" t="str">
        <f>OBV!G1063</f>
        <v>WEAK</v>
      </c>
      <c r="L1063" s="6" t="str">
        <f>OBV!H1063</f>
        <v>CONFIRMED BULLISH</v>
      </c>
    </row>
    <row r="1064" spans="1:12" ht="13.5" x14ac:dyDescent="0.25">
      <c r="A1064" s="3">
        <f>RSI!A1064</f>
        <v>43556</v>
      </c>
      <c r="B1064" s="2">
        <f>RSI!B1064</f>
        <v>10.052899999999999</v>
      </c>
      <c r="C1064" s="2">
        <f>RSI!I1064</f>
        <v>47.740458088780571</v>
      </c>
      <c r="D1064" s="2">
        <f>MACD!E1064</f>
        <v>-2.2254038761570172E-2</v>
      </c>
      <c r="E1064" s="2">
        <f>MACD!F1064</f>
        <v>0.54254318992526962</v>
      </c>
      <c r="F1064" s="2">
        <f>'Moving Avg'!D1064</f>
        <v>9.9030200000000015</v>
      </c>
      <c r="G1064" s="2">
        <f>'Moving Avg'!F1064</f>
        <v>9.8981399999999979</v>
      </c>
      <c r="H1064" s="2">
        <f>'Moving Avg'!G1064</f>
        <v>10.958501999999999</v>
      </c>
      <c r="I1064" s="2">
        <f>'Moving Avg'!H1064</f>
        <v>9.8644514999999817</v>
      </c>
      <c r="J1064" s="6" t="str">
        <f>OBV!F1064</f>
        <v>BULLISH</v>
      </c>
      <c r="K1064" s="6" t="str">
        <f>OBV!G1064</f>
        <v>WEAK</v>
      </c>
      <c r="L1064" s="6" t="str">
        <f>OBV!H1064</f>
        <v>CONFIRMED BULLISH</v>
      </c>
    </row>
    <row r="1065" spans="1:12" ht="13.5" x14ac:dyDescent="0.25">
      <c r="A1065" s="3">
        <f>RSI!A1065</f>
        <v>43557</v>
      </c>
      <c r="B1065" s="2">
        <f>RSI!B1065</f>
        <v>10.052899999999999</v>
      </c>
      <c r="C1065" s="2">
        <f>RSI!I1065</f>
        <v>47.740458088780564</v>
      </c>
      <c r="D1065" s="2">
        <f>MACD!E1065</f>
        <v>-0.19536987887902946</v>
      </c>
      <c r="E1065" s="2">
        <f>MACD!F1065</f>
        <v>0.39496057616440983</v>
      </c>
      <c r="F1065" s="2">
        <f>'Moving Avg'!D1065</f>
        <v>9.9258199999999999</v>
      </c>
      <c r="G1065" s="2">
        <f>'Moving Avg'!F1065</f>
        <v>9.8223749999999974</v>
      </c>
      <c r="H1065" s="2">
        <f>'Moving Avg'!G1065</f>
        <v>10.955894000000001</v>
      </c>
      <c r="I1065" s="2">
        <f>'Moving Avg'!H1065</f>
        <v>9.8744274999999817</v>
      </c>
      <c r="J1065" s="6" t="str">
        <f>OBV!F1065</f>
        <v>BULLISH</v>
      </c>
      <c r="K1065" s="6" t="str">
        <f>OBV!G1065</f>
        <v>WEAK</v>
      </c>
      <c r="L1065" s="6" t="str">
        <f>OBV!H1065</f>
        <v>CONFIRMED BULLISH</v>
      </c>
    </row>
    <row r="1066" spans="1:12" ht="13.5" x14ac:dyDescent="0.25">
      <c r="A1066" s="3">
        <f>RSI!A1066</f>
        <v>43558</v>
      </c>
      <c r="B1066" s="2">
        <f>RSI!B1066</f>
        <v>10.0448</v>
      </c>
      <c r="C1066" s="2">
        <f>RSI!I1066</f>
        <v>47.595426454554143</v>
      </c>
      <c r="D1066" s="2">
        <f>MACD!E1066</f>
        <v>-0.28672308832855897</v>
      </c>
      <c r="E1066" s="2">
        <f>MACD!F1066</f>
        <v>0.25862384326581606</v>
      </c>
      <c r="F1066" s="2">
        <f>'Moving Avg'!D1066</f>
        <v>9.9388600000000018</v>
      </c>
      <c r="G1066" s="2">
        <f>'Moving Avg'!F1066</f>
        <v>9.7531299999999987</v>
      </c>
      <c r="H1066" s="2">
        <f>'Moving Avg'!G1066</f>
        <v>10.953124000000001</v>
      </c>
      <c r="I1066" s="2">
        <f>'Moving Avg'!H1066</f>
        <v>9.8848359999999804</v>
      </c>
      <c r="J1066" s="6" t="str">
        <f>OBV!F1066</f>
        <v>BEARISH</v>
      </c>
      <c r="K1066" s="6" t="str">
        <f>OBV!G1066</f>
        <v>STRONG</v>
      </c>
      <c r="L1066" s="6" t="str">
        <f>OBV!H1066</f>
        <v>BEARISH DIVERGENCE</v>
      </c>
    </row>
    <row r="1067" spans="1:12" ht="13.5" x14ac:dyDescent="0.25">
      <c r="A1067" s="3">
        <f>RSI!A1067</f>
        <v>43559</v>
      </c>
      <c r="B1067" s="2">
        <f>RSI!B1067</f>
        <v>10.020300000000001</v>
      </c>
      <c r="C1067" s="2">
        <f>RSI!I1067</f>
        <v>47.12905640488691</v>
      </c>
      <c r="D1067" s="2">
        <f>MACD!E1067</f>
        <v>-0.35280012606447642</v>
      </c>
      <c r="E1067" s="2">
        <f>MACD!F1067</f>
        <v>0.13633904939975758</v>
      </c>
      <c r="F1067" s="2">
        <f>'Moving Avg'!D1067</f>
        <v>9.9877399999999987</v>
      </c>
      <c r="G1067" s="2">
        <f>'Moving Avg'!F1067</f>
        <v>9.6997699999999991</v>
      </c>
      <c r="H1067" s="2">
        <f>'Moving Avg'!G1067</f>
        <v>10.947746000000002</v>
      </c>
      <c r="I1067" s="2">
        <f>'Moving Avg'!H1067</f>
        <v>9.8955159999999811</v>
      </c>
      <c r="J1067" s="6" t="str">
        <f>OBV!F1067</f>
        <v>BEARISH</v>
      </c>
      <c r="K1067" s="6" t="str">
        <f>OBV!G1067</f>
        <v>STRONG</v>
      </c>
      <c r="L1067" s="6" t="str">
        <f>OBV!H1067</f>
        <v>BEARISH DIVERGENCE</v>
      </c>
    </row>
    <row r="1068" spans="1:12" ht="13.5" x14ac:dyDescent="0.25">
      <c r="A1068" s="3">
        <f>RSI!A1068</f>
        <v>43560</v>
      </c>
      <c r="B1068" s="2">
        <f>RSI!B1068</f>
        <v>9.7677999999999994</v>
      </c>
      <c r="C1068" s="2">
        <f>RSI!I1068</f>
        <v>42.50632202974829</v>
      </c>
      <c r="D1068" s="2">
        <f>MACD!E1068</f>
        <v>-0.38927244764031421</v>
      </c>
      <c r="E1068" s="2">
        <f>MACD!F1068</f>
        <v>3.1216749991743231E-2</v>
      </c>
      <c r="F1068" s="2">
        <f>'Moving Avg'!D1068</f>
        <v>9.9877399999999987</v>
      </c>
      <c r="G1068" s="2">
        <f>'Moving Avg'!F1068</f>
        <v>9.6350049999999996</v>
      </c>
      <c r="H1068" s="2">
        <f>'Moving Avg'!G1068</f>
        <v>10.926889999999998</v>
      </c>
      <c r="I1068" s="2">
        <f>'Moving Avg'!H1068</f>
        <v>9.9041449999999802</v>
      </c>
      <c r="J1068" s="6" t="str">
        <f>OBV!F1068</f>
        <v>BEARISH</v>
      </c>
      <c r="K1068" s="6" t="str">
        <f>OBV!G1068</f>
        <v>STRONG</v>
      </c>
      <c r="L1068" s="6" t="str">
        <f>OBV!H1068</f>
        <v>NEUTRAL</v>
      </c>
    </row>
    <row r="1069" spans="1:12" ht="13.5" x14ac:dyDescent="0.25">
      <c r="A1069" s="3">
        <f>RSI!A1069</f>
        <v>43563</v>
      </c>
      <c r="B1069" s="2">
        <f>RSI!B1069</f>
        <v>9.6537000000000006</v>
      </c>
      <c r="C1069" s="2">
        <f>RSI!I1069</f>
        <v>40.569801851484833</v>
      </c>
      <c r="D1069" s="2">
        <f>MACD!E1069</f>
        <v>-0.39321660331778929</v>
      </c>
      <c r="E1069" s="2">
        <f>MACD!F1069</f>
        <v>-5.3669920670163282E-2</v>
      </c>
      <c r="F1069" s="2">
        <f>'Moving Avg'!D1069</f>
        <v>9.9079000000000015</v>
      </c>
      <c r="G1069" s="2">
        <f>'Moving Avg'!F1069</f>
        <v>9.5901949999999996</v>
      </c>
      <c r="H1069" s="2">
        <f>'Moving Avg'!G1069</f>
        <v>10.899189999999999</v>
      </c>
      <c r="I1069" s="2">
        <f>'Moving Avg'!H1069</f>
        <v>9.9121639999999811</v>
      </c>
      <c r="J1069" s="6" t="str">
        <f>OBV!F1069</f>
        <v>BEARISH</v>
      </c>
      <c r="K1069" s="6" t="str">
        <f>OBV!G1069</f>
        <v>STRONG</v>
      </c>
      <c r="L1069" s="6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9.7352000000000007</v>
      </c>
      <c r="C1070" s="2">
        <f>RSI!I1070</f>
        <v>42.582011021303046</v>
      </c>
      <c r="D1070" s="2">
        <f>MACD!E1070</f>
        <v>-0.32845870131788679</v>
      </c>
      <c r="E1070" s="2">
        <f>MACD!F1070</f>
        <v>-0.108627676799708</v>
      </c>
      <c r="F1070" s="2">
        <f>'Moving Avg'!D1070</f>
        <v>9.84436</v>
      </c>
      <c r="G1070" s="2">
        <f>'Moving Avg'!F1070</f>
        <v>9.5800099999999997</v>
      </c>
      <c r="H1070" s="2">
        <f>'Moving Avg'!G1070</f>
        <v>10.866603999999997</v>
      </c>
      <c r="I1070" s="2">
        <f>'Moving Avg'!H1070</f>
        <v>9.9202359999999814</v>
      </c>
      <c r="J1070" s="6" t="str">
        <f>OBV!F1070</f>
        <v>BEARISH</v>
      </c>
      <c r="K1070" s="6" t="str">
        <f>OBV!G1070</f>
        <v>STRONG</v>
      </c>
      <c r="L1070" s="6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9.5314999999999994</v>
      </c>
      <c r="C1071" s="2">
        <f>RSI!I1071</f>
        <v>39.025437208791423</v>
      </c>
      <c r="D1071" s="2">
        <f>MACD!E1071</f>
        <v>-0.25030753933713257</v>
      </c>
      <c r="E1071" s="2">
        <f>MACD!F1071</f>
        <v>-0.13696364930719293</v>
      </c>
      <c r="F1071" s="2">
        <f>'Moving Avg'!D1071</f>
        <v>9.7416999999999998</v>
      </c>
      <c r="G1071" s="2">
        <f>'Moving Avg'!F1071</f>
        <v>9.5885599999999993</v>
      </c>
      <c r="H1071" s="2">
        <f>'Moving Avg'!G1071</f>
        <v>10.816420000000001</v>
      </c>
      <c r="I1071" s="2">
        <f>'Moving Avg'!H1071</f>
        <v>9.9272104999999833</v>
      </c>
      <c r="J1071" s="6" t="str">
        <f>OBV!F1071</f>
        <v>BEARISH</v>
      </c>
      <c r="K1071" s="6" t="str">
        <f>OBV!G1071</f>
        <v>STRONG</v>
      </c>
      <c r="L1071" s="6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9.7759</v>
      </c>
      <c r="C1072" s="2">
        <f>RSI!I1072</f>
        <v>44.96481492970851</v>
      </c>
      <c r="D1072" s="2">
        <f>MACD!E1072</f>
        <v>-0.23056110143953745</v>
      </c>
      <c r="E1072" s="2">
        <f>MACD!F1072</f>
        <v>-0.15568313973366185</v>
      </c>
      <c r="F1072" s="2">
        <f>'Moving Avg'!D1072</f>
        <v>9.6928200000000011</v>
      </c>
      <c r="G1072" s="2">
        <f>'Moving Avg'!F1072</f>
        <v>9.6252199999999988</v>
      </c>
      <c r="H1072" s="2">
        <f>'Moving Avg'!G1072</f>
        <v>10.756624000000002</v>
      </c>
      <c r="I1072" s="2">
        <f>'Moving Avg'!H1072</f>
        <v>9.9354859999999832</v>
      </c>
      <c r="J1072" s="6" t="str">
        <f>OBV!F1072</f>
        <v>BEARISH</v>
      </c>
      <c r="K1072" s="6" t="str">
        <f>OBV!G1072</f>
        <v>STRONG</v>
      </c>
      <c r="L1072" s="6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9.6944999999999997</v>
      </c>
      <c r="C1073" s="2">
        <f>RSI!I1073</f>
        <v>43.446861165520204</v>
      </c>
      <c r="D1073" s="2">
        <f>MACD!E1073</f>
        <v>-0.20767929281390707</v>
      </c>
      <c r="E1073" s="2">
        <f>MACD!F1073</f>
        <v>-0.16608237034971091</v>
      </c>
      <c r="F1073" s="2">
        <f>'Moving Avg'!D1073</f>
        <v>9.6781600000000001</v>
      </c>
      <c r="G1073" s="2">
        <f>'Moving Avg'!F1073</f>
        <v>9.66188</v>
      </c>
      <c r="H1073" s="2">
        <f>'Moving Avg'!G1073</f>
        <v>10.681186000000002</v>
      </c>
      <c r="I1073" s="2">
        <f>'Moving Avg'!H1073</f>
        <v>9.9428419999999829</v>
      </c>
      <c r="J1073" s="6" t="str">
        <f>OBV!F1073</f>
        <v>BEARISH</v>
      </c>
      <c r="K1073" s="6" t="str">
        <f>OBV!G1073</f>
        <v>STRONG</v>
      </c>
      <c r="L1073" s="6" t="str">
        <f>OBV!H1073</f>
        <v>CONFIRMED BEARISH</v>
      </c>
    </row>
    <row r="1074" spans="1:12" ht="13.5" x14ac:dyDescent="0.25">
      <c r="A1074" s="3">
        <f>RSI!A1074</f>
        <v>43571</v>
      </c>
      <c r="B1074" s="2">
        <f>RSI!B1074</f>
        <v>9.6944999999999997</v>
      </c>
      <c r="C1074" s="2">
        <f>RSI!I1074</f>
        <v>43.446861165520204</v>
      </c>
      <c r="D1074" s="2">
        <f>MACD!E1074</f>
        <v>-0.14268836818910913</v>
      </c>
      <c r="E1074" s="2">
        <f>MACD!F1074</f>
        <v>-0.16140356991759056</v>
      </c>
      <c r="F1074" s="2">
        <f>'Moving Avg'!D1074</f>
        <v>9.6863199999999985</v>
      </c>
      <c r="G1074" s="2">
        <f>'Moving Avg'!F1074</f>
        <v>9.6985399999999995</v>
      </c>
      <c r="H1074" s="2">
        <f>'Moving Avg'!G1074</f>
        <v>10.614547999999999</v>
      </c>
      <c r="I1074" s="2">
        <f>'Moving Avg'!H1074</f>
        <v>9.9491334999999843</v>
      </c>
      <c r="J1074" s="6" t="str">
        <f>OBV!F1074</f>
        <v>BEARISH</v>
      </c>
      <c r="K1074" s="6" t="str">
        <f>OBV!G1074</f>
        <v>NEUTRAL</v>
      </c>
      <c r="L1074" s="6" t="str">
        <f>OBV!H1074</f>
        <v>BEARISH DIVERGENCE</v>
      </c>
    </row>
    <row r="1075" spans="1:12" ht="13.5" x14ac:dyDescent="0.25">
      <c r="A1075" s="3">
        <f>RSI!A1075</f>
        <v>43572</v>
      </c>
      <c r="B1075" s="2">
        <f>RSI!B1075</f>
        <v>9.6944999999999997</v>
      </c>
      <c r="C1075" s="2">
        <f>RSI!I1075</f>
        <v>43.446861165520204</v>
      </c>
      <c r="D1075" s="2">
        <f>MACD!E1075</f>
        <v>-8.6059143845588437E-2</v>
      </c>
      <c r="E1075" s="2">
        <f>MACD!F1075</f>
        <v>-0.14633468470319014</v>
      </c>
      <c r="F1075" s="2">
        <f>'Moving Avg'!D1075</f>
        <v>9.6781799999999993</v>
      </c>
      <c r="G1075" s="2">
        <f>'Moving Avg'!F1075</f>
        <v>9.735199999999999</v>
      </c>
      <c r="H1075" s="2">
        <f>'Moving Avg'!G1075</f>
        <v>10.550027999999999</v>
      </c>
      <c r="I1075" s="2">
        <f>'Moving Avg'!H1075</f>
        <v>9.9536144999999845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9.6862999999999992</v>
      </c>
      <c r="C1076" s="2">
        <f>RSI!I1076</f>
        <v>43.263102894771507</v>
      </c>
      <c r="D1076" s="2">
        <f>MACD!E1076</f>
        <v>-3.7265202905842898E-2</v>
      </c>
      <c r="E1076" s="2">
        <f>MACD!F1076</f>
        <v>-0.1245207883437207</v>
      </c>
      <c r="F1076" s="2">
        <f>'Moving Avg'!D1076</f>
        <v>9.7091399999999997</v>
      </c>
      <c r="G1076" s="2">
        <f>'Moving Avg'!F1076</f>
        <v>9.7539349999999985</v>
      </c>
      <c r="H1076" s="2">
        <f>'Moving Avg'!G1076</f>
        <v>10.493328000000002</v>
      </c>
      <c r="I1076" s="2">
        <f>'Moving Avg'!H1076</f>
        <v>9.9567509999999864</v>
      </c>
      <c r="J1076" s="6" t="str">
        <f>OBV!F1076</f>
        <v>BEARISH</v>
      </c>
      <c r="K1076" s="6" t="str">
        <f>OBV!G1076</f>
        <v>STRONG</v>
      </c>
      <c r="L1076" s="6" t="str">
        <f>OBV!H1076</f>
        <v>BEARISH DIVERGENCE</v>
      </c>
    </row>
    <row r="1077" spans="1:12" ht="13.5" x14ac:dyDescent="0.25">
      <c r="A1077" s="3">
        <f>RSI!A1077</f>
        <v>43574</v>
      </c>
      <c r="B1077" s="2">
        <f>RSI!B1077</f>
        <v>9.7108000000000008</v>
      </c>
      <c r="C1077" s="2">
        <f>RSI!I1077</f>
        <v>44.024867058930475</v>
      </c>
      <c r="D1077" s="2">
        <f>MACD!E1077</f>
        <v>-1.1023262079135066E-4</v>
      </c>
      <c r="E1077" s="2">
        <f>MACD!F1077</f>
        <v>-9.9638677199134829E-2</v>
      </c>
      <c r="F1077" s="2">
        <f>'Moving Avg'!D1077</f>
        <v>9.6961200000000005</v>
      </c>
      <c r="G1077" s="2">
        <f>'Moving Avg'!F1077</f>
        <v>9.7710450000000009</v>
      </c>
      <c r="H1077" s="2">
        <f>'Moving Avg'!G1077</f>
        <v>10.443146000000002</v>
      </c>
      <c r="I1077" s="2">
        <f>'Moving Avg'!H1077</f>
        <v>9.9580544999999852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</row>
    <row r="1078" spans="1:12" ht="13.5" x14ac:dyDescent="0.25">
      <c r="A1078" s="3">
        <f>RSI!A1078</f>
        <v>43577</v>
      </c>
      <c r="B1078" s="2">
        <f>RSI!B1078</f>
        <v>9.9877000000000002</v>
      </c>
      <c r="C1078" s="2">
        <f>RSI!I1078</f>
        <v>51.88728890686513</v>
      </c>
      <c r="D1078" s="2">
        <f>MACD!E1078</f>
        <v>-2.6829156384687636E-2</v>
      </c>
      <c r="E1078" s="2">
        <f>MACD!F1078</f>
        <v>-8.5076773036245404E-2</v>
      </c>
      <c r="F1078" s="2">
        <f>'Moving Avg'!D1078</f>
        <v>9.7547599999999992</v>
      </c>
      <c r="G1078" s="2">
        <f>'Moving Avg'!F1078</f>
        <v>9.8019999999999996</v>
      </c>
      <c r="H1078" s="2">
        <f>'Moving Avg'!G1078</f>
        <v>10.404204000000002</v>
      </c>
      <c r="I1078" s="2">
        <f>'Moving Avg'!H1078</f>
        <v>9.961760999999985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9.9795999999999996</v>
      </c>
      <c r="C1079" s="2">
        <f>RSI!I1079</f>
        <v>51.658701951209167</v>
      </c>
      <c r="D1079" s="2">
        <f>MACD!E1079</f>
        <v>-6.6916869802161827E-2</v>
      </c>
      <c r="E1079" s="2">
        <f>MACD!F1079</f>
        <v>-8.1444792389428686E-2</v>
      </c>
      <c r="F1079" s="2">
        <f>'Moving Avg'!D1079</f>
        <v>9.8117800000000006</v>
      </c>
      <c r="G1079" s="2">
        <f>'Moving Avg'!F1079</f>
        <v>9.827255000000001</v>
      </c>
      <c r="H1079" s="2">
        <f>'Moving Avg'!G1079</f>
        <v>10.372270000000004</v>
      </c>
      <c r="I1079" s="2">
        <f>'Moving Avg'!H1079</f>
        <v>9.9644084999999851</v>
      </c>
      <c r="J1079" s="6" t="str">
        <f>OBV!F1079</f>
        <v>BULLISH</v>
      </c>
      <c r="K1079" s="6" t="str">
        <f>OBV!G1079</f>
        <v>NEUTRAL</v>
      </c>
      <c r="L1079" s="6" t="str">
        <f>OBV!H1079</f>
        <v>CONFIRMED BULLISH</v>
      </c>
    </row>
    <row r="1080" spans="1:12" ht="13.5" x14ac:dyDescent="0.25">
      <c r="A1080" s="3">
        <f>RSI!A1080</f>
        <v>43579</v>
      </c>
      <c r="B1080" s="2">
        <f>RSI!B1080</f>
        <v>9.9795999999999996</v>
      </c>
      <c r="C1080" s="2">
        <f>RSI!I1080</f>
        <v>51.658701951209153</v>
      </c>
      <c r="D1080" s="2">
        <f>MACD!E1080</f>
        <v>-8.8737535644316523E-2</v>
      </c>
      <c r="E1080" s="2">
        <f>MACD!F1080</f>
        <v>-8.2903341040406253E-2</v>
      </c>
      <c r="F1080" s="2">
        <f>'Moving Avg'!D1080</f>
        <v>9.8688000000000002</v>
      </c>
      <c r="G1080" s="2">
        <f>'Moving Avg'!F1080</f>
        <v>9.8292900000000003</v>
      </c>
      <c r="H1080" s="2">
        <f>'Moving Avg'!G1080</f>
        <v>10.350600000000004</v>
      </c>
      <c r="I1080" s="2">
        <f>'Moving Avg'!H1080</f>
        <v>9.9689299999999861</v>
      </c>
      <c r="J1080" s="6" t="str">
        <f>OBV!F1080</f>
        <v>BULLISH</v>
      </c>
      <c r="K1080" s="6" t="str">
        <f>OBV!G1080</f>
        <v>NEUTRAL</v>
      </c>
      <c r="L1080" s="6" t="str">
        <f>OBV!H1080</f>
        <v>CONFIRMED BULLISH</v>
      </c>
    </row>
    <row r="1081" spans="1:12" ht="13.5" x14ac:dyDescent="0.25">
      <c r="A1081" s="3">
        <f>RSI!A1081</f>
        <v>43580</v>
      </c>
      <c r="B1081" s="2">
        <f>RSI!B1081</f>
        <v>9.9715000000000007</v>
      </c>
      <c r="C1081" s="2">
        <f>RSI!I1081</f>
        <v>51.396104784020217</v>
      </c>
      <c r="D1081" s="2">
        <f>MACD!E1081</f>
        <v>-0.13834589166715006</v>
      </c>
      <c r="E1081" s="2">
        <f>MACD!F1081</f>
        <v>-9.3991851165755008E-2</v>
      </c>
      <c r="F1081" s="2">
        <f>'Moving Avg'!D1081</f>
        <v>9.9258399999999991</v>
      </c>
      <c r="G1081" s="2">
        <f>'Moving Avg'!F1081</f>
        <v>9.8288849999999996</v>
      </c>
      <c r="H1081" s="2">
        <f>'Moving Avg'!G1081</f>
        <v>10.335286000000004</v>
      </c>
      <c r="I1081" s="2">
        <f>'Moving Avg'!H1081</f>
        <v>9.9734109999999845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</row>
    <row r="1082" spans="1:12" ht="13.5" x14ac:dyDescent="0.25">
      <c r="A1082" s="3">
        <f>RSI!A1082</f>
        <v>43581</v>
      </c>
      <c r="B1082" s="2">
        <f>RSI!B1082</f>
        <v>9.9633000000000003</v>
      </c>
      <c r="C1082" s="2">
        <f>RSI!I1082</f>
        <v>51.112841627315518</v>
      </c>
      <c r="D1082" s="2">
        <f>MACD!E1082</f>
        <v>-0.14244308351789314</v>
      </c>
      <c r="E1082" s="2">
        <f>MACD!F1082</f>
        <v>-0.10368209763618265</v>
      </c>
      <c r="F1082" s="2">
        <f>'Moving Avg'!D1082</f>
        <v>9.9763399999999987</v>
      </c>
      <c r="G1082" s="2">
        <f>'Moving Avg'!F1082</f>
        <v>9.8382550000000002</v>
      </c>
      <c r="H1082" s="2">
        <f>'Moving Avg'!G1082</f>
        <v>10.329420000000002</v>
      </c>
      <c r="I1082" s="2">
        <f>'Moving Avg'!H1082</f>
        <v>9.9784209999999849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</row>
    <row r="1083" spans="1:12" ht="13.5" x14ac:dyDescent="0.25">
      <c r="A1083" s="3">
        <f>RSI!A1083</f>
        <v>43584</v>
      </c>
      <c r="B1083" s="2">
        <f>RSI!B1083</f>
        <v>9.6944999999999997</v>
      </c>
      <c r="C1083" s="2">
        <f>RSI!I1083</f>
        <v>42.787903926896988</v>
      </c>
      <c r="D1083" s="2">
        <f>MACD!E1083</f>
        <v>-0.13877742945773264</v>
      </c>
      <c r="E1083" s="2">
        <f>MACD!F1083</f>
        <v>-0.11070116400049265</v>
      </c>
      <c r="F1083" s="2">
        <f>'Moving Avg'!D1083</f>
        <v>9.9177</v>
      </c>
      <c r="G1083" s="2">
        <f>'Moving Avg'!F1083</f>
        <v>9.8345900000000004</v>
      </c>
      <c r="H1083" s="2">
        <f>'Moving Avg'!G1083</f>
        <v>10.319318000000003</v>
      </c>
      <c r="I1083" s="2">
        <f>'Moving Avg'!H1083</f>
        <v>9.9812724999999869</v>
      </c>
      <c r="J1083" s="6" t="str">
        <f>OBV!F1083</f>
        <v>BEARISH</v>
      </c>
      <c r="K1083" s="6" t="str">
        <f>OBV!G1083</f>
        <v>STRONG</v>
      </c>
      <c r="L1083" s="6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9.5314999999999994</v>
      </c>
      <c r="C1084" s="2">
        <f>RSI!I1084</f>
        <v>38.674351563319931</v>
      </c>
      <c r="D1084" s="2">
        <f>MACD!E1084</f>
        <v>-0.12224989502931116</v>
      </c>
      <c r="E1084" s="2">
        <f>MACD!F1084</f>
        <v>-0.11301091020625637</v>
      </c>
      <c r="F1084" s="2">
        <f>'Moving Avg'!D1084</f>
        <v>9.8280799999999999</v>
      </c>
      <c r="G1084" s="2">
        <f>'Moving Avg'!F1084</f>
        <v>9.8085200000000015</v>
      </c>
      <c r="H1084" s="2">
        <f>'Moving Avg'!G1084</f>
        <v>10.293736000000003</v>
      </c>
      <c r="I1084" s="2">
        <f>'Moving Avg'!H1084</f>
        <v>9.983308999999986</v>
      </c>
      <c r="J1084" s="6" t="str">
        <f>OBV!F1084</f>
        <v>BEARISH</v>
      </c>
      <c r="K1084" s="6" t="str">
        <f>OBV!G1084</f>
        <v>STRONG</v>
      </c>
      <c r="L1084" s="6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9.7759</v>
      </c>
      <c r="C1085" s="2">
        <f>RSI!I1085</f>
        <v>46.915077750777456</v>
      </c>
      <c r="D1085" s="2">
        <f>MACD!E1085</f>
        <v>-0.12415396469332052</v>
      </c>
      <c r="E1085" s="2">
        <f>MACD!F1085</f>
        <v>-0.11523952110366921</v>
      </c>
      <c r="F1085" s="2">
        <f>'Moving Avg'!D1085</f>
        <v>9.7873400000000004</v>
      </c>
      <c r="G1085" s="2">
        <f>'Moving Avg'!F1085</f>
        <v>9.7946700000000018</v>
      </c>
      <c r="H1085" s="2">
        <f>'Moving Avg'!G1085</f>
        <v>10.260172000000003</v>
      </c>
      <c r="I1085" s="2">
        <f>'Moving Avg'!H1085</f>
        <v>9.9865674999999889</v>
      </c>
      <c r="J1085" s="6" t="str">
        <f>OBV!F1085</f>
        <v>BEARISH</v>
      </c>
      <c r="K1085" s="6" t="str">
        <f>OBV!G1085</f>
        <v>STRONG</v>
      </c>
      <c r="L1085" s="6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9.6862999999999992</v>
      </c>
      <c r="C1086" s="2">
        <f>RSI!I1086</f>
        <v>44.551462456456733</v>
      </c>
      <c r="D1086" s="2">
        <f>MACD!E1086</f>
        <v>-0.11978303392075418</v>
      </c>
      <c r="E1086" s="2">
        <f>MACD!F1086</f>
        <v>-0.1161482236670862</v>
      </c>
      <c r="F1086" s="2">
        <f>'Moving Avg'!D1086</f>
        <v>9.7302999999999997</v>
      </c>
      <c r="G1086" s="2">
        <f>'Moving Avg'!F1086</f>
        <v>9.7767450000000018</v>
      </c>
      <c r="H1086" s="2">
        <f>'Moving Avg'!G1086</f>
        <v>10.212106000000002</v>
      </c>
      <c r="I1086" s="2">
        <f>'Moving Avg'!H1086</f>
        <v>9.9894184999999904</v>
      </c>
      <c r="J1086" s="6" t="str">
        <f>OBV!F1086</f>
        <v>BEARISH</v>
      </c>
      <c r="K1086" s="6" t="str">
        <f>OBV!G1086</f>
        <v>STRONG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9.6862999999999992</v>
      </c>
      <c r="C1087" s="2">
        <f>RSI!I1087</f>
        <v>44.551462456456726</v>
      </c>
      <c r="D1087" s="2">
        <f>MACD!E1087</f>
        <v>-0.11122423592035879</v>
      </c>
      <c r="E1087" s="2">
        <f>MACD!F1087</f>
        <v>-0.11516342611774072</v>
      </c>
      <c r="F1087" s="2">
        <f>'Moving Avg'!D1087</f>
        <v>9.6748999999999992</v>
      </c>
      <c r="G1087" s="2">
        <f>'Moving Avg'!F1087</f>
        <v>9.7600450000000016</v>
      </c>
      <c r="H1087" s="2">
        <f>'Moving Avg'!G1087</f>
        <v>10.153612000000004</v>
      </c>
      <c r="I1087" s="2">
        <f>'Moving Avg'!H1087</f>
        <v>9.9922694999999901</v>
      </c>
      <c r="J1087" s="6" t="str">
        <f>OBV!F1087</f>
        <v>BEARISH</v>
      </c>
      <c r="K1087" s="6" t="str">
        <f>OBV!G1087</f>
        <v>STRONG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9.6862999999999992</v>
      </c>
      <c r="C1088" s="2">
        <f>RSI!I1088</f>
        <v>44.551462456456726</v>
      </c>
      <c r="D1088" s="2">
        <f>MACD!E1088</f>
        <v>-6.0371910012124275E-2</v>
      </c>
      <c r="E1088" s="2">
        <f>MACD!F1088</f>
        <v>-0.10420512289661744</v>
      </c>
      <c r="F1088" s="2">
        <f>'Moving Avg'!D1088</f>
        <v>9.6732599999999991</v>
      </c>
      <c r="G1088" s="2">
        <f>'Moving Avg'!F1088</f>
        <v>9.7559699999999996</v>
      </c>
      <c r="H1088" s="2">
        <f>'Moving Avg'!G1088</f>
        <v>10.096422000000004</v>
      </c>
      <c r="I1088" s="2">
        <f>'Moving Avg'!H1088</f>
        <v>9.9951614999999912</v>
      </c>
      <c r="J1088" s="6" t="str">
        <f>OBV!F1088</f>
        <v>BEARISH</v>
      </c>
      <c r="K1088" s="6" t="str">
        <f>OBV!G1088</f>
        <v>STRONG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9.6862999999999992</v>
      </c>
      <c r="C1089" s="2">
        <f>RSI!I1089</f>
        <v>44.551462456456726</v>
      </c>
      <c r="D1089" s="2">
        <f>MACD!E1089</f>
        <v>-1.7653741166501646E-2</v>
      </c>
      <c r="E1089" s="2">
        <f>MACD!F1089</f>
        <v>-8.689484655059429E-2</v>
      </c>
      <c r="F1089" s="2">
        <f>'Moving Avg'!D1089</f>
        <v>9.7042200000000012</v>
      </c>
      <c r="G1089" s="2">
        <f>'Moving Avg'!F1089</f>
        <v>9.7576000000000001</v>
      </c>
      <c r="H1089" s="2">
        <f>'Moving Avg'!G1089</f>
        <v>10.042654000000004</v>
      </c>
      <c r="I1089" s="2">
        <f>'Moving Avg'!H1089</f>
        <v>9.9983794999999933</v>
      </c>
      <c r="J1089" s="6" t="str">
        <f>OBV!F1089</f>
        <v>BEARISH</v>
      </c>
      <c r="K1089" s="6" t="str">
        <f>OBV!G1089</f>
        <v>NEUTRAL</v>
      </c>
      <c r="L1089" s="6" t="str">
        <f>OBV!H1089</f>
        <v>BEARISH DIVERGENCE</v>
      </c>
    </row>
    <row r="1090" spans="1:12" ht="13.5" x14ac:dyDescent="0.25">
      <c r="A1090" s="3">
        <f>RSI!A1090</f>
        <v>43594</v>
      </c>
      <c r="B1090" s="2">
        <f>RSI!B1090</f>
        <v>9.7759</v>
      </c>
      <c r="C1090" s="2">
        <f>RSI!I1090</f>
        <v>48.07044934941505</v>
      </c>
      <c r="D1090" s="2">
        <f>MACD!E1090</f>
        <v>1.2721504979403164E-2</v>
      </c>
      <c r="E1090" s="2">
        <f>MACD!F1090</f>
        <v>-6.6971576244594808E-2</v>
      </c>
      <c r="F1090" s="2">
        <f>'Moving Avg'!D1090</f>
        <v>9.7042199999999994</v>
      </c>
      <c r="G1090" s="2">
        <f>'Moving Avg'!F1090</f>
        <v>9.7596349999999994</v>
      </c>
      <c r="H1090" s="2">
        <f>'Moving Avg'!G1090</f>
        <v>9.9906780000000026</v>
      </c>
      <c r="I1090" s="2">
        <f>'Moving Avg'!H1090</f>
        <v>10.002452499999993</v>
      </c>
      <c r="J1090" s="6" t="str">
        <f>OBV!F1090</f>
        <v>BEARISH</v>
      </c>
      <c r="K1090" s="6" t="str">
        <f>OBV!G1090</f>
        <v>NEUTRAL</v>
      </c>
      <c r="L1090" s="6" t="str">
        <f>OBV!H1090</f>
        <v>NEUTRAL</v>
      </c>
    </row>
    <row r="1091" spans="1:12" ht="13.5" x14ac:dyDescent="0.25">
      <c r="A1091" s="3">
        <f>RSI!A1091</f>
        <v>43595</v>
      </c>
      <c r="B1091" s="2">
        <f>RSI!B1091</f>
        <v>9.7596000000000007</v>
      </c>
      <c r="C1091" s="2">
        <f>RSI!I1091</f>
        <v>47.480107562692687</v>
      </c>
      <c r="D1091" s="2">
        <f>MACD!E1091</f>
        <v>3.8657421418735183E-2</v>
      </c>
      <c r="E1091" s="2">
        <f>MACD!F1091</f>
        <v>-4.5845776711928812E-2</v>
      </c>
      <c r="F1091" s="2">
        <f>'Moving Avg'!D1091</f>
        <v>9.7188800000000004</v>
      </c>
      <c r="G1091" s="2">
        <f>'Moving Avg'!F1091</f>
        <v>9.7710399999999993</v>
      </c>
      <c r="H1091" s="2">
        <f>'Moving Avg'!G1091</f>
        <v>9.945056000000001</v>
      </c>
      <c r="I1091" s="2">
        <f>'Moving Avg'!H1091</f>
        <v>10.006443999999993</v>
      </c>
      <c r="J1091" s="6" t="str">
        <f>OBV!F1091</f>
        <v>BEARISH</v>
      </c>
      <c r="K1091" s="6" t="str">
        <f>OBV!G1091</f>
        <v>NEUTRAL</v>
      </c>
      <c r="L1091" s="6" t="str">
        <f>OBV!H1091</f>
        <v>BEARISH DIVERGENCE</v>
      </c>
    </row>
    <row r="1092" spans="1:12" ht="13.5" x14ac:dyDescent="0.25">
      <c r="A1092" s="3">
        <f>RSI!A1092</f>
        <v>43598</v>
      </c>
      <c r="B1092" s="2">
        <f>RSI!B1092</f>
        <v>9.7677999999999994</v>
      </c>
      <c r="C1092" s="2">
        <f>RSI!I1092</f>
        <v>47.827228002047413</v>
      </c>
      <c r="D1092" s="2">
        <f>MACD!E1092</f>
        <v>5.9082912402041998E-2</v>
      </c>
      <c r="E1092" s="2">
        <f>MACD!F1092</f>
        <v>-2.4860038889134649E-2</v>
      </c>
      <c r="F1092" s="2">
        <f>'Moving Avg'!D1092</f>
        <v>9.7351799999999997</v>
      </c>
      <c r="G1092" s="2">
        <f>'Moving Avg'!F1092</f>
        <v>9.7706349999999986</v>
      </c>
      <c r="H1092" s="2">
        <f>'Moving Avg'!G1092</f>
        <v>9.904160000000001</v>
      </c>
      <c r="I1092" s="2">
        <f>'Moving Avg'!H1092</f>
        <v>10.010476499999994</v>
      </c>
      <c r="J1092" s="6" t="str">
        <f>OBV!F1092</f>
        <v>BULLISH</v>
      </c>
      <c r="K1092" s="6" t="str">
        <f>OBV!G1092</f>
        <v>NEUTRAL</v>
      </c>
      <c r="L1092" s="6" t="str">
        <f>OBV!H1092</f>
        <v>CONFIRMED BULLISH</v>
      </c>
    </row>
    <row r="1093" spans="1:12" ht="13.5" x14ac:dyDescent="0.25">
      <c r="A1093" s="3">
        <f>RSI!A1093</f>
        <v>43599</v>
      </c>
      <c r="B1093" s="2">
        <f>RSI!B1093</f>
        <v>9.7677999999999994</v>
      </c>
      <c r="C1093" s="2">
        <f>RSI!I1093</f>
        <v>47.827228002047413</v>
      </c>
      <c r="D1093" s="2">
        <f>MACD!E1093</f>
        <v>3.528655448409701E-2</v>
      </c>
      <c r="E1093" s="2">
        <f>MACD!F1093</f>
        <v>-1.2830720214488318E-2</v>
      </c>
      <c r="F1093" s="2">
        <f>'Moving Avg'!D1093</f>
        <v>9.7514800000000008</v>
      </c>
      <c r="G1093" s="2">
        <f>'Moving Avg'!F1093</f>
        <v>9.7743000000000002</v>
      </c>
      <c r="H1093" s="2">
        <f>'Moving Avg'!G1093</f>
        <v>9.8702700000000014</v>
      </c>
      <c r="I1093" s="2">
        <f>'Moving Avg'!H1093</f>
        <v>10.014508999999993</v>
      </c>
      <c r="J1093" s="6" t="str">
        <f>OBV!F1093</f>
        <v>BULLISH</v>
      </c>
      <c r="K1093" s="6" t="str">
        <f>OBV!G1093</f>
        <v>NEUTRAL</v>
      </c>
      <c r="L1093" s="6" t="str">
        <f>OBV!H1093</f>
        <v>CONFIRMED BULLISH</v>
      </c>
    </row>
    <row r="1094" spans="1:12" ht="13.5" x14ac:dyDescent="0.25">
      <c r="A1094" s="3">
        <f>RSI!A1094</f>
        <v>43600</v>
      </c>
      <c r="B1094" s="2">
        <f>RSI!B1094</f>
        <v>9.7677999999999994</v>
      </c>
      <c r="C1094" s="2">
        <f>RSI!I1094</f>
        <v>47.827228002047413</v>
      </c>
      <c r="D1094" s="2">
        <f>MACD!E1094</f>
        <v>-9.671692368812046E-3</v>
      </c>
      <c r="E1094" s="2">
        <f>MACD!F1094</f>
        <v>-1.2198914645353064E-2</v>
      </c>
      <c r="F1094" s="2">
        <f>'Moving Avg'!D1094</f>
        <v>9.7677800000000001</v>
      </c>
      <c r="G1094" s="2">
        <f>'Moving Avg'!F1094</f>
        <v>9.7779649999999982</v>
      </c>
      <c r="H1094" s="2">
        <f>'Moving Avg'!G1094</f>
        <v>9.8298640000000006</v>
      </c>
      <c r="I1094" s="2">
        <f>'Moving Avg'!H1094</f>
        <v>10.018541499999996</v>
      </c>
      <c r="J1094" s="6" t="str">
        <f>OBV!F1094</f>
        <v>BULLISH</v>
      </c>
      <c r="K1094" s="6" t="str">
        <f>OBV!G1094</f>
        <v>NEUTRAL</v>
      </c>
      <c r="L1094" s="6" t="str">
        <f>OBV!H1094</f>
        <v>CONFIRMED BULLISH</v>
      </c>
    </row>
    <row r="1095" spans="1:12" ht="13.5" x14ac:dyDescent="0.25">
      <c r="A1095" s="3">
        <f>RSI!A1095</f>
        <v>43601</v>
      </c>
      <c r="B1095" s="2">
        <f>RSI!B1095</f>
        <v>9.7759</v>
      </c>
      <c r="C1095" s="2">
        <f>RSI!I1095</f>
        <v>48.24921446747549</v>
      </c>
      <c r="D1095" s="2">
        <f>MACD!E1095</f>
        <v>-1.0478048822015751E-2</v>
      </c>
      <c r="E1095" s="2">
        <f>MACD!F1095</f>
        <v>-1.1854741480685603E-2</v>
      </c>
      <c r="F1095" s="2">
        <f>'Moving Avg'!D1095</f>
        <v>9.7677800000000001</v>
      </c>
      <c r="G1095" s="2">
        <f>'Moving Avg'!F1095</f>
        <v>9.7820350000000005</v>
      </c>
      <c r="H1095" s="2">
        <f>'Moving Avg'!G1095</f>
        <v>9.7940180000000012</v>
      </c>
      <c r="I1095" s="2">
        <f>'Moving Avg'!H1095</f>
        <v>10.022614499999996</v>
      </c>
      <c r="J1095" s="6" t="str">
        <f>OBV!F1095</f>
        <v>BULLISH</v>
      </c>
      <c r="K1095" s="6" t="str">
        <f>OBV!G1095</f>
        <v>WEAK</v>
      </c>
      <c r="L1095" s="6" t="str">
        <f>OBV!H1095</f>
        <v>NEUTRAL</v>
      </c>
    </row>
    <row r="1096" spans="1:12" ht="13.5" x14ac:dyDescent="0.25">
      <c r="A1096" s="3">
        <f>RSI!A1096</f>
        <v>43602</v>
      </c>
      <c r="B1096" s="2">
        <f>RSI!B1096</f>
        <v>9.7759</v>
      </c>
      <c r="C1096" s="2">
        <f>RSI!I1096</f>
        <v>48.24921446747549</v>
      </c>
      <c r="D1096" s="2">
        <f>MACD!E1096</f>
        <v>-2.4775016996782639E-2</v>
      </c>
      <c r="E1096" s="2">
        <f>MACD!F1096</f>
        <v>-1.4438796583905011E-2</v>
      </c>
      <c r="F1096" s="2">
        <f>'Moving Avg'!D1096</f>
        <v>9.7710399999999993</v>
      </c>
      <c r="G1096" s="2">
        <f>'Moving Avg'!F1096</f>
        <v>9.7865150000000014</v>
      </c>
      <c r="H1096" s="2">
        <f>'Moving Avg'!G1096</f>
        <v>9.7609420000000018</v>
      </c>
      <c r="I1096" s="2">
        <f>'Moving Avg'!H1096</f>
        <v>10.026280499999997</v>
      </c>
      <c r="J1096" s="6" t="str">
        <f>OBV!F1096</f>
        <v>BULLISH</v>
      </c>
      <c r="K1096" s="6" t="str">
        <f>OBV!G1096</f>
        <v>WEAK</v>
      </c>
      <c r="L1096" s="6" t="str">
        <f>OBV!H1096</f>
        <v>CONFIRMED BULLISH</v>
      </c>
    </row>
    <row r="1097" spans="1:12" ht="13.5" x14ac:dyDescent="0.25">
      <c r="A1097" s="3">
        <f>RSI!A1097</f>
        <v>43605</v>
      </c>
      <c r="B1097" s="2">
        <f>RSI!B1097</f>
        <v>9.7352000000000007</v>
      </c>
      <c r="C1097" s="2">
        <f>RSI!I1097</f>
        <v>46.07740663594096</v>
      </c>
      <c r="D1097" s="2">
        <f>MACD!E1097</f>
        <v>-3.3700276769073056E-2</v>
      </c>
      <c r="E1097" s="2">
        <f>MACD!F1097</f>
        <v>-1.8291092620938622E-2</v>
      </c>
      <c r="F1097" s="2">
        <f>'Moving Avg'!D1097</f>
        <v>9.764520000000001</v>
      </c>
      <c r="G1097" s="2">
        <f>'Moving Avg'!F1097</f>
        <v>9.7877350000000014</v>
      </c>
      <c r="H1097" s="2">
        <f>'Moving Avg'!G1097</f>
        <v>9.7338960000000014</v>
      </c>
      <c r="I1097" s="2">
        <f>'Moving Avg'!H1097</f>
        <v>10.029742999999998</v>
      </c>
      <c r="J1097" s="6" t="str">
        <f>OBV!F1097</f>
        <v>BULLISH</v>
      </c>
      <c r="K1097" s="6" t="str">
        <f>OBV!G1097</f>
        <v>NEUTRAL</v>
      </c>
      <c r="L1097" s="6" t="str">
        <f>OBV!H1097</f>
        <v>BULLISH DIVERGENCE</v>
      </c>
    </row>
    <row r="1098" spans="1:12" ht="13.5" x14ac:dyDescent="0.25">
      <c r="A1098" s="3">
        <f>RSI!A1098</f>
        <v>43606</v>
      </c>
      <c r="B1098" s="2">
        <f>RSI!B1098</f>
        <v>9.4990000000000006</v>
      </c>
      <c r="C1098" s="2">
        <f>RSI!I1098</f>
        <v>35.960876424390904</v>
      </c>
      <c r="D1098" s="2">
        <f>MACD!E1098</f>
        <v>-2.3369921584752262E-2</v>
      </c>
      <c r="E1098" s="2">
        <f>MACD!F1098</f>
        <v>-1.9306858413701351E-2</v>
      </c>
      <c r="F1098" s="2">
        <f>'Moving Avg'!D1098</f>
        <v>9.7107600000000005</v>
      </c>
      <c r="G1098" s="2">
        <f>'Moving Avg'!F1098</f>
        <v>9.763300000000001</v>
      </c>
      <c r="H1098" s="2">
        <f>'Moving Avg'!G1098</f>
        <v>9.7026140000000023</v>
      </c>
      <c r="I1098" s="2">
        <f>'Moving Avg'!H1098</f>
        <v>10.031616999999999</v>
      </c>
      <c r="J1098" s="6" t="str">
        <f>OBV!F1098</f>
        <v>BULLISH</v>
      </c>
      <c r="K1098" s="6" t="str">
        <f>OBV!G1098</f>
        <v>NEUTRAL</v>
      </c>
      <c r="L1098" s="6" t="str">
        <f>OBV!H1098</f>
        <v>BULLISH DIVERGENCE</v>
      </c>
    </row>
    <row r="1099" spans="1:12" ht="13.5" x14ac:dyDescent="0.25">
      <c r="A1099" s="3">
        <f>RSI!A1099</f>
        <v>43607</v>
      </c>
      <c r="B1099" s="2">
        <f>RSI!B1099</f>
        <v>9.7759</v>
      </c>
      <c r="C1099" s="2">
        <f>RSI!I1099</f>
        <v>49.859203537714187</v>
      </c>
      <c r="D1099" s="2">
        <f>MACD!E1099</f>
        <v>-3.3386652747067203E-2</v>
      </c>
      <c r="E1099" s="2">
        <f>MACD!F1099</f>
        <v>-2.2122817280374522E-2</v>
      </c>
      <c r="F1099" s="2">
        <f>'Moving Avg'!D1099</f>
        <v>9.7123799999999996</v>
      </c>
      <c r="G1099" s="2">
        <f>'Moving Avg'!F1099</f>
        <v>9.7531149999999993</v>
      </c>
      <c r="H1099" s="2">
        <f>'Moving Avg'!G1099</f>
        <v>9.6871340000000021</v>
      </c>
      <c r="I1099" s="2">
        <f>'Moving Avg'!H1099</f>
        <v>10.034101499999998</v>
      </c>
      <c r="J1099" s="6" t="str">
        <f>OBV!F1099</f>
        <v>BULLISH</v>
      </c>
      <c r="K1099" s="6" t="str">
        <f>OBV!G1099</f>
        <v>WEAK</v>
      </c>
      <c r="L1099" s="6" t="str">
        <f>OBV!H1099</f>
        <v>CONFIRMED BULLISH</v>
      </c>
    </row>
    <row r="1100" spans="1:12" ht="13.5" x14ac:dyDescent="0.25">
      <c r="A1100" s="3">
        <f>RSI!A1100</f>
        <v>43608</v>
      </c>
      <c r="B1100" s="2">
        <f>RSI!B1100</f>
        <v>10.134399999999999</v>
      </c>
      <c r="C1100" s="2">
        <f>RSI!I1100</f>
        <v>61.507124027875157</v>
      </c>
      <c r="D1100" s="2">
        <f>MACD!E1100</f>
        <v>-5.4646067159170642E-2</v>
      </c>
      <c r="E1100" s="2">
        <f>MACD!F1100</f>
        <v>-2.862746725613375E-2</v>
      </c>
      <c r="F1100" s="2">
        <f>'Moving Avg'!D1100</f>
        <v>9.7840799999999994</v>
      </c>
      <c r="G1100" s="2">
        <f>'Moving Avg'!F1100</f>
        <v>9.7608550000000012</v>
      </c>
      <c r="H1100" s="2">
        <f>'Moving Avg'!G1100</f>
        <v>9.6910440000000015</v>
      </c>
      <c r="I1100" s="2">
        <f>'Moving Avg'!H1100</f>
        <v>10.038786</v>
      </c>
      <c r="J1100" s="6" t="str">
        <f>OBV!F1100</f>
        <v>BULLISH</v>
      </c>
      <c r="K1100" s="6" t="str">
        <f>OBV!G1100</f>
        <v>WEAK</v>
      </c>
      <c r="L1100" s="6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10.5825</v>
      </c>
      <c r="C1101" s="2">
        <f>RSI!I1101</f>
        <v>70.676558894094285</v>
      </c>
      <c r="D1101" s="2">
        <f>MACD!E1101</f>
        <v>-0.1104653113035905</v>
      </c>
      <c r="E1101" s="2">
        <f>MACD!F1101</f>
        <v>-4.4995036065625105E-2</v>
      </c>
      <c r="F1101" s="2">
        <f>'Moving Avg'!D1101</f>
        <v>9.9454000000000011</v>
      </c>
      <c r="G1101" s="2">
        <f>'Moving Avg'!F1101</f>
        <v>9.791405000000001</v>
      </c>
      <c r="H1101" s="2">
        <f>'Moving Avg'!G1101</f>
        <v>9.7154840000000018</v>
      </c>
      <c r="I1101" s="2">
        <f>'Moving Avg'!H1101</f>
        <v>10.045670000000001</v>
      </c>
      <c r="J1101" s="6" t="str">
        <f>OBV!F1101</f>
        <v>BULLISH</v>
      </c>
      <c r="K1101" s="6" t="str">
        <f>OBV!G1101</f>
        <v>WEAK</v>
      </c>
      <c r="L1101" s="6" t="str">
        <f>OBV!H1101</f>
        <v>CONFIRMED BULLISH</v>
      </c>
    </row>
    <row r="1102" spans="1:12" ht="13.5" x14ac:dyDescent="0.25">
      <c r="A1102" s="3">
        <f>RSI!A1102</f>
        <v>43612</v>
      </c>
      <c r="B1102" s="2">
        <f>RSI!B1102</f>
        <v>10.264699999999999</v>
      </c>
      <c r="C1102" s="2">
        <f>RSI!I1102</f>
        <v>59.797128218013597</v>
      </c>
      <c r="D1102" s="2">
        <f>MACD!E1102</f>
        <v>-0.13751497197168661</v>
      </c>
      <c r="E1102" s="2">
        <f>MACD!F1102</f>
        <v>-6.3499023246837399E-2</v>
      </c>
      <c r="F1102" s="2">
        <f>'Moving Avg'!D1102</f>
        <v>10.051299999999999</v>
      </c>
      <c r="G1102" s="2">
        <f>'Moving Avg'!F1102</f>
        <v>9.8064750000000007</v>
      </c>
      <c r="H1102" s="2">
        <f>'Moving Avg'!G1102</f>
        <v>9.7399240000000002</v>
      </c>
      <c r="I1102" s="2">
        <f>'Moving Avg'!H1102</f>
        <v>10.050598500000001</v>
      </c>
      <c r="J1102" s="6" t="str">
        <f>OBV!F1102</f>
        <v>BULLISH</v>
      </c>
      <c r="K1102" s="6" t="str">
        <f>OBV!G1102</f>
        <v>WEAK</v>
      </c>
      <c r="L1102" s="6" t="str">
        <f>OBV!H1102</f>
        <v>CONFIRMED BULLISH</v>
      </c>
    </row>
    <row r="1103" spans="1:12" ht="13.5" x14ac:dyDescent="0.25">
      <c r="A1103" s="3">
        <f>RSI!A1103</f>
        <v>43613</v>
      </c>
      <c r="B1103" s="2">
        <f>RSI!B1103</f>
        <v>10.264699999999999</v>
      </c>
      <c r="C1103" s="2">
        <f>RSI!I1103</f>
        <v>59.797128218013597</v>
      </c>
      <c r="D1103" s="2">
        <f>MACD!E1103</f>
        <v>-0.1628032819313443</v>
      </c>
      <c r="E1103" s="2">
        <f>MACD!F1103</f>
        <v>-8.3359874983738785E-2</v>
      </c>
      <c r="F1103" s="2">
        <f>'Moving Avg'!D1103</f>
        <v>10.20444</v>
      </c>
      <c r="G1103" s="2">
        <f>'Moving Avg'!F1103</f>
        <v>9.8349849999999996</v>
      </c>
      <c r="H1103" s="2">
        <f>'Moving Avg'!G1103</f>
        <v>9.7659920000000007</v>
      </c>
      <c r="I1103" s="2">
        <f>'Moving Avg'!H1103</f>
        <v>10.055527000000001</v>
      </c>
      <c r="J1103" s="6" t="str">
        <f>OBV!F1103</f>
        <v>BULLISH</v>
      </c>
      <c r="K1103" s="6" t="str">
        <f>OBV!G1103</f>
        <v>WEAK</v>
      </c>
      <c r="L1103" s="6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10.5906</v>
      </c>
      <c r="C1104" s="2">
        <f>RSI!I1104</f>
        <v>66.018342562307879</v>
      </c>
      <c r="D1104" s="2">
        <f>MACD!E1104</f>
        <v>-0.21056417113698522</v>
      </c>
      <c r="E1104" s="2">
        <f>MACD!F1104</f>
        <v>-0.10880073421438807</v>
      </c>
      <c r="F1104" s="2">
        <f>'Moving Avg'!D1104</f>
        <v>10.367380000000001</v>
      </c>
      <c r="G1104" s="2">
        <f>'Moving Avg'!F1104</f>
        <v>9.8879400000000022</v>
      </c>
      <c r="H1104" s="2">
        <f>'Moving Avg'!G1104</f>
        <v>9.7985779999999991</v>
      </c>
      <c r="I1104" s="2">
        <f>'Moving Avg'!H1104</f>
        <v>10.062085000000002</v>
      </c>
      <c r="J1104" s="6" t="str">
        <f>OBV!F1104</f>
        <v>BULLISH</v>
      </c>
      <c r="K1104" s="6" t="str">
        <f>OBV!G1104</f>
        <v>WEAK</v>
      </c>
      <c r="L1104" s="6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10.5906</v>
      </c>
      <c r="C1105" s="2">
        <f>RSI!I1105</f>
        <v>66.018342562307879</v>
      </c>
      <c r="D1105" s="2">
        <f>MACD!E1105</f>
        <v>-0.25371456386349145</v>
      </c>
      <c r="E1105" s="2">
        <f>MACD!F1105</f>
        <v>-0.13778350014420876</v>
      </c>
      <c r="F1105" s="2">
        <f>'Moving Avg'!D1105</f>
        <v>10.45862</v>
      </c>
      <c r="G1105" s="2">
        <f>'Moving Avg'!F1105</f>
        <v>9.9286750000000001</v>
      </c>
      <c r="H1105" s="2">
        <f>'Moving Avg'!G1105</f>
        <v>9.8311639999999993</v>
      </c>
      <c r="I1105" s="2">
        <f>'Moving Avg'!H1105</f>
        <v>10.067787500000003</v>
      </c>
      <c r="J1105" s="6" t="str">
        <f>OBV!F1105</f>
        <v>BEARISH</v>
      </c>
      <c r="K1105" s="6" t="str">
        <f>OBV!G1105</f>
        <v>STRONG</v>
      </c>
      <c r="L1105" s="6" t="str">
        <f>OBV!H1105</f>
        <v>BEARISH DIVERGENCE</v>
      </c>
    </row>
    <row r="1106" spans="1:12" ht="13.5" x14ac:dyDescent="0.25">
      <c r="A1106" s="3">
        <f>RSI!A1106</f>
        <v>43616</v>
      </c>
      <c r="B1106" s="2">
        <f>RSI!B1106</f>
        <v>10.207700000000001</v>
      </c>
      <c r="C1106" s="2">
        <f>RSI!I1106</f>
        <v>54.52198813557029</v>
      </c>
      <c r="D1106" s="2">
        <f>MACD!E1106</f>
        <v>-0.26555188507242455</v>
      </c>
      <c r="E1106" s="2">
        <f>MACD!F1106</f>
        <v>-0.16333717712985191</v>
      </c>
      <c r="F1106" s="2">
        <f>'Moving Avg'!D1106</f>
        <v>10.383660000000001</v>
      </c>
      <c r="G1106" s="2">
        <f>'Moving Avg'!F1106</f>
        <v>9.9547449999999991</v>
      </c>
      <c r="H1106" s="2">
        <f>'Moving Avg'!G1106</f>
        <v>9.849085999999998</v>
      </c>
      <c r="I1106" s="2">
        <f>'Moving Avg'!H1106</f>
        <v>10.071983000000003</v>
      </c>
      <c r="J1106" s="6" t="str">
        <f>OBV!F1106</f>
        <v>BEARISH</v>
      </c>
      <c r="K1106" s="6" t="str">
        <f>OBV!G1106</f>
        <v>STRONG</v>
      </c>
      <c r="L1106" s="6" t="str">
        <f>OBV!H1106</f>
        <v>CONFIRMED BEARISH</v>
      </c>
    </row>
    <row r="1107" spans="1:12" ht="13.5" x14ac:dyDescent="0.25">
      <c r="A1107" s="3">
        <f>RSI!A1107</f>
        <v>43619</v>
      </c>
      <c r="B1107" s="2">
        <f>RSI!B1107</f>
        <v>10.1996</v>
      </c>
      <c r="C1107" s="2">
        <f>RSI!I1107</f>
        <v>54.30654530833953</v>
      </c>
      <c r="D1107" s="2">
        <f>MACD!E1107</f>
        <v>-0.28238224345466634</v>
      </c>
      <c r="E1107" s="2">
        <f>MACD!F1107</f>
        <v>-0.18714619039481481</v>
      </c>
      <c r="F1107" s="2">
        <f>'Moving Avg'!D1107</f>
        <v>10.37064</v>
      </c>
      <c r="G1107" s="2">
        <f>'Moving Avg'!F1107</f>
        <v>9.9804100000000009</v>
      </c>
      <c r="H1107" s="2">
        <f>'Moving Avg'!G1107</f>
        <v>9.8657059999999994</v>
      </c>
      <c r="I1107" s="2">
        <f>'Moving Avg'!H1107</f>
        <v>10.076138000000004</v>
      </c>
      <c r="J1107" s="6" t="str">
        <f>OBV!F1107</f>
        <v>BEARISH</v>
      </c>
      <c r="K1107" s="6" t="str">
        <f>OBV!G1107</f>
        <v>STRONG</v>
      </c>
      <c r="L1107" s="6" t="str">
        <f>OBV!H1107</f>
        <v>CONFIRMED BEARISH</v>
      </c>
    </row>
    <row r="1108" spans="1:12" ht="13.5" x14ac:dyDescent="0.25">
      <c r="A1108" s="3">
        <f>RSI!A1108</f>
        <v>43623</v>
      </c>
      <c r="B1108" s="2">
        <f>RSI!B1108</f>
        <v>10.5091</v>
      </c>
      <c r="C1108" s="2">
        <f>RSI!I1108</f>
        <v>60.697184977708289</v>
      </c>
      <c r="D1108" s="2">
        <f>MACD!E1108</f>
        <v>-0.35690708556662543</v>
      </c>
      <c r="E1108" s="2">
        <f>MACD!F1108</f>
        <v>-0.22109836942917693</v>
      </c>
      <c r="F1108" s="2">
        <f>'Moving Avg'!D1108</f>
        <v>10.41952</v>
      </c>
      <c r="G1108" s="2">
        <f>'Moving Avg'!F1108</f>
        <v>10.021549999999998</v>
      </c>
      <c r="H1108" s="2">
        <f>'Moving Avg'!G1108</f>
        <v>9.8885159999999992</v>
      </c>
      <c r="I1108" s="2">
        <f>'Moving Avg'!H1108</f>
        <v>10.082044000000003</v>
      </c>
      <c r="J1108" s="6" t="str">
        <f>OBV!F1108</f>
        <v>BEARISH</v>
      </c>
      <c r="K1108" s="6" t="str">
        <f>OBV!G1108</f>
        <v>STRONG</v>
      </c>
      <c r="L1108" s="6" t="str">
        <f>OBV!H1108</f>
        <v>BEARISH DIVERGENCE</v>
      </c>
    </row>
    <row r="1109" spans="1:12" ht="13.5" x14ac:dyDescent="0.25">
      <c r="A1109" s="3">
        <f>RSI!A1109</f>
        <v>43626</v>
      </c>
      <c r="B1109" s="2">
        <f>RSI!B1109</f>
        <v>10.5906</v>
      </c>
      <c r="C1109" s="2">
        <f>RSI!I1109</f>
        <v>62.196536836591427</v>
      </c>
      <c r="D1109" s="2">
        <f>MACD!E1109</f>
        <v>-0.38617632556241688</v>
      </c>
      <c r="E1109" s="2">
        <f>MACD!F1109</f>
        <v>-0.25411396065582492</v>
      </c>
      <c r="F1109" s="2">
        <f>'Moving Avg'!D1109</f>
        <v>10.419520000000002</v>
      </c>
      <c r="G1109" s="2">
        <f>'Moving Avg'!F1109</f>
        <v>10.066764999999998</v>
      </c>
      <c r="H1109" s="2">
        <f>'Moving Avg'!G1109</f>
        <v>9.9108380000000018</v>
      </c>
      <c r="I1109" s="2">
        <f>'Moving Avg'!H1109</f>
        <v>10.087746500000005</v>
      </c>
      <c r="J1109" s="6" t="str">
        <f>OBV!F1109</f>
        <v>BEARISH</v>
      </c>
      <c r="K1109" s="6" t="str">
        <f>OBV!G1109</f>
        <v>STRONG</v>
      </c>
      <c r="L1109" s="6" t="str">
        <f>OBV!H1109</f>
        <v>NEUTRAL</v>
      </c>
    </row>
    <row r="1110" spans="1:12" ht="13.5" x14ac:dyDescent="0.25">
      <c r="A1110" s="3">
        <f>RSI!A1110</f>
        <v>43627</v>
      </c>
      <c r="B1110" s="2">
        <f>RSI!B1110</f>
        <v>10.5091</v>
      </c>
      <c r="C1110" s="2">
        <f>RSI!I1110</f>
        <v>59.742136845248531</v>
      </c>
      <c r="D1110" s="2">
        <f>MACD!E1110</f>
        <v>-0.35280064378632758</v>
      </c>
      <c r="E1110" s="2">
        <f>MACD!F1110</f>
        <v>-0.27385129728192548</v>
      </c>
      <c r="F1110" s="2">
        <f>'Moving Avg'!D1110</f>
        <v>10.403219999999999</v>
      </c>
      <c r="G1110" s="2">
        <f>'Moving Avg'!F1110</f>
        <v>10.103424999999998</v>
      </c>
      <c r="H1110" s="2">
        <f>'Moving Avg'!G1110</f>
        <v>9.9222419999999989</v>
      </c>
      <c r="I1110" s="2">
        <f>'Moving Avg'!H1110</f>
        <v>10.093245500000005</v>
      </c>
      <c r="J1110" s="6" t="str">
        <f>OBV!F1110</f>
        <v>BEARISH</v>
      </c>
      <c r="K1110" s="6" t="str">
        <f>OBV!G1110</f>
        <v>STRONG</v>
      </c>
      <c r="L1110" s="6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10.5091</v>
      </c>
      <c r="C1111" s="2">
        <f>RSI!I1111</f>
        <v>59.742136845248524</v>
      </c>
      <c r="D1111" s="2">
        <f>MACD!E1111</f>
        <v>-0.25796270913228092</v>
      </c>
      <c r="E1111" s="2">
        <f>MACD!F1111</f>
        <v>-0.27067357965199657</v>
      </c>
      <c r="F1111" s="2">
        <f>'Moving Avg'!D1111</f>
        <v>10.463500000000002</v>
      </c>
      <c r="G1111" s="2">
        <f>'Moving Avg'!F1111</f>
        <v>10.140899999999998</v>
      </c>
      <c r="H1111" s="2">
        <f>'Moving Avg'!G1111</f>
        <v>9.9328319999999977</v>
      </c>
      <c r="I1111" s="2">
        <f>'Moving Avg'!H1111</f>
        <v>10.097318500000005</v>
      </c>
      <c r="J1111" s="6" t="str">
        <f>OBV!F1111</f>
        <v>BULLISH</v>
      </c>
      <c r="K1111" s="6" t="str">
        <f>OBV!G1111</f>
        <v>WEAK</v>
      </c>
      <c r="L1111" s="6" t="str">
        <f>OBV!H1111</f>
        <v>CONFIRMED BULLISH</v>
      </c>
    </row>
    <row r="1112" spans="1:12" ht="13.5" x14ac:dyDescent="0.25">
      <c r="A1112" s="3">
        <f>RSI!A1112</f>
        <v>43629</v>
      </c>
      <c r="B1112" s="2">
        <f>RSI!B1112</f>
        <v>10.5825</v>
      </c>
      <c r="C1112" s="2">
        <f>RSI!I1112</f>
        <v>61.335798068436382</v>
      </c>
      <c r="D1112" s="2">
        <f>MACD!E1112</f>
        <v>-0.23421261549583683</v>
      </c>
      <c r="E1112" s="2">
        <f>MACD!F1112</f>
        <v>-0.26338138682076462</v>
      </c>
      <c r="F1112" s="2">
        <f>'Moving Avg'!D1112</f>
        <v>10.54008</v>
      </c>
      <c r="G1112" s="2">
        <f>'Moving Avg'!F1112</f>
        <v>10.181634999999998</v>
      </c>
      <c r="H1112" s="2">
        <f>'Moving Avg'!G1112</f>
        <v>9.9489639999999966</v>
      </c>
      <c r="I1112" s="2">
        <f>'Moving Avg'!H1112</f>
        <v>10.099314500000006</v>
      </c>
      <c r="J1112" s="6" t="str">
        <f>OBV!F1112</f>
        <v>BULLISH</v>
      </c>
      <c r="K1112" s="6" t="str">
        <f>OBV!G1112</f>
        <v>WEAK</v>
      </c>
      <c r="L1112" s="6" t="str">
        <f>OBV!H1112</f>
        <v>CONFIRMED BULLISH</v>
      </c>
    </row>
    <row r="1113" spans="1:12" ht="13.5" x14ac:dyDescent="0.25">
      <c r="A1113" s="3">
        <f>RSI!A1113</f>
        <v>43630</v>
      </c>
      <c r="B1113" s="2">
        <f>RSI!B1113</f>
        <v>10.5906</v>
      </c>
      <c r="C1113" s="2">
        <f>RSI!I1113</f>
        <v>61.516844348548865</v>
      </c>
      <c r="D1113" s="2">
        <f>MACD!E1113</f>
        <v>-0.2171575550627729</v>
      </c>
      <c r="E1113" s="2">
        <f>MACD!F1113</f>
        <v>-0.2541366204691663</v>
      </c>
      <c r="F1113" s="2">
        <f>'Moving Avg'!D1113</f>
        <v>10.556380000000001</v>
      </c>
      <c r="G1113" s="2">
        <f>'Moving Avg'!F1113</f>
        <v>10.222774999999999</v>
      </c>
      <c r="H1113" s="2">
        <f>'Moving Avg'!G1113</f>
        <v>9.9654199999999964</v>
      </c>
      <c r="I1113" s="2">
        <f>'Moving Avg'!H1113</f>
        <v>10.101392000000006</v>
      </c>
      <c r="J1113" s="6" t="str">
        <f>OBV!F1113</f>
        <v>BULLISH</v>
      </c>
      <c r="K1113" s="6" t="str">
        <f>OBV!G1113</f>
        <v>NEUTRAL</v>
      </c>
      <c r="L1113" s="6" t="str">
        <f>OBV!H1113</f>
        <v>CONFIRMED BULLISH</v>
      </c>
    </row>
    <row r="1114" spans="1:12" ht="13.5" x14ac:dyDescent="0.25">
      <c r="A1114" s="3">
        <f>RSI!A1114</f>
        <v>43633</v>
      </c>
      <c r="B1114" s="2">
        <f>RSI!B1114</f>
        <v>10.5906</v>
      </c>
      <c r="C1114" s="2">
        <f>RSI!I1114</f>
        <v>61.516844348548865</v>
      </c>
      <c r="D1114" s="2">
        <f>MACD!E1114</f>
        <v>-0.15489609683102579</v>
      </c>
      <c r="E1114" s="2">
        <f>MACD!F1114</f>
        <v>-0.23428851574153819</v>
      </c>
      <c r="F1114" s="2">
        <f>'Moving Avg'!D1114</f>
        <v>10.556380000000001</v>
      </c>
      <c r="G1114" s="2">
        <f>'Moving Avg'!F1114</f>
        <v>10.263914999999999</v>
      </c>
      <c r="H1114" s="2">
        <f>'Moving Avg'!G1114</f>
        <v>9.9761739999999985</v>
      </c>
      <c r="I1114" s="2">
        <f>'Moving Avg'!H1114</f>
        <v>10.103469500000006</v>
      </c>
      <c r="J1114" s="6" t="str">
        <f>OBV!F1114</f>
        <v>BEARISH</v>
      </c>
      <c r="K1114" s="6" t="str">
        <f>OBV!G1114</f>
        <v>NEUTRAL</v>
      </c>
      <c r="L1114" s="6" t="str">
        <f>OBV!H1114</f>
        <v>NEUTRAL</v>
      </c>
    </row>
    <row r="1115" spans="1:12" ht="13.5" x14ac:dyDescent="0.25">
      <c r="A1115" s="3">
        <f>RSI!A1115</f>
        <v>43634</v>
      </c>
      <c r="B1115" s="2">
        <f>RSI!B1115</f>
        <v>10.5906</v>
      </c>
      <c r="C1115" s="2">
        <f>RSI!I1115</f>
        <v>61.516844348548865</v>
      </c>
      <c r="D1115" s="2">
        <f>MACD!E1115</f>
        <v>-0.10435055437787888</v>
      </c>
      <c r="E1115" s="2">
        <f>MACD!F1115</f>
        <v>-0.20830092346880635</v>
      </c>
      <c r="F1115" s="2">
        <f>'Moving Avg'!D1115</f>
        <v>10.572680000000002</v>
      </c>
      <c r="G1115" s="2">
        <f>'Moving Avg'!F1115</f>
        <v>10.304649999999999</v>
      </c>
      <c r="H1115" s="2">
        <f>'Moving Avg'!G1115</f>
        <v>9.9869279999999989</v>
      </c>
      <c r="I1115" s="2">
        <f>'Moving Avg'!H1115</f>
        <v>10.105628500000005</v>
      </c>
      <c r="J1115" s="6" t="str">
        <f>OBV!F1115</f>
        <v>BULLISH</v>
      </c>
      <c r="K1115" s="6" t="str">
        <f>OBV!G1115</f>
        <v>NEUTRAL</v>
      </c>
      <c r="L1115" s="6" t="str">
        <f>OBV!H1115</f>
        <v>CONFIRMED BULLISH</v>
      </c>
    </row>
    <row r="1116" spans="1:12" ht="13.5" x14ac:dyDescent="0.25">
      <c r="A1116" s="3">
        <f>RSI!A1116</f>
        <v>43635</v>
      </c>
      <c r="B1116" s="2">
        <f>RSI!B1116</f>
        <v>10.5906</v>
      </c>
      <c r="C1116" s="2">
        <f>RSI!I1116</f>
        <v>61.516844348548865</v>
      </c>
      <c r="D1116" s="2">
        <f>MACD!E1116</f>
        <v>-0.12246785810401306</v>
      </c>
      <c r="E1116" s="2">
        <f>MACD!F1116</f>
        <v>-0.19113431039584772</v>
      </c>
      <c r="F1116" s="2">
        <f>'Moving Avg'!D1116</f>
        <v>10.588980000000001</v>
      </c>
      <c r="G1116" s="2">
        <f>'Moving Avg'!F1116</f>
        <v>10.345384999999998</v>
      </c>
      <c r="H1116" s="2">
        <f>'Moving Avg'!G1116</f>
        <v>9.9978439999999971</v>
      </c>
      <c r="I1116" s="2">
        <f>'Moving Avg'!H1116</f>
        <v>10.107787500000006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</row>
    <row r="1117" spans="1:12" ht="13.5" x14ac:dyDescent="0.25">
      <c r="A1117" s="3">
        <f>RSI!A1117</f>
        <v>43636</v>
      </c>
      <c r="B1117" s="2">
        <f>RSI!B1117</f>
        <v>10.574299999999999</v>
      </c>
      <c r="C1117" s="2">
        <f>RSI!I1117</f>
        <v>60.746923354941615</v>
      </c>
      <c r="D1117" s="2">
        <f>MACD!E1117</f>
        <v>-0.13966896093099379</v>
      </c>
      <c r="E1117" s="2">
        <f>MACD!F1117</f>
        <v>-0.18084124050287695</v>
      </c>
      <c r="F1117" s="2">
        <f>'Moving Avg'!D1117</f>
        <v>10.587340000000001</v>
      </c>
      <c r="G1117" s="2">
        <f>'Moving Avg'!F1117</f>
        <v>10.387339999999998</v>
      </c>
      <c r="H1117" s="2">
        <f>'Moving Avg'!G1117</f>
        <v>10.008923999999997</v>
      </c>
      <c r="I1117" s="2">
        <f>'Moving Avg'!H1117</f>
        <v>10.109865000000006</v>
      </c>
      <c r="J1117" s="6" t="str">
        <f>OBV!F1117</f>
        <v>BEARISH</v>
      </c>
      <c r="K1117" s="6" t="str">
        <f>OBV!G1117</f>
        <v>STRONG</v>
      </c>
      <c r="L1117" s="6" t="str">
        <f>OBV!H1117</f>
        <v>CONFIRMED BEARISH</v>
      </c>
    </row>
    <row r="1118" spans="1:12" ht="13.5" x14ac:dyDescent="0.25">
      <c r="A1118" s="3">
        <f>RSI!A1118</f>
        <v>43637</v>
      </c>
      <c r="B1118" s="2">
        <f>RSI!B1118</f>
        <v>10.574299999999999</v>
      </c>
      <c r="C1118" s="2">
        <f>RSI!I1118</f>
        <v>60.746923354941607</v>
      </c>
      <c r="D1118" s="2">
        <f>MACD!E1118</f>
        <v>-0.10820864022927168</v>
      </c>
      <c r="E1118" s="2">
        <f>MACD!F1118</f>
        <v>-0.1663147204481559</v>
      </c>
      <c r="F1118" s="2">
        <f>'Moving Avg'!D1118</f>
        <v>10.58408</v>
      </c>
      <c r="G1118" s="2">
        <f>'Moving Avg'!F1118</f>
        <v>10.441104999999999</v>
      </c>
      <c r="H1118" s="2">
        <f>'Moving Avg'!G1118</f>
        <v>10.025053999999995</v>
      </c>
      <c r="I1118" s="2">
        <f>'Moving Avg'!H1118</f>
        <v>10.114223500000007</v>
      </c>
      <c r="J1118" s="6" t="str">
        <f>OBV!F1118</f>
        <v>BEARISH</v>
      </c>
      <c r="K1118" s="6" t="str">
        <f>OBV!G1118</f>
        <v>STRONG</v>
      </c>
      <c r="L1118" s="6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10.5825</v>
      </c>
      <c r="C1119" s="2">
        <f>RSI!I1119</f>
        <v>61.031475386500745</v>
      </c>
      <c r="D1119" s="2">
        <f>MACD!E1119</f>
        <v>-7.1139059733857479E-2</v>
      </c>
      <c r="E1119" s="2">
        <f>MACD!F1119</f>
        <v>-0.14727958830529622</v>
      </c>
      <c r="F1119" s="2">
        <f>'Moving Avg'!D1119</f>
        <v>10.582460000000001</v>
      </c>
      <c r="G1119" s="2">
        <f>'Moving Avg'!F1119</f>
        <v>10.481434999999999</v>
      </c>
      <c r="H1119" s="2">
        <f>'Moving Avg'!G1119</f>
        <v>10.043629999999997</v>
      </c>
      <c r="I1119" s="2">
        <f>'Moving Avg'!H1119</f>
        <v>10.119071000000009</v>
      </c>
      <c r="J1119" s="6" t="str">
        <f>OBV!F1119</f>
        <v>BEARISH</v>
      </c>
      <c r="K1119" s="6" t="str">
        <f>OBV!G1119</f>
        <v>STRONG</v>
      </c>
      <c r="L1119" s="6" t="str">
        <f>OBV!H1119</f>
        <v>CONFIRMED BEARISH</v>
      </c>
    </row>
    <row r="1120" spans="1:12" ht="13.5" x14ac:dyDescent="0.25">
      <c r="A1120" s="3">
        <f>RSI!A1120</f>
        <v>43641</v>
      </c>
      <c r="B1120" s="2">
        <f>RSI!B1120</f>
        <v>10.3543</v>
      </c>
      <c r="C1120" s="2">
        <f>RSI!I1120</f>
        <v>50.138514958720201</v>
      </c>
      <c r="D1120" s="2">
        <f>MACD!E1120</f>
        <v>-3.6827689719116208E-2</v>
      </c>
      <c r="E1120" s="2">
        <f>MACD!F1120</f>
        <v>-0.12518920858806024</v>
      </c>
      <c r="F1120" s="2">
        <f>'Moving Avg'!D1120</f>
        <v>10.5352</v>
      </c>
      <c r="G1120" s="2">
        <f>'Moving Avg'!F1120</f>
        <v>10.492429999999999</v>
      </c>
      <c r="H1120" s="2">
        <f>'Moving Avg'!G1120</f>
        <v>10.056011999999997</v>
      </c>
      <c r="I1120" s="2">
        <f>'Moving Avg'!H1120</f>
        <v>10.124407000000009</v>
      </c>
      <c r="J1120" s="6" t="str">
        <f>OBV!F1120</f>
        <v>BEARISH</v>
      </c>
      <c r="K1120" s="6" t="str">
        <f>OBV!G1120</f>
        <v>STRONG</v>
      </c>
      <c r="L1120" s="6" t="str">
        <f>OBV!H1120</f>
        <v>CONFIRMED BEARISH</v>
      </c>
    </row>
    <row r="1121" spans="1:12" ht="13.5" x14ac:dyDescent="0.25">
      <c r="A1121" s="3">
        <f>RSI!A1121</f>
        <v>43642</v>
      </c>
      <c r="B1121" s="2">
        <f>RSI!B1121</f>
        <v>10.6286</v>
      </c>
      <c r="C1121" s="2">
        <f>RSI!I1121</f>
        <v>59.496449495264336</v>
      </c>
      <c r="D1121" s="2">
        <f>MACD!E1121</f>
        <v>-2.808028939737639E-2</v>
      </c>
      <c r="E1121" s="2">
        <f>MACD!F1121</f>
        <v>-0.10576742474992347</v>
      </c>
      <c r="F1121" s="2">
        <f>'Moving Avg'!D1121</f>
        <v>10.5428</v>
      </c>
      <c r="G1121" s="2">
        <f>'Moving Avg'!F1121</f>
        <v>10.494735</v>
      </c>
      <c r="H1121" s="2">
        <f>'Moving Avg'!G1121</f>
        <v>10.077953999999997</v>
      </c>
      <c r="I1121" s="2">
        <f>'Moving Avg'!H1121</f>
        <v>10.131073500000008</v>
      </c>
      <c r="J1121" s="6" t="str">
        <f>OBV!F1121</f>
        <v>BEARISH</v>
      </c>
      <c r="K1121" s="6" t="str">
        <f>OBV!G1121</f>
        <v>STRONG</v>
      </c>
      <c r="L1121" s="6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10.620200000000001</v>
      </c>
      <c r="C1122" s="2">
        <f>RSI!I1122</f>
        <v>59.130463691239797</v>
      </c>
      <c r="D1122" s="2">
        <f>MACD!E1122</f>
        <v>-1.0354203226244252E-2</v>
      </c>
      <c r="E1122" s="2">
        <f>MACD!F1122</f>
        <v>-8.6684780445187626E-2</v>
      </c>
      <c r="F1122" s="2">
        <f>'Moving Avg'!D1122</f>
        <v>10.55198</v>
      </c>
      <c r="G1122" s="2">
        <f>'Moving Avg'!F1122</f>
        <v>10.512510000000001</v>
      </c>
      <c r="H1122" s="2">
        <f>'Moving Avg'!G1122</f>
        <v>10.094839999999998</v>
      </c>
      <c r="I1122" s="2">
        <f>'Moving Avg'!H1122</f>
        <v>10.137331500000009</v>
      </c>
      <c r="J1122" s="6" t="str">
        <f>OBV!F1122</f>
        <v>BEARISH</v>
      </c>
      <c r="K1122" s="6" t="str">
        <f>OBV!G1122</f>
        <v>STRONG</v>
      </c>
      <c r="L1122" s="6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10.8711</v>
      </c>
      <c r="C1123" s="2">
        <f>RSI!I1123</f>
        <v>65.881483582460191</v>
      </c>
      <c r="D1123" s="2">
        <f>MACD!E1123</f>
        <v>-1.4116908326053945E-2</v>
      </c>
      <c r="E1123" s="2">
        <f>MACD!F1123</f>
        <v>-7.2171206021360887E-2</v>
      </c>
      <c r="F1123" s="2">
        <f>'Moving Avg'!D1123</f>
        <v>10.611339999999998</v>
      </c>
      <c r="G1123" s="2">
        <f>'Moving Avg'!F1123</f>
        <v>10.54283</v>
      </c>
      <c r="H1123" s="2">
        <f>'Moving Avg'!G1123</f>
        <v>10.118371999999999</v>
      </c>
      <c r="I1123" s="2">
        <f>'Moving Avg'!H1123</f>
        <v>10.145047500000009</v>
      </c>
      <c r="J1123" s="6" t="str">
        <f>OBV!F1123</f>
        <v>BEARISH</v>
      </c>
      <c r="K1123" s="6" t="str">
        <f>OBV!G1123</f>
        <v>STRONG</v>
      </c>
      <c r="L1123" s="6" t="str">
        <f>OBV!H1123</f>
        <v>BEARISH DIVERGENCE</v>
      </c>
    </row>
    <row r="1124" spans="1:12" ht="13.5" x14ac:dyDescent="0.25">
      <c r="A1124" s="3">
        <f>RSI!A1124</f>
        <v>43647</v>
      </c>
      <c r="B1124" s="2">
        <f>RSI!B1124</f>
        <v>10.954700000000001</v>
      </c>
      <c r="C1124" s="2">
        <f>RSI!I1124</f>
        <v>67.790642326078128</v>
      </c>
      <c r="D1124" s="2">
        <f>MACD!E1124</f>
        <v>-2.6293193993129904E-2</v>
      </c>
      <c r="E1124" s="2">
        <f>MACD!F1124</f>
        <v>-6.2995603615714685E-2</v>
      </c>
      <c r="F1124" s="2">
        <f>'Moving Avg'!D1124</f>
        <v>10.685780000000001</v>
      </c>
      <c r="G1124" s="2">
        <f>'Moving Avg'!F1124</f>
        <v>10.561035</v>
      </c>
      <c r="H1124" s="2">
        <f>'Moving Avg'!G1124</f>
        <v>10.143575999999998</v>
      </c>
      <c r="I1124" s="2">
        <f>'Moving Avg'!H1124</f>
        <v>10.153059500000008</v>
      </c>
      <c r="J1124" s="6" t="str">
        <f>OBV!F1124</f>
        <v>BEARISH</v>
      </c>
      <c r="K1124" s="6" t="str">
        <f>OBV!G1124</f>
        <v>STRONG</v>
      </c>
      <c r="L1124" s="6" t="str">
        <f>OBV!H1124</f>
        <v>BEARISH DIVERGENCE</v>
      </c>
    </row>
    <row r="1125" spans="1:12" ht="13.5" x14ac:dyDescent="0.25">
      <c r="A1125" s="3">
        <f>RSI!A1125</f>
        <v>43648</v>
      </c>
      <c r="B1125" s="2">
        <f>RSI!B1125</f>
        <v>10.954700000000001</v>
      </c>
      <c r="C1125" s="2">
        <f>RSI!I1125</f>
        <v>67.790642326078128</v>
      </c>
      <c r="D1125" s="2">
        <f>MACD!E1125</f>
        <v>-3.9682669156871242E-2</v>
      </c>
      <c r="E1125" s="2">
        <f>MACD!F1125</f>
        <v>-5.8333016723946002E-2</v>
      </c>
      <c r="F1125" s="2">
        <f>'Moving Avg'!D1125</f>
        <v>10.805860000000001</v>
      </c>
      <c r="G1125" s="2">
        <f>'Moving Avg'!F1125</f>
        <v>10.57924</v>
      </c>
      <c r="H1125" s="2">
        <f>'Moving Avg'!G1125</f>
        <v>10.168779999999998</v>
      </c>
      <c r="I1125" s="2">
        <f>'Moving Avg'!H1125</f>
        <v>10.161397500000009</v>
      </c>
      <c r="J1125" s="6" t="str">
        <f>OBV!F1125</f>
        <v>BEARISH</v>
      </c>
      <c r="K1125" s="6" t="str">
        <f>OBV!G1125</f>
        <v>STRONG</v>
      </c>
      <c r="L1125" s="6" t="str">
        <f>OBV!H1125</f>
        <v>BEARISH DIVERGENCE</v>
      </c>
    </row>
    <row r="1126" spans="1:12" ht="13.5" x14ac:dyDescent="0.25">
      <c r="A1126" s="3">
        <f>RSI!A1126</f>
        <v>43649</v>
      </c>
      <c r="B1126" s="2">
        <f>RSI!B1126</f>
        <v>10.954700000000001</v>
      </c>
      <c r="C1126" s="2">
        <f>RSI!I1126</f>
        <v>67.790642326078128</v>
      </c>
      <c r="D1126" s="2">
        <f>MACD!E1126</f>
        <v>-5.3870062300465094E-2</v>
      </c>
      <c r="E1126" s="2">
        <f>MACD!F1126</f>
        <v>-5.7440425839249826E-2</v>
      </c>
      <c r="F1126" s="2">
        <f>'Moving Avg'!D1126</f>
        <v>10.871080000000003</v>
      </c>
      <c r="G1126" s="2">
        <f>'Moving Avg'!F1126</f>
        <v>10.61659</v>
      </c>
      <c r="H1126" s="2">
        <f>'Moving Avg'!G1126</f>
        <v>10.194147999999998</v>
      </c>
      <c r="I1126" s="2">
        <f>'Moving Avg'!H1126</f>
        <v>10.169287000000008</v>
      </c>
      <c r="J1126" s="6" t="str">
        <f>OBV!F1126</f>
        <v>BEARISH</v>
      </c>
      <c r="K1126" s="6" t="str">
        <f>OBV!G1126</f>
        <v>STRONG</v>
      </c>
      <c r="L1126" s="6" t="str">
        <f>OBV!H1126</f>
        <v>BEARISH DIVERGENCE</v>
      </c>
    </row>
    <row r="1127" spans="1:12" ht="13.5" x14ac:dyDescent="0.25">
      <c r="A1127" s="3">
        <f>RSI!A1127</f>
        <v>43650</v>
      </c>
      <c r="B1127" s="2">
        <f>RSI!B1127</f>
        <v>10.6286</v>
      </c>
      <c r="C1127" s="2">
        <f>RSI!I1127</f>
        <v>53.268756112179254</v>
      </c>
      <c r="D1127" s="2">
        <f>MACD!E1127</f>
        <v>-4.6873061916665293E-2</v>
      </c>
      <c r="E1127" s="2">
        <f>MACD!F1127</f>
        <v>-5.5326953054732918E-2</v>
      </c>
      <c r="F1127" s="2">
        <f>'Moving Avg'!D1127</f>
        <v>10.872760000000001</v>
      </c>
      <c r="G1127" s="2">
        <f>'Moving Avg'!F1127</f>
        <v>10.63804</v>
      </c>
      <c r="H1127" s="2">
        <f>'Moving Avg'!G1127</f>
        <v>10.212503999999999</v>
      </c>
      <c r="I1127" s="2">
        <f>'Moving Avg'!H1127</f>
        <v>10.175790500000009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10.8627</v>
      </c>
      <c r="C1128" s="2">
        <f>RSI!I1128</f>
        <v>59.908363020358763</v>
      </c>
      <c r="D1128" s="2">
        <f>MACD!E1128</f>
        <v>-5.8816459770763885E-2</v>
      </c>
      <c r="E1128" s="2">
        <f>MACD!F1128</f>
        <v>-5.6024854397939118E-2</v>
      </c>
      <c r="F1128" s="2">
        <f>'Moving Avg'!D1128</f>
        <v>10.871080000000001</v>
      </c>
      <c r="G1128" s="2">
        <f>'Moving Avg'!F1128</f>
        <v>10.655719999999999</v>
      </c>
      <c r="H1128" s="2">
        <f>'Moving Avg'!G1128</f>
        <v>10.230004000000001</v>
      </c>
      <c r="I1128" s="2">
        <f>'Moving Avg'!H1128</f>
        <v>10.184442000000008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</row>
    <row r="1129" spans="1:12" ht="13.5" x14ac:dyDescent="0.25">
      <c r="A1129" s="3">
        <f>RSI!A1129</f>
        <v>43654</v>
      </c>
      <c r="B1129" s="2">
        <f>RSI!B1129</f>
        <v>10.8627</v>
      </c>
      <c r="C1129" s="2">
        <f>RSI!I1129</f>
        <v>59.908363020358763</v>
      </c>
      <c r="D1129" s="2">
        <f>MACD!E1129</f>
        <v>-6.9528620941115449E-2</v>
      </c>
      <c r="E1129" s="2">
        <f>MACD!F1129</f>
        <v>-5.8725607706574388E-2</v>
      </c>
      <c r="F1129" s="2">
        <f>'Moving Avg'!D1129</f>
        <v>10.852680000000001</v>
      </c>
      <c r="G1129" s="2">
        <f>'Moving Avg'!F1129</f>
        <v>10.669324999999999</v>
      </c>
      <c r="H1129" s="2">
        <f>'Moving Avg'!G1129</f>
        <v>10.247665999999999</v>
      </c>
      <c r="I1129" s="2">
        <f>'Moving Avg'!H1129</f>
        <v>10.192320000000008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10.8627</v>
      </c>
      <c r="C1130" s="2">
        <f>RSI!I1130</f>
        <v>59.908363020358763</v>
      </c>
      <c r="D1130" s="2">
        <f>MACD!E1130</f>
        <v>-0.11542984555103608</v>
      </c>
      <c r="E1130" s="2">
        <f>MACD!F1130</f>
        <v>-7.0066455275466732E-2</v>
      </c>
      <c r="F1130" s="2">
        <f>'Moving Avg'!D1130</f>
        <v>10.834280000000001</v>
      </c>
      <c r="G1130" s="2">
        <f>'Moving Avg'!F1130</f>
        <v>10.687004999999999</v>
      </c>
      <c r="H1130" s="2">
        <f>'Moving Avg'!G1130</f>
        <v>10.265328</v>
      </c>
      <c r="I1130" s="2">
        <f>'Moving Avg'!H1130</f>
        <v>10.201053000000007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10.8543</v>
      </c>
      <c r="C1131" s="2">
        <f>RSI!I1131</f>
        <v>59.529311876268878</v>
      </c>
      <c r="D1131" s="2">
        <f>MACD!E1131</f>
        <v>-0.11304841360096418</v>
      </c>
      <c r="E1131" s="2">
        <f>MACD!F1131</f>
        <v>-7.8662846940566231E-2</v>
      </c>
      <c r="F1131" s="2">
        <f>'Moving Avg'!D1131</f>
        <v>10.814200000000001</v>
      </c>
      <c r="G1131" s="2">
        <f>'Moving Avg'!F1131</f>
        <v>10.704264999999998</v>
      </c>
      <c r="H1131" s="2">
        <f>'Moving Avg'!G1131</f>
        <v>10.282983999999999</v>
      </c>
      <c r="I1131" s="2">
        <f>'Moving Avg'!H1131</f>
        <v>10.209744000000008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10.846</v>
      </c>
      <c r="C1132" s="2">
        <f>RSI!I1132</f>
        <v>59.131195075782998</v>
      </c>
      <c r="D1132" s="2">
        <f>MACD!E1132</f>
        <v>-0.11314389097796074</v>
      </c>
      <c r="E1132" s="2">
        <f>MACD!F1132</f>
        <v>-8.5559055748045149E-2</v>
      </c>
      <c r="F1132" s="2">
        <f>'Moving Avg'!D1132</f>
        <v>10.857679999999998</v>
      </c>
      <c r="G1132" s="2">
        <f>'Moving Avg'!F1132</f>
        <v>10.71744</v>
      </c>
      <c r="H1132" s="2">
        <f>'Moving Avg'!G1132</f>
        <v>10.300638000000001</v>
      </c>
      <c r="I1132" s="2">
        <f>'Moving Avg'!H1132</f>
        <v>10.218353000000009</v>
      </c>
      <c r="J1132" s="6" t="str">
        <f>OBV!F1132</f>
        <v>BEARISH</v>
      </c>
      <c r="K1132" s="6" t="str">
        <f>OBV!G1132</f>
        <v>NEUTRAL</v>
      </c>
      <c r="L1132" s="6" t="str">
        <f>OBV!H1132</f>
        <v>BEARISH DIVERGENCE</v>
      </c>
    </row>
    <row r="1133" spans="1:12" ht="13.5" x14ac:dyDescent="0.25">
      <c r="A1133" s="3">
        <f>RSI!A1133</f>
        <v>43658</v>
      </c>
      <c r="B1133" s="2">
        <f>RSI!B1133</f>
        <v>10.8293</v>
      </c>
      <c r="C1133" s="2">
        <f>RSI!I1133</f>
        <v>58.286556133793994</v>
      </c>
      <c r="D1133" s="2">
        <f>MACD!E1133</f>
        <v>-7.4665488455917028E-2</v>
      </c>
      <c r="E1133" s="2">
        <f>MACD!F1133</f>
        <v>-8.3380342289619533E-2</v>
      </c>
      <c r="F1133" s="2">
        <f>'Moving Avg'!D1133</f>
        <v>10.851000000000003</v>
      </c>
      <c r="G1133" s="2">
        <f>'Moving Avg'!F1133</f>
        <v>10.729374999999997</v>
      </c>
      <c r="H1133" s="2">
        <f>'Moving Avg'!G1133</f>
        <v>10.323334000000003</v>
      </c>
      <c r="I1133" s="2">
        <f>'Moving Avg'!H1133</f>
        <v>10.226919000000008</v>
      </c>
      <c r="J1133" s="6" t="str">
        <f>OBV!F1133</f>
        <v>BEARISH</v>
      </c>
      <c r="K1133" s="6" t="str">
        <f>OBV!G1133</f>
        <v>STRONG</v>
      </c>
      <c r="L1133" s="6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10.7874</v>
      </c>
      <c r="C1134" s="2">
        <f>RSI!I1134</f>
        <v>56.120555206059215</v>
      </c>
      <c r="D1134" s="2">
        <f>MACD!E1134</f>
        <v>-2.7226107694133361E-2</v>
      </c>
      <c r="E1134" s="2">
        <f>MACD!F1134</f>
        <v>-7.2149495370522301E-2</v>
      </c>
      <c r="F1134" s="2">
        <f>'Moving Avg'!D1134</f>
        <v>10.835940000000001</v>
      </c>
      <c r="G1134" s="2">
        <f>'Moving Avg'!F1134</f>
        <v>10.739214999999998</v>
      </c>
      <c r="H1134" s="2">
        <f>'Moving Avg'!G1134</f>
        <v>10.348452000000002</v>
      </c>
      <c r="I1134" s="2">
        <f>'Moving Avg'!H1134</f>
        <v>10.23523500000001</v>
      </c>
      <c r="J1134" s="6" t="str">
        <f>OBV!F1134</f>
        <v>BEARISH</v>
      </c>
      <c r="K1134" s="6" t="str">
        <f>OBV!G1134</f>
        <v>STRONG</v>
      </c>
      <c r="L1134" s="6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10.7874</v>
      </c>
      <c r="C1135" s="2">
        <f>RSI!I1135</f>
        <v>56.120555206059215</v>
      </c>
      <c r="D1135" s="2">
        <f>MACD!E1135</f>
        <v>1.2158320055915439E-2</v>
      </c>
      <c r="E1135" s="2">
        <f>MACD!F1135</f>
        <v>-5.5287932285234757E-2</v>
      </c>
      <c r="F1135" s="2">
        <f>'Moving Avg'!D1135</f>
        <v>10.820879999999999</v>
      </c>
      <c r="G1135" s="2">
        <f>'Moving Avg'!F1135</f>
        <v>10.749054999999997</v>
      </c>
      <c r="H1135" s="2">
        <f>'Moving Avg'!G1135</f>
        <v>10.368682000000002</v>
      </c>
      <c r="I1135" s="2">
        <f>'Moving Avg'!H1135</f>
        <v>10.243551000000009</v>
      </c>
      <c r="J1135" s="6" t="str">
        <f>OBV!F1135</f>
        <v>BEARISH</v>
      </c>
      <c r="K1135" s="6" t="str">
        <f>OBV!G1135</f>
        <v>STRONG</v>
      </c>
      <c r="L1135" s="6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10.8125</v>
      </c>
      <c r="C1136" s="2">
        <f>RSI!I1136</f>
        <v>57.224914013376925</v>
      </c>
      <c r="D1136" s="2">
        <f>MACD!E1136</f>
        <v>4.2923802537510269E-2</v>
      </c>
      <c r="E1136" s="2">
        <f>MACD!F1136</f>
        <v>-3.5645585320685749E-2</v>
      </c>
      <c r="F1136" s="2">
        <f>'Moving Avg'!D1136</f>
        <v>10.812519999999999</v>
      </c>
      <c r="G1136" s="2">
        <f>'Moving Avg'!F1136</f>
        <v>10.760149999999998</v>
      </c>
      <c r="H1136" s="2">
        <f>'Moving Avg'!G1136</f>
        <v>10.391206000000002</v>
      </c>
      <c r="I1136" s="2">
        <f>'Moving Avg'!H1136</f>
        <v>10.251992500000011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10.8209</v>
      </c>
      <c r="C1137" s="2">
        <f>RSI!I1137</f>
        <v>57.609424892348507</v>
      </c>
      <c r="D1137" s="2">
        <f>MACD!E1137</f>
        <v>1.7367712714968064E-2</v>
      </c>
      <c r="E1137" s="2">
        <f>MACD!F1137</f>
        <v>-2.5042925713554987E-2</v>
      </c>
      <c r="F1137" s="2">
        <f>'Moving Avg'!D1137</f>
        <v>10.807500000000001</v>
      </c>
      <c r="G1137" s="2">
        <f>'Moving Avg'!F1137</f>
        <v>10.772479999999998</v>
      </c>
      <c r="H1137" s="2">
        <f>'Moving Avg'!G1137</f>
        <v>10.413898000000001</v>
      </c>
      <c r="I1137" s="2">
        <f>'Moving Avg'!H1137</f>
        <v>10.260516500000008</v>
      </c>
      <c r="J1137" s="6" t="str">
        <f>OBV!F1137</f>
        <v>BULLISH</v>
      </c>
      <c r="K1137" s="6" t="str">
        <f>OBV!G1137</f>
        <v>NEUTRAL</v>
      </c>
      <c r="L1137" s="6" t="str">
        <f>OBV!H1137</f>
        <v>BULLISH DIVERGENCE</v>
      </c>
    </row>
    <row r="1138" spans="1:12" ht="13.5" x14ac:dyDescent="0.25">
      <c r="A1138" s="3">
        <f>RSI!A1138</f>
        <v>43665</v>
      </c>
      <c r="B1138" s="2">
        <f>RSI!B1138</f>
        <v>10.695499999999999</v>
      </c>
      <c r="C1138" s="2">
        <f>RSI!I1138</f>
        <v>50.335115862043402</v>
      </c>
      <c r="D1138" s="2">
        <f>MACD!E1138</f>
        <v>4.0260033079473345E-2</v>
      </c>
      <c r="E1138" s="2">
        <f>MACD!F1138</f>
        <v>-1.1982333954949322E-2</v>
      </c>
      <c r="F1138" s="2">
        <f>'Moving Avg'!D1138</f>
        <v>10.78074</v>
      </c>
      <c r="G1138" s="2">
        <f>'Moving Avg'!F1138</f>
        <v>10.77854</v>
      </c>
      <c r="H1138" s="2">
        <f>'Moving Avg'!G1138</f>
        <v>10.434082</v>
      </c>
      <c r="I1138" s="2">
        <f>'Moving Avg'!H1138</f>
        <v>10.268413500000008</v>
      </c>
      <c r="J1138" s="6" t="str">
        <f>OBV!F1138</f>
        <v>BULLISH</v>
      </c>
      <c r="K1138" s="6" t="str">
        <f>OBV!G1138</f>
        <v>WEAK</v>
      </c>
      <c r="L1138" s="6" t="str">
        <f>OBV!H1138</f>
        <v>BULLISH DIVERGENCE</v>
      </c>
    </row>
    <row r="1139" spans="1:12" ht="13.5" x14ac:dyDescent="0.25">
      <c r="A1139" s="3">
        <f>RSI!A1139</f>
        <v>43668</v>
      </c>
      <c r="B1139" s="2">
        <f>RSI!B1139</f>
        <v>10.7874</v>
      </c>
      <c r="C1139" s="2">
        <f>RSI!I1139</f>
        <v>54.835956937950911</v>
      </c>
      <c r="D1139" s="2">
        <f>MACD!E1139</f>
        <v>5.2834813614861531E-2</v>
      </c>
      <c r="E1139" s="2">
        <f>MACD!F1139</f>
        <v>9.810955590128477E-4</v>
      </c>
      <c r="F1139" s="2">
        <f>'Moving Avg'!D1139</f>
        <v>10.780739999999998</v>
      </c>
      <c r="G1139" s="2">
        <f>'Moving Avg'!F1139</f>
        <v>10.788785000000001</v>
      </c>
      <c r="H1139" s="2">
        <f>'Moving Avg'!G1139</f>
        <v>10.456104000000003</v>
      </c>
      <c r="I1139" s="2">
        <f>'Moving Avg'!H1139</f>
        <v>10.276770000000008</v>
      </c>
      <c r="J1139" s="6" t="str">
        <f>OBV!F1139</f>
        <v>BULLISH</v>
      </c>
      <c r="K1139" s="6" t="str">
        <f>OBV!G1139</f>
        <v>WEAK</v>
      </c>
      <c r="L1139" s="6" t="str">
        <f>OBV!H1139</f>
        <v>NEUTRAL</v>
      </c>
    </row>
    <row r="1140" spans="1:12" ht="13.5" x14ac:dyDescent="0.25">
      <c r="A1140" s="3">
        <f>RSI!A1140</f>
        <v>43669</v>
      </c>
      <c r="B1140" s="2">
        <f>RSI!B1140</f>
        <v>10.7456</v>
      </c>
      <c r="C1140" s="2">
        <f>RSI!I1140</f>
        <v>52.505225503583851</v>
      </c>
      <c r="D1140" s="2">
        <f>MACD!E1140</f>
        <v>6.6039159463215924E-2</v>
      </c>
      <c r="E1140" s="2">
        <f>MACD!F1140</f>
        <v>1.3992708339853463E-2</v>
      </c>
      <c r="F1140" s="2">
        <f>'Moving Avg'!D1140</f>
        <v>10.772380000000002</v>
      </c>
      <c r="G1140" s="2">
        <f>'Moving Avg'!F1140</f>
        <v>10.808349999999999</v>
      </c>
      <c r="H1140" s="2">
        <f>'Moving Avg'!G1140</f>
        <v>10.475498</v>
      </c>
      <c r="I1140" s="2">
        <f>'Moving Avg'!H1140</f>
        <v>10.284877000000009</v>
      </c>
      <c r="J1140" s="6" t="str">
        <f>OBV!F1140</f>
        <v>BULLISH</v>
      </c>
      <c r="K1140" s="6" t="str">
        <f>OBV!G1140</f>
        <v>WEAK</v>
      </c>
      <c r="L1140" s="6" t="str">
        <f>OBV!H1140</f>
        <v>BULLISH DIVERGENCE</v>
      </c>
    </row>
    <row r="1141" spans="1:12" ht="13.5" x14ac:dyDescent="0.25">
      <c r="A1141" s="3">
        <f>RSI!A1141</f>
        <v>43670</v>
      </c>
      <c r="B1141" s="2">
        <f>RSI!B1141</f>
        <v>10.6286</v>
      </c>
      <c r="C1141" s="2">
        <f>RSI!I1141</f>
        <v>46.542184038982832</v>
      </c>
      <c r="D1141" s="2">
        <f>MACD!E1141</f>
        <v>8.4340693567046543E-2</v>
      </c>
      <c r="E1141" s="2">
        <f>MACD!F1141</f>
        <v>2.8062305385292079E-2</v>
      </c>
      <c r="F1141" s="2">
        <f>'Moving Avg'!D1141</f>
        <v>10.735599999999998</v>
      </c>
      <c r="G1141" s="2">
        <f>'Moving Avg'!F1141</f>
        <v>10.808350000000001</v>
      </c>
      <c r="H1141" s="2">
        <f>'Moving Avg'!G1141</f>
        <v>10.492878000000001</v>
      </c>
      <c r="I1141" s="2">
        <f>'Moving Avg'!H1141</f>
        <v>10.292399000000007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</row>
    <row r="1142" spans="1:12" ht="13.5" x14ac:dyDescent="0.25">
      <c r="A1142" s="3">
        <f>RSI!A1142</f>
        <v>43672</v>
      </c>
      <c r="B1142" s="2">
        <f>RSI!B1142</f>
        <v>10.5366</v>
      </c>
      <c r="C1142" s="2">
        <f>RSI!I1142</f>
        <v>42.45880481230386</v>
      </c>
      <c r="D1142" s="2">
        <f>MACD!E1142</f>
        <v>0.10582832634278638</v>
      </c>
      <c r="E1142" s="2">
        <f>MACD!F1142</f>
        <v>4.3615509576790945E-2</v>
      </c>
      <c r="F1142" s="2">
        <f>'Moving Avg'!D1142</f>
        <v>10.678739999999999</v>
      </c>
      <c r="G1142" s="2">
        <f>'Moving Avg'!F1142</f>
        <v>10.804169999999999</v>
      </c>
      <c r="H1142" s="2">
        <f>'Moving Avg'!G1142</f>
        <v>10.508254000000001</v>
      </c>
      <c r="I1142" s="2">
        <f>'Moving Avg'!H1142</f>
        <v>10.299461000000006</v>
      </c>
      <c r="J1142" s="6" t="str">
        <f>OBV!F1142</f>
        <v>BEARISH</v>
      </c>
      <c r="K1142" s="6" t="str">
        <f>OBV!G1142</f>
        <v>STRONG</v>
      </c>
      <c r="L1142" s="6" t="str">
        <f>OBV!H1142</f>
        <v>CONFIRMED BEARISH</v>
      </c>
    </row>
    <row r="1143" spans="1:12" ht="13.5" x14ac:dyDescent="0.25">
      <c r="A1143" s="3">
        <f>RSI!A1143</f>
        <v>43675</v>
      </c>
      <c r="B1143" s="2">
        <f>RSI!B1143</f>
        <v>10.7791</v>
      </c>
      <c r="C1143" s="2">
        <f>RSI!I1143</f>
        <v>53.931926628732214</v>
      </c>
      <c r="D1143" s="2">
        <f>MACD!E1143</f>
        <v>0.10445107764750894</v>
      </c>
      <c r="E1143" s="2">
        <f>MACD!F1143</f>
        <v>5.5782623190934549E-2</v>
      </c>
      <c r="F1143" s="2">
        <f>'Moving Avg'!D1143</f>
        <v>10.695460000000001</v>
      </c>
      <c r="G1143" s="2">
        <f>'Moving Avg'!F1143</f>
        <v>10.799569999999999</v>
      </c>
      <c r="H1143" s="2">
        <f>'Moving Avg'!G1143</f>
        <v>10.52848</v>
      </c>
      <c r="I1143" s="2">
        <f>'Moving Avg'!H1143</f>
        <v>10.307776000000008</v>
      </c>
      <c r="J1143" s="6" t="str">
        <f>OBV!F1143</f>
        <v>BEARISH</v>
      </c>
      <c r="K1143" s="6" t="str">
        <f>OBV!G1143</f>
        <v>NEUTRAL</v>
      </c>
      <c r="L1143" s="6" t="str">
        <f>OBV!H1143</f>
        <v>BEARISH DIVERGENCE</v>
      </c>
    </row>
    <row r="1144" spans="1:12" ht="13.5" x14ac:dyDescent="0.25">
      <c r="A1144" s="3">
        <f>RSI!A1144</f>
        <v>43676</v>
      </c>
      <c r="B1144" s="2">
        <f>RSI!B1144</f>
        <v>10.7791</v>
      </c>
      <c r="C1144" s="2">
        <f>RSI!I1144</f>
        <v>53.931926628732214</v>
      </c>
      <c r="D1144" s="2">
        <f>MACD!E1144</f>
        <v>9.6307636901665106E-2</v>
      </c>
      <c r="E1144" s="2">
        <f>MACD!F1144</f>
        <v>6.3887625933080672E-2</v>
      </c>
      <c r="F1144" s="2">
        <f>'Moving Avg'!D1144</f>
        <v>10.6938</v>
      </c>
      <c r="G1144" s="2">
        <f>'Moving Avg'!F1144</f>
        <v>10.790789999999999</v>
      </c>
      <c r="H1144" s="2">
        <f>'Moving Avg'!G1144</f>
        <v>10.548706000000003</v>
      </c>
      <c r="I1144" s="2">
        <f>'Moving Avg'!H1144</f>
        <v>10.316050500000008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</row>
    <row r="1145" spans="1:12" ht="13.5" x14ac:dyDescent="0.25">
      <c r="A1145" s="3">
        <f>RSI!A1145</f>
        <v>43677</v>
      </c>
      <c r="B1145" s="2">
        <f>RSI!B1145</f>
        <v>10.7791</v>
      </c>
      <c r="C1145" s="2">
        <f>RSI!I1145</f>
        <v>53.931926628732207</v>
      </c>
      <c r="D1145" s="2">
        <f>MACD!E1145</f>
        <v>8.892451225005793E-2</v>
      </c>
      <c r="E1145" s="2">
        <f>MACD!F1145</f>
        <v>6.8895003196476123E-2</v>
      </c>
      <c r="F1145" s="2">
        <f>'Moving Avg'!D1145</f>
        <v>10.7005</v>
      </c>
      <c r="G1145" s="2">
        <f>'Moving Avg'!F1145</f>
        <v>10.782010000000001</v>
      </c>
      <c r="H1145" s="2">
        <f>'Moving Avg'!G1145</f>
        <v>10.568769999999999</v>
      </c>
      <c r="I1145" s="2">
        <f>'Moving Avg'!H1145</f>
        <v>10.324325000000009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</row>
    <row r="1146" spans="1:12" ht="13.5" x14ac:dyDescent="0.25">
      <c r="A1146" s="3">
        <f>RSI!A1146</f>
        <v>43678</v>
      </c>
      <c r="B1146" s="2">
        <f>RSI!B1146</f>
        <v>10.4613</v>
      </c>
      <c r="C1146" s="2">
        <f>RSI!I1146</f>
        <v>40.661559046168477</v>
      </c>
      <c r="D1146" s="2">
        <f>MACD!E1146</f>
        <v>0.10962349422102058</v>
      </c>
      <c r="E1146" s="2">
        <f>MACD!F1146</f>
        <v>7.7040701401385026E-2</v>
      </c>
      <c r="F1146" s="2">
        <f>'Moving Avg'!D1146</f>
        <v>10.66704</v>
      </c>
      <c r="G1146" s="2">
        <f>'Moving Avg'!F1146</f>
        <v>10.757339999999999</v>
      </c>
      <c r="H1146" s="2">
        <f>'Moving Avg'!G1146</f>
        <v>10.582478000000002</v>
      </c>
      <c r="I1146" s="2">
        <f>'Moving Avg'!H1146</f>
        <v>10.331010500000007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43679</v>
      </c>
      <c r="B1147" s="2">
        <f>RSI!B1147</f>
        <v>10.4613</v>
      </c>
      <c r="C1147" s="2">
        <f>RSI!I1147</f>
        <v>40.661559046168477</v>
      </c>
      <c r="D1147" s="2">
        <f>MACD!E1147</f>
        <v>0.12988596164304766</v>
      </c>
      <c r="E1147" s="2">
        <f>MACD!F1147</f>
        <v>8.7609753449717553E-2</v>
      </c>
      <c r="F1147" s="2">
        <f>'Moving Avg'!D1147</f>
        <v>10.65198</v>
      </c>
      <c r="G1147" s="2">
        <f>'Moving Avg'!F1147</f>
        <v>10.748974999999998</v>
      </c>
      <c r="H1147" s="2">
        <f>'Moving Avg'!G1147</f>
        <v>10.597000000000003</v>
      </c>
      <c r="I1147" s="2">
        <f>'Moving Avg'!H1147</f>
        <v>10.337696000000008</v>
      </c>
      <c r="J1147" s="6" t="str">
        <f>OBV!F1147</f>
        <v>BULLISH</v>
      </c>
      <c r="K1147" s="6" t="str">
        <f>OBV!G1147</f>
        <v>WEAK</v>
      </c>
      <c r="L1147" s="6" t="str">
        <f>OBV!H1147</f>
        <v>BULLISH DIVERGENCE</v>
      </c>
    </row>
    <row r="1148" spans="1:12" ht="13.5" x14ac:dyDescent="0.25">
      <c r="A1148" s="3">
        <f>RSI!A1148</f>
        <v>43682</v>
      </c>
      <c r="B1148" s="2">
        <f>RSI!B1148</f>
        <v>10.4613</v>
      </c>
      <c r="C1148" s="2">
        <f>RSI!I1148</f>
        <v>40.661559046168477</v>
      </c>
      <c r="D1148" s="2">
        <f>MACD!E1148</f>
        <v>0.12908663028830247</v>
      </c>
      <c r="E1148" s="2">
        <f>MACD!F1148</f>
        <v>9.5905128817434543E-2</v>
      </c>
      <c r="F1148" s="2">
        <f>'Moving Avg'!D1148</f>
        <v>10.588420000000001</v>
      </c>
      <c r="G1148" s="2">
        <f>'Moving Avg'!F1148</f>
        <v>10.728905000000001</v>
      </c>
      <c r="H1148" s="2">
        <f>'Moving Avg'!G1148</f>
        <v>10.616246</v>
      </c>
      <c r="I1148" s="2">
        <f>'Moving Avg'!H1148</f>
        <v>10.344178000000007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</row>
    <row r="1149" spans="1:12" ht="13.5" x14ac:dyDescent="0.25">
      <c r="A1149" s="3">
        <f>RSI!A1149</f>
        <v>43683</v>
      </c>
      <c r="B1149" s="2">
        <f>RSI!B1149</f>
        <v>10.452999999999999</v>
      </c>
      <c r="C1149" s="2">
        <f>RSI!I1149</f>
        <v>40.337795885262871</v>
      </c>
      <c r="D1149" s="2">
        <f>MACD!E1149</f>
        <v>0.14441152304127058</v>
      </c>
      <c r="E1149" s="2">
        <f>MACD!F1149</f>
        <v>0.10560640766220175</v>
      </c>
      <c r="F1149" s="2">
        <f>'Moving Avg'!D1149</f>
        <v>10.523199999999999</v>
      </c>
      <c r="G1149" s="2">
        <f>'Moving Avg'!F1149</f>
        <v>10.708419999999998</v>
      </c>
      <c r="H1149" s="2">
        <f>'Moving Avg'!G1149</f>
        <v>10.629788000000001</v>
      </c>
      <c r="I1149" s="2">
        <f>'Moving Avg'!H1149</f>
        <v>10.350822000000008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</row>
    <row r="1150" spans="1:12" ht="13.5" x14ac:dyDescent="0.25">
      <c r="A1150" s="3">
        <f>RSI!A1150</f>
        <v>43684</v>
      </c>
      <c r="B1150" s="2">
        <f>RSI!B1150</f>
        <v>10.712199999999999</v>
      </c>
      <c r="C1150" s="2">
        <f>RSI!I1150</f>
        <v>52.93978042460531</v>
      </c>
      <c r="D1150" s="2">
        <f>MACD!E1150</f>
        <v>0.13295254701534809</v>
      </c>
      <c r="E1150" s="2">
        <f>MACD!F1150</f>
        <v>0.11107563553283102</v>
      </c>
      <c r="F1150" s="2">
        <f>'Moving Avg'!D1150</f>
        <v>10.509819999999999</v>
      </c>
      <c r="G1150" s="2">
        <f>'Moving Avg'!F1150</f>
        <v>10.700894999999999</v>
      </c>
      <c r="H1150" s="2">
        <f>'Moving Avg'!G1150</f>
        <v>10.641344000000002</v>
      </c>
      <c r="I1150" s="2">
        <f>'Moving Avg'!H1150</f>
        <v>10.359413500000006</v>
      </c>
      <c r="J1150" s="6" t="str">
        <f>OBV!F1150</f>
        <v>BULLISH</v>
      </c>
      <c r="K1150" s="6" t="str">
        <f>OBV!G1150</f>
        <v>WEAK</v>
      </c>
      <c r="L1150" s="6" t="str">
        <f>OBV!H1150</f>
        <v>BULLISH DIVERGENCE</v>
      </c>
    </row>
    <row r="1151" spans="1:12" ht="13.5" x14ac:dyDescent="0.25">
      <c r="A1151" s="3">
        <f>RSI!A1151</f>
        <v>43685</v>
      </c>
      <c r="B1151" s="2">
        <f>RSI!B1151</f>
        <v>10.728899999999999</v>
      </c>
      <c r="C1151" s="2">
        <f>RSI!I1151</f>
        <v>53.619517669590557</v>
      </c>
      <c r="D1151" s="2">
        <f>MACD!E1151</f>
        <v>0.10360317779828243</v>
      </c>
      <c r="E1151" s="2">
        <f>MACD!F1151</f>
        <v>0.10958114398592131</v>
      </c>
      <c r="F1151" s="2">
        <f>'Moving Avg'!D1151</f>
        <v>10.56334</v>
      </c>
      <c r="G1151" s="2">
        <f>'Moving Avg'!F1151</f>
        <v>10.694624999999998</v>
      </c>
      <c r="H1151" s="2">
        <f>'Moving Avg'!G1151</f>
        <v>10.644271999999999</v>
      </c>
      <c r="I1151" s="2">
        <f>'Moving Avg'!H1151</f>
        <v>10.367559000000005</v>
      </c>
      <c r="J1151" s="6" t="str">
        <f>OBV!F1151</f>
        <v>BULLISH</v>
      </c>
      <c r="K1151" s="6" t="str">
        <f>OBV!G1151</f>
        <v>WEAK</v>
      </c>
      <c r="L1151" s="6" t="str">
        <f>OBV!H1151</f>
        <v>CONFIRMED BULLISH</v>
      </c>
    </row>
    <row r="1152" spans="1:12" ht="13.5" x14ac:dyDescent="0.25">
      <c r="A1152" s="3">
        <f>RSI!A1152</f>
        <v>43686</v>
      </c>
      <c r="B1152" s="2">
        <f>RSI!B1152</f>
        <v>10.728899999999999</v>
      </c>
      <c r="C1152" s="2">
        <f>RSI!I1152</f>
        <v>53.619517669590557</v>
      </c>
      <c r="D1152" s="2">
        <f>MACD!E1152</f>
        <v>6.4131128664705273E-2</v>
      </c>
      <c r="E1152" s="2">
        <f>MACD!F1152</f>
        <v>0.1004911409216781</v>
      </c>
      <c r="F1152" s="2">
        <f>'Moving Avg'!D1152</f>
        <v>10.616859999999999</v>
      </c>
      <c r="G1152" s="2">
        <f>'Moving Avg'!F1152</f>
        <v>10.688770000000002</v>
      </c>
      <c r="H1152" s="2">
        <f>'Moving Avg'!G1152</f>
        <v>10.653555999999998</v>
      </c>
      <c r="I1152" s="2">
        <f>'Moving Avg'!H1152</f>
        <v>10.375704500000007</v>
      </c>
      <c r="J1152" s="6" t="str">
        <f>OBV!F1152</f>
        <v>BULLISH</v>
      </c>
      <c r="K1152" s="6" t="str">
        <f>OBV!G1152</f>
        <v>WEAK</v>
      </c>
      <c r="L1152" s="6" t="str">
        <f>OBV!H1152</f>
        <v>CONFIRMED BULLISH</v>
      </c>
    </row>
    <row r="1153" spans="1:12" ht="13.5" x14ac:dyDescent="0.25">
      <c r="A1153" s="3">
        <f>RSI!A1153</f>
        <v>43691</v>
      </c>
      <c r="B1153" s="2">
        <f>RSI!B1153</f>
        <v>10.411099999999999</v>
      </c>
      <c r="C1153" s="2">
        <f>RSI!I1153</f>
        <v>40.658360692555867</v>
      </c>
      <c r="D1153" s="2">
        <f>MACD!E1153</f>
        <v>9.1131875028258591E-2</v>
      </c>
      <c r="E1153" s="2">
        <f>MACD!F1153</f>
        <v>9.8619287742994208E-2</v>
      </c>
      <c r="F1153" s="2">
        <f>'Moving Avg'!D1153</f>
        <v>10.606819999999999</v>
      </c>
      <c r="G1153" s="2">
        <f>'Moving Avg'!F1153</f>
        <v>10.667860000000001</v>
      </c>
      <c r="H1153" s="2">
        <f>'Moving Avg'!G1153</f>
        <v>10.656484000000001</v>
      </c>
      <c r="I1153" s="2">
        <f>'Moving Avg'!H1153</f>
        <v>10.382261000000003</v>
      </c>
      <c r="J1153" s="6" t="str">
        <f>OBV!F1153</f>
        <v>BULLISH</v>
      </c>
      <c r="K1153" s="6" t="str">
        <f>OBV!G1153</f>
        <v>WEAK</v>
      </c>
      <c r="L1153" s="6" t="str">
        <f>OBV!H1153</f>
        <v>BULLISH DIVERGENCE</v>
      </c>
    </row>
    <row r="1154" spans="1:12" ht="13.5" x14ac:dyDescent="0.25">
      <c r="A1154" s="3">
        <f>RSI!A1154</f>
        <v>43692</v>
      </c>
      <c r="B1154" s="2">
        <f>RSI!B1154</f>
        <v>10.411099999999999</v>
      </c>
      <c r="C1154" s="2">
        <f>RSI!I1154</f>
        <v>40.658360692555874</v>
      </c>
      <c r="D1154" s="2">
        <f>MACD!E1154</f>
        <v>0.11544149824724315</v>
      </c>
      <c r="E1154" s="2">
        <f>MACD!F1154</f>
        <v>0.101983729843844</v>
      </c>
      <c r="F1154" s="2">
        <f>'Moving Avg'!D1154</f>
        <v>10.59844</v>
      </c>
      <c r="G1154" s="2">
        <f>'Moving Avg'!F1154</f>
        <v>10.649045000000001</v>
      </c>
      <c r="H1154" s="2">
        <f>'Moving Avg'!G1154</f>
        <v>10.652894000000002</v>
      </c>
      <c r="I1154" s="2">
        <f>'Moving Avg'!H1154</f>
        <v>10.38894</v>
      </c>
      <c r="J1154" s="6" t="str">
        <f>OBV!F1154</f>
        <v>BULLISH</v>
      </c>
      <c r="K1154" s="6" t="str">
        <f>OBV!G1154</f>
        <v>WEAK</v>
      </c>
      <c r="L1154" s="6" t="str">
        <f>OBV!H1154</f>
        <v>BULLISH DIVERGENCE</v>
      </c>
    </row>
    <row r="1155" spans="1:12" ht="13.5" x14ac:dyDescent="0.25">
      <c r="A1155" s="3">
        <f>RSI!A1155</f>
        <v>43693</v>
      </c>
      <c r="B1155" s="2">
        <f>RSI!B1155</f>
        <v>10.411099999999999</v>
      </c>
      <c r="C1155" s="2">
        <f>RSI!I1155</f>
        <v>40.658360692555874</v>
      </c>
      <c r="D1155" s="2">
        <f>MACD!E1155</f>
        <v>0.13736565890887142</v>
      </c>
      <c r="E1155" s="2">
        <f>MACD!F1155</f>
        <v>0.10906011565684949</v>
      </c>
      <c r="F1155" s="2">
        <f>'Moving Avg'!D1155</f>
        <v>10.538219999999999</v>
      </c>
      <c r="G1155" s="2">
        <f>'Moving Avg'!F1155</f>
        <v>10.630230000000001</v>
      </c>
      <c r="H1155" s="2">
        <f>'Moving Avg'!G1155</f>
        <v>10.649303999999997</v>
      </c>
      <c r="I1155" s="2">
        <f>'Moving Avg'!H1155</f>
        <v>10.395782000000002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</row>
    <row r="1156" spans="1:12" ht="13.5" x14ac:dyDescent="0.25">
      <c r="A1156" s="3">
        <f>RSI!A1156</f>
        <v>43696</v>
      </c>
      <c r="B1156" s="2">
        <f>RSI!B1156</f>
        <v>10.452999999999999</v>
      </c>
      <c r="C1156" s="2">
        <f>RSI!I1156</f>
        <v>42.930017834789957</v>
      </c>
      <c r="D1156" s="2">
        <f>MACD!E1156</f>
        <v>0.1051750080436662</v>
      </c>
      <c r="E1156" s="2">
        <f>MACD!F1156</f>
        <v>0.10828309413421285</v>
      </c>
      <c r="F1156" s="2">
        <f>'Moving Avg'!D1156</f>
        <v>10.483039999999999</v>
      </c>
      <c r="G1156" s="2">
        <f>'Moving Avg'!F1156</f>
        <v>10.612255000000001</v>
      </c>
      <c r="H1156" s="2">
        <f>'Moving Avg'!G1156</f>
        <v>10.654209999999999</v>
      </c>
      <c r="I1156" s="2">
        <f>'Moving Avg'!H1156</f>
        <v>10.4031185</v>
      </c>
      <c r="J1156" s="6" t="str">
        <f>OBV!F1156</f>
        <v>BULLISH</v>
      </c>
      <c r="K1156" s="6" t="str">
        <f>OBV!G1156</f>
        <v>NEUTRAL</v>
      </c>
      <c r="L1156" s="6" t="str">
        <f>OBV!H1156</f>
        <v>BULLISH DIVERGENCE</v>
      </c>
    </row>
    <row r="1157" spans="1:12" ht="13.5" x14ac:dyDescent="0.25">
      <c r="A1157" s="3">
        <f>RSI!A1157</f>
        <v>43697</v>
      </c>
      <c r="B1157" s="2">
        <f>RSI!B1157</f>
        <v>10.411099999999999</v>
      </c>
      <c r="C1157" s="2">
        <f>RSI!I1157</f>
        <v>41.230271463477088</v>
      </c>
      <c r="D1157" s="2">
        <f>MACD!E1157</f>
        <v>8.1954127644502606E-2</v>
      </c>
      <c r="E1157" s="2">
        <f>MACD!F1157</f>
        <v>0.10301730083627079</v>
      </c>
      <c r="F1157" s="2">
        <f>'Moving Avg'!D1157</f>
        <v>10.41948</v>
      </c>
      <c r="G1157" s="2">
        <f>'Moving Avg'!F1157</f>
        <v>10.591765000000001</v>
      </c>
      <c r="H1157" s="2">
        <f>'Moving Avg'!G1157</f>
        <v>10.658439999999999</v>
      </c>
      <c r="I1157" s="2">
        <f>'Moving Avg'!H1157</f>
        <v>10.409716000000001</v>
      </c>
      <c r="J1157" s="6" t="str">
        <f>OBV!F1157</f>
        <v>BULLISH</v>
      </c>
      <c r="K1157" s="6" t="str">
        <f>OBV!G1157</f>
        <v>NEUTRAL</v>
      </c>
      <c r="L1157" s="6" t="str">
        <f>OBV!H1157</f>
        <v>BULLISH DIVERGENCE</v>
      </c>
    </row>
    <row r="1158" spans="1:12" ht="13.5" x14ac:dyDescent="0.25">
      <c r="A1158" s="3">
        <f>RSI!A1158</f>
        <v>43698</v>
      </c>
      <c r="B1158" s="2">
        <f>RSI!B1158</f>
        <v>10.369300000000001</v>
      </c>
      <c r="C1158" s="2">
        <f>RSI!I1158</f>
        <v>39.548005783398274</v>
      </c>
      <c r="D1158" s="2">
        <f>MACD!E1158</f>
        <v>6.6495556076560547E-2</v>
      </c>
      <c r="E1158" s="2">
        <f>MACD!F1158</f>
        <v>9.571295188432874E-2</v>
      </c>
      <c r="F1158" s="2">
        <f>'Moving Avg'!D1158</f>
        <v>10.41112</v>
      </c>
      <c r="G1158" s="2">
        <f>'Moving Avg'!F1158</f>
        <v>10.575455000000002</v>
      </c>
      <c r="H1158" s="2">
        <f>'Moving Avg'!G1158</f>
        <v>10.655643999999995</v>
      </c>
      <c r="I1158" s="2">
        <f>'Moving Avg'!H1158</f>
        <v>10.416186000000003</v>
      </c>
      <c r="J1158" s="6" t="str">
        <f>OBV!F1158</f>
        <v>BULLISH</v>
      </c>
      <c r="K1158" s="6" t="str">
        <f>OBV!G1158</f>
        <v>NEUTRAL</v>
      </c>
      <c r="L1158" s="6" t="str">
        <f>OBV!H1158</f>
        <v>BULLISH DIVERGENCE</v>
      </c>
    </row>
    <row r="1159" spans="1:12" ht="13.5" x14ac:dyDescent="0.25">
      <c r="A1159" s="3">
        <f>RSI!A1159</f>
        <v>43699</v>
      </c>
      <c r="B1159" s="2">
        <f>RSI!B1159</f>
        <v>10.327500000000001</v>
      </c>
      <c r="C1159" s="2">
        <f>RSI!I1159</f>
        <v>37.883397707019398</v>
      </c>
      <c r="D1159" s="2">
        <f>MACD!E1159</f>
        <v>5.6494161758923411E-2</v>
      </c>
      <c r="E1159" s="2">
        <f>MACD!F1159</f>
        <v>8.7869193859247671E-2</v>
      </c>
      <c r="F1159" s="2">
        <f>'Moving Avg'!D1159</f>
        <v>10.394400000000001</v>
      </c>
      <c r="G1159" s="2">
        <f>'Moving Avg'!F1159</f>
        <v>10.55246</v>
      </c>
      <c r="H1159" s="2">
        <f>'Moving Avg'!G1159</f>
        <v>10.650381999999995</v>
      </c>
      <c r="I1159" s="2">
        <f>'Moving Avg'!H1159</f>
        <v>10.421102500000003</v>
      </c>
      <c r="J1159" s="6" t="str">
        <f>OBV!F1159</f>
        <v>BULLISH</v>
      </c>
      <c r="K1159" s="6" t="str">
        <f>OBV!G1159</f>
        <v>NEUTRAL</v>
      </c>
      <c r="L1159" s="6" t="str">
        <f>OBV!H1159</f>
        <v>BULLISH DIVERGENCE</v>
      </c>
    </row>
    <row r="1160" spans="1:12" ht="13.5" x14ac:dyDescent="0.25">
      <c r="A1160" s="3">
        <f>RSI!A1160</f>
        <v>43700</v>
      </c>
      <c r="B1160" s="2">
        <f>RSI!B1160</f>
        <v>10.327500000000001</v>
      </c>
      <c r="C1160" s="2">
        <f>RSI!I1160</f>
        <v>37.883397707019398</v>
      </c>
      <c r="D1160" s="2">
        <f>MACD!E1160</f>
        <v>8.9321625905972368E-2</v>
      </c>
      <c r="E1160" s="2">
        <f>MACD!F1160</f>
        <v>8.8159680268592611E-2</v>
      </c>
      <c r="F1160" s="2">
        <f>'Moving Avg'!D1160</f>
        <v>10.377680000000002</v>
      </c>
      <c r="G1160" s="2">
        <f>'Moving Avg'!F1160</f>
        <v>10.531555000000001</v>
      </c>
      <c r="H1160" s="2">
        <f>'Moving Avg'!G1160</f>
        <v>10.646749999999997</v>
      </c>
      <c r="I1160" s="2">
        <f>'Moving Avg'!H1160</f>
        <v>10.423901000000001</v>
      </c>
      <c r="J1160" s="6" t="str">
        <f>OBV!F1160</f>
        <v>BULLISH</v>
      </c>
      <c r="K1160" s="6" t="str">
        <f>OBV!G1160</f>
        <v>NEUTRAL</v>
      </c>
      <c r="L1160" s="6" t="str">
        <f>OBV!H1160</f>
        <v>BULLISH DIVERGENCE</v>
      </c>
    </row>
    <row r="1161" spans="1:12" ht="13.5" x14ac:dyDescent="0.25">
      <c r="A1161" s="3">
        <f>RSI!A1161</f>
        <v>43703</v>
      </c>
      <c r="B1161" s="2">
        <f>RSI!B1161</f>
        <v>10.327500000000001</v>
      </c>
      <c r="C1161" s="2">
        <f>RSI!I1161</f>
        <v>37.883397707019398</v>
      </c>
      <c r="D1161" s="2">
        <f>MACD!E1161</f>
        <v>0.12097651518464758</v>
      </c>
      <c r="E1161" s="2">
        <f>MACD!F1161</f>
        <v>9.472304725180361E-2</v>
      </c>
      <c r="F1161" s="2">
        <f>'Moving Avg'!D1161</f>
        <v>10.35258</v>
      </c>
      <c r="G1161" s="2">
        <f>'Moving Avg'!F1161</f>
        <v>10.516499999999999</v>
      </c>
      <c r="H1161" s="2">
        <f>'Moving Avg'!G1161</f>
        <v>10.643117999999994</v>
      </c>
      <c r="I1161" s="2">
        <f>'Moving Avg'!H1161</f>
        <v>10.425274000000002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10.327500000000001</v>
      </c>
      <c r="C1162" s="2">
        <f>RSI!I1162</f>
        <v>37.883397707019398</v>
      </c>
      <c r="D1162" s="2">
        <f>MACD!E1162</f>
        <v>0.14897306359176099</v>
      </c>
      <c r="E1162" s="2">
        <f>MACD!F1162</f>
        <v>0.10557305051979508</v>
      </c>
      <c r="F1162" s="2">
        <f>'Moving Avg'!D1162</f>
        <v>10.33586</v>
      </c>
      <c r="G1162" s="2">
        <f>'Moving Avg'!F1162</f>
        <v>10.506044999999997</v>
      </c>
      <c r="H1162" s="2">
        <f>'Moving Avg'!G1162</f>
        <v>10.638017999999995</v>
      </c>
      <c r="I1162" s="2">
        <f>'Moving Avg'!H1162</f>
        <v>10.427013500000003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</row>
    <row r="1163" spans="1:12" ht="13.5" x14ac:dyDescent="0.25">
      <c r="A1163" s="3">
        <f>RSI!A1163</f>
        <v>43705</v>
      </c>
      <c r="B1163" s="2">
        <f>RSI!B1163</f>
        <v>10.327500000000001</v>
      </c>
      <c r="C1163" s="2">
        <f>RSI!I1163</f>
        <v>37.883397707019398</v>
      </c>
      <c r="D1163" s="2">
        <f>MACD!E1163</f>
        <v>0.12489203384130043</v>
      </c>
      <c r="E1163" s="2">
        <f>MACD!F1163</f>
        <v>0.10943684718409616</v>
      </c>
      <c r="F1163" s="2">
        <f>'Moving Avg'!D1163</f>
        <v>10.327500000000001</v>
      </c>
      <c r="G1163" s="2">
        <f>'Moving Avg'!F1163</f>
        <v>10.483464999999999</v>
      </c>
      <c r="H1163" s="2">
        <f>'Moving Avg'!G1163</f>
        <v>10.632755999999995</v>
      </c>
      <c r="I1163" s="2">
        <f>'Moving Avg'!H1163</f>
        <v>10.428753000000002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</row>
    <row r="1164" spans="1:12" ht="13.5" x14ac:dyDescent="0.25">
      <c r="A1164" s="3">
        <f>RSI!A1164</f>
        <v>43706</v>
      </c>
      <c r="B1164" s="2">
        <f>RSI!B1164</f>
        <v>10.2355</v>
      </c>
      <c r="C1164" s="2">
        <f>RSI!I1164</f>
        <v>33.401259768288426</v>
      </c>
      <c r="D1164" s="2">
        <f>MACD!E1164</f>
        <v>0.11236938051725254</v>
      </c>
      <c r="E1164" s="2">
        <f>MACD!F1164</f>
        <v>0.11002335385072745</v>
      </c>
      <c r="F1164" s="2">
        <f>'Moving Avg'!D1164</f>
        <v>10.309100000000001</v>
      </c>
      <c r="G1164" s="2">
        <f>'Moving Avg'!F1164</f>
        <v>10.456284999999998</v>
      </c>
      <c r="H1164" s="2">
        <f>'Moving Avg'!G1164</f>
        <v>10.625653999999995</v>
      </c>
      <c r="I1164" s="2">
        <f>'Moving Avg'!H1164</f>
        <v>10.430032500000003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10.2021</v>
      </c>
      <c r="C1165" s="2">
        <f>RSI!I1165</f>
        <v>31.924519924943468</v>
      </c>
      <c r="D1165" s="2">
        <f>MACD!E1165</f>
        <v>0.10575283582727479</v>
      </c>
      <c r="E1165" s="2">
        <f>MACD!F1165</f>
        <v>0.10916925024603694</v>
      </c>
      <c r="F1165" s="2">
        <f>'Moving Avg'!D1165</f>
        <v>10.284020000000002</v>
      </c>
      <c r="G1165" s="2">
        <f>'Moving Avg'!F1165</f>
        <v>10.427434999999999</v>
      </c>
      <c r="H1165" s="2">
        <f>'Moving Avg'!G1165</f>
        <v>10.617883999999993</v>
      </c>
      <c r="I1165" s="2">
        <f>'Moving Avg'!H1165</f>
        <v>10.431348500000002</v>
      </c>
      <c r="J1165" s="6" t="str">
        <f>OBV!F1165</f>
        <v>BEARISH</v>
      </c>
      <c r="K1165" s="6" t="str">
        <f>OBV!G1165</f>
        <v>STRONG</v>
      </c>
      <c r="L1165" s="6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10.160299999999999</v>
      </c>
      <c r="C1166" s="2">
        <f>RSI!I1166</f>
        <v>30.129194564077125</v>
      </c>
      <c r="D1166" s="2">
        <f>MACD!E1166</f>
        <v>0.11128798929435924</v>
      </c>
      <c r="E1166" s="2">
        <f>MACD!F1166</f>
        <v>0.10959299805570141</v>
      </c>
      <c r="F1166" s="2">
        <f>'Moving Avg'!D1166</f>
        <v>10.250580000000001</v>
      </c>
      <c r="G1166" s="2">
        <f>'Moving Avg'!F1166</f>
        <v>10.412384999999999</v>
      </c>
      <c r="H1166" s="2">
        <f>'Moving Avg'!G1166</f>
        <v>10.609277999999994</v>
      </c>
      <c r="I1166" s="2">
        <f>'Moving Avg'!H1166</f>
        <v>10.432252000000004</v>
      </c>
      <c r="J1166" s="6" t="str">
        <f>OBV!F1166</f>
        <v>BEARISH</v>
      </c>
      <c r="K1166" s="6" t="str">
        <f>OBV!G1166</f>
        <v>STRONG</v>
      </c>
      <c r="L1166" s="6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10.110099999999999</v>
      </c>
      <c r="C1167" s="2">
        <f>RSI!I1167</f>
        <v>28.086389947609433</v>
      </c>
      <c r="D1167" s="2">
        <f>MACD!E1167</f>
        <v>0.11496438600738124</v>
      </c>
      <c r="E1167" s="2">
        <f>MACD!F1167</f>
        <v>0.11066727564603739</v>
      </c>
      <c r="F1167" s="2">
        <f>'Moving Avg'!D1167</f>
        <v>10.207100000000001</v>
      </c>
      <c r="G1167" s="2">
        <f>'Moving Avg'!F1167</f>
        <v>10.394824999999999</v>
      </c>
      <c r="H1167" s="2">
        <f>'Moving Avg'!G1167</f>
        <v>10.599993999999992</v>
      </c>
      <c r="I1167" s="2">
        <f>'Moving Avg'!H1167</f>
        <v>10.433923000000002</v>
      </c>
      <c r="J1167" s="6" t="str">
        <f>OBV!F1167</f>
        <v>BEARISH</v>
      </c>
      <c r="K1167" s="6" t="str">
        <f>OBV!G1167</f>
        <v>STRONG</v>
      </c>
      <c r="L1167" s="6" t="str">
        <f>OBV!H1167</f>
        <v>CONFIRMED BEARISH</v>
      </c>
    </row>
    <row r="1168" spans="1:12" ht="13.5" x14ac:dyDescent="0.25">
      <c r="A1168" s="3">
        <f>RSI!A1168</f>
        <v>43712</v>
      </c>
      <c r="B1168" s="2">
        <f>RSI!B1168</f>
        <v>10.452999999999999</v>
      </c>
      <c r="C1168" s="2">
        <f>RSI!I1168</f>
        <v>52.017786338139587</v>
      </c>
      <c r="D1168" s="2">
        <f>MACD!E1168</f>
        <v>8.8134048548839772E-2</v>
      </c>
      <c r="E1168" s="2">
        <f>MACD!F1168</f>
        <v>0.10616063022659787</v>
      </c>
      <c r="F1168" s="2">
        <f>'Moving Avg'!D1168</f>
        <v>10.232200000000001</v>
      </c>
      <c r="G1168" s="2">
        <f>'Moving Avg'!F1168</f>
        <v>10.394409999999999</v>
      </c>
      <c r="H1168" s="2">
        <f>'Moving Avg'!G1168</f>
        <v>10.597567999999994</v>
      </c>
      <c r="I1168" s="2">
        <f>'Moving Avg'!H1168</f>
        <v>10.435719500000005</v>
      </c>
      <c r="J1168" s="6" t="str">
        <f>OBV!F1168</f>
        <v>BEARISH</v>
      </c>
      <c r="K1168" s="6" t="str">
        <f>OBV!G1168</f>
        <v>NEUTRAL</v>
      </c>
      <c r="L1168" s="6" t="str">
        <f>OBV!H1168</f>
        <v>BEARISH DIVERGENCE</v>
      </c>
    </row>
    <row r="1169" spans="1:12" ht="13.5" x14ac:dyDescent="0.25">
      <c r="A1169" s="3">
        <f>RSI!A1169</f>
        <v>43713</v>
      </c>
      <c r="B1169" s="2">
        <f>RSI!B1169</f>
        <v>10.452999999999999</v>
      </c>
      <c r="C1169" s="2">
        <f>RSI!I1169</f>
        <v>52.017786338139587</v>
      </c>
      <c r="D1169" s="2">
        <f>MACD!E1169</f>
        <v>5.8724136881334488E-2</v>
      </c>
      <c r="E1169" s="2">
        <f>MACD!F1169</f>
        <v>9.6673331557545206E-2</v>
      </c>
      <c r="F1169" s="2">
        <f>'Moving Avg'!D1169</f>
        <v>10.275700000000001</v>
      </c>
      <c r="G1169" s="2">
        <f>'Moving Avg'!F1169</f>
        <v>10.394410000000001</v>
      </c>
      <c r="H1169" s="2">
        <f>'Moving Avg'!G1169</f>
        <v>10.594977999999994</v>
      </c>
      <c r="I1169" s="2">
        <f>'Moving Avg'!H1169</f>
        <v>10.436050000000002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</row>
    <row r="1170" spans="1:12" ht="13.5" x14ac:dyDescent="0.25">
      <c r="A1170" s="3">
        <f>RSI!A1170</f>
        <v>43714</v>
      </c>
      <c r="B1170" s="2">
        <f>RSI!B1170</f>
        <v>10.662000000000001</v>
      </c>
      <c r="C1170" s="2">
        <f>RSI!I1170</f>
        <v>61.155450738561619</v>
      </c>
      <c r="D1170" s="2">
        <f>MACD!E1170</f>
        <v>1.8101281450881856E-2</v>
      </c>
      <c r="E1170" s="2">
        <f>MACD!F1170</f>
        <v>8.0958921536212536E-2</v>
      </c>
      <c r="F1170" s="2">
        <f>'Moving Avg'!D1170</f>
        <v>10.36768</v>
      </c>
      <c r="G1170" s="2">
        <f>'Moving Avg'!F1170</f>
        <v>10.391900000000001</v>
      </c>
      <c r="H1170" s="2">
        <f>'Moving Avg'!G1170</f>
        <v>10.601131999999996</v>
      </c>
      <c r="I1170" s="2">
        <f>'Moving Avg'!H1170</f>
        <v>10.438851000000005</v>
      </c>
      <c r="J1170" s="6" t="str">
        <f>OBV!F1170</f>
        <v>BULLISH</v>
      </c>
      <c r="K1170" s="6" t="str">
        <f>OBV!G1170</f>
        <v>WEAK</v>
      </c>
      <c r="L1170" s="6" t="str">
        <f>OBV!H1170</f>
        <v>CONFIRMED BULLISH</v>
      </c>
    </row>
    <row r="1171" spans="1:12" ht="13.5" x14ac:dyDescent="0.25">
      <c r="A1171" s="3">
        <f>RSI!A1171</f>
        <v>43717</v>
      </c>
      <c r="B1171" s="2">
        <f>RSI!B1171</f>
        <v>10.4948</v>
      </c>
      <c r="C1171" s="2">
        <f>RSI!I1171</f>
        <v>52.535880565136935</v>
      </c>
      <c r="D1171" s="2">
        <f>MACD!E1171</f>
        <v>-5.358805070994066E-3</v>
      </c>
      <c r="E1171" s="2">
        <f>MACD!F1171</f>
        <v>6.3695376214771213E-2</v>
      </c>
      <c r="F1171" s="2">
        <f>'Moving Avg'!D1171</f>
        <v>10.43458</v>
      </c>
      <c r="G1171" s="2">
        <f>'Moving Avg'!F1171</f>
        <v>10.380195000000001</v>
      </c>
      <c r="H1171" s="2">
        <f>'Moving Avg'!G1171</f>
        <v>10.598455999999993</v>
      </c>
      <c r="I1171" s="2">
        <f>'Moving Avg'!H1171</f>
        <v>10.439349500000006</v>
      </c>
      <c r="J1171" s="6" t="str">
        <f>OBV!F1171</f>
        <v>BULLISH</v>
      </c>
      <c r="K1171" s="6" t="str">
        <f>OBV!G1171</f>
        <v>WEAK</v>
      </c>
      <c r="L1171" s="6" t="str">
        <f>OBV!H1171</f>
        <v>CONFIRMED BULLISH</v>
      </c>
    </row>
    <row r="1172" spans="1:12" ht="13.5" x14ac:dyDescent="0.25">
      <c r="A1172" s="3">
        <f>RSI!A1172</f>
        <v>43718</v>
      </c>
      <c r="B1172" s="2">
        <f>RSI!B1172</f>
        <v>10.620200000000001</v>
      </c>
      <c r="C1172" s="2">
        <f>RSI!I1172</f>
        <v>57.386965180898336</v>
      </c>
      <c r="D1172" s="2">
        <f>MACD!E1172</f>
        <v>-3.4873587330913836E-2</v>
      </c>
      <c r="E1172" s="2">
        <f>MACD!F1172</f>
        <v>4.3981583505634206E-2</v>
      </c>
      <c r="F1172" s="2">
        <f>'Moving Avg'!D1172</f>
        <v>10.536599999999998</v>
      </c>
      <c r="G1172" s="2">
        <f>'Moving Avg'!F1172</f>
        <v>10.37476</v>
      </c>
      <c r="H1172" s="2">
        <f>'Moving Avg'!G1172</f>
        <v>10.598455999999993</v>
      </c>
      <c r="I1172" s="2">
        <f>'Moving Avg'!H1172</f>
        <v>10.440719500000002</v>
      </c>
      <c r="J1172" s="6" t="str">
        <f>OBV!F1172</f>
        <v>BULLISH</v>
      </c>
      <c r="K1172" s="6" t="str">
        <f>OBV!G1172</f>
        <v>WEAK</v>
      </c>
      <c r="L1172" s="6" t="str">
        <f>OBV!H1172</f>
        <v>CONFIRMED BULLISH</v>
      </c>
    </row>
    <row r="1173" spans="1:12" ht="13.5" x14ac:dyDescent="0.25">
      <c r="A1173" s="3">
        <f>RSI!A1173</f>
        <v>43719</v>
      </c>
      <c r="B1173" s="2">
        <f>RSI!B1173</f>
        <v>10.653600000000001</v>
      </c>
      <c r="C1173" s="2">
        <f>RSI!I1173</f>
        <v>58.600635442520705</v>
      </c>
      <c r="D1173" s="2">
        <f>MACD!E1173</f>
        <v>-6.3409971297167189E-2</v>
      </c>
      <c r="E1173" s="2">
        <f>MACD!F1173</f>
        <v>2.2503272545073925E-2</v>
      </c>
      <c r="F1173" s="2">
        <f>'Moving Avg'!D1173</f>
        <v>10.57672</v>
      </c>
      <c r="G1173" s="2">
        <f>'Moving Avg'!F1173</f>
        <v>10.386885000000001</v>
      </c>
      <c r="H1173" s="2">
        <f>'Moving Avg'!G1173</f>
        <v>10.594105999999993</v>
      </c>
      <c r="I1173" s="2">
        <f>'Moving Avg'!H1173</f>
        <v>10.442256500000003</v>
      </c>
      <c r="J1173" s="6" t="str">
        <f>OBV!F1173</f>
        <v>BULLISH</v>
      </c>
      <c r="K1173" s="6" t="str">
        <f>OBV!G1173</f>
        <v>WEAK</v>
      </c>
      <c r="L1173" s="6" t="str">
        <f>OBV!H1173</f>
        <v>CONFIRMED BULLISH</v>
      </c>
    </row>
    <row r="1174" spans="1:12" ht="13.5" x14ac:dyDescent="0.25">
      <c r="A1174" s="3">
        <f>RSI!A1174</f>
        <v>43720</v>
      </c>
      <c r="B1174" s="2">
        <f>RSI!B1174</f>
        <v>10.662000000000001</v>
      </c>
      <c r="C1174" s="2">
        <f>RSI!I1174</f>
        <v>58.917542682461004</v>
      </c>
      <c r="D1174" s="2">
        <f>MACD!E1174</f>
        <v>-0.10353722401947607</v>
      </c>
      <c r="E1174" s="2">
        <f>MACD!F1174</f>
        <v>-2.7048267678360764E-3</v>
      </c>
      <c r="F1174" s="2">
        <f>'Moving Avg'!D1174</f>
        <v>10.61852</v>
      </c>
      <c r="G1174" s="2">
        <f>'Moving Avg'!F1174</f>
        <v>10.399430000000002</v>
      </c>
      <c r="H1174" s="2">
        <f>'Moving Avg'!G1174</f>
        <v>10.588251999999995</v>
      </c>
      <c r="I1174" s="2">
        <f>'Moving Avg'!H1174</f>
        <v>10.443876000000003</v>
      </c>
      <c r="J1174" s="6" t="str">
        <f>OBV!F1174</f>
        <v>BULLISH</v>
      </c>
      <c r="K1174" s="6" t="str">
        <f>OBV!G1174</f>
        <v>WEAK</v>
      </c>
      <c r="L1174" s="6" t="str">
        <f>OBV!H1174</f>
        <v>CONFIRMED BULLISH</v>
      </c>
    </row>
    <row r="1175" spans="1:12" ht="13.5" x14ac:dyDescent="0.25">
      <c r="A1175" s="3">
        <f>RSI!A1175</f>
        <v>43721</v>
      </c>
      <c r="B1175" s="2">
        <f>RSI!B1175</f>
        <v>10.662000000000001</v>
      </c>
      <c r="C1175" s="2">
        <f>RSI!I1175</f>
        <v>58.917542682460997</v>
      </c>
      <c r="D1175" s="2">
        <f>MACD!E1175</f>
        <v>-0.14379490379883997</v>
      </c>
      <c r="E1175" s="2">
        <f>MACD!F1175</f>
        <v>-3.0922842174036857E-2</v>
      </c>
      <c r="F1175" s="2">
        <f>'Moving Avg'!D1175</f>
        <v>10.61852</v>
      </c>
      <c r="G1175" s="2">
        <f>'Moving Avg'!F1175</f>
        <v>10.411975000000002</v>
      </c>
      <c r="H1175" s="2">
        <f>'Moving Avg'!G1175</f>
        <v>10.582397999999996</v>
      </c>
      <c r="I1175" s="2">
        <f>'Moving Avg'!H1175</f>
        <v>10.445658500000002</v>
      </c>
      <c r="J1175" s="6" t="str">
        <f>OBV!F1175</f>
        <v>BULLISH</v>
      </c>
      <c r="K1175" s="6" t="str">
        <f>OBV!G1175</f>
        <v>WEAK</v>
      </c>
      <c r="L1175" s="6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10.653600000000001</v>
      </c>
      <c r="C1176" s="2">
        <f>RSI!I1176</f>
        <v>58.399084312461873</v>
      </c>
      <c r="D1176" s="2">
        <f>MACD!E1176</f>
        <v>-0.18474670529208836</v>
      </c>
      <c r="E1176" s="2">
        <f>MACD!F1176</f>
        <v>-6.1687614797647165E-2</v>
      </c>
      <c r="F1176" s="2">
        <f>'Moving Avg'!D1176</f>
        <v>10.65028</v>
      </c>
      <c r="G1176" s="2">
        <f>'Moving Avg'!F1176</f>
        <v>10.422005000000002</v>
      </c>
      <c r="H1176" s="2">
        <f>'Moving Avg'!G1176</f>
        <v>10.576375999999993</v>
      </c>
      <c r="I1176" s="2">
        <f>'Moving Avg'!H1176</f>
        <v>10.447440000000002</v>
      </c>
      <c r="J1176" s="6" t="str">
        <f>OBV!F1176</f>
        <v>BULLISH</v>
      </c>
      <c r="K1176" s="6" t="str">
        <f>OBV!G1176</f>
        <v>WEAK</v>
      </c>
      <c r="L1176" s="6" t="str">
        <f>OBV!H1176</f>
        <v>CONFIRMED BULLISH</v>
      </c>
    </row>
    <row r="1177" spans="1:12" ht="13.5" x14ac:dyDescent="0.25">
      <c r="A1177" s="3">
        <f>RSI!A1177</f>
        <v>43725</v>
      </c>
      <c r="B1177" s="2">
        <f>RSI!B1177</f>
        <v>10.369300000000001</v>
      </c>
      <c r="C1177" s="2">
        <f>RSI!I1177</f>
        <v>44.216981884682021</v>
      </c>
      <c r="D1177" s="2">
        <f>MACD!E1177</f>
        <v>-0.20701154457834114</v>
      </c>
      <c r="E1177" s="2">
        <f>MACD!F1177</f>
        <v>-9.0752400753785961E-2</v>
      </c>
      <c r="F1177" s="2">
        <f>'Moving Avg'!D1177</f>
        <v>10.600100000000001</v>
      </c>
      <c r="G1177" s="2">
        <f>'Moving Avg'!F1177</f>
        <v>10.419915000000003</v>
      </c>
      <c r="H1177" s="2">
        <f>'Moving Avg'!G1177</f>
        <v>10.571189999999993</v>
      </c>
      <c r="I1177" s="2">
        <f>'Moving Avg'!H1177</f>
        <v>10.447800000000003</v>
      </c>
      <c r="J1177" s="6" t="str">
        <f>OBV!F1177</f>
        <v>BULLISH</v>
      </c>
      <c r="K1177" s="6" t="str">
        <f>OBV!G1177</f>
        <v>WEAK</v>
      </c>
      <c r="L1177" s="6" t="str">
        <f>OBV!H1177</f>
        <v>BULLISH DIVERGENCE</v>
      </c>
    </row>
    <row r="1178" spans="1:12" ht="13.5" x14ac:dyDescent="0.25">
      <c r="A1178" s="3">
        <f>RSI!A1178</f>
        <v>43726</v>
      </c>
      <c r="B1178" s="2">
        <f>RSI!B1178</f>
        <v>10.6035</v>
      </c>
      <c r="C1178" s="2">
        <f>RSI!I1178</f>
        <v>54.104726801244986</v>
      </c>
      <c r="D1178" s="2">
        <f>MACD!E1178</f>
        <v>-0.18964454920912921</v>
      </c>
      <c r="E1178" s="2">
        <f>MACD!F1178</f>
        <v>-0.11053083044485461</v>
      </c>
      <c r="F1178" s="2">
        <f>'Moving Avg'!D1178</f>
        <v>10.59008</v>
      </c>
      <c r="G1178" s="2">
        <f>'Moving Avg'!F1178</f>
        <v>10.431625000000004</v>
      </c>
      <c r="H1178" s="2">
        <f>'Moving Avg'!G1178</f>
        <v>10.566005999999993</v>
      </c>
      <c r="I1178" s="2">
        <f>'Moving Avg'!H1178</f>
        <v>10.449331000000004</v>
      </c>
      <c r="J1178" s="6" t="str">
        <f>OBV!F1178</f>
        <v>BULLISH</v>
      </c>
      <c r="K1178" s="6" t="str">
        <f>OBV!G1178</f>
        <v>NEUTRAL</v>
      </c>
      <c r="L1178" s="6" t="str">
        <f>OBV!H1178</f>
        <v>BULLISH DIVERGENCE</v>
      </c>
    </row>
    <row r="1179" spans="1:12" ht="13.5" x14ac:dyDescent="0.25">
      <c r="A1179" s="3">
        <f>RSI!A1179</f>
        <v>43727</v>
      </c>
      <c r="B1179" s="2">
        <f>RSI!B1179</f>
        <v>10.6035</v>
      </c>
      <c r="C1179" s="2">
        <f>RSI!I1179</f>
        <v>54.104726801244986</v>
      </c>
      <c r="D1179" s="2">
        <f>MACD!E1179</f>
        <v>-0.17559183717673754</v>
      </c>
      <c r="E1179" s="2">
        <f>MACD!F1179</f>
        <v>-0.12354303179123122</v>
      </c>
      <c r="F1179" s="2">
        <f>'Moving Avg'!D1179</f>
        <v>10.578380000000001</v>
      </c>
      <c r="G1179" s="2">
        <f>'Moving Avg'!F1179</f>
        <v>10.445425000000004</v>
      </c>
      <c r="H1179" s="2">
        <f>'Moving Avg'!G1179</f>
        <v>10.560821999999995</v>
      </c>
      <c r="I1179" s="2">
        <f>'Moving Avg'!H1179</f>
        <v>10.450902500000005</v>
      </c>
      <c r="J1179" s="6" t="str">
        <f>OBV!F1179</f>
        <v>BULLISH</v>
      </c>
      <c r="K1179" s="6" t="str">
        <f>OBV!G1179</f>
        <v>NEUTRAL</v>
      </c>
      <c r="L1179" s="6" t="str">
        <f>OBV!H1179</f>
        <v>BULLISH DIVERGENCE</v>
      </c>
    </row>
    <row r="1180" spans="1:12" ht="13.5" x14ac:dyDescent="0.25">
      <c r="A1180" s="3">
        <f>RSI!A1180</f>
        <v>43728</v>
      </c>
      <c r="B1180" s="2">
        <f>RSI!B1180</f>
        <v>10.6035</v>
      </c>
      <c r="C1180" s="2">
        <f>RSI!I1180</f>
        <v>54.104726801244986</v>
      </c>
      <c r="D1180" s="2">
        <f>MACD!E1180</f>
        <v>-0.13214208459093868</v>
      </c>
      <c r="E1180" s="2">
        <f>MACD!F1180</f>
        <v>-0.12526284235117272</v>
      </c>
      <c r="F1180" s="2">
        <f>'Moving Avg'!D1180</f>
        <v>10.56668</v>
      </c>
      <c r="G1180" s="2">
        <f>'Moving Avg'!F1180</f>
        <v>10.459225000000002</v>
      </c>
      <c r="H1180" s="2">
        <f>'Moving Avg'!G1180</f>
        <v>10.555637999999995</v>
      </c>
      <c r="I1180" s="2">
        <f>'Moving Avg'!H1180</f>
        <v>10.452596500000004</v>
      </c>
      <c r="J1180" s="6" t="str">
        <f>OBV!F1180</f>
        <v>BULLISH</v>
      </c>
      <c r="K1180" s="6" t="str">
        <f>OBV!G1180</f>
        <v>NEUTRAL</v>
      </c>
      <c r="L1180" s="6" t="str">
        <f>OBV!H1180</f>
        <v>BULLISH DIVERGENCE</v>
      </c>
    </row>
    <row r="1181" spans="1:12" ht="13.5" x14ac:dyDescent="0.25">
      <c r="A1181" s="3">
        <f>RSI!A1181</f>
        <v>43731</v>
      </c>
      <c r="B1181" s="2">
        <f>RSI!B1181</f>
        <v>10.6035</v>
      </c>
      <c r="C1181" s="2">
        <f>RSI!I1181</f>
        <v>54.104726801244986</v>
      </c>
      <c r="D1181" s="2">
        <f>MACD!E1181</f>
        <v>-0.12165077319647111</v>
      </c>
      <c r="E1181" s="2">
        <f>MACD!F1181</f>
        <v>-0.12454042852023239</v>
      </c>
      <c r="F1181" s="2">
        <f>'Moving Avg'!D1181</f>
        <v>10.556659999999999</v>
      </c>
      <c r="G1181" s="2">
        <f>'Moving Avg'!F1181</f>
        <v>10.473025000000002</v>
      </c>
      <c r="H1181" s="2">
        <f>'Moving Avg'!G1181</f>
        <v>10.550621999999997</v>
      </c>
      <c r="I1181" s="2">
        <f>'Moving Avg'!H1181</f>
        <v>10.454290500000006</v>
      </c>
      <c r="J1181" s="6" t="str">
        <f>OBV!F1181</f>
        <v>BULLISH</v>
      </c>
      <c r="K1181" s="6" t="str">
        <f>OBV!G1181</f>
        <v>NEUTRAL</v>
      </c>
      <c r="L1181" s="6" t="str">
        <f>OBV!H1181</f>
        <v>BULLISH DIVERGENCE</v>
      </c>
    </row>
    <row r="1182" spans="1:12" ht="13.5" x14ac:dyDescent="0.25">
      <c r="A1182" s="3">
        <f>RSI!A1182</f>
        <v>43732</v>
      </c>
      <c r="B1182" s="2">
        <f>RSI!B1182</f>
        <v>10.6035</v>
      </c>
      <c r="C1182" s="2">
        <f>RSI!I1182</f>
        <v>54.104726801244979</v>
      </c>
      <c r="D1182" s="2">
        <f>MACD!E1182</f>
        <v>-9.3991189930758168E-2</v>
      </c>
      <c r="E1182" s="2">
        <f>MACD!F1182</f>
        <v>-0.11843058080233757</v>
      </c>
      <c r="F1182" s="2">
        <f>'Moving Avg'!D1182</f>
        <v>10.6035</v>
      </c>
      <c r="G1182" s="2">
        <f>'Moving Avg'!F1182</f>
        <v>10.486825</v>
      </c>
      <c r="H1182" s="2">
        <f>'Moving Avg'!G1182</f>
        <v>10.545771999999998</v>
      </c>
      <c r="I1182" s="2">
        <f>'Moving Avg'!H1182</f>
        <v>10.455984500000008</v>
      </c>
      <c r="J1182" s="6" t="str">
        <f>OBV!F1182</f>
        <v>BULLISH</v>
      </c>
      <c r="K1182" s="6" t="str">
        <f>OBV!G1182</f>
        <v>NEUTRAL</v>
      </c>
      <c r="L1182" s="6" t="str">
        <f>OBV!H1182</f>
        <v>CONFIRMED BULLISH</v>
      </c>
    </row>
    <row r="1183" spans="1:12" ht="13.5" x14ac:dyDescent="0.25">
      <c r="A1183" s="3">
        <f>RSI!A1183</f>
        <v>43733</v>
      </c>
      <c r="B1183" s="2">
        <f>RSI!B1183</f>
        <v>10.5366</v>
      </c>
      <c r="C1183" s="2">
        <f>RSI!I1183</f>
        <v>50.407682766116203</v>
      </c>
      <c r="D1183" s="2">
        <f>MACD!E1183</f>
        <v>-6.0965121105134301E-2</v>
      </c>
      <c r="E1183" s="2">
        <f>MACD!F1183</f>
        <v>-0.10693748886289692</v>
      </c>
      <c r="F1183" s="2">
        <f>'Moving Avg'!D1183</f>
        <v>10.590120000000001</v>
      </c>
      <c r="G1183" s="2">
        <f>'Moving Avg'!F1183</f>
        <v>10.49728</v>
      </c>
      <c r="H1183" s="2">
        <f>'Moving Avg'!G1183</f>
        <v>10.539917999999995</v>
      </c>
      <c r="I1183" s="2">
        <f>'Moving Avg'!H1183</f>
        <v>10.457344000000008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10.662000000000001</v>
      </c>
      <c r="C1184" s="2">
        <f>RSI!I1184</f>
        <v>56.419037231678153</v>
      </c>
      <c r="D1184" s="2">
        <f>MACD!E1184</f>
        <v>-4.1058484605228429E-2</v>
      </c>
      <c r="E1184" s="2">
        <f>MACD!F1184</f>
        <v>-9.3761688011363226E-2</v>
      </c>
      <c r="F1184" s="2">
        <f>'Moving Avg'!D1184</f>
        <v>10.60182</v>
      </c>
      <c r="G1184" s="2">
        <f>'Moving Avg'!F1184</f>
        <v>10.518604999999999</v>
      </c>
      <c r="H1184" s="2">
        <f>'Moving Avg'!G1184</f>
        <v>10.537409999999998</v>
      </c>
      <c r="I1184" s="2">
        <f>'Moving Avg'!H1184</f>
        <v>10.459330500000005</v>
      </c>
      <c r="J1184" s="6" t="str">
        <f>OBV!F1184</f>
        <v>BULLISH</v>
      </c>
      <c r="K1184" s="6" t="str">
        <f>OBV!G1184</f>
        <v>WEAK</v>
      </c>
      <c r="L1184" s="6" t="str">
        <f>OBV!H1184</f>
        <v>CONFIRMED BULLISH</v>
      </c>
    </row>
    <row r="1185" spans="1:12" ht="13.5" x14ac:dyDescent="0.25">
      <c r="A1185" s="3">
        <f>RSI!A1185</f>
        <v>43735</v>
      </c>
      <c r="B1185" s="2">
        <f>RSI!B1185</f>
        <v>10.645300000000001</v>
      </c>
      <c r="C1185" s="2">
        <f>RSI!I1185</f>
        <v>55.454981548824215</v>
      </c>
      <c r="D1185" s="2">
        <f>MACD!E1185</f>
        <v>-2.3757176981597183E-2</v>
      </c>
      <c r="E1185" s="2">
        <f>MACD!F1185</f>
        <v>-7.9760785805410017E-2</v>
      </c>
      <c r="F1185" s="2">
        <f>'Moving Avg'!D1185</f>
        <v>10.61018</v>
      </c>
      <c r="G1185" s="2">
        <f>'Moving Avg'!F1185</f>
        <v>10.540764999999999</v>
      </c>
      <c r="H1185" s="2">
        <f>'Moving Avg'!G1185</f>
        <v>10.534567999999997</v>
      </c>
      <c r="I1185" s="2">
        <f>'Moving Avg'!H1185</f>
        <v>10.461233500000006</v>
      </c>
      <c r="J1185" s="6" t="str">
        <f>OBV!F1185</f>
        <v>BULLISH</v>
      </c>
      <c r="K1185" s="6" t="str">
        <f>OBV!G1185</f>
        <v>WEAK</v>
      </c>
      <c r="L1185" s="6" t="str">
        <f>OBV!H1185</f>
        <v>CONFIRMED BULLISH</v>
      </c>
    </row>
    <row r="1186" spans="1:12" ht="13.5" x14ac:dyDescent="0.25">
      <c r="A1186" s="3">
        <f>RSI!A1186</f>
        <v>43738</v>
      </c>
      <c r="B1186" s="2">
        <f>RSI!B1186</f>
        <v>10.452999999999999</v>
      </c>
      <c r="C1186" s="2">
        <f>RSI!I1186</f>
        <v>45.758839922707374</v>
      </c>
      <c r="D1186" s="2">
        <f>MACD!E1186</f>
        <v>3.2111657660554016E-3</v>
      </c>
      <c r="E1186" s="2">
        <f>MACD!F1186</f>
        <v>-6.3166395491116939E-2</v>
      </c>
      <c r="F1186" s="2">
        <f>'Moving Avg'!D1186</f>
        <v>10.580080000000001</v>
      </c>
      <c r="G1186" s="2">
        <f>'Moving Avg'!F1186</f>
        <v>10.555399999999999</v>
      </c>
      <c r="H1186" s="2">
        <f>'Moving Avg'!G1186</f>
        <v>10.527377999999993</v>
      </c>
      <c r="I1186" s="2">
        <f>'Moving Avg'!H1186</f>
        <v>10.462175000000002</v>
      </c>
      <c r="J1186" s="6" t="str">
        <f>OBV!F1186</f>
        <v>BULLISH</v>
      </c>
      <c r="K1186" s="6" t="str">
        <f>OBV!G1186</f>
        <v>WEAK</v>
      </c>
      <c r="L1186" s="6" t="str">
        <f>OBV!H1186</f>
        <v>BULLISH DIVERGENCE</v>
      </c>
    </row>
    <row r="1187" spans="1:12" ht="13.5" x14ac:dyDescent="0.25">
      <c r="A1187" s="3">
        <f>RSI!A1187</f>
        <v>43739</v>
      </c>
      <c r="B1187" s="2">
        <f>RSI!B1187</f>
        <v>10.452999999999999</v>
      </c>
      <c r="C1187" s="2">
        <f>RSI!I1187</f>
        <v>45.758839922707374</v>
      </c>
      <c r="D1187" s="2">
        <f>MACD!E1187</f>
        <v>-1.7148806904771163E-2</v>
      </c>
      <c r="E1187" s="2">
        <f>MACD!F1187</f>
        <v>-5.3962877773847784E-2</v>
      </c>
      <c r="F1187" s="2">
        <f>'Moving Avg'!D1187</f>
        <v>10.54998</v>
      </c>
      <c r="G1187" s="2">
        <f>'Moving Avg'!F1187</f>
        <v>10.572545</v>
      </c>
      <c r="H1187" s="2">
        <f>'Moving Avg'!G1187</f>
        <v>10.520019999999995</v>
      </c>
      <c r="I1187" s="2">
        <f>'Moving Avg'!H1187</f>
        <v>10.464501500000004</v>
      </c>
      <c r="J1187" s="6" t="str">
        <f>OBV!F1187</f>
        <v>BULLISH</v>
      </c>
      <c r="K1187" s="6" t="str">
        <f>OBV!G1187</f>
        <v>WEAK</v>
      </c>
      <c r="L1187" s="6" t="str">
        <f>OBV!H1187</f>
        <v>BULLISH DIVERGENCE</v>
      </c>
    </row>
    <row r="1188" spans="1:12" ht="13.5" x14ac:dyDescent="0.25">
      <c r="A1188" s="3">
        <f>RSI!A1188</f>
        <v>43740</v>
      </c>
      <c r="B1188" s="2">
        <f>RSI!B1188</f>
        <v>10.5868</v>
      </c>
      <c r="C1188" s="2">
        <f>RSI!I1188</f>
        <v>52.46559766022294</v>
      </c>
      <c r="D1188" s="2">
        <f>MACD!E1188</f>
        <v>-7.7391124798680266E-3</v>
      </c>
      <c r="E1188" s="2">
        <f>MACD!F1188</f>
        <v>-4.4718124715051835E-2</v>
      </c>
      <c r="F1188" s="2">
        <f>'Moving Avg'!D1188</f>
        <v>10.56002</v>
      </c>
      <c r="G1188" s="2">
        <f>'Moving Avg'!F1188</f>
        <v>10.579235000000001</v>
      </c>
      <c r="H1188" s="2">
        <f>'Moving Avg'!G1188</f>
        <v>10.517845999999997</v>
      </c>
      <c r="I1188" s="2">
        <f>'Moving Avg'!H1188</f>
        <v>10.466112000000003</v>
      </c>
      <c r="J1188" s="6" t="str">
        <f>OBV!F1188</f>
        <v>BULLISH</v>
      </c>
      <c r="K1188" s="6" t="str">
        <f>OBV!G1188</f>
        <v>WEAK</v>
      </c>
      <c r="L1188" s="6" t="str">
        <f>OBV!H1188</f>
        <v>CONFIRMED BULLISH</v>
      </c>
    </row>
    <row r="1189" spans="1:12" ht="13.5" x14ac:dyDescent="0.25">
      <c r="A1189" s="3">
        <f>RSI!A1189</f>
        <v>43741</v>
      </c>
      <c r="B1189" s="2">
        <f>RSI!B1189</f>
        <v>10.703799999999999</v>
      </c>
      <c r="C1189" s="2">
        <f>RSI!I1189</f>
        <v>57.423193974116145</v>
      </c>
      <c r="D1189" s="2">
        <f>MACD!E1189</f>
        <v>-8.7550030303873427E-3</v>
      </c>
      <c r="E1189" s="2">
        <f>MACD!F1189</f>
        <v>-3.7525500378118935E-2</v>
      </c>
      <c r="F1189" s="2">
        <f>'Moving Avg'!D1189</f>
        <v>10.568380000000001</v>
      </c>
      <c r="G1189" s="2">
        <f>'Moving Avg'!F1189</f>
        <v>10.591775</v>
      </c>
      <c r="H1189" s="2">
        <f>'Moving Avg'!G1189</f>
        <v>10.516173999999994</v>
      </c>
      <c r="I1189" s="2">
        <f>'Moving Avg'!H1189</f>
        <v>10.468307500000002</v>
      </c>
      <c r="J1189" s="6" t="str">
        <f>OBV!F1189</f>
        <v>BULLISH</v>
      </c>
      <c r="K1189" s="6" t="str">
        <f>OBV!G1189</f>
        <v>WEAK</v>
      </c>
      <c r="L1189" s="6" t="str">
        <f>OBV!H1189</f>
        <v>CONFIRMED BULLISH</v>
      </c>
    </row>
    <row r="1190" spans="1:12" ht="13.5" x14ac:dyDescent="0.25">
      <c r="A1190" s="3">
        <f>RSI!A1190</f>
        <v>43742</v>
      </c>
      <c r="B1190" s="2">
        <f>RSI!B1190</f>
        <v>10.8711</v>
      </c>
      <c r="C1190" s="2">
        <f>RSI!I1190</f>
        <v>63.314976249803507</v>
      </c>
      <c r="D1190" s="2">
        <f>MACD!E1190</f>
        <v>-2.2986769096688064E-2</v>
      </c>
      <c r="E1190" s="2">
        <f>MACD!F1190</f>
        <v>-3.461775412183276E-2</v>
      </c>
      <c r="F1190" s="2">
        <f>'Moving Avg'!D1190</f>
        <v>10.613539999999999</v>
      </c>
      <c r="G1190" s="2">
        <f>'Moving Avg'!F1190</f>
        <v>10.60223</v>
      </c>
      <c r="H1190" s="2">
        <f>'Moving Avg'!G1190</f>
        <v>10.518683999999993</v>
      </c>
      <c r="I1190" s="2">
        <f>'Moving Avg'!H1190</f>
        <v>10.472154</v>
      </c>
      <c r="J1190" s="6" t="str">
        <f>OBV!F1190</f>
        <v>BULLISH</v>
      </c>
      <c r="K1190" s="6" t="str">
        <f>OBV!G1190</f>
        <v>WEAK</v>
      </c>
      <c r="L1190" s="6" t="str">
        <f>OBV!H1190</f>
        <v>CONFIRMED BULLISH</v>
      </c>
    </row>
    <row r="1191" spans="1:12" ht="13.5" x14ac:dyDescent="0.25">
      <c r="A1191" s="3">
        <f>RSI!A1191</f>
        <v>43745</v>
      </c>
      <c r="B1191" s="2">
        <f>RSI!B1191</f>
        <v>10.8711</v>
      </c>
      <c r="C1191" s="2">
        <f>RSI!I1191</f>
        <v>63.314976249803507</v>
      </c>
      <c r="D1191" s="2">
        <f>MACD!E1191</f>
        <v>-3.6924628332714704E-2</v>
      </c>
      <c r="E1191" s="2">
        <f>MACD!F1191</f>
        <v>-3.5079128964009151E-2</v>
      </c>
      <c r="F1191" s="2">
        <f>'Moving Avg'!D1191</f>
        <v>10.69716</v>
      </c>
      <c r="G1191" s="2">
        <f>'Moving Avg'!F1191</f>
        <v>10.621045000000002</v>
      </c>
      <c r="H1191" s="2">
        <f>'Moving Avg'!G1191</f>
        <v>10.523533999999993</v>
      </c>
      <c r="I1191" s="2">
        <f>'Moving Avg'!H1191</f>
        <v>10.476000499999998</v>
      </c>
      <c r="J1191" s="6" t="str">
        <f>OBV!F1191</f>
        <v>BULLISH</v>
      </c>
      <c r="K1191" s="6" t="str">
        <f>OBV!G1191</f>
        <v>WEAK</v>
      </c>
      <c r="L1191" s="6" t="str">
        <f>OBV!H1191</f>
        <v>CONFIRMED BULLISH</v>
      </c>
    </row>
    <row r="1192" spans="1:12" ht="13.5" x14ac:dyDescent="0.25">
      <c r="A1192" s="3">
        <f>RSI!A1192</f>
        <v>43746</v>
      </c>
      <c r="B1192" s="2">
        <f>RSI!B1192</f>
        <v>10.8711</v>
      </c>
      <c r="C1192" s="2">
        <f>RSI!I1192</f>
        <v>63.314976249803507</v>
      </c>
      <c r="D1192" s="2">
        <f>MACD!E1192</f>
        <v>-5.047338268193613E-2</v>
      </c>
      <c r="E1192" s="2">
        <f>MACD!F1192</f>
        <v>-3.8157979707594547E-2</v>
      </c>
      <c r="F1192" s="2">
        <f>'Moving Avg'!D1192</f>
        <v>10.780779999999998</v>
      </c>
      <c r="G1192" s="2">
        <f>'Moving Avg'!F1192</f>
        <v>10.633590000000002</v>
      </c>
      <c r="H1192" s="2">
        <f>'Moving Avg'!G1192</f>
        <v>10.530223999999993</v>
      </c>
      <c r="I1192" s="2">
        <f>'Moving Avg'!H1192</f>
        <v>10.480091499999997</v>
      </c>
      <c r="J1192" s="6" t="str">
        <f>OBV!F1192</f>
        <v>BULLISH</v>
      </c>
      <c r="K1192" s="6" t="str">
        <f>OBV!G1192</f>
        <v>WEAK</v>
      </c>
      <c r="L1192" s="6" t="str">
        <f>OBV!H1192</f>
        <v>CONFIRMED BULLISH</v>
      </c>
    </row>
    <row r="1193" spans="1:12" ht="13.5" x14ac:dyDescent="0.25">
      <c r="A1193" s="3">
        <f>RSI!A1193</f>
        <v>43747</v>
      </c>
      <c r="B1193" s="2">
        <f>RSI!B1193</f>
        <v>10.8711</v>
      </c>
      <c r="C1193" s="2">
        <f>RSI!I1193</f>
        <v>63.314976249803507</v>
      </c>
      <c r="D1193" s="2">
        <f>MACD!E1193</f>
        <v>-7.3855188708453312E-2</v>
      </c>
      <c r="E1193" s="2">
        <f>MACD!F1193</f>
        <v>-4.5297421507766299E-2</v>
      </c>
      <c r="F1193" s="2">
        <f>'Moving Avg'!D1193</f>
        <v>10.837639999999999</v>
      </c>
      <c r="G1193" s="2">
        <f>'Moving Avg'!F1193</f>
        <v>10.644465000000002</v>
      </c>
      <c r="H1193" s="2">
        <f>'Moving Avg'!G1193</f>
        <v>10.532063999999997</v>
      </c>
      <c r="I1193" s="2">
        <f>'Moving Avg'!H1193</f>
        <v>10.484019499999995</v>
      </c>
      <c r="J1193" s="6" t="str">
        <f>OBV!F1193</f>
        <v>BULLISH</v>
      </c>
      <c r="K1193" s="6" t="str">
        <f>OBV!G1193</f>
        <v>WEAK</v>
      </c>
      <c r="L1193" s="6" t="str">
        <f>OBV!H1193</f>
        <v>CONFIRMED BULLISH</v>
      </c>
    </row>
    <row r="1194" spans="1:12" ht="13.5" x14ac:dyDescent="0.25">
      <c r="A1194" s="3">
        <f>RSI!A1194</f>
        <v>43748</v>
      </c>
      <c r="B1194" s="2">
        <f>RSI!B1194</f>
        <v>10.7874</v>
      </c>
      <c r="C1194" s="2">
        <f>RSI!I1194</f>
        <v>57.921353545313764</v>
      </c>
      <c r="D1194" s="2">
        <f>MACD!E1194</f>
        <v>-6.9652271051641179E-2</v>
      </c>
      <c r="E1194" s="2">
        <f>MACD!F1194</f>
        <v>-5.0168391416541273E-2</v>
      </c>
      <c r="F1194" s="2">
        <f>'Moving Avg'!D1194</f>
        <v>10.85436</v>
      </c>
      <c r="G1194" s="2">
        <f>'Moving Avg'!F1194</f>
        <v>10.650735000000003</v>
      </c>
      <c r="H1194" s="2">
        <f>'Moving Avg'!G1194</f>
        <v>10.532229999999997</v>
      </c>
      <c r="I1194" s="2">
        <f>'Moving Avg'!H1194</f>
        <v>10.487650999999996</v>
      </c>
      <c r="J1194" s="6" t="str">
        <f>OBV!F1194</f>
        <v>BULLISH</v>
      </c>
      <c r="K1194" s="6" t="str">
        <f>OBV!G1194</f>
        <v>NEUTRAL</v>
      </c>
      <c r="L1194" s="6" t="str">
        <f>OBV!H1194</f>
        <v>CONFIRMED BULLISH</v>
      </c>
    </row>
    <row r="1195" spans="1:12" ht="13.5" x14ac:dyDescent="0.25">
      <c r="A1195" s="3">
        <f>RSI!A1195</f>
        <v>43749</v>
      </c>
      <c r="B1195" s="2">
        <f>RSI!B1195</f>
        <v>10.7874</v>
      </c>
      <c r="C1195" s="2">
        <f>RSI!I1195</f>
        <v>57.921353545313764</v>
      </c>
      <c r="D1195" s="2">
        <f>MACD!E1195</f>
        <v>-6.9563919371212535E-2</v>
      </c>
      <c r="E1195" s="2">
        <f>MACD!F1195</f>
        <v>-5.4047497007475534E-2</v>
      </c>
      <c r="F1195" s="2">
        <f>'Moving Avg'!D1195</f>
        <v>10.837619999999999</v>
      </c>
      <c r="G1195" s="2">
        <f>'Moving Avg'!F1195</f>
        <v>10.657005000000002</v>
      </c>
      <c r="H1195" s="2">
        <f>'Moving Avg'!G1195</f>
        <v>10.532395999999999</v>
      </c>
      <c r="I1195" s="2">
        <f>'Moving Avg'!H1195</f>
        <v>10.491486499999999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10.7874</v>
      </c>
      <c r="C1196" s="2">
        <f>RSI!I1196</f>
        <v>57.921353545313764</v>
      </c>
      <c r="D1196" s="2">
        <f>MACD!E1196</f>
        <v>-9.9905935355252495E-2</v>
      </c>
      <c r="E1196" s="2">
        <f>MACD!F1196</f>
        <v>-6.3219184677030929E-2</v>
      </c>
      <c r="F1196" s="2">
        <f>'Moving Avg'!D1196</f>
        <v>10.820879999999999</v>
      </c>
      <c r="G1196" s="2">
        <f>'Moving Avg'!F1196</f>
        <v>10.663695000000001</v>
      </c>
      <c r="H1196" s="2">
        <f>'Moving Avg'!G1196</f>
        <v>10.538917999999999</v>
      </c>
      <c r="I1196" s="2">
        <f>'Moving Avg'!H1196</f>
        <v>10.495769999999998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10.7874</v>
      </c>
      <c r="C1197" s="2">
        <f>RSI!I1197</f>
        <v>57.921353545313764</v>
      </c>
      <c r="D1197" s="2">
        <f>MACD!E1197</f>
        <v>-0.12635046713357134</v>
      </c>
      <c r="E1197" s="2">
        <f>MACD!F1197</f>
        <v>-7.5845441168339023E-2</v>
      </c>
      <c r="F1197" s="2">
        <f>'Moving Avg'!D1197</f>
        <v>10.80414</v>
      </c>
      <c r="G1197" s="2">
        <f>'Moving Avg'!F1197</f>
        <v>10.6846</v>
      </c>
      <c r="H1197" s="2">
        <f>'Moving Avg'!G1197</f>
        <v>10.545439999999999</v>
      </c>
      <c r="I1197" s="2">
        <f>'Moving Avg'!H1197</f>
        <v>10.5000125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</row>
    <row r="1198" spans="1:12" ht="13.5" x14ac:dyDescent="0.25">
      <c r="A1198" s="3">
        <f>RSI!A1198</f>
        <v>43755</v>
      </c>
      <c r="B1198" s="2">
        <f>RSI!B1198</f>
        <v>10.7874</v>
      </c>
      <c r="C1198" s="2">
        <f>RSI!I1198</f>
        <v>57.921353545313764</v>
      </c>
      <c r="D1198" s="2">
        <f>MACD!E1198</f>
        <v>-0.12885543685010425</v>
      </c>
      <c r="E1198" s="2">
        <f>MACD!F1198</f>
        <v>-8.6447440304692064E-2</v>
      </c>
      <c r="F1198" s="2">
        <f>'Moving Avg'!D1198</f>
        <v>10.7874</v>
      </c>
      <c r="G1198" s="2">
        <f>'Moving Avg'!F1198</f>
        <v>10.693795</v>
      </c>
      <c r="H1198" s="2">
        <f>'Moving Avg'!G1198</f>
        <v>10.551961999999998</v>
      </c>
      <c r="I1198" s="2">
        <f>'Moving Avg'!H1198</f>
        <v>10.503848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</row>
    <row r="1199" spans="1:12" ht="13.5" x14ac:dyDescent="0.25">
      <c r="A1199" s="3">
        <f>RSI!A1199</f>
        <v>43756</v>
      </c>
      <c r="B1199" s="2">
        <f>RSI!B1199</f>
        <v>10.7874</v>
      </c>
      <c r="C1199" s="2">
        <f>RSI!I1199</f>
        <v>57.921353545313764</v>
      </c>
      <c r="D1199" s="2">
        <f>MACD!E1199</f>
        <v>-0.11363562182060605</v>
      </c>
      <c r="E1199" s="2">
        <f>MACD!F1199</f>
        <v>-9.1885076607874858E-2</v>
      </c>
      <c r="F1199" s="2">
        <f>'Moving Avg'!D1199</f>
        <v>10.7874</v>
      </c>
      <c r="G1199" s="2">
        <f>'Moving Avg'!F1199</f>
        <v>10.702989999999998</v>
      </c>
      <c r="H1199" s="2">
        <f>'Moving Avg'!G1199</f>
        <v>10.55865</v>
      </c>
      <c r="I1199" s="2">
        <f>'Moving Avg'!H1199</f>
        <v>10.508905499999999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</row>
    <row r="1200" spans="1:12" ht="13.5" x14ac:dyDescent="0.25">
      <c r="A1200" s="3">
        <f>RSI!A1200</f>
        <v>43759</v>
      </c>
      <c r="B1200" s="2">
        <f>RSI!B1200</f>
        <v>10.703799999999999</v>
      </c>
      <c r="C1200" s="2">
        <f>RSI!I1200</f>
        <v>51.134381753836536</v>
      </c>
      <c r="D1200" s="2">
        <f>MACD!E1200</f>
        <v>-6.9437924896405434E-2</v>
      </c>
      <c r="E1200" s="2">
        <f>MACD!F1200</f>
        <v>-8.7395646265580967E-2</v>
      </c>
      <c r="F1200" s="2">
        <f>'Moving Avg'!D1200</f>
        <v>10.77068</v>
      </c>
      <c r="G1200" s="2">
        <f>'Moving Avg'!F1200</f>
        <v>10.708004999999996</v>
      </c>
      <c r="H1200" s="2">
        <f>'Moving Avg'!G1200</f>
        <v>10.558482</v>
      </c>
      <c r="I1200" s="2">
        <f>'Moving Avg'!H1200</f>
        <v>10.511955999999998</v>
      </c>
      <c r="J1200" s="6" t="str">
        <f>OBV!F1200</f>
        <v>BEARISH</v>
      </c>
      <c r="K1200" s="6" t="str">
        <f>OBV!G1200</f>
        <v>STRONG</v>
      </c>
      <c r="L1200" s="6" t="str">
        <f>OBV!H1200</f>
        <v>CONFIRMED BEARISH</v>
      </c>
    </row>
    <row r="1201" spans="1:12" ht="13.5" x14ac:dyDescent="0.25">
      <c r="A1201" s="3">
        <f>RSI!A1201</f>
        <v>43760</v>
      </c>
      <c r="B1201" s="2">
        <f>RSI!B1201</f>
        <v>10.7874</v>
      </c>
      <c r="C1201" s="2">
        <f>RSI!I1201</f>
        <v>56.609759456602312</v>
      </c>
      <c r="D1201" s="2">
        <f>MACD!E1201</f>
        <v>-3.8304824173497565E-2</v>
      </c>
      <c r="E1201" s="2">
        <f>MACD!F1201</f>
        <v>-7.7577481847164287E-2</v>
      </c>
      <c r="F1201" s="2">
        <f>'Moving Avg'!D1201</f>
        <v>10.77068</v>
      </c>
      <c r="G1201" s="2">
        <f>'Moving Avg'!F1201</f>
        <v>10.717199999999997</v>
      </c>
      <c r="H1201" s="2">
        <f>'Moving Avg'!G1201</f>
        <v>10.559652000000002</v>
      </c>
      <c r="I1201" s="2">
        <f>'Moving Avg'!H1201</f>
        <v>10.515424499999996</v>
      </c>
      <c r="J1201" s="6" t="str">
        <f>OBV!F1201</f>
        <v>BEARISH</v>
      </c>
      <c r="K1201" s="6" t="str">
        <f>OBV!G1201</f>
        <v>STRONG</v>
      </c>
      <c r="L1201" s="6" t="str">
        <f>OBV!H1201</f>
        <v>NEUTRAL</v>
      </c>
    </row>
    <row r="1202" spans="1:12" ht="13.5" x14ac:dyDescent="0.25">
      <c r="A1202" s="3">
        <f>RSI!A1202</f>
        <v>43761</v>
      </c>
      <c r="B1202" s="2">
        <f>RSI!B1202</f>
        <v>10.7874</v>
      </c>
      <c r="C1202" s="2">
        <f>RSI!I1202</f>
        <v>56.609759456602319</v>
      </c>
      <c r="D1202" s="2">
        <f>MACD!E1202</f>
        <v>-1.2522425325936837E-2</v>
      </c>
      <c r="E1202" s="2">
        <f>MACD!F1202</f>
        <v>-6.4566470542918794E-2</v>
      </c>
      <c r="F1202" s="2">
        <f>'Moving Avg'!D1202</f>
        <v>10.770679999999999</v>
      </c>
      <c r="G1202" s="2">
        <f>'Moving Avg'!F1202</f>
        <v>10.726394999999997</v>
      </c>
      <c r="H1202" s="2">
        <f>'Moving Avg'!G1202</f>
        <v>10.560822</v>
      </c>
      <c r="I1202" s="2">
        <f>'Moving Avg'!H1202</f>
        <v>10.518444999999996</v>
      </c>
      <c r="J1202" s="6" t="str">
        <f>OBV!F1202</f>
        <v>BEARISH</v>
      </c>
      <c r="K1202" s="6" t="str">
        <f>OBV!G1202</f>
        <v>STRONG</v>
      </c>
      <c r="L1202" s="6" t="str">
        <f>OBV!H1202</f>
        <v>NEUTRAL</v>
      </c>
    </row>
    <row r="1203" spans="1:12" ht="13.5" x14ac:dyDescent="0.25">
      <c r="A1203" s="3">
        <f>RSI!A1203</f>
        <v>43762</v>
      </c>
      <c r="B1203" s="2">
        <f>RSI!B1203</f>
        <v>10.7874</v>
      </c>
      <c r="C1203" s="2">
        <f>RSI!I1203</f>
        <v>56.609759456602312</v>
      </c>
      <c r="D1203" s="2">
        <f>MACD!E1203</f>
        <v>8.7740116666061851E-3</v>
      </c>
      <c r="E1203" s="2">
        <f>MACD!F1203</f>
        <v>-4.9898374101013797E-2</v>
      </c>
      <c r="F1203" s="2">
        <f>'Moving Avg'!D1203</f>
        <v>10.770679999999999</v>
      </c>
      <c r="G1203" s="2">
        <f>'Moving Avg'!F1203</f>
        <v>10.738934999999996</v>
      </c>
      <c r="H1203" s="2">
        <f>'Moving Avg'!G1203</f>
        <v>10.568348</v>
      </c>
      <c r="I1203" s="2">
        <f>'Moving Avg'!H1203</f>
        <v>10.521465499999998</v>
      </c>
      <c r="J1203" s="6" t="str">
        <f>OBV!F1203</f>
        <v>BEARISH</v>
      </c>
      <c r="K1203" s="6" t="str">
        <f>OBV!G1203</f>
        <v>STRONG</v>
      </c>
      <c r="L1203" s="6" t="str">
        <f>OBV!H1203</f>
        <v>NEUTRAL</v>
      </c>
    </row>
    <row r="1204" spans="1:12" ht="13.5" x14ac:dyDescent="0.25">
      <c r="A1204" s="3">
        <f>RSI!A1204</f>
        <v>43763</v>
      </c>
      <c r="B1204" s="2">
        <f>RSI!B1204</f>
        <v>10.653600000000001</v>
      </c>
      <c r="C1204" s="2">
        <f>RSI!I1204</f>
        <v>46.250455313822783</v>
      </c>
      <c r="D1204" s="2">
        <f>MACD!E1204</f>
        <v>2.3347299775673847E-2</v>
      </c>
      <c r="E1204" s="2">
        <f>MACD!F1204</f>
        <v>-3.5249239325676272E-2</v>
      </c>
      <c r="F1204" s="2">
        <f>'Moving Avg'!D1204</f>
        <v>10.743919999999999</v>
      </c>
      <c r="G1204" s="2">
        <f>'Moving Avg'!F1204</f>
        <v>10.738514999999998</v>
      </c>
      <c r="H1204" s="2">
        <f>'Moving Avg'!G1204</f>
        <v>10.573198</v>
      </c>
      <c r="I1204" s="2">
        <f>'Moving Avg'!H1204</f>
        <v>10.523816999999998</v>
      </c>
      <c r="J1204" s="6" t="str">
        <f>OBV!F1204</f>
        <v>BEARISH</v>
      </c>
      <c r="K1204" s="6" t="str">
        <f>OBV!G1204</f>
        <v>STRONG</v>
      </c>
      <c r="L1204" s="6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10.653600000000001</v>
      </c>
      <c r="C1205" s="2">
        <f>RSI!I1205</f>
        <v>46.250455313822783</v>
      </c>
      <c r="D1205" s="2">
        <f>MACD!E1205</f>
        <v>3.602383832521916E-2</v>
      </c>
      <c r="E1205" s="2">
        <f>MACD!F1205</f>
        <v>-2.0994623795497186E-2</v>
      </c>
      <c r="F1205" s="2">
        <f>'Moving Avg'!D1205</f>
        <v>10.733879999999999</v>
      </c>
      <c r="G1205" s="2">
        <f>'Moving Avg'!F1205</f>
        <v>10.73893</v>
      </c>
      <c r="H1205" s="2">
        <f>'Moving Avg'!G1205</f>
        <v>10.578047999999999</v>
      </c>
      <c r="I1205" s="2">
        <f>'Moving Avg'!H1205</f>
        <v>10.526168499999997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10.653600000000001</v>
      </c>
      <c r="C1206" s="2">
        <f>RSI!I1206</f>
        <v>46.250455313822783</v>
      </c>
      <c r="D1206" s="2">
        <f>MACD!E1206</f>
        <v>4.7069857549789873E-2</v>
      </c>
      <c r="E1206" s="2">
        <f>MACD!F1206</f>
        <v>-7.3817275264397748E-3</v>
      </c>
      <c r="F1206" s="2">
        <f>'Moving Avg'!D1206</f>
        <v>10.70712</v>
      </c>
      <c r="G1206" s="2">
        <f>'Moving Avg'!F1206</f>
        <v>10.74896</v>
      </c>
      <c r="H1206" s="2">
        <f>'Moving Avg'!G1206</f>
        <v>10.582059999999998</v>
      </c>
      <c r="I1206" s="2">
        <f>'Moving Avg'!H1206</f>
        <v>10.528560999999998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10.335900000000001</v>
      </c>
      <c r="C1207" s="2">
        <f>RSI!I1207</f>
        <v>29.980331533089497</v>
      </c>
      <c r="D1207" s="2">
        <f>MACD!E1207</f>
        <v>8.0245857141123977E-2</v>
      </c>
      <c r="E1207" s="2">
        <f>MACD!F1207</f>
        <v>1.0143789407072976E-2</v>
      </c>
      <c r="F1207" s="2">
        <f>'Moving Avg'!D1207</f>
        <v>10.616820000000001</v>
      </c>
      <c r="G1207" s="2">
        <f>'Moving Avg'!F1207</f>
        <v>10.743105000000002</v>
      </c>
      <c r="H1207" s="2">
        <f>'Moving Avg'!G1207</f>
        <v>10.580556</v>
      </c>
      <c r="I1207" s="2">
        <f>'Moving Avg'!H1207</f>
        <v>10.529405499999998</v>
      </c>
      <c r="J1207" s="6" t="str">
        <f>OBV!F1207</f>
        <v>BEARISH</v>
      </c>
      <c r="K1207" s="6" t="str">
        <f>OBV!G1207</f>
        <v>STRONG</v>
      </c>
      <c r="L1207" s="6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10.645300000000001</v>
      </c>
      <c r="C1208" s="2">
        <f>RSI!I1208</f>
        <v>48.851396289699537</v>
      </c>
      <c r="D1208" s="2">
        <f>MACD!E1208</f>
        <v>8.7550747337854062E-2</v>
      </c>
      <c r="E1208" s="2">
        <f>MACD!F1208</f>
        <v>2.5625180993229198E-2</v>
      </c>
      <c r="F1208" s="2">
        <f>'Moving Avg'!D1208</f>
        <v>10.5884</v>
      </c>
      <c r="G1208" s="2">
        <f>'Moving Avg'!F1208</f>
        <v>10.746030000000001</v>
      </c>
      <c r="H1208" s="2">
        <f>'Moving Avg'!G1208</f>
        <v>10.586075999999998</v>
      </c>
      <c r="I1208" s="2">
        <f>'Moving Avg'!H1208</f>
        <v>10.531919499999997</v>
      </c>
      <c r="J1208" s="6" t="str">
        <f>OBV!F1208</f>
        <v>BEARISH</v>
      </c>
      <c r="K1208" s="6" t="str">
        <f>OBV!G1208</f>
        <v>STRONG</v>
      </c>
      <c r="L1208" s="6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10.620200000000001</v>
      </c>
      <c r="C1209" s="2">
        <f>RSI!I1209</f>
        <v>47.727608968035661</v>
      </c>
      <c r="D1209" s="2">
        <f>MACD!E1209</f>
        <v>9.57548550721814E-2</v>
      </c>
      <c r="E1209" s="2">
        <f>MACD!F1209</f>
        <v>3.9651115809019644E-2</v>
      </c>
      <c r="F1209" s="2">
        <f>'Moving Avg'!D1209</f>
        <v>10.581720000000001</v>
      </c>
      <c r="G1209" s="2">
        <f>'Moving Avg'!F1209</f>
        <v>10.741850000000003</v>
      </c>
      <c r="H1209" s="2">
        <f>'Moving Avg'!G1209</f>
        <v>10.591929999999998</v>
      </c>
      <c r="I1209" s="2">
        <f>'Moving Avg'!H1209</f>
        <v>10.534307999999996</v>
      </c>
      <c r="J1209" s="6" t="str">
        <f>OBV!F1209</f>
        <v>BEARISH</v>
      </c>
      <c r="K1209" s="6" t="str">
        <f>OBV!G1209</f>
        <v>STRONG</v>
      </c>
      <c r="L1209" s="6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10.703799999999999</v>
      </c>
      <c r="C1210" s="2">
        <f>RSI!I1210</f>
        <v>51.712013986155924</v>
      </c>
      <c r="D1210" s="2">
        <f>MACD!E1210</f>
        <v>8.394263343870989E-2</v>
      </c>
      <c r="E1210" s="2">
        <f>MACD!F1210</f>
        <v>4.8509419334957699E-2</v>
      </c>
      <c r="F1210" s="2">
        <f>'Moving Avg'!D1210</f>
        <v>10.591759999999999</v>
      </c>
      <c r="G1210" s="2">
        <f>'Moving Avg'!F1210</f>
        <v>10.733485000000003</v>
      </c>
      <c r="H1210" s="2">
        <f>'Moving Avg'!G1210</f>
        <v>10.599455999999998</v>
      </c>
      <c r="I1210" s="2">
        <f>'Moving Avg'!H1210</f>
        <v>10.537114499999994</v>
      </c>
      <c r="J1210" s="6" t="str">
        <f>OBV!F1210</f>
        <v>BULLISH</v>
      </c>
      <c r="K1210" s="6" t="str">
        <f>OBV!G1210</f>
        <v>NEUTRAL</v>
      </c>
      <c r="L1210" s="6" t="str">
        <f>OBV!H1210</f>
        <v>CONFIRMED BULLISH</v>
      </c>
    </row>
    <row r="1211" spans="1:12" ht="13.5" x14ac:dyDescent="0.25">
      <c r="A1211" s="3">
        <f>RSI!A1211</f>
        <v>43774</v>
      </c>
      <c r="B1211" s="2">
        <f>RSI!B1211</f>
        <v>10.7874</v>
      </c>
      <c r="C1211" s="2">
        <f>RSI!I1211</f>
        <v>55.375146263238271</v>
      </c>
      <c r="D1211" s="2">
        <f>MACD!E1211</f>
        <v>8.0400378501503056E-2</v>
      </c>
      <c r="E1211" s="2">
        <f>MACD!F1211</f>
        <v>5.4887611168266778E-2</v>
      </c>
      <c r="F1211" s="2">
        <f>'Moving Avg'!D1211</f>
        <v>10.61852</v>
      </c>
      <c r="G1211" s="2">
        <f>'Moving Avg'!F1211</f>
        <v>10.729300000000004</v>
      </c>
      <c r="H1211" s="2">
        <f>'Moving Avg'!G1211</f>
        <v>10.608654</v>
      </c>
      <c r="I1211" s="2">
        <f>'Moving Avg'!H1211</f>
        <v>10.540297999999996</v>
      </c>
      <c r="J1211" s="6" t="str">
        <f>OBV!F1211</f>
        <v>BULLISH</v>
      </c>
      <c r="K1211" s="6" t="str">
        <f>OBV!G1211</f>
        <v>WEAK</v>
      </c>
      <c r="L1211" s="6" t="str">
        <f>OBV!H1211</f>
        <v>CONFIRMED BULLISH</v>
      </c>
    </row>
    <row r="1212" spans="1:12" ht="13.5" x14ac:dyDescent="0.25">
      <c r="A1212" s="3">
        <f>RSI!A1212</f>
        <v>43775</v>
      </c>
      <c r="B1212" s="2">
        <f>RSI!B1212</f>
        <v>10.703799999999999</v>
      </c>
      <c r="C1212" s="2">
        <f>RSI!I1212</f>
        <v>51.192914928684473</v>
      </c>
      <c r="D1212" s="2">
        <f>MACD!E1212</f>
        <v>8.2901456502249005E-2</v>
      </c>
      <c r="E1212" s="2">
        <f>MACD!F1212</f>
        <v>6.0490380235063229E-2</v>
      </c>
      <c r="F1212" s="2">
        <f>'Moving Avg'!D1212</f>
        <v>10.6921</v>
      </c>
      <c r="G1212" s="2">
        <f>'Moving Avg'!F1212</f>
        <v>10.720935000000003</v>
      </c>
      <c r="H1212" s="2">
        <f>'Moving Avg'!G1212</f>
        <v>10.61618</v>
      </c>
      <c r="I1212" s="2">
        <f>'Moving Avg'!H1212</f>
        <v>10.543022999999994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</row>
    <row r="1213" spans="1:12" ht="13.5" x14ac:dyDescent="0.25">
      <c r="A1213" s="3">
        <f>RSI!A1213</f>
        <v>43776</v>
      </c>
      <c r="B1213" s="2">
        <f>RSI!B1213</f>
        <v>10.703799999999999</v>
      </c>
      <c r="C1213" s="2">
        <f>RSI!I1213</f>
        <v>51.192914928684473</v>
      </c>
      <c r="D1213" s="2">
        <f>MACD!E1213</f>
        <v>8.4868951158078687E-2</v>
      </c>
      <c r="E1213" s="2">
        <f>MACD!F1213</f>
        <v>6.5366094419666329E-2</v>
      </c>
      <c r="F1213" s="2">
        <f>'Moving Avg'!D1213</f>
        <v>10.703799999999999</v>
      </c>
      <c r="G1213" s="2">
        <f>'Moving Avg'!F1213</f>
        <v>10.712570000000003</v>
      </c>
      <c r="H1213" s="2">
        <f>'Moving Avg'!G1213</f>
        <v>10.623705999999997</v>
      </c>
      <c r="I1213" s="2">
        <f>'Moving Avg'!H1213</f>
        <v>10.545747999999993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</row>
    <row r="1214" spans="1:12" ht="13.5" x14ac:dyDescent="0.25">
      <c r="A1214" s="3">
        <f>RSI!A1214</f>
        <v>43777</v>
      </c>
      <c r="B1214" s="2">
        <f>RSI!B1214</f>
        <v>10.703799999999999</v>
      </c>
      <c r="C1214" s="2">
        <f>RSI!I1214</f>
        <v>51.192914928684473</v>
      </c>
      <c r="D1214" s="2">
        <f>MACD!E1214</f>
        <v>6.5811359208566955E-2</v>
      </c>
      <c r="E1214" s="2">
        <f>MACD!F1214</f>
        <v>6.5455147377446454E-2</v>
      </c>
      <c r="F1214" s="2">
        <f>'Moving Avg'!D1214</f>
        <v>10.72052</v>
      </c>
      <c r="G1214" s="2">
        <f>'Moving Avg'!F1214</f>
        <v>10.708390000000001</v>
      </c>
      <c r="H1214" s="2">
        <f>'Moving Avg'!G1214</f>
        <v>10.633071999999997</v>
      </c>
      <c r="I1214" s="2">
        <f>'Moving Avg'!H1214</f>
        <v>10.548350499999993</v>
      </c>
      <c r="J1214" s="6" t="str">
        <f>OBV!F1214</f>
        <v>BULLISH</v>
      </c>
      <c r="K1214" s="6" t="str">
        <f>OBV!G1214</f>
        <v>WEAK</v>
      </c>
      <c r="L1214" s="6" t="str">
        <f>OBV!H1214</f>
        <v>CONFIRMED BULLISH</v>
      </c>
    </row>
    <row r="1215" spans="1:12" ht="13.5" x14ac:dyDescent="0.25">
      <c r="A1215" s="3">
        <f>RSI!A1215</f>
        <v>43780</v>
      </c>
      <c r="B1215" s="2">
        <f>RSI!B1215</f>
        <v>10.620200000000001</v>
      </c>
      <c r="C1215" s="2">
        <f>RSI!I1215</f>
        <v>46.780168267991897</v>
      </c>
      <c r="D1215" s="2">
        <f>MACD!E1215</f>
        <v>5.575072324574748E-2</v>
      </c>
      <c r="E1215" s="2">
        <f>MACD!F1215</f>
        <v>6.3514262551106662E-2</v>
      </c>
      <c r="F1215" s="2">
        <f>'Moving Avg'!D1215</f>
        <v>10.703800000000001</v>
      </c>
      <c r="G1215" s="2">
        <f>'Moving Avg'!F1215</f>
        <v>10.700030000000002</v>
      </c>
      <c r="H1215" s="2">
        <f>'Moving Avg'!G1215</f>
        <v>10.641433999999997</v>
      </c>
      <c r="I1215" s="2">
        <f>'Moving Avg'!H1215</f>
        <v>10.550534999999993</v>
      </c>
      <c r="J1215" s="6" t="str">
        <f>OBV!F1215</f>
        <v>BEARISH</v>
      </c>
      <c r="K1215" s="6" t="str">
        <f>OBV!G1215</f>
        <v>STRONG</v>
      </c>
      <c r="L1215" s="6" t="str">
        <f>OBV!H1215</f>
        <v>CONFIRMED BEARISH</v>
      </c>
    </row>
    <row r="1216" spans="1:12" ht="13.5" x14ac:dyDescent="0.25">
      <c r="A1216" s="3">
        <f>RSI!A1216</f>
        <v>43781</v>
      </c>
      <c r="B1216" s="2">
        <f>RSI!B1216</f>
        <v>10.620200000000001</v>
      </c>
      <c r="C1216" s="2">
        <f>RSI!I1216</f>
        <v>46.780168267991897</v>
      </c>
      <c r="D1216" s="2">
        <f>MACD!E1216</f>
        <v>4.7613749505694969E-2</v>
      </c>
      <c r="E1216" s="2">
        <f>MACD!F1216</f>
        <v>6.0334159942024325E-2</v>
      </c>
      <c r="F1216" s="2">
        <f>'Moving Avg'!D1216</f>
        <v>10.670359999999999</v>
      </c>
      <c r="G1216" s="2">
        <f>'Moving Avg'!F1216</f>
        <v>10.69167</v>
      </c>
      <c r="H1216" s="2">
        <f>'Moving Avg'!G1216</f>
        <v>10.650631999999996</v>
      </c>
      <c r="I1216" s="2">
        <f>'Moving Avg'!H1216</f>
        <v>10.552719499999991</v>
      </c>
      <c r="J1216" s="6" t="str">
        <f>OBV!F1216</f>
        <v>BEARISH</v>
      </c>
      <c r="K1216" s="6" t="str">
        <f>OBV!G1216</f>
        <v>STRONG</v>
      </c>
      <c r="L1216" s="6" t="str">
        <f>OBV!H1216</f>
        <v>CONFIRMED BEARISH</v>
      </c>
    </row>
    <row r="1217" spans="1:12" ht="13.5" x14ac:dyDescent="0.25">
      <c r="A1217" s="3">
        <f>RSI!A1217</f>
        <v>43782</v>
      </c>
      <c r="B1217" s="2">
        <f>RSI!B1217</f>
        <v>10.703799999999999</v>
      </c>
      <c r="C1217" s="2">
        <f>RSI!I1217</f>
        <v>51.617003210289461</v>
      </c>
      <c r="D1217" s="2">
        <f>MACD!E1217</f>
        <v>-1.3992868091278865E-2</v>
      </c>
      <c r="E1217" s="2">
        <f>MACD!F1217</f>
        <v>4.5468754335363688E-2</v>
      </c>
      <c r="F1217" s="2">
        <f>'Moving Avg'!D1217</f>
        <v>10.670359999999999</v>
      </c>
      <c r="G1217" s="2">
        <f>'Moving Avg'!F1217</f>
        <v>10.68749</v>
      </c>
      <c r="H1217" s="2">
        <f>'Moving Avg'!G1217</f>
        <v>10.662505999999999</v>
      </c>
      <c r="I1217" s="2">
        <f>'Moving Avg'!H1217</f>
        <v>10.554792499999989</v>
      </c>
      <c r="J1217" s="6" t="str">
        <f>OBV!F1217</f>
        <v>BEARISH</v>
      </c>
      <c r="K1217" s="6" t="str">
        <f>OBV!G1217</f>
        <v>STRONG</v>
      </c>
      <c r="L1217" s="6" t="str">
        <f>OBV!H1217</f>
        <v>NEUTRAL</v>
      </c>
    </row>
    <row r="1218" spans="1:12" ht="13.5" x14ac:dyDescent="0.25">
      <c r="A1218" s="3">
        <f>RSI!A1218</f>
        <v>43783</v>
      </c>
      <c r="B1218" s="2">
        <f>RSI!B1218</f>
        <v>10.703799999999999</v>
      </c>
      <c r="C1218" s="2">
        <f>RSI!I1218</f>
        <v>51.617003210289468</v>
      </c>
      <c r="D1218" s="2">
        <f>MACD!E1218</f>
        <v>-1.8693290788721839E-2</v>
      </c>
      <c r="E1218" s="2">
        <f>MACD!F1218</f>
        <v>3.2636345310546586E-2</v>
      </c>
      <c r="F1218" s="2">
        <f>'Moving Avg'!D1218</f>
        <v>10.670359999999999</v>
      </c>
      <c r="G1218" s="2">
        <f>'Moving Avg'!F1218</f>
        <v>10.683310000000001</v>
      </c>
      <c r="H1218" s="2">
        <f>'Moving Avg'!G1218</f>
        <v>10.667521999999998</v>
      </c>
      <c r="I1218" s="2">
        <f>'Moving Avg'!H1218</f>
        <v>10.554258499999989</v>
      </c>
      <c r="J1218" s="6" t="str">
        <f>OBV!F1218</f>
        <v>BEARISH</v>
      </c>
      <c r="K1218" s="6" t="str">
        <f>OBV!G1218</f>
        <v>STRONG</v>
      </c>
      <c r="L1218" s="6" t="str">
        <f>OBV!H1218</f>
        <v>NEUTRAL</v>
      </c>
    </row>
    <row r="1219" spans="1:12" ht="13.5" x14ac:dyDescent="0.25">
      <c r="A1219" s="3">
        <f>RSI!A1219</f>
        <v>43784</v>
      </c>
      <c r="B1219" s="2">
        <f>RSI!B1219</f>
        <v>10.846</v>
      </c>
      <c r="C1219" s="2">
        <f>RSI!I1219</f>
        <v>58.972693883611143</v>
      </c>
      <c r="D1219" s="2">
        <f>MACD!E1219</f>
        <v>-3.7224467650950999E-2</v>
      </c>
      <c r="E1219" s="2">
        <f>MACD!F1219</f>
        <v>1.8664182718247067E-2</v>
      </c>
      <c r="F1219" s="2">
        <f>'Moving Avg'!D1219</f>
        <v>10.6988</v>
      </c>
      <c r="G1219" s="2">
        <f>'Moving Avg'!F1219</f>
        <v>10.686240000000002</v>
      </c>
      <c r="H1219" s="2">
        <f>'Moving Avg'!G1219</f>
        <v>10.675381999999999</v>
      </c>
      <c r="I1219" s="2">
        <f>'Moving Avg'!H1219</f>
        <v>10.553294999999991</v>
      </c>
      <c r="J1219" s="6" t="str">
        <f>OBV!F1219</f>
        <v>BEARISH</v>
      </c>
      <c r="K1219" s="6" t="str">
        <f>OBV!G1219</f>
        <v>STRONG</v>
      </c>
      <c r="L1219" s="6" t="str">
        <f>OBV!H1219</f>
        <v>BEARISH DIVERGENCE</v>
      </c>
    </row>
    <row r="1220" spans="1:12" ht="13.5" x14ac:dyDescent="0.25">
      <c r="A1220" s="3">
        <f>RSI!A1220</f>
        <v>43787</v>
      </c>
      <c r="B1220" s="2">
        <f>RSI!B1220</f>
        <v>10.8293</v>
      </c>
      <c r="C1220" s="2">
        <f>RSI!I1220</f>
        <v>57.860163431602196</v>
      </c>
      <c r="D1220" s="2">
        <f>MACD!E1220</f>
        <v>-3.9793629378896966E-2</v>
      </c>
      <c r="E1220" s="2">
        <f>MACD!F1220</f>
        <v>6.9726202988182606E-3</v>
      </c>
      <c r="F1220" s="2">
        <f>'Moving Avg'!D1220</f>
        <v>10.740620000000002</v>
      </c>
      <c r="G1220" s="2">
        <f>'Moving Avg'!F1220</f>
        <v>10.692515</v>
      </c>
      <c r="H1220" s="2">
        <f>'Moving Avg'!G1220</f>
        <v>10.678728</v>
      </c>
      <c r="I1220" s="2">
        <f>'Moving Avg'!H1220</f>
        <v>10.550618999999992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</row>
    <row r="1221" spans="1:12" ht="13.5" x14ac:dyDescent="0.25">
      <c r="A1221" s="3">
        <f>RSI!A1221</f>
        <v>43788</v>
      </c>
      <c r="B1221" s="2">
        <f>RSI!B1221</f>
        <v>10.8293</v>
      </c>
      <c r="C1221" s="2">
        <f>RSI!I1221</f>
        <v>57.860163431602196</v>
      </c>
      <c r="D1221" s="2">
        <f>MACD!E1221</f>
        <v>-2.992167769134646E-2</v>
      </c>
      <c r="E1221" s="2">
        <f>MACD!F1221</f>
        <v>-4.0623929921468349E-4</v>
      </c>
      <c r="F1221" s="2">
        <f>'Moving Avg'!D1221</f>
        <v>10.782439999999999</v>
      </c>
      <c r="G1221" s="2">
        <f>'Moving Avg'!F1221</f>
        <v>10.694610000000001</v>
      </c>
      <c r="H1221" s="2">
        <f>'Moving Avg'!G1221</f>
        <v>10.685418</v>
      </c>
      <c r="I1221" s="2">
        <f>'Moving Avg'!H1221</f>
        <v>10.544561999999992</v>
      </c>
      <c r="J1221" s="6" t="str">
        <f>OBV!F1221</f>
        <v>BULLISH</v>
      </c>
      <c r="K1221" s="6" t="str">
        <f>OBV!G1221</f>
        <v>NEUTRAL</v>
      </c>
      <c r="L1221" s="6" t="str">
        <f>OBV!H1221</f>
        <v>CONFIRMED BULLISH</v>
      </c>
    </row>
    <row r="1222" spans="1:12" ht="13.5" x14ac:dyDescent="0.25">
      <c r="A1222" s="3">
        <f>RSI!A1222</f>
        <v>43789</v>
      </c>
      <c r="B1222" s="2">
        <f>RSI!B1222</f>
        <v>10.8293</v>
      </c>
      <c r="C1222" s="2">
        <f>RSI!I1222</f>
        <v>57.86016343160221</v>
      </c>
      <c r="D1222" s="2">
        <f>MACD!E1222</f>
        <v>-3.5185286167580543E-2</v>
      </c>
      <c r="E1222" s="2">
        <f>MACD!F1222</f>
        <v>-7.3620486728878552E-3</v>
      </c>
      <c r="F1222" s="2">
        <f>'Moving Avg'!D1222</f>
        <v>10.807539999999999</v>
      </c>
      <c r="G1222" s="2">
        <f>'Moving Avg'!F1222</f>
        <v>10.696705</v>
      </c>
      <c r="H1222" s="2">
        <f>'Moving Avg'!G1222</f>
        <v>10.6896</v>
      </c>
      <c r="I1222" s="2">
        <f>'Moving Avg'!H1222</f>
        <v>10.534879999999994</v>
      </c>
      <c r="J1222" s="6" t="str">
        <f>OBV!F1222</f>
        <v>BULLISH</v>
      </c>
      <c r="K1222" s="6" t="str">
        <f>OBV!G1222</f>
        <v>NEUTRAL</v>
      </c>
      <c r="L1222" s="6" t="str">
        <f>OBV!H1222</f>
        <v>CONFIRMED BULLISH</v>
      </c>
    </row>
    <row r="1223" spans="1:12" ht="13.5" x14ac:dyDescent="0.25">
      <c r="A1223" s="3">
        <f>RSI!A1223</f>
        <v>43790</v>
      </c>
      <c r="B1223" s="2">
        <f>RSI!B1223</f>
        <v>10.8376</v>
      </c>
      <c r="C1223" s="2">
        <f>RSI!I1223</f>
        <v>58.347931299872421</v>
      </c>
      <c r="D1223" s="2">
        <f>MACD!E1223</f>
        <v>-4.09532382652813E-2</v>
      </c>
      <c r="E1223" s="2">
        <f>MACD!F1223</f>
        <v>-1.4080286591366545E-2</v>
      </c>
      <c r="F1223" s="2">
        <f>'Moving Avg'!D1223</f>
        <v>10.834300000000001</v>
      </c>
      <c r="G1223" s="2">
        <f>'Moving Avg'!F1223</f>
        <v>10.699214999999999</v>
      </c>
      <c r="H1223" s="2">
        <f>'Moving Avg'!G1223</f>
        <v>10.693279999999998</v>
      </c>
      <c r="I1223" s="2">
        <f>'Moving Avg'!H1223</f>
        <v>10.521735999999994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</row>
    <row r="1224" spans="1:12" ht="13.5" x14ac:dyDescent="0.25">
      <c r="A1224" s="3">
        <f>RSI!A1224</f>
        <v>43791</v>
      </c>
      <c r="B1224" s="2">
        <f>RSI!B1224</f>
        <v>10.7874</v>
      </c>
      <c r="C1224" s="2">
        <f>RSI!I1224</f>
        <v>54.257313224831535</v>
      </c>
      <c r="D1224" s="2">
        <f>MACD!E1224</f>
        <v>-4.2811853290372071E-2</v>
      </c>
      <c r="E1224" s="2">
        <f>MACD!F1224</f>
        <v>-1.982659993116765E-2</v>
      </c>
      <c r="F1224" s="2">
        <f>'Moving Avg'!D1224</f>
        <v>10.822579999999999</v>
      </c>
      <c r="G1224" s="2">
        <f>'Moving Avg'!F1224</f>
        <v>10.705904999999998</v>
      </c>
      <c r="H1224" s="2">
        <f>'Moving Avg'!G1224</f>
        <v>10.695788</v>
      </c>
      <c r="I1224" s="2">
        <f>'Moving Avg'!H1224</f>
        <v>10.510540999999995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10.620200000000001</v>
      </c>
      <c r="C1225" s="2">
        <f>RSI!I1225</f>
        <v>43.35497503085724</v>
      </c>
      <c r="D1225" s="2">
        <f>MACD!E1225</f>
        <v>-4.5209208614414464E-2</v>
      </c>
      <c r="E1225" s="2">
        <f>MACD!F1225</f>
        <v>-2.490312166781701E-2</v>
      </c>
      <c r="F1225" s="2">
        <f>'Moving Avg'!D1225</f>
        <v>10.780760000000001</v>
      </c>
      <c r="G1225" s="2">
        <f>'Moving Avg'!F1225</f>
        <v>10.704234999999999</v>
      </c>
      <c r="H1225" s="2">
        <f>'Moving Avg'!G1225</f>
        <v>10.694951999999999</v>
      </c>
      <c r="I1225" s="2">
        <f>'Moving Avg'!H1225</f>
        <v>10.499039499999995</v>
      </c>
      <c r="J1225" s="6" t="str">
        <f>OBV!F1225</f>
        <v>BEARISH</v>
      </c>
      <c r="K1225" s="6" t="str">
        <f>OBV!G1225</f>
        <v>STRONG</v>
      </c>
      <c r="L1225" s="6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10.7874</v>
      </c>
      <c r="C1226" s="2">
        <f>RSI!I1226</f>
        <v>53.432024812541542</v>
      </c>
      <c r="D1226" s="2">
        <f>MACD!E1226</f>
        <v>-5.8957458983799782E-2</v>
      </c>
      <c r="E1226" s="2">
        <f>MACD!F1226</f>
        <v>-3.1713989131013566E-2</v>
      </c>
      <c r="F1226" s="2">
        <f>'Moving Avg'!D1226</f>
        <v>10.77238</v>
      </c>
      <c r="G1226" s="2">
        <f>'Moving Avg'!F1226</f>
        <v>10.710924999999998</v>
      </c>
      <c r="H1226" s="2">
        <f>'Moving Avg'!G1226</f>
        <v>10.697628</v>
      </c>
      <c r="I1226" s="2">
        <f>'Moving Avg'!H1226</f>
        <v>10.490369999999999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</row>
    <row r="1227" spans="1:12" ht="13.5" x14ac:dyDescent="0.25">
      <c r="A1227" s="3">
        <f>RSI!A1227</f>
        <v>43796</v>
      </c>
      <c r="B1227" s="2">
        <f>RSI!B1227</f>
        <v>10.8293</v>
      </c>
      <c r="C1227" s="2">
        <f>RSI!I1227</f>
        <v>55.565344222774108</v>
      </c>
      <c r="D1227" s="2">
        <f>MACD!E1227</f>
        <v>-6.1204578686494315E-2</v>
      </c>
      <c r="E1227" s="2">
        <f>MACD!F1227</f>
        <v>-3.7612107042109717E-2</v>
      </c>
      <c r="F1227" s="2">
        <f>'Moving Avg'!D1227</f>
        <v>10.772379999999998</v>
      </c>
      <c r="G1227" s="2">
        <f>'Moving Avg'!F1227</f>
        <v>10.735594999999998</v>
      </c>
      <c r="H1227" s="2">
        <f>'Moving Avg'!G1227</f>
        <v>10.706827999999998</v>
      </c>
      <c r="I1227" s="2">
        <f>'Moving Avg'!H1227</f>
        <v>10.483416999999998</v>
      </c>
      <c r="J1227" s="6" t="str">
        <f>OBV!F1227</f>
        <v>BULLISH</v>
      </c>
      <c r="K1227" s="6" t="str">
        <f>OBV!G1227</f>
        <v>NEUTRAL</v>
      </c>
      <c r="L1227" s="6" t="str">
        <f>OBV!H1227</f>
        <v>NEUTRAL</v>
      </c>
    </row>
    <row r="1228" spans="1:12" ht="13.5" x14ac:dyDescent="0.25">
      <c r="A1228" s="3">
        <f>RSI!A1228</f>
        <v>43797</v>
      </c>
      <c r="B1228" s="2">
        <f>RSI!B1228</f>
        <v>10.703799999999999</v>
      </c>
      <c r="C1228" s="2">
        <f>RSI!I1228</f>
        <v>48.411615150886469</v>
      </c>
      <c r="D1228" s="2">
        <f>MACD!E1228</f>
        <v>-5.4401557613829254E-2</v>
      </c>
      <c r="E1228" s="2">
        <f>MACD!F1228</f>
        <v>-4.0969997156453622E-2</v>
      </c>
      <c r="F1228" s="2">
        <f>'Moving Avg'!D1228</f>
        <v>10.745619999999999</v>
      </c>
      <c r="G1228" s="2">
        <f>'Moving Avg'!F1228</f>
        <v>10.738519999999998</v>
      </c>
      <c r="H1228" s="2">
        <f>'Moving Avg'!G1228</f>
        <v>10.708834</v>
      </c>
      <c r="I1228" s="2">
        <f>'Moving Avg'!H1228</f>
        <v>10.477261999999998</v>
      </c>
      <c r="J1228" s="6" t="str">
        <f>OBV!F1228</f>
        <v>BEARISH</v>
      </c>
      <c r="K1228" s="6" t="str">
        <f>OBV!G1228</f>
        <v>STRONG</v>
      </c>
      <c r="L1228" s="6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11.021599999999999</v>
      </c>
      <c r="C1229" s="2">
        <f>RSI!I1229</f>
        <v>61.817321921504181</v>
      </c>
      <c r="D1229" s="2">
        <f>MACD!E1229</f>
        <v>-5.0115412242211832E-2</v>
      </c>
      <c r="E1229" s="2">
        <f>MACD!F1229</f>
        <v>-4.2799080173605265E-2</v>
      </c>
      <c r="F1229" s="2">
        <f>'Moving Avg'!D1229</f>
        <v>10.792460000000002</v>
      </c>
      <c r="G1229" s="2">
        <f>'Moving Avg'!F1229</f>
        <v>10.75859</v>
      </c>
      <c r="H1229" s="2">
        <f>'Moving Avg'!G1229</f>
        <v>10.717196</v>
      </c>
      <c r="I1229" s="2">
        <f>'Moving Avg'!H1229</f>
        <v>10.474488499999998</v>
      </c>
      <c r="J1229" s="6" t="str">
        <f>OBV!F1229</f>
        <v>BULLISH</v>
      </c>
      <c r="K1229" s="6" t="str">
        <f>OBV!G1229</f>
        <v>WEAK</v>
      </c>
      <c r="L1229" s="6" t="str">
        <f>OBV!H1229</f>
        <v>CONFIRMED BULLISH</v>
      </c>
    </row>
    <row r="1230" spans="1:12" ht="13.5" x14ac:dyDescent="0.25">
      <c r="A1230" s="3">
        <f>RSI!A1230</f>
        <v>43801</v>
      </c>
      <c r="B1230" s="2">
        <f>RSI!B1230</f>
        <v>11.0383</v>
      </c>
      <c r="C1230" s="2">
        <f>RSI!I1230</f>
        <v>62.370686481784411</v>
      </c>
      <c r="D1230" s="2">
        <f>MACD!E1230</f>
        <v>-5.199361273747094E-2</v>
      </c>
      <c r="E1230" s="2">
        <f>MACD!F1230</f>
        <v>-4.4637986686378403E-2</v>
      </c>
      <c r="F1230" s="2">
        <f>'Moving Avg'!D1230</f>
        <v>10.87608</v>
      </c>
      <c r="G1230" s="2">
        <f>'Moving Avg'!F1230</f>
        <v>10.775315000000001</v>
      </c>
      <c r="H1230" s="2">
        <f>'Moving Avg'!G1230</f>
        <v>10.725891999999998</v>
      </c>
      <c r="I1230" s="2">
        <f>'Moving Avg'!H1230</f>
        <v>10.4743645</v>
      </c>
      <c r="J1230" s="6" t="str">
        <f>OBV!F1230</f>
        <v>BULLISH</v>
      </c>
      <c r="K1230" s="6" t="str">
        <f>OBV!G1230</f>
        <v>WEAK</v>
      </c>
      <c r="L1230" s="6" t="str">
        <f>OBV!H1230</f>
        <v>CONFIRMED BULLISH</v>
      </c>
    </row>
    <row r="1231" spans="1:12" ht="13.5" x14ac:dyDescent="0.25">
      <c r="A1231" s="3">
        <f>RSI!A1231</f>
        <v>43802</v>
      </c>
      <c r="B1231" s="2">
        <f>RSI!B1231</f>
        <v>10.8711</v>
      </c>
      <c r="C1231" s="2">
        <f>RSI!I1231</f>
        <v>53.941721600739911</v>
      </c>
      <c r="D1231" s="2">
        <f>MACD!E1231</f>
        <v>-4.2869198735324687E-2</v>
      </c>
      <c r="E1231" s="2">
        <f>MACD!F1231</f>
        <v>-4.4284229096167659E-2</v>
      </c>
      <c r="F1231" s="2">
        <f>'Moving Avg'!D1231</f>
        <v>10.892819999999999</v>
      </c>
      <c r="G1231" s="2">
        <f>'Moving Avg'!F1231</f>
        <v>10.779500000000001</v>
      </c>
      <c r="H1231" s="2">
        <f>'Moving Avg'!G1231</f>
        <v>10.731243999999998</v>
      </c>
      <c r="I1231" s="2">
        <f>'Moving Avg'!H1231</f>
        <v>10.475034000000001</v>
      </c>
      <c r="J1231" s="6" t="str">
        <f>OBV!F1231</f>
        <v>BULLISH</v>
      </c>
      <c r="K1231" s="6" t="str">
        <f>OBV!G1231</f>
        <v>WEAK</v>
      </c>
      <c r="L1231" s="6" t="str">
        <f>OBV!H1231</f>
        <v>CONFIRMED BULLISH</v>
      </c>
    </row>
    <row r="1232" spans="1:12" ht="13.5" x14ac:dyDescent="0.25">
      <c r="A1232" s="3">
        <f>RSI!A1232</f>
        <v>43803</v>
      </c>
      <c r="B1232" s="2">
        <f>RSI!B1232</f>
        <v>11.264099999999999</v>
      </c>
      <c r="C1232" s="2">
        <f>RSI!I1232</f>
        <v>65.681562016821061</v>
      </c>
      <c r="D1232" s="2">
        <f>MACD!E1232</f>
        <v>-6.4819367836374653E-2</v>
      </c>
      <c r="E1232" s="2">
        <f>MACD!F1232</f>
        <v>-4.8391256844209057E-2</v>
      </c>
      <c r="F1232" s="2">
        <f>'Moving Avg'!D1232</f>
        <v>10.97978</v>
      </c>
      <c r="G1232" s="2">
        <f>'Moving Avg'!F1232</f>
        <v>10.807515</v>
      </c>
      <c r="H1232" s="2">
        <f>'Moving Avg'!G1232</f>
        <v>10.744455999999998</v>
      </c>
      <c r="I1232" s="2">
        <f>'Moving Avg'!H1232</f>
        <v>10.480071499999999</v>
      </c>
      <c r="J1232" s="6" t="str">
        <f>OBV!F1232</f>
        <v>BULLISH</v>
      </c>
      <c r="K1232" s="6" t="str">
        <f>OBV!G1232</f>
        <v>WEAK</v>
      </c>
      <c r="L1232" s="6" t="str">
        <f>OBV!H1232</f>
        <v>CONFIRMED BULLISH</v>
      </c>
    </row>
    <row r="1233" spans="1:12" ht="13.5" x14ac:dyDescent="0.25">
      <c r="A1233" s="3">
        <f>RSI!A1233</f>
        <v>43804</v>
      </c>
      <c r="B1233" s="2">
        <f>RSI!B1233</f>
        <v>10.954700000000001</v>
      </c>
      <c r="C1233" s="2">
        <f>RSI!I1233</f>
        <v>54.009731923492588</v>
      </c>
      <c r="D1233" s="2">
        <f>MACD!E1233</f>
        <v>-6.203765567524222E-2</v>
      </c>
      <c r="E1233" s="2">
        <f>MACD!F1233</f>
        <v>-5.1120536610415691E-2</v>
      </c>
      <c r="F1233" s="2">
        <f>'Moving Avg'!D1233</f>
        <v>11.029959999999999</v>
      </c>
      <c r="G1233" s="2">
        <f>'Moving Avg'!F1233</f>
        <v>10.820060000000002</v>
      </c>
      <c r="H1233" s="2">
        <f>'Moving Avg'!G1233</f>
        <v>10.752817999999998</v>
      </c>
      <c r="I1233" s="2">
        <f>'Moving Avg'!H1233</f>
        <v>10.483846999999999</v>
      </c>
      <c r="J1233" s="6" t="str">
        <f>OBV!F1233</f>
        <v>BULLISH</v>
      </c>
      <c r="K1233" s="6" t="str">
        <f>OBV!G1233</f>
        <v>WEAK</v>
      </c>
      <c r="L1233" s="6" t="str">
        <f>OBV!H1233</f>
        <v>CONFIRMED BULLISH</v>
      </c>
    </row>
    <row r="1234" spans="1:12" ht="13.5" x14ac:dyDescent="0.25">
      <c r="A1234" s="3">
        <f>RSI!A1234</f>
        <v>43805</v>
      </c>
      <c r="B1234" s="2">
        <f>RSI!B1234</f>
        <v>11.1972</v>
      </c>
      <c r="C1234" s="2">
        <f>RSI!I1234</f>
        <v>60.008226438831755</v>
      </c>
      <c r="D1234" s="2">
        <f>MACD!E1234</f>
        <v>-8.6171782549852693E-2</v>
      </c>
      <c r="E1234" s="2">
        <f>MACD!F1234</f>
        <v>-5.8130785798303095E-2</v>
      </c>
      <c r="F1234" s="2">
        <f>'Moving Avg'!D1234</f>
        <v>11.06508</v>
      </c>
      <c r="G1234" s="2">
        <f>'Moving Avg'!F1234</f>
        <v>10.844730000000002</v>
      </c>
      <c r="H1234" s="2">
        <f>'Moving Avg'!G1234</f>
        <v>10.763521999999998</v>
      </c>
      <c r="I1234" s="2">
        <f>'Moving Avg'!H1234</f>
        <v>10.48578</v>
      </c>
      <c r="J1234" s="6" t="str">
        <f>OBV!F1234</f>
        <v>BULLISH</v>
      </c>
      <c r="K1234" s="6" t="str">
        <f>OBV!G1234</f>
        <v>WEAK</v>
      </c>
      <c r="L1234" s="6" t="str">
        <f>OBV!H1234</f>
        <v>CONFIRMED BULLISH</v>
      </c>
    </row>
    <row r="1235" spans="1:12" ht="13.5" x14ac:dyDescent="0.25">
      <c r="A1235" s="3">
        <f>RSI!A1235</f>
        <v>43808</v>
      </c>
      <c r="B1235" s="2">
        <f>RSI!B1235</f>
        <v>11.1972</v>
      </c>
      <c r="C1235" s="2">
        <f>RSI!I1235</f>
        <v>60.008226438831755</v>
      </c>
      <c r="D1235" s="2">
        <f>MACD!E1235</f>
        <v>-0.13449143428865007</v>
      </c>
      <c r="E1235" s="2">
        <f>MACD!F1235</f>
        <v>-7.3402915496372498E-2</v>
      </c>
      <c r="F1235" s="2">
        <f>'Moving Avg'!D1235</f>
        <v>11.096860000000001</v>
      </c>
      <c r="G1235" s="2">
        <f>'Moving Avg'!F1235</f>
        <v>10.87358</v>
      </c>
      <c r="H1235" s="2">
        <f>'Moving Avg'!G1235</f>
        <v>10.774559999999997</v>
      </c>
      <c r="I1235" s="2">
        <f>'Moving Avg'!H1235</f>
        <v>10.484495500000001</v>
      </c>
      <c r="J1235" s="6" t="str">
        <f>OBV!F1235</f>
        <v>BULLISH</v>
      </c>
      <c r="K1235" s="6" t="str">
        <f>OBV!G1235</f>
        <v>WEAK</v>
      </c>
      <c r="L1235" s="6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11.1972</v>
      </c>
      <c r="C1236" s="2">
        <f>RSI!I1236</f>
        <v>60.008226438831755</v>
      </c>
      <c r="D1236" s="2">
        <f>MACD!E1236</f>
        <v>-0.15166846702658532</v>
      </c>
      <c r="E1236" s="2">
        <f>MACD!F1236</f>
        <v>-8.9056025802415062E-2</v>
      </c>
      <c r="F1236" s="2">
        <f>'Moving Avg'!D1236</f>
        <v>11.162080000000001</v>
      </c>
      <c r="G1236" s="2">
        <f>'Moving Avg'!F1236</f>
        <v>10.902430000000001</v>
      </c>
      <c r="H1236" s="2">
        <f>'Moving Avg'!G1236</f>
        <v>10.789443999999996</v>
      </c>
      <c r="I1236" s="2">
        <f>'Moving Avg'!H1236</f>
        <v>10.480033500000001</v>
      </c>
      <c r="J1236" s="6" t="str">
        <f>OBV!F1236</f>
        <v>BULLISH</v>
      </c>
      <c r="K1236" s="6" t="str">
        <f>OBV!G1236</f>
        <v>WEAK</v>
      </c>
      <c r="L1236" s="6" t="str">
        <f>OBV!H1236</f>
        <v>CONFIRMED BULLISH</v>
      </c>
    </row>
    <row r="1237" spans="1:12" ht="13.5" x14ac:dyDescent="0.25">
      <c r="A1237" s="3">
        <f>RSI!A1237</f>
        <v>43810</v>
      </c>
      <c r="B1237" s="2">
        <f>RSI!B1237</f>
        <v>10.921200000000001</v>
      </c>
      <c r="C1237" s="2">
        <f>RSI!I1237</f>
        <v>50.622437805378041</v>
      </c>
      <c r="D1237" s="2">
        <f>MACD!E1237</f>
        <v>-0.14117732780956338</v>
      </c>
      <c r="E1237" s="2">
        <f>MACD!F1237</f>
        <v>-9.948028620384472E-2</v>
      </c>
      <c r="F1237" s="2">
        <f>'Moving Avg'!D1237</f>
        <v>11.093500000000001</v>
      </c>
      <c r="G1237" s="2">
        <f>'Moving Avg'!F1237</f>
        <v>10.913300000000001</v>
      </c>
      <c r="H1237" s="2">
        <f>'Moving Avg'!G1237</f>
        <v>10.798807999999999</v>
      </c>
      <c r="I1237" s="2">
        <f>'Moving Avg'!H1237</f>
        <v>10.471584500000006</v>
      </c>
      <c r="J1237" s="6" t="str">
        <f>OBV!F1237</f>
        <v>BULLISH</v>
      </c>
      <c r="K1237" s="6" t="str">
        <f>OBV!G1237</f>
        <v>WEAK</v>
      </c>
      <c r="L1237" s="6" t="str">
        <f>OBV!H1237</f>
        <v>BULLISH DIVERGENCE</v>
      </c>
    </row>
    <row r="1238" spans="1:12" ht="13.5" x14ac:dyDescent="0.25">
      <c r="A1238" s="3">
        <f>RSI!A1238</f>
        <v>43811</v>
      </c>
      <c r="B1238" s="2">
        <f>RSI!B1238</f>
        <v>11.1136</v>
      </c>
      <c r="C1238" s="2">
        <f>RSI!I1238</f>
        <v>55.811083333119839</v>
      </c>
      <c r="D1238" s="2">
        <f>MACD!E1238</f>
        <v>-0.16595575346221558</v>
      </c>
      <c r="E1238" s="2">
        <f>MACD!F1238</f>
        <v>-0.1127753796555189</v>
      </c>
      <c r="F1238" s="2">
        <f>'Moving Avg'!D1238</f>
        <v>11.12528</v>
      </c>
      <c r="G1238" s="2">
        <f>'Moving Avg'!F1238</f>
        <v>10.93379</v>
      </c>
      <c r="H1238" s="2">
        <f>'Moving Avg'!G1238</f>
        <v>10.809344000000001</v>
      </c>
      <c r="I1238" s="2">
        <f>'Moving Avg'!H1238</f>
        <v>10.464423500000004</v>
      </c>
      <c r="J1238" s="6" t="str">
        <f>OBV!F1238</f>
        <v>BULLISH</v>
      </c>
      <c r="K1238" s="6" t="str">
        <f>OBV!G1238</f>
        <v>WEAK</v>
      </c>
      <c r="L1238" s="6" t="str">
        <f>OBV!H1238</f>
        <v>CONFIRMED BULLISH</v>
      </c>
    </row>
    <row r="1239" spans="1:12" ht="13.5" x14ac:dyDescent="0.25">
      <c r="A1239" s="3">
        <f>RSI!A1239</f>
        <v>43812</v>
      </c>
      <c r="B1239" s="2">
        <f>RSI!B1239</f>
        <v>10.7958</v>
      </c>
      <c r="C1239" s="2">
        <f>RSI!I1239</f>
        <v>47.021737744504208</v>
      </c>
      <c r="D1239" s="2">
        <f>MACD!E1239</f>
        <v>-0.1157148532930723</v>
      </c>
      <c r="E1239" s="2">
        <f>MACD!F1239</f>
        <v>-0.11336327438302959</v>
      </c>
      <c r="F1239" s="2">
        <f>'Moving Avg'!D1239</f>
        <v>11.045</v>
      </c>
      <c r="G1239" s="2">
        <f>'Moving Avg'!F1239</f>
        <v>10.931280000000001</v>
      </c>
      <c r="H1239" s="2">
        <f>'Moving Avg'!G1239</f>
        <v>10.811184000000001</v>
      </c>
      <c r="I1239" s="2">
        <f>'Moving Avg'!H1239</f>
        <v>10.456529000000005</v>
      </c>
      <c r="J1239" s="6" t="str">
        <f>OBV!F1239</f>
        <v>BEARISH</v>
      </c>
      <c r="K1239" s="6" t="str">
        <f>OBV!G1239</f>
        <v>STRONG</v>
      </c>
      <c r="L1239" s="6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11.03</v>
      </c>
      <c r="C1240" s="2">
        <f>RSI!I1240</f>
        <v>52.907533735716378</v>
      </c>
      <c r="D1240" s="2">
        <f>MACD!E1240</f>
        <v>-8.7239334889407161E-2</v>
      </c>
      <c r="E1240" s="2">
        <f>MACD!F1240</f>
        <v>-0.10813848648430512</v>
      </c>
      <c r="F1240" s="2">
        <f>'Moving Avg'!D1240</f>
        <v>11.011559999999999</v>
      </c>
      <c r="G1240" s="2">
        <f>'Moving Avg'!F1240</f>
        <v>10.941315000000001</v>
      </c>
      <c r="H1240" s="2">
        <f>'Moving Avg'!G1240</f>
        <v>10.814361999999999</v>
      </c>
      <c r="I1240" s="2">
        <f>'Moving Avg'!H1240</f>
        <v>10.449805500000007</v>
      </c>
      <c r="J1240" s="6" t="str">
        <f>OBV!F1240</f>
        <v>BULLISH</v>
      </c>
      <c r="K1240" s="6" t="str">
        <f>OBV!G1240</f>
        <v>WEAK</v>
      </c>
      <c r="L1240" s="6" t="str">
        <f>OBV!H1240</f>
        <v>BULLISH DIVERGENCE</v>
      </c>
    </row>
    <row r="1241" spans="1:12" ht="13.5" x14ac:dyDescent="0.25">
      <c r="A1241" s="3">
        <f>RSI!A1241</f>
        <v>43816</v>
      </c>
      <c r="B1241" s="2">
        <f>RSI!B1241</f>
        <v>11.0383</v>
      </c>
      <c r="C1241" s="2">
        <f>RSI!I1241</f>
        <v>53.106370746947249</v>
      </c>
      <c r="D1241" s="2">
        <f>MACD!E1241</f>
        <v>-9.0178580186940138E-2</v>
      </c>
      <c r="E1241" s="2">
        <f>MACD!F1241</f>
        <v>-0.10454650522483212</v>
      </c>
      <c r="F1241" s="2">
        <f>'Moving Avg'!D1241</f>
        <v>10.979780000000002</v>
      </c>
      <c r="G1241" s="2">
        <f>'Moving Avg'!F1241</f>
        <v>10.951764999999998</v>
      </c>
      <c r="H1241" s="2">
        <f>'Moving Avg'!G1241</f>
        <v>10.817706000000003</v>
      </c>
      <c r="I1241" s="2">
        <f>'Moving Avg'!H1241</f>
        <v>10.444793500000008</v>
      </c>
      <c r="J1241" s="6" t="str">
        <f>OBV!F1241</f>
        <v>BULLISH</v>
      </c>
      <c r="K1241" s="6" t="str">
        <f>OBV!G1241</f>
        <v>WEAK</v>
      </c>
      <c r="L1241" s="6" t="str">
        <f>OBV!H1241</f>
        <v>BULLISH DIVERGENCE</v>
      </c>
    </row>
    <row r="1242" spans="1:12" ht="13.5" x14ac:dyDescent="0.25">
      <c r="A1242" s="3">
        <f>RSI!A1242</f>
        <v>43817</v>
      </c>
      <c r="B1242" s="2">
        <f>RSI!B1242</f>
        <v>11.03</v>
      </c>
      <c r="C1242" s="2">
        <f>RSI!I1242</f>
        <v>52.865986052831495</v>
      </c>
      <c r="D1242" s="2">
        <f>MACD!E1242</f>
        <v>-3.2282791400826127E-2</v>
      </c>
      <c r="E1242" s="2">
        <f>MACD!F1242</f>
        <v>-9.0093762460030924E-2</v>
      </c>
      <c r="F1242" s="2">
        <f>'Moving Avg'!D1242</f>
        <v>11.00154</v>
      </c>
      <c r="G1242" s="2">
        <f>'Moving Avg'!F1242</f>
        <v>10.9618</v>
      </c>
      <c r="H1242" s="2">
        <f>'Moving Avg'!G1242</f>
        <v>10.820884000000001</v>
      </c>
      <c r="I1242" s="2">
        <f>'Moving Avg'!H1242</f>
        <v>10.440880500000009</v>
      </c>
      <c r="J1242" s="6" t="str">
        <f>OBV!F1242</f>
        <v>BULLISH</v>
      </c>
      <c r="K1242" s="6" t="str">
        <f>OBV!G1242</f>
        <v>WEAK</v>
      </c>
      <c r="L1242" s="6" t="str">
        <f>OBV!H1242</f>
        <v>CONFIRMED BULLISH</v>
      </c>
    </row>
    <row r="1243" spans="1:12" ht="13.5" x14ac:dyDescent="0.25">
      <c r="A1243" s="3">
        <f>RSI!A1243</f>
        <v>43818</v>
      </c>
      <c r="B1243" s="2">
        <f>RSI!B1243</f>
        <v>11.03</v>
      </c>
      <c r="C1243" s="2">
        <f>RSI!I1243</f>
        <v>52.865986052831495</v>
      </c>
      <c r="D1243" s="2">
        <f>MACD!E1243</f>
        <v>-3.1487141595171408E-2</v>
      </c>
      <c r="E1243" s="2">
        <f>MACD!F1243</f>
        <v>-7.8372438287059018E-2</v>
      </c>
      <c r="F1243" s="2">
        <f>'Moving Avg'!D1243</f>
        <v>10.984820000000001</v>
      </c>
      <c r="G1243" s="2">
        <f>'Moving Avg'!F1243</f>
        <v>10.971419999999998</v>
      </c>
      <c r="H1243" s="2">
        <f>'Moving Avg'!G1243</f>
        <v>10.824062</v>
      </c>
      <c r="I1243" s="2">
        <f>'Moving Avg'!H1243</f>
        <v>10.43871900000001</v>
      </c>
      <c r="J1243" s="6" t="str">
        <f>OBV!F1243</f>
        <v>BULLISH</v>
      </c>
      <c r="K1243" s="6" t="str">
        <f>OBV!G1243</f>
        <v>WEAK</v>
      </c>
      <c r="L1243" s="6" t="str">
        <f>OBV!H1243</f>
        <v>BULLISH DIVERGENCE</v>
      </c>
    </row>
    <row r="1244" spans="1:12" ht="13.5" x14ac:dyDescent="0.25">
      <c r="A1244" s="3">
        <f>RSI!A1244</f>
        <v>43819</v>
      </c>
      <c r="B1244" s="2">
        <f>RSI!B1244</f>
        <v>11.013199999999999</v>
      </c>
      <c r="C1244" s="2">
        <f>RSI!I1244</f>
        <v>52.31015000339341</v>
      </c>
      <c r="D1244" s="2">
        <f>MACD!E1244</f>
        <v>7.1890756781520793E-3</v>
      </c>
      <c r="E1244" s="2">
        <f>MACD!F1244</f>
        <v>-6.1260135494016793E-2</v>
      </c>
      <c r="F1244" s="2">
        <f>'Moving Avg'!D1244</f>
        <v>11.0283</v>
      </c>
      <c r="G1244" s="2">
        <f>'Moving Avg'!F1244</f>
        <v>10.982710000000001</v>
      </c>
      <c r="H1244" s="2">
        <f>'Moving Avg'!G1244</f>
        <v>10.828577999999998</v>
      </c>
      <c r="I1244" s="2">
        <f>'Moving Avg'!H1244</f>
        <v>10.434844500000008</v>
      </c>
      <c r="J1244" s="6" t="str">
        <f>OBV!F1244</f>
        <v>BULLISH</v>
      </c>
      <c r="K1244" s="6" t="str">
        <f>OBV!G1244</f>
        <v>WEAK</v>
      </c>
      <c r="L1244" s="6" t="str">
        <f>OBV!H1244</f>
        <v>CONFIRMED BULLISH</v>
      </c>
    </row>
    <row r="1245" spans="1:12" ht="13.5" x14ac:dyDescent="0.25">
      <c r="A1245" s="3">
        <f>RSI!A1245</f>
        <v>43822</v>
      </c>
      <c r="B1245" s="2">
        <f>RSI!B1245</f>
        <v>10.996499999999999</v>
      </c>
      <c r="C1245" s="2">
        <f>RSI!I1245</f>
        <v>51.72792970448733</v>
      </c>
      <c r="D1245" s="2">
        <f>MACD!E1245</f>
        <v>4.0742931653795722E-2</v>
      </c>
      <c r="E1245" s="2">
        <f>MACD!F1245</f>
        <v>-4.0859522064454298E-2</v>
      </c>
      <c r="F1245" s="2">
        <f>'Moving Avg'!D1245</f>
        <v>11.021599999999999</v>
      </c>
      <c r="G1245" s="2">
        <f>'Moving Avg'!F1245</f>
        <v>11.001524999999999</v>
      </c>
      <c r="H1245" s="2">
        <f>'Moving Avg'!G1245</f>
        <v>10.832759999999999</v>
      </c>
      <c r="I1245" s="2">
        <f>'Moving Avg'!H1245</f>
        <v>10.431986000000009</v>
      </c>
      <c r="J1245" s="6" t="str">
        <f>OBV!F1245</f>
        <v>BULLISH</v>
      </c>
      <c r="K1245" s="6" t="str">
        <f>OBV!G1245</f>
        <v>WEAK</v>
      </c>
      <c r="L1245" s="6" t="str">
        <f>OBV!H1245</f>
        <v>BULLISH DIVERGENCE</v>
      </c>
    </row>
    <row r="1246" spans="1:12" ht="13.5" x14ac:dyDescent="0.25">
      <c r="A1246" s="3">
        <f>RSI!A1246</f>
        <v>43823</v>
      </c>
      <c r="B1246" s="2">
        <f>RSI!B1246</f>
        <v>11.004899999999999</v>
      </c>
      <c r="C1246" s="2">
        <f>RSI!I1246</f>
        <v>52.017220276061934</v>
      </c>
      <c r="D1246" s="2">
        <f>MACD!E1246</f>
        <v>6.8232215604469459E-2</v>
      </c>
      <c r="E1246" s="2">
        <f>MACD!F1246</f>
        <v>-1.9041174530669544E-2</v>
      </c>
      <c r="F1246" s="2">
        <f>'Moving Avg'!D1246</f>
        <v>11.01492</v>
      </c>
      <c r="G1246" s="2">
        <f>'Moving Avg'!F1246</f>
        <v>11.0124</v>
      </c>
      <c r="H1246" s="2">
        <f>'Moving Avg'!G1246</f>
        <v>10.837109999999997</v>
      </c>
      <c r="I1246" s="2">
        <f>'Moving Avg'!H1246</f>
        <v>10.429862000000007</v>
      </c>
      <c r="J1246" s="6" t="str">
        <f>OBV!F1246</f>
        <v>BEARISH</v>
      </c>
      <c r="K1246" s="6" t="str">
        <f>OBV!G1246</f>
        <v>STRONG</v>
      </c>
      <c r="L1246" s="6" t="str">
        <f>OBV!H1246</f>
        <v>CONFIRMED BEARISH</v>
      </c>
    </row>
    <row r="1247" spans="1:12" ht="13.5" x14ac:dyDescent="0.25">
      <c r="A1247" s="3">
        <f>RSI!A1247</f>
        <v>43824</v>
      </c>
      <c r="B1247" s="2">
        <f>RSI!B1247</f>
        <v>10.996499999999999</v>
      </c>
      <c r="C1247" s="2">
        <f>RSI!I1247</f>
        <v>51.683658493676262</v>
      </c>
      <c r="D1247" s="2">
        <f>MACD!E1247</f>
        <v>4.9343965530443512E-2</v>
      </c>
      <c r="E1247" s="2">
        <f>MACD!F1247</f>
        <v>-5.3641465184469331E-3</v>
      </c>
      <c r="F1247" s="2">
        <f>'Moving Avg'!D1247</f>
        <v>11.008219999999998</v>
      </c>
      <c r="G1247" s="2">
        <f>'Moving Avg'!F1247</f>
        <v>11.020759999999999</v>
      </c>
      <c r="H1247" s="2">
        <f>'Moving Avg'!G1247</f>
        <v>10.841291999999999</v>
      </c>
      <c r="I1247" s="2">
        <f>'Moving Avg'!H1247</f>
        <v>10.429407000000008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</row>
    <row r="1248" spans="1:12" ht="13.5" x14ac:dyDescent="0.25">
      <c r="A1248" s="3">
        <f>RSI!A1248</f>
        <v>43825</v>
      </c>
      <c r="B1248" s="2">
        <f>RSI!B1248</f>
        <v>10.954700000000001</v>
      </c>
      <c r="C1248" s="2">
        <f>RSI!I1248</f>
        <v>49.966578851008926</v>
      </c>
      <c r="D1248" s="2">
        <f>MACD!E1248</f>
        <v>6.5821331249878767E-2</v>
      </c>
      <c r="E1248" s="2">
        <f>MACD!F1248</f>
        <v>8.8729490352182083E-3</v>
      </c>
      <c r="F1248" s="2">
        <f>'Moving Avg'!D1248</f>
        <v>10.99316</v>
      </c>
      <c r="G1248" s="2">
        <f>'Moving Avg'!F1248</f>
        <v>11.033304999999999</v>
      </c>
      <c r="H1248" s="2">
        <f>'Moving Avg'!G1248</f>
        <v>10.844637999999998</v>
      </c>
      <c r="I1248" s="2">
        <f>'Moving Avg'!H1248</f>
        <v>10.428865000000007</v>
      </c>
      <c r="J1248" s="6" t="str">
        <f>OBV!F1248</f>
        <v>BEARISH</v>
      </c>
      <c r="K1248" s="6" t="str">
        <f>OBV!G1248</f>
        <v>STRONG</v>
      </c>
      <c r="L1248" s="6" t="str">
        <f>OBV!H1248</f>
        <v>CONFIRMED BEARISH</v>
      </c>
    </row>
    <row r="1249" spans="1:12" ht="13.5" x14ac:dyDescent="0.25">
      <c r="A1249" s="3">
        <f>RSI!A1249</f>
        <v>43826</v>
      </c>
      <c r="B1249" s="2">
        <f>RSI!B1249</f>
        <v>10.946300000000001</v>
      </c>
      <c r="C1249" s="2">
        <f>RSI!I1249</f>
        <v>49.609887057809878</v>
      </c>
      <c r="D1249" s="2">
        <f>MACD!E1249</f>
        <v>3.1521588366244302E-2</v>
      </c>
      <c r="E1249" s="2">
        <f>MACD!F1249</f>
        <v>1.3402676901423428E-2</v>
      </c>
      <c r="F1249" s="2">
        <f>'Moving Avg'!D1249</f>
        <v>10.97978</v>
      </c>
      <c r="G1249" s="2">
        <f>'Moving Avg'!F1249</f>
        <v>11.029540000000001</v>
      </c>
      <c r="H1249" s="2">
        <f>'Moving Avg'!G1249</f>
        <v>10.847815999999998</v>
      </c>
      <c r="I1249" s="2">
        <f>'Moving Avg'!H1249</f>
        <v>10.430847000000007</v>
      </c>
      <c r="J1249" s="6" t="str">
        <f>OBV!F1249</f>
        <v>BEARISH</v>
      </c>
      <c r="K1249" s="6" t="str">
        <f>OBV!G1249</f>
        <v>STRONG</v>
      </c>
      <c r="L1249" s="6" t="str">
        <f>OBV!H1249</f>
        <v>CONFIRMED BEARISH</v>
      </c>
    </row>
    <row r="1250" spans="1:12" ht="13.5" x14ac:dyDescent="0.25">
      <c r="A1250" s="3">
        <f>RSI!A1250</f>
        <v>43829</v>
      </c>
      <c r="B1250" s="2">
        <f>RSI!B1250</f>
        <v>10.979799999999999</v>
      </c>
      <c r="C1250" s="2">
        <f>RSI!I1250</f>
        <v>51.108860257882341</v>
      </c>
      <c r="D1250" s="2">
        <f>MACD!E1250</f>
        <v>3.6123538091420215E-2</v>
      </c>
      <c r="E1250" s="2">
        <f>MACD!F1250</f>
        <v>1.7946849139422787E-2</v>
      </c>
      <c r="F1250" s="2">
        <f>'Moving Avg'!D1250</f>
        <v>10.97644</v>
      </c>
      <c r="G1250" s="2">
        <f>'Moving Avg'!F1250</f>
        <v>11.026615000000001</v>
      </c>
      <c r="H1250" s="2">
        <f>'Moving Avg'!G1250</f>
        <v>10.853335999999997</v>
      </c>
      <c r="I1250" s="2">
        <f>'Moving Avg'!H1250</f>
        <v>10.436051500000008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</row>
    <row r="1251" spans="1:12" ht="13.5" x14ac:dyDescent="0.25">
      <c r="A1251" s="3">
        <f>RSI!A1251</f>
        <v>43830</v>
      </c>
      <c r="B1251" s="2">
        <f>RSI!B1251</f>
        <v>10.954700000000001</v>
      </c>
      <c r="C1251" s="2">
        <f>RSI!I1251</f>
        <v>49.910859256835174</v>
      </c>
      <c r="D1251" s="2">
        <f>MACD!E1251</f>
        <v>4.3025652114375035E-2</v>
      </c>
      <c r="E1251" s="2">
        <f>MACD!F1251</f>
        <v>2.2962609734413237E-2</v>
      </c>
      <c r="F1251" s="2">
        <f>'Moving Avg'!D1251</f>
        <v>10.9664</v>
      </c>
      <c r="G1251" s="2">
        <f>'Moving Avg'!F1251</f>
        <v>11.030795000000001</v>
      </c>
      <c r="H1251" s="2">
        <f>'Moving Avg'!G1251</f>
        <v>10.856681999999999</v>
      </c>
      <c r="I1251" s="2">
        <f>'Moving Avg'!H1251</f>
        <v>10.444022500000006</v>
      </c>
      <c r="J1251" s="6" t="str">
        <f>OBV!F1251</f>
        <v>BEARISH</v>
      </c>
      <c r="K1251" s="6" t="str">
        <f>OBV!G1251</f>
        <v>STRONG</v>
      </c>
      <c r="L1251" s="6" t="str">
        <f>OBV!H1251</f>
        <v>CONFIRMED BEARISH</v>
      </c>
    </row>
    <row r="1252" spans="1:12" ht="13.5" x14ac:dyDescent="0.25">
      <c r="A1252" s="3">
        <f>RSI!A1252</f>
        <v>43832</v>
      </c>
      <c r="B1252" s="2">
        <f>RSI!B1252</f>
        <v>10.8711</v>
      </c>
      <c r="C1252" s="2">
        <f>RSI!I1252</f>
        <v>46.039949368119451</v>
      </c>
      <c r="D1252" s="2">
        <f>MACD!E1252</f>
        <v>5.3811346552709693E-2</v>
      </c>
      <c r="E1252" s="2">
        <f>MACD!F1252</f>
        <v>2.9132357098072527E-2</v>
      </c>
      <c r="F1252" s="2">
        <f>'Moving Avg'!D1252</f>
        <v>10.941320000000001</v>
      </c>
      <c r="G1252" s="2">
        <f>'Moving Avg'!F1252</f>
        <v>11.011145000000003</v>
      </c>
      <c r="H1252" s="2">
        <f>'Moving Avg'!G1252</f>
        <v>10.858355999999999</v>
      </c>
      <c r="I1252" s="2">
        <f>'Moving Avg'!H1252</f>
        <v>10.453164500000005</v>
      </c>
      <c r="J1252" s="6" t="str">
        <f>OBV!F1252</f>
        <v>BEARISH</v>
      </c>
      <c r="K1252" s="6" t="str">
        <f>OBV!G1252</f>
        <v>STRONG</v>
      </c>
      <c r="L1252" s="6" t="str">
        <f>OBV!H1252</f>
        <v>CONFIRMED BEARISH</v>
      </c>
    </row>
    <row r="1253" spans="1:12" ht="13.5" x14ac:dyDescent="0.25">
      <c r="A1253" s="3">
        <f>RSI!A1253</f>
        <v>43833</v>
      </c>
      <c r="B1253" s="2">
        <f>RSI!B1253</f>
        <v>10.8543</v>
      </c>
      <c r="C1253" s="2">
        <f>RSI!I1253</f>
        <v>45.279952736751333</v>
      </c>
      <c r="D1253" s="2">
        <f>MACD!E1253</f>
        <v>6.4703712889834009E-2</v>
      </c>
      <c r="E1253" s="2">
        <f>MACD!F1253</f>
        <v>3.6246628256424829E-2</v>
      </c>
      <c r="F1253" s="2">
        <f>'Moving Avg'!D1253</f>
        <v>10.921240000000001</v>
      </c>
      <c r="G1253" s="2">
        <f>'Moving Avg'!F1253</f>
        <v>11.006125000000001</v>
      </c>
      <c r="H1253" s="2">
        <f>'Moving Avg'!G1253</f>
        <v>10.859693999999998</v>
      </c>
      <c r="I1253" s="2">
        <f>'Moving Avg'!H1253</f>
        <v>10.462629500000006</v>
      </c>
      <c r="J1253" s="6" t="str">
        <f>OBV!F1253</f>
        <v>BEARISH</v>
      </c>
      <c r="K1253" s="6" t="str">
        <f>OBV!G1253</f>
        <v>STRONG</v>
      </c>
      <c r="L1253" s="6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10.703799999999999</v>
      </c>
      <c r="C1254" s="2">
        <f>RSI!I1254</f>
        <v>39.059581341893356</v>
      </c>
      <c r="D1254" s="2">
        <f>MACD!E1254</f>
        <v>8.3066065856073124E-2</v>
      </c>
      <c r="E1254" s="2">
        <f>MACD!F1254</f>
        <v>4.5610515776354485E-2</v>
      </c>
      <c r="F1254" s="2">
        <f>'Moving Avg'!D1254</f>
        <v>10.87274</v>
      </c>
      <c r="G1254" s="2">
        <f>'Moving Avg'!F1254</f>
        <v>10.981455</v>
      </c>
      <c r="H1254" s="2">
        <f>'Moving Avg'!G1254</f>
        <v>10.860697999999998</v>
      </c>
      <c r="I1254" s="2">
        <f>'Moving Avg'!H1254</f>
        <v>10.471342000000002</v>
      </c>
      <c r="J1254" s="6" t="str">
        <f>OBV!F1254</f>
        <v>BEARISH</v>
      </c>
      <c r="K1254" s="6" t="str">
        <f>OBV!G1254</f>
        <v>STRONG</v>
      </c>
      <c r="L1254" s="6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10.703799999999999</v>
      </c>
      <c r="C1255" s="2">
        <f>RSI!I1255</f>
        <v>39.05958134189337</v>
      </c>
      <c r="D1255" s="2">
        <f>MACD!E1255</f>
        <v>9.7462598056333505E-2</v>
      </c>
      <c r="E1255" s="2">
        <f>MACD!F1255</f>
        <v>5.5980932232350296E-2</v>
      </c>
      <c r="F1255" s="2">
        <f>'Moving Avg'!D1255</f>
        <v>10.817540000000001</v>
      </c>
      <c r="G1255" s="2">
        <f>'Moving Avg'!F1255</f>
        <v>10.956785000000002</v>
      </c>
      <c r="H1255" s="2">
        <f>'Moving Avg'!G1255</f>
        <v>10.861702000000001</v>
      </c>
      <c r="I1255" s="2">
        <f>'Moving Avg'!H1255</f>
        <v>10.480054500000003</v>
      </c>
      <c r="J1255" s="6" t="str">
        <f>OBV!F1255</f>
        <v>BEARISH</v>
      </c>
      <c r="K1255" s="6" t="str">
        <f>OBV!G1255</f>
        <v>STRONG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10.6286</v>
      </c>
      <c r="C1256" s="2">
        <f>RSI!I1256</f>
        <v>36.179384116630985</v>
      </c>
      <c r="D1256" s="2">
        <f>MACD!E1256</f>
        <v>0.11782953812142338</v>
      </c>
      <c r="E1256" s="2">
        <f>MACD!F1256</f>
        <v>6.8350653410164913E-2</v>
      </c>
      <c r="F1256" s="2">
        <f>'Moving Avg'!D1256</f>
        <v>10.752320000000001</v>
      </c>
      <c r="G1256" s="2">
        <f>'Moving Avg'!F1256</f>
        <v>10.928355000000002</v>
      </c>
      <c r="H1256" s="2">
        <f>'Moving Avg'!G1256</f>
        <v>10.861202</v>
      </c>
      <c r="I1256" s="2">
        <f>'Moving Avg'!H1256</f>
        <v>10.486639500000003</v>
      </c>
      <c r="J1256" s="6" t="str">
        <f>OBV!F1256</f>
        <v>BEARISH</v>
      </c>
      <c r="K1256" s="6" t="str">
        <f>OBV!G1256</f>
        <v>STRONG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10.5449</v>
      </c>
      <c r="C1257" s="2">
        <f>RSI!I1257</f>
        <v>33.241295531687726</v>
      </c>
      <c r="D1257" s="2">
        <f>MACD!E1257</f>
        <v>0.14163976708271697</v>
      </c>
      <c r="E1257" s="2">
        <f>MACD!F1257</f>
        <v>8.3008476144675325E-2</v>
      </c>
      <c r="F1257" s="2">
        <f>'Moving Avg'!D1257</f>
        <v>10.687079999999998</v>
      </c>
      <c r="G1257" s="2">
        <f>'Moving Avg'!F1257</f>
        <v>10.909540000000003</v>
      </c>
      <c r="H1257" s="2">
        <f>'Moving Avg'!G1257</f>
        <v>10.865382</v>
      </c>
      <c r="I1257" s="2">
        <f>'Moving Avg'!H1257</f>
        <v>10.492521000000004</v>
      </c>
      <c r="J1257" s="6" t="str">
        <f>OBV!F1257</f>
        <v>BEARISH</v>
      </c>
      <c r="K1257" s="6" t="str">
        <f>OBV!G1257</f>
        <v>STRONG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10.5366</v>
      </c>
      <c r="C1258" s="2">
        <f>RSI!I1258</f>
        <v>32.955491189248121</v>
      </c>
      <c r="D1258" s="2">
        <f>MACD!E1258</f>
        <v>0.15801086080358751</v>
      </c>
      <c r="E1258" s="2">
        <f>MACD!F1258</f>
        <v>9.8008953076457767E-2</v>
      </c>
      <c r="F1258" s="2">
        <f>'Moving Avg'!D1258</f>
        <v>10.62354</v>
      </c>
      <c r="G1258" s="2">
        <f>'Moving Avg'!F1258</f>
        <v>10.880690000000003</v>
      </c>
      <c r="H1258" s="2">
        <f>'Moving Avg'!G1258</f>
        <v>10.863208</v>
      </c>
      <c r="I1258" s="2">
        <f>'Moving Avg'!H1258</f>
        <v>10.498361000000004</v>
      </c>
      <c r="J1258" s="6" t="str">
        <f>OBV!F1258</f>
        <v>BEARISH</v>
      </c>
      <c r="K1258" s="6" t="str">
        <f>OBV!G1258</f>
        <v>STRONG</v>
      </c>
      <c r="L1258" s="6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10.452999999999999</v>
      </c>
      <c r="C1259" s="2">
        <f>RSI!I1259</f>
        <v>30.144190045966283</v>
      </c>
      <c r="D1259" s="2">
        <f>MACD!E1259</f>
        <v>0.17870147997744823</v>
      </c>
      <c r="E1259" s="2">
        <f>MACD!F1259</f>
        <v>0.11414745845665586</v>
      </c>
      <c r="F1259" s="2">
        <f>'Moving Avg'!D1259</f>
        <v>10.57338</v>
      </c>
      <c r="G1259" s="2">
        <f>'Moving Avg'!F1259</f>
        <v>10.86355</v>
      </c>
      <c r="H1259" s="2">
        <f>'Moving Avg'!G1259</f>
        <v>10.859864000000002</v>
      </c>
      <c r="I1259" s="2">
        <f>'Moving Avg'!H1259</f>
        <v>10.503253500000005</v>
      </c>
      <c r="J1259" s="6" t="str">
        <f>OBV!F1259</f>
        <v>BEARISH</v>
      </c>
      <c r="K1259" s="6" t="str">
        <f>OBV!G1259</f>
        <v>STRONG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10.452999999999999</v>
      </c>
      <c r="C1260" s="2">
        <f>RSI!I1260</f>
        <v>30.144190045966283</v>
      </c>
      <c r="D1260" s="2">
        <f>MACD!E1260</f>
        <v>0.20365109351847721</v>
      </c>
      <c r="E1260" s="2">
        <f>MACD!F1260</f>
        <v>0.13204818546902014</v>
      </c>
      <c r="F1260" s="2">
        <f>'Moving Avg'!D1260</f>
        <v>10.52322</v>
      </c>
      <c r="G1260" s="2">
        <f>'Moving Avg'!F1260</f>
        <v>10.834700000000002</v>
      </c>
      <c r="H1260" s="2">
        <f>'Moving Avg'!G1260</f>
        <v>10.854847999999999</v>
      </c>
      <c r="I1260" s="2">
        <f>'Moving Avg'!H1260</f>
        <v>10.505824000000004</v>
      </c>
      <c r="J1260" s="6" t="str">
        <f>OBV!F1260</f>
        <v>BEARISH</v>
      </c>
      <c r="K1260" s="6" t="str">
        <f>OBV!G1260</f>
        <v>STRONG</v>
      </c>
      <c r="L1260" s="6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10.369300000000001</v>
      </c>
      <c r="C1261" s="2">
        <f>RSI!I1261</f>
        <v>27.427418837469645</v>
      </c>
      <c r="D1261" s="2">
        <f>MACD!E1261</f>
        <v>0.22921958169428791</v>
      </c>
      <c r="E1261" s="2">
        <f>MACD!F1261</f>
        <v>0.1514824647140737</v>
      </c>
      <c r="F1261" s="2">
        <f>'Moving Avg'!D1261</f>
        <v>10.471360000000001</v>
      </c>
      <c r="G1261" s="2">
        <f>'Moving Avg'!F1261</f>
        <v>10.801250000000001</v>
      </c>
      <c r="H1261" s="2">
        <f>'Moving Avg'!G1261</f>
        <v>10.846486000000001</v>
      </c>
      <c r="I1261" s="2">
        <f>'Moving Avg'!H1261</f>
        <v>10.507772500000003</v>
      </c>
      <c r="J1261" s="6" t="str">
        <f>OBV!F1261</f>
        <v>BEARISH</v>
      </c>
      <c r="K1261" s="6" t="str">
        <f>OBV!G1261</f>
        <v>STRONG</v>
      </c>
      <c r="L1261" s="6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10.427899999999999</v>
      </c>
      <c r="C1262" s="2">
        <f>RSI!I1262</f>
        <v>32.045131094683114</v>
      </c>
      <c r="D1262" s="2">
        <f>MACD!E1262</f>
        <v>0.23610862990389059</v>
      </c>
      <c r="E1262" s="2">
        <f>MACD!F1262</f>
        <v>0.16840769775203707</v>
      </c>
      <c r="F1262" s="2">
        <f>'Moving Avg'!D1262</f>
        <v>10.44796</v>
      </c>
      <c r="G1262" s="2">
        <f>'Moving Avg'!F1262</f>
        <v>10.771145000000001</v>
      </c>
      <c r="H1262" s="2">
        <f>'Moving Avg'!G1262</f>
        <v>10.840968</v>
      </c>
      <c r="I1262" s="2">
        <f>'Moving Avg'!H1262</f>
        <v>10.511032500000004</v>
      </c>
      <c r="J1262" s="6" t="str">
        <f>OBV!F1262</f>
        <v>BEARISH</v>
      </c>
      <c r="K1262" s="6" t="str">
        <f>OBV!G1262</f>
        <v>STRONG</v>
      </c>
      <c r="L1262" s="6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10.436199999999999</v>
      </c>
      <c r="C1263" s="2">
        <f>RSI!I1263</f>
        <v>32.698329776305641</v>
      </c>
      <c r="D1263" s="2">
        <f>MACD!E1263</f>
        <v>0.24066661776151221</v>
      </c>
      <c r="E1263" s="2">
        <f>MACD!F1263</f>
        <v>0.18285948175393213</v>
      </c>
      <c r="F1263" s="2">
        <f>'Moving Avg'!D1263</f>
        <v>10.42788</v>
      </c>
      <c r="G1263" s="2">
        <f>'Moving Avg'!F1263</f>
        <v>10.741455000000002</v>
      </c>
      <c r="H1263" s="2">
        <f>'Moving Avg'!G1263</f>
        <v>10.835616</v>
      </c>
      <c r="I1263" s="2">
        <f>'Moving Avg'!H1263</f>
        <v>10.514374500000004</v>
      </c>
      <c r="J1263" s="6" t="str">
        <f>OBV!F1263</f>
        <v>BULLISH</v>
      </c>
      <c r="K1263" s="6" t="str">
        <f>OBV!G1263</f>
        <v>WEAK</v>
      </c>
      <c r="L1263" s="6" t="str">
        <f>OBV!H1263</f>
        <v>BULLISH DIVERGENCE</v>
      </c>
    </row>
    <row r="1264" spans="1:12" ht="13.5" x14ac:dyDescent="0.25">
      <c r="A1264" s="3">
        <f>RSI!A1264</f>
        <v>43851</v>
      </c>
      <c r="B1264" s="2">
        <f>RSI!B1264</f>
        <v>10.427899999999999</v>
      </c>
      <c r="C1264" s="2">
        <f>RSI!I1264</f>
        <v>32.363316189832318</v>
      </c>
      <c r="D1264" s="2">
        <f>MACD!E1264</f>
        <v>0.22372069237632708</v>
      </c>
      <c r="E1264" s="2">
        <f>MACD!F1264</f>
        <v>0.19103172387841114</v>
      </c>
      <c r="F1264" s="2">
        <f>'Moving Avg'!D1264</f>
        <v>10.42286</v>
      </c>
      <c r="G1264" s="2">
        <f>'Moving Avg'!F1264</f>
        <v>10.71219</v>
      </c>
      <c r="H1264" s="2">
        <f>'Moving Avg'!G1264</f>
        <v>10.830098</v>
      </c>
      <c r="I1264" s="2">
        <f>'Moving Avg'!H1264</f>
        <v>10.516249500000006</v>
      </c>
      <c r="J1264" s="6" t="str">
        <f>OBV!F1264</f>
        <v>BULLISH</v>
      </c>
      <c r="K1264" s="6" t="str">
        <f>OBV!G1264</f>
        <v>WEAK</v>
      </c>
      <c r="L1264" s="6" t="str">
        <f>OBV!H1264</f>
        <v>BULLISH DIVERGENCE</v>
      </c>
    </row>
    <row r="1265" spans="1:12" ht="13.5" x14ac:dyDescent="0.25">
      <c r="A1265" s="3">
        <f>RSI!A1265</f>
        <v>43852</v>
      </c>
      <c r="B1265" s="2">
        <f>RSI!B1265</f>
        <v>10.411099999999999</v>
      </c>
      <c r="C1265" s="2">
        <f>RSI!I1265</f>
        <v>31.656326246064765</v>
      </c>
      <c r="D1265" s="2">
        <f>MACD!E1265</f>
        <v>0.21228305063720576</v>
      </c>
      <c r="E1265" s="2">
        <f>MACD!F1265</f>
        <v>0.19528198923017007</v>
      </c>
      <c r="F1265" s="2">
        <f>'Moving Avg'!D1265</f>
        <v>10.414479999999999</v>
      </c>
      <c r="G1265" s="2">
        <f>'Moving Avg'!F1265</f>
        <v>10.682920000000001</v>
      </c>
      <c r="H1265" s="2">
        <f>'Moving Avg'!G1265</f>
        <v>10.825916000000001</v>
      </c>
      <c r="I1265" s="2">
        <f>'Moving Avg'!H1265</f>
        <v>10.518040500000005</v>
      </c>
      <c r="J1265" s="6" t="str">
        <f>OBV!F1265</f>
        <v>BULLISH</v>
      </c>
      <c r="K1265" s="6" t="str">
        <f>OBV!G1265</f>
        <v>NEUTRAL</v>
      </c>
      <c r="L1265" s="6" t="str">
        <f>OBV!H1265</f>
        <v>BULLISH DIVERGENCE</v>
      </c>
    </row>
    <row r="1266" spans="1:12" ht="13.5" x14ac:dyDescent="0.25">
      <c r="A1266" s="3">
        <f>RSI!A1266</f>
        <v>43853</v>
      </c>
      <c r="B1266" s="2">
        <f>RSI!B1266</f>
        <v>10.369300000000001</v>
      </c>
      <c r="C1266" s="2">
        <f>RSI!I1266</f>
        <v>29.905804944573276</v>
      </c>
      <c r="D1266" s="2">
        <f>MACD!E1266</f>
        <v>0.19576543331297103</v>
      </c>
      <c r="E1266" s="2">
        <f>MACD!F1266</f>
        <v>0.19537867804673026</v>
      </c>
      <c r="F1266" s="2">
        <f>'Moving Avg'!D1266</f>
        <v>10.414480000000001</v>
      </c>
      <c r="G1266" s="2">
        <f>'Moving Avg'!F1266</f>
        <v>10.651140000000002</v>
      </c>
      <c r="H1266" s="2">
        <f>'Moving Avg'!G1266</f>
        <v>10.820898</v>
      </c>
      <c r="I1266" s="2">
        <f>'Moving Avg'!H1266</f>
        <v>10.519663000000003</v>
      </c>
      <c r="J1266" s="6" t="str">
        <f>OBV!F1266</f>
        <v>BEARISH</v>
      </c>
      <c r="K1266" s="6" t="str">
        <f>OBV!G1266</f>
        <v>NEUTRAL</v>
      </c>
      <c r="L1266" s="6" t="str">
        <f>OBV!H1266</f>
        <v>NEUTRAL</v>
      </c>
    </row>
    <row r="1267" spans="1:12" ht="13.5" x14ac:dyDescent="0.25">
      <c r="A1267" s="3">
        <f>RSI!A1267</f>
        <v>43854</v>
      </c>
      <c r="B1267" s="2">
        <f>RSI!B1267</f>
        <v>10.678699999999999</v>
      </c>
      <c r="C1267" s="2">
        <f>RSI!I1267</f>
        <v>51.350297936359325</v>
      </c>
      <c r="D1267" s="2">
        <f>MACD!E1267</f>
        <v>0.14775287918927482</v>
      </c>
      <c r="E1267" s="2">
        <f>MACD!F1267</f>
        <v>0.18585351827523919</v>
      </c>
      <c r="F1267" s="2">
        <f>'Moving Avg'!D1267</f>
        <v>10.464639999999999</v>
      </c>
      <c r="G1267" s="2">
        <f>'Moving Avg'!F1267</f>
        <v>10.635250000000003</v>
      </c>
      <c r="H1267" s="2">
        <f>'Moving Avg'!G1267</f>
        <v>10.820396000000002</v>
      </c>
      <c r="I1267" s="2">
        <f>'Moving Avg'!H1267</f>
        <v>10.522955000000001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</row>
    <row r="1268" spans="1:12" ht="13.5" x14ac:dyDescent="0.25">
      <c r="A1268" s="3">
        <f>RSI!A1268</f>
        <v>43857</v>
      </c>
      <c r="B1268" s="2">
        <f>RSI!B1268</f>
        <v>10.8293</v>
      </c>
      <c r="C1268" s="2">
        <f>RSI!I1268</f>
        <v>58.073973913755964</v>
      </c>
      <c r="D1268" s="2">
        <f>MACD!E1268</f>
        <v>9.44951472782396E-2</v>
      </c>
      <c r="E1268" s="2">
        <f>MACD!F1268</f>
        <v>0.16758184407583929</v>
      </c>
      <c r="F1268" s="2">
        <f>'Moving Avg'!D1268</f>
        <v>10.54326</v>
      </c>
      <c r="G1268" s="2">
        <f>'Moving Avg'!F1268</f>
        <v>10.628980000000002</v>
      </c>
      <c r="H1268" s="2">
        <f>'Moving Avg'!G1268</f>
        <v>10.822906000000003</v>
      </c>
      <c r="I1268" s="2">
        <f>'Moving Avg'!H1268</f>
        <v>10.5282625</v>
      </c>
      <c r="J1268" s="6" t="str">
        <f>OBV!F1268</f>
        <v>BEARISH</v>
      </c>
      <c r="K1268" s="6" t="str">
        <f>OBV!G1268</f>
        <v>NEUTRAL</v>
      </c>
      <c r="L1268" s="6" t="str">
        <f>OBV!H1268</f>
        <v>BEARISH DIVERGENCE</v>
      </c>
    </row>
    <row r="1269" spans="1:12" ht="13.5" x14ac:dyDescent="0.25">
      <c r="A1269" s="3">
        <f>RSI!A1269</f>
        <v>43858</v>
      </c>
      <c r="B1269" s="2">
        <f>RSI!B1269</f>
        <v>10.8711</v>
      </c>
      <c r="C1269" s="2">
        <f>RSI!I1269</f>
        <v>59.737256161844229</v>
      </c>
      <c r="D1269" s="2">
        <f>MACD!E1269</f>
        <v>3.2398688974399903E-2</v>
      </c>
      <c r="E1269" s="2">
        <f>MACD!F1269</f>
        <v>0.14054521305555143</v>
      </c>
      <c r="F1269" s="2">
        <f>'Moving Avg'!D1269</f>
        <v>10.631899999999998</v>
      </c>
      <c r="G1269" s="2">
        <f>'Moving Avg'!F1269</f>
        <v>10.625220000000002</v>
      </c>
      <c r="H1269" s="2">
        <f>'Moving Avg'!G1269</f>
        <v>10.823408000000002</v>
      </c>
      <c r="I1269" s="2">
        <f>'Moving Avg'!H1269</f>
        <v>10.534349500000001</v>
      </c>
      <c r="J1269" s="6" t="str">
        <f>OBV!F1269</f>
        <v>BULLISH</v>
      </c>
      <c r="K1269" s="6" t="str">
        <f>OBV!G1269</f>
        <v>WEAK</v>
      </c>
      <c r="L1269" s="6" t="str">
        <f>OBV!H1269</f>
        <v>CONFIRMED BULLISH</v>
      </c>
    </row>
    <row r="1270" spans="1:12" ht="13.5" x14ac:dyDescent="0.25">
      <c r="A1270" s="3">
        <f>RSI!A1270</f>
        <v>43859</v>
      </c>
      <c r="B1270" s="2">
        <f>RSI!B1270</f>
        <v>10.8627</v>
      </c>
      <c r="C1270" s="2">
        <f>RSI!I1270</f>
        <v>59.228742701191251</v>
      </c>
      <c r="D1270" s="2">
        <f>MACD!E1270</f>
        <v>-2.0764048317490236E-2</v>
      </c>
      <c r="E1270" s="2">
        <f>MACD!F1270</f>
        <v>0.10828336078094311</v>
      </c>
      <c r="F1270" s="2">
        <f>'Moving Avg'!D1270</f>
        <v>10.722220000000002</v>
      </c>
      <c r="G1270" s="2">
        <f>'Moving Avg'!F1270</f>
        <v>10.619364999999998</v>
      </c>
      <c r="H1270" s="2">
        <f>'Moving Avg'!G1270</f>
        <v>10.824076000000002</v>
      </c>
      <c r="I1270" s="2">
        <f>'Moving Avg'!H1270</f>
        <v>10.539987000000002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</row>
    <row r="1271" spans="1:12" ht="13.5" x14ac:dyDescent="0.25">
      <c r="A1271" s="3">
        <f>RSI!A1271</f>
        <v>43860</v>
      </c>
      <c r="B1271" s="2">
        <f>RSI!B1271</f>
        <v>10.8711</v>
      </c>
      <c r="C1271" s="2">
        <f>RSI!I1271</f>
        <v>59.599110138809166</v>
      </c>
      <c r="D1271" s="2">
        <f>MACD!E1271</f>
        <v>-8.0347229405807852E-2</v>
      </c>
      <c r="E1271" s="2">
        <f>MACD!F1271</f>
        <v>7.0557242743592916E-2</v>
      </c>
      <c r="F1271" s="2">
        <f>'Moving Avg'!D1271</f>
        <v>10.822579999999999</v>
      </c>
      <c r="G1271" s="2">
        <f>'Moving Avg'!F1271</f>
        <v>10.615185</v>
      </c>
      <c r="H1271" s="2">
        <f>'Moving Avg'!G1271</f>
        <v>10.824912000000001</v>
      </c>
      <c r="I1271" s="2">
        <f>'Moving Avg'!H1271</f>
        <v>10.546685000000002</v>
      </c>
      <c r="J1271" s="6" t="str">
        <f>OBV!F1271</f>
        <v>BULLISH</v>
      </c>
      <c r="K1271" s="6" t="str">
        <f>OBV!G1271</f>
        <v>WEAK</v>
      </c>
      <c r="L1271" s="6" t="str">
        <f>OBV!H1271</f>
        <v>CONFIRMED BULLISH</v>
      </c>
    </row>
    <row r="1272" spans="1:12" ht="13.5" x14ac:dyDescent="0.25">
      <c r="A1272" s="3">
        <f>RSI!A1272</f>
        <v>43861</v>
      </c>
      <c r="B1272" s="2">
        <f>RSI!B1272</f>
        <v>10.8711</v>
      </c>
      <c r="C1272" s="2">
        <f>RSI!I1272</f>
        <v>59.599110138809166</v>
      </c>
      <c r="D1272" s="2">
        <f>MACD!E1272</f>
        <v>-0.12281670485214313</v>
      </c>
      <c r="E1272" s="2">
        <f>MACD!F1272</f>
        <v>3.1882453224445703E-2</v>
      </c>
      <c r="F1272" s="2">
        <f>'Moving Avg'!D1272</f>
        <v>10.86106</v>
      </c>
      <c r="G1272" s="2">
        <f>'Moving Avg'!F1272</f>
        <v>10.615185</v>
      </c>
      <c r="H1272" s="2">
        <f>'Moving Avg'!G1272</f>
        <v>10.825747999999999</v>
      </c>
      <c r="I1272" s="2">
        <f>'Moving Avg'!H1272</f>
        <v>10.552161000000002</v>
      </c>
      <c r="J1272" s="6" t="str">
        <f>OBV!F1272</f>
        <v>BULLISH</v>
      </c>
      <c r="K1272" s="6" t="str">
        <f>OBV!G1272</f>
        <v>WEAK</v>
      </c>
      <c r="L1272" s="6" t="str">
        <f>OBV!H1272</f>
        <v>CONFIRMED BULLISH</v>
      </c>
    </row>
    <row r="1273" spans="1:12" ht="13.5" x14ac:dyDescent="0.25">
      <c r="A1273" s="3">
        <f>RSI!A1273</f>
        <v>43864</v>
      </c>
      <c r="B1273" s="2">
        <f>RSI!B1273</f>
        <v>10.996499999999999</v>
      </c>
      <c r="C1273" s="2">
        <f>RSI!I1273</f>
        <v>65.089709688183035</v>
      </c>
      <c r="D1273" s="2">
        <f>MACD!E1273</f>
        <v>-0.16775356789583107</v>
      </c>
      <c r="E1273" s="2">
        <f>MACD!F1273</f>
        <v>-8.0447509996096553E-3</v>
      </c>
      <c r="F1273" s="2">
        <f>'Moving Avg'!D1273</f>
        <v>10.894499999999999</v>
      </c>
      <c r="G1273" s="2">
        <f>'Moving Avg'!F1273</f>
        <v>10.622294999999999</v>
      </c>
      <c r="H1273" s="2">
        <f>'Moving Avg'!G1273</f>
        <v>10.828925999999999</v>
      </c>
      <c r="I1273" s="2">
        <f>'Moving Avg'!H1273</f>
        <v>10.558671000000004</v>
      </c>
      <c r="J1273" s="6" t="str">
        <f>OBV!F1273</f>
        <v>BULLISH</v>
      </c>
      <c r="K1273" s="6" t="str">
        <f>OBV!G1273</f>
        <v>WEAK</v>
      </c>
      <c r="L1273" s="6" t="str">
        <f>OBV!H1273</f>
        <v>CONFIRMED BULLISH</v>
      </c>
    </row>
    <row r="1274" spans="1:12" ht="13.5" x14ac:dyDescent="0.25">
      <c r="A1274" s="3">
        <f>RSI!A1274</f>
        <v>43865</v>
      </c>
      <c r="B1274" s="2">
        <f>RSI!B1274</f>
        <v>10.8711</v>
      </c>
      <c r="C1274" s="2">
        <f>RSI!I1274</f>
        <v>56.779615105595354</v>
      </c>
      <c r="D1274" s="2">
        <f>MACD!E1274</f>
        <v>-0.19942200967768464</v>
      </c>
      <c r="E1274" s="2">
        <f>MACD!F1274</f>
        <v>-4.6320202735224657E-2</v>
      </c>
      <c r="F1274" s="2">
        <f>'Moving Avg'!D1274</f>
        <v>10.894499999999999</v>
      </c>
      <c r="G1274" s="2">
        <f>'Moving Avg'!F1274</f>
        <v>10.630660000000001</v>
      </c>
      <c r="H1274" s="2">
        <f>'Moving Avg'!G1274</f>
        <v>10.830599999999999</v>
      </c>
      <c r="I1274" s="2">
        <f>'Moving Avg'!H1274</f>
        <v>10.564554000000003</v>
      </c>
      <c r="J1274" s="6" t="str">
        <f>OBV!F1274</f>
        <v>BEARISH</v>
      </c>
      <c r="K1274" s="6" t="str">
        <f>OBV!G1274</f>
        <v>NEUTRAL</v>
      </c>
      <c r="L1274" s="6" t="str">
        <f>OBV!H1274</f>
        <v>NEUTRAL</v>
      </c>
    </row>
    <row r="1275" spans="1:12" ht="13.5" x14ac:dyDescent="0.25">
      <c r="A1275" s="3">
        <f>RSI!A1275</f>
        <v>43866</v>
      </c>
      <c r="B1275" s="2">
        <f>RSI!B1275</f>
        <v>10.8711</v>
      </c>
      <c r="C1275" s="2">
        <f>RSI!I1275</f>
        <v>56.779615105595354</v>
      </c>
      <c r="D1275" s="2">
        <f>MACD!E1275</f>
        <v>-0.22959617905460306</v>
      </c>
      <c r="E1275" s="2">
        <f>MACD!F1275</f>
        <v>-8.2975397999100337E-2</v>
      </c>
      <c r="F1275" s="2">
        <f>'Moving Avg'!D1275</f>
        <v>10.896179999999999</v>
      </c>
      <c r="G1275" s="2">
        <f>'Moving Avg'!F1275</f>
        <v>10.639025000000002</v>
      </c>
      <c r="H1275" s="2">
        <f>'Moving Avg'!G1275</f>
        <v>10.835618</v>
      </c>
      <c r="I1275" s="2">
        <f>'Moving Avg'!H1275</f>
        <v>10.570437000000002</v>
      </c>
      <c r="J1275" s="6" t="str">
        <f>OBV!F1275</f>
        <v>BULLISH</v>
      </c>
      <c r="K1275" s="6" t="str">
        <f>OBV!G1275</f>
        <v>WEAK</v>
      </c>
      <c r="L1275" s="6" t="str">
        <f>OBV!H1275</f>
        <v>CONFIRMED BULLISH</v>
      </c>
    </row>
    <row r="1276" spans="1:12" ht="13.5" x14ac:dyDescent="0.25">
      <c r="A1276" s="3">
        <f>RSI!A1276</f>
        <v>43867</v>
      </c>
      <c r="B1276" s="2">
        <f>RSI!B1276</f>
        <v>10.8627</v>
      </c>
      <c r="C1276" s="2">
        <f>RSI!I1276</f>
        <v>56.221979010586196</v>
      </c>
      <c r="D1276" s="2">
        <f>MACD!E1276</f>
        <v>-0.26167114162564253</v>
      </c>
      <c r="E1276" s="2">
        <f>MACD!F1276</f>
        <v>-0.11871454672440879</v>
      </c>
      <c r="F1276" s="2">
        <f>'Moving Avg'!D1276</f>
        <v>10.894499999999999</v>
      </c>
      <c r="G1276" s="2">
        <f>'Moving Avg'!F1276</f>
        <v>10.650730000000001</v>
      </c>
      <c r="H1276" s="2">
        <f>'Moving Avg'!G1276</f>
        <v>10.837124000000001</v>
      </c>
      <c r="I1276" s="2">
        <f>'Moving Avg'!H1276</f>
        <v>10.576319000000003</v>
      </c>
      <c r="J1276" s="6" t="str">
        <f>OBV!F1276</f>
        <v>BULLISH</v>
      </c>
      <c r="K1276" s="6" t="str">
        <f>OBV!G1276</f>
        <v>NEUTRAL</v>
      </c>
      <c r="L1276" s="6" t="str">
        <f>OBV!H1276</f>
        <v>BULLISH DIVERGENCE</v>
      </c>
    </row>
    <row r="1277" spans="1:12" ht="13.5" x14ac:dyDescent="0.25">
      <c r="A1277" s="3">
        <f>RSI!A1277</f>
        <v>43868</v>
      </c>
      <c r="B1277" s="2">
        <f>RSI!B1277</f>
        <v>10.7874</v>
      </c>
      <c r="C1277" s="2">
        <f>RSI!I1277</f>
        <v>51.353135948839615</v>
      </c>
      <c r="D1277" s="2">
        <f>MACD!E1277</f>
        <v>-0.23626410498898665</v>
      </c>
      <c r="E1277" s="2">
        <f>MACD!F1277</f>
        <v>-0.14222445837732436</v>
      </c>
      <c r="F1277" s="2">
        <f>'Moving Avg'!D1277</f>
        <v>10.877759999999999</v>
      </c>
      <c r="G1277" s="2">
        <f>'Moving Avg'!F1277</f>
        <v>10.662855</v>
      </c>
      <c r="H1277" s="2">
        <f>'Moving Avg'!G1277</f>
        <v>10.836286000000003</v>
      </c>
      <c r="I1277" s="2">
        <f>'Moving Avg'!H1277</f>
        <v>10.581702000000002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10.846</v>
      </c>
      <c r="C1278" s="2">
        <f>RSI!I1278</f>
        <v>54.644931103092325</v>
      </c>
      <c r="D1278" s="2">
        <f>MACD!E1278</f>
        <v>-0.19607609503161783</v>
      </c>
      <c r="E1278" s="2">
        <f>MACD!F1278</f>
        <v>-0.15299478570818306</v>
      </c>
      <c r="F1278" s="2">
        <f>'Moving Avg'!D1278</f>
        <v>10.847659999999999</v>
      </c>
      <c r="G1278" s="2">
        <f>'Moving Avg'!F1278</f>
        <v>10.678325000000001</v>
      </c>
      <c r="H1278" s="2">
        <f>'Moving Avg'!G1278</f>
        <v>10.839130000000003</v>
      </c>
      <c r="I1278" s="2">
        <f>'Moving Avg'!H1278</f>
        <v>10.585993500000004</v>
      </c>
      <c r="J1278" s="6" t="str">
        <f>OBV!F1278</f>
        <v>BULLISH</v>
      </c>
      <c r="K1278" s="6" t="str">
        <f>OBV!G1278</f>
        <v>NEUTRAL</v>
      </c>
      <c r="L1278" s="6" t="str">
        <f>OBV!H1278</f>
        <v>BULLISH DIVERGENCE</v>
      </c>
    </row>
    <row r="1279" spans="1:12" ht="13.5" x14ac:dyDescent="0.25">
      <c r="A1279" s="3">
        <f>RSI!A1279</f>
        <v>43872</v>
      </c>
      <c r="B1279" s="2">
        <f>RSI!B1279</f>
        <v>10.846</v>
      </c>
      <c r="C1279" s="2">
        <f>RSI!I1279</f>
        <v>54.644931103092318</v>
      </c>
      <c r="D1279" s="2">
        <f>MACD!E1279</f>
        <v>-0.1561148211900143</v>
      </c>
      <c r="E1279" s="2">
        <f>MACD!F1279</f>
        <v>-0.15361879280454932</v>
      </c>
      <c r="F1279" s="2">
        <f>'Moving Avg'!D1279</f>
        <v>10.842639999999999</v>
      </c>
      <c r="G1279" s="2">
        <f>'Moving Avg'!F1279</f>
        <v>10.697975000000001</v>
      </c>
      <c r="H1279" s="2">
        <f>'Moving Avg'!G1279</f>
        <v>10.835618000000004</v>
      </c>
      <c r="I1279" s="2">
        <f>'Moving Avg'!H1279</f>
        <v>10.590325500000004</v>
      </c>
      <c r="J1279" s="6" t="str">
        <f>OBV!F1279</f>
        <v>BULLISH</v>
      </c>
      <c r="K1279" s="6" t="str">
        <f>OBV!G1279</f>
        <v>WEAK</v>
      </c>
      <c r="L1279" s="6" t="str">
        <f>OBV!H1279</f>
        <v>BULLISH DIVERGENCE</v>
      </c>
    </row>
    <row r="1280" spans="1:12" ht="13.5" x14ac:dyDescent="0.25">
      <c r="A1280" s="3">
        <f>RSI!A1280</f>
        <v>43873</v>
      </c>
      <c r="B1280" s="2">
        <f>RSI!B1280</f>
        <v>10.8627</v>
      </c>
      <c r="C1280" s="2">
        <f>RSI!I1280</f>
        <v>55.637101103709988</v>
      </c>
      <c r="D1280" s="2">
        <f>MACD!E1280</f>
        <v>-0.12527034942021054</v>
      </c>
      <c r="E1280" s="2">
        <f>MACD!F1280</f>
        <v>-0.14794910412768156</v>
      </c>
      <c r="F1280" s="2">
        <f>'Moving Avg'!D1280</f>
        <v>10.840960000000001</v>
      </c>
      <c r="G1280" s="2">
        <f>'Moving Avg'!F1280</f>
        <v>10.71846</v>
      </c>
      <c r="H1280" s="2">
        <f>'Moving Avg'!G1280</f>
        <v>10.832106000000001</v>
      </c>
      <c r="I1280" s="2">
        <f>'Moving Avg'!H1280</f>
        <v>10.594741000000006</v>
      </c>
      <c r="J1280" s="6" t="str">
        <f>OBV!F1280</f>
        <v>BULLISH</v>
      </c>
      <c r="K1280" s="6" t="str">
        <f>OBV!G1280</f>
        <v>WEAK</v>
      </c>
      <c r="L1280" s="6" t="str">
        <f>OBV!H1280</f>
        <v>BULLISH DIVERGENCE</v>
      </c>
    </row>
    <row r="1281" spans="1:12" ht="13.5" x14ac:dyDescent="0.25">
      <c r="A1281" s="3">
        <f>RSI!A1281</f>
        <v>43874</v>
      </c>
      <c r="B1281" s="2">
        <f>RSI!B1281</f>
        <v>10.8543</v>
      </c>
      <c r="C1281" s="2">
        <f>RSI!I1281</f>
        <v>54.985538364551928</v>
      </c>
      <c r="D1281" s="2">
        <f>MACD!E1281</f>
        <v>-9.77623404903607E-2</v>
      </c>
      <c r="E1281" s="2">
        <f>MACD!F1281</f>
        <v>-0.13791175140021739</v>
      </c>
      <c r="F1281" s="2">
        <f>'Moving Avg'!D1281</f>
        <v>10.83928</v>
      </c>
      <c r="G1281" s="2">
        <f>'Moving Avg'!F1281</f>
        <v>10.742709999999999</v>
      </c>
      <c r="H1281" s="2">
        <f>'Moving Avg'!G1281</f>
        <v>10.831770000000001</v>
      </c>
      <c r="I1281" s="2">
        <f>'Moving Avg'!H1281</f>
        <v>10.599155000000007</v>
      </c>
      <c r="J1281" s="6" t="str">
        <f>OBV!F1281</f>
        <v>BULLISH</v>
      </c>
      <c r="K1281" s="6" t="str">
        <f>OBV!G1281</f>
        <v>WEAK</v>
      </c>
      <c r="L1281" s="6" t="str">
        <f>OBV!H1281</f>
        <v>BULLISH DIVERGENCE</v>
      </c>
    </row>
    <row r="1282" spans="1:12" ht="13.5" x14ac:dyDescent="0.25">
      <c r="A1282" s="3">
        <f>RSI!A1282</f>
        <v>43875</v>
      </c>
      <c r="B1282" s="2">
        <f>RSI!B1282</f>
        <v>10.8543</v>
      </c>
      <c r="C1282" s="2">
        <f>RSI!I1282</f>
        <v>54.985538364551921</v>
      </c>
      <c r="D1282" s="2">
        <f>MACD!E1282</f>
        <v>-7.4904927904405838E-2</v>
      </c>
      <c r="E1282" s="2">
        <f>MACD!F1282</f>
        <v>-0.1253103867010551</v>
      </c>
      <c r="F1282" s="2">
        <f>'Moving Avg'!D1282</f>
        <v>10.85266</v>
      </c>
      <c r="G1282" s="2">
        <f>'Moving Avg'!F1282</f>
        <v>10.76403</v>
      </c>
      <c r="H1282" s="2">
        <f>'Moving Avg'!G1282</f>
        <v>10.823574000000001</v>
      </c>
      <c r="I1282" s="2">
        <f>'Moving Avg'!H1282</f>
        <v>10.603610000000009</v>
      </c>
      <c r="J1282" s="6" t="str">
        <f>OBV!F1282</f>
        <v>BULLISH</v>
      </c>
      <c r="K1282" s="6" t="str">
        <f>OBV!G1282</f>
        <v>WEAK</v>
      </c>
      <c r="L1282" s="6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10.8543</v>
      </c>
      <c r="C1283" s="2">
        <f>RSI!I1283</f>
        <v>54.985538364551921</v>
      </c>
      <c r="D1283" s="2">
        <f>MACD!E1283</f>
        <v>-3.6659320574619514E-2</v>
      </c>
      <c r="E1283" s="2">
        <f>MACD!F1283</f>
        <v>-0.10758017347576798</v>
      </c>
      <c r="F1283" s="2">
        <f>'Moving Avg'!D1283</f>
        <v>10.854320000000001</v>
      </c>
      <c r="G1283" s="2">
        <f>'Moving Avg'!F1283</f>
        <v>10.784934999999999</v>
      </c>
      <c r="H1283" s="2">
        <f>'Moving Avg'!G1283</f>
        <v>10.821566000000002</v>
      </c>
      <c r="I1283" s="2">
        <f>'Moving Avg'!H1283</f>
        <v>10.609409000000007</v>
      </c>
      <c r="J1283" s="6" t="str">
        <f>OBV!F1283</f>
        <v>BULLISH</v>
      </c>
      <c r="K1283" s="6" t="str">
        <f>OBV!G1283</f>
        <v>NEUTRAL</v>
      </c>
      <c r="L1283" s="6" t="str">
        <f>OBV!H1283</f>
        <v>CONFIRMED BULLISH</v>
      </c>
    </row>
    <row r="1284" spans="1:12" ht="13.5" x14ac:dyDescent="0.25">
      <c r="A1284" s="3">
        <f>RSI!A1284</f>
        <v>43879</v>
      </c>
      <c r="B1284" s="2">
        <f>RSI!B1284</f>
        <v>10.7874</v>
      </c>
      <c r="C1284" s="2">
        <f>RSI!I1284</f>
        <v>49.248525060307529</v>
      </c>
      <c r="D1284" s="2">
        <f>MACD!E1284</f>
        <v>-1.8993282688608559E-2</v>
      </c>
      <c r="E1284" s="2">
        <f>MACD!F1284</f>
        <v>-8.9862795318336103E-2</v>
      </c>
      <c r="F1284" s="2">
        <f>'Moving Avg'!D1284</f>
        <v>10.842600000000001</v>
      </c>
      <c r="G1284" s="2">
        <f>'Moving Avg'!F1284</f>
        <v>10.802909999999997</v>
      </c>
      <c r="H1284" s="2">
        <f>'Moving Avg'!G1284</f>
        <v>10.813370000000004</v>
      </c>
      <c r="I1284" s="2">
        <f>'Moving Avg'!H1284</f>
        <v>10.615688500000008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43880</v>
      </c>
      <c r="B1285" s="2">
        <f>RSI!B1285</f>
        <v>10.6035</v>
      </c>
      <c r="C1285" s="2">
        <f>RSI!I1285</f>
        <v>37.62671089367926</v>
      </c>
      <c r="D1285" s="2">
        <f>MACD!E1285</f>
        <v>9.6401462270812033E-3</v>
      </c>
      <c r="E1285" s="2">
        <f>MACD!F1285</f>
        <v>-6.9962207009252639E-2</v>
      </c>
      <c r="F1285" s="2">
        <f>'Moving Avg'!D1285</f>
        <v>10.790760000000001</v>
      </c>
      <c r="G1285" s="2">
        <f>'Moving Avg'!F1285</f>
        <v>10.812529999999999</v>
      </c>
      <c r="H1285" s="2">
        <f>'Moving Avg'!G1285</f>
        <v>10.801496000000007</v>
      </c>
      <c r="I1285" s="2">
        <f>'Moving Avg'!H1285</f>
        <v>10.619826500000009</v>
      </c>
      <c r="J1285" s="6" t="str">
        <f>OBV!F1285</f>
        <v>BEARISH</v>
      </c>
      <c r="K1285" s="6" t="str">
        <f>OBV!G1285</f>
        <v>STRONG</v>
      </c>
      <c r="L1285" s="6" t="str">
        <f>OBV!H1285</f>
        <v>CONFIRMED BEARISH</v>
      </c>
    </row>
    <row r="1286" spans="1:12" ht="13.5" x14ac:dyDescent="0.25">
      <c r="A1286" s="3">
        <f>RSI!A1286</f>
        <v>43881</v>
      </c>
      <c r="B1286" s="2">
        <f>RSI!B1286</f>
        <v>10.7874</v>
      </c>
      <c r="C1286" s="2">
        <f>RSI!I1286</f>
        <v>50.265910053654352</v>
      </c>
      <c r="D1286" s="2">
        <f>MACD!E1286</f>
        <v>2.0098927899178776E-2</v>
      </c>
      <c r="E1286" s="2">
        <f>MACD!F1286</f>
        <v>-5.1949980027566359E-2</v>
      </c>
      <c r="F1286" s="2">
        <f>'Moving Avg'!D1286</f>
        <v>10.777380000000001</v>
      </c>
      <c r="G1286" s="2">
        <f>'Moving Avg'!F1286</f>
        <v>10.833434999999998</v>
      </c>
      <c r="H1286" s="2">
        <f>'Moving Avg'!G1286</f>
        <v>10.793300000000009</v>
      </c>
      <c r="I1286" s="2">
        <f>'Moving Avg'!H1286</f>
        <v>10.625332000000007</v>
      </c>
      <c r="J1286" s="6" t="str">
        <f>OBV!F1286</f>
        <v>BEARISH</v>
      </c>
      <c r="K1286" s="6" t="str">
        <f>OBV!G1286</f>
        <v>STRONG</v>
      </c>
      <c r="L1286" s="6" t="str">
        <f>OBV!H1286</f>
        <v>CONFIRMED BEARISH</v>
      </c>
    </row>
    <row r="1287" spans="1:12" ht="13.5" x14ac:dyDescent="0.25">
      <c r="A1287" s="3">
        <f>RSI!A1287</f>
        <v>43882</v>
      </c>
      <c r="B1287" s="2">
        <f>RSI!B1287</f>
        <v>10.7874</v>
      </c>
      <c r="C1287" s="2">
        <f>RSI!I1287</f>
        <v>50.265910053654352</v>
      </c>
      <c r="D1287" s="2">
        <f>MACD!E1287</f>
        <v>1.7337586726045018E-2</v>
      </c>
      <c r="E1287" s="2">
        <f>MACD!F1287</f>
        <v>-3.8092466676844086E-2</v>
      </c>
      <c r="F1287" s="2">
        <f>'Moving Avg'!D1287</f>
        <v>10.763999999999999</v>
      </c>
      <c r="G1287" s="2">
        <f>'Moving Avg'!F1287</f>
        <v>10.838869999999996</v>
      </c>
      <c r="H1287" s="2">
        <f>'Moving Avg'!G1287</f>
        <v>10.790624000000006</v>
      </c>
      <c r="I1287" s="2">
        <f>'Moving Avg'!H1287</f>
        <v>10.630837500000009</v>
      </c>
      <c r="J1287" s="6" t="str">
        <f>OBV!F1287</f>
        <v>BEARISH</v>
      </c>
      <c r="K1287" s="6" t="str">
        <f>OBV!G1287</f>
        <v>STRONG</v>
      </c>
      <c r="L1287" s="6" t="str">
        <f>OBV!H1287</f>
        <v>CONFIRMED BEARISH</v>
      </c>
    </row>
    <row r="1288" spans="1:12" ht="13.5" x14ac:dyDescent="0.25">
      <c r="A1288" s="3">
        <f>RSI!A1288</f>
        <v>43885</v>
      </c>
      <c r="B1288" s="2">
        <f>RSI!B1288</f>
        <v>10.846</v>
      </c>
      <c r="C1288" s="2">
        <f>RSI!I1288</f>
        <v>53.730864651606133</v>
      </c>
      <c r="D1288" s="2">
        <f>MACD!E1288</f>
        <v>1.9651207325715347E-2</v>
      </c>
      <c r="E1288" s="2">
        <f>MACD!F1288</f>
        <v>-2.6543731876332199E-2</v>
      </c>
      <c r="F1288" s="2">
        <f>'Moving Avg'!D1288</f>
        <v>10.76234</v>
      </c>
      <c r="G1288" s="2">
        <f>'Moving Avg'!F1288</f>
        <v>10.839704999999999</v>
      </c>
      <c r="H1288" s="2">
        <f>'Moving Avg'!G1288</f>
        <v>10.785272000000006</v>
      </c>
      <c r="I1288" s="2">
        <f>'Moving Avg'!H1288</f>
        <v>10.63663600000001</v>
      </c>
      <c r="J1288" s="6" t="str">
        <f>OBV!F1288</f>
        <v>BEARISH</v>
      </c>
      <c r="K1288" s="6" t="str">
        <f>OBV!G1288</f>
        <v>STRONG</v>
      </c>
      <c r="L1288" s="6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10.7874</v>
      </c>
      <c r="C1289" s="2">
        <f>RSI!I1289</f>
        <v>49.980860205763364</v>
      </c>
      <c r="D1289" s="2">
        <f>MACD!E1289</f>
        <v>2.5580668395818407E-2</v>
      </c>
      <c r="E1289" s="2">
        <f>MACD!F1289</f>
        <v>-1.6118851821902078E-2</v>
      </c>
      <c r="F1289" s="2">
        <f>'Moving Avg'!D1289</f>
        <v>10.762339999999998</v>
      </c>
      <c r="G1289" s="2">
        <f>'Moving Avg'!F1289</f>
        <v>10.835519999999999</v>
      </c>
      <c r="H1289" s="2">
        <f>'Moving Avg'!G1289</f>
        <v>10.785104000000006</v>
      </c>
      <c r="I1289" s="2">
        <f>'Moving Avg'!H1289</f>
        <v>10.642141500000012</v>
      </c>
      <c r="J1289" s="6" t="str">
        <f>OBV!F1289</f>
        <v>BEARISH</v>
      </c>
      <c r="K1289" s="6" t="str">
        <f>OBV!G1289</f>
        <v>STRONG</v>
      </c>
      <c r="L1289" s="6" t="str">
        <f>OBV!H1289</f>
        <v>NEUTRAL</v>
      </c>
    </row>
    <row r="1290" spans="1:12" ht="13.5" x14ac:dyDescent="0.25">
      <c r="A1290" s="3">
        <f>RSI!A1290</f>
        <v>43887</v>
      </c>
      <c r="B1290" s="2">
        <f>RSI!B1290</f>
        <v>10.620200000000001</v>
      </c>
      <c r="C1290" s="2">
        <f>RSI!I1290</f>
        <v>41.155052621031999</v>
      </c>
      <c r="D1290" s="2">
        <f>MACD!E1290</f>
        <v>4.5556962186971361E-2</v>
      </c>
      <c r="E1290" s="2">
        <f>MACD!F1290</f>
        <v>-3.7836890201273891E-3</v>
      </c>
      <c r="F1290" s="2">
        <f>'Moving Avg'!D1290</f>
        <v>10.76568</v>
      </c>
      <c r="G1290" s="2">
        <f>'Moving Avg'!F1290</f>
        <v>10.823395</v>
      </c>
      <c r="H1290" s="2">
        <f>'Moving Avg'!G1290</f>
        <v>10.776908000000002</v>
      </c>
      <c r="I1290" s="2">
        <f>'Moving Avg'!H1290</f>
        <v>10.646363000000008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</row>
    <row r="1291" spans="1:12" ht="13.5" x14ac:dyDescent="0.25">
      <c r="A1291" s="3">
        <f>RSI!A1291</f>
        <v>43888</v>
      </c>
      <c r="B1291" s="2">
        <f>RSI!B1291</f>
        <v>10.7874</v>
      </c>
      <c r="C1291" s="2">
        <f>RSI!I1291</f>
        <v>50.557407639652659</v>
      </c>
      <c r="D1291" s="2">
        <f>MACD!E1291</f>
        <v>4.9774776841728041E-2</v>
      </c>
      <c r="E1291" s="2">
        <f>MACD!F1291</f>
        <v>6.9280041522436974E-3</v>
      </c>
      <c r="F1291" s="2">
        <f>'Moving Avg'!D1291</f>
        <v>10.76568</v>
      </c>
      <c r="G1291" s="2">
        <f>'Moving Avg'!F1291</f>
        <v>10.819209999999998</v>
      </c>
      <c r="H1291" s="2">
        <f>'Moving Avg'!G1291</f>
        <v>10.771890000000006</v>
      </c>
      <c r="I1291" s="2">
        <f>'Moving Avg'!H1291</f>
        <v>10.65150200000001</v>
      </c>
      <c r="J1291" s="6" t="str">
        <f>OBV!F1291</f>
        <v>BULLISH</v>
      </c>
      <c r="K1291" s="6" t="str">
        <f>OBV!G1291</f>
        <v>WEAK</v>
      </c>
      <c r="L1291" s="6" t="str">
        <f>OBV!H1291</f>
        <v>NEUTRAL</v>
      </c>
    </row>
    <row r="1292" spans="1:12" ht="13.5" x14ac:dyDescent="0.25">
      <c r="A1292" s="3">
        <f>RSI!A1292</f>
        <v>43889</v>
      </c>
      <c r="B1292" s="2">
        <f>RSI!B1292</f>
        <v>10.7874</v>
      </c>
      <c r="C1292" s="2">
        <f>RSI!I1292</f>
        <v>50.557407639652659</v>
      </c>
      <c r="D1292" s="2">
        <f>MACD!E1292</f>
        <v>5.3274491721190032E-2</v>
      </c>
      <c r="E1292" s="2">
        <f>MACD!F1292</f>
        <v>1.6197301666032966E-2</v>
      </c>
      <c r="F1292" s="2">
        <f>'Moving Avg'!D1292</f>
        <v>10.76568</v>
      </c>
      <c r="G1292" s="2">
        <f>'Moving Avg'!F1292</f>
        <v>10.815024999999997</v>
      </c>
      <c r="H1292" s="2">
        <f>'Moving Avg'!G1292</f>
        <v>10.767038000000005</v>
      </c>
      <c r="I1292" s="2">
        <f>'Moving Avg'!H1292</f>
        <v>10.656600000000008</v>
      </c>
      <c r="J1292" s="6" t="str">
        <f>OBV!F1292</f>
        <v>BULLISH</v>
      </c>
      <c r="K1292" s="6" t="str">
        <f>OBV!G1292</f>
        <v>WEAK</v>
      </c>
      <c r="L1292" s="6" t="str">
        <f>OBV!H1292</f>
        <v>NEUTRAL</v>
      </c>
    </row>
    <row r="1293" spans="1:12" ht="13.5" x14ac:dyDescent="0.25">
      <c r="A1293" s="3">
        <f>RSI!A1293</f>
        <v>43892</v>
      </c>
      <c r="B1293" s="2">
        <f>RSI!B1293</f>
        <v>10.7874</v>
      </c>
      <c r="C1293" s="2">
        <f>RSI!I1293</f>
        <v>50.557407639652659</v>
      </c>
      <c r="D1293" s="2">
        <f>MACD!E1293</f>
        <v>5.6171710025941124E-2</v>
      </c>
      <c r="E1293" s="2">
        <f>MACD!F1293</f>
        <v>2.4192183338014601E-2</v>
      </c>
      <c r="F1293" s="2">
        <f>'Moving Avg'!D1293</f>
        <v>10.753959999999999</v>
      </c>
      <c r="G1293" s="2">
        <f>'Moving Avg'!F1293</f>
        <v>10.804569999999998</v>
      </c>
      <c r="H1293" s="2">
        <f>'Moving Avg'!G1293</f>
        <v>10.762186000000007</v>
      </c>
      <c r="I1293" s="2">
        <f>'Moving Avg'!H1293</f>
        <v>10.661698000000008</v>
      </c>
      <c r="J1293" s="6" t="str">
        <f>OBV!F1293</f>
        <v>BULLISH</v>
      </c>
      <c r="K1293" s="6" t="str">
        <f>OBV!G1293</f>
        <v>WEAK</v>
      </c>
      <c r="L1293" s="6" t="str">
        <f>OBV!H1293</f>
        <v>BULLISH DIVERGENCE</v>
      </c>
    </row>
    <row r="1294" spans="1:12" ht="13.5" x14ac:dyDescent="0.25">
      <c r="A1294" s="3">
        <f>RSI!A1294</f>
        <v>43893</v>
      </c>
      <c r="B1294" s="2">
        <f>RSI!B1294</f>
        <v>10.7874</v>
      </c>
      <c r="C1294" s="2">
        <f>RSI!I1294</f>
        <v>50.557407639652659</v>
      </c>
      <c r="D1294" s="2">
        <f>MACD!E1294</f>
        <v>4.8271562429651027E-2</v>
      </c>
      <c r="E1294" s="2">
        <f>MACD!F1294</f>
        <v>2.9008059156341887E-2</v>
      </c>
      <c r="F1294" s="2">
        <f>'Moving Avg'!D1294</f>
        <v>10.753959999999999</v>
      </c>
      <c r="G1294" s="2">
        <f>'Moving Avg'!F1294</f>
        <v>10.800384999999997</v>
      </c>
      <c r="H1294" s="2">
        <f>'Moving Avg'!G1294</f>
        <v>10.757670000000005</v>
      </c>
      <c r="I1294" s="2">
        <f>'Moving Avg'!H1294</f>
        <v>10.666796000000007</v>
      </c>
      <c r="J1294" s="6" t="str">
        <f>OBV!F1294</f>
        <v>BULLISH</v>
      </c>
      <c r="K1294" s="6" t="str">
        <f>OBV!G1294</f>
        <v>WEAK</v>
      </c>
      <c r="L1294" s="6" t="str">
        <f>OBV!H1294</f>
        <v>NEUTRAL</v>
      </c>
    </row>
    <row r="1295" spans="1:12" ht="13.5" x14ac:dyDescent="0.25">
      <c r="A1295" s="3">
        <f>RSI!A1295</f>
        <v>43894</v>
      </c>
      <c r="B1295" s="2">
        <f>RSI!B1295</f>
        <v>10.7874</v>
      </c>
      <c r="C1295" s="2">
        <f>RSI!I1295</f>
        <v>50.557407639652659</v>
      </c>
      <c r="D1295" s="2">
        <f>MACD!E1295</f>
        <v>1.3239577134214642E-2</v>
      </c>
      <c r="E1295" s="2">
        <f>MACD!F1295</f>
        <v>2.5854362751916441E-2</v>
      </c>
      <c r="F1295" s="2">
        <f>'Moving Avg'!D1295</f>
        <v>10.7874</v>
      </c>
      <c r="G1295" s="2">
        <f>'Moving Avg'!F1295</f>
        <v>10.796199999999997</v>
      </c>
      <c r="H1295" s="2">
        <f>'Moving Avg'!G1295</f>
        <v>10.753488000000006</v>
      </c>
      <c r="I1295" s="2">
        <f>'Moving Avg'!H1295</f>
        <v>10.671853500000006</v>
      </c>
      <c r="J1295" s="6" t="str">
        <f>OBV!F1295</f>
        <v>BULLISH</v>
      </c>
      <c r="K1295" s="6" t="str">
        <f>OBV!G1295</f>
        <v>WEAK</v>
      </c>
      <c r="L1295" s="6" t="str">
        <f>OBV!H1295</f>
        <v>CONFIRMED BULLISH</v>
      </c>
    </row>
    <row r="1296" spans="1:12" ht="13.5" x14ac:dyDescent="0.25">
      <c r="A1296" s="3">
        <f>RSI!A1296</f>
        <v>43895</v>
      </c>
      <c r="B1296" s="2">
        <f>RSI!B1296</f>
        <v>10.7874</v>
      </c>
      <c r="C1296" s="2">
        <f>RSI!I1296</f>
        <v>50.557407639652659</v>
      </c>
      <c r="D1296" s="2">
        <f>MACD!E1296</f>
        <v>1.1838567832842983E-2</v>
      </c>
      <c r="E1296" s="2">
        <f>MACD!F1296</f>
        <v>2.3051203768101752E-2</v>
      </c>
      <c r="F1296" s="2">
        <f>'Moving Avg'!D1296</f>
        <v>10.7874</v>
      </c>
      <c r="G1296" s="2">
        <f>'Moving Avg'!F1296</f>
        <v>10.792434999999998</v>
      </c>
      <c r="H1296" s="2">
        <f>'Moving Avg'!G1296</f>
        <v>10.749138000000006</v>
      </c>
      <c r="I1296" s="2">
        <f>'Moving Avg'!H1296</f>
        <v>10.676911000000008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</row>
    <row r="1297" spans="1:12" ht="13.5" x14ac:dyDescent="0.25">
      <c r="A1297" s="3">
        <f>RSI!A1297</f>
        <v>43896</v>
      </c>
      <c r="B1297" s="2">
        <f>RSI!B1297</f>
        <v>10.6035</v>
      </c>
      <c r="C1297" s="2">
        <f>RSI!I1297</f>
        <v>39.679463692803161</v>
      </c>
      <c r="D1297" s="2">
        <f>MACD!E1297</f>
        <v>2.4228220741079554E-2</v>
      </c>
      <c r="E1297" s="2">
        <f>MACD!F1297</f>
        <v>2.3286607162697315E-2</v>
      </c>
      <c r="F1297" s="2">
        <f>'Moving Avg'!D1297</f>
        <v>10.750620000000001</v>
      </c>
      <c r="G1297" s="2">
        <f>'Moving Avg'!F1297</f>
        <v>10.783239999999997</v>
      </c>
      <c r="H1297" s="2">
        <f>'Moving Avg'!G1297</f>
        <v>10.741278000000005</v>
      </c>
      <c r="I1297" s="2">
        <f>'Moving Avg'!H1297</f>
        <v>10.681252500000006</v>
      </c>
      <c r="J1297" s="6" t="str">
        <f>OBV!F1297</f>
        <v>BEARISH</v>
      </c>
      <c r="K1297" s="6" t="str">
        <f>OBV!G1297</f>
        <v>STRONG</v>
      </c>
      <c r="L1297" s="6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10.6035</v>
      </c>
      <c r="C1298" s="2">
        <f>RSI!I1298</f>
        <v>39.679463692803161</v>
      </c>
      <c r="D1298" s="2">
        <f>MACD!E1298</f>
        <v>4.4770219791793409E-2</v>
      </c>
      <c r="E1298" s="2">
        <f>MACD!F1298</f>
        <v>2.7583329688516536E-2</v>
      </c>
      <c r="F1298" s="2">
        <f>'Moving Avg'!D1298</f>
        <v>10.713839999999999</v>
      </c>
      <c r="G1298" s="2">
        <f>'Moving Avg'!F1298</f>
        <v>10.771114999999998</v>
      </c>
      <c r="H1298" s="2">
        <f>'Moving Avg'!G1298</f>
        <v>10.734254000000005</v>
      </c>
      <c r="I1298" s="2">
        <f>'Moving Avg'!H1298</f>
        <v>10.68677500000001</v>
      </c>
      <c r="J1298" s="6" t="str">
        <f>OBV!F1298</f>
        <v>BEARISH</v>
      </c>
      <c r="K1298" s="6" t="str">
        <f>OBV!G1298</f>
        <v>STRONG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10.352600000000001</v>
      </c>
      <c r="C1299" s="2">
        <f>RSI!I1299</f>
        <v>29.601651518320196</v>
      </c>
      <c r="D1299" s="2">
        <f>MACD!E1299</f>
        <v>7.2687509990593924E-2</v>
      </c>
      <c r="E1299" s="2">
        <f>MACD!F1299</f>
        <v>3.6604165748932015E-2</v>
      </c>
      <c r="F1299" s="2">
        <f>'Moving Avg'!D1299</f>
        <v>10.626880000000002</v>
      </c>
      <c r="G1299" s="2">
        <f>'Moving Avg'!F1299</f>
        <v>10.746444999999998</v>
      </c>
      <c r="H1299" s="2">
        <f>'Moving Avg'!G1299</f>
        <v>10.722380000000005</v>
      </c>
      <c r="I1299" s="2">
        <f>'Moving Avg'!H1299</f>
        <v>10.689658500000009</v>
      </c>
      <c r="J1299" s="6" t="str">
        <f>OBV!F1299</f>
        <v>BEARISH</v>
      </c>
      <c r="K1299" s="6" t="str">
        <f>OBV!G1299</f>
        <v>STRONG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10.662000000000001</v>
      </c>
      <c r="C1300" s="2">
        <f>RSI!I1300</f>
        <v>47.357496123222695</v>
      </c>
      <c r="D1300" s="2">
        <f>MACD!E1300</f>
        <v>5.0045073422809949E-2</v>
      </c>
      <c r="E1300" s="2">
        <f>MACD!F1300</f>
        <v>3.9292347283707604E-2</v>
      </c>
      <c r="F1300" s="2">
        <f>'Moving Avg'!D1300</f>
        <v>10.601800000000001</v>
      </c>
      <c r="G1300" s="2">
        <f>'Moving Avg'!F1300</f>
        <v>10.736409999999999</v>
      </c>
      <c r="H1300" s="2">
        <f>'Moving Avg'!G1300</f>
        <v>10.716024000000003</v>
      </c>
      <c r="I1300" s="2">
        <f>'Moving Avg'!H1300</f>
        <v>10.692296500000008</v>
      </c>
      <c r="J1300" s="6" t="str">
        <f>OBV!F1300</f>
        <v>BEARISH</v>
      </c>
      <c r="K1300" s="6" t="str">
        <f>OBV!G1300</f>
        <v>STRONG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10.611800000000001</v>
      </c>
      <c r="C1301" s="2">
        <f>RSI!I1301</f>
        <v>45.358527826741685</v>
      </c>
      <c r="D1301" s="2">
        <f>MACD!E1301</f>
        <v>6.0700200631265133E-2</v>
      </c>
      <c r="E1301" s="2">
        <f>MACD!F1301</f>
        <v>4.3573917953219111E-2</v>
      </c>
      <c r="F1301" s="2">
        <f>'Moving Avg'!D1301</f>
        <v>10.566680000000002</v>
      </c>
      <c r="G1301" s="2">
        <f>'Moving Avg'!F1301</f>
        <v>10.724284999999998</v>
      </c>
      <c r="H1301" s="2">
        <f>'Moving Avg'!G1301</f>
        <v>10.709166000000003</v>
      </c>
      <c r="I1301" s="2">
        <f>'Moving Avg'!H1301</f>
        <v>10.692443000000008</v>
      </c>
      <c r="J1301" s="6" t="str">
        <f>OBV!F1301</f>
        <v>BEARISH</v>
      </c>
      <c r="K1301" s="6" t="str">
        <f>OBV!G1301</f>
        <v>STRONG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10.327500000000001</v>
      </c>
      <c r="C1302" s="2">
        <f>RSI!I1302</f>
        <v>36.072138460206688</v>
      </c>
      <c r="D1302" s="2">
        <f>MACD!E1302</f>
        <v>9.1416893451208736E-2</v>
      </c>
      <c r="E1302" s="2">
        <f>MACD!F1302</f>
        <v>5.3142513052817038E-2</v>
      </c>
      <c r="F1302" s="2">
        <f>'Moving Avg'!D1302</f>
        <v>10.511480000000001</v>
      </c>
      <c r="G1302" s="2">
        <f>'Moving Avg'!F1302</f>
        <v>10.697944999999999</v>
      </c>
      <c r="H1302" s="2">
        <f>'Moving Avg'!G1302</f>
        <v>10.698294000000001</v>
      </c>
      <c r="I1302" s="2">
        <f>'Moving Avg'!H1302</f>
        <v>10.692757000000006</v>
      </c>
      <c r="J1302" s="6" t="str">
        <f>OBV!F1302</f>
        <v>BEARISH</v>
      </c>
      <c r="K1302" s="6" t="str">
        <f>OBV!G1302</f>
        <v>STRONG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9.8675999999999995</v>
      </c>
      <c r="C1303" s="2">
        <f>RSI!I1303</f>
        <v>26.588853784810865</v>
      </c>
      <c r="D1303" s="2">
        <f>MACD!E1303</f>
        <v>0.15374858277223424</v>
      </c>
      <c r="E1303" s="2">
        <f>MACD!F1303</f>
        <v>7.3263726996700487E-2</v>
      </c>
      <c r="F1303" s="2">
        <f>'Moving Avg'!D1303</f>
        <v>10.3643</v>
      </c>
      <c r="G1303" s="2">
        <f>'Moving Avg'!F1303</f>
        <v>10.648610000000001</v>
      </c>
      <c r="H1303" s="2">
        <f>'Moving Avg'!G1303</f>
        <v>10.678559999999999</v>
      </c>
      <c r="I1303" s="2">
        <f>'Moving Avg'!H1303</f>
        <v>10.690771500000006</v>
      </c>
      <c r="J1303" s="6" t="str">
        <f>OBV!F1303</f>
        <v>BEARISH</v>
      </c>
      <c r="K1303" s="6" t="str">
        <f>OBV!G1303</f>
        <v>STRONG</v>
      </c>
      <c r="L1303" s="6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9.8675999999999995</v>
      </c>
      <c r="C1304" s="2">
        <f>RSI!I1304</f>
        <v>26.588853784810865</v>
      </c>
      <c r="D1304" s="2">
        <f>MACD!E1304</f>
        <v>0.21131388257905215</v>
      </c>
      <c r="E1304" s="2">
        <f>MACD!F1304</f>
        <v>0.10087375811317081</v>
      </c>
      <c r="F1304" s="2">
        <f>'Moving Avg'!D1304</f>
        <v>10.267300000000001</v>
      </c>
      <c r="G1304" s="2">
        <f>'Moving Avg'!F1304</f>
        <v>10.602620000000002</v>
      </c>
      <c r="H1304" s="2">
        <f>'Moving Avg'!G1304</f>
        <v>10.661836000000001</v>
      </c>
      <c r="I1304" s="2">
        <f>'Moving Avg'!H1304</f>
        <v>10.687156500000006</v>
      </c>
      <c r="J1304" s="6" t="str">
        <f>OBV!F1304</f>
        <v>BEARISH</v>
      </c>
      <c r="K1304" s="6" t="str">
        <f>OBV!G1304</f>
        <v>STRONG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10.160299999999999</v>
      </c>
      <c r="C1305" s="2">
        <f>RSI!I1305</f>
        <v>38.519246956270393</v>
      </c>
      <c r="D1305" s="2">
        <f>MACD!E1305</f>
        <v>0.24280733533278109</v>
      </c>
      <c r="E1305" s="2">
        <f>MACD!F1305</f>
        <v>0.12926047355709289</v>
      </c>
      <c r="F1305" s="2">
        <f>'Moving Avg'!D1305</f>
        <v>10.16696</v>
      </c>
      <c r="G1305" s="2">
        <f>'Moving Avg'!F1305</f>
        <v>10.580460000000002</v>
      </c>
      <c r="H1305" s="2">
        <f>'Moving Avg'!G1305</f>
        <v>10.650966</v>
      </c>
      <c r="I1305" s="2">
        <f>'Moving Avg'!H1305</f>
        <v>10.685005000000004</v>
      </c>
      <c r="J1305" s="6" t="str">
        <f>OBV!F1305</f>
        <v>BEARISH</v>
      </c>
      <c r="K1305" s="6" t="str">
        <f>OBV!G1305</f>
        <v>STRONG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10.452999999999999</v>
      </c>
      <c r="C1306" s="2">
        <f>RSI!I1306</f>
        <v>47.676661616447056</v>
      </c>
      <c r="D1306" s="2">
        <f>MACD!E1306</f>
        <v>0.25017961500783592</v>
      </c>
      <c r="E1306" s="2">
        <f>MACD!F1306</f>
        <v>0.1534443018472415</v>
      </c>
      <c r="F1306" s="2">
        <f>'Moving Avg'!D1306</f>
        <v>10.135200000000001</v>
      </c>
      <c r="G1306" s="2">
        <f>'Moving Avg'!F1306</f>
        <v>10.563740000000003</v>
      </c>
      <c r="H1306" s="2">
        <f>'Moving Avg'!G1306</f>
        <v>10.647453999999998</v>
      </c>
      <c r="I1306" s="2">
        <f>'Moving Avg'!H1306</f>
        <v>10.686231500000003</v>
      </c>
      <c r="J1306" s="6" t="str">
        <f>OBV!F1306</f>
        <v>BEARISH</v>
      </c>
      <c r="K1306" s="6" t="str">
        <f>OBV!G1306</f>
        <v>STRONG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10.620200000000001</v>
      </c>
      <c r="C1307" s="2">
        <f>RSI!I1307</f>
        <v>52.068561197851565</v>
      </c>
      <c r="D1307" s="2">
        <f>MACD!E1307</f>
        <v>0.21623790119190645</v>
      </c>
      <c r="E1307" s="2">
        <f>MACD!F1307</f>
        <v>0.16600302171617451</v>
      </c>
      <c r="F1307" s="2">
        <f>'Moving Avg'!D1307</f>
        <v>10.19374</v>
      </c>
      <c r="G1307" s="2">
        <f>'Moving Avg'!F1307</f>
        <v>10.555380000000003</v>
      </c>
      <c r="H1307" s="2">
        <f>'Moving Avg'!G1307</f>
        <v>10.648959999999997</v>
      </c>
      <c r="I1307" s="2">
        <f>'Moving Avg'!H1307</f>
        <v>10.688334500000002</v>
      </c>
      <c r="J1307" s="6" t="str">
        <f>OBV!F1307</f>
        <v>BEARISH</v>
      </c>
      <c r="K1307" s="6" t="str">
        <f>OBV!G1307</f>
        <v>STRONG</v>
      </c>
      <c r="L1307" s="6" t="str">
        <f>OBV!H1307</f>
        <v>BEARISH DIVERGENCE</v>
      </c>
    </row>
    <row r="1308" spans="1:12" ht="13.5" x14ac:dyDescent="0.25">
      <c r="A1308" s="3">
        <f>RSI!A1308</f>
        <v>43914</v>
      </c>
      <c r="B1308" s="2">
        <f>RSI!B1308</f>
        <v>10.929600000000001</v>
      </c>
      <c r="C1308" s="2">
        <f>RSI!I1308</f>
        <v>58.937248190268654</v>
      </c>
      <c r="D1308" s="2">
        <f>MACD!E1308</f>
        <v>0.16407230887239521</v>
      </c>
      <c r="E1308" s="2">
        <f>MACD!F1308</f>
        <v>0.16561687914741866</v>
      </c>
      <c r="F1308" s="2">
        <f>'Moving Avg'!D1308</f>
        <v>10.406140000000001</v>
      </c>
      <c r="G1308" s="2">
        <f>'Moving Avg'!F1308</f>
        <v>10.559560000000001</v>
      </c>
      <c r="H1308" s="2">
        <f>'Moving Avg'!G1308</f>
        <v>10.656819999999998</v>
      </c>
      <c r="I1308" s="2">
        <f>'Moving Avg'!H1308</f>
        <v>10.690436999999999</v>
      </c>
      <c r="J1308" s="6" t="str">
        <f>OBV!F1308</f>
        <v>BULLISH</v>
      </c>
      <c r="K1308" s="6" t="str">
        <f>OBV!G1308</f>
        <v>WEAK</v>
      </c>
      <c r="L1308" s="6" t="str">
        <f>OBV!H1308</f>
        <v>CONFIRMED BULLISH</v>
      </c>
    </row>
    <row r="1309" spans="1:12" ht="13.5" x14ac:dyDescent="0.25">
      <c r="A1309" s="3">
        <f>RSI!A1309</f>
        <v>43915</v>
      </c>
      <c r="B1309" s="2">
        <f>RSI!B1309</f>
        <v>10.904500000000001</v>
      </c>
      <c r="C1309" s="2">
        <f>RSI!I1309</f>
        <v>58.208499545486625</v>
      </c>
      <c r="D1309" s="2">
        <f>MACD!E1309</f>
        <v>8.0875080600730342E-2</v>
      </c>
      <c r="E1309" s="2">
        <f>MACD!F1309</f>
        <v>0.14866851943808101</v>
      </c>
      <c r="F1309" s="2">
        <f>'Moving Avg'!D1309</f>
        <v>10.613519999999999</v>
      </c>
      <c r="G1309" s="2">
        <f>'Moving Avg'!F1309</f>
        <v>10.565415000000002</v>
      </c>
      <c r="H1309" s="2">
        <f>'Moving Avg'!G1309</f>
        <v>10.665849999999999</v>
      </c>
      <c r="I1309" s="2">
        <f>'Moving Avg'!H1309</f>
        <v>10.6920065</v>
      </c>
      <c r="J1309" s="6" t="str">
        <f>OBV!F1309</f>
        <v>BULLISH</v>
      </c>
      <c r="K1309" s="6" t="str">
        <f>OBV!G1309</f>
        <v>WEAK</v>
      </c>
      <c r="L1309" s="6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10.904500000000001</v>
      </c>
      <c r="C1310" s="2">
        <f>RSI!I1310</f>
        <v>58.208499545486625</v>
      </c>
      <c r="D1310" s="2">
        <f>MACD!E1310</f>
        <v>5.6080954967933749E-2</v>
      </c>
      <c r="E1310" s="2">
        <f>MACD!F1310</f>
        <v>0.13015100654405157</v>
      </c>
      <c r="F1310" s="2">
        <f>'Moving Avg'!D1310</f>
        <v>10.762359999999999</v>
      </c>
      <c r="G1310" s="2">
        <f>'Moving Avg'!F1310</f>
        <v>10.579630000000003</v>
      </c>
      <c r="H1310" s="2">
        <f>'Moving Avg'!G1310</f>
        <v>10.674879999999996</v>
      </c>
      <c r="I1310" s="2">
        <f>'Moving Avg'!H1310</f>
        <v>10.693983500000002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10.954700000000001</v>
      </c>
      <c r="C1311" s="2">
        <f>RSI!I1311</f>
        <v>59.373684074119303</v>
      </c>
      <c r="D1311" s="2">
        <f>MACD!E1311</f>
        <v>2.1811130555141389E-2</v>
      </c>
      <c r="E1311" s="2">
        <f>MACD!F1311</f>
        <v>0.10848303134626953</v>
      </c>
      <c r="F1311" s="2">
        <f>'Moving Avg'!D1311</f>
        <v>10.8627</v>
      </c>
      <c r="G1311" s="2">
        <f>'Moving Avg'!F1311</f>
        <v>10.587995000000003</v>
      </c>
      <c r="H1311" s="2">
        <f>'Moving Avg'!G1311</f>
        <v>10.686587999999997</v>
      </c>
      <c r="I1311" s="2">
        <f>'Moving Avg'!H1311</f>
        <v>10.696211499999999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10.8627</v>
      </c>
      <c r="C1312" s="2">
        <f>RSI!I1312</f>
        <v>56.2769352769036</v>
      </c>
      <c r="D1312" s="2">
        <f>MACD!E1312</f>
        <v>-4.6118345899955671E-2</v>
      </c>
      <c r="E1312" s="2">
        <f>MACD!F1312</f>
        <v>7.7562755897024493E-2</v>
      </c>
      <c r="F1312" s="2">
        <f>'Moving Avg'!D1312</f>
        <v>10.911199999999999</v>
      </c>
      <c r="G1312" s="2">
        <f>'Moving Avg'!F1312</f>
        <v>10.591760000000001</v>
      </c>
      <c r="H1312" s="2">
        <f>'Moving Avg'!G1312</f>
        <v>10.695283999999997</v>
      </c>
      <c r="I1312" s="2">
        <f>'Moving Avg'!H1312</f>
        <v>10.6976125</v>
      </c>
      <c r="J1312" s="6" t="str">
        <f>OBV!F1312</f>
        <v>BEARISH</v>
      </c>
      <c r="K1312" s="6" t="str">
        <f>OBV!G1312</f>
        <v>STRONG</v>
      </c>
      <c r="L1312" s="6" t="str">
        <f>OBV!H1312</f>
        <v>BEARISH DIVERGENCE</v>
      </c>
    </row>
    <row r="1313" spans="1:12" ht="13.5" x14ac:dyDescent="0.25">
      <c r="A1313" s="3">
        <f>RSI!A1313</f>
        <v>43921</v>
      </c>
      <c r="B1313" s="2">
        <f>RSI!B1313</f>
        <v>10.7791</v>
      </c>
      <c r="C1313" s="2">
        <f>RSI!I1313</f>
        <v>53.544020481060322</v>
      </c>
      <c r="D1313" s="2">
        <f>MACD!E1313</f>
        <v>-0.16947427935166814</v>
      </c>
      <c r="E1313" s="2">
        <f>MACD!F1313</f>
        <v>2.8155348847285967E-2</v>
      </c>
      <c r="F1313" s="2">
        <f>'Moving Avg'!D1313</f>
        <v>10.8811</v>
      </c>
      <c r="G1313" s="2">
        <f>'Moving Avg'!F1313</f>
        <v>10.591345</v>
      </c>
      <c r="H1313" s="2">
        <f>'Moving Avg'!G1313</f>
        <v>10.702141999999995</v>
      </c>
      <c r="I1313" s="2">
        <f>'Moving Avg'!H1313</f>
        <v>10.698555000000001</v>
      </c>
      <c r="J1313" s="6" t="str">
        <f>OBV!F1313</f>
        <v>BEARISH</v>
      </c>
      <c r="K1313" s="6" t="str">
        <f>OBV!G1313</f>
        <v>STRONG</v>
      </c>
      <c r="L1313" s="6" t="str">
        <f>OBV!H1313</f>
        <v>CONFIRMED BEARISH</v>
      </c>
    </row>
    <row r="1314" spans="1:12" ht="13.5" x14ac:dyDescent="0.25">
      <c r="A1314" s="3">
        <f>RSI!A1314</f>
        <v>43922</v>
      </c>
      <c r="B1314" s="2">
        <f>RSI!B1314</f>
        <v>10.636900000000001</v>
      </c>
      <c r="C1314" s="2">
        <f>RSI!I1314</f>
        <v>49.170064263963276</v>
      </c>
      <c r="D1314" s="2">
        <f>MACD!E1314</f>
        <v>-0.26404346619444397</v>
      </c>
      <c r="E1314" s="2">
        <f>MACD!F1314</f>
        <v>-3.0284414161060019E-2</v>
      </c>
      <c r="F1314" s="2">
        <f>'Moving Avg'!D1314</f>
        <v>10.827580000000001</v>
      </c>
      <c r="G1314" s="2">
        <f>'Moving Avg'!F1314</f>
        <v>10.583820000000001</v>
      </c>
      <c r="H1314" s="2">
        <f>'Moving Avg'!G1314</f>
        <v>10.706321999999993</v>
      </c>
      <c r="I1314" s="2">
        <f>'Moving Avg'!H1314</f>
        <v>10.698786500000004</v>
      </c>
      <c r="J1314" s="6" t="str">
        <f>OBV!F1314</f>
        <v>BEARISH</v>
      </c>
      <c r="K1314" s="6" t="str">
        <f>OBV!G1314</f>
        <v>STRONG</v>
      </c>
      <c r="L1314" s="6" t="str">
        <f>OBV!H1314</f>
        <v>CONFIRMED BEARISH</v>
      </c>
    </row>
    <row r="1315" spans="1:12" ht="13.5" x14ac:dyDescent="0.25">
      <c r="A1315" s="3">
        <f>RSI!A1315</f>
        <v>43923</v>
      </c>
      <c r="B1315" s="2">
        <f>RSI!B1315</f>
        <v>10.452999999999999</v>
      </c>
      <c r="C1315" s="2">
        <f>RSI!I1315</f>
        <v>44.147386999413392</v>
      </c>
      <c r="D1315" s="2">
        <f>MACD!E1315</f>
        <v>-0.28524105171292113</v>
      </c>
      <c r="E1315" s="2">
        <f>MACD!F1315</f>
        <v>-8.1275741671432242E-2</v>
      </c>
      <c r="F1315" s="2">
        <f>'Moving Avg'!D1315</f>
        <v>10.737280000000002</v>
      </c>
      <c r="G1315" s="2">
        <f>'Moving Avg'!F1315</f>
        <v>10.5671</v>
      </c>
      <c r="H1315" s="2">
        <f>'Moving Avg'!G1315</f>
        <v>10.707159999999995</v>
      </c>
      <c r="I1315" s="2">
        <f>'Moving Avg'!H1315</f>
        <v>10.6980985</v>
      </c>
      <c r="J1315" s="6" t="str">
        <f>OBV!F1315</f>
        <v>BEARISH</v>
      </c>
      <c r="K1315" s="6" t="str">
        <f>OBV!G1315</f>
        <v>STRONG</v>
      </c>
      <c r="L1315" s="6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10.2857</v>
      </c>
      <c r="C1316" s="2">
        <f>RSI!I1316</f>
        <v>40.131186444274157</v>
      </c>
      <c r="D1316" s="2">
        <f>MACD!E1316</f>
        <v>-0.24451048707112832</v>
      </c>
      <c r="E1316" s="2">
        <f>MACD!F1316</f>
        <v>-0.11392269075137146</v>
      </c>
      <c r="F1316" s="2">
        <f>'Moving Avg'!D1316</f>
        <v>10.603480000000001</v>
      </c>
      <c r="G1316" s="2">
        <f>'Moving Avg'!F1316</f>
        <v>10.542015000000001</v>
      </c>
      <c r="H1316" s="2">
        <f>'Moving Avg'!G1316</f>
        <v>10.705487999999995</v>
      </c>
      <c r="I1316" s="2">
        <f>'Moving Avg'!H1316</f>
        <v>10.696574000000004</v>
      </c>
      <c r="J1316" s="6" t="str">
        <f>OBV!F1316</f>
        <v>BEARISH</v>
      </c>
      <c r="K1316" s="6" t="str">
        <f>OBV!G1316</f>
        <v>STRONG</v>
      </c>
      <c r="L1316" s="6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10.2857</v>
      </c>
      <c r="C1317" s="2">
        <f>RSI!I1317</f>
        <v>40.131186444274157</v>
      </c>
      <c r="D1317" s="2">
        <f>MACD!E1317</f>
        <v>-0.18218300210025085</v>
      </c>
      <c r="E1317" s="2">
        <f>MACD!F1317</f>
        <v>-0.12757475302114735</v>
      </c>
      <c r="F1317" s="2">
        <f>'Moving Avg'!D1317</f>
        <v>10.48808</v>
      </c>
      <c r="G1317" s="2">
        <f>'Moving Avg'!F1317</f>
        <v>10.526124999999999</v>
      </c>
      <c r="H1317" s="2">
        <f>'Moving Avg'!G1317</f>
        <v>10.697627999999998</v>
      </c>
      <c r="I1317" s="2">
        <f>'Moving Avg'!H1317</f>
        <v>10.695131000000002</v>
      </c>
      <c r="J1317" s="6" t="str">
        <f>OBV!F1317</f>
        <v>BEARISH</v>
      </c>
      <c r="K1317" s="6" t="str">
        <f>OBV!G1317</f>
        <v>STRONG</v>
      </c>
      <c r="L1317" s="6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10.2857</v>
      </c>
      <c r="C1318" s="2">
        <f>RSI!I1318</f>
        <v>40.131186444274157</v>
      </c>
      <c r="D1318" s="2">
        <f>MACD!E1318</f>
        <v>-7.9862801600556921E-2</v>
      </c>
      <c r="E1318" s="2">
        <f>MACD!F1318</f>
        <v>-0.11803236273702927</v>
      </c>
      <c r="F1318" s="2">
        <f>'Moving Avg'!D1318</f>
        <v>10.389399999999998</v>
      </c>
      <c r="G1318" s="2">
        <f>'Moving Avg'!F1318</f>
        <v>10.510234999999998</v>
      </c>
      <c r="H1318" s="2">
        <f>'Moving Avg'!G1318</f>
        <v>10.686755999999995</v>
      </c>
      <c r="I1318" s="2">
        <f>'Moving Avg'!H1318</f>
        <v>10.693688000000002</v>
      </c>
      <c r="J1318" s="6" t="str">
        <f>OBV!F1318</f>
        <v>BEARISH</v>
      </c>
      <c r="K1318" s="6" t="str">
        <f>OBV!G1318</f>
        <v>STRONG</v>
      </c>
      <c r="L1318" s="6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10.034800000000001</v>
      </c>
      <c r="C1319" s="2">
        <f>RSI!I1319</f>
        <v>34.288441774163871</v>
      </c>
      <c r="D1319" s="2">
        <f>MACD!E1319</f>
        <v>2.3274253510034981E-2</v>
      </c>
      <c r="E1319" s="2">
        <f>MACD!F1319</f>
        <v>-8.977103948761643E-2</v>
      </c>
      <c r="F1319" s="2">
        <f>'Moving Avg'!D1319</f>
        <v>10.268979999999999</v>
      </c>
      <c r="G1319" s="2">
        <f>'Moving Avg'!F1319</f>
        <v>10.494344999999997</v>
      </c>
      <c r="H1319" s="2">
        <f>'Moving Avg'!G1319</f>
        <v>10.670029999999997</v>
      </c>
      <c r="I1319" s="2">
        <f>'Moving Avg'!H1319</f>
        <v>10.690949500000002</v>
      </c>
      <c r="J1319" s="6" t="str">
        <f>OBV!F1319</f>
        <v>BEARISH</v>
      </c>
      <c r="K1319" s="6" t="str">
        <f>OBV!G1319</f>
        <v>STRONG</v>
      </c>
      <c r="L1319" s="6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10.034800000000001</v>
      </c>
      <c r="C1320" s="2">
        <f>RSI!I1320</f>
        <v>34.288441774163871</v>
      </c>
      <c r="D1320" s="2">
        <f>MACD!E1320</f>
        <v>0.1137255160210664</v>
      </c>
      <c r="E1320" s="2">
        <f>MACD!F1320</f>
        <v>-4.9071728385879872E-2</v>
      </c>
      <c r="F1320" s="2">
        <f>'Moving Avg'!D1320</f>
        <v>10.185340000000002</v>
      </c>
      <c r="G1320" s="2">
        <f>'Moving Avg'!F1320</f>
        <v>10.462985</v>
      </c>
      <c r="H1320" s="2">
        <f>'Moving Avg'!G1320</f>
        <v>10.653471999999997</v>
      </c>
      <c r="I1320" s="2">
        <f>'Moving Avg'!H1320</f>
        <v>10.689352000000001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9.7422000000000004</v>
      </c>
      <c r="C1321" s="2">
        <f>RSI!I1321</f>
        <v>28.647358415845616</v>
      </c>
      <c r="D1321" s="2">
        <f>MACD!E1321</f>
        <v>0.22260413461494188</v>
      </c>
      <c r="E1321" s="2">
        <f>MACD!F1321</f>
        <v>5.2634442142844781E-3</v>
      </c>
      <c r="F1321" s="2">
        <f>'Moving Avg'!D1321</f>
        <v>10.076640000000001</v>
      </c>
      <c r="G1321" s="2">
        <f>'Moving Avg'!F1321</f>
        <v>10.419504999999997</v>
      </c>
      <c r="H1321" s="2">
        <f>'Moving Avg'!G1321</f>
        <v>10.630893999999998</v>
      </c>
      <c r="I1321" s="2">
        <f>'Moving Avg'!H1321</f>
        <v>10.68492</v>
      </c>
      <c r="J1321" s="6" t="str">
        <f>OBV!F1321</f>
        <v>BEARISH</v>
      </c>
      <c r="K1321" s="6" t="str">
        <f>OBV!G1321</f>
        <v>STRONG</v>
      </c>
      <c r="L1321" s="6" t="str">
        <f>OBV!H1321</f>
        <v>CONFIRMED BEARISH</v>
      </c>
    </row>
    <row r="1322" spans="1:12" ht="13.5" x14ac:dyDescent="0.25">
      <c r="A1322" s="3">
        <f>RSI!A1322</f>
        <v>43936</v>
      </c>
      <c r="B1322" s="2">
        <f>RSI!B1322</f>
        <v>10.0265</v>
      </c>
      <c r="C1322" s="2">
        <f>RSI!I1322</f>
        <v>39.12659374693439</v>
      </c>
      <c r="D1322" s="2">
        <f>MACD!E1322</f>
        <v>0.28397565477122555</v>
      </c>
      <c r="E1322" s="2">
        <f>MACD!F1322</f>
        <v>6.1005886325672692E-2</v>
      </c>
      <c r="F1322" s="2">
        <f>'Moving Avg'!D1322</f>
        <v>10.024800000000001</v>
      </c>
      <c r="G1322" s="2">
        <f>'Moving Avg'!F1322</f>
        <v>10.404454999999997</v>
      </c>
      <c r="H1322" s="2">
        <f>'Moving Avg'!G1322</f>
        <v>10.614001999999997</v>
      </c>
      <c r="I1322" s="2">
        <f>'Moving Avg'!H1322</f>
        <v>10.6819515</v>
      </c>
      <c r="J1322" s="6" t="str">
        <f>OBV!F1322</f>
        <v>BEARISH</v>
      </c>
      <c r="K1322" s="6" t="str">
        <f>OBV!G1322</f>
        <v>STRONG</v>
      </c>
      <c r="L1322" s="6" t="str">
        <f>OBV!H1322</f>
        <v>CONFIRMED BEARISH</v>
      </c>
    </row>
    <row r="1323" spans="1:12" ht="13.5" x14ac:dyDescent="0.25">
      <c r="A1323" s="3">
        <f>RSI!A1323</f>
        <v>43937</v>
      </c>
      <c r="B1323" s="2">
        <f>RSI!B1323</f>
        <v>10.3192</v>
      </c>
      <c r="C1323" s="2">
        <f>RSI!I1323</f>
        <v>47.650904368806664</v>
      </c>
      <c r="D1323" s="2">
        <f>MACD!E1323</f>
        <v>0.30380888959713204</v>
      </c>
      <c r="E1323" s="2">
        <f>MACD!F1323</f>
        <v>0.10956648697996457</v>
      </c>
      <c r="F1323" s="2">
        <f>'Moving Avg'!D1323</f>
        <v>10.031500000000001</v>
      </c>
      <c r="G1323" s="2">
        <f>'Moving Avg'!F1323</f>
        <v>10.427034999999998</v>
      </c>
      <c r="H1323" s="2">
        <f>'Moving Avg'!G1323</f>
        <v>10.600455999999999</v>
      </c>
      <c r="I1323" s="2">
        <f>'Moving Avg'!H1323</f>
        <v>10.679191999999999</v>
      </c>
      <c r="J1323" s="6" t="str">
        <f>OBV!F1323</f>
        <v>BEARISH</v>
      </c>
      <c r="K1323" s="6" t="str">
        <f>OBV!G1323</f>
        <v>NEUTRAL</v>
      </c>
      <c r="L1323" s="6" t="str">
        <f>OBV!H1323</f>
        <v>BEARISH DIVERGENCE</v>
      </c>
    </row>
    <row r="1324" spans="1:12" ht="13.5" x14ac:dyDescent="0.25">
      <c r="A1324" s="3">
        <f>RSI!A1324</f>
        <v>43938</v>
      </c>
      <c r="B1324" s="2">
        <f>RSI!B1324</f>
        <v>10.452999999999999</v>
      </c>
      <c r="C1324" s="2">
        <f>RSI!I1324</f>
        <v>51.026939684881448</v>
      </c>
      <c r="D1324" s="2">
        <f>MACD!E1324</f>
        <v>0.28933853067615445</v>
      </c>
      <c r="E1324" s="2">
        <f>MACD!F1324</f>
        <v>0.14552089571920257</v>
      </c>
      <c r="F1324" s="2">
        <f>'Moving Avg'!D1324</f>
        <v>10.11514</v>
      </c>
      <c r="G1324" s="2">
        <f>'Moving Avg'!F1324</f>
        <v>10.456304999999999</v>
      </c>
      <c r="H1324" s="2">
        <f>'Moving Avg'!G1324</f>
        <v>10.592093999999999</v>
      </c>
      <c r="I1324" s="2">
        <f>'Moving Avg'!H1324</f>
        <v>10.676683499999999</v>
      </c>
      <c r="J1324" s="6" t="str">
        <f>OBV!F1324</f>
        <v>BEARISH</v>
      </c>
      <c r="K1324" s="6" t="str">
        <f>OBV!G1324</f>
        <v>NEUTRAL</v>
      </c>
      <c r="L1324" s="6" t="str">
        <f>OBV!H1324</f>
        <v>BEARISH DIVERGENCE</v>
      </c>
    </row>
    <row r="1325" spans="1:12" ht="13.5" x14ac:dyDescent="0.25">
      <c r="A1325" s="3">
        <f>RSI!A1325</f>
        <v>43941</v>
      </c>
      <c r="B1325" s="2">
        <f>RSI!B1325</f>
        <v>10.620200000000001</v>
      </c>
      <c r="C1325" s="2">
        <f>RSI!I1325</f>
        <v>54.937822596580041</v>
      </c>
      <c r="D1325" s="2">
        <f>MACD!E1325</f>
        <v>0.23612228330870444</v>
      </c>
      <c r="E1325" s="2">
        <f>MACD!F1325</f>
        <v>0.16364117323710295</v>
      </c>
      <c r="F1325" s="2">
        <f>'Moving Avg'!D1325</f>
        <v>10.232220000000002</v>
      </c>
      <c r="G1325" s="2">
        <f>'Moving Avg'!F1325</f>
        <v>10.479299999999999</v>
      </c>
      <c r="H1325" s="2">
        <f>'Moving Avg'!G1325</f>
        <v>10.587076</v>
      </c>
      <c r="I1325" s="2">
        <f>'Moving Avg'!H1325</f>
        <v>10.675010999999998</v>
      </c>
      <c r="J1325" s="6" t="str">
        <f>OBV!F1325</f>
        <v>BEARISH</v>
      </c>
      <c r="K1325" s="6" t="str">
        <f>OBV!G1325</f>
        <v>NEUTRAL</v>
      </c>
      <c r="L1325" s="6" t="str">
        <f>OBV!H1325</f>
        <v>BEARISH DIVERGENCE</v>
      </c>
    </row>
    <row r="1326" spans="1:12" ht="13.5" x14ac:dyDescent="0.25">
      <c r="A1326" s="3">
        <f>RSI!A1326</f>
        <v>43942</v>
      </c>
      <c r="B1326" s="2">
        <f>RSI!B1326</f>
        <v>10.8711</v>
      </c>
      <c r="C1326" s="2">
        <f>RSI!I1326</f>
        <v>60.088503589414223</v>
      </c>
      <c r="D1326" s="2">
        <f>MACD!E1326</f>
        <v>0.14550873014835375</v>
      </c>
      <c r="E1326" s="2">
        <f>MACD!F1326</f>
        <v>0.16001468461935311</v>
      </c>
      <c r="F1326" s="2">
        <f>'Moving Avg'!D1326</f>
        <v>10.458</v>
      </c>
      <c r="G1326" s="2">
        <f>'Moving Avg'!F1326</f>
        <v>10.500205000000001</v>
      </c>
      <c r="H1326" s="2">
        <f>'Moving Avg'!G1326</f>
        <v>10.587243999999998</v>
      </c>
      <c r="I1326" s="2">
        <f>'Moving Avg'!H1326</f>
        <v>10.674592999999994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</row>
    <row r="1327" spans="1:12" ht="13.5" x14ac:dyDescent="0.25">
      <c r="A1327" s="3">
        <f>RSI!A1327</f>
        <v>43943</v>
      </c>
      <c r="B1327" s="2">
        <f>RSI!B1327</f>
        <v>10.620200000000001</v>
      </c>
      <c r="C1327" s="2">
        <f>RSI!I1327</f>
        <v>53.502644805568892</v>
      </c>
      <c r="D1327" s="2">
        <f>MACD!E1327</f>
        <v>8.4770946559492799E-2</v>
      </c>
      <c r="E1327" s="2">
        <f>MACD!F1327</f>
        <v>0.14496593700738106</v>
      </c>
      <c r="F1327" s="2">
        <f>'Moving Avg'!D1327</f>
        <v>10.576740000000001</v>
      </c>
      <c r="G1327" s="2">
        <f>'Moving Avg'!F1327</f>
        <v>10.500205000000003</v>
      </c>
      <c r="H1327" s="2">
        <f>'Moving Avg'!G1327</f>
        <v>10.583899999999998</v>
      </c>
      <c r="I1327" s="2">
        <f>'Moving Avg'!H1327</f>
        <v>10.674550999999994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</row>
    <row r="1328" spans="1:12" ht="13.5" x14ac:dyDescent="0.25">
      <c r="A1328" s="3">
        <f>RSI!A1328</f>
        <v>43944</v>
      </c>
      <c r="B1328" s="2">
        <f>RSI!B1328</f>
        <v>10.737299999999999</v>
      </c>
      <c r="C1328" s="2">
        <f>RSI!I1328</f>
        <v>55.930379650703713</v>
      </c>
      <c r="D1328" s="2">
        <f>MACD!E1328</f>
        <v>2.3732273416545269E-2</v>
      </c>
      <c r="E1328" s="2">
        <f>MACD!F1328</f>
        <v>0.12071920428921391</v>
      </c>
      <c r="F1328" s="2">
        <f>'Moving Avg'!D1328</f>
        <v>10.660359999999999</v>
      </c>
      <c r="G1328" s="2">
        <f>'Moving Avg'!F1328</f>
        <v>10.490590000000003</v>
      </c>
      <c r="H1328" s="2">
        <f>'Moving Avg'!G1328</f>
        <v>10.581726000000002</v>
      </c>
      <c r="I1328" s="2">
        <f>'Moving Avg'!H1328</f>
        <v>10.673923999999992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</row>
    <row r="1329" spans="1:12" ht="13.5" x14ac:dyDescent="0.25">
      <c r="A1329" s="3">
        <f>RSI!A1329</f>
        <v>43945</v>
      </c>
      <c r="B1329" s="2">
        <f>RSI!B1329</f>
        <v>10.8376</v>
      </c>
      <c r="C1329" s="2">
        <f>RSI!I1329</f>
        <v>57.955322400538009</v>
      </c>
      <c r="D1329" s="2">
        <f>MACD!E1329</f>
        <v>-7.5536570480823073E-2</v>
      </c>
      <c r="E1329" s="2">
        <f>MACD!F1329</f>
        <v>8.1468049335206516E-2</v>
      </c>
      <c r="F1329" s="2">
        <f>'Moving Avg'!D1329</f>
        <v>10.737280000000002</v>
      </c>
      <c r="G1329" s="2">
        <f>'Moving Avg'!F1329</f>
        <v>10.487245000000005</v>
      </c>
      <c r="H1329" s="2">
        <f>'Moving Avg'!G1329</f>
        <v>10.581557999999999</v>
      </c>
      <c r="I1329" s="2">
        <f>'Moving Avg'!H1329</f>
        <v>10.673798499999991</v>
      </c>
      <c r="J1329" s="6" t="str">
        <f>OBV!F1329</f>
        <v>BULLISH</v>
      </c>
      <c r="K1329" s="6" t="str">
        <f>OBV!G1329</f>
        <v>NEUTRAL</v>
      </c>
      <c r="L1329" s="6" t="str">
        <f>OBV!H1329</f>
        <v>CONFIRMED BULLISH</v>
      </c>
    </row>
    <row r="1330" spans="1:12" ht="13.5" x14ac:dyDescent="0.25">
      <c r="A1330" s="3">
        <f>RSI!A1330</f>
        <v>43948</v>
      </c>
      <c r="B1330" s="2">
        <f>RSI!B1330</f>
        <v>10.5199</v>
      </c>
      <c r="C1330" s="2">
        <f>RSI!I1330</f>
        <v>50.102374534068495</v>
      </c>
      <c r="D1330" s="2">
        <f>MACD!E1330</f>
        <v>-0.13806587472541842</v>
      </c>
      <c r="E1330" s="2">
        <f>MACD!F1330</f>
        <v>3.7561264523081533E-2</v>
      </c>
      <c r="F1330" s="2">
        <f>'Moving Avg'!D1330</f>
        <v>10.717220000000001</v>
      </c>
      <c r="G1330" s="2">
        <f>'Moving Avg'!F1330</f>
        <v>10.468015000000005</v>
      </c>
      <c r="H1330" s="2">
        <f>'Moving Avg'!G1330</f>
        <v>10.574702000000002</v>
      </c>
      <c r="I1330" s="2">
        <f>'Moving Avg'!H1330</f>
        <v>10.67208449999999</v>
      </c>
      <c r="J1330" s="6" t="str">
        <f>OBV!F1330</f>
        <v>BULLISH</v>
      </c>
      <c r="K1330" s="6" t="str">
        <f>OBV!G1330</f>
        <v>NEUTRAL</v>
      </c>
      <c r="L1330" s="6" t="str">
        <f>OBV!H1330</f>
        <v>BULLISH DIVERGENCE</v>
      </c>
    </row>
    <row r="1331" spans="1:12" ht="13.5" x14ac:dyDescent="0.25">
      <c r="A1331" s="3">
        <f>RSI!A1331</f>
        <v>43949</v>
      </c>
      <c r="B1331" s="2">
        <f>RSI!B1331</f>
        <v>10.5115</v>
      </c>
      <c r="C1331" s="2">
        <f>RSI!I1331</f>
        <v>49.909811874443022</v>
      </c>
      <c r="D1331" s="2">
        <f>MACD!E1331</f>
        <v>-0.23540403759824535</v>
      </c>
      <c r="E1331" s="2">
        <f>MACD!F1331</f>
        <v>-1.7031795901183849E-2</v>
      </c>
      <c r="F1331" s="2">
        <f>'Moving Avg'!D1331</f>
        <v>10.645300000000001</v>
      </c>
      <c r="G1331" s="2">
        <f>'Moving Avg'!F1331</f>
        <v>10.445855000000003</v>
      </c>
      <c r="H1331" s="2">
        <f>'Moving Avg'!G1331</f>
        <v>10.567846000000001</v>
      </c>
      <c r="I1331" s="2">
        <f>'Moving Avg'!H1331</f>
        <v>10.67037049999999</v>
      </c>
      <c r="J1331" s="6" t="str">
        <f>OBV!F1331</f>
        <v>BEARISH</v>
      </c>
      <c r="K1331" s="6" t="str">
        <f>OBV!G1331</f>
        <v>STRONG</v>
      </c>
      <c r="L1331" s="6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10.2021</v>
      </c>
      <c r="C1332" s="2">
        <f>RSI!I1332</f>
        <v>43.307413570754683</v>
      </c>
      <c r="D1332" s="2">
        <f>MACD!E1332</f>
        <v>-0.25109343543196339</v>
      </c>
      <c r="E1332" s="2">
        <f>MACD!F1332</f>
        <v>-6.3844123807339767E-2</v>
      </c>
      <c r="F1332" s="2">
        <f>'Moving Avg'!D1332</f>
        <v>10.561679999999999</v>
      </c>
      <c r="G1332" s="2">
        <f>'Moving Avg'!F1332</f>
        <v>10.412825000000002</v>
      </c>
      <c r="H1332" s="2">
        <f>'Moving Avg'!G1332</f>
        <v>10.554802000000002</v>
      </c>
      <c r="I1332" s="2">
        <f>'Moving Avg'!H1332</f>
        <v>10.66715099999999</v>
      </c>
      <c r="J1332" s="6" t="str">
        <f>OBV!F1332</f>
        <v>BEARISH</v>
      </c>
      <c r="K1332" s="6" t="str">
        <f>OBV!G1332</f>
        <v>STRONG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10.5031</v>
      </c>
      <c r="C1333" s="2">
        <f>RSI!I1333</f>
        <v>50.208282296636121</v>
      </c>
      <c r="D1333" s="2">
        <f>MACD!E1333</f>
        <v>-0.23979090170701767</v>
      </c>
      <c r="E1333" s="2">
        <f>MACD!F1333</f>
        <v>-9.9033479387275358E-2</v>
      </c>
      <c r="F1333" s="2">
        <f>'Moving Avg'!D1333</f>
        <v>10.514840000000001</v>
      </c>
      <c r="G1333" s="2">
        <f>'Moving Avg'!F1333</f>
        <v>10.399025000000002</v>
      </c>
      <c r="H1333" s="2">
        <f>'Moving Avg'!G1333</f>
        <v>10.547778000000005</v>
      </c>
      <c r="I1333" s="2">
        <f>'Moving Avg'!H1333</f>
        <v>10.66551999999999</v>
      </c>
      <c r="J1333" s="6" t="str">
        <f>OBV!F1333</f>
        <v>BEARISH</v>
      </c>
      <c r="K1333" s="6" t="str">
        <f>OBV!G1333</f>
        <v>STRONG</v>
      </c>
      <c r="L1333" s="6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10.5366</v>
      </c>
      <c r="C1334" s="2">
        <f>RSI!I1334</f>
        <v>50.92427275384302</v>
      </c>
      <c r="D1334" s="2">
        <f>MACD!E1334</f>
        <v>-0.21219557298568326</v>
      </c>
      <c r="E1334" s="2">
        <f>MACD!F1334</f>
        <v>-0.12166589810695694</v>
      </c>
      <c r="F1334" s="2">
        <f>'Moving Avg'!D1334</f>
        <v>10.454639999999999</v>
      </c>
      <c r="G1334" s="2">
        <f>'Moving Avg'!F1334</f>
        <v>10.39401</v>
      </c>
      <c r="H1334" s="2">
        <f>'Moving Avg'!G1334</f>
        <v>10.542762000000005</v>
      </c>
      <c r="I1334" s="2">
        <f>'Moving Avg'!H1334</f>
        <v>10.664265999999991</v>
      </c>
      <c r="J1334" s="6" t="str">
        <f>OBV!F1334</f>
        <v>BEARISH</v>
      </c>
      <c r="K1334" s="6" t="str">
        <f>OBV!G1334</f>
        <v>STRONG</v>
      </c>
      <c r="L1334" s="6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10.2272</v>
      </c>
      <c r="C1335" s="2">
        <f>RSI!I1335</f>
        <v>44.552216177356023</v>
      </c>
      <c r="D1335" s="2">
        <f>MACD!E1335</f>
        <v>-0.14046822913864609</v>
      </c>
      <c r="E1335" s="2">
        <f>MACD!F1335</f>
        <v>-0.12542636431329479</v>
      </c>
      <c r="F1335" s="2">
        <f>'Moving Avg'!D1335</f>
        <v>10.396099999999999</v>
      </c>
      <c r="G1335" s="2">
        <f>'Moving Avg'!F1335</f>
        <v>10.382720000000001</v>
      </c>
      <c r="H1335" s="2">
        <f>'Moving Avg'!G1335</f>
        <v>10.535236000000005</v>
      </c>
      <c r="I1335" s="2">
        <f>'Moving Avg'!H1335</f>
        <v>10.661464999999989</v>
      </c>
      <c r="J1335" s="6" t="str">
        <f>OBV!F1335</f>
        <v>BEARISH</v>
      </c>
      <c r="K1335" s="6" t="str">
        <f>OBV!G1335</f>
        <v>STRONG</v>
      </c>
      <c r="L1335" s="6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10.034800000000001</v>
      </c>
      <c r="C1336" s="2">
        <f>RSI!I1336</f>
        <v>41.107559644082492</v>
      </c>
      <c r="D1336" s="2">
        <f>MACD!E1336</f>
        <v>-2.5340330350926976E-2</v>
      </c>
      <c r="E1336" s="2">
        <f>MACD!F1336</f>
        <v>-0.10540915752082124</v>
      </c>
      <c r="F1336" s="2">
        <f>'Moving Avg'!D1336</f>
        <v>10.30076</v>
      </c>
      <c r="G1336" s="2">
        <f>'Moving Avg'!F1336</f>
        <v>10.370175</v>
      </c>
      <c r="H1336" s="2">
        <f>'Moving Avg'!G1336</f>
        <v>10.520184000000006</v>
      </c>
      <c r="I1336" s="2">
        <f>'Moving Avg'!H1336</f>
        <v>10.657576499999989</v>
      </c>
      <c r="J1336" s="6" t="str">
        <f>OBV!F1336</f>
        <v>BEARISH</v>
      </c>
      <c r="K1336" s="6" t="str">
        <f>OBV!G1336</f>
        <v>STRONG</v>
      </c>
      <c r="L1336" s="6" t="str">
        <f>OBV!H1336</f>
        <v>CONFIRMED BEARISH</v>
      </c>
    </row>
    <row r="1337" spans="1:12" ht="13.5" x14ac:dyDescent="0.25">
      <c r="A1337" s="3">
        <f>RSI!A1337</f>
        <v>43958</v>
      </c>
      <c r="B1337" s="2">
        <f>RSI!B1337</f>
        <v>10.327500000000001</v>
      </c>
      <c r="C1337" s="2">
        <f>RSI!I1337</f>
        <v>47.728827981735776</v>
      </c>
      <c r="D1337" s="2">
        <f>MACD!E1337</f>
        <v>1.4397371894160571E-2</v>
      </c>
      <c r="E1337" s="2">
        <f>MACD!F1337</f>
        <v>-8.1447851637824878E-2</v>
      </c>
      <c r="F1337" s="2">
        <f>'Moving Avg'!D1337</f>
        <v>10.325839999999999</v>
      </c>
      <c r="G1337" s="2">
        <f>'Moving Avg'!F1337</f>
        <v>10.372264999999999</v>
      </c>
      <c r="H1337" s="2">
        <f>'Moving Avg'!G1337</f>
        <v>10.510986000000004</v>
      </c>
      <c r="I1337" s="2">
        <f>'Moving Avg'!H1337</f>
        <v>10.655109499999989</v>
      </c>
      <c r="J1337" s="6" t="str">
        <f>OBV!F1337</f>
        <v>BEARISH</v>
      </c>
      <c r="K1337" s="6" t="str">
        <f>OBV!G1337</f>
        <v>STRONG</v>
      </c>
      <c r="L1337" s="6" t="str">
        <f>OBV!H1337</f>
        <v>BEARISH DIVERGENCE</v>
      </c>
    </row>
    <row r="1338" spans="1:12" ht="13.5" x14ac:dyDescent="0.25">
      <c r="A1338" s="3">
        <f>RSI!A1338</f>
        <v>43959</v>
      </c>
      <c r="B1338" s="2">
        <f>RSI!B1338</f>
        <v>10.452999999999999</v>
      </c>
      <c r="C1338" s="2">
        <f>RSI!I1338</f>
        <v>50.308527886584521</v>
      </c>
      <c r="D1338" s="2">
        <f>MACD!E1338</f>
        <v>5.7421527534682326E-2</v>
      </c>
      <c r="E1338" s="2">
        <f>MACD!F1338</f>
        <v>-5.3673975803323434E-2</v>
      </c>
      <c r="F1338" s="2">
        <f>'Moving Avg'!D1338</f>
        <v>10.315819999999999</v>
      </c>
      <c r="G1338" s="2">
        <f>'Moving Avg'!F1338</f>
        <v>10.38063</v>
      </c>
      <c r="H1338" s="2">
        <f>'Moving Avg'!G1338</f>
        <v>10.503126000000004</v>
      </c>
      <c r="I1338" s="2">
        <f>'Moving Avg'!H1338</f>
        <v>10.65389699999999</v>
      </c>
      <c r="J1338" s="6" t="str">
        <f>OBV!F1338</f>
        <v>BEARISH</v>
      </c>
      <c r="K1338" s="6" t="str">
        <f>OBV!G1338</f>
        <v>STRONG</v>
      </c>
      <c r="L1338" s="6" t="str">
        <f>OBV!H1338</f>
        <v>CONFIRMED BEARISH</v>
      </c>
    </row>
    <row r="1339" spans="1:12" ht="13.5" x14ac:dyDescent="0.25">
      <c r="A1339" s="3">
        <f>RSI!A1339</f>
        <v>43962</v>
      </c>
      <c r="B1339" s="2">
        <f>RSI!B1339</f>
        <v>10.703799999999999</v>
      </c>
      <c r="C1339" s="2">
        <f>RSI!I1339</f>
        <v>55.079630522546147</v>
      </c>
      <c r="D1339" s="2">
        <f>MACD!E1339</f>
        <v>9.0568412694238987E-2</v>
      </c>
      <c r="E1339" s="2">
        <f>MACD!F1339</f>
        <v>-2.4825498103810954E-2</v>
      </c>
      <c r="F1339" s="2">
        <f>'Moving Avg'!D1339</f>
        <v>10.349260000000001</v>
      </c>
      <c r="G1339" s="2">
        <f>'Moving Avg'!F1339</f>
        <v>10.414079999999997</v>
      </c>
      <c r="H1339" s="2">
        <f>'Moving Avg'!G1339</f>
        <v>10.501454000000003</v>
      </c>
      <c r="I1339" s="2">
        <f>'Moving Avg'!H1339</f>
        <v>10.653478999999988</v>
      </c>
      <c r="J1339" s="6" t="str">
        <f>OBV!F1339</f>
        <v>BEARISH</v>
      </c>
      <c r="K1339" s="6" t="str">
        <f>OBV!G1339</f>
        <v>STRONG</v>
      </c>
      <c r="L1339" s="6" t="str">
        <f>OBV!H1339</f>
        <v>BEARISH DIVERGENCE</v>
      </c>
    </row>
    <row r="1340" spans="1:12" ht="13.5" x14ac:dyDescent="0.25">
      <c r="A1340" s="3">
        <f>RSI!A1340</f>
        <v>43963</v>
      </c>
      <c r="B1340" s="2">
        <f>RSI!B1340</f>
        <v>10.8293</v>
      </c>
      <c r="C1340" s="2">
        <f>RSI!I1340</f>
        <v>57.289528087230607</v>
      </c>
      <c r="D1340" s="2">
        <f>MACD!E1340</f>
        <v>5.8857642802790267E-2</v>
      </c>
      <c r="E1340" s="2">
        <f>MACD!F1340</f>
        <v>-8.0888699224907108E-3</v>
      </c>
      <c r="F1340" s="2">
        <f>'Moving Avg'!D1340</f>
        <v>10.46968</v>
      </c>
      <c r="G1340" s="2">
        <f>'Moving Avg'!F1340</f>
        <v>10.453804999999999</v>
      </c>
      <c r="H1340" s="2">
        <f>'Moving Avg'!G1340</f>
        <v>10.505636000000004</v>
      </c>
      <c r="I1340" s="2">
        <f>'Moving Avg'!H1340</f>
        <v>10.653897499999989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</row>
    <row r="1341" spans="1:12" ht="13.5" x14ac:dyDescent="0.25">
      <c r="A1341" s="3">
        <f>RSI!A1341</f>
        <v>43964</v>
      </c>
      <c r="B1341" s="2">
        <f>RSI!B1341</f>
        <v>10.5784</v>
      </c>
      <c r="C1341" s="2">
        <f>RSI!I1341</f>
        <v>51.80268303065354</v>
      </c>
      <c r="D1341" s="2">
        <f>MACD!E1341</f>
        <v>4.7109231716294886E-2</v>
      </c>
      <c r="E1341" s="2">
        <f>MACD!F1341</f>
        <v>2.9507504052664092E-3</v>
      </c>
      <c r="F1341" s="2">
        <f>'Moving Avg'!D1341</f>
        <v>10.578399999999998</v>
      </c>
      <c r="G1341" s="2">
        <f>'Moving Avg'!F1341</f>
        <v>10.495614999999999</v>
      </c>
      <c r="H1341" s="2">
        <f>'Moving Avg'!G1341</f>
        <v>10.501456000000003</v>
      </c>
      <c r="I1341" s="2">
        <f>'Moving Avg'!H1341</f>
        <v>10.653646499999988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</row>
    <row r="1342" spans="1:12" ht="13.5" x14ac:dyDescent="0.25">
      <c r="A1342" s="3">
        <f>RSI!A1342</f>
        <v>43965</v>
      </c>
      <c r="B1342" s="2">
        <f>RSI!B1342</f>
        <v>10.7874</v>
      </c>
      <c r="C1342" s="2">
        <f>RSI!I1342</f>
        <v>55.616010454562691</v>
      </c>
      <c r="D1342" s="2">
        <f>MACD!E1342</f>
        <v>-2.6476095849663039E-2</v>
      </c>
      <c r="E1342" s="2">
        <f>MACD!F1342</f>
        <v>-2.9346188457194805E-3</v>
      </c>
      <c r="F1342" s="2">
        <f>'Moving Avg'!D1342</f>
        <v>10.670379999999998</v>
      </c>
      <c r="G1342" s="2">
        <f>'Moving Avg'!F1342</f>
        <v>10.533659999999999</v>
      </c>
      <c r="H1342" s="2">
        <f>'Moving Avg'!G1342</f>
        <v>10.501456000000003</v>
      </c>
      <c r="I1342" s="2">
        <f>'Moving Avg'!H1342</f>
        <v>10.654900499999989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10.7874</v>
      </c>
      <c r="C1343" s="2">
        <f>RSI!I1343</f>
        <v>55.616010454562691</v>
      </c>
      <c r="D1343" s="2">
        <f>MACD!E1343</f>
        <v>-4.4189089289091044E-2</v>
      </c>
      <c r="E1343" s="2">
        <f>MACD!F1343</f>
        <v>-1.1185512934393793E-2</v>
      </c>
      <c r="F1343" s="2">
        <f>'Moving Avg'!D1343</f>
        <v>10.737259999999999</v>
      </c>
      <c r="G1343" s="2">
        <f>'Moving Avg'!F1343</f>
        <v>10.557069999999998</v>
      </c>
      <c r="H1343" s="2">
        <f>'Moving Avg'!G1343</f>
        <v>10.501456000000003</v>
      </c>
      <c r="I1343" s="2">
        <f>'Moving Avg'!H1343</f>
        <v>10.654941999999991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10.5366</v>
      </c>
      <c r="C1344" s="2">
        <f>RSI!I1344</f>
        <v>50.099490929078058</v>
      </c>
      <c r="D1344" s="2">
        <f>MACD!E1344</f>
        <v>-3.707147344489492E-2</v>
      </c>
      <c r="E1344" s="2">
        <f>MACD!F1344</f>
        <v>-1.6362705036494018E-2</v>
      </c>
      <c r="F1344" s="2">
        <f>'Moving Avg'!D1344</f>
        <v>10.703819999999999</v>
      </c>
      <c r="G1344" s="2">
        <f>'Moving Avg'!F1344</f>
        <v>10.561249999999998</v>
      </c>
      <c r="H1344" s="2">
        <f>'Moving Avg'!G1344</f>
        <v>10.496440000000002</v>
      </c>
      <c r="I1344" s="2">
        <f>'Moving Avg'!H1344</f>
        <v>10.653729499999992</v>
      </c>
      <c r="J1344" s="6" t="str">
        <f>OBV!F1344</f>
        <v>BEARISH</v>
      </c>
      <c r="K1344" s="6" t="str">
        <f>OBV!G1344</f>
        <v>NEUTRAL</v>
      </c>
      <c r="L1344" s="6" t="str">
        <f>OBV!H1344</f>
        <v>CONFIRMED BEARISH</v>
      </c>
    </row>
    <row r="1345" spans="1:12" ht="13.5" x14ac:dyDescent="0.25">
      <c r="A1345" s="3">
        <f>RSI!A1345</f>
        <v>43970</v>
      </c>
      <c r="B1345" s="2">
        <f>RSI!B1345</f>
        <v>10.5366</v>
      </c>
      <c r="C1345" s="2">
        <f>RSI!I1345</f>
        <v>50.099490929078058</v>
      </c>
      <c r="D1345" s="2">
        <f>MACD!E1345</f>
        <v>-7.8672526861037539E-2</v>
      </c>
      <c r="E1345" s="2">
        <f>MACD!F1345</f>
        <v>-2.8824669401402721E-2</v>
      </c>
      <c r="F1345" s="2">
        <f>'Moving Avg'!D1345</f>
        <v>10.64528</v>
      </c>
      <c r="G1345" s="2">
        <f>'Moving Avg'!F1345</f>
        <v>10.557069999999998</v>
      </c>
      <c r="H1345" s="2">
        <f>'Moving Avg'!G1345</f>
        <v>10.491424</v>
      </c>
      <c r="I1345" s="2">
        <f>'Moving Avg'!H1345</f>
        <v>10.652516999999994</v>
      </c>
      <c r="J1345" s="6" t="str">
        <f>OBV!F1345</f>
        <v>BEARISH</v>
      </c>
      <c r="K1345" s="6" t="str">
        <f>OBV!G1345</f>
        <v>NEUTRAL</v>
      </c>
      <c r="L1345" s="6" t="str">
        <f>OBV!H1345</f>
        <v>CONFIRMED BEARISH</v>
      </c>
    </row>
    <row r="1346" spans="1:12" ht="13.5" x14ac:dyDescent="0.25">
      <c r="A1346" s="3">
        <f>RSI!A1346</f>
        <v>43971</v>
      </c>
      <c r="B1346" s="2">
        <f>RSI!B1346</f>
        <v>10.5366</v>
      </c>
      <c r="C1346" s="2">
        <f>RSI!I1346</f>
        <v>50.099490929078058</v>
      </c>
      <c r="D1346" s="2">
        <f>MACD!E1346</f>
        <v>-0.14349531769293122</v>
      </c>
      <c r="E1346" s="2">
        <f>MACD!F1346</f>
        <v>-5.1758799059708427E-2</v>
      </c>
      <c r="F1346" s="2">
        <f>'Moving Avg'!D1346</f>
        <v>10.63692</v>
      </c>
      <c r="G1346" s="2">
        <f>'Moving Avg'!F1346</f>
        <v>10.540344999999997</v>
      </c>
      <c r="H1346" s="2">
        <f>'Moving Avg'!G1346</f>
        <v>10.486408000000001</v>
      </c>
      <c r="I1346" s="2">
        <f>'Moving Avg'!H1346</f>
        <v>10.652893499999994</v>
      </c>
      <c r="J1346" s="6" t="str">
        <f>OBV!F1346</f>
        <v>BEARISH</v>
      </c>
      <c r="K1346" s="6" t="str">
        <f>OBV!G1346</f>
        <v>NEUTRAL</v>
      </c>
      <c r="L1346" s="6" t="str">
        <f>OBV!H1346</f>
        <v>CONFIRMED BEARISH</v>
      </c>
    </row>
    <row r="1347" spans="1:12" ht="13.5" x14ac:dyDescent="0.25">
      <c r="A1347" s="3">
        <f>RSI!A1347</f>
        <v>43972</v>
      </c>
      <c r="B1347" s="2">
        <f>RSI!B1347</f>
        <v>10.452999999999999</v>
      </c>
      <c r="C1347" s="2">
        <f>RSI!I1347</f>
        <v>48.112675028443462</v>
      </c>
      <c r="D1347" s="2">
        <f>MACD!E1347</f>
        <v>-0.14714228694649201</v>
      </c>
      <c r="E1347" s="2">
        <f>MACD!F1347</f>
        <v>-7.0835496637065148E-2</v>
      </c>
      <c r="F1347" s="2">
        <f>'Moving Avg'!D1347</f>
        <v>10.570040000000001</v>
      </c>
      <c r="G1347" s="2">
        <f>'Moving Avg'!F1347</f>
        <v>10.531984999999997</v>
      </c>
      <c r="H1347" s="2">
        <f>'Moving Avg'!G1347</f>
        <v>10.483397999999999</v>
      </c>
      <c r="I1347" s="2">
        <f>'Moving Avg'!H1347</f>
        <v>10.652851999999994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</row>
    <row r="1348" spans="1:12" ht="13.5" x14ac:dyDescent="0.25">
      <c r="A1348" s="3">
        <f>RSI!A1348</f>
        <v>43973</v>
      </c>
      <c r="B1348" s="2">
        <f>RSI!B1348</f>
        <v>10.452999999999999</v>
      </c>
      <c r="C1348" s="2">
        <f>RSI!I1348</f>
        <v>48.112675028443469</v>
      </c>
      <c r="D1348" s="2">
        <f>MACD!E1348</f>
        <v>-0.13044527098336722</v>
      </c>
      <c r="E1348" s="2">
        <f>MACD!F1348</f>
        <v>-8.2757451506325561E-2</v>
      </c>
      <c r="F1348" s="2">
        <f>'Moving Avg'!D1348</f>
        <v>10.503159999999999</v>
      </c>
      <c r="G1348" s="2">
        <f>'Moving Avg'!F1348</f>
        <v>10.517769999999999</v>
      </c>
      <c r="H1348" s="2">
        <f>'Moving Avg'!G1348</f>
        <v>10.480388</v>
      </c>
      <c r="I1348" s="2">
        <f>'Moving Avg'!H1348</f>
        <v>10.652810499999994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10.444599999999999</v>
      </c>
      <c r="C1349" s="2">
        <f>RSI!I1349</f>
        <v>47.891353429048493</v>
      </c>
      <c r="D1349" s="2">
        <f>MACD!E1349</f>
        <v>-7.6670169918429565E-2</v>
      </c>
      <c r="E1349" s="2">
        <f>MACD!F1349</f>
        <v>-8.1539995188746356E-2</v>
      </c>
      <c r="F1349" s="2">
        <f>'Moving Avg'!D1349</f>
        <v>10.48476</v>
      </c>
      <c r="G1349" s="2">
        <f>'Moving Avg'!F1349</f>
        <v>10.49812</v>
      </c>
      <c r="H1349" s="2">
        <f>'Moving Avg'!G1349</f>
        <v>10.482227999999999</v>
      </c>
      <c r="I1349" s="2">
        <f>'Moving Avg'!H1349</f>
        <v>10.652768499999993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10.135199999999999</v>
      </c>
      <c r="C1350" s="2">
        <f>RSI!I1350</f>
        <v>40.501136124428676</v>
      </c>
      <c r="D1350" s="2">
        <f>MACD!E1350</f>
        <v>1.1515110630092806E-2</v>
      </c>
      <c r="E1350" s="2">
        <f>MACD!F1350</f>
        <v>-6.2928974024978532E-2</v>
      </c>
      <c r="F1350" s="2">
        <f>'Moving Avg'!D1350</f>
        <v>10.40448</v>
      </c>
      <c r="G1350" s="2">
        <f>'Moving Avg'!F1350</f>
        <v>10.478885</v>
      </c>
      <c r="H1350" s="2">
        <f>'Moving Avg'!G1350</f>
        <v>10.471692000000001</v>
      </c>
      <c r="I1350" s="2">
        <f>'Moving Avg'!H1350</f>
        <v>10.649883499999993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10.135199999999999</v>
      </c>
      <c r="C1351" s="2">
        <f>RSI!I1351</f>
        <v>40.501136124428683</v>
      </c>
      <c r="D1351" s="2">
        <f>MACD!E1351</f>
        <v>4.9784887576883818E-2</v>
      </c>
      <c r="E1351" s="2">
        <f>MACD!F1351</f>
        <v>-4.0386201704606065E-2</v>
      </c>
      <c r="F1351" s="2">
        <f>'Moving Avg'!D1351</f>
        <v>10.324199999999999</v>
      </c>
      <c r="G1351" s="2">
        <f>'Moving Avg'!F1351</f>
        <v>10.46007</v>
      </c>
      <c r="H1351" s="2">
        <f>'Moving Avg'!G1351</f>
        <v>10.462160000000001</v>
      </c>
      <c r="I1351" s="2">
        <f>'Moving Avg'!H1351</f>
        <v>10.646914999999995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10.135199999999999</v>
      </c>
      <c r="C1352" s="2">
        <f>RSI!I1352</f>
        <v>40.501136124428676</v>
      </c>
      <c r="D1352" s="2">
        <f>MACD!E1352</f>
        <v>0.11640554031209582</v>
      </c>
      <c r="E1352" s="2">
        <f>MACD!F1352</f>
        <v>-9.0278533012656849E-3</v>
      </c>
      <c r="F1352" s="2">
        <f>'Moving Avg'!D1352</f>
        <v>10.260639999999999</v>
      </c>
      <c r="G1352" s="2">
        <f>'Moving Avg'!F1352</f>
        <v>10.456725</v>
      </c>
      <c r="H1352" s="2">
        <f>'Moving Avg'!G1352</f>
        <v>10.458314</v>
      </c>
      <c r="I1352" s="2">
        <f>'Moving Avg'!H1352</f>
        <v>10.643946499999993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</row>
    <row r="1353" spans="1:12" ht="13.5" x14ac:dyDescent="0.25">
      <c r="A1353" s="3">
        <f>RSI!A1353</f>
        <v>43983</v>
      </c>
      <c r="B1353" s="2">
        <f>RSI!B1353</f>
        <v>10.135199999999999</v>
      </c>
      <c r="C1353" s="2">
        <f>RSI!I1353</f>
        <v>40.501136124428676</v>
      </c>
      <c r="D1353" s="2">
        <f>MACD!E1353</f>
        <v>0.17470712817800838</v>
      </c>
      <c r="E1353" s="2">
        <f>MACD!F1353</f>
        <v>2.7719142994589125E-2</v>
      </c>
      <c r="F1353" s="2">
        <f>'Moving Avg'!D1353</f>
        <v>10.197079999999998</v>
      </c>
      <c r="G1353" s="2">
        <f>'Moving Avg'!F1353</f>
        <v>10.438330000000001</v>
      </c>
      <c r="H1353" s="2">
        <f>'Moving Avg'!G1353</f>
        <v>10.463666</v>
      </c>
      <c r="I1353" s="2">
        <f>'Moving Avg'!H1353</f>
        <v>10.642566999999994</v>
      </c>
      <c r="J1353" s="6" t="str">
        <f>OBV!F1353</f>
        <v>BEARISH</v>
      </c>
      <c r="K1353" s="6" t="str">
        <f>OBV!G1353</f>
        <v>NEUTRAL</v>
      </c>
      <c r="L1353" s="6" t="str">
        <f>OBV!H1353</f>
        <v>CONFIRMED BEARISH</v>
      </c>
    </row>
    <row r="1354" spans="1:12" ht="13.5" x14ac:dyDescent="0.25">
      <c r="A1354" s="3">
        <f>RSI!A1354</f>
        <v>43984</v>
      </c>
      <c r="B1354" s="2">
        <f>RSI!B1354</f>
        <v>10.2439</v>
      </c>
      <c r="C1354" s="2">
        <f>RSI!I1354</f>
        <v>44.544932725380548</v>
      </c>
      <c r="D1354" s="2">
        <f>MACD!E1354</f>
        <v>0.17919005738146687</v>
      </c>
      <c r="E1354" s="2">
        <f>MACD!F1354</f>
        <v>5.8013325871964679E-2</v>
      </c>
      <c r="F1354" s="2">
        <f>'Moving Avg'!D1354</f>
        <v>10.156940000000001</v>
      </c>
      <c r="G1354" s="2">
        <f>'Moving Avg'!F1354</f>
        <v>10.423695</v>
      </c>
      <c r="H1354" s="2">
        <f>'Moving Avg'!G1354</f>
        <v>10.471192</v>
      </c>
      <c r="I1354" s="2">
        <f>'Moving Avg'!H1354</f>
        <v>10.641730999999993</v>
      </c>
      <c r="J1354" s="6" t="str">
        <f>OBV!F1354</f>
        <v>BULLISH</v>
      </c>
      <c r="K1354" s="6" t="str">
        <f>OBV!G1354</f>
        <v>NEUTRAL</v>
      </c>
      <c r="L1354" s="6" t="str">
        <f>OBV!H1354</f>
        <v>BULLISH DIVERGENCE</v>
      </c>
    </row>
    <row r="1355" spans="1:12" ht="13.5" x14ac:dyDescent="0.25">
      <c r="A1355" s="3">
        <f>RSI!A1355</f>
        <v>43985</v>
      </c>
      <c r="B1355" s="2">
        <f>RSI!B1355</f>
        <v>10.369300000000001</v>
      </c>
      <c r="C1355" s="2">
        <f>RSI!I1355</f>
        <v>48.862808817638175</v>
      </c>
      <c r="D1355" s="2">
        <f>MACD!E1355</f>
        <v>0.17470699556216651</v>
      </c>
      <c r="E1355" s="2">
        <f>MACD!F1355</f>
        <v>8.135205981000504E-2</v>
      </c>
      <c r="F1355" s="2">
        <f>'Moving Avg'!D1355</f>
        <v>10.203760000000001</v>
      </c>
      <c r="G1355" s="2">
        <f>'Moving Avg'!F1355</f>
        <v>10.430800000000001</v>
      </c>
      <c r="H1355" s="2">
        <f>'Moving Avg'!G1355</f>
        <v>10.475371999999998</v>
      </c>
      <c r="I1355" s="2">
        <f>'Moving Avg'!H1355</f>
        <v>10.641521999999991</v>
      </c>
      <c r="J1355" s="6" t="str">
        <f>OBV!F1355</f>
        <v>BULLISH</v>
      </c>
      <c r="K1355" s="6" t="str">
        <f>OBV!G1355</f>
        <v>NEUTRAL</v>
      </c>
      <c r="L1355" s="6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10.662000000000001</v>
      </c>
      <c r="C1356" s="2">
        <f>RSI!I1356</f>
        <v>57.233196923335413</v>
      </c>
      <c r="D1356" s="2">
        <f>MACD!E1356</f>
        <v>0.14942873350360131</v>
      </c>
      <c r="E1356" s="2">
        <f>MACD!F1356</f>
        <v>9.4967394548724299E-2</v>
      </c>
      <c r="F1356" s="2">
        <f>'Moving Avg'!D1356</f>
        <v>10.30912</v>
      </c>
      <c r="G1356" s="2">
        <f>'Moving Avg'!F1356</f>
        <v>10.462160000000001</v>
      </c>
      <c r="H1356" s="2">
        <f>'Moving Avg'!G1356</f>
        <v>10.479551999999998</v>
      </c>
      <c r="I1356" s="2">
        <f>'Moving Avg'!H1356</f>
        <v>10.642566999999991</v>
      </c>
      <c r="J1356" s="6" t="str">
        <f>OBV!F1356</f>
        <v>BULLISH</v>
      </c>
      <c r="K1356" s="6" t="str">
        <f>OBV!G1356</f>
        <v>WEAK</v>
      </c>
      <c r="L1356" s="6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10.653600000000001</v>
      </c>
      <c r="C1357" s="2">
        <f>RSI!I1357</f>
        <v>56.945121310243863</v>
      </c>
      <c r="D1357" s="2">
        <f>MACD!E1357</f>
        <v>0.11425255971408532</v>
      </c>
      <c r="E1357" s="2">
        <f>MACD!F1357</f>
        <v>9.8824427581796506E-2</v>
      </c>
      <c r="F1357" s="2">
        <f>'Moving Avg'!D1357</f>
        <v>10.412800000000001</v>
      </c>
      <c r="G1357" s="2">
        <f>'Moving Avg'!F1357</f>
        <v>10.478465</v>
      </c>
      <c r="H1357" s="2">
        <f>'Moving Avg'!G1357</f>
        <v>10.480219999999999</v>
      </c>
      <c r="I1357" s="2">
        <f>'Moving Avg'!H1357</f>
        <v>10.643779499999992</v>
      </c>
      <c r="J1357" s="6" t="str">
        <f>OBV!F1357</f>
        <v>BULLISH</v>
      </c>
      <c r="K1357" s="6" t="str">
        <f>OBV!G1357</f>
        <v>WEAK</v>
      </c>
      <c r="L1357" s="6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10.620200000000001</v>
      </c>
      <c r="C1358" s="2">
        <f>RSI!I1358</f>
        <v>55.743670714283709</v>
      </c>
      <c r="D1358" s="2">
        <f>MACD!E1358</f>
        <v>8.5578890110172168E-2</v>
      </c>
      <c r="E1358" s="2">
        <f>MACD!F1358</f>
        <v>9.617532008747165E-2</v>
      </c>
      <c r="F1358" s="2">
        <f>'Moving Avg'!D1358</f>
        <v>10.509799999999998</v>
      </c>
      <c r="G1358" s="2">
        <f>'Moving Avg'!F1358</f>
        <v>10.486825000000001</v>
      </c>
      <c r="H1358" s="2">
        <f>'Moving Avg'!G1358</f>
        <v>10.474031999999999</v>
      </c>
      <c r="I1358" s="2">
        <f>'Moving Avg'!H1358</f>
        <v>10.645033999999988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10.620200000000001</v>
      </c>
      <c r="C1359" s="2">
        <f>RSI!I1359</f>
        <v>55.743670714283709</v>
      </c>
      <c r="D1359" s="2">
        <f>MACD!E1359</f>
        <v>5.8940785547447305E-2</v>
      </c>
      <c r="E1359" s="2">
        <f>MACD!F1359</f>
        <v>8.8728413179466795E-2</v>
      </c>
      <c r="F1359" s="2">
        <f>'Moving Avg'!D1359</f>
        <v>10.585060000000002</v>
      </c>
      <c r="G1359" s="2">
        <f>'Moving Avg'!F1359</f>
        <v>10.482645000000002</v>
      </c>
      <c r="H1359" s="2">
        <f>'Moving Avg'!G1359</f>
        <v>10.468345999999999</v>
      </c>
      <c r="I1359" s="2">
        <f>'Moving Avg'!H1359</f>
        <v>10.646497499999986</v>
      </c>
      <c r="J1359" s="6" t="str">
        <f>OBV!F1359</f>
        <v>BULLISH</v>
      </c>
      <c r="K1359" s="6" t="str">
        <f>OBV!G1359</f>
        <v>NEUTRAL</v>
      </c>
      <c r="L1359" s="6" t="str">
        <f>OBV!H1359</f>
        <v>CONFIRMED BULLISH</v>
      </c>
    </row>
    <row r="1360" spans="1:12" ht="13.5" x14ac:dyDescent="0.25">
      <c r="A1360" s="3">
        <f>RSI!A1360</f>
        <v>43992</v>
      </c>
      <c r="B1360" s="2">
        <f>RSI!B1360</f>
        <v>10.57</v>
      </c>
      <c r="C1360" s="2">
        <f>RSI!I1360</f>
        <v>53.766308497832007</v>
      </c>
      <c r="D1360" s="2">
        <f>MACD!E1360</f>
        <v>-8.4838352415541607E-3</v>
      </c>
      <c r="E1360" s="2">
        <f>MACD!F1360</f>
        <v>6.9285963495262615E-2</v>
      </c>
      <c r="F1360" s="2">
        <f>'Moving Avg'!D1360</f>
        <v>10.625200000000001</v>
      </c>
      <c r="G1360" s="2">
        <f>'Moving Avg'!F1360</f>
        <v>10.46968</v>
      </c>
      <c r="H1360" s="2">
        <f>'Moving Avg'!G1360</f>
        <v>10.461656</v>
      </c>
      <c r="I1360" s="2">
        <f>'Moving Avg'!H1360</f>
        <v>10.647709999999986</v>
      </c>
      <c r="J1360" s="6" t="str">
        <f>OBV!F1360</f>
        <v>BEARISH</v>
      </c>
      <c r="K1360" s="6" t="str">
        <f>OBV!G1360</f>
        <v>NEUTRAL</v>
      </c>
      <c r="L1360" s="6" t="str">
        <f>OBV!H1360</f>
        <v>BEARISH DIVERGENCE</v>
      </c>
    </row>
    <row r="1361" spans="1:12" ht="13.5" x14ac:dyDescent="0.25">
      <c r="A1361" s="3">
        <f>RSI!A1361</f>
        <v>43993</v>
      </c>
      <c r="B1361" s="2">
        <f>RSI!B1361</f>
        <v>10.57</v>
      </c>
      <c r="C1361" s="2">
        <f>RSI!I1361</f>
        <v>53.766308497832007</v>
      </c>
      <c r="D1361" s="2">
        <f>MACD!E1361</f>
        <v>-6.6167696711666224E-2</v>
      </c>
      <c r="E1361" s="2">
        <f>MACD!F1361</f>
        <v>4.2195231453876846E-2</v>
      </c>
      <c r="F1361" s="2">
        <f>'Moving Avg'!D1361</f>
        <v>10.6068</v>
      </c>
      <c r="G1361" s="2">
        <f>'Moving Avg'!F1361</f>
        <v>10.469260000000002</v>
      </c>
      <c r="H1361" s="2">
        <f>'Moving Avg'!G1361</f>
        <v>10.453962000000001</v>
      </c>
      <c r="I1361" s="2">
        <f>'Moving Avg'!H1361</f>
        <v>10.648922499999987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10.452999999999999</v>
      </c>
      <c r="C1362" s="2">
        <f>RSI!I1362</f>
        <v>49.062082698914608</v>
      </c>
      <c r="D1362" s="2">
        <f>MACD!E1362</f>
        <v>-0.10689587653341448</v>
      </c>
      <c r="E1362" s="2">
        <f>MACD!F1362</f>
        <v>1.237700985641858E-2</v>
      </c>
      <c r="F1362" s="2">
        <f>'Moving Avg'!D1362</f>
        <v>10.56668</v>
      </c>
      <c r="G1362" s="2">
        <f>'Moving Avg'!F1362</f>
        <v>10.452540000000001</v>
      </c>
      <c r="H1362" s="2">
        <f>'Moving Avg'!G1362</f>
        <v>10.445767999999997</v>
      </c>
      <c r="I1362" s="2">
        <f>'Moving Avg'!H1362</f>
        <v>10.649549999999987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10.444599999999999</v>
      </c>
      <c r="C1363" s="2">
        <f>RSI!I1363</f>
        <v>48.73241682112679</v>
      </c>
      <c r="D1363" s="2">
        <f>MACD!E1363</f>
        <v>-0.14058666270107167</v>
      </c>
      <c r="E1363" s="2">
        <f>MACD!F1363</f>
        <v>-1.8215724655079472E-2</v>
      </c>
      <c r="F1363" s="2">
        <f>'Moving Avg'!D1363</f>
        <v>10.531560000000001</v>
      </c>
      <c r="G1363" s="2">
        <f>'Moving Avg'!F1363</f>
        <v>10.435400000000001</v>
      </c>
      <c r="H1363" s="2">
        <f>'Moving Avg'!G1363</f>
        <v>10.439077999999997</v>
      </c>
      <c r="I1363" s="2">
        <f>'Moving Avg'!H1363</f>
        <v>10.650135499999987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10.436199999999999</v>
      </c>
      <c r="C1364" s="2">
        <f>RSI!I1364</f>
        <v>48.382311017730338</v>
      </c>
      <c r="D1364" s="2">
        <f>MACD!E1364</f>
        <v>-0.1515610773600482</v>
      </c>
      <c r="E1364" s="2">
        <f>MACD!F1364</f>
        <v>-4.4884795196073218E-2</v>
      </c>
      <c r="F1364" s="2">
        <f>'Moving Avg'!D1364</f>
        <v>10.494759999999999</v>
      </c>
      <c r="G1364" s="2">
        <f>'Moving Avg'!F1364</f>
        <v>10.43038</v>
      </c>
      <c r="H1364" s="2">
        <f>'Moving Avg'!G1364</f>
        <v>10.435063999999997</v>
      </c>
      <c r="I1364" s="2">
        <f>'Moving Avg'!H1364</f>
        <v>10.651138999999986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</row>
    <row r="1365" spans="1:12" ht="13.5" x14ac:dyDescent="0.25">
      <c r="A1365" s="3">
        <f>RSI!A1365</f>
        <v>43999</v>
      </c>
      <c r="B1365" s="2">
        <f>RSI!B1365</f>
        <v>10.369300000000001</v>
      </c>
      <c r="C1365" s="2">
        <f>RSI!I1365</f>
        <v>45.574092467783245</v>
      </c>
      <c r="D1365" s="2">
        <f>MACD!E1365</f>
        <v>-0.13637566346197971</v>
      </c>
      <c r="E1365" s="2">
        <f>MACD!F1365</f>
        <v>-6.318296884925452E-2</v>
      </c>
      <c r="F1365" s="2">
        <f>'Moving Avg'!D1365</f>
        <v>10.45462</v>
      </c>
      <c r="G1365" s="2">
        <f>'Moving Avg'!F1365</f>
        <v>10.422015000000002</v>
      </c>
      <c r="H1365" s="2">
        <f>'Moving Avg'!G1365</f>
        <v>10.433389999999997</v>
      </c>
      <c r="I1365" s="2">
        <f>'Moving Avg'!H1365</f>
        <v>10.651974999999988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</row>
    <row r="1366" spans="1:12" ht="13.5" x14ac:dyDescent="0.25">
      <c r="A1366" s="3">
        <f>RSI!A1366</f>
        <v>44000</v>
      </c>
      <c r="B1366" s="2">
        <f>RSI!B1366</f>
        <v>10.160299999999999</v>
      </c>
      <c r="C1366" s="2">
        <f>RSI!I1366</f>
        <v>38.128505662610856</v>
      </c>
      <c r="D1366" s="2">
        <f>MACD!E1366</f>
        <v>-6.2411870083586507E-2</v>
      </c>
      <c r="E1366" s="2">
        <f>MACD!F1366</f>
        <v>-6.3028749096120926E-2</v>
      </c>
      <c r="F1366" s="2">
        <f>'Moving Avg'!D1366</f>
        <v>10.372679999999999</v>
      </c>
      <c r="G1366" s="2">
        <f>'Moving Avg'!F1366</f>
        <v>10.403200000000002</v>
      </c>
      <c r="H1366" s="2">
        <f>'Moving Avg'!G1366</f>
        <v>10.430881999999997</v>
      </c>
      <c r="I1366" s="2">
        <f>'Moving Avg'!H1366</f>
        <v>10.651974999999988</v>
      </c>
      <c r="J1366" s="6" t="str">
        <f>OBV!F1366</f>
        <v>BEARISH</v>
      </c>
      <c r="K1366" s="6" t="str">
        <f>OBV!G1366</f>
        <v>NEUTRAL</v>
      </c>
      <c r="L1366" s="6" t="str">
        <f>OBV!H1366</f>
        <v>CONFIRMED BEARISH</v>
      </c>
    </row>
    <row r="1367" spans="1:12" ht="13.5" x14ac:dyDescent="0.25">
      <c r="A1367" s="3">
        <f>RSI!A1367</f>
        <v>44001</v>
      </c>
      <c r="B1367" s="2">
        <f>RSI!B1367</f>
        <v>10.352600000000001</v>
      </c>
      <c r="C1367" s="2">
        <f>RSI!I1367</f>
        <v>46.748900580986408</v>
      </c>
      <c r="D1367" s="2">
        <f>MACD!E1367</f>
        <v>-1.3571155954263503E-2</v>
      </c>
      <c r="E1367" s="2">
        <f>MACD!F1367</f>
        <v>-5.3137230467749444E-2</v>
      </c>
      <c r="F1367" s="2">
        <f>'Moving Avg'!D1367</f>
        <v>10.352600000000001</v>
      </c>
      <c r="G1367" s="2">
        <f>'Moving Avg'!F1367</f>
        <v>10.39818</v>
      </c>
      <c r="H1367" s="2">
        <f>'Moving Avg'!G1367</f>
        <v>10.432219999999997</v>
      </c>
      <c r="I1367" s="2">
        <f>'Moving Avg'!H1367</f>
        <v>10.653187499999991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</row>
    <row r="1368" spans="1:12" ht="13.5" x14ac:dyDescent="0.25">
      <c r="A1368" s="3">
        <f>RSI!A1368</f>
        <v>44004</v>
      </c>
      <c r="B1368" s="2">
        <f>RSI!B1368</f>
        <v>10.327500000000001</v>
      </c>
      <c r="C1368" s="2">
        <f>RSI!I1368</f>
        <v>45.850926516517482</v>
      </c>
      <c r="D1368" s="2">
        <f>MACD!E1368</f>
        <v>2.5000015012635046E-2</v>
      </c>
      <c r="E1368" s="2">
        <f>MACD!F1368</f>
        <v>-3.7509781371672546E-2</v>
      </c>
      <c r="F1368" s="2">
        <f>'Moving Avg'!D1368</f>
        <v>10.329180000000001</v>
      </c>
      <c r="G1368" s="2">
        <f>'Moving Avg'!F1368</f>
        <v>10.391905</v>
      </c>
      <c r="H1368" s="2">
        <f>'Moving Avg'!G1368</f>
        <v>10.433055999999999</v>
      </c>
      <c r="I1368" s="2">
        <f>'Moving Avg'!H1368</f>
        <v>10.652559999999989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10.327500000000001</v>
      </c>
      <c r="C1369" s="2">
        <f>RSI!I1369</f>
        <v>45.850926516517482</v>
      </c>
      <c r="D1369" s="2">
        <f>MACD!E1369</f>
        <v>5.8270305485129015E-2</v>
      </c>
      <c r="E1369" s="2">
        <f>MACD!F1369</f>
        <v>-1.8353764000312234E-2</v>
      </c>
      <c r="F1369" s="2">
        <f>'Moving Avg'!D1369</f>
        <v>10.307440000000001</v>
      </c>
      <c r="G1369" s="2">
        <f>'Moving Avg'!F1369</f>
        <v>10.386050000000001</v>
      </c>
      <c r="H1369" s="2">
        <f>'Moving Avg'!G1369</f>
        <v>10.438909999999996</v>
      </c>
      <c r="I1369" s="2">
        <f>'Moving Avg'!H1369</f>
        <v>10.651932499999988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10.2439</v>
      </c>
      <c r="C1370" s="2">
        <f>RSI!I1370</f>
        <v>42.683854457938466</v>
      </c>
      <c r="D1370" s="2">
        <f>MACD!E1370</f>
        <v>8.5477851519305759E-2</v>
      </c>
      <c r="E1370" s="2">
        <f>MACD!F1370</f>
        <v>2.4125591036113642E-3</v>
      </c>
      <c r="F1370" s="2">
        <f>'Moving Avg'!D1370</f>
        <v>10.282360000000001</v>
      </c>
      <c r="G1370" s="2">
        <f>'Moving Avg'!F1370</f>
        <v>10.391484999999999</v>
      </c>
      <c r="H1370" s="2">
        <f>'Moving Avg'!G1370</f>
        <v>10.443091999999996</v>
      </c>
      <c r="I1370" s="2">
        <f>'Moving Avg'!H1370</f>
        <v>10.649841999999987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10.352600000000001</v>
      </c>
      <c r="C1371" s="2">
        <f>RSI!I1371</f>
        <v>47.738594911282547</v>
      </c>
      <c r="D1371" s="2">
        <f>MACD!E1371</f>
        <v>0.10148458585925368</v>
      </c>
      <c r="E1371" s="2">
        <f>MACD!F1371</f>
        <v>2.2226964454739831E-2</v>
      </c>
      <c r="F1371" s="2">
        <f>'Moving Avg'!D1371</f>
        <v>10.320820000000001</v>
      </c>
      <c r="G1371" s="2">
        <f>'Moving Avg'!F1371</f>
        <v>10.402355</v>
      </c>
      <c r="H1371" s="2">
        <f>'Moving Avg'!G1371</f>
        <v>10.455299999999998</v>
      </c>
      <c r="I1371" s="2">
        <f>'Moving Avg'!H1371</f>
        <v>10.649130999999988</v>
      </c>
      <c r="J1371" s="6" t="str">
        <f>OBV!F1371</f>
        <v>BEARISH</v>
      </c>
      <c r="K1371" s="6" t="str">
        <f>OBV!G1371</f>
        <v>NEUTRAL</v>
      </c>
      <c r="L1371" s="6" t="str">
        <f>OBV!H1371</f>
        <v>BEARISH DIVERGENCE</v>
      </c>
    </row>
    <row r="1372" spans="1:12" ht="13.5" x14ac:dyDescent="0.25">
      <c r="A1372" s="3">
        <f>RSI!A1372</f>
        <v>44008</v>
      </c>
      <c r="B1372" s="2">
        <f>RSI!B1372</f>
        <v>10.436199999999999</v>
      </c>
      <c r="C1372" s="2">
        <f>RSI!I1372</f>
        <v>51.296111524819686</v>
      </c>
      <c r="D1372" s="2">
        <f>MACD!E1372</f>
        <v>9.1153855375059933E-2</v>
      </c>
      <c r="E1372" s="2">
        <f>MACD!F1372</f>
        <v>3.6012342638803853E-2</v>
      </c>
      <c r="F1372" s="2">
        <f>'Moving Avg'!D1372</f>
        <v>10.337540000000001</v>
      </c>
      <c r="G1372" s="2">
        <f>'Moving Avg'!F1372</f>
        <v>10.417404999999999</v>
      </c>
      <c r="H1372" s="2">
        <f>'Moving Avg'!G1372</f>
        <v>10.463493999999995</v>
      </c>
      <c r="I1372" s="2">
        <f>'Moving Avg'!H1372</f>
        <v>10.648210999999989</v>
      </c>
      <c r="J1372" s="6" t="str">
        <f>OBV!F1372</f>
        <v>BULLISH</v>
      </c>
      <c r="K1372" s="6" t="str">
        <f>OBV!G1372</f>
        <v>NEUTRAL</v>
      </c>
      <c r="L1372" s="6" t="str">
        <f>OBV!H1372</f>
        <v>CONFIRMED BULLISH</v>
      </c>
    </row>
    <row r="1373" spans="1:12" ht="13.5" x14ac:dyDescent="0.25">
      <c r="A1373" s="3">
        <f>RSI!A1373</f>
        <v>44011</v>
      </c>
      <c r="B1373" s="2">
        <f>RSI!B1373</f>
        <v>10.369300000000001</v>
      </c>
      <c r="C1373" s="2">
        <f>RSI!I1373</f>
        <v>48.453635893318435</v>
      </c>
      <c r="D1373" s="2">
        <f>MACD!E1373</f>
        <v>8.5875888695136737E-2</v>
      </c>
      <c r="E1373" s="2">
        <f>MACD!F1373</f>
        <v>4.598505185007043E-2</v>
      </c>
      <c r="F1373" s="2">
        <f>'Moving Avg'!D1373</f>
        <v>10.3459</v>
      </c>
      <c r="G1373" s="2">
        <f>'Moving Avg'!F1373</f>
        <v>10.429109999999998</v>
      </c>
      <c r="H1373" s="2">
        <f>'Moving Avg'!G1373</f>
        <v>10.464495999999995</v>
      </c>
      <c r="I1373" s="2">
        <f>'Moving Avg'!H1373</f>
        <v>10.646789499999988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10.059900000000001</v>
      </c>
      <c r="C1374" s="2">
        <f>RSI!I1374</f>
        <v>37.973407446663302</v>
      </c>
      <c r="D1374" s="2">
        <f>MACD!E1374</f>
        <v>0.10324641749354058</v>
      </c>
      <c r="E1374" s="2">
        <f>MACD!F1374</f>
        <v>5.7437324978764456E-2</v>
      </c>
      <c r="F1374" s="2">
        <f>'Moving Avg'!D1374</f>
        <v>10.29238</v>
      </c>
      <c r="G1374" s="2">
        <f>'Moving Avg'!F1374</f>
        <v>10.419909999999998</v>
      </c>
      <c r="H1374" s="2">
        <f>'Moving Avg'!G1374</f>
        <v>10.456633999999994</v>
      </c>
      <c r="I1374" s="2">
        <f>'Moving Avg'!H1374</f>
        <v>10.64377899999999</v>
      </c>
      <c r="J1374" s="6" t="str">
        <f>OBV!F1374</f>
        <v>BEARISH</v>
      </c>
      <c r="K1374" s="6" t="str">
        <f>OBV!G1374</f>
        <v>STRONG</v>
      </c>
      <c r="L1374" s="6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10.034800000000001</v>
      </c>
      <c r="C1375" s="2">
        <f>RSI!I1375</f>
        <v>37.269149182682121</v>
      </c>
      <c r="D1375" s="2">
        <f>MACD!E1375</f>
        <v>0.11153447945817696</v>
      </c>
      <c r="E1375" s="2">
        <f>MACD!F1375</f>
        <v>6.8256755874646968E-2</v>
      </c>
      <c r="F1375" s="2">
        <f>'Moving Avg'!D1375</f>
        <v>10.250560000000002</v>
      </c>
      <c r="G1375" s="2">
        <f>'Moving Avg'!F1375</f>
        <v>10.403184999999997</v>
      </c>
      <c r="H1375" s="2">
        <f>'Moving Avg'!G1375</f>
        <v>10.444925999999999</v>
      </c>
      <c r="I1375" s="2">
        <f>'Moving Avg'!H1375</f>
        <v>10.640642999999988</v>
      </c>
      <c r="J1375" s="6" t="str">
        <f>OBV!F1375</f>
        <v>BEARISH</v>
      </c>
      <c r="K1375" s="6" t="str">
        <f>OBV!G1375</f>
        <v>STRONG</v>
      </c>
      <c r="L1375" s="6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10.2857</v>
      </c>
      <c r="C1376" s="2">
        <f>RSI!I1376</f>
        <v>47.708933079703414</v>
      </c>
      <c r="D1376" s="2">
        <f>MACD!E1376</f>
        <v>6.9829861573397878E-2</v>
      </c>
      <c r="E1376" s="2">
        <f>MACD!F1376</f>
        <v>6.8571377014397153E-2</v>
      </c>
      <c r="F1376" s="2">
        <f>'Moving Avg'!D1376</f>
        <v>10.237179999999999</v>
      </c>
      <c r="G1376" s="2">
        <f>'Moving Avg'!F1376</f>
        <v>10.384369999999997</v>
      </c>
      <c r="H1376" s="2">
        <f>'Moving Avg'!G1376</f>
        <v>10.433217999999997</v>
      </c>
      <c r="I1376" s="2">
        <f>'Moving Avg'!H1376</f>
        <v>10.638803499999989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10.2857</v>
      </c>
      <c r="C1377" s="2">
        <f>RSI!I1377</f>
        <v>47.708933079703421</v>
      </c>
      <c r="D1377" s="2">
        <f>MACD!E1377</f>
        <v>6.4515077058846515E-2</v>
      </c>
      <c r="E1377" s="2">
        <f>MACD!F1377</f>
        <v>6.776011702328702E-2</v>
      </c>
      <c r="F1377" s="2">
        <f>'Moving Avg'!D1377</f>
        <v>10.207080000000001</v>
      </c>
      <c r="G1377" s="2">
        <f>'Moving Avg'!F1377</f>
        <v>10.365974999999997</v>
      </c>
      <c r="H1377" s="2">
        <f>'Moving Avg'!G1377</f>
        <v>10.426527999999998</v>
      </c>
      <c r="I1377" s="2">
        <f>'Moving Avg'!H1377</f>
        <v>10.638385499999991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</row>
    <row r="1378" spans="1:12" ht="13.5" x14ac:dyDescent="0.25">
      <c r="A1378" s="3">
        <f>RSI!A1378</f>
        <v>44018</v>
      </c>
      <c r="B1378" s="2">
        <f>RSI!B1378</f>
        <v>10.2857</v>
      </c>
      <c r="C1378" s="2">
        <f>RSI!I1378</f>
        <v>47.708933079703421</v>
      </c>
      <c r="D1378" s="2">
        <f>MACD!E1378</f>
        <v>5.651671224478072E-2</v>
      </c>
      <c r="E1378" s="2">
        <f>MACD!F1378</f>
        <v>6.5511436067585763E-2</v>
      </c>
      <c r="F1378" s="2">
        <f>'Moving Avg'!D1378</f>
        <v>10.19036</v>
      </c>
      <c r="G1378" s="2">
        <f>'Moving Avg'!F1378</f>
        <v>10.34925</v>
      </c>
      <c r="H1378" s="2">
        <f>'Moving Avg'!G1378</f>
        <v>10.417495999999998</v>
      </c>
      <c r="I1378" s="2">
        <f>'Moving Avg'!H1378</f>
        <v>10.636796499999988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10.034800000000001</v>
      </c>
      <c r="C1379" s="2">
        <f>RSI!I1379</f>
        <v>39.498829956180295</v>
      </c>
      <c r="D1379" s="2">
        <f>MACD!E1379</f>
        <v>6.8667660470286052E-2</v>
      </c>
      <c r="E1379" s="2">
        <f>MACD!F1379</f>
        <v>6.6142680948125823E-2</v>
      </c>
      <c r="F1379" s="2">
        <f>'Moving Avg'!D1379</f>
        <v>10.18534</v>
      </c>
      <c r="G1379" s="2">
        <f>'Moving Avg'!F1379</f>
        <v>10.319979999999997</v>
      </c>
      <c r="H1379" s="2">
        <f>'Moving Avg'!G1379</f>
        <v>10.401440000000001</v>
      </c>
      <c r="I1379" s="2">
        <f>'Moving Avg'!H1379</f>
        <v>10.633952999999986</v>
      </c>
      <c r="J1379" s="6" t="str">
        <f>OBV!F1379</f>
        <v>BULLISH</v>
      </c>
      <c r="K1379" s="6" t="str">
        <f>OBV!G1379</f>
        <v>NEUTRAL</v>
      </c>
      <c r="L1379" s="6" t="str">
        <f>OBV!H1379</f>
        <v>BULLISH DIVERGENCE</v>
      </c>
    </row>
    <row r="1380" spans="1:12" ht="13.5" x14ac:dyDescent="0.25">
      <c r="A1380" s="3">
        <f>RSI!A1380</f>
        <v>44020</v>
      </c>
      <c r="B1380" s="2">
        <f>RSI!B1380</f>
        <v>10.2857</v>
      </c>
      <c r="C1380" s="2">
        <f>RSI!I1380</f>
        <v>48.958151440867148</v>
      </c>
      <c r="D1380" s="2">
        <f>MACD!E1380</f>
        <v>4.9293985598870549E-2</v>
      </c>
      <c r="E1380" s="2">
        <f>MACD!F1380</f>
        <v>6.2772941878274771E-2</v>
      </c>
      <c r="F1380" s="2">
        <f>'Moving Avg'!D1380</f>
        <v>10.235520000000001</v>
      </c>
      <c r="G1380" s="2">
        <f>'Moving Avg'!F1380</f>
        <v>10.305764999999997</v>
      </c>
      <c r="H1380" s="2">
        <f>'Moving Avg'!G1380</f>
        <v>10.396756</v>
      </c>
      <c r="I1380" s="2">
        <f>'Moving Avg'!H1380</f>
        <v>10.632363999999987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</row>
    <row r="1381" spans="1:12" ht="13.5" x14ac:dyDescent="0.25">
      <c r="A1381" s="3">
        <f>RSI!A1381</f>
        <v>44021</v>
      </c>
      <c r="B1381" s="2">
        <f>RSI!B1381</f>
        <v>10.2857</v>
      </c>
      <c r="C1381" s="2">
        <f>RSI!I1381</f>
        <v>48.958151440867148</v>
      </c>
      <c r="D1381" s="2">
        <f>MACD!E1381</f>
        <v>4.9800149325266219E-2</v>
      </c>
      <c r="E1381" s="2">
        <f>MACD!F1381</f>
        <v>6.0178383367673068E-2</v>
      </c>
      <c r="F1381" s="2">
        <f>'Moving Avg'!D1381</f>
        <v>10.235519999999999</v>
      </c>
      <c r="G1381" s="2">
        <f>'Moving Avg'!F1381</f>
        <v>10.291549999999997</v>
      </c>
      <c r="H1381" s="2">
        <f>'Moving Avg'!G1381</f>
        <v>10.392240000000001</v>
      </c>
      <c r="I1381" s="2">
        <f>'Moving Avg'!H1381</f>
        <v>10.630774999999987</v>
      </c>
      <c r="J1381" s="6" t="str">
        <f>OBV!F1381</f>
        <v>BEARISH</v>
      </c>
      <c r="K1381" s="6" t="str">
        <f>OBV!G1381</f>
        <v>NEUTRAL</v>
      </c>
      <c r="L1381" s="6" t="str">
        <f>OBV!H1381</f>
        <v>NEUTRAL</v>
      </c>
    </row>
    <row r="1382" spans="1:12" ht="13.5" x14ac:dyDescent="0.25">
      <c r="A1382" s="3">
        <f>RSI!A1382</f>
        <v>44022</v>
      </c>
      <c r="B1382" s="2">
        <f>RSI!B1382</f>
        <v>10.2857</v>
      </c>
      <c r="C1382" s="2">
        <f>RSI!I1382</f>
        <v>48.958151440867148</v>
      </c>
      <c r="D1382" s="2">
        <f>MACD!E1382</f>
        <v>6.3253124902068691E-2</v>
      </c>
      <c r="E1382" s="2">
        <f>MACD!F1382</f>
        <v>6.0793331674552198E-2</v>
      </c>
      <c r="F1382" s="2">
        <f>'Moving Avg'!D1382</f>
        <v>10.235519999999999</v>
      </c>
      <c r="G1382" s="2">
        <f>'Moving Avg'!F1382</f>
        <v>10.283184999999996</v>
      </c>
      <c r="H1382" s="2">
        <f>'Moving Avg'!G1382</f>
        <v>10.393912000000002</v>
      </c>
      <c r="I1382" s="2">
        <f>'Moving Avg'!H1382</f>
        <v>10.629185999999986</v>
      </c>
      <c r="J1382" s="6" t="str">
        <f>OBV!F1382</f>
        <v>BEARISH</v>
      </c>
      <c r="K1382" s="6" t="str">
        <f>OBV!G1382</f>
        <v>NEUTRAL</v>
      </c>
      <c r="L1382" s="6" t="str">
        <f>OBV!H1382</f>
        <v>NEUTRAL</v>
      </c>
    </row>
    <row r="1383" spans="1:12" ht="13.5" x14ac:dyDescent="0.25">
      <c r="A1383" s="3">
        <f>RSI!A1383</f>
        <v>44025</v>
      </c>
      <c r="B1383" s="2">
        <f>RSI!B1383</f>
        <v>10.034800000000001</v>
      </c>
      <c r="C1383" s="2">
        <f>RSI!I1383</f>
        <v>40.959682793522582</v>
      </c>
      <c r="D1383" s="2">
        <f>MACD!E1383</f>
        <v>8.3080349357944172E-2</v>
      </c>
      <c r="E1383" s="2">
        <f>MACD!F1383</f>
        <v>6.5250735211230593E-2</v>
      </c>
      <c r="F1383" s="2">
        <f>'Moving Avg'!D1383</f>
        <v>10.18534</v>
      </c>
      <c r="G1383" s="2">
        <f>'Moving Avg'!F1383</f>
        <v>10.262694999999997</v>
      </c>
      <c r="H1383" s="2">
        <f>'Moving Avg'!G1383</f>
        <v>10.384546000000002</v>
      </c>
      <c r="I1383" s="2">
        <f>'Moving Avg'!H1383</f>
        <v>10.626676999999987</v>
      </c>
      <c r="J1383" s="6" t="str">
        <f>OBV!F1383</f>
        <v>BEARISH</v>
      </c>
      <c r="K1383" s="6" t="str">
        <f>OBV!G1383</f>
        <v>STRONG</v>
      </c>
      <c r="L1383" s="6" t="str">
        <f>OBV!H1383</f>
        <v>CONFIRMED BEARISH</v>
      </c>
    </row>
    <row r="1384" spans="1:12" ht="13.5" x14ac:dyDescent="0.25">
      <c r="A1384" s="3">
        <f>RSI!A1384</f>
        <v>44026</v>
      </c>
      <c r="B1384" s="2">
        <f>RSI!B1384</f>
        <v>10.2857</v>
      </c>
      <c r="C1384" s="2">
        <f>RSI!I1384</f>
        <v>49.793120458795542</v>
      </c>
      <c r="D1384" s="2">
        <f>MACD!E1384</f>
        <v>3.5294495591374542E-2</v>
      </c>
      <c r="E1384" s="2">
        <f>MACD!F1384</f>
        <v>5.9259487287259389E-2</v>
      </c>
      <c r="F1384" s="2">
        <f>'Moving Avg'!D1384</f>
        <v>10.235520000000001</v>
      </c>
      <c r="G1384" s="2">
        <f>'Moving Avg'!F1384</f>
        <v>10.255169999999996</v>
      </c>
      <c r="H1384" s="2">
        <f>'Moving Avg'!G1384</f>
        <v>10.379528000000002</v>
      </c>
      <c r="I1384" s="2">
        <f>'Moving Avg'!H1384</f>
        <v>10.624795499999983</v>
      </c>
      <c r="J1384" s="6" t="str">
        <f>OBV!F1384</f>
        <v>BEARISH</v>
      </c>
      <c r="K1384" s="6" t="str">
        <f>OBV!G1384</f>
        <v>STRONG</v>
      </c>
      <c r="L1384" s="6" t="str">
        <f>OBV!H1384</f>
        <v>BEARISH DIVERGENCE</v>
      </c>
    </row>
    <row r="1385" spans="1:12" ht="13.5" x14ac:dyDescent="0.25">
      <c r="A1385" s="3">
        <f>RSI!A1385</f>
        <v>44027</v>
      </c>
      <c r="B1385" s="2">
        <f>RSI!B1385</f>
        <v>10.160299999999999</v>
      </c>
      <c r="C1385" s="2">
        <f>RSI!I1385</f>
        <v>46.082087833229217</v>
      </c>
      <c r="D1385" s="2">
        <f>MACD!E1385</f>
        <v>3.0735095270983948E-4</v>
      </c>
      <c r="E1385" s="2">
        <f>MACD!F1385</f>
        <v>4.7469060020349479E-2</v>
      </c>
      <c r="F1385" s="2">
        <f>'Moving Avg'!D1385</f>
        <v>10.21044</v>
      </c>
      <c r="G1385" s="2">
        <f>'Moving Avg'!F1385</f>
        <v>10.244719999999997</v>
      </c>
      <c r="H1385" s="2">
        <f>'Moving Avg'!G1385</f>
        <v>10.378190000000004</v>
      </c>
      <c r="I1385" s="2">
        <f>'Moving Avg'!H1385</f>
        <v>10.622370499999986</v>
      </c>
      <c r="J1385" s="6" t="str">
        <f>OBV!F1385</f>
        <v>BEARISH</v>
      </c>
      <c r="K1385" s="6" t="str">
        <f>OBV!G1385</f>
        <v>STRONG</v>
      </c>
      <c r="L1385" s="6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10.1937</v>
      </c>
      <c r="C1386" s="2">
        <f>RSI!I1386</f>
        <v>47.210598785580366</v>
      </c>
      <c r="D1386" s="2">
        <f>MACD!E1386</f>
        <v>7.5879943161165642E-3</v>
      </c>
      <c r="E1386" s="2">
        <f>MACD!F1386</f>
        <v>3.9492846879502899E-2</v>
      </c>
      <c r="F1386" s="2">
        <f>'Moving Avg'!D1386</f>
        <v>10.19204</v>
      </c>
      <c r="G1386" s="2">
        <f>'Moving Avg'!F1386</f>
        <v>10.24639</v>
      </c>
      <c r="H1386" s="2">
        <f>'Moving Avg'!G1386</f>
        <v>10.381368000000004</v>
      </c>
      <c r="I1386" s="2">
        <f>'Moving Avg'!H1386</f>
        <v>10.621073999999986</v>
      </c>
      <c r="J1386" s="6" t="str">
        <f>OBV!F1386</f>
        <v>BEARISH</v>
      </c>
      <c r="K1386" s="6" t="str">
        <f>OBV!G1386</f>
        <v>STRONG</v>
      </c>
      <c r="L1386" s="6" t="str">
        <f>OBV!H1386</f>
        <v>CONFIRMED BEARISH</v>
      </c>
    </row>
    <row r="1387" spans="1:12" ht="13.5" x14ac:dyDescent="0.25">
      <c r="A1387" s="3">
        <f>RSI!A1387</f>
        <v>44029</v>
      </c>
      <c r="B1387" s="2">
        <f>RSI!B1387</f>
        <v>10.1937</v>
      </c>
      <c r="C1387" s="2">
        <f>RSI!I1387</f>
        <v>47.210598785580373</v>
      </c>
      <c r="D1387" s="2">
        <f>MACD!E1387</f>
        <v>1.4254162258204417E-2</v>
      </c>
      <c r="E1387" s="2">
        <f>MACD!F1387</f>
        <v>3.4445109955243206E-2</v>
      </c>
      <c r="F1387" s="2">
        <f>'Moving Avg'!D1387</f>
        <v>10.173640000000001</v>
      </c>
      <c r="G1387" s="2">
        <f>'Moving Avg'!F1387</f>
        <v>10.238445</v>
      </c>
      <c r="H1387" s="2">
        <f>'Moving Avg'!G1387</f>
        <v>10.378692000000003</v>
      </c>
      <c r="I1387" s="2">
        <f>'Moving Avg'!H1387</f>
        <v>10.619777499999984</v>
      </c>
      <c r="J1387" s="6" t="str">
        <f>OBV!F1387</f>
        <v>BEARISH</v>
      </c>
      <c r="K1387" s="6" t="str">
        <f>OBV!G1387</f>
        <v>STRONG</v>
      </c>
      <c r="L1387" s="6" t="str">
        <f>OBV!H1387</f>
        <v>CONFIRMED BEARISH</v>
      </c>
    </row>
    <row r="1388" spans="1:12" ht="13.5" x14ac:dyDescent="0.25">
      <c r="A1388" s="3">
        <f>RSI!A1388</f>
        <v>44032</v>
      </c>
      <c r="B1388" s="2">
        <f>RSI!B1388</f>
        <v>10.2857</v>
      </c>
      <c r="C1388" s="2">
        <f>RSI!I1388</f>
        <v>50.519026670808088</v>
      </c>
      <c r="D1388" s="2">
        <f>MACD!E1388</f>
        <v>1.3548121047495698E-2</v>
      </c>
      <c r="E1388" s="2">
        <f>MACD!F1388</f>
        <v>3.0265712173693705E-2</v>
      </c>
      <c r="F1388" s="2">
        <f>'Moving Avg'!D1388</f>
        <v>10.22382</v>
      </c>
      <c r="G1388" s="2">
        <f>'Moving Avg'!F1388</f>
        <v>10.236355</v>
      </c>
      <c r="H1388" s="2">
        <f>'Moving Avg'!G1388</f>
        <v>10.375346000000004</v>
      </c>
      <c r="I1388" s="2">
        <f>'Moving Avg'!H1388</f>
        <v>10.618271999999985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</row>
    <row r="1389" spans="1:12" ht="13.5" x14ac:dyDescent="0.25">
      <c r="A1389" s="3">
        <f>RSI!A1389</f>
        <v>44033</v>
      </c>
      <c r="B1389" s="2">
        <f>RSI!B1389</f>
        <v>10.2857</v>
      </c>
      <c r="C1389" s="2">
        <f>RSI!I1389</f>
        <v>50.519026670808088</v>
      </c>
      <c r="D1389" s="2">
        <f>MACD!E1389</f>
        <v>-2.5759439685081986E-2</v>
      </c>
      <c r="E1389" s="2">
        <f>MACD!F1389</f>
        <v>1.9060681801938567E-2</v>
      </c>
      <c r="F1389" s="2">
        <f>'Moving Avg'!D1389</f>
        <v>10.22382</v>
      </c>
      <c r="G1389" s="2">
        <f>'Moving Avg'!F1389</f>
        <v>10.234265000000001</v>
      </c>
      <c r="H1389" s="2">
        <f>'Moving Avg'!G1389</f>
        <v>10.366984000000004</v>
      </c>
      <c r="I1389" s="2">
        <f>'Moving Avg'!H1389</f>
        <v>10.616181499999984</v>
      </c>
      <c r="J1389" s="6" t="str">
        <f>OBV!F1389</f>
        <v>BULLISH</v>
      </c>
      <c r="K1389" s="6" t="str">
        <f>OBV!G1389</f>
        <v>NEUTRAL</v>
      </c>
      <c r="L1389" s="6" t="str">
        <f>OBV!H1389</f>
        <v>NEUTRAL</v>
      </c>
    </row>
    <row r="1390" spans="1:12" ht="13.5" x14ac:dyDescent="0.25">
      <c r="A1390" s="3">
        <f>RSI!A1390</f>
        <v>44034</v>
      </c>
      <c r="B1390" s="2">
        <f>RSI!B1390</f>
        <v>10.2439</v>
      </c>
      <c r="C1390" s="2">
        <f>RSI!I1390</f>
        <v>48.904009208422359</v>
      </c>
      <c r="D1390" s="2">
        <f>MACD!E1390</f>
        <v>-1.7425369721319584E-2</v>
      </c>
      <c r="E1390" s="2">
        <f>MACD!F1390</f>
        <v>1.1763471497286937E-2</v>
      </c>
      <c r="F1390" s="2">
        <f>'Moving Avg'!D1390</f>
        <v>10.240539999999999</v>
      </c>
      <c r="G1390" s="2">
        <f>'Moving Avg'!F1390</f>
        <v>10.234265000000001</v>
      </c>
      <c r="H1390" s="2">
        <f>'Moving Avg'!G1390</f>
        <v>10.355276000000005</v>
      </c>
      <c r="I1390" s="2">
        <f>'Moving Avg'!H1390</f>
        <v>10.613045499999984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</row>
    <row r="1391" spans="1:12" ht="13.5" x14ac:dyDescent="0.25">
      <c r="A1391" s="3">
        <f>RSI!A1391</f>
        <v>44035</v>
      </c>
      <c r="B1391" s="2">
        <f>RSI!B1391</f>
        <v>10.034800000000001</v>
      </c>
      <c r="C1391" s="2">
        <f>RSI!I1391</f>
        <v>41.719123588361036</v>
      </c>
      <c r="D1391" s="2">
        <f>MACD!E1391</f>
        <v>5.2679941502482563E-3</v>
      </c>
      <c r="E1391" s="2">
        <f>MACD!F1391</f>
        <v>1.0464376027879202E-2</v>
      </c>
      <c r="F1391" s="2">
        <f>'Moving Avg'!D1391</f>
        <v>10.208760000000002</v>
      </c>
      <c r="G1391" s="2">
        <f>'Moving Avg'!F1391</f>
        <v>10.218375</v>
      </c>
      <c r="H1391" s="2">
        <f>'Moving Avg'!G1391</f>
        <v>10.344404000000004</v>
      </c>
      <c r="I1391" s="2">
        <f>'Moving Avg'!H1391</f>
        <v>10.608863999999985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10.2439</v>
      </c>
      <c r="C1392" s="2">
        <f>RSI!I1392</f>
        <v>49.680630371634393</v>
      </c>
      <c r="D1392" s="2">
        <f>MACD!E1392</f>
        <v>1.0358031438226334E-2</v>
      </c>
      <c r="E1392" s="2">
        <f>MACD!F1392</f>
        <v>1.0443107109948628E-2</v>
      </c>
      <c r="F1392" s="2">
        <f>'Moving Avg'!D1392</f>
        <v>10.218799999999998</v>
      </c>
      <c r="G1392" s="2">
        <f>'Moving Avg'!F1392</f>
        <v>10.208760000000002</v>
      </c>
      <c r="H1392" s="2">
        <f>'Moving Avg'!G1392</f>
        <v>10.333534000000004</v>
      </c>
      <c r="I1392" s="2">
        <f>'Moving Avg'!H1392</f>
        <v>10.605727999999983</v>
      </c>
      <c r="J1392" s="6" t="str">
        <f>OBV!F1392</f>
        <v>BEARISH</v>
      </c>
      <c r="K1392" s="6" t="str">
        <f>OBV!G1392</f>
        <v>NEUTRAL</v>
      </c>
      <c r="L1392" s="6" t="str">
        <f>OBV!H1392</f>
        <v>BEARISH DIVERGENCE</v>
      </c>
    </row>
    <row r="1393" spans="1:12" ht="13.5" x14ac:dyDescent="0.25">
      <c r="A1393" s="3">
        <f>RSI!A1393</f>
        <v>44039</v>
      </c>
      <c r="B1393" s="2">
        <f>RSI!B1393</f>
        <v>10.361000000000001</v>
      </c>
      <c r="C1393" s="2">
        <f>RSI!I1393</f>
        <v>53.510725085918978</v>
      </c>
      <c r="D1393" s="2">
        <f>MACD!E1393</f>
        <v>-3.2569808651684795E-2</v>
      </c>
      <c r="E1393" s="2">
        <f>MACD!F1393</f>
        <v>1.8405239576219437E-3</v>
      </c>
      <c r="F1393" s="2">
        <f>'Moving Avg'!D1393</f>
        <v>10.233860000000002</v>
      </c>
      <c r="G1393" s="2">
        <f>'Moving Avg'!F1393</f>
        <v>10.208345</v>
      </c>
      <c r="H1393" s="2">
        <f>'Moving Avg'!G1393</f>
        <v>10.325006000000005</v>
      </c>
      <c r="I1393" s="2">
        <f>'Moving Avg'!H1393</f>
        <v>10.603177499999983</v>
      </c>
      <c r="J1393" s="6" t="str">
        <f>OBV!F1393</f>
        <v>BULLISH</v>
      </c>
      <c r="K1393" s="6" t="str">
        <f>OBV!G1393</f>
        <v>WEAK</v>
      </c>
      <c r="L1393" s="6" t="str">
        <f>OBV!H1393</f>
        <v>CONFIRMED BULLISH</v>
      </c>
    </row>
    <row r="1394" spans="1:12" ht="13.5" x14ac:dyDescent="0.25">
      <c r="A1394" s="3">
        <f>RSI!A1394</f>
        <v>44040</v>
      </c>
      <c r="B1394" s="2">
        <f>RSI!B1394</f>
        <v>10.361000000000001</v>
      </c>
      <c r="C1394" s="2">
        <f>RSI!I1394</f>
        <v>53.510725085918978</v>
      </c>
      <c r="D1394" s="2">
        <f>MACD!E1394</f>
        <v>-3.0948944805871292E-2</v>
      </c>
      <c r="E1394" s="2">
        <f>MACD!F1394</f>
        <v>-4.717369795076704E-3</v>
      </c>
      <c r="F1394" s="2">
        <f>'Moving Avg'!D1394</f>
        <v>10.248920000000002</v>
      </c>
      <c r="G1394" s="2">
        <f>'Moving Avg'!F1394</f>
        <v>10.223399999999998</v>
      </c>
      <c r="H1394" s="2">
        <f>'Moving Avg'!G1394</f>
        <v>10.321494000000005</v>
      </c>
      <c r="I1394" s="2">
        <f>'Moving Avg'!H1394</f>
        <v>10.601045499999984</v>
      </c>
      <c r="J1394" s="6" t="str">
        <f>OBV!F1394</f>
        <v>BULLISH</v>
      </c>
      <c r="K1394" s="6" t="str">
        <f>OBV!G1394</f>
        <v>WEAK</v>
      </c>
      <c r="L1394" s="6" t="str">
        <f>OBV!H1394</f>
        <v>CONFIRMED BULLISH</v>
      </c>
    </row>
    <row r="1395" spans="1:12" ht="13.5" x14ac:dyDescent="0.25">
      <c r="A1395" s="3">
        <f>RSI!A1395</f>
        <v>44041</v>
      </c>
      <c r="B1395" s="2">
        <f>RSI!B1395</f>
        <v>10.327500000000001</v>
      </c>
      <c r="C1395" s="2">
        <f>RSI!I1395</f>
        <v>52.192647639268642</v>
      </c>
      <c r="D1395" s="2">
        <f>MACD!E1395</f>
        <v>-4.699528857560864E-2</v>
      </c>
      <c r="E1395" s="2">
        <f>MACD!F1395</f>
        <v>-1.3172953551183092E-2</v>
      </c>
      <c r="F1395" s="2">
        <f>'Moving Avg'!D1395</f>
        <v>10.265640000000001</v>
      </c>
      <c r="G1395" s="2">
        <f>'Moving Avg'!F1395</f>
        <v>10.238035</v>
      </c>
      <c r="H1395" s="2">
        <f>'Moving Avg'!G1395</f>
        <v>10.317312000000005</v>
      </c>
      <c r="I1395" s="2">
        <f>'Moving Avg'!H1395</f>
        <v>10.598745999999984</v>
      </c>
      <c r="J1395" s="6" t="str">
        <f>OBV!F1395</f>
        <v>BEARISH</v>
      </c>
      <c r="K1395" s="6" t="str">
        <f>OBV!G1395</f>
        <v>STRONG</v>
      </c>
      <c r="L1395" s="6" t="str">
        <f>OBV!H1395</f>
        <v>BEARISH DIVERGENCE</v>
      </c>
    </row>
    <row r="1396" spans="1:12" ht="13.5" x14ac:dyDescent="0.25">
      <c r="A1396" s="3">
        <f>RSI!A1396</f>
        <v>44042</v>
      </c>
      <c r="B1396" s="2">
        <f>RSI!B1396</f>
        <v>10.327500000000001</v>
      </c>
      <c r="C1396" s="2">
        <f>RSI!I1396</f>
        <v>52.192647639268642</v>
      </c>
      <c r="D1396" s="2">
        <f>MACD!E1396</f>
        <v>-5.5798603055309925E-2</v>
      </c>
      <c r="E1396" s="2">
        <f>MACD!F1396</f>
        <v>-2.1698083452008458E-2</v>
      </c>
      <c r="F1396" s="2">
        <f>'Moving Avg'!D1396</f>
        <v>10.324180000000002</v>
      </c>
      <c r="G1396" s="2">
        <f>'Moving Avg'!F1396</f>
        <v>10.240124999999997</v>
      </c>
      <c r="H1396" s="2">
        <f>'Moving Avg'!G1396</f>
        <v>10.313130000000003</v>
      </c>
      <c r="I1396" s="2">
        <f>'Moving Avg'!H1396</f>
        <v>10.596446499999987</v>
      </c>
      <c r="J1396" s="6" t="str">
        <f>OBV!F1396</f>
        <v>BEARISH</v>
      </c>
      <c r="K1396" s="6" t="str">
        <f>OBV!G1396</f>
        <v>STRONG</v>
      </c>
      <c r="L1396" s="6" t="str">
        <f>OBV!H1396</f>
        <v>BEARISH DIVERGENCE</v>
      </c>
    </row>
    <row r="1397" spans="1:12" ht="13.5" x14ac:dyDescent="0.25">
      <c r="A1397" s="3">
        <f>RSI!A1397</f>
        <v>44046</v>
      </c>
      <c r="B1397" s="2">
        <f>RSI!B1397</f>
        <v>10.327500000000001</v>
      </c>
      <c r="C1397" s="2">
        <f>RSI!I1397</f>
        <v>52.192647639268642</v>
      </c>
      <c r="D1397" s="2">
        <f>MACD!E1397</f>
        <v>-6.3584691572964758E-2</v>
      </c>
      <c r="E1397" s="2">
        <f>MACD!F1397</f>
        <v>-3.007540507619972E-2</v>
      </c>
      <c r="F1397" s="2">
        <f>'Moving Avg'!D1397</f>
        <v>10.340900000000001</v>
      </c>
      <c r="G1397" s="2">
        <f>'Moving Avg'!F1397</f>
        <v>10.242214999999998</v>
      </c>
      <c r="H1397" s="2">
        <f>'Moving Avg'!G1397</f>
        <v>10.310620000000004</v>
      </c>
      <c r="I1397" s="2">
        <f>'Moving Avg'!H1397</f>
        <v>10.594146999999985</v>
      </c>
      <c r="J1397" s="6" t="str">
        <f>OBV!F1397</f>
        <v>BEARISH</v>
      </c>
      <c r="K1397" s="6" t="str">
        <f>OBV!G1397</f>
        <v>STRONG</v>
      </c>
      <c r="L1397" s="6" t="str">
        <f>OBV!H1397</f>
        <v>BEARISH DIVERGENCE</v>
      </c>
    </row>
    <row r="1398" spans="1:12" ht="13.5" x14ac:dyDescent="0.25">
      <c r="A1398" s="3">
        <f>RSI!A1398</f>
        <v>44047</v>
      </c>
      <c r="B1398" s="2">
        <f>RSI!B1398</f>
        <v>10.327500000000001</v>
      </c>
      <c r="C1398" s="2">
        <f>RSI!I1398</f>
        <v>52.192647639268635</v>
      </c>
      <c r="D1398" s="2">
        <f>MACD!E1398</f>
        <v>-5.6331231675708082E-2</v>
      </c>
      <c r="E1398" s="2">
        <f>MACD!F1398</f>
        <v>-3.5326570396101389E-2</v>
      </c>
      <c r="F1398" s="2">
        <f>'Moving Avg'!D1398</f>
        <v>10.334200000000001</v>
      </c>
      <c r="G1398" s="2">
        <f>'Moving Avg'!F1398</f>
        <v>10.244304999999997</v>
      </c>
      <c r="H1398" s="2">
        <f>'Moving Avg'!G1398</f>
        <v>10.308110000000005</v>
      </c>
      <c r="I1398" s="2">
        <f>'Moving Avg'!H1398</f>
        <v>10.591847499999986</v>
      </c>
      <c r="J1398" s="6" t="str">
        <f>OBV!F1398</f>
        <v>BEARISH</v>
      </c>
      <c r="K1398" s="6" t="str">
        <f>OBV!G1398</f>
        <v>STRONG</v>
      </c>
      <c r="L1398" s="6" t="str">
        <f>OBV!H1398</f>
        <v>CONFIRMED BEARISH</v>
      </c>
    </row>
    <row r="1399" spans="1:12" ht="13.5" x14ac:dyDescent="0.25">
      <c r="A1399" s="3">
        <f>RSI!A1399</f>
        <v>44048</v>
      </c>
      <c r="B1399" s="2">
        <f>RSI!B1399</f>
        <v>10.327500000000001</v>
      </c>
      <c r="C1399" s="2">
        <f>RSI!I1399</f>
        <v>52.192647639268642</v>
      </c>
      <c r="D1399" s="2">
        <f>MACD!E1399</f>
        <v>-5.048272341802118E-2</v>
      </c>
      <c r="E1399" s="2">
        <f>MACD!F1399</f>
        <v>-3.8357801000485352E-2</v>
      </c>
      <c r="F1399" s="2">
        <f>'Moving Avg'!D1399</f>
        <v>10.327500000000001</v>
      </c>
      <c r="G1399" s="2">
        <f>'Moving Avg'!F1399</f>
        <v>10.258939999999999</v>
      </c>
      <c r="H1399" s="2">
        <f>'Moving Avg'!G1399</f>
        <v>10.305768000000002</v>
      </c>
      <c r="I1399" s="2">
        <f>'Moving Avg'!H1399</f>
        <v>10.589547999999986</v>
      </c>
      <c r="J1399" s="6" t="str">
        <f>OBV!F1399</f>
        <v>BEARISH</v>
      </c>
      <c r="K1399" s="6" t="str">
        <f>OBV!G1399</f>
        <v>STRONG</v>
      </c>
      <c r="L1399" s="6" t="str">
        <f>OBV!H1399</f>
        <v>CONFIRMED BEARISH</v>
      </c>
    </row>
    <row r="1400" spans="1:12" ht="13.5" x14ac:dyDescent="0.25">
      <c r="A1400" s="3">
        <f>RSI!A1400</f>
        <v>44049</v>
      </c>
      <c r="B1400" s="2">
        <f>RSI!B1400</f>
        <v>10.2857</v>
      </c>
      <c r="C1400" s="2">
        <f>RSI!I1400</f>
        <v>49.968070036765994</v>
      </c>
      <c r="D1400" s="2">
        <f>MACD!E1400</f>
        <v>-4.9136083348116699E-2</v>
      </c>
      <c r="E1400" s="2">
        <f>MACD!F1400</f>
        <v>-4.0513457470011623E-2</v>
      </c>
      <c r="F1400" s="2">
        <f>'Moving Avg'!D1400</f>
        <v>10.319140000000001</v>
      </c>
      <c r="G1400" s="2">
        <f>'Moving Avg'!F1400</f>
        <v>10.258939999999997</v>
      </c>
      <c r="H1400" s="2">
        <f>'Moving Avg'!G1400</f>
        <v>10.308778000000002</v>
      </c>
      <c r="I1400" s="2">
        <f>'Moving Avg'!H1400</f>
        <v>10.587457499999987</v>
      </c>
      <c r="J1400" s="6" t="str">
        <f>OBV!F1400</f>
        <v>BEARISH</v>
      </c>
      <c r="K1400" s="6" t="str">
        <f>OBV!G1400</f>
        <v>NEUTRAL</v>
      </c>
      <c r="L1400" s="6" t="str">
        <f>OBV!H1400</f>
        <v>CONFIRMED BEARISH</v>
      </c>
    </row>
    <row r="1401" spans="1:12" ht="13.5" x14ac:dyDescent="0.25">
      <c r="A1401" s="3">
        <f>RSI!A1401</f>
        <v>44050</v>
      </c>
      <c r="B1401" s="2">
        <f>RSI!B1401</f>
        <v>10.2857</v>
      </c>
      <c r="C1401" s="2">
        <f>RSI!I1401</f>
        <v>49.968070036765987</v>
      </c>
      <c r="D1401" s="2">
        <f>MACD!E1401</f>
        <v>-8.0166652144081141E-2</v>
      </c>
      <c r="E1401" s="2">
        <f>MACD!F1401</f>
        <v>-4.8444096404825526E-2</v>
      </c>
      <c r="F1401" s="2">
        <f>'Moving Avg'!D1401</f>
        <v>10.310779999999999</v>
      </c>
      <c r="G1401" s="2">
        <f>'Moving Avg'!F1401</f>
        <v>10.258939999999996</v>
      </c>
      <c r="H1401" s="2">
        <f>'Moving Avg'!G1401</f>
        <v>10.311788000000002</v>
      </c>
      <c r="I1401" s="2">
        <f>'Moving Avg'!H1401</f>
        <v>10.584948999999988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</row>
    <row r="1402" spans="1:12" ht="13.5" x14ac:dyDescent="0.25">
      <c r="A1402" s="3">
        <f>RSI!A1402</f>
        <v>44053</v>
      </c>
      <c r="B1402" s="2">
        <f>RSI!B1402</f>
        <v>10.2857</v>
      </c>
      <c r="C1402" s="2">
        <f>RSI!I1402</f>
        <v>49.968070036765987</v>
      </c>
      <c r="D1402" s="2">
        <f>MACD!E1402</f>
        <v>-7.4254799751813039E-2</v>
      </c>
      <c r="E1402" s="2">
        <f>MACD!F1402</f>
        <v>-5.3606237074223032E-2</v>
      </c>
      <c r="F1402" s="2">
        <f>'Moving Avg'!D1402</f>
        <v>10.30242</v>
      </c>
      <c r="G1402" s="2">
        <f>'Moving Avg'!F1402</f>
        <v>10.258939999999997</v>
      </c>
      <c r="H1402" s="2">
        <f>'Moving Avg'!G1402</f>
        <v>10.314798000000001</v>
      </c>
      <c r="I1402" s="2">
        <f>'Moving Avg'!H1402</f>
        <v>10.582440499999988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</row>
    <row r="1403" spans="1:12" ht="13.5" x14ac:dyDescent="0.25">
      <c r="A1403" s="3">
        <f>RSI!A1403</f>
        <v>44054</v>
      </c>
      <c r="B1403" s="2">
        <f>RSI!B1403</f>
        <v>10.034800000000001</v>
      </c>
      <c r="C1403" s="2">
        <f>RSI!I1403</f>
        <v>37.867975803203123</v>
      </c>
      <c r="D1403" s="2">
        <f>MACD!E1403</f>
        <v>-3.265258149859207E-2</v>
      </c>
      <c r="E1403" s="2">
        <f>MACD!F1403</f>
        <v>-4.9415505959096842E-2</v>
      </c>
      <c r="F1403" s="2">
        <f>'Moving Avg'!D1403</f>
        <v>10.243879999999999</v>
      </c>
      <c r="G1403" s="2">
        <f>'Moving Avg'!F1403</f>
        <v>10.258939999999996</v>
      </c>
      <c r="H1403" s="2">
        <f>'Moving Avg'!G1403</f>
        <v>10.31279</v>
      </c>
      <c r="I1403" s="2">
        <f>'Moving Avg'!H1403</f>
        <v>10.578677499999991</v>
      </c>
      <c r="J1403" s="6" t="str">
        <f>OBV!F1403</f>
        <v>BEARISH</v>
      </c>
      <c r="K1403" s="6" t="str">
        <f>OBV!G1403</f>
        <v>STRONG</v>
      </c>
      <c r="L1403" s="6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10.0265</v>
      </c>
      <c r="C1404" s="2">
        <f>RSI!I1404</f>
        <v>37.544084113215241</v>
      </c>
      <c r="D1404" s="2">
        <f>MACD!E1404</f>
        <v>4.6460519647411047E-3</v>
      </c>
      <c r="E1404" s="2">
        <f>MACD!F1404</f>
        <v>-3.8603194374329255E-2</v>
      </c>
      <c r="F1404" s="2">
        <f>'Moving Avg'!D1404</f>
        <v>10.183680000000001</v>
      </c>
      <c r="G1404" s="2">
        <f>'Moving Avg'!F1404</f>
        <v>10.245979999999998</v>
      </c>
      <c r="H1404" s="2">
        <f>'Moving Avg'!G1404</f>
        <v>10.308441999999999</v>
      </c>
      <c r="I1404" s="2">
        <f>'Moving Avg'!H1404</f>
        <v>10.575541999999992</v>
      </c>
      <c r="J1404" s="6" t="str">
        <f>OBV!F1404</f>
        <v>BEARISH</v>
      </c>
      <c r="K1404" s="6" t="str">
        <f>OBV!G1404</f>
        <v>STRONG</v>
      </c>
      <c r="L1404" s="6" t="str">
        <f>OBV!H1404</f>
        <v>CONFIRMED BEARISH</v>
      </c>
    </row>
    <row r="1405" spans="1:12" ht="13.5" x14ac:dyDescent="0.25">
      <c r="A1405" s="3">
        <f>RSI!A1405</f>
        <v>44057</v>
      </c>
      <c r="B1405" s="2">
        <f>RSI!B1405</f>
        <v>10.034800000000001</v>
      </c>
      <c r="C1405" s="2">
        <f>RSI!I1405</f>
        <v>38.114122303566759</v>
      </c>
      <c r="D1405" s="2">
        <f>MACD!E1405</f>
        <v>3.1858986422170332E-2</v>
      </c>
      <c r="E1405" s="2">
        <f>MACD!F1405</f>
        <v>-2.4510758215029342E-2</v>
      </c>
      <c r="F1405" s="2">
        <f>'Moving Avg'!D1405</f>
        <v>10.133500000000002</v>
      </c>
      <c r="G1405" s="2">
        <f>'Moving Avg'!F1405</f>
        <v>10.239704999999997</v>
      </c>
      <c r="H1405" s="2">
        <f>'Moving Avg'!G1405</f>
        <v>10.301751999999999</v>
      </c>
      <c r="I1405" s="2">
        <f>'Moving Avg'!H1405</f>
        <v>10.572447999999993</v>
      </c>
      <c r="J1405" s="6" t="str">
        <f>OBV!F1405</f>
        <v>BEARISH</v>
      </c>
      <c r="K1405" s="6" t="str">
        <f>OBV!G1405</f>
        <v>STRONG</v>
      </c>
      <c r="L1405" s="6" t="str">
        <f>OBV!H1405</f>
        <v>CONFIRMED BEARISH</v>
      </c>
    </row>
    <row r="1406" spans="1:12" ht="13.5" x14ac:dyDescent="0.25">
      <c r="A1406" s="3">
        <f>RSI!A1406</f>
        <v>44060</v>
      </c>
      <c r="B1406" s="2">
        <f>RSI!B1406</f>
        <v>9.9512</v>
      </c>
      <c r="C1406" s="2">
        <f>RSI!I1406</f>
        <v>34.680672157760142</v>
      </c>
      <c r="D1406" s="2">
        <f>MACD!E1406</f>
        <v>6.234480132275344E-2</v>
      </c>
      <c r="E1406" s="2">
        <f>MACD!F1406</f>
        <v>-7.1396463074727863E-3</v>
      </c>
      <c r="F1406" s="2">
        <f>'Moving Avg'!D1406</f>
        <v>10.066599999999999</v>
      </c>
      <c r="G1406" s="2">
        <f>'Moving Avg'!F1406</f>
        <v>10.227579999999998</v>
      </c>
      <c r="H1406" s="2">
        <f>'Moving Avg'!G1406</f>
        <v>10.287535999999999</v>
      </c>
      <c r="I1406" s="2">
        <f>'Moving Avg'!H1406</f>
        <v>10.568935999999994</v>
      </c>
      <c r="J1406" s="6" t="str">
        <f>OBV!F1406</f>
        <v>BEARISH</v>
      </c>
      <c r="K1406" s="6" t="str">
        <f>OBV!G1406</f>
        <v>STRONG</v>
      </c>
      <c r="L1406" s="6" t="str">
        <f>OBV!H1406</f>
        <v>CONFIRMED BEARISH</v>
      </c>
    </row>
    <row r="1407" spans="1:12" ht="13.5" x14ac:dyDescent="0.25">
      <c r="A1407" s="3">
        <f>RSI!A1407</f>
        <v>44061</v>
      </c>
      <c r="B1407" s="2">
        <f>RSI!B1407</f>
        <v>10.0265</v>
      </c>
      <c r="C1407" s="2">
        <f>RSI!I1407</f>
        <v>39.92969032042901</v>
      </c>
      <c r="D1407" s="2">
        <f>MACD!E1407</f>
        <v>8.4229758281070488E-2</v>
      </c>
      <c r="E1407" s="2">
        <f>MACD!F1407</f>
        <v>1.1134234610235869E-2</v>
      </c>
      <c r="F1407" s="2">
        <f>'Moving Avg'!D1407</f>
        <v>10.014760000000001</v>
      </c>
      <c r="G1407" s="2">
        <f>'Moving Avg'!F1407</f>
        <v>10.219219999999998</v>
      </c>
      <c r="H1407" s="2">
        <f>'Moving Avg'!G1407</f>
        <v>10.274994000000001</v>
      </c>
      <c r="I1407" s="2">
        <f>'Moving Avg'!H1407</f>
        <v>10.567388999999993</v>
      </c>
      <c r="J1407" s="6" t="str">
        <f>OBV!F1407</f>
        <v>BEARISH</v>
      </c>
      <c r="K1407" s="6" t="str">
        <f>OBV!G1407</f>
        <v>STRONG</v>
      </c>
      <c r="L1407" s="6" t="str">
        <f>OBV!H1407</f>
        <v>CONFIRMED BEARISH</v>
      </c>
    </row>
    <row r="1408" spans="1:12" ht="13.5" x14ac:dyDescent="0.25">
      <c r="A1408" s="3">
        <f>RSI!A1408</f>
        <v>44062</v>
      </c>
      <c r="B1408" s="2">
        <f>RSI!B1408</f>
        <v>10.0265</v>
      </c>
      <c r="C1408" s="2">
        <f>RSI!I1408</f>
        <v>39.92969032042901</v>
      </c>
      <c r="D1408" s="2">
        <f>MACD!E1408</f>
        <v>0.10384640822526769</v>
      </c>
      <c r="E1408" s="2">
        <f>MACD!F1408</f>
        <v>2.9676669333242235E-2</v>
      </c>
      <c r="F1408" s="2">
        <f>'Moving Avg'!D1408</f>
        <v>10.0131</v>
      </c>
      <c r="G1408" s="2">
        <f>'Moving Avg'!F1408</f>
        <v>10.206259999999999</v>
      </c>
      <c r="H1408" s="2">
        <f>'Moving Avg'!G1408</f>
        <v>10.263119999999999</v>
      </c>
      <c r="I1408" s="2">
        <f>'Moving Avg'!H1408</f>
        <v>10.564294999999992</v>
      </c>
      <c r="J1408" s="6" t="str">
        <f>OBV!F1408</f>
        <v>BEARISH</v>
      </c>
      <c r="K1408" s="6" t="str">
        <f>OBV!G1408</f>
        <v>STRONG</v>
      </c>
      <c r="L1408" s="6" t="str">
        <f>OBV!H1408</f>
        <v>CONFIRMED BEARISH</v>
      </c>
    </row>
    <row r="1409" spans="1:12" ht="13.5" x14ac:dyDescent="0.25">
      <c r="A1409" s="3">
        <f>RSI!A1409</f>
        <v>44064</v>
      </c>
      <c r="B1409" s="2">
        <f>RSI!B1409</f>
        <v>10.0265</v>
      </c>
      <c r="C1409" s="2">
        <f>RSI!I1409</f>
        <v>39.92969032042901</v>
      </c>
      <c r="D1409" s="2">
        <f>MACD!E1409</f>
        <v>0.12146234298809588</v>
      </c>
      <c r="E1409" s="2">
        <f>MACD!F1409</f>
        <v>4.8033804064212968E-2</v>
      </c>
      <c r="F1409" s="2">
        <f>'Moving Avg'!D1409</f>
        <v>10.0131</v>
      </c>
      <c r="G1409" s="2">
        <f>'Moving Avg'!F1409</f>
        <v>10.193299999999999</v>
      </c>
      <c r="H1409" s="2">
        <f>'Moving Avg'!G1409</f>
        <v>10.251246000000002</v>
      </c>
      <c r="I1409" s="2">
        <f>'Moving Avg'!H1409</f>
        <v>10.561326499999993</v>
      </c>
      <c r="J1409" s="6" t="str">
        <f>OBV!F1409</f>
        <v>BEARISH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44067</v>
      </c>
      <c r="B1410" s="2">
        <f>RSI!B1410</f>
        <v>9.9930000000000003</v>
      </c>
      <c r="C1410" s="2">
        <f>RSI!I1410</f>
        <v>38.222961273517775</v>
      </c>
      <c r="D1410" s="2">
        <f>MACD!E1410</f>
        <v>0.13336072671409305</v>
      </c>
      <c r="E1410" s="2">
        <f>MACD!F1410</f>
        <v>6.5099188594188992E-2</v>
      </c>
      <c r="F1410" s="2">
        <f>'Moving Avg'!D1410</f>
        <v>10.00474</v>
      </c>
      <c r="G1410" s="2">
        <f>'Moving Avg'!F1410</f>
        <v>10.180755000000001</v>
      </c>
      <c r="H1410" s="2">
        <f>'Moving Avg'!G1410</f>
        <v>10.239705999999998</v>
      </c>
      <c r="I1410" s="2">
        <f>'Moving Avg'!H1410</f>
        <v>10.557772499999993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10.2417</v>
      </c>
      <c r="C1411" s="2">
        <f>RSI!I1411</f>
        <v>53.957207851479588</v>
      </c>
      <c r="D1411" s="2">
        <f>MACD!E1411</f>
        <v>0.12607643217789111</v>
      </c>
      <c r="E1411" s="2">
        <f>MACD!F1411</f>
        <v>7.729463731092942E-2</v>
      </c>
      <c r="F1411" s="2">
        <f>'Moving Avg'!D1411</f>
        <v>10.062840000000001</v>
      </c>
      <c r="G1411" s="2">
        <f>'Moving Avg'!F1411</f>
        <v>10.191100000000002</v>
      </c>
      <c r="H1411" s="2">
        <f>'Moving Avg'!G1411</f>
        <v>10.233139999999997</v>
      </c>
      <c r="I1411" s="2">
        <f>'Moving Avg'!H1411</f>
        <v>10.555043999999993</v>
      </c>
      <c r="J1411" s="6" t="str">
        <f>OBV!F1411</f>
        <v>BEARISH</v>
      </c>
      <c r="K1411" s="6" t="str">
        <f>OBV!G1411</f>
        <v>NEUTRAL</v>
      </c>
      <c r="L1411" s="6" t="str">
        <f>OBV!H1411</f>
        <v>BEARISH DIVERGENCE</v>
      </c>
    </row>
    <row r="1412" spans="1:12" ht="13.5" x14ac:dyDescent="0.25">
      <c r="A1412" s="3">
        <f>RSI!A1412</f>
        <v>44069</v>
      </c>
      <c r="B1412" s="2">
        <f>RSI!B1412</f>
        <v>10.121600000000001</v>
      </c>
      <c r="C1412" s="2">
        <f>RSI!I1412</f>
        <v>47.646195897504334</v>
      </c>
      <c r="D1412" s="2">
        <f>MACD!E1412</f>
        <v>0.12833031614892576</v>
      </c>
      <c r="E1412" s="2">
        <f>MACD!F1412</f>
        <v>8.7501773078528688E-2</v>
      </c>
      <c r="F1412" s="2">
        <f>'Moving Avg'!D1412</f>
        <v>10.081860000000001</v>
      </c>
      <c r="G1412" s="2">
        <f>'Moving Avg'!F1412</f>
        <v>10.184985000000001</v>
      </c>
      <c r="H1412" s="2">
        <f>'Moving Avg'!G1412</f>
        <v>10.226511999999998</v>
      </c>
      <c r="I1412" s="2">
        <f>'Moving Avg'!H1412</f>
        <v>10.552132999999994</v>
      </c>
      <c r="J1412" s="6" t="str">
        <f>OBV!F1412</f>
        <v>BEARISH</v>
      </c>
      <c r="K1412" s="6" t="str">
        <f>OBV!G1412</f>
        <v>NEUTRAL</v>
      </c>
      <c r="L1412" s="6" t="str">
        <f>OBV!H1412</f>
        <v>CONFIRMED BEARISH</v>
      </c>
    </row>
    <row r="1413" spans="1:12" ht="13.5" x14ac:dyDescent="0.25">
      <c r="A1413" s="3">
        <f>RSI!A1413</f>
        <v>44070</v>
      </c>
      <c r="B1413" s="2">
        <f>RSI!B1413</f>
        <v>9.9501000000000008</v>
      </c>
      <c r="C1413" s="2">
        <f>RSI!I1413</f>
        <v>40.382629233449805</v>
      </c>
      <c r="D1413" s="2">
        <f>MACD!E1413</f>
        <v>0.10460751508749766</v>
      </c>
      <c r="E1413" s="2">
        <f>MACD!F1413</f>
        <v>9.0922921480322494E-2</v>
      </c>
      <c r="F1413" s="2">
        <f>'Moving Avg'!D1413</f>
        <v>10.06658</v>
      </c>
      <c r="G1413" s="2">
        <f>'Moving Avg'!F1413</f>
        <v>10.164440000000003</v>
      </c>
      <c r="H1413" s="2">
        <f>'Moving Avg'!G1413</f>
        <v>10.216621999999999</v>
      </c>
      <c r="I1413" s="2">
        <f>'Moving Avg'!H1413</f>
        <v>10.548364499999993</v>
      </c>
      <c r="J1413" s="6" t="str">
        <f>OBV!F1413</f>
        <v>BEARISH</v>
      </c>
      <c r="K1413" s="6" t="str">
        <f>OBV!G1413</f>
        <v>STRONG</v>
      </c>
      <c r="L1413" s="6" t="str">
        <f>OBV!H1413</f>
        <v>CONFIRMED BEARISH</v>
      </c>
    </row>
    <row r="1414" spans="1:12" ht="13.5" x14ac:dyDescent="0.25">
      <c r="A1414" s="3">
        <f>RSI!A1414</f>
        <v>44071</v>
      </c>
      <c r="B1414" s="2">
        <f>RSI!B1414</f>
        <v>10.1988</v>
      </c>
      <c r="C1414" s="2">
        <f>RSI!I1414</f>
        <v>51.84681163617347</v>
      </c>
      <c r="D1414" s="2">
        <f>MACD!E1414</f>
        <v>6.609526337170557E-2</v>
      </c>
      <c r="E1414" s="2">
        <f>MACD!F1414</f>
        <v>8.5957389858599118E-2</v>
      </c>
      <c r="F1414" s="2">
        <f>'Moving Avg'!D1414</f>
        <v>10.101040000000001</v>
      </c>
      <c r="G1414" s="2">
        <f>'Moving Avg'!F1414</f>
        <v>10.156330000000001</v>
      </c>
      <c r="H1414" s="2">
        <f>'Moving Avg'!G1414</f>
        <v>10.211874</v>
      </c>
      <c r="I1414" s="2">
        <f>'Moving Avg'!H1414</f>
        <v>10.545839499999992</v>
      </c>
      <c r="J1414" s="6" t="str">
        <f>OBV!F1414</f>
        <v>BEARISH</v>
      </c>
      <c r="K1414" s="6" t="str">
        <f>OBV!G1414</f>
        <v>STRONG</v>
      </c>
      <c r="L1414" s="6" t="str">
        <f>OBV!H1414</f>
        <v>CONFIRMED BEARISH</v>
      </c>
    </row>
    <row r="1415" spans="1:12" ht="13.5" x14ac:dyDescent="0.25">
      <c r="A1415" s="3">
        <f>RSI!A1415</f>
        <v>44074</v>
      </c>
      <c r="B1415" s="2">
        <f>RSI!B1415</f>
        <v>10.0359</v>
      </c>
      <c r="C1415" s="2">
        <f>RSI!I1415</f>
        <v>45.654110308157634</v>
      </c>
      <c r="D1415" s="2">
        <f>MACD!E1415</f>
        <v>4.6548681390710556E-2</v>
      </c>
      <c r="E1415" s="2">
        <f>MACD!F1415</f>
        <v>7.8075648165021397E-2</v>
      </c>
      <c r="F1415" s="2">
        <f>'Moving Avg'!D1415</f>
        <v>10.10962</v>
      </c>
      <c r="G1415" s="2">
        <f>'Moving Avg'!F1415</f>
        <v>10.14175</v>
      </c>
      <c r="H1415" s="2">
        <f>'Moving Avg'!G1415</f>
        <v>10.205205999999999</v>
      </c>
      <c r="I1415" s="2">
        <f>'Moving Avg'!H1415</f>
        <v>10.542917999999993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</row>
    <row r="1416" spans="1:12" ht="13.5" x14ac:dyDescent="0.25">
      <c r="A1416" s="3">
        <f>RSI!A1416</f>
        <v>44075</v>
      </c>
      <c r="B1416" s="2">
        <f>RSI!B1416</f>
        <v>10.0359</v>
      </c>
      <c r="C1416" s="2">
        <f>RSI!I1416</f>
        <v>45.654110308157634</v>
      </c>
      <c r="D1416" s="2">
        <f>MACD!E1416</f>
        <v>1.7829864381203819E-2</v>
      </c>
      <c r="E1416" s="2">
        <f>MACD!F1416</f>
        <v>6.6026491408257879E-2</v>
      </c>
      <c r="F1416" s="2">
        <f>'Moving Avg'!D1416</f>
        <v>10.068459999999998</v>
      </c>
      <c r="G1416" s="2">
        <f>'Moving Avg'!F1416</f>
        <v>10.12717</v>
      </c>
      <c r="H1416" s="2">
        <f>'Moving Avg'!G1416</f>
        <v>10.202717999999999</v>
      </c>
      <c r="I1416" s="2">
        <f>'Moving Avg'!H1416</f>
        <v>10.53999649999999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9.7355999999999998</v>
      </c>
      <c r="C1417" s="2">
        <f>RSI!I1417</f>
        <v>36.36719474046923</v>
      </c>
      <c r="D1417" s="2">
        <f>MACD!E1417</f>
        <v>2.7989995050324623E-2</v>
      </c>
      <c r="E1417" s="2">
        <f>MACD!F1417</f>
        <v>5.8419192136671232E-2</v>
      </c>
      <c r="F1417" s="2">
        <f>'Moving Avg'!D1417</f>
        <v>9.9912600000000005</v>
      </c>
      <c r="G1417" s="2">
        <f>'Moving Avg'!F1417</f>
        <v>10.097575000000001</v>
      </c>
      <c r="H1417" s="2">
        <f>'Moving Avg'!G1417</f>
        <v>10.190378000000001</v>
      </c>
      <c r="I1417" s="2">
        <f>'Moving Avg'!H1417</f>
        <v>10.535155499999995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9.7185000000000006</v>
      </c>
      <c r="C1418" s="2">
        <f>RSI!I1418</f>
        <v>35.919127845220217</v>
      </c>
      <c r="D1418" s="2">
        <f>MACD!E1418</f>
        <v>4.0213003465726871E-2</v>
      </c>
      <c r="E1418" s="2">
        <f>MACD!F1418</f>
        <v>5.4777954402482357E-2</v>
      </c>
      <c r="F1418" s="2">
        <f>'Moving Avg'!D1418</f>
        <v>9.944939999999999</v>
      </c>
      <c r="G1418" s="2">
        <f>'Moving Avg'!F1418</f>
        <v>10.067125000000001</v>
      </c>
      <c r="H1418" s="2">
        <f>'Moving Avg'!G1418</f>
        <v>10.178198000000002</v>
      </c>
      <c r="I1418" s="2">
        <f>'Moving Avg'!H1418</f>
        <v>10.530228999999993</v>
      </c>
      <c r="J1418" s="6" t="str">
        <f>OBV!F1418</f>
        <v>BEARISH</v>
      </c>
      <c r="K1418" s="6" t="str">
        <f>OBV!G1418</f>
        <v>STRONG</v>
      </c>
      <c r="L1418" s="6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9.6755999999999993</v>
      </c>
      <c r="C1419" s="2">
        <f>RSI!I1419</f>
        <v>34.761993987950646</v>
      </c>
      <c r="D1419" s="2">
        <f>MACD!E1419</f>
        <v>5.6018916002400942E-2</v>
      </c>
      <c r="E1419" s="2">
        <f>MACD!F1419</f>
        <v>5.5026146722466078E-2</v>
      </c>
      <c r="F1419" s="2">
        <f>'Moving Avg'!D1419</f>
        <v>9.8402999999999992</v>
      </c>
      <c r="G1419" s="2">
        <f>'Moving Avg'!F1419</f>
        <v>10.03453</v>
      </c>
      <c r="H1419" s="2">
        <f>'Moving Avg'!G1419</f>
        <v>10.16516</v>
      </c>
      <c r="I1419" s="2">
        <f>'Moving Avg'!H1419</f>
        <v>10.524376999999992</v>
      </c>
      <c r="J1419" s="6" t="str">
        <f>OBV!F1419</f>
        <v>BEARISH</v>
      </c>
      <c r="K1419" s="6" t="str">
        <f>OBV!G1419</f>
        <v>STRONG</v>
      </c>
      <c r="L1419" s="6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9.3925000000000001</v>
      </c>
      <c r="C1420" s="2">
        <f>RSI!I1420</f>
        <v>28.28611916604784</v>
      </c>
      <c r="D1420" s="2">
        <f>MACD!E1420</f>
        <v>8.7579458120851328E-2</v>
      </c>
      <c r="E1420" s="2">
        <f>MACD!F1420</f>
        <v>6.1536809002143131E-2</v>
      </c>
      <c r="F1420" s="2">
        <f>'Moving Avg'!D1420</f>
        <v>9.7116199999999999</v>
      </c>
      <c r="G1420" s="2">
        <f>'Moving Avg'!F1420</f>
        <v>9.9898699999999998</v>
      </c>
      <c r="H1420" s="2">
        <f>'Moving Avg'!G1420</f>
        <v>10.148131999999999</v>
      </c>
      <c r="I1420" s="2">
        <f>'Moving Avg'!H1420</f>
        <v>10.51719299999999</v>
      </c>
      <c r="J1420" s="6" t="str">
        <f>OBV!F1420</f>
        <v>BEARISH</v>
      </c>
      <c r="K1420" s="6" t="str">
        <f>OBV!G1420</f>
        <v>STRONG</v>
      </c>
      <c r="L1420" s="6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9.3497000000000003</v>
      </c>
      <c r="C1421" s="2">
        <f>RSI!I1421</f>
        <v>27.453437357131065</v>
      </c>
      <c r="D1421" s="2">
        <f>MACD!E1421</f>
        <v>0.15958353575643791</v>
      </c>
      <c r="E1421" s="2">
        <f>MACD!F1421</f>
        <v>8.1146154353002098E-2</v>
      </c>
      <c r="F1421" s="2">
        <f>'Moving Avg'!D1421</f>
        <v>9.5743799999999997</v>
      </c>
      <c r="G1421" s="2">
        <f>'Moving Avg'!F1421</f>
        <v>9.9430700000000023</v>
      </c>
      <c r="H1421" s="2">
        <f>'Moving Avg'!G1421</f>
        <v>10.128074</v>
      </c>
      <c r="I1421" s="2">
        <f>'Moving Avg'!H1421</f>
        <v>10.509794999999995</v>
      </c>
      <c r="J1421" s="6" t="str">
        <f>OBV!F1421</f>
        <v>BEARISH</v>
      </c>
      <c r="K1421" s="6" t="str">
        <f>OBV!G1421</f>
        <v>STRONG</v>
      </c>
      <c r="L1421" s="6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9.6156000000000006</v>
      </c>
      <c r="C1422" s="2">
        <f>RSI!I1422</f>
        <v>39.390688080269378</v>
      </c>
      <c r="D1422" s="2">
        <f>MACD!E1422</f>
        <v>0.18617039389535606</v>
      </c>
      <c r="E1422" s="2">
        <f>MACD!F1422</f>
        <v>0.10215100226147289</v>
      </c>
      <c r="F1422" s="2">
        <f>'Moving Avg'!D1422</f>
        <v>9.5503800000000005</v>
      </c>
      <c r="G1422" s="2">
        <f>'Moving Avg'!F1422</f>
        <v>9.9095650000000024</v>
      </c>
      <c r="H1422" s="2">
        <f>'Moving Avg'!G1422</f>
        <v>10.111662000000001</v>
      </c>
      <c r="I1422" s="2">
        <f>'Moving Avg'!H1422</f>
        <v>10.503726499999996</v>
      </c>
      <c r="J1422" s="6" t="str">
        <f>OBV!F1422</f>
        <v>BEARISH</v>
      </c>
      <c r="K1422" s="6" t="str">
        <f>OBV!G1422</f>
        <v>STRONG</v>
      </c>
      <c r="L1422" s="6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9.4353999999999996</v>
      </c>
      <c r="C1423" s="2">
        <f>RSI!I1423</f>
        <v>35.167415948035554</v>
      </c>
      <c r="D1423" s="2">
        <f>MACD!E1423</f>
        <v>0.19760886800538735</v>
      </c>
      <c r="E1423" s="2">
        <f>MACD!F1423</f>
        <v>0.12124257541025579</v>
      </c>
      <c r="F1423" s="2">
        <f>'Moving Avg'!D1423</f>
        <v>9.49376</v>
      </c>
      <c r="G1423" s="2">
        <f>'Moving Avg'!F1423</f>
        <v>9.8795950000000019</v>
      </c>
      <c r="H1423" s="2">
        <f>'Moving Avg'!G1423</f>
        <v>10.092984</v>
      </c>
      <c r="I1423" s="2">
        <f>'Moving Avg'!H1423</f>
        <v>10.496715499999995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9.2638999999999996</v>
      </c>
      <c r="C1424" s="2">
        <f>RSI!I1424</f>
        <v>31.685559217897932</v>
      </c>
      <c r="D1424" s="2">
        <f>MACD!E1424</f>
        <v>0.26114945178953874</v>
      </c>
      <c r="E1424" s="2">
        <f>MACD!F1424</f>
        <v>0.14922395068611238</v>
      </c>
      <c r="F1424" s="2">
        <f>'Moving Avg'!D1424</f>
        <v>9.4114199999999997</v>
      </c>
      <c r="G1424" s="2">
        <f>'Moving Avg'!F1424</f>
        <v>9.841465000000003</v>
      </c>
      <c r="H1424" s="2">
        <f>'Moving Avg'!G1424</f>
        <v>10.077064</v>
      </c>
      <c r="I1424" s="2">
        <f>'Moving Avg'!H1424</f>
        <v>10.489097999999995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9.2210000000000001</v>
      </c>
      <c r="C1425" s="2">
        <f>RSI!I1425</f>
        <v>30.862410818556967</v>
      </c>
      <c r="D1425" s="2">
        <f>MACD!E1425</f>
        <v>0.2967262686940515</v>
      </c>
      <c r="E1425" s="2">
        <f>MACD!F1425</f>
        <v>0.17872441428770022</v>
      </c>
      <c r="F1425" s="2">
        <f>'Moving Avg'!D1425</f>
        <v>9.3771199999999997</v>
      </c>
      <c r="G1425" s="2">
        <f>'Moving Avg'!F1425</f>
        <v>9.8007750000000016</v>
      </c>
      <c r="H1425" s="2">
        <f>'Moving Avg'!G1425</f>
        <v>10.060788000000001</v>
      </c>
      <c r="I1425" s="2">
        <f>'Moving Avg'!H1425</f>
        <v>10.482101999999998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9.1781000000000006</v>
      </c>
      <c r="C1426" s="2">
        <f>RSI!I1426</f>
        <v>30.022471547694821</v>
      </c>
      <c r="D1426" s="2">
        <f>MACD!E1426</f>
        <v>0.33368273471674215</v>
      </c>
      <c r="E1426" s="2">
        <f>MACD!F1426</f>
        <v>0.20971607837350861</v>
      </c>
      <c r="F1426" s="2">
        <f>'Moving Avg'!D1426</f>
        <v>9.3428000000000004</v>
      </c>
      <c r="G1426" s="2">
        <f>'Moving Avg'!F1426</f>
        <v>9.7621200000000012</v>
      </c>
      <c r="H1426" s="2">
        <f>'Moving Avg'!G1426</f>
        <v>10.038635999999999</v>
      </c>
      <c r="I1426" s="2">
        <f>'Moving Avg'!H1426</f>
        <v>10.474055499999997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9.1781000000000006</v>
      </c>
      <c r="C1427" s="2">
        <f>RSI!I1427</f>
        <v>30.022471547694821</v>
      </c>
      <c r="D1427" s="2">
        <f>MACD!E1427</f>
        <v>0.32241007721638049</v>
      </c>
      <c r="E1427" s="2">
        <f>MACD!F1427</f>
        <v>0.23225487814208301</v>
      </c>
      <c r="F1427" s="2">
        <f>'Moving Avg'!D1427</f>
        <v>9.2553000000000001</v>
      </c>
      <c r="G1427" s="2">
        <f>'Moving Avg'!F1427</f>
        <v>9.7197000000000013</v>
      </c>
      <c r="H1427" s="2">
        <f>'Moving Avg'!G1427</f>
        <v>10.016483999999998</v>
      </c>
      <c r="I1427" s="2">
        <f>'Moving Avg'!H1427</f>
        <v>10.465799499999997</v>
      </c>
      <c r="J1427" s="6" t="str">
        <f>OBV!F1427</f>
        <v>BEARISH</v>
      </c>
      <c r="K1427" s="6" t="str">
        <f>OBV!G1427</f>
        <v>STRONG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8.9808000000000003</v>
      </c>
      <c r="C1428" s="2">
        <f>RSI!I1428</f>
        <v>26.216757328868027</v>
      </c>
      <c r="D1428" s="2">
        <f>MACD!E1428</f>
        <v>0.32824135607260274</v>
      </c>
      <c r="E1428" s="2">
        <f>MACD!F1428</f>
        <v>0.25145217372818696</v>
      </c>
      <c r="F1428" s="2">
        <f>'Moving Avg'!D1428</f>
        <v>9.1643799999999995</v>
      </c>
      <c r="G1428" s="2">
        <f>'Moving Avg'!F1428</f>
        <v>9.6674150000000001</v>
      </c>
      <c r="H1428" s="2">
        <f>'Moving Avg'!G1428</f>
        <v>9.9903859999999973</v>
      </c>
      <c r="I1428" s="2">
        <f>'Moving Avg'!H1428</f>
        <v>10.457184499999999</v>
      </c>
      <c r="J1428" s="6" t="str">
        <f>OBV!F1428</f>
        <v>BEARISH</v>
      </c>
      <c r="K1428" s="6" t="str">
        <f>OBV!G1428</f>
        <v>STRONG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9.0065000000000008</v>
      </c>
      <c r="C1429" s="2">
        <f>RSI!I1429</f>
        <v>27.505847886061915</v>
      </c>
      <c r="D1429" s="2">
        <f>MACD!E1429</f>
        <v>0.32897251351183776</v>
      </c>
      <c r="E1429" s="2">
        <f>MACD!F1429</f>
        <v>0.26695624168491716</v>
      </c>
      <c r="F1429" s="2">
        <f>'Moving Avg'!D1429</f>
        <v>9.1128999999999998</v>
      </c>
      <c r="G1429" s="2">
        <f>'Moving Avg'!F1429</f>
        <v>9.6164149999999999</v>
      </c>
      <c r="H1429" s="2">
        <f>'Moving Avg'!G1429</f>
        <v>9.9698199999999968</v>
      </c>
      <c r="I1429" s="2">
        <f>'Moving Avg'!H1429</f>
        <v>10.447108999999998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9.1524000000000001</v>
      </c>
      <c r="C1430" s="2">
        <f>RSI!I1430</f>
        <v>34.502019451420296</v>
      </c>
      <c r="D1430" s="2">
        <f>MACD!E1430</f>
        <v>0.27906020081024785</v>
      </c>
      <c r="E1430" s="2">
        <f>MACD!F1430</f>
        <v>0.26937703350998332</v>
      </c>
      <c r="F1430" s="2">
        <f>'Moving Avg'!D1430</f>
        <v>9.0991800000000005</v>
      </c>
      <c r="G1430" s="2">
        <f>'Moving Avg'!F1430</f>
        <v>9.5743849999999995</v>
      </c>
      <c r="H1430" s="2">
        <f>'Moving Avg'!G1430</f>
        <v>9.9471539999999976</v>
      </c>
      <c r="I1430" s="2">
        <f>'Moving Avg'!H1430</f>
        <v>10.437679499999996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8.9808000000000003</v>
      </c>
      <c r="C1431" s="2">
        <f>RSI!I1431</f>
        <v>30.743957598495598</v>
      </c>
      <c r="D1431" s="2">
        <f>MACD!E1431</f>
        <v>0.24563761734535028</v>
      </c>
      <c r="E1431" s="2">
        <f>MACD!F1431</f>
        <v>0.26462915027705675</v>
      </c>
      <c r="F1431" s="2">
        <f>'Moving Avg'!D1431</f>
        <v>9.0597200000000022</v>
      </c>
      <c r="G1431" s="2">
        <f>'Moving Avg'!F1431</f>
        <v>9.5113399999999988</v>
      </c>
      <c r="H1431" s="2">
        <f>'Moving Avg'!G1431</f>
        <v>9.9210559999999965</v>
      </c>
      <c r="I1431" s="2">
        <f>'Moving Avg'!H1431</f>
        <v>10.428227999999995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9.1781000000000006</v>
      </c>
      <c r="C1432" s="2">
        <f>RSI!I1432</f>
        <v>38.974446278102995</v>
      </c>
      <c r="D1432" s="2">
        <f>MACD!E1432</f>
        <v>0.24714940958971532</v>
      </c>
      <c r="E1432" s="2">
        <f>MACD!F1432</f>
        <v>0.26113320213958846</v>
      </c>
      <c r="F1432" s="2">
        <f>'Moving Avg'!D1432</f>
        <v>9.0597200000000004</v>
      </c>
      <c r="G1432" s="2">
        <f>'Moving Avg'!F1432</f>
        <v>9.4641649999999977</v>
      </c>
      <c r="H1432" s="2">
        <f>'Moving Avg'!G1432</f>
        <v>9.8989039999999946</v>
      </c>
      <c r="I1432" s="2">
        <f>'Moving Avg'!H1432</f>
        <v>10.417797999999998</v>
      </c>
      <c r="J1432" s="6" t="str">
        <f>OBV!F1432</f>
        <v>BEARISH</v>
      </c>
      <c r="K1432" s="6" t="str">
        <f>OBV!G1432</f>
        <v>NEUTRAL</v>
      </c>
      <c r="L1432" s="6" t="str">
        <f>OBV!H1432</f>
        <v>NEUTRAL</v>
      </c>
    </row>
    <row r="1433" spans="1:12" ht="13.5" x14ac:dyDescent="0.25">
      <c r="A1433" s="3">
        <f>RSI!A1433</f>
        <v>44098</v>
      </c>
      <c r="B1433" s="2">
        <f>RSI!B1433</f>
        <v>9.1781000000000006</v>
      </c>
      <c r="C1433" s="2">
        <f>RSI!I1433</f>
        <v>38.974446278103002</v>
      </c>
      <c r="D1433" s="2">
        <f>MACD!E1433</f>
        <v>0.22278002277730025</v>
      </c>
      <c r="E1433" s="2">
        <f>MACD!F1433</f>
        <v>0.25346256626713082</v>
      </c>
      <c r="F1433" s="2">
        <f>'Moving Avg'!D1433</f>
        <v>9.0991800000000005</v>
      </c>
      <c r="G1433" s="2">
        <f>'Moving Avg'!F1433</f>
        <v>9.4255649999999989</v>
      </c>
      <c r="H1433" s="2">
        <f>'Moving Avg'!G1433</f>
        <v>9.8817699999999942</v>
      </c>
      <c r="I1433" s="2">
        <f>'Moving Avg'!H1433</f>
        <v>10.408914999999997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</row>
    <row r="1434" spans="1:12" ht="13.5" x14ac:dyDescent="0.25">
      <c r="A1434" s="3">
        <f>RSI!A1434</f>
        <v>44099</v>
      </c>
      <c r="B1434" s="2">
        <f>RSI!B1434</f>
        <v>9.1781000000000006</v>
      </c>
      <c r="C1434" s="2">
        <f>RSI!I1434</f>
        <v>38.974446278103002</v>
      </c>
      <c r="D1434" s="2">
        <f>MACD!E1434</f>
        <v>0.17769597302082119</v>
      </c>
      <c r="E1434" s="2">
        <f>MACD!F1434</f>
        <v>0.2383092476178689</v>
      </c>
      <c r="F1434" s="2">
        <f>'Moving Avg'!D1434</f>
        <v>9.1335000000000015</v>
      </c>
      <c r="G1434" s="2">
        <f>'Moving Avg'!F1434</f>
        <v>9.3745299999999983</v>
      </c>
      <c r="H1434" s="2">
        <f>'Moving Avg'!G1434</f>
        <v>9.8596179999999958</v>
      </c>
      <c r="I1434" s="2">
        <f>'Moving Avg'!H1434</f>
        <v>10.398819499999997</v>
      </c>
      <c r="J1434" s="6" t="str">
        <f>OBV!F1434</f>
        <v>BEARISH</v>
      </c>
      <c r="K1434" s="6" t="str">
        <f>OBV!G1434</f>
        <v>NEUTRAL</v>
      </c>
      <c r="L1434" s="6" t="str">
        <f>OBV!H1434</f>
        <v>BEARISH DIVERGENCE</v>
      </c>
    </row>
    <row r="1435" spans="1:12" ht="13.5" x14ac:dyDescent="0.25">
      <c r="A1435" s="3">
        <f>RSI!A1435</f>
        <v>44102</v>
      </c>
      <c r="B1435" s="2">
        <f>RSI!B1435</f>
        <v>9.0922999999999998</v>
      </c>
      <c r="C1435" s="2">
        <f>RSI!I1435</f>
        <v>36.611265501757877</v>
      </c>
      <c r="D1435" s="2">
        <f>MACD!E1435</f>
        <v>0.14108201981536617</v>
      </c>
      <c r="E1435" s="2">
        <f>MACD!F1435</f>
        <v>0.21886380205736836</v>
      </c>
      <c r="F1435" s="2">
        <f>'Moving Avg'!D1435</f>
        <v>9.1214800000000018</v>
      </c>
      <c r="G1435" s="2">
        <f>'Moving Avg'!F1435</f>
        <v>9.3273499999999991</v>
      </c>
      <c r="H1435" s="2">
        <f>'Moving Avg'!G1435</f>
        <v>9.8382579999999962</v>
      </c>
      <c r="I1435" s="2">
        <f>'Moving Avg'!H1435</f>
        <v>10.388294999999998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</row>
    <row r="1436" spans="1:12" ht="13.5" x14ac:dyDescent="0.25">
      <c r="A1436" s="3">
        <f>RSI!A1436</f>
        <v>44103</v>
      </c>
      <c r="B1436" s="2">
        <f>RSI!B1436</f>
        <v>9.0922999999999998</v>
      </c>
      <c r="C1436" s="2">
        <f>RSI!I1436</f>
        <v>36.611265501757877</v>
      </c>
      <c r="D1436" s="2">
        <f>MACD!E1436</f>
        <v>0.10565476850265476</v>
      </c>
      <c r="E1436" s="2">
        <f>MACD!F1436</f>
        <v>0.19622199534642565</v>
      </c>
      <c r="F1436" s="2">
        <f>'Moving Avg'!D1436</f>
        <v>9.1437800000000014</v>
      </c>
      <c r="G1436" s="2">
        <f>'Moving Avg'!F1436</f>
        <v>9.28017</v>
      </c>
      <c r="H1436" s="2">
        <f>'Moving Avg'!G1436</f>
        <v>9.8162299999999973</v>
      </c>
      <c r="I1436" s="2">
        <f>'Moving Avg'!H1436</f>
        <v>10.377770499999997</v>
      </c>
      <c r="J1436" s="6" t="str">
        <f>OBV!F1436</f>
        <v>BULLISH</v>
      </c>
      <c r="K1436" s="6" t="str">
        <f>OBV!G1436</f>
        <v>NEUTRAL</v>
      </c>
      <c r="L1436" s="6" t="str">
        <f>OBV!H1436</f>
        <v>CONFIRMED BULLISH</v>
      </c>
    </row>
    <row r="1437" spans="1:12" ht="13.5" x14ac:dyDescent="0.25">
      <c r="A1437" s="3">
        <f>RSI!A1437</f>
        <v>44104</v>
      </c>
      <c r="B1437" s="2">
        <f>RSI!B1437</f>
        <v>8.8350000000000009</v>
      </c>
      <c r="C1437" s="2">
        <f>RSI!I1437</f>
        <v>30.235212945648783</v>
      </c>
      <c r="D1437" s="2">
        <f>MACD!E1437</f>
        <v>9.6731369115174104E-2</v>
      </c>
      <c r="E1437" s="2">
        <f>MACD!F1437</f>
        <v>0.17632387010017536</v>
      </c>
      <c r="F1437" s="2">
        <f>'Moving Avg'!D1437</f>
        <v>9.0751600000000003</v>
      </c>
      <c r="G1437" s="2">
        <f>'Moving Avg'!F1437</f>
        <v>9.2351399999999995</v>
      </c>
      <c r="H1437" s="2">
        <f>'Moving Avg'!G1437</f>
        <v>9.7890559999999969</v>
      </c>
      <c r="I1437" s="2">
        <f>'Moving Avg'!H1437</f>
        <v>10.367339499999998</v>
      </c>
      <c r="J1437" s="6" t="str">
        <f>OBV!F1437</f>
        <v>BEARISH</v>
      </c>
      <c r="K1437" s="6" t="str">
        <f>OBV!G1437</f>
        <v>NEUTRAL</v>
      </c>
      <c r="L1437" s="6" t="str">
        <f>OBV!H1437</f>
        <v>CONFIRMED BEARISH</v>
      </c>
    </row>
    <row r="1438" spans="1:12" ht="13.5" x14ac:dyDescent="0.25">
      <c r="A1438" s="3">
        <f>RSI!A1438</f>
        <v>44105</v>
      </c>
      <c r="B1438" s="2">
        <f>RSI!B1438</f>
        <v>8.5777000000000001</v>
      </c>
      <c r="C1438" s="2">
        <f>RSI!I1438</f>
        <v>25.460115856956577</v>
      </c>
      <c r="D1438" s="2">
        <f>MACD!E1438</f>
        <v>8.1253134619393208E-2</v>
      </c>
      <c r="E1438" s="2">
        <f>MACD!F1438</f>
        <v>0.15730972300401894</v>
      </c>
      <c r="F1438" s="2">
        <f>'Moving Avg'!D1438</f>
        <v>8.9550800000000006</v>
      </c>
      <c r="G1438" s="2">
        <f>'Moving Avg'!F1438</f>
        <v>9.1780999999999988</v>
      </c>
      <c r="H1438" s="2">
        <f>'Moving Avg'!G1438</f>
        <v>9.7548959999999969</v>
      </c>
      <c r="I1438" s="2">
        <f>'Moving Avg'!H1438</f>
        <v>10.354659999999999</v>
      </c>
      <c r="J1438" s="6" t="str">
        <f>OBV!F1438</f>
        <v>BEARISH</v>
      </c>
      <c r="K1438" s="6" t="str">
        <f>OBV!G1438</f>
        <v>NEUTRAL</v>
      </c>
      <c r="L1438" s="6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8.5777000000000001</v>
      </c>
      <c r="C1439" s="2">
        <f>RSI!I1439</f>
        <v>25.460115856956577</v>
      </c>
      <c r="D1439" s="2">
        <f>MACD!E1439</f>
        <v>7.6747929420486471E-2</v>
      </c>
      <c r="E1439" s="2">
        <f>MACD!F1439</f>
        <v>0.14119736428731244</v>
      </c>
      <c r="F1439" s="2">
        <f>'Moving Avg'!D1439</f>
        <v>8.8350000000000009</v>
      </c>
      <c r="G1439" s="2">
        <f>'Moving Avg'!F1439</f>
        <v>9.1232049999999987</v>
      </c>
      <c r="H1439" s="2">
        <f>'Moving Avg'!G1439</f>
        <v>9.7207359999999952</v>
      </c>
      <c r="I1439" s="2">
        <f>'Moving Avg'!H1439</f>
        <v>10.343569499999996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8.9636999999999993</v>
      </c>
      <c r="C1440" s="2">
        <f>RSI!I1440</f>
        <v>41.527283651615598</v>
      </c>
      <c r="D1440" s="2">
        <f>MACD!E1440</f>
        <v>7.1083760909427696E-2</v>
      </c>
      <c r="E1440" s="2">
        <f>MACD!F1440</f>
        <v>0.1271746436117355</v>
      </c>
      <c r="F1440" s="2">
        <f>'Moving Avg'!D1440</f>
        <v>8.8092800000000011</v>
      </c>
      <c r="G1440" s="2">
        <f>'Moving Avg'!F1440</f>
        <v>9.1017649999999986</v>
      </c>
      <c r="H1440" s="2">
        <f>'Moving Avg'!G1440</f>
        <v>9.6951319999999974</v>
      </c>
      <c r="I1440" s="2">
        <f>'Moving Avg'!H1440</f>
        <v>10.333237999999996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8.9636999999999993</v>
      </c>
      <c r="C1441" s="2">
        <f>RSI!I1441</f>
        <v>41.527283651615598</v>
      </c>
      <c r="D1441" s="2">
        <f>MACD!E1441</f>
        <v>4.1586378048521055E-2</v>
      </c>
      <c r="E1441" s="2">
        <f>MACD!F1441</f>
        <v>0.11005699049909262</v>
      </c>
      <c r="F1441" s="2">
        <f>'Moving Avg'!D1441</f>
        <v>8.7835599999999996</v>
      </c>
      <c r="G1441" s="2">
        <f>'Moving Avg'!F1441</f>
        <v>9.0824649999999991</v>
      </c>
      <c r="H1441" s="2">
        <f>'Moving Avg'!G1441</f>
        <v>9.673709999999998</v>
      </c>
      <c r="I1441" s="2">
        <f>'Moving Avg'!H1441</f>
        <v>10.322865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8.9636999999999993</v>
      </c>
      <c r="C1442" s="2">
        <f>RSI!I1442</f>
        <v>41.527283651615598</v>
      </c>
      <c r="D1442" s="2">
        <f>MACD!E1442</f>
        <v>4.8550692011643193E-2</v>
      </c>
      <c r="E1442" s="2">
        <f>MACD!F1442</f>
        <v>9.7755730801602742E-2</v>
      </c>
      <c r="F1442" s="2">
        <f>'Moving Avg'!D1442</f>
        <v>8.8092999999999986</v>
      </c>
      <c r="G1442" s="2">
        <f>'Moving Avg'!F1442</f>
        <v>9.0498699999999985</v>
      </c>
      <c r="H1442" s="2">
        <f>'Moving Avg'!G1442</f>
        <v>9.6481059999999967</v>
      </c>
      <c r="I1442" s="2">
        <f>'Moving Avg'!H1442</f>
        <v>10.312533499999997</v>
      </c>
      <c r="J1442" s="6" t="str">
        <f>OBV!F1442</f>
        <v>BULLISH</v>
      </c>
      <c r="K1442" s="6" t="str">
        <f>OBV!G1442</f>
        <v>NEUTRAL</v>
      </c>
      <c r="L1442" s="6" t="str">
        <f>OBV!H1442</f>
        <v>CONFIRMED BULLISH</v>
      </c>
    </row>
    <row r="1443" spans="1:12" ht="13.5" x14ac:dyDescent="0.25">
      <c r="A1443" s="3">
        <f>RSI!A1443</f>
        <v>44112</v>
      </c>
      <c r="B1443" s="2">
        <f>RSI!B1443</f>
        <v>8.9550999999999998</v>
      </c>
      <c r="C1443" s="2">
        <f>RSI!I1443</f>
        <v>41.279682783098451</v>
      </c>
      <c r="D1443" s="2">
        <f>MACD!E1443</f>
        <v>5.6534120991164727E-2</v>
      </c>
      <c r="E1443" s="2">
        <f>MACD!F1443</f>
        <v>8.9511408839515152E-2</v>
      </c>
      <c r="F1443" s="2">
        <f>'Moving Avg'!D1443</f>
        <v>8.884780000000001</v>
      </c>
      <c r="G1443" s="2">
        <f>'Moving Avg'!F1443</f>
        <v>9.0258549999999964</v>
      </c>
      <c r="H1443" s="2">
        <f>'Moving Avg'!G1443</f>
        <v>9.6199879999999993</v>
      </c>
      <c r="I1443" s="2">
        <f>'Moving Avg'!H1443</f>
        <v>10.302159</v>
      </c>
      <c r="J1443" s="6" t="str">
        <f>OBV!F1443</f>
        <v>BULLISH</v>
      </c>
      <c r="K1443" s="6" t="str">
        <f>OBV!G1443</f>
        <v>NEUTRAL</v>
      </c>
      <c r="L1443" s="6" t="str">
        <f>OBV!H1443</f>
        <v>CONFIRMED BULLISH</v>
      </c>
    </row>
    <row r="1444" spans="1:12" ht="13.5" x14ac:dyDescent="0.25">
      <c r="A1444" s="3">
        <f>RSI!A1444</f>
        <v>44113</v>
      </c>
      <c r="B1444" s="2">
        <f>RSI!B1444</f>
        <v>8.9893999999999998</v>
      </c>
      <c r="C1444" s="2">
        <f>RSI!I1444</f>
        <v>42.745923928004544</v>
      </c>
      <c r="D1444" s="2">
        <f>MACD!E1444</f>
        <v>6.2145250579209943E-2</v>
      </c>
      <c r="E1444" s="2">
        <f>MACD!F1444</f>
        <v>8.4038177187454113E-2</v>
      </c>
      <c r="F1444" s="2">
        <f>'Moving Avg'!D1444</f>
        <v>8.9671199999999995</v>
      </c>
      <c r="G1444" s="2">
        <f>'Moving Avg'!F1444</f>
        <v>9.0121299999999955</v>
      </c>
      <c r="H1444" s="2">
        <f>'Moving Avg'!G1444</f>
        <v>9.5925560000000001</v>
      </c>
      <c r="I1444" s="2">
        <f>'Moving Avg'!H1444</f>
        <v>10.292039999999997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</row>
    <row r="1445" spans="1:12" ht="13.5" x14ac:dyDescent="0.25">
      <c r="A1445" s="3">
        <f>RSI!A1445</f>
        <v>44116</v>
      </c>
      <c r="B1445" s="2">
        <f>RSI!B1445</f>
        <v>9.0065000000000008</v>
      </c>
      <c r="C1445" s="2">
        <f>RSI!I1445</f>
        <v>43.503326129823158</v>
      </c>
      <c r="D1445" s="2">
        <f>MACD!E1445</f>
        <v>5.3516987429338414E-2</v>
      </c>
      <c r="E1445" s="2">
        <f>MACD!F1445</f>
        <v>7.7933939235830973E-2</v>
      </c>
      <c r="F1445" s="2">
        <f>'Moving Avg'!D1445</f>
        <v>8.9756800000000005</v>
      </c>
      <c r="G1445" s="2">
        <f>'Moving Avg'!F1445</f>
        <v>9.0014049999999948</v>
      </c>
      <c r="H1445" s="2">
        <f>'Moving Avg'!G1445</f>
        <v>9.5661360000000002</v>
      </c>
      <c r="I1445" s="2">
        <f>'Moving Avg'!H1445</f>
        <v>10.282089999999998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</row>
    <row r="1446" spans="1:12" ht="13.5" x14ac:dyDescent="0.25">
      <c r="A1446" s="3">
        <f>RSI!A1446</f>
        <v>44117</v>
      </c>
      <c r="B1446" s="2">
        <f>RSI!B1446</f>
        <v>8.9893999999999998</v>
      </c>
      <c r="C1446" s="2">
        <f>RSI!I1446</f>
        <v>42.892266168385738</v>
      </c>
      <c r="D1446" s="2">
        <f>MACD!E1446</f>
        <v>4.8391516443778926E-2</v>
      </c>
      <c r="E1446" s="2">
        <f>MACD!F1446</f>
        <v>7.2025454677420567E-2</v>
      </c>
      <c r="F1446" s="2">
        <f>'Moving Avg'!D1446</f>
        <v>8.9808199999999996</v>
      </c>
      <c r="G1446" s="2">
        <f>'Moving Avg'!F1446</f>
        <v>8.9919699999999967</v>
      </c>
      <c r="H1446" s="2">
        <f>'Moving Avg'!G1446</f>
        <v>9.5393740000000005</v>
      </c>
      <c r="I1446" s="2">
        <f>'Moving Avg'!H1446</f>
        <v>10.272012499999999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</row>
    <row r="1447" spans="1:12" ht="13.5" x14ac:dyDescent="0.25">
      <c r="A1447" s="3">
        <f>RSI!A1447</f>
        <v>44118</v>
      </c>
      <c r="B1447" s="2">
        <f>RSI!B1447</f>
        <v>8.9207999999999998</v>
      </c>
      <c r="C1447" s="2">
        <f>RSI!I1447</f>
        <v>40.438308668497854</v>
      </c>
      <c r="D1447" s="2">
        <f>MACD!E1447</f>
        <v>1.0493879444336329E-2</v>
      </c>
      <c r="E1447" s="2">
        <f>MACD!F1447</f>
        <v>5.9719139630803726E-2</v>
      </c>
      <c r="F1447" s="2">
        <f>'Moving Avg'!D1447</f>
        <v>8.9722399999999993</v>
      </c>
      <c r="G1447" s="2">
        <f>'Moving Avg'!F1447</f>
        <v>8.9791049999999952</v>
      </c>
      <c r="H1447" s="2">
        <f>'Moving Avg'!G1447</f>
        <v>9.5112400000000008</v>
      </c>
      <c r="I1447" s="2">
        <f>'Moving Avg'!H1447</f>
        <v>10.261633999999997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8.9207999999999998</v>
      </c>
      <c r="C1448" s="2">
        <f>RSI!I1448</f>
        <v>40.438308668497854</v>
      </c>
      <c r="D1448" s="2">
        <f>MACD!E1448</f>
        <v>-5.9879982927812492E-2</v>
      </c>
      <c r="E1448" s="2">
        <f>MACD!F1448</f>
        <v>3.5799315119080487E-2</v>
      </c>
      <c r="F1448" s="2">
        <f>'Moving Avg'!D1448</f>
        <v>8.9653799999999997</v>
      </c>
      <c r="G1448" s="2">
        <f>'Moving Avg'!F1448</f>
        <v>8.9761049999999987</v>
      </c>
      <c r="H1448" s="2">
        <f>'Moving Avg'!G1448</f>
        <v>9.4831059999999976</v>
      </c>
      <c r="I1448" s="2">
        <f>'Moving Avg'!H1448</f>
        <v>10.251464499999997</v>
      </c>
      <c r="J1448" s="6" t="str">
        <f>OBV!F1448</f>
        <v>BEARISH</v>
      </c>
      <c r="K1448" s="6" t="str">
        <f>OBV!G1448</f>
        <v>NEUTRAL</v>
      </c>
      <c r="L1448" s="6" t="str">
        <f>OBV!H1448</f>
        <v>CONFIRMED BEARISH</v>
      </c>
    </row>
    <row r="1449" spans="1:12" ht="13.5" x14ac:dyDescent="0.25">
      <c r="A1449" s="3">
        <f>RSI!A1449</f>
        <v>44123</v>
      </c>
      <c r="B1449" s="2">
        <f>RSI!B1449</f>
        <v>8.9207999999999998</v>
      </c>
      <c r="C1449" s="2">
        <f>RSI!I1449</f>
        <v>40.438308668497854</v>
      </c>
      <c r="D1449" s="2">
        <f>MACD!E1449</f>
        <v>-0.11824377842818201</v>
      </c>
      <c r="E1449" s="2">
        <f>MACD!F1449</f>
        <v>4.9906964096279871E-3</v>
      </c>
      <c r="F1449" s="2">
        <f>'Moving Avg'!D1449</f>
        <v>8.9516600000000004</v>
      </c>
      <c r="G1449" s="2">
        <f>'Moving Avg'!F1449</f>
        <v>8.9718199999999975</v>
      </c>
      <c r="H1449" s="2">
        <f>'Moving Avg'!G1449</f>
        <v>9.4549719999999979</v>
      </c>
      <c r="I1449" s="2">
        <f>'Moving Avg'!H1449</f>
        <v>10.241336999999998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</row>
    <row r="1450" spans="1:12" ht="13.5" x14ac:dyDescent="0.25">
      <c r="A1450" s="3">
        <f>RSI!A1450</f>
        <v>44124</v>
      </c>
      <c r="B1450" s="2">
        <f>RSI!B1450</f>
        <v>8.9207999999999998</v>
      </c>
      <c r="C1450" s="2">
        <f>RSI!I1450</f>
        <v>40.438308668497868</v>
      </c>
      <c r="D1450" s="2">
        <f>MACD!E1450</f>
        <v>-0.10714824751333474</v>
      </c>
      <c r="E1450" s="2">
        <f>MACD!F1450</f>
        <v>-1.7437092374964557E-2</v>
      </c>
      <c r="F1450" s="2">
        <f>'Moving Avg'!D1450</f>
        <v>8.9345200000000009</v>
      </c>
      <c r="G1450" s="2">
        <f>'Moving Avg'!F1450</f>
        <v>8.9602399999999989</v>
      </c>
      <c r="H1450" s="2">
        <f>'Moving Avg'!G1450</f>
        <v>9.4276739999999997</v>
      </c>
      <c r="I1450" s="2">
        <f>'Moving Avg'!H1450</f>
        <v>10.231042</v>
      </c>
      <c r="J1450" s="6" t="str">
        <f>OBV!F1450</f>
        <v>BEARISH</v>
      </c>
      <c r="K1450" s="6" t="str">
        <f>OBV!G1450</f>
        <v>NEUTRAL</v>
      </c>
      <c r="L1450" s="6" t="str">
        <f>OBV!H1450</f>
        <v>CONFIRMED BEARISH</v>
      </c>
    </row>
    <row r="1451" spans="1:12" ht="13.5" x14ac:dyDescent="0.25">
      <c r="A1451" s="3">
        <f>RSI!A1451</f>
        <v>44125</v>
      </c>
      <c r="B1451" s="2">
        <f>RSI!B1451</f>
        <v>8.9207999999999998</v>
      </c>
      <c r="C1451" s="2">
        <f>RSI!I1451</f>
        <v>40.438308668497868</v>
      </c>
      <c r="D1451" s="2">
        <f>MACD!E1451</f>
        <v>-9.67452161981317E-2</v>
      </c>
      <c r="E1451" s="2">
        <f>MACD!F1451</f>
        <v>-3.3298717139597991E-2</v>
      </c>
      <c r="F1451" s="2">
        <f>'Moving Avg'!D1451</f>
        <v>8.9207999999999998</v>
      </c>
      <c r="G1451" s="2">
        <f>'Moving Avg'!F1451</f>
        <v>8.9572399999999988</v>
      </c>
      <c r="H1451" s="2">
        <f>'Moving Avg'!G1451</f>
        <v>9.4003759999999996</v>
      </c>
      <c r="I1451" s="2">
        <f>'Moving Avg'!H1451</f>
        <v>10.2208725</v>
      </c>
      <c r="J1451" s="6" t="str">
        <f>OBV!F1451</f>
        <v>BEARISH</v>
      </c>
      <c r="K1451" s="6" t="str">
        <f>OBV!G1451</f>
        <v>NEUTRAL</v>
      </c>
      <c r="L1451" s="6" t="str">
        <f>OBV!H1451</f>
        <v>CONFIRMED BEARISH</v>
      </c>
    </row>
    <row r="1452" spans="1:12" ht="13.5" x14ac:dyDescent="0.25">
      <c r="A1452" s="3">
        <f>RSI!A1452</f>
        <v>44126</v>
      </c>
      <c r="B1452" s="2">
        <f>RSI!B1452</f>
        <v>8.9122000000000003</v>
      </c>
      <c r="C1452" s="2">
        <f>RSI!I1452</f>
        <v>40.022503343764662</v>
      </c>
      <c r="D1452" s="2">
        <f>MACD!E1452</f>
        <v>-8.6366257575699379E-2</v>
      </c>
      <c r="E1452" s="2">
        <f>MACD!F1452</f>
        <v>-4.3912225226818272E-2</v>
      </c>
      <c r="F1452" s="2">
        <f>'Moving Avg'!D1452</f>
        <v>8.9190799999999992</v>
      </c>
      <c r="G1452" s="2">
        <f>'Moving Avg'!F1452</f>
        <v>8.9439449999999976</v>
      </c>
      <c r="H1452" s="2">
        <f>'Moving Avg'!G1452</f>
        <v>9.3729059999999986</v>
      </c>
      <c r="I1452" s="2">
        <f>'Moving Avg'!H1452</f>
        <v>10.211077999999999</v>
      </c>
      <c r="J1452" s="6" t="str">
        <f>OBV!F1452</f>
        <v>BEARISH</v>
      </c>
      <c r="K1452" s="6" t="str">
        <f>OBV!G1452</f>
        <v>NEUTRAL</v>
      </c>
      <c r="L1452" s="6" t="str">
        <f>OBV!H1452</f>
        <v>CONFIRMED BEARISH</v>
      </c>
    </row>
    <row r="1453" spans="1:12" ht="13.5" x14ac:dyDescent="0.25">
      <c r="A1453" s="3">
        <f>RSI!A1453</f>
        <v>44127</v>
      </c>
      <c r="B1453" s="2">
        <f>RSI!B1453</f>
        <v>8.9207999999999998</v>
      </c>
      <c r="C1453" s="2">
        <f>RSI!I1453</f>
        <v>40.679385385522288</v>
      </c>
      <c r="D1453" s="2">
        <f>MACD!E1453</f>
        <v>-7.8623583354984206E-2</v>
      </c>
      <c r="E1453" s="2">
        <f>MACD!F1453</f>
        <v>-5.0854496852451463E-2</v>
      </c>
      <c r="F1453" s="2">
        <f>'Moving Avg'!D1453</f>
        <v>8.9190799999999992</v>
      </c>
      <c r="G1453" s="2">
        <f>'Moving Avg'!F1453</f>
        <v>8.9310799999999997</v>
      </c>
      <c r="H1453" s="2">
        <f>'Moving Avg'!G1453</f>
        <v>9.3506260000000001</v>
      </c>
      <c r="I1453" s="2">
        <f>'Moving Avg'!H1453</f>
        <v>10.2014105</v>
      </c>
      <c r="J1453" s="6" t="str">
        <f>OBV!F1453</f>
        <v>BEARISH</v>
      </c>
      <c r="K1453" s="6" t="str">
        <f>OBV!G1453</f>
        <v>NEUTRAL</v>
      </c>
      <c r="L1453" s="6" t="str">
        <f>OBV!H1453</f>
        <v>NEUTRAL</v>
      </c>
    </row>
    <row r="1454" spans="1:12" ht="13.5" x14ac:dyDescent="0.25">
      <c r="A1454" s="3">
        <f>RSI!A1454</f>
        <v>44130</v>
      </c>
      <c r="B1454" s="2">
        <f>RSI!B1454</f>
        <v>8.9036000000000008</v>
      </c>
      <c r="C1454" s="2">
        <f>RSI!I1454</f>
        <v>39.741904528067614</v>
      </c>
      <c r="D1454" s="2">
        <f>MACD!E1454</f>
        <v>-6.4719510009922487E-2</v>
      </c>
      <c r="E1454" s="2">
        <f>MACD!F1454</f>
        <v>-5.362749948394567E-2</v>
      </c>
      <c r="F1454" s="2">
        <f>'Moving Avg'!D1454</f>
        <v>8.9156399999999998</v>
      </c>
      <c r="G1454" s="2">
        <f>'Moving Avg'!F1454</f>
        <v>8.9173550000000024</v>
      </c>
      <c r="H1454" s="2">
        <f>'Moving Avg'!G1454</f>
        <v>9.328167999999998</v>
      </c>
      <c r="I1454" s="2">
        <f>'Moving Avg'!H1454</f>
        <v>10.192409500000002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8.8779000000000003</v>
      </c>
      <c r="C1455" s="2">
        <f>RSI!I1455</f>
        <v>38.320844394731253</v>
      </c>
      <c r="D1455" s="2">
        <f>MACD!E1455</f>
        <v>-4.7576210266527141E-2</v>
      </c>
      <c r="E1455" s="2">
        <f>MACD!F1455</f>
        <v>-5.2417241640461971E-2</v>
      </c>
      <c r="F1455" s="2">
        <f>'Moving Avg'!D1455</f>
        <v>8.9070599999999978</v>
      </c>
      <c r="G1455" s="2">
        <f>'Moving Avg'!F1455</f>
        <v>8.906635000000005</v>
      </c>
      <c r="H1455" s="2">
        <f>'Moving Avg'!G1455</f>
        <v>9.3050299999999986</v>
      </c>
      <c r="I1455" s="2">
        <f>'Moving Avg'!H1455</f>
        <v>10.183280000000002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8.9207999999999998</v>
      </c>
      <c r="C1456" s="2">
        <f>RSI!I1456</f>
        <v>42.046093734235157</v>
      </c>
      <c r="D1456" s="2">
        <f>MACD!E1456</f>
        <v>-3.7945690977354118E-2</v>
      </c>
      <c r="E1456" s="2">
        <f>MACD!F1456</f>
        <v>-4.9522931507840401E-2</v>
      </c>
      <c r="F1456" s="2">
        <f>'Moving Avg'!D1456</f>
        <v>8.9070599999999995</v>
      </c>
      <c r="G1456" s="2">
        <f>'Moving Avg'!F1456</f>
        <v>8.8980600000000045</v>
      </c>
      <c r="H1456" s="2">
        <f>'Moving Avg'!G1456</f>
        <v>9.2844219999999993</v>
      </c>
      <c r="I1456" s="2">
        <f>'Moving Avg'!H1456</f>
        <v>10.174741000000001</v>
      </c>
      <c r="J1456" s="6" t="str">
        <f>OBV!F1456</f>
        <v>BULLISH</v>
      </c>
      <c r="K1456" s="6" t="str">
        <f>OBV!G1456</f>
        <v>NEUTRAL</v>
      </c>
      <c r="L1456" s="6" t="str">
        <f>OBV!H1456</f>
        <v>NEUTRAL</v>
      </c>
    </row>
    <row r="1457" spans="1:12" ht="13.5" x14ac:dyDescent="0.25">
      <c r="A1457" s="3">
        <f>RSI!A1457</f>
        <v>44134</v>
      </c>
      <c r="B1457" s="2">
        <f>RSI!B1457</f>
        <v>8.9122000000000003</v>
      </c>
      <c r="C1457" s="2">
        <f>RSI!I1457</f>
        <v>41.504913061999758</v>
      </c>
      <c r="D1457" s="2">
        <f>MACD!E1457</f>
        <v>-3.9103025540224934E-2</v>
      </c>
      <c r="E1457" s="2">
        <f>MACD!F1457</f>
        <v>-4.7438950314317316E-2</v>
      </c>
      <c r="F1457" s="2">
        <f>'Moving Avg'!D1457</f>
        <v>8.9070599999999995</v>
      </c>
      <c r="G1457" s="2">
        <f>'Moving Avg'!F1457</f>
        <v>8.9019200000000023</v>
      </c>
      <c r="H1457" s="2">
        <f>'Moving Avg'!G1457</f>
        <v>9.2621359999999999</v>
      </c>
      <c r="I1457" s="2">
        <f>'Moving Avg'!H1457</f>
        <v>10.166577500000002</v>
      </c>
      <c r="J1457" s="6" t="str">
        <f>OBV!F1457</f>
        <v>BULLISH</v>
      </c>
      <c r="K1457" s="6" t="str">
        <f>OBV!G1457</f>
        <v>NEUTRAL</v>
      </c>
      <c r="L1457" s="6" t="str">
        <f>OBV!H1457</f>
        <v>NEUTRAL</v>
      </c>
    </row>
    <row r="1458" spans="1:12" ht="13.5" x14ac:dyDescent="0.25">
      <c r="A1458" s="3">
        <f>RSI!A1458</f>
        <v>44137</v>
      </c>
      <c r="B1458" s="2">
        <f>RSI!B1458</f>
        <v>8.9122000000000003</v>
      </c>
      <c r="C1458" s="2">
        <f>RSI!I1458</f>
        <v>41.504913061999758</v>
      </c>
      <c r="D1458" s="2">
        <f>MACD!E1458</f>
        <v>-3.9466144920933033E-2</v>
      </c>
      <c r="E1458" s="2">
        <f>MACD!F1458</f>
        <v>-4.5844389235640465E-2</v>
      </c>
      <c r="F1458" s="2">
        <f>'Moving Avg'!D1458</f>
        <v>8.9053399999999989</v>
      </c>
      <c r="G1458" s="2">
        <f>'Moving Avg'!F1458</f>
        <v>8.9186450000000033</v>
      </c>
      <c r="H1458" s="2">
        <f>'Moving Avg'!G1458</f>
        <v>9.239849999999997</v>
      </c>
      <c r="I1458" s="2">
        <f>'Moving Avg'!H1458</f>
        <v>10.158455500000002</v>
      </c>
      <c r="J1458" s="6" t="str">
        <f>OBV!F1458</f>
        <v>BULLISH</v>
      </c>
      <c r="K1458" s="6" t="str">
        <f>OBV!G1458</f>
        <v>NEUTRAL</v>
      </c>
      <c r="L1458" s="6" t="str">
        <f>OBV!H1458</f>
        <v>BULLISH DIVERGENCE</v>
      </c>
    </row>
    <row r="1459" spans="1:12" ht="13.5" x14ac:dyDescent="0.25">
      <c r="A1459" s="3">
        <f>RSI!A1459</f>
        <v>44138</v>
      </c>
      <c r="B1459" s="2">
        <f>RSI!B1459</f>
        <v>8.9207999999999998</v>
      </c>
      <c r="C1459" s="2">
        <f>RSI!I1459</f>
        <v>42.365253580888968</v>
      </c>
      <c r="D1459" s="2">
        <f>MACD!E1459</f>
        <v>-3.9839914863986081E-2</v>
      </c>
      <c r="E1459" s="2">
        <f>MACD!F1459</f>
        <v>-4.4643494361309592E-2</v>
      </c>
      <c r="F1459" s="2">
        <f>'Moving Avg'!D1459</f>
        <v>8.9087800000000001</v>
      </c>
      <c r="G1459" s="2">
        <f>'Moving Avg'!F1459</f>
        <v>8.9358000000000004</v>
      </c>
      <c r="H1459" s="2">
        <f>'Moving Avg'!G1459</f>
        <v>9.2177359999999968</v>
      </c>
      <c r="I1459" s="2">
        <f>'Moving Avg'!H1459</f>
        <v>10.150794500000002</v>
      </c>
      <c r="J1459" s="6" t="str">
        <f>OBV!F1459</f>
        <v>BULLISH</v>
      </c>
      <c r="K1459" s="6" t="str">
        <f>OBV!G1459</f>
        <v>NEUTRAL</v>
      </c>
      <c r="L1459" s="6" t="str">
        <f>OBV!H1459</f>
        <v>CONFIRMED BULLISH</v>
      </c>
    </row>
    <row r="1460" spans="1:12" ht="13.5" x14ac:dyDescent="0.25">
      <c r="A1460" s="3">
        <f>RSI!A1460</f>
        <v>44139</v>
      </c>
      <c r="B1460" s="2">
        <f>RSI!B1460</f>
        <v>8.9207999999999998</v>
      </c>
      <c r="C1460" s="2">
        <f>RSI!I1460</f>
        <v>42.365253580888968</v>
      </c>
      <c r="D1460" s="2">
        <f>MACD!E1460</f>
        <v>-3.9678738439153705E-2</v>
      </c>
      <c r="E1460" s="2">
        <f>MACD!F1460</f>
        <v>-4.3650543176878422E-2</v>
      </c>
      <c r="F1460" s="2">
        <f>'Moving Avg'!D1460</f>
        <v>8.9173599999999986</v>
      </c>
      <c r="G1460" s="2">
        <f>'Moving Avg'!F1460</f>
        <v>8.9336549999999981</v>
      </c>
      <c r="H1460" s="2">
        <f>'Moving Avg'!G1460</f>
        <v>9.1962919999999979</v>
      </c>
      <c r="I1460" s="2">
        <f>'Moving Avg'!H1460</f>
        <v>10.143133500000003</v>
      </c>
      <c r="J1460" s="6" t="str">
        <f>OBV!F1460</f>
        <v>BULLISH</v>
      </c>
      <c r="K1460" s="6" t="str">
        <f>OBV!G1460</f>
        <v>NEUTRAL</v>
      </c>
      <c r="L1460" s="6" t="str">
        <f>OBV!H1460</f>
        <v>CONFIRMED BULLISH</v>
      </c>
    </row>
    <row r="1461" spans="1:12" ht="13.5" x14ac:dyDescent="0.25">
      <c r="A1461" s="3">
        <f>RSI!A1461</f>
        <v>44140</v>
      </c>
      <c r="B1461" s="2">
        <f>RSI!B1461</f>
        <v>8.9207999999999998</v>
      </c>
      <c r="C1461" s="2">
        <f>RSI!I1461</f>
        <v>42.365253580888968</v>
      </c>
      <c r="D1461" s="2">
        <f>MACD!E1461</f>
        <v>-3.9100281257997693E-2</v>
      </c>
      <c r="E1461" s="2">
        <f>MACD!F1461</f>
        <v>-4.2740490793102277E-2</v>
      </c>
      <c r="F1461" s="2">
        <f>'Moving Avg'!D1461</f>
        <v>8.9173599999999986</v>
      </c>
      <c r="G1461" s="2">
        <f>'Moving Avg'!F1461</f>
        <v>8.9315099999999994</v>
      </c>
      <c r="H1461" s="2">
        <f>'Moving Avg'!G1461</f>
        <v>9.1698739999999965</v>
      </c>
      <c r="I1461" s="2">
        <f>'Moving Avg'!H1461</f>
        <v>10.135891000000003</v>
      </c>
      <c r="J1461" s="6" t="str">
        <f>OBV!F1461</f>
        <v>BULLISH</v>
      </c>
      <c r="K1461" s="6" t="str">
        <f>OBV!G1461</f>
        <v>NEUTRAL</v>
      </c>
      <c r="L1461" s="6" t="str">
        <f>OBV!H1461</f>
        <v>NEUTRAL</v>
      </c>
    </row>
    <row r="1462" spans="1:12" ht="13.5" x14ac:dyDescent="0.25">
      <c r="A1462" s="3">
        <f>RSI!A1462</f>
        <v>44141</v>
      </c>
      <c r="B1462" s="2">
        <f>RSI!B1462</f>
        <v>8.9207999999999998</v>
      </c>
      <c r="C1462" s="2">
        <f>RSI!I1462</f>
        <v>42.365253580888968</v>
      </c>
      <c r="D1462" s="2">
        <f>MACD!E1462</f>
        <v>-3.9524563737058926E-2</v>
      </c>
      <c r="E1462" s="2">
        <f>MACD!F1462</f>
        <v>-4.2097305381893609E-2</v>
      </c>
      <c r="F1462" s="2">
        <f>'Moving Avg'!D1462</f>
        <v>8.9190799999999992</v>
      </c>
      <c r="G1462" s="2">
        <f>'Moving Avg'!F1462</f>
        <v>8.9293649999999989</v>
      </c>
      <c r="H1462" s="2">
        <f>'Moving Avg'!G1462</f>
        <v>9.1458579999999969</v>
      </c>
      <c r="I1462" s="2">
        <f>'Moving Avg'!H1462</f>
        <v>10.128355500000003</v>
      </c>
      <c r="J1462" s="6" t="str">
        <f>OBV!F1462</f>
        <v>BULLISH</v>
      </c>
      <c r="K1462" s="6" t="str">
        <f>OBV!G1462</f>
        <v>NEUTRAL</v>
      </c>
      <c r="L1462" s="6" t="str">
        <f>OBV!H1462</f>
        <v>CONFIRMED BULLISH</v>
      </c>
    </row>
    <row r="1463" spans="1:12" ht="13.5" x14ac:dyDescent="0.25">
      <c r="A1463" s="3">
        <f>RSI!A1463</f>
        <v>44144</v>
      </c>
      <c r="B1463" s="2">
        <f>RSI!B1463</f>
        <v>8.9122000000000003</v>
      </c>
      <c r="C1463" s="2">
        <f>RSI!I1463</f>
        <v>41.543405000566423</v>
      </c>
      <c r="D1463" s="2">
        <f>MACD!E1463</f>
        <v>-3.7544448143876252E-2</v>
      </c>
      <c r="E1463" s="2">
        <f>MACD!F1463</f>
        <v>-4.1186733934290141E-2</v>
      </c>
      <c r="F1463" s="2">
        <f>'Moving Avg'!D1463</f>
        <v>8.9190799999999992</v>
      </c>
      <c r="G1463" s="2">
        <f>'Moving Avg'!F1463</f>
        <v>8.9272199999999984</v>
      </c>
      <c r="H1463" s="2">
        <f>'Moving Avg'!G1463</f>
        <v>9.1250999999999962</v>
      </c>
      <c r="I1463" s="2">
        <f>'Moving Avg'!H1463</f>
        <v>10.120735500000002</v>
      </c>
      <c r="J1463" s="6" t="str">
        <f>OBV!F1463</f>
        <v>BULLISH</v>
      </c>
      <c r="K1463" s="6" t="str">
        <f>OBV!G1463</f>
        <v>NEUTRAL</v>
      </c>
      <c r="L1463" s="6" t="str">
        <f>OBV!H1463</f>
        <v>NEUTRAL</v>
      </c>
    </row>
    <row r="1464" spans="1:12" ht="13.5" x14ac:dyDescent="0.25">
      <c r="A1464" s="3">
        <f>RSI!A1464</f>
        <v>44145</v>
      </c>
      <c r="B1464" s="2">
        <f>RSI!B1464</f>
        <v>8.9122000000000003</v>
      </c>
      <c r="C1464" s="2">
        <f>RSI!I1464</f>
        <v>41.543405000566423</v>
      </c>
      <c r="D1464" s="2">
        <f>MACD!E1464</f>
        <v>-3.8113366717377417E-2</v>
      </c>
      <c r="E1464" s="2">
        <f>MACD!F1464</f>
        <v>-4.0572060490907599E-2</v>
      </c>
      <c r="F1464" s="2">
        <f>'Moving Avg'!D1464</f>
        <v>8.9173599999999986</v>
      </c>
      <c r="G1464" s="2">
        <f>'Moving Avg'!F1464</f>
        <v>8.9233599999999988</v>
      </c>
      <c r="H1464" s="2">
        <f>'Moving Avg'!G1464</f>
        <v>9.099367999999993</v>
      </c>
      <c r="I1464" s="2">
        <f>'Moving Avg'!H1464</f>
        <v>10.113157000000003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</row>
    <row r="1465" spans="1:12" ht="13.5" x14ac:dyDescent="0.25">
      <c r="A1465" s="3">
        <f>RSI!A1465</f>
        <v>44146</v>
      </c>
      <c r="B1465" s="2">
        <f>RSI!B1465</f>
        <v>8.9207999999999998</v>
      </c>
      <c r="C1465" s="2">
        <f>RSI!I1465</f>
        <v>42.829645705646683</v>
      </c>
      <c r="D1465" s="2">
        <f>MACD!E1465</f>
        <v>-4.2813649169923806E-2</v>
      </c>
      <c r="E1465" s="2">
        <f>MACD!F1465</f>
        <v>-4.1020378226710841E-2</v>
      </c>
      <c r="F1465" s="2">
        <f>'Moving Avg'!D1465</f>
        <v>8.9173599999999986</v>
      </c>
      <c r="G1465" s="2">
        <f>'Moving Avg'!F1465</f>
        <v>8.9190749999999976</v>
      </c>
      <c r="H1465" s="2">
        <f>'Moving Avg'!G1465</f>
        <v>9.077065999999995</v>
      </c>
      <c r="I1465" s="2">
        <f>'Moving Avg'!H1465</f>
        <v>10.105705500000004</v>
      </c>
      <c r="J1465" s="6" t="str">
        <f>OBV!F1465</f>
        <v>BULLISH</v>
      </c>
      <c r="K1465" s="6" t="str">
        <f>OBV!G1465</f>
        <v>NEUTRAL</v>
      </c>
      <c r="L1465" s="6" t="str">
        <f>OBV!H1465</f>
        <v>NEUTRAL</v>
      </c>
    </row>
    <row r="1466" spans="1:12" ht="13.5" x14ac:dyDescent="0.25">
      <c r="A1466" s="3">
        <f>RSI!A1466</f>
        <v>44147</v>
      </c>
      <c r="B1466" s="2">
        <f>RSI!B1466</f>
        <v>8.9207999999999998</v>
      </c>
      <c r="C1466" s="2">
        <f>RSI!I1466</f>
        <v>42.829645705646683</v>
      </c>
      <c r="D1466" s="2">
        <f>MACD!E1466</f>
        <v>-3.9897190702035346E-2</v>
      </c>
      <c r="E1466" s="2">
        <f>MACD!F1466</f>
        <v>-4.0795740721775747E-2</v>
      </c>
      <c r="F1466" s="2">
        <f>'Moving Avg'!D1466</f>
        <v>8.9173599999999986</v>
      </c>
      <c r="G1466" s="2">
        <f>'Moving Avg'!F1466</f>
        <v>8.9156449999999978</v>
      </c>
      <c r="H1466" s="2">
        <f>'Moving Avg'!G1466</f>
        <v>9.0547639999999934</v>
      </c>
      <c r="I1466" s="2">
        <f>'Moving Avg'!H1466</f>
        <v>10.098463000000004</v>
      </c>
      <c r="J1466" s="6" t="str">
        <f>OBV!F1466</f>
        <v>BULLISH</v>
      </c>
      <c r="K1466" s="6" t="str">
        <f>OBV!G1466</f>
        <v>NEUTRAL</v>
      </c>
      <c r="L1466" s="6" t="str">
        <f>OBV!H1466</f>
        <v>NEUTRAL</v>
      </c>
    </row>
    <row r="1467" spans="1:12" ht="13.5" x14ac:dyDescent="0.25">
      <c r="A1467" s="3">
        <f>RSI!A1467</f>
        <v>44148</v>
      </c>
      <c r="B1467" s="2">
        <f>RSI!B1467</f>
        <v>8.9207999999999998</v>
      </c>
      <c r="C1467" s="2">
        <f>RSI!I1467</f>
        <v>42.829645705646683</v>
      </c>
      <c r="D1467" s="2">
        <f>MACD!E1467</f>
        <v>-3.8480624202097857E-2</v>
      </c>
      <c r="E1467" s="2">
        <f>MACD!F1467</f>
        <v>-4.0332717417840169E-2</v>
      </c>
      <c r="F1467" s="2">
        <f>'Moving Avg'!D1467</f>
        <v>8.9173599999999986</v>
      </c>
      <c r="G1467" s="2">
        <f>'Moving Avg'!F1467</f>
        <v>8.9156449999999978</v>
      </c>
      <c r="H1467" s="2">
        <f>'Moving Avg'!G1467</f>
        <v>9.0384679999999928</v>
      </c>
      <c r="I1467" s="2">
        <f>'Moving Avg'!H1467</f>
        <v>10.089673500000005</v>
      </c>
      <c r="J1467" s="6" t="str">
        <f>OBV!F1467</f>
        <v>BULLISH</v>
      </c>
      <c r="K1467" s="6" t="str">
        <f>OBV!G1467</f>
        <v>NEUTRAL</v>
      </c>
      <c r="L1467" s="6" t="str">
        <f>OBV!H1467</f>
        <v>NEUTRAL</v>
      </c>
    </row>
    <row r="1468" spans="1:12" ht="13.5" x14ac:dyDescent="0.25">
      <c r="A1468" s="3">
        <f>RSI!A1468</f>
        <v>44151</v>
      </c>
      <c r="B1468" s="2">
        <f>RSI!B1468</f>
        <v>8.8436000000000003</v>
      </c>
      <c r="C1468" s="2">
        <f>RSI!I1468</f>
        <v>34.354529857759474</v>
      </c>
      <c r="D1468" s="2">
        <f>MACD!E1468</f>
        <v>-3.1311740201267924E-2</v>
      </c>
      <c r="E1468" s="2">
        <f>MACD!F1468</f>
        <v>-3.852852197452572E-2</v>
      </c>
      <c r="F1468" s="2">
        <f>'Moving Avg'!D1468</f>
        <v>8.9036399999999993</v>
      </c>
      <c r="G1468" s="2">
        <f>'Moving Avg'!F1468</f>
        <v>8.9117849999999983</v>
      </c>
      <c r="H1468" s="2">
        <f>'Moving Avg'!G1468</f>
        <v>9.0209699999999913</v>
      </c>
      <c r="I1468" s="2">
        <f>'Moving Avg'!H1468</f>
        <v>10.079745000000003</v>
      </c>
      <c r="J1468" s="6" t="str">
        <f>OBV!F1468</f>
        <v>BULLISH</v>
      </c>
      <c r="K1468" s="6" t="str">
        <f>OBV!G1468</f>
        <v>NEUTRAL</v>
      </c>
      <c r="L1468" s="6" t="str">
        <f>OBV!H1468</f>
        <v>BULLISH DIVERGENCE</v>
      </c>
    </row>
    <row r="1469" spans="1:12" ht="13.5" x14ac:dyDescent="0.25">
      <c r="A1469" s="3">
        <f>RSI!A1469</f>
        <v>44152</v>
      </c>
      <c r="B1469" s="2">
        <f>RSI!B1469</f>
        <v>8.9122000000000003</v>
      </c>
      <c r="C1469" s="2">
        <f>RSI!I1469</f>
        <v>44.806144578177864</v>
      </c>
      <c r="D1469" s="2">
        <f>MACD!E1469</f>
        <v>-2.8314902420545351E-2</v>
      </c>
      <c r="E1469" s="2">
        <f>MACD!F1469</f>
        <v>-3.6485798063729646E-2</v>
      </c>
      <c r="F1469" s="2">
        <f>'Moving Avg'!D1469</f>
        <v>8.9036399999999993</v>
      </c>
      <c r="G1469" s="2">
        <f>'Moving Avg'!F1469</f>
        <v>8.9113550000000004</v>
      </c>
      <c r="H1469" s="2">
        <f>'Moving Avg'!G1469</f>
        <v>9.0057019999999923</v>
      </c>
      <c r="I1469" s="2">
        <f>'Moving Avg'!H1469</f>
        <v>10.069950500000003</v>
      </c>
      <c r="J1469" s="6" t="str">
        <f>OBV!F1469</f>
        <v>BULLISH</v>
      </c>
      <c r="K1469" s="6" t="str">
        <f>OBV!G1469</f>
        <v>WEAK</v>
      </c>
      <c r="L1469" s="6" t="str">
        <f>OBV!H1469</f>
        <v>NEUTRAL</v>
      </c>
    </row>
    <row r="1470" spans="1:12" ht="13.5" x14ac:dyDescent="0.25">
      <c r="A1470" s="3">
        <f>RSI!A1470</f>
        <v>44153</v>
      </c>
      <c r="B1470" s="2">
        <f>RSI!B1470</f>
        <v>8.9122000000000003</v>
      </c>
      <c r="C1470" s="2">
        <f>RSI!I1470</f>
        <v>44.806144578177864</v>
      </c>
      <c r="D1470" s="2">
        <f>MACD!E1470</f>
        <v>-2.5546269943676592E-2</v>
      </c>
      <c r="E1470" s="2">
        <f>MACD!F1470</f>
        <v>-3.4297892439719035E-2</v>
      </c>
      <c r="F1470" s="2">
        <f>'Moving Avg'!D1470</f>
        <v>8.9019200000000005</v>
      </c>
      <c r="G1470" s="2">
        <f>'Moving Avg'!F1470</f>
        <v>8.9109249999999989</v>
      </c>
      <c r="H1470" s="2">
        <f>'Moving Avg'!G1470</f>
        <v>8.9960959999999925</v>
      </c>
      <c r="I1470" s="2">
        <f>'Moving Avg'!H1470</f>
        <v>10.060198000000003</v>
      </c>
      <c r="J1470" s="6" t="str">
        <f>OBV!F1470</f>
        <v>BULLISH</v>
      </c>
      <c r="K1470" s="6" t="str">
        <f>OBV!G1470</f>
        <v>NEUTRAL</v>
      </c>
      <c r="L1470" s="6" t="str">
        <f>OBV!H1470</f>
        <v>BULLISH DIVERGENCE</v>
      </c>
    </row>
    <row r="1471" spans="1:12" ht="13.5" x14ac:dyDescent="0.25">
      <c r="A1471" s="3">
        <f>RSI!A1471</f>
        <v>44154</v>
      </c>
      <c r="B1471" s="2">
        <f>RSI!B1471</f>
        <v>8.9036000000000008</v>
      </c>
      <c r="C1471" s="2">
        <f>RSI!I1471</f>
        <v>43.792417033884739</v>
      </c>
      <c r="D1471" s="2">
        <f>MACD!E1471</f>
        <v>-2.2350945126261124E-2</v>
      </c>
      <c r="E1471" s="2">
        <f>MACD!F1471</f>
        <v>-3.1908502977027457E-2</v>
      </c>
      <c r="F1471" s="2">
        <f>'Moving Avg'!D1471</f>
        <v>8.8984800000000011</v>
      </c>
      <c r="G1471" s="2">
        <f>'Moving Avg'!F1471</f>
        <v>8.9100649999999995</v>
      </c>
      <c r="H1471" s="2">
        <f>'Moving Avg'!G1471</f>
        <v>8.9871739999999924</v>
      </c>
      <c r="I1471" s="2">
        <f>'Moving Avg'!H1471</f>
        <v>10.050360500000004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</row>
    <row r="1472" spans="1:12" ht="13.5" x14ac:dyDescent="0.25">
      <c r="A1472" s="3">
        <f>RSI!A1472</f>
        <v>44155</v>
      </c>
      <c r="B1472" s="2">
        <f>RSI!B1472</f>
        <v>8.9122000000000003</v>
      </c>
      <c r="C1472" s="2">
        <f>RSI!I1472</f>
        <v>45.129346475235593</v>
      </c>
      <c r="D1472" s="2">
        <f>MACD!E1472</f>
        <v>-2.0033799527130469E-2</v>
      </c>
      <c r="E1472" s="2">
        <f>MACD!F1472</f>
        <v>-2.9533562287048062E-2</v>
      </c>
      <c r="F1472" s="2">
        <f>'Moving Avg'!D1472</f>
        <v>8.8967600000000004</v>
      </c>
      <c r="G1472" s="2">
        <f>'Moving Avg'!F1472</f>
        <v>8.9100650000000012</v>
      </c>
      <c r="H1472" s="2">
        <f>'Moving Avg'!G1472</f>
        <v>8.9731059999999907</v>
      </c>
      <c r="I1472" s="2">
        <f>'Moving Avg'!H1472</f>
        <v>10.040566000000002</v>
      </c>
      <c r="J1472" s="6" t="str">
        <f>OBV!F1472</f>
        <v>BULLISH</v>
      </c>
      <c r="K1472" s="6" t="str">
        <f>OBV!G1472</f>
        <v>NEUTRAL</v>
      </c>
      <c r="L1472" s="6" t="str">
        <f>OBV!H1472</f>
        <v>BULLISH DIVERGENCE</v>
      </c>
    </row>
    <row r="1473" spans="1:12" ht="13.5" x14ac:dyDescent="0.25">
      <c r="A1473" s="3">
        <f>RSI!A1473</f>
        <v>44158</v>
      </c>
      <c r="B1473" s="2">
        <f>RSI!B1473</f>
        <v>8.9122000000000003</v>
      </c>
      <c r="C1473" s="2">
        <f>RSI!I1473</f>
        <v>45.129346475235593</v>
      </c>
      <c r="D1473" s="2">
        <f>MACD!E1473</f>
        <v>-1.9215137880777888E-2</v>
      </c>
      <c r="E1473" s="2">
        <f>MACD!F1473</f>
        <v>-2.7469877405794027E-2</v>
      </c>
      <c r="F1473" s="2">
        <f>'Moving Avg'!D1473</f>
        <v>8.9104799999999997</v>
      </c>
      <c r="G1473" s="2">
        <f>'Moving Avg'!F1473</f>
        <v>8.9096350000000033</v>
      </c>
      <c r="H1473" s="2">
        <f>'Moving Avg'!G1473</f>
        <v>8.96264199999999</v>
      </c>
      <c r="I1473" s="2">
        <f>'Moving Avg'!H1473</f>
        <v>10.030144500000004</v>
      </c>
      <c r="J1473" s="6" t="str">
        <f>OBV!F1473</f>
        <v>BULLISH</v>
      </c>
      <c r="K1473" s="6" t="str">
        <f>OBV!G1473</f>
        <v>NEUTRAL</v>
      </c>
      <c r="L1473" s="6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8.9122000000000003</v>
      </c>
      <c r="C1474" s="2">
        <f>RSI!I1474</f>
        <v>45.129346475235593</v>
      </c>
      <c r="D1474" s="2">
        <f>MACD!E1474</f>
        <v>-1.8354760375734358E-2</v>
      </c>
      <c r="E1474" s="2">
        <f>MACD!F1474</f>
        <v>-2.5646853999782095E-2</v>
      </c>
      <c r="F1474" s="2">
        <f>'Moving Avg'!D1474</f>
        <v>8.9104799999999997</v>
      </c>
      <c r="G1474" s="2">
        <f>'Moving Avg'!F1474</f>
        <v>8.910065000000003</v>
      </c>
      <c r="H1474" s="2">
        <f>'Moving Avg'!G1474</f>
        <v>8.9556079999999909</v>
      </c>
      <c r="I1474" s="2">
        <f>'Moving Avg'!H1474</f>
        <v>10.020350000000002</v>
      </c>
      <c r="J1474" s="6" t="str">
        <f>OBV!F1474</f>
        <v>BEARISH</v>
      </c>
      <c r="K1474" s="6" t="str">
        <f>OBV!G1474</f>
        <v>NEUTRAL</v>
      </c>
      <c r="L1474" s="6" t="str">
        <f>OBV!H1474</f>
        <v>NEUTRAL</v>
      </c>
    </row>
    <row r="1475" spans="1:12" ht="13.5" x14ac:dyDescent="0.25">
      <c r="A1475" s="3">
        <f>RSI!A1475</f>
        <v>44160</v>
      </c>
      <c r="B1475" s="2">
        <f>RSI!B1475</f>
        <v>8.9122000000000003</v>
      </c>
      <c r="C1475" s="2">
        <f>RSI!I1475</f>
        <v>45.129346475235593</v>
      </c>
      <c r="D1475" s="2">
        <f>MACD!E1475</f>
        <v>-1.6148427454396597E-2</v>
      </c>
      <c r="E1475" s="2">
        <f>MACD!F1475</f>
        <v>-2.3747168690704996E-2</v>
      </c>
      <c r="F1475" s="2">
        <f>'Moving Avg'!D1475</f>
        <v>8.9104799999999997</v>
      </c>
      <c r="G1475" s="2">
        <f>'Moving Avg'!F1475</f>
        <v>8.9117800000000038</v>
      </c>
      <c r="H1475" s="2">
        <f>'Moving Avg'!G1475</f>
        <v>8.9494319999999909</v>
      </c>
      <c r="I1475" s="2">
        <f>'Moving Avg'!H1475</f>
        <v>10.010555500000002</v>
      </c>
      <c r="J1475" s="6" t="str">
        <f>OBV!F1475</f>
        <v>BEARISH</v>
      </c>
      <c r="K1475" s="6" t="str">
        <f>OBV!G1475</f>
        <v>NEUTRAL</v>
      </c>
      <c r="L1475" s="6" t="str">
        <f>OBV!H1475</f>
        <v>NEUTRAL</v>
      </c>
    </row>
    <row r="1476" spans="1:12" ht="13.5" x14ac:dyDescent="0.25">
      <c r="A1476" s="3">
        <f>RSI!A1476</f>
        <v>44161</v>
      </c>
      <c r="B1476" s="2">
        <f>RSI!B1476</f>
        <v>8.9122000000000003</v>
      </c>
      <c r="C1476" s="2">
        <f>RSI!I1476</f>
        <v>45.129346475235593</v>
      </c>
      <c r="D1476" s="2">
        <f>MACD!E1476</f>
        <v>-1.4137785678938641E-2</v>
      </c>
      <c r="E1476" s="2">
        <f>MACD!F1476</f>
        <v>-2.1825292088351728E-2</v>
      </c>
      <c r="F1476" s="2">
        <f>'Moving Avg'!D1476</f>
        <v>8.9122000000000003</v>
      </c>
      <c r="G1476" s="2">
        <f>'Moving Avg'!F1476</f>
        <v>8.9113500000000023</v>
      </c>
      <c r="H1476" s="2">
        <f>'Moving Avg'!G1476</f>
        <v>8.9441139999999919</v>
      </c>
      <c r="I1476" s="2">
        <f>'Moving Avg'!H1476</f>
        <v>10.000803000000003</v>
      </c>
      <c r="J1476" s="6" t="str">
        <f>OBV!F1476</f>
        <v>BULLISH</v>
      </c>
      <c r="K1476" s="6" t="str">
        <f>OBV!G1476</f>
        <v>NEUTRAL</v>
      </c>
      <c r="L1476" s="6" t="str">
        <f>OBV!H1476</f>
        <v>CONFIRMED BULLISH</v>
      </c>
    </row>
    <row r="1477" spans="1:12" ht="13.5" x14ac:dyDescent="0.25">
      <c r="A1477" s="3">
        <f>RSI!A1477</f>
        <v>44162</v>
      </c>
      <c r="B1477" s="2">
        <f>RSI!B1477</f>
        <v>8.7920999999999996</v>
      </c>
      <c r="C1477" s="2">
        <f>RSI!I1477</f>
        <v>30.46910218083903</v>
      </c>
      <c r="D1477" s="2">
        <f>MACD!E1477</f>
        <v>-3.4070801776096005E-3</v>
      </c>
      <c r="E1477" s="2">
        <f>MACD!F1477</f>
        <v>-1.8141649706203303E-2</v>
      </c>
      <c r="F1477" s="2">
        <f>'Moving Avg'!D1477</f>
        <v>8.8881800000000002</v>
      </c>
      <c r="G1477" s="2">
        <f>'Moving Avg'!F1477</f>
        <v>8.9053450000000023</v>
      </c>
      <c r="H1477" s="2">
        <f>'Moving Avg'!G1477</f>
        <v>8.9363939999999928</v>
      </c>
      <c r="I1477" s="2">
        <f>'Moving Avg'!H1477</f>
        <v>9.9908265000000025</v>
      </c>
      <c r="J1477" s="6" t="str">
        <f>OBV!F1477</f>
        <v>BEARISH</v>
      </c>
      <c r="K1477" s="6" t="str">
        <f>OBV!G1477</f>
        <v>STRONG</v>
      </c>
      <c r="L1477" s="6" t="str">
        <f>OBV!H1477</f>
        <v>CONFIRMED BEARISH</v>
      </c>
    </row>
    <row r="1478" spans="1:12" ht="13.5" x14ac:dyDescent="0.25">
      <c r="A1478" s="3">
        <f>RSI!A1478</f>
        <v>44165</v>
      </c>
      <c r="B1478" s="2">
        <f>RSI!B1478</f>
        <v>8.8350000000000009</v>
      </c>
      <c r="C1478" s="2">
        <f>RSI!I1478</f>
        <v>38.192719792150051</v>
      </c>
      <c r="D1478" s="2">
        <f>MACD!E1478</f>
        <v>-8.5490393412115395E-3</v>
      </c>
      <c r="E1478" s="2">
        <f>MACD!F1478</f>
        <v>-1.6223127633204951E-2</v>
      </c>
      <c r="F1478" s="2">
        <f>'Moving Avg'!D1478</f>
        <v>8.8727400000000003</v>
      </c>
      <c r="G1478" s="2">
        <f>'Moving Avg'!F1478</f>
        <v>8.9014850000000028</v>
      </c>
      <c r="H1478" s="2">
        <f>'Moving Avg'!G1478</f>
        <v>8.9334779999999938</v>
      </c>
      <c r="I1478" s="2">
        <f>'Moving Avg'!H1478</f>
        <v>9.9807715000000048</v>
      </c>
      <c r="J1478" s="6" t="str">
        <f>OBV!F1478</f>
        <v>BEARISH</v>
      </c>
      <c r="K1478" s="6" t="str">
        <f>OBV!G1478</f>
        <v>STRONG</v>
      </c>
      <c r="L1478" s="6" t="str">
        <f>OBV!H1478</f>
        <v>CONFIRMED BEARISH</v>
      </c>
    </row>
    <row r="1479" spans="1:12" ht="13.5" x14ac:dyDescent="0.25">
      <c r="A1479" s="3">
        <f>RSI!A1479</f>
        <v>44166</v>
      </c>
      <c r="B1479" s="2">
        <f>RSI!B1479</f>
        <v>8.9036000000000008</v>
      </c>
      <c r="C1479" s="2">
        <f>RSI!I1479</f>
        <v>48.117393165860548</v>
      </c>
      <c r="D1479" s="2">
        <f>MACD!E1479</f>
        <v>-6.9098445053867863E-3</v>
      </c>
      <c r="E1479" s="2">
        <f>MACD!F1479</f>
        <v>-1.436047100764132E-2</v>
      </c>
      <c r="F1479" s="2">
        <f>'Moving Avg'!D1479</f>
        <v>8.8710200000000015</v>
      </c>
      <c r="G1479" s="2">
        <f>'Moving Avg'!F1479</f>
        <v>8.9006250000000016</v>
      </c>
      <c r="H1479" s="2">
        <f>'Moving Avg'!G1479</f>
        <v>8.9314199999999939</v>
      </c>
      <c r="I1479" s="2">
        <f>'Moving Avg'!H1479</f>
        <v>9.9710595000000044</v>
      </c>
      <c r="J1479" s="6" t="str">
        <f>OBV!F1479</f>
        <v>BEARISH</v>
      </c>
      <c r="K1479" s="6" t="str">
        <f>OBV!G1479</f>
        <v>STRONG</v>
      </c>
      <c r="L1479" s="6" t="str">
        <f>OBV!H1479</f>
        <v>CONFIRMED BEARISH</v>
      </c>
    </row>
    <row r="1480" spans="1:12" ht="13.5" x14ac:dyDescent="0.25">
      <c r="A1480" s="3">
        <f>RSI!A1480</f>
        <v>44167</v>
      </c>
      <c r="B1480" s="2">
        <f>RSI!B1480</f>
        <v>8.8949999999999996</v>
      </c>
      <c r="C1480" s="2">
        <f>RSI!I1480</f>
        <v>47.096398884332231</v>
      </c>
      <c r="D1480" s="2">
        <f>MACD!E1480</f>
        <v>-4.8117876453481756E-3</v>
      </c>
      <c r="E1480" s="2">
        <f>MACD!F1480</f>
        <v>-1.2450734335182692E-2</v>
      </c>
      <c r="F1480" s="2">
        <f>'Moving Avg'!D1480</f>
        <v>8.8675800000000002</v>
      </c>
      <c r="G1480" s="2">
        <f>'Moving Avg'!F1480</f>
        <v>8.8993350000000024</v>
      </c>
      <c r="H1480" s="2">
        <f>'Moving Avg'!G1480</f>
        <v>8.9262719999999938</v>
      </c>
      <c r="I1480" s="2">
        <f>'Moving Avg'!H1480</f>
        <v>9.9612210000000054</v>
      </c>
      <c r="J1480" s="6" t="str">
        <f>OBV!F1480</f>
        <v>BEARISH</v>
      </c>
      <c r="K1480" s="6" t="str">
        <f>OBV!G1480</f>
        <v>STRONG</v>
      </c>
      <c r="L1480" s="6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8.9122000000000003</v>
      </c>
      <c r="C1481" s="2">
        <f>RSI!I1481</f>
        <v>49.408533758562399</v>
      </c>
      <c r="D1481" s="2">
        <f>MACD!E1481</f>
        <v>-5.5143153174501691E-3</v>
      </c>
      <c r="E1481" s="2">
        <f>MACD!F1481</f>
        <v>-1.1063450531636187E-2</v>
      </c>
      <c r="F1481" s="2">
        <f>'Moving Avg'!D1481</f>
        <v>8.8675800000000002</v>
      </c>
      <c r="G1481" s="2">
        <f>'Moving Avg'!F1481</f>
        <v>8.8989050000000027</v>
      </c>
      <c r="H1481" s="2">
        <f>'Moving Avg'!G1481</f>
        <v>8.9248999999999938</v>
      </c>
      <c r="I1481" s="2">
        <f>'Moving Avg'!H1481</f>
        <v>9.9515105000000066</v>
      </c>
      <c r="J1481" s="6" t="str">
        <f>OBV!F1481</f>
        <v>BEARISH</v>
      </c>
      <c r="K1481" s="6" t="str">
        <f>OBV!G1481</f>
        <v>STRONG</v>
      </c>
      <c r="L1481" s="6" t="str">
        <f>OBV!H1481</f>
        <v>NEUTRAL</v>
      </c>
    </row>
    <row r="1482" spans="1:12" ht="13.5" x14ac:dyDescent="0.25">
      <c r="A1482" s="3">
        <f>RSI!A1482</f>
        <v>44169</v>
      </c>
      <c r="B1482" s="2">
        <f>RSI!B1482</f>
        <v>8.8606999999999996</v>
      </c>
      <c r="C1482" s="2">
        <f>RSI!I1482</f>
        <v>43.305639430995527</v>
      </c>
      <c r="D1482" s="2">
        <f>MACD!E1482</f>
        <v>-9.6200149568126392E-4</v>
      </c>
      <c r="E1482" s="2">
        <f>MACD!F1482</f>
        <v>-9.0431607244452032E-3</v>
      </c>
      <c r="F1482" s="2">
        <f>'Moving Avg'!D1482</f>
        <v>8.8812999999999995</v>
      </c>
      <c r="G1482" s="2">
        <f>'Moving Avg'!F1482</f>
        <v>8.895900000000001</v>
      </c>
      <c r="H1482" s="2">
        <f>'Moving Avg'!G1482</f>
        <v>8.9185519999999947</v>
      </c>
      <c r="I1482" s="2">
        <f>'Moving Avg'!H1482</f>
        <v>9.9415425000000077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</row>
    <row r="1483" spans="1:12" ht="13.5" x14ac:dyDescent="0.25">
      <c r="A1483" s="3">
        <f>RSI!A1483</f>
        <v>44172</v>
      </c>
      <c r="B1483" s="2">
        <f>RSI!B1483</f>
        <v>8.9207999999999998</v>
      </c>
      <c r="C1483" s="2">
        <f>RSI!I1483</f>
        <v>50.923900461000258</v>
      </c>
      <c r="D1483" s="2">
        <f>MACD!E1483</f>
        <v>-1.2493681424921022E-3</v>
      </c>
      <c r="E1483" s="2">
        <f>MACD!F1483</f>
        <v>-7.4844022080545834E-3</v>
      </c>
      <c r="F1483" s="2">
        <f>'Moving Avg'!D1483</f>
        <v>8.89846</v>
      </c>
      <c r="G1483" s="2">
        <f>'Moving Avg'!F1483</f>
        <v>8.8963300000000025</v>
      </c>
      <c r="H1483" s="2">
        <f>'Moving Avg'!G1483</f>
        <v>8.9134059999999948</v>
      </c>
      <c r="I1483" s="2">
        <f>'Moving Avg'!H1483</f>
        <v>9.9318750000000087</v>
      </c>
      <c r="J1483" s="6" t="str">
        <f>OBV!F1483</f>
        <v>BULLISH</v>
      </c>
      <c r="K1483" s="6" t="str">
        <f>OBV!G1483</f>
        <v>NEUTRAL</v>
      </c>
      <c r="L1483" s="6" t="str">
        <f>OBV!H1483</f>
        <v>CONFIRMED BULLISH</v>
      </c>
    </row>
    <row r="1484" spans="1:12" ht="13.5" x14ac:dyDescent="0.25">
      <c r="A1484" s="3">
        <f>RSI!A1484</f>
        <v>44173</v>
      </c>
      <c r="B1484" s="2">
        <f>RSI!B1484</f>
        <v>8.9122000000000003</v>
      </c>
      <c r="C1484" s="2">
        <f>RSI!I1484</f>
        <v>49.890794027094792</v>
      </c>
      <c r="D1484" s="2">
        <f>MACD!E1484</f>
        <v>-9.2124379862568162E-4</v>
      </c>
      <c r="E1484" s="2">
        <f>MACD!F1484</f>
        <v>-6.1717705261688039E-3</v>
      </c>
      <c r="F1484" s="2">
        <f>'Moving Avg'!D1484</f>
        <v>8.9001800000000006</v>
      </c>
      <c r="G1484" s="2">
        <f>'Moving Avg'!F1484</f>
        <v>8.8963300000000025</v>
      </c>
      <c r="H1484" s="2">
        <f>'Moving Avg'!G1484</f>
        <v>8.908087999999994</v>
      </c>
      <c r="I1484" s="2">
        <f>'Moving Avg'!H1484</f>
        <v>9.9224990000000091</v>
      </c>
      <c r="J1484" s="6" t="str">
        <f>OBV!F1484</f>
        <v>BULLISH</v>
      </c>
      <c r="K1484" s="6" t="str">
        <f>OBV!G1484</f>
        <v>NEUTRAL</v>
      </c>
      <c r="L1484" s="6" t="str">
        <f>OBV!H1484</f>
        <v>CONFIRMED BULLISH</v>
      </c>
    </row>
    <row r="1485" spans="1:12" ht="13.5" x14ac:dyDescent="0.25">
      <c r="A1485" s="3">
        <f>RSI!A1485</f>
        <v>44174</v>
      </c>
      <c r="B1485" s="2">
        <f>RSI!B1485</f>
        <v>8.9122000000000003</v>
      </c>
      <c r="C1485" s="2">
        <f>RSI!I1485</f>
        <v>49.890794027094778</v>
      </c>
      <c r="D1485" s="2">
        <f>MACD!E1485</f>
        <v>-6.5366781640996408E-4</v>
      </c>
      <c r="E1485" s="2">
        <f>MACD!F1485</f>
        <v>-5.068149984217037E-3</v>
      </c>
      <c r="F1485" s="2">
        <f>'Moving Avg'!D1485</f>
        <v>8.9036200000000001</v>
      </c>
      <c r="G1485" s="2">
        <f>'Moving Avg'!F1485</f>
        <v>8.8959000000000028</v>
      </c>
      <c r="H1485" s="2">
        <f>'Moving Avg'!G1485</f>
        <v>8.9044859999999968</v>
      </c>
      <c r="I1485" s="2">
        <f>'Moving Avg'!H1485</f>
        <v>9.9140425000000096</v>
      </c>
      <c r="J1485" s="6" t="str">
        <f>OBV!F1485</f>
        <v>BULLISH</v>
      </c>
      <c r="K1485" s="6" t="str">
        <f>OBV!G1485</f>
        <v>NEUTRAL</v>
      </c>
      <c r="L1485" s="6" t="str">
        <f>OBV!H1485</f>
        <v>CONFIRMED BULLISH</v>
      </c>
    </row>
    <row r="1486" spans="1:12" ht="13.5" x14ac:dyDescent="0.25">
      <c r="A1486" s="3">
        <f>RSI!A1486</f>
        <v>44175</v>
      </c>
      <c r="B1486" s="2">
        <f>RSI!B1486</f>
        <v>8.9207999999999998</v>
      </c>
      <c r="C1486" s="2">
        <f>RSI!I1486</f>
        <v>51.042682380249808</v>
      </c>
      <c r="D1486" s="2">
        <f>MACD!E1486</f>
        <v>-1.0736163452556013E-3</v>
      </c>
      <c r="E1486" s="2">
        <f>MACD!F1486</f>
        <v>-4.2692432564247493E-3</v>
      </c>
      <c r="F1486" s="2">
        <f>'Moving Avg'!D1486</f>
        <v>8.9053399999999989</v>
      </c>
      <c r="G1486" s="2">
        <f>'Moving Avg'!F1486</f>
        <v>8.895900000000001</v>
      </c>
      <c r="H1486" s="2">
        <f>'Moving Avg'!G1486</f>
        <v>8.9010559999999952</v>
      </c>
      <c r="I1486" s="2">
        <f>'Moving Avg'!H1486</f>
        <v>9.9047095000000098</v>
      </c>
      <c r="J1486" s="6" t="str">
        <f>OBV!F1486</f>
        <v>BULLISH</v>
      </c>
      <c r="K1486" s="6" t="str">
        <f>OBV!G1486</f>
        <v>WEAK</v>
      </c>
      <c r="L1486" s="6" t="str">
        <f>OBV!H1486</f>
        <v>CONFIRMED BULLISH</v>
      </c>
    </row>
    <row r="1487" spans="1:12" ht="13.5" x14ac:dyDescent="0.25">
      <c r="A1487" s="3">
        <f>RSI!A1487</f>
        <v>44176</v>
      </c>
      <c r="B1487" s="2">
        <f>RSI!B1487</f>
        <v>8.9207999999999998</v>
      </c>
      <c r="C1487" s="2">
        <f>RSI!I1487</f>
        <v>51.042682380249808</v>
      </c>
      <c r="D1487" s="2">
        <f>MACD!E1487</f>
        <v>-1.9965329678736765E-2</v>
      </c>
      <c r="E1487" s="2">
        <f>MACD!F1487</f>
        <v>-7.4084605408871532E-3</v>
      </c>
      <c r="F1487" s="2">
        <f>'Moving Avg'!D1487</f>
        <v>8.9173599999999986</v>
      </c>
      <c r="G1487" s="2">
        <f>'Moving Avg'!F1487</f>
        <v>8.895900000000001</v>
      </c>
      <c r="H1487" s="2">
        <f>'Moving Avg'!G1487</f>
        <v>8.9027719999999935</v>
      </c>
      <c r="I1487" s="2">
        <f>'Moving Avg'!H1487</f>
        <v>9.8953765000000118</v>
      </c>
      <c r="J1487" s="6" t="str">
        <f>OBV!F1487</f>
        <v>BULLISH</v>
      </c>
      <c r="K1487" s="6" t="str">
        <f>OBV!G1487</f>
        <v>WEAK</v>
      </c>
      <c r="L1487" s="6" t="str">
        <f>OBV!H1487</f>
        <v>CONFIRMED BULLISH</v>
      </c>
    </row>
    <row r="1488" spans="1:12" ht="13.5" x14ac:dyDescent="0.25">
      <c r="A1488" s="3">
        <f>RSI!A1488</f>
        <v>44179</v>
      </c>
      <c r="B1488" s="2">
        <f>RSI!B1488</f>
        <v>8.8779000000000003</v>
      </c>
      <c r="C1488" s="2">
        <f>RSI!I1488</f>
        <v>45.051283398743287</v>
      </c>
      <c r="D1488" s="2">
        <f>MACD!E1488</f>
        <v>-2.6227893348229614E-2</v>
      </c>
      <c r="E1488" s="2">
        <f>MACD!F1488</f>
        <v>-1.1172347102355646E-2</v>
      </c>
      <c r="F1488" s="2">
        <f>'Moving Avg'!D1488</f>
        <v>8.9087799999999984</v>
      </c>
      <c r="G1488" s="2">
        <f>'Moving Avg'!F1488</f>
        <v>8.8976149999999983</v>
      </c>
      <c r="H1488" s="2">
        <f>'Moving Avg'!G1488</f>
        <v>8.9087759999999943</v>
      </c>
      <c r="I1488" s="2">
        <f>'Moving Avg'!H1488</f>
        <v>9.8855360000000108</v>
      </c>
      <c r="J1488" s="6" t="str">
        <f>OBV!F1488</f>
        <v>BULLISH</v>
      </c>
      <c r="K1488" s="6" t="str">
        <f>OBV!G1488</f>
        <v>NEUTRAL</v>
      </c>
      <c r="L1488" s="6" t="str">
        <f>OBV!H1488</f>
        <v>BULLISH DIVERGENCE</v>
      </c>
    </row>
    <row r="1489" spans="1:12" ht="13.5" x14ac:dyDescent="0.25">
      <c r="A1489" s="3">
        <f>RSI!A1489</f>
        <v>44180</v>
      </c>
      <c r="B1489" s="2">
        <f>RSI!B1489</f>
        <v>8.9207999999999998</v>
      </c>
      <c r="C1489" s="2">
        <f>RSI!I1489</f>
        <v>51.21781150605608</v>
      </c>
      <c r="D1489" s="2">
        <f>MACD!E1489</f>
        <v>-2.3948387467083165E-2</v>
      </c>
      <c r="E1489" s="2">
        <f>MACD!F1489</f>
        <v>-1.3727555175301149E-2</v>
      </c>
      <c r="F1489" s="2">
        <f>'Moving Avg'!D1489</f>
        <v>8.910499999999999</v>
      </c>
      <c r="G1489" s="2">
        <f>'Moving Avg'!F1489</f>
        <v>8.8980449999999998</v>
      </c>
      <c r="H1489" s="2">
        <f>'Moving Avg'!G1489</f>
        <v>8.9156379999999942</v>
      </c>
      <c r="I1489" s="2">
        <f>'Moving Avg'!H1489</f>
        <v>9.8762030000000109</v>
      </c>
      <c r="J1489" s="6" t="str">
        <f>OBV!F1489</f>
        <v>BULLISH</v>
      </c>
      <c r="K1489" s="6" t="str">
        <f>OBV!G1489</f>
        <v>NEUTRAL</v>
      </c>
      <c r="L1489" s="6" t="str">
        <f>OBV!H1489</f>
        <v>CONFIRMED BULLISH</v>
      </c>
    </row>
    <row r="1490" spans="1:12" ht="13.5" x14ac:dyDescent="0.25">
      <c r="A1490" s="3">
        <f>RSI!A1490</f>
        <v>44181</v>
      </c>
      <c r="B1490" s="2">
        <f>RSI!B1490</f>
        <v>8.7492000000000001</v>
      </c>
      <c r="C1490" s="2">
        <f>RSI!I1490</f>
        <v>34.526760897546723</v>
      </c>
      <c r="D1490" s="2">
        <f>MACD!E1490</f>
        <v>-1.0697510922401676E-2</v>
      </c>
      <c r="E1490" s="2">
        <f>MACD!F1490</f>
        <v>-1.3121546324721255E-2</v>
      </c>
      <c r="F1490" s="2">
        <f>'Moving Avg'!D1490</f>
        <v>8.8779000000000003</v>
      </c>
      <c r="G1490" s="2">
        <f>'Moving Avg'!F1490</f>
        <v>8.8898949999999992</v>
      </c>
      <c r="H1490" s="2">
        <f>'Moving Avg'!G1490</f>
        <v>8.9113479999999932</v>
      </c>
      <c r="I1490" s="2">
        <f>'Moving Avg'!H1490</f>
        <v>9.8668480000000116</v>
      </c>
      <c r="J1490" s="6" t="str">
        <f>OBV!F1490</f>
        <v>BULLISH</v>
      </c>
      <c r="K1490" s="6" t="str">
        <f>OBV!G1490</f>
        <v>NEUTRAL</v>
      </c>
      <c r="L1490" s="6" t="str">
        <f>OBV!H1490</f>
        <v>BULLISH DIVERGENCE</v>
      </c>
    </row>
    <row r="1491" spans="1:12" ht="13.5" x14ac:dyDescent="0.25">
      <c r="A1491" s="3">
        <f>RSI!A1491</f>
        <v>44182</v>
      </c>
      <c r="B1491" s="2">
        <f>RSI!B1491</f>
        <v>8.7492000000000001</v>
      </c>
      <c r="C1491" s="2">
        <f>RSI!I1491</f>
        <v>34.526760897546723</v>
      </c>
      <c r="D1491" s="2">
        <f>MACD!E1491</f>
        <v>4.1138312242576802E-3</v>
      </c>
      <c r="E1491" s="2">
        <f>MACD!F1491</f>
        <v>-9.6744708149254684E-3</v>
      </c>
      <c r="F1491" s="2">
        <f>'Moving Avg'!D1491</f>
        <v>8.8435799999999993</v>
      </c>
      <c r="G1491" s="2">
        <f>'Moving Avg'!F1491</f>
        <v>8.8821749999999984</v>
      </c>
      <c r="H1491" s="2">
        <f>'Moving Avg'!G1491</f>
        <v>8.9070579999999939</v>
      </c>
      <c r="I1491" s="2">
        <f>'Moving Avg'!H1491</f>
        <v>9.8566570000000127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</row>
    <row r="1492" spans="1:12" ht="13.5" x14ac:dyDescent="0.25">
      <c r="A1492" s="3">
        <f>RSI!A1492</f>
        <v>44183</v>
      </c>
      <c r="B1492" s="2">
        <f>RSI!B1492</f>
        <v>8.9036000000000008</v>
      </c>
      <c r="C1492" s="2">
        <f>RSI!I1492</f>
        <v>51.141746640489629</v>
      </c>
      <c r="D1492" s="2">
        <f>MACD!E1492</f>
        <v>-1.831286253137776E-3</v>
      </c>
      <c r="E1492" s="2">
        <f>MACD!F1492</f>
        <v>-8.1058339025679299E-3</v>
      </c>
      <c r="F1492" s="2">
        <f>'Moving Avg'!D1492</f>
        <v>8.8401399999999999</v>
      </c>
      <c r="G1492" s="2">
        <f>'Moving Avg'!F1492</f>
        <v>8.8817449999999987</v>
      </c>
      <c r="H1492" s="2">
        <f>'Moving Avg'!G1492</f>
        <v>8.9058559999999947</v>
      </c>
      <c r="I1492" s="2">
        <f>'Moving Avg'!H1492</f>
        <v>9.8472380000000133</v>
      </c>
      <c r="J1492" s="6" t="str">
        <f>OBV!F1492</f>
        <v>BEARISH</v>
      </c>
      <c r="K1492" s="6" t="str">
        <f>OBV!G1492</f>
        <v>NEUTRAL</v>
      </c>
      <c r="L1492" s="6" t="str">
        <f>OBV!H1492</f>
        <v>CONFIRMED BEARISH</v>
      </c>
    </row>
    <row r="1493" spans="1:12" ht="13.5" x14ac:dyDescent="0.25">
      <c r="A1493" s="3">
        <f>RSI!A1493</f>
        <v>44186</v>
      </c>
      <c r="B1493" s="2">
        <f>RSI!B1493</f>
        <v>8.8779000000000003</v>
      </c>
      <c r="C1493" s="2">
        <f>RSI!I1493</f>
        <v>48.91657900977664</v>
      </c>
      <c r="D1493" s="2">
        <f>MACD!E1493</f>
        <v>4.1926961933818063E-3</v>
      </c>
      <c r="E1493" s="2">
        <f>MACD!F1493</f>
        <v>-5.6461278833779827E-3</v>
      </c>
      <c r="F1493" s="2">
        <f>'Moving Avg'!D1493</f>
        <v>8.8401399999999999</v>
      </c>
      <c r="G1493" s="2">
        <f>'Moving Avg'!F1493</f>
        <v>8.8800300000000014</v>
      </c>
      <c r="H1493" s="2">
        <f>'Moving Avg'!G1493</f>
        <v>8.9043119999999938</v>
      </c>
      <c r="I1493" s="2">
        <f>'Moving Avg'!H1493</f>
        <v>9.8376905000000132</v>
      </c>
      <c r="J1493" s="6" t="str">
        <f>OBV!F1493</f>
        <v>BEARISH</v>
      </c>
      <c r="K1493" s="6" t="str">
        <f>OBV!G1493</f>
        <v>NEUTRAL</v>
      </c>
      <c r="L1493" s="6" t="str">
        <f>OBV!H1493</f>
        <v>NEUTRAL</v>
      </c>
    </row>
    <row r="1494" spans="1:12" ht="13.5" x14ac:dyDescent="0.25">
      <c r="A1494" s="3">
        <f>RSI!A1494</f>
        <v>44187</v>
      </c>
      <c r="B1494" s="2">
        <f>RSI!B1494</f>
        <v>8.7492000000000001</v>
      </c>
      <c r="C1494" s="2">
        <f>RSI!I1494</f>
        <v>39.619851052004392</v>
      </c>
      <c r="D1494" s="2">
        <f>MACD!E1494</f>
        <v>1.7563705845860866E-2</v>
      </c>
      <c r="E1494" s="2">
        <f>MACD!F1494</f>
        <v>-1.0041611375302129E-3</v>
      </c>
      <c r="F1494" s="2">
        <f>'Moving Avg'!D1494</f>
        <v>8.8058200000000006</v>
      </c>
      <c r="G1494" s="2">
        <f>'Moving Avg'!F1494</f>
        <v>8.8718800000000009</v>
      </c>
      <c r="H1494" s="2">
        <f>'Moving Avg'!G1494</f>
        <v>8.8995079999999955</v>
      </c>
      <c r="I1494" s="2">
        <f>'Moving Avg'!H1494</f>
        <v>9.8274995000000125</v>
      </c>
      <c r="J1494" s="6" t="str">
        <f>OBV!F1494</f>
        <v>BEARISH</v>
      </c>
      <c r="K1494" s="6" t="str">
        <f>OBV!G1494</f>
        <v>NEUTRAL</v>
      </c>
      <c r="L1494" s="6" t="str">
        <f>OBV!H1494</f>
        <v>CONFIRMED BEARISH</v>
      </c>
    </row>
    <row r="1495" spans="1:12" ht="13.5" x14ac:dyDescent="0.25">
      <c r="A1495" s="3">
        <f>RSI!A1495</f>
        <v>44188</v>
      </c>
      <c r="B1495" s="2">
        <f>RSI!B1495</f>
        <v>8.8350000000000009</v>
      </c>
      <c r="C1495" s="2">
        <f>RSI!I1495</f>
        <v>46.869417684992214</v>
      </c>
      <c r="D1495" s="2">
        <f>MACD!E1495</f>
        <v>2.3341406219216765E-2</v>
      </c>
      <c r="E1495" s="2">
        <f>MACD!F1495</f>
        <v>3.8649523338191829E-3</v>
      </c>
      <c r="F1495" s="2">
        <f>'Moving Avg'!D1495</f>
        <v>8.8229799999999994</v>
      </c>
      <c r="G1495" s="2">
        <f>'Moving Avg'!F1495</f>
        <v>8.8680200000000013</v>
      </c>
      <c r="H1495" s="2">
        <f>'Moving Avg'!G1495</f>
        <v>8.8960779999999939</v>
      </c>
      <c r="I1495" s="2">
        <f>'Moving Avg'!H1495</f>
        <v>9.8177375000000122</v>
      </c>
      <c r="J1495" s="6" t="str">
        <f>OBV!F1495</f>
        <v>BEARISH</v>
      </c>
      <c r="K1495" s="6" t="str">
        <f>OBV!G1495</f>
        <v>NEUTRAL</v>
      </c>
      <c r="L1495" s="6" t="str">
        <f>OBV!H1495</f>
        <v>BEARISH DIVERGENCE</v>
      </c>
    </row>
    <row r="1496" spans="1:12" ht="13.5" x14ac:dyDescent="0.25">
      <c r="A1496" s="3">
        <f>RSI!A1496</f>
        <v>44189</v>
      </c>
      <c r="B1496" s="2">
        <f>RSI!B1496</f>
        <v>8.8350000000000009</v>
      </c>
      <c r="C1496" s="2">
        <f>RSI!I1496</f>
        <v>46.869417684992214</v>
      </c>
      <c r="D1496" s="2">
        <f>MACD!E1496</f>
        <v>2.9804944617495721E-2</v>
      </c>
      <c r="E1496" s="2">
        <f>MACD!F1496</f>
        <v>9.0529507905544905E-3</v>
      </c>
      <c r="F1496" s="2">
        <f>'Moving Avg'!D1496</f>
        <v>8.8401400000000017</v>
      </c>
      <c r="G1496" s="2">
        <f>'Moving Avg'!F1496</f>
        <v>8.8641600000000018</v>
      </c>
      <c r="H1496" s="2">
        <f>'Moving Avg'!G1496</f>
        <v>8.8929899999999957</v>
      </c>
      <c r="I1496" s="2">
        <f>'Moving Avg'!H1496</f>
        <v>9.8079755000000119</v>
      </c>
      <c r="J1496" s="6" t="str">
        <f>OBV!F1496</f>
        <v>BEARISH</v>
      </c>
      <c r="K1496" s="6" t="str">
        <f>OBV!G1496</f>
        <v>NEUTRAL</v>
      </c>
      <c r="L1496" s="6" t="str">
        <f>OBV!H1496</f>
        <v>BEARISH DIVERGENCE</v>
      </c>
    </row>
    <row r="1497" spans="1:12" ht="13.5" x14ac:dyDescent="0.25">
      <c r="A1497" s="3">
        <f>RSI!A1497</f>
        <v>44190</v>
      </c>
      <c r="B1497" s="2">
        <f>RSI!B1497</f>
        <v>8.9122000000000003</v>
      </c>
      <c r="C1497" s="2">
        <f>RSI!I1497</f>
        <v>52.784996819583228</v>
      </c>
      <c r="D1497" s="2">
        <f>MACD!E1497</f>
        <v>2.9788572198855334E-2</v>
      </c>
      <c r="E1497" s="2">
        <f>MACD!F1497</f>
        <v>1.320007507221466E-2</v>
      </c>
      <c r="F1497" s="2">
        <f>'Moving Avg'!D1497</f>
        <v>8.8418600000000005</v>
      </c>
      <c r="G1497" s="2">
        <f>'Moving Avg'!F1497</f>
        <v>8.8701650000000036</v>
      </c>
      <c r="H1497" s="2">
        <f>'Moving Avg'!G1497</f>
        <v>8.8928179999999948</v>
      </c>
      <c r="I1497" s="2">
        <f>'Moving Avg'!H1497</f>
        <v>9.7995190000000107</v>
      </c>
      <c r="J1497" s="6" t="str">
        <f>OBV!F1497</f>
        <v>BULLISH</v>
      </c>
      <c r="K1497" s="6" t="str">
        <f>OBV!G1497</f>
        <v>NEUTRAL</v>
      </c>
      <c r="L1497" s="6" t="str">
        <f>OBV!H1497</f>
        <v>CONFIRMED BULLISH</v>
      </c>
    </row>
    <row r="1498" spans="1:12" ht="13.5" x14ac:dyDescent="0.25">
      <c r="A1498" s="3">
        <f>RSI!A1498</f>
        <v>44193</v>
      </c>
      <c r="B1498" s="2">
        <f>RSI!B1498</f>
        <v>8.8864999999999998</v>
      </c>
      <c r="C1498" s="2">
        <f>RSI!I1498</f>
        <v>50.758876644631435</v>
      </c>
      <c r="D1498" s="2">
        <f>MACD!E1498</f>
        <v>2.4837983298793276E-2</v>
      </c>
      <c r="E1498" s="2">
        <f>MACD!F1498</f>
        <v>1.5527656717530383E-2</v>
      </c>
      <c r="F1498" s="2">
        <f>'Moving Avg'!D1498</f>
        <v>8.8435799999999993</v>
      </c>
      <c r="G1498" s="2">
        <f>'Moving Avg'!F1498</f>
        <v>8.8727400000000021</v>
      </c>
      <c r="H1498" s="2">
        <f>'Moving Avg'!G1498</f>
        <v>8.8921319999999966</v>
      </c>
      <c r="I1498" s="2">
        <f>'Moving Avg'!H1498</f>
        <v>9.7909340000000107</v>
      </c>
      <c r="J1498" s="6" t="str">
        <f>OBV!F1498</f>
        <v>BULLISH</v>
      </c>
      <c r="K1498" s="6" t="str">
        <f>OBV!G1498</f>
        <v>NEUTRAL</v>
      </c>
      <c r="L1498" s="6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8.8693000000000008</v>
      </c>
      <c r="C1499" s="2">
        <f>RSI!I1499</f>
        <v>49.392422582398027</v>
      </c>
      <c r="D1499" s="2">
        <f>MACD!E1499</f>
        <v>2.8452331216991311E-2</v>
      </c>
      <c r="E1499" s="2">
        <f>MACD!F1499</f>
        <v>1.8112591617422569E-2</v>
      </c>
      <c r="F1499" s="2">
        <f>'Moving Avg'!D1499</f>
        <v>8.8675999999999995</v>
      </c>
      <c r="G1499" s="2">
        <f>'Moving Avg'!F1499</f>
        <v>8.8710250000000013</v>
      </c>
      <c r="H1499" s="2">
        <f>'Moving Avg'!G1499</f>
        <v>8.8911019999999965</v>
      </c>
      <c r="I1499" s="2">
        <f>'Moving Avg'!H1499</f>
        <v>9.783517500000011</v>
      </c>
      <c r="J1499" s="6" t="str">
        <f>OBV!F1499</f>
        <v>BEARISH</v>
      </c>
      <c r="K1499" s="6" t="str">
        <f>OBV!G1499</f>
        <v>NEUTRAL</v>
      </c>
      <c r="L1499" s="6" t="str">
        <f>OBV!H1499</f>
        <v>BEARISH DIVERGENCE</v>
      </c>
    </row>
    <row r="1500" spans="1:12" ht="13.5" x14ac:dyDescent="0.25">
      <c r="A1500" s="3">
        <f>RSI!A1500</f>
        <v>44195</v>
      </c>
      <c r="B1500" s="2">
        <f>RSI!B1500</f>
        <v>8.8350000000000009</v>
      </c>
      <c r="C1500" s="2">
        <f>RSI!I1500</f>
        <v>46.692916020884226</v>
      </c>
      <c r="D1500" s="2">
        <f>MACD!E1500</f>
        <v>7.6874775207986801E-3</v>
      </c>
      <c r="E1500" s="2">
        <f>MACD!F1500</f>
        <v>1.6027568798097792E-2</v>
      </c>
      <c r="F1500" s="2">
        <f>'Moving Avg'!D1500</f>
        <v>8.8675999999999995</v>
      </c>
      <c r="G1500" s="2">
        <f>'Moving Avg'!F1500</f>
        <v>8.8680250000000029</v>
      </c>
      <c r="H1500" s="2">
        <f>'Moving Avg'!G1500</f>
        <v>8.8893859999999965</v>
      </c>
      <c r="I1500" s="2">
        <f>'Moving Avg'!H1500</f>
        <v>9.7743825000000086</v>
      </c>
      <c r="J1500" s="6" t="str">
        <f>OBV!F1500</f>
        <v>BEARISH</v>
      </c>
      <c r="K1500" s="6" t="str">
        <f>OBV!G1500</f>
        <v>NEUTRAL</v>
      </c>
      <c r="L1500" s="6" t="str">
        <f>OBV!H1500</f>
        <v>NEUTRAL</v>
      </c>
    </row>
    <row r="1501" spans="1:12" ht="13.5" x14ac:dyDescent="0.25">
      <c r="A1501" s="3">
        <f>RSI!A1501</f>
        <v>44196</v>
      </c>
      <c r="B1501" s="2">
        <f>RSI!B1501</f>
        <v>8.9122000000000003</v>
      </c>
      <c r="C1501" s="2">
        <f>RSI!I1501</f>
        <v>52.92866264917626</v>
      </c>
      <c r="D1501" s="2">
        <f>MACD!E1501</f>
        <v>-1.5365185375314283E-2</v>
      </c>
      <c r="E1501" s="2">
        <f>MACD!F1501</f>
        <v>9.7490179634153774E-3</v>
      </c>
      <c r="F1501" s="2">
        <f>'Moving Avg'!D1501</f>
        <v>8.8830399999999994</v>
      </c>
      <c r="G1501" s="2">
        <f>'Moving Avg'!F1501</f>
        <v>8.8680250000000029</v>
      </c>
      <c r="H1501" s="2">
        <f>'Moving Avg'!G1501</f>
        <v>8.8892139999999973</v>
      </c>
      <c r="I1501" s="2">
        <f>'Moving Avg'!H1501</f>
        <v>9.7658845000000092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8.7406000000000006</v>
      </c>
      <c r="C1502" s="2">
        <f>RSI!I1502</f>
        <v>41.349889316038997</v>
      </c>
      <c r="D1502" s="2">
        <f>MACD!E1502</f>
        <v>1.3561207359966687E-3</v>
      </c>
      <c r="E1502" s="2">
        <f>MACD!F1502</f>
        <v>8.070438517931636E-3</v>
      </c>
      <c r="F1502" s="2">
        <f>'Moving Avg'!D1502</f>
        <v>8.8487200000000001</v>
      </c>
      <c r="G1502" s="2">
        <f>'Moving Avg'!F1502</f>
        <v>8.8620200000000029</v>
      </c>
      <c r="H1502" s="2">
        <f>'Moving Avg'!G1502</f>
        <v>8.8857819999999972</v>
      </c>
      <c r="I1502" s="2">
        <f>'Moving Avg'!H1502</f>
        <v>9.7579500000000099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</row>
    <row r="1503" spans="1:12" ht="13.5" x14ac:dyDescent="0.25">
      <c r="A1503" s="3">
        <f>RSI!A1503</f>
        <v>44201</v>
      </c>
      <c r="B1503" s="2">
        <f>RSI!B1503</f>
        <v>8.6633999999999993</v>
      </c>
      <c r="C1503" s="2">
        <f>RSI!I1503</f>
        <v>37.387288696004127</v>
      </c>
      <c r="D1503" s="2">
        <f>MACD!E1503</f>
        <v>1.8063626997154358E-2</v>
      </c>
      <c r="E1503" s="2">
        <f>MACD!F1503</f>
        <v>1.0069076213776181E-2</v>
      </c>
      <c r="F1503" s="2">
        <f>'Moving Avg'!D1503</f>
        <v>8.8041</v>
      </c>
      <c r="G1503" s="2">
        <f>'Moving Avg'!F1503</f>
        <v>8.8491500000000016</v>
      </c>
      <c r="H1503" s="2">
        <f>'Moving Avg'!G1503</f>
        <v>8.880633999999997</v>
      </c>
      <c r="I1503" s="2">
        <f>'Moving Avg'!H1503</f>
        <v>9.7519290000000112</v>
      </c>
      <c r="J1503" s="6" t="str">
        <f>OBV!F1503</f>
        <v>BEARISH</v>
      </c>
      <c r="K1503" s="6" t="str">
        <f>OBV!G1503</f>
        <v>NEUTRAL</v>
      </c>
      <c r="L1503" s="6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8.5777000000000001</v>
      </c>
      <c r="C1504" s="2">
        <f>RSI!I1504</f>
        <v>33.544269964095619</v>
      </c>
      <c r="D1504" s="2">
        <f>MACD!E1504</f>
        <v>1.9940292848520613E-2</v>
      </c>
      <c r="E1504" s="2">
        <f>MACD!F1504</f>
        <v>1.2043319540725066E-2</v>
      </c>
      <c r="F1504" s="2">
        <f>'Moving Avg'!D1504</f>
        <v>8.7457799999999999</v>
      </c>
      <c r="G1504" s="2">
        <f>'Moving Avg'!F1504</f>
        <v>8.8324250000000006</v>
      </c>
      <c r="H1504" s="2">
        <f>'Moving Avg'!G1504</f>
        <v>8.8741159999999972</v>
      </c>
      <c r="I1504" s="2">
        <f>'Moving Avg'!H1504</f>
        <v>9.7454795000000107</v>
      </c>
      <c r="J1504" s="6" t="str">
        <f>OBV!F1504</f>
        <v>BEARISH</v>
      </c>
      <c r="K1504" s="6" t="str">
        <f>OBV!G1504</f>
        <v>STRONG</v>
      </c>
      <c r="L1504" s="6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8.5777000000000001</v>
      </c>
      <c r="C1505" s="2">
        <f>RSI!I1505</f>
        <v>33.544269964095619</v>
      </c>
      <c r="D1505" s="2">
        <f>MACD!E1505</f>
        <v>3.6337791246616291E-2</v>
      </c>
      <c r="E1505" s="2">
        <f>MACD!F1505</f>
        <v>1.6902213881903314E-2</v>
      </c>
      <c r="F1505" s="2">
        <f>'Moving Avg'!D1505</f>
        <v>8.6943200000000012</v>
      </c>
      <c r="G1505" s="2">
        <f>'Moving Avg'!F1505</f>
        <v>8.8156999999999996</v>
      </c>
      <c r="H1505" s="2">
        <f>'Moving Avg'!G1505</f>
        <v>8.8681119999999982</v>
      </c>
      <c r="I1505" s="2">
        <f>'Moving Avg'!H1505</f>
        <v>9.7375665000000104</v>
      </c>
      <c r="J1505" s="6" t="str">
        <f>OBV!F1505</f>
        <v>BEARISH</v>
      </c>
      <c r="K1505" s="6" t="str">
        <f>OBV!G1505</f>
        <v>STRONG</v>
      </c>
      <c r="L1505" s="6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8.5777000000000001</v>
      </c>
      <c r="C1506" s="2">
        <f>RSI!I1506</f>
        <v>33.544269964095619</v>
      </c>
      <c r="D1506" s="2">
        <f>MACD!E1506</f>
        <v>5.1702922000149698E-2</v>
      </c>
      <c r="E1506" s="2">
        <f>MACD!F1506</f>
        <v>2.3862355505552591E-2</v>
      </c>
      <c r="F1506" s="2">
        <f>'Moving Avg'!D1506</f>
        <v>8.627419999999999</v>
      </c>
      <c r="G1506" s="2">
        <f>'Moving Avg'!F1506</f>
        <v>8.798544999999999</v>
      </c>
      <c r="H1506" s="2">
        <f>'Moving Avg'!G1506</f>
        <v>8.8612499999999983</v>
      </c>
      <c r="I1506" s="2">
        <f>'Moving Avg'!H1506</f>
        <v>9.7281900000000121</v>
      </c>
      <c r="J1506" s="6" t="str">
        <f>OBV!F1506</f>
        <v>BEARISH</v>
      </c>
      <c r="K1506" s="6" t="str">
        <f>OBV!G1506</f>
        <v>STRONG</v>
      </c>
      <c r="L1506" s="6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8.8350000000000009</v>
      </c>
      <c r="C1507" s="2">
        <f>RSI!I1507</f>
        <v>52.032908441222958</v>
      </c>
      <c r="D1507" s="2">
        <f>MACD!E1507</f>
        <v>5.8901780317018648E-2</v>
      </c>
      <c r="E1507" s="2">
        <f>MACD!F1507</f>
        <v>3.0870240467845804E-2</v>
      </c>
      <c r="F1507" s="2">
        <f>'Moving Avg'!D1507</f>
        <v>8.6463000000000001</v>
      </c>
      <c r="G1507" s="2">
        <f>'Moving Avg'!F1507</f>
        <v>8.7942549999999979</v>
      </c>
      <c r="H1507" s="2">
        <f>'Moving Avg'!G1507</f>
        <v>8.8597059999999992</v>
      </c>
      <c r="I1507" s="2">
        <f>'Moving Avg'!H1507</f>
        <v>9.7192640000000132</v>
      </c>
      <c r="J1507" s="6" t="str">
        <f>OBV!F1507</f>
        <v>BEARISH</v>
      </c>
      <c r="K1507" s="6" t="str">
        <f>OBV!G1507</f>
        <v>STRONG</v>
      </c>
      <c r="L1507" s="6" t="str">
        <f>OBV!H1507</f>
        <v>BEARISH DIVERGENCE</v>
      </c>
    </row>
    <row r="1508" spans="1:12" ht="13.5" x14ac:dyDescent="0.25">
      <c r="A1508" s="3">
        <f>RSI!A1508</f>
        <v>44208</v>
      </c>
      <c r="B1508" s="2">
        <f>RSI!B1508</f>
        <v>8.8350000000000009</v>
      </c>
      <c r="C1508" s="2">
        <f>RSI!I1508</f>
        <v>52.032908441222958</v>
      </c>
      <c r="D1508" s="2">
        <f>MACD!E1508</f>
        <v>6.0796592043146802E-2</v>
      </c>
      <c r="E1508" s="2">
        <f>MACD!F1508</f>
        <v>3.6855510782906005E-2</v>
      </c>
      <c r="F1508" s="2">
        <f>'Moving Avg'!D1508</f>
        <v>8.6806200000000011</v>
      </c>
      <c r="G1508" s="2">
        <f>'Moving Avg'!F1508</f>
        <v>8.7921099999999992</v>
      </c>
      <c r="H1508" s="2">
        <f>'Moving Avg'!G1508</f>
        <v>8.8581619999999983</v>
      </c>
      <c r="I1508" s="2">
        <f>'Moving Avg'!H1508</f>
        <v>9.7087910000000139</v>
      </c>
      <c r="J1508" s="6" t="str">
        <f>OBV!F1508</f>
        <v>BEARISH</v>
      </c>
      <c r="K1508" s="6" t="str">
        <f>OBV!G1508</f>
        <v>STRONG</v>
      </c>
      <c r="L1508" s="6" t="str">
        <f>OBV!H1508</f>
        <v>BEARISH DIVERGENCE</v>
      </c>
    </row>
    <row r="1509" spans="1:12" ht="13.5" x14ac:dyDescent="0.25">
      <c r="A1509" s="3">
        <f>RSI!A1509</f>
        <v>44209</v>
      </c>
      <c r="B1509" s="2">
        <f>RSI!B1509</f>
        <v>8.7920999999999996</v>
      </c>
      <c r="C1509" s="2">
        <f>RSI!I1509</f>
        <v>49.376588105569674</v>
      </c>
      <c r="D1509" s="2">
        <f>MACD!E1509</f>
        <v>6.2706811007570806E-2</v>
      </c>
      <c r="E1509" s="2">
        <f>MACD!F1509</f>
        <v>4.2025770827838968E-2</v>
      </c>
      <c r="F1509" s="2">
        <f>'Moving Avg'!D1509</f>
        <v>8.7234999999999996</v>
      </c>
      <c r="G1509" s="2">
        <f>'Moving Avg'!F1509</f>
        <v>8.7856750000000012</v>
      </c>
      <c r="H1509" s="2">
        <f>'Moving Avg'!G1509</f>
        <v>8.8555879999999974</v>
      </c>
      <c r="I1509" s="2">
        <f>'Moving Avg'!H1509</f>
        <v>9.6982290000000138</v>
      </c>
      <c r="J1509" s="6" t="str">
        <f>OBV!F1509</f>
        <v>BEARISH</v>
      </c>
      <c r="K1509" s="6" t="str">
        <f>OBV!G1509</f>
        <v>NEUTRAL</v>
      </c>
      <c r="L1509" s="6" t="str">
        <f>OBV!H1509</f>
        <v>BEARISH DIVERGENCE</v>
      </c>
    </row>
    <row r="1510" spans="1:12" ht="13.5" x14ac:dyDescent="0.25">
      <c r="A1510" s="3">
        <f>RSI!A1510</f>
        <v>44211</v>
      </c>
      <c r="B1510" s="2">
        <f>RSI!B1510</f>
        <v>8.8178000000000001</v>
      </c>
      <c r="C1510" s="2">
        <f>RSI!I1510</f>
        <v>50.990727782341772</v>
      </c>
      <c r="D1510" s="2">
        <f>MACD!E1510</f>
        <v>5.7187959073628392E-2</v>
      </c>
      <c r="E1510" s="2">
        <f>MACD!F1510</f>
        <v>4.5058208476996854E-2</v>
      </c>
      <c r="F1510" s="2">
        <f>'Moving Avg'!D1510</f>
        <v>8.7715199999999989</v>
      </c>
      <c r="G1510" s="2">
        <f>'Moving Avg'!F1510</f>
        <v>8.7891050000000011</v>
      </c>
      <c r="H1510" s="2">
        <f>'Moving Avg'!G1510</f>
        <v>8.8535279999999972</v>
      </c>
      <c r="I1510" s="2">
        <f>'Moving Avg'!H1510</f>
        <v>9.6877955000000142</v>
      </c>
      <c r="J1510" s="6" t="str">
        <f>OBV!F1510</f>
        <v>BEARISH</v>
      </c>
      <c r="K1510" s="6" t="str">
        <f>OBV!G1510</f>
        <v>NEUTRAL</v>
      </c>
      <c r="L1510" s="6" t="str">
        <f>OBV!H1510</f>
        <v>BEARISH DIVERGENCE</v>
      </c>
    </row>
    <row r="1511" spans="1:12" ht="13.5" x14ac:dyDescent="0.25">
      <c r="A1511" s="3">
        <f>RSI!A1511</f>
        <v>44214</v>
      </c>
      <c r="B1511" s="2">
        <f>RSI!B1511</f>
        <v>9.0065000000000008</v>
      </c>
      <c r="C1511" s="2">
        <f>RSI!I1511</f>
        <v>60.859071808565105</v>
      </c>
      <c r="D1511" s="2">
        <f>MACD!E1511</f>
        <v>5.0307514292635247E-2</v>
      </c>
      <c r="E1511" s="2">
        <f>MACD!F1511</f>
        <v>4.6108069640124531E-2</v>
      </c>
      <c r="F1511" s="2">
        <f>'Moving Avg'!D1511</f>
        <v>8.8572799999999994</v>
      </c>
      <c r="G1511" s="2">
        <f>'Moving Avg'!F1511</f>
        <v>8.8019700000000007</v>
      </c>
      <c r="H1511" s="2">
        <f>'Moving Avg'!G1511</f>
        <v>8.8552419999999969</v>
      </c>
      <c r="I1511" s="2">
        <f>'Moving Avg'!H1511</f>
        <v>9.6780545000000142</v>
      </c>
      <c r="J1511" s="6" t="str">
        <f>OBV!F1511</f>
        <v>BEARISH</v>
      </c>
      <c r="K1511" s="6" t="str">
        <f>OBV!G1511</f>
        <v>NEUTRAL</v>
      </c>
      <c r="L1511" s="6" t="str">
        <f>OBV!H1511</f>
        <v>BEARISH DIVERGENCE</v>
      </c>
    </row>
    <row r="1512" spans="1:12" ht="13.5" x14ac:dyDescent="0.25">
      <c r="A1512" s="3">
        <f>RSI!A1512</f>
        <v>44215</v>
      </c>
      <c r="B1512" s="2">
        <f>RSI!B1512</f>
        <v>8.8350000000000009</v>
      </c>
      <c r="C1512" s="2">
        <f>RSI!I1512</f>
        <v>50.839595513437338</v>
      </c>
      <c r="D1512" s="2">
        <f>MACD!E1512</f>
        <v>2.9572607250059946E-2</v>
      </c>
      <c r="E1512" s="2">
        <f>MACD!F1512</f>
        <v>4.280097716211162E-2</v>
      </c>
      <c r="F1512" s="2">
        <f>'Moving Avg'!D1512</f>
        <v>8.8572799999999994</v>
      </c>
      <c r="G1512" s="2">
        <f>'Moving Avg'!F1512</f>
        <v>8.7985399999999991</v>
      </c>
      <c r="H1512" s="2">
        <f>'Moving Avg'!G1512</f>
        <v>8.8535259999999969</v>
      </c>
      <c r="I1512" s="2">
        <f>'Moving Avg'!H1512</f>
        <v>9.6679160000000142</v>
      </c>
      <c r="J1512" s="6" t="str">
        <f>OBV!F1512</f>
        <v>BEARISH</v>
      </c>
      <c r="K1512" s="6" t="str">
        <f>OBV!G1512</f>
        <v>NEUTRAL</v>
      </c>
      <c r="L1512" s="6" t="str">
        <f>OBV!H1512</f>
        <v>NEUTRAL</v>
      </c>
    </row>
    <row r="1513" spans="1:12" ht="13.5" x14ac:dyDescent="0.25">
      <c r="A1513" s="3">
        <f>RSI!A1513</f>
        <v>44216</v>
      </c>
      <c r="B1513" s="2">
        <f>RSI!B1513</f>
        <v>8.8350000000000009</v>
      </c>
      <c r="C1513" s="2">
        <f>RSI!I1513</f>
        <v>50.839595513437338</v>
      </c>
      <c r="D1513" s="2">
        <f>MACD!E1513</f>
        <v>3.7593387645529219E-5</v>
      </c>
      <c r="E1513" s="2">
        <f>MACD!F1513</f>
        <v>3.4248300407218407E-2</v>
      </c>
      <c r="F1513" s="2">
        <f>'Moving Avg'!D1513</f>
        <v>8.8572799999999994</v>
      </c>
      <c r="G1513" s="2">
        <f>'Moving Avg'!F1513</f>
        <v>8.7963950000000004</v>
      </c>
      <c r="H1513" s="2">
        <f>'Moving Avg'!G1513</f>
        <v>8.8519819999999978</v>
      </c>
      <c r="I1513" s="2">
        <f>'Moving Avg'!H1513</f>
        <v>9.6581955000000139</v>
      </c>
      <c r="J1513" s="6" t="str">
        <f>OBV!F1513</f>
        <v>BEARISH</v>
      </c>
      <c r="K1513" s="6" t="str">
        <f>OBV!G1513</f>
        <v>NEUTRAL</v>
      </c>
      <c r="L1513" s="6" t="str">
        <f>OBV!H1513</f>
        <v>NEUTRAL</v>
      </c>
    </row>
    <row r="1514" spans="1:12" ht="13.5" x14ac:dyDescent="0.25">
      <c r="A1514" s="3">
        <f>RSI!A1514</f>
        <v>44217</v>
      </c>
      <c r="B1514" s="2">
        <f>RSI!B1514</f>
        <v>8.7492000000000001</v>
      </c>
      <c r="C1514" s="2">
        <f>RSI!I1514</f>
        <v>46.406649503093341</v>
      </c>
      <c r="D1514" s="2">
        <f>MACD!E1514</f>
        <v>-3.188741853747068E-2</v>
      </c>
      <c r="E1514" s="2">
        <f>MACD!F1514</f>
        <v>2.1021156618280593E-2</v>
      </c>
      <c r="F1514" s="2">
        <f>'Moving Avg'!D1514</f>
        <v>8.8487000000000009</v>
      </c>
      <c r="G1514" s="2">
        <f>'Moving Avg'!F1514</f>
        <v>8.7963950000000004</v>
      </c>
      <c r="H1514" s="2">
        <f>'Moving Avg'!G1514</f>
        <v>8.8487219999999969</v>
      </c>
      <c r="I1514" s="2">
        <f>'Moving Avg'!H1514</f>
        <v>9.648757000000014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</row>
    <row r="1515" spans="1:12" ht="13.5" x14ac:dyDescent="0.25">
      <c r="A1515" s="3">
        <f>RSI!A1515</f>
        <v>44218</v>
      </c>
      <c r="B1515" s="2">
        <f>RSI!B1515</f>
        <v>8.5947999999999993</v>
      </c>
      <c r="C1515" s="2">
        <f>RSI!I1515</f>
        <v>39.698415286477285</v>
      </c>
      <c r="D1515" s="2">
        <f>MACD!E1515</f>
        <v>-4.7053881800311004E-2</v>
      </c>
      <c r="E1515" s="2">
        <f>MACD!F1515</f>
        <v>7.4061489345622726E-3</v>
      </c>
      <c r="F1515" s="2">
        <f>'Moving Avg'!D1515</f>
        <v>8.8041000000000018</v>
      </c>
      <c r="G1515" s="2">
        <f>'Moving Avg'!F1515</f>
        <v>8.7843850000000003</v>
      </c>
      <c r="H1515" s="2">
        <f>'Moving Avg'!G1515</f>
        <v>8.8422019999999968</v>
      </c>
      <c r="I1515" s="2">
        <f>'Moving Avg'!H1515</f>
        <v>9.6394660000000147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8.8350000000000009</v>
      </c>
      <c r="C1516" s="2">
        <f>RSI!I1516</f>
        <v>51.455037521044694</v>
      </c>
      <c r="D1516" s="2">
        <f>MACD!E1516</f>
        <v>-7.6387676301962415E-2</v>
      </c>
      <c r="E1516" s="2">
        <f>MACD!F1516</f>
        <v>-9.3526161127426653E-3</v>
      </c>
      <c r="F1516" s="2">
        <f>'Moving Avg'!D1516</f>
        <v>8.7698</v>
      </c>
      <c r="G1516" s="2">
        <f>'Moving Avg'!F1516</f>
        <v>8.7843850000000003</v>
      </c>
      <c r="H1516" s="2">
        <f>'Moving Avg'!G1516</f>
        <v>8.8404859999999967</v>
      </c>
      <c r="I1516" s="2">
        <f>'Moving Avg'!H1516</f>
        <v>9.6322125000000156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</row>
    <row r="1517" spans="1:12" ht="13.5" x14ac:dyDescent="0.25">
      <c r="A1517" s="3">
        <f>RSI!A1517</f>
        <v>44222</v>
      </c>
      <c r="B1517" s="2">
        <f>RSI!B1517</f>
        <v>8.8350000000000009</v>
      </c>
      <c r="C1517" s="2">
        <f>RSI!I1517</f>
        <v>51.455037521044694</v>
      </c>
      <c r="D1517" s="2">
        <f>MACD!E1517</f>
        <v>-6.1847057449387677E-2</v>
      </c>
      <c r="E1517" s="2">
        <f>MACD!F1517</f>
        <v>-1.9851504380071668E-2</v>
      </c>
      <c r="F1517" s="2">
        <f>'Moving Avg'!D1517</f>
        <v>8.7698</v>
      </c>
      <c r="G1517" s="2">
        <f>'Moving Avg'!F1517</f>
        <v>8.7805250000000008</v>
      </c>
      <c r="H1517" s="2">
        <f>'Moving Avg'!G1517</f>
        <v>8.8387699999999967</v>
      </c>
      <c r="I1517" s="2">
        <f>'Moving Avg'!H1517</f>
        <v>9.6249590000000147</v>
      </c>
      <c r="J1517" s="6" t="str">
        <f>OBV!F1517</f>
        <v>BEARISH</v>
      </c>
      <c r="K1517" s="6" t="str">
        <f>OBV!G1517</f>
        <v>NEUTRAL</v>
      </c>
      <c r="L1517" s="6" t="str">
        <f>OBV!H1517</f>
        <v>NEUTRAL</v>
      </c>
    </row>
    <row r="1518" spans="1:12" ht="13.5" x14ac:dyDescent="0.25">
      <c r="A1518" s="3">
        <f>RSI!A1518</f>
        <v>44223</v>
      </c>
      <c r="B1518" s="2">
        <f>RSI!B1518</f>
        <v>8.8350000000000009</v>
      </c>
      <c r="C1518" s="2">
        <f>RSI!I1518</f>
        <v>51.455037521044694</v>
      </c>
      <c r="D1518" s="2">
        <f>MACD!E1518</f>
        <v>-4.9750024930139247E-2</v>
      </c>
      <c r="E1518" s="2">
        <f>MACD!F1518</f>
        <v>-2.5831208490085182E-2</v>
      </c>
      <c r="F1518" s="2">
        <f>'Moving Avg'!D1518</f>
        <v>8.7698</v>
      </c>
      <c r="G1518" s="2">
        <f>'Moving Avg'!F1518</f>
        <v>8.7779500000000024</v>
      </c>
      <c r="H1518" s="2">
        <f>'Moving Avg'!G1518</f>
        <v>8.8385979999999957</v>
      </c>
      <c r="I1518" s="2">
        <f>'Moving Avg'!H1518</f>
        <v>9.6177055000000156</v>
      </c>
      <c r="J1518" s="6" t="str">
        <f>OBV!F1518</f>
        <v>BEARISH</v>
      </c>
      <c r="K1518" s="6" t="str">
        <f>OBV!G1518</f>
        <v>NEUTRAL</v>
      </c>
      <c r="L1518" s="6" t="str">
        <f>OBV!H1518</f>
        <v>NEUTRAL</v>
      </c>
    </row>
    <row r="1519" spans="1:12" ht="13.5" x14ac:dyDescent="0.25">
      <c r="A1519" s="3">
        <f>RSI!A1519</f>
        <v>44224</v>
      </c>
      <c r="B1519" s="2">
        <f>RSI!B1519</f>
        <v>8.5777000000000001</v>
      </c>
      <c r="C1519" s="2">
        <f>RSI!I1519</f>
        <v>40.810115287430207</v>
      </c>
      <c r="D1519" s="2">
        <f>MACD!E1519</f>
        <v>-2.7246081789076726E-2</v>
      </c>
      <c r="E1519" s="2">
        <f>MACD!F1519</f>
        <v>-2.6114183149883494E-2</v>
      </c>
      <c r="F1519" s="2">
        <f>'Moving Avg'!D1519</f>
        <v>8.7355</v>
      </c>
      <c r="G1519" s="2">
        <f>'Moving Avg'!F1519</f>
        <v>8.7633700000000019</v>
      </c>
      <c r="H1519" s="2">
        <f>'Moving Avg'!G1519</f>
        <v>8.8319079999999968</v>
      </c>
      <c r="I1519" s="2">
        <f>'Moving Avg'!H1519</f>
        <v>9.6104200000000137</v>
      </c>
      <c r="J1519" s="6" t="str">
        <f>OBV!F1519</f>
        <v>BEARISH</v>
      </c>
      <c r="K1519" s="6" t="str">
        <f>OBV!G1519</f>
        <v>STRONG</v>
      </c>
      <c r="L1519" s="6" t="str">
        <f>OBV!H1519</f>
        <v>CONFIRMED BEARISH</v>
      </c>
    </row>
    <row r="1520" spans="1:12" ht="13.5" x14ac:dyDescent="0.25">
      <c r="A1520" s="3">
        <f>RSI!A1520</f>
        <v>44225</v>
      </c>
      <c r="B1520" s="2">
        <f>RSI!B1520</f>
        <v>8.5777000000000001</v>
      </c>
      <c r="C1520" s="2">
        <f>RSI!I1520</f>
        <v>40.810115287430207</v>
      </c>
      <c r="D1520" s="2">
        <f>MACD!E1520</f>
        <v>-2.9071396496220814E-3</v>
      </c>
      <c r="E1520" s="2">
        <f>MACD!F1520</f>
        <v>-2.1472774449831214E-2</v>
      </c>
      <c r="F1520" s="2">
        <f>'Moving Avg'!D1520</f>
        <v>8.7320799999999998</v>
      </c>
      <c r="G1520" s="2">
        <f>'Moving Avg'!F1520</f>
        <v>8.7505050000000004</v>
      </c>
      <c r="H1520" s="2">
        <f>'Moving Avg'!G1520</f>
        <v>8.825217999999996</v>
      </c>
      <c r="I1520" s="2">
        <f>'Moving Avg'!H1520</f>
        <v>9.6031345000000154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8.5777000000000001</v>
      </c>
      <c r="C1521" s="2">
        <f>RSI!I1521</f>
        <v>40.810115287430207</v>
      </c>
      <c r="D1521" s="2">
        <f>MACD!E1521</f>
        <v>4.7961913475587536E-2</v>
      </c>
      <c r="E1521" s="2">
        <f>MACD!F1521</f>
        <v>-7.5858368647474632E-3</v>
      </c>
      <c r="F1521" s="2">
        <f>'Moving Avg'!D1521</f>
        <v>8.6806200000000011</v>
      </c>
      <c r="G1521" s="2">
        <f>'Moving Avg'!F1521</f>
        <v>8.7337799999999994</v>
      </c>
      <c r="H1521" s="2">
        <f>'Moving Avg'!G1521</f>
        <v>8.8186999999999962</v>
      </c>
      <c r="I1521" s="2">
        <f>'Moving Avg'!H1521</f>
        <v>9.5973120000000147</v>
      </c>
      <c r="J1521" s="6" t="str">
        <f>OBV!F1521</f>
        <v>BEARISH</v>
      </c>
      <c r="K1521" s="6" t="str">
        <f>OBV!G1521</f>
        <v>STRONG</v>
      </c>
      <c r="L1521" s="6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8.4232999999999993</v>
      </c>
      <c r="C1522" s="2">
        <f>RSI!I1522</f>
        <v>35.331855761977266</v>
      </c>
      <c r="D1522" s="2">
        <f>MACD!E1522</f>
        <v>7.720904155402053E-2</v>
      </c>
      <c r="E1522" s="2">
        <f>MACD!F1522</f>
        <v>9.3731388190061351E-3</v>
      </c>
      <c r="F1522" s="2">
        <f>'Moving Avg'!D1522</f>
        <v>8.598279999999999</v>
      </c>
      <c r="G1522" s="2">
        <f>'Moving Avg'!F1522</f>
        <v>8.7179150000000014</v>
      </c>
      <c r="H1522" s="2">
        <f>'Moving Avg'!G1522</f>
        <v>8.8089219999999973</v>
      </c>
      <c r="I1522" s="2">
        <f>'Moving Avg'!H1522</f>
        <v>9.5892960000000151</v>
      </c>
      <c r="J1522" s="6" t="str">
        <f>OBV!F1522</f>
        <v>BEARISH</v>
      </c>
      <c r="K1522" s="6" t="str">
        <f>OBV!G1522</f>
        <v>STRONG</v>
      </c>
      <c r="L1522" s="6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8.3202999999999996</v>
      </c>
      <c r="C1523" s="2">
        <f>RSI!I1523</f>
        <v>32.224208929615813</v>
      </c>
      <c r="D1523" s="2">
        <f>MACD!E1523</f>
        <v>0.11156495054363091</v>
      </c>
      <c r="E1523" s="2">
        <f>MACD!F1523</f>
        <v>2.9811501163931095E-2</v>
      </c>
      <c r="F1523" s="2">
        <f>'Moving Avg'!D1523</f>
        <v>8.4953399999999988</v>
      </c>
      <c r="G1523" s="2">
        <f>'Moving Avg'!F1523</f>
        <v>8.7007600000000007</v>
      </c>
      <c r="H1523" s="2">
        <f>'Moving Avg'!G1523</f>
        <v>8.7970839999999981</v>
      </c>
      <c r="I1523" s="2">
        <f>'Moving Avg'!H1523</f>
        <v>9.5793015000000139</v>
      </c>
      <c r="J1523" s="6" t="str">
        <f>OBV!F1523</f>
        <v>BEARISH</v>
      </c>
      <c r="K1523" s="6" t="str">
        <f>OBV!G1523</f>
        <v>STRONG</v>
      </c>
      <c r="L1523" s="6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8.3632000000000009</v>
      </c>
      <c r="C1524" s="2">
        <f>RSI!I1524</f>
        <v>34.796618284683973</v>
      </c>
      <c r="D1524" s="2">
        <f>MACD!E1524</f>
        <v>0.12669832709624629</v>
      </c>
      <c r="E1524" s="2">
        <f>MACD!F1524</f>
        <v>4.9188866350394135E-2</v>
      </c>
      <c r="F1524" s="2">
        <f>'Moving Avg'!D1524</f>
        <v>8.4524399999999993</v>
      </c>
      <c r="G1524" s="2">
        <f>'Moving Avg'!F1524</f>
        <v>8.6900350000000017</v>
      </c>
      <c r="H1524" s="2">
        <f>'Moving Avg'!G1524</f>
        <v>8.7861039999999981</v>
      </c>
      <c r="I1524" s="2">
        <f>'Moving Avg'!H1524</f>
        <v>9.5688525000000144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8.5691000000000006</v>
      </c>
      <c r="C1525" s="2">
        <f>RSI!I1525</f>
        <v>45.490212740328417</v>
      </c>
      <c r="D1525" s="2">
        <f>MACD!E1525</f>
        <v>0.10250426796116052</v>
      </c>
      <c r="E1525" s="2">
        <f>MACD!F1525</f>
        <v>5.9851946672547424E-2</v>
      </c>
      <c r="F1525" s="2">
        <f>'Moving Avg'!D1525</f>
        <v>8.4507200000000005</v>
      </c>
      <c r="G1525" s="2">
        <f>'Moving Avg'!F1525</f>
        <v>8.6896050000000002</v>
      </c>
      <c r="H1525" s="2">
        <f>'Moving Avg'!G1525</f>
        <v>8.7792419999999964</v>
      </c>
      <c r="I1525" s="2">
        <f>'Moving Avg'!H1525</f>
        <v>9.5585970000000149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8.5604999999999993</v>
      </c>
      <c r="C1526" s="2">
        <f>RSI!I1526</f>
        <v>45.157088443409677</v>
      </c>
      <c r="D1526" s="2">
        <f>MACD!E1526</f>
        <v>0.12026442940277526</v>
      </c>
      <c r="E1526" s="2">
        <f>MACD!F1526</f>
        <v>7.1934443218592992E-2</v>
      </c>
      <c r="F1526" s="2">
        <f>'Moving Avg'!D1526</f>
        <v>8.4472799999999992</v>
      </c>
      <c r="G1526" s="2">
        <f>'Moving Avg'!F1526</f>
        <v>8.6887450000000008</v>
      </c>
      <c r="H1526" s="2">
        <f>'Moving Avg'!G1526</f>
        <v>8.7722079999999973</v>
      </c>
      <c r="I1526" s="2">
        <f>'Moving Avg'!H1526</f>
        <v>9.5470440000000139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8.5604999999999993</v>
      </c>
      <c r="C1527" s="2">
        <f>RSI!I1527</f>
        <v>45.157088443409677</v>
      </c>
      <c r="D1527" s="2">
        <f>MACD!E1527</f>
        <v>0.13593675612309752</v>
      </c>
      <c r="E1527" s="2">
        <f>MACD!F1527</f>
        <v>8.4734905799493901E-2</v>
      </c>
      <c r="F1527" s="2">
        <f>'Moving Avg'!D1527</f>
        <v>8.4747199999999996</v>
      </c>
      <c r="G1527" s="2">
        <f>'Moving Avg'!F1527</f>
        <v>8.67502</v>
      </c>
      <c r="H1527" s="2">
        <f>'Moving Avg'!G1527</f>
        <v>8.7675759999999965</v>
      </c>
      <c r="I1527" s="2">
        <f>'Moving Avg'!H1527</f>
        <v>9.5367455000000145</v>
      </c>
      <c r="J1527" s="6" t="str">
        <f>OBV!F1527</f>
        <v>BEARISH</v>
      </c>
      <c r="K1527" s="6" t="str">
        <f>OBV!G1527</f>
        <v>NEUTRAL</v>
      </c>
      <c r="L1527" s="6" t="str">
        <f>OBV!H1527</f>
        <v>BEARISH DIVERGENCE</v>
      </c>
    </row>
    <row r="1528" spans="1:12" ht="13.5" x14ac:dyDescent="0.25">
      <c r="A1528" s="3">
        <f>RSI!A1528</f>
        <v>44237</v>
      </c>
      <c r="B1528" s="2">
        <f>RSI!B1528</f>
        <v>8.5604999999999993</v>
      </c>
      <c r="C1528" s="2">
        <f>RSI!I1528</f>
        <v>45.157088443409677</v>
      </c>
      <c r="D1528" s="2">
        <f>MACD!E1528</f>
        <v>0.14979471288547863</v>
      </c>
      <c r="E1528" s="2">
        <f>MACD!F1528</f>
        <v>9.7746867216690847E-2</v>
      </c>
      <c r="F1528" s="2">
        <f>'Moving Avg'!D1528</f>
        <v>8.5227599999999999</v>
      </c>
      <c r="G1528" s="2">
        <f>'Moving Avg'!F1528</f>
        <v>8.6612949999999973</v>
      </c>
      <c r="H1528" s="2">
        <f>'Moving Avg'!G1528</f>
        <v>8.7620859999999965</v>
      </c>
      <c r="I1528" s="2">
        <f>'Moving Avg'!H1528</f>
        <v>9.5258615000000155</v>
      </c>
      <c r="J1528" s="6" t="str">
        <f>OBV!F1528</f>
        <v>BEARISH</v>
      </c>
      <c r="K1528" s="6" t="str">
        <f>OBV!G1528</f>
        <v>NEUTRAL</v>
      </c>
      <c r="L1528" s="6" t="str">
        <f>OBV!H1528</f>
        <v>BEARISH DIVERGENCE</v>
      </c>
    </row>
    <row r="1529" spans="1:12" ht="13.5" x14ac:dyDescent="0.25">
      <c r="A1529" s="3">
        <f>RSI!A1529</f>
        <v>44238</v>
      </c>
      <c r="B1529" s="2">
        <f>RSI!B1529</f>
        <v>8.5604999999999993</v>
      </c>
      <c r="C1529" s="2">
        <f>RSI!I1529</f>
        <v>45.15708844340967</v>
      </c>
      <c r="D1529" s="2">
        <f>MACD!E1529</f>
        <v>0.12248861390574461</v>
      </c>
      <c r="E1529" s="2">
        <f>MACD!F1529</f>
        <v>0.1026952165545016</v>
      </c>
      <c r="F1529" s="2">
        <f>'Moving Avg'!D1529</f>
        <v>8.5622199999999999</v>
      </c>
      <c r="G1529" s="2">
        <f>'Moving Avg'!F1529</f>
        <v>8.6497149999999969</v>
      </c>
      <c r="H1529" s="2">
        <f>'Moving Avg'!G1529</f>
        <v>8.7552239999999966</v>
      </c>
      <c r="I1529" s="2">
        <f>'Moving Avg'!H1529</f>
        <v>9.5144760000000161</v>
      </c>
      <c r="J1529" s="6" t="str">
        <f>OBV!F1529</f>
        <v>BEARISH</v>
      </c>
      <c r="K1529" s="6" t="str">
        <f>OBV!G1529</f>
        <v>NEUTRAL</v>
      </c>
      <c r="L1529" s="6" t="str">
        <f>OBV!H1529</f>
        <v>BEARISH DIVERGENCE</v>
      </c>
    </row>
    <row r="1530" spans="1:12" ht="13.5" x14ac:dyDescent="0.25">
      <c r="A1530" s="3">
        <f>RSI!A1530</f>
        <v>44239</v>
      </c>
      <c r="B1530" s="2">
        <f>RSI!B1530</f>
        <v>8.5604999999999993</v>
      </c>
      <c r="C1530" s="2">
        <f>RSI!I1530</f>
        <v>45.15708844340967</v>
      </c>
      <c r="D1530" s="2">
        <f>MACD!E1530</f>
        <v>9.9895076369989511E-2</v>
      </c>
      <c r="E1530" s="2">
        <f>MACD!F1530</f>
        <v>0.1021351885175992</v>
      </c>
      <c r="F1530" s="2">
        <f>'Moving Avg'!D1530</f>
        <v>8.5604999999999993</v>
      </c>
      <c r="G1530" s="2">
        <f>'Moving Avg'!F1530</f>
        <v>8.636849999999999</v>
      </c>
      <c r="H1530" s="2">
        <f>'Moving Avg'!G1530</f>
        <v>8.7485339999999976</v>
      </c>
      <c r="I1530" s="2">
        <f>'Moving Avg'!H1530</f>
        <v>9.5046790000000154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8.5604999999999993</v>
      </c>
      <c r="C1531" s="2">
        <f>RSI!I1531</f>
        <v>45.157088443409677</v>
      </c>
      <c r="D1531" s="2">
        <f>MACD!E1531</f>
        <v>8.125119281496751E-2</v>
      </c>
      <c r="E1531" s="2">
        <f>MACD!F1531</f>
        <v>9.7958389377072866E-2</v>
      </c>
      <c r="F1531" s="2">
        <f>'Moving Avg'!D1531</f>
        <v>8.5604999999999993</v>
      </c>
      <c r="G1531" s="2">
        <f>'Moving Avg'!F1531</f>
        <v>8.6145499999999977</v>
      </c>
      <c r="H1531" s="2">
        <f>'Moving Avg'!G1531</f>
        <v>8.7414999999999967</v>
      </c>
      <c r="I1531" s="2">
        <f>'Moving Avg'!H1531</f>
        <v>9.494924000000017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</row>
    <row r="1532" spans="1:12" ht="13.5" x14ac:dyDescent="0.25">
      <c r="A1532" s="3">
        <f>RSI!A1532</f>
        <v>44243</v>
      </c>
      <c r="B1532" s="2">
        <f>RSI!B1532</f>
        <v>8.5604999999999993</v>
      </c>
      <c r="C1532" s="2">
        <f>RSI!I1532</f>
        <v>45.157088443409677</v>
      </c>
      <c r="D1532" s="2">
        <f>MACD!E1532</f>
        <v>4.2160387262571319E-2</v>
      </c>
      <c r="E1532" s="2">
        <f>MACD!F1532</f>
        <v>8.6798788954172562E-2</v>
      </c>
      <c r="F1532" s="2">
        <f>'Moving Avg'!D1532</f>
        <v>8.5604999999999993</v>
      </c>
      <c r="G1532" s="2">
        <f>'Moving Avg'!F1532</f>
        <v>8.6008249999999986</v>
      </c>
      <c r="H1532" s="2">
        <f>'Moving Avg'!G1532</f>
        <v>8.7354959999999959</v>
      </c>
      <c r="I1532" s="2">
        <f>'Moving Avg'!H1532</f>
        <v>9.4867160000000155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</row>
    <row r="1533" spans="1:12" ht="13.5" x14ac:dyDescent="0.25">
      <c r="A1533" s="3">
        <f>RSI!A1533</f>
        <v>44244</v>
      </c>
      <c r="B1533" s="2">
        <f>RSI!B1533</f>
        <v>8.5604999999999993</v>
      </c>
      <c r="C1533" s="2">
        <f>RSI!I1533</f>
        <v>45.157088443409677</v>
      </c>
      <c r="D1533" s="2">
        <f>MACD!E1533</f>
        <v>-6.3564591076818999E-3</v>
      </c>
      <c r="E1533" s="2">
        <f>MACD!F1533</f>
        <v>6.8167739341801675E-2</v>
      </c>
      <c r="F1533" s="2">
        <f>'Moving Avg'!D1533</f>
        <v>8.5604999999999993</v>
      </c>
      <c r="G1533" s="2">
        <f>'Moving Avg'!F1533</f>
        <v>8.5870999999999977</v>
      </c>
      <c r="H1533" s="2">
        <f>'Moving Avg'!G1533</f>
        <v>8.7282899999999959</v>
      </c>
      <c r="I1533" s="2">
        <f>'Moving Avg'!H1533</f>
        <v>9.4770030000000141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</row>
    <row r="1534" spans="1:12" ht="13.5" x14ac:dyDescent="0.25">
      <c r="A1534" s="3">
        <f>RSI!A1534</f>
        <v>44245</v>
      </c>
      <c r="B1534" s="2">
        <f>RSI!B1534</f>
        <v>8.5604999999999993</v>
      </c>
      <c r="C1534" s="2">
        <f>RSI!I1534</f>
        <v>45.157088443409677</v>
      </c>
      <c r="D1534" s="2">
        <f>MACD!E1534</f>
        <v>-4.0433116986282158E-2</v>
      </c>
      <c r="E1534" s="2">
        <f>MACD!F1534</f>
        <v>4.6447568076184914E-2</v>
      </c>
      <c r="F1534" s="2">
        <f>'Moving Avg'!D1534</f>
        <v>8.5604999999999993</v>
      </c>
      <c r="G1534" s="2">
        <f>'Moving Avg'!F1534</f>
        <v>8.5776649999999997</v>
      </c>
      <c r="H1534" s="2">
        <f>'Moving Avg'!G1534</f>
        <v>8.7212559999999968</v>
      </c>
      <c r="I1534" s="2">
        <f>'Moving Avg'!H1534</f>
        <v>9.4671225000000145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</row>
    <row r="1535" spans="1:12" ht="13.5" x14ac:dyDescent="0.25">
      <c r="A1535" s="3">
        <f>RSI!A1535</f>
        <v>44246</v>
      </c>
      <c r="B1535" s="2">
        <f>RSI!B1535</f>
        <v>8.5604999999999993</v>
      </c>
      <c r="C1535" s="2">
        <f>RSI!I1535</f>
        <v>45.157088443409677</v>
      </c>
      <c r="D1535" s="2">
        <f>MACD!E1535</f>
        <v>-3.7242086925513007E-2</v>
      </c>
      <c r="E1535" s="2">
        <f>MACD!F1535</f>
        <v>2.9709637075845334E-2</v>
      </c>
      <c r="F1535" s="2">
        <f>'Moving Avg'!D1535</f>
        <v>8.5604999999999993</v>
      </c>
      <c r="G1535" s="2">
        <f>'Moving Avg'!F1535</f>
        <v>8.5759499999999989</v>
      </c>
      <c r="H1535" s="2">
        <f>'Moving Avg'!G1535</f>
        <v>8.7142219999999959</v>
      </c>
      <c r="I1535" s="2">
        <f>'Moving Avg'!H1535</f>
        <v>9.4587890000000154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</row>
    <row r="1536" spans="1:12" ht="13.5" x14ac:dyDescent="0.25">
      <c r="A1536" s="3">
        <f>RSI!A1536</f>
        <v>44249</v>
      </c>
      <c r="B1536" s="2">
        <f>RSI!B1536</f>
        <v>8.4318000000000008</v>
      </c>
      <c r="C1536" s="2">
        <f>RSI!I1536</f>
        <v>36.714859241902296</v>
      </c>
      <c r="D1536" s="2">
        <f>MACD!E1536</f>
        <v>-2.6009318793283498E-2</v>
      </c>
      <c r="E1536" s="2">
        <f>MACD!F1536</f>
        <v>1.8565845902019568E-2</v>
      </c>
      <c r="F1536" s="2">
        <f>'Moving Avg'!D1536</f>
        <v>8.5347600000000003</v>
      </c>
      <c r="G1536" s="2">
        <f>'Moving Avg'!F1536</f>
        <v>8.55579</v>
      </c>
      <c r="H1536" s="2">
        <f>'Moving Avg'!G1536</f>
        <v>8.7044419999999949</v>
      </c>
      <c r="I1536" s="2">
        <f>'Moving Avg'!H1536</f>
        <v>9.4507740000000169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</row>
    <row r="1537" spans="1:12" ht="13.5" x14ac:dyDescent="0.25">
      <c r="A1537" s="3">
        <f>RSI!A1537</f>
        <v>44250</v>
      </c>
      <c r="B1537" s="2">
        <f>RSI!B1537</f>
        <v>8.5434000000000001</v>
      </c>
      <c r="C1537" s="2">
        <f>RSI!I1537</f>
        <v>46.12117684364393</v>
      </c>
      <c r="D1537" s="2">
        <f>MACD!E1537</f>
        <v>-2.3712314486910913E-2</v>
      </c>
      <c r="E1537" s="2">
        <f>MACD!F1537</f>
        <v>1.0110213824233473E-2</v>
      </c>
      <c r="F1537" s="2">
        <f>'Moving Avg'!D1537</f>
        <v>8.5313400000000001</v>
      </c>
      <c r="G1537" s="2">
        <f>'Moving Avg'!F1537</f>
        <v>8.5412099999999995</v>
      </c>
      <c r="H1537" s="2">
        <f>'Moving Avg'!G1537</f>
        <v>8.6968939999999968</v>
      </c>
      <c r="I1537" s="2">
        <f>'Moving Avg'!H1537</f>
        <v>9.4418535000000148</v>
      </c>
      <c r="J1537" s="6" t="str">
        <f>OBV!F1537</f>
        <v>BULLISH</v>
      </c>
      <c r="K1537" s="6" t="str">
        <f>OBV!G1537</f>
        <v>NEUTRAL</v>
      </c>
      <c r="L1537" s="6" t="str">
        <f>OBV!H1537</f>
        <v>BULLISH DIVERGENCE</v>
      </c>
    </row>
    <row r="1538" spans="1:12" ht="13.5" x14ac:dyDescent="0.25">
      <c r="A1538" s="3">
        <f>RSI!A1538</f>
        <v>44251</v>
      </c>
      <c r="B1538" s="2">
        <f>RSI!B1538</f>
        <v>8.4061000000000003</v>
      </c>
      <c r="C1538" s="2">
        <f>RSI!I1538</f>
        <v>38.532937332462375</v>
      </c>
      <c r="D1538" s="2">
        <f>MACD!E1538</f>
        <v>-1.1277199266967131E-2</v>
      </c>
      <c r="E1538" s="2">
        <f>MACD!F1538</f>
        <v>5.8327312059933516E-3</v>
      </c>
      <c r="F1538" s="2">
        <f>'Moving Avg'!D1538</f>
        <v>8.5004600000000003</v>
      </c>
      <c r="G1538" s="2">
        <f>'Moving Avg'!F1538</f>
        <v>8.5197650000000014</v>
      </c>
      <c r="H1538" s="2">
        <f>'Moving Avg'!G1538</f>
        <v>8.6874579999999977</v>
      </c>
      <c r="I1538" s="2">
        <f>'Moving Avg'!H1538</f>
        <v>9.4316190000000155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</row>
    <row r="1539" spans="1:12" ht="13.5" x14ac:dyDescent="0.25">
      <c r="A1539" s="3">
        <f>RSI!A1539</f>
        <v>44252</v>
      </c>
      <c r="B1539" s="2">
        <f>RSI!B1539</f>
        <v>8.1574000000000009</v>
      </c>
      <c r="C1539" s="2">
        <f>RSI!I1539</f>
        <v>29.170736133256852</v>
      </c>
      <c r="D1539" s="2">
        <f>MACD!E1539</f>
        <v>1.8775693845716646E-2</v>
      </c>
      <c r="E1539" s="2">
        <f>MACD!F1539</f>
        <v>8.4213237339380107E-3</v>
      </c>
      <c r="F1539" s="2">
        <f>'Moving Avg'!D1539</f>
        <v>8.4198400000000007</v>
      </c>
      <c r="G1539" s="2">
        <f>'Moving Avg'!F1539</f>
        <v>8.4987500000000011</v>
      </c>
      <c r="H1539" s="2">
        <f>'Moving Avg'!G1539</f>
        <v>8.6721899999999987</v>
      </c>
      <c r="I1539" s="2">
        <f>'Moving Avg'!H1539</f>
        <v>9.4188870000000158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</row>
    <row r="1540" spans="1:12" ht="13.5" x14ac:dyDescent="0.25">
      <c r="A1540" s="3">
        <f>RSI!A1540</f>
        <v>44253</v>
      </c>
      <c r="B1540" s="2">
        <f>RSI!B1540</f>
        <v>8.1487999999999996</v>
      </c>
      <c r="C1540" s="2">
        <f>RSI!I1540</f>
        <v>28.909165634360917</v>
      </c>
      <c r="D1540" s="2">
        <f>MACD!E1540</f>
        <v>4.7338209032627532E-2</v>
      </c>
      <c r="E1540" s="2">
        <f>MACD!F1540</f>
        <v>1.6204700793675916E-2</v>
      </c>
      <c r="F1540" s="2">
        <f>'Moving Avg'!D1540</f>
        <v>8.3375000000000021</v>
      </c>
      <c r="G1540" s="2">
        <f>'Moving Avg'!F1540</f>
        <v>8.4773050000000012</v>
      </c>
      <c r="H1540" s="2">
        <f>'Moving Avg'!G1540</f>
        <v>8.6601819999999972</v>
      </c>
      <c r="I1540" s="2">
        <f>'Moving Avg'!H1540</f>
        <v>9.405484500000016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</row>
    <row r="1541" spans="1:12" ht="13.5" x14ac:dyDescent="0.25">
      <c r="A1541" s="3">
        <f>RSI!A1541</f>
        <v>44256</v>
      </c>
      <c r="B1541" s="2">
        <f>RSI!B1541</f>
        <v>7.9771999999999998</v>
      </c>
      <c r="C1541" s="2">
        <f>RSI!I1541</f>
        <v>24.238753828115776</v>
      </c>
      <c r="D1541" s="2">
        <f>MACD!E1541</f>
        <v>8.6579630229977056E-2</v>
      </c>
      <c r="E1541" s="2">
        <f>MACD!F1541</f>
        <v>3.0279686680936144E-2</v>
      </c>
      <c r="F1541" s="2">
        <f>'Moving Avg'!D1541</f>
        <v>8.2465799999999998</v>
      </c>
      <c r="G1541" s="2">
        <f>'Moving Avg'!F1541</f>
        <v>8.447280000000001</v>
      </c>
      <c r="H1541" s="2">
        <f>'Moving Avg'!G1541</f>
        <v>8.6447419999999973</v>
      </c>
      <c r="I1541" s="2">
        <f>'Moving Avg'!H1541</f>
        <v>9.3924785000000153</v>
      </c>
      <c r="J1541" s="6" t="str">
        <f>OBV!F1541</f>
        <v>BEARISH</v>
      </c>
      <c r="K1541" s="6" t="str">
        <f>OBV!G1541</f>
        <v>STRONG</v>
      </c>
      <c r="L1541" s="6" t="str">
        <f>OBV!H1541</f>
        <v>CONFIRMED BEARISH</v>
      </c>
    </row>
    <row r="1542" spans="1:12" ht="13.5" x14ac:dyDescent="0.25">
      <c r="A1542" s="3">
        <f>RSI!A1542</f>
        <v>44257</v>
      </c>
      <c r="B1542" s="2">
        <f>RSI!B1542</f>
        <v>8.2088000000000001</v>
      </c>
      <c r="C1542" s="2">
        <f>RSI!I1542</f>
        <v>38.645663598233014</v>
      </c>
      <c r="D1542" s="2">
        <f>MACD!E1542</f>
        <v>0.10582940888624925</v>
      </c>
      <c r="E1542" s="2">
        <f>MACD!F1542</f>
        <v>4.5389631121998772E-2</v>
      </c>
      <c r="F1542" s="2">
        <f>'Moving Avg'!D1542</f>
        <v>8.1796599999999984</v>
      </c>
      <c r="G1542" s="2">
        <f>'Moving Avg'!F1542</f>
        <v>8.436555000000002</v>
      </c>
      <c r="H1542" s="2">
        <f>'Moving Avg'!G1542</f>
        <v>8.6308459999999965</v>
      </c>
      <c r="I1542" s="2">
        <f>'Moving Avg'!H1542</f>
        <v>9.379585500000017</v>
      </c>
      <c r="J1542" s="6" t="str">
        <f>OBV!F1542</f>
        <v>BEARISH</v>
      </c>
      <c r="K1542" s="6" t="str">
        <f>OBV!G1542</f>
        <v>STRONG</v>
      </c>
      <c r="L1542" s="6" t="str">
        <f>OBV!H1542</f>
        <v>CONFIRMED BEARISH</v>
      </c>
    </row>
    <row r="1543" spans="1:12" ht="13.5" x14ac:dyDescent="0.25">
      <c r="A1543" s="3">
        <f>RSI!A1543</f>
        <v>44258</v>
      </c>
      <c r="B1543" s="2">
        <f>RSI!B1543</f>
        <v>8.3117999999999999</v>
      </c>
      <c r="C1543" s="2">
        <f>RSI!I1543</f>
        <v>43.767162437093646</v>
      </c>
      <c r="D1543" s="2">
        <f>MACD!E1543</f>
        <v>0.11608345872935466</v>
      </c>
      <c r="E1543" s="2">
        <f>MACD!F1543</f>
        <v>5.9528396643469948E-2</v>
      </c>
      <c r="F1543" s="2">
        <f>'Moving Avg'!D1543</f>
        <v>8.1607999999999983</v>
      </c>
      <c r="G1543" s="2">
        <f>'Moving Avg'!F1543</f>
        <v>8.4361300000000021</v>
      </c>
      <c r="H1543" s="2">
        <f>'Moving Avg'!G1543</f>
        <v>8.6195239999999984</v>
      </c>
      <c r="I1543" s="2">
        <f>'Moving Avg'!H1543</f>
        <v>9.367207500000017</v>
      </c>
      <c r="J1543" s="6" t="str">
        <f>OBV!F1543</f>
        <v>BEARISH</v>
      </c>
      <c r="K1543" s="6" t="str">
        <f>OBV!G1543</f>
        <v>STRONG</v>
      </c>
      <c r="L1543" s="6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8.3202999999999996</v>
      </c>
      <c r="C1544" s="2">
        <f>RSI!I1544</f>
        <v>44.181255792107493</v>
      </c>
      <c r="D1544" s="2">
        <f>MACD!E1544</f>
        <v>0.12499892844996907</v>
      </c>
      <c r="E1544" s="2">
        <f>MACD!F1544</f>
        <v>7.2622503004769773E-2</v>
      </c>
      <c r="F1544" s="2">
        <f>'Moving Avg'!D1544</f>
        <v>8.1933799999999994</v>
      </c>
      <c r="G1544" s="2">
        <f>'Moving Avg'!F1544</f>
        <v>8.4339850000000016</v>
      </c>
      <c r="H1544" s="2">
        <f>'Moving Avg'!G1544</f>
        <v>8.6109459999999984</v>
      </c>
      <c r="I1544" s="2">
        <f>'Moving Avg'!H1544</f>
        <v>9.3561260000000157</v>
      </c>
      <c r="J1544" s="6" t="str">
        <f>OBV!F1544</f>
        <v>BEARISH</v>
      </c>
      <c r="K1544" s="6" t="str">
        <f>OBV!G1544</f>
        <v>NEUTRAL</v>
      </c>
      <c r="L1544" s="6" t="str">
        <f>OBV!H1544</f>
        <v>BEARISH DIVERGENCE</v>
      </c>
    </row>
    <row r="1545" spans="1:12" ht="13.5" x14ac:dyDescent="0.25">
      <c r="A1545" s="3">
        <f>RSI!A1545</f>
        <v>44260</v>
      </c>
      <c r="B1545" s="2">
        <f>RSI!B1545</f>
        <v>8.3889999999999993</v>
      </c>
      <c r="C1545" s="2">
        <f>RSI!I1545</f>
        <v>47.543505917074974</v>
      </c>
      <c r="D1545" s="2">
        <f>MACD!E1545</f>
        <v>0.12820792690971139</v>
      </c>
      <c r="E1545" s="2">
        <f>MACD!F1545</f>
        <v>8.3739587785758102E-2</v>
      </c>
      <c r="F1545" s="2">
        <f>'Moving Avg'!D1545</f>
        <v>8.2414199999999997</v>
      </c>
      <c r="G1545" s="2">
        <f>'Moving Avg'!F1545</f>
        <v>8.4249800000000015</v>
      </c>
      <c r="H1545" s="2">
        <f>'Moving Avg'!G1545</f>
        <v>8.6020259999999986</v>
      </c>
      <c r="I1545" s="2">
        <f>'Moving Avg'!H1545</f>
        <v>9.3453880000000158</v>
      </c>
      <c r="J1545" s="6" t="str">
        <f>OBV!F1545</f>
        <v>BEARISH</v>
      </c>
      <c r="K1545" s="6" t="str">
        <f>OBV!G1545</f>
        <v>NEUTRAL</v>
      </c>
      <c r="L1545" s="6" t="str">
        <f>OBV!H1545</f>
        <v>BEARISH DIVERGENCE</v>
      </c>
    </row>
    <row r="1546" spans="1:12" ht="13.5" x14ac:dyDescent="0.25">
      <c r="A1546" s="3">
        <f>RSI!A1546</f>
        <v>44263</v>
      </c>
      <c r="B1546" s="2">
        <f>RSI!B1546</f>
        <v>8.3889999999999993</v>
      </c>
      <c r="C1546" s="2">
        <f>RSI!I1546</f>
        <v>47.543505917074974</v>
      </c>
      <c r="D1546" s="2">
        <f>MACD!E1546</f>
        <v>0.11141545645042505</v>
      </c>
      <c r="E1546" s="2">
        <f>MACD!F1546</f>
        <v>8.9274761518691501E-2</v>
      </c>
      <c r="F1546" s="2">
        <f>'Moving Avg'!D1546</f>
        <v>8.3237799999999993</v>
      </c>
      <c r="G1546" s="2">
        <f>'Moving Avg'!F1546</f>
        <v>8.416405000000001</v>
      </c>
      <c r="H1546" s="2">
        <f>'Moving Avg'!G1546</f>
        <v>8.5931059999999988</v>
      </c>
      <c r="I1546" s="2">
        <f>'Moving Avg'!H1546</f>
        <v>9.3346500000000141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</row>
    <row r="1547" spans="1:12" ht="13.5" x14ac:dyDescent="0.25">
      <c r="A1547" s="3">
        <f>RSI!A1547</f>
        <v>44264</v>
      </c>
      <c r="B1547" s="2">
        <f>RSI!B1547</f>
        <v>8.3889999999999993</v>
      </c>
      <c r="C1547" s="2">
        <f>RSI!I1547</f>
        <v>47.543505917074981</v>
      </c>
      <c r="D1547" s="2">
        <f>MACD!E1547</f>
        <v>0.11464625074642143</v>
      </c>
      <c r="E1547" s="2">
        <f>MACD!F1547</f>
        <v>9.43490593642375E-2</v>
      </c>
      <c r="F1547" s="2">
        <f>'Moving Avg'!D1547</f>
        <v>8.3598199999999991</v>
      </c>
      <c r="G1547" s="2">
        <f>'Moving Avg'!F1547</f>
        <v>8.4078300000000006</v>
      </c>
      <c r="H1547" s="2">
        <f>'Moving Avg'!G1547</f>
        <v>8.5826419999999981</v>
      </c>
      <c r="I1547" s="2">
        <f>'Moving Avg'!H1547</f>
        <v>9.324330000000014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</row>
    <row r="1548" spans="1:12" ht="13.5" x14ac:dyDescent="0.25">
      <c r="A1548" s="3">
        <f>RSI!A1548</f>
        <v>44265</v>
      </c>
      <c r="B1548" s="2">
        <f>RSI!B1548</f>
        <v>8.4061000000000003</v>
      </c>
      <c r="C1548" s="2">
        <f>RSI!I1548</f>
        <v>48.507746222657559</v>
      </c>
      <c r="D1548" s="2">
        <f>MACD!E1548</f>
        <v>9.5240790428510635E-2</v>
      </c>
      <c r="E1548" s="2">
        <f>MACD!F1548</f>
        <v>9.4527405577092133E-2</v>
      </c>
      <c r="F1548" s="2">
        <f>'Moving Avg'!D1548</f>
        <v>8.3786799999999992</v>
      </c>
      <c r="G1548" s="2">
        <f>'Moving Avg'!F1548</f>
        <v>8.4001100000000015</v>
      </c>
      <c r="H1548" s="2">
        <f>'Moving Avg'!G1548</f>
        <v>8.5730339999999998</v>
      </c>
      <c r="I1548" s="2">
        <f>'Moving Avg'!H1548</f>
        <v>9.314095500000013</v>
      </c>
      <c r="J1548" s="6" t="str">
        <f>OBV!F1548</f>
        <v>BULLISH</v>
      </c>
      <c r="K1548" s="6" t="str">
        <f>OBV!G1548</f>
        <v>WEAK</v>
      </c>
      <c r="L1548" s="6" t="str">
        <f>OBV!H1548</f>
        <v>CONFIRMED BULLISH</v>
      </c>
    </row>
    <row r="1549" spans="1:12" ht="13.5" x14ac:dyDescent="0.25">
      <c r="A1549" s="3">
        <f>RSI!A1549</f>
        <v>44266</v>
      </c>
      <c r="B1549" s="2">
        <f>RSI!B1549</f>
        <v>8.6463000000000001</v>
      </c>
      <c r="C1549" s="2">
        <f>RSI!I1549</f>
        <v>59.710796351085179</v>
      </c>
      <c r="D1549" s="2">
        <f>MACD!E1549</f>
        <v>2.2897586015007576E-2</v>
      </c>
      <c r="E1549" s="2">
        <f>MACD!F1549</f>
        <v>8.0201441664675216E-2</v>
      </c>
      <c r="F1549" s="2">
        <f>'Moving Avg'!D1549</f>
        <v>8.4438799999999983</v>
      </c>
      <c r="G1549" s="2">
        <f>'Moving Avg'!F1549</f>
        <v>8.4044000000000008</v>
      </c>
      <c r="H1549" s="2">
        <f>'Moving Avg'!G1549</f>
        <v>8.5685739999999981</v>
      </c>
      <c r="I1549" s="2">
        <f>'Moving Avg'!H1549</f>
        <v>9.3051040000000125</v>
      </c>
      <c r="J1549" s="6" t="str">
        <f>OBV!F1549</f>
        <v>BULLISH</v>
      </c>
      <c r="K1549" s="6" t="str">
        <f>OBV!G1549</f>
        <v>WEAK</v>
      </c>
      <c r="L1549" s="6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8.6463000000000001</v>
      </c>
      <c r="C1550" s="2">
        <f>RSI!I1550</f>
        <v>59.710796351085179</v>
      </c>
      <c r="D1550" s="2">
        <f>MACD!E1550</f>
        <v>-4.0937090787766195E-2</v>
      </c>
      <c r="E1550" s="2">
        <f>MACD!F1550</f>
        <v>5.5973735174186939E-2</v>
      </c>
      <c r="F1550" s="2">
        <f>'Moving Avg'!D1550</f>
        <v>8.4953399999999988</v>
      </c>
      <c r="G1550" s="2">
        <f>'Moving Avg'!F1550</f>
        <v>8.40869</v>
      </c>
      <c r="H1550" s="2">
        <f>'Moving Avg'!G1550</f>
        <v>8.5647999999999982</v>
      </c>
      <c r="I1550" s="2">
        <f>'Moving Avg'!H1550</f>
        <v>9.2976595000000142</v>
      </c>
      <c r="J1550" s="6" t="str">
        <f>OBV!F1550</f>
        <v>BULLISH</v>
      </c>
      <c r="K1550" s="6" t="str">
        <f>OBV!G1550</f>
        <v>WEAK</v>
      </c>
      <c r="L1550" s="6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8.6463000000000001</v>
      </c>
      <c r="C1551" s="2">
        <f>RSI!I1551</f>
        <v>59.710796351085179</v>
      </c>
      <c r="D1551" s="2">
        <f>MACD!E1551</f>
        <v>-0.12255301032512023</v>
      </c>
      <c r="E1551" s="2">
        <f>MACD!F1551</f>
        <v>2.0268386074325503E-2</v>
      </c>
      <c r="F1551" s="2">
        <f>'Moving Avg'!D1551</f>
        <v>8.5467999999999993</v>
      </c>
      <c r="G1551" s="2">
        <f>'Moving Avg'!F1551</f>
        <v>8.4129799999999992</v>
      </c>
      <c r="H1551" s="2">
        <f>'Moving Avg'!G1551</f>
        <v>8.5594819999999974</v>
      </c>
      <c r="I1551" s="2">
        <f>'Moving Avg'!H1551</f>
        <v>9.2902150000000123</v>
      </c>
      <c r="J1551" s="6" t="str">
        <f>OBV!F1551</f>
        <v>BULLISH</v>
      </c>
      <c r="K1551" s="6" t="str">
        <f>OBV!G1551</f>
        <v>WEAK</v>
      </c>
      <c r="L1551" s="6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8.5777000000000001</v>
      </c>
      <c r="C1552" s="2">
        <f>RSI!I1552</f>
        <v>55.410562258044486</v>
      </c>
      <c r="D1552" s="2">
        <f>MACD!E1552</f>
        <v>-0.15201331183928701</v>
      </c>
      <c r="E1552" s="2">
        <f>MACD!F1552</f>
        <v>-1.4187953508397001E-2</v>
      </c>
      <c r="F1552" s="2">
        <f>'Moving Avg'!D1552</f>
        <v>8.5845400000000005</v>
      </c>
      <c r="G1552" s="2">
        <f>'Moving Avg'!F1552</f>
        <v>8.4138399999999987</v>
      </c>
      <c r="H1552" s="2">
        <f>'Moving Avg'!G1552</f>
        <v>8.5562239999999967</v>
      </c>
      <c r="I1552" s="2">
        <f>'Moving Avg'!H1552</f>
        <v>9.2824275000000132</v>
      </c>
      <c r="J1552" s="6" t="str">
        <f>OBV!F1552</f>
        <v>BEARISH</v>
      </c>
      <c r="K1552" s="6" t="str">
        <f>OBV!G1552</f>
        <v>NEUTRAL</v>
      </c>
      <c r="L1552" s="6" t="str">
        <f>OBV!H1552</f>
        <v>BEARISH DIVERGENCE</v>
      </c>
    </row>
    <row r="1553" spans="1:12" ht="13.5" x14ac:dyDescent="0.25">
      <c r="A1553" s="3">
        <f>RSI!A1553</f>
        <v>44272</v>
      </c>
      <c r="B1553" s="2">
        <f>RSI!B1553</f>
        <v>8.6548999999999996</v>
      </c>
      <c r="C1553" s="2">
        <f>RSI!I1553</f>
        <v>58.989939804828097</v>
      </c>
      <c r="D1553" s="2">
        <f>MACD!E1553</f>
        <v>-0.16743875249181883</v>
      </c>
      <c r="E1553" s="2">
        <f>MACD!F1553</f>
        <v>-4.4838113305081376E-2</v>
      </c>
      <c r="F1553" s="2">
        <f>'Moving Avg'!D1553</f>
        <v>8.6342999999999996</v>
      </c>
      <c r="G1553" s="2">
        <f>'Moving Avg'!F1553</f>
        <v>8.4185599999999994</v>
      </c>
      <c r="H1553" s="2">
        <f>'Moving Avg'!G1553</f>
        <v>8.5560539999999978</v>
      </c>
      <c r="I1553" s="2">
        <f>'Moving Avg'!H1553</f>
        <v>9.2750260000000111</v>
      </c>
      <c r="J1553" s="6" t="str">
        <f>OBV!F1553</f>
        <v>BEARISH</v>
      </c>
      <c r="K1553" s="6" t="str">
        <f>OBV!G1553</f>
        <v>STRONG</v>
      </c>
      <c r="L1553" s="6" t="str">
        <f>OBV!H1553</f>
        <v>BEARISH DIVERGENCE</v>
      </c>
    </row>
    <row r="1554" spans="1:12" ht="13.5" x14ac:dyDescent="0.25">
      <c r="A1554" s="3">
        <f>RSI!A1554</f>
        <v>44273</v>
      </c>
      <c r="B1554" s="2">
        <f>RSI!B1554</f>
        <v>8.9036000000000008</v>
      </c>
      <c r="C1554" s="2">
        <f>RSI!I1554</f>
        <v>67.923195725551508</v>
      </c>
      <c r="D1554" s="2">
        <f>MACD!E1554</f>
        <v>-0.19864057918549172</v>
      </c>
      <c r="E1554" s="2">
        <f>MACD!F1554</f>
        <v>-7.5598606481163455E-2</v>
      </c>
      <c r="F1554" s="2">
        <f>'Moving Avg'!D1554</f>
        <v>8.6857599999999984</v>
      </c>
      <c r="G1554" s="2">
        <f>'Moving Avg'!F1554</f>
        <v>8.4357149999999983</v>
      </c>
      <c r="H1554" s="2">
        <f>'Moving Avg'!G1554</f>
        <v>8.5625719999999976</v>
      </c>
      <c r="I1554" s="2">
        <f>'Moving Avg'!H1554</f>
        <v>9.2683245000000127</v>
      </c>
      <c r="J1554" s="6" t="str">
        <f>OBV!F1554</f>
        <v>BULLISH</v>
      </c>
      <c r="K1554" s="6" t="str">
        <f>OBV!G1554</f>
        <v>WEAK</v>
      </c>
      <c r="L1554" s="6" t="str">
        <f>OBV!H1554</f>
        <v>CONFIRMED BULLISH</v>
      </c>
    </row>
    <row r="1555" spans="1:12" ht="13.5" x14ac:dyDescent="0.25">
      <c r="A1555" s="3">
        <f>RSI!A1555</f>
        <v>44274</v>
      </c>
      <c r="B1555" s="2">
        <f>RSI!B1555</f>
        <v>9.1351999999999993</v>
      </c>
      <c r="C1555" s="2">
        <f>RSI!I1555</f>
        <v>73.674251182848309</v>
      </c>
      <c r="D1555" s="2">
        <f>MACD!E1555</f>
        <v>-0.23405636272970121</v>
      </c>
      <c r="E1555" s="2">
        <f>MACD!F1555</f>
        <v>-0.10729015773087101</v>
      </c>
      <c r="F1555" s="2">
        <f>'Moving Avg'!D1555</f>
        <v>8.7835399999999986</v>
      </c>
      <c r="G1555" s="2">
        <f>'Moving Avg'!F1555</f>
        <v>8.4644499999999994</v>
      </c>
      <c r="H1555" s="2">
        <f>'Moving Avg'!G1555</f>
        <v>8.5737219999999965</v>
      </c>
      <c r="I1555" s="2">
        <f>'Moving Avg'!H1555</f>
        <v>9.2621540000000113</v>
      </c>
      <c r="J1555" s="6" t="str">
        <f>OBV!F1555</f>
        <v>BULLISH</v>
      </c>
      <c r="K1555" s="6" t="str">
        <f>OBV!G1555</f>
        <v>WEAK</v>
      </c>
      <c r="L1555" s="6" t="str">
        <f>OBV!H1555</f>
        <v>CONFIRMED BULLISH</v>
      </c>
    </row>
    <row r="1556" spans="1:12" ht="13.5" x14ac:dyDescent="0.25">
      <c r="A1556" s="3">
        <f>RSI!A1556</f>
        <v>44277</v>
      </c>
      <c r="B1556" s="2">
        <f>RSI!B1556</f>
        <v>9.3925000000000001</v>
      </c>
      <c r="C1556" s="2">
        <f>RSI!I1556</f>
        <v>78.32392970247264</v>
      </c>
      <c r="D1556" s="2">
        <f>MACD!E1556</f>
        <v>-0.28669942547539762</v>
      </c>
      <c r="E1556" s="2">
        <f>MACD!F1556</f>
        <v>-0.14317201127977636</v>
      </c>
      <c r="F1556" s="2">
        <f>'Moving Avg'!D1556</f>
        <v>8.9327799999999993</v>
      </c>
      <c r="G1556" s="2">
        <f>'Moving Avg'!F1556</f>
        <v>8.5124849999999999</v>
      </c>
      <c r="H1556" s="2">
        <f>'Moving Avg'!G1556</f>
        <v>8.590017999999997</v>
      </c>
      <c r="I1556" s="2">
        <f>'Moving Avg'!H1556</f>
        <v>9.2558065000000092</v>
      </c>
      <c r="J1556" s="6" t="str">
        <f>OBV!F1556</f>
        <v>BULLISH</v>
      </c>
      <c r="K1556" s="6" t="str">
        <f>OBV!G1556</f>
        <v>WEAK</v>
      </c>
      <c r="L1556" s="6" t="str">
        <f>OBV!H1556</f>
        <v>CONFIRMED BULLISH</v>
      </c>
    </row>
    <row r="1557" spans="1:12" ht="13.5" x14ac:dyDescent="0.25">
      <c r="A1557" s="3">
        <f>RSI!A1557</f>
        <v>44278</v>
      </c>
      <c r="B1557" s="2">
        <f>RSI!B1557</f>
        <v>9.7784999999999993</v>
      </c>
      <c r="C1557" s="2">
        <f>RSI!I1557</f>
        <v>83.136026082397024</v>
      </c>
      <c r="D1557" s="2">
        <f>MACD!E1557</f>
        <v>-0.36470525041318957</v>
      </c>
      <c r="E1557" s="2">
        <f>MACD!F1557</f>
        <v>-0.187478659106459</v>
      </c>
      <c r="F1557" s="2">
        <f>'Moving Avg'!D1557</f>
        <v>9.1729400000000005</v>
      </c>
      <c r="G1557" s="2">
        <f>'Moving Avg'!F1557</f>
        <v>8.5742399999999996</v>
      </c>
      <c r="H1557" s="2">
        <f>'Moving Avg'!G1557</f>
        <v>8.6088879999999968</v>
      </c>
      <c r="I1557" s="2">
        <f>'Moving Avg'!H1557</f>
        <v>9.2514310000000091</v>
      </c>
      <c r="J1557" s="6" t="str">
        <f>OBV!F1557</f>
        <v>BULLISH</v>
      </c>
      <c r="K1557" s="6" t="str">
        <f>OBV!G1557</f>
        <v>WEAK</v>
      </c>
      <c r="L1557" s="6" t="str">
        <f>OBV!H1557</f>
        <v>CONFIRMED BULLISH</v>
      </c>
    </row>
    <row r="1558" spans="1:12" ht="13.5" x14ac:dyDescent="0.25">
      <c r="A1558" s="3">
        <f>RSI!A1558</f>
        <v>44279</v>
      </c>
      <c r="B1558" s="2">
        <f>RSI!B1558</f>
        <v>9.6928000000000001</v>
      </c>
      <c r="C1558" s="2">
        <f>RSI!I1558</f>
        <v>78.945584309631698</v>
      </c>
      <c r="D1558" s="2">
        <f>MACD!E1558</f>
        <v>-0.42852058048794639</v>
      </c>
      <c r="E1558" s="2">
        <f>MACD!F1558</f>
        <v>-0.23568704338275648</v>
      </c>
      <c r="F1558" s="2">
        <f>'Moving Avg'!D1558</f>
        <v>9.3805200000000006</v>
      </c>
      <c r="G1558" s="2">
        <f>'Moving Avg'!F1558</f>
        <v>8.6385749999999994</v>
      </c>
      <c r="H1558" s="2">
        <f>'Moving Avg'!G1558</f>
        <v>8.6260439999999949</v>
      </c>
      <c r="I1558" s="2">
        <f>'Moving Avg'!H1558</f>
        <v>9.2467940000000084</v>
      </c>
      <c r="J1558" s="6" t="str">
        <f>OBV!F1558</f>
        <v>BULLISH</v>
      </c>
      <c r="K1558" s="6" t="str">
        <f>OBV!G1558</f>
        <v>WEAK</v>
      </c>
      <c r="L1558" s="6" t="str">
        <f>OBV!H1558</f>
        <v>CONFIRMED BULLISH</v>
      </c>
    </row>
    <row r="1559" spans="1:12" ht="13.5" x14ac:dyDescent="0.25">
      <c r="A1559" s="3">
        <f>RSI!A1559</f>
        <v>44280</v>
      </c>
      <c r="B1559" s="2">
        <f>RSI!B1559</f>
        <v>9.8643000000000001</v>
      </c>
      <c r="C1559" s="2">
        <f>RSI!I1559</f>
        <v>81.008569941972453</v>
      </c>
      <c r="D1559" s="2">
        <f>MACD!E1559</f>
        <v>-0.46404802621047025</v>
      </c>
      <c r="E1559" s="2">
        <f>MACD!F1559</f>
        <v>-0.28135923994829926</v>
      </c>
      <c r="F1559" s="2">
        <f>'Moving Avg'!D1559</f>
        <v>9.5726599999999991</v>
      </c>
      <c r="G1559" s="2">
        <f>'Moving Avg'!F1559</f>
        <v>8.7239200000000015</v>
      </c>
      <c r="H1559" s="2">
        <f>'Moving Avg'!G1559</f>
        <v>8.6474879999999956</v>
      </c>
      <c r="I1559" s="2">
        <f>'Moving Avg'!H1559</f>
        <v>9.2430145000000081</v>
      </c>
      <c r="J1559" s="6" t="str">
        <f>OBV!F1559</f>
        <v>BULLISH</v>
      </c>
      <c r="K1559" s="6" t="str">
        <f>OBV!G1559</f>
        <v>WEAK</v>
      </c>
      <c r="L1559" s="6" t="str">
        <f>OBV!H1559</f>
        <v>CONFIRMED BULLISH</v>
      </c>
    </row>
    <row r="1560" spans="1:12" ht="13.5" x14ac:dyDescent="0.25">
      <c r="A1560" s="3">
        <f>RSI!A1560</f>
        <v>44281</v>
      </c>
      <c r="B1560" s="2">
        <f>RSI!B1560</f>
        <v>10.0101</v>
      </c>
      <c r="C1560" s="2">
        <f>RSI!I1560</f>
        <v>82.572000617888108</v>
      </c>
      <c r="D1560" s="2">
        <f>MACD!E1560</f>
        <v>-0.51127496486816781</v>
      </c>
      <c r="E1560" s="2">
        <f>MACD!F1560</f>
        <v>-0.32734238493227297</v>
      </c>
      <c r="F1560" s="2">
        <f>'Moving Avg'!D1560</f>
        <v>9.7476400000000005</v>
      </c>
      <c r="G1560" s="2">
        <f>'Moving Avg'!F1560</f>
        <v>8.816984999999999</v>
      </c>
      <c r="H1560" s="2">
        <f>'Moving Avg'!G1560</f>
        <v>8.6713339999999963</v>
      </c>
      <c r="I1560" s="2">
        <f>'Moving Avg'!H1560</f>
        <v>9.2402150000000063</v>
      </c>
      <c r="J1560" s="6" t="str">
        <f>OBV!F1560</f>
        <v>BULLISH</v>
      </c>
      <c r="K1560" s="6" t="str">
        <f>OBV!G1560</f>
        <v>WEAK</v>
      </c>
      <c r="L1560" s="6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9.8472000000000008</v>
      </c>
      <c r="C1561" s="2">
        <f>RSI!I1561</f>
        <v>75.130110833630283</v>
      </c>
      <c r="D1561" s="2">
        <f>MACD!E1561</f>
        <v>-0.54592484598325264</v>
      </c>
      <c r="E1561" s="2">
        <f>MACD!F1561</f>
        <v>-0.37105887714246893</v>
      </c>
      <c r="F1561" s="2">
        <f>'Moving Avg'!D1561</f>
        <v>9.8385800000000003</v>
      </c>
      <c r="G1561" s="2">
        <f>'Moving Avg'!F1561</f>
        <v>8.9104849999999995</v>
      </c>
      <c r="H1561" s="2">
        <f>'Moving Avg'!G1561</f>
        <v>8.6881479999999964</v>
      </c>
      <c r="I1561" s="2">
        <f>'Moving Avg'!H1561</f>
        <v>9.2366010000000056</v>
      </c>
      <c r="J1561" s="6" t="str">
        <f>OBV!F1561</f>
        <v>BULLISH</v>
      </c>
      <c r="K1561" s="6" t="str">
        <f>OBV!G1561</f>
        <v>WEAK</v>
      </c>
      <c r="L1561" s="6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10.121600000000001</v>
      </c>
      <c r="C1562" s="2">
        <f>RSI!I1562</f>
        <v>78.624798381628395</v>
      </c>
      <c r="D1562" s="2">
        <f>MACD!E1562</f>
        <v>-0.61141606513628943</v>
      </c>
      <c r="E1562" s="2">
        <f>MACD!F1562</f>
        <v>-0.41913031474123308</v>
      </c>
      <c r="F1562" s="2">
        <f>'Moving Avg'!D1562</f>
        <v>9.9071999999999996</v>
      </c>
      <c r="G1562" s="2">
        <f>'Moving Avg'!F1562</f>
        <v>9.0061250000000008</v>
      </c>
      <c r="H1562" s="2">
        <f>'Moving Avg'!G1562</f>
        <v>8.7138799999999978</v>
      </c>
      <c r="I1562" s="2">
        <f>'Moving Avg'!H1562</f>
        <v>9.2349440000000058</v>
      </c>
      <c r="J1562" s="6" t="str">
        <f>OBV!F1562</f>
        <v>BULLISH</v>
      </c>
      <c r="K1562" s="6" t="str">
        <f>OBV!G1562</f>
        <v>WEAK</v>
      </c>
      <c r="L1562" s="6" t="str">
        <f>OBV!H1562</f>
        <v>CONFIRMED BULLISH</v>
      </c>
    </row>
    <row r="1563" spans="1:12" ht="13.5" x14ac:dyDescent="0.25">
      <c r="A1563" s="3">
        <f>RSI!A1563</f>
        <v>44286</v>
      </c>
      <c r="B1563" s="2">
        <f>RSI!B1563</f>
        <v>10.421900000000001</v>
      </c>
      <c r="C1563" s="2">
        <f>RSI!I1563</f>
        <v>81.661812555715954</v>
      </c>
      <c r="D1563" s="2">
        <f>MACD!E1563</f>
        <v>-0.68372096828882434</v>
      </c>
      <c r="E1563" s="2">
        <f>MACD!F1563</f>
        <v>-0.47204844545075142</v>
      </c>
      <c r="F1563" s="2">
        <f>'Moving Avg'!D1563</f>
        <v>10.05302</v>
      </c>
      <c r="G1563" s="2">
        <f>'Moving Avg'!F1563</f>
        <v>9.1116299999999999</v>
      </c>
      <c r="H1563" s="2">
        <f>'Moving Avg'!G1563</f>
        <v>8.7456179999999986</v>
      </c>
      <c r="I1563" s="2">
        <f>'Moving Avg'!H1563</f>
        <v>9.2348305000000046</v>
      </c>
      <c r="J1563" s="6" t="str">
        <f>OBV!F1563</f>
        <v>BULLISH</v>
      </c>
      <c r="K1563" s="6" t="str">
        <f>OBV!G1563</f>
        <v>WEAK</v>
      </c>
      <c r="L1563" s="6" t="str">
        <f>OBV!H1563</f>
        <v>CONFIRMED BULLISH</v>
      </c>
    </row>
    <row r="1564" spans="1:12" ht="13.5" x14ac:dyDescent="0.25">
      <c r="A1564" s="3">
        <f>RSI!A1564</f>
        <v>44287</v>
      </c>
      <c r="B1564" s="2">
        <f>RSI!B1564</f>
        <v>10.8851</v>
      </c>
      <c r="C1564" s="2">
        <f>RSI!I1564</f>
        <v>85.163425522896802</v>
      </c>
      <c r="D1564" s="2">
        <f>MACD!E1564</f>
        <v>-0.74876474177540864</v>
      </c>
      <c r="E1564" s="2">
        <f>MACD!F1564</f>
        <v>-0.52739170471568286</v>
      </c>
      <c r="F1564" s="2">
        <f>'Moving Avg'!D1564</f>
        <v>10.257180000000002</v>
      </c>
      <c r="G1564" s="2">
        <f>'Moving Avg'!F1564</f>
        <v>9.239869999999998</v>
      </c>
      <c r="H1564" s="2">
        <f>'Moving Avg'!G1564</f>
        <v>8.7883359999999993</v>
      </c>
      <c r="I1564" s="2">
        <f>'Moving Avg'!H1564</f>
        <v>9.2370750000000061</v>
      </c>
      <c r="J1564" s="6" t="str">
        <f>OBV!F1564</f>
        <v>BULLISH</v>
      </c>
      <c r="K1564" s="6" t="str">
        <f>OBV!G1564</f>
        <v>WEAK</v>
      </c>
      <c r="L1564" s="6" t="str">
        <f>OBV!H1564</f>
        <v>CONFIRMED BULLISH</v>
      </c>
    </row>
    <row r="1565" spans="1:12" ht="13.5" x14ac:dyDescent="0.25">
      <c r="A1565" s="3">
        <f>RSI!A1565</f>
        <v>44288</v>
      </c>
      <c r="B1565" s="2">
        <f>RSI!B1565</f>
        <v>11.3225</v>
      </c>
      <c r="C1565" s="2">
        <f>RSI!I1565</f>
        <v>87.575941198289655</v>
      </c>
      <c r="D1565" s="2">
        <f>MACD!E1565</f>
        <v>-0.81054245898825705</v>
      </c>
      <c r="E1565" s="2">
        <f>MACD!F1565</f>
        <v>-0.5840218555701977</v>
      </c>
      <c r="F1565" s="2">
        <f>'Moving Avg'!D1565</f>
        <v>10.51966</v>
      </c>
      <c r="G1565" s="2">
        <f>'Moving Avg'!F1565</f>
        <v>9.3865449999999999</v>
      </c>
      <c r="H1565" s="2">
        <f>'Moving Avg'!G1565</f>
        <v>8.8428899999999988</v>
      </c>
      <c r="I1565" s="2">
        <f>'Moving Avg'!H1565</f>
        <v>9.2418410000000044</v>
      </c>
      <c r="J1565" s="6" t="str">
        <f>OBV!F1565</f>
        <v>BULLISH</v>
      </c>
      <c r="K1565" s="6" t="str">
        <f>OBV!G1565</f>
        <v>WEAK</v>
      </c>
      <c r="L1565" s="6" t="str">
        <f>OBV!H1565</f>
        <v>CONFIRMED BULLISH</v>
      </c>
    </row>
    <row r="1566" spans="1:12" ht="13.5" x14ac:dyDescent="0.25">
      <c r="A1566" s="3">
        <f>RSI!A1566</f>
        <v>44291</v>
      </c>
      <c r="B1566" s="2">
        <f>RSI!B1566</f>
        <v>11.442600000000001</v>
      </c>
      <c r="C1566" s="2">
        <f>RSI!I1566</f>
        <v>88.145913194016387</v>
      </c>
      <c r="D1566" s="2">
        <f>MACD!E1566</f>
        <v>-0.84394502992153342</v>
      </c>
      <c r="E1566" s="2">
        <f>MACD!F1566</f>
        <v>-0.63600649044046487</v>
      </c>
      <c r="F1566" s="2">
        <f>'Moving Avg'!D1566</f>
        <v>10.83874</v>
      </c>
      <c r="G1566" s="2">
        <f>'Moving Avg'!F1566</f>
        <v>9.5392249999999983</v>
      </c>
      <c r="H1566" s="2">
        <f>'Moving Avg'!G1566</f>
        <v>8.8950420000000001</v>
      </c>
      <c r="I1566" s="2">
        <f>'Moving Avg'!H1566</f>
        <v>9.2482525000000049</v>
      </c>
      <c r="J1566" s="6" t="str">
        <f>OBV!F1566</f>
        <v>BULLISH</v>
      </c>
      <c r="K1566" s="6" t="str">
        <f>OBV!G1566</f>
        <v>WEAK</v>
      </c>
      <c r="L1566" s="6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11.0137</v>
      </c>
      <c r="C1567" s="2">
        <f>RSI!I1567</f>
        <v>74.926215103357606</v>
      </c>
      <c r="D1567" s="2">
        <f>MACD!E1567</f>
        <v>-0.79270550538297258</v>
      </c>
      <c r="E1567" s="2">
        <f>MACD!F1567</f>
        <v>-0.66734629342896645</v>
      </c>
      <c r="F1567" s="2">
        <f>'Moving Avg'!D1567</f>
        <v>11.017160000000001</v>
      </c>
      <c r="G1567" s="2">
        <f>'Moving Avg'!F1567</f>
        <v>9.6704599999999985</v>
      </c>
      <c r="H1567" s="2">
        <f>'Moving Avg'!G1567</f>
        <v>8.9386159999999997</v>
      </c>
      <c r="I1567" s="2">
        <f>'Moving Avg'!H1567</f>
        <v>9.2515580000000064</v>
      </c>
      <c r="J1567" s="6" t="str">
        <f>OBV!F1567</f>
        <v>BULLISH</v>
      </c>
      <c r="K1567" s="6" t="str">
        <f>OBV!G1567</f>
        <v>WEAK</v>
      </c>
      <c r="L1567" s="6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10.9794</v>
      </c>
      <c r="C1568" s="2">
        <f>RSI!I1568</f>
        <v>73.97077757316373</v>
      </c>
      <c r="D1568" s="2">
        <f>MACD!E1568</f>
        <v>-0.76824712569739972</v>
      </c>
      <c r="E1568" s="2">
        <f>MACD!F1568</f>
        <v>-0.68752645988265315</v>
      </c>
      <c r="F1568" s="2">
        <f>'Moving Avg'!D1568</f>
        <v>11.12866</v>
      </c>
      <c r="G1568" s="2">
        <f>'Moving Avg'!F1568</f>
        <v>9.7991249999999983</v>
      </c>
      <c r="H1568" s="2">
        <f>'Moving Avg'!G1568</f>
        <v>8.981504000000001</v>
      </c>
      <c r="I1568" s="2">
        <f>'Moving Avg'!H1568</f>
        <v>9.2548175000000068</v>
      </c>
      <c r="J1568" s="6" t="str">
        <f>OBV!F1568</f>
        <v>BULLISH</v>
      </c>
      <c r="K1568" s="6" t="str">
        <f>OBV!G1568</f>
        <v>WEAK</v>
      </c>
      <c r="L1568" s="6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11.4941</v>
      </c>
      <c r="C1569" s="2">
        <f>RSI!I1569</f>
        <v>78.418136448969591</v>
      </c>
      <c r="D1569" s="2">
        <f>MACD!E1569</f>
        <v>-0.76673304331471392</v>
      </c>
      <c r="E1569" s="2">
        <f>MACD!F1569</f>
        <v>-0.70336777656906535</v>
      </c>
      <c r="F1569" s="2">
        <f>'Moving Avg'!D1569</f>
        <v>11.25046</v>
      </c>
      <c r="G1569" s="2">
        <f>'Moving Avg'!F1569</f>
        <v>9.941514999999999</v>
      </c>
      <c r="H1569" s="2">
        <f>'Moving Avg'!G1569</f>
        <v>9.0398320000000023</v>
      </c>
      <c r="I1569" s="2">
        <f>'Moving Avg'!H1569</f>
        <v>9.2606505000000041</v>
      </c>
      <c r="J1569" s="6" t="str">
        <f>OBV!F1569</f>
        <v>BULLISH</v>
      </c>
      <c r="K1569" s="6" t="str">
        <f>OBV!G1569</f>
        <v>WEAK</v>
      </c>
      <c r="L1569" s="6" t="str">
        <f>OBV!H1569</f>
        <v>CONFIRMED BULLISH</v>
      </c>
    </row>
    <row r="1570" spans="1:12" ht="13.5" x14ac:dyDescent="0.25">
      <c r="A1570" s="3">
        <f>RSI!A1570</f>
        <v>44298</v>
      </c>
      <c r="B1570" s="2">
        <f>RSI!B1570</f>
        <v>11.408300000000001</v>
      </c>
      <c r="C1570" s="2">
        <f>RSI!I1570</f>
        <v>76.084386469367288</v>
      </c>
      <c r="D1570" s="2">
        <f>MACD!E1570</f>
        <v>-0.74659599252127506</v>
      </c>
      <c r="E1570" s="2">
        <f>MACD!F1570</f>
        <v>-0.71201341975950727</v>
      </c>
      <c r="F1570" s="2">
        <f>'Moving Avg'!D1570</f>
        <v>11.267619999999999</v>
      </c>
      <c r="G1570" s="2">
        <f>'Moving Avg'!F1570</f>
        <v>10.079614999999999</v>
      </c>
      <c r="H1570" s="2">
        <f>'Moving Avg'!G1570</f>
        <v>9.0964440000000018</v>
      </c>
      <c r="I1570" s="2">
        <f>'Moving Avg'!H1570</f>
        <v>9.2664725000000061</v>
      </c>
      <c r="J1570" s="6" t="str">
        <f>OBV!F1570</f>
        <v>BULLISH</v>
      </c>
      <c r="K1570" s="6" t="str">
        <f>OBV!G1570</f>
        <v>WEAK</v>
      </c>
      <c r="L1570" s="6" t="str">
        <f>OBV!H1570</f>
        <v>CONFIRMED BULLISH</v>
      </c>
    </row>
    <row r="1571" spans="1:12" ht="13.5" x14ac:dyDescent="0.25">
      <c r="A1571" s="3">
        <f>RSI!A1571</f>
        <v>44299</v>
      </c>
      <c r="B1571" s="2">
        <f>RSI!B1571</f>
        <v>11.476900000000001</v>
      </c>
      <c r="C1571" s="2">
        <f>RSI!I1571</f>
        <v>76.681906354709042</v>
      </c>
      <c r="D1571" s="2">
        <f>MACD!E1571</f>
        <v>-0.76838780751192814</v>
      </c>
      <c r="E1571" s="2">
        <f>MACD!F1571</f>
        <v>-0.72328829730999145</v>
      </c>
      <c r="F1571" s="2">
        <f>'Moving Avg'!D1571</f>
        <v>11.274480000000001</v>
      </c>
      <c r="G1571" s="2">
        <f>'Moving Avg'!F1571</f>
        <v>10.221144999999998</v>
      </c>
      <c r="H1571" s="2">
        <f>'Moving Avg'!G1571</f>
        <v>9.1544280000000011</v>
      </c>
      <c r="I1571" s="2">
        <f>'Moving Avg'!H1571</f>
        <v>9.2720940000000063</v>
      </c>
      <c r="J1571" s="6" t="str">
        <f>OBV!F1571</f>
        <v>BULLISH</v>
      </c>
      <c r="K1571" s="6" t="str">
        <f>OBV!G1571</f>
        <v>WEAK</v>
      </c>
      <c r="L1571" s="6" t="str">
        <f>OBV!H1571</f>
        <v>CONFIRMED BULLISH</v>
      </c>
    </row>
    <row r="1572" spans="1:12" ht="13.5" x14ac:dyDescent="0.25">
      <c r="A1572" s="3">
        <f>RSI!A1572</f>
        <v>44300</v>
      </c>
      <c r="B1572" s="2">
        <f>RSI!B1572</f>
        <v>11.7514</v>
      </c>
      <c r="C1572" s="2">
        <f>RSI!I1572</f>
        <v>78.948420525870773</v>
      </c>
      <c r="D1572" s="2">
        <f>MACD!E1572</f>
        <v>-0.77339463911415685</v>
      </c>
      <c r="E1572" s="2">
        <f>MACD!F1572</f>
        <v>-0.73330956567082461</v>
      </c>
      <c r="F1572" s="2">
        <f>'Moving Avg'!D1572</f>
        <v>11.42202</v>
      </c>
      <c r="G1572" s="2">
        <f>'Moving Avg'!F1572</f>
        <v>10.379829999999998</v>
      </c>
      <c r="H1572" s="2">
        <f>'Moving Avg'!G1572</f>
        <v>9.2209900000000022</v>
      </c>
      <c r="I1572" s="2">
        <f>'Moving Avg'!H1572</f>
        <v>9.2786700000000071</v>
      </c>
      <c r="J1572" s="6" t="str">
        <f>OBV!F1572</f>
        <v>BULLISH</v>
      </c>
      <c r="K1572" s="6" t="str">
        <f>OBV!G1572</f>
        <v>WEAK</v>
      </c>
      <c r="L1572" s="6" t="str">
        <f>OBV!H1572</f>
        <v>CONFIRMED BULLISH</v>
      </c>
    </row>
    <row r="1573" spans="1:12" ht="13.5" x14ac:dyDescent="0.25">
      <c r="A1573" s="3">
        <f>RSI!A1573</f>
        <v>44301</v>
      </c>
      <c r="B1573" s="2">
        <f>RSI!B1573</f>
        <v>11.7257</v>
      </c>
      <c r="C1573" s="2">
        <f>RSI!I1573</f>
        <v>78.182208806043917</v>
      </c>
      <c r="D1573" s="2">
        <f>MACD!E1573</f>
        <v>-0.7389732719750004</v>
      </c>
      <c r="E1573" s="2">
        <f>MACD!F1573</f>
        <v>-0.73444230693165979</v>
      </c>
      <c r="F1573" s="2">
        <f>'Moving Avg'!D1573</f>
        <v>11.571280000000002</v>
      </c>
      <c r="G1573" s="2">
        <f>'Moving Avg'!F1573</f>
        <v>10.53337</v>
      </c>
      <c r="H1573" s="2">
        <f>'Moving Avg'!G1573</f>
        <v>9.2890980000000027</v>
      </c>
      <c r="I1573" s="2">
        <f>'Moving Avg'!H1573</f>
        <v>9.2854520000000047</v>
      </c>
      <c r="J1573" s="6" t="str">
        <f>OBV!F1573</f>
        <v>BULLISH</v>
      </c>
      <c r="K1573" s="6" t="str">
        <f>OBV!G1573</f>
        <v>WEAK</v>
      </c>
      <c r="L1573" s="6" t="str">
        <f>OBV!H1573</f>
        <v>CONFIRMED BULLISH</v>
      </c>
    </row>
    <row r="1574" spans="1:12" ht="13.5" x14ac:dyDescent="0.25">
      <c r="A1574" s="3">
        <f>RSI!A1574</f>
        <v>44302</v>
      </c>
      <c r="B1574" s="2">
        <f>RSI!B1574</f>
        <v>11.579800000000001</v>
      </c>
      <c r="C1574" s="2">
        <f>RSI!I1574</f>
        <v>73.803089864288296</v>
      </c>
      <c r="D1574" s="2">
        <f>MACD!E1574</f>
        <v>-0.63637279034774252</v>
      </c>
      <c r="E1574" s="2">
        <f>MACD!F1574</f>
        <v>-0.71482840361487643</v>
      </c>
      <c r="F1574" s="2">
        <f>'Moving Avg'!D1574</f>
        <v>11.588420000000001</v>
      </c>
      <c r="G1574" s="2">
        <f>'Moving Avg'!F1574</f>
        <v>10.667179999999998</v>
      </c>
      <c r="H1574" s="2">
        <f>'Moving Avg'!G1574</f>
        <v>9.3534300000000012</v>
      </c>
      <c r="I1574" s="2">
        <f>'Moving Avg'!H1574</f>
        <v>9.2930515000000042</v>
      </c>
      <c r="J1574" s="6" t="str">
        <f>OBV!F1574</f>
        <v>BULLISH</v>
      </c>
      <c r="K1574" s="6" t="str">
        <f>OBV!G1574</f>
        <v>WEAK</v>
      </c>
      <c r="L1574" s="6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11.4512</v>
      </c>
      <c r="C1575" s="2">
        <f>RSI!I1575</f>
        <v>70.077233455379485</v>
      </c>
      <c r="D1575" s="2">
        <f>MACD!E1575</f>
        <v>-0.47983426154749331</v>
      </c>
      <c r="E1575" s="2">
        <f>MACD!F1575</f>
        <v>-0.66782957520139985</v>
      </c>
      <c r="F1575" s="2">
        <f>'Moving Avg'!D1575</f>
        <v>11.597</v>
      </c>
      <c r="G1575" s="2">
        <f>'Moving Avg'!F1575</f>
        <v>10.782979999999998</v>
      </c>
      <c r="H1575" s="2">
        <f>'Moving Avg'!G1575</f>
        <v>9.4110720000000008</v>
      </c>
      <c r="I1575" s="2">
        <f>'Moving Avg'!H1575</f>
        <v>9.3001335000000047</v>
      </c>
      <c r="J1575" s="6" t="str">
        <f>OBV!F1575</f>
        <v>BULLISH</v>
      </c>
      <c r="K1575" s="6" t="str">
        <f>OBV!G1575</f>
        <v>WEAK</v>
      </c>
      <c r="L1575" s="6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11.3911</v>
      </c>
      <c r="C1576" s="2">
        <f>RSI!I1576</f>
        <v>68.340832482014207</v>
      </c>
      <c r="D1576" s="2">
        <f>MACD!E1576</f>
        <v>-0.33025981007667049</v>
      </c>
      <c r="E1576" s="2">
        <f>MACD!F1576</f>
        <v>-0.60031562217645407</v>
      </c>
      <c r="F1576" s="2">
        <f>'Moving Avg'!D1576</f>
        <v>11.579840000000001</v>
      </c>
      <c r="G1576" s="2">
        <f>'Moving Avg'!F1576</f>
        <v>10.882909999999999</v>
      </c>
      <c r="H1576" s="2">
        <f>'Moving Avg'!G1576</f>
        <v>9.4676840000000002</v>
      </c>
      <c r="I1576" s="2">
        <f>'Moving Avg'!H1576</f>
        <v>9.3056605000000054</v>
      </c>
      <c r="J1576" s="6" t="str">
        <f>OBV!F1576</f>
        <v>BULLISH</v>
      </c>
      <c r="K1576" s="6" t="str">
        <f>OBV!G1576</f>
        <v>WEAK</v>
      </c>
      <c r="L1576" s="6" t="str">
        <f>OBV!H1576</f>
        <v>BULLISH DIVERGENCE</v>
      </c>
    </row>
    <row r="1577" spans="1:12" ht="13.5" x14ac:dyDescent="0.25">
      <c r="A1577" s="3">
        <f>RSI!A1577</f>
        <v>44307</v>
      </c>
      <c r="B1577" s="2">
        <f>RSI!B1577</f>
        <v>11.5198</v>
      </c>
      <c r="C1577" s="2">
        <f>RSI!I1577</f>
        <v>70.052138384719996</v>
      </c>
      <c r="D1577" s="2">
        <f>MACD!E1577</f>
        <v>-0.28423925909438452</v>
      </c>
      <c r="E1577" s="2">
        <f>MACD!F1577</f>
        <v>-0.53710034956004016</v>
      </c>
      <c r="F1577" s="2">
        <f>'Moving Avg'!D1577</f>
        <v>11.533520000000001</v>
      </c>
      <c r="G1577" s="2">
        <f>'Moving Avg'!F1577</f>
        <v>10.969975</v>
      </c>
      <c r="H1577" s="2">
        <f>'Moving Avg'!G1577</f>
        <v>9.5268700000000006</v>
      </c>
      <c r="I1577" s="2">
        <f>'Moving Avg'!H1577</f>
        <v>9.3118310000000051</v>
      </c>
      <c r="J1577" s="6" t="str">
        <f>OBV!F1577</f>
        <v>BEARISH</v>
      </c>
      <c r="K1577" s="6" t="str">
        <f>OBV!G1577</f>
        <v>STRONG</v>
      </c>
      <c r="L1577" s="6" t="str">
        <f>OBV!H1577</f>
        <v>CONFIRMED BEARISH</v>
      </c>
    </row>
    <row r="1578" spans="1:12" ht="13.5" x14ac:dyDescent="0.25">
      <c r="A1578" s="3">
        <f>RSI!A1578</f>
        <v>44308</v>
      </c>
      <c r="B1578" s="2">
        <f>RSI!B1578</f>
        <v>11.657</v>
      </c>
      <c r="C1578" s="2">
        <f>RSI!I1578</f>
        <v>71.802011407544597</v>
      </c>
      <c r="D1578" s="2">
        <f>MACD!E1578</f>
        <v>-0.26615148542912337</v>
      </c>
      <c r="E1578" s="2">
        <f>MACD!F1578</f>
        <v>-0.48291057673385679</v>
      </c>
      <c r="F1578" s="2">
        <f>'Moving Avg'!D1578</f>
        <v>11.519780000000001</v>
      </c>
      <c r="G1578" s="2">
        <f>'Moving Avg'!F1578</f>
        <v>11.068185</v>
      </c>
      <c r="H1578" s="2">
        <f>'Moving Avg'!G1578</f>
        <v>9.5887999999999991</v>
      </c>
      <c r="I1578" s="2">
        <f>'Moving Avg'!H1578</f>
        <v>9.3186875000000029</v>
      </c>
      <c r="J1578" s="6" t="str">
        <f>OBV!F1578</f>
        <v>BULLISH</v>
      </c>
      <c r="K1578" s="6" t="str">
        <f>OBV!G1578</f>
        <v>WEAK</v>
      </c>
      <c r="L1578" s="6" t="str">
        <f>OBV!H1578</f>
        <v>BULLISH DIVERGENCE</v>
      </c>
    </row>
    <row r="1579" spans="1:12" ht="13.5" x14ac:dyDescent="0.25">
      <c r="A1579" s="3">
        <f>RSI!A1579</f>
        <v>44309</v>
      </c>
      <c r="B1579" s="2">
        <f>RSI!B1579</f>
        <v>11.6485</v>
      </c>
      <c r="C1579" s="2">
        <f>RSI!I1579</f>
        <v>71.523182980072164</v>
      </c>
      <c r="D1579" s="2">
        <f>MACD!E1579</f>
        <v>-0.17685477973207853</v>
      </c>
      <c r="E1579" s="2">
        <f>MACD!F1579</f>
        <v>-0.42169941733350114</v>
      </c>
      <c r="F1579" s="2">
        <f>'Moving Avg'!D1579</f>
        <v>11.533519999999999</v>
      </c>
      <c r="G1579" s="2">
        <f>'Moving Avg'!F1579</f>
        <v>11.157395000000001</v>
      </c>
      <c r="H1579" s="2">
        <f>'Moving Avg'!G1579</f>
        <v>9.6505600000000022</v>
      </c>
      <c r="I1579" s="2">
        <f>'Moving Avg'!H1579</f>
        <v>9.3267560000000032</v>
      </c>
      <c r="J1579" s="6" t="str">
        <f>OBV!F1579</f>
        <v>BULLISH</v>
      </c>
      <c r="K1579" s="6" t="str">
        <f>OBV!G1579</f>
        <v>WEAK</v>
      </c>
      <c r="L1579" s="6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11.305400000000001</v>
      </c>
      <c r="C1580" s="2">
        <f>RSI!I1580</f>
        <v>61.193393870312747</v>
      </c>
      <c r="D1580" s="2">
        <f>MACD!E1580</f>
        <v>-9.4422263533742168E-2</v>
      </c>
      <c r="E1580" s="2">
        <f>MACD!F1580</f>
        <v>-0.35624398657354939</v>
      </c>
      <c r="F1580" s="2">
        <f>'Moving Avg'!D1580</f>
        <v>11.504359999999998</v>
      </c>
      <c r="G1580" s="2">
        <f>'Moving Avg'!F1580</f>
        <v>11.222160000000001</v>
      </c>
      <c r="H1580" s="2">
        <f>'Moving Avg'!G1580</f>
        <v>9.7054580000000001</v>
      </c>
      <c r="I1580" s="2">
        <f>'Moving Avg'!H1580</f>
        <v>9.3318545000000022</v>
      </c>
      <c r="J1580" s="6" t="str">
        <f>OBV!F1580</f>
        <v>BULLISH</v>
      </c>
      <c r="K1580" s="6" t="str">
        <f>OBV!G1580</f>
        <v>WEAK</v>
      </c>
      <c r="L1580" s="6" t="str">
        <f>OBV!H1580</f>
        <v>BULLISH DIVERGENCE</v>
      </c>
    </row>
    <row r="1581" spans="1:12" ht="13.5" x14ac:dyDescent="0.25">
      <c r="A1581" s="3">
        <f>RSI!A1581</f>
        <v>44313</v>
      </c>
      <c r="B1581" s="2">
        <f>RSI!B1581</f>
        <v>11.271000000000001</v>
      </c>
      <c r="C1581" s="2">
        <f>RSI!I1581</f>
        <v>60.253775935640505</v>
      </c>
      <c r="D1581" s="2">
        <f>MACD!E1581</f>
        <v>-1.4487702255459922E-2</v>
      </c>
      <c r="E1581" s="2">
        <f>MACD!F1581</f>
        <v>-0.28789272970993152</v>
      </c>
      <c r="F1581" s="2">
        <f>'Moving Avg'!D1581</f>
        <v>11.48034</v>
      </c>
      <c r="G1581" s="2">
        <f>'Moving Avg'!F1581</f>
        <v>11.29335</v>
      </c>
      <c r="H1581" s="2">
        <f>'Moving Avg'!G1581</f>
        <v>9.7596679999999996</v>
      </c>
      <c r="I1581" s="2">
        <f>'Moving Avg'!H1581</f>
        <v>9.336781000000002</v>
      </c>
      <c r="J1581" s="6" t="str">
        <f>OBV!F1581</f>
        <v>BULLISH</v>
      </c>
      <c r="K1581" s="6" t="str">
        <f>OBV!G1581</f>
        <v>WEAK</v>
      </c>
      <c r="L1581" s="6" t="str">
        <f>OBV!H1581</f>
        <v>BULLISH DIVERGENCE</v>
      </c>
    </row>
    <row r="1582" spans="1:12" ht="13.5" x14ac:dyDescent="0.25">
      <c r="A1582" s="3">
        <f>RSI!A1582</f>
        <v>44314</v>
      </c>
      <c r="B1582" s="2">
        <f>RSI!B1582</f>
        <v>11.296799999999999</v>
      </c>
      <c r="C1582" s="2">
        <f>RSI!I1582</f>
        <v>60.740671226380755</v>
      </c>
      <c r="D1582" s="2">
        <f>MACD!E1582</f>
        <v>9.0970289654938696E-2</v>
      </c>
      <c r="E1582" s="2">
        <f>MACD!F1582</f>
        <v>-0.21212012583695747</v>
      </c>
      <c r="F1582" s="2">
        <f>'Moving Avg'!D1582</f>
        <v>11.435739999999999</v>
      </c>
      <c r="G1582" s="2">
        <f>'Moving Avg'!F1582</f>
        <v>11.35211</v>
      </c>
      <c r="H1582" s="2">
        <f>'Moving Avg'!G1582</f>
        <v>9.8143940000000018</v>
      </c>
      <c r="I1582" s="2">
        <f>'Moving Avg'!H1582</f>
        <v>9.3418365000000012</v>
      </c>
      <c r="J1582" s="6" t="str">
        <f>OBV!F1582</f>
        <v>BULLISH</v>
      </c>
      <c r="K1582" s="6" t="str">
        <f>OBV!G1582</f>
        <v>WEAK</v>
      </c>
      <c r="L1582" s="6" t="str">
        <f>OBV!H1582</f>
        <v>BULLISH DIVERGENCE</v>
      </c>
    </row>
    <row r="1583" spans="1:12" ht="13.5" x14ac:dyDescent="0.25">
      <c r="A1583" s="3">
        <f>RSI!A1583</f>
        <v>44315</v>
      </c>
      <c r="B1583" s="2">
        <f>RSI!B1583</f>
        <v>11.236700000000001</v>
      </c>
      <c r="C1583" s="2">
        <f>RSI!I1583</f>
        <v>58.929692608325368</v>
      </c>
      <c r="D1583" s="2">
        <f>MACD!E1583</f>
        <v>0.17823600651174587</v>
      </c>
      <c r="E1583" s="2">
        <f>MACD!F1583</f>
        <v>-0.13404889936721681</v>
      </c>
      <c r="F1583" s="2">
        <f>'Moving Avg'!D1583</f>
        <v>11.35168</v>
      </c>
      <c r="G1583" s="2">
        <f>'Moving Avg'!F1583</f>
        <v>11.392850000000001</v>
      </c>
      <c r="H1583" s="2">
        <f>'Moving Avg'!G1583</f>
        <v>9.8679180000000013</v>
      </c>
      <c r="I1583" s="2">
        <f>'Moving Avg'!H1583</f>
        <v>9.3478460000000005</v>
      </c>
      <c r="J1583" s="6" t="str">
        <f>OBV!F1583</f>
        <v>BEARISH</v>
      </c>
      <c r="K1583" s="6" t="str">
        <f>OBV!G1583</f>
        <v>STRONG</v>
      </c>
      <c r="L1583" s="6" t="str">
        <f>OBV!H1583</f>
        <v>CONFIRMED BEARISH</v>
      </c>
    </row>
    <row r="1584" spans="1:12" ht="13.5" x14ac:dyDescent="0.25">
      <c r="A1584" s="3">
        <f>RSI!A1584</f>
        <v>44316</v>
      </c>
      <c r="B1584" s="2">
        <f>RSI!B1584</f>
        <v>11.236700000000001</v>
      </c>
      <c r="C1584" s="2">
        <f>RSI!I1584</f>
        <v>58.929692608325361</v>
      </c>
      <c r="D1584" s="2">
        <f>MACD!E1584</f>
        <v>0.22770189856181666</v>
      </c>
      <c r="E1584" s="2">
        <f>MACD!F1584</f>
        <v>-6.1698739781410127E-2</v>
      </c>
      <c r="F1584" s="2">
        <f>'Moving Avg'!D1584</f>
        <v>11.269319999999999</v>
      </c>
      <c r="G1584" s="2">
        <f>'Moving Avg'!F1584</f>
        <v>11.410430000000003</v>
      </c>
      <c r="H1584" s="2">
        <f>'Moving Avg'!G1584</f>
        <v>9.9214420000000025</v>
      </c>
      <c r="I1584" s="2">
        <f>'Moving Avg'!H1584</f>
        <v>9.3526009999999999</v>
      </c>
      <c r="J1584" s="6" t="str">
        <f>OBV!F1584</f>
        <v>BEARISH</v>
      </c>
      <c r="K1584" s="6" t="str">
        <f>OBV!G1584</f>
        <v>STRONG</v>
      </c>
      <c r="L1584" s="6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11.236700000000001</v>
      </c>
      <c r="C1585" s="2">
        <f>RSI!I1585</f>
        <v>58.929692608325361</v>
      </c>
      <c r="D1585" s="2">
        <f>MACD!E1585</f>
        <v>0.24798768978552843</v>
      </c>
      <c r="E1585" s="2">
        <f>MACD!F1585</f>
        <v>2.3854613197758778E-4</v>
      </c>
      <c r="F1585" s="2">
        <f>'Moving Avg'!D1585</f>
        <v>11.255579999999998</v>
      </c>
      <c r="G1585" s="2">
        <f>'Moving Avg'!F1585</f>
        <v>11.406140000000002</v>
      </c>
      <c r="H1585" s="2">
        <f>'Moving Avg'!G1585</f>
        <v>9.9749660000000002</v>
      </c>
      <c r="I1585" s="2">
        <f>'Moving Avg'!H1585</f>
        <v>9.3579830000000008</v>
      </c>
      <c r="J1585" s="6" t="str">
        <f>OBV!F1585</f>
        <v>BEARISH</v>
      </c>
      <c r="K1585" s="6" t="str">
        <f>OBV!G1585</f>
        <v>STRONG</v>
      </c>
      <c r="L1585" s="6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11.1252</v>
      </c>
      <c r="C1586" s="2">
        <f>RSI!I1586</f>
        <v>55.121579534811985</v>
      </c>
      <c r="D1586" s="2">
        <f>MACD!E1586</f>
        <v>0.26251259527663429</v>
      </c>
      <c r="E1586" s="2">
        <f>MACD!F1586</f>
        <v>5.2693355960908926E-2</v>
      </c>
      <c r="F1586" s="2">
        <f>'Moving Avg'!D1586</f>
        <v>11.226420000000001</v>
      </c>
      <c r="G1586" s="2">
        <f>'Moving Avg'!F1586</f>
        <v>11.390270000000005</v>
      </c>
      <c r="H1586" s="2">
        <f>'Moving Avg'!G1586</f>
        <v>10.028834000000002</v>
      </c>
      <c r="I1586" s="2">
        <f>'Moving Avg'!H1586</f>
        <v>9.3626404999999995</v>
      </c>
      <c r="J1586" s="6" t="str">
        <f>OBV!F1586</f>
        <v>BEARISH</v>
      </c>
      <c r="K1586" s="6" t="str">
        <f>OBV!G1586</f>
        <v>STRONG</v>
      </c>
      <c r="L1586" s="6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11.065200000000001</v>
      </c>
      <c r="C1587" s="2">
        <f>RSI!I1587</f>
        <v>53.131860522020794</v>
      </c>
      <c r="D1587" s="2">
        <f>MACD!E1587</f>
        <v>0.29817555433346499</v>
      </c>
      <c r="E1587" s="2">
        <f>MACD!F1587</f>
        <v>0.10178979563542015</v>
      </c>
      <c r="F1587" s="2">
        <f>'Moving Avg'!D1587</f>
        <v>11.180100000000001</v>
      </c>
      <c r="G1587" s="2">
        <f>'Moving Avg'!F1587</f>
        <v>11.392845000000003</v>
      </c>
      <c r="H1587" s="2">
        <f>'Moving Avg'!G1587</f>
        <v>10.079269999999999</v>
      </c>
      <c r="I1587" s="2">
        <f>'Moving Avg'!H1587</f>
        <v>9.3669980000000006</v>
      </c>
      <c r="J1587" s="6" t="str">
        <f>OBV!F1587</f>
        <v>BEARISH</v>
      </c>
      <c r="K1587" s="6" t="str">
        <f>OBV!G1587</f>
        <v>STRONG</v>
      </c>
      <c r="L1587" s="6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11.0395</v>
      </c>
      <c r="C1588" s="2">
        <f>RSI!I1588</f>
        <v>52.261658989069886</v>
      </c>
      <c r="D1588" s="2">
        <f>MACD!E1588</f>
        <v>0.35091062989840793</v>
      </c>
      <c r="E1588" s="2">
        <f>MACD!F1588</f>
        <v>0.15161396248801773</v>
      </c>
      <c r="F1588" s="2">
        <f>'Moving Avg'!D1588</f>
        <v>11.140660000000002</v>
      </c>
      <c r="G1588" s="2">
        <f>'Moving Avg'!F1588</f>
        <v>11.395850000000003</v>
      </c>
      <c r="H1588" s="2">
        <f>'Moving Avg'!G1588</f>
        <v>10.131938</v>
      </c>
      <c r="I1588" s="2">
        <f>'Moving Avg'!H1588</f>
        <v>9.370766999999999</v>
      </c>
      <c r="J1588" s="6" t="str">
        <f>OBV!F1588</f>
        <v>BEARISH</v>
      </c>
      <c r="K1588" s="6" t="str">
        <f>OBV!G1588</f>
        <v>STRONG</v>
      </c>
      <c r="L1588" s="6" t="str">
        <f>OBV!H1588</f>
        <v>CONFIRMED BEARISH</v>
      </c>
    </row>
    <row r="1589" spans="1:12" ht="13.5" x14ac:dyDescent="0.25">
      <c r="A1589" s="3">
        <f>RSI!A1589</f>
        <v>44323</v>
      </c>
      <c r="B1589" s="2">
        <f>RSI!B1589</f>
        <v>11.0395</v>
      </c>
      <c r="C1589" s="2">
        <f>RSI!I1589</f>
        <v>52.261658989069886</v>
      </c>
      <c r="D1589" s="2">
        <f>MACD!E1589</f>
        <v>0.39395764773534836</v>
      </c>
      <c r="E1589" s="2">
        <f>MACD!F1589</f>
        <v>0.20008269953748387</v>
      </c>
      <c r="F1589" s="2">
        <f>'Moving Avg'!D1589</f>
        <v>11.101220000000001</v>
      </c>
      <c r="G1589" s="2">
        <f>'Moving Avg'!F1589</f>
        <v>11.373120000000004</v>
      </c>
      <c r="H1589" s="2">
        <f>'Moving Avg'!G1589</f>
        <v>10.189579999999999</v>
      </c>
      <c r="I1589" s="2">
        <f>'Moving Avg'!H1589</f>
        <v>9.3745359999999991</v>
      </c>
      <c r="J1589" s="6" t="str">
        <f>OBV!F1589</f>
        <v>BEARISH</v>
      </c>
      <c r="K1589" s="6" t="str">
        <f>OBV!G1589</f>
        <v>STRONG</v>
      </c>
      <c r="L1589" s="6" t="str">
        <f>OBV!H1589</f>
        <v>CONFIRMED BEARISH</v>
      </c>
    </row>
    <row r="1590" spans="1:12" ht="13.5" x14ac:dyDescent="0.25">
      <c r="A1590" s="3">
        <f>RSI!A1590</f>
        <v>44326</v>
      </c>
      <c r="B1590" s="2">
        <f>RSI!B1590</f>
        <v>11.0395</v>
      </c>
      <c r="C1590" s="2">
        <f>RSI!I1590</f>
        <v>52.261658989069886</v>
      </c>
      <c r="D1590" s="2">
        <f>MACD!E1590</f>
        <v>0.37734995347385869</v>
      </c>
      <c r="E1590" s="2">
        <f>MACD!F1590</f>
        <v>0.23553615032475883</v>
      </c>
      <c r="F1590" s="2">
        <f>'Moving Avg'!D1590</f>
        <v>11.061780000000002</v>
      </c>
      <c r="G1590" s="2">
        <f>'Moving Avg'!F1590</f>
        <v>11.354680000000004</v>
      </c>
      <c r="H1590" s="2">
        <f>'Moving Avg'!G1590</f>
        <v>10.247393999999996</v>
      </c>
      <c r="I1590" s="2">
        <f>'Moving Avg'!H1590</f>
        <v>9.3785140000000009</v>
      </c>
      <c r="J1590" s="6" t="str">
        <f>OBV!F1590</f>
        <v>BEARISH</v>
      </c>
      <c r="K1590" s="6" t="str">
        <f>OBV!G1590</f>
        <v>STRONG</v>
      </c>
      <c r="L1590" s="6" t="str">
        <f>OBV!H1590</f>
        <v>CONFIRMED BEARISH</v>
      </c>
    </row>
    <row r="1591" spans="1:12" ht="13.5" x14ac:dyDescent="0.25">
      <c r="A1591" s="3">
        <f>RSI!A1591</f>
        <v>44327</v>
      </c>
      <c r="B1591" s="2">
        <f>RSI!B1591</f>
        <v>10.970800000000001</v>
      </c>
      <c r="C1591" s="2">
        <f>RSI!I1591</f>
        <v>49.552064873083289</v>
      </c>
      <c r="D1591" s="2">
        <f>MACD!E1591</f>
        <v>0.36286472345731724</v>
      </c>
      <c r="E1591" s="2">
        <f>MACD!F1591</f>
        <v>0.26100186495127053</v>
      </c>
      <c r="F1591" s="2">
        <f>'Moving Avg'!D1591</f>
        <v>11.030899999999999</v>
      </c>
      <c r="G1591" s="2">
        <f>'Moving Avg'!F1591</f>
        <v>11.329375000000002</v>
      </c>
      <c r="H1591" s="2">
        <f>'Moving Avg'!G1591</f>
        <v>10.307265999999997</v>
      </c>
      <c r="I1591" s="2">
        <f>'Moving Avg'!H1591</f>
        <v>9.3831939999999978</v>
      </c>
      <c r="J1591" s="6" t="str">
        <f>OBV!F1591</f>
        <v>BEARISH</v>
      </c>
      <c r="K1591" s="6" t="str">
        <f>OBV!G1591</f>
        <v>STRONG</v>
      </c>
      <c r="L1591" s="6" t="str">
        <f>OBV!H1591</f>
        <v>CONFIRMED BEARISH</v>
      </c>
    </row>
    <row r="1592" spans="1:12" ht="13.5" x14ac:dyDescent="0.25">
      <c r="A1592" s="3">
        <f>RSI!A1592</f>
        <v>44333</v>
      </c>
      <c r="B1592" s="2">
        <f>RSI!B1592</f>
        <v>10.970800000000001</v>
      </c>
      <c r="C1592" s="2">
        <f>RSI!I1592</f>
        <v>49.552064873083289</v>
      </c>
      <c r="D1592" s="2">
        <f>MACD!E1592</f>
        <v>0.35477099938786516</v>
      </c>
      <c r="E1592" s="2">
        <f>MACD!F1592</f>
        <v>0.2797556918385895</v>
      </c>
      <c r="F1592" s="2">
        <f>'Moving Avg'!D1592</f>
        <v>11.012019999999998</v>
      </c>
      <c r="G1592" s="2">
        <f>'Moving Avg'!F1592</f>
        <v>11.290345000000002</v>
      </c>
      <c r="H1592" s="2">
        <f>'Moving Avg'!G1592</f>
        <v>10.362505999999996</v>
      </c>
      <c r="I1592" s="2">
        <f>'Moving Avg'!H1592</f>
        <v>9.3868285</v>
      </c>
      <c r="J1592" s="6" t="str">
        <f>OBV!F1592</f>
        <v>BEARISH</v>
      </c>
      <c r="K1592" s="6" t="str">
        <f>OBV!G1592</f>
        <v>NEUTRAL</v>
      </c>
      <c r="L1592" s="6" t="str">
        <f>OBV!H1592</f>
        <v>CONFIRMED BEARISH</v>
      </c>
    </row>
    <row r="1593" spans="1:12" ht="13.5" x14ac:dyDescent="0.25">
      <c r="A1593" s="3">
        <f>RSI!A1593</f>
        <v>44334</v>
      </c>
      <c r="B1593" s="2">
        <f>RSI!B1593</f>
        <v>10.970800000000001</v>
      </c>
      <c r="C1593" s="2">
        <f>RSI!I1593</f>
        <v>49.552064873083289</v>
      </c>
      <c r="D1593" s="2">
        <f>MACD!E1593</f>
        <v>0.33885573409826186</v>
      </c>
      <c r="E1593" s="2">
        <f>MACD!F1593</f>
        <v>0.29157570029052399</v>
      </c>
      <c r="F1593" s="2">
        <f>'Moving Avg'!D1593</f>
        <v>10.998279999999999</v>
      </c>
      <c r="G1593" s="2">
        <f>'Moving Avg'!F1593</f>
        <v>11.252600000000001</v>
      </c>
      <c r="H1593" s="2">
        <f>'Moving Avg'!G1593</f>
        <v>10.415685999999999</v>
      </c>
      <c r="I1593" s="2">
        <f>'Moving Avg'!H1593</f>
        <v>9.3898775000000008</v>
      </c>
      <c r="J1593" s="6" t="str">
        <f>OBV!F1593</f>
        <v>BEARISH</v>
      </c>
      <c r="K1593" s="6" t="str">
        <f>OBV!G1593</f>
        <v>NEUTRAL</v>
      </c>
      <c r="L1593" s="6" t="str">
        <f>OBV!H1593</f>
        <v>CONFIRMED BEARISH</v>
      </c>
    </row>
    <row r="1594" spans="1:12" ht="13.5" x14ac:dyDescent="0.25">
      <c r="A1594" s="3">
        <f>RSI!A1594</f>
        <v>44335</v>
      </c>
      <c r="B1594" s="2">
        <f>RSI!B1594</f>
        <v>10.970800000000001</v>
      </c>
      <c r="C1594" s="2">
        <f>RSI!I1594</f>
        <v>49.552064873083289</v>
      </c>
      <c r="D1594" s="2">
        <f>MACD!E1594</f>
        <v>0.32555510477907568</v>
      </c>
      <c r="E1594" s="2">
        <f>MACD!F1594</f>
        <v>0.29837158118823437</v>
      </c>
      <c r="F1594" s="2">
        <f>'Moving Avg'!D1594</f>
        <v>10.984539999999999</v>
      </c>
      <c r="G1594" s="2">
        <f>'Moving Avg'!F1594</f>
        <v>11.222150000000001</v>
      </c>
      <c r="H1594" s="2">
        <f>'Moving Avg'!G1594</f>
        <v>10.468696</v>
      </c>
      <c r="I1594" s="2">
        <f>'Moving Avg'!H1594</f>
        <v>9.3929265000000015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</row>
    <row r="1595" spans="1:12" ht="13.5" x14ac:dyDescent="0.25">
      <c r="A1595" s="3">
        <f>RSI!A1595</f>
        <v>44336</v>
      </c>
      <c r="B1595" s="2">
        <f>RSI!B1595</f>
        <v>10.936500000000001</v>
      </c>
      <c r="C1595" s="2">
        <f>RSI!I1595</f>
        <v>47.884836197533112</v>
      </c>
      <c r="D1595" s="2">
        <f>MACD!E1595</f>
        <v>0.31699529428935591</v>
      </c>
      <c r="E1595" s="2">
        <f>MACD!F1595</f>
        <v>0.30209632380845869</v>
      </c>
      <c r="F1595" s="2">
        <f>'Moving Avg'!D1595</f>
        <v>10.963940000000001</v>
      </c>
      <c r="G1595" s="2">
        <f>'Moving Avg'!F1595</f>
        <v>11.196415</v>
      </c>
      <c r="H1595" s="2">
        <f>'Moving Avg'!G1595</f>
        <v>10.519645999999998</v>
      </c>
      <c r="I1595" s="2">
        <f>'Moving Avg'!H1595</f>
        <v>9.3959715000000017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</row>
    <row r="1596" spans="1:12" ht="13.5" x14ac:dyDescent="0.25">
      <c r="A1596" s="3">
        <f>RSI!A1596</f>
        <v>44337</v>
      </c>
      <c r="B1596" s="2">
        <f>RSI!B1596</f>
        <v>10.970800000000001</v>
      </c>
      <c r="C1596" s="2">
        <f>RSI!I1596</f>
        <v>49.707154780193775</v>
      </c>
      <c r="D1596" s="2">
        <f>MACD!E1596</f>
        <v>0.2904029037998086</v>
      </c>
      <c r="E1596" s="2">
        <f>MACD!F1596</f>
        <v>0.29975763980672865</v>
      </c>
      <c r="F1596" s="2">
        <f>'Moving Avg'!D1596</f>
        <v>10.963940000000003</v>
      </c>
      <c r="G1596" s="2">
        <f>'Moving Avg'!F1596</f>
        <v>11.1754</v>
      </c>
      <c r="H1596" s="2">
        <f>'Moving Avg'!G1596</f>
        <v>10.571281999999998</v>
      </c>
      <c r="I1596" s="2">
        <f>'Moving Avg'!H1596</f>
        <v>9.3991880000000005</v>
      </c>
      <c r="J1596" s="6" t="str">
        <f>OBV!F1596</f>
        <v>BULLISH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44340</v>
      </c>
      <c r="B1597" s="2">
        <f>RSI!B1597</f>
        <v>10.970800000000001</v>
      </c>
      <c r="C1597" s="2">
        <f>RSI!I1597</f>
        <v>49.707154780193783</v>
      </c>
      <c r="D1597" s="2">
        <f>MACD!E1597</f>
        <v>0.25878774995415554</v>
      </c>
      <c r="E1597" s="2">
        <f>MACD!F1597</f>
        <v>0.29156366183621402</v>
      </c>
      <c r="F1597" s="2">
        <f>'Moving Avg'!D1597</f>
        <v>10.963939999999999</v>
      </c>
      <c r="G1597" s="2">
        <f>'Moving Avg'!F1597</f>
        <v>11.14795</v>
      </c>
      <c r="H1597" s="2">
        <f>'Moving Avg'!G1597</f>
        <v>10.622918</v>
      </c>
      <c r="I1597" s="2">
        <f>'Moving Avg'!H1597</f>
        <v>9.4024045000000012</v>
      </c>
      <c r="J1597" s="6" t="str">
        <f>OBV!F1597</f>
        <v>BULLISH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44341</v>
      </c>
      <c r="B1598" s="2">
        <f>RSI!B1598</f>
        <v>10.8079</v>
      </c>
      <c r="C1598" s="2">
        <f>RSI!I1598</f>
        <v>41.679649717809433</v>
      </c>
      <c r="D1598" s="2">
        <f>MACD!E1598</f>
        <v>0.24025749836620314</v>
      </c>
      <c r="E1598" s="2">
        <f>MACD!F1598</f>
        <v>0.28130242914221182</v>
      </c>
      <c r="F1598" s="2">
        <f>'Moving Avg'!D1598</f>
        <v>10.931360000000002</v>
      </c>
      <c r="G1598" s="2">
        <f>'Moving Avg'!F1598</f>
        <v>11.105494999999999</v>
      </c>
      <c r="H1598" s="2">
        <f>'Moving Avg'!G1598</f>
        <v>10.670953999999996</v>
      </c>
      <c r="I1598" s="2">
        <f>'Moving Avg'!H1598</f>
        <v>9.4048065000000012</v>
      </c>
      <c r="J1598" s="6" t="str">
        <f>OBV!F1598</f>
        <v>BEARISH</v>
      </c>
      <c r="K1598" s="6" t="str">
        <f>OBV!G1598</f>
        <v>NEUTRAL</v>
      </c>
      <c r="L1598" s="6" t="str">
        <f>OBV!H1598</f>
        <v>CONFIRMED BEARISH</v>
      </c>
    </row>
    <row r="1599" spans="1:12" ht="13.5" x14ac:dyDescent="0.25">
      <c r="A1599" s="3">
        <f>RSI!A1599</f>
        <v>44342</v>
      </c>
      <c r="B1599" s="2">
        <f>RSI!B1599</f>
        <v>10.722099999999999</v>
      </c>
      <c r="C1599" s="2">
        <f>RSI!I1599</f>
        <v>38.182037407504154</v>
      </c>
      <c r="D1599" s="2">
        <f>MACD!E1599</f>
        <v>0.2319963895908419</v>
      </c>
      <c r="E1599" s="2">
        <f>MACD!F1599</f>
        <v>0.27144122123193787</v>
      </c>
      <c r="F1599" s="2">
        <f>'Moving Avg'!D1599</f>
        <v>10.881620000000002</v>
      </c>
      <c r="G1599" s="2">
        <f>'Moving Avg'!F1599</f>
        <v>11.059175</v>
      </c>
      <c r="H1599" s="2">
        <f>'Moving Avg'!G1599</f>
        <v>10.712469999999996</v>
      </c>
      <c r="I1599" s="2">
        <f>'Moving Avg'!H1599</f>
        <v>9.4067795000000025</v>
      </c>
      <c r="J1599" s="6" t="str">
        <f>OBV!F1599</f>
        <v>BEARISH</v>
      </c>
      <c r="K1599" s="6" t="str">
        <f>OBV!G1599</f>
        <v>NEUTRAL</v>
      </c>
      <c r="L1599" s="6" t="str">
        <f>OBV!H1599</f>
        <v>CONFIRMED BEARISH</v>
      </c>
    </row>
    <row r="1600" spans="1:12" ht="13.5" x14ac:dyDescent="0.25">
      <c r="A1600" s="3">
        <f>RSI!A1600</f>
        <v>44343</v>
      </c>
      <c r="B1600" s="2">
        <f>RSI!B1600</f>
        <v>10.722099999999999</v>
      </c>
      <c r="C1600" s="2">
        <f>RSI!I1600</f>
        <v>38.182037407504154</v>
      </c>
      <c r="D1600" s="2">
        <f>MACD!E1600</f>
        <v>0.22649727143816989</v>
      </c>
      <c r="E1600" s="2">
        <f>MACD!F1600</f>
        <v>0.26245243127318429</v>
      </c>
      <c r="F1600" s="2">
        <f>'Moving Avg'!D1600</f>
        <v>10.838739999999998</v>
      </c>
      <c r="G1600" s="2">
        <f>'Moving Avg'!F1600</f>
        <v>11.030010000000001</v>
      </c>
      <c r="H1600" s="2">
        <f>'Moving Avg'!G1600</f>
        <v>10.753985999999996</v>
      </c>
      <c r="I1600" s="2">
        <f>'Moving Avg'!H1600</f>
        <v>9.408961500000002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</row>
    <row r="1601" spans="1:12" ht="13.5" x14ac:dyDescent="0.25">
      <c r="A1601" s="3">
        <f>RSI!A1601</f>
        <v>44344</v>
      </c>
      <c r="B1601" s="2">
        <f>RSI!B1601</f>
        <v>10.970800000000001</v>
      </c>
      <c r="C1601" s="2">
        <f>RSI!I1601</f>
        <v>51.783879688144793</v>
      </c>
      <c r="D1601" s="2">
        <f>MACD!E1601</f>
        <v>0.19423332107424685</v>
      </c>
      <c r="E1601" s="2">
        <f>MACD!F1601</f>
        <v>0.24880860923339682</v>
      </c>
      <c r="F1601" s="2">
        <f>'Moving Avg'!D1601</f>
        <v>10.838739999999998</v>
      </c>
      <c r="G1601" s="2">
        <f>'Moving Avg'!F1601</f>
        <v>11.015000000000001</v>
      </c>
      <c r="H1601" s="2">
        <f>'Moving Avg'!G1601</f>
        <v>10.800475999999998</v>
      </c>
      <c r="I1601" s="2">
        <f>'Moving Avg'!H1601</f>
        <v>9.4123870000000025</v>
      </c>
      <c r="J1601" s="6" t="str">
        <f>OBV!F1601</f>
        <v>BEARISH</v>
      </c>
      <c r="K1601" s="6" t="str">
        <f>OBV!G1601</f>
        <v>NEUTRAL</v>
      </c>
      <c r="L1601" s="6" t="str">
        <f>OBV!H1601</f>
        <v>NEUTRAL</v>
      </c>
    </row>
    <row r="1602" spans="1:12" ht="13.5" x14ac:dyDescent="0.25">
      <c r="A1602" s="3">
        <f>RSI!A1602</f>
        <v>44347</v>
      </c>
      <c r="B1602" s="2">
        <f>RSI!B1602</f>
        <v>10.970800000000001</v>
      </c>
      <c r="C1602" s="2">
        <f>RSI!I1602</f>
        <v>51.783879688144793</v>
      </c>
      <c r="D1602" s="2">
        <f>MACD!E1602</f>
        <v>0.16674181214440154</v>
      </c>
      <c r="E1602" s="2">
        <f>MACD!F1602</f>
        <v>0.23239524981559778</v>
      </c>
      <c r="F1602" s="2">
        <f>'Moving Avg'!D1602</f>
        <v>10.838739999999998</v>
      </c>
      <c r="G1602" s="2">
        <f>'Moving Avg'!F1602</f>
        <v>10.998700000000001</v>
      </c>
      <c r="H1602" s="2">
        <f>'Moving Avg'!G1602</f>
        <v>10.848338000000002</v>
      </c>
      <c r="I1602" s="2">
        <f>'Moving Avg'!H1602</f>
        <v>9.4158125000000013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44348</v>
      </c>
      <c r="B1603" s="2">
        <f>RSI!B1603</f>
        <v>10.970800000000001</v>
      </c>
      <c r="C1603" s="2">
        <f>RSI!I1603</f>
        <v>51.783879688144793</v>
      </c>
      <c r="D1603" s="2">
        <f>MACD!E1603</f>
        <v>0.14330268905526999</v>
      </c>
      <c r="E1603" s="2">
        <f>MACD!F1603</f>
        <v>0.21457673766353225</v>
      </c>
      <c r="F1603" s="2">
        <f>'Moving Avg'!D1603</f>
        <v>10.871320000000001</v>
      </c>
      <c r="G1603" s="2">
        <f>'Moving Avg'!F1603</f>
        <v>10.985405</v>
      </c>
      <c r="H1603" s="2">
        <f>'Moving Avg'!G1603</f>
        <v>10.894656000000003</v>
      </c>
      <c r="I1603" s="2">
        <f>'Moving Avg'!H1603</f>
        <v>9.4204925000000017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10.970800000000001</v>
      </c>
      <c r="C1604" s="2">
        <f>RSI!I1604</f>
        <v>51.783879688144793</v>
      </c>
      <c r="D1604" s="2">
        <f>MACD!E1604</f>
        <v>0.12330562465147388</v>
      </c>
      <c r="E1604" s="2">
        <f>MACD!F1604</f>
        <v>0.19632251506112058</v>
      </c>
      <c r="F1604" s="2">
        <f>'Moving Avg'!D1604</f>
        <v>10.921060000000001</v>
      </c>
      <c r="G1604" s="2">
        <f>'Moving Avg'!F1604</f>
        <v>10.972109999999999</v>
      </c>
      <c r="H1604" s="2">
        <f>'Moving Avg'!G1604</f>
        <v>10.936000000000003</v>
      </c>
      <c r="I1604" s="2">
        <f>'Moving Avg'!H1604</f>
        <v>9.425214000000004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</row>
    <row r="1605" spans="1:12" ht="13.5" x14ac:dyDescent="0.25">
      <c r="A1605" s="3">
        <f>RSI!A1605</f>
        <v>44350</v>
      </c>
      <c r="B1605" s="2">
        <f>RSI!B1605</f>
        <v>10.893599999999999</v>
      </c>
      <c r="C1605" s="2">
        <f>RSI!I1605</f>
        <v>47.426877038463182</v>
      </c>
      <c r="D1605" s="2">
        <f>MACD!E1605</f>
        <v>0.10667481208836804</v>
      </c>
      <c r="E1605" s="2">
        <f>MACD!F1605</f>
        <v>0.17839297446657007</v>
      </c>
      <c r="F1605" s="2">
        <f>'Moving Avg'!D1605</f>
        <v>10.955360000000001</v>
      </c>
      <c r="G1605" s="2">
        <f>'Moving Avg'!F1605</f>
        <v>10.954955</v>
      </c>
      <c r="H1605" s="2">
        <f>'Moving Avg'!G1605</f>
        <v>10.971168000000002</v>
      </c>
      <c r="I1605" s="2">
        <f>'Moving Avg'!H1605</f>
        <v>9.4295080000000038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</row>
    <row r="1606" spans="1:12" ht="13.5" x14ac:dyDescent="0.25">
      <c r="A1606" s="3">
        <f>RSI!A1606</f>
        <v>44351</v>
      </c>
      <c r="B1606" s="2">
        <f>RSI!B1606</f>
        <v>10.8507</v>
      </c>
      <c r="C1606" s="2">
        <f>RSI!I1606</f>
        <v>45.15331128564997</v>
      </c>
      <c r="D1606" s="2">
        <f>MACD!E1606</f>
        <v>0.10137289555501283</v>
      </c>
      <c r="E1606" s="2">
        <f>MACD!F1606</f>
        <v>0.16298895868425861</v>
      </c>
      <c r="F1606" s="2">
        <f>'Moving Avg'!D1606</f>
        <v>10.931340000000001</v>
      </c>
      <c r="G1606" s="2">
        <f>'Moving Avg'!F1606</f>
        <v>10.941229999999999</v>
      </c>
      <c r="H1606" s="2">
        <f>'Moving Avg'!G1606</f>
        <v>11.000332</v>
      </c>
      <c r="I1606" s="2">
        <f>'Moving Avg'!H1606</f>
        <v>9.4340055000000049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10.765000000000001</v>
      </c>
      <c r="C1607" s="2">
        <f>RSI!I1607</f>
        <v>40.93194016887113</v>
      </c>
      <c r="D1607" s="2">
        <f>MACD!E1607</f>
        <v>0.10378053478893889</v>
      </c>
      <c r="E1607" s="2">
        <f>MACD!F1607</f>
        <v>0.1511472739051947</v>
      </c>
      <c r="F1607" s="2">
        <f>'Moving Avg'!D1607</f>
        <v>10.890180000000001</v>
      </c>
      <c r="G1607" s="2">
        <f>'Moving Avg'!F1607</f>
        <v>10.926219999999997</v>
      </c>
      <c r="H1607" s="2">
        <f>'Moving Avg'!G1607</f>
        <v>11.020061999999998</v>
      </c>
      <c r="I1607" s="2">
        <f>'Moving Avg'!H1607</f>
        <v>9.4376980000000046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10.765000000000001</v>
      </c>
      <c r="C1608" s="2">
        <f>RSI!I1608</f>
        <v>40.931940168871122</v>
      </c>
      <c r="D1608" s="2">
        <f>MACD!E1608</f>
        <v>8.1767938350687075E-2</v>
      </c>
      <c r="E1608" s="2">
        <f>MACD!F1608</f>
        <v>0.13727140679429317</v>
      </c>
      <c r="F1608" s="2">
        <f>'Moving Avg'!D1608</f>
        <v>10.849019999999999</v>
      </c>
      <c r="G1608" s="2">
        <f>'Moving Avg'!F1608</f>
        <v>10.912494999999998</v>
      </c>
      <c r="H1608" s="2">
        <f>'Moving Avg'!G1608</f>
        <v>11.041505999999996</v>
      </c>
      <c r="I1608" s="2">
        <f>'Moving Avg'!H1608</f>
        <v>9.441390500000006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10.722099999999999</v>
      </c>
      <c r="C1609" s="2">
        <f>RSI!I1609</f>
        <v>38.824682331339012</v>
      </c>
      <c r="D1609" s="2">
        <f>MACD!E1609</f>
        <v>5.4056440419284257E-2</v>
      </c>
      <c r="E1609" s="2">
        <f>MACD!F1609</f>
        <v>0.12062841351929139</v>
      </c>
      <c r="F1609" s="2">
        <f>'Moving Avg'!D1609</f>
        <v>10.79928</v>
      </c>
      <c r="G1609" s="2">
        <f>'Moving Avg'!F1609</f>
        <v>10.896624999999997</v>
      </c>
      <c r="H1609" s="2">
        <f>'Moving Avg'!G1609</f>
        <v>11.058661999999996</v>
      </c>
      <c r="I1609" s="2">
        <f>'Moving Avg'!H1609</f>
        <v>9.4448685000000037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10.722099999999999</v>
      </c>
      <c r="C1610" s="2">
        <f>RSI!I1610</f>
        <v>38.824682331339012</v>
      </c>
      <c r="D1610" s="2">
        <f>MACD!E1610</f>
        <v>3.1729125055145246E-2</v>
      </c>
      <c r="E1610" s="2">
        <f>MACD!F1610</f>
        <v>0.10284855582646217</v>
      </c>
      <c r="F1610" s="2">
        <f>'Moving Avg'!D1610</f>
        <v>10.76498</v>
      </c>
      <c r="G1610" s="2">
        <f>'Moving Avg'!F1610</f>
        <v>10.880754999999999</v>
      </c>
      <c r="H1610" s="2">
        <f>'Moving Avg'!G1610</f>
        <v>11.072901999999997</v>
      </c>
      <c r="I1610" s="2">
        <f>'Moving Avg'!H1610</f>
        <v>9.448514000000003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10.464700000000001</v>
      </c>
      <c r="C1611" s="2">
        <f>RSI!I1611</f>
        <v>28.584519535324219</v>
      </c>
      <c r="D1611" s="2">
        <f>MACD!E1611</f>
        <v>7.1202833814808741E-2</v>
      </c>
      <c r="E1611" s="2">
        <f>MACD!F1611</f>
        <v>9.6519411424131493E-2</v>
      </c>
      <c r="F1611" s="2">
        <f>'Moving Avg'!D1611</f>
        <v>10.68778</v>
      </c>
      <c r="G1611" s="2">
        <f>'Moving Avg'!F1611</f>
        <v>10.855449999999999</v>
      </c>
      <c r="H1611" s="2">
        <f>'Moving Avg'!G1611</f>
        <v>11.085251999999999</v>
      </c>
      <c r="I1611" s="2">
        <f>'Moving Avg'!H1611</f>
        <v>9.4496290000000034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</row>
    <row r="1612" spans="1:12" ht="13.5" x14ac:dyDescent="0.25">
      <c r="A1612" s="3">
        <f>RSI!A1612</f>
        <v>44361</v>
      </c>
      <c r="B1612" s="2">
        <f>RSI!B1612</f>
        <v>10.6792</v>
      </c>
      <c r="C1612" s="2">
        <f>RSI!I1612</f>
        <v>42.253294657671979</v>
      </c>
      <c r="D1612" s="2">
        <f>MACD!E1612</f>
        <v>9.119673288503094E-2</v>
      </c>
      <c r="E1612" s="2">
        <f>MACD!F1612</f>
        <v>9.5454875716311394E-2</v>
      </c>
      <c r="F1612" s="2">
        <f>'Moving Avg'!D1612</f>
        <v>10.67062</v>
      </c>
      <c r="G1612" s="2">
        <f>'Moving Avg'!F1612</f>
        <v>10.840869999999999</v>
      </c>
      <c r="H1612" s="2">
        <f>'Moving Avg'!G1612</f>
        <v>11.096404</v>
      </c>
      <c r="I1612" s="2">
        <f>'Moving Avg'!H1612</f>
        <v>9.4524170000000041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10.6792</v>
      </c>
      <c r="C1613" s="2">
        <f>RSI!I1613</f>
        <v>42.253294657671958</v>
      </c>
      <c r="D1613" s="2">
        <f>MACD!E1613</f>
        <v>0.10914526653964884</v>
      </c>
      <c r="E1613" s="2">
        <f>MACD!F1613</f>
        <v>9.8192953880978887E-2</v>
      </c>
      <c r="F1613" s="2">
        <f>'Moving Avg'!D1613</f>
        <v>10.653459999999999</v>
      </c>
      <c r="G1613" s="2">
        <f>'Moving Avg'!F1613</f>
        <v>10.82629</v>
      </c>
      <c r="H1613" s="2">
        <f>'Moving Avg'!G1613</f>
        <v>11.10155</v>
      </c>
      <c r="I1613" s="2">
        <f>'Moving Avg'!H1613</f>
        <v>9.4560625000000034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10.464700000000001</v>
      </c>
      <c r="C1614" s="2">
        <f>RSI!I1614</f>
        <v>34.577834896146726</v>
      </c>
      <c r="D1614" s="2">
        <f>MACD!E1614</f>
        <v>0.14117565311760139</v>
      </c>
      <c r="E1614" s="2">
        <f>MACD!F1614</f>
        <v>0.10678949372830339</v>
      </c>
      <c r="F1614" s="2">
        <f>'Moving Avg'!D1614</f>
        <v>10.601980000000001</v>
      </c>
      <c r="G1614" s="2">
        <f>'Moving Avg'!F1614</f>
        <v>10.800985000000001</v>
      </c>
      <c r="H1614" s="2">
        <f>'Moving Avg'!G1614</f>
        <v>11.093142000000002</v>
      </c>
      <c r="I1614" s="2">
        <f>'Moving Avg'!H1614</f>
        <v>9.457392000000004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10.6363</v>
      </c>
      <c r="C1615" s="2">
        <f>RSI!I1615</f>
        <v>43.430972315463357</v>
      </c>
      <c r="D1615" s="2">
        <f>MACD!E1615</f>
        <v>0.14584133316451364</v>
      </c>
      <c r="E1615" s="2">
        <f>MACD!F1615</f>
        <v>0.11459986161554545</v>
      </c>
      <c r="F1615" s="2">
        <f>'Moving Avg'!D1615</f>
        <v>10.584820000000001</v>
      </c>
      <c r="G1615" s="2">
        <f>'Moving Avg'!F1615</f>
        <v>10.785975000000002</v>
      </c>
      <c r="H1615" s="2">
        <f>'Moving Avg'!G1615</f>
        <v>11.079418</v>
      </c>
      <c r="I1615" s="2">
        <f>'Moving Avg'!H1615</f>
        <v>9.4603940000000026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10.6363</v>
      </c>
      <c r="C1616" s="2">
        <f>RSI!I1616</f>
        <v>43.430972315463357</v>
      </c>
      <c r="D1616" s="2">
        <f>MACD!E1616</f>
        <v>0.14416696473215929</v>
      </c>
      <c r="E1616" s="2">
        <f>MACD!F1616</f>
        <v>0.12051328223886823</v>
      </c>
      <c r="F1616" s="2">
        <f>'Moving Avg'!D1616</f>
        <v>10.61914</v>
      </c>
      <c r="G1616" s="2">
        <f>'Moving Avg'!F1616</f>
        <v>10.769250000000003</v>
      </c>
      <c r="H1616" s="2">
        <f>'Moving Avg'!G1616</f>
        <v>11.063292000000001</v>
      </c>
      <c r="I1616" s="2">
        <f>'Moving Avg'!H1616</f>
        <v>9.463396000000003</v>
      </c>
      <c r="J1616" s="6" t="str">
        <f>OBV!F1616</f>
        <v>BEARISH</v>
      </c>
      <c r="K1616" s="6" t="str">
        <f>OBV!G1616</f>
        <v>NEUTRAL</v>
      </c>
      <c r="L1616" s="6" t="str">
        <f>OBV!H1616</f>
        <v>BEARISH DIVERGENCE</v>
      </c>
    </row>
    <row r="1617" spans="1:12" ht="13.5" x14ac:dyDescent="0.25">
      <c r="A1617" s="3">
        <f>RSI!A1617</f>
        <v>44368</v>
      </c>
      <c r="B1617" s="2">
        <f>RSI!B1617</f>
        <v>10.6363</v>
      </c>
      <c r="C1617" s="2">
        <f>RSI!I1617</f>
        <v>43.430972315463357</v>
      </c>
      <c r="D1617" s="2">
        <f>MACD!E1617</f>
        <v>0.13047089869846751</v>
      </c>
      <c r="E1617" s="2">
        <f>MACD!F1617</f>
        <v>0.1225048055307881</v>
      </c>
      <c r="F1617" s="2">
        <f>'Moving Avg'!D1617</f>
        <v>10.61056</v>
      </c>
      <c r="G1617" s="2">
        <f>'Moving Avg'!F1617</f>
        <v>10.752525000000002</v>
      </c>
      <c r="H1617" s="2">
        <f>'Moving Avg'!G1617</f>
        <v>11.055744000000002</v>
      </c>
      <c r="I1617" s="2">
        <f>'Moving Avg'!H1617</f>
        <v>9.4678995000000015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10.6363</v>
      </c>
      <c r="C1618" s="2">
        <f>RSI!I1618</f>
        <v>43.430972315463357</v>
      </c>
      <c r="D1618" s="2">
        <f>MACD!E1618</f>
        <v>0.11972018145043251</v>
      </c>
      <c r="E1618" s="2">
        <f>MACD!F1618</f>
        <v>0.12194788071471699</v>
      </c>
      <c r="F1618" s="2">
        <f>'Moving Avg'!D1618</f>
        <v>10.601979999999999</v>
      </c>
      <c r="G1618" s="2">
        <f>'Moving Avg'!F1618</f>
        <v>10.743945000000002</v>
      </c>
      <c r="H1618" s="2">
        <f>'Moving Avg'!G1618</f>
        <v>11.048882000000001</v>
      </c>
      <c r="I1618" s="2">
        <f>'Moving Avg'!H1618</f>
        <v>9.4724885000000008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</row>
    <row r="1619" spans="1:12" ht="13.5" x14ac:dyDescent="0.25">
      <c r="A1619" s="3">
        <f>RSI!A1619</f>
        <v>44370</v>
      </c>
      <c r="B1619" s="2">
        <f>RSI!B1619</f>
        <v>10.627700000000001</v>
      </c>
      <c r="C1619" s="2">
        <f>RSI!I1619</f>
        <v>43.038374342804225</v>
      </c>
      <c r="D1619" s="2">
        <f>MACD!E1619</f>
        <v>0.10543662598316494</v>
      </c>
      <c r="E1619" s="2">
        <f>MACD!F1619</f>
        <v>0.11864562976840659</v>
      </c>
      <c r="F1619" s="2">
        <f>'Moving Avg'!D1619</f>
        <v>10.63458</v>
      </c>
      <c r="G1619" s="2">
        <f>'Moving Avg'!F1619</f>
        <v>10.739225000000001</v>
      </c>
      <c r="H1619" s="2">
        <f>'Moving Avg'!G1619</f>
        <v>11.031554000000002</v>
      </c>
      <c r="I1619" s="2">
        <f>'Moving Avg'!H1619</f>
        <v>9.4772490000000005</v>
      </c>
      <c r="J1619" s="6" t="str">
        <f>OBV!F1619</f>
        <v>BEARISH</v>
      </c>
      <c r="K1619" s="6" t="str">
        <f>OBV!G1619</f>
        <v>NEUTRAL</v>
      </c>
      <c r="L1619" s="6" t="str">
        <f>OBV!H1619</f>
        <v>BEARISH DIVERGENCE</v>
      </c>
    </row>
    <row r="1620" spans="1:12" ht="13.5" x14ac:dyDescent="0.25">
      <c r="A1620" s="3">
        <f>RSI!A1620</f>
        <v>44371</v>
      </c>
      <c r="B1620" s="2">
        <f>RSI!B1620</f>
        <v>10.627700000000001</v>
      </c>
      <c r="C1620" s="2">
        <f>RSI!I1620</f>
        <v>43.038374342804225</v>
      </c>
      <c r="D1620" s="2">
        <f>MACD!E1620</f>
        <v>9.4120032657150077E-2</v>
      </c>
      <c r="E1620" s="2">
        <f>MACD!F1620</f>
        <v>0.11374051034615529</v>
      </c>
      <c r="F1620" s="2">
        <f>'Moving Avg'!D1620</f>
        <v>10.632860000000003</v>
      </c>
      <c r="G1620" s="2">
        <f>'Moving Avg'!F1620</f>
        <v>10.734505000000002</v>
      </c>
      <c r="H1620" s="2">
        <f>'Moving Avg'!G1620</f>
        <v>11.015942000000003</v>
      </c>
      <c r="I1620" s="2">
        <f>'Moving Avg'!H1620</f>
        <v>9.4834250000000004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</row>
    <row r="1621" spans="1:12" ht="13.5" x14ac:dyDescent="0.25">
      <c r="A1621" s="3">
        <f>RSI!A1621</f>
        <v>44372</v>
      </c>
      <c r="B1621" s="2">
        <f>RSI!B1621</f>
        <v>10.627700000000001</v>
      </c>
      <c r="C1621" s="2">
        <f>RSI!I1621</f>
        <v>43.038374342804225</v>
      </c>
      <c r="D1621" s="2">
        <f>MACD!E1621</f>
        <v>4.5656946345802751E-2</v>
      </c>
      <c r="E1621" s="2">
        <f>MACD!F1621</f>
        <v>0.10012379754608478</v>
      </c>
      <c r="F1621" s="2">
        <f>'Moving Avg'!D1621</f>
        <v>10.631140000000002</v>
      </c>
      <c r="G1621" s="2">
        <f>'Moving Avg'!F1621</f>
        <v>10.71735</v>
      </c>
      <c r="H1621" s="2">
        <f>'Moving Avg'!G1621</f>
        <v>10.998958000000002</v>
      </c>
      <c r="I1621" s="2">
        <f>'Moving Avg'!H1621</f>
        <v>9.4898150000000001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10.627700000000001</v>
      </c>
      <c r="C1622" s="2">
        <f>RSI!I1622</f>
        <v>43.038374342804225</v>
      </c>
      <c r="D1622" s="2">
        <f>MACD!E1622</f>
        <v>3.8309434889949756E-2</v>
      </c>
      <c r="E1622" s="2">
        <f>MACD!F1622</f>
        <v>8.7760925014857771E-2</v>
      </c>
      <c r="F1622" s="2">
        <f>'Moving Avg'!D1622</f>
        <v>10.629420000000001</v>
      </c>
      <c r="G1622" s="2">
        <f>'Moving Avg'!F1622</f>
        <v>10.700195000000001</v>
      </c>
      <c r="H1622" s="2">
        <f>'Moving Avg'!G1622</f>
        <v>10.976484000000001</v>
      </c>
      <c r="I1622" s="2">
        <f>'Moving Avg'!H1622</f>
        <v>9.4948755000000009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10.8469</v>
      </c>
      <c r="C1623" s="2">
        <f>RSI!I1623</f>
        <v>56.514707242448942</v>
      </c>
      <c r="D1623" s="2">
        <f>MACD!E1623</f>
        <v>1.6466120388756167E-2</v>
      </c>
      <c r="E1623" s="2">
        <f>MACD!F1623</f>
        <v>7.3501964089637453E-2</v>
      </c>
      <c r="F1623" s="2">
        <f>'Moving Avg'!D1623</f>
        <v>10.67154</v>
      </c>
      <c r="G1623" s="2">
        <f>'Moving Avg'!F1623</f>
        <v>10.694000000000001</v>
      </c>
      <c r="H1623" s="2">
        <f>'Moving Avg'!G1623</f>
        <v>10.958908000000001</v>
      </c>
      <c r="I1623" s="2">
        <f>'Moving Avg'!H1623</f>
        <v>9.5019330000000011</v>
      </c>
      <c r="J1623" s="6" t="str">
        <f>OBV!F1623</f>
        <v>BEARISH</v>
      </c>
      <c r="K1623" s="6" t="str">
        <f>OBV!G1623</f>
        <v>STRONG</v>
      </c>
      <c r="L1623" s="6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10.7768</v>
      </c>
      <c r="C1624" s="2">
        <f>RSI!I1624</f>
        <v>52.256817022193417</v>
      </c>
      <c r="D1624" s="2">
        <f>MACD!E1624</f>
        <v>-3.055375416789019E-2</v>
      </c>
      <c r="E1624" s="2">
        <f>MACD!F1624</f>
        <v>5.2690820438131926E-2</v>
      </c>
      <c r="F1624" s="2">
        <f>'Moving Avg'!D1624</f>
        <v>10.701360000000001</v>
      </c>
      <c r="G1624" s="2">
        <f>'Moving Avg'!F1624</f>
        <v>10.684300000000002</v>
      </c>
      <c r="H1624" s="2">
        <f>'Moving Avg'!G1624</f>
        <v>10.942848</v>
      </c>
      <c r="I1624" s="2">
        <f>'Moving Avg'!H1624</f>
        <v>9.5094975000000037</v>
      </c>
      <c r="J1624" s="6" t="str">
        <f>OBV!F1624</f>
        <v>BEARISH</v>
      </c>
      <c r="K1624" s="6" t="str">
        <f>OBV!G1624</f>
        <v>STRONG</v>
      </c>
      <c r="L1624" s="6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10.733000000000001</v>
      </c>
      <c r="C1625" s="2">
        <f>RSI!I1625</f>
        <v>49.7354293500712</v>
      </c>
      <c r="D1625" s="2">
        <f>MACD!E1625</f>
        <v>-4.0956747006655192E-2</v>
      </c>
      <c r="E1625" s="2">
        <f>MACD!F1625</f>
        <v>3.3961306949174506E-2</v>
      </c>
      <c r="F1625" s="2">
        <f>'Moving Avg'!D1625</f>
        <v>10.72242</v>
      </c>
      <c r="G1625" s="2">
        <f>'Moving Avg'!F1625</f>
        <v>10.676270000000002</v>
      </c>
      <c r="H1625" s="2">
        <f>'Moving Avg'!G1625</f>
        <v>10.928483999999999</v>
      </c>
      <c r="I1625" s="2">
        <f>'Moving Avg'!H1625</f>
        <v>9.5170575000000035</v>
      </c>
      <c r="J1625" s="6" t="str">
        <f>OBV!F1625</f>
        <v>BEARISH</v>
      </c>
      <c r="K1625" s="6" t="str">
        <f>OBV!G1625</f>
        <v>STRONG</v>
      </c>
      <c r="L1625" s="6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10.733000000000001</v>
      </c>
      <c r="C1626" s="2">
        <f>RSI!I1626</f>
        <v>49.7354293500712</v>
      </c>
      <c r="D1626" s="2">
        <f>MACD!E1626</f>
        <v>-4.9742490717861187E-2</v>
      </c>
      <c r="E1626" s="2">
        <f>MACD!F1626</f>
        <v>1.7220547415767368E-2</v>
      </c>
      <c r="F1626" s="2">
        <f>'Moving Avg'!D1626</f>
        <v>10.743480000000002</v>
      </c>
      <c r="G1626" s="2">
        <f>'Moving Avg'!F1626</f>
        <v>10.670385000000003</v>
      </c>
      <c r="H1626" s="2">
        <f>'Moving Avg'!G1626</f>
        <v>10.915321999999996</v>
      </c>
      <c r="I1626" s="2">
        <f>'Moving Avg'!H1626</f>
        <v>9.5248320000000017</v>
      </c>
      <c r="J1626" s="6" t="str">
        <f>OBV!F1626</f>
        <v>BEARISH</v>
      </c>
      <c r="K1626" s="6" t="str">
        <f>OBV!G1626</f>
        <v>STRONG</v>
      </c>
      <c r="L1626" s="6" t="str">
        <f>OBV!H1626</f>
        <v>CONFIRMED BEARISH</v>
      </c>
    </row>
    <row r="1627" spans="1:12" ht="13.5" x14ac:dyDescent="0.25">
      <c r="A1627" s="3">
        <f>RSI!A1627</f>
        <v>44382</v>
      </c>
      <c r="B1627" s="2">
        <f>RSI!B1627</f>
        <v>10.733000000000001</v>
      </c>
      <c r="C1627" s="2">
        <f>RSI!I1627</f>
        <v>49.735429350071207</v>
      </c>
      <c r="D1627" s="2">
        <f>MACD!E1627</f>
        <v>-5.7161036466325754E-2</v>
      </c>
      <c r="E1627" s="2">
        <f>MACD!F1627</f>
        <v>2.3442306393487433E-3</v>
      </c>
      <c r="F1627" s="2">
        <f>'Moving Avg'!D1627</f>
        <v>10.764540000000002</v>
      </c>
      <c r="G1627" s="2">
        <f>'Moving Avg'!F1627</f>
        <v>10.668785000000003</v>
      </c>
      <c r="H1627" s="2">
        <f>'Moving Avg'!G1627</f>
        <v>10.899585999999998</v>
      </c>
      <c r="I1627" s="2">
        <f>'Moving Avg'!H1627</f>
        <v>9.5326065000000018</v>
      </c>
      <c r="J1627" s="6" t="str">
        <f>OBV!F1627</f>
        <v>BEARISH</v>
      </c>
      <c r="K1627" s="6" t="str">
        <f>OBV!G1627</f>
        <v>STRONG</v>
      </c>
      <c r="L1627" s="6" t="str">
        <f>OBV!H1627</f>
        <v>CONFIRMED BEARISH</v>
      </c>
    </row>
    <row r="1628" spans="1:12" ht="13.5" x14ac:dyDescent="0.25">
      <c r="A1628" s="3">
        <f>RSI!A1628</f>
        <v>44383</v>
      </c>
      <c r="B1628" s="2">
        <f>RSI!B1628</f>
        <v>10.733000000000001</v>
      </c>
      <c r="C1628" s="2">
        <f>RSI!I1628</f>
        <v>49.735429350071207</v>
      </c>
      <c r="D1628" s="2">
        <f>MACD!E1628</f>
        <v>-6.3423873887868965E-2</v>
      </c>
      <c r="E1628" s="2">
        <f>MACD!F1628</f>
        <v>-1.0809390266094798E-2</v>
      </c>
      <c r="F1628" s="2">
        <f>'Moving Avg'!D1628</f>
        <v>10.741760000000003</v>
      </c>
      <c r="G1628" s="2">
        <f>'Moving Avg'!F1628</f>
        <v>10.667185000000003</v>
      </c>
      <c r="H1628" s="2">
        <f>'Moving Avg'!G1628</f>
        <v>10.881105999999997</v>
      </c>
      <c r="I1628" s="2">
        <f>'Moving Avg'!H1628</f>
        <v>9.5413675000000016</v>
      </c>
      <c r="J1628" s="6" t="str">
        <f>OBV!F1628</f>
        <v>BEARISH</v>
      </c>
      <c r="K1628" s="6" t="str">
        <f>OBV!G1628</f>
        <v>NEUTRAL</v>
      </c>
      <c r="L1628" s="6" t="str">
        <f>OBV!H1628</f>
        <v>CONFIRMED BEARISH</v>
      </c>
    </row>
    <row r="1629" spans="1:12" ht="13.5" x14ac:dyDescent="0.25">
      <c r="A1629" s="3">
        <f>RSI!A1629</f>
        <v>44384</v>
      </c>
      <c r="B1629" s="2">
        <f>RSI!B1629</f>
        <v>10.733000000000001</v>
      </c>
      <c r="C1629" s="2">
        <f>RSI!I1629</f>
        <v>49.735429350071215</v>
      </c>
      <c r="D1629" s="2">
        <f>MACD!E1629</f>
        <v>-7.0032947378960486E-2</v>
      </c>
      <c r="E1629" s="2">
        <f>MACD!F1629</f>
        <v>-2.2654101688667938E-2</v>
      </c>
      <c r="F1629" s="2">
        <f>'Moving Avg'!D1629</f>
        <v>10.733000000000001</v>
      </c>
      <c r="G1629" s="2">
        <f>'Moving Avg'!F1629</f>
        <v>10.667730000000002</v>
      </c>
      <c r="H1629" s="2">
        <f>'Moving Avg'!G1629</f>
        <v>10.862795999999996</v>
      </c>
      <c r="I1629" s="2">
        <f>'Moving Avg'!H1629</f>
        <v>9.5500000000000025</v>
      </c>
      <c r="J1629" s="6" t="str">
        <f>OBV!F1629</f>
        <v>BEARISH</v>
      </c>
      <c r="K1629" s="6" t="str">
        <f>OBV!G1629</f>
        <v>NEUTRAL</v>
      </c>
      <c r="L1629" s="6" t="str">
        <f>OBV!H1629</f>
        <v>CONFIRMED BEARISH</v>
      </c>
    </row>
    <row r="1630" spans="1:12" ht="13.5" x14ac:dyDescent="0.25">
      <c r="A1630" s="3">
        <f>RSI!A1630</f>
        <v>44385</v>
      </c>
      <c r="B1630" s="2">
        <f>RSI!B1630</f>
        <v>10.724299999999999</v>
      </c>
      <c r="C1630" s="2">
        <f>RSI!I1630</f>
        <v>49.054434999904416</v>
      </c>
      <c r="D1630" s="2">
        <f>MACD!E1630</f>
        <v>-7.4968455699568892E-2</v>
      </c>
      <c r="E1630" s="2">
        <f>MACD!F1630</f>
        <v>-3.3116972490848134E-2</v>
      </c>
      <c r="F1630" s="2">
        <f>'Moving Avg'!D1630</f>
        <v>10.731260000000001</v>
      </c>
      <c r="G1630" s="2">
        <f>'Moving Avg'!F1630</f>
        <v>10.667840000000002</v>
      </c>
      <c r="H1630" s="2">
        <f>'Moving Avg'!G1630</f>
        <v>10.851173999999999</v>
      </c>
      <c r="I1630" s="2">
        <f>'Moving Avg'!H1630</f>
        <v>9.5578595000000028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</row>
    <row r="1631" spans="1:12" ht="13.5" x14ac:dyDescent="0.25">
      <c r="A1631" s="3">
        <f>RSI!A1631</f>
        <v>44386</v>
      </c>
      <c r="B1631" s="2">
        <f>RSI!B1631</f>
        <v>10.724299999999999</v>
      </c>
      <c r="C1631" s="2">
        <f>RSI!I1631</f>
        <v>49.054434999904416</v>
      </c>
      <c r="D1631" s="2">
        <f>MACD!E1631</f>
        <v>-7.9081820273270154E-2</v>
      </c>
      <c r="E1631" s="2">
        <f>MACD!F1631</f>
        <v>-4.2309942047332544E-2</v>
      </c>
      <c r="F1631" s="2">
        <f>'Moving Avg'!D1631</f>
        <v>10.729519999999999</v>
      </c>
      <c r="G1631" s="2">
        <f>'Moving Avg'!F1631</f>
        <v>10.680820000000002</v>
      </c>
      <c r="H1631" s="2">
        <f>'Moving Avg'!G1631</f>
        <v>10.84024</v>
      </c>
      <c r="I1631" s="2">
        <f>'Moving Avg'!H1631</f>
        <v>9.5665770000000041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10.724299999999999</v>
      </c>
      <c r="C1632" s="2">
        <f>RSI!I1632</f>
        <v>49.054434999904423</v>
      </c>
      <c r="D1632" s="2">
        <f>MACD!E1632</f>
        <v>-8.2504179181174919E-2</v>
      </c>
      <c r="E1632" s="2">
        <f>MACD!F1632</f>
        <v>-5.0348789474101027E-2</v>
      </c>
      <c r="F1632" s="2">
        <f>'Moving Avg'!D1632</f>
        <v>10.727779999999999</v>
      </c>
      <c r="G1632" s="2">
        <f>'Moving Avg'!F1632</f>
        <v>10.683075000000001</v>
      </c>
      <c r="H1632" s="2">
        <f>'Moving Avg'!G1632</f>
        <v>10.82879</v>
      </c>
      <c r="I1632" s="2">
        <f>'Moving Avg'!H1632</f>
        <v>9.5743080000000038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</row>
    <row r="1633" spans="1:12" ht="13.5" x14ac:dyDescent="0.25">
      <c r="A1633" s="3">
        <f>RSI!A1633</f>
        <v>44390</v>
      </c>
      <c r="B1633" s="2">
        <f>RSI!B1633</f>
        <v>10.724299999999999</v>
      </c>
      <c r="C1633" s="2">
        <f>RSI!I1633</f>
        <v>49.054434999904416</v>
      </c>
      <c r="D1633" s="2">
        <f>MACD!E1633</f>
        <v>-5.1623073719492041E-2</v>
      </c>
      <c r="E1633" s="2">
        <f>MACD!F1633</f>
        <v>-5.0603646323179235E-2</v>
      </c>
      <c r="F1633" s="2">
        <f>'Moving Avg'!D1633</f>
        <v>10.726040000000001</v>
      </c>
      <c r="G1633" s="2">
        <f>'Moving Avg'!F1633</f>
        <v>10.68533</v>
      </c>
      <c r="H1633" s="2">
        <f>'Moving Avg'!G1633</f>
        <v>10.818541999999997</v>
      </c>
      <c r="I1633" s="2">
        <f>'Moving Avg'!H1633</f>
        <v>9.5820390000000035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</row>
    <row r="1634" spans="1:12" ht="13.5" x14ac:dyDescent="0.25">
      <c r="A1634" s="3">
        <f>RSI!A1634</f>
        <v>44391</v>
      </c>
      <c r="B1634" s="2">
        <f>RSI!B1634</f>
        <v>10.6805</v>
      </c>
      <c r="C1634" s="2">
        <f>RSI!I1634</f>
        <v>44.892063867615072</v>
      </c>
      <c r="D1634" s="2">
        <f>MACD!E1634</f>
        <v>-3.2983198229917576E-2</v>
      </c>
      <c r="E1634" s="2">
        <f>MACD!F1634</f>
        <v>-4.7079556704526911E-2</v>
      </c>
      <c r="F1634" s="2">
        <f>'Moving Avg'!D1634</f>
        <v>10.715540000000001</v>
      </c>
      <c r="G1634" s="2">
        <f>'Moving Avg'!F1634</f>
        <v>10.696120000000001</v>
      </c>
      <c r="H1634" s="2">
        <f>'Moving Avg'!G1634</f>
        <v>10.807417999999998</v>
      </c>
      <c r="I1634" s="2">
        <f>'Moving Avg'!H1634</f>
        <v>9.5895510000000037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10.6805</v>
      </c>
      <c r="C1635" s="2">
        <f>RSI!I1635</f>
        <v>44.892063867615072</v>
      </c>
      <c r="D1635" s="2">
        <f>MACD!E1635</f>
        <v>-2.36444559149529E-2</v>
      </c>
      <c r="E1635" s="2">
        <f>MACD!F1635</f>
        <v>-4.2392536546612111E-2</v>
      </c>
      <c r="F1635" s="2">
        <f>'Moving Avg'!D1635</f>
        <v>10.70678</v>
      </c>
      <c r="G1635" s="2">
        <f>'Moving Avg'!F1635</f>
        <v>10.698330000000002</v>
      </c>
      <c r="H1635" s="2">
        <f>'Moving Avg'!G1635</f>
        <v>10.796294</v>
      </c>
      <c r="I1635" s="2">
        <f>'Moving Avg'!H1635</f>
        <v>9.5974920000000044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10.6805</v>
      </c>
      <c r="C1636" s="2">
        <f>RSI!I1636</f>
        <v>44.892063867615072</v>
      </c>
      <c r="D1636" s="2">
        <f>MACD!E1636</f>
        <v>-1.5460034375708531E-2</v>
      </c>
      <c r="E1636" s="2">
        <f>MACD!F1636</f>
        <v>-3.7006036112431397E-2</v>
      </c>
      <c r="F1636" s="2">
        <f>'Moving Avg'!D1636</f>
        <v>10.698020000000001</v>
      </c>
      <c r="G1636" s="2">
        <f>'Moving Avg'!F1636</f>
        <v>10.70054</v>
      </c>
      <c r="H1636" s="2">
        <f>'Moving Avg'!G1636</f>
        <v>10.7874</v>
      </c>
      <c r="I1636" s="2">
        <f>'Moving Avg'!H1636</f>
        <v>9.605433000000005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</row>
    <row r="1637" spans="1:12" ht="13.5" x14ac:dyDescent="0.25">
      <c r="A1637" s="3">
        <f>RSI!A1637</f>
        <v>44396</v>
      </c>
      <c r="B1637" s="2">
        <f>RSI!B1637</f>
        <v>10.6805</v>
      </c>
      <c r="C1637" s="2">
        <f>RSI!I1637</f>
        <v>44.892063867615072</v>
      </c>
      <c r="D1637" s="2">
        <f>MACD!E1637</f>
        <v>-8.2732649717325302E-3</v>
      </c>
      <c r="E1637" s="2">
        <f>MACD!F1637</f>
        <v>-3.1259481884291625E-2</v>
      </c>
      <c r="F1637" s="2">
        <f>'Moving Avg'!D1637</f>
        <v>10.689260000000001</v>
      </c>
      <c r="G1637" s="2">
        <f>'Moving Avg'!F1637</f>
        <v>10.70275</v>
      </c>
      <c r="H1637" s="2">
        <f>'Moving Avg'!G1637</f>
        <v>10.779705999999999</v>
      </c>
      <c r="I1637" s="2">
        <f>'Moving Avg'!H1637</f>
        <v>9.6146605000000029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</row>
    <row r="1638" spans="1:12" ht="13.5" x14ac:dyDescent="0.25">
      <c r="A1638" s="3">
        <f>RSI!A1638</f>
        <v>44399</v>
      </c>
      <c r="B1638" s="2">
        <f>RSI!B1638</f>
        <v>10.9521</v>
      </c>
      <c r="C1638" s="2">
        <f>RSI!I1638</f>
        <v>67.729969910005309</v>
      </c>
      <c r="D1638" s="2">
        <f>MACD!E1638</f>
        <v>-2.2068550880620208E-2</v>
      </c>
      <c r="E1638" s="2">
        <f>MACD!F1638</f>
        <v>-2.9421295683557343E-2</v>
      </c>
      <c r="F1638" s="2">
        <f>'Moving Avg'!D1638</f>
        <v>10.734820000000001</v>
      </c>
      <c r="G1638" s="2">
        <f>'Moving Avg'!F1638</f>
        <v>10.718540000000001</v>
      </c>
      <c r="H1638" s="2">
        <f>'Moving Avg'!G1638</f>
        <v>10.777957999999998</v>
      </c>
      <c r="I1638" s="2">
        <f>'Moving Avg'!H1638</f>
        <v>9.6265325000000033</v>
      </c>
      <c r="J1638" s="6" t="str">
        <f>OBV!F1638</f>
        <v>BEARISH</v>
      </c>
      <c r="K1638" s="6" t="str">
        <f>OBV!G1638</f>
        <v>NEUTRAL</v>
      </c>
      <c r="L1638" s="6" t="str">
        <f>OBV!H1638</f>
        <v>BEARISH DIVERGENCE</v>
      </c>
    </row>
    <row r="1639" spans="1:12" ht="13.5" x14ac:dyDescent="0.25">
      <c r="A1639" s="3">
        <f>RSI!A1639</f>
        <v>44400</v>
      </c>
      <c r="B1639" s="2">
        <f>RSI!B1639</f>
        <v>10.9521</v>
      </c>
      <c r="C1639" s="2">
        <f>RSI!I1639</f>
        <v>67.729969910005309</v>
      </c>
      <c r="D1639" s="2">
        <f>MACD!E1639</f>
        <v>-3.5122195955896274E-2</v>
      </c>
      <c r="E1639" s="2">
        <f>MACD!F1639</f>
        <v>-3.0561475738025132E-2</v>
      </c>
      <c r="F1639" s="2">
        <f>'Moving Avg'!D1639</f>
        <v>10.78914</v>
      </c>
      <c r="G1639" s="2">
        <f>'Moving Avg'!F1639</f>
        <v>10.73476</v>
      </c>
      <c r="H1639" s="2">
        <f>'Moving Avg'!G1639</f>
        <v>10.776209999999997</v>
      </c>
      <c r="I1639" s="2">
        <f>'Moving Avg'!H1639</f>
        <v>9.6384045000000036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10.9521</v>
      </c>
      <c r="C1640" s="2">
        <f>RSI!I1640</f>
        <v>67.729969910005309</v>
      </c>
      <c r="D1640" s="2">
        <f>MACD!E1640</f>
        <v>-4.8784485448424064E-2</v>
      </c>
      <c r="E1640" s="2">
        <f>MACD!F1640</f>
        <v>-3.4206077680104918E-2</v>
      </c>
      <c r="F1640" s="2">
        <f>'Moving Avg'!D1640</f>
        <v>10.84346</v>
      </c>
      <c r="G1640" s="2">
        <f>'Moving Avg'!F1640</f>
        <v>10.75098</v>
      </c>
      <c r="H1640" s="2">
        <f>'Moving Avg'!G1640</f>
        <v>10.774461999999996</v>
      </c>
      <c r="I1640" s="2">
        <f>'Moving Avg'!H1640</f>
        <v>9.6483465000000042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10.8645</v>
      </c>
      <c r="C1641" s="2">
        <f>RSI!I1641</f>
        <v>58.040468398943965</v>
      </c>
      <c r="D1641" s="2">
        <f>MACD!E1641</f>
        <v>-5.50397323676588E-2</v>
      </c>
      <c r="E1641" s="2">
        <f>MACD!F1641</f>
        <v>-3.8372808617615696E-2</v>
      </c>
      <c r="F1641" s="2">
        <f>'Moving Avg'!D1641</f>
        <v>10.88026</v>
      </c>
      <c r="G1641" s="2">
        <f>'Moving Avg'!F1641</f>
        <v>10.76282</v>
      </c>
      <c r="H1641" s="2">
        <f>'Moving Avg'!G1641</f>
        <v>10.772335999999997</v>
      </c>
      <c r="I1641" s="2">
        <f>'Moving Avg'!H1641</f>
        <v>9.6578505000000021</v>
      </c>
      <c r="J1641" s="6" t="str">
        <f>OBV!F1641</f>
        <v>BULLISH</v>
      </c>
      <c r="K1641" s="6" t="str">
        <f>OBV!G1641</f>
        <v>NEUTRAL</v>
      </c>
      <c r="L1641" s="6" t="str">
        <f>OBV!H1641</f>
        <v>CONFIRMED BULLISH</v>
      </c>
    </row>
    <row r="1642" spans="1:12" ht="13.5" x14ac:dyDescent="0.25">
      <c r="A1642" s="3">
        <f>RSI!A1642</f>
        <v>44405</v>
      </c>
      <c r="B1642" s="2">
        <f>RSI!B1642</f>
        <v>10.8645</v>
      </c>
      <c r="C1642" s="2">
        <f>RSI!I1642</f>
        <v>58.040468398943965</v>
      </c>
      <c r="D1642" s="2">
        <f>MACD!E1642</f>
        <v>-6.0911054228967032E-2</v>
      </c>
      <c r="E1642" s="2">
        <f>MACD!F1642</f>
        <v>-4.2880457739885969E-2</v>
      </c>
      <c r="F1642" s="2">
        <f>'Moving Avg'!D1642</f>
        <v>10.917059999999999</v>
      </c>
      <c r="G1642" s="2">
        <f>'Moving Avg'!F1642</f>
        <v>10.774660000000001</v>
      </c>
      <c r="H1642" s="2">
        <f>'Moving Avg'!G1642</f>
        <v>10.770209999999997</v>
      </c>
      <c r="I1642" s="2">
        <f>'Moving Avg'!H1642</f>
        <v>9.6673545000000036</v>
      </c>
      <c r="J1642" s="6" t="str">
        <f>OBV!F1642</f>
        <v>BULLISH</v>
      </c>
      <c r="K1642" s="6" t="str">
        <f>OBV!G1642</f>
        <v>NEUTRAL</v>
      </c>
      <c r="L1642" s="6" t="str">
        <f>OBV!H1642</f>
        <v>CONFIRMED BULLISH</v>
      </c>
    </row>
    <row r="1643" spans="1:12" ht="13.5" x14ac:dyDescent="0.25">
      <c r="A1643" s="3">
        <f>RSI!A1643</f>
        <v>44406</v>
      </c>
      <c r="B1643" s="2">
        <f>RSI!B1643</f>
        <v>10.8645</v>
      </c>
      <c r="C1643" s="2">
        <f>RSI!I1643</f>
        <v>58.040468398943965</v>
      </c>
      <c r="D1643" s="2">
        <f>MACD!E1643</f>
        <v>-6.6414670453877278E-2</v>
      </c>
      <c r="E1643" s="2">
        <f>MACD!F1643</f>
        <v>-4.7587300282684236E-2</v>
      </c>
      <c r="F1643" s="2">
        <f>'Moving Avg'!D1643</f>
        <v>10.899539999999998</v>
      </c>
      <c r="G1643" s="2">
        <f>'Moving Avg'!F1643</f>
        <v>10.775539999999999</v>
      </c>
      <c r="H1643" s="2">
        <f>'Moving Avg'!G1643</f>
        <v>10.768083999999998</v>
      </c>
      <c r="I1643" s="2">
        <f>'Moving Avg'!H1643</f>
        <v>9.6769015000000032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</row>
    <row r="1644" spans="1:12" ht="13.5" x14ac:dyDescent="0.25">
      <c r="A1644" s="3">
        <f>RSI!A1644</f>
        <v>44407</v>
      </c>
      <c r="B1644" s="2">
        <f>RSI!B1644</f>
        <v>10.8645</v>
      </c>
      <c r="C1644" s="2">
        <f>RSI!I1644</f>
        <v>58.040468398943965</v>
      </c>
      <c r="D1644" s="2">
        <f>MACD!E1644</f>
        <v>-7.8305940482467307E-2</v>
      </c>
      <c r="E1644" s="2">
        <f>MACD!F1644</f>
        <v>-5.3731028322640859E-2</v>
      </c>
      <c r="F1644" s="2">
        <f>'Moving Avg'!D1644</f>
        <v>10.882020000000001</v>
      </c>
      <c r="G1644" s="2">
        <f>'Moving Avg'!F1644</f>
        <v>10.779924999999999</v>
      </c>
      <c r="H1644" s="2">
        <f>'Moving Avg'!G1644</f>
        <v>10.765957999999998</v>
      </c>
      <c r="I1644" s="2">
        <f>'Moving Avg'!H1644</f>
        <v>9.6862770000000022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</row>
    <row r="1645" spans="1:12" ht="13.5" x14ac:dyDescent="0.25">
      <c r="A1645" s="3">
        <f>RSI!A1645</f>
        <v>44410</v>
      </c>
      <c r="B1645" s="2">
        <f>RSI!B1645</f>
        <v>10.8645</v>
      </c>
      <c r="C1645" s="2">
        <f>RSI!I1645</f>
        <v>58.040468398943965</v>
      </c>
      <c r="D1645" s="2">
        <f>MACD!E1645</f>
        <v>-8.8826953291391675E-2</v>
      </c>
      <c r="E1645" s="2">
        <f>MACD!F1645</f>
        <v>-6.0750213316391022E-2</v>
      </c>
      <c r="F1645" s="2">
        <f>'Moving Avg'!D1645</f>
        <v>10.8645</v>
      </c>
      <c r="G1645" s="2">
        <f>'Moving Avg'!F1645</f>
        <v>10.786499999999998</v>
      </c>
      <c r="H1645" s="2">
        <f>'Moving Avg'!G1645</f>
        <v>10.764518000000001</v>
      </c>
      <c r="I1645" s="2">
        <f>'Moving Avg'!H1645</f>
        <v>9.695567000000004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</row>
    <row r="1646" spans="1:12" ht="13.5" x14ac:dyDescent="0.25">
      <c r="A1646" s="3">
        <f>RSI!A1646</f>
        <v>44411</v>
      </c>
      <c r="B1646" s="2">
        <f>RSI!B1646</f>
        <v>10.8645</v>
      </c>
      <c r="C1646" s="2">
        <f>RSI!I1646</f>
        <v>58.040468398943965</v>
      </c>
      <c r="D1646" s="2">
        <f>MACD!E1646</f>
        <v>-9.8154505169707917E-2</v>
      </c>
      <c r="E1646" s="2">
        <f>MACD!F1646</f>
        <v>-6.8231071687054404E-2</v>
      </c>
      <c r="F1646" s="2">
        <f>'Moving Avg'!D1646</f>
        <v>10.8645</v>
      </c>
      <c r="G1646" s="2">
        <f>'Moving Avg'!F1646</f>
        <v>10.793074999999996</v>
      </c>
      <c r="H1646" s="2">
        <f>'Moving Avg'!G1646</f>
        <v>10.762392</v>
      </c>
      <c r="I1646" s="2">
        <f>'Moving Avg'!H1646</f>
        <v>9.7049425000000049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</row>
    <row r="1647" spans="1:12" ht="13.5" x14ac:dyDescent="0.25">
      <c r="A1647" s="3">
        <f>RSI!A1647</f>
        <v>44412</v>
      </c>
      <c r="B1647" s="2">
        <f>RSI!B1647</f>
        <v>10.8645</v>
      </c>
      <c r="C1647" s="2">
        <f>RSI!I1647</f>
        <v>58.040468398943965</v>
      </c>
      <c r="D1647" s="2">
        <f>MACD!E1647</f>
        <v>-0.10644071242286479</v>
      </c>
      <c r="E1647" s="2">
        <f>MACD!F1647</f>
        <v>-7.5872999834216484E-2</v>
      </c>
      <c r="F1647" s="2">
        <f>'Moving Avg'!D1647</f>
        <v>10.8645</v>
      </c>
      <c r="G1647" s="2">
        <f>'Moving Avg'!F1647</f>
        <v>10.799649999999996</v>
      </c>
      <c r="H1647" s="2">
        <f>'Moving Avg'!G1647</f>
        <v>10.760266</v>
      </c>
      <c r="I1647" s="2">
        <f>'Moving Avg'!H1647</f>
        <v>9.7146610000000013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44413</v>
      </c>
      <c r="B1648" s="2">
        <f>RSI!B1648</f>
        <v>10.8469</v>
      </c>
      <c r="C1648" s="2">
        <f>RSI!I1648</f>
        <v>55.36701271506341</v>
      </c>
      <c r="D1648" s="2">
        <f>MACD!E1648</f>
        <v>-7.072830257935081E-2</v>
      </c>
      <c r="E1648" s="2">
        <f>MACD!F1648</f>
        <v>-7.4844060383243344E-2</v>
      </c>
      <c r="F1648" s="2">
        <f>'Moving Avg'!D1648</f>
        <v>10.86098</v>
      </c>
      <c r="G1648" s="2">
        <f>'Moving Avg'!F1648</f>
        <v>10.805344999999997</v>
      </c>
      <c r="H1648" s="2">
        <f>'Moving Avg'!G1648</f>
        <v>10.761046</v>
      </c>
      <c r="I1648" s="2">
        <f>'Moving Avg'!H1648</f>
        <v>9.7242915000000032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</row>
    <row r="1649" spans="1:12" ht="13.5" x14ac:dyDescent="0.25">
      <c r="A1649" s="3">
        <f>RSI!A1649</f>
        <v>44414</v>
      </c>
      <c r="B1649" s="2">
        <f>RSI!B1649</f>
        <v>10.8469</v>
      </c>
      <c r="C1649" s="2">
        <f>RSI!I1649</f>
        <v>55.36701271506341</v>
      </c>
      <c r="D1649" s="2">
        <f>MACD!E1649</f>
        <v>-4.0743613356321262E-2</v>
      </c>
      <c r="E1649" s="2">
        <f>MACD!F1649</f>
        <v>-6.8023970977858936E-2</v>
      </c>
      <c r="F1649" s="2">
        <f>'Moving Avg'!D1649</f>
        <v>10.85746</v>
      </c>
      <c r="G1649" s="2">
        <f>'Moving Avg'!F1649</f>
        <v>10.811039999999998</v>
      </c>
      <c r="H1649" s="2">
        <f>'Moving Avg'!G1649</f>
        <v>10.763541999999999</v>
      </c>
      <c r="I1649" s="2">
        <f>'Moving Avg'!H1649</f>
        <v>9.7339220000000015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</row>
    <row r="1650" spans="1:12" ht="13.5" x14ac:dyDescent="0.25">
      <c r="A1650" s="3">
        <f>RSI!A1650</f>
        <v>44417</v>
      </c>
      <c r="B1650" s="2">
        <f>RSI!B1650</f>
        <v>10.6892</v>
      </c>
      <c r="C1650" s="2">
        <f>RSI!I1650</f>
        <v>37.443952642761488</v>
      </c>
      <c r="D1650" s="2">
        <f>MACD!E1650</f>
        <v>-3.9066789125641321E-3</v>
      </c>
      <c r="E1650" s="2">
        <f>MACD!F1650</f>
        <v>-5.5200512564799978E-2</v>
      </c>
      <c r="F1650" s="2">
        <f>'Moving Avg'!D1650</f>
        <v>10.822399999999998</v>
      </c>
      <c r="G1650" s="2">
        <f>'Moving Avg'!F1650</f>
        <v>10.809284999999999</v>
      </c>
      <c r="H1650" s="2">
        <f>'Moving Avg'!G1650</f>
        <v>10.762884000000001</v>
      </c>
      <c r="I1650" s="2">
        <f>'Moving Avg'!H1650</f>
        <v>9.7427640000000011</v>
      </c>
      <c r="J1650" s="6" t="str">
        <f>OBV!F1650</f>
        <v>BEARISH</v>
      </c>
      <c r="K1650" s="6" t="str">
        <f>OBV!G1650</f>
        <v>NEUTRAL</v>
      </c>
      <c r="L1650" s="6" t="str">
        <f>OBV!H1650</f>
        <v>CONFIRMED BEARISH</v>
      </c>
    </row>
    <row r="1651" spans="1:12" ht="13.5" x14ac:dyDescent="0.25">
      <c r="A1651" s="3">
        <f>RSI!A1651</f>
        <v>44419</v>
      </c>
      <c r="B1651" s="2">
        <f>RSI!B1651</f>
        <v>10.6892</v>
      </c>
      <c r="C1651" s="2">
        <f>RSI!I1651</f>
        <v>37.443952642761488</v>
      </c>
      <c r="D1651" s="2">
        <f>MACD!E1651</f>
        <v>1.4517776038102781E-2</v>
      </c>
      <c r="E1651" s="2">
        <f>MACD!F1651</f>
        <v>-4.1256854844219433E-2</v>
      </c>
      <c r="F1651" s="2">
        <f>'Moving Avg'!D1651</f>
        <v>10.787339999999999</v>
      </c>
      <c r="G1651" s="2">
        <f>'Moving Avg'!F1651</f>
        <v>10.807529999999998</v>
      </c>
      <c r="H1651" s="2">
        <f>'Moving Avg'!G1651</f>
        <v>10.757252000000001</v>
      </c>
      <c r="I1651" s="2">
        <f>'Moving Avg'!H1651</f>
        <v>9.7516060000000024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</row>
    <row r="1652" spans="1:12" ht="13.5" x14ac:dyDescent="0.25">
      <c r="A1652" s="3">
        <f>RSI!A1652</f>
        <v>44420</v>
      </c>
      <c r="B1652" s="2">
        <f>RSI!B1652</f>
        <v>10.513999999999999</v>
      </c>
      <c r="C1652" s="2">
        <f>RSI!I1652</f>
        <v>26.423074636945998</v>
      </c>
      <c r="D1652" s="2">
        <f>MACD!E1652</f>
        <v>4.3762944150014249E-2</v>
      </c>
      <c r="E1652" s="2">
        <f>MACD!F1652</f>
        <v>-2.4252895045372695E-2</v>
      </c>
      <c r="F1652" s="2">
        <f>'Moving Avg'!D1652</f>
        <v>10.717239999999999</v>
      </c>
      <c r="G1652" s="2">
        <f>'Moving Avg'!F1652</f>
        <v>10.797014999999998</v>
      </c>
      <c r="H1652" s="2">
        <f>'Moving Avg'!G1652</f>
        <v>10.748116000000003</v>
      </c>
      <c r="I1652" s="2">
        <f>'Moving Avg'!H1652</f>
        <v>9.7596150000000019</v>
      </c>
      <c r="J1652" s="6" t="str">
        <f>OBV!F1652</f>
        <v>BEARISH</v>
      </c>
      <c r="K1652" s="6" t="str">
        <f>OBV!G1652</f>
        <v>NEUTRAL</v>
      </c>
      <c r="L1652" s="6" t="str">
        <f>OBV!H1652</f>
        <v>CONFIRMED BEARISH</v>
      </c>
    </row>
    <row r="1653" spans="1:12" ht="13.5" x14ac:dyDescent="0.25">
      <c r="A1653" s="3">
        <f>RSI!A1653</f>
        <v>44424</v>
      </c>
      <c r="B1653" s="2">
        <f>RSI!B1653</f>
        <v>10.513999999999999</v>
      </c>
      <c r="C1653" s="2">
        <f>RSI!I1653</f>
        <v>26.423074636945998</v>
      </c>
      <c r="D1653" s="2">
        <f>MACD!E1653</f>
        <v>7.0171404133420268E-2</v>
      </c>
      <c r="E1653" s="2">
        <f>MACD!F1653</f>
        <v>-5.368035209614104E-3</v>
      </c>
      <c r="F1653" s="2">
        <f>'Moving Avg'!D1653</f>
        <v>10.650659999999998</v>
      </c>
      <c r="G1653" s="2">
        <f>'Moving Avg'!F1653</f>
        <v>10.7865</v>
      </c>
      <c r="H1653" s="2">
        <f>'Moving Avg'!G1653</f>
        <v>10.738980000000002</v>
      </c>
      <c r="I1653" s="2">
        <f>'Moving Avg'!H1653</f>
        <v>9.7675810000000016</v>
      </c>
      <c r="J1653" s="6" t="str">
        <f>OBV!F1653</f>
        <v>BEARISH</v>
      </c>
      <c r="K1653" s="6" t="str">
        <f>OBV!G1653</f>
        <v>NEUTRAL</v>
      </c>
      <c r="L1653" s="6" t="str">
        <f>OBV!H1653</f>
        <v>CONFIRMED BEARISH</v>
      </c>
    </row>
    <row r="1654" spans="1:12" ht="13.5" x14ac:dyDescent="0.25">
      <c r="A1654" s="3">
        <f>RSI!A1654</f>
        <v>44425</v>
      </c>
      <c r="B1654" s="2">
        <f>RSI!B1654</f>
        <v>10.513999999999999</v>
      </c>
      <c r="C1654" s="2">
        <f>RSI!I1654</f>
        <v>26.423074636945998</v>
      </c>
      <c r="D1654" s="2">
        <f>MACD!E1654</f>
        <v>9.4056420882429492E-2</v>
      </c>
      <c r="E1654" s="2">
        <f>MACD!F1654</f>
        <v>1.4516856008794616E-2</v>
      </c>
      <c r="F1654" s="2">
        <f>'Moving Avg'!D1654</f>
        <v>10.58408</v>
      </c>
      <c r="G1654" s="2">
        <f>'Moving Avg'!F1654</f>
        <v>10.778175000000001</v>
      </c>
      <c r="H1654" s="2">
        <f>'Moving Avg'!G1654</f>
        <v>10.729844000000003</v>
      </c>
      <c r="I1654" s="2">
        <f>'Moving Avg'!H1654</f>
        <v>9.7756330000000009</v>
      </c>
      <c r="J1654" s="6" t="str">
        <f>OBV!F1654</f>
        <v>BEARISH</v>
      </c>
      <c r="K1654" s="6" t="str">
        <f>OBV!G1654</f>
        <v>NEUTRAL</v>
      </c>
      <c r="L1654" s="6" t="str">
        <f>OBV!H1654</f>
        <v>CONFIRMED BEARISH</v>
      </c>
    </row>
    <row r="1655" spans="1:12" ht="13.5" x14ac:dyDescent="0.25">
      <c r="A1655" s="3">
        <f>RSI!A1655</f>
        <v>44426</v>
      </c>
      <c r="B1655" s="2">
        <f>RSI!B1655</f>
        <v>10.426399999999999</v>
      </c>
      <c r="C1655" s="2">
        <f>RSI!I1655</f>
        <v>22.320452197585595</v>
      </c>
      <c r="D1655" s="2">
        <f>MACD!E1655</f>
        <v>0.12218107593214</v>
      </c>
      <c r="E1655" s="2">
        <f>MACD!F1655</f>
        <v>3.6049699993463698E-2</v>
      </c>
      <c r="F1655" s="2">
        <f>'Moving Avg'!D1655</f>
        <v>10.53152</v>
      </c>
      <c r="G1655" s="2">
        <f>'Moving Avg'!F1655</f>
        <v>10.765470000000001</v>
      </c>
      <c r="H1655" s="2">
        <f>'Moving Avg'!G1655</f>
        <v>10.720500000000001</v>
      </c>
      <c r="I1655" s="2">
        <f>'Moving Avg'!H1655</f>
        <v>9.7833755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10.426399999999999</v>
      </c>
      <c r="C1656" s="2">
        <f>RSI!I1656</f>
        <v>22.320452197585595</v>
      </c>
      <c r="D1656" s="2">
        <f>MACD!E1656</f>
        <v>0.14781627774109118</v>
      </c>
      <c r="E1656" s="2">
        <f>MACD!F1656</f>
        <v>5.8403015542989198E-2</v>
      </c>
      <c r="F1656" s="2">
        <f>'Moving Avg'!D1656</f>
        <v>10.478959999999999</v>
      </c>
      <c r="G1656" s="2">
        <f>'Moving Avg'!F1656</f>
        <v>10.752765</v>
      </c>
      <c r="H1656" s="2">
        <f>'Moving Avg'!G1656</f>
        <v>10.712014000000002</v>
      </c>
      <c r="I1656" s="2">
        <f>'Moving Avg'!H1656</f>
        <v>9.7909035000000024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</row>
    <row r="1657" spans="1:12" ht="13.5" x14ac:dyDescent="0.25">
      <c r="A1657" s="3">
        <f>RSI!A1657</f>
        <v>44428</v>
      </c>
      <c r="B1657" s="2">
        <f>RSI!B1657</f>
        <v>10.6892</v>
      </c>
      <c r="C1657" s="2">
        <f>RSI!I1657</f>
        <v>49.565865213171655</v>
      </c>
      <c r="D1657" s="2">
        <f>MACD!E1657</f>
        <v>0.15174224750319176</v>
      </c>
      <c r="E1657" s="2">
        <f>MACD!F1657</f>
        <v>7.7070861935029711E-2</v>
      </c>
      <c r="F1657" s="2">
        <f>'Moving Avg'!D1657</f>
        <v>10.513999999999999</v>
      </c>
      <c r="G1657" s="2">
        <f>'Moving Avg'!F1657</f>
        <v>10.753200000000001</v>
      </c>
      <c r="H1657" s="2">
        <f>'Moving Avg'!G1657</f>
        <v>10.710498000000003</v>
      </c>
      <c r="I1657" s="2">
        <f>'Moving Avg'!H1657</f>
        <v>9.7997885000000018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</row>
    <row r="1658" spans="1:12" ht="13.5" x14ac:dyDescent="0.25">
      <c r="A1658" s="3">
        <f>RSI!A1658</f>
        <v>44431</v>
      </c>
      <c r="B1658" s="2">
        <f>RSI!B1658</f>
        <v>10.6892</v>
      </c>
      <c r="C1658" s="2">
        <f>RSI!I1658</f>
        <v>49.565865213171662</v>
      </c>
      <c r="D1658" s="2">
        <f>MACD!E1658</f>
        <v>0.15237892184668134</v>
      </c>
      <c r="E1658" s="2">
        <f>MACD!F1658</f>
        <v>9.2132473917360042E-2</v>
      </c>
      <c r="F1658" s="2">
        <f>'Moving Avg'!D1658</f>
        <v>10.54904</v>
      </c>
      <c r="G1658" s="2">
        <f>'Moving Avg'!F1658</f>
        <v>10.740055000000002</v>
      </c>
      <c r="H1658" s="2">
        <f>'Moving Avg'!G1658</f>
        <v>10.708982000000006</v>
      </c>
      <c r="I1658" s="2">
        <f>'Moving Avg'!H1658</f>
        <v>9.8086735000000029</v>
      </c>
      <c r="J1658" s="6" t="str">
        <f>OBV!F1658</f>
        <v>BULLISH</v>
      </c>
      <c r="K1658" s="6" t="str">
        <f>OBV!G1658</f>
        <v>NEUTRAL</v>
      </c>
      <c r="L1658" s="6" t="str">
        <f>OBV!H1658</f>
        <v>CONFIRMED BULLISH</v>
      </c>
    </row>
    <row r="1659" spans="1:12" ht="13.5" x14ac:dyDescent="0.25">
      <c r="A1659" s="3">
        <f>RSI!A1659</f>
        <v>44432</v>
      </c>
      <c r="B1659" s="2">
        <f>RSI!B1659</f>
        <v>10.855700000000001</v>
      </c>
      <c r="C1659" s="2">
        <f>RSI!I1659</f>
        <v>59.900287611134388</v>
      </c>
      <c r="D1659" s="2">
        <f>MACD!E1659</f>
        <v>0.14060504651070538</v>
      </c>
      <c r="E1659" s="2">
        <f>MACD!F1659</f>
        <v>0.10182698843602911</v>
      </c>
      <c r="F1659" s="2">
        <f>'Moving Avg'!D1659</f>
        <v>10.617380000000001</v>
      </c>
      <c r="G1659" s="2">
        <f>'Moving Avg'!F1659</f>
        <v>10.735235000000001</v>
      </c>
      <c r="H1659" s="2">
        <f>'Moving Avg'!G1659</f>
        <v>10.711654000000003</v>
      </c>
      <c r="I1659" s="2">
        <f>'Moving Avg'!H1659</f>
        <v>9.8183480000000021</v>
      </c>
      <c r="J1659" s="6" t="str">
        <f>OBV!F1659</f>
        <v>BULLISH</v>
      </c>
      <c r="K1659" s="6" t="str">
        <f>OBV!G1659</f>
        <v>NEUTRAL</v>
      </c>
      <c r="L1659" s="6" t="str">
        <f>OBV!H1659</f>
        <v>CONFIRMED BULLISH</v>
      </c>
    </row>
    <row r="1660" spans="1:12" ht="13.5" x14ac:dyDescent="0.25">
      <c r="A1660" s="3">
        <f>RSI!A1660</f>
        <v>44433</v>
      </c>
      <c r="B1660" s="2">
        <f>RSI!B1660</f>
        <v>10.943300000000001</v>
      </c>
      <c r="C1660" s="2">
        <f>RSI!I1660</f>
        <v>64.071611594170122</v>
      </c>
      <c r="D1660" s="2">
        <f>MACD!E1660</f>
        <v>9.8927451344222206E-2</v>
      </c>
      <c r="E1660" s="2">
        <f>MACD!F1660</f>
        <v>0.10124708101766774</v>
      </c>
      <c r="F1660" s="2">
        <f>'Moving Avg'!D1660</f>
        <v>10.72076</v>
      </c>
      <c r="G1660" s="2">
        <f>'Moving Avg'!F1660</f>
        <v>10.734795000000002</v>
      </c>
      <c r="H1660" s="2">
        <f>'Moving Avg'!G1660</f>
        <v>10.716078000000005</v>
      </c>
      <c r="I1660" s="2">
        <f>'Moving Avg'!H1660</f>
        <v>9.8284605000000003</v>
      </c>
      <c r="J1660" s="6" t="str">
        <f>OBV!F1660</f>
        <v>BULLISH</v>
      </c>
      <c r="K1660" s="6" t="str">
        <f>OBV!G1660</f>
        <v>WEAK</v>
      </c>
      <c r="L1660" s="6" t="str">
        <f>OBV!H1660</f>
        <v>CONFIRMED BULLISH</v>
      </c>
    </row>
    <row r="1661" spans="1:12" ht="13.5" x14ac:dyDescent="0.25">
      <c r="A1661" s="3">
        <f>RSI!A1661</f>
        <v>44434</v>
      </c>
      <c r="B1661" s="2">
        <f>RSI!B1661</f>
        <v>10.943300000000001</v>
      </c>
      <c r="C1661" s="2">
        <f>RSI!I1661</f>
        <v>64.071611594170122</v>
      </c>
      <c r="D1661" s="2">
        <f>MACD!E1661</f>
        <v>6.2250959959150975E-2</v>
      </c>
      <c r="E1661" s="2">
        <f>MACD!F1661</f>
        <v>9.3447856805964402E-2</v>
      </c>
      <c r="F1661" s="2">
        <f>'Moving Avg'!D1661</f>
        <v>10.82414</v>
      </c>
      <c r="G1661" s="2">
        <f>'Moving Avg'!F1661</f>
        <v>10.738735000000002</v>
      </c>
      <c r="H1661" s="2">
        <f>'Moving Avg'!G1661</f>
        <v>10.725650000000005</v>
      </c>
      <c r="I1661" s="2">
        <f>'Moving Avg'!H1661</f>
        <v>9.8385730000000002</v>
      </c>
      <c r="J1661" s="6" t="str">
        <f>OBV!F1661</f>
        <v>BULLISH</v>
      </c>
      <c r="K1661" s="6" t="str">
        <f>OBV!G1661</f>
        <v>WEAK</v>
      </c>
      <c r="L1661" s="6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10.8645</v>
      </c>
      <c r="C1662" s="2">
        <f>RSI!I1662</f>
        <v>57.799051192440572</v>
      </c>
      <c r="D1662" s="2">
        <f>MACD!E1662</f>
        <v>8.7938688744468863E-3</v>
      </c>
      <c r="E1662" s="2">
        <f>MACD!F1662</f>
        <v>7.6517059219660899E-2</v>
      </c>
      <c r="F1662" s="2">
        <f>'Moving Avg'!D1662</f>
        <v>10.8592</v>
      </c>
      <c r="G1662" s="2">
        <f>'Moving Avg'!F1662</f>
        <v>10.738735</v>
      </c>
      <c r="H1662" s="2">
        <f>'Moving Avg'!G1662</f>
        <v>10.729356000000005</v>
      </c>
      <c r="I1662" s="2">
        <f>'Moving Avg'!H1662</f>
        <v>9.8482915000000002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11.0747</v>
      </c>
      <c r="C1663" s="2">
        <f>RSI!I1663</f>
        <v>67.062305362347374</v>
      </c>
      <c r="D1663" s="2">
        <f>MACD!E1663</f>
        <v>-5.2753354840058719E-2</v>
      </c>
      <c r="E1663" s="2">
        <f>MACD!F1663</f>
        <v>5.0662976407716977E-2</v>
      </c>
      <c r="F1663" s="2">
        <f>'Moving Avg'!D1663</f>
        <v>10.936299999999999</v>
      </c>
      <c r="G1663" s="2">
        <f>'Moving Avg'!F1663</f>
        <v>10.749244999999998</v>
      </c>
      <c r="H1663" s="2">
        <f>'Moving Avg'!G1663</f>
        <v>10.737266000000004</v>
      </c>
      <c r="I1663" s="2">
        <f>'Moving Avg'!H1663</f>
        <v>9.8591039999999968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</row>
    <row r="1664" spans="1:12" ht="13.5" x14ac:dyDescent="0.25">
      <c r="A1664" s="3">
        <f>RSI!A1664</f>
        <v>44439</v>
      </c>
      <c r="B1664" s="2">
        <f>RSI!B1664</f>
        <v>11.0747</v>
      </c>
      <c r="C1664" s="2">
        <f>RSI!I1664</f>
        <v>67.062305362347374</v>
      </c>
      <c r="D1664" s="2">
        <f>MACD!E1664</f>
        <v>-0.10676267991734711</v>
      </c>
      <c r="E1664" s="2">
        <f>MACD!F1664</f>
        <v>1.917784514270416E-2</v>
      </c>
      <c r="F1664" s="2">
        <f>'Moving Avg'!D1664</f>
        <v>10.9801</v>
      </c>
      <c r="G1664" s="2">
        <f>'Moving Avg'!F1664</f>
        <v>10.759754999999998</v>
      </c>
      <c r="H1664" s="2">
        <f>'Moving Avg'!G1664</f>
        <v>10.749466000000005</v>
      </c>
      <c r="I1664" s="2">
        <f>'Moving Avg'!H1664</f>
        <v>9.8699164999999969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</row>
    <row r="1665" spans="1:12" ht="13.5" x14ac:dyDescent="0.25">
      <c r="A1665" s="3">
        <f>RSI!A1665</f>
        <v>44440</v>
      </c>
      <c r="B1665" s="2">
        <f>RSI!B1665</f>
        <v>11.0747</v>
      </c>
      <c r="C1665" s="2">
        <f>RSI!I1665</f>
        <v>67.06230536234736</v>
      </c>
      <c r="D1665" s="2">
        <f>MACD!E1665</f>
        <v>-0.16772767614693507</v>
      </c>
      <c r="E1665" s="2">
        <f>MACD!F1665</f>
        <v>-1.8203259115223691E-2</v>
      </c>
      <c r="F1665" s="2">
        <f>'Moving Avg'!D1665</f>
        <v>11.00638</v>
      </c>
      <c r="G1665" s="2">
        <f>'Moving Avg'!F1665</f>
        <v>10.770264999999998</v>
      </c>
      <c r="H1665" s="2">
        <f>'Moving Avg'!G1665</f>
        <v>10.758234000000007</v>
      </c>
      <c r="I1665" s="2">
        <f>'Moving Avg'!H1665</f>
        <v>9.8806859999999972</v>
      </c>
      <c r="J1665" s="6" t="str">
        <f>OBV!F1665</f>
        <v>BEARISH</v>
      </c>
      <c r="K1665" s="6" t="str">
        <f>OBV!G1665</f>
        <v>NEUTRAL</v>
      </c>
      <c r="L1665" s="6" t="str">
        <f>OBV!H1665</f>
        <v>BEARISH DIVERGENCE</v>
      </c>
    </row>
    <row r="1666" spans="1:12" ht="13.5" x14ac:dyDescent="0.25">
      <c r="A1666" s="3">
        <f>RSI!A1666</f>
        <v>44441</v>
      </c>
      <c r="B1666" s="2">
        <f>RSI!B1666</f>
        <v>11.0747</v>
      </c>
      <c r="C1666" s="2">
        <f>RSI!I1666</f>
        <v>67.06230536234736</v>
      </c>
      <c r="D1666" s="2">
        <f>MACD!E1666</f>
        <v>-0.22096888201174814</v>
      </c>
      <c r="E1666" s="2">
        <f>MACD!F1666</f>
        <v>-5.8756383694528583E-2</v>
      </c>
      <c r="F1666" s="2">
        <f>'Moving Avg'!D1666</f>
        <v>11.03266</v>
      </c>
      <c r="G1666" s="2">
        <f>'Moving Avg'!F1666</f>
        <v>10.780775</v>
      </c>
      <c r="H1666" s="2">
        <f>'Moving Avg'!G1666</f>
        <v>10.767002000000007</v>
      </c>
      <c r="I1666" s="2">
        <f>'Moving Avg'!H1666</f>
        <v>9.8914554999999975</v>
      </c>
      <c r="J1666" s="6" t="str">
        <f>OBV!F1666</f>
        <v>BEARISH</v>
      </c>
      <c r="K1666" s="6" t="str">
        <f>OBV!G1666</f>
        <v>NEUTRAL</v>
      </c>
      <c r="L1666" s="6" t="str">
        <f>OBV!H1666</f>
        <v>BEARISH DIVERGENCE</v>
      </c>
    </row>
    <row r="1667" spans="1:12" ht="13.5" x14ac:dyDescent="0.25">
      <c r="A1667" s="3">
        <f>RSI!A1667</f>
        <v>44442</v>
      </c>
      <c r="B1667" s="2">
        <f>RSI!B1667</f>
        <v>11.206200000000001</v>
      </c>
      <c r="C1667" s="2">
        <f>RSI!I1667</f>
        <v>72.197500799724452</v>
      </c>
      <c r="D1667" s="2">
        <f>MACD!E1667</f>
        <v>-0.2368619192903143</v>
      </c>
      <c r="E1667" s="2">
        <f>MACD!F1667</f>
        <v>-9.4377490813685738E-2</v>
      </c>
      <c r="F1667" s="2">
        <f>'Moving Avg'!D1667</f>
        <v>11.101000000000001</v>
      </c>
      <c r="G1667" s="2">
        <f>'Moving Avg'!F1667</f>
        <v>10.79786</v>
      </c>
      <c r="H1667" s="2">
        <f>'Moving Avg'!G1667</f>
        <v>10.778400000000007</v>
      </c>
      <c r="I1667" s="2">
        <f>'Moving Avg'!H1667</f>
        <v>9.9028824999999969</v>
      </c>
      <c r="J1667" s="6" t="str">
        <f>OBV!F1667</f>
        <v>BULLISH</v>
      </c>
      <c r="K1667" s="6" t="str">
        <f>OBV!G1667</f>
        <v>WEAK</v>
      </c>
      <c r="L1667" s="6" t="str">
        <f>OBV!H1667</f>
        <v>CONFIRMED BULLISH</v>
      </c>
    </row>
    <row r="1668" spans="1:12" ht="13.5" x14ac:dyDescent="0.25">
      <c r="A1668" s="3">
        <f>RSI!A1668</f>
        <v>44445</v>
      </c>
      <c r="B1668" s="2">
        <f>RSI!B1668</f>
        <v>11.1448</v>
      </c>
      <c r="C1668" s="2">
        <f>RSI!I1668</f>
        <v>66.949001050006416</v>
      </c>
      <c r="D1668" s="2">
        <f>MACD!E1668</f>
        <v>-0.24795803773602465</v>
      </c>
      <c r="E1668" s="2">
        <f>MACD!F1668</f>
        <v>-0.12509360019815352</v>
      </c>
      <c r="F1668" s="2">
        <f>'Moving Avg'!D1668</f>
        <v>11.115020000000001</v>
      </c>
      <c r="G1668" s="2">
        <f>'Moving Avg'!F1668</f>
        <v>10.812754999999999</v>
      </c>
      <c r="H1668" s="2">
        <f>'Moving Avg'!G1668</f>
        <v>10.788570000000007</v>
      </c>
      <c r="I1668" s="2">
        <f>'Moving Avg'!H1668</f>
        <v>9.9143884999999958</v>
      </c>
      <c r="J1668" s="6" t="str">
        <f>OBV!F1668</f>
        <v>BULLISH</v>
      </c>
      <c r="K1668" s="6" t="str">
        <f>OBV!G1668</f>
        <v>WEAK</v>
      </c>
      <c r="L1668" s="6" t="str">
        <f>OBV!H1668</f>
        <v>CONFIRMED BULLISH</v>
      </c>
    </row>
    <row r="1669" spans="1:12" ht="13.5" x14ac:dyDescent="0.25">
      <c r="A1669" s="3">
        <f>RSI!A1669</f>
        <v>44446</v>
      </c>
      <c r="B1669" s="2">
        <f>RSI!B1669</f>
        <v>11.1448</v>
      </c>
      <c r="C1669" s="2">
        <f>RSI!I1669</f>
        <v>66.949001050006416</v>
      </c>
      <c r="D1669" s="2">
        <f>MACD!E1669</f>
        <v>-0.23340248338168301</v>
      </c>
      <c r="E1669" s="2">
        <f>MACD!F1669</f>
        <v>-0.14675537683485942</v>
      </c>
      <c r="F1669" s="2">
        <f>'Moving Avg'!D1669</f>
        <v>11.12904</v>
      </c>
      <c r="G1669" s="2">
        <f>'Moving Avg'!F1669</f>
        <v>10.827650000000002</v>
      </c>
      <c r="H1669" s="2">
        <f>'Moving Avg'!G1669</f>
        <v>10.798912000000007</v>
      </c>
      <c r="I1669" s="2">
        <f>'Moving Avg'!H1669</f>
        <v>9.9255514999999974</v>
      </c>
      <c r="J1669" s="6" t="str">
        <f>OBV!F1669</f>
        <v>BULLISH</v>
      </c>
      <c r="K1669" s="6" t="str">
        <f>OBV!G1669</f>
        <v>WEAK</v>
      </c>
      <c r="L1669" s="6" t="str">
        <f>OBV!H1669</f>
        <v>CONFIRMED BULLISH</v>
      </c>
    </row>
    <row r="1670" spans="1:12" ht="13.5" x14ac:dyDescent="0.25">
      <c r="A1670" s="3">
        <f>RSI!A1670</f>
        <v>44447</v>
      </c>
      <c r="B1670" s="2">
        <f>RSI!B1670</f>
        <v>11.1448</v>
      </c>
      <c r="C1670" s="2">
        <f>RSI!I1670</f>
        <v>66.949001050006416</v>
      </c>
      <c r="D1670" s="2">
        <f>MACD!E1670</f>
        <v>-0.20915636548717842</v>
      </c>
      <c r="E1670" s="2">
        <f>MACD!F1670</f>
        <v>-0.15923557456532322</v>
      </c>
      <c r="F1670" s="2">
        <f>'Moving Avg'!D1670</f>
        <v>11.143060000000002</v>
      </c>
      <c r="G1670" s="2">
        <f>'Moving Avg'!F1670</f>
        <v>10.850430000000001</v>
      </c>
      <c r="H1670" s="2">
        <f>'Moving Avg'!G1670</f>
        <v>10.809254000000008</v>
      </c>
      <c r="I1670" s="2">
        <f>'Moving Avg'!H1670</f>
        <v>9.9367144999999972</v>
      </c>
      <c r="J1670" s="6" t="str">
        <f>OBV!F1670</f>
        <v>BULLISH</v>
      </c>
      <c r="K1670" s="6" t="str">
        <f>OBV!G1670</f>
        <v>WEAK</v>
      </c>
      <c r="L1670" s="6" t="str">
        <f>OBV!H1670</f>
        <v>CONFIRMED BULLISH</v>
      </c>
    </row>
    <row r="1671" spans="1:12" ht="13.5" x14ac:dyDescent="0.25">
      <c r="A1671" s="3">
        <f>RSI!A1671</f>
        <v>44448</v>
      </c>
      <c r="B1671" s="2">
        <f>RSI!B1671</f>
        <v>11.1448</v>
      </c>
      <c r="C1671" s="2">
        <f>RSI!I1671</f>
        <v>66.949001050006416</v>
      </c>
      <c r="D1671" s="2">
        <f>MACD!E1671</f>
        <v>-0.19007286724519012</v>
      </c>
      <c r="E1671" s="2">
        <f>MACD!F1671</f>
        <v>-0.16540303310129661</v>
      </c>
      <c r="F1671" s="2">
        <f>'Moving Avg'!D1671</f>
        <v>11.157080000000002</v>
      </c>
      <c r="G1671" s="2">
        <f>'Moving Avg'!F1671</f>
        <v>10.873210000000002</v>
      </c>
      <c r="H1671" s="2">
        <f>'Moving Avg'!G1671</f>
        <v>10.819596000000006</v>
      </c>
      <c r="I1671" s="2">
        <f>'Moving Avg'!H1671</f>
        <v>9.9479204999999968</v>
      </c>
      <c r="J1671" s="6" t="str">
        <f>OBV!F1671</f>
        <v>BULLISH</v>
      </c>
      <c r="K1671" s="6" t="str">
        <f>OBV!G1671</f>
        <v>WEAK</v>
      </c>
      <c r="L1671" s="6" t="str">
        <f>OBV!H1671</f>
        <v>CONFIRMED BULLISH</v>
      </c>
    </row>
    <row r="1672" spans="1:12" ht="13.5" x14ac:dyDescent="0.25">
      <c r="A1672" s="3">
        <f>RSI!A1672</f>
        <v>44449</v>
      </c>
      <c r="B1672" s="2">
        <f>RSI!B1672</f>
        <v>11.1448</v>
      </c>
      <c r="C1672" s="2">
        <f>RSI!I1672</f>
        <v>66.949001050006416</v>
      </c>
      <c r="D1672" s="2">
        <f>MACD!E1672</f>
        <v>-0.18737470916676457</v>
      </c>
      <c r="E1672" s="2">
        <f>MACD!F1672</f>
        <v>-0.16979736831439021</v>
      </c>
      <c r="F1672" s="2">
        <f>'Moving Avg'!D1672</f>
        <v>11.1448</v>
      </c>
      <c r="G1672" s="2">
        <f>'Moving Avg'!F1672</f>
        <v>10.904750000000002</v>
      </c>
      <c r="H1672" s="2">
        <f>'Moving Avg'!G1672</f>
        <v>10.829938000000006</v>
      </c>
      <c r="I1672" s="2">
        <f>'Moving Avg'!H1672</f>
        <v>9.9590834999999966</v>
      </c>
      <c r="J1672" s="6" t="str">
        <f>OBV!F1672</f>
        <v>BEARISH</v>
      </c>
      <c r="K1672" s="6" t="str">
        <f>OBV!G1672</f>
        <v>STRONG</v>
      </c>
      <c r="L1672" s="6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11.1448</v>
      </c>
      <c r="C1673" s="2">
        <f>RSI!I1673</f>
        <v>66.949001050006416</v>
      </c>
      <c r="D1673" s="2">
        <f>MACD!E1673</f>
        <v>-0.15398128378717857</v>
      </c>
      <c r="E1673" s="2">
        <f>MACD!F1673</f>
        <v>-0.16663415140894788</v>
      </c>
      <c r="F1673" s="2">
        <f>'Moving Avg'!D1673</f>
        <v>11.1448</v>
      </c>
      <c r="G1673" s="2">
        <f>'Moving Avg'!F1673</f>
        <v>10.936290000000001</v>
      </c>
      <c r="H1673" s="2">
        <f>'Moving Avg'!G1673</f>
        <v>10.835896000000005</v>
      </c>
      <c r="I1673" s="2">
        <f>'Moving Avg'!H1673</f>
        <v>9.9702464999999965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</row>
    <row r="1674" spans="1:12" ht="13.5" x14ac:dyDescent="0.25">
      <c r="A1674" s="3">
        <f>RSI!A1674</f>
        <v>44453</v>
      </c>
      <c r="B1674" s="2">
        <f>RSI!B1674</f>
        <v>10.733000000000001</v>
      </c>
      <c r="C1674" s="2">
        <f>RSI!I1674</f>
        <v>38.026893514510277</v>
      </c>
      <c r="D1674" s="2">
        <f>MACD!E1674</f>
        <v>-9.6358727905315078E-2</v>
      </c>
      <c r="E1674" s="2">
        <f>MACD!F1674</f>
        <v>-0.15257906670822133</v>
      </c>
      <c r="F1674" s="2">
        <f>'Moving Avg'!D1674</f>
        <v>11.06244</v>
      </c>
      <c r="G1674" s="2">
        <f>'Moving Avg'!F1674</f>
        <v>10.947240000000003</v>
      </c>
      <c r="H1674" s="2">
        <f>'Moving Avg'!G1674</f>
        <v>10.835020000000002</v>
      </c>
      <c r="I1674" s="2">
        <f>'Moving Avg'!H1674</f>
        <v>9.9793504999999989</v>
      </c>
      <c r="J1674" s="6" t="str">
        <f>OBV!F1674</f>
        <v>BEARISH</v>
      </c>
      <c r="K1674" s="6" t="str">
        <f>OBV!G1674</f>
        <v>STRONG</v>
      </c>
      <c r="L1674" s="6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10.6717</v>
      </c>
      <c r="C1675" s="2">
        <f>RSI!I1675</f>
        <v>35.563948991793737</v>
      </c>
      <c r="D1675" s="2">
        <f>MACD!E1675</f>
        <v>-4.1679987793825646E-2</v>
      </c>
      <c r="E1675" s="2">
        <f>MACD!F1675</f>
        <v>-0.13039925092534221</v>
      </c>
      <c r="F1675" s="2">
        <f>'Moving Avg'!D1675</f>
        <v>10.96782</v>
      </c>
      <c r="G1675" s="2">
        <f>'Moving Avg'!F1675</f>
        <v>10.959505000000002</v>
      </c>
      <c r="H1675" s="2">
        <f>'Moving Avg'!G1675</f>
        <v>10.833794000000001</v>
      </c>
      <c r="I1675" s="2">
        <f>'Moving Avg'!H1675</f>
        <v>9.9881479999999971</v>
      </c>
      <c r="J1675" s="6" t="str">
        <f>OBV!F1675</f>
        <v>BEARISH</v>
      </c>
      <c r="K1675" s="6" t="str">
        <f>OBV!G1675</f>
        <v>STRONG</v>
      </c>
      <c r="L1675" s="6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10.855700000000001</v>
      </c>
      <c r="C1676" s="2">
        <f>RSI!I1676</f>
        <v>46.71914059367122</v>
      </c>
      <c r="D1676" s="2">
        <f>MACD!E1676</f>
        <v>-7.4025704666560443E-3</v>
      </c>
      <c r="E1676" s="2">
        <f>MACD!F1676</f>
        <v>-0.10579991483360499</v>
      </c>
      <c r="F1676" s="2">
        <f>'Moving Avg'!D1676</f>
        <v>10.91</v>
      </c>
      <c r="G1676" s="2">
        <f>'Moving Avg'!F1676</f>
        <v>10.980970000000003</v>
      </c>
      <c r="H1676" s="2">
        <f>'Moving Avg'!G1676</f>
        <v>10.836247999999998</v>
      </c>
      <c r="I1676" s="2">
        <f>'Moving Avg'!H1676</f>
        <v>9.9978654999999979</v>
      </c>
      <c r="J1676" s="6" t="str">
        <f>OBV!F1676</f>
        <v>BEARISH</v>
      </c>
      <c r="K1676" s="6" t="str">
        <f>OBV!G1676</f>
        <v>STRONG</v>
      </c>
      <c r="L1676" s="6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10.7506</v>
      </c>
      <c r="C1677" s="2">
        <f>RSI!I1677</f>
        <v>42.222748324100039</v>
      </c>
      <c r="D1677" s="2">
        <f>MACD!E1677</f>
        <v>5.0048996618350827E-2</v>
      </c>
      <c r="E1677" s="2">
        <f>MACD!F1677</f>
        <v>-7.4630132543213823E-2</v>
      </c>
      <c r="F1677" s="2">
        <f>'Moving Avg'!D1677</f>
        <v>10.831160000000001</v>
      </c>
      <c r="G1677" s="2">
        <f>'Moving Avg'!F1677</f>
        <v>10.984040000000002</v>
      </c>
      <c r="H1677" s="2">
        <f>'Moving Avg'!G1677</f>
        <v>10.836599999999999</v>
      </c>
      <c r="I1677" s="2">
        <f>'Moving Avg'!H1677</f>
        <v>10.007657999999998</v>
      </c>
      <c r="J1677" s="6" t="str">
        <f>OBV!F1677</f>
        <v>BEARISH</v>
      </c>
      <c r="K1677" s="6" t="str">
        <f>OBV!G1677</f>
        <v>STRONG</v>
      </c>
      <c r="L1677" s="6" t="str">
        <f>OBV!H1677</f>
        <v>CONFIRMED BEARISH</v>
      </c>
    </row>
    <row r="1678" spans="1:12" ht="13.5" x14ac:dyDescent="0.25">
      <c r="A1678" s="3">
        <f>RSI!A1678</f>
        <v>44459</v>
      </c>
      <c r="B1678" s="2">
        <f>RSI!B1678</f>
        <v>10.724299999999999</v>
      </c>
      <c r="C1678" s="2">
        <f>RSI!I1678</f>
        <v>41.155333599545799</v>
      </c>
      <c r="D1678" s="2">
        <f>MACD!E1678</f>
        <v>9.2184566310383076E-2</v>
      </c>
      <c r="E1678" s="2">
        <f>MACD!F1678</f>
        <v>-4.1267192772494445E-2</v>
      </c>
      <c r="F1678" s="2">
        <f>'Moving Avg'!D1678</f>
        <v>10.747059999999999</v>
      </c>
      <c r="G1678" s="2">
        <f>'Moving Avg'!F1678</f>
        <v>10.985795000000001</v>
      </c>
      <c r="H1678" s="2">
        <f>'Moving Avg'!G1678</f>
        <v>10.836425999999999</v>
      </c>
      <c r="I1678" s="2">
        <f>'Moving Avg'!H1678</f>
        <v>10.017104499999999</v>
      </c>
      <c r="J1678" s="6" t="str">
        <f>OBV!F1678</f>
        <v>BEARISH</v>
      </c>
      <c r="K1678" s="6" t="str">
        <f>OBV!G1678</f>
        <v>STRONG</v>
      </c>
      <c r="L1678" s="6" t="str">
        <f>OBV!H1678</f>
        <v>CONFIRMED BEARISH</v>
      </c>
    </row>
    <row r="1679" spans="1:12" ht="13.5" x14ac:dyDescent="0.25">
      <c r="A1679" s="3">
        <f>RSI!A1679</f>
        <v>44460</v>
      </c>
      <c r="B1679" s="2">
        <f>RSI!B1679</f>
        <v>10.724299999999999</v>
      </c>
      <c r="C1679" s="2">
        <f>RSI!I1679</f>
        <v>41.155333599545799</v>
      </c>
      <c r="D1679" s="2">
        <f>MACD!E1679</f>
        <v>0.12893825121086167</v>
      </c>
      <c r="E1679" s="2">
        <f>MACD!F1679</f>
        <v>-7.2261039758232254E-3</v>
      </c>
      <c r="F1679" s="2">
        <f>'Moving Avg'!D1679</f>
        <v>10.74532</v>
      </c>
      <c r="G1679" s="2">
        <f>'Moving Avg'!F1679</f>
        <v>10.979225000000001</v>
      </c>
      <c r="H1679" s="2">
        <f>'Moving Avg'!G1679</f>
        <v>10.836251999999996</v>
      </c>
      <c r="I1679" s="2">
        <f>'Moving Avg'!H1679</f>
        <v>10.026207999999999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</row>
    <row r="1680" spans="1:12" ht="13.5" x14ac:dyDescent="0.25">
      <c r="A1680" s="3">
        <f>RSI!A1680</f>
        <v>44461</v>
      </c>
      <c r="B1680" s="2">
        <f>RSI!B1680</f>
        <v>10.724299999999999</v>
      </c>
      <c r="C1680" s="2">
        <f>RSI!I1680</f>
        <v>41.155333599545799</v>
      </c>
      <c r="D1680" s="2">
        <f>MACD!E1680</f>
        <v>0.16105651429572987</v>
      </c>
      <c r="E1680" s="2">
        <f>MACD!F1680</f>
        <v>2.6430419678487395E-2</v>
      </c>
      <c r="F1680" s="2">
        <f>'Moving Avg'!D1680</f>
        <v>10.755840000000001</v>
      </c>
      <c r="G1680" s="2">
        <f>'Moving Avg'!F1680</f>
        <v>10.968275</v>
      </c>
      <c r="H1680" s="2">
        <f>'Moving Avg'!G1680</f>
        <v>10.836252</v>
      </c>
      <c r="I1680" s="2">
        <f>'Moving Avg'!H1680</f>
        <v>10.035354499999999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</row>
    <row r="1681" spans="1:12" ht="13.5" x14ac:dyDescent="0.25">
      <c r="A1681" s="3">
        <f>RSI!A1681</f>
        <v>44462</v>
      </c>
      <c r="B1681" s="2">
        <f>RSI!B1681</f>
        <v>10.724299999999999</v>
      </c>
      <c r="C1681" s="2">
        <f>RSI!I1681</f>
        <v>41.155333599545799</v>
      </c>
      <c r="D1681" s="2">
        <f>MACD!E1681</f>
        <v>0.18917701654973484</v>
      </c>
      <c r="E1681" s="2">
        <f>MACD!F1681</f>
        <v>5.8979739052736888E-2</v>
      </c>
      <c r="F1681" s="2">
        <f>'Moving Avg'!D1681</f>
        <v>10.729559999999999</v>
      </c>
      <c r="G1681" s="2">
        <f>'Moving Avg'!F1681</f>
        <v>10.957325000000001</v>
      </c>
      <c r="H1681" s="2">
        <f>'Moving Avg'!G1681</f>
        <v>10.836252</v>
      </c>
      <c r="I1681" s="2">
        <f>'Moving Avg'!H1681</f>
        <v>10.044414999999997</v>
      </c>
      <c r="J1681" s="6" t="str">
        <f>OBV!F1681</f>
        <v>BEARISH</v>
      </c>
      <c r="K1681" s="6" t="str">
        <f>OBV!G1681</f>
        <v>NEUTRAL</v>
      </c>
      <c r="L1681" s="6" t="str">
        <f>OBV!H1681</f>
        <v>CONFIRMED BEARISH</v>
      </c>
    </row>
    <row r="1682" spans="1:12" ht="13.5" x14ac:dyDescent="0.25">
      <c r="A1682" s="3">
        <f>RSI!A1682</f>
        <v>44463</v>
      </c>
      <c r="B1682" s="2">
        <f>RSI!B1682</f>
        <v>10.724299999999999</v>
      </c>
      <c r="C1682" s="2">
        <f>RSI!I1682</f>
        <v>41.155333599545799</v>
      </c>
      <c r="D1682" s="2">
        <f>MACD!E1682</f>
        <v>0.2138449084404801</v>
      </c>
      <c r="E1682" s="2">
        <f>MACD!F1682</f>
        <v>8.9952772930285529E-2</v>
      </c>
      <c r="F1682" s="2">
        <f>'Moving Avg'!D1682</f>
        <v>10.724299999999999</v>
      </c>
      <c r="G1682" s="2">
        <f>'Moving Avg'!F1682</f>
        <v>10.950315</v>
      </c>
      <c r="H1682" s="2">
        <f>'Moving Avg'!G1682</f>
        <v>10.836252</v>
      </c>
      <c r="I1682" s="2">
        <f>'Moving Avg'!H1682</f>
        <v>10.053732999999998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</row>
    <row r="1683" spans="1:12" ht="13.5" x14ac:dyDescent="0.25">
      <c r="A1683" s="3">
        <f>RSI!A1683</f>
        <v>44466</v>
      </c>
      <c r="B1683" s="2">
        <f>RSI!B1683</f>
        <v>10.724299999999999</v>
      </c>
      <c r="C1683" s="2">
        <f>RSI!I1683</f>
        <v>41.155333599545799</v>
      </c>
      <c r="D1683" s="2">
        <f>MACD!E1683</f>
        <v>0.23552664814473445</v>
      </c>
      <c r="E1683" s="2">
        <f>MACD!F1683</f>
        <v>0.11906754797317533</v>
      </c>
      <c r="F1683" s="2">
        <f>'Moving Avg'!D1683</f>
        <v>10.724299999999999</v>
      </c>
      <c r="G1683" s="2">
        <f>'Moving Avg'!F1683</f>
        <v>10.932795000000002</v>
      </c>
      <c r="H1683" s="2">
        <f>'Moving Avg'!G1683</f>
        <v>10.836251999999996</v>
      </c>
      <c r="I1683" s="2">
        <f>'Moving Avg'!H1683</f>
        <v>10.062750499999998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10.6717</v>
      </c>
      <c r="C1684" s="2">
        <f>RSI!I1684</f>
        <v>38.146619994988015</v>
      </c>
      <c r="D1684" s="2">
        <f>MACD!E1684</f>
        <v>0.19516417471479386</v>
      </c>
      <c r="E1684" s="2">
        <f>MACD!F1684</f>
        <v>0.13428687332149905</v>
      </c>
      <c r="F1684" s="2">
        <f>'Moving Avg'!D1684</f>
        <v>10.71378</v>
      </c>
      <c r="G1684" s="2">
        <f>'Moving Avg'!F1684</f>
        <v>10.912645000000001</v>
      </c>
      <c r="H1684" s="2">
        <f>'Moving Avg'!G1684</f>
        <v>10.836075999999998</v>
      </c>
      <c r="I1684" s="2">
        <f>'Moving Avg'!H1684</f>
        <v>10.071548</v>
      </c>
      <c r="J1684" s="6" t="str">
        <f>OBV!F1684</f>
        <v>BEARISH</v>
      </c>
      <c r="K1684" s="6" t="str">
        <f>OBV!G1684</f>
        <v>STRONG</v>
      </c>
      <c r="L1684" s="6" t="str">
        <f>OBV!H1684</f>
        <v>CONFIRMED BEARISH</v>
      </c>
    </row>
    <row r="1685" spans="1:12" ht="13.5" x14ac:dyDescent="0.25">
      <c r="A1685" s="3">
        <f>RSI!A1685</f>
        <v>44468</v>
      </c>
      <c r="B1685" s="2">
        <f>RSI!B1685</f>
        <v>10.6805</v>
      </c>
      <c r="C1685" s="2">
        <f>RSI!I1685</f>
        <v>38.95073245650002</v>
      </c>
      <c r="D1685" s="2">
        <f>MACD!E1685</f>
        <v>0.15193301547806293</v>
      </c>
      <c r="E1685" s="2">
        <f>MACD!F1685</f>
        <v>0.13781610175281184</v>
      </c>
      <c r="F1685" s="2">
        <f>'Moving Avg'!D1685</f>
        <v>10.705020000000001</v>
      </c>
      <c r="G1685" s="2">
        <f>'Moving Avg'!F1685</f>
        <v>10.892935</v>
      </c>
      <c r="H1685" s="2">
        <f>'Moving Avg'!G1685</f>
        <v>10.836075999999998</v>
      </c>
      <c r="I1685" s="2">
        <f>'Moving Avg'!H1685</f>
        <v>10.080389499999997</v>
      </c>
      <c r="J1685" s="6" t="str">
        <f>OBV!F1685</f>
        <v>BEARISH</v>
      </c>
      <c r="K1685" s="6" t="str">
        <f>OBV!G1685</f>
        <v>STRONG</v>
      </c>
      <c r="L1685" s="6" t="str">
        <f>OBV!H1685</f>
        <v>CONFIRMED BEARISH</v>
      </c>
    </row>
    <row r="1686" spans="1:12" ht="13.5" x14ac:dyDescent="0.25">
      <c r="A1686" s="3">
        <f>RSI!A1686</f>
        <v>44469</v>
      </c>
      <c r="B1686" s="2">
        <f>RSI!B1686</f>
        <v>10.654199999999999</v>
      </c>
      <c r="C1686" s="2">
        <f>RSI!I1686</f>
        <v>37.386414840370186</v>
      </c>
      <c r="D1686" s="2">
        <f>MACD!E1686</f>
        <v>0.14648657430423562</v>
      </c>
      <c r="E1686" s="2">
        <f>MACD!F1686</f>
        <v>0.13955019626309662</v>
      </c>
      <c r="F1686" s="2">
        <f>'Moving Avg'!D1686</f>
        <v>10.690999999999999</v>
      </c>
      <c r="G1686" s="2">
        <f>'Moving Avg'!F1686</f>
        <v>10.871910000000002</v>
      </c>
      <c r="H1686" s="2">
        <f>'Moving Avg'!G1686</f>
        <v>10.835549999999996</v>
      </c>
      <c r="I1686" s="2">
        <f>'Moving Avg'!H1686</f>
        <v>10.089056499999998</v>
      </c>
      <c r="J1686" s="6" t="str">
        <f>OBV!F1686</f>
        <v>BEARISH</v>
      </c>
      <c r="K1686" s="6" t="str">
        <f>OBV!G1686</f>
        <v>STRONG</v>
      </c>
      <c r="L1686" s="6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10.724299999999999</v>
      </c>
      <c r="C1687" s="2">
        <f>RSI!I1687</f>
        <v>43.858447205718527</v>
      </c>
      <c r="D1687" s="2">
        <f>MACD!E1687</f>
        <v>0.12148452980275515</v>
      </c>
      <c r="E1687" s="2">
        <f>MACD!F1687</f>
        <v>0.13593706297102834</v>
      </c>
      <c r="F1687" s="2">
        <f>'Moving Avg'!D1687</f>
        <v>10.690999999999999</v>
      </c>
      <c r="G1687" s="2">
        <f>'Moving Avg'!F1687</f>
        <v>10.847815000000001</v>
      </c>
      <c r="H1687" s="2">
        <f>'Moving Avg'!G1687</f>
        <v>10.836425999999996</v>
      </c>
      <c r="I1687" s="2">
        <f>'Moving Avg'!H1687</f>
        <v>10.098073999999999</v>
      </c>
      <c r="J1687" s="6" t="str">
        <f>OBV!F1687</f>
        <v>BEARISH</v>
      </c>
      <c r="K1687" s="6" t="str">
        <f>OBV!G1687</f>
        <v>STRONG</v>
      </c>
      <c r="L1687" s="6" t="str">
        <f>OBV!H1687</f>
        <v>NEUTRAL</v>
      </c>
    </row>
    <row r="1688" spans="1:12" ht="13.5" x14ac:dyDescent="0.25">
      <c r="A1688" s="3">
        <f>RSI!A1688</f>
        <v>44473</v>
      </c>
      <c r="B1688" s="2">
        <f>RSI!B1688</f>
        <v>10.6892</v>
      </c>
      <c r="C1688" s="2">
        <f>RSI!I1688</f>
        <v>41.54295523986174</v>
      </c>
      <c r="D1688" s="2">
        <f>MACD!E1688</f>
        <v>9.93651555659536E-2</v>
      </c>
      <c r="E1688" s="2">
        <f>MACD!F1688</f>
        <v>0.12862268149001338</v>
      </c>
      <c r="F1688" s="2">
        <f>'Moving Avg'!D1688</f>
        <v>10.68398</v>
      </c>
      <c r="G1688" s="2">
        <f>'Moving Avg'!F1688</f>
        <v>10.825035</v>
      </c>
      <c r="H1688" s="2">
        <f>'Moving Avg'!G1688</f>
        <v>10.831167999999996</v>
      </c>
      <c r="I1688" s="2">
        <f>'Moving Avg'!H1688</f>
        <v>10.107130499999998</v>
      </c>
      <c r="J1688" s="6" t="str">
        <f>OBV!F1688</f>
        <v>BEARISH</v>
      </c>
      <c r="K1688" s="6" t="str">
        <f>OBV!G1688</f>
        <v>STRONG</v>
      </c>
      <c r="L1688" s="6" t="str">
        <f>OBV!H1688</f>
        <v>CONFIRMED BEARISH</v>
      </c>
    </row>
    <row r="1689" spans="1:12" ht="13.5" x14ac:dyDescent="0.25">
      <c r="A1689" s="3">
        <f>RSI!A1689</f>
        <v>44474</v>
      </c>
      <c r="B1689" s="2">
        <f>RSI!B1689</f>
        <v>10.636699999999999</v>
      </c>
      <c r="C1689" s="2">
        <f>RSI!I1689</f>
        <v>38.287001315958506</v>
      </c>
      <c r="D1689" s="2">
        <f>MACD!E1689</f>
        <v>8.519168394947485E-2</v>
      </c>
      <c r="E1689" s="2">
        <f>MACD!F1689</f>
        <v>0.11993648198190568</v>
      </c>
      <c r="F1689" s="2">
        <f>'Moving Avg'!D1689</f>
        <v>10.676979999999999</v>
      </c>
      <c r="G1689" s="2">
        <f>'Moving Avg'!F1689</f>
        <v>10.799629999999999</v>
      </c>
      <c r="H1689" s="2">
        <f>'Moving Avg'!G1689</f>
        <v>10.824859999999996</v>
      </c>
      <c r="I1689" s="2">
        <f>'Moving Avg'!H1689</f>
        <v>10.11571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10.6104</v>
      </c>
      <c r="C1690" s="2">
        <f>RSI!I1690</f>
        <v>36.733799662156152</v>
      </c>
      <c r="D1690" s="2">
        <f>MACD!E1690</f>
        <v>7.6062705515486329E-2</v>
      </c>
      <c r="E1690" s="2">
        <f>MACD!F1690</f>
        <v>0.11116172668862181</v>
      </c>
      <c r="F1690" s="2">
        <f>'Moving Avg'!D1690</f>
        <v>10.66296</v>
      </c>
      <c r="G1690" s="2">
        <f>'Moving Avg'!F1690</f>
        <v>10.77291</v>
      </c>
      <c r="H1690" s="2">
        <f>'Moving Avg'!G1690</f>
        <v>10.818025999999998</v>
      </c>
      <c r="I1690" s="2">
        <f>'Moving Avg'!H1690</f>
        <v>10.125015999999999</v>
      </c>
      <c r="J1690" s="6" t="str">
        <f>OBV!F1690</f>
        <v>BEARISH</v>
      </c>
      <c r="K1690" s="6" t="str">
        <f>OBV!G1690</f>
        <v>STRONG</v>
      </c>
      <c r="L1690" s="6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10.5578</v>
      </c>
      <c r="C1691" s="2">
        <f>RSI!I1691</f>
        <v>33.782064699335649</v>
      </c>
      <c r="D1691" s="2">
        <f>MACD!E1691</f>
        <v>7.3237862520018737E-2</v>
      </c>
      <c r="E1691" s="2">
        <f>MACD!F1691</f>
        <v>0.1035769538549012</v>
      </c>
      <c r="F1691" s="2">
        <f>'Moving Avg'!D1691</f>
        <v>10.64368</v>
      </c>
      <c r="G1691" s="2">
        <f>'Moving Avg'!F1691</f>
        <v>10.743559999999999</v>
      </c>
      <c r="H1691" s="2">
        <f>'Moving Avg'!G1691</f>
        <v>10.811891999999999</v>
      </c>
      <c r="I1691" s="2">
        <f>'Moving Avg'!H1691</f>
        <v>10.134059000000001</v>
      </c>
      <c r="J1691" s="6" t="str">
        <f>OBV!F1691</f>
        <v>BEARISH</v>
      </c>
      <c r="K1691" s="6" t="str">
        <f>OBV!G1691</f>
        <v>STRONG</v>
      </c>
      <c r="L1691" s="6" t="str">
        <f>OBV!H1691</f>
        <v>CONFIRMED BEARISH</v>
      </c>
    </row>
    <row r="1692" spans="1:12" ht="13.5" x14ac:dyDescent="0.25">
      <c r="A1692" s="3">
        <f>RSI!A1692</f>
        <v>44477</v>
      </c>
      <c r="B1692" s="2">
        <f>RSI!B1692</f>
        <v>10.496499999999999</v>
      </c>
      <c r="C1692" s="2">
        <f>RSI!I1692</f>
        <v>30.687287282119442</v>
      </c>
      <c r="D1692" s="2">
        <f>MACD!E1692</f>
        <v>7.6628223563227849E-2</v>
      </c>
      <c r="E1692" s="2">
        <f>MACD!F1692</f>
        <v>9.8187207796566534E-2</v>
      </c>
      <c r="F1692" s="2">
        <f>'Moving Avg'!D1692</f>
        <v>10.598119999999998</v>
      </c>
      <c r="G1692" s="2">
        <f>'Moving Avg'!F1692</f>
        <v>10.711144999999998</v>
      </c>
      <c r="H1692" s="2">
        <f>'Moving Avg'!G1692</f>
        <v>10.804531999999996</v>
      </c>
      <c r="I1692" s="2">
        <f>'Moving Avg'!H1692</f>
        <v>10.142023500000001</v>
      </c>
      <c r="J1692" s="6" t="str">
        <f>OBV!F1692</f>
        <v>BEARISH</v>
      </c>
      <c r="K1692" s="6" t="str">
        <f>OBV!G1692</f>
        <v>STRONG</v>
      </c>
      <c r="L1692" s="6" t="str">
        <f>OBV!H1692</f>
        <v>CONFIRMED BEARISH</v>
      </c>
    </row>
    <row r="1693" spans="1:12" ht="13.5" x14ac:dyDescent="0.25">
      <c r="A1693" s="3">
        <f>RSI!A1693</f>
        <v>44480</v>
      </c>
      <c r="B1693" s="2">
        <f>RSI!B1693</f>
        <v>10.7155</v>
      </c>
      <c r="C1693" s="2">
        <f>RSI!I1693</f>
        <v>48.750690356024293</v>
      </c>
      <c r="D1693" s="2">
        <f>MACD!E1693</f>
        <v>6.4785022402629622E-2</v>
      </c>
      <c r="E1693" s="2">
        <f>MACD!F1693</f>
        <v>9.1506770717779157E-2</v>
      </c>
      <c r="F1693" s="2">
        <f>'Moving Avg'!D1693</f>
        <v>10.60338</v>
      </c>
      <c r="G1693" s="2">
        <f>'Moving Avg'!F1693</f>
        <v>10.689679999999999</v>
      </c>
      <c r="H1693" s="2">
        <f>'Moving Avg'!G1693</f>
        <v>10.801551999999997</v>
      </c>
      <c r="I1693" s="2">
        <f>'Moving Avg'!H1693</f>
        <v>10.1512115</v>
      </c>
      <c r="J1693" s="6" t="str">
        <f>OBV!F1693</f>
        <v>BEARISH</v>
      </c>
      <c r="K1693" s="6" t="str">
        <f>OBV!G1693</f>
        <v>STRONG</v>
      </c>
      <c r="L1693" s="6" t="str">
        <f>OBV!H1693</f>
        <v>BEARISH DIVERGENCE</v>
      </c>
    </row>
    <row r="1694" spans="1:12" ht="13.5" x14ac:dyDescent="0.25">
      <c r="A1694" s="3">
        <f>RSI!A1694</f>
        <v>44481</v>
      </c>
      <c r="B1694" s="2">
        <f>RSI!B1694</f>
        <v>10.4176</v>
      </c>
      <c r="C1694" s="2">
        <f>RSI!I1694</f>
        <v>35.281425959275637</v>
      </c>
      <c r="D1694" s="2">
        <f>MACD!E1694</f>
        <v>6.8842514115520004E-2</v>
      </c>
      <c r="E1694" s="2">
        <f>MACD!F1694</f>
        <v>8.6973919397327334E-2</v>
      </c>
      <c r="F1694" s="2">
        <f>'Moving Avg'!D1694</f>
        <v>10.559559999999999</v>
      </c>
      <c r="G1694" s="2">
        <f>'Moving Avg'!F1694</f>
        <v>10.673909999999998</v>
      </c>
      <c r="H1694" s="2">
        <f>'Moving Avg'!G1694</f>
        <v>10.792613999999997</v>
      </c>
      <c r="I1694" s="2">
        <f>'Moving Avg'!H1694</f>
        <v>10.159553499999999</v>
      </c>
      <c r="J1694" s="6" t="str">
        <f>OBV!F1694</f>
        <v>BEARISH</v>
      </c>
      <c r="K1694" s="6" t="str">
        <f>OBV!G1694</f>
        <v>STRONG</v>
      </c>
      <c r="L1694" s="6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10.338800000000001</v>
      </c>
      <c r="C1695" s="2">
        <f>RSI!I1695</f>
        <v>32.707198864512122</v>
      </c>
      <c r="D1695" s="2">
        <f>MACD!E1695</f>
        <v>8.1323540225440638E-2</v>
      </c>
      <c r="E1695" s="2">
        <f>MACD!F1695</f>
        <v>8.5843843562949995E-2</v>
      </c>
      <c r="F1695" s="2">
        <f>'Moving Avg'!D1695</f>
        <v>10.505239999999999</v>
      </c>
      <c r="G1695" s="2">
        <f>'Moving Avg'!F1695</f>
        <v>10.657264999999999</v>
      </c>
      <c r="H1695" s="2">
        <f>'Moving Avg'!G1695</f>
        <v>10.782099999999996</v>
      </c>
      <c r="I1695" s="2">
        <f>'Moving Avg'!H1695</f>
        <v>10.1670725</v>
      </c>
      <c r="J1695" s="6" t="str">
        <f>OBV!F1695</f>
        <v>BEARISH</v>
      </c>
      <c r="K1695" s="6" t="str">
        <f>OBV!G1695</f>
        <v>STRONG</v>
      </c>
      <c r="L1695" s="6" t="str">
        <f>OBV!H1695</f>
        <v>CONFIRMED BEARISH</v>
      </c>
    </row>
    <row r="1696" spans="1:12" ht="13.5" x14ac:dyDescent="0.25">
      <c r="A1696" s="3">
        <f>RSI!A1696</f>
        <v>44483</v>
      </c>
      <c r="B1696" s="2">
        <f>RSI!B1696</f>
        <v>10.408799999999999</v>
      </c>
      <c r="C1696" s="2">
        <f>RSI!I1696</f>
        <v>37.097791336099114</v>
      </c>
      <c r="D1696" s="2">
        <f>MACD!E1696</f>
        <v>8.4838036006999573E-2</v>
      </c>
      <c r="E1696" s="2">
        <f>MACD!F1696</f>
        <v>8.5642682051759914E-2</v>
      </c>
      <c r="F1696" s="2">
        <f>'Moving Avg'!D1696</f>
        <v>10.475440000000001</v>
      </c>
      <c r="G1696" s="2">
        <f>'Moving Avg'!F1696</f>
        <v>10.634919999999997</v>
      </c>
      <c r="H1696" s="2">
        <f>'Moving Avg'!G1696</f>
        <v>10.772985999999998</v>
      </c>
      <c r="I1696" s="2">
        <f>'Moving Avg'!H1696</f>
        <v>10.174941499999997</v>
      </c>
      <c r="J1696" s="6" t="str">
        <f>OBV!F1696</f>
        <v>BEARISH</v>
      </c>
      <c r="K1696" s="6" t="str">
        <f>OBV!G1696</f>
        <v>STRONG</v>
      </c>
      <c r="L1696" s="6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10.426399999999999</v>
      </c>
      <c r="C1697" s="2">
        <f>RSI!I1697</f>
        <v>38.18977009819006</v>
      </c>
      <c r="D1697" s="2">
        <f>MACD!E1697</f>
        <v>9.8902235995319998E-2</v>
      </c>
      <c r="E1697" s="2">
        <f>MACD!F1697</f>
        <v>8.8294592840471947E-2</v>
      </c>
      <c r="F1697" s="2">
        <f>'Moving Avg'!D1697</f>
        <v>10.46142</v>
      </c>
      <c r="G1697" s="2">
        <f>'Moving Avg'!F1697</f>
        <v>10.618709999999998</v>
      </c>
      <c r="H1697" s="2">
        <f>'Moving Avg'!G1697</f>
        <v>10.764223999999997</v>
      </c>
      <c r="I1697" s="2">
        <f>'Moving Avg'!H1697</f>
        <v>10.182512499999998</v>
      </c>
      <c r="J1697" s="6" t="str">
        <f>OBV!F1697</f>
        <v>BEARISH</v>
      </c>
      <c r="K1697" s="6" t="str">
        <f>OBV!G1697</f>
        <v>STRONG</v>
      </c>
      <c r="L1697" s="6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10.426399999999999</v>
      </c>
      <c r="C1698" s="2">
        <f>RSI!I1698</f>
        <v>38.18977009819006</v>
      </c>
      <c r="D1698" s="2">
        <f>MACD!E1698</f>
        <v>0.10678897688650757</v>
      </c>
      <c r="E1698" s="2">
        <f>MACD!F1698</f>
        <v>9.1993469649679083E-2</v>
      </c>
      <c r="F1698" s="2">
        <f>'Moving Avg'!D1698</f>
        <v>10.403600000000001</v>
      </c>
      <c r="G1698" s="2">
        <f>'Moving Avg'!F1698</f>
        <v>10.603814999999997</v>
      </c>
      <c r="H1698" s="2">
        <f>'Moving Avg'!G1698</f>
        <v>10.755813999999996</v>
      </c>
      <c r="I1698" s="2">
        <f>'Moving Avg'!H1698</f>
        <v>10.190211999999999</v>
      </c>
      <c r="J1698" s="6" t="str">
        <f>OBV!F1698</f>
        <v>BEARISH</v>
      </c>
      <c r="K1698" s="6" t="str">
        <f>OBV!G1698</f>
        <v>STRONG</v>
      </c>
      <c r="L1698" s="6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10.426399999999999</v>
      </c>
      <c r="C1699" s="2">
        <f>RSI!I1699</f>
        <v>38.18977009819006</v>
      </c>
      <c r="D1699" s="2">
        <f>MACD!E1699</f>
        <v>0.10666902770568321</v>
      </c>
      <c r="E1699" s="2">
        <f>MACD!F1699</f>
        <v>9.4928581260879913E-2</v>
      </c>
      <c r="F1699" s="2">
        <f>'Moving Avg'!D1699</f>
        <v>10.40536</v>
      </c>
      <c r="G1699" s="2">
        <f>'Moving Avg'!F1699</f>
        <v>10.588919999999998</v>
      </c>
      <c r="H1699" s="2">
        <f>'Moving Avg'!G1699</f>
        <v>10.747403999999996</v>
      </c>
      <c r="I1699" s="2">
        <f>'Moving Avg'!H1699</f>
        <v>10.1979975</v>
      </c>
      <c r="J1699" s="6" t="str">
        <f>OBV!F1699</f>
        <v>BEARISH</v>
      </c>
      <c r="K1699" s="6" t="str">
        <f>OBV!G1699</f>
        <v>STRONG</v>
      </c>
      <c r="L1699" s="6" t="str">
        <f>OBV!H1699</f>
        <v>BEARISH DIVERGENCE</v>
      </c>
    </row>
    <row r="1700" spans="1:12" ht="13.5" x14ac:dyDescent="0.25">
      <c r="A1700" s="3">
        <f>RSI!A1700</f>
        <v>44491</v>
      </c>
      <c r="B1700" s="2">
        <f>RSI!B1700</f>
        <v>10.426399999999999</v>
      </c>
      <c r="C1700" s="2">
        <f>RSI!I1700</f>
        <v>38.18977009819006</v>
      </c>
      <c r="D1700" s="2">
        <f>MACD!E1700</f>
        <v>0.10370987632234829</v>
      </c>
      <c r="E1700" s="2">
        <f>MACD!F1700</f>
        <v>9.6684840273173603E-2</v>
      </c>
      <c r="F1700" s="2">
        <f>'Moving Avg'!D1700</f>
        <v>10.422880000000001</v>
      </c>
      <c r="G1700" s="2">
        <f>'Moving Avg'!F1700</f>
        <v>10.574025000000001</v>
      </c>
      <c r="H1700" s="2">
        <f>'Moving Avg'!G1700</f>
        <v>10.742147999999995</v>
      </c>
      <c r="I1700" s="2">
        <f>'Moving Avg'!H1700</f>
        <v>10.205954499999999</v>
      </c>
      <c r="J1700" s="6" t="str">
        <f>OBV!F1700</f>
        <v>BULLISH</v>
      </c>
      <c r="K1700" s="6" t="str">
        <f>OBV!G1700</f>
        <v>NEUTRAL</v>
      </c>
      <c r="L1700" s="6" t="str">
        <f>OBV!H1700</f>
        <v>CONFIRMED BULLISH</v>
      </c>
    </row>
    <row r="1701" spans="1:12" ht="13.5" x14ac:dyDescent="0.25">
      <c r="A1701" s="3">
        <f>RSI!A1701</f>
        <v>44494</v>
      </c>
      <c r="B1701" s="2">
        <f>RSI!B1701</f>
        <v>10.426399999999999</v>
      </c>
      <c r="C1701" s="2">
        <f>RSI!I1701</f>
        <v>38.18977009819006</v>
      </c>
      <c r="D1701" s="2">
        <f>MACD!E1701</f>
        <v>9.4214132345980417E-2</v>
      </c>
      <c r="E1701" s="2">
        <f>MACD!F1701</f>
        <v>9.6190698687734971E-2</v>
      </c>
      <c r="F1701" s="2">
        <f>'Moving Avg'!D1701</f>
        <v>10.426399999999999</v>
      </c>
      <c r="G1701" s="2">
        <f>'Moving Avg'!F1701</f>
        <v>10.55913</v>
      </c>
      <c r="H1701" s="2">
        <f>'Moving Avg'!G1701</f>
        <v>10.736891999999997</v>
      </c>
      <c r="I1701" s="2">
        <f>'Moving Avg'!H1701</f>
        <v>10.213525499999999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</row>
    <row r="1702" spans="1:12" ht="13.5" x14ac:dyDescent="0.25">
      <c r="A1702" s="3">
        <f>RSI!A1702</f>
        <v>44495</v>
      </c>
      <c r="B1702" s="2">
        <f>RSI!B1702</f>
        <v>10.426399999999999</v>
      </c>
      <c r="C1702" s="2">
        <f>RSI!I1702</f>
        <v>38.18977009819006</v>
      </c>
      <c r="D1702" s="2">
        <f>MACD!E1702</f>
        <v>7.7767448235194436E-2</v>
      </c>
      <c r="E1702" s="2">
        <f>MACD!F1702</f>
        <v>9.2506048597226873E-2</v>
      </c>
      <c r="F1702" s="2">
        <f>'Moving Avg'!D1702</f>
        <v>10.426399999999999</v>
      </c>
      <c r="G1702" s="2">
        <f>'Moving Avg'!F1702</f>
        <v>10.544235</v>
      </c>
      <c r="H1702" s="2">
        <f>'Moving Avg'!G1702</f>
        <v>10.735139999999994</v>
      </c>
      <c r="I1702" s="2">
        <f>'Moving Avg'!H1702</f>
        <v>10.221954499999999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</row>
    <row r="1703" spans="1:12" ht="13.5" x14ac:dyDescent="0.25">
      <c r="A1703" s="3">
        <f>RSI!A1703</f>
        <v>44496</v>
      </c>
      <c r="B1703" s="2">
        <f>RSI!B1703</f>
        <v>10.426399999999999</v>
      </c>
      <c r="C1703" s="2">
        <f>RSI!I1703</f>
        <v>38.18977009819006</v>
      </c>
      <c r="D1703" s="2">
        <f>MACD!E1703</f>
        <v>9.8486798880758286E-2</v>
      </c>
      <c r="E1703" s="2">
        <f>MACD!F1703</f>
        <v>9.3702198653933158E-2</v>
      </c>
      <c r="F1703" s="2">
        <f>'Moving Avg'!D1703</f>
        <v>10.426399999999999</v>
      </c>
      <c r="G1703" s="2">
        <f>'Moving Avg'!F1703</f>
        <v>10.529340000000001</v>
      </c>
      <c r="H1703" s="2">
        <f>'Moving Avg'!G1703</f>
        <v>10.733387999999996</v>
      </c>
      <c r="I1703" s="2">
        <f>'Moving Avg'!H1703</f>
        <v>10.230769499999999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</row>
    <row r="1704" spans="1:12" ht="13.5" x14ac:dyDescent="0.25">
      <c r="A1704" s="3">
        <f>RSI!A1704</f>
        <v>44497</v>
      </c>
      <c r="B1704" s="2">
        <f>RSI!B1704</f>
        <v>10.426399999999999</v>
      </c>
      <c r="C1704" s="2">
        <f>RSI!I1704</f>
        <v>38.18977009819006</v>
      </c>
      <c r="D1704" s="2">
        <f>MACD!E1704</f>
        <v>7.1061369342316993E-2</v>
      </c>
      <c r="E1704" s="2">
        <f>MACD!F1704</f>
        <v>8.9174032791609931E-2</v>
      </c>
      <c r="F1704" s="2">
        <f>'Moving Avg'!D1704</f>
        <v>10.426399999999999</v>
      </c>
      <c r="G1704" s="2">
        <f>'Moving Avg'!F1704</f>
        <v>10.517075000000002</v>
      </c>
      <c r="H1704" s="2">
        <f>'Moving Avg'!G1704</f>
        <v>10.731635999999996</v>
      </c>
      <c r="I1704" s="2">
        <f>'Moving Avg'!H1704</f>
        <v>10.240012999999999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10.426399999999999</v>
      </c>
      <c r="C1705" s="2">
        <f>RSI!I1705</f>
        <v>38.18977009819006</v>
      </c>
      <c r="D1705" s="2">
        <f>MACD!E1705</f>
        <v>3.6541031449324635E-2</v>
      </c>
      <c r="E1705" s="2">
        <f>MACD!F1705</f>
        <v>7.8647432523152871E-2</v>
      </c>
      <c r="F1705" s="2">
        <f>'Moving Avg'!D1705</f>
        <v>10.426399999999999</v>
      </c>
      <c r="G1705" s="2">
        <f>'Moving Avg'!F1705</f>
        <v>10.504370000000002</v>
      </c>
      <c r="H1705" s="2">
        <f>'Moving Avg'!G1705</f>
        <v>10.731635999999996</v>
      </c>
      <c r="I1705" s="2">
        <f>'Moving Avg'!H1705</f>
        <v>10.2492565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10.6892</v>
      </c>
      <c r="C1706" s="2">
        <f>RSI!I1706</f>
        <v>58.931087682759681</v>
      </c>
      <c r="D1706" s="2">
        <f>MACD!E1706</f>
        <v>-6.1696583378179071E-4</v>
      </c>
      <c r="E1706" s="2">
        <f>MACD!F1706</f>
        <v>6.2794552851765939E-2</v>
      </c>
      <c r="F1706" s="2">
        <f>'Moving Avg'!D1706</f>
        <v>10.478959999999999</v>
      </c>
      <c r="G1706" s="2">
        <f>'Moving Avg'!F1706</f>
        <v>10.506119999999999</v>
      </c>
      <c r="H1706" s="2">
        <f>'Moving Avg'!G1706</f>
        <v>10.736891999999997</v>
      </c>
      <c r="I1706" s="2">
        <f>'Moving Avg'!H1706</f>
        <v>10.259813999999999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</row>
    <row r="1707" spans="1:12" ht="13.5" x14ac:dyDescent="0.25">
      <c r="A1707" s="3">
        <f>RSI!A1707</f>
        <v>44502</v>
      </c>
      <c r="B1707" s="2">
        <f>RSI!B1707</f>
        <v>10.6892</v>
      </c>
      <c r="C1707" s="2">
        <f>RSI!I1707</f>
        <v>58.931087682759689</v>
      </c>
      <c r="D1707" s="2">
        <f>MACD!E1707</f>
        <v>-3.0210075205632236E-2</v>
      </c>
      <c r="E1707" s="2">
        <f>MACD!F1707</f>
        <v>4.4193627240286304E-2</v>
      </c>
      <c r="F1707" s="2">
        <f>'Moving Avg'!D1707</f>
        <v>10.531519999999999</v>
      </c>
      <c r="G1707" s="2">
        <f>'Moving Avg'!F1707</f>
        <v>10.504365</v>
      </c>
      <c r="H1707" s="2">
        <f>'Moving Avg'!G1707</f>
        <v>10.736892000000003</v>
      </c>
      <c r="I1707" s="2">
        <f>'Moving Avg'!H1707</f>
        <v>10.269085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</row>
    <row r="1708" spans="1:12" ht="13.5" x14ac:dyDescent="0.25">
      <c r="A1708" s="3">
        <f>RSI!A1708</f>
        <v>44503</v>
      </c>
      <c r="B1708" s="2">
        <f>RSI!B1708</f>
        <v>10.6892</v>
      </c>
      <c r="C1708" s="2">
        <f>RSI!I1708</f>
        <v>58.931087682759689</v>
      </c>
      <c r="D1708" s="2">
        <f>MACD!E1708</f>
        <v>-5.6046157189781454E-2</v>
      </c>
      <c r="E1708" s="2">
        <f>MACD!F1708</f>
        <v>2.4145670354272758E-2</v>
      </c>
      <c r="F1708" s="2">
        <f>'Moving Avg'!D1708</f>
        <v>10.58408</v>
      </c>
      <c r="G1708" s="2">
        <f>'Moving Avg'!F1708</f>
        <v>10.504365</v>
      </c>
      <c r="H1708" s="2">
        <f>'Moving Avg'!G1708</f>
        <v>10.736892000000003</v>
      </c>
      <c r="I1708" s="2">
        <f>'Moving Avg'!H1708</f>
        <v>10.278355999999999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</row>
    <row r="1709" spans="1:12" ht="13.5" x14ac:dyDescent="0.25">
      <c r="A1709" s="3">
        <f>RSI!A1709</f>
        <v>44504</v>
      </c>
      <c r="B1709" s="2">
        <f>RSI!B1709</f>
        <v>10.6892</v>
      </c>
      <c r="C1709" s="2">
        <f>RSI!I1709</f>
        <v>58.931087682759689</v>
      </c>
      <c r="D1709" s="2">
        <f>MACD!E1709</f>
        <v>-7.8644270913091674E-2</v>
      </c>
      <c r="E1709" s="2">
        <f>MACD!F1709</f>
        <v>3.5876821007998737E-3</v>
      </c>
      <c r="F1709" s="2">
        <f>'Moving Avg'!D1709</f>
        <v>10.63664</v>
      </c>
      <c r="G1709" s="2">
        <f>'Moving Avg'!F1709</f>
        <v>10.50699</v>
      </c>
      <c r="H1709" s="2">
        <f>'Moving Avg'!G1709</f>
        <v>10.733562000000004</v>
      </c>
      <c r="I1709" s="2">
        <f>'Moving Avg'!H1709</f>
        <v>10.287841499999999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</row>
    <row r="1710" spans="1:12" ht="13.5" x14ac:dyDescent="0.25">
      <c r="A1710" s="3">
        <f>RSI!A1710</f>
        <v>44505</v>
      </c>
      <c r="B1710" s="2">
        <f>RSI!B1710</f>
        <v>10.6892</v>
      </c>
      <c r="C1710" s="2">
        <f>RSI!I1710</f>
        <v>58.931087682759681</v>
      </c>
      <c r="D1710" s="2">
        <f>MACD!E1710</f>
        <v>-9.8447986554852207E-2</v>
      </c>
      <c r="E1710" s="2">
        <f>MACD!F1710</f>
        <v>-1.6819451630330544E-2</v>
      </c>
      <c r="F1710" s="2">
        <f>'Moving Avg'!D1710</f>
        <v>10.6892</v>
      </c>
      <c r="G1710" s="2">
        <f>'Moving Avg'!F1710</f>
        <v>10.510929999999998</v>
      </c>
      <c r="H1710" s="2">
        <f>'Moving Avg'!G1710</f>
        <v>10.728480000000005</v>
      </c>
      <c r="I1710" s="2">
        <f>'Moving Avg'!H1710</f>
        <v>10.2971985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10.6892</v>
      </c>
      <c r="C1711" s="2">
        <f>RSI!I1711</f>
        <v>58.931087682759689</v>
      </c>
      <c r="D1711" s="2">
        <f>MACD!E1711</f>
        <v>-0.11583667560119082</v>
      </c>
      <c r="E1711" s="2">
        <f>MACD!F1711</f>
        <v>-3.6622896424502602E-2</v>
      </c>
      <c r="F1711" s="2">
        <f>'Moving Avg'!D1711</f>
        <v>10.6892</v>
      </c>
      <c r="G1711" s="2">
        <f>'Moving Avg'!F1711</f>
        <v>10.5175</v>
      </c>
      <c r="H1711" s="2">
        <f>'Moving Avg'!G1711</f>
        <v>10.723398000000005</v>
      </c>
      <c r="I1711" s="2">
        <f>'Moving Avg'!H1711</f>
        <v>10.305611999999998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</row>
    <row r="1712" spans="1:12" ht="13.5" x14ac:dyDescent="0.25">
      <c r="A1712" s="3">
        <f>RSI!A1712</f>
        <v>44509</v>
      </c>
      <c r="B1712" s="2">
        <f>RSI!B1712</f>
        <v>10.513999999999999</v>
      </c>
      <c r="C1712" s="2">
        <f>RSI!I1712</f>
        <v>43.685865245926749</v>
      </c>
      <c r="D1712" s="2">
        <f>MACD!E1712</f>
        <v>-0.11815731031725463</v>
      </c>
      <c r="E1712" s="2">
        <f>MACD!F1712</f>
        <v>-5.2929779203053015E-2</v>
      </c>
      <c r="F1712" s="2">
        <f>'Moving Avg'!D1712</f>
        <v>10.654159999999999</v>
      </c>
      <c r="G1712" s="2">
        <f>'Moving Avg'!F1712</f>
        <v>10.518375000000001</v>
      </c>
      <c r="H1712" s="2">
        <f>'Moving Avg'!G1712</f>
        <v>10.716388000000004</v>
      </c>
      <c r="I1712" s="2">
        <f>'Moving Avg'!H1712</f>
        <v>10.314007000000002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10.513999999999999</v>
      </c>
      <c r="C1713" s="2">
        <f>RSI!I1713</f>
        <v>43.685865245926749</v>
      </c>
      <c r="D1713" s="2">
        <f>MACD!E1713</f>
        <v>-0.11962723996297697</v>
      </c>
      <c r="E1713" s="2">
        <f>MACD!F1713</f>
        <v>-6.6269271355037809E-2</v>
      </c>
      <c r="F1713" s="2">
        <f>'Moving Avg'!D1713</f>
        <v>10.619119999999999</v>
      </c>
      <c r="G1713" s="2">
        <f>'Moving Avg'!F1713</f>
        <v>10.508300000000002</v>
      </c>
      <c r="H1713" s="2">
        <f>'Moving Avg'!G1713</f>
        <v>10.705174000000007</v>
      </c>
      <c r="I1713" s="2">
        <f>'Moving Avg'!H1713</f>
        <v>10.322402000000002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10.496499999999999</v>
      </c>
      <c r="C1714" s="2">
        <f>RSI!I1714</f>
        <v>42.41476532833299</v>
      </c>
      <c r="D1714" s="2">
        <f>MACD!E1714</f>
        <v>-0.11911761515591479</v>
      </c>
      <c r="E1714" s="2">
        <f>MACD!F1714</f>
        <v>-7.6838940115213208E-2</v>
      </c>
      <c r="F1714" s="2">
        <f>'Moving Avg'!D1714</f>
        <v>10.580579999999999</v>
      </c>
      <c r="G1714" s="2">
        <f>'Moving Avg'!F1714</f>
        <v>10.512245</v>
      </c>
      <c r="H1714" s="2">
        <f>'Moving Avg'!G1714</f>
        <v>10.693610000000003</v>
      </c>
      <c r="I1714" s="2">
        <f>'Moving Avg'!H1714</f>
        <v>10.331138500000002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</row>
    <row r="1715" spans="1:12" ht="13.5" x14ac:dyDescent="0.25">
      <c r="A1715" s="3">
        <f>RSI!A1715</f>
        <v>44512</v>
      </c>
      <c r="B1715" s="2">
        <f>RSI!B1715</f>
        <v>10.6892</v>
      </c>
      <c r="C1715" s="2">
        <f>RSI!I1715</f>
        <v>57.186913025380029</v>
      </c>
      <c r="D1715" s="2">
        <f>MACD!E1715</f>
        <v>-0.13243380523407566</v>
      </c>
      <c r="E1715" s="2">
        <f>MACD!F1715</f>
        <v>-8.7957913138985711E-2</v>
      </c>
      <c r="F1715" s="2">
        <f>'Moving Avg'!D1715</f>
        <v>10.580579999999999</v>
      </c>
      <c r="G1715" s="2">
        <f>'Moving Avg'!F1715</f>
        <v>10.529765000000001</v>
      </c>
      <c r="H1715" s="2">
        <f>'Moving Avg'!G1715</f>
        <v>10.685900000000004</v>
      </c>
      <c r="I1715" s="2">
        <f>'Moving Avg'!H1715</f>
        <v>10.341610500000002</v>
      </c>
      <c r="J1715" s="6" t="str">
        <f>OBV!F1715</f>
        <v>BEARISH</v>
      </c>
      <c r="K1715" s="6" t="str">
        <f>OBV!G1715</f>
        <v>NEUTRAL</v>
      </c>
      <c r="L1715" s="6" t="str">
        <f>OBV!H1715</f>
        <v>NEUTRAL</v>
      </c>
    </row>
    <row r="1716" spans="1:12" ht="13.5" x14ac:dyDescent="0.25">
      <c r="A1716" s="3">
        <f>RSI!A1716</f>
        <v>44515</v>
      </c>
      <c r="B1716" s="2">
        <f>RSI!B1716</f>
        <v>10.6892</v>
      </c>
      <c r="C1716" s="2">
        <f>RSI!I1716</f>
        <v>57.186913025380029</v>
      </c>
      <c r="D1716" s="2">
        <f>MACD!E1716</f>
        <v>-0.10392160309891452</v>
      </c>
      <c r="E1716" s="2">
        <f>MACD!F1716</f>
        <v>-9.1150651130971469E-2</v>
      </c>
      <c r="F1716" s="2">
        <f>'Moving Avg'!D1716</f>
        <v>10.580579999999999</v>
      </c>
      <c r="G1716" s="2">
        <f>'Moving Avg'!F1716</f>
        <v>10.543785000000002</v>
      </c>
      <c r="H1716" s="2">
        <f>'Moving Avg'!G1716</f>
        <v>10.678190000000004</v>
      </c>
      <c r="I1716" s="2">
        <f>'Moving Avg'!H1716</f>
        <v>10.3508815</v>
      </c>
      <c r="J1716" s="6" t="str">
        <f>OBV!F1716</f>
        <v>BEARISH</v>
      </c>
      <c r="K1716" s="6" t="str">
        <f>OBV!G1716</f>
        <v>NEUTRAL</v>
      </c>
      <c r="L1716" s="6" t="str">
        <f>OBV!H1716</f>
        <v>NEUTRAL</v>
      </c>
    </row>
    <row r="1717" spans="1:12" ht="13.5" x14ac:dyDescent="0.25">
      <c r="A1717" s="3">
        <f>RSI!A1717</f>
        <v>44516</v>
      </c>
      <c r="B1717" s="2">
        <f>RSI!B1717</f>
        <v>10.6892</v>
      </c>
      <c r="C1717" s="2">
        <f>RSI!I1717</f>
        <v>57.186913025380029</v>
      </c>
      <c r="D1717" s="2">
        <f>MACD!E1717</f>
        <v>-8.0398691419238943E-2</v>
      </c>
      <c r="E1717" s="2">
        <f>MACD!F1717</f>
        <v>-8.9000259188624961E-2</v>
      </c>
      <c r="F1717" s="2">
        <f>'Moving Avg'!D1717</f>
        <v>10.61562</v>
      </c>
      <c r="G1717" s="2">
        <f>'Moving Avg'!F1717</f>
        <v>10.556925</v>
      </c>
      <c r="H1717" s="2">
        <f>'Moving Avg'!G1717</f>
        <v>10.667850000000005</v>
      </c>
      <c r="I1717" s="2">
        <f>'Moving Avg'!H1717</f>
        <v>10.3601525</v>
      </c>
      <c r="J1717" s="6" t="str">
        <f>OBV!F1717</f>
        <v>BEARISH</v>
      </c>
      <c r="K1717" s="6" t="str">
        <f>OBV!G1717</f>
        <v>NEUTRAL</v>
      </c>
      <c r="L1717" s="6" t="str">
        <f>OBV!H1717</f>
        <v>BEARISH DIVERGENCE</v>
      </c>
    </row>
    <row r="1718" spans="1:12" ht="13.5" x14ac:dyDescent="0.25">
      <c r="A1718" s="3">
        <f>RSI!A1718</f>
        <v>44517</v>
      </c>
      <c r="B1718" s="2">
        <f>RSI!B1718</f>
        <v>10.496499999999999</v>
      </c>
      <c r="C1718" s="2">
        <f>RSI!I1718</f>
        <v>43.310438780753657</v>
      </c>
      <c r="D1718" s="2">
        <f>MACD!E1718</f>
        <v>-4.6778761283663428E-2</v>
      </c>
      <c r="E1718" s="2">
        <f>MACD!F1718</f>
        <v>-8.0555959607632663E-2</v>
      </c>
      <c r="F1718" s="2">
        <f>'Moving Avg'!D1718</f>
        <v>10.612119999999999</v>
      </c>
      <c r="G1718" s="2">
        <f>'Moving Avg'!F1718</f>
        <v>10.56043</v>
      </c>
      <c r="H1718" s="2">
        <f>'Moving Avg'!G1718</f>
        <v>10.654884000000004</v>
      </c>
      <c r="I1718" s="2">
        <f>'Moving Avg'!H1718</f>
        <v>10.368460000000002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10.496499999999999</v>
      </c>
      <c r="C1719" s="2">
        <f>RSI!I1719</f>
        <v>43.310438780753657</v>
      </c>
      <c r="D1719" s="2">
        <f>MACD!E1719</f>
        <v>-1.7709257487599217E-2</v>
      </c>
      <c r="E1719" s="2">
        <f>MACD!F1719</f>
        <v>-6.7986619183625974E-2</v>
      </c>
      <c r="F1719" s="2">
        <f>'Moving Avg'!D1719</f>
        <v>10.612119999999999</v>
      </c>
      <c r="G1719" s="2">
        <f>'Moving Avg'!F1719</f>
        <v>10.563935000000001</v>
      </c>
      <c r="H1719" s="2">
        <f>'Moving Avg'!G1719</f>
        <v>10.641918000000002</v>
      </c>
      <c r="I1719" s="2">
        <f>'Moving Avg'!H1719</f>
        <v>10.378054000000004</v>
      </c>
      <c r="J1719" s="6" t="str">
        <f>OBV!F1719</f>
        <v>BEARISH</v>
      </c>
      <c r="K1719" s="6" t="str">
        <f>OBV!G1719</f>
        <v>NEUTRAL</v>
      </c>
      <c r="L1719" s="6" t="str">
        <f>OBV!H1719</f>
        <v>NEUTRAL</v>
      </c>
    </row>
    <row r="1720" spans="1:12" ht="13.5" x14ac:dyDescent="0.25">
      <c r="A1720" s="3">
        <f>RSI!A1720</f>
        <v>44519</v>
      </c>
      <c r="B1720" s="2">
        <f>RSI!B1720</f>
        <v>10.496499999999999</v>
      </c>
      <c r="C1720" s="2">
        <f>RSI!I1720</f>
        <v>43.310438780753657</v>
      </c>
      <c r="D1720" s="2">
        <f>MACD!E1720</f>
        <v>7.4638210704289776E-3</v>
      </c>
      <c r="E1720" s="2">
        <f>MACD!F1720</f>
        <v>-5.2896531132814985E-2</v>
      </c>
      <c r="F1720" s="2">
        <f>'Moving Avg'!D1720</f>
        <v>10.573579999999998</v>
      </c>
      <c r="G1720" s="2">
        <f>'Moving Avg'!F1720</f>
        <v>10.56744</v>
      </c>
      <c r="H1720" s="2">
        <f>'Moving Avg'!G1720</f>
        <v>10.628952000000004</v>
      </c>
      <c r="I1720" s="2">
        <f>'Moving Avg'!H1720</f>
        <v>10.387648000000006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10.4877</v>
      </c>
      <c r="C1721" s="2">
        <f>RSI!I1721</f>
        <v>42.71920310702626</v>
      </c>
      <c r="D1721" s="2">
        <f>MACD!E1721</f>
        <v>2.9949123974061465E-2</v>
      </c>
      <c r="E1721" s="2">
        <f>MACD!F1721</f>
        <v>-3.63274001114397E-2</v>
      </c>
      <c r="F1721" s="2">
        <f>'Moving Avg'!D1721</f>
        <v>10.53328</v>
      </c>
      <c r="G1721" s="2">
        <f>'Moving Avg'!F1721</f>
        <v>10.570504999999999</v>
      </c>
      <c r="H1721" s="2">
        <f>'Moving Avg'!G1721</f>
        <v>10.615810000000003</v>
      </c>
      <c r="I1721" s="2">
        <f>'Moving Avg'!H1721</f>
        <v>10.397198000000005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</row>
    <row r="1722" spans="1:12" ht="13.5" x14ac:dyDescent="0.25">
      <c r="A1722" s="3">
        <f>RSI!A1722</f>
        <v>44523</v>
      </c>
      <c r="B1722" s="2">
        <f>RSI!B1722</f>
        <v>10.4877</v>
      </c>
      <c r="C1722" s="2">
        <f>RSI!I1722</f>
        <v>42.71920310702626</v>
      </c>
      <c r="D1722" s="2">
        <f>MACD!E1722</f>
        <v>2.2566963867518552E-2</v>
      </c>
      <c r="E1722" s="2">
        <f>MACD!F1722</f>
        <v>-2.454852731564805E-2</v>
      </c>
      <c r="F1722" s="2">
        <f>'Moving Avg'!D1722</f>
        <v>10.492979999999999</v>
      </c>
      <c r="G1722" s="2">
        <f>'Moving Avg'!F1722</f>
        <v>10.573569999999998</v>
      </c>
      <c r="H1722" s="2">
        <f>'Moving Avg'!G1722</f>
        <v>10.602668000000003</v>
      </c>
      <c r="I1722" s="2">
        <f>'Moving Avg'!H1722</f>
        <v>10.407520000000003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</row>
    <row r="1723" spans="1:12" ht="13.5" x14ac:dyDescent="0.25">
      <c r="A1723" s="3">
        <f>RSI!A1723</f>
        <v>44524</v>
      </c>
      <c r="B1723" s="2">
        <f>RSI!B1723</f>
        <v>10.4877</v>
      </c>
      <c r="C1723" s="2">
        <f>RSI!I1723</f>
        <v>42.71920310702626</v>
      </c>
      <c r="D1723" s="2">
        <f>MACD!E1723</f>
        <v>1.682576191661056E-2</v>
      </c>
      <c r="E1723" s="2">
        <f>MACD!F1723</f>
        <v>-1.6273669469196329E-2</v>
      </c>
      <c r="F1723" s="2">
        <f>'Moving Avg'!D1723</f>
        <v>10.491220000000002</v>
      </c>
      <c r="G1723" s="2">
        <f>'Moving Avg'!F1723</f>
        <v>10.576634999999998</v>
      </c>
      <c r="H1723" s="2">
        <f>'Moving Avg'!G1723</f>
        <v>10.589526000000005</v>
      </c>
      <c r="I1723" s="2">
        <f>'Moving Avg'!H1723</f>
        <v>10.418357000000006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10.4877</v>
      </c>
      <c r="C1724" s="2">
        <f>RSI!I1724</f>
        <v>42.71920310702626</v>
      </c>
      <c r="D1724" s="2">
        <f>MACD!E1724</f>
        <v>9.743330052886634E-3</v>
      </c>
      <c r="E1724" s="2">
        <f>MACD!F1724</f>
        <v>-1.1070269564779736E-2</v>
      </c>
      <c r="F1724" s="2">
        <f>'Moving Avg'!D1724</f>
        <v>10.489459999999999</v>
      </c>
      <c r="G1724" s="2">
        <f>'Moving Avg'!F1724</f>
        <v>10.579699999999997</v>
      </c>
      <c r="H1724" s="2">
        <f>'Moving Avg'!G1724</f>
        <v>10.584620000000005</v>
      </c>
      <c r="I1724" s="2">
        <f>'Moving Avg'!H1724</f>
        <v>10.428979500000004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10.5052</v>
      </c>
      <c r="C1725" s="2">
        <f>RSI!I1725</f>
        <v>44.737085909269439</v>
      </c>
      <c r="D1725" s="2">
        <f>MACD!E1725</f>
        <v>3.253352354936645E-2</v>
      </c>
      <c r="E1725" s="2">
        <f>MACD!F1725</f>
        <v>-2.3495109419504976E-3</v>
      </c>
      <c r="F1725" s="2">
        <f>'Moving Avg'!D1725</f>
        <v>10.491200000000001</v>
      </c>
      <c r="G1725" s="2">
        <f>'Moving Avg'!F1725</f>
        <v>10.583639999999997</v>
      </c>
      <c r="H1725" s="2">
        <f>'Moving Avg'!G1725</f>
        <v>10.581290000000003</v>
      </c>
      <c r="I1725" s="2">
        <f>'Moving Avg'!H1725</f>
        <v>10.438660000000002</v>
      </c>
      <c r="J1725" s="6" t="str">
        <f>OBV!F1725</f>
        <v>BULLISH</v>
      </c>
      <c r="K1725" s="6" t="str">
        <f>OBV!G1725</f>
        <v>NEUTRAL</v>
      </c>
      <c r="L1725" s="6" t="str">
        <f>OBV!H1725</f>
        <v>CONFIRMED BULLISH</v>
      </c>
    </row>
    <row r="1726" spans="1:12" ht="13.5" x14ac:dyDescent="0.25">
      <c r="A1726" s="3">
        <f>RSI!A1726</f>
        <v>44529</v>
      </c>
      <c r="B1726" s="2">
        <f>RSI!B1726</f>
        <v>10.5052</v>
      </c>
      <c r="C1726" s="2">
        <f>RSI!I1726</f>
        <v>44.737085909269439</v>
      </c>
      <c r="D1726" s="2">
        <f>MACD!E1726</f>
        <v>5.2115201946332235E-2</v>
      </c>
      <c r="E1726" s="2">
        <f>MACD!F1726</f>
        <v>8.5434316357060492E-3</v>
      </c>
      <c r="F1726" s="2">
        <f>'Moving Avg'!D1726</f>
        <v>10.4947</v>
      </c>
      <c r="G1726" s="2">
        <f>'Moving Avg'!F1726</f>
        <v>10.574439999999997</v>
      </c>
      <c r="H1726" s="2">
        <f>'Moving Avg'!G1726</f>
        <v>10.574280000000005</v>
      </c>
      <c r="I1726" s="2">
        <f>'Moving Avg'!H1726</f>
        <v>10.448383500000002</v>
      </c>
      <c r="J1726" s="6" t="str">
        <f>OBV!F1726</f>
        <v>BULLISH</v>
      </c>
      <c r="K1726" s="6" t="str">
        <f>OBV!G1726</f>
        <v>NEUTRAL</v>
      </c>
      <c r="L1726" s="6" t="str">
        <f>OBV!H1726</f>
        <v>CONFIRMED BULLISH</v>
      </c>
    </row>
    <row r="1727" spans="1:12" ht="13.5" x14ac:dyDescent="0.25">
      <c r="A1727" s="3">
        <f>RSI!A1727</f>
        <v>44530</v>
      </c>
      <c r="B1727" s="2">
        <f>RSI!B1727</f>
        <v>10.5052</v>
      </c>
      <c r="C1727" s="2">
        <f>RSI!I1727</f>
        <v>44.737085909269439</v>
      </c>
      <c r="D1727" s="2">
        <f>MACD!E1727</f>
        <v>6.8959933431745668E-2</v>
      </c>
      <c r="E1727" s="2">
        <f>MACD!F1727</f>
        <v>2.0626731994913973E-2</v>
      </c>
      <c r="F1727" s="2">
        <f>'Moving Avg'!D1727</f>
        <v>10.498200000000001</v>
      </c>
      <c r="G1727" s="2">
        <f>'Moving Avg'!F1727</f>
        <v>10.565239999999998</v>
      </c>
      <c r="H1727" s="2">
        <f>'Moving Avg'!G1727</f>
        <v>10.569372000000005</v>
      </c>
      <c r="I1727" s="2">
        <f>'Moving Avg'!H1727</f>
        <v>10.458107000000002</v>
      </c>
      <c r="J1727" s="6" t="str">
        <f>OBV!F1727</f>
        <v>BULLISH</v>
      </c>
      <c r="K1727" s="6" t="str">
        <f>OBV!G1727</f>
        <v>NEUTRAL</v>
      </c>
      <c r="L1727" s="6" t="str">
        <f>OBV!H1727</f>
        <v>CONFIRMED BULLISH</v>
      </c>
    </row>
    <row r="1728" spans="1:12" ht="13.5" x14ac:dyDescent="0.25">
      <c r="A1728" s="3">
        <f>RSI!A1728</f>
        <v>44531</v>
      </c>
      <c r="B1728" s="2">
        <f>RSI!B1728</f>
        <v>10.426399999999999</v>
      </c>
      <c r="C1728" s="2">
        <f>RSI!I1728</f>
        <v>37.339392129235563</v>
      </c>
      <c r="D1728" s="2">
        <f>MACD!E1728</f>
        <v>5.9659253730211859E-2</v>
      </c>
      <c r="E1728" s="2">
        <f>MACD!F1728</f>
        <v>2.8433236341973554E-2</v>
      </c>
      <c r="F1728" s="2">
        <f>'Moving Avg'!D1728</f>
        <v>10.485940000000001</v>
      </c>
      <c r="G1728" s="2">
        <f>'Moving Avg'!F1728</f>
        <v>10.552099999999998</v>
      </c>
      <c r="H1728" s="2">
        <f>'Moving Avg'!G1728</f>
        <v>10.563414000000005</v>
      </c>
      <c r="I1728" s="2">
        <f>'Moving Avg'!H1728</f>
        <v>10.467436500000002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</row>
    <row r="1729" spans="1:12" ht="13.5" x14ac:dyDescent="0.25">
      <c r="A1729" s="3">
        <f>RSI!A1729</f>
        <v>44532</v>
      </c>
      <c r="B1729" s="2">
        <f>RSI!B1729</f>
        <v>10.426399999999999</v>
      </c>
      <c r="C1729" s="2">
        <f>RSI!I1729</f>
        <v>37.339392129235563</v>
      </c>
      <c r="D1729" s="2">
        <f>MACD!E1729</f>
        <v>5.2491379277666894E-2</v>
      </c>
      <c r="E1729" s="2">
        <f>MACD!F1729</f>
        <v>3.3244864929112224E-2</v>
      </c>
      <c r="F1729" s="2">
        <f>'Moving Avg'!D1729</f>
        <v>10.47368</v>
      </c>
      <c r="G1729" s="2">
        <f>'Moving Avg'!F1729</f>
        <v>10.538959999999999</v>
      </c>
      <c r="H1729" s="2">
        <f>'Moving Avg'!G1729</f>
        <v>10.557456000000004</v>
      </c>
      <c r="I1729" s="2">
        <f>'Moving Avg'!H1729</f>
        <v>10.476766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</row>
    <row r="1730" spans="1:12" ht="13.5" x14ac:dyDescent="0.25">
      <c r="A1730" s="3">
        <f>RSI!A1730</f>
        <v>44533</v>
      </c>
      <c r="B1730" s="2">
        <f>RSI!B1730</f>
        <v>10.251099999999999</v>
      </c>
      <c r="C1730" s="2">
        <f>RSI!I1730</f>
        <v>26.173101749650556</v>
      </c>
      <c r="D1730" s="2">
        <f>MACD!E1730</f>
        <v>6.0061376452710036E-2</v>
      </c>
      <c r="E1730" s="2">
        <f>MACD!F1730</f>
        <v>3.8608167233831786E-2</v>
      </c>
      <c r="F1730" s="2">
        <f>'Moving Avg'!D1730</f>
        <v>10.42286</v>
      </c>
      <c r="G1730" s="2">
        <f>'Moving Avg'!F1730</f>
        <v>10.517054999999999</v>
      </c>
      <c r="H1730" s="2">
        <f>'Moving Avg'!G1730</f>
        <v>10.547992000000006</v>
      </c>
      <c r="I1730" s="2">
        <f>'Moving Avg'!H1730</f>
        <v>10.485218999999997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10.251099999999999</v>
      </c>
      <c r="C1731" s="2">
        <f>RSI!I1731</f>
        <v>26.173101749650556</v>
      </c>
      <c r="D1731" s="2">
        <f>MACD!E1731</f>
        <v>6.675056083255626E-2</v>
      </c>
      <c r="E1731" s="2">
        <f>MACD!F1731</f>
        <v>4.4236645953576681E-2</v>
      </c>
      <c r="F1731" s="2">
        <f>'Moving Avg'!D1731</f>
        <v>10.37204</v>
      </c>
      <c r="G1731" s="2">
        <f>'Moving Avg'!F1731</f>
        <v>10.495150000000001</v>
      </c>
      <c r="H1731" s="2">
        <f>'Moving Avg'!G1731</f>
        <v>10.538528000000007</v>
      </c>
      <c r="I1731" s="2">
        <f>'Moving Avg'!H1731</f>
        <v>10.493671999999997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10.216100000000001</v>
      </c>
      <c r="C1732" s="2">
        <f>RSI!I1732</f>
        <v>24.47808276107007</v>
      </c>
      <c r="D1732" s="2">
        <f>MACD!E1732</f>
        <v>7.6519573542320529E-2</v>
      </c>
      <c r="E1732" s="2">
        <f>MACD!F1732</f>
        <v>5.0693231471325456E-2</v>
      </c>
      <c r="F1732" s="2">
        <f>'Moving Avg'!D1732</f>
        <v>10.314220000000001</v>
      </c>
      <c r="G1732" s="2">
        <f>'Moving Avg'!F1732</f>
        <v>10.480255000000003</v>
      </c>
      <c r="H1732" s="2">
        <f>'Moving Avg'!G1732</f>
        <v>10.528364000000005</v>
      </c>
      <c r="I1732" s="2">
        <f>'Moving Avg'!H1732</f>
        <v>10.501949999999997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10.163500000000001</v>
      </c>
      <c r="C1733" s="2">
        <f>RSI!I1733</f>
        <v>22.155828578490301</v>
      </c>
      <c r="D1733" s="2">
        <f>MACD!E1733</f>
        <v>9.0292793488236711E-2</v>
      </c>
      <c r="E1733" s="2">
        <f>MACD!F1733</f>
        <v>5.8613143874707715E-2</v>
      </c>
      <c r="F1733" s="2">
        <f>'Moving Avg'!D1733</f>
        <v>10.26164</v>
      </c>
      <c r="G1733" s="2">
        <f>'Moving Avg'!F1733</f>
        <v>10.462730000000002</v>
      </c>
      <c r="H1733" s="2">
        <f>'Moving Avg'!G1733</f>
        <v>10.517148000000006</v>
      </c>
      <c r="I1733" s="2">
        <f>'Moving Avg'!H1733</f>
        <v>10.509964999999998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10.163500000000001</v>
      </c>
      <c r="C1734" s="2">
        <f>RSI!I1734</f>
        <v>22.155828578490301</v>
      </c>
      <c r="D1734" s="2">
        <f>MACD!E1734</f>
        <v>0.10374938696736358</v>
      </c>
      <c r="E1734" s="2">
        <f>MACD!F1734</f>
        <v>6.7640392493238888E-2</v>
      </c>
      <c r="F1734" s="2">
        <f>'Moving Avg'!D1734</f>
        <v>10.209059999999999</v>
      </c>
      <c r="G1734" s="2">
        <f>'Moving Avg'!F1734</f>
        <v>10.446080000000002</v>
      </c>
      <c r="H1734" s="2">
        <f>'Moving Avg'!G1734</f>
        <v>10.506984000000006</v>
      </c>
      <c r="I1734" s="2">
        <f>'Moving Avg'!H1734</f>
        <v>10.51798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9.9619999999999997</v>
      </c>
      <c r="C1735" s="2">
        <f>RSI!I1735</f>
        <v>15.586301565130441</v>
      </c>
      <c r="D1735" s="2">
        <f>MACD!E1735</f>
        <v>0.1344227934029476</v>
      </c>
      <c r="E1735" s="2">
        <f>MACD!F1735</f>
        <v>8.0996872675180631E-2</v>
      </c>
      <c r="F1735" s="2">
        <f>'Moving Avg'!D1735</f>
        <v>10.151239999999998</v>
      </c>
      <c r="G1735" s="2">
        <f>'Moving Avg'!F1735</f>
        <v>10.409720000000002</v>
      </c>
      <c r="H1735" s="2">
        <f>'Moving Avg'!G1735</f>
        <v>10.492614000000005</v>
      </c>
      <c r="I1735" s="2">
        <f>'Moving Avg'!H1735</f>
        <v>10.5249875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10.2249</v>
      </c>
      <c r="C1736" s="2">
        <f>RSI!I1736</f>
        <v>40.412147645798441</v>
      </c>
      <c r="D1736" s="2">
        <f>MACD!E1736</f>
        <v>0.14363902017267449</v>
      </c>
      <c r="E1736" s="2">
        <f>MACD!F1736</f>
        <v>9.3525302174679401E-2</v>
      </c>
      <c r="F1736" s="2">
        <f>'Moving Avg'!D1736</f>
        <v>10.145999999999999</v>
      </c>
      <c r="G1736" s="2">
        <f>'Moving Avg'!F1736</f>
        <v>10.386505000000001</v>
      </c>
      <c r="H1736" s="2">
        <f>'Moving Avg'!G1736</f>
        <v>10.484028000000006</v>
      </c>
      <c r="I1736" s="2">
        <f>'Moving Avg'!H1736</f>
        <v>10.533953000000002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10.251099999999999</v>
      </c>
      <c r="C1737" s="2">
        <f>RSI!I1737</f>
        <v>42.235406128485607</v>
      </c>
      <c r="D1737" s="2">
        <f>MACD!E1737</f>
        <v>0.15047636000453579</v>
      </c>
      <c r="E1737" s="2">
        <f>MACD!F1737</f>
        <v>0.10491551374065068</v>
      </c>
      <c r="F1737" s="2">
        <f>'Moving Avg'!D1737</f>
        <v>10.153</v>
      </c>
      <c r="G1737" s="2">
        <f>'Moving Avg'!F1737</f>
        <v>10.364600000000001</v>
      </c>
      <c r="H1737" s="2">
        <f>'Moving Avg'!G1737</f>
        <v>10.474564000000004</v>
      </c>
      <c r="I1737" s="2">
        <f>'Moving Avg'!H1737</f>
        <v>10.542491500000001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</row>
    <row r="1738" spans="1:12" ht="13.5" x14ac:dyDescent="0.25">
      <c r="A1738" s="3">
        <f>RSI!A1738</f>
        <v>44545</v>
      </c>
      <c r="B1738" s="2">
        <f>RSI!B1738</f>
        <v>10.2249</v>
      </c>
      <c r="C1738" s="2">
        <f>RSI!I1738</f>
        <v>40.888082466497934</v>
      </c>
      <c r="D1738" s="2">
        <f>MACD!E1738</f>
        <v>0.14683181018614277</v>
      </c>
      <c r="E1738" s="2">
        <f>MACD!F1738</f>
        <v>0.11329877302974911</v>
      </c>
      <c r="F1738" s="2">
        <f>'Moving Avg'!D1738</f>
        <v>10.165279999999999</v>
      </c>
      <c r="G1738" s="2">
        <f>'Moving Avg'!F1738</f>
        <v>10.35102</v>
      </c>
      <c r="H1738" s="2">
        <f>'Moving Avg'!G1738</f>
        <v>10.465278000000005</v>
      </c>
      <c r="I1738" s="2">
        <f>'Moving Avg'!H1738</f>
        <v>10.551585500000003</v>
      </c>
      <c r="J1738" s="6" t="str">
        <f>OBV!F1738</f>
        <v>BULLISH</v>
      </c>
      <c r="K1738" s="6" t="str">
        <f>OBV!G1738</f>
        <v>NEUTRAL</v>
      </c>
      <c r="L1738" s="6" t="str">
        <f>OBV!H1738</f>
        <v>CONFIRMED BULLISH</v>
      </c>
    </row>
    <row r="1739" spans="1:12" ht="13.5" x14ac:dyDescent="0.25">
      <c r="A1739" s="3">
        <f>RSI!A1739</f>
        <v>44546</v>
      </c>
      <c r="B1739" s="2">
        <f>RSI!B1739</f>
        <v>10.2249</v>
      </c>
      <c r="C1739" s="2">
        <f>RSI!I1739</f>
        <v>40.888082466497934</v>
      </c>
      <c r="D1739" s="2">
        <f>MACD!E1739</f>
        <v>0.14459939297587887</v>
      </c>
      <c r="E1739" s="2">
        <f>MACD!F1739</f>
        <v>0.11955889701897507</v>
      </c>
      <c r="F1739" s="2">
        <f>'Moving Avg'!D1739</f>
        <v>10.17756</v>
      </c>
      <c r="G1739" s="2">
        <f>'Moving Avg'!F1739</f>
        <v>10.337439999999997</v>
      </c>
      <c r="H1739" s="2">
        <f>'Moving Avg'!G1739</f>
        <v>10.457042000000007</v>
      </c>
      <c r="I1739" s="2">
        <f>'Moving Avg'!H1739</f>
        <v>10.561923000000004</v>
      </c>
      <c r="J1739" s="6" t="str">
        <f>OBV!F1739</f>
        <v>BULLISH</v>
      </c>
      <c r="K1739" s="6" t="str">
        <f>OBV!G1739</f>
        <v>NEUTRAL</v>
      </c>
      <c r="L1739" s="6" t="str">
        <f>OBV!H1739</f>
        <v>CONFIRMED BULLISH</v>
      </c>
    </row>
    <row r="1740" spans="1:12" ht="13.5" x14ac:dyDescent="0.25">
      <c r="A1740" s="3">
        <f>RSI!A1740</f>
        <v>44550</v>
      </c>
      <c r="B1740" s="2">
        <f>RSI!B1740</f>
        <v>10.2249</v>
      </c>
      <c r="C1740" s="2">
        <f>RSI!I1740</f>
        <v>40.888082466497927</v>
      </c>
      <c r="D1740" s="2">
        <f>MACD!E1740</f>
        <v>0.11652955734987991</v>
      </c>
      <c r="E1740" s="2">
        <f>MACD!F1740</f>
        <v>0.11895302908515605</v>
      </c>
      <c r="F1740" s="2">
        <f>'Moving Avg'!D1740</f>
        <v>10.230139999999999</v>
      </c>
      <c r="G1740" s="2">
        <f>'Moving Avg'!F1740</f>
        <v>10.323859999999998</v>
      </c>
      <c r="H1740" s="2">
        <f>'Moving Avg'!G1740</f>
        <v>10.449332000000004</v>
      </c>
      <c r="I1740" s="2">
        <f>'Moving Avg'!H1740</f>
        <v>10.572303500000006</v>
      </c>
      <c r="J1740" s="6" t="str">
        <f>OBV!F1740</f>
        <v>BULLISH</v>
      </c>
      <c r="K1740" s="6" t="str">
        <f>OBV!G1740</f>
        <v>NEUTRAL</v>
      </c>
      <c r="L1740" s="6" t="str">
        <f>OBV!H1740</f>
        <v>CONFIRMED BULLISH</v>
      </c>
    </row>
    <row r="1741" spans="1:12" ht="13.5" x14ac:dyDescent="0.25">
      <c r="A1741" s="3">
        <f>RSI!A1741</f>
        <v>44551</v>
      </c>
      <c r="B1741" s="2">
        <f>RSI!B1741</f>
        <v>10.1197</v>
      </c>
      <c r="C1741" s="2">
        <f>RSI!I1741</f>
        <v>35.248976314780919</v>
      </c>
      <c r="D1741" s="2">
        <f>MACD!E1741</f>
        <v>0.10130071681840036</v>
      </c>
      <c r="E1741" s="2">
        <f>MACD!F1741</f>
        <v>0.11542256663180492</v>
      </c>
      <c r="F1741" s="2">
        <f>'Moving Avg'!D1741</f>
        <v>10.209099999999999</v>
      </c>
      <c r="G1741" s="2">
        <f>'Moving Avg'!F1741</f>
        <v>10.305459999999998</v>
      </c>
      <c r="H1741" s="2">
        <f>'Moving Avg'!G1741</f>
        <v>10.440570000000003</v>
      </c>
      <c r="I1741" s="2">
        <f>'Moving Avg'!H1741</f>
        <v>10.583016000000008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9.7254000000000005</v>
      </c>
      <c r="C1742" s="2">
        <f>RSI!I1742</f>
        <v>22.643620403529724</v>
      </c>
      <c r="D1742" s="2">
        <f>MACD!E1742</f>
        <v>0.11353509284851171</v>
      </c>
      <c r="E1742" s="2">
        <f>MACD!F1742</f>
        <v>0.11504507187514629</v>
      </c>
      <c r="F1742" s="2">
        <f>'Moving Avg'!D1742</f>
        <v>10.103960000000001</v>
      </c>
      <c r="G1742" s="2">
        <f>'Moving Avg'!F1742</f>
        <v>10.267344999999997</v>
      </c>
      <c r="H1742" s="2">
        <f>'Moving Avg'!G1742</f>
        <v>10.425148000000004</v>
      </c>
      <c r="I1742" s="2">
        <f>'Moving Avg'!H1742</f>
        <v>10.590599000000005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10.0671</v>
      </c>
      <c r="C1743" s="2">
        <f>RSI!I1743</f>
        <v>42.000513019244899</v>
      </c>
      <c r="D1743" s="2">
        <f>MACD!E1743</f>
        <v>9.4015186970697329E-2</v>
      </c>
      <c r="E1743" s="2">
        <f>MACD!F1743</f>
        <v>0.1108390948942565</v>
      </c>
      <c r="F1743" s="2">
        <f>'Moving Avg'!D1743</f>
        <v>10.072399999999998</v>
      </c>
      <c r="G1743" s="2">
        <f>'Moving Avg'!F1743</f>
        <v>10.246314999999999</v>
      </c>
      <c r="H1743" s="2">
        <f>'Moving Avg'!G1743</f>
        <v>10.412180000000003</v>
      </c>
      <c r="I1743" s="2">
        <f>'Moving Avg'!H1743</f>
        <v>10.599375500000006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10.075900000000001</v>
      </c>
      <c r="C1744" s="2">
        <f>RSI!I1744</f>
        <v>42.400257451877749</v>
      </c>
      <c r="D1744" s="2">
        <f>MACD!E1744</f>
        <v>7.8097138924311693E-2</v>
      </c>
      <c r="E1744" s="2">
        <f>MACD!F1744</f>
        <v>0.10429070370026755</v>
      </c>
      <c r="F1744" s="2">
        <f>'Moving Avg'!D1744</f>
        <v>10.042600000000002</v>
      </c>
      <c r="G1744" s="2">
        <f>'Moving Avg'!F1744</f>
        <v>10.225724999999999</v>
      </c>
      <c r="H1744" s="2">
        <f>'Moving Avg'!G1744</f>
        <v>10.405346000000002</v>
      </c>
      <c r="I1744" s="2">
        <f>'Moving Avg'!H1744</f>
        <v>10.608153500000004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10.0671</v>
      </c>
      <c r="C1745" s="2">
        <f>RSI!I1745</f>
        <v>42.087865486157504</v>
      </c>
      <c r="D1745" s="2">
        <f>MACD!E1745</f>
        <v>3.5385880324726671E-2</v>
      </c>
      <c r="E1745" s="2">
        <f>MACD!F1745</f>
        <v>9.050973902515938E-2</v>
      </c>
      <c r="F1745" s="2">
        <f>'Moving Avg'!D1745</f>
        <v>10.011039999999999</v>
      </c>
      <c r="G1745" s="2">
        <f>'Moving Avg'!F1745</f>
        <v>10.20382</v>
      </c>
      <c r="H1745" s="2">
        <f>'Moving Avg'!G1745</f>
        <v>10.399912000000002</v>
      </c>
      <c r="I1745" s="2">
        <f>'Moving Avg'!H1745</f>
        <v>10.616544000000003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10.0671</v>
      </c>
      <c r="C1746" s="2">
        <f>RSI!I1746</f>
        <v>42.087865486157504</v>
      </c>
      <c r="D1746" s="2">
        <f>MACD!E1746</f>
        <v>4.076781868317525E-2</v>
      </c>
      <c r="E1746" s="2">
        <f>MACD!F1746</f>
        <v>8.056135495676256E-2</v>
      </c>
      <c r="F1746" s="2">
        <f>'Moving Avg'!D1746</f>
        <v>10.00052</v>
      </c>
      <c r="G1746" s="2">
        <f>'Moving Avg'!F1746</f>
        <v>10.181915</v>
      </c>
      <c r="H1746" s="2">
        <f>'Moving Avg'!G1746</f>
        <v>10.393078000000001</v>
      </c>
      <c r="I1746" s="2">
        <f>'Moving Avg'!H1746</f>
        <v>10.624934500000004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9.9883000000000006</v>
      </c>
      <c r="C1747" s="2">
        <f>RSI!I1747</f>
        <v>39.096418893625554</v>
      </c>
      <c r="D1747" s="2">
        <f>MACD!E1747</f>
        <v>5.6185943394972071E-2</v>
      </c>
      <c r="E1747" s="2">
        <f>MACD!F1747</f>
        <v>7.5686272644404459E-2</v>
      </c>
      <c r="F1747" s="2">
        <f>'Moving Avg'!D1747</f>
        <v>10.053100000000001</v>
      </c>
      <c r="G1747" s="2">
        <f>'Moving Avg'!F1747</f>
        <v>10.156070000000003</v>
      </c>
      <c r="H1747" s="2">
        <f>'Moving Avg'!G1747</f>
        <v>10.384315999999998</v>
      </c>
      <c r="I1747" s="2">
        <f>'Moving Avg'!H1747</f>
        <v>10.632931000000003</v>
      </c>
      <c r="J1747" s="6" t="str">
        <f>OBV!F1747</f>
        <v>BEARISH</v>
      </c>
      <c r="K1747" s="6" t="str">
        <f>OBV!G1747</f>
        <v>NEUTRAL</v>
      </c>
      <c r="L1747" s="6" t="str">
        <f>OBV!H1747</f>
        <v>BEARISH DIVERGENCE</v>
      </c>
    </row>
    <row r="1748" spans="1:12" ht="13.5" x14ac:dyDescent="0.25">
      <c r="A1748" s="3">
        <f>RSI!A1748</f>
        <v>44560</v>
      </c>
      <c r="B1748" s="2">
        <f>RSI!B1748</f>
        <v>9.9883000000000006</v>
      </c>
      <c r="C1748" s="2">
        <f>RSI!I1748</f>
        <v>39.096418893625554</v>
      </c>
      <c r="D1748" s="2">
        <f>MACD!E1748</f>
        <v>6.6589477646154194E-2</v>
      </c>
      <c r="E1748" s="2">
        <f>MACD!F1748</f>
        <v>7.3866913644754409E-2</v>
      </c>
      <c r="F1748" s="2">
        <f>'Moving Avg'!D1748</f>
        <v>10.03734</v>
      </c>
      <c r="G1748" s="2">
        <f>'Moving Avg'!F1748</f>
        <v>10.134165000000003</v>
      </c>
      <c r="H1748" s="2">
        <f>'Moving Avg'!G1748</f>
        <v>10.375553999999998</v>
      </c>
      <c r="I1748" s="2">
        <f>'Moving Avg'!H1748</f>
        <v>10.640842000000003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</row>
    <row r="1749" spans="1:12" ht="13.5" x14ac:dyDescent="0.25">
      <c r="A1749" s="3">
        <f>RSI!A1749</f>
        <v>44561</v>
      </c>
      <c r="B1749" s="2">
        <f>RSI!B1749</f>
        <v>9.9883000000000006</v>
      </c>
      <c r="C1749" s="2">
        <f>RSI!I1749</f>
        <v>39.096418893625554</v>
      </c>
      <c r="D1749" s="2">
        <f>MACD!E1749</f>
        <v>7.6677836644700292E-2</v>
      </c>
      <c r="E1749" s="2">
        <f>MACD!F1749</f>
        <v>7.4429098244743586E-2</v>
      </c>
      <c r="F1749" s="2">
        <f>'Moving Avg'!D1749</f>
        <v>10.019820000000001</v>
      </c>
      <c r="G1749" s="2">
        <f>'Moving Avg'!F1749</f>
        <v>10.112260000000003</v>
      </c>
      <c r="H1749" s="2">
        <f>'Moving Avg'!G1749</f>
        <v>10.366791999999998</v>
      </c>
      <c r="I1749" s="2">
        <f>'Moving Avg'!H1749</f>
        <v>10.647552000000003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</row>
    <row r="1750" spans="1:12" ht="13.5" x14ac:dyDescent="0.25">
      <c r="A1750" s="3">
        <f>RSI!A1750</f>
        <v>44564</v>
      </c>
      <c r="B1750" s="2">
        <f>RSI!B1750</f>
        <v>9.6378000000000004</v>
      </c>
      <c r="C1750" s="2">
        <f>RSI!I1750</f>
        <v>28.028973264863851</v>
      </c>
      <c r="D1750" s="2">
        <f>MACD!E1750</f>
        <v>0.11236725937410519</v>
      </c>
      <c r="E1750" s="2">
        <f>MACD!F1750</f>
        <v>8.2016730470615917E-2</v>
      </c>
      <c r="F1750" s="2">
        <f>'Moving Avg'!D1750</f>
        <v>9.9339600000000008</v>
      </c>
      <c r="G1750" s="2">
        <f>'Moving Avg'!F1750</f>
        <v>10.081595000000004</v>
      </c>
      <c r="H1750" s="2">
        <f>'Moving Avg'!G1750</f>
        <v>10.351019999999997</v>
      </c>
      <c r="I1750" s="2">
        <f>'Moving Avg'!H1750</f>
        <v>10.652509500000003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</row>
    <row r="1751" spans="1:12" ht="13.5" x14ac:dyDescent="0.25">
      <c r="A1751" s="3">
        <f>RSI!A1751</f>
        <v>44565</v>
      </c>
      <c r="B1751" s="2">
        <f>RSI!B1751</f>
        <v>9.6378000000000004</v>
      </c>
      <c r="C1751" s="2">
        <f>RSI!I1751</f>
        <v>28.028973264863851</v>
      </c>
      <c r="D1751" s="2">
        <f>MACD!E1751</f>
        <v>0.1295545021464406</v>
      </c>
      <c r="E1751" s="2">
        <f>MACD!F1751</f>
        <v>9.1524284805780856E-2</v>
      </c>
      <c r="F1751" s="2">
        <f>'Moving Avg'!D1751</f>
        <v>9.8480999999999987</v>
      </c>
      <c r="G1751" s="2">
        <f>'Moving Avg'!F1751</f>
        <v>10.050930000000003</v>
      </c>
      <c r="H1751" s="2">
        <f>'Moving Avg'!G1751</f>
        <v>10.335247999999996</v>
      </c>
      <c r="I1751" s="2">
        <f>'Moving Avg'!H1751</f>
        <v>10.657467000000004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</row>
    <row r="1752" spans="1:12" ht="13.5" x14ac:dyDescent="0.25">
      <c r="A1752" s="3">
        <f>RSI!A1752</f>
        <v>44566</v>
      </c>
      <c r="B1752" s="2">
        <f>RSI!B1752</f>
        <v>9.9357000000000006</v>
      </c>
      <c r="C1752" s="2">
        <f>RSI!I1752</f>
        <v>43.730314532930834</v>
      </c>
      <c r="D1752" s="2">
        <f>MACD!E1752</f>
        <v>6.4307418823952744E-2</v>
      </c>
      <c r="E1752" s="2">
        <f>MACD!F1752</f>
        <v>8.608091160941525E-2</v>
      </c>
      <c r="F1752" s="2">
        <f>'Moving Avg'!D1752</f>
        <v>9.8375799999999991</v>
      </c>
      <c r="G1752" s="2">
        <f>'Moving Avg'!F1752</f>
        <v>10.036910000000002</v>
      </c>
      <c r="H1752" s="2">
        <f>'Moving Avg'!G1752</f>
        <v>10.325433999999998</v>
      </c>
      <c r="I1752" s="2">
        <f>'Moving Avg'!H1752</f>
        <v>10.664257000000005</v>
      </c>
      <c r="J1752" s="6" t="str">
        <f>OBV!F1752</f>
        <v>BULLISH</v>
      </c>
      <c r="K1752" s="6" t="str">
        <f>OBV!G1752</f>
        <v>NEUTRAL</v>
      </c>
      <c r="L1752" s="6" t="str">
        <f>OBV!H1752</f>
        <v>BULLISH DIVERGENCE</v>
      </c>
    </row>
    <row r="1753" spans="1:12" ht="13.5" x14ac:dyDescent="0.25">
      <c r="A1753" s="3">
        <f>RSI!A1753</f>
        <v>44567</v>
      </c>
      <c r="B1753" s="2">
        <f>RSI!B1753</f>
        <v>9.9007000000000005</v>
      </c>
      <c r="C1753" s="2">
        <f>RSI!I1753</f>
        <v>42.555637756801467</v>
      </c>
      <c r="D1753" s="2">
        <f>MACD!E1753</f>
        <v>6.5220303185835604E-2</v>
      </c>
      <c r="E1753" s="2">
        <f>MACD!F1753</f>
        <v>8.1908789924699327E-2</v>
      </c>
      <c r="F1753" s="2">
        <f>'Moving Avg'!D1753</f>
        <v>9.8200600000000016</v>
      </c>
      <c r="G1753" s="2">
        <f>'Moving Avg'!F1753</f>
        <v>10.023770000000001</v>
      </c>
      <c r="H1753" s="2">
        <f>'Moving Avg'!G1753</f>
        <v>10.314919999999997</v>
      </c>
      <c r="I1753" s="2">
        <f>'Moving Avg'!H1753</f>
        <v>10.670486000000006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9.9444999999999997</v>
      </c>
      <c r="C1754" s="2">
        <f>RSI!I1754</f>
        <v>44.562556217711119</v>
      </c>
      <c r="D1754" s="2">
        <f>MACD!E1754</f>
        <v>6.5197972663824544E-2</v>
      </c>
      <c r="E1754" s="2">
        <f>MACD!F1754</f>
        <v>7.8566626472524381E-2</v>
      </c>
      <c r="F1754" s="2">
        <f>'Moving Avg'!D1754</f>
        <v>9.8112999999999992</v>
      </c>
      <c r="G1754" s="2">
        <f>'Moving Avg'!F1754</f>
        <v>10.012820000000001</v>
      </c>
      <c r="H1754" s="2">
        <f>'Moving Avg'!G1754</f>
        <v>10.305281999999995</v>
      </c>
      <c r="I1754" s="2">
        <f>'Moving Avg'!H1754</f>
        <v>10.675690500000004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9.9444999999999997</v>
      </c>
      <c r="C1755" s="2">
        <f>RSI!I1755</f>
        <v>44.562556217711119</v>
      </c>
      <c r="D1755" s="2">
        <f>MACD!E1755</f>
        <v>6.4581070144711816E-2</v>
      </c>
      <c r="E1755" s="2">
        <f>MACD!F1755</f>
        <v>7.5769515206961874E-2</v>
      </c>
      <c r="F1755" s="2">
        <f>'Moving Avg'!D1755</f>
        <v>9.8726400000000005</v>
      </c>
      <c r="G1755" s="2">
        <f>'Moving Avg'!F1755</f>
        <v>10.011945000000001</v>
      </c>
      <c r="H1755" s="2">
        <f>'Moving Avg'!G1755</f>
        <v>10.295643999999998</v>
      </c>
      <c r="I1755" s="2">
        <f>'Moving Avg'!H1755</f>
        <v>10.679737000000005</v>
      </c>
      <c r="J1755" s="6" t="str">
        <f>OBV!F1755</f>
        <v>BEARISH</v>
      </c>
      <c r="K1755" s="6" t="str">
        <f>OBV!G1755</f>
        <v>NEUTRAL</v>
      </c>
      <c r="L1755" s="6" t="str">
        <f>OBV!H1755</f>
        <v>BEARISH DIVERGENCE</v>
      </c>
    </row>
    <row r="1756" spans="1:12" ht="13.5" x14ac:dyDescent="0.25">
      <c r="A1756" s="3">
        <f>RSI!A1756</f>
        <v>44572</v>
      </c>
      <c r="B1756" s="2">
        <f>RSI!B1756</f>
        <v>9.6378000000000004</v>
      </c>
      <c r="C1756" s="2">
        <f>RSI!I1756</f>
        <v>34.713585939442481</v>
      </c>
      <c r="D1756" s="2">
        <f>MACD!E1756</f>
        <v>8.7477444864555665E-2</v>
      </c>
      <c r="E1756" s="2">
        <f>MACD!F1756</f>
        <v>7.8111101138480632E-2</v>
      </c>
      <c r="F1756" s="2">
        <f>'Moving Avg'!D1756</f>
        <v>9.8726400000000005</v>
      </c>
      <c r="G1756" s="2">
        <f>'Moving Avg'!F1756</f>
        <v>9.9825899999999983</v>
      </c>
      <c r="H1756" s="2">
        <f>'Moving Avg'!G1756</f>
        <v>10.274615999999996</v>
      </c>
      <c r="I1756" s="2">
        <f>'Moving Avg'!H1756</f>
        <v>10.680963500000002</v>
      </c>
      <c r="J1756" s="6" t="str">
        <f>OBV!F1756</f>
        <v>BEARISH</v>
      </c>
      <c r="K1756" s="6" t="str">
        <f>OBV!G1756</f>
        <v>STRONG</v>
      </c>
      <c r="L1756" s="6" t="str">
        <f>OBV!H1756</f>
        <v>NEUTRAL</v>
      </c>
    </row>
    <row r="1757" spans="1:12" ht="13.5" x14ac:dyDescent="0.25">
      <c r="A1757" s="3">
        <f>RSI!A1757</f>
        <v>44573</v>
      </c>
      <c r="B1757" s="2">
        <f>RSI!B1757</f>
        <v>9.5502000000000002</v>
      </c>
      <c r="C1757" s="2">
        <f>RSI!I1757</f>
        <v>32.503896825587873</v>
      </c>
      <c r="D1757" s="2">
        <f>MACD!E1757</f>
        <v>0.10367742568649163</v>
      </c>
      <c r="E1757" s="2">
        <f>MACD!F1757</f>
        <v>8.3224366048082837E-2</v>
      </c>
      <c r="F1757" s="2">
        <f>'Moving Avg'!D1757</f>
        <v>9.795539999999999</v>
      </c>
      <c r="G1757" s="2">
        <f>'Moving Avg'!F1757</f>
        <v>9.9475449999999999</v>
      </c>
      <c r="H1757" s="2">
        <f>'Moving Avg'!G1757</f>
        <v>10.251835999999996</v>
      </c>
      <c r="I1757" s="2">
        <f>'Moving Avg'!H1757</f>
        <v>10.679822000000003</v>
      </c>
      <c r="J1757" s="6" t="str">
        <f>OBV!F1757</f>
        <v>BEARISH</v>
      </c>
      <c r="K1757" s="6" t="str">
        <f>OBV!G1757</f>
        <v>STRONG</v>
      </c>
      <c r="L1757" s="6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9.9182000000000006</v>
      </c>
      <c r="C1758" s="2">
        <f>RSI!I1758</f>
        <v>47.595319169903689</v>
      </c>
      <c r="D1758" s="2">
        <f>MACD!E1758</f>
        <v>9.2921542561949622E-2</v>
      </c>
      <c r="E1758" s="2">
        <f>MACD!F1758</f>
        <v>8.5163801350856203E-2</v>
      </c>
      <c r="F1758" s="2">
        <f>'Moving Avg'!D1758</f>
        <v>9.7990399999999998</v>
      </c>
      <c r="G1758" s="2">
        <f>'Moving Avg'!F1758</f>
        <v>9.9322099999999995</v>
      </c>
      <c r="H1758" s="2">
        <f>'Moving Avg'!G1758</f>
        <v>10.236415999999998</v>
      </c>
      <c r="I1758" s="2">
        <f>'Moving Avg'!H1758</f>
        <v>10.680949000000005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</row>
    <row r="1759" spans="1:12" ht="13.5" x14ac:dyDescent="0.25">
      <c r="A1759" s="3">
        <f>RSI!A1759</f>
        <v>44575</v>
      </c>
      <c r="B1759" s="2">
        <f>RSI!B1759</f>
        <v>9.9182000000000006</v>
      </c>
      <c r="C1759" s="2">
        <f>RSI!I1759</f>
        <v>47.595319169903689</v>
      </c>
      <c r="D1759" s="2">
        <f>MACD!E1759</f>
        <v>8.423449404486405E-2</v>
      </c>
      <c r="E1759" s="2">
        <f>MACD!F1759</f>
        <v>8.4977939889657766E-2</v>
      </c>
      <c r="F1759" s="2">
        <f>'Moving Avg'!D1759</f>
        <v>9.7937799999999999</v>
      </c>
      <c r="G1759" s="2">
        <f>'Moving Avg'!F1759</f>
        <v>9.916875000000001</v>
      </c>
      <c r="H1759" s="2">
        <f>'Moving Avg'!G1759</f>
        <v>10.220996</v>
      </c>
      <c r="I1759" s="2">
        <f>'Moving Avg'!H1759</f>
        <v>10.681218500000005</v>
      </c>
      <c r="J1759" s="6" t="str">
        <f>OBV!F1759</f>
        <v>BULLISH</v>
      </c>
      <c r="K1759" s="6" t="str">
        <f>OBV!G1759</f>
        <v>NEUTRAL</v>
      </c>
      <c r="L1759" s="6" t="str">
        <f>OBV!H1759</f>
        <v>BULLISH DIVERGENCE</v>
      </c>
    </row>
    <row r="1760" spans="1:12" ht="13.5" x14ac:dyDescent="0.25">
      <c r="A1760" s="3">
        <f>RSI!A1760</f>
        <v>44578</v>
      </c>
      <c r="B1760" s="2">
        <f>RSI!B1760</f>
        <v>9.8918999999999997</v>
      </c>
      <c r="C1760" s="2">
        <f>RSI!I1760</f>
        <v>46.72931852100659</v>
      </c>
      <c r="D1760" s="2">
        <f>MACD!E1760</f>
        <v>2.5292396271707318E-2</v>
      </c>
      <c r="E1760" s="2">
        <f>MACD!F1760</f>
        <v>7.3040831166067688E-2</v>
      </c>
      <c r="F1760" s="2">
        <f>'Moving Avg'!D1760</f>
        <v>9.7832600000000003</v>
      </c>
      <c r="G1760" s="2">
        <f>'Moving Avg'!F1760</f>
        <v>9.9002249999999989</v>
      </c>
      <c r="H1760" s="2">
        <f>'Moving Avg'!G1760</f>
        <v>10.205050000000002</v>
      </c>
      <c r="I1760" s="2">
        <f>'Moving Avg'!H1760</f>
        <v>10.680627500000007</v>
      </c>
      <c r="J1760" s="6" t="str">
        <f>OBV!F1760</f>
        <v>BULLISH</v>
      </c>
      <c r="K1760" s="6" t="str">
        <f>OBV!G1760</f>
        <v>NEUTRAL</v>
      </c>
      <c r="L1760" s="6" t="str">
        <f>OBV!H1760</f>
        <v>BULLISH DIVERGENCE</v>
      </c>
    </row>
    <row r="1761" spans="1:12" ht="13.5" x14ac:dyDescent="0.25">
      <c r="A1761" s="3">
        <f>RSI!A1761</f>
        <v>44579</v>
      </c>
      <c r="B1761" s="2">
        <f>RSI!B1761</f>
        <v>9.8918999999999997</v>
      </c>
      <c r="C1761" s="2">
        <f>RSI!I1761</f>
        <v>46.72931852100659</v>
      </c>
      <c r="D1761" s="2">
        <f>MACD!E1761</f>
        <v>-2.4071268892694064E-2</v>
      </c>
      <c r="E1761" s="2">
        <f>MACD!F1761</f>
        <v>5.3618411154315336E-2</v>
      </c>
      <c r="F1761" s="2">
        <f>'Moving Avg'!D1761</f>
        <v>9.8340800000000002</v>
      </c>
      <c r="G1761" s="2">
        <f>'Moving Avg'!F1761</f>
        <v>9.8888350000000003</v>
      </c>
      <c r="H1761" s="2">
        <f>'Moving Avg'!G1761</f>
        <v>10.189104</v>
      </c>
      <c r="I1761" s="2">
        <f>'Moving Avg'!H1761</f>
        <v>10.680851000000008</v>
      </c>
      <c r="J1761" s="6" t="str">
        <f>OBV!F1761</f>
        <v>BULLISH</v>
      </c>
      <c r="K1761" s="6" t="str">
        <f>OBV!G1761</f>
        <v>NEUTRAL</v>
      </c>
      <c r="L1761" s="6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9.8918999999999997</v>
      </c>
      <c r="C1762" s="2">
        <f>RSI!I1762</f>
        <v>46.72931852100659</v>
      </c>
      <c r="D1762" s="2">
        <f>MACD!E1762</f>
        <v>-1.9537145942949863E-2</v>
      </c>
      <c r="E1762" s="2">
        <f>MACD!F1762</f>
        <v>3.8987299734862299E-2</v>
      </c>
      <c r="F1762" s="2">
        <f>'Moving Avg'!D1762</f>
        <v>9.9024199999999993</v>
      </c>
      <c r="G1762" s="2">
        <f>'Moving Avg'!F1762</f>
        <v>9.8971599999999995</v>
      </c>
      <c r="H1762" s="2">
        <f>'Moving Avg'!G1762</f>
        <v>10.176662</v>
      </c>
      <c r="I1762" s="2">
        <f>'Moving Avg'!H1762</f>
        <v>10.679702500000005</v>
      </c>
      <c r="J1762" s="6" t="str">
        <f>OBV!F1762</f>
        <v>BULLISH</v>
      </c>
      <c r="K1762" s="6" t="str">
        <f>OBV!G1762</f>
        <v>NEUTRAL</v>
      </c>
      <c r="L1762" s="6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9.8743999999999996</v>
      </c>
      <c r="C1763" s="2">
        <f>RSI!I1763</f>
        <v>46.033234261163983</v>
      </c>
      <c r="D1763" s="2">
        <f>MACD!E1763</f>
        <v>-1.9351298663885075E-2</v>
      </c>
      <c r="E1763" s="2">
        <f>MACD!F1763</f>
        <v>2.7319580055112827E-2</v>
      </c>
      <c r="F1763" s="2">
        <f>'Moving Avg'!D1763</f>
        <v>9.8936600000000006</v>
      </c>
      <c r="G1763" s="2">
        <f>'Moving Avg'!F1763</f>
        <v>9.8875250000000001</v>
      </c>
      <c r="H1763" s="2">
        <f>'Moving Avg'!G1763</f>
        <v>10.163870000000001</v>
      </c>
      <c r="I1763" s="2">
        <f>'Moving Avg'!H1763</f>
        <v>10.676965000000004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9.4626000000000001</v>
      </c>
      <c r="C1764" s="2">
        <f>RSI!I1764</f>
        <v>33.418200793859029</v>
      </c>
      <c r="D1764" s="2">
        <f>MACD!E1764</f>
        <v>1.8556716140668783E-2</v>
      </c>
      <c r="E1764" s="2">
        <f>MACD!F1764</f>
        <v>2.556700727222402E-2</v>
      </c>
      <c r="F1764" s="2">
        <f>'Moving Avg'!D1764</f>
        <v>9.8025400000000005</v>
      </c>
      <c r="G1764" s="2">
        <f>'Moving Avg'!F1764</f>
        <v>9.8568600000000011</v>
      </c>
      <c r="H1764" s="2">
        <f>'Moving Avg'!G1764</f>
        <v>10.143192000000001</v>
      </c>
      <c r="I1764" s="2">
        <f>'Moving Avg'!H1764</f>
        <v>10.669852500000006</v>
      </c>
      <c r="J1764" s="6" t="str">
        <f>OBV!F1764</f>
        <v>BEARISH</v>
      </c>
      <c r="K1764" s="6" t="str">
        <f>OBV!G1764</f>
        <v>STRONG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9.4187999999999992</v>
      </c>
      <c r="C1765" s="2">
        <f>RSI!I1765</f>
        <v>32.401133762958892</v>
      </c>
      <c r="D1765" s="2">
        <f>MACD!E1765</f>
        <v>5.6781437527247292E-2</v>
      </c>
      <c r="E1765" s="2">
        <f>MACD!F1765</f>
        <v>3.1809893323228679E-2</v>
      </c>
      <c r="F1765" s="2">
        <f>'Moving Avg'!D1765</f>
        <v>9.7079199999999997</v>
      </c>
      <c r="G1765" s="2">
        <f>'Moving Avg'!F1765</f>
        <v>9.8244450000000008</v>
      </c>
      <c r="H1765" s="2">
        <f>'Moving Avg'!G1765</f>
        <v>10.117784</v>
      </c>
      <c r="I1765" s="2">
        <f>'Moving Avg'!H1765</f>
        <v>10.660334000000004</v>
      </c>
      <c r="J1765" s="6" t="str">
        <f>OBV!F1765</f>
        <v>BEARISH</v>
      </c>
      <c r="K1765" s="6" t="str">
        <f>OBV!G1765</f>
        <v>STRONG</v>
      </c>
      <c r="L1765" s="6" t="str">
        <f>OBV!H1765</f>
        <v>CONFIRMED BEARISH</v>
      </c>
    </row>
    <row r="1766" spans="1:12" ht="13.5" x14ac:dyDescent="0.25">
      <c r="A1766" s="3">
        <f>RSI!A1766</f>
        <v>44586</v>
      </c>
      <c r="B1766" s="2">
        <f>RSI!B1766</f>
        <v>9.2873999999999999</v>
      </c>
      <c r="C1766" s="2">
        <f>RSI!I1766</f>
        <v>29.500445698948383</v>
      </c>
      <c r="D1766" s="2">
        <f>MACD!E1766</f>
        <v>5.4622100294199782E-2</v>
      </c>
      <c r="E1766" s="2">
        <f>MACD!F1766</f>
        <v>3.6372334717422905E-2</v>
      </c>
      <c r="F1766" s="2">
        <f>'Moving Avg'!D1766</f>
        <v>9.587019999999999</v>
      </c>
      <c r="G1766" s="2">
        <f>'Moving Avg'!F1766</f>
        <v>9.7854600000000005</v>
      </c>
      <c r="H1766" s="2">
        <f>'Moving Avg'!G1766</f>
        <v>10.089748</v>
      </c>
      <c r="I1766" s="2">
        <f>'Moving Avg'!H1766</f>
        <v>10.649558000000004</v>
      </c>
      <c r="J1766" s="6" t="str">
        <f>OBV!F1766</f>
        <v>BEARISH</v>
      </c>
      <c r="K1766" s="6" t="str">
        <f>OBV!G1766</f>
        <v>STRONG</v>
      </c>
      <c r="L1766" s="6" t="str">
        <f>OBV!H1766</f>
        <v>CONFIRMED BEARISH</v>
      </c>
    </row>
    <row r="1767" spans="1:12" ht="13.5" x14ac:dyDescent="0.25">
      <c r="A1767" s="3">
        <f>RSI!A1767</f>
        <v>44587</v>
      </c>
      <c r="B1767" s="2">
        <f>RSI!B1767</f>
        <v>9.6378000000000004</v>
      </c>
      <c r="C1767" s="2">
        <f>RSI!I1767</f>
        <v>43.918690166626654</v>
      </c>
      <c r="D1767" s="2">
        <f>MACD!E1767</f>
        <v>1.686852154700702E-2</v>
      </c>
      <c r="E1767" s="2">
        <f>MACD!F1767</f>
        <v>3.2471572083339728E-2</v>
      </c>
      <c r="F1767" s="2">
        <f>'Moving Avg'!D1767</f>
        <v>9.5361999999999991</v>
      </c>
      <c r="G1767" s="2">
        <f>'Moving Avg'!F1767</f>
        <v>9.7679349999999996</v>
      </c>
      <c r="H1767" s="2">
        <f>'Moving Avg'!G1767</f>
        <v>10.068720000000003</v>
      </c>
      <c r="I1767" s="2">
        <f>'Moving Avg'!H1767</f>
        <v>10.642678500000004</v>
      </c>
      <c r="J1767" s="6" t="str">
        <f>OBV!F1767</f>
        <v>BEARISH</v>
      </c>
      <c r="K1767" s="6" t="str">
        <f>OBV!G1767</f>
        <v>STRONG</v>
      </c>
      <c r="L1767" s="6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9.8131000000000004</v>
      </c>
      <c r="C1768" s="2">
        <f>RSI!I1768</f>
        <v>49.484786383043769</v>
      </c>
      <c r="D1768" s="2">
        <f>MACD!E1768</f>
        <v>2.9729181827161E-2</v>
      </c>
      <c r="E1768" s="2">
        <f>MACD!F1768</f>
        <v>3.1923094032103985E-2</v>
      </c>
      <c r="F1768" s="2">
        <f>'Moving Avg'!D1768</f>
        <v>9.5239399999999996</v>
      </c>
      <c r="G1768" s="2">
        <f>'Moving Avg'!F1768</f>
        <v>9.759174999999999</v>
      </c>
      <c r="H1768" s="2">
        <f>'Moving Avg'!G1768</f>
        <v>10.055052</v>
      </c>
      <c r="I1768" s="2">
        <f>'Moving Avg'!H1768</f>
        <v>10.636847000000005</v>
      </c>
      <c r="J1768" s="6" t="str">
        <f>OBV!F1768</f>
        <v>BEARISH</v>
      </c>
      <c r="K1768" s="6" t="str">
        <f>OBV!G1768</f>
        <v>STRONG</v>
      </c>
      <c r="L1768" s="6" t="str">
        <f>OBV!H1768</f>
        <v>CONFIRMED BEARISH</v>
      </c>
    </row>
    <row r="1769" spans="1:12" ht="13.5" x14ac:dyDescent="0.25">
      <c r="A1769" s="3">
        <f>RSI!A1769</f>
        <v>44589</v>
      </c>
      <c r="B1769" s="2">
        <f>RSI!B1769</f>
        <v>9.7955000000000005</v>
      </c>
      <c r="C1769" s="2">
        <f>RSI!I1769</f>
        <v>48.959393691923047</v>
      </c>
      <c r="D1769" s="2">
        <f>MACD!E1769</f>
        <v>4.1967828122698947E-2</v>
      </c>
      <c r="E1769" s="2">
        <f>MACD!F1769</f>
        <v>3.3932040850222979E-2</v>
      </c>
      <c r="F1769" s="2">
        <f>'Moving Avg'!D1769</f>
        <v>9.5905200000000015</v>
      </c>
      <c r="G1769" s="2">
        <f>'Moving Avg'!F1769</f>
        <v>9.7495349999999998</v>
      </c>
      <c r="H1769" s="2">
        <f>'Moving Avg'!G1769</f>
        <v>10.041032000000001</v>
      </c>
      <c r="I1769" s="2">
        <f>'Moving Avg'!H1769</f>
        <v>10.628354000000007</v>
      </c>
      <c r="J1769" s="6" t="str">
        <f>OBV!F1769</f>
        <v>BEARISH</v>
      </c>
      <c r="K1769" s="6" t="str">
        <f>OBV!G1769</f>
        <v>STRONG</v>
      </c>
      <c r="L1769" s="6" t="str">
        <f>OBV!H1769</f>
        <v>BEARISH DIVERGENCE</v>
      </c>
    </row>
    <row r="1770" spans="1:12" ht="13.5" x14ac:dyDescent="0.25">
      <c r="A1770" s="3">
        <f>RSI!A1770</f>
        <v>44592</v>
      </c>
      <c r="B1770" s="2">
        <f>RSI!B1770</f>
        <v>9.8131000000000004</v>
      </c>
      <c r="C1770" s="2">
        <f>RSI!I1770</f>
        <v>49.536393009915912</v>
      </c>
      <c r="D1770" s="2">
        <f>MACD!E1770</f>
        <v>4.7126678318660353E-2</v>
      </c>
      <c r="E1770" s="2">
        <f>MACD!F1770</f>
        <v>3.6570968343910458E-2</v>
      </c>
      <c r="F1770" s="2">
        <f>'Moving Avg'!D1770</f>
        <v>9.6693800000000003</v>
      </c>
      <c r="G1770" s="2">
        <f>'Moving Avg'!F1770</f>
        <v>9.7582999999999966</v>
      </c>
      <c r="H1770" s="2">
        <f>'Moving Avg'!G1770</f>
        <v>10.027364000000002</v>
      </c>
      <c r="I1770" s="2">
        <f>'Moving Avg'!H1770</f>
        <v>10.620378000000006</v>
      </c>
      <c r="J1770" s="6" t="str">
        <f>OBV!F1770</f>
        <v>BEARISH</v>
      </c>
      <c r="K1770" s="6" t="str">
        <f>OBV!G1770</f>
        <v>STRONG</v>
      </c>
      <c r="L1770" s="6" t="str">
        <f>OBV!H1770</f>
        <v>BEARISH DIVERGENCE</v>
      </c>
    </row>
    <row r="1771" spans="1:12" ht="13.5" x14ac:dyDescent="0.25">
      <c r="A1771" s="3">
        <f>RSI!A1771</f>
        <v>44593</v>
      </c>
      <c r="B1771" s="2">
        <f>RSI!B1771</f>
        <v>9.8831000000000007</v>
      </c>
      <c r="C1771" s="2">
        <f>RSI!I1771</f>
        <v>51.86701748994043</v>
      </c>
      <c r="D1771" s="2">
        <f>MACD!E1771</f>
        <v>4.6344276867419154E-2</v>
      </c>
      <c r="E1771" s="2">
        <f>MACD!F1771</f>
        <v>3.8525630048612203E-2</v>
      </c>
      <c r="F1771" s="2">
        <f>'Moving Avg'!D1771</f>
        <v>9.7885200000000001</v>
      </c>
      <c r="G1771" s="2">
        <f>'Moving Avg'!F1771</f>
        <v>9.7705649999999977</v>
      </c>
      <c r="H1771" s="2">
        <f>'Moving Avg'!G1771</f>
        <v>10.015272000000003</v>
      </c>
      <c r="I1771" s="2">
        <f>'Moving Avg'!H1771</f>
        <v>10.612409000000007</v>
      </c>
      <c r="J1771" s="6" t="str">
        <f>OBV!F1771</f>
        <v>BULLISH</v>
      </c>
      <c r="K1771" s="6" t="str">
        <f>OBV!G1771</f>
        <v>WEAK</v>
      </c>
      <c r="L1771" s="6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9.8831000000000007</v>
      </c>
      <c r="C1772" s="2">
        <f>RSI!I1772</f>
        <v>51.867017489940416</v>
      </c>
      <c r="D1772" s="2">
        <f>MACD!E1772</f>
        <v>4.530342927037978E-2</v>
      </c>
      <c r="E1772" s="2">
        <f>MACD!F1772</f>
        <v>3.988118989296572E-2</v>
      </c>
      <c r="F1772" s="2">
        <f>'Moving Avg'!D1772</f>
        <v>9.8375799999999991</v>
      </c>
      <c r="G1772" s="2">
        <f>'Moving Avg'!F1772</f>
        <v>9.7679349999999978</v>
      </c>
      <c r="H1772" s="2">
        <f>'Moving Avg'!G1772</f>
        <v>10.003180000000004</v>
      </c>
      <c r="I1772" s="2">
        <f>'Moving Avg'!H1772</f>
        <v>10.603067500000007</v>
      </c>
      <c r="J1772" s="6" t="str">
        <f>OBV!F1772</f>
        <v>BULLISH</v>
      </c>
      <c r="K1772" s="6" t="str">
        <f>OBV!G1772</f>
        <v>WEAK</v>
      </c>
      <c r="L1772" s="6" t="str">
        <f>OBV!H1772</f>
        <v>CONFIRMED BULLISH</v>
      </c>
    </row>
    <row r="1773" spans="1:12" ht="13.5" x14ac:dyDescent="0.25">
      <c r="A1773" s="3">
        <f>RSI!A1773</f>
        <v>44595</v>
      </c>
      <c r="B1773" s="2">
        <f>RSI!B1773</f>
        <v>9.8656000000000006</v>
      </c>
      <c r="C1773" s="2">
        <f>RSI!I1773</f>
        <v>51.181659075030034</v>
      </c>
      <c r="D1773" s="2">
        <f>MACD!E1773</f>
        <v>4.2675945491838618E-2</v>
      </c>
      <c r="E1773" s="2">
        <f>MACD!F1773</f>
        <v>4.0440141012740301E-2</v>
      </c>
      <c r="F1773" s="2">
        <f>'Moving Avg'!D1773</f>
        <v>9.8480799999999995</v>
      </c>
      <c r="G1773" s="2">
        <f>'Moving Avg'!F1773</f>
        <v>9.7661800000000003</v>
      </c>
      <c r="H1773" s="2">
        <f>'Moving Avg'!G1773</f>
        <v>9.9907380000000057</v>
      </c>
      <c r="I1773" s="2">
        <f>'Moving Avg'!H1773</f>
        <v>10.593767000000007</v>
      </c>
      <c r="J1773" s="6" t="str">
        <f>OBV!F1773</f>
        <v>BEARISH</v>
      </c>
      <c r="K1773" s="6" t="str">
        <f>OBV!G1773</f>
        <v>STRONG</v>
      </c>
      <c r="L1773" s="6" t="str">
        <f>OBV!H1773</f>
        <v>BEARISH DIVERGENCE</v>
      </c>
    </row>
    <row r="1774" spans="1:12" ht="13.5" x14ac:dyDescent="0.25">
      <c r="A1774" s="3">
        <f>RSI!A1774</f>
        <v>44596</v>
      </c>
      <c r="B1774" s="2">
        <f>RSI!B1774</f>
        <v>9.6378000000000004</v>
      </c>
      <c r="C1774" s="2">
        <f>RSI!I1774</f>
        <v>43.18265110041532</v>
      </c>
      <c r="D1774" s="2">
        <f>MACD!E1774</f>
        <v>-6.2484471607699987E-3</v>
      </c>
      <c r="E1774" s="2">
        <f>MACD!F1774</f>
        <v>3.1102423378038244E-2</v>
      </c>
      <c r="F1774" s="2">
        <f>'Moving Avg'!D1774</f>
        <v>9.8165399999999998</v>
      </c>
      <c r="G1774" s="2">
        <f>'Moving Avg'!F1774</f>
        <v>9.7508450000000018</v>
      </c>
      <c r="H1774" s="2">
        <f>'Moving Avg'!G1774</f>
        <v>9.9737400000000065</v>
      </c>
      <c r="I1774" s="2">
        <f>'Moving Avg'!H1774</f>
        <v>10.584057000000005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9.4626000000000001</v>
      </c>
      <c r="C1775" s="2">
        <f>RSI!I1775</f>
        <v>38.233498197142069</v>
      </c>
      <c r="D1775" s="2">
        <f>MACD!E1775</f>
        <v>-4.0265581607561884E-2</v>
      </c>
      <c r="E1775" s="2">
        <f>MACD!F1775</f>
        <v>1.6828822380918221E-2</v>
      </c>
      <c r="F1775" s="2">
        <f>'Moving Avg'!D1775</f>
        <v>9.7464400000000015</v>
      </c>
      <c r="G1775" s="2">
        <f>'Moving Avg'!F1775</f>
        <v>9.7267500000000009</v>
      </c>
      <c r="H1775" s="2">
        <f>'Moving Avg'!G1775</f>
        <v>9.9528880000000051</v>
      </c>
      <c r="I1775" s="2">
        <f>'Moving Avg'!H1775</f>
        <v>10.574114000000003</v>
      </c>
      <c r="J1775" s="6" t="str">
        <f>OBV!F1775</f>
        <v>BEARISH</v>
      </c>
      <c r="K1775" s="6" t="str">
        <f>OBV!G1775</f>
        <v>STRONG</v>
      </c>
      <c r="L1775" s="6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9.6378000000000004</v>
      </c>
      <c r="C1776" s="2">
        <f>RSI!I1776</f>
        <v>45.01951346190959</v>
      </c>
      <c r="D1776" s="2">
        <f>MACD!E1776</f>
        <v>-0.10015062333530445</v>
      </c>
      <c r="E1776" s="2">
        <f>MACD!F1776</f>
        <v>-6.5670667623263113E-3</v>
      </c>
      <c r="F1776" s="2">
        <f>'Moving Avg'!D1776</f>
        <v>9.697379999999999</v>
      </c>
      <c r="G1776" s="2">
        <f>'Moving Avg'!F1776</f>
        <v>9.7267500000000027</v>
      </c>
      <c r="H1776" s="2">
        <f>'Moving Avg'!G1776</f>
        <v>9.9355400000000067</v>
      </c>
      <c r="I1776" s="2">
        <f>'Moving Avg'!H1776</f>
        <v>10.565347500000005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9.7955000000000005</v>
      </c>
      <c r="C1777" s="2">
        <f>RSI!I1777</f>
        <v>50.311293602476979</v>
      </c>
      <c r="D1777" s="2">
        <f>MACD!E1777</f>
        <v>-0.10769473724353418</v>
      </c>
      <c r="E1777" s="2">
        <f>MACD!F1777</f>
        <v>-2.6792600858567887E-2</v>
      </c>
      <c r="F1777" s="2">
        <f>'Moving Avg'!D1777</f>
        <v>9.6798599999999997</v>
      </c>
      <c r="G1777" s="2">
        <f>'Moving Avg'!F1777</f>
        <v>9.739015000000002</v>
      </c>
      <c r="H1777" s="2">
        <f>'Moving Avg'!G1777</f>
        <v>9.9213460000000051</v>
      </c>
      <c r="I1777" s="2">
        <f>'Moving Avg'!H1777</f>
        <v>10.556726000000005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</row>
    <row r="1778" spans="1:12" ht="13.5" x14ac:dyDescent="0.25">
      <c r="A1778" s="3">
        <f>RSI!A1778</f>
        <v>44602</v>
      </c>
      <c r="B1778" s="2">
        <f>RSI!B1778</f>
        <v>9.7955000000000005</v>
      </c>
      <c r="C1778" s="2">
        <f>RSI!I1778</f>
        <v>50.311293602476979</v>
      </c>
      <c r="D1778" s="2">
        <f>MACD!E1778</f>
        <v>-8.7205997573414962E-2</v>
      </c>
      <c r="E1778" s="2">
        <f>MACD!F1778</f>
        <v>-3.8875280201537299E-2</v>
      </c>
      <c r="F1778" s="2">
        <f>'Moving Avg'!D1778</f>
        <v>9.6658399999999993</v>
      </c>
      <c r="G1778" s="2">
        <f>'Moving Avg'!F1778</f>
        <v>9.7328800000000015</v>
      </c>
      <c r="H1778" s="2">
        <f>'Moving Avg'!G1778</f>
        <v>9.9087280000000071</v>
      </c>
      <c r="I1778" s="2">
        <f>'Moving Avg'!H1778</f>
        <v>10.547418500000008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9.7955000000000005</v>
      </c>
      <c r="C1779" s="2">
        <f>RSI!I1779</f>
        <v>50.311293602476979</v>
      </c>
      <c r="D1779" s="2">
        <f>MACD!E1779</f>
        <v>-7.2666888172912891E-2</v>
      </c>
      <c r="E1779" s="2">
        <f>MACD!F1779</f>
        <v>-4.5633601795812419E-2</v>
      </c>
      <c r="F1779" s="2">
        <f>'Moving Avg'!D1779</f>
        <v>9.6973800000000008</v>
      </c>
      <c r="G1779" s="2">
        <f>'Moving Avg'!F1779</f>
        <v>9.7267450000000029</v>
      </c>
      <c r="H1779" s="2">
        <f>'Moving Avg'!G1779</f>
        <v>9.8961100000000055</v>
      </c>
      <c r="I1779" s="2">
        <f>'Moving Avg'!H1779</f>
        <v>10.538153500000007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9.7955000000000005</v>
      </c>
      <c r="C1780" s="2">
        <f>RSI!I1780</f>
        <v>50.311293602476979</v>
      </c>
      <c r="D1780" s="2">
        <f>MACD!E1780</f>
        <v>-5.7740043050889867E-2</v>
      </c>
      <c r="E1780" s="2">
        <f>MACD!F1780</f>
        <v>-4.8054890046827912E-2</v>
      </c>
      <c r="F1780" s="2">
        <f>'Moving Avg'!D1780</f>
        <v>9.7639600000000009</v>
      </c>
      <c r="G1780" s="2">
        <f>'Moving Avg'!F1780</f>
        <v>9.7219250000000024</v>
      </c>
      <c r="H1780" s="2">
        <f>'Moving Avg'!G1780</f>
        <v>9.8869980000000073</v>
      </c>
      <c r="I1780" s="2">
        <f>'Moving Avg'!H1780</f>
        <v>10.530604000000009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</row>
    <row r="1781" spans="1:12" ht="13.5" x14ac:dyDescent="0.25">
      <c r="A1781" s="3">
        <f>RSI!A1781</f>
        <v>44607</v>
      </c>
      <c r="B1781" s="2">
        <f>RSI!B1781</f>
        <v>9.6378000000000004</v>
      </c>
      <c r="C1781" s="2">
        <f>RSI!I1781</f>
        <v>44.544598432577793</v>
      </c>
      <c r="D1781" s="2">
        <f>MACD!E1781</f>
        <v>-2.2735933134196529E-2</v>
      </c>
      <c r="E1781" s="2">
        <f>MACD!F1781</f>
        <v>-4.299109866430164E-2</v>
      </c>
      <c r="F1781" s="2">
        <f>'Moving Avg'!D1781</f>
        <v>9.7639600000000009</v>
      </c>
      <c r="G1781" s="2">
        <f>'Moving Avg'!F1781</f>
        <v>9.7092200000000002</v>
      </c>
      <c r="H1781" s="2">
        <f>'Moving Avg'!G1781</f>
        <v>9.8747320000000052</v>
      </c>
      <c r="I1781" s="2">
        <f>'Moving Avg'!H1781</f>
        <v>10.522438000000012</v>
      </c>
      <c r="J1781" s="6" t="str">
        <f>OBV!F1781</f>
        <v>BULLISH</v>
      </c>
      <c r="K1781" s="6" t="str">
        <f>OBV!G1781</f>
        <v>NEUTRAL</v>
      </c>
      <c r="L1781" s="6" t="str">
        <f>OBV!H1781</f>
        <v>NEUTRAL</v>
      </c>
    </row>
    <row r="1782" spans="1:12" ht="13.5" x14ac:dyDescent="0.25">
      <c r="A1782" s="3">
        <f>RSI!A1782</f>
        <v>44608</v>
      </c>
      <c r="B1782" s="2">
        <f>RSI!B1782</f>
        <v>9.7955000000000005</v>
      </c>
      <c r="C1782" s="2">
        <f>RSI!I1782</f>
        <v>50.637739512455582</v>
      </c>
      <c r="D1782" s="2">
        <f>MACD!E1782</f>
        <v>-3.938001625286347E-3</v>
      </c>
      <c r="E1782" s="2">
        <f>MACD!F1782</f>
        <v>-3.5180479256498587E-2</v>
      </c>
      <c r="F1782" s="2">
        <f>'Moving Avg'!D1782</f>
        <v>9.7639600000000009</v>
      </c>
      <c r="G1782" s="2">
        <f>'Moving Avg'!F1782</f>
        <v>9.7044000000000015</v>
      </c>
      <c r="H1782" s="2">
        <f>'Moving Avg'!G1782</f>
        <v>9.8663200000000071</v>
      </c>
      <c r="I1782" s="2">
        <f>'Moving Avg'!H1782</f>
        <v>10.514931500000012</v>
      </c>
      <c r="J1782" s="6" t="str">
        <f>OBV!F1782</f>
        <v>BULLISH</v>
      </c>
      <c r="K1782" s="6" t="str">
        <f>OBV!G1782</f>
        <v>NEUTRAL</v>
      </c>
      <c r="L1782" s="6" t="str">
        <f>OBV!H1782</f>
        <v>NEUTRAL</v>
      </c>
    </row>
    <row r="1783" spans="1:12" ht="13.5" x14ac:dyDescent="0.25">
      <c r="A1783" s="3">
        <f>RSI!A1783</f>
        <v>44609</v>
      </c>
      <c r="B1783" s="2">
        <f>RSI!B1783</f>
        <v>9.7955000000000005</v>
      </c>
      <c r="C1783" s="2">
        <f>RSI!I1783</f>
        <v>50.637739512455582</v>
      </c>
      <c r="D1783" s="2">
        <f>MACD!E1783</f>
        <v>9.1405829087616297E-3</v>
      </c>
      <c r="E1783" s="2">
        <f>MACD!F1783</f>
        <v>-2.6316266823446545E-2</v>
      </c>
      <c r="F1783" s="2">
        <f>'Moving Avg'!D1783</f>
        <v>9.7639600000000009</v>
      </c>
      <c r="G1783" s="2">
        <f>'Moving Avg'!F1783</f>
        <v>9.7004550000000016</v>
      </c>
      <c r="H1783" s="2">
        <f>'Moving Avg'!G1783</f>
        <v>9.8589600000000033</v>
      </c>
      <c r="I1783" s="2">
        <f>'Moving Avg'!H1783</f>
        <v>10.50772550000001</v>
      </c>
      <c r="J1783" s="6" t="str">
        <f>OBV!F1783</f>
        <v>BULLISH</v>
      </c>
      <c r="K1783" s="6" t="str">
        <f>OBV!G1783</f>
        <v>NEUTRAL</v>
      </c>
      <c r="L1783" s="6" t="str">
        <f>OBV!H1783</f>
        <v>NEUTRAL</v>
      </c>
    </row>
    <row r="1784" spans="1:12" ht="13.5" x14ac:dyDescent="0.25">
      <c r="A1784" s="3">
        <f>RSI!A1784</f>
        <v>44610</v>
      </c>
      <c r="B1784" s="2">
        <f>RSI!B1784</f>
        <v>9.6378000000000004</v>
      </c>
      <c r="C1784" s="2">
        <f>RSI!I1784</f>
        <v>44.914366812457693</v>
      </c>
      <c r="D1784" s="2">
        <f>MACD!E1784</f>
        <v>-3.2826409794761702E-3</v>
      </c>
      <c r="E1784" s="2">
        <f>MACD!F1784</f>
        <v>-2.170954165465247E-2</v>
      </c>
      <c r="F1784" s="2">
        <f>'Moving Avg'!D1784</f>
        <v>9.7324200000000012</v>
      </c>
      <c r="G1784" s="2">
        <f>'Moving Avg'!F1784</f>
        <v>9.7092150000000004</v>
      </c>
      <c r="H1784" s="2">
        <f>'Moving Avg'!G1784</f>
        <v>9.8484460000000045</v>
      </c>
      <c r="I1784" s="2">
        <f>'Moving Avg'!H1784</f>
        <v>10.499731000000008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9.7166999999999994</v>
      </c>
      <c r="C1785" s="2">
        <f>RSI!I1785</f>
        <v>48.076441742605127</v>
      </c>
      <c r="D1785" s="2">
        <f>MACD!E1785</f>
        <v>-4.5776817632887656E-2</v>
      </c>
      <c r="E1785" s="2">
        <f>MACD!F1785</f>
        <v>-2.6522996850299508E-2</v>
      </c>
      <c r="F1785" s="2">
        <f>'Moving Avg'!D1785</f>
        <v>9.716660000000001</v>
      </c>
      <c r="G1785" s="2">
        <f>'Moving Avg'!F1785</f>
        <v>9.7241099999999996</v>
      </c>
      <c r="H1785" s="2">
        <f>'Moving Avg'!G1785</f>
        <v>9.8435400000000044</v>
      </c>
      <c r="I1785" s="2">
        <f>'Moving Avg'!H1785</f>
        <v>10.492131000000006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9.7166999999999994</v>
      </c>
      <c r="C1786" s="2">
        <f>RSI!I1786</f>
        <v>48.076441742605127</v>
      </c>
      <c r="D1786" s="2">
        <f>MACD!E1786</f>
        <v>-5.4490183186041818E-2</v>
      </c>
      <c r="E1786" s="2">
        <f>MACD!F1786</f>
        <v>-3.2116434117447974E-2</v>
      </c>
      <c r="F1786" s="2">
        <f>'Moving Avg'!D1786</f>
        <v>9.7324400000000004</v>
      </c>
      <c r="G1786" s="2">
        <f>'Moving Avg'!F1786</f>
        <v>9.7455750000000005</v>
      </c>
      <c r="H1786" s="2">
        <f>'Moving Avg'!G1786</f>
        <v>9.8333760000000048</v>
      </c>
      <c r="I1786" s="2">
        <f>'Moving Avg'!H1786</f>
        <v>10.485088500000003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9.5589999999999993</v>
      </c>
      <c r="C1787" s="2">
        <f>RSI!I1787</f>
        <v>42.430504303366433</v>
      </c>
      <c r="D1787" s="2">
        <f>MACD!E1787</f>
        <v>-2.565204869707749E-2</v>
      </c>
      <c r="E1787" s="2">
        <f>MACD!F1787</f>
        <v>-3.0823557033373881E-2</v>
      </c>
      <c r="F1787" s="2">
        <f>'Moving Avg'!D1787</f>
        <v>9.6851400000000005</v>
      </c>
      <c r="G1787" s="2">
        <f>'Moving Avg'!F1787</f>
        <v>9.7416350000000005</v>
      </c>
      <c r="H1787" s="2">
        <f>'Moving Avg'!G1787</f>
        <v>9.8195340000000062</v>
      </c>
      <c r="I1787" s="2">
        <f>'Moving Avg'!H1787</f>
        <v>10.477557500000003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9.4537999999999993</v>
      </c>
      <c r="C1788" s="2">
        <f>RSI!I1788</f>
        <v>39.129284924579473</v>
      </c>
      <c r="D1788" s="2">
        <f>MACD!E1788</f>
        <v>7.7220116426772734E-3</v>
      </c>
      <c r="E1788" s="2">
        <f>MACD!F1788</f>
        <v>-2.3114443298163652E-2</v>
      </c>
      <c r="F1788" s="2">
        <f>'Moving Avg'!D1788</f>
        <v>9.6168000000000013</v>
      </c>
      <c r="G1788" s="2">
        <f>'Moving Avg'!F1788</f>
        <v>9.723670000000002</v>
      </c>
      <c r="H1788" s="2">
        <f>'Moving Avg'!G1788</f>
        <v>9.8041120000000053</v>
      </c>
      <c r="I1788" s="2">
        <f>'Moving Avg'!H1788</f>
        <v>10.469628999999999</v>
      </c>
      <c r="J1788" s="6" t="str">
        <f>OBV!F1788</f>
        <v>BEARISH</v>
      </c>
      <c r="K1788" s="6" t="str">
        <f>OBV!G1788</f>
        <v>NEUTRAL</v>
      </c>
      <c r="L1788" s="6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9.4537999999999993</v>
      </c>
      <c r="C1789" s="2">
        <f>RSI!I1789</f>
        <v>39.12928492457948</v>
      </c>
      <c r="D1789" s="2">
        <f>MACD!E1789</f>
        <v>3.7675796676472473E-2</v>
      </c>
      <c r="E1789" s="2">
        <f>MACD!F1789</f>
        <v>-1.0956395303236428E-2</v>
      </c>
      <c r="F1789" s="2">
        <f>'Moving Avg'!D1789</f>
        <v>9.58</v>
      </c>
      <c r="G1789" s="2">
        <f>'Moving Avg'!F1789</f>
        <v>9.7065850000000005</v>
      </c>
      <c r="H1789" s="2">
        <f>'Moving Avg'!G1789</f>
        <v>9.7886900000000061</v>
      </c>
      <c r="I1789" s="2">
        <f>'Moving Avg'!H1789</f>
        <v>10.461700499999999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9.6378000000000004</v>
      </c>
      <c r="C1790" s="2">
        <f>RSI!I1790</f>
        <v>47.426536053162593</v>
      </c>
      <c r="D1790" s="2">
        <f>MACD!E1790</f>
        <v>5.0978895529999235E-2</v>
      </c>
      <c r="E1790" s="2">
        <f>MACD!F1790</f>
        <v>1.430662863410705E-3</v>
      </c>
      <c r="F1790" s="2">
        <f>'Moving Avg'!D1790</f>
        <v>9.5642200000000006</v>
      </c>
      <c r="G1790" s="2">
        <f>'Moving Avg'!F1790</f>
        <v>9.6978200000000019</v>
      </c>
      <c r="H1790" s="2">
        <f>'Moving Avg'!G1790</f>
        <v>9.7769480000000062</v>
      </c>
      <c r="I1790" s="2">
        <f>'Moving Avg'!H1790</f>
        <v>10.454691999999998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9.4626000000000001</v>
      </c>
      <c r="C1791" s="2">
        <f>RSI!I1791</f>
        <v>41.610469006856924</v>
      </c>
      <c r="D1791" s="2">
        <f>MACD!E1791</f>
        <v>5.1333985565896967E-2</v>
      </c>
      <c r="E1791" s="2">
        <f>MACD!F1791</f>
        <v>1.1411327403907958E-2</v>
      </c>
      <c r="F1791" s="2">
        <f>'Moving Avg'!D1791</f>
        <v>9.5134000000000007</v>
      </c>
      <c r="G1791" s="2">
        <f>'Moving Avg'!F1791</f>
        <v>9.676795000000002</v>
      </c>
      <c r="H1791" s="2">
        <f>'Moving Avg'!G1791</f>
        <v>9.763806000000006</v>
      </c>
      <c r="I1791" s="2">
        <f>'Moving Avg'!H1791</f>
        <v>10.447150999999996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9.5502000000000002</v>
      </c>
      <c r="C1792" s="2">
        <f>RSI!I1792</f>
        <v>45.227289223586169</v>
      </c>
      <c r="D1792" s="2">
        <f>MACD!E1792</f>
        <v>7.0796418094694502E-2</v>
      </c>
      <c r="E1792" s="2">
        <f>MACD!F1792</f>
        <v>2.328834554206527E-2</v>
      </c>
      <c r="F1792" s="2">
        <f>'Moving Avg'!D1792</f>
        <v>9.5116399999999999</v>
      </c>
      <c r="G1792" s="2">
        <f>'Moving Avg'!F1792</f>
        <v>9.6601499999999998</v>
      </c>
      <c r="H1792" s="2">
        <f>'Moving Avg'!G1792</f>
        <v>9.7603020000000065</v>
      </c>
      <c r="I1792" s="2">
        <f>'Moving Avg'!H1792</f>
        <v>10.440047999999997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9.5327000000000002</v>
      </c>
      <c r="C1793" s="2">
        <f>RSI!I1793</f>
        <v>44.632501780078869</v>
      </c>
      <c r="D1793" s="2">
        <f>MACD!E1793</f>
        <v>8.9329703772872193E-2</v>
      </c>
      <c r="E1793" s="2">
        <f>MACD!F1793</f>
        <v>3.6496617188226652E-2</v>
      </c>
      <c r="F1793" s="2">
        <f>'Moving Avg'!D1793</f>
        <v>9.5274199999999993</v>
      </c>
      <c r="G1793" s="2">
        <f>'Moving Avg'!F1793</f>
        <v>9.6435050000000011</v>
      </c>
      <c r="H1793" s="2">
        <f>'Moving Avg'!G1793</f>
        <v>9.7496140000000064</v>
      </c>
      <c r="I1793" s="2">
        <f>'Moving Avg'!H1793</f>
        <v>10.432857500000001</v>
      </c>
      <c r="J1793" s="6" t="str">
        <f>OBV!F1793</f>
        <v>BEARISH</v>
      </c>
      <c r="K1793" s="6" t="str">
        <f>OBV!G1793</f>
        <v>NEUTRAL</v>
      </c>
      <c r="L1793" s="6" t="str">
        <f>OBV!H1793</f>
        <v>BEARISH DIVERGENCE</v>
      </c>
    </row>
    <row r="1794" spans="1:12" ht="13.5" x14ac:dyDescent="0.25">
      <c r="A1794" s="3">
        <f>RSI!A1794</f>
        <v>44624</v>
      </c>
      <c r="B1794" s="2">
        <f>RSI!B1794</f>
        <v>9.5327000000000002</v>
      </c>
      <c r="C1794" s="2">
        <f>RSI!I1794</f>
        <v>44.632501780078869</v>
      </c>
      <c r="D1794" s="2">
        <f>MACD!E1794</f>
        <v>8.1565415301097843E-2</v>
      </c>
      <c r="E1794" s="2">
        <f>MACD!F1794</f>
        <v>4.551037681080089E-2</v>
      </c>
      <c r="F1794" s="2">
        <f>'Moving Avg'!D1794</f>
        <v>9.5432000000000006</v>
      </c>
      <c r="G1794" s="2">
        <f>'Moving Avg'!F1794</f>
        <v>9.6382500000000011</v>
      </c>
      <c r="H1794" s="2">
        <f>'Moving Avg'!G1794</f>
        <v>9.7387500000000049</v>
      </c>
      <c r="I1794" s="2">
        <f>'Moving Avg'!H1794</f>
        <v>10.425667000000001</v>
      </c>
      <c r="J1794" s="6" t="str">
        <f>OBV!F1794</f>
        <v>BEARISH</v>
      </c>
      <c r="K1794" s="6" t="str">
        <f>OBV!G1794</f>
        <v>NEUTRAL</v>
      </c>
      <c r="L1794" s="6" t="str">
        <f>OBV!H1794</f>
        <v>BEARISH DIVERGENCE</v>
      </c>
    </row>
    <row r="1795" spans="1:12" ht="13.5" x14ac:dyDescent="0.25">
      <c r="A1795" s="3">
        <f>RSI!A1795</f>
        <v>44627</v>
      </c>
      <c r="B1795" s="2">
        <f>RSI!B1795</f>
        <v>9.4626000000000001</v>
      </c>
      <c r="C1795" s="2">
        <f>RSI!I1795</f>
        <v>42.062654884430486</v>
      </c>
      <c r="D1795" s="2">
        <f>MACD!E1795</f>
        <v>9.3081537834025951E-2</v>
      </c>
      <c r="E1795" s="2">
        <f>MACD!F1795</f>
        <v>5.5024609015445904E-2</v>
      </c>
      <c r="F1795" s="2">
        <f>'Moving Avg'!D1795</f>
        <v>9.5081600000000002</v>
      </c>
      <c r="G1795" s="2">
        <f>'Moving Avg'!F1795</f>
        <v>9.6382500000000011</v>
      </c>
      <c r="H1795" s="2">
        <f>'Moving Avg'!G1795</f>
        <v>9.7266600000000043</v>
      </c>
      <c r="I1795" s="2">
        <f>'Moving Avg'!H1795</f>
        <v>10.418297500000001</v>
      </c>
      <c r="J1795" s="6" t="str">
        <f>OBV!F1795</f>
        <v>BEARISH</v>
      </c>
      <c r="K1795" s="6" t="str">
        <f>OBV!G1795</f>
        <v>STRONG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9.4537999999999993</v>
      </c>
      <c r="C1796" s="2">
        <f>RSI!I1796</f>
        <v>41.737766220007494</v>
      </c>
      <c r="D1796" s="2">
        <f>MACD!E1796</f>
        <v>0.10459096103977927</v>
      </c>
      <c r="E1796" s="2">
        <f>MACD!F1796</f>
        <v>6.493787942031258E-2</v>
      </c>
      <c r="F1796" s="2">
        <f>'Moving Avg'!D1796</f>
        <v>9.5064000000000011</v>
      </c>
      <c r="G1796" s="2">
        <f>'Moving Avg'!F1796</f>
        <v>9.629050000000003</v>
      </c>
      <c r="H1796" s="2">
        <f>'Moving Avg'!G1796</f>
        <v>9.714394000000004</v>
      </c>
      <c r="I1796" s="2">
        <f>'Moving Avg'!H1796</f>
        <v>10.410712499999997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9.1997</v>
      </c>
      <c r="C1797" s="2">
        <f>RSI!I1797</f>
        <v>33.654487774428461</v>
      </c>
      <c r="D1797" s="2">
        <f>MACD!E1797</f>
        <v>0.10997309077602857</v>
      </c>
      <c r="E1797" s="2">
        <f>MACD!F1797</f>
        <v>7.3944921691455778E-2</v>
      </c>
      <c r="F1797" s="2">
        <f>'Moving Avg'!D1797</f>
        <v>9.4362999999999992</v>
      </c>
      <c r="G1797" s="2">
        <f>'Moving Avg'!F1797</f>
        <v>9.599260000000001</v>
      </c>
      <c r="H1797" s="2">
        <f>'Moving Avg'!G1797</f>
        <v>9.6986220000000039</v>
      </c>
      <c r="I1797" s="2">
        <f>'Moving Avg'!H1797</f>
        <v>10.401856999999998</v>
      </c>
      <c r="J1797" s="6" t="str">
        <f>OBV!F1797</f>
        <v>BEARISH</v>
      </c>
      <c r="K1797" s="6" t="str">
        <f>OBV!G1797</f>
        <v>STRONG</v>
      </c>
      <c r="L1797" s="6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9.1120999999999999</v>
      </c>
      <c r="C1798" s="2">
        <f>RSI!I1798</f>
        <v>31.396974746685544</v>
      </c>
      <c r="D1798" s="2">
        <f>MACD!E1798</f>
        <v>0.1073354648910243</v>
      </c>
      <c r="E1798" s="2">
        <f>MACD!F1798</f>
        <v>8.0623030331369486E-2</v>
      </c>
      <c r="F1798" s="2">
        <f>'Moving Avg'!D1798</f>
        <v>9.3521800000000006</v>
      </c>
      <c r="G1798" s="2">
        <f>'Moving Avg'!F1798</f>
        <v>9.5650900000000014</v>
      </c>
      <c r="H1798" s="2">
        <f>'Moving Avg'!G1798</f>
        <v>9.6810980000000022</v>
      </c>
      <c r="I1798" s="2">
        <f>'Moving Avg'!H1798</f>
        <v>10.393377999999998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8.8931000000000004</v>
      </c>
      <c r="C1799" s="2">
        <f>RSI!I1799</f>
        <v>26.594137385465814</v>
      </c>
      <c r="D1799" s="2">
        <f>MACD!E1799</f>
        <v>0.12416199201940081</v>
      </c>
      <c r="E1799" s="2">
        <f>MACD!F1799</f>
        <v>8.9330822668975768E-2</v>
      </c>
      <c r="F1799" s="2">
        <f>'Moving Avg'!D1799</f>
        <v>9.224260000000001</v>
      </c>
      <c r="G1799" s="2">
        <f>'Moving Avg'!F1799</f>
        <v>9.5199700000000007</v>
      </c>
      <c r="H1799" s="2">
        <f>'Moving Avg'!G1799</f>
        <v>9.6591940000000029</v>
      </c>
      <c r="I1799" s="2">
        <f>'Moving Avg'!H1799</f>
        <v>10.384232999999996</v>
      </c>
      <c r="J1799" s="6" t="str">
        <f>OBV!F1799</f>
        <v>BEARISH</v>
      </c>
      <c r="K1799" s="6" t="str">
        <f>OBV!G1799</f>
        <v>STRONG</v>
      </c>
      <c r="L1799" s="6" t="str">
        <f>OBV!H1799</f>
        <v>CONFIRMED BEARISH</v>
      </c>
    </row>
    <row r="1800" spans="1:12" ht="13.5" x14ac:dyDescent="0.25">
      <c r="A1800" s="3">
        <f>RSI!A1800</f>
        <v>44634</v>
      </c>
      <c r="B1800" s="2">
        <f>RSI!B1800</f>
        <v>8.8931000000000004</v>
      </c>
      <c r="C1800" s="2">
        <f>RSI!I1800</f>
        <v>26.594137385465814</v>
      </c>
      <c r="D1800" s="2">
        <f>MACD!E1800</f>
        <v>0.17062765296591387</v>
      </c>
      <c r="E1800" s="2">
        <f>MACD!F1800</f>
        <v>0.1055901887283634</v>
      </c>
      <c r="F1800" s="2">
        <f>'Moving Avg'!D1800</f>
        <v>9.11036</v>
      </c>
      <c r="G1800" s="2">
        <f>'Moving Avg'!F1800</f>
        <v>9.4748500000000018</v>
      </c>
      <c r="H1800" s="2">
        <f>'Moving Avg'!G1800</f>
        <v>9.6443000000000012</v>
      </c>
      <c r="I1800" s="2">
        <f>'Moving Avg'!H1800</f>
        <v>10.375087999999996</v>
      </c>
      <c r="J1800" s="6" t="str">
        <f>OBV!F1800</f>
        <v>BEARISH</v>
      </c>
      <c r="K1800" s="6" t="str">
        <f>OBV!G1800</f>
        <v>STRONG</v>
      </c>
      <c r="L1800" s="6" t="str">
        <f>OBV!H1800</f>
        <v>CONFIRMED BEARISH</v>
      </c>
    </row>
    <row r="1801" spans="1:12" ht="13.5" x14ac:dyDescent="0.25">
      <c r="A1801" s="3">
        <f>RSI!A1801</f>
        <v>44635</v>
      </c>
      <c r="B1801" s="2">
        <f>RSI!B1801</f>
        <v>8.7616999999999994</v>
      </c>
      <c r="C1801" s="2">
        <f>RSI!I1801</f>
        <v>24.035632508940481</v>
      </c>
      <c r="D1801" s="2">
        <f>MACD!E1801</f>
        <v>0.196353995269126</v>
      </c>
      <c r="E1801" s="2">
        <f>MACD!F1801</f>
        <v>0.12374295003651593</v>
      </c>
      <c r="F1801" s="2">
        <f>'Moving Avg'!D1801</f>
        <v>8.97194</v>
      </c>
      <c r="G1801" s="2">
        <f>'Moving Avg'!F1801</f>
        <v>9.431045000000001</v>
      </c>
      <c r="H1801" s="2">
        <f>'Moving Avg'!G1801</f>
        <v>9.6267780000000034</v>
      </c>
      <c r="I1801" s="2">
        <f>'Moving Avg'!H1801</f>
        <v>10.364042499999998</v>
      </c>
      <c r="J1801" s="6" t="str">
        <f>OBV!F1801</f>
        <v>BEARISH</v>
      </c>
      <c r="K1801" s="6" t="str">
        <f>OBV!G1801</f>
        <v>STRONG</v>
      </c>
      <c r="L1801" s="6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8.8492999999999995</v>
      </c>
      <c r="C1802" s="2">
        <f>RSI!I1802</f>
        <v>28.943550196628209</v>
      </c>
      <c r="D1802" s="2">
        <f>MACD!E1802</f>
        <v>0.22924780766886066</v>
      </c>
      <c r="E1802" s="2">
        <f>MACD!F1802</f>
        <v>0.14484392156298487</v>
      </c>
      <c r="F1802" s="2">
        <f>'Moving Avg'!D1802</f>
        <v>8.901860000000001</v>
      </c>
      <c r="G1802" s="2">
        <f>'Moving Avg'!F1802</f>
        <v>9.3837349999999997</v>
      </c>
      <c r="H1802" s="2">
        <f>'Moving Avg'!G1802</f>
        <v>9.6050500000000039</v>
      </c>
      <c r="I1802" s="2">
        <f>'Moving Avg'!H1802</f>
        <v>10.353434999999998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</row>
    <row r="1803" spans="1:12" ht="13.5" x14ac:dyDescent="0.25">
      <c r="A1803" s="3">
        <f>RSI!A1803</f>
        <v>44637</v>
      </c>
      <c r="B1803" s="2">
        <f>RSI!B1803</f>
        <v>8.8492999999999995</v>
      </c>
      <c r="C1803" s="2">
        <f>RSI!I1803</f>
        <v>28.943550196628209</v>
      </c>
      <c r="D1803" s="2">
        <f>MACD!E1803</f>
        <v>0.25770195917670158</v>
      </c>
      <c r="E1803" s="2">
        <f>MACD!F1803</f>
        <v>0.16741552908572821</v>
      </c>
      <c r="F1803" s="2">
        <f>'Moving Avg'!D1803</f>
        <v>8.8492999999999995</v>
      </c>
      <c r="G1803" s="2">
        <f>'Moving Avg'!F1803</f>
        <v>9.3364250000000002</v>
      </c>
      <c r="H1803" s="2">
        <f>'Moving Avg'!G1803</f>
        <v>9.5840220000000027</v>
      </c>
      <c r="I1803" s="2">
        <f>'Moving Avg'!H1803</f>
        <v>10.342827499999997</v>
      </c>
      <c r="J1803" s="6" t="str">
        <f>OBV!F1803</f>
        <v>BULLISH</v>
      </c>
      <c r="K1803" s="6" t="str">
        <f>OBV!G1803</f>
        <v>NEUTRAL</v>
      </c>
      <c r="L1803" s="6" t="str">
        <f>OBV!H1803</f>
        <v>BULLISH DIVERGENCE</v>
      </c>
    </row>
    <row r="1804" spans="1:12" ht="13.5" x14ac:dyDescent="0.25">
      <c r="A1804" s="3">
        <f>RSI!A1804</f>
        <v>44638</v>
      </c>
      <c r="B1804" s="2">
        <f>RSI!B1804</f>
        <v>8.8492999999999995</v>
      </c>
      <c r="C1804" s="2">
        <f>RSI!I1804</f>
        <v>28.943550196628209</v>
      </c>
      <c r="D1804" s="2">
        <f>MACD!E1804</f>
        <v>0.28484635754692711</v>
      </c>
      <c r="E1804" s="2">
        <f>MACD!F1804</f>
        <v>0.19090169477796798</v>
      </c>
      <c r="F1804" s="2">
        <f>'Moving Avg'!D1804</f>
        <v>8.8405400000000007</v>
      </c>
      <c r="G1804" s="2">
        <f>'Moving Avg'!F1804</f>
        <v>9.2970000000000006</v>
      </c>
      <c r="H1804" s="2">
        <f>'Moving Avg'!G1804</f>
        <v>9.5621180000000034</v>
      </c>
      <c r="I1804" s="2">
        <f>'Moving Avg'!H1804</f>
        <v>10.332219999999996</v>
      </c>
      <c r="J1804" s="6" t="str">
        <f>OBV!F1804</f>
        <v>BULLISH</v>
      </c>
      <c r="K1804" s="6" t="str">
        <f>OBV!G1804</f>
        <v>NEUTRAL</v>
      </c>
      <c r="L1804" s="6" t="str">
        <f>OBV!H1804</f>
        <v>BULLISH DIVERGENCE</v>
      </c>
    </row>
    <row r="1805" spans="1:12" ht="13.5" x14ac:dyDescent="0.25">
      <c r="A1805" s="3">
        <f>RSI!A1805</f>
        <v>44641</v>
      </c>
      <c r="B1805" s="2">
        <f>RSI!B1805</f>
        <v>8.7704000000000004</v>
      </c>
      <c r="C1805" s="2">
        <f>RSI!I1805</f>
        <v>26.982467304831474</v>
      </c>
      <c r="D1805" s="2">
        <f>MACD!E1805</f>
        <v>0.30571508723816265</v>
      </c>
      <c r="E1805" s="2">
        <f>MACD!F1805</f>
        <v>0.21386437327000693</v>
      </c>
      <c r="F1805" s="2">
        <f>'Moving Avg'!D1805</f>
        <v>8.8159999999999989</v>
      </c>
      <c r="G1805" s="2">
        <f>'Moving Avg'!F1805</f>
        <v>9.2496849999999995</v>
      </c>
      <c r="H1805" s="2">
        <f>'Moving Avg'!G1805</f>
        <v>9.5386360000000021</v>
      </c>
      <c r="I1805" s="2">
        <f>'Moving Avg'!H1805</f>
        <v>10.321603999999997</v>
      </c>
      <c r="J1805" s="6" t="str">
        <f>OBV!F1805</f>
        <v>BULLISH</v>
      </c>
      <c r="K1805" s="6" t="str">
        <f>OBV!G1805</f>
        <v>NEUTRAL</v>
      </c>
      <c r="L1805" s="6" t="str">
        <f>OBV!H1805</f>
        <v>BULLISH DIVERGENCE</v>
      </c>
    </row>
    <row r="1806" spans="1:12" ht="13.5" x14ac:dyDescent="0.25">
      <c r="A1806" s="3">
        <f>RSI!A1806</f>
        <v>44642</v>
      </c>
      <c r="B1806" s="2">
        <f>RSI!B1806</f>
        <v>8.7704000000000004</v>
      </c>
      <c r="C1806" s="2">
        <f>RSI!I1806</f>
        <v>26.982467304831474</v>
      </c>
      <c r="D1806" s="2">
        <f>MACD!E1806</f>
        <v>0.32511577189952234</v>
      </c>
      <c r="E1806" s="2">
        <f>MACD!F1806</f>
        <v>0.23611465299591003</v>
      </c>
      <c r="F1806" s="2">
        <f>'Moving Avg'!D1806</f>
        <v>8.8177400000000006</v>
      </c>
      <c r="G1806" s="2">
        <f>'Moving Avg'!F1806</f>
        <v>9.2023699999999984</v>
      </c>
      <c r="H1806" s="2">
        <f>'Moving Avg'!G1806</f>
        <v>9.521288000000002</v>
      </c>
      <c r="I1806" s="2">
        <f>'Moving Avg'!H1806</f>
        <v>10.311202499999997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</row>
    <row r="1807" spans="1:12" ht="13.5" x14ac:dyDescent="0.25">
      <c r="A1807" s="3">
        <f>RSI!A1807</f>
        <v>44643</v>
      </c>
      <c r="B1807" s="2">
        <f>RSI!B1807</f>
        <v>8.7704000000000004</v>
      </c>
      <c r="C1807" s="2">
        <f>RSI!I1807</f>
        <v>26.982467304831474</v>
      </c>
      <c r="D1807" s="2">
        <f>MACD!E1807</f>
        <v>0.3053064419686855</v>
      </c>
      <c r="E1807" s="2">
        <f>MACD!F1807</f>
        <v>0.24995301079046511</v>
      </c>
      <c r="F1807" s="2">
        <f>'Moving Avg'!D1807</f>
        <v>8.8019600000000011</v>
      </c>
      <c r="G1807" s="2">
        <f>'Moving Avg'!F1807</f>
        <v>9.162939999999999</v>
      </c>
      <c r="H1807" s="2">
        <f>'Moving Avg'!G1807</f>
        <v>9.5056920000000016</v>
      </c>
      <c r="I1807" s="2">
        <f>'Moving Avg'!H1807</f>
        <v>10.301229499999998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</row>
    <row r="1808" spans="1:12" ht="13.5" x14ac:dyDescent="0.25">
      <c r="A1808" s="3">
        <f>RSI!A1808</f>
        <v>44644</v>
      </c>
      <c r="B1808" s="2">
        <f>RSI!B1808</f>
        <v>8.7704000000000004</v>
      </c>
      <c r="C1808" s="2">
        <f>RSI!I1808</f>
        <v>26.982467304831474</v>
      </c>
      <c r="D1808" s="2">
        <f>MACD!E1808</f>
        <v>0.27772242060442665</v>
      </c>
      <c r="E1808" s="2">
        <f>MACD!F1808</f>
        <v>0.25550689275325744</v>
      </c>
      <c r="F1808" s="2">
        <f>'Moving Avg'!D1808</f>
        <v>8.7861800000000017</v>
      </c>
      <c r="G1808" s="2">
        <f>'Moving Avg'!F1808</f>
        <v>9.1287699999999994</v>
      </c>
      <c r="H1808" s="2">
        <f>'Moving Avg'!G1808</f>
        <v>9.4827359999999992</v>
      </c>
      <c r="I1808" s="2">
        <f>'Moving Avg'!H1808</f>
        <v>10.291256499999998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8.6739999999999995</v>
      </c>
      <c r="C1809" s="2">
        <f>RSI!I1809</f>
        <v>24.279041514754795</v>
      </c>
      <c r="D1809" s="2">
        <f>MACD!E1809</f>
        <v>0.23028853012696437</v>
      </c>
      <c r="E1809" s="2">
        <f>MACD!F1809</f>
        <v>0.25046322022799883</v>
      </c>
      <c r="F1809" s="2">
        <f>'Moving Avg'!D1809</f>
        <v>8.7511200000000002</v>
      </c>
      <c r="G1809" s="2">
        <f>'Moving Avg'!F1809</f>
        <v>9.0897799999999993</v>
      </c>
      <c r="H1809" s="2">
        <f>'Moving Avg'!G1809</f>
        <v>9.4578520000000008</v>
      </c>
      <c r="I1809" s="2">
        <f>'Moving Avg'!H1809</f>
        <v>10.281015999999999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</row>
    <row r="1810" spans="1:12" ht="13.5" x14ac:dyDescent="0.25">
      <c r="A1810" s="3">
        <f>RSI!A1810</f>
        <v>44648</v>
      </c>
      <c r="B1810" s="2">
        <f>RSI!B1810</f>
        <v>8.3498999999999999</v>
      </c>
      <c r="C1810" s="2">
        <f>RSI!I1810</f>
        <v>17.816079367791772</v>
      </c>
      <c r="D1810" s="2">
        <f>MACD!E1810</f>
        <v>0.21700512841240638</v>
      </c>
      <c r="E1810" s="2">
        <f>MACD!F1810</f>
        <v>0.24377160186488034</v>
      </c>
      <c r="F1810" s="2">
        <f>'Moving Avg'!D1810</f>
        <v>8.6670199999999991</v>
      </c>
      <c r="G1810" s="2">
        <f>'Moving Avg'!F1810</f>
        <v>9.0253849999999982</v>
      </c>
      <c r="H1810" s="2">
        <f>'Moving Avg'!G1810</f>
        <v>9.4270120000000013</v>
      </c>
      <c r="I1810" s="2">
        <f>'Moving Avg'!H1810</f>
        <v>10.269154999999998</v>
      </c>
      <c r="J1810" s="6" t="str">
        <f>OBV!F1810</f>
        <v>BEARISH</v>
      </c>
      <c r="K1810" s="6" t="str">
        <f>OBV!G1810</f>
        <v>STRONG</v>
      </c>
      <c r="L1810" s="6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8.8316999999999997</v>
      </c>
      <c r="C1811" s="2">
        <f>RSI!I1811</f>
        <v>42.373976449549403</v>
      </c>
      <c r="D1811" s="2">
        <f>MACD!E1811</f>
        <v>0.1544109518165282</v>
      </c>
      <c r="E1811" s="2">
        <f>MACD!F1811</f>
        <v>0.22589947185520992</v>
      </c>
      <c r="F1811" s="2">
        <f>'Moving Avg'!D1811</f>
        <v>8.6792800000000003</v>
      </c>
      <c r="G1811" s="2">
        <f>'Moving Avg'!F1811</f>
        <v>8.9938400000000005</v>
      </c>
      <c r="H1811" s="2">
        <f>'Moving Avg'!G1811</f>
        <v>9.4058080000000004</v>
      </c>
      <c r="I1811" s="2">
        <f>'Moving Avg'!H1811</f>
        <v>10.26099</v>
      </c>
      <c r="J1811" s="6" t="str">
        <f>OBV!F1811</f>
        <v>BEARISH</v>
      </c>
      <c r="K1811" s="6" t="str">
        <f>OBV!G1811</f>
        <v>STRONG</v>
      </c>
      <c r="L1811" s="6" t="str">
        <f>OBV!H1811</f>
        <v>BEARISH DIVERGENCE</v>
      </c>
    </row>
    <row r="1812" spans="1:12" ht="13.5" x14ac:dyDescent="0.25">
      <c r="A1812" s="3">
        <f>RSI!A1812</f>
        <v>44650</v>
      </c>
      <c r="B1812" s="2">
        <f>RSI!B1812</f>
        <v>8.8316999999999997</v>
      </c>
      <c r="C1812" s="2">
        <f>RSI!I1812</f>
        <v>42.373976449549403</v>
      </c>
      <c r="D1812" s="2">
        <f>MACD!E1812</f>
        <v>0.11628946357968495</v>
      </c>
      <c r="E1812" s="2">
        <f>MACD!F1812</f>
        <v>0.20397747020010493</v>
      </c>
      <c r="F1812" s="2">
        <f>'Moving Avg'!D1812</f>
        <v>8.6915399999999998</v>
      </c>
      <c r="G1812" s="2">
        <f>'Moving Avg'!F1812</f>
        <v>8.9579150000000016</v>
      </c>
      <c r="H1812" s="2">
        <f>'Moving Avg'!G1812</f>
        <v>9.3846040000000013</v>
      </c>
      <c r="I1812" s="2">
        <f>'Moving Avg'!H1812</f>
        <v>10.251752499999998</v>
      </c>
      <c r="J1812" s="6" t="str">
        <f>OBV!F1812</f>
        <v>BEARISH</v>
      </c>
      <c r="K1812" s="6" t="str">
        <f>OBV!G1812</f>
        <v>STRONG</v>
      </c>
      <c r="L1812" s="6" t="str">
        <f>OBV!H1812</f>
        <v>BEARISH DIVERGENCE</v>
      </c>
    </row>
    <row r="1813" spans="1:12" ht="13.5" x14ac:dyDescent="0.25">
      <c r="A1813" s="3">
        <f>RSI!A1813</f>
        <v>44651</v>
      </c>
      <c r="B1813" s="2">
        <f>RSI!B1813</f>
        <v>8.8316999999999997</v>
      </c>
      <c r="C1813" s="2">
        <f>RSI!I1813</f>
        <v>42.373976449549403</v>
      </c>
      <c r="D1813" s="2">
        <f>MACD!E1813</f>
        <v>8.5297534464439551E-2</v>
      </c>
      <c r="E1813" s="2">
        <f>MACD!F1813</f>
        <v>0.18024148305297186</v>
      </c>
      <c r="F1813" s="2">
        <f>'Moving Avg'!D1813</f>
        <v>8.7037999999999975</v>
      </c>
      <c r="G1813" s="2">
        <f>'Moving Avg'!F1813</f>
        <v>8.9228650000000016</v>
      </c>
      <c r="H1813" s="2">
        <f>'Moving Avg'!G1813</f>
        <v>9.3637499999999996</v>
      </c>
      <c r="I1813" s="2">
        <f>'Moving Avg'!H1813</f>
        <v>10.242514999999999</v>
      </c>
      <c r="J1813" s="6" t="str">
        <f>OBV!F1813</f>
        <v>BEARISH</v>
      </c>
      <c r="K1813" s="6" t="str">
        <f>OBV!G1813</f>
        <v>STRONG</v>
      </c>
      <c r="L1813" s="6" t="str">
        <f>OBV!H1813</f>
        <v>BEARISH DIVERGENCE</v>
      </c>
    </row>
    <row r="1814" spans="1:12" ht="13.5" x14ac:dyDescent="0.25">
      <c r="A1814" s="3">
        <f>RSI!A1814</f>
        <v>44652</v>
      </c>
      <c r="B1814" s="2">
        <f>RSI!B1814</f>
        <v>8.8316999999999997</v>
      </c>
      <c r="C1814" s="2">
        <f>RSI!I1814</f>
        <v>42.373976449549403</v>
      </c>
      <c r="D1814" s="2">
        <f>MACD!E1814</f>
        <v>6.0244626645209465E-2</v>
      </c>
      <c r="E1814" s="2">
        <f>MACD!F1814</f>
        <v>0.15624211177141939</v>
      </c>
      <c r="F1814" s="2">
        <f>'Moving Avg'!D1814</f>
        <v>8.735339999999999</v>
      </c>
      <c r="G1814" s="2">
        <f>'Moving Avg'!F1814</f>
        <v>8.8878150000000016</v>
      </c>
      <c r="H1814" s="2">
        <f>'Moving Avg'!G1814</f>
        <v>9.3511319999999998</v>
      </c>
      <c r="I1814" s="2">
        <f>'Moving Avg'!H1814</f>
        <v>10.234349999999997</v>
      </c>
      <c r="J1814" s="6" t="str">
        <f>OBV!F1814</f>
        <v>BEARISH</v>
      </c>
      <c r="K1814" s="6" t="str">
        <f>OBV!G1814</f>
        <v>NEUTRAL</v>
      </c>
      <c r="L1814" s="6" t="str">
        <f>OBV!H1814</f>
        <v>BEARISH DIVERGENCE</v>
      </c>
    </row>
    <row r="1815" spans="1:12" ht="13.5" x14ac:dyDescent="0.25">
      <c r="A1815" s="3">
        <f>RSI!A1815</f>
        <v>44655</v>
      </c>
      <c r="B1815" s="2">
        <f>RSI!B1815</f>
        <v>8.7616999999999994</v>
      </c>
      <c r="C1815" s="2">
        <f>RSI!I1815</f>
        <v>40.036077080086088</v>
      </c>
      <c r="D1815" s="2">
        <f>MACD!E1815</f>
        <v>3.3177025058687803E-2</v>
      </c>
      <c r="E1815" s="2">
        <f>MACD!F1815</f>
        <v>0.13162909442887308</v>
      </c>
      <c r="F1815" s="2">
        <f>'Moving Avg'!D1815</f>
        <v>8.8176999999999985</v>
      </c>
      <c r="G1815" s="2">
        <f>'Moving Avg'!F1815</f>
        <v>8.8527700000000014</v>
      </c>
      <c r="H1815" s="2">
        <f>'Moving Avg'!G1815</f>
        <v>9.3379899999999978</v>
      </c>
      <c r="I1815" s="2">
        <f>'Moving Avg'!H1815</f>
        <v>10.224976999999997</v>
      </c>
      <c r="J1815" s="6" t="str">
        <f>OBV!F1815</f>
        <v>BEARISH</v>
      </c>
      <c r="K1815" s="6" t="str">
        <f>OBV!G1815</f>
        <v>NEUTRAL</v>
      </c>
      <c r="L1815" s="6" t="str">
        <f>OBV!H1815</f>
        <v>BEARISH DIVERGENCE</v>
      </c>
    </row>
    <row r="1816" spans="1:12" ht="13.5" x14ac:dyDescent="0.25">
      <c r="A1816" s="3">
        <f>RSI!A1816</f>
        <v>44656</v>
      </c>
      <c r="B1816" s="2">
        <f>RSI!B1816</f>
        <v>8.8230000000000004</v>
      </c>
      <c r="C1816" s="2">
        <f>RSI!I1816</f>
        <v>43.001827770134582</v>
      </c>
      <c r="D1816" s="2">
        <f>MACD!E1816</f>
        <v>7.1505335016261995E-3</v>
      </c>
      <c r="E1816" s="2">
        <f>MACD!F1816</f>
        <v>0.10673338224342371</v>
      </c>
      <c r="F1816" s="2">
        <f>'Moving Avg'!D1816</f>
        <v>8.8159600000000005</v>
      </c>
      <c r="G1816" s="2">
        <f>'Moving Avg'!F1816</f>
        <v>8.8212300000000017</v>
      </c>
      <c r="H1816" s="2">
        <f>'Moving Avg'!G1816</f>
        <v>9.3287019999999998</v>
      </c>
      <c r="I1816" s="2">
        <f>'Moving Avg'!H1816</f>
        <v>10.2159105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</row>
    <row r="1817" spans="1:12" ht="13.5" x14ac:dyDescent="0.25">
      <c r="A1817" s="3">
        <f>RSI!A1817</f>
        <v>44657</v>
      </c>
      <c r="B1817" s="2">
        <f>RSI!B1817</f>
        <v>8.8230000000000004</v>
      </c>
      <c r="C1817" s="2">
        <f>RSI!I1817</f>
        <v>43.001827770134582</v>
      </c>
      <c r="D1817" s="2">
        <f>MACD!E1817</f>
        <v>-1.3921510122871794E-2</v>
      </c>
      <c r="E1817" s="2">
        <f>MACD!F1817</f>
        <v>8.2602403770164617E-2</v>
      </c>
      <c r="F1817" s="2">
        <f>'Moving Avg'!D1817</f>
        <v>8.8142200000000006</v>
      </c>
      <c r="G1817" s="2">
        <f>'Moving Avg'!F1817</f>
        <v>8.8023950000000006</v>
      </c>
      <c r="H1817" s="2">
        <f>'Moving Avg'!G1817</f>
        <v>9.3124059999999993</v>
      </c>
      <c r="I1817" s="2">
        <f>'Moving Avg'!H1817</f>
        <v>10.206844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</row>
    <row r="1818" spans="1:12" ht="13.5" x14ac:dyDescent="0.25">
      <c r="A1818" s="3">
        <f>RSI!A1818</f>
        <v>44658</v>
      </c>
      <c r="B1818" s="2">
        <f>RSI!B1818</f>
        <v>8.8230000000000004</v>
      </c>
      <c r="C1818" s="2">
        <f>RSI!I1818</f>
        <v>43.001827770134575</v>
      </c>
      <c r="D1818" s="2">
        <f>MACD!E1818</f>
        <v>-3.0871726522430976E-2</v>
      </c>
      <c r="E1818" s="2">
        <f>MACD!F1818</f>
        <v>5.9907577711645496E-2</v>
      </c>
      <c r="F1818" s="2">
        <f>'Moving Avg'!D1818</f>
        <v>8.8124800000000008</v>
      </c>
      <c r="G1818" s="2">
        <f>'Moving Avg'!F1818</f>
        <v>8.7879400000000008</v>
      </c>
      <c r="H1818" s="2">
        <f>'Moving Avg'!G1818</f>
        <v>9.2926040000000008</v>
      </c>
      <c r="I1818" s="2">
        <f>'Moving Avg'!H1818</f>
        <v>10.197777500000001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</row>
    <row r="1819" spans="1:12" ht="13.5" x14ac:dyDescent="0.25">
      <c r="A1819" s="3">
        <f>RSI!A1819</f>
        <v>44659</v>
      </c>
      <c r="B1819" s="2">
        <f>RSI!B1819</f>
        <v>8.7616999999999994</v>
      </c>
      <c r="C1819" s="2">
        <f>RSI!I1819</f>
        <v>40.500020251386339</v>
      </c>
      <c r="D1819" s="2">
        <f>MACD!E1819</f>
        <v>-5.4689454738353405E-2</v>
      </c>
      <c r="E1819" s="2">
        <f>MACD!F1819</f>
        <v>3.6988171221645716E-2</v>
      </c>
      <c r="F1819" s="2">
        <f>'Moving Avg'!D1819</f>
        <v>8.7984799999999996</v>
      </c>
      <c r="G1819" s="2">
        <f>'Moving Avg'!F1819</f>
        <v>8.7813700000000008</v>
      </c>
      <c r="H1819" s="2">
        <f>'Moving Avg'!G1819</f>
        <v>9.2719279999999991</v>
      </c>
      <c r="I1819" s="2">
        <f>'Moving Avg'!H1819</f>
        <v>10.188447500000001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8.7616999999999994</v>
      </c>
      <c r="C1820" s="2">
        <f>RSI!I1820</f>
        <v>40.500020251386339</v>
      </c>
      <c r="D1820" s="2">
        <f>MACD!E1820</f>
        <v>-0.1235877950244646</v>
      </c>
      <c r="E1820" s="2">
        <f>MACD!F1820</f>
        <v>4.872977972423656E-3</v>
      </c>
      <c r="F1820" s="2">
        <f>'Moving Avg'!D1820</f>
        <v>8.7984799999999996</v>
      </c>
      <c r="G1820" s="2">
        <f>'Moving Avg'!F1820</f>
        <v>8.7748000000000008</v>
      </c>
      <c r="H1820" s="2">
        <f>'Moving Avg'!G1820</f>
        <v>9.2508999999999997</v>
      </c>
      <c r="I1820" s="2">
        <f>'Moving Avg'!H1820</f>
        <v>10.1791175</v>
      </c>
      <c r="J1820" s="6" t="str">
        <f>OBV!F1820</f>
        <v>BEARISH</v>
      </c>
      <c r="K1820" s="6" t="str">
        <f>OBV!G1820</f>
        <v>NEUTRAL</v>
      </c>
      <c r="L1820" s="6" t="str">
        <f>OBV!H1820</f>
        <v>NEUTRAL</v>
      </c>
    </row>
    <row r="1821" spans="1:12" ht="13.5" x14ac:dyDescent="0.25">
      <c r="A1821" s="3">
        <f>RSI!A1821</f>
        <v>44663</v>
      </c>
      <c r="B1821" s="2">
        <f>RSI!B1821</f>
        <v>8.7529000000000003</v>
      </c>
      <c r="C1821" s="2">
        <f>RSI!I1821</f>
        <v>40.111487786645114</v>
      </c>
      <c r="D1821" s="2">
        <f>MACD!E1821</f>
        <v>-0.10607751695775036</v>
      </c>
      <c r="E1821" s="2">
        <f>MACD!F1821</f>
        <v>-1.7317121013611148E-2</v>
      </c>
      <c r="F1821" s="2">
        <f>'Moving Avg'!D1821</f>
        <v>8.7844599999999993</v>
      </c>
      <c r="G1821" s="2">
        <f>'Moving Avg'!F1821</f>
        <v>8.7743600000000015</v>
      </c>
      <c r="H1821" s="2">
        <f>'Moving Avg'!G1821</f>
        <v>9.2282960000000003</v>
      </c>
      <c r="I1821" s="2">
        <f>'Moving Avg'!H1821</f>
        <v>10.169743499999999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</row>
    <row r="1822" spans="1:12" ht="13.5" x14ac:dyDescent="0.25">
      <c r="A1822" s="3">
        <f>RSI!A1822</f>
        <v>44664</v>
      </c>
      <c r="B1822" s="2">
        <f>RSI!B1822</f>
        <v>8.7440999999999995</v>
      </c>
      <c r="C1822" s="2">
        <f>RSI!I1822</f>
        <v>39.701319856505471</v>
      </c>
      <c r="D1822" s="2">
        <f>MACD!E1822</f>
        <v>-8.9599919988582855E-2</v>
      </c>
      <c r="E1822" s="2">
        <f>MACD!F1822</f>
        <v>-3.1773680808605494E-2</v>
      </c>
      <c r="F1822" s="2">
        <f>'Moving Avg'!D1822</f>
        <v>8.7686799999999998</v>
      </c>
      <c r="G1822" s="2">
        <f>'Moving Avg'!F1822</f>
        <v>8.7690999999999999</v>
      </c>
      <c r="H1822" s="2">
        <f>'Moving Avg'!G1822</f>
        <v>9.2055159999999994</v>
      </c>
      <c r="I1822" s="2">
        <f>'Moving Avg'!H1822</f>
        <v>10.160325499999999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</row>
    <row r="1823" spans="1:12" ht="13.5" x14ac:dyDescent="0.25">
      <c r="A1823" s="3">
        <f>RSI!A1823</f>
        <v>44665</v>
      </c>
      <c r="B1823" s="2">
        <f>RSI!B1823</f>
        <v>8.7440999999999995</v>
      </c>
      <c r="C1823" s="2">
        <f>RSI!I1823</f>
        <v>39.701319856505471</v>
      </c>
      <c r="D1823" s="2">
        <f>MACD!E1823</f>
        <v>-7.4670749485804322E-2</v>
      </c>
      <c r="E1823" s="2">
        <f>MACD!F1823</f>
        <v>-4.0353094544045259E-2</v>
      </c>
      <c r="F1823" s="2">
        <f>'Moving Avg'!D1823</f>
        <v>8.7529000000000003</v>
      </c>
      <c r="G1823" s="2">
        <f>'Moving Avg'!F1823</f>
        <v>8.7638400000000001</v>
      </c>
      <c r="H1823" s="2">
        <f>'Moving Avg'!G1823</f>
        <v>9.1830860000000012</v>
      </c>
      <c r="I1823" s="2">
        <f>'Moving Avg'!H1823</f>
        <v>10.149811499999998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</row>
    <row r="1824" spans="1:12" ht="13.5" x14ac:dyDescent="0.25">
      <c r="A1824" s="3">
        <f>RSI!A1824</f>
        <v>44666</v>
      </c>
      <c r="B1824" s="2">
        <f>RSI!B1824</f>
        <v>8.7440999999999995</v>
      </c>
      <c r="C1824" s="2">
        <f>RSI!I1824</f>
        <v>39.701319856505471</v>
      </c>
      <c r="D1824" s="2">
        <f>MACD!E1824</f>
        <v>-6.1124866619117313E-2</v>
      </c>
      <c r="E1824" s="2">
        <f>MACD!F1824</f>
        <v>-4.450744895905967E-2</v>
      </c>
      <c r="F1824" s="2">
        <f>'Moving Avg'!D1824</f>
        <v>8.7493799999999986</v>
      </c>
      <c r="G1824" s="2">
        <f>'Moving Avg'!F1824</f>
        <v>8.7585800000000003</v>
      </c>
      <c r="H1824" s="2">
        <f>'Moving Avg'!G1824</f>
        <v>9.1652119999999986</v>
      </c>
      <c r="I1824" s="2">
        <f>'Moving Avg'!H1824</f>
        <v>10.139647999999998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</row>
    <row r="1825" spans="1:12" ht="13.5" x14ac:dyDescent="0.25">
      <c r="A1825" s="3">
        <f>RSI!A1825</f>
        <v>44669</v>
      </c>
      <c r="B1825" s="2">
        <f>RSI!B1825</f>
        <v>8.7616999999999994</v>
      </c>
      <c r="C1825" s="2">
        <f>RSI!I1825</f>
        <v>41.203184458026065</v>
      </c>
      <c r="D1825" s="2">
        <f>MACD!E1825</f>
        <v>-6.0890059625339887E-2</v>
      </c>
      <c r="E1825" s="2">
        <f>MACD!F1825</f>
        <v>-4.7783971092315712E-2</v>
      </c>
      <c r="F1825" s="2">
        <f>'Moving Avg'!D1825</f>
        <v>8.7493799999999986</v>
      </c>
      <c r="G1825" s="2">
        <f>'Moving Avg'!F1825</f>
        <v>8.7581450000000025</v>
      </c>
      <c r="H1825" s="2">
        <f>'Moving Avg'!G1825</f>
        <v>9.1511940000000003</v>
      </c>
      <c r="I1825" s="2">
        <f>'Moving Avg'!H1825</f>
        <v>10.129791499999996</v>
      </c>
      <c r="J1825" s="6" t="str">
        <f>OBV!F1825</f>
        <v>BEARISH</v>
      </c>
      <c r="K1825" s="6" t="str">
        <f>OBV!G1825</f>
        <v>NEUTRAL</v>
      </c>
      <c r="L1825" s="6" t="str">
        <f>OBV!H1825</f>
        <v>NEUTRAL</v>
      </c>
    </row>
    <row r="1826" spans="1:12" ht="13.5" x14ac:dyDescent="0.25">
      <c r="A1826" s="3">
        <f>RSI!A1826</f>
        <v>44670</v>
      </c>
      <c r="B1826" s="2">
        <f>RSI!B1826</f>
        <v>8.5863999999999994</v>
      </c>
      <c r="C1826" s="2">
        <f>RSI!I1826</f>
        <v>32.516079267169275</v>
      </c>
      <c r="D1826" s="2">
        <f>MACD!E1826</f>
        <v>-3.7596235802576317E-2</v>
      </c>
      <c r="E1826" s="2">
        <f>MACD!F1826</f>
        <v>-4.5746424034367836E-2</v>
      </c>
      <c r="F1826" s="2">
        <f>'Moving Avg'!D1826</f>
        <v>8.7160799999999998</v>
      </c>
      <c r="G1826" s="2">
        <f>'Moving Avg'!F1826</f>
        <v>8.7489450000000026</v>
      </c>
      <c r="H1826" s="2">
        <f>'Moving Avg'!G1826</f>
        <v>9.1301660000000009</v>
      </c>
      <c r="I1826" s="2">
        <f>'Moving Avg'!H1826</f>
        <v>10.119058499999996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</row>
    <row r="1827" spans="1:12" ht="13.5" x14ac:dyDescent="0.25">
      <c r="A1827" s="3">
        <f>RSI!A1827</f>
        <v>44671</v>
      </c>
      <c r="B1827" s="2">
        <f>RSI!B1827</f>
        <v>8.5863999999999994</v>
      </c>
      <c r="C1827" s="2">
        <f>RSI!I1827</f>
        <v>32.516079267169275</v>
      </c>
      <c r="D1827" s="2">
        <f>MACD!E1827</f>
        <v>-1.6221345504940032E-2</v>
      </c>
      <c r="E1827" s="2">
        <f>MACD!F1827</f>
        <v>-3.9841408328482271E-2</v>
      </c>
      <c r="F1827" s="2">
        <f>'Moving Avg'!D1827</f>
        <v>8.6845399999999984</v>
      </c>
      <c r="G1827" s="2">
        <f>'Moving Avg'!F1827</f>
        <v>8.7397449999999992</v>
      </c>
      <c r="H1827" s="2">
        <f>'Moving Avg'!G1827</f>
        <v>9.1059840000000012</v>
      </c>
      <c r="I1827" s="2">
        <f>'Moving Avg'!H1827</f>
        <v>10.108325499999998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</row>
    <row r="1828" spans="1:12" ht="13.5" x14ac:dyDescent="0.25">
      <c r="A1828" s="3">
        <f>RSI!A1828</f>
        <v>44672</v>
      </c>
      <c r="B1828" s="2">
        <f>RSI!B1828</f>
        <v>8.7616999999999994</v>
      </c>
      <c r="C1828" s="2">
        <f>RSI!I1828</f>
        <v>45.775123909591287</v>
      </c>
      <c r="D1828" s="2">
        <f>MACD!E1828</f>
        <v>-9.5786668329456148E-3</v>
      </c>
      <c r="E1828" s="2">
        <f>MACD!F1828</f>
        <v>-3.3788860029374944E-2</v>
      </c>
      <c r="F1828" s="2">
        <f>'Moving Avg'!D1828</f>
        <v>8.6880599999999983</v>
      </c>
      <c r="G1828" s="2">
        <f>'Moving Avg'!F1828</f>
        <v>8.7393099999999997</v>
      </c>
      <c r="H1828" s="2">
        <f>'Moving Avg'!G1828</f>
        <v>9.085308000000003</v>
      </c>
      <c r="I1828" s="2">
        <f>'Moving Avg'!H1828</f>
        <v>10.098468999999998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8.7616999999999994</v>
      </c>
      <c r="C1829" s="2">
        <f>RSI!I1829</f>
        <v>45.775123909591287</v>
      </c>
      <c r="D1829" s="2">
        <f>MACD!E1829</f>
        <v>-1.2997324091834628E-2</v>
      </c>
      <c r="E1829" s="2">
        <f>MACD!F1829</f>
        <v>-2.9630552841866883E-2</v>
      </c>
      <c r="F1829" s="2">
        <f>'Moving Avg'!D1829</f>
        <v>8.6915799999999983</v>
      </c>
      <c r="G1829" s="2">
        <f>'Moving Avg'!F1829</f>
        <v>8.7436949999999989</v>
      </c>
      <c r="H1829" s="2">
        <f>'Moving Avg'!G1829</f>
        <v>9.0646320000000031</v>
      </c>
      <c r="I1829" s="2">
        <f>'Moving Avg'!H1829</f>
        <v>10.088612499999998</v>
      </c>
      <c r="J1829" s="6" t="str">
        <f>OBV!F1829</f>
        <v>BULLISH</v>
      </c>
      <c r="K1829" s="6" t="str">
        <f>OBV!G1829</f>
        <v>NEUTRAL</v>
      </c>
      <c r="L1829" s="6" t="str">
        <f>OBV!H1829</f>
        <v>CONFIRMED BULLISH</v>
      </c>
    </row>
    <row r="1830" spans="1:12" ht="13.5" x14ac:dyDescent="0.25">
      <c r="A1830" s="3">
        <f>RSI!A1830</f>
        <v>44676</v>
      </c>
      <c r="B1830" s="2">
        <f>RSI!B1830</f>
        <v>8.7616999999999994</v>
      </c>
      <c r="C1830" s="2">
        <f>RSI!I1830</f>
        <v>45.775123909591287</v>
      </c>
      <c r="D1830" s="2">
        <f>MACD!E1830</f>
        <v>-1.5527641612710141E-2</v>
      </c>
      <c r="E1830" s="2">
        <f>MACD!F1830</f>
        <v>-2.6809970596035536E-2</v>
      </c>
      <c r="F1830" s="2">
        <f>'Moving Avg'!D1830</f>
        <v>8.6915799999999983</v>
      </c>
      <c r="G1830" s="2">
        <f>'Moving Avg'!F1830</f>
        <v>8.7642849999999992</v>
      </c>
      <c r="H1830" s="2">
        <f>'Moving Avg'!G1830</f>
        <v>9.0439560000000032</v>
      </c>
      <c r="I1830" s="2">
        <f>'Moving Avg'!H1830</f>
        <v>10.078799499999997</v>
      </c>
      <c r="J1830" s="6" t="str">
        <f>OBV!F1830</f>
        <v>BULLISH</v>
      </c>
      <c r="K1830" s="6" t="str">
        <f>OBV!G1830</f>
        <v>NEUTRAL</v>
      </c>
      <c r="L1830" s="6" t="str">
        <f>OBV!H1830</f>
        <v>NEUTRAL</v>
      </c>
    </row>
    <row r="1831" spans="1:12" ht="13.5" x14ac:dyDescent="0.25">
      <c r="A1831" s="3">
        <f>RSI!A1831</f>
        <v>44677</v>
      </c>
      <c r="B1831" s="2">
        <f>RSI!B1831</f>
        <v>8.8230000000000004</v>
      </c>
      <c r="C1831" s="2">
        <f>RSI!I1831</f>
        <v>50.060498022509293</v>
      </c>
      <c r="D1831" s="2">
        <f>MACD!E1831</f>
        <v>-2.3227717828635974E-2</v>
      </c>
      <c r="E1831" s="2">
        <f>MACD!F1831</f>
        <v>-2.6093520042555628E-2</v>
      </c>
      <c r="F1831" s="2">
        <f>'Moving Avg'!D1831</f>
        <v>8.7388999999999992</v>
      </c>
      <c r="G1831" s="2">
        <f>'Moving Avg'!F1831</f>
        <v>8.7638499999999997</v>
      </c>
      <c r="H1831" s="2">
        <f>'Moving Avg'!G1831</f>
        <v>9.0276600000000027</v>
      </c>
      <c r="I1831" s="2">
        <f>'Moving Avg'!H1831</f>
        <v>10.069292999999998</v>
      </c>
      <c r="J1831" s="6" t="str">
        <f>OBV!F1831</f>
        <v>BULLISH</v>
      </c>
      <c r="K1831" s="6" t="str">
        <f>OBV!G1831</f>
        <v>WEAK</v>
      </c>
      <c r="L1831" s="6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8.7616999999999994</v>
      </c>
      <c r="C1832" s="2">
        <f>RSI!I1832</f>
        <v>46.134078443719751</v>
      </c>
      <c r="D1832" s="2">
        <f>MACD!E1832</f>
        <v>-2.6607803549618225E-2</v>
      </c>
      <c r="E1832" s="2">
        <f>MACD!F1832</f>
        <v>-2.6196376743968151E-2</v>
      </c>
      <c r="F1832" s="2">
        <f>'Moving Avg'!D1832</f>
        <v>8.7739599999999989</v>
      </c>
      <c r="G1832" s="2">
        <f>'Moving Avg'!F1832</f>
        <v>8.760349999999999</v>
      </c>
      <c r="H1832" s="2">
        <f>'Moving Avg'!G1832</f>
        <v>9.0069840000000028</v>
      </c>
      <c r="I1832" s="2">
        <f>'Moving Avg'!H1832</f>
        <v>10.059479999999997</v>
      </c>
      <c r="J1832" s="6" t="str">
        <f>OBV!F1832</f>
        <v>BULLISH</v>
      </c>
      <c r="K1832" s="6" t="str">
        <f>OBV!G1832</f>
        <v>WEAK</v>
      </c>
      <c r="L1832" s="6" t="str">
        <f>OBV!H1832</f>
        <v>CONFIRMED BULLISH</v>
      </c>
    </row>
    <row r="1833" spans="1:12" ht="13.5" x14ac:dyDescent="0.25">
      <c r="A1833" s="3">
        <f>RSI!A1833</f>
        <v>44679</v>
      </c>
      <c r="B1833" s="2">
        <f>RSI!B1833</f>
        <v>8.5076000000000001</v>
      </c>
      <c r="C1833" s="2">
        <f>RSI!I1833</f>
        <v>34.170078726501472</v>
      </c>
      <c r="D1833" s="2">
        <f>MACD!E1833</f>
        <v>-1.0331143603954374E-2</v>
      </c>
      <c r="E1833" s="2">
        <f>MACD!F1833</f>
        <v>-2.3023330115965399E-2</v>
      </c>
      <c r="F1833" s="2">
        <f>'Moving Avg'!D1833</f>
        <v>8.7231400000000008</v>
      </c>
      <c r="G1833" s="2">
        <f>'Moving Avg'!F1833</f>
        <v>8.7441449999999996</v>
      </c>
      <c r="H1833" s="2">
        <f>'Moving Avg'!G1833</f>
        <v>8.981226000000003</v>
      </c>
      <c r="I1833" s="2">
        <f>'Moving Avg'!H1833</f>
        <v>10.048396499999997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8.7616999999999994</v>
      </c>
      <c r="C1834" s="2">
        <f>RSI!I1834</f>
        <v>48.54141282944277</v>
      </c>
      <c r="D1834" s="2">
        <f>MACD!E1834</f>
        <v>-1.3588106397476096E-2</v>
      </c>
      <c r="E1834" s="2">
        <f>MACD!F1834</f>
        <v>-2.1136285372267537E-2</v>
      </c>
      <c r="F1834" s="2">
        <f>'Moving Avg'!D1834</f>
        <v>8.723139999999999</v>
      </c>
      <c r="G1834" s="2">
        <f>'Moving Avg'!F1834</f>
        <v>8.7406449999999989</v>
      </c>
      <c r="H1834" s="2">
        <f>'Moving Avg'!G1834</f>
        <v>8.9637040000000034</v>
      </c>
      <c r="I1834" s="2">
        <f>'Moving Avg'!H1834</f>
        <v>10.038802499999997</v>
      </c>
      <c r="J1834" s="6" t="str">
        <f>OBV!F1834</f>
        <v>BULLISH</v>
      </c>
      <c r="K1834" s="6" t="str">
        <f>OBV!G1834</f>
        <v>NEUTRAL</v>
      </c>
      <c r="L1834" s="6" t="str">
        <f>OBV!H1834</f>
        <v>NEUTRAL</v>
      </c>
    </row>
    <row r="1835" spans="1:12" ht="13.5" x14ac:dyDescent="0.25">
      <c r="A1835" s="3">
        <f>RSI!A1835</f>
        <v>44685</v>
      </c>
      <c r="B1835" s="2">
        <f>RSI!B1835</f>
        <v>9.2873999999999999</v>
      </c>
      <c r="C1835" s="2">
        <f>RSI!I1835</f>
        <v>65.380343268649455</v>
      </c>
      <c r="D1835" s="2">
        <f>MACD!E1835</f>
        <v>-5.2418625892144632E-2</v>
      </c>
      <c r="E1835" s="2">
        <f>MACD!F1835</f>
        <v>-2.7392753476242957E-2</v>
      </c>
      <c r="F1835" s="2">
        <f>'Moving Avg'!D1835</f>
        <v>8.8282799999999995</v>
      </c>
      <c r="G1835" s="2">
        <f>'Moving Avg'!F1835</f>
        <v>8.7669299999999986</v>
      </c>
      <c r="H1835" s="2">
        <f>'Moving Avg'!G1835</f>
        <v>8.9551180000000041</v>
      </c>
      <c r="I1835" s="2">
        <f>'Moving Avg'!H1835</f>
        <v>10.031836999999996</v>
      </c>
      <c r="J1835" s="6" t="str">
        <f>OBV!F1835</f>
        <v>BULLISH</v>
      </c>
      <c r="K1835" s="6" t="str">
        <f>OBV!G1835</f>
        <v>NEUTRAL</v>
      </c>
      <c r="L1835" s="6" t="str">
        <f>OBV!H1835</f>
        <v>CONFIRMED BULLISH</v>
      </c>
    </row>
    <row r="1836" spans="1:12" ht="13.5" x14ac:dyDescent="0.25">
      <c r="A1836" s="3">
        <f>RSI!A1836</f>
        <v>44686</v>
      </c>
      <c r="B1836" s="2">
        <f>RSI!B1836</f>
        <v>9.375</v>
      </c>
      <c r="C1836" s="2">
        <f>RSI!I1836</f>
        <v>67.300549654949833</v>
      </c>
      <c r="D1836" s="2">
        <f>MACD!E1836</f>
        <v>-0.12169303716697577</v>
      </c>
      <c r="E1836" s="2">
        <f>MACD!F1836</f>
        <v>-4.6252810214389525E-2</v>
      </c>
      <c r="F1836" s="2">
        <f>'Moving Avg'!D1836</f>
        <v>8.9386799999999997</v>
      </c>
      <c r="G1836" s="2">
        <f>'Moving Avg'!F1836</f>
        <v>8.7945299999999982</v>
      </c>
      <c r="H1836" s="2">
        <f>'Moving Avg'!G1836</f>
        <v>8.9482840000000028</v>
      </c>
      <c r="I1836" s="2">
        <f>'Moving Avg'!H1836</f>
        <v>10.025309499999995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</row>
    <row r="1837" spans="1:12" ht="13.5" x14ac:dyDescent="0.25">
      <c r="A1837" s="3">
        <f>RSI!A1837</f>
        <v>44687</v>
      </c>
      <c r="B1837" s="2">
        <f>RSI!B1837</f>
        <v>9.2698</v>
      </c>
      <c r="C1837" s="2">
        <f>RSI!I1837</f>
        <v>62.795979951438973</v>
      </c>
      <c r="D1837" s="2">
        <f>MACD!E1837</f>
        <v>-0.17577534757127999</v>
      </c>
      <c r="E1837" s="2">
        <f>MACD!F1837</f>
        <v>-7.2157317685767622E-2</v>
      </c>
      <c r="F1837" s="2">
        <f>'Moving Avg'!D1837</f>
        <v>9.0402999999999984</v>
      </c>
      <c r="G1837" s="2">
        <f>'Moving Avg'!F1837</f>
        <v>8.8168699999999998</v>
      </c>
      <c r="H1837" s="2">
        <f>'Moving Avg'!G1837</f>
        <v>8.9425000000000026</v>
      </c>
      <c r="I1837" s="2">
        <f>'Moving Avg'!H1837</f>
        <v>10.018255999999996</v>
      </c>
      <c r="J1837" s="6" t="str">
        <f>OBV!F1837</f>
        <v>BULLISH</v>
      </c>
      <c r="K1837" s="6" t="str">
        <f>OBV!G1837</f>
        <v>NEUTRAL</v>
      </c>
      <c r="L1837" s="6" t="str">
        <f>OBV!H1837</f>
        <v>CONFIRMED BULLISH</v>
      </c>
    </row>
    <row r="1838" spans="1:12" ht="13.5" x14ac:dyDescent="0.25">
      <c r="A1838" s="3">
        <f>RSI!A1838</f>
        <v>44690</v>
      </c>
      <c r="B1838" s="2">
        <f>RSI!B1838</f>
        <v>9.2698</v>
      </c>
      <c r="C1838" s="2">
        <f>RSI!I1838</f>
        <v>62.795979951438973</v>
      </c>
      <c r="D1838" s="2">
        <f>MACD!E1838</f>
        <v>-0.19696319364221537</v>
      </c>
      <c r="E1838" s="2">
        <f>MACD!F1838</f>
        <v>-9.7118492877057178E-2</v>
      </c>
      <c r="F1838" s="2">
        <f>'Moving Avg'!D1838</f>
        <v>9.1927400000000006</v>
      </c>
      <c r="G1838" s="2">
        <f>'Moving Avg'!F1838</f>
        <v>8.8392100000000013</v>
      </c>
      <c r="H1838" s="2">
        <f>'Moving Avg'!G1838</f>
        <v>8.9388200000000033</v>
      </c>
      <c r="I1838" s="2">
        <f>'Moving Avg'!H1838</f>
        <v>10.009844499999994</v>
      </c>
      <c r="J1838" s="6" t="str">
        <f>OBV!F1838</f>
        <v>BULLISH</v>
      </c>
      <c r="K1838" s="6" t="str">
        <f>OBV!G1838</f>
        <v>NEUTRAL</v>
      </c>
      <c r="L1838" s="6" t="str">
        <f>OBV!H1838</f>
        <v>CONFIRMED BULLISH</v>
      </c>
    </row>
    <row r="1839" spans="1:12" ht="13.5" x14ac:dyDescent="0.25">
      <c r="A1839" s="3">
        <f>RSI!A1839</f>
        <v>44691</v>
      </c>
      <c r="B1839" s="2">
        <f>RSI!B1839</f>
        <v>9.2698</v>
      </c>
      <c r="C1839" s="2">
        <f>RSI!I1839</f>
        <v>62.795979951438973</v>
      </c>
      <c r="D1839" s="2">
        <f>MACD!E1839</f>
        <v>-0.21710907653377731</v>
      </c>
      <c r="E1839" s="2">
        <f>MACD!F1839</f>
        <v>-0.1211166096084012</v>
      </c>
      <c r="F1839" s="2">
        <f>'Moving Avg'!D1839</f>
        <v>9.2943600000000011</v>
      </c>
      <c r="G1839" s="2">
        <f>'Moving Avg'!F1839</f>
        <v>8.8646150000000006</v>
      </c>
      <c r="H1839" s="2">
        <f>'Moving Avg'!G1839</f>
        <v>8.9351400000000041</v>
      </c>
      <c r="I1839" s="2">
        <f>'Moving Avg'!H1839</f>
        <v>10.001432999999995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</row>
    <row r="1840" spans="1:12" ht="13.5" x14ac:dyDescent="0.25">
      <c r="A1840" s="3">
        <f>RSI!A1840</f>
        <v>44692</v>
      </c>
      <c r="B1840" s="2">
        <f>RSI!B1840</f>
        <v>9.2698</v>
      </c>
      <c r="C1840" s="2">
        <f>RSI!I1840</f>
        <v>62.795979951438973</v>
      </c>
      <c r="D1840" s="2">
        <f>MACD!E1840</f>
        <v>-0.23620902379601461</v>
      </c>
      <c r="E1840" s="2">
        <f>MACD!F1840</f>
        <v>-0.14413509244592387</v>
      </c>
      <c r="F1840" s="2">
        <f>'Moving Avg'!D1840</f>
        <v>9.2908399999999993</v>
      </c>
      <c r="G1840" s="2">
        <f>'Moving Avg'!F1840</f>
        <v>8.8900200000000016</v>
      </c>
      <c r="H1840" s="2">
        <f>'Moving Avg'!G1840</f>
        <v>8.927780000000002</v>
      </c>
      <c r="I1840" s="2">
        <f>'Moving Avg'!H1840</f>
        <v>9.9930214999999958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9.2698</v>
      </c>
      <c r="C1841" s="2">
        <f>RSI!I1841</f>
        <v>62.795979951438966</v>
      </c>
      <c r="D1841" s="2">
        <f>MACD!E1841</f>
        <v>-0.24484107337416461</v>
      </c>
      <c r="E1841" s="2">
        <f>MACD!F1841</f>
        <v>-0.16427628863157201</v>
      </c>
      <c r="F1841" s="2">
        <f>'Moving Avg'!D1841</f>
        <v>9.2698</v>
      </c>
      <c r="G1841" s="2">
        <f>'Moving Avg'!F1841</f>
        <v>8.9158650000000002</v>
      </c>
      <c r="H1841" s="2">
        <f>'Moving Avg'!G1841</f>
        <v>8.9239240000000013</v>
      </c>
      <c r="I1841" s="2">
        <f>'Moving Avg'!H1841</f>
        <v>9.9850479999999955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</row>
    <row r="1842" spans="1:12" ht="13.5" x14ac:dyDescent="0.25">
      <c r="A1842" s="3">
        <f>RSI!A1842</f>
        <v>44694</v>
      </c>
      <c r="B1842" s="2">
        <f>RSI!B1842</f>
        <v>9.2698</v>
      </c>
      <c r="C1842" s="2">
        <f>RSI!I1842</f>
        <v>62.795979951438959</v>
      </c>
      <c r="D1842" s="2">
        <f>MACD!E1842</f>
        <v>-0.26333637064053228</v>
      </c>
      <c r="E1842" s="2">
        <f>MACD!F1842</f>
        <v>-0.18408830503336407</v>
      </c>
      <c r="F1842" s="2">
        <f>'Moving Avg'!D1842</f>
        <v>9.2698</v>
      </c>
      <c r="G1842" s="2">
        <f>'Moving Avg'!F1842</f>
        <v>8.9421500000000016</v>
      </c>
      <c r="H1842" s="2">
        <f>'Moving Avg'!G1842</f>
        <v>8.9183160000000008</v>
      </c>
      <c r="I1842" s="2">
        <f>'Moving Avg'!H1842</f>
        <v>9.977074499999997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</row>
    <row r="1843" spans="1:12" ht="13.5" x14ac:dyDescent="0.25">
      <c r="A1843" s="3">
        <f>RSI!A1843</f>
        <v>44697</v>
      </c>
      <c r="B1843" s="2">
        <f>RSI!B1843</f>
        <v>9.2260000000000009</v>
      </c>
      <c r="C1843" s="2">
        <f>RSI!I1843</f>
        <v>60.179890645396519</v>
      </c>
      <c r="D1843" s="2">
        <f>MACD!E1843</f>
        <v>-0.31646418051428959</v>
      </c>
      <c r="E1843" s="2">
        <f>MACD!F1843</f>
        <v>-0.21056348012954917</v>
      </c>
      <c r="F1843" s="2">
        <f>'Moving Avg'!D1843</f>
        <v>9.2610399999999995</v>
      </c>
      <c r="G1843" s="2">
        <f>'Moving Avg'!F1843</f>
        <v>8.9662450000000007</v>
      </c>
      <c r="H1843" s="2">
        <f>'Moving Avg'!G1843</f>
        <v>8.9121820000000014</v>
      </c>
      <c r="I1843" s="2">
        <f>'Moving Avg'!H1843</f>
        <v>9.9688819999999971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9.2523</v>
      </c>
      <c r="C1844" s="2">
        <f>RSI!I1844</f>
        <v>61.224477844623785</v>
      </c>
      <c r="D1844" s="2">
        <f>MACD!E1844</f>
        <v>-0.32552483861464765</v>
      </c>
      <c r="E1844" s="2">
        <f>MACD!F1844</f>
        <v>-0.23355575182656887</v>
      </c>
      <c r="F1844" s="2">
        <f>'Moving Avg'!D1844</f>
        <v>9.2575400000000005</v>
      </c>
      <c r="G1844" s="2">
        <f>'Moving Avg'!F1844</f>
        <v>8.9916549999999997</v>
      </c>
      <c r="H1844" s="2">
        <f>'Moving Avg'!G1844</f>
        <v>8.9065740000000009</v>
      </c>
      <c r="I1844" s="2">
        <f>'Moving Avg'!H1844</f>
        <v>9.9608209999999993</v>
      </c>
      <c r="J1844" s="6" t="str">
        <f>OBV!F1844</f>
        <v>BULLISH</v>
      </c>
      <c r="K1844" s="6" t="str">
        <f>OBV!G1844</f>
        <v>NEUTRAL</v>
      </c>
      <c r="L1844" s="6" t="str">
        <f>OBV!H1844</f>
        <v>BULLISH DIVERGENCE</v>
      </c>
    </row>
    <row r="1845" spans="1:12" ht="13.5" x14ac:dyDescent="0.25">
      <c r="A1845" s="3">
        <f>RSI!A1845</f>
        <v>44699</v>
      </c>
      <c r="B1845" s="2">
        <f>RSI!B1845</f>
        <v>9.2523</v>
      </c>
      <c r="C1845" s="2">
        <f>RSI!I1845</f>
        <v>61.224477844623785</v>
      </c>
      <c r="D1845" s="2">
        <f>MACD!E1845</f>
        <v>-0.25362792016205482</v>
      </c>
      <c r="E1845" s="2">
        <f>MACD!F1845</f>
        <v>-0.2375701854936661</v>
      </c>
      <c r="F1845" s="2">
        <f>'Moving Avg'!D1845</f>
        <v>9.2540399999999998</v>
      </c>
      <c r="G1845" s="2">
        <f>'Moving Avg'!F1845</f>
        <v>9.0161850000000001</v>
      </c>
      <c r="H1845" s="2">
        <f>'Moving Avg'!G1845</f>
        <v>8.9023680000000009</v>
      </c>
      <c r="I1845" s="2">
        <f>'Moving Avg'!H1845</f>
        <v>9.9527599999999978</v>
      </c>
      <c r="J1845" s="6" t="str">
        <f>OBV!F1845</f>
        <v>BULLISH</v>
      </c>
      <c r="K1845" s="6" t="str">
        <f>OBV!G1845</f>
        <v>NEUTRAL</v>
      </c>
      <c r="L1845" s="6" t="str">
        <f>OBV!H1845</f>
        <v>BULLISH DIVERGENCE</v>
      </c>
    </row>
    <row r="1846" spans="1:12" ht="13.5" x14ac:dyDescent="0.25">
      <c r="A1846" s="3">
        <f>RSI!A1846</f>
        <v>44700</v>
      </c>
      <c r="B1846" s="2">
        <f>RSI!B1846</f>
        <v>9.1997</v>
      </c>
      <c r="C1846" s="2">
        <f>RSI!I1846</f>
        <v>57.712806928200564</v>
      </c>
      <c r="D1846" s="2">
        <f>MACD!E1846</f>
        <v>-0.17663485960618353</v>
      </c>
      <c r="E1846" s="2">
        <f>MACD!F1846</f>
        <v>-0.22538312031616961</v>
      </c>
      <c r="F1846" s="2">
        <f>'Moving Avg'!D1846</f>
        <v>9.2400199999999995</v>
      </c>
      <c r="G1846" s="2">
        <f>'Moving Avg'!F1846</f>
        <v>9.0468500000000009</v>
      </c>
      <c r="H1846" s="2">
        <f>'Moving Avg'!G1846</f>
        <v>8.8972860000000011</v>
      </c>
      <c r="I1846" s="2">
        <f>'Moving Avg'!H1846</f>
        <v>9.9444359999999978</v>
      </c>
      <c r="J1846" s="6" t="str">
        <f>OBV!F1846</f>
        <v>BEARISH</v>
      </c>
      <c r="K1846" s="6" t="str">
        <f>OBV!G1846</f>
        <v>NEUTRAL</v>
      </c>
      <c r="L1846" s="6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9.1997</v>
      </c>
      <c r="C1847" s="2">
        <f>RSI!I1847</f>
        <v>57.712806928200564</v>
      </c>
      <c r="D1847" s="2">
        <f>MACD!E1847</f>
        <v>-0.1284866228788637</v>
      </c>
      <c r="E1847" s="2">
        <f>MACD!F1847</f>
        <v>-0.20600382082870844</v>
      </c>
      <c r="F1847" s="2">
        <f>'Moving Avg'!D1847</f>
        <v>9.2260000000000009</v>
      </c>
      <c r="G1847" s="2">
        <f>'Moving Avg'!F1847</f>
        <v>9.077515</v>
      </c>
      <c r="H1847" s="2">
        <f>'Moving Avg'!G1847</f>
        <v>8.8972859999999994</v>
      </c>
      <c r="I1847" s="2">
        <f>'Moving Avg'!H1847</f>
        <v>9.9361119999999978</v>
      </c>
      <c r="J1847" s="6" t="str">
        <f>OBV!F1847</f>
        <v>BEARISH</v>
      </c>
      <c r="K1847" s="6" t="str">
        <f>OBV!G1847</f>
        <v>NEUTRAL</v>
      </c>
      <c r="L1847" s="6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9.1997</v>
      </c>
      <c r="C1848" s="2">
        <f>RSI!I1848</f>
        <v>57.712806928200564</v>
      </c>
      <c r="D1848" s="2">
        <f>MACD!E1848</f>
        <v>-8.8500549968525632E-2</v>
      </c>
      <c r="E1848" s="2">
        <f>MACD!F1848</f>
        <v>-0.18250316665667191</v>
      </c>
      <c r="F1848" s="2">
        <f>'Moving Avg'!D1848</f>
        <v>9.2207399999999993</v>
      </c>
      <c r="G1848" s="2">
        <f>'Moving Avg'!F1848</f>
        <v>9.0994150000000023</v>
      </c>
      <c r="H1848" s="2">
        <f>'Moving Avg'!G1848</f>
        <v>8.8990379999999973</v>
      </c>
      <c r="I1848" s="2">
        <f>'Moving Avg'!H1848</f>
        <v>9.9278759999999977</v>
      </c>
      <c r="J1848" s="6" t="str">
        <f>OBV!F1848</f>
        <v>BULLISH</v>
      </c>
      <c r="K1848" s="6" t="str">
        <f>OBV!G1848</f>
        <v>NEUTRAL</v>
      </c>
      <c r="L1848" s="6" t="str">
        <f>OBV!H1848</f>
        <v>BULLISH DIVERGENCE</v>
      </c>
    </row>
    <row r="1849" spans="1:12" ht="13.5" x14ac:dyDescent="0.25">
      <c r="A1849" s="3">
        <f>RSI!A1849</f>
        <v>44705</v>
      </c>
      <c r="B1849" s="2">
        <f>RSI!B1849</f>
        <v>9.1997</v>
      </c>
      <c r="C1849" s="2">
        <f>RSI!I1849</f>
        <v>57.712806928200564</v>
      </c>
      <c r="D1849" s="2">
        <f>MACD!E1849</f>
        <v>-5.5365016492123331E-2</v>
      </c>
      <c r="E1849" s="2">
        <f>MACD!F1849</f>
        <v>-0.1570755366237622</v>
      </c>
      <c r="F1849" s="2">
        <f>'Moving Avg'!D1849</f>
        <v>9.2102199999999996</v>
      </c>
      <c r="G1849" s="2">
        <f>'Moving Avg'!F1849</f>
        <v>9.1213150000000009</v>
      </c>
      <c r="H1849" s="2">
        <f>'Moving Avg'!G1849</f>
        <v>8.9051699999999983</v>
      </c>
      <c r="I1849" s="2">
        <f>'Moving Avg'!H1849</f>
        <v>9.9196399999999976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9.1821999999999999</v>
      </c>
      <c r="C1850" s="2">
        <f>RSI!I1850</f>
        <v>56.268546682516948</v>
      </c>
      <c r="D1850" s="2">
        <f>MACD!E1850</f>
        <v>-2.667803138677094E-2</v>
      </c>
      <c r="E1850" s="2">
        <f>MACD!F1850</f>
        <v>-0.13099603557636394</v>
      </c>
      <c r="F1850" s="2">
        <f>'Moving Avg'!D1850</f>
        <v>9.196200000000001</v>
      </c>
      <c r="G1850" s="2">
        <f>'Moving Avg'!F1850</f>
        <v>9.1423400000000008</v>
      </c>
      <c r="H1850" s="2">
        <f>'Moving Avg'!G1850</f>
        <v>8.9109519999999982</v>
      </c>
      <c r="I1850" s="2">
        <f>'Moving Avg'!H1850</f>
        <v>9.9121049999999968</v>
      </c>
      <c r="J1850" s="6" t="str">
        <f>OBV!F1850</f>
        <v>BEARISH</v>
      </c>
      <c r="K1850" s="6" t="str">
        <f>OBV!G1850</f>
        <v>NEUTRAL</v>
      </c>
      <c r="L1850" s="6" t="str">
        <f>OBV!H1850</f>
        <v>CONFIRMED BEARISH</v>
      </c>
    </row>
    <row r="1851" spans="1:12" ht="13.5" x14ac:dyDescent="0.25">
      <c r="A1851" s="3">
        <f>RSI!A1851</f>
        <v>44707</v>
      </c>
      <c r="B1851" s="2">
        <f>RSI!B1851</f>
        <v>9.1821999999999999</v>
      </c>
      <c r="C1851" s="2">
        <f>RSI!I1851</f>
        <v>56.268546682516948</v>
      </c>
      <c r="D1851" s="2">
        <f>MACD!E1851</f>
        <v>-2.9001595077993159E-3</v>
      </c>
      <c r="E1851" s="2">
        <f>MACD!F1851</f>
        <v>-0.10537686036265102</v>
      </c>
      <c r="F1851" s="2">
        <f>'Moving Avg'!D1851</f>
        <v>9.1927000000000003</v>
      </c>
      <c r="G1851" s="2">
        <f>'Moving Avg'!F1851</f>
        <v>9.160300000000003</v>
      </c>
      <c r="H1851" s="2">
        <f>'Moving Avg'!G1851</f>
        <v>8.9193619999999996</v>
      </c>
      <c r="I1851" s="2">
        <f>'Moving Avg'!H1851</f>
        <v>9.9045699999999979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9.0244999999999997</v>
      </c>
      <c r="C1852" s="2">
        <f>RSI!I1852</f>
        <v>44.603101228660471</v>
      </c>
      <c r="D1852" s="2">
        <f>MACD!E1852</f>
        <v>2.8442049622537269E-2</v>
      </c>
      <c r="E1852" s="2">
        <f>MACD!F1852</f>
        <v>-7.8613078365613376E-2</v>
      </c>
      <c r="F1852" s="2">
        <f>'Moving Avg'!D1852</f>
        <v>9.1576600000000017</v>
      </c>
      <c r="G1852" s="2">
        <f>'Moving Avg'!F1852</f>
        <v>9.1734400000000011</v>
      </c>
      <c r="H1852" s="2">
        <f>'Moving Avg'!G1852</f>
        <v>8.9228659999999973</v>
      </c>
      <c r="I1852" s="2">
        <f>'Moving Avg'!H1852</f>
        <v>9.8971224999999965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8.8492999999999995</v>
      </c>
      <c r="C1853" s="2">
        <f>RSI!I1853</f>
        <v>35.738502654128439</v>
      </c>
      <c r="D1853" s="2">
        <f>MACD!E1853</f>
        <v>6.1708543389926263E-2</v>
      </c>
      <c r="E1853" s="2">
        <f>MACD!F1853</f>
        <v>-5.0548754014505447E-2</v>
      </c>
      <c r="F1853" s="2">
        <f>'Moving Avg'!D1853</f>
        <v>9.0875799999999991</v>
      </c>
      <c r="G1853" s="2">
        <f>'Moving Avg'!F1853</f>
        <v>9.1905250000000009</v>
      </c>
      <c r="H1853" s="2">
        <f>'Moving Avg'!G1853</f>
        <v>8.9228659999999973</v>
      </c>
      <c r="I1853" s="2">
        <f>'Moving Avg'!H1853</f>
        <v>9.8887989999999988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8.8492999999999995</v>
      </c>
      <c r="C1854" s="2">
        <f>RSI!I1854</f>
        <v>35.738502654128439</v>
      </c>
      <c r="D1854" s="2">
        <f>MACD!E1854</f>
        <v>9.5407835733150037E-2</v>
      </c>
      <c r="E1854" s="2">
        <f>MACD!F1854</f>
        <v>-2.1357436064974353E-2</v>
      </c>
      <c r="F1854" s="2">
        <f>'Moving Avg'!D1854</f>
        <v>9.0175000000000001</v>
      </c>
      <c r="G1854" s="2">
        <f>'Moving Avg'!F1854</f>
        <v>9.1949050000000021</v>
      </c>
      <c r="H1854" s="2">
        <f>'Moving Avg'!G1854</f>
        <v>8.9228659999999973</v>
      </c>
      <c r="I1854" s="2">
        <f>'Moving Avg'!H1854</f>
        <v>9.8804754999999993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8.7616999999999994</v>
      </c>
      <c r="C1855" s="2">
        <f>RSI!I1855</f>
        <v>32.045341240223792</v>
      </c>
      <c r="D1855" s="2">
        <f>MACD!E1855</f>
        <v>0.131804627902536</v>
      </c>
      <c r="E1855" s="2">
        <f>MACD!F1855</f>
        <v>9.2749767285277181E-3</v>
      </c>
      <c r="F1855" s="2">
        <f>'Moving Avg'!D1855</f>
        <v>8.9333999999999989</v>
      </c>
      <c r="G1855" s="2">
        <f>'Moving Avg'!F1855</f>
        <v>9.1686200000000007</v>
      </c>
      <c r="H1855" s="2">
        <f>'Moving Avg'!G1855</f>
        <v>8.9226919999999978</v>
      </c>
      <c r="I1855" s="2">
        <f>'Moving Avg'!H1855</f>
        <v>9.8721519999999998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8.9368999999999996</v>
      </c>
      <c r="C1856" s="2">
        <f>RSI!I1856</f>
        <v>44.416782524319977</v>
      </c>
      <c r="D1856" s="2">
        <f>MACD!E1856</f>
        <v>0.14333938384262268</v>
      </c>
      <c r="E1856" s="2">
        <f>MACD!F1856</f>
        <v>3.6087858151346713E-2</v>
      </c>
      <c r="F1856" s="2">
        <f>'Moving Avg'!D1856</f>
        <v>8.8843399999999999</v>
      </c>
      <c r="G1856" s="2">
        <f>'Moving Avg'!F1856</f>
        <v>9.1467150000000004</v>
      </c>
      <c r="H1856" s="2">
        <f>'Moving Avg'!G1856</f>
        <v>8.9260219999999961</v>
      </c>
      <c r="I1856" s="2">
        <f>'Moving Avg'!H1856</f>
        <v>9.8647044999999984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8.8492999999999995</v>
      </c>
      <c r="C1857" s="2">
        <f>RSI!I1857</f>
        <v>40.451364920056861</v>
      </c>
      <c r="D1857" s="2">
        <f>MACD!E1857</f>
        <v>0.16022684922197783</v>
      </c>
      <c r="E1857" s="2">
        <f>MACD!F1857</f>
        <v>6.0915656365472935E-2</v>
      </c>
      <c r="F1857" s="2">
        <f>'Moving Avg'!D1857</f>
        <v>8.8492999999999995</v>
      </c>
      <c r="G1857" s="2">
        <f>'Moving Avg'!F1857</f>
        <v>9.1256900000000005</v>
      </c>
      <c r="H1857" s="2">
        <f>'Moving Avg'!G1857</f>
        <v>8.9275999999999982</v>
      </c>
      <c r="I1857" s="2">
        <f>'Moving Avg'!H1857</f>
        <v>9.8555050000000008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9.0244999999999997</v>
      </c>
      <c r="C1858" s="2">
        <f>RSI!I1858</f>
        <v>50.055238917330144</v>
      </c>
      <c r="D1858" s="2">
        <f>MACD!E1858</f>
        <v>0.16264720700669244</v>
      </c>
      <c r="E1858" s="2">
        <f>MACD!F1858</f>
        <v>8.1261966493716836E-2</v>
      </c>
      <c r="F1858" s="2">
        <f>'Moving Avg'!D1858</f>
        <v>8.8843399999999999</v>
      </c>
      <c r="G1858" s="2">
        <f>'Moving Avg'!F1858</f>
        <v>9.1134249999999994</v>
      </c>
      <c r="H1858" s="2">
        <f>'Moving Avg'!G1858</f>
        <v>8.932681999999998</v>
      </c>
      <c r="I1858" s="2">
        <f>'Moving Avg'!H1858</f>
        <v>9.8471814999999996</v>
      </c>
      <c r="J1858" s="6" t="str">
        <f>OBV!F1858</f>
        <v>BEARISH</v>
      </c>
      <c r="K1858" s="6" t="str">
        <f>OBV!G1858</f>
        <v>NEUTRAL</v>
      </c>
      <c r="L1858" s="6" t="str">
        <f>OBV!H1858</f>
        <v>BEARISH DIVERGENCE</v>
      </c>
    </row>
    <row r="1859" spans="1:12" ht="13.5" x14ac:dyDescent="0.25">
      <c r="A1859" s="3">
        <f>RSI!A1859</f>
        <v>44719</v>
      </c>
      <c r="B1859" s="2">
        <f>RSI!B1859</f>
        <v>8.7616999999999994</v>
      </c>
      <c r="C1859" s="2">
        <f>RSI!I1859</f>
        <v>39.709812030979748</v>
      </c>
      <c r="D1859" s="2">
        <f>MACD!E1859</f>
        <v>0.18415321715703215</v>
      </c>
      <c r="E1859" s="2">
        <f>MACD!F1859</f>
        <v>0.1018402166263799</v>
      </c>
      <c r="F1859" s="2">
        <f>'Moving Avg'!D1859</f>
        <v>8.8668200000000006</v>
      </c>
      <c r="G1859" s="2">
        <f>'Moving Avg'!F1859</f>
        <v>9.0880199999999984</v>
      </c>
      <c r="H1859" s="2">
        <f>'Moving Avg'!G1859</f>
        <v>8.934435999999998</v>
      </c>
      <c r="I1859" s="2">
        <f>'Moving Avg'!H1859</f>
        <v>9.8367114999999998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8.6739999999999995</v>
      </c>
      <c r="C1860" s="2">
        <f>RSI!I1860</f>
        <v>36.964200381397355</v>
      </c>
      <c r="D1860" s="2">
        <f>MACD!E1860</f>
        <v>0.20769948474311661</v>
      </c>
      <c r="E1860" s="2">
        <f>MACD!F1860</f>
        <v>0.12301207024972725</v>
      </c>
      <c r="F1860" s="2">
        <f>'Moving Avg'!D1860</f>
        <v>8.8492800000000003</v>
      </c>
      <c r="G1860" s="2">
        <f>'Moving Avg'!F1860</f>
        <v>9.0582299999999982</v>
      </c>
      <c r="H1860" s="2">
        <f>'Moving Avg'!G1860</f>
        <v>8.9409179999999999</v>
      </c>
      <c r="I1860" s="2">
        <f>'Moving Avg'!H1860</f>
        <v>9.8253649999999997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8.7616999999999994</v>
      </c>
      <c r="C1861" s="2">
        <f>RSI!I1861</f>
        <v>41.33260413936955</v>
      </c>
      <c r="D1861" s="2">
        <f>MACD!E1861</f>
        <v>0.22307562618813392</v>
      </c>
      <c r="E1861" s="2">
        <f>MACD!F1861</f>
        <v>0.1430247814374086</v>
      </c>
      <c r="F1861" s="2">
        <f>'Moving Avg'!D1861</f>
        <v>8.8142399999999999</v>
      </c>
      <c r="G1861" s="2">
        <f>'Moving Avg'!F1861</f>
        <v>9.032824999999999</v>
      </c>
      <c r="H1861" s="2">
        <f>'Moving Avg'!G1861</f>
        <v>8.9395179999999979</v>
      </c>
      <c r="I1861" s="2">
        <f>'Moving Avg'!H1861</f>
        <v>9.8144569999999991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8.6739999999999995</v>
      </c>
      <c r="C1862" s="2">
        <f>RSI!I1862</f>
        <v>38.462130726001014</v>
      </c>
      <c r="D1862" s="2">
        <f>MACD!E1862</f>
        <v>0.21960706890217097</v>
      </c>
      <c r="E1862" s="2">
        <f>MACD!F1862</f>
        <v>0.15834123893036106</v>
      </c>
      <c r="F1862" s="2">
        <f>'Moving Avg'!D1862</f>
        <v>8.7791800000000002</v>
      </c>
      <c r="G1862" s="2">
        <f>'Moving Avg'!F1862</f>
        <v>9.0030350000000006</v>
      </c>
      <c r="H1862" s="2">
        <f>'Moving Avg'!G1862</f>
        <v>8.9363639999999993</v>
      </c>
      <c r="I1862" s="2">
        <f>'Moving Avg'!H1862</f>
        <v>9.803504499999999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8.6478000000000002</v>
      </c>
      <c r="C1863" s="2">
        <f>RSI!I1863</f>
        <v>37.621541673308627</v>
      </c>
      <c r="D1863" s="2">
        <f>MACD!E1863</f>
        <v>0.19336809018636281</v>
      </c>
      <c r="E1863" s="2">
        <f>MACD!F1863</f>
        <v>0.16534660918156141</v>
      </c>
      <c r="F1863" s="2">
        <f>'Moving Avg'!D1863</f>
        <v>8.7038399999999996</v>
      </c>
      <c r="G1863" s="2">
        <f>'Moving Avg'!F1863</f>
        <v>8.9741249999999972</v>
      </c>
      <c r="H1863" s="2">
        <f>'Moving Avg'!G1863</f>
        <v>8.9326860000000003</v>
      </c>
      <c r="I1863" s="2">
        <f>'Moving Avg'!H1863</f>
        <v>9.7913699999999988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8.6564999999999994</v>
      </c>
      <c r="C1864" s="2">
        <f>RSI!I1864</f>
        <v>38.105275733226875</v>
      </c>
      <c r="D1864" s="2">
        <f>MACD!E1864</f>
        <v>0.17225871267185511</v>
      </c>
      <c r="E1864" s="2">
        <f>MACD!F1864</f>
        <v>0.16672902987962016</v>
      </c>
      <c r="F1864" s="2">
        <f>'Moving Avg'!D1864</f>
        <v>8.6827999999999985</v>
      </c>
      <c r="G1864" s="2">
        <f>'Moving Avg'!F1864</f>
        <v>8.9443349999999988</v>
      </c>
      <c r="H1864" s="2">
        <f>'Moving Avg'!G1864</f>
        <v>8.9291820000000008</v>
      </c>
      <c r="I1864" s="2">
        <f>'Moving Avg'!H1864</f>
        <v>9.7792789999999972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8.6564999999999994</v>
      </c>
      <c r="C1865" s="2">
        <f>RSI!I1865</f>
        <v>38.105275733226875</v>
      </c>
      <c r="D1865" s="2">
        <f>MACD!E1865</f>
        <v>0.14247719225254585</v>
      </c>
      <c r="E1865" s="2">
        <f>MACD!F1865</f>
        <v>0.16187866235420531</v>
      </c>
      <c r="F1865" s="2">
        <f>'Moving Avg'!D1865</f>
        <v>8.6792999999999996</v>
      </c>
      <c r="G1865" s="2">
        <f>'Moving Avg'!F1865</f>
        <v>8.9145450000000004</v>
      </c>
      <c r="H1865" s="2">
        <f>'Moving Avg'!G1865</f>
        <v>8.9270779999999998</v>
      </c>
      <c r="I1865" s="2">
        <f>'Moving Avg'!H1865</f>
        <v>9.7671879999999973</v>
      </c>
      <c r="J1865" s="6" t="str">
        <f>OBV!F1865</f>
        <v>BULLISH</v>
      </c>
      <c r="K1865" s="6" t="str">
        <f>OBV!G1865</f>
        <v>NEUTRAL</v>
      </c>
      <c r="L1865" s="6" t="str">
        <f>OBV!H1865</f>
        <v>BULLISH DIVERGENCE</v>
      </c>
    </row>
    <row r="1866" spans="1:12" ht="13.5" x14ac:dyDescent="0.25">
      <c r="A1866" s="3">
        <f>RSI!A1866</f>
        <v>44728</v>
      </c>
      <c r="B1866" s="2">
        <f>RSI!B1866</f>
        <v>8.6564999999999994</v>
      </c>
      <c r="C1866" s="2">
        <f>RSI!I1866</f>
        <v>38.105275733226875</v>
      </c>
      <c r="D1866" s="2">
        <f>MACD!E1866</f>
        <v>0.14567312705505309</v>
      </c>
      <c r="E1866" s="2">
        <f>MACD!F1866</f>
        <v>0.15863755529437487</v>
      </c>
      <c r="F1866" s="2">
        <f>'Moving Avg'!D1866</f>
        <v>8.6582600000000003</v>
      </c>
      <c r="G1866" s="2">
        <f>'Moving Avg'!F1866</f>
        <v>8.8873849999999983</v>
      </c>
      <c r="H1866" s="2">
        <f>'Moving Avg'!G1866</f>
        <v>8.9237479999999998</v>
      </c>
      <c r="I1866" s="2">
        <f>'Moving Avg'!H1866</f>
        <v>9.7550969999999992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8.6214999999999993</v>
      </c>
      <c r="C1867" s="2">
        <f>RSI!I1867</f>
        <v>36.676187458572478</v>
      </c>
      <c r="D1867" s="2">
        <f>MACD!E1867</f>
        <v>0.13882808307348249</v>
      </c>
      <c r="E1867" s="2">
        <f>MACD!F1867</f>
        <v>0.15467566085019641</v>
      </c>
      <c r="F1867" s="2">
        <f>'Moving Avg'!D1867</f>
        <v>8.6477599999999999</v>
      </c>
      <c r="G1867" s="2">
        <f>'Moving Avg'!F1867</f>
        <v>8.8584749999999985</v>
      </c>
      <c r="H1867" s="2">
        <f>'Moving Avg'!G1867</f>
        <v>8.9197180000000014</v>
      </c>
      <c r="I1867" s="2">
        <f>'Moving Avg'!H1867</f>
        <v>9.7421734999999998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8.6214999999999993</v>
      </c>
      <c r="C1868" s="2">
        <f>RSI!I1868</f>
        <v>36.676187458572478</v>
      </c>
      <c r="D1868" s="2">
        <f>MACD!E1868</f>
        <v>0.16143292801016251</v>
      </c>
      <c r="E1868" s="2">
        <f>MACD!F1868</f>
        <v>0.15602711428218963</v>
      </c>
      <c r="F1868" s="2">
        <f>'Moving Avg'!D1868</f>
        <v>8.6424999999999983</v>
      </c>
      <c r="G1868" s="2">
        <f>'Moving Avg'!F1868</f>
        <v>8.8295649999999988</v>
      </c>
      <c r="H1868" s="2">
        <f>'Moving Avg'!G1868</f>
        <v>8.9156880000000029</v>
      </c>
      <c r="I1868" s="2">
        <f>'Moving Avg'!H1868</f>
        <v>9.729556999999998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8.5863999999999994</v>
      </c>
      <c r="C1869" s="2">
        <f>RSI!I1869</f>
        <v>35.143250434496323</v>
      </c>
      <c r="D1869" s="2">
        <f>MACD!E1869</f>
        <v>0.14406540848180427</v>
      </c>
      <c r="E1869" s="2">
        <f>MACD!F1869</f>
        <v>0.15363477312211257</v>
      </c>
      <c r="F1869" s="2">
        <f>'Moving Avg'!D1869</f>
        <v>8.6284799999999997</v>
      </c>
      <c r="G1869" s="2">
        <f>'Moving Avg'!F1869</f>
        <v>8.7988999999999997</v>
      </c>
      <c r="H1869" s="2">
        <f>'Moving Avg'!G1869</f>
        <v>8.9121820000000032</v>
      </c>
      <c r="I1869" s="2">
        <f>'Moving Avg'!H1869</f>
        <v>9.7167649999999988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</row>
    <row r="1870" spans="1:12" ht="13.5" x14ac:dyDescent="0.25">
      <c r="A1870" s="3">
        <f>RSI!A1870</f>
        <v>44734</v>
      </c>
      <c r="B1870" s="2">
        <f>RSI!B1870</f>
        <v>8.5863999999999994</v>
      </c>
      <c r="C1870" s="2">
        <f>RSI!I1870</f>
        <v>35.143250434496323</v>
      </c>
      <c r="D1870" s="2">
        <f>MACD!E1870</f>
        <v>0.11732201958087707</v>
      </c>
      <c r="E1870" s="2">
        <f>MACD!F1870</f>
        <v>0.14637222241386547</v>
      </c>
      <c r="F1870" s="2">
        <f>'Moving Avg'!D1870</f>
        <v>8.6144599999999976</v>
      </c>
      <c r="G1870" s="2">
        <f>'Moving Avg'!F1870</f>
        <v>8.7691099999999995</v>
      </c>
      <c r="H1870" s="2">
        <f>'Moving Avg'!G1870</f>
        <v>8.9086760000000034</v>
      </c>
      <c r="I1870" s="2">
        <f>'Moving Avg'!H1870</f>
        <v>9.7039729999999977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8.4024000000000001</v>
      </c>
      <c r="C1871" s="2">
        <f>RSI!I1871</f>
        <v>28.022482796595909</v>
      </c>
      <c r="D1871" s="2">
        <f>MACD!E1871</f>
        <v>0.12315244685700577</v>
      </c>
      <c r="E1871" s="2">
        <f>MACD!F1871</f>
        <v>0.14172826730249355</v>
      </c>
      <c r="F1871" s="2">
        <f>'Moving Avg'!D1871</f>
        <v>8.5636399999999995</v>
      </c>
      <c r="G1871" s="2">
        <f>'Moving Avg'!F1871</f>
        <v>8.7301199999999994</v>
      </c>
      <c r="H1871" s="2">
        <f>'Moving Avg'!G1871</f>
        <v>8.9016660000000041</v>
      </c>
      <c r="I1871" s="2">
        <f>'Moving Avg'!H1871</f>
        <v>9.690260999999996</v>
      </c>
      <c r="J1871" s="6" t="str">
        <f>OBV!F1871</f>
        <v>BEARISH</v>
      </c>
      <c r="K1871" s="6" t="str">
        <f>OBV!G1871</f>
        <v>STRONG</v>
      </c>
      <c r="L1871" s="6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8.4111999999999991</v>
      </c>
      <c r="C1872" s="2">
        <f>RSI!I1872</f>
        <v>28.765882642747471</v>
      </c>
      <c r="D1872" s="2">
        <f>MACD!E1872</f>
        <v>0.11626742609776741</v>
      </c>
      <c r="E1872" s="2">
        <f>MACD!F1872</f>
        <v>0.13663609906154833</v>
      </c>
      <c r="F1872" s="2">
        <f>'Moving Avg'!D1872</f>
        <v>8.5215800000000002</v>
      </c>
      <c r="G1872" s="2">
        <f>'Moving Avg'!F1872</f>
        <v>8.6994550000000004</v>
      </c>
      <c r="H1872" s="2">
        <f>'Moving Avg'!G1872</f>
        <v>8.8950080000000007</v>
      </c>
      <c r="I1872" s="2">
        <f>'Moving Avg'!H1872</f>
        <v>9.6765929999999951</v>
      </c>
      <c r="J1872" s="6" t="str">
        <f>OBV!F1872</f>
        <v>BEARISH</v>
      </c>
      <c r="K1872" s="6" t="str">
        <f>OBV!G1872</f>
        <v>STRONG</v>
      </c>
      <c r="L1872" s="6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8.4111999999999991</v>
      </c>
      <c r="C1873" s="2">
        <f>RSI!I1873</f>
        <v>28.765882642747471</v>
      </c>
      <c r="D1873" s="2">
        <f>MACD!E1873</f>
        <v>0.10851229671548346</v>
      </c>
      <c r="E1873" s="2">
        <f>MACD!F1873</f>
        <v>0.13101133859233535</v>
      </c>
      <c r="F1873" s="2">
        <f>'Moving Avg'!D1873</f>
        <v>8.4795199999999991</v>
      </c>
      <c r="G1873" s="2">
        <f>'Moving Avg'!F1873</f>
        <v>8.6775500000000001</v>
      </c>
      <c r="H1873" s="2">
        <f>'Moving Avg'!G1873</f>
        <v>8.8883500000000009</v>
      </c>
      <c r="I1873" s="2">
        <f>'Moving Avg'!H1873</f>
        <v>9.662924999999996</v>
      </c>
      <c r="J1873" s="6" t="str">
        <f>OBV!F1873</f>
        <v>BEARISH</v>
      </c>
      <c r="K1873" s="6" t="str">
        <f>OBV!G1873</f>
        <v>STRONG</v>
      </c>
      <c r="L1873" s="6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8.4116</v>
      </c>
      <c r="C1874" s="2">
        <f>RSI!I1874</f>
        <v>28.804646228442863</v>
      </c>
      <c r="D1874" s="2">
        <f>MACD!E1874</f>
        <v>0.10520486148189434</v>
      </c>
      <c r="E1874" s="2">
        <f>MACD!F1874</f>
        <v>0.12585004317024717</v>
      </c>
      <c r="F1874" s="2">
        <f>'Moving Avg'!D1874</f>
        <v>8.4445599999999992</v>
      </c>
      <c r="G1874" s="2">
        <f>'Moving Avg'!F1874</f>
        <v>8.6556649999999991</v>
      </c>
      <c r="H1874" s="2">
        <f>'Moving Avg'!G1874</f>
        <v>8.8817000000000021</v>
      </c>
      <c r="I1874" s="2">
        <f>'Moving Avg'!H1874</f>
        <v>9.6513179999999963</v>
      </c>
      <c r="J1874" s="6" t="str">
        <f>OBV!F1874</f>
        <v>BEARISH</v>
      </c>
      <c r="K1874" s="6" t="str">
        <f>OBV!G1874</f>
        <v>STRONG</v>
      </c>
      <c r="L1874" s="6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8.4116</v>
      </c>
      <c r="C1875" s="2">
        <f>RSI!I1875</f>
        <v>28.804646228442863</v>
      </c>
      <c r="D1875" s="2">
        <f>MACD!E1875</f>
        <v>0.10420553346148154</v>
      </c>
      <c r="E1875" s="2">
        <f>MACD!F1875</f>
        <v>0.12152114122849406</v>
      </c>
      <c r="F1875" s="2">
        <f>'Moving Avg'!D1875</f>
        <v>8.4096000000000011</v>
      </c>
      <c r="G1875" s="2">
        <f>'Moving Avg'!F1875</f>
        <v>8.6381599999999992</v>
      </c>
      <c r="H1875" s="2">
        <f>'Moving Avg'!G1875</f>
        <v>8.874698000000004</v>
      </c>
      <c r="I1875" s="2">
        <f>'Moving Avg'!H1875</f>
        <v>9.6400174999999937</v>
      </c>
      <c r="J1875" s="6" t="str">
        <f>OBV!F1875</f>
        <v>BEARISH</v>
      </c>
      <c r="K1875" s="6" t="str">
        <f>OBV!G1875</f>
        <v>STRONG</v>
      </c>
      <c r="L1875" s="6" t="str">
        <f>OBV!H1875</f>
        <v>CONFIRMED BEARISH</v>
      </c>
    </row>
    <row r="1876" spans="1:12" ht="13.5" x14ac:dyDescent="0.25">
      <c r="A1876" s="3">
        <f>RSI!A1876</f>
        <v>44742</v>
      </c>
      <c r="B1876" s="2">
        <f>RSI!B1876</f>
        <v>8.1402999999999999</v>
      </c>
      <c r="C1876" s="2">
        <f>RSI!I1876</f>
        <v>20.170606789012794</v>
      </c>
      <c r="D1876" s="2">
        <f>MACD!E1876</f>
        <v>0.12512223619806484</v>
      </c>
      <c r="E1876" s="2">
        <f>MACD!F1876</f>
        <v>0.12224136022240822</v>
      </c>
      <c r="F1876" s="2">
        <f>'Moving Avg'!D1876</f>
        <v>8.3571799999999996</v>
      </c>
      <c r="G1876" s="2">
        <f>'Moving Avg'!F1876</f>
        <v>8.5983299999999989</v>
      </c>
      <c r="H1876" s="2">
        <f>'Moving Avg'!G1876</f>
        <v>8.8657760000000039</v>
      </c>
      <c r="I1876" s="2">
        <f>'Moving Avg'!H1876</f>
        <v>9.6264404999999957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</row>
    <row r="1877" spans="1:12" ht="13.5" x14ac:dyDescent="0.25">
      <c r="A1877" s="3">
        <f>RSI!A1877</f>
        <v>44743</v>
      </c>
      <c r="B1877" s="2">
        <f>RSI!B1877</f>
        <v>8.2307000000000006</v>
      </c>
      <c r="C1877" s="2">
        <f>RSI!I1877</f>
        <v>27.92325323540642</v>
      </c>
      <c r="D1877" s="2">
        <f>MACD!E1877</f>
        <v>0.13388578123444006</v>
      </c>
      <c r="E1877" s="2">
        <f>MACD!F1877</f>
        <v>0.1245702444248146</v>
      </c>
      <c r="F1877" s="2">
        <f>'Moving Avg'!D1877</f>
        <v>8.3210800000000003</v>
      </c>
      <c r="G1877" s="2">
        <f>'Moving Avg'!F1877</f>
        <v>8.5673999999999992</v>
      </c>
      <c r="H1877" s="2">
        <f>'Moving Avg'!G1877</f>
        <v>8.8586620000000043</v>
      </c>
      <c r="I1877" s="2">
        <f>'Moving Avg'!H1877</f>
        <v>9.6138409999999972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</row>
    <row r="1878" spans="1:12" ht="13.5" x14ac:dyDescent="0.25">
      <c r="A1878" s="3">
        <f>RSI!A1878</f>
        <v>44746</v>
      </c>
      <c r="B1878" s="2">
        <f>RSI!B1878</f>
        <v>8.3211999999999993</v>
      </c>
      <c r="C1878" s="2">
        <f>RSI!I1878</f>
        <v>34.754536632046964</v>
      </c>
      <c r="D1878" s="2">
        <f>MACD!E1878</f>
        <v>0.13697590020898609</v>
      </c>
      <c r="E1878" s="2">
        <f>MACD!F1878</f>
        <v>0.12705137558164889</v>
      </c>
      <c r="F1878" s="2">
        <f>'Moving Avg'!D1878</f>
        <v>8.3030799999999996</v>
      </c>
      <c r="G1878" s="2">
        <f>'Moving Avg'!F1878</f>
        <v>8.5322349999999982</v>
      </c>
      <c r="H1878" s="2">
        <f>'Moving Avg'!G1878</f>
        <v>8.8498520000000038</v>
      </c>
      <c r="I1878" s="2">
        <f>'Moving Avg'!H1878</f>
        <v>9.6018254999999968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</row>
    <row r="1879" spans="1:12" ht="13.5" x14ac:dyDescent="0.25">
      <c r="A1879" s="3">
        <f>RSI!A1879</f>
        <v>44747</v>
      </c>
      <c r="B1879" s="2">
        <f>RSI!B1879</f>
        <v>8.3211999999999993</v>
      </c>
      <c r="C1879" s="2">
        <f>RSI!I1879</f>
        <v>34.754536632046964</v>
      </c>
      <c r="D1879" s="2">
        <f>MACD!E1879</f>
        <v>0.13585817689606472</v>
      </c>
      <c r="E1879" s="2">
        <f>MACD!F1879</f>
        <v>0.12881273584453207</v>
      </c>
      <c r="F1879" s="2">
        <f>'Moving Avg'!D1879</f>
        <v>8.2850000000000001</v>
      </c>
      <c r="G1879" s="2">
        <f>'Moving Avg'!F1879</f>
        <v>8.5102099999999989</v>
      </c>
      <c r="H1879" s="2">
        <f>'Moving Avg'!G1879</f>
        <v>8.8410420000000034</v>
      </c>
      <c r="I1879" s="2">
        <f>'Moving Avg'!H1879</f>
        <v>9.5898099999999982</v>
      </c>
      <c r="J1879" s="6" t="str">
        <f>OBV!F1879</f>
        <v>BULLISH</v>
      </c>
      <c r="K1879" s="6" t="str">
        <f>OBV!G1879</f>
        <v>NEUTRAL</v>
      </c>
      <c r="L1879" s="6" t="str">
        <f>OBV!H1879</f>
        <v>BULLISH DIVERGENCE</v>
      </c>
    </row>
    <row r="1880" spans="1:12" ht="13.5" x14ac:dyDescent="0.25">
      <c r="A1880" s="3">
        <f>RSI!A1880</f>
        <v>44748</v>
      </c>
      <c r="B1880" s="2">
        <f>RSI!B1880</f>
        <v>8.3211999999999993</v>
      </c>
      <c r="C1880" s="2">
        <f>RSI!I1880</f>
        <v>34.754536632046978</v>
      </c>
      <c r="D1880" s="2">
        <f>MACD!E1880</f>
        <v>0.13645644863783701</v>
      </c>
      <c r="E1880" s="2">
        <f>MACD!F1880</f>
        <v>0.13034147840319305</v>
      </c>
      <c r="F1880" s="2">
        <f>'Moving Avg'!D1880</f>
        <v>8.2669199999999989</v>
      </c>
      <c r="G1880" s="2">
        <f>'Moving Avg'!F1880</f>
        <v>8.4925699999999988</v>
      </c>
      <c r="H1880" s="2">
        <f>'Moving Avg'!G1880</f>
        <v>8.832232000000003</v>
      </c>
      <c r="I1880" s="2">
        <f>'Moving Avg'!H1880</f>
        <v>9.5777944999999995</v>
      </c>
      <c r="J1880" s="6" t="str">
        <f>OBV!F1880</f>
        <v>BULLISH</v>
      </c>
      <c r="K1880" s="6" t="str">
        <f>OBV!G1880</f>
        <v>NEUTRAL</v>
      </c>
      <c r="L1880" s="6" t="str">
        <f>OBV!H1880</f>
        <v>BULLISH DIVERGENCE</v>
      </c>
    </row>
    <row r="1881" spans="1:12" ht="13.5" x14ac:dyDescent="0.25">
      <c r="A1881" s="3">
        <f>RSI!A1881</f>
        <v>44749</v>
      </c>
      <c r="B1881" s="2">
        <f>RSI!B1881</f>
        <v>8.3211999999999993</v>
      </c>
      <c r="C1881" s="2">
        <f>RSI!I1881</f>
        <v>34.754536632046964</v>
      </c>
      <c r="D1881" s="2">
        <f>MACD!E1881</f>
        <v>0.11008465073024887</v>
      </c>
      <c r="E1881" s="2">
        <f>MACD!F1881</f>
        <v>0.1262901128686042</v>
      </c>
      <c r="F1881" s="2">
        <f>'Moving Avg'!D1881</f>
        <v>8.3030999999999988</v>
      </c>
      <c r="G1881" s="2">
        <f>'Moving Avg'!F1881</f>
        <v>8.4705449999999995</v>
      </c>
      <c r="H1881" s="2">
        <f>'Moving Avg'!G1881</f>
        <v>8.8221960000000017</v>
      </c>
      <c r="I1881" s="2">
        <f>'Moving Avg'!H1881</f>
        <v>9.5657789999999991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</row>
    <row r="1882" spans="1:12" ht="13.5" x14ac:dyDescent="0.25">
      <c r="A1882" s="3">
        <f>RSI!A1882</f>
        <v>44750</v>
      </c>
      <c r="B1882" s="2">
        <f>RSI!B1882</f>
        <v>8.3211999999999993</v>
      </c>
      <c r="C1882" s="2">
        <f>RSI!I1882</f>
        <v>34.754536632046964</v>
      </c>
      <c r="D1882" s="2">
        <f>MACD!E1882</f>
        <v>9.0447662047889565E-2</v>
      </c>
      <c r="E1882" s="2">
        <f>MACD!F1882</f>
        <v>0.11912162270446128</v>
      </c>
      <c r="F1882" s="2">
        <f>'Moving Avg'!D1882</f>
        <v>8.3211999999999993</v>
      </c>
      <c r="G1882" s="2">
        <f>'Moving Avg'!F1882</f>
        <v>8.4529049999999977</v>
      </c>
      <c r="H1882" s="2">
        <f>'Moving Avg'!G1882</f>
        <v>8.8133860000000013</v>
      </c>
      <c r="I1882" s="2">
        <f>'Moving Avg'!H1882</f>
        <v>9.5537635000000005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</row>
    <row r="1883" spans="1:12" ht="13.5" x14ac:dyDescent="0.25">
      <c r="A1883" s="3">
        <f>RSI!A1883</f>
        <v>44753</v>
      </c>
      <c r="B1883" s="2">
        <f>RSI!B1883</f>
        <v>8.3211999999999993</v>
      </c>
      <c r="C1883" s="2">
        <f>RSI!I1883</f>
        <v>34.754536632046964</v>
      </c>
      <c r="D1883" s="2">
        <f>MACD!E1883</f>
        <v>7.5057455393071848E-2</v>
      </c>
      <c r="E1883" s="2">
        <f>MACD!F1883</f>
        <v>0.11030878924218339</v>
      </c>
      <c r="F1883" s="2">
        <f>'Moving Avg'!D1883</f>
        <v>8.3211999999999993</v>
      </c>
      <c r="G1883" s="2">
        <f>'Moving Avg'!F1883</f>
        <v>8.4365749999999995</v>
      </c>
      <c r="H1883" s="2">
        <f>'Moving Avg'!G1883</f>
        <v>8.8096580000000007</v>
      </c>
      <c r="I1883" s="2">
        <f>'Moving Avg'!H1883</f>
        <v>9.5417480000000001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</row>
    <row r="1884" spans="1:12" ht="13.5" x14ac:dyDescent="0.25">
      <c r="A1884" s="3">
        <f>RSI!A1884</f>
        <v>44754</v>
      </c>
      <c r="B1884" s="2">
        <f>RSI!B1884</f>
        <v>8.1402999999999999</v>
      </c>
      <c r="C1884" s="2">
        <f>RSI!I1884</f>
        <v>26.826449543865408</v>
      </c>
      <c r="D1884" s="2">
        <f>MACD!E1884</f>
        <v>7.6631425046500112E-2</v>
      </c>
      <c r="E1884" s="2">
        <f>MACD!F1884</f>
        <v>0.10357331640304675</v>
      </c>
      <c r="F1884" s="2">
        <f>'Moving Avg'!D1884</f>
        <v>8.2850199999999994</v>
      </c>
      <c r="G1884" s="2">
        <f>'Moving Avg'!F1884</f>
        <v>8.4107649999999996</v>
      </c>
      <c r="H1884" s="2">
        <f>'Moving Avg'!G1884</f>
        <v>8.7972300000000025</v>
      </c>
      <c r="I1884" s="2">
        <f>'Moving Avg'!H1884</f>
        <v>9.5290910000000011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</row>
    <row r="1885" spans="1:12" ht="13.5" x14ac:dyDescent="0.25">
      <c r="A1885" s="3">
        <f>RSI!A1885</f>
        <v>44755</v>
      </c>
      <c r="B1885" s="2">
        <f>RSI!B1885</f>
        <v>8.3031000000000006</v>
      </c>
      <c r="C1885" s="2">
        <f>RSI!I1885</f>
        <v>40.074927681072673</v>
      </c>
      <c r="D1885" s="2">
        <f>MACD!E1885</f>
        <v>6.8023778193243345E-2</v>
      </c>
      <c r="E1885" s="2">
        <f>MACD!F1885</f>
        <v>9.646340876108607E-2</v>
      </c>
      <c r="F1885" s="2">
        <f>'Moving Avg'!D1885</f>
        <v>8.2813999999999997</v>
      </c>
      <c r="G1885" s="2">
        <f>'Moving Avg'!F1885</f>
        <v>8.3930949999999989</v>
      </c>
      <c r="H1885" s="2">
        <f>'Moving Avg'!G1885</f>
        <v>8.7775440000000007</v>
      </c>
      <c r="I1885" s="2">
        <f>'Moving Avg'!H1885</f>
        <v>9.5172039999999996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</row>
    <row r="1886" spans="1:12" ht="13.5" x14ac:dyDescent="0.25">
      <c r="A1886" s="3">
        <f>RSI!A1886</f>
        <v>44756</v>
      </c>
      <c r="B1886" s="2">
        <f>RSI!B1886</f>
        <v>8.2759999999999998</v>
      </c>
      <c r="C1886" s="2">
        <f>RSI!I1886</f>
        <v>38.815097184633885</v>
      </c>
      <c r="D1886" s="2">
        <f>MACD!E1886</f>
        <v>2.2010108684929364E-2</v>
      </c>
      <c r="E1886" s="2">
        <f>MACD!F1886</f>
        <v>8.1572748745854726E-2</v>
      </c>
      <c r="F1886" s="2">
        <f>'Moving Avg'!D1886</f>
        <v>8.2723600000000008</v>
      </c>
      <c r="G1886" s="2">
        <f>'Moving Avg'!F1886</f>
        <v>8.3740699999999997</v>
      </c>
      <c r="H1886" s="2">
        <f>'Moving Avg'!G1886</f>
        <v>8.7555639999999997</v>
      </c>
      <c r="I1886" s="2">
        <f>'Moving Avg'!H1886</f>
        <v>9.505313000000001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</row>
    <row r="1887" spans="1:12" ht="13.5" x14ac:dyDescent="0.25">
      <c r="A1887" s="3">
        <f>RSI!A1887</f>
        <v>44757</v>
      </c>
      <c r="B1887" s="2">
        <f>RSI!B1887</f>
        <v>8.2759999999999998</v>
      </c>
      <c r="C1887" s="2">
        <f>RSI!I1887</f>
        <v>38.815097184633885</v>
      </c>
      <c r="D1887" s="2">
        <f>MACD!E1887</f>
        <v>-1.9300609718406747E-3</v>
      </c>
      <c r="E1887" s="2">
        <f>MACD!F1887</f>
        <v>6.4872186802315643E-2</v>
      </c>
      <c r="F1887" s="2">
        <f>'Moving Avg'!D1887</f>
        <v>8.2633199999999984</v>
      </c>
      <c r="G1887" s="2">
        <f>'Moving Avg'!F1887</f>
        <v>8.3567950000000017</v>
      </c>
      <c r="H1887" s="2">
        <f>'Moving Avg'!G1887</f>
        <v>8.7356880000000032</v>
      </c>
      <c r="I1887" s="2">
        <f>'Moving Avg'!H1887</f>
        <v>9.493071500000001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</row>
    <row r="1888" spans="1:12" ht="13.5" x14ac:dyDescent="0.25">
      <c r="A1888" s="3">
        <f>RSI!A1888</f>
        <v>44760</v>
      </c>
      <c r="B1888" s="2">
        <f>RSI!B1888</f>
        <v>8.2307000000000006</v>
      </c>
      <c r="C1888" s="2">
        <f>RSI!I1888</f>
        <v>36.585402081867265</v>
      </c>
      <c r="D1888" s="2">
        <f>MACD!E1888</f>
        <v>-3.9022159910011567E-3</v>
      </c>
      <c r="E1888" s="2">
        <f>MACD!F1888</f>
        <v>5.1117306243652287E-2</v>
      </c>
      <c r="F1888" s="2">
        <f>'Moving Avg'!D1888</f>
        <v>8.2452199999999998</v>
      </c>
      <c r="G1888" s="2">
        <f>'Moving Avg'!F1888</f>
        <v>8.3372550000000025</v>
      </c>
      <c r="H1888" s="2">
        <f>'Moving Avg'!G1888</f>
        <v>8.7149060000000027</v>
      </c>
      <c r="I1888" s="2">
        <f>'Moving Avg'!H1888</f>
        <v>9.4807790000000018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8.1402999999999999</v>
      </c>
      <c r="C1889" s="2">
        <f>RSI!I1889</f>
        <v>32.565154026187798</v>
      </c>
      <c r="D1889" s="2">
        <f>MACD!E1889</f>
        <v>2.3247533357668715E-3</v>
      </c>
      <c r="E1889" s="2">
        <f>MACD!F1889</f>
        <v>4.1358795662075204E-2</v>
      </c>
      <c r="F1889" s="2">
        <f>'Moving Avg'!D1889</f>
        <v>8.2452199999999998</v>
      </c>
      <c r="G1889" s="2">
        <f>'Moving Avg'!F1889</f>
        <v>8.3149500000000032</v>
      </c>
      <c r="H1889" s="2">
        <f>'Moving Avg'!G1889</f>
        <v>8.6923160000000017</v>
      </c>
      <c r="I1889" s="2">
        <f>'Moving Avg'!H1889</f>
        <v>9.4682970000000015</v>
      </c>
      <c r="J1889" s="6" t="str">
        <f>OBV!F1889</f>
        <v>BEARISH</v>
      </c>
      <c r="K1889" s="6" t="str">
        <f>OBV!G1889</f>
        <v>NEUTRAL</v>
      </c>
      <c r="L1889" s="6" t="str">
        <f>OBV!H1889</f>
        <v>NEUTRAL</v>
      </c>
    </row>
    <row r="1890" spans="1:12" ht="13.5" x14ac:dyDescent="0.25">
      <c r="A1890" s="3">
        <f>RSI!A1890</f>
        <v>44762</v>
      </c>
      <c r="B1890" s="2">
        <f>RSI!B1890</f>
        <v>8.1402999999999999</v>
      </c>
      <c r="C1890" s="2">
        <f>RSI!I1890</f>
        <v>32.565154026187798</v>
      </c>
      <c r="D1890" s="2">
        <f>MACD!E1890</f>
        <v>9.2384785537671377E-3</v>
      </c>
      <c r="E1890" s="2">
        <f>MACD!F1890</f>
        <v>3.4934732240413588E-2</v>
      </c>
      <c r="F1890" s="2">
        <f>'Moving Avg'!D1890</f>
        <v>8.2126599999999996</v>
      </c>
      <c r="G1890" s="2">
        <f>'Moving Avg'!F1890</f>
        <v>8.292645000000002</v>
      </c>
      <c r="H1890" s="2">
        <f>'Moving Avg'!G1890</f>
        <v>8.6697260000000025</v>
      </c>
      <c r="I1890" s="2">
        <f>'Moving Avg'!H1890</f>
        <v>9.4559464999999996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8.1402999999999999</v>
      </c>
      <c r="C1891" s="2">
        <f>RSI!I1891</f>
        <v>32.565154026187798</v>
      </c>
      <c r="D1891" s="2">
        <f>MACD!E1891</f>
        <v>1.661147149033404E-2</v>
      </c>
      <c r="E1891" s="2">
        <f>MACD!F1891</f>
        <v>3.1270080090397681E-2</v>
      </c>
      <c r="F1891" s="2">
        <f>'Moving Avg'!D1891</f>
        <v>8.1855200000000004</v>
      </c>
      <c r="G1891" s="2">
        <f>'Moving Avg'!F1891</f>
        <v>8.2795400000000008</v>
      </c>
      <c r="H1891" s="2">
        <f>'Moving Avg'!G1891</f>
        <v>8.6471360000000015</v>
      </c>
      <c r="I1891" s="2">
        <f>'Moving Avg'!H1891</f>
        <v>9.4438590000000016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</row>
    <row r="1892" spans="1:12" ht="13.5" x14ac:dyDescent="0.25">
      <c r="A1892" s="3">
        <f>RSI!A1892</f>
        <v>44764</v>
      </c>
      <c r="B1892" s="2">
        <f>RSI!B1892</f>
        <v>8.1402999999999999</v>
      </c>
      <c r="C1892" s="2">
        <f>RSI!I1892</f>
        <v>32.565154026187798</v>
      </c>
      <c r="D1892" s="2">
        <f>MACD!E1892</f>
        <v>2.4260266851001688E-2</v>
      </c>
      <c r="E1892" s="2">
        <f>MACD!F1892</f>
        <v>2.9868117442518483E-2</v>
      </c>
      <c r="F1892" s="2">
        <f>'Moving Avg'!D1892</f>
        <v>8.1583799999999993</v>
      </c>
      <c r="G1892" s="2">
        <f>'Moving Avg'!F1892</f>
        <v>8.2659950000000002</v>
      </c>
      <c r="H1892" s="2">
        <f>'Moving Avg'!G1892</f>
        <v>8.6245460000000023</v>
      </c>
      <c r="I1892" s="2">
        <f>'Moving Avg'!H1892</f>
        <v>9.4320780000000006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</row>
    <row r="1893" spans="1:12" ht="13.5" x14ac:dyDescent="0.25">
      <c r="A1893" s="3">
        <f>RSI!A1893</f>
        <v>44768</v>
      </c>
      <c r="B1893" s="2">
        <f>RSI!B1893</f>
        <v>8.1402999999999999</v>
      </c>
      <c r="C1893" s="2">
        <f>RSI!I1893</f>
        <v>32.565154026187798</v>
      </c>
      <c r="D1893" s="2">
        <f>MACD!E1893</f>
        <v>3.2037980972880575E-2</v>
      </c>
      <c r="E1893" s="2">
        <f>MACD!F1893</f>
        <v>3.03020901485909E-2</v>
      </c>
      <c r="F1893" s="2">
        <f>'Moving Avg'!D1893</f>
        <v>8.1402999999999999</v>
      </c>
      <c r="G1893" s="2">
        <f>'Moving Avg'!F1893</f>
        <v>8.2524499999999996</v>
      </c>
      <c r="H1893" s="2">
        <f>'Moving Avg'!G1893</f>
        <v>8.6028320000000011</v>
      </c>
      <c r="I1893" s="2">
        <f>'Moving Avg'!H1893</f>
        <v>9.4192020000000003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8.1402999999999999</v>
      </c>
      <c r="C1894" s="2">
        <f>RSI!I1894</f>
        <v>32.565154026187798</v>
      </c>
      <c r="D1894" s="2">
        <f>MACD!E1894</f>
        <v>1.1997295672669495E-2</v>
      </c>
      <c r="E1894" s="2">
        <f>MACD!F1894</f>
        <v>2.6641131253406621E-2</v>
      </c>
      <c r="F1894" s="2">
        <f>'Moving Avg'!D1894</f>
        <v>8.1402999999999999</v>
      </c>
      <c r="G1894" s="2">
        <f>'Moving Avg'!F1894</f>
        <v>8.2388849999999998</v>
      </c>
      <c r="H1894" s="2">
        <f>'Moving Avg'!G1894</f>
        <v>8.5805920000000029</v>
      </c>
      <c r="I1894" s="2">
        <f>'Moving Avg'!H1894</f>
        <v>9.4078154999999999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44770</v>
      </c>
      <c r="B1895" s="2">
        <f>RSI!B1895</f>
        <v>8.1402999999999999</v>
      </c>
      <c r="C1895" s="2">
        <f>RSI!I1895</f>
        <v>32.565154026187798</v>
      </c>
      <c r="D1895" s="2">
        <f>MACD!E1895</f>
        <v>2.1205336583639323E-2</v>
      </c>
      <c r="E1895" s="2">
        <f>MACD!F1895</f>
        <v>2.5553972319453163E-2</v>
      </c>
      <c r="F1895" s="2">
        <f>'Moving Avg'!D1895</f>
        <v>8.1402999999999999</v>
      </c>
      <c r="G1895" s="2">
        <f>'Moving Avg'!F1895</f>
        <v>8.2253199999999982</v>
      </c>
      <c r="H1895" s="2">
        <f>'Moving Avg'!G1895</f>
        <v>8.5583520000000028</v>
      </c>
      <c r="I1895" s="2">
        <f>'Moving Avg'!H1895</f>
        <v>9.3968230000000013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44771</v>
      </c>
      <c r="B1896" s="2">
        <f>RSI!B1896</f>
        <v>8.1402999999999999</v>
      </c>
      <c r="C1896" s="2">
        <f>RSI!I1896</f>
        <v>32.565154026187798</v>
      </c>
      <c r="D1896" s="2">
        <f>MACD!E1896</f>
        <v>2.5863997279316209E-2</v>
      </c>
      <c r="E1896" s="2">
        <f>MACD!F1896</f>
        <v>2.5615977311425772E-2</v>
      </c>
      <c r="F1896" s="2">
        <f>'Moving Avg'!D1896</f>
        <v>8.1402999999999999</v>
      </c>
      <c r="G1896" s="2">
        <f>'Moving Avg'!F1896</f>
        <v>8.2253199999999982</v>
      </c>
      <c r="H1896" s="2">
        <f>'Moving Avg'!G1896</f>
        <v>8.5371640000000006</v>
      </c>
      <c r="I1896" s="2">
        <f>'Moving Avg'!H1896</f>
        <v>9.3854804999999999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44774</v>
      </c>
      <c r="B1897" s="2">
        <f>RSI!B1897</f>
        <v>8.6287000000000003</v>
      </c>
      <c r="C1897" s="2">
        <f>RSI!I1897</f>
        <v>67.48659530778454</v>
      </c>
      <c r="D1897" s="2">
        <f>MACD!E1897</f>
        <v>-5.4121403212707975E-3</v>
      </c>
      <c r="E1897" s="2">
        <f>MACD!F1897</f>
        <v>1.941035378488646E-2</v>
      </c>
      <c r="F1897" s="2">
        <f>'Moving Avg'!D1897</f>
        <v>8.2379800000000003</v>
      </c>
      <c r="G1897" s="2">
        <f>'Moving Avg'!F1897</f>
        <v>8.2452199999999998</v>
      </c>
      <c r="H1897" s="2">
        <f>'Moving Avg'!G1897</f>
        <v>8.5257440000000013</v>
      </c>
      <c r="I1897" s="2">
        <f>'Moving Avg'!H1897</f>
        <v>9.3764919999999989</v>
      </c>
      <c r="J1897" s="6" t="str">
        <f>OBV!F1897</f>
        <v>BULLISH</v>
      </c>
      <c r="K1897" s="6" t="str">
        <f>OBV!G1897</f>
        <v>NEUTRAL</v>
      </c>
      <c r="L1897" s="6" t="str">
        <f>OBV!H1897</f>
        <v>CONFIRMED BULLISH</v>
      </c>
    </row>
    <row r="1898" spans="1:12" ht="13.5" x14ac:dyDescent="0.25">
      <c r="A1898" s="3">
        <f>RSI!A1898</f>
        <v>44775</v>
      </c>
      <c r="B1898" s="2">
        <f>RSI!B1898</f>
        <v>8.5924999999999994</v>
      </c>
      <c r="C1898" s="2">
        <f>RSI!I1898</f>
        <v>64.807722179750556</v>
      </c>
      <c r="D1898" s="2">
        <f>MACD!E1898</f>
        <v>-3.8161682426331112E-2</v>
      </c>
      <c r="E1898" s="2">
        <f>MACD!F1898</f>
        <v>7.8959465426429454E-3</v>
      </c>
      <c r="F1898" s="2">
        <f>'Moving Avg'!D1898</f>
        <v>8.3284199999999995</v>
      </c>
      <c r="G1898" s="2">
        <f>'Moving Avg'!F1898</f>
        <v>8.2587849999999996</v>
      </c>
      <c r="H1898" s="2">
        <f>'Moving Avg'!G1898</f>
        <v>8.5136000000000003</v>
      </c>
      <c r="I1898" s="2">
        <f>'Moving Avg'!H1898</f>
        <v>9.3673224999999984</v>
      </c>
      <c r="J1898" s="6" t="str">
        <f>OBV!F1898</f>
        <v>BULLISH</v>
      </c>
      <c r="K1898" s="6" t="str">
        <f>OBV!G1898</f>
        <v>NEUTRAL</v>
      </c>
      <c r="L1898" s="6" t="str">
        <f>OBV!H1898</f>
        <v>CONFIRMED BULLISH</v>
      </c>
    </row>
    <row r="1899" spans="1:12" ht="13.5" x14ac:dyDescent="0.25">
      <c r="A1899" s="3">
        <f>RSI!A1899</f>
        <v>44776</v>
      </c>
      <c r="B1899" s="2">
        <f>RSI!B1899</f>
        <v>8.9361999999999995</v>
      </c>
      <c r="C1899" s="2">
        <f>RSI!I1899</f>
        <v>74.967671167907042</v>
      </c>
      <c r="D1899" s="2">
        <f>MACD!E1899</f>
        <v>-0.10687529310777322</v>
      </c>
      <c r="E1899" s="2">
        <f>MACD!F1899</f>
        <v>-1.5058301387440288E-2</v>
      </c>
      <c r="F1899" s="2">
        <f>'Moving Avg'!D1899</f>
        <v>8.4876000000000005</v>
      </c>
      <c r="G1899" s="2">
        <f>'Moving Avg'!F1899</f>
        <v>8.2895349999999972</v>
      </c>
      <c r="H1899" s="2">
        <f>'Moving Avg'!G1899</f>
        <v>8.5083300000000026</v>
      </c>
      <c r="I1899" s="2">
        <f>'Moving Avg'!H1899</f>
        <v>9.3598715000000006</v>
      </c>
      <c r="J1899" s="6" t="str">
        <f>OBV!F1899</f>
        <v>BULLISH</v>
      </c>
      <c r="K1899" s="6" t="str">
        <f>OBV!G1899</f>
        <v>NEUTRAL</v>
      </c>
      <c r="L1899" s="6" t="str">
        <f>OBV!H1899</f>
        <v>CONFIRMED BULLISH</v>
      </c>
    </row>
    <row r="1900" spans="1:12" ht="13.5" x14ac:dyDescent="0.25">
      <c r="A1900" s="3">
        <f>RSI!A1900</f>
        <v>44777</v>
      </c>
      <c r="B1900" s="2">
        <f>RSI!B1900</f>
        <v>8.8547999999999991</v>
      </c>
      <c r="C1900" s="2">
        <f>RSI!I1900</f>
        <v>69.826148070754883</v>
      </c>
      <c r="D1900" s="2">
        <f>MACD!E1900</f>
        <v>-0.16253324685411386</v>
      </c>
      <c r="E1900" s="2">
        <f>MACD!F1900</f>
        <v>-4.4553290480775005E-2</v>
      </c>
      <c r="F1900" s="2">
        <f>'Moving Avg'!D1900</f>
        <v>8.6304999999999996</v>
      </c>
      <c r="G1900" s="2">
        <f>'Moving Avg'!F1900</f>
        <v>8.3162149999999997</v>
      </c>
      <c r="H1900" s="2">
        <f>'Moving Avg'!G1900</f>
        <v>8.5017820000000022</v>
      </c>
      <c r="I1900" s="2">
        <f>'Moving Avg'!H1900</f>
        <v>9.3520135</v>
      </c>
      <c r="J1900" s="6" t="str">
        <f>OBV!F1900</f>
        <v>BULLISH</v>
      </c>
      <c r="K1900" s="6" t="str">
        <f>OBV!G1900</f>
        <v>NEUTRAL</v>
      </c>
      <c r="L1900" s="6" t="str">
        <f>OBV!H1900</f>
        <v>CONFIRMED BULLISH</v>
      </c>
    </row>
    <row r="1901" spans="1:12" ht="13.5" x14ac:dyDescent="0.25">
      <c r="A1901" s="3">
        <f>RSI!A1901</f>
        <v>44778</v>
      </c>
      <c r="B1901" s="2">
        <f>RSI!B1901</f>
        <v>8.8547999999999991</v>
      </c>
      <c r="C1901" s="2">
        <f>RSI!I1901</f>
        <v>69.826148070754883</v>
      </c>
      <c r="D1901" s="2">
        <f>MACD!E1901</f>
        <v>-0.21243012518125681</v>
      </c>
      <c r="E1901" s="2">
        <f>MACD!F1901</f>
        <v>-7.812865742087137E-2</v>
      </c>
      <c r="F1901" s="2">
        <f>'Moving Avg'!D1901</f>
        <v>8.7733999999999988</v>
      </c>
      <c r="G1901" s="2">
        <f>'Moving Avg'!F1901</f>
        <v>8.3428949999999986</v>
      </c>
      <c r="H1901" s="2">
        <f>'Moving Avg'!G1901</f>
        <v>8.4952340000000035</v>
      </c>
      <c r="I1901" s="2">
        <f>'Moving Avg'!H1901</f>
        <v>9.3441554999999994</v>
      </c>
      <c r="J1901" s="6" t="str">
        <f>OBV!F1901</f>
        <v>BULLISH</v>
      </c>
      <c r="K1901" s="6" t="str">
        <f>OBV!G1901</f>
        <v>NEUTRAL</v>
      </c>
      <c r="L1901" s="6" t="str">
        <f>OBV!H1901</f>
        <v>CONFIRMED BULLISH</v>
      </c>
    </row>
    <row r="1902" spans="1:12" ht="13.5" x14ac:dyDescent="0.25">
      <c r="A1902" s="3">
        <f>RSI!A1902</f>
        <v>44781</v>
      </c>
      <c r="B1902" s="2">
        <f>RSI!B1902</f>
        <v>8.8547999999999991</v>
      </c>
      <c r="C1902" s="2">
        <f>RSI!I1902</f>
        <v>69.826148070754883</v>
      </c>
      <c r="D1902" s="2">
        <f>MACD!E1902</f>
        <v>-0.2572447150366397</v>
      </c>
      <c r="E1902" s="2">
        <f>MACD!F1902</f>
        <v>-0.11395186894402504</v>
      </c>
      <c r="F1902" s="2">
        <f>'Moving Avg'!D1902</f>
        <v>8.8186199999999992</v>
      </c>
      <c r="G1902" s="2">
        <f>'Moving Avg'!F1902</f>
        <v>8.3695750000000011</v>
      </c>
      <c r="H1902" s="2">
        <f>'Moving Avg'!G1902</f>
        <v>8.4918400000000034</v>
      </c>
      <c r="I1902" s="2">
        <f>'Moving Avg'!H1902</f>
        <v>9.3362974999999988</v>
      </c>
      <c r="J1902" s="6" t="str">
        <f>OBV!F1902</f>
        <v>BEARISH</v>
      </c>
      <c r="K1902" s="6" t="str">
        <f>OBV!G1902</f>
        <v>NEUTRAL</v>
      </c>
      <c r="L1902" s="6" t="str">
        <f>OBV!H1902</f>
        <v>BEARISH DIVERGENCE</v>
      </c>
    </row>
    <row r="1903" spans="1:12" ht="13.5" x14ac:dyDescent="0.25">
      <c r="A1903" s="3">
        <f>RSI!A1903</f>
        <v>44782</v>
      </c>
      <c r="B1903" s="2">
        <f>RSI!B1903</f>
        <v>8.8547999999999991</v>
      </c>
      <c r="C1903" s="2">
        <f>RSI!I1903</f>
        <v>69.826148070754883</v>
      </c>
      <c r="D1903" s="2">
        <f>MACD!E1903</f>
        <v>-0.29756674737305921</v>
      </c>
      <c r="E1903" s="2">
        <f>MACD!F1903</f>
        <v>-0.15067484462983188</v>
      </c>
      <c r="F1903" s="2">
        <f>'Moving Avg'!D1903</f>
        <v>8.8710799999999974</v>
      </c>
      <c r="G1903" s="2">
        <f>'Moving Avg'!F1903</f>
        <v>8.396255</v>
      </c>
      <c r="H1903" s="2">
        <f>'Moving Avg'!G1903</f>
        <v>8.4919500000000046</v>
      </c>
      <c r="I1903" s="2">
        <f>'Moving Avg'!H1903</f>
        <v>9.3284394999999982</v>
      </c>
      <c r="J1903" s="6" t="str">
        <f>OBV!F1903</f>
        <v>BEARISH</v>
      </c>
      <c r="K1903" s="6" t="str">
        <f>OBV!G1903</f>
        <v>NEUTRAL</v>
      </c>
      <c r="L1903" s="6" t="str">
        <f>OBV!H1903</f>
        <v>BEARISH DIVERGENCE</v>
      </c>
    </row>
    <row r="1904" spans="1:12" ht="13.5" x14ac:dyDescent="0.25">
      <c r="A1904" s="3">
        <f>RSI!A1904</f>
        <v>44783</v>
      </c>
      <c r="B1904" s="2">
        <f>RSI!B1904</f>
        <v>8.8547999999999991</v>
      </c>
      <c r="C1904" s="2">
        <f>RSI!I1904</f>
        <v>69.826148070754883</v>
      </c>
      <c r="D1904" s="2">
        <f>MACD!E1904</f>
        <v>-0.33390945934748473</v>
      </c>
      <c r="E1904" s="2">
        <f>MACD!F1904</f>
        <v>-0.18732176757336244</v>
      </c>
      <c r="F1904" s="2">
        <f>'Moving Avg'!D1904</f>
        <v>8.8547999999999991</v>
      </c>
      <c r="G1904" s="2">
        <f>'Moving Avg'!F1904</f>
        <v>8.4319800000000011</v>
      </c>
      <c r="H1904" s="2">
        <f>'Moving Avg'!G1904</f>
        <v>8.4920600000000039</v>
      </c>
      <c r="I1904" s="2">
        <f>'Moving Avg'!H1904</f>
        <v>9.3205814999999976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</row>
    <row r="1905" spans="1:12" ht="13.5" x14ac:dyDescent="0.25">
      <c r="A1905" s="3">
        <f>RSI!A1905</f>
        <v>44784</v>
      </c>
      <c r="B1905" s="2">
        <f>RSI!B1905</f>
        <v>8.8458000000000006</v>
      </c>
      <c r="C1905" s="2">
        <f>RSI!I1905</f>
        <v>69.06751266309918</v>
      </c>
      <c r="D1905" s="2">
        <f>MACD!E1905</f>
        <v>-0.36605364155710696</v>
      </c>
      <c r="E1905" s="2">
        <f>MACD!F1905</f>
        <v>-0.22306814237011136</v>
      </c>
      <c r="F1905" s="2">
        <f>'Moving Avg'!D1905</f>
        <v>8.8529999999999998</v>
      </c>
      <c r="G1905" s="2">
        <f>'Moving Avg'!F1905</f>
        <v>8.4591150000000006</v>
      </c>
      <c r="H1905" s="2">
        <f>'Moving Avg'!G1905</f>
        <v>8.4937420000000046</v>
      </c>
      <c r="I1905" s="2">
        <f>'Moving Avg'!H1905</f>
        <v>9.3126784999999987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</row>
    <row r="1906" spans="1:12" ht="13.5" x14ac:dyDescent="0.25">
      <c r="A1906" s="3">
        <f>RSI!A1906</f>
        <v>44785</v>
      </c>
      <c r="B1906" s="2">
        <f>RSI!B1906</f>
        <v>8.8458000000000006</v>
      </c>
      <c r="C1906" s="2">
        <f>RSI!I1906</f>
        <v>69.06751266309918</v>
      </c>
      <c r="D1906" s="2">
        <f>MACD!E1906</f>
        <v>-0.3951061644671281</v>
      </c>
      <c r="E1906" s="2">
        <f>MACD!F1906</f>
        <v>-0.25747574678951474</v>
      </c>
      <c r="F1906" s="2">
        <f>'Moving Avg'!D1906</f>
        <v>8.8512000000000004</v>
      </c>
      <c r="G1906" s="2">
        <f>'Moving Avg'!F1906</f>
        <v>8.4876049999999985</v>
      </c>
      <c r="H1906" s="2">
        <f>'Moving Avg'!G1906</f>
        <v>8.4919200000000039</v>
      </c>
      <c r="I1906" s="2">
        <f>'Moving Avg'!H1906</f>
        <v>9.3034614999999992</v>
      </c>
      <c r="J1906" s="6" t="str">
        <f>OBV!F1906</f>
        <v>BEARISH</v>
      </c>
      <c r="K1906" s="6" t="str">
        <f>OBV!G1906</f>
        <v>NEUTRAL</v>
      </c>
      <c r="L1906" s="6" t="str">
        <f>OBV!H1906</f>
        <v>CONFIRMED BEARISH</v>
      </c>
    </row>
    <row r="1907" spans="1:12" ht="13.5" x14ac:dyDescent="0.25">
      <c r="A1907" s="3">
        <f>RSI!A1907</f>
        <v>44788</v>
      </c>
      <c r="B1907" s="2">
        <f>RSI!B1907</f>
        <v>8.8458000000000006</v>
      </c>
      <c r="C1907" s="2">
        <f>RSI!I1907</f>
        <v>69.06751266309918</v>
      </c>
      <c r="D1907" s="2">
        <f>MACD!E1907</f>
        <v>-0.34626690276452798</v>
      </c>
      <c r="E1907" s="2">
        <f>MACD!F1907</f>
        <v>-0.27523397798451738</v>
      </c>
      <c r="F1907" s="2">
        <f>'Moving Avg'!D1907</f>
        <v>8.8493999999999993</v>
      </c>
      <c r="G1907" s="2">
        <f>'Moving Avg'!F1907</f>
        <v>8.5160949999999982</v>
      </c>
      <c r="H1907" s="2">
        <f>'Moving Avg'!G1907</f>
        <v>8.4918500000000048</v>
      </c>
      <c r="I1907" s="2">
        <f>'Moving Avg'!H1907</f>
        <v>9.2942444999999996</v>
      </c>
      <c r="J1907" s="6" t="str">
        <f>OBV!F1907</f>
        <v>BEARISH</v>
      </c>
      <c r="K1907" s="6" t="str">
        <f>OBV!G1907</f>
        <v>NEUTRAL</v>
      </c>
      <c r="L1907" s="6" t="str">
        <f>OBV!H1907</f>
        <v>CONFIRMED BEARISH</v>
      </c>
    </row>
    <row r="1908" spans="1:12" ht="13.5" x14ac:dyDescent="0.25">
      <c r="A1908" s="3">
        <f>RSI!A1908</f>
        <v>44789</v>
      </c>
      <c r="B1908" s="2">
        <f>RSI!B1908</f>
        <v>8.8547999999999991</v>
      </c>
      <c r="C1908" s="2">
        <f>RSI!I1908</f>
        <v>69.481636580968896</v>
      </c>
      <c r="D1908" s="2">
        <f>MACD!E1908</f>
        <v>-0.31276643387771053</v>
      </c>
      <c r="E1908" s="2">
        <f>MACD!F1908</f>
        <v>-0.28274046916315604</v>
      </c>
      <c r="F1908" s="2">
        <f>'Moving Avg'!D1908</f>
        <v>8.8493999999999993</v>
      </c>
      <c r="G1908" s="2">
        <f>'Moving Avg'!F1908</f>
        <v>8.5472999999999981</v>
      </c>
      <c r="H1908" s="2">
        <f>'Moving Avg'!G1908</f>
        <v>8.4884560000000047</v>
      </c>
      <c r="I1908" s="2">
        <f>'Moving Avg'!H1908</f>
        <v>9.2850725000000018</v>
      </c>
      <c r="J1908" s="6" t="str">
        <f>OBV!F1908</f>
        <v>BULLISH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9.2256999999999998</v>
      </c>
      <c r="C1909" s="2">
        <f>RSI!I1909</f>
        <v>80.856329618610857</v>
      </c>
      <c r="D1909" s="2">
        <f>MACD!E1909</f>
        <v>-0.26054166271136836</v>
      </c>
      <c r="E1909" s="2">
        <f>MACD!F1909</f>
        <v>-0.27830070787279848</v>
      </c>
      <c r="F1909" s="2">
        <f>'Moving Avg'!D1909</f>
        <v>8.9235800000000012</v>
      </c>
      <c r="G1909" s="2">
        <f>'Moving Avg'!F1909</f>
        <v>8.6015699999999988</v>
      </c>
      <c r="H1909" s="2">
        <f>'Moving Avg'!G1909</f>
        <v>8.4977360000000051</v>
      </c>
      <c r="I1909" s="2">
        <f>'Moving Avg'!H1909</f>
        <v>9.2777550000000026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9.7231000000000005</v>
      </c>
      <c r="C1910" s="2">
        <f>RSI!I1910</f>
        <v>87.555184186302071</v>
      </c>
      <c r="D1910" s="2">
        <f>MACD!E1910</f>
        <v>-0.26932235011424943</v>
      </c>
      <c r="E1910" s="2">
        <f>MACD!F1910</f>
        <v>-0.27650503632108869</v>
      </c>
      <c r="F1910" s="2">
        <f>'Moving Avg'!D1910</f>
        <v>9.0990399999999987</v>
      </c>
      <c r="G1910" s="2">
        <f>'Moving Avg'!F1910</f>
        <v>8.6807099999999977</v>
      </c>
      <c r="H1910" s="2">
        <f>'Moving Avg'!G1910</f>
        <v>8.5187180000000033</v>
      </c>
      <c r="I1910" s="2">
        <f>'Moving Avg'!H1910</f>
        <v>9.272924500000002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</row>
    <row r="1911" spans="1:12" ht="13.5" x14ac:dyDescent="0.25">
      <c r="A1911" s="3">
        <f>RSI!A1911</f>
        <v>44792</v>
      </c>
      <c r="B1911" s="2">
        <f>RSI!B1911</f>
        <v>9.7231000000000005</v>
      </c>
      <c r="C1911" s="2">
        <f>RSI!I1911</f>
        <v>87.555184186302071</v>
      </c>
      <c r="D1911" s="2">
        <f>MACD!E1911</f>
        <v>-0.28302776218073156</v>
      </c>
      <c r="E1911" s="2">
        <f>MACD!F1911</f>
        <v>-0.27780958149301727</v>
      </c>
      <c r="F1911" s="2">
        <f>'Moving Avg'!D1911</f>
        <v>9.2744999999999997</v>
      </c>
      <c r="G1911" s="2">
        <f>'Moving Avg'!F1911</f>
        <v>8.7598499999999984</v>
      </c>
      <c r="H1911" s="2">
        <f>'Moving Avg'!G1911</f>
        <v>8.5379460000000034</v>
      </c>
      <c r="I1911" s="2">
        <f>'Moving Avg'!H1911</f>
        <v>9.2680940000000014</v>
      </c>
      <c r="J1911" s="6" t="str">
        <f>OBV!F1911</f>
        <v>BULLISH</v>
      </c>
      <c r="K1911" s="6" t="str">
        <f>OBV!G1911</f>
        <v>NEUTRAL</v>
      </c>
      <c r="L1911" s="6" t="str">
        <f>OBV!H1911</f>
        <v>CONFIRMED BULLISH</v>
      </c>
    </row>
    <row r="1912" spans="1:12" ht="13.5" x14ac:dyDescent="0.25">
      <c r="A1912" s="3">
        <f>RSI!A1912</f>
        <v>44795</v>
      </c>
      <c r="B1912" s="2">
        <f>RSI!B1912</f>
        <v>9.7231000000000005</v>
      </c>
      <c r="C1912" s="2">
        <f>RSI!I1912</f>
        <v>87.555184186302071</v>
      </c>
      <c r="D1912" s="2">
        <f>MACD!E1912</f>
        <v>-0.30043538972933526</v>
      </c>
      <c r="E1912" s="2">
        <f>MACD!F1912</f>
        <v>-0.2823347431402809</v>
      </c>
      <c r="F1912" s="2">
        <f>'Moving Avg'!D1912</f>
        <v>9.4499600000000008</v>
      </c>
      <c r="G1912" s="2">
        <f>'Moving Avg'!F1912</f>
        <v>8.838989999999999</v>
      </c>
      <c r="H1912" s="2">
        <f>'Moving Avg'!G1912</f>
        <v>8.5589280000000016</v>
      </c>
      <c r="I1912" s="2">
        <f>'Moving Avg'!H1912</f>
        <v>9.2641395000000006</v>
      </c>
      <c r="J1912" s="6" t="str">
        <f>OBV!F1912</f>
        <v>BULLISH</v>
      </c>
      <c r="K1912" s="6" t="str">
        <f>OBV!G1912</f>
        <v>NEUTRAL</v>
      </c>
      <c r="L1912" s="6" t="str">
        <f>OBV!H1912</f>
        <v>CONFIRMED BULLISH</v>
      </c>
    </row>
    <row r="1913" spans="1:12" ht="13.5" x14ac:dyDescent="0.25">
      <c r="A1913" s="3">
        <f>RSI!A1913</f>
        <v>44796</v>
      </c>
      <c r="B1913" s="2">
        <f>RSI!B1913</f>
        <v>9.6778999999999993</v>
      </c>
      <c r="C1913" s="2">
        <f>RSI!I1913</f>
        <v>84.210698696174688</v>
      </c>
      <c r="D1913" s="2">
        <f>MACD!E1913</f>
        <v>-0.31719708778331857</v>
      </c>
      <c r="E1913" s="2">
        <f>MACD!F1913</f>
        <v>-0.28930721206888843</v>
      </c>
      <c r="F1913" s="2">
        <f>'Moving Avg'!D1913</f>
        <v>9.6145800000000001</v>
      </c>
      <c r="G1913" s="2">
        <f>'Moving Avg'!F1913</f>
        <v>8.9158699999999964</v>
      </c>
      <c r="H1913" s="2">
        <f>'Moving Avg'!G1913</f>
        <v>8.5795300000000001</v>
      </c>
      <c r="I1913" s="2">
        <f>'Moving Avg'!H1913</f>
        <v>9.2599589999999985</v>
      </c>
      <c r="J1913" s="6" t="str">
        <f>OBV!F1913</f>
        <v>BULLISH</v>
      </c>
      <c r="K1913" s="6" t="str">
        <f>OBV!G1913</f>
        <v>NEUTRAL</v>
      </c>
      <c r="L1913" s="6" t="str">
        <f>OBV!H1913</f>
        <v>CONFIRMED BULLISH</v>
      </c>
    </row>
    <row r="1914" spans="1:12" ht="13.5" x14ac:dyDescent="0.25">
      <c r="A1914" s="3">
        <f>RSI!A1914</f>
        <v>44797</v>
      </c>
      <c r="B1914" s="2">
        <f>RSI!B1914</f>
        <v>9.6235999999999997</v>
      </c>
      <c r="C1914" s="2">
        <f>RSI!I1914</f>
        <v>80.245071392380581</v>
      </c>
      <c r="D1914" s="2">
        <f>MACD!E1914</f>
        <v>-0.33207252542922205</v>
      </c>
      <c r="E1914" s="2">
        <f>MACD!F1914</f>
        <v>-0.29786027474095517</v>
      </c>
      <c r="F1914" s="2">
        <f>'Moving Avg'!D1914</f>
        <v>9.6941600000000001</v>
      </c>
      <c r="G1914" s="2">
        <f>'Moving Avg'!F1914</f>
        <v>8.9900349999999971</v>
      </c>
      <c r="H1914" s="2">
        <f>'Moving Avg'!G1914</f>
        <v>8.5988720000000018</v>
      </c>
      <c r="I1914" s="2">
        <f>'Moving Avg'!H1914</f>
        <v>9.2555944999999991</v>
      </c>
      <c r="J1914" s="6" t="str">
        <f>OBV!F1914</f>
        <v>BEARISH</v>
      </c>
      <c r="K1914" s="6" t="str">
        <f>OBV!G1914</f>
        <v>STRONG</v>
      </c>
      <c r="L1914" s="6" t="str">
        <f>OBV!H1914</f>
        <v>BEARISH DIVERGENCE</v>
      </c>
    </row>
    <row r="1915" spans="1:12" ht="13.5" x14ac:dyDescent="0.25">
      <c r="A1915" s="3">
        <f>RSI!A1915</f>
        <v>44798</v>
      </c>
      <c r="B1915" s="2">
        <f>RSI!B1915</f>
        <v>9.6235999999999997</v>
      </c>
      <c r="C1915" s="2">
        <f>RSI!I1915</f>
        <v>80.245071392380581</v>
      </c>
      <c r="D1915" s="2">
        <f>MACD!E1915</f>
        <v>-0.35008863725516726</v>
      </c>
      <c r="E1915" s="2">
        <f>MACD!F1915</f>
        <v>-0.30830594724379762</v>
      </c>
      <c r="F1915" s="2">
        <f>'Moving Avg'!D1915</f>
        <v>9.6742599999999985</v>
      </c>
      <c r="G1915" s="2">
        <f>'Moving Avg'!F1915</f>
        <v>9.0641999999999978</v>
      </c>
      <c r="H1915" s="2">
        <f>'Moving Avg'!G1915</f>
        <v>8.618214</v>
      </c>
      <c r="I1915" s="2">
        <f>'Moving Avg'!H1915</f>
        <v>9.2502664999999986</v>
      </c>
      <c r="J1915" s="6" t="str">
        <f>OBV!F1915</f>
        <v>BEARISH</v>
      </c>
      <c r="K1915" s="6" t="str">
        <f>OBV!G1915</f>
        <v>STRONG</v>
      </c>
      <c r="L1915" s="6" t="str">
        <f>OBV!H1915</f>
        <v>CONFIRMED BEARISH</v>
      </c>
    </row>
    <row r="1916" spans="1:12" ht="13.5" x14ac:dyDescent="0.25">
      <c r="A1916" s="3">
        <f>RSI!A1916</f>
        <v>44799</v>
      </c>
      <c r="B1916" s="2">
        <f>RSI!B1916</f>
        <v>9.4969999999999999</v>
      </c>
      <c r="C1916" s="2">
        <f>RSI!I1916</f>
        <v>71.181210390335565</v>
      </c>
      <c r="D1916" s="2">
        <f>MACD!E1916</f>
        <v>-0.35970025036945508</v>
      </c>
      <c r="E1916" s="2">
        <f>MACD!F1916</f>
        <v>-0.31858480786892912</v>
      </c>
      <c r="F1916" s="2">
        <f>'Moving Avg'!D1916</f>
        <v>9.6290399999999998</v>
      </c>
      <c r="G1916" s="2">
        <f>'Moving Avg'!F1916</f>
        <v>9.1320349999999983</v>
      </c>
      <c r="H1916" s="2">
        <f>'Moving Avg'!G1916</f>
        <v>8.6350240000000014</v>
      </c>
      <c r="I1916" s="2">
        <f>'Moving Avg'!H1916</f>
        <v>9.2443054999999976</v>
      </c>
      <c r="J1916" s="6" t="str">
        <f>OBV!F1916</f>
        <v>BEARISH</v>
      </c>
      <c r="K1916" s="6" t="str">
        <f>OBV!G1916</f>
        <v>STRONG</v>
      </c>
      <c r="L1916" s="6" t="str">
        <f>OBV!H1916</f>
        <v>CONFIRMED BEARISH</v>
      </c>
    </row>
    <row r="1917" spans="1:12" ht="13.5" x14ac:dyDescent="0.25">
      <c r="A1917" s="3">
        <f>RSI!A1917</f>
        <v>44802</v>
      </c>
      <c r="B1917" s="2">
        <f>RSI!B1917</f>
        <v>9.4969999999999999</v>
      </c>
      <c r="C1917" s="2">
        <f>RSI!I1917</f>
        <v>71.181210390335565</v>
      </c>
      <c r="D1917" s="2">
        <f>MACD!E1917</f>
        <v>-0.37055265095336054</v>
      </c>
      <c r="E1917" s="2">
        <f>MACD!F1917</f>
        <v>-0.3289783764858154</v>
      </c>
      <c r="F1917" s="2">
        <f>'Moving Avg'!D1917</f>
        <v>9.5838199999999993</v>
      </c>
      <c r="G1917" s="2">
        <f>'Moving Avg'!F1917</f>
        <v>9.1754500000000014</v>
      </c>
      <c r="H1917" s="2">
        <f>'Moving Avg'!G1917</f>
        <v>8.6525340000000011</v>
      </c>
      <c r="I1917" s="2">
        <f>'Moving Avg'!H1917</f>
        <v>9.2383445000000002</v>
      </c>
      <c r="J1917" s="6" t="str">
        <f>OBV!F1917</f>
        <v>BEARISH</v>
      </c>
      <c r="K1917" s="6" t="str">
        <f>OBV!G1917</f>
        <v>STRONG</v>
      </c>
      <c r="L1917" s="6" t="str">
        <f>OBV!H1917</f>
        <v>CONFIRMED BEARISH</v>
      </c>
    </row>
    <row r="1918" spans="1:12" ht="13.5" x14ac:dyDescent="0.25">
      <c r="A1918" s="3">
        <f>RSI!A1918</f>
        <v>44803</v>
      </c>
      <c r="B1918" s="2">
        <f>RSI!B1918</f>
        <v>9.4969999999999999</v>
      </c>
      <c r="C1918" s="2">
        <f>RSI!I1918</f>
        <v>71.181210390335565</v>
      </c>
      <c r="D1918" s="2">
        <f>MACD!E1918</f>
        <v>-0.38086888900681082</v>
      </c>
      <c r="E1918" s="2">
        <f>MACD!F1918</f>
        <v>-0.33935647899001453</v>
      </c>
      <c r="F1918" s="2">
        <f>'Moving Avg'!D1918</f>
        <v>9.5476399999999995</v>
      </c>
      <c r="G1918" s="2">
        <f>'Moving Avg'!F1918</f>
        <v>9.2206750000000035</v>
      </c>
      <c r="H1918" s="2">
        <f>'Moving Avg'!G1918</f>
        <v>8.6700440000000043</v>
      </c>
      <c r="I1918" s="2">
        <f>'Moving Avg'!H1918</f>
        <v>9.2333470000000002</v>
      </c>
      <c r="J1918" s="6" t="str">
        <f>OBV!F1918</f>
        <v>BEARISH</v>
      </c>
      <c r="K1918" s="6" t="str">
        <f>OBV!G1918</f>
        <v>STRONG</v>
      </c>
      <c r="L1918" s="6" t="str">
        <f>OBV!H1918</f>
        <v>CONFIRMED BEARISH</v>
      </c>
    </row>
    <row r="1919" spans="1:12" ht="13.5" x14ac:dyDescent="0.25">
      <c r="A1919" s="3">
        <f>RSI!A1919</f>
        <v>44804</v>
      </c>
      <c r="B1919" s="2">
        <f>RSI!B1919</f>
        <v>9.4969999999999999</v>
      </c>
      <c r="C1919" s="2">
        <f>RSI!I1919</f>
        <v>71.181210390335565</v>
      </c>
      <c r="D1919" s="2">
        <f>MACD!E1919</f>
        <v>-0.33486800555573204</v>
      </c>
      <c r="E1919" s="2">
        <f>MACD!F1919</f>
        <v>-0.33845878430315807</v>
      </c>
      <c r="F1919" s="2">
        <f>'Moving Avg'!D1919</f>
        <v>9.5223199999999988</v>
      </c>
      <c r="G1919" s="2">
        <f>'Moving Avg'!F1919</f>
        <v>9.2487150000000007</v>
      </c>
      <c r="H1919" s="2">
        <f>'Moving Avg'!G1919</f>
        <v>8.6882560000000026</v>
      </c>
      <c r="I1919" s="2">
        <f>'Moving Avg'!H1919</f>
        <v>9.228349500000002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</row>
    <row r="1920" spans="1:12" ht="13.5" x14ac:dyDescent="0.25">
      <c r="A1920" s="3">
        <f>RSI!A1920</f>
        <v>44805</v>
      </c>
      <c r="B1920" s="2">
        <f>RSI!B1920</f>
        <v>9.4879999999999995</v>
      </c>
      <c r="C1920" s="2">
        <f>RSI!I1920</f>
        <v>70.420634871447888</v>
      </c>
      <c r="D1920" s="2">
        <f>MACD!E1920</f>
        <v>-0.22091326204784067</v>
      </c>
      <c r="E1920" s="2">
        <f>MACD!F1920</f>
        <v>-0.3149496798520946</v>
      </c>
      <c r="F1920" s="2">
        <f>'Moving Avg'!D1920</f>
        <v>9.4952000000000005</v>
      </c>
      <c r="G1920" s="2">
        <f>'Moving Avg'!F1920</f>
        <v>9.2803750000000029</v>
      </c>
      <c r="H1920" s="2">
        <f>'Moving Avg'!G1920</f>
        <v>8.7062880000000025</v>
      </c>
      <c r="I1920" s="2">
        <f>'Moving Avg'!H1920</f>
        <v>9.2233070000000037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</row>
    <row r="1921" spans="1:12" ht="13.5" x14ac:dyDescent="0.25">
      <c r="A1921" s="3">
        <f>RSI!A1921</f>
        <v>44806</v>
      </c>
      <c r="B1921" s="2">
        <f>RSI!B1921</f>
        <v>9.3613</v>
      </c>
      <c r="C1921" s="2">
        <f>RSI!I1921</f>
        <v>60.603330529279724</v>
      </c>
      <c r="D1921" s="2">
        <f>MACD!E1921</f>
        <v>-0.11705056258099944</v>
      </c>
      <c r="E1921" s="2">
        <f>MACD!F1921</f>
        <v>-0.27536985639787559</v>
      </c>
      <c r="F1921" s="2">
        <f>'Moving Avg'!D1921</f>
        <v>9.4680599999999995</v>
      </c>
      <c r="G1921" s="2">
        <f>'Moving Avg'!F1921</f>
        <v>9.3057000000000034</v>
      </c>
      <c r="H1921" s="2">
        <f>'Moving Avg'!G1921</f>
        <v>8.7254660000000044</v>
      </c>
      <c r="I1921" s="2">
        <f>'Moving Avg'!H1921</f>
        <v>9.2176750000000034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</row>
    <row r="1922" spans="1:12" ht="13.5" x14ac:dyDescent="0.25">
      <c r="A1922" s="3">
        <f>RSI!A1922</f>
        <v>44809</v>
      </c>
      <c r="B1922" s="2">
        <f>RSI!B1922</f>
        <v>9.3613</v>
      </c>
      <c r="C1922" s="2">
        <f>RSI!I1922</f>
        <v>60.603330529279724</v>
      </c>
      <c r="D1922" s="2">
        <f>MACD!E1922</f>
        <v>-3.0219666274145851E-2</v>
      </c>
      <c r="E1922" s="2">
        <f>MACD!F1922</f>
        <v>-0.22633981837312964</v>
      </c>
      <c r="F1922" s="2">
        <f>'Moving Avg'!D1922</f>
        <v>9.4409200000000002</v>
      </c>
      <c r="G1922" s="2">
        <f>'Moving Avg'!F1922</f>
        <v>9.3310250000000021</v>
      </c>
      <c r="H1922" s="2">
        <f>'Moving Avg'!G1922</f>
        <v>8.7444680000000048</v>
      </c>
      <c r="I1922" s="2">
        <f>'Moving Avg'!H1922</f>
        <v>9.2120430000000031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</row>
    <row r="1923" spans="1:12" ht="13.5" x14ac:dyDescent="0.25">
      <c r="A1923" s="3">
        <f>RSI!A1923</f>
        <v>44810</v>
      </c>
      <c r="B1923" s="2">
        <f>RSI!B1923</f>
        <v>9.3613</v>
      </c>
      <c r="C1923" s="2">
        <f>RSI!I1923</f>
        <v>60.603330529279717</v>
      </c>
      <c r="D1923" s="2">
        <f>MACD!E1923</f>
        <v>3.5323852670243738E-2</v>
      </c>
      <c r="E1923" s="2">
        <f>MACD!F1923</f>
        <v>-0.17400708416445498</v>
      </c>
      <c r="F1923" s="2">
        <f>'Moving Avg'!D1923</f>
        <v>9.4137799999999991</v>
      </c>
      <c r="G1923" s="2">
        <f>'Moving Avg'!F1923</f>
        <v>9.3563500000000026</v>
      </c>
      <c r="H1923" s="2">
        <f>'Moving Avg'!G1923</f>
        <v>8.7634700000000052</v>
      </c>
      <c r="I1923" s="2">
        <f>'Moving Avg'!H1923</f>
        <v>9.2064110000000046</v>
      </c>
      <c r="J1923" s="6" t="str">
        <f>OBV!F1923</f>
        <v>BEARISH</v>
      </c>
      <c r="K1923" s="6" t="str">
        <f>OBV!G1923</f>
        <v>NEUTRAL</v>
      </c>
      <c r="L1923" s="6" t="str">
        <f>OBV!H1923</f>
        <v>CONFIRMED BEARISH</v>
      </c>
    </row>
    <row r="1924" spans="1:12" ht="13.5" x14ac:dyDescent="0.25">
      <c r="A1924" s="3">
        <f>RSI!A1924</f>
        <v>44811</v>
      </c>
      <c r="B1924" s="2">
        <f>RSI!B1924</f>
        <v>9.3613</v>
      </c>
      <c r="C1924" s="2">
        <f>RSI!I1924</f>
        <v>60.603330529279724</v>
      </c>
      <c r="D1924" s="2">
        <f>MACD!E1924</f>
        <v>8.1527192553508598E-2</v>
      </c>
      <c r="E1924" s="2">
        <f>MACD!F1924</f>
        <v>-0.12290022882086228</v>
      </c>
      <c r="F1924" s="2">
        <f>'Moving Avg'!D1924</f>
        <v>9.3866399999999999</v>
      </c>
      <c r="G1924" s="2">
        <f>'Moving Avg'!F1924</f>
        <v>9.3816750000000013</v>
      </c>
      <c r="H1924" s="2">
        <f>'Moving Avg'!G1924</f>
        <v>8.7824640000000045</v>
      </c>
      <c r="I1924" s="2">
        <f>'Moving Avg'!H1924</f>
        <v>9.2007790000000043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</row>
    <row r="1925" spans="1:12" ht="13.5" x14ac:dyDescent="0.25">
      <c r="A1925" s="3">
        <f>RSI!A1925</f>
        <v>44812</v>
      </c>
      <c r="B1925" s="2">
        <f>RSI!B1925</f>
        <v>9.1804000000000006</v>
      </c>
      <c r="C1925" s="2">
        <f>RSI!I1925</f>
        <v>47.804697698170038</v>
      </c>
      <c r="D1925" s="2">
        <f>MACD!E1925</f>
        <v>0.13318647944149653</v>
      </c>
      <c r="E1925" s="2">
        <f>MACD!F1925</f>
        <v>-7.1682887168390524E-2</v>
      </c>
      <c r="F1925" s="2">
        <f>'Moving Avg'!D1925</f>
        <v>9.3251200000000001</v>
      </c>
      <c r="G1925" s="2">
        <f>'Moving Avg'!F1925</f>
        <v>9.3984049999999986</v>
      </c>
      <c r="H1925" s="2">
        <f>'Moving Avg'!G1925</f>
        <v>8.7978400000000043</v>
      </c>
      <c r="I1925" s="2">
        <f>'Moving Avg'!H1925</f>
        <v>9.1941550000000056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9.1351999999999993</v>
      </c>
      <c r="C1926" s="2">
        <f>RSI!I1926</f>
        <v>45.23419252847534</v>
      </c>
      <c r="D1926" s="2">
        <f>MACD!E1926</f>
        <v>0.16106442239429342</v>
      </c>
      <c r="E1926" s="2">
        <f>MACD!F1926</f>
        <v>-2.5133425255853735E-2</v>
      </c>
      <c r="F1926" s="2">
        <f>'Moving Avg'!D1926</f>
        <v>9.2798999999999996</v>
      </c>
      <c r="G1926" s="2">
        <f>'Moving Avg'!F1926</f>
        <v>9.4128749999999979</v>
      </c>
      <c r="H1926" s="2">
        <f>'Moving Avg'!G1926</f>
        <v>8.8177380000000039</v>
      </c>
      <c r="I1926" s="2">
        <f>'Moving Avg'!H1926</f>
        <v>9.1873050000000056</v>
      </c>
      <c r="J1926" s="6" t="str">
        <f>OBV!F1926</f>
        <v>BEARISH</v>
      </c>
      <c r="K1926" s="6" t="str">
        <f>OBV!G1926</f>
        <v>NEUTRAL</v>
      </c>
      <c r="L1926" s="6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8.5924999999999994</v>
      </c>
      <c r="C1927" s="2">
        <f>RSI!I1927</f>
        <v>26.68257670420887</v>
      </c>
      <c r="D1927" s="2">
        <f>MACD!E1927</f>
        <v>0.22539370052090746</v>
      </c>
      <c r="E1927" s="2">
        <f>MACD!F1927</f>
        <v>2.4971999899498505E-2</v>
      </c>
      <c r="F1927" s="2">
        <f>'Moving Avg'!D1927</f>
        <v>9.1261399999999995</v>
      </c>
      <c r="G1927" s="2">
        <f>'Moving Avg'!F1927</f>
        <v>9.4002099999999995</v>
      </c>
      <c r="H1927" s="2">
        <f>'Moving Avg'!G1927</f>
        <v>8.8249740000000045</v>
      </c>
      <c r="I1927" s="2">
        <f>'Moving Avg'!H1927</f>
        <v>9.1777415000000051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8.3664000000000005</v>
      </c>
      <c r="C1928" s="2">
        <f>RSI!I1928</f>
        <v>22.535778599023686</v>
      </c>
      <c r="D1928" s="2">
        <f>MACD!E1928</f>
        <v>0.30028138337770294</v>
      </c>
      <c r="E1928" s="2">
        <f>MACD!F1928</f>
        <v>8.0033876595139386E-2</v>
      </c>
      <c r="F1928" s="2">
        <f>'Moving Avg'!D1928</f>
        <v>8.9271599999999989</v>
      </c>
      <c r="G1928" s="2">
        <f>'Moving Avg'!F1928</f>
        <v>9.3757899999999985</v>
      </c>
      <c r="H1928" s="2">
        <f>'Moving Avg'!G1928</f>
        <v>8.8258780000000048</v>
      </c>
      <c r="I1928" s="2">
        <f>'Moving Avg'!H1928</f>
        <v>9.167441500000006</v>
      </c>
      <c r="J1928" s="6" t="str">
        <f>OBV!F1928</f>
        <v>BEARISH</v>
      </c>
      <c r="K1928" s="6" t="str">
        <f>OBV!G1928</f>
        <v>STRONG</v>
      </c>
      <c r="L1928" s="6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8.8547999999999991</v>
      </c>
      <c r="C1929" s="2">
        <f>RSI!I1929</f>
        <v>43.105040007369126</v>
      </c>
      <c r="D1929" s="2">
        <f>MACD!E1929</f>
        <v>0.33223861201618732</v>
      </c>
      <c r="E1929" s="2">
        <f>MACD!F1929</f>
        <v>0.13047482367934898</v>
      </c>
      <c r="F1929" s="2">
        <f>'Moving Avg'!D1929</f>
        <v>8.8258599999999987</v>
      </c>
      <c r="G1929" s="2">
        <f>'Moving Avg'!F1929</f>
        <v>9.3572449999999989</v>
      </c>
      <c r="H1929" s="2">
        <f>'Moving Avg'!G1929</f>
        <v>8.8365500000000026</v>
      </c>
      <c r="I1929" s="2">
        <f>'Moving Avg'!H1929</f>
        <v>9.1595835000000072</v>
      </c>
      <c r="J1929" s="6" t="str">
        <f>OBV!F1929</f>
        <v>BEARISH</v>
      </c>
      <c r="K1929" s="6" t="str">
        <f>OBV!G1929</f>
        <v>STRONG</v>
      </c>
      <c r="L1929" s="6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8.8458000000000006</v>
      </c>
      <c r="C1930" s="2">
        <f>RSI!I1930</f>
        <v>42.879088822532466</v>
      </c>
      <c r="D1930" s="2">
        <f>MACD!E1930</f>
        <v>0.36009070155327727</v>
      </c>
      <c r="E1930" s="2">
        <f>MACD!F1930</f>
        <v>0.17639799925413463</v>
      </c>
      <c r="F1930" s="2">
        <f>'Moving Avg'!D1930</f>
        <v>8.7589399999999991</v>
      </c>
      <c r="G1930" s="2">
        <f>'Moving Avg'!F1930</f>
        <v>9.3133799999999987</v>
      </c>
      <c r="H1930" s="2">
        <f>'Moving Avg'!G1930</f>
        <v>8.8470420000000036</v>
      </c>
      <c r="I1930" s="2">
        <f>'Moving Avg'!H1930</f>
        <v>9.1525570000000069</v>
      </c>
      <c r="J1930" s="6" t="str">
        <f>OBV!F1930</f>
        <v>BEARISH</v>
      </c>
      <c r="K1930" s="6" t="str">
        <f>OBV!G1930</f>
        <v>STRONG</v>
      </c>
      <c r="L1930" s="6" t="str">
        <f>OBV!H1930</f>
        <v>CONFIRMED BEARISH</v>
      </c>
    </row>
    <row r="1931" spans="1:12" ht="13.5" x14ac:dyDescent="0.25">
      <c r="A1931" s="3">
        <f>RSI!A1931</f>
        <v>44820</v>
      </c>
      <c r="B1931" s="2">
        <f>RSI!B1931</f>
        <v>8.3483000000000001</v>
      </c>
      <c r="C1931" s="2">
        <f>RSI!I1931</f>
        <v>32.681029060603066</v>
      </c>
      <c r="D1931" s="2">
        <f>MACD!E1931</f>
        <v>0.40248660416435023</v>
      </c>
      <c r="E1931" s="2">
        <f>MACD!F1931</f>
        <v>0.22161572023617776</v>
      </c>
      <c r="F1931" s="2">
        <f>'Moving Avg'!D1931</f>
        <v>8.6015599999999992</v>
      </c>
      <c r="G1931" s="2">
        <f>'Moving Avg'!F1931</f>
        <v>9.2446400000000004</v>
      </c>
      <c r="H1931" s="2">
        <f>'Moving Avg'!G1931</f>
        <v>8.8475840000000048</v>
      </c>
      <c r="I1931" s="2">
        <f>'Moving Avg'!H1931</f>
        <v>9.1430430000000076</v>
      </c>
      <c r="J1931" s="6" t="str">
        <f>OBV!F1931</f>
        <v>BEARISH</v>
      </c>
      <c r="K1931" s="6" t="str">
        <f>OBV!G1931</f>
        <v>STRONG</v>
      </c>
      <c r="L1931" s="6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8.8095999999999997</v>
      </c>
      <c r="C1932" s="2">
        <f>RSI!I1932</f>
        <v>45.600433558925253</v>
      </c>
      <c r="D1932" s="2">
        <f>MACD!E1932</f>
        <v>0.40848981442471377</v>
      </c>
      <c r="E1932" s="2">
        <f>MACD!F1932</f>
        <v>0.25899053907388497</v>
      </c>
      <c r="F1932" s="2">
        <f>'Moving Avg'!D1932</f>
        <v>8.6449800000000003</v>
      </c>
      <c r="G1932" s="2">
        <f>'Moving Avg'!F1932</f>
        <v>9.1989649999999994</v>
      </c>
      <c r="H1932" s="2">
        <f>'Moving Avg'!G1932</f>
        <v>8.8573520000000041</v>
      </c>
      <c r="I1932" s="2">
        <f>'Moving Avg'!H1932</f>
        <v>9.1360105000000082</v>
      </c>
      <c r="J1932" s="6" t="str">
        <f>OBV!F1932</f>
        <v>BEARISH</v>
      </c>
      <c r="K1932" s="6" t="str">
        <f>OBV!G1932</f>
        <v>NEUTRAL</v>
      </c>
      <c r="L1932" s="6" t="str">
        <f>OBV!H1932</f>
        <v>BEARISH DIVERGENCE</v>
      </c>
    </row>
    <row r="1933" spans="1:12" ht="13.5" x14ac:dyDescent="0.25">
      <c r="A1933" s="3">
        <f>RSI!A1933</f>
        <v>44824</v>
      </c>
      <c r="B1933" s="2">
        <f>RSI!B1933</f>
        <v>8.7553000000000001</v>
      </c>
      <c r="C1933" s="2">
        <f>RSI!I1933</f>
        <v>44.517414695784048</v>
      </c>
      <c r="D1933" s="2">
        <f>MACD!E1933</f>
        <v>0.41884743141588565</v>
      </c>
      <c r="E1933" s="2">
        <f>MACD!F1933</f>
        <v>0.29096191754228512</v>
      </c>
      <c r="F1933" s="2">
        <f>'Moving Avg'!D1933</f>
        <v>8.722760000000001</v>
      </c>
      <c r="G1933" s="2">
        <f>'Moving Avg'!F1933</f>
        <v>9.1528349999999996</v>
      </c>
      <c r="H1933" s="2">
        <f>'Moving Avg'!G1933</f>
        <v>8.8660340000000026</v>
      </c>
      <c r="I1933" s="2">
        <f>'Moving Avg'!H1933</f>
        <v>9.1289695000000091</v>
      </c>
      <c r="J1933" s="6" t="str">
        <f>OBV!F1933</f>
        <v>BEARISH</v>
      </c>
      <c r="K1933" s="6" t="str">
        <f>OBV!G1933</f>
        <v>NEUTRAL</v>
      </c>
      <c r="L1933" s="6" t="str">
        <f>OBV!H1933</f>
        <v>BEARISH DIVERGENCE</v>
      </c>
    </row>
    <row r="1934" spans="1:12" ht="13.5" x14ac:dyDescent="0.25">
      <c r="A1934" s="3">
        <f>RSI!A1934</f>
        <v>44825</v>
      </c>
      <c r="B1934" s="2">
        <f>RSI!B1934</f>
        <v>8.7462999999999997</v>
      </c>
      <c r="C1934" s="2">
        <f>RSI!I1934</f>
        <v>44.329488581845112</v>
      </c>
      <c r="D1934" s="2">
        <f>MACD!E1934</f>
        <v>0.42976183297402848</v>
      </c>
      <c r="E1934" s="2">
        <f>MACD!F1934</f>
        <v>0.31872190062863381</v>
      </c>
      <c r="F1934" s="2">
        <f>'Moving Avg'!D1934</f>
        <v>8.70106</v>
      </c>
      <c r="G1934" s="2">
        <f>'Moving Avg'!F1934</f>
        <v>9.1089699999999993</v>
      </c>
      <c r="H1934" s="2">
        <f>'Moving Avg'!G1934</f>
        <v>8.8781540000000021</v>
      </c>
      <c r="I1934" s="2">
        <f>'Moving Avg'!H1934</f>
        <v>9.1218835000000098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</row>
    <row r="1935" spans="1:12" ht="13.5" x14ac:dyDescent="0.25">
      <c r="A1935" s="3">
        <f>RSI!A1935</f>
        <v>44826</v>
      </c>
      <c r="B1935" s="2">
        <f>RSI!B1935</f>
        <v>8.7553000000000001</v>
      </c>
      <c r="C1935" s="2">
        <f>RSI!I1935</f>
        <v>44.581428629618372</v>
      </c>
      <c r="D1935" s="2">
        <f>MACD!E1935</f>
        <v>0.41192654265093331</v>
      </c>
      <c r="E1935" s="2">
        <f>MACD!F1935</f>
        <v>0.33736282903309373</v>
      </c>
      <c r="F1935" s="2">
        <f>'Moving Avg'!D1935</f>
        <v>8.6829599999999978</v>
      </c>
      <c r="G1935" s="2">
        <f>'Moving Avg'!F1935</f>
        <v>9.0655549999999998</v>
      </c>
      <c r="H1935" s="2">
        <f>'Moving Avg'!G1935</f>
        <v>8.8871980000000015</v>
      </c>
      <c r="I1935" s="2">
        <f>'Moving Avg'!H1935</f>
        <v>9.1158500000000089</v>
      </c>
      <c r="J1935" s="6" t="str">
        <f>OBV!F1935</f>
        <v>BULLISH</v>
      </c>
      <c r="K1935" s="6" t="str">
        <f>OBV!G1935</f>
        <v>NEUTRAL</v>
      </c>
      <c r="L1935" s="6" t="str">
        <f>OBV!H1935</f>
        <v>BULLISH DIVERGENCE</v>
      </c>
    </row>
    <row r="1936" spans="1:12" ht="13.5" x14ac:dyDescent="0.25">
      <c r="A1936" s="3">
        <f>RSI!A1936</f>
        <v>44827</v>
      </c>
      <c r="B1936" s="2">
        <f>RSI!B1936</f>
        <v>8.3934999999999995</v>
      </c>
      <c r="C1936" s="2">
        <f>RSI!I1936</f>
        <v>37.277879809774724</v>
      </c>
      <c r="D1936" s="2">
        <f>MACD!E1936</f>
        <v>0.41794930330775593</v>
      </c>
      <c r="E1936" s="2">
        <f>MACD!F1936</f>
        <v>0.35348012388802619</v>
      </c>
      <c r="F1936" s="2">
        <f>'Moving Avg'!D1936</f>
        <v>8.6919999999999984</v>
      </c>
      <c r="G1936" s="2">
        <f>'Moving Avg'!F1936</f>
        <v>9.0103799999999996</v>
      </c>
      <c r="H1936" s="2">
        <f>'Moving Avg'!G1936</f>
        <v>8.8895480000000013</v>
      </c>
      <c r="I1936" s="2">
        <f>'Moving Avg'!H1936</f>
        <v>9.1066930000000088</v>
      </c>
      <c r="J1936" s="6" t="str">
        <f>OBV!F1936</f>
        <v>BEARISH</v>
      </c>
      <c r="K1936" s="6" t="str">
        <f>OBV!G1936</f>
        <v>NEUTRAL</v>
      </c>
      <c r="L1936" s="6" t="str">
        <f>OBV!H1936</f>
        <v>BEARISH DIVERGENCE</v>
      </c>
    </row>
    <row r="1937" spans="1:12" ht="13.5" x14ac:dyDescent="0.25">
      <c r="A1937" s="3">
        <f>RSI!A1937</f>
        <v>44830</v>
      </c>
      <c r="B1937" s="2">
        <f>RSI!B1937</f>
        <v>8.5111000000000008</v>
      </c>
      <c r="C1937" s="2">
        <f>RSI!I1937</f>
        <v>40.679665789305091</v>
      </c>
      <c r="D1937" s="2">
        <f>MACD!E1937</f>
        <v>0.33415403825759959</v>
      </c>
      <c r="E1937" s="2">
        <f>MACD!F1937</f>
        <v>0.3496149067619409</v>
      </c>
      <c r="F1937" s="2">
        <f>'Moving Avg'!D1937</f>
        <v>8.6323000000000008</v>
      </c>
      <c r="G1937" s="2">
        <f>'Moving Avg'!F1937</f>
        <v>8.9610849999999989</v>
      </c>
      <c r="H1937" s="2">
        <f>'Moving Avg'!G1937</f>
        <v>8.8942500000000013</v>
      </c>
      <c r="I1937" s="2">
        <f>'Moving Avg'!H1937</f>
        <v>9.0979930000000078</v>
      </c>
      <c r="J1937" s="6" t="str">
        <f>OBV!F1937</f>
        <v>BULLISH</v>
      </c>
      <c r="K1937" s="6" t="str">
        <f>OBV!G1937</f>
        <v>NEUTRAL</v>
      </c>
      <c r="L1937" s="6" t="str">
        <f>OBV!H1937</f>
        <v>BULLISH DIVERGENCE</v>
      </c>
    </row>
    <row r="1938" spans="1:12" ht="13.5" x14ac:dyDescent="0.25">
      <c r="A1938" s="3">
        <f>RSI!A1938</f>
        <v>44831</v>
      </c>
      <c r="B1938" s="2">
        <f>RSI!B1938</f>
        <v>8.5021000000000004</v>
      </c>
      <c r="C1938" s="2">
        <f>RSI!I1938</f>
        <v>40.498637461558118</v>
      </c>
      <c r="D1938" s="2">
        <f>MACD!E1938</f>
        <v>0.23150414070254755</v>
      </c>
      <c r="E1938" s="2">
        <f>MACD!F1938</f>
        <v>0.32599275355006224</v>
      </c>
      <c r="F1938" s="2">
        <f>'Moving Avg'!D1938</f>
        <v>8.5816599999999994</v>
      </c>
      <c r="G1938" s="2">
        <f>'Moving Avg'!F1938</f>
        <v>8.9113399999999992</v>
      </c>
      <c r="H1938" s="2">
        <f>'Moving Avg'!G1938</f>
        <v>8.8996779999999998</v>
      </c>
      <c r="I1938" s="2">
        <f>'Moving Avg'!H1938</f>
        <v>9.0893790000000099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</row>
    <row r="1939" spans="1:12" ht="13.5" x14ac:dyDescent="0.25">
      <c r="A1939" s="3">
        <f>RSI!A1939</f>
        <v>44832</v>
      </c>
      <c r="B1939" s="2">
        <f>RSI!B1939</f>
        <v>8.7553000000000001</v>
      </c>
      <c r="C1939" s="2">
        <f>RSI!I1939</f>
        <v>47.567873897432925</v>
      </c>
      <c r="D1939" s="2">
        <f>MACD!E1939</f>
        <v>0.20327867520269116</v>
      </c>
      <c r="E1939" s="2">
        <f>MACD!F1939</f>
        <v>0.30144993788058805</v>
      </c>
      <c r="F1939" s="2">
        <f>'Moving Avg'!D1939</f>
        <v>8.5834599999999988</v>
      </c>
      <c r="G1939" s="2">
        <f>'Moving Avg'!F1939</f>
        <v>8.8742550000000016</v>
      </c>
      <c r="H1939" s="2">
        <f>'Moving Avg'!G1939</f>
        <v>8.9119779999999995</v>
      </c>
      <c r="I1939" s="2">
        <f>'Moving Avg'!H1939</f>
        <v>9.0820310000000095</v>
      </c>
      <c r="J1939" s="6" t="str">
        <f>OBV!F1939</f>
        <v>BULLISH</v>
      </c>
      <c r="K1939" s="6" t="str">
        <f>OBV!G1939</f>
        <v>NEUTRAL</v>
      </c>
      <c r="L1939" s="6" t="str">
        <f>OBV!H1939</f>
        <v>CONFIRMED BULLISH</v>
      </c>
    </row>
    <row r="1940" spans="1:12" ht="13.5" x14ac:dyDescent="0.25">
      <c r="A1940" s="3">
        <f>RSI!A1940</f>
        <v>44833</v>
      </c>
      <c r="B1940" s="2">
        <f>RSI!B1940</f>
        <v>8.7462999999999997</v>
      </c>
      <c r="C1940" s="2">
        <f>RSI!I1940</f>
        <v>47.352520272466201</v>
      </c>
      <c r="D1940" s="2">
        <f>MACD!E1940</f>
        <v>0.17926409482300087</v>
      </c>
      <c r="E1940" s="2">
        <f>MACD!F1940</f>
        <v>0.27701276926907065</v>
      </c>
      <c r="F1940" s="2">
        <f>'Moving Avg'!D1940</f>
        <v>8.5816599999999994</v>
      </c>
      <c r="G1940" s="2">
        <f>'Moving Avg'!F1940</f>
        <v>8.8371699999999986</v>
      </c>
      <c r="H1940" s="2">
        <f>'Moving Avg'!G1940</f>
        <v>8.9240980000000008</v>
      </c>
      <c r="I1940" s="2">
        <f>'Moving Avg'!H1940</f>
        <v>9.0746380000000109</v>
      </c>
      <c r="J1940" s="6" t="str">
        <f>OBV!F1940</f>
        <v>BEARISH</v>
      </c>
      <c r="K1940" s="6" t="str">
        <f>OBV!G1940</f>
        <v>STRONG</v>
      </c>
      <c r="L1940" s="6" t="str">
        <f>OBV!H1940</f>
        <v>CONFIRMED BEARISH</v>
      </c>
    </row>
    <row r="1941" spans="1:12" ht="13.5" x14ac:dyDescent="0.25">
      <c r="A1941" s="3">
        <f>RSI!A1941</f>
        <v>44834</v>
      </c>
      <c r="B1941" s="2">
        <f>RSI!B1941</f>
        <v>8.5744000000000007</v>
      </c>
      <c r="C1941" s="2">
        <f>RSI!I1941</f>
        <v>43.318569423161918</v>
      </c>
      <c r="D1941" s="2">
        <f>MACD!E1941</f>
        <v>9.5735131906458548E-2</v>
      </c>
      <c r="E1941" s="2">
        <f>MACD!F1941</f>
        <v>0.24075724179654823</v>
      </c>
      <c r="F1941" s="2">
        <f>'Moving Avg'!D1941</f>
        <v>8.6178400000000011</v>
      </c>
      <c r="G1941" s="2">
        <f>'Moving Avg'!F1941</f>
        <v>8.7978249999999996</v>
      </c>
      <c r="H1941" s="2">
        <f>'Moving Avg'!G1941</f>
        <v>8.9327800000000011</v>
      </c>
      <c r="I1941" s="2">
        <f>'Moving Avg'!H1941</f>
        <v>9.0669115000000104</v>
      </c>
      <c r="J1941" s="6" t="str">
        <f>OBV!F1941</f>
        <v>BEARISH</v>
      </c>
      <c r="K1941" s="6" t="str">
        <f>OBV!G1941</f>
        <v>STRONG</v>
      </c>
      <c r="L1941" s="6" t="str">
        <f>OBV!H1941</f>
        <v>BEARISH DIVERGENCE</v>
      </c>
    </row>
    <row r="1942" spans="1:12" ht="13.5" x14ac:dyDescent="0.25">
      <c r="A1942" s="3">
        <f>RSI!A1942</f>
        <v>44837</v>
      </c>
      <c r="B1942" s="2">
        <f>RSI!B1942</f>
        <v>8.5924999999999994</v>
      </c>
      <c r="C1942" s="2">
        <f>RSI!I1942</f>
        <v>43.86087061446085</v>
      </c>
      <c r="D1942" s="2">
        <f>MACD!E1942</f>
        <v>9.6253065440146557E-2</v>
      </c>
      <c r="E1942" s="2">
        <f>MACD!F1942</f>
        <v>0.21185640652526791</v>
      </c>
      <c r="F1942" s="2">
        <f>'Moving Avg'!D1942</f>
        <v>8.6341200000000011</v>
      </c>
      <c r="G1942" s="2">
        <f>'Moving Avg'!F1942</f>
        <v>8.7593850000000018</v>
      </c>
      <c r="H1942" s="2">
        <f>'Moving Avg'!G1942</f>
        <v>8.9418240000000004</v>
      </c>
      <c r="I1942" s="2">
        <f>'Moving Avg'!H1942</f>
        <v>9.0612470000000105</v>
      </c>
      <c r="J1942" s="6" t="str">
        <f>OBV!F1942</f>
        <v>BEARISH</v>
      </c>
      <c r="K1942" s="6" t="str">
        <f>OBV!G1942</f>
        <v>STRONG</v>
      </c>
      <c r="L1942" s="6" t="str">
        <f>OBV!H1942</f>
        <v>BEARISH DIVERGENCE</v>
      </c>
    </row>
    <row r="1943" spans="1:12" ht="13.5" x14ac:dyDescent="0.25">
      <c r="A1943" s="3">
        <f>RSI!A1943</f>
        <v>44838</v>
      </c>
      <c r="B1943" s="2">
        <f>RSI!B1943</f>
        <v>8.4567999999999994</v>
      </c>
      <c r="C1943" s="2">
        <f>RSI!I1943</f>
        <v>40.7156770876651</v>
      </c>
      <c r="D1943" s="2">
        <f>MACD!E1943</f>
        <v>9.9734032562663444E-2</v>
      </c>
      <c r="E1943" s="2">
        <f>MACD!F1943</f>
        <v>0.18943193173274703</v>
      </c>
      <c r="F1943" s="2">
        <f>'Moving Avg'!D1943</f>
        <v>8.6250600000000013</v>
      </c>
      <c r="G1943" s="2">
        <f>'Moving Avg'!F1943</f>
        <v>8.7141599999999997</v>
      </c>
      <c r="H1943" s="2">
        <f>'Moving Avg'!G1943</f>
        <v>8.9481539999999988</v>
      </c>
      <c r="I1943" s="2">
        <f>'Moving Avg'!H1943</f>
        <v>9.0531955000000099</v>
      </c>
      <c r="J1943" s="6" t="str">
        <f>OBV!F1943</f>
        <v>BEARISH</v>
      </c>
      <c r="K1943" s="6" t="str">
        <f>OBV!G1943</f>
        <v>STRONG</v>
      </c>
      <c r="L1943" s="6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8.6829999999999998</v>
      </c>
      <c r="C1944" s="2">
        <f>RSI!I1944</f>
        <v>47.476798733458715</v>
      </c>
      <c r="D1944" s="2">
        <f>MACD!E1944</f>
        <v>8.6586254296115328E-2</v>
      </c>
      <c r="E1944" s="2">
        <f>MACD!F1944</f>
        <v>0.16886279624542069</v>
      </c>
      <c r="F1944" s="2">
        <f>'Moving Avg'!D1944</f>
        <v>8.6106000000000016</v>
      </c>
      <c r="G1944" s="2">
        <f>'Moving Avg'!F1944</f>
        <v>8.6802449999999993</v>
      </c>
      <c r="H1944" s="2">
        <f>'Moving Avg'!G1944</f>
        <v>8.959007999999999</v>
      </c>
      <c r="I1944" s="2">
        <f>'Moving Avg'!H1944</f>
        <v>9.0462310000000077</v>
      </c>
      <c r="J1944" s="6" t="str">
        <f>OBV!F1944</f>
        <v>BEARISH</v>
      </c>
      <c r="K1944" s="6" t="str">
        <f>OBV!G1944</f>
        <v>STRONG</v>
      </c>
      <c r="L1944" s="6" t="str">
        <f>OBV!H1944</f>
        <v>CONFIRMED BEARISH</v>
      </c>
    </row>
    <row r="1945" spans="1:12" ht="13.5" x14ac:dyDescent="0.25">
      <c r="A1945" s="3">
        <f>RSI!A1945</f>
        <v>44840</v>
      </c>
      <c r="B1945" s="2">
        <f>RSI!B1945</f>
        <v>8.6829999999999998</v>
      </c>
      <c r="C1945" s="2">
        <f>RSI!I1945</f>
        <v>47.476798733458715</v>
      </c>
      <c r="D1945" s="2">
        <f>MACD!E1945</f>
        <v>7.7404533383054641E-2</v>
      </c>
      <c r="E1945" s="2">
        <f>MACD!F1945</f>
        <v>0.15057114367294749</v>
      </c>
      <c r="F1945" s="2">
        <f>'Moving Avg'!D1945</f>
        <v>8.5979399999999995</v>
      </c>
      <c r="G1945" s="2">
        <f>'Moving Avg'!F1945</f>
        <v>8.6553749999999994</v>
      </c>
      <c r="H1945" s="2">
        <f>'Moving Avg'!G1945</f>
        <v>8.9698619999999991</v>
      </c>
      <c r="I1945" s="2">
        <f>'Moving Avg'!H1945</f>
        <v>9.039310500000008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</row>
    <row r="1946" spans="1:12" ht="13.5" x14ac:dyDescent="0.25">
      <c r="A1946" s="3">
        <f>RSI!A1946</f>
        <v>44841</v>
      </c>
      <c r="B1946" s="2">
        <f>RSI!B1946</f>
        <v>8.3211999999999993</v>
      </c>
      <c r="C1946" s="2">
        <f>RSI!I1946</f>
        <v>39.186649526960665</v>
      </c>
      <c r="D1946" s="2">
        <f>MACD!E1946</f>
        <v>4.1291167614893709E-2</v>
      </c>
      <c r="E1946" s="2">
        <f>MACD!F1946</f>
        <v>0.12871514846133675</v>
      </c>
      <c r="F1946" s="2">
        <f>'Moving Avg'!D1946</f>
        <v>8.5472999999999999</v>
      </c>
      <c r="G1946" s="2">
        <f>'Moving Avg'!F1946</f>
        <v>8.6146750000000001</v>
      </c>
      <c r="H1946" s="2">
        <f>'Moving Avg'!G1946</f>
        <v>8.9734799999999986</v>
      </c>
      <c r="I1946" s="2">
        <f>'Moving Avg'!H1946</f>
        <v>9.0305810000000086</v>
      </c>
      <c r="J1946" s="6" t="str">
        <f>OBV!F1946</f>
        <v>BEARISH</v>
      </c>
      <c r="K1946" s="6" t="str">
        <f>OBV!G1946</f>
        <v>NEUTRAL</v>
      </c>
      <c r="L1946" s="6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8.3211999999999993</v>
      </c>
      <c r="C1947" s="2">
        <f>RSI!I1947</f>
        <v>39.186649526960679</v>
      </c>
      <c r="D1947" s="2">
        <f>MACD!E1947</f>
        <v>3.1442904775280667E-2</v>
      </c>
      <c r="E1947" s="2">
        <f>MACD!F1947</f>
        <v>0.10926069972412554</v>
      </c>
      <c r="F1947" s="2">
        <f>'Moving Avg'!D1947</f>
        <v>8.4930399999999988</v>
      </c>
      <c r="G1947" s="2">
        <f>'Moving Avg'!F1947</f>
        <v>8.6011100000000003</v>
      </c>
      <c r="H1947" s="2">
        <f>'Moving Avg'!G1947</f>
        <v>8.9673299999999987</v>
      </c>
      <c r="I1947" s="2">
        <f>'Moving Avg'!H1947</f>
        <v>9.0222455000000092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8.4567999999999994</v>
      </c>
      <c r="C1948" s="2">
        <f>RSI!I1948</f>
        <v>43.476759869725946</v>
      </c>
      <c r="D1948" s="2">
        <f>MACD!E1948</f>
        <v>1.4103748365039692E-2</v>
      </c>
      <c r="E1948" s="2">
        <f>MACD!F1948</f>
        <v>9.0229309452308379E-2</v>
      </c>
      <c r="F1948" s="2">
        <f>'Moving Avg'!D1948</f>
        <v>8.4930399999999988</v>
      </c>
      <c r="G1948" s="2">
        <f>'Moving Avg'!F1948</f>
        <v>8.6056299999999997</v>
      </c>
      <c r="H1948" s="2">
        <f>'Moving Avg'!G1948</f>
        <v>8.9646159999999995</v>
      </c>
      <c r="I1948" s="2">
        <f>'Moving Avg'!H1948</f>
        <v>9.0145880000000087</v>
      </c>
      <c r="J1948" s="6" t="str">
        <f>OBV!F1948</f>
        <v>BEARISH</v>
      </c>
      <c r="K1948" s="6" t="str">
        <f>OBV!G1948</f>
        <v>NEUTRAL</v>
      </c>
      <c r="L1948" s="6" t="str">
        <f>OBV!H1948</f>
        <v>NEUTRAL</v>
      </c>
    </row>
    <row r="1949" spans="1:12" ht="13.5" x14ac:dyDescent="0.25">
      <c r="A1949" s="3">
        <f>RSI!A1949</f>
        <v>44846</v>
      </c>
      <c r="B1949" s="2">
        <f>RSI!B1949</f>
        <v>8.1402999999999999</v>
      </c>
      <c r="C1949" s="2">
        <f>RSI!I1949</f>
        <v>36.928448763888831</v>
      </c>
      <c r="D1949" s="2">
        <f>MACD!E1949</f>
        <v>6.3272742649154168E-2</v>
      </c>
      <c r="E1949" s="2">
        <f>MACD!F1949</f>
        <v>8.4837996091677539E-2</v>
      </c>
      <c r="F1949" s="2">
        <f>'Moving Avg'!D1949</f>
        <v>8.3844999999999992</v>
      </c>
      <c r="G1949" s="2">
        <f>'Moving Avg'!F1949</f>
        <v>8.5699050000000003</v>
      </c>
      <c r="H1949" s="2">
        <f>'Moving Avg'!G1949</f>
        <v>8.9486979999999985</v>
      </c>
      <c r="I1949" s="2">
        <f>'Moving Avg'!H1949</f>
        <v>9.0053480000000086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8.3211999999999993</v>
      </c>
      <c r="C1950" s="2">
        <f>RSI!I1950</f>
        <v>42.279642582216574</v>
      </c>
      <c r="D1950" s="2">
        <f>MACD!E1950</f>
        <v>9.3298333696260727E-2</v>
      </c>
      <c r="E1950" s="2">
        <f>MACD!F1950</f>
        <v>8.6530063612594188E-2</v>
      </c>
      <c r="F1950" s="2">
        <f>'Moving Avg'!D1950</f>
        <v>8.3121399999999976</v>
      </c>
      <c r="G1950" s="2">
        <f>'Moving Avg'!F1950</f>
        <v>8.5436749999999986</v>
      </c>
      <c r="H1950" s="2">
        <f>'Moving Avg'!G1950</f>
        <v>8.9380259999999989</v>
      </c>
      <c r="I1950" s="2">
        <f>'Moving Avg'!H1950</f>
        <v>8.9987650000000095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8.5654000000000003</v>
      </c>
      <c r="C1951" s="2">
        <f>RSI!I1951</f>
        <v>48.617262411360862</v>
      </c>
      <c r="D1951" s="2">
        <f>MACD!E1951</f>
        <v>7.6068830001585042E-2</v>
      </c>
      <c r="E1951" s="2">
        <f>MACD!F1951</f>
        <v>8.443781689039237E-2</v>
      </c>
      <c r="F1951" s="2">
        <f>'Moving Avg'!D1951</f>
        <v>8.3609800000000014</v>
      </c>
      <c r="G1951" s="2">
        <f>'Moving Avg'!F1951</f>
        <v>8.5545299999999997</v>
      </c>
      <c r="H1951" s="2">
        <f>'Moving Avg'!G1951</f>
        <v>8.9322379999999981</v>
      </c>
      <c r="I1951" s="2">
        <f>'Moving Avg'!H1951</f>
        <v>8.9934030000000078</v>
      </c>
      <c r="J1951" s="6" t="str">
        <f>OBV!F1951</f>
        <v>BULLISH</v>
      </c>
      <c r="K1951" s="6" t="str">
        <f>OBV!G1951</f>
        <v>NEUTRAL</v>
      </c>
      <c r="L1951" s="6" t="str">
        <f>OBV!H1951</f>
        <v>CONFIRMED BULLISH</v>
      </c>
    </row>
    <row r="1952" spans="1:12" ht="13.5" x14ac:dyDescent="0.25">
      <c r="A1952" s="3">
        <f>RSI!A1952</f>
        <v>44851</v>
      </c>
      <c r="B1952" s="2">
        <f>RSI!B1952</f>
        <v>8.5654000000000003</v>
      </c>
      <c r="C1952" s="2">
        <f>RSI!I1952</f>
        <v>48.617262411360862</v>
      </c>
      <c r="D1952" s="2">
        <f>MACD!E1952</f>
        <v>6.45902293291023E-2</v>
      </c>
      <c r="E1952" s="2">
        <f>MACD!F1952</f>
        <v>8.0468299378134364E-2</v>
      </c>
      <c r="F1952" s="2">
        <f>'Moving Avg'!D1952</f>
        <v>8.4098199999999999</v>
      </c>
      <c r="G1952" s="2">
        <f>'Moving Avg'!F1952</f>
        <v>8.5423200000000001</v>
      </c>
      <c r="H1952" s="2">
        <f>'Moving Avg'!G1952</f>
        <v>8.9264499999999991</v>
      </c>
      <c r="I1952" s="2">
        <f>'Moving Avg'!H1952</f>
        <v>8.986551500000008</v>
      </c>
      <c r="J1952" s="6" t="str">
        <f>OBV!F1952</f>
        <v>BULLISH</v>
      </c>
      <c r="K1952" s="6" t="str">
        <f>OBV!G1952</f>
        <v>NEUTRAL</v>
      </c>
      <c r="L1952" s="6" t="str">
        <f>OBV!H1952</f>
        <v>CONFIRMED BULLISH</v>
      </c>
    </row>
    <row r="1953" spans="1:12" ht="13.5" x14ac:dyDescent="0.25">
      <c r="A1953" s="3">
        <f>RSI!A1953</f>
        <v>44852</v>
      </c>
      <c r="B1953" s="2">
        <f>RSI!B1953</f>
        <v>8.2759999999999998</v>
      </c>
      <c r="C1953" s="2">
        <f>RSI!I1953</f>
        <v>42.242436030635268</v>
      </c>
      <c r="D1953" s="2">
        <f>MACD!E1953</f>
        <v>5.572989855346222E-2</v>
      </c>
      <c r="E1953" s="2">
        <f>MACD!F1953</f>
        <v>7.5520619213199941E-2</v>
      </c>
      <c r="F1953" s="2">
        <f>'Moving Avg'!D1953</f>
        <v>8.373660000000001</v>
      </c>
      <c r="G1953" s="2">
        <f>'Moving Avg'!F1953</f>
        <v>8.5183550000000015</v>
      </c>
      <c r="H1953" s="2">
        <f>'Moving Avg'!G1953</f>
        <v>8.9148739999999993</v>
      </c>
      <c r="I1953" s="2">
        <f>'Moving Avg'!H1953</f>
        <v>8.9784280000000081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8.2578999999999994</v>
      </c>
      <c r="C1954" s="2">
        <f>RSI!I1954</f>
        <v>41.872630976948905</v>
      </c>
      <c r="D1954" s="2">
        <f>MACD!E1954</f>
        <v>8.6354084999289427E-2</v>
      </c>
      <c r="E1954" s="2">
        <f>MACD!F1954</f>
        <v>7.7687312370417844E-2</v>
      </c>
      <c r="F1954" s="2">
        <f>'Moving Avg'!D1954</f>
        <v>8.3971800000000005</v>
      </c>
      <c r="G1954" s="2">
        <f>'Moving Avg'!F1954</f>
        <v>8.4939350000000022</v>
      </c>
      <c r="H1954" s="2">
        <f>'Moving Avg'!G1954</f>
        <v>8.9029359999999986</v>
      </c>
      <c r="I1954" s="2">
        <f>'Moving Avg'!H1954</f>
        <v>8.9699950000000097</v>
      </c>
      <c r="J1954" s="6" t="str">
        <f>OBV!F1954</f>
        <v>BULLISH</v>
      </c>
      <c r="K1954" s="6" t="str">
        <f>OBV!G1954</f>
        <v>NEUTRAL</v>
      </c>
      <c r="L1954" s="6" t="str">
        <f>OBV!H1954</f>
        <v>CONFIRMED BULLISH</v>
      </c>
    </row>
    <row r="1955" spans="1:12" ht="13.5" x14ac:dyDescent="0.25">
      <c r="A1955" s="3">
        <f>RSI!A1955</f>
        <v>44854</v>
      </c>
      <c r="B1955" s="2">
        <f>RSI!B1955</f>
        <v>8.0497999999999994</v>
      </c>
      <c r="C1955" s="2">
        <f>RSI!I1955</f>
        <v>37.777776534046041</v>
      </c>
      <c r="D1955" s="2">
        <f>MACD!E1955</f>
        <v>0.12962256059075727</v>
      </c>
      <c r="E1955" s="2">
        <f>MACD!F1955</f>
        <v>8.8074362014485735E-2</v>
      </c>
      <c r="F1955" s="2">
        <f>'Moving Avg'!D1955</f>
        <v>8.3428999999999984</v>
      </c>
      <c r="G1955" s="2">
        <f>'Moving Avg'!F1955</f>
        <v>8.4586600000000018</v>
      </c>
      <c r="H1955" s="2">
        <f>'Moving Avg'!G1955</f>
        <v>8.8870159999999974</v>
      </c>
      <c r="I1955" s="2">
        <f>'Moving Avg'!H1955</f>
        <v>8.9605215000000094</v>
      </c>
      <c r="J1955" s="6" t="str">
        <f>OBV!F1955</f>
        <v>BEARISH</v>
      </c>
      <c r="K1955" s="6" t="str">
        <f>OBV!G1955</f>
        <v>STRONG</v>
      </c>
      <c r="L1955" s="6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8.0137</v>
      </c>
      <c r="C1956" s="2">
        <f>RSI!I1956</f>
        <v>37.099976389106864</v>
      </c>
      <c r="D1956" s="2">
        <f>MACD!E1956</f>
        <v>0.11627367325540128</v>
      </c>
      <c r="E1956" s="2">
        <f>MACD!F1956</f>
        <v>9.3714224262668844E-2</v>
      </c>
      <c r="F1956" s="2">
        <f>'Moving Avg'!D1956</f>
        <v>8.2325599999999994</v>
      </c>
      <c r="G1956" s="2">
        <f>'Moving Avg'!F1956</f>
        <v>8.4396700000000031</v>
      </c>
      <c r="H1956" s="2">
        <f>'Moving Avg'!G1956</f>
        <v>8.8703739999999964</v>
      </c>
      <c r="I1956" s="2">
        <f>'Moving Avg'!H1956</f>
        <v>8.9524010000000089</v>
      </c>
      <c r="J1956" s="6" t="str">
        <f>OBV!F1956</f>
        <v>BEARISH</v>
      </c>
      <c r="K1956" s="6" t="str">
        <f>OBV!G1956</f>
        <v>STRONG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8.2578999999999994</v>
      </c>
      <c r="C1957" s="2">
        <f>RSI!I1957</f>
        <v>44.370912688481489</v>
      </c>
      <c r="D1957" s="2">
        <f>MACD!E1957</f>
        <v>8.9905471801714043E-2</v>
      </c>
      <c r="E1957" s="2">
        <f>MACD!F1957</f>
        <v>9.2952473770477897E-2</v>
      </c>
      <c r="F1957" s="2">
        <f>'Moving Avg'!D1957</f>
        <v>8.1710600000000007</v>
      </c>
      <c r="G1957" s="2">
        <f>'Moving Avg'!F1957</f>
        <v>8.427010000000001</v>
      </c>
      <c r="H1957" s="2">
        <f>'Moving Avg'!G1957</f>
        <v>8.8586159999999978</v>
      </c>
      <c r="I1957" s="2">
        <f>'Moving Avg'!H1957</f>
        <v>8.9459395000000104</v>
      </c>
      <c r="J1957" s="6" t="str">
        <f>OBV!F1957</f>
        <v>BEARISH</v>
      </c>
      <c r="K1957" s="6" t="str">
        <f>OBV!G1957</f>
        <v>STRONG</v>
      </c>
      <c r="L1957" s="6" t="str">
        <f>OBV!H1957</f>
        <v>CONFIRMED BEARISH</v>
      </c>
    </row>
    <row r="1958" spans="1:12" ht="13.5" x14ac:dyDescent="0.25">
      <c r="A1958" s="3">
        <f>RSI!A1958</f>
        <v>44859</v>
      </c>
      <c r="B1958" s="2">
        <f>RSI!B1958</f>
        <v>8.2578999999999994</v>
      </c>
      <c r="C1958" s="2">
        <f>RSI!I1958</f>
        <v>44.370912688481489</v>
      </c>
      <c r="D1958" s="2">
        <f>MACD!E1958</f>
        <v>8.9804966710630652E-2</v>
      </c>
      <c r="E1958" s="2">
        <f>MACD!F1958</f>
        <v>9.2322972358508448E-2</v>
      </c>
      <c r="F1958" s="2">
        <f>'Moving Avg'!D1958</f>
        <v>8.1674399999999991</v>
      </c>
      <c r="G1958" s="2">
        <f>'Moving Avg'!F1958</f>
        <v>8.4148000000000014</v>
      </c>
      <c r="H1958" s="2">
        <f>'Moving Avg'!G1958</f>
        <v>8.8466779999999989</v>
      </c>
      <c r="I1958" s="2">
        <f>'Moving Avg'!H1958</f>
        <v>8.9376380000000104</v>
      </c>
      <c r="J1958" s="6" t="str">
        <f>OBV!F1958</f>
        <v>BEARISH</v>
      </c>
      <c r="K1958" s="6" t="str">
        <f>OBV!G1958</f>
        <v>STRONG</v>
      </c>
      <c r="L1958" s="6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8.2307000000000006</v>
      </c>
      <c r="C1959" s="2">
        <f>RSI!I1959</f>
        <v>43.718092839724413</v>
      </c>
      <c r="D1959" s="2">
        <f>MACD!E1959</f>
        <v>4.4291978770770513E-2</v>
      </c>
      <c r="E1959" s="2">
        <f>MACD!F1959</f>
        <v>8.2716773640960861E-2</v>
      </c>
      <c r="F1959" s="2">
        <f>'Moving Avg'!D1959</f>
        <v>8.161999999999999</v>
      </c>
      <c r="G1959" s="2">
        <f>'Moving Avg'!F1959</f>
        <v>8.3885700000000014</v>
      </c>
      <c r="H1959" s="2">
        <f>'Moving Avg'!G1959</f>
        <v>8.8267779999999973</v>
      </c>
      <c r="I1959" s="2">
        <f>'Moving Avg'!H1959</f>
        <v>8.9292005000000128</v>
      </c>
      <c r="J1959" s="6" t="str">
        <f>OBV!F1959</f>
        <v>BEARISH</v>
      </c>
      <c r="K1959" s="6" t="str">
        <f>OBV!G1959</f>
        <v>STRONG</v>
      </c>
      <c r="L1959" s="6" t="str">
        <f>OBV!H1959</f>
        <v>CONFIRMED BEARISH</v>
      </c>
    </row>
    <row r="1960" spans="1:12" ht="13.5" x14ac:dyDescent="0.25">
      <c r="A1960" s="3">
        <f>RSI!A1960</f>
        <v>44861</v>
      </c>
      <c r="B1960" s="2">
        <f>RSI!B1960</f>
        <v>8.1402999999999999</v>
      </c>
      <c r="C1960" s="2">
        <f>RSI!I1960</f>
        <v>41.531074783338582</v>
      </c>
      <c r="D1960" s="2">
        <f>MACD!E1960</f>
        <v>4.1625769088307507E-2</v>
      </c>
      <c r="E1960" s="2">
        <f>MACD!F1960</f>
        <v>7.4498572730430188E-2</v>
      </c>
      <c r="F1960" s="2">
        <f>'Moving Avg'!D1960</f>
        <v>8.1800999999999995</v>
      </c>
      <c r="G1960" s="2">
        <f>'Moving Avg'!F1960</f>
        <v>8.358270000000001</v>
      </c>
      <c r="H1960" s="2">
        <f>'Moving Avg'!G1960</f>
        <v>8.7951219999999992</v>
      </c>
      <c r="I1960" s="2">
        <f>'Moving Avg'!H1960</f>
        <v>8.9204425000000125</v>
      </c>
      <c r="J1960" s="6" t="str">
        <f>OBV!F1960</f>
        <v>BEARISH</v>
      </c>
      <c r="K1960" s="6" t="str">
        <f>OBV!G1960</f>
        <v>NEUTRAL</v>
      </c>
      <c r="L1960" s="6" t="str">
        <f>OBV!H1960</f>
        <v>BEARISH DIVERGENCE</v>
      </c>
    </row>
    <row r="1961" spans="1:12" ht="13.5" x14ac:dyDescent="0.25">
      <c r="A1961" s="3">
        <f>RSI!A1961</f>
        <v>44862</v>
      </c>
      <c r="B1961" s="2">
        <f>RSI!B1961</f>
        <v>8.0497999999999994</v>
      </c>
      <c r="C1961" s="2">
        <f>RSI!I1961</f>
        <v>39.405795114141391</v>
      </c>
      <c r="D1961" s="2">
        <f>MACD!E1961</f>
        <v>8.5396963564004835E-2</v>
      </c>
      <c r="E1961" s="2">
        <f>MACD!F1961</f>
        <v>7.6678250897145125E-2</v>
      </c>
      <c r="F1961" s="2">
        <f>'Moving Avg'!D1961</f>
        <v>8.1873199999999979</v>
      </c>
      <c r="G1961" s="2">
        <f>'Moving Avg'!F1961</f>
        <v>8.332040000000001</v>
      </c>
      <c r="H1961" s="2">
        <f>'Moving Avg'!G1961</f>
        <v>8.7616559999999986</v>
      </c>
      <c r="I1961" s="2">
        <f>'Moving Avg'!H1961</f>
        <v>8.9112320000000125</v>
      </c>
      <c r="J1961" s="6" t="str">
        <f>OBV!F1961</f>
        <v>BEARISH</v>
      </c>
      <c r="K1961" s="6" t="str">
        <f>OBV!G1961</f>
        <v>NEUTRAL</v>
      </c>
      <c r="L1961" s="6" t="str">
        <f>OBV!H1961</f>
        <v>BEARISH DIVERGENCE</v>
      </c>
    </row>
    <row r="1962" spans="1:12" ht="13.5" x14ac:dyDescent="0.25">
      <c r="A1962" s="3">
        <f>RSI!A1962</f>
        <v>44865</v>
      </c>
      <c r="B1962" s="2">
        <f>RSI!B1962</f>
        <v>7.7785000000000002</v>
      </c>
      <c r="C1962" s="2">
        <f>RSI!I1962</f>
        <v>33.818703757850912</v>
      </c>
      <c r="D1962" s="2">
        <f>MACD!E1962</f>
        <v>0.14468952945164304</v>
      </c>
      <c r="E1962" s="2">
        <f>MACD!F1962</f>
        <v>9.0280506608044708E-2</v>
      </c>
      <c r="F1962" s="2">
        <f>'Moving Avg'!D1962</f>
        <v>8.0914400000000004</v>
      </c>
      <c r="G1962" s="2">
        <f>'Moving Avg'!F1962</f>
        <v>8.2913400000000017</v>
      </c>
      <c r="H1962" s="2">
        <f>'Moving Avg'!G1962</f>
        <v>8.7227640000000015</v>
      </c>
      <c r="I1962" s="2">
        <f>'Moving Avg'!H1962</f>
        <v>8.9006650000000125</v>
      </c>
      <c r="J1962" s="6" t="str">
        <f>OBV!F1962</f>
        <v>BEARISH</v>
      </c>
      <c r="K1962" s="6" t="str">
        <f>OBV!G1962</f>
        <v>STRONG</v>
      </c>
      <c r="L1962" s="6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7.7332999999999998</v>
      </c>
      <c r="C1963" s="2">
        <f>RSI!I1963</f>
        <v>32.979734292991424</v>
      </c>
      <c r="D1963" s="2">
        <f>MACD!E1963</f>
        <v>0.15728752803082813</v>
      </c>
      <c r="E1963" s="2">
        <f>MACD!F1963</f>
        <v>0.1036819108926014</v>
      </c>
      <c r="F1963" s="2">
        <f>'Moving Avg'!D1963</f>
        <v>7.9865200000000005</v>
      </c>
      <c r="G1963" s="2">
        <f>'Moving Avg'!F1963</f>
        <v>8.2551650000000016</v>
      </c>
      <c r="H1963" s="2">
        <f>'Moving Avg'!G1963</f>
        <v>8.6838720000000009</v>
      </c>
      <c r="I1963" s="2">
        <f>'Moving Avg'!H1963</f>
        <v>8.889959500000014</v>
      </c>
      <c r="J1963" s="6" t="str">
        <f>OBV!F1963</f>
        <v>BEARISH</v>
      </c>
      <c r="K1963" s="6" t="str">
        <f>OBV!G1963</f>
        <v>STRONG</v>
      </c>
      <c r="L1963" s="6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7.7332999999999998</v>
      </c>
      <c r="C1964" s="2">
        <f>RSI!I1964</f>
        <v>32.979734292991424</v>
      </c>
      <c r="D1964" s="2">
        <f>MACD!E1964</f>
        <v>0.1687653043759898</v>
      </c>
      <c r="E1964" s="2">
        <f>MACD!F1964</f>
        <v>0.11669858958927909</v>
      </c>
      <c r="F1964" s="2">
        <f>'Moving Avg'!D1964</f>
        <v>7.8870400000000007</v>
      </c>
      <c r="G1964" s="2">
        <f>'Moving Avg'!F1964</f>
        <v>8.2076800000000016</v>
      </c>
      <c r="H1964" s="2">
        <f>'Moving Avg'!G1964</f>
        <v>8.6460659999999994</v>
      </c>
      <c r="I1964" s="2">
        <f>'Moving Avg'!H1964</f>
        <v>8.8813130000000129</v>
      </c>
      <c r="J1964" s="6" t="str">
        <f>OBV!F1964</f>
        <v>BEARISH</v>
      </c>
      <c r="K1964" s="6" t="str">
        <f>OBV!G1964</f>
        <v>STRONG</v>
      </c>
      <c r="L1964" s="6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7.9593999999999996</v>
      </c>
      <c r="C1965" s="2">
        <f>RSI!I1965</f>
        <v>41.411746784590825</v>
      </c>
      <c r="D1965" s="2">
        <f>MACD!E1965</f>
        <v>0.13304942767346972</v>
      </c>
      <c r="E1965" s="2">
        <f>MACD!F1965</f>
        <v>0.11996875720611722</v>
      </c>
      <c r="F1965" s="2">
        <f>'Moving Avg'!D1965</f>
        <v>7.8508599999999999</v>
      </c>
      <c r="G1965" s="2">
        <f>'Moving Avg'!F1965</f>
        <v>8.1714999999999982</v>
      </c>
      <c r="H1965" s="2">
        <f>'Moving Avg'!G1965</f>
        <v>8.6127819999999993</v>
      </c>
      <c r="I1965" s="2">
        <f>'Moving Avg'!H1965</f>
        <v>8.8740160000000117</v>
      </c>
      <c r="J1965" s="6" t="str">
        <f>OBV!F1965</f>
        <v>BEARISH</v>
      </c>
      <c r="K1965" s="6" t="str">
        <f>OBV!G1965</f>
        <v>STRONG</v>
      </c>
      <c r="L1965" s="6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8.1130999999999993</v>
      </c>
      <c r="C1966" s="2">
        <f>RSI!I1966</f>
        <v>46.352910564379854</v>
      </c>
      <c r="D1966" s="2">
        <f>MACD!E1966</f>
        <v>8.7641838488607959E-2</v>
      </c>
      <c r="E1966" s="2">
        <f>MACD!F1966</f>
        <v>0.11350337346261537</v>
      </c>
      <c r="F1966" s="2">
        <f>'Moving Avg'!D1966</f>
        <v>7.8635199999999994</v>
      </c>
      <c r="G1966" s="2">
        <f>'Moving Avg'!F1966</f>
        <v>8.1610949999999995</v>
      </c>
      <c r="H1966" s="2">
        <f>'Moving Avg'!G1966</f>
        <v>8.5851039999999994</v>
      </c>
      <c r="I1966" s="2">
        <f>'Moving Avg'!H1966</f>
        <v>8.8681445000000103</v>
      </c>
      <c r="J1966" s="6" t="str">
        <f>OBV!F1966</f>
        <v>BEARISH</v>
      </c>
      <c r="K1966" s="6" t="str">
        <f>OBV!G1966</f>
        <v>STRONG</v>
      </c>
      <c r="L1966" s="6" t="str">
        <f>OBV!H1966</f>
        <v>BEARISH DIVERGENCE</v>
      </c>
    </row>
    <row r="1967" spans="1:12" ht="13.5" x14ac:dyDescent="0.25">
      <c r="A1967" s="3">
        <f>RSI!A1967</f>
        <v>44872</v>
      </c>
      <c r="B1967" s="2">
        <f>RSI!B1967</f>
        <v>8.0860000000000003</v>
      </c>
      <c r="C1967" s="2">
        <f>RSI!I1967</f>
        <v>45.622316500585178</v>
      </c>
      <c r="D1967" s="2">
        <f>MACD!E1967</f>
        <v>8.9511199229942662E-2</v>
      </c>
      <c r="E1967" s="2">
        <f>MACD!F1967</f>
        <v>0.10870493861608083</v>
      </c>
      <c r="F1967" s="2">
        <f>'Moving Avg'!D1967</f>
        <v>7.9250199999999991</v>
      </c>
      <c r="G1967" s="2">
        <f>'Moving Avg'!F1967</f>
        <v>8.1493349999999989</v>
      </c>
      <c r="H1967" s="2">
        <f>'Moving Avg'!G1967</f>
        <v>8.5568839999999984</v>
      </c>
      <c r="I1967" s="2">
        <f>'Moving Avg'!H1967</f>
        <v>8.860385500000012</v>
      </c>
      <c r="J1967" s="6" t="str">
        <f>OBV!F1967</f>
        <v>BULLISH</v>
      </c>
      <c r="K1967" s="6" t="str">
        <f>OBV!G1967</f>
        <v>NEUTRAL</v>
      </c>
      <c r="L1967" s="6" t="str">
        <f>OBV!H1967</f>
        <v>CONFIRMED BULLISH</v>
      </c>
    </row>
    <row r="1968" spans="1:12" ht="13.5" x14ac:dyDescent="0.25">
      <c r="A1968" s="3">
        <f>RSI!A1968</f>
        <v>44873</v>
      </c>
      <c r="B1968" s="2">
        <f>RSI!B1968</f>
        <v>8.1402999999999999</v>
      </c>
      <c r="C1968" s="2">
        <f>RSI!I1968</f>
        <v>47.410903467334109</v>
      </c>
      <c r="D1968" s="2">
        <f>MACD!E1968</f>
        <v>8.7892479591616279E-2</v>
      </c>
      <c r="E1968" s="2">
        <f>MACD!F1968</f>
        <v>0.10454244681118793</v>
      </c>
      <c r="F1968" s="2">
        <f>'Moving Avg'!D1968</f>
        <v>8.0064200000000003</v>
      </c>
      <c r="G1968" s="2">
        <f>'Moving Avg'!F1968</f>
        <v>8.1335099999999994</v>
      </c>
      <c r="H1968" s="2">
        <f>'Moving Avg'!G1968</f>
        <v>8.5297500000000017</v>
      </c>
      <c r="I1968" s="2">
        <f>'Moving Avg'!H1968</f>
        <v>8.8520215000000118</v>
      </c>
      <c r="J1968" s="6" t="str">
        <f>OBV!F1968</f>
        <v>BULLISH</v>
      </c>
      <c r="K1968" s="6" t="str">
        <f>OBV!G1968</f>
        <v>NEUTRAL</v>
      </c>
      <c r="L1968" s="6" t="str">
        <f>OBV!H1968</f>
        <v>CONFIRMED BULLISH</v>
      </c>
    </row>
    <row r="1969" spans="1:12" ht="13.5" x14ac:dyDescent="0.25">
      <c r="A1969" s="3">
        <f>RSI!A1969</f>
        <v>44874</v>
      </c>
      <c r="B1969" s="2">
        <f>RSI!B1969</f>
        <v>8.0860000000000003</v>
      </c>
      <c r="C1969" s="2">
        <f>RSI!I1969</f>
        <v>45.788963212910879</v>
      </c>
      <c r="D1969" s="2">
        <f>MACD!E1969</f>
        <v>8.6800406033479049E-2</v>
      </c>
      <c r="E1969" s="2">
        <f>MACD!F1969</f>
        <v>0.10099403865564617</v>
      </c>
      <c r="F1969" s="2">
        <f>'Moving Avg'!D1969</f>
        <v>8.0769599999999997</v>
      </c>
      <c r="G1969" s="2">
        <f>'Moving Avg'!F1969</f>
        <v>8.1307950000000009</v>
      </c>
      <c r="H1969" s="2">
        <f>'Moving Avg'!G1969</f>
        <v>8.5015300000000007</v>
      </c>
      <c r="I1969" s="2">
        <f>'Moving Avg'!H1969</f>
        <v>8.8434740000000094</v>
      </c>
      <c r="J1969" s="6" t="str">
        <f>OBV!F1969</f>
        <v>BULLISH</v>
      </c>
      <c r="K1969" s="6" t="str">
        <f>OBV!G1969</f>
        <v>NEUTRAL</v>
      </c>
      <c r="L1969" s="6" t="str">
        <f>OBV!H1969</f>
        <v>CONFIRMED BULLISH</v>
      </c>
    </row>
    <row r="1970" spans="1:12" ht="13.5" x14ac:dyDescent="0.25">
      <c r="A1970" s="3">
        <f>RSI!A1970</f>
        <v>44875</v>
      </c>
      <c r="B1970" s="2">
        <f>RSI!B1970</f>
        <v>8.0860000000000003</v>
      </c>
      <c r="C1970" s="2">
        <f>RSI!I1970</f>
        <v>45.788963212910879</v>
      </c>
      <c r="D1970" s="2">
        <f>MACD!E1970</f>
        <v>7.2696924971877408E-2</v>
      </c>
      <c r="E1970" s="2">
        <f>MACD!F1970</f>
        <v>9.5334615918892432E-2</v>
      </c>
      <c r="F1970" s="2">
        <f>'Moving Avg'!D1970</f>
        <v>8.1022800000000004</v>
      </c>
      <c r="G1970" s="2">
        <f>'Moving Avg'!F1970</f>
        <v>8.1190350000000002</v>
      </c>
      <c r="H1970" s="2">
        <f>'Moving Avg'!G1970</f>
        <v>8.47349</v>
      </c>
      <c r="I1970" s="2">
        <f>'Moving Avg'!H1970</f>
        <v>8.8348385000000107</v>
      </c>
      <c r="J1970" s="6" t="str">
        <f>OBV!F1970</f>
        <v>BEARISH</v>
      </c>
      <c r="K1970" s="6" t="str">
        <f>OBV!G1970</f>
        <v>NEUTRAL</v>
      </c>
      <c r="L1970" s="6" t="str">
        <f>OBV!H1970</f>
        <v>BEARISH DIVERGENCE</v>
      </c>
    </row>
    <row r="1971" spans="1:12" ht="13.5" x14ac:dyDescent="0.25">
      <c r="A1971" s="3">
        <f>RSI!A1971</f>
        <v>44876</v>
      </c>
      <c r="B1971" s="2">
        <f>RSI!B1971</f>
        <v>7.6879999999999997</v>
      </c>
      <c r="C1971" s="2">
        <f>RSI!I1971</f>
        <v>35.473048496915524</v>
      </c>
      <c r="D1971" s="2">
        <f>MACD!E1971</f>
        <v>7.6995942089178371E-2</v>
      </c>
      <c r="E1971" s="2">
        <f>MACD!F1971</f>
        <v>9.1666881152949631E-2</v>
      </c>
      <c r="F1971" s="2">
        <f>'Moving Avg'!D1971</f>
        <v>8.0172600000000003</v>
      </c>
      <c r="G1971" s="2">
        <f>'Moving Avg'!F1971</f>
        <v>8.0751650000000019</v>
      </c>
      <c r="H1971" s="2">
        <f>'Moving Avg'!G1971</f>
        <v>8.4400240000000011</v>
      </c>
      <c r="I1971" s="2">
        <f>'Moving Avg'!H1971</f>
        <v>8.82386300000001</v>
      </c>
      <c r="J1971" s="6" t="str">
        <f>OBV!F1971</f>
        <v>BEARISH</v>
      </c>
      <c r="K1971" s="6" t="str">
        <f>OBV!G1971</f>
        <v>STRONG</v>
      </c>
      <c r="L1971" s="6" t="str">
        <f>OBV!H1971</f>
        <v>CONFIRMED BEARISH</v>
      </c>
    </row>
    <row r="1972" spans="1:12" ht="13.5" x14ac:dyDescent="0.25">
      <c r="A1972" s="3">
        <f>RSI!A1972</f>
        <v>44879</v>
      </c>
      <c r="B1972" s="2">
        <f>RSI!B1972</f>
        <v>7.67</v>
      </c>
      <c r="C1972" s="2">
        <f>RSI!I1972</f>
        <v>35.088031367220736</v>
      </c>
      <c r="D1972" s="2">
        <f>MACD!E1972</f>
        <v>4.320461997778402E-2</v>
      </c>
      <c r="E1972" s="2">
        <f>MACD!F1972</f>
        <v>8.1974428917916509E-2</v>
      </c>
      <c r="F1972" s="2">
        <f>'Moving Avg'!D1972</f>
        <v>7.9340600000000006</v>
      </c>
      <c r="G1972" s="2">
        <f>'Moving Avg'!F1972</f>
        <v>8.0303950000000004</v>
      </c>
      <c r="H1972" s="2">
        <f>'Moving Avg'!G1972</f>
        <v>8.4061980000000016</v>
      </c>
      <c r="I1972" s="2">
        <f>'Moving Avg'!H1972</f>
        <v>8.8127975000000092</v>
      </c>
      <c r="J1972" s="6" t="str">
        <f>OBV!F1972</f>
        <v>BEARISH</v>
      </c>
      <c r="K1972" s="6" t="str">
        <f>OBV!G1972</f>
        <v>STRONG</v>
      </c>
      <c r="L1972" s="6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7.5975999999999999</v>
      </c>
      <c r="C1973" s="2">
        <f>RSI!I1973</f>
        <v>33.512458223630091</v>
      </c>
      <c r="D1973" s="2">
        <f>MACD!E1973</f>
        <v>1.5883161115835875E-2</v>
      </c>
      <c r="E1973" s="2">
        <f>MACD!F1973</f>
        <v>6.8756175357500393E-2</v>
      </c>
      <c r="F1973" s="2">
        <f>'Moving Avg'!D1973</f>
        <v>7.82552</v>
      </c>
      <c r="G1973" s="2">
        <f>'Moving Avg'!F1973</f>
        <v>7.9964749999999993</v>
      </c>
      <c r="H1973" s="2">
        <f>'Moving Avg'!G1973</f>
        <v>8.3709240000000005</v>
      </c>
      <c r="I1973" s="2">
        <f>'Moving Avg'!H1973</f>
        <v>8.8014575000000086</v>
      </c>
      <c r="J1973" s="6" t="str">
        <f>OBV!F1973</f>
        <v>BEARISH</v>
      </c>
      <c r="K1973" s="6" t="str">
        <f>OBV!G1973</f>
        <v>STRONG</v>
      </c>
      <c r="L1973" s="6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7.8689</v>
      </c>
      <c r="C1974" s="2">
        <f>RSI!I1974</f>
        <v>43.712211441691288</v>
      </c>
      <c r="D1974" s="2">
        <f>MACD!E1974</f>
        <v>-2.425340250666963E-2</v>
      </c>
      <c r="E1974" s="2">
        <f>MACD!F1974</f>
        <v>5.0154259784666387E-2</v>
      </c>
      <c r="F1974" s="2">
        <f>'Moving Avg'!D1974</f>
        <v>7.7820999999999998</v>
      </c>
      <c r="G1974" s="2">
        <f>'Moving Avg'!F1974</f>
        <v>7.9770249999999994</v>
      </c>
      <c r="H1974" s="2">
        <f>'Moving Avg'!G1974</f>
        <v>8.3410760000000028</v>
      </c>
      <c r="I1974" s="2">
        <f>'Moving Avg'!H1974</f>
        <v>8.7926130000000082</v>
      </c>
      <c r="J1974" s="6" t="str">
        <f>OBV!F1974</f>
        <v>BEARISH</v>
      </c>
      <c r="K1974" s="6" t="str">
        <f>OBV!G1974</f>
        <v>STRONG</v>
      </c>
      <c r="L1974" s="6" t="str">
        <f>OBV!H1974</f>
        <v>CONFIRMED BEARISH</v>
      </c>
    </row>
    <row r="1975" spans="1:12" ht="13.5" x14ac:dyDescent="0.25">
      <c r="A1975" s="3">
        <f>RSI!A1975</f>
        <v>44882</v>
      </c>
      <c r="B1975" s="2">
        <f>RSI!B1975</f>
        <v>7.8689</v>
      </c>
      <c r="C1975" s="2">
        <f>RSI!I1975</f>
        <v>43.712211441691288</v>
      </c>
      <c r="D1975" s="2">
        <f>MACD!E1975</f>
        <v>-2.2183719846164962E-2</v>
      </c>
      <c r="E1975" s="2">
        <f>MACD!F1975</f>
        <v>3.5686663858500119E-2</v>
      </c>
      <c r="F1975" s="2">
        <f>'Moving Avg'!D1975</f>
        <v>7.7386799999999996</v>
      </c>
      <c r="G1975" s="2">
        <f>'Moving Avg'!F1975</f>
        <v>7.967979999999999</v>
      </c>
      <c r="H1975" s="2">
        <f>'Moving Avg'!G1975</f>
        <v>8.3148460000000011</v>
      </c>
      <c r="I1975" s="2">
        <f>'Moving Avg'!H1975</f>
        <v>8.7846445000000077</v>
      </c>
      <c r="J1975" s="6" t="str">
        <f>OBV!F1975</f>
        <v>BEARISH</v>
      </c>
      <c r="K1975" s="6" t="str">
        <f>OBV!G1975</f>
        <v>STRONG</v>
      </c>
      <c r="L1975" s="6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8.1402999999999999</v>
      </c>
      <c r="C1976" s="2">
        <f>RSI!I1976</f>
        <v>52.21681208843335</v>
      </c>
      <c r="D1976" s="2">
        <f>MACD!E1976</f>
        <v>-1.5735578504216363E-2</v>
      </c>
      <c r="E1976" s="2">
        <f>MACD!F1976</f>
        <v>2.5402215385956821E-2</v>
      </c>
      <c r="F1976" s="2">
        <f>'Moving Avg'!D1976</f>
        <v>7.8291399999999998</v>
      </c>
      <c r="G1976" s="2">
        <f>'Moving Avg'!F1976</f>
        <v>7.9743099999999982</v>
      </c>
      <c r="H1976" s="2">
        <f>'Moving Avg'!G1976</f>
        <v>8.2949480000000033</v>
      </c>
      <c r="I1976" s="2">
        <f>'Moving Avg'!H1976</f>
        <v>8.7771570000000079</v>
      </c>
      <c r="J1976" s="6" t="str">
        <f>OBV!F1976</f>
        <v>BEARISH</v>
      </c>
      <c r="K1976" s="6" t="str">
        <f>OBV!G1976</f>
        <v>STRONG</v>
      </c>
      <c r="L1976" s="6" t="str">
        <f>OBV!H1976</f>
        <v>BEARISH DIVERGENCE</v>
      </c>
    </row>
    <row r="1977" spans="1:12" ht="13.5" x14ac:dyDescent="0.25">
      <c r="A1977" s="3">
        <f>RSI!A1977</f>
        <v>44886</v>
      </c>
      <c r="B1977" s="2">
        <f>RSI!B1977</f>
        <v>8.1221999999999994</v>
      </c>
      <c r="C1977" s="2">
        <f>RSI!I1977</f>
        <v>51.656259823744342</v>
      </c>
      <c r="D1977" s="2">
        <f>MACD!E1977</f>
        <v>-1.3642754620876829E-2</v>
      </c>
      <c r="E1977" s="2">
        <f>MACD!F1977</f>
        <v>1.7593221384590095E-2</v>
      </c>
      <c r="F1977" s="2">
        <f>'Moving Avg'!D1977</f>
        <v>7.919579999999999</v>
      </c>
      <c r="G1977" s="2">
        <f>'Moving Avg'!F1977</f>
        <v>7.9675249999999993</v>
      </c>
      <c r="H1977" s="2">
        <f>'Moving Avg'!G1977</f>
        <v>8.2855420000000031</v>
      </c>
      <c r="I1977" s="2">
        <f>'Moving Avg'!H1977</f>
        <v>8.7687905000000086</v>
      </c>
      <c r="J1977" s="6" t="str">
        <f>OBV!F1977</f>
        <v>BULLISH</v>
      </c>
      <c r="K1977" s="6" t="str">
        <f>OBV!G1977</f>
        <v>NEUTRAL</v>
      </c>
      <c r="L1977" s="6" t="str">
        <f>OBV!H1977</f>
        <v>CONFIRMED BULLISH</v>
      </c>
    </row>
    <row r="1978" spans="1:12" ht="13.5" x14ac:dyDescent="0.25">
      <c r="A1978" s="3">
        <f>RSI!A1978</f>
        <v>44887</v>
      </c>
      <c r="B1978" s="2">
        <f>RSI!B1978</f>
        <v>7.7603999999999997</v>
      </c>
      <c r="C1978" s="2">
        <f>RSI!I1978</f>
        <v>41.959788471564337</v>
      </c>
      <c r="D1978" s="2">
        <f>MACD!E1978</f>
        <v>2.2893705739242876E-2</v>
      </c>
      <c r="E1978" s="2">
        <f>MACD!F1978</f>
        <v>1.8653318255520652E-2</v>
      </c>
      <c r="F1978" s="2">
        <f>'Moving Avg'!D1978</f>
        <v>7.9521399999999982</v>
      </c>
      <c r="G1978" s="2">
        <f>'Moving Avg'!F1978</f>
        <v>7.9426499999999987</v>
      </c>
      <c r="H1978" s="2">
        <f>'Moving Avg'!G1978</f>
        <v>8.2734220000000036</v>
      </c>
      <c r="I1978" s="2">
        <f>'Moving Avg'!H1978</f>
        <v>8.7586150000000078</v>
      </c>
      <c r="J1978" s="6" t="str">
        <f>OBV!F1978</f>
        <v>BULLISH</v>
      </c>
      <c r="K1978" s="6" t="str">
        <f>OBV!G1978</f>
        <v>NEUTRAL</v>
      </c>
      <c r="L1978" s="6" t="str">
        <f>OBV!H1978</f>
        <v>CONFIRMED BULLISH</v>
      </c>
    </row>
    <row r="1979" spans="1:12" ht="13.5" x14ac:dyDescent="0.25">
      <c r="A1979" s="3">
        <f>RSI!A1979</f>
        <v>44888</v>
      </c>
      <c r="B1979" s="2">
        <f>RSI!B1979</f>
        <v>7.5523999999999996</v>
      </c>
      <c r="C1979" s="2">
        <f>RSI!I1979</f>
        <v>37.591062380014471</v>
      </c>
      <c r="D1979" s="2">
        <f>MACD!E1979</f>
        <v>6.2641146696725158E-2</v>
      </c>
      <c r="E1979" s="2">
        <f>MACD!F1979</f>
        <v>2.7450883943761557E-2</v>
      </c>
      <c r="F1979" s="2">
        <f>'Moving Avg'!D1979</f>
        <v>7.8888400000000001</v>
      </c>
      <c r="G1979" s="2">
        <f>'Moving Avg'!F1979</f>
        <v>7.9087350000000001</v>
      </c>
      <c r="H1979" s="2">
        <f>'Moving Avg'!G1979</f>
        <v>8.2473740000000024</v>
      </c>
      <c r="I1979" s="2">
        <f>'Moving Avg'!H1979</f>
        <v>8.7473995000000073</v>
      </c>
      <c r="J1979" s="6" t="str">
        <f>OBV!F1979</f>
        <v>BEARISH</v>
      </c>
      <c r="K1979" s="6" t="str">
        <f>OBV!G1979</f>
        <v>STRONG</v>
      </c>
      <c r="L1979" s="6" t="str">
        <f>OBV!H1979</f>
        <v>CONFIRMED BEARISH</v>
      </c>
    </row>
    <row r="1980" spans="1:12" ht="13.5" x14ac:dyDescent="0.25">
      <c r="A1980" s="3">
        <f>RSI!A1980</f>
        <v>44889</v>
      </c>
      <c r="B1980" s="2">
        <f>RSI!B1980</f>
        <v>7.6790000000000003</v>
      </c>
      <c r="C1980" s="2">
        <f>RSI!I1980</f>
        <v>41.57811653325323</v>
      </c>
      <c r="D1980" s="2">
        <f>MACD!E1980</f>
        <v>8.9771578823564901E-2</v>
      </c>
      <c r="E1980" s="2">
        <f>MACD!F1980</f>
        <v>3.991502291972223E-2</v>
      </c>
      <c r="F1980" s="2">
        <f>'Moving Avg'!D1980</f>
        <v>7.8508599999999999</v>
      </c>
      <c r="G1980" s="2">
        <f>'Moving Avg'!F1980</f>
        <v>7.8856700000000002</v>
      </c>
      <c r="H1980" s="2">
        <f>'Moving Avg'!G1980</f>
        <v>8.224038000000002</v>
      </c>
      <c r="I1980" s="2">
        <f>'Moving Avg'!H1980</f>
        <v>8.7368170000000074</v>
      </c>
      <c r="J1980" s="6" t="str">
        <f>OBV!F1980</f>
        <v>BEARISH</v>
      </c>
      <c r="K1980" s="6" t="str">
        <f>OBV!G1980</f>
        <v>STRONG</v>
      </c>
      <c r="L1980" s="6" t="str">
        <f>OBV!H1980</f>
        <v>CONFIRMED BEARISH</v>
      </c>
    </row>
    <row r="1981" spans="1:12" ht="13.5" x14ac:dyDescent="0.25">
      <c r="A1981" s="3">
        <f>RSI!A1981</f>
        <v>44890</v>
      </c>
      <c r="B1981" s="2">
        <f>RSI!B1981</f>
        <v>7.8418000000000001</v>
      </c>
      <c r="C1981" s="2">
        <f>RSI!I1981</f>
        <v>46.326749671577012</v>
      </c>
      <c r="D1981" s="2">
        <f>MACD!E1981</f>
        <v>4.1352725603013951E-2</v>
      </c>
      <c r="E1981" s="2">
        <f>MACD!F1981</f>
        <v>4.0202563456380576E-2</v>
      </c>
      <c r="F1981" s="2">
        <f>'Moving Avg'!D1981</f>
        <v>7.7911599999999996</v>
      </c>
      <c r="G1981" s="2">
        <f>'Moving Avg'!F1981</f>
        <v>7.8752700000000004</v>
      </c>
      <c r="H1981" s="2">
        <f>'Moving Avg'!G1981</f>
        <v>8.2139080000000018</v>
      </c>
      <c r="I1981" s="2">
        <f>'Moving Avg'!H1981</f>
        <v>8.7278370000000081</v>
      </c>
      <c r="J1981" s="6" t="str">
        <f>OBV!F1981</f>
        <v>BEARISH</v>
      </c>
      <c r="K1981" s="6" t="str">
        <f>OBV!G1981</f>
        <v>STRONG</v>
      </c>
      <c r="L1981" s="6" t="str">
        <f>OBV!H1981</f>
        <v>CONFIRMED BEARISH</v>
      </c>
    </row>
    <row r="1982" spans="1:12" ht="13.5" x14ac:dyDescent="0.25">
      <c r="A1982" s="3">
        <f>RSI!A1982</f>
        <v>44893</v>
      </c>
      <c r="B1982" s="2">
        <f>RSI!B1982</f>
        <v>8.1221999999999994</v>
      </c>
      <c r="C1982" s="2">
        <f>RSI!I1982</f>
        <v>53.358646663233138</v>
      </c>
      <c r="D1982" s="2">
        <f>MACD!E1982</f>
        <v>-2.2345837183491035E-2</v>
      </c>
      <c r="E1982" s="2">
        <f>MACD!F1982</f>
        <v>2.7692883328406255E-2</v>
      </c>
      <c r="F1982" s="2">
        <f>'Moving Avg'!D1982</f>
        <v>7.7911599999999996</v>
      </c>
      <c r="G1982" s="2">
        <f>'Moving Avg'!F1982</f>
        <v>7.892455</v>
      </c>
      <c r="H1982" s="2">
        <f>'Moving Avg'!G1982</f>
        <v>8.2001600000000021</v>
      </c>
      <c r="I1982" s="2">
        <f>'Moving Avg'!H1982</f>
        <v>8.719470500000007</v>
      </c>
      <c r="J1982" s="6" t="str">
        <f>OBV!F1982</f>
        <v>BEARISH</v>
      </c>
      <c r="K1982" s="6" t="str">
        <f>OBV!G1982</f>
        <v>STRONG</v>
      </c>
      <c r="L1982" s="6" t="str">
        <f>OBV!H1982</f>
        <v>NEUTRAL</v>
      </c>
    </row>
    <row r="1983" spans="1:12" ht="13.5" x14ac:dyDescent="0.25">
      <c r="A1983" s="3">
        <f>RSI!A1983</f>
        <v>44894</v>
      </c>
      <c r="B1983" s="2">
        <f>RSI!B1983</f>
        <v>8.1221999999999994</v>
      </c>
      <c r="C1983" s="2">
        <f>RSI!I1983</f>
        <v>53.358646663233124</v>
      </c>
      <c r="D1983" s="2">
        <f>MACD!E1983</f>
        <v>-8.8289203045472497E-2</v>
      </c>
      <c r="E1983" s="2">
        <f>MACD!F1983</f>
        <v>4.4964660536305039E-3</v>
      </c>
      <c r="F1983" s="2">
        <f>'Moving Avg'!D1983</f>
        <v>7.8635199999999994</v>
      </c>
      <c r="G1983" s="2">
        <f>'Moving Avg'!F1983</f>
        <v>7.9119000000000002</v>
      </c>
      <c r="H1983" s="2">
        <f>'Moving Avg'!G1983</f>
        <v>8.1874980000000033</v>
      </c>
      <c r="I1983" s="2">
        <f>'Moving Avg'!H1983</f>
        <v>8.7111040000000077</v>
      </c>
      <c r="J1983" s="6" t="str">
        <f>OBV!F1983</f>
        <v>BEARISH</v>
      </c>
      <c r="K1983" s="6" t="str">
        <f>OBV!G1983</f>
        <v>STRONG</v>
      </c>
      <c r="L1983" s="6" t="str">
        <f>OBV!H1983</f>
        <v>BEARISH DIVERGENCE</v>
      </c>
    </row>
    <row r="1984" spans="1:12" ht="13.5" x14ac:dyDescent="0.25">
      <c r="A1984" s="3">
        <f>RSI!A1984</f>
        <v>44895</v>
      </c>
      <c r="B1984" s="2">
        <f>RSI!B1984</f>
        <v>7.6608999999999998</v>
      </c>
      <c r="C1984" s="2">
        <f>RSI!I1984</f>
        <v>42.687911842317895</v>
      </c>
      <c r="D1984" s="2">
        <f>MACD!E1984</f>
        <v>-6.9017604184682391E-2</v>
      </c>
      <c r="E1984" s="2">
        <f>MACD!F1984</f>
        <v>-1.0206347994032075E-2</v>
      </c>
      <c r="F1984" s="2">
        <f>'Moving Avg'!D1984</f>
        <v>7.8852199999999995</v>
      </c>
      <c r="G1984" s="2">
        <f>'Moving Avg'!F1984</f>
        <v>7.9082799999999995</v>
      </c>
      <c r="H1984" s="2">
        <f>'Moving Avg'!G1984</f>
        <v>8.165790000000003</v>
      </c>
      <c r="I1984" s="2">
        <f>'Moving Avg'!H1984</f>
        <v>8.7012195000000059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</row>
    <row r="1985" spans="1:12" ht="13.5" x14ac:dyDescent="0.25">
      <c r="A1985" s="3">
        <f>RSI!A1985</f>
        <v>44896</v>
      </c>
      <c r="B1985" s="2">
        <f>RSI!B1985</f>
        <v>7.6428000000000003</v>
      </c>
      <c r="C1985" s="2">
        <f>RSI!I1985</f>
        <v>42.330211167097474</v>
      </c>
      <c r="D1985" s="2">
        <f>MACD!E1985</f>
        <v>-4.9421136653467812E-2</v>
      </c>
      <c r="E1985" s="2">
        <f>MACD!F1985</f>
        <v>-1.8049305725919222E-2</v>
      </c>
      <c r="F1985" s="2">
        <f>'Moving Avg'!D1985</f>
        <v>7.8779799999999991</v>
      </c>
      <c r="G1985" s="2">
        <f>'Moving Avg'!F1985</f>
        <v>7.8924499999999993</v>
      </c>
      <c r="H1985" s="2">
        <f>'Moving Avg'!G1985</f>
        <v>8.1435400000000033</v>
      </c>
      <c r="I1985" s="2">
        <f>'Moving Avg'!H1985</f>
        <v>8.6908500000000064</v>
      </c>
      <c r="J1985" s="6" t="str">
        <f>OBV!F1985</f>
        <v>BEARISH</v>
      </c>
      <c r="K1985" s="6" t="str">
        <f>OBV!G1985</f>
        <v>NEUTRAL</v>
      </c>
      <c r="L1985" s="6" t="str">
        <f>OBV!H1985</f>
        <v>CONFIRMED BEARISH</v>
      </c>
    </row>
    <row r="1986" spans="1:12" ht="13.5" x14ac:dyDescent="0.25">
      <c r="A1986" s="3">
        <f>RSI!A1986</f>
        <v>44897</v>
      </c>
      <c r="B1986" s="2">
        <f>RSI!B1986</f>
        <v>7.6608999999999998</v>
      </c>
      <c r="C1986" s="2">
        <f>RSI!I1986</f>
        <v>42.845969666104565</v>
      </c>
      <c r="D1986" s="2">
        <f>MACD!E1986</f>
        <v>9.4851685251571283E-3</v>
      </c>
      <c r="E1986" s="2">
        <f>MACD!F1986</f>
        <v>-1.2542410875703954E-2</v>
      </c>
      <c r="F1986" s="2">
        <f>'Moving Avg'!D1986</f>
        <v>7.8417999999999992</v>
      </c>
      <c r="G1986" s="2">
        <f>'Moving Avg'!F1986</f>
        <v>7.8698399999999991</v>
      </c>
      <c r="H1986" s="2">
        <f>'Moving Avg'!G1986</f>
        <v>8.1288880000000034</v>
      </c>
      <c r="I1986" s="2">
        <f>'Moving Avg'!H1986</f>
        <v>8.680571000000004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</row>
    <row r="1987" spans="1:12" ht="13.5" x14ac:dyDescent="0.25">
      <c r="A1987" s="3">
        <f>RSI!A1987</f>
        <v>44900</v>
      </c>
      <c r="B1987" s="2">
        <f>RSI!B1987</f>
        <v>8.1041000000000007</v>
      </c>
      <c r="C1987" s="2">
        <f>RSI!I1987</f>
        <v>53.752612615348276</v>
      </c>
      <c r="D1987" s="2">
        <f>MACD!E1987</f>
        <v>2.537774188704045E-2</v>
      </c>
      <c r="E1987" s="2">
        <f>MACD!F1987</f>
        <v>-4.958380323155074E-3</v>
      </c>
      <c r="F1987" s="2">
        <f>'Moving Avg'!D1987</f>
        <v>7.8381799999999995</v>
      </c>
      <c r="G1987" s="2">
        <f>'Moving Avg'!F1987</f>
        <v>7.8707449999999994</v>
      </c>
      <c r="H1987" s="2">
        <f>'Moving Avg'!G1987</f>
        <v>8.1207480000000043</v>
      </c>
      <c r="I1987" s="2">
        <f>'Moving Avg'!H1987</f>
        <v>8.6732965000000046</v>
      </c>
      <c r="J1987" s="6" t="str">
        <f>OBV!F1987</f>
        <v>BULLISH</v>
      </c>
      <c r="K1987" s="6" t="str">
        <f>OBV!G1987</f>
        <v>NEUTRAL</v>
      </c>
      <c r="L1987" s="6" t="str">
        <f>OBV!H1987</f>
        <v>BULLISH DIVERGENCE</v>
      </c>
    </row>
    <row r="1988" spans="1:12" ht="13.5" x14ac:dyDescent="0.25">
      <c r="A1988" s="3">
        <f>RSI!A1988</f>
        <v>44901</v>
      </c>
      <c r="B1988" s="2">
        <f>RSI!B1988</f>
        <v>7.6428000000000003</v>
      </c>
      <c r="C1988" s="2">
        <f>RSI!I1988</f>
        <v>44.280890156238279</v>
      </c>
      <c r="D1988" s="2">
        <f>MACD!E1988</f>
        <v>1.6255082932539189E-2</v>
      </c>
      <c r="E1988" s="2">
        <f>MACD!F1988</f>
        <v>-7.1568767201622176E-4</v>
      </c>
      <c r="F1988" s="2">
        <f>'Moving Avg'!D1988</f>
        <v>7.7423000000000002</v>
      </c>
      <c r="G1988" s="2">
        <f>'Moving Avg'!F1988</f>
        <v>7.8458699999999979</v>
      </c>
      <c r="H1988" s="2">
        <f>'Moving Avg'!G1988</f>
        <v>8.1035620000000037</v>
      </c>
      <c r="I1988" s="2">
        <f>'Moving Avg'!H1988</f>
        <v>8.6642415000000046</v>
      </c>
      <c r="J1988" s="6" t="str">
        <f>OBV!F1988</f>
        <v>BULLISH</v>
      </c>
      <c r="K1988" s="6" t="str">
        <f>OBV!G1988</f>
        <v>NEUTRAL</v>
      </c>
      <c r="L1988" s="6" t="str">
        <f>OBV!H1988</f>
        <v>BULLISH DIVERGENCE</v>
      </c>
    </row>
    <row r="1989" spans="1:12" ht="13.5" x14ac:dyDescent="0.25">
      <c r="A1989" s="3">
        <f>RSI!A1989</f>
        <v>44902</v>
      </c>
      <c r="B1989" s="2">
        <f>RSI!B1989</f>
        <v>7.6879999999999997</v>
      </c>
      <c r="C1989" s="2">
        <f>RSI!I1989</f>
        <v>45.298010110589296</v>
      </c>
      <c r="D1989" s="2">
        <f>MACD!E1989</f>
        <v>-2.5085519757540808E-2</v>
      </c>
      <c r="E1989" s="2">
        <f>MACD!F1989</f>
        <v>-5.5896540891211396E-3</v>
      </c>
      <c r="F1989" s="2">
        <f>'Moving Avg'!D1989</f>
        <v>7.7477200000000011</v>
      </c>
      <c r="G1989" s="2">
        <f>'Moving Avg'!F1989</f>
        <v>7.8259699999999981</v>
      </c>
      <c r="H1989" s="2">
        <f>'Moving Avg'!G1989</f>
        <v>8.0822160000000043</v>
      </c>
      <c r="I1989" s="2">
        <f>'Moving Avg'!H1989</f>
        <v>8.6554125000000042</v>
      </c>
      <c r="J1989" s="6" t="str">
        <f>OBV!F1989</f>
        <v>BULLISH</v>
      </c>
      <c r="K1989" s="6" t="str">
        <f>OBV!G1989</f>
        <v>NEUTRAL</v>
      </c>
      <c r="L1989" s="6" t="str">
        <f>OBV!H1989</f>
        <v>CONFIRMED BULLISH</v>
      </c>
    </row>
    <row r="1990" spans="1:12" ht="13.5" x14ac:dyDescent="0.25">
      <c r="A1990" s="3">
        <f>RSI!A1990</f>
        <v>44903</v>
      </c>
      <c r="B1990" s="2">
        <f>RSI!B1990</f>
        <v>7.6879999999999997</v>
      </c>
      <c r="C1990" s="2">
        <f>RSI!I1990</f>
        <v>45.298010110589289</v>
      </c>
      <c r="D1990" s="2">
        <f>MACD!E1990</f>
        <v>-3.9257382038855759E-2</v>
      </c>
      <c r="E1990" s="2">
        <f>MACD!F1990</f>
        <v>-1.2323199679068062E-2</v>
      </c>
      <c r="F1990" s="2">
        <f>'Moving Avg'!D1990</f>
        <v>7.7567599999999999</v>
      </c>
      <c r="G1990" s="2">
        <f>'Moving Avg'!F1990</f>
        <v>7.8060699999999965</v>
      </c>
      <c r="H1990" s="2">
        <f>'Moving Avg'!G1990</f>
        <v>8.0610500000000016</v>
      </c>
      <c r="I1990" s="2">
        <f>'Moving Avg'!H1990</f>
        <v>8.6456635000000048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</row>
    <row r="1991" spans="1:12" ht="13.5" x14ac:dyDescent="0.25">
      <c r="A1991" s="3">
        <f>RSI!A1991</f>
        <v>44904</v>
      </c>
      <c r="B1991" s="2">
        <f>RSI!B1991</f>
        <v>7.5975999999999999</v>
      </c>
      <c r="C1991" s="2">
        <f>RSI!I1991</f>
        <v>43.457931331791592</v>
      </c>
      <c r="D1991" s="2">
        <f>MACD!E1991</f>
        <v>-1.8273429330041502E-2</v>
      </c>
      <c r="E1991" s="2">
        <f>MACD!F1991</f>
        <v>-1.3513245609262751E-2</v>
      </c>
      <c r="F1991" s="2">
        <f>'Moving Avg'!D1991</f>
        <v>7.7441000000000004</v>
      </c>
      <c r="G1991" s="2">
        <f>'Moving Avg'!F1991</f>
        <v>7.8015499999999989</v>
      </c>
      <c r="H1991" s="2">
        <f>'Moving Avg'!G1991</f>
        <v>8.0415140000000012</v>
      </c>
      <c r="I1991" s="2">
        <f>'Moving Avg'!H1991</f>
        <v>8.6363385000000044</v>
      </c>
      <c r="J1991" s="6" t="str">
        <f>OBV!F1991</f>
        <v>BULLISH</v>
      </c>
      <c r="K1991" s="6" t="str">
        <f>OBV!G1991</f>
        <v>NEUTRAL</v>
      </c>
      <c r="L1991" s="6" t="str">
        <f>OBV!H1991</f>
        <v>BULLISH DIVERGENCE</v>
      </c>
    </row>
    <row r="1992" spans="1:12" ht="13.5" x14ac:dyDescent="0.25">
      <c r="A1992" s="3">
        <f>RSI!A1992</f>
        <v>44907</v>
      </c>
      <c r="B1992" s="2">
        <f>RSI!B1992</f>
        <v>7.8598999999999997</v>
      </c>
      <c r="C1992" s="2">
        <f>RSI!I1992</f>
        <v>49.826557223051537</v>
      </c>
      <c r="D1992" s="2">
        <f>MACD!E1992</f>
        <v>2.486697155954154E-2</v>
      </c>
      <c r="E1992" s="2">
        <f>MACD!F1992</f>
        <v>-5.8372021755018931E-3</v>
      </c>
      <c r="F1992" s="2">
        <f>'Moving Avg'!D1992</f>
        <v>7.6952599999999993</v>
      </c>
      <c r="G1992" s="2">
        <f>'Moving Avg'!F1992</f>
        <v>7.8110449999999982</v>
      </c>
      <c r="H1992" s="2">
        <f>'Moving Avg'!G1992</f>
        <v>8.0268620000000013</v>
      </c>
      <c r="I1992" s="2">
        <f>'Moving Avg'!H1992</f>
        <v>8.6278870000000047</v>
      </c>
      <c r="J1992" s="6" t="str">
        <f>OBV!F1992</f>
        <v>BULLISH</v>
      </c>
      <c r="K1992" s="6" t="str">
        <f>OBV!G1992</f>
        <v>NEUTRAL</v>
      </c>
      <c r="L1992" s="6" t="str">
        <f>OBV!H1992</f>
        <v>BULLISH DIVERGENCE</v>
      </c>
    </row>
    <row r="1993" spans="1:12" ht="13.5" x14ac:dyDescent="0.25">
      <c r="A1993" s="3">
        <f>RSI!A1993</f>
        <v>44908</v>
      </c>
      <c r="B1993" s="2">
        <f>RSI!B1993</f>
        <v>7.5975999999999999</v>
      </c>
      <c r="C1993" s="2">
        <f>RSI!I1993</f>
        <v>44.436442479750411</v>
      </c>
      <c r="D1993" s="2">
        <f>MACD!E1993</f>
        <v>8.0801850073494386E-2</v>
      </c>
      <c r="E1993" s="2">
        <f>MACD!F1993</f>
        <v>1.1490608274297362E-2</v>
      </c>
      <c r="F1993" s="2">
        <f>'Moving Avg'!D1993</f>
        <v>7.6862200000000005</v>
      </c>
      <c r="G1993" s="2">
        <f>'Moving Avg'!F1993</f>
        <v>7.8110449999999982</v>
      </c>
      <c r="H1993" s="2">
        <f>'Moving Avg'!G1993</f>
        <v>8.0096780000000027</v>
      </c>
      <c r="I1993" s="2">
        <f>'Moving Avg'!H1993</f>
        <v>8.6182115000000064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7.5975999999999999</v>
      </c>
      <c r="C1994" s="2">
        <f>RSI!I1994</f>
        <v>44.436442479750426</v>
      </c>
      <c r="D1994" s="2">
        <f>MACD!E1994</f>
        <v>5.8713770845696622E-2</v>
      </c>
      <c r="E1994" s="2">
        <f>MACD!F1994</f>
        <v>2.0935240788577215E-2</v>
      </c>
      <c r="F1994" s="2">
        <f>'Moving Avg'!D1994</f>
        <v>7.6681399999999993</v>
      </c>
      <c r="G1994" s="2">
        <f>'Moving Avg'!F1994</f>
        <v>7.7974800000000002</v>
      </c>
      <c r="H1994" s="2">
        <f>'Moving Avg'!G1994</f>
        <v>7.9879700000000025</v>
      </c>
      <c r="I1994" s="2">
        <f>'Moving Avg'!H1994</f>
        <v>8.608536000000008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7.5885999999999996</v>
      </c>
      <c r="C1995" s="2">
        <f>RSI!I1995</f>
        <v>44.245973406163479</v>
      </c>
      <c r="D1995" s="2">
        <f>MACD!E1995</f>
        <v>3.9342611668980787E-2</v>
      </c>
      <c r="E1995" s="2">
        <f>MACD!F1995</f>
        <v>2.4616714964657928E-2</v>
      </c>
      <c r="F1995" s="2">
        <f>'Moving Avg'!D1995</f>
        <v>7.6482599999999987</v>
      </c>
      <c r="G1995" s="2">
        <f>'Moving Avg'!F1995</f>
        <v>7.7834650000000014</v>
      </c>
      <c r="H1995" s="2">
        <f>'Moving Avg'!G1995</f>
        <v>7.9660820000000001</v>
      </c>
      <c r="I1995" s="2">
        <f>'Moving Avg'!H1995</f>
        <v>8.5991660000000074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7.7332999999999998</v>
      </c>
      <c r="C1996" s="2">
        <f>RSI!I1996</f>
        <v>48.097923281951331</v>
      </c>
      <c r="D1996" s="2">
        <f>MACD!E1996</f>
        <v>1.6401189389002369E-2</v>
      </c>
      <c r="E1996" s="2">
        <f>MACD!F1996</f>
        <v>2.2973609849526816E-2</v>
      </c>
      <c r="F1996" s="2">
        <f>'Moving Avg'!D1996</f>
        <v>7.6753999999999989</v>
      </c>
      <c r="G1996" s="2">
        <f>'Moving Avg'!F1996</f>
        <v>7.7631149999999991</v>
      </c>
      <c r="H1996" s="2">
        <f>'Moving Avg'!G1996</f>
        <v>7.9543240000000006</v>
      </c>
      <c r="I1996" s="2">
        <f>'Moving Avg'!H1996</f>
        <v>8.5905635000000089</v>
      </c>
      <c r="J1996" s="6" t="str">
        <f>OBV!F1996</f>
        <v>BEARISH</v>
      </c>
      <c r="K1996" s="6" t="str">
        <f>OBV!G1996</f>
        <v>NEUTRAL</v>
      </c>
      <c r="L1996" s="6" t="str">
        <f>OBV!H1996</f>
        <v>BEARISH DIVERGENCE</v>
      </c>
    </row>
    <row r="1997" spans="1:12" ht="13.5" x14ac:dyDescent="0.25">
      <c r="A1997" s="3">
        <f>RSI!A1997</f>
        <v>44914</v>
      </c>
      <c r="B1997" s="2">
        <f>RSI!B1997</f>
        <v>7.5975999999999999</v>
      </c>
      <c r="C1997" s="2">
        <f>RSI!I1997</f>
        <v>44.960780867286935</v>
      </c>
      <c r="D1997" s="2">
        <f>MACD!E1997</f>
        <v>7.5651628464357579E-2</v>
      </c>
      <c r="E1997" s="2">
        <f>MACD!F1997</f>
        <v>3.3509213572492966E-2</v>
      </c>
      <c r="F1997" s="2">
        <f>'Moving Avg'!D1997</f>
        <v>7.6229399999999998</v>
      </c>
      <c r="G1997" s="2">
        <f>'Moving Avg'!F1997</f>
        <v>7.7368849999999982</v>
      </c>
      <c r="H1997" s="2">
        <f>'Moving Avg'!G1997</f>
        <v>7.9398519999999992</v>
      </c>
      <c r="I1997" s="2">
        <f>'Moving Avg'!H1997</f>
        <v>8.5825530000000096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7.7332999999999998</v>
      </c>
      <c r="C1998" s="2">
        <f>RSI!I1998</f>
        <v>48.573075341536324</v>
      </c>
      <c r="D1998" s="2">
        <f>MACD!E1998</f>
        <v>4.5961782971096099E-2</v>
      </c>
      <c r="E1998" s="2">
        <f>MACD!F1998</f>
        <v>3.5999727452213595E-2</v>
      </c>
      <c r="F1998" s="2">
        <f>'Moving Avg'!D1998</f>
        <v>7.65008</v>
      </c>
      <c r="G1998" s="2">
        <f>'Moving Avg'!F1998</f>
        <v>7.7355299999999971</v>
      </c>
      <c r="H1998" s="2">
        <f>'Moving Avg'!G1998</f>
        <v>7.9253820000000008</v>
      </c>
      <c r="I1998" s="2">
        <f>'Moving Avg'!H1998</f>
        <v>8.5756590000000106</v>
      </c>
      <c r="J1998" s="6" t="str">
        <f>OBV!F1998</f>
        <v>BEARISH</v>
      </c>
      <c r="K1998" s="6" t="str">
        <f>OBV!G1998</f>
        <v>NEUTRAL</v>
      </c>
      <c r="L1998" s="6" t="str">
        <f>OBV!H1998</f>
        <v>BEARISH DIVERGENCE</v>
      </c>
    </row>
    <row r="1999" spans="1:12" ht="13.5" x14ac:dyDescent="0.25">
      <c r="A1999" s="3">
        <f>RSI!A1999</f>
        <v>44916</v>
      </c>
      <c r="B1999" s="2">
        <f>RSI!B1999</f>
        <v>7.7241999999999997</v>
      </c>
      <c r="C1999" s="2">
        <f>RSI!I1999</f>
        <v>48.343936285341279</v>
      </c>
      <c r="D1999" s="2">
        <f>MACD!E1999</f>
        <v>2.8773308206050174E-2</v>
      </c>
      <c r="E1999" s="2">
        <f>MACD!F1999</f>
        <v>3.4554443602980912E-2</v>
      </c>
      <c r="F1999" s="2">
        <f>'Moving Avg'!D1999</f>
        <v>7.6753999999999989</v>
      </c>
      <c r="G1999" s="2">
        <f>'Moving Avg'!F1999</f>
        <v>7.7441199999999979</v>
      </c>
      <c r="H1999" s="2">
        <f>'Moving Avg'!G1999</f>
        <v>7.9170600000000011</v>
      </c>
      <c r="I1999" s="2">
        <f>'Moving Avg'!H1999</f>
        <v>8.5698145000000121</v>
      </c>
      <c r="J1999" s="6" t="str">
        <f>OBV!F1999</f>
        <v>BEARISH</v>
      </c>
      <c r="K1999" s="6" t="str">
        <f>OBV!G1999</f>
        <v>NEUTRAL</v>
      </c>
      <c r="L1999" s="6" t="str">
        <f>OBV!H1999</f>
        <v>BEARISH DIVERGENCE</v>
      </c>
    </row>
    <row r="2000" spans="1:12" ht="13.5" x14ac:dyDescent="0.25">
      <c r="A2000" s="3">
        <f>RSI!A2000</f>
        <v>44917</v>
      </c>
      <c r="B2000" s="2">
        <f>RSI!B2000</f>
        <v>7.9142000000000001</v>
      </c>
      <c r="C2000" s="2">
        <f>RSI!I2000</f>
        <v>53.297734984300604</v>
      </c>
      <c r="D2000" s="2">
        <f>MACD!E2000</f>
        <v>4.9204383792478268E-4</v>
      </c>
      <c r="E2000" s="2">
        <f>MACD!F2000</f>
        <v>2.7741963649969687E-2</v>
      </c>
      <c r="F2000" s="2">
        <f>'Moving Avg'!D2000</f>
        <v>7.7405199999999992</v>
      </c>
      <c r="G2000" s="2">
        <f>'Moving Avg'!F2000</f>
        <v>7.7558799999999994</v>
      </c>
      <c r="H2000" s="2">
        <f>'Moving Avg'!G2000</f>
        <v>7.9089200000000002</v>
      </c>
      <c r="I2000" s="2">
        <f>'Moving Avg'!H2000</f>
        <v>8.5649200000000096</v>
      </c>
      <c r="J2000" s="6" t="str">
        <f>OBV!F2000</f>
        <v>BULLISH</v>
      </c>
      <c r="K2000" s="6" t="str">
        <f>OBV!G2000</f>
        <v>NEUTRAL</v>
      </c>
      <c r="L2000" s="6" t="str">
        <f>OBV!H2000</f>
        <v>CONFIRMED BULLISH</v>
      </c>
    </row>
    <row r="2001" spans="1:12" ht="13.5" x14ac:dyDescent="0.25">
      <c r="A2001" s="3">
        <f>RSI!A2001</f>
        <v>44918</v>
      </c>
      <c r="B2001" s="2">
        <f>RSI!B2001</f>
        <v>7.9142000000000001</v>
      </c>
      <c r="C2001" s="2">
        <f>RSI!I2001</f>
        <v>53.297734984300604</v>
      </c>
      <c r="D2001" s="2">
        <f>MACD!E2001</f>
        <v>-3.8156719343231948E-2</v>
      </c>
      <c r="E2001" s="2">
        <f>MACD!F2001</f>
        <v>1.4562227051329361E-2</v>
      </c>
      <c r="F2001" s="2">
        <f>'Moving Avg'!D2001</f>
        <v>7.7766999999999999</v>
      </c>
      <c r="G2001" s="2">
        <f>'Moving Avg'!F2001</f>
        <v>7.7595000000000001</v>
      </c>
      <c r="H2001" s="2">
        <f>'Moving Avg'!G2001</f>
        <v>7.8958960000000005</v>
      </c>
      <c r="I2001" s="2">
        <f>'Moving Avg'!H2001</f>
        <v>8.5606825000000093</v>
      </c>
      <c r="J2001" s="6" t="str">
        <f>OBV!F2001</f>
        <v>BULLISH</v>
      </c>
      <c r="K2001" s="6" t="str">
        <f>OBV!G2001</f>
        <v>NEUTRAL</v>
      </c>
      <c r="L2001" s="6" t="str">
        <f>OBV!H2001</f>
        <v>CONFIRMED BULLISH</v>
      </c>
    </row>
    <row r="2002" spans="1:12" ht="13.5" x14ac:dyDescent="0.25">
      <c r="A2002" s="3">
        <f>RSI!A2002</f>
        <v>44921</v>
      </c>
      <c r="B2002" s="2">
        <f>RSI!B2002</f>
        <v>8.0045999999999999</v>
      </c>
      <c r="C2002" s="2">
        <f>RSI!I2002</f>
        <v>55.644906063183164</v>
      </c>
      <c r="D2002" s="2">
        <f>MACD!E2002</f>
        <v>-3.7952682298917573E-2</v>
      </c>
      <c r="E2002" s="2">
        <f>MACD!F2002</f>
        <v>4.0592451812799749E-3</v>
      </c>
      <c r="F2002" s="2">
        <f>'Moving Avg'!D2002</f>
        <v>7.8581000000000003</v>
      </c>
      <c r="G2002" s="2">
        <f>'Moving Avg'!F2002</f>
        <v>7.7536199999999997</v>
      </c>
      <c r="H2002" s="2">
        <f>'Moving Avg'!G2002</f>
        <v>7.8846799999999986</v>
      </c>
      <c r="I2002" s="2">
        <f>'Moving Avg'!H2002</f>
        <v>8.5564590000000074</v>
      </c>
      <c r="J2002" s="6" t="str">
        <f>OBV!F2002</f>
        <v>BULLISH</v>
      </c>
      <c r="K2002" s="6" t="str">
        <f>OBV!G2002</f>
        <v>NEUTRAL</v>
      </c>
      <c r="L2002" s="6" t="str">
        <f>OBV!H2002</f>
        <v>CONFIRMED BULLISH</v>
      </c>
    </row>
    <row r="2003" spans="1:12" ht="13.5" x14ac:dyDescent="0.25">
      <c r="A2003" s="3">
        <f>RSI!A2003</f>
        <v>44922</v>
      </c>
      <c r="B2003" s="2">
        <f>RSI!B2003</f>
        <v>7.9865000000000004</v>
      </c>
      <c r="C2003" s="2">
        <f>RSI!I2003</f>
        <v>55.048357241317269</v>
      </c>
      <c r="D2003" s="2">
        <f>MACD!E2003</f>
        <v>-7.8022423277884556E-2</v>
      </c>
      <c r="E2003" s="2">
        <f>MACD!F2003</f>
        <v>-1.2357088510552932E-2</v>
      </c>
      <c r="F2003" s="2">
        <f>'Moving Avg'!D2003</f>
        <v>7.9087399999999999</v>
      </c>
      <c r="G2003" s="2">
        <f>'Moving Avg'!F2003</f>
        <v>7.7468349999999999</v>
      </c>
      <c r="H2003" s="2">
        <f>'Moving Avg'!G2003</f>
        <v>7.8788899999999975</v>
      </c>
      <c r="I2003" s="2">
        <f>'Moving Avg'!H2003</f>
        <v>8.5521450000000065</v>
      </c>
      <c r="J2003" s="6" t="str">
        <f>OBV!F2003</f>
        <v>BULLISH</v>
      </c>
      <c r="K2003" s="6" t="str">
        <f>OBV!G2003</f>
        <v>NEUTRAL</v>
      </c>
      <c r="L2003" s="6" t="str">
        <f>OBV!H2003</f>
        <v>CONFIRMED BULLISH</v>
      </c>
    </row>
    <row r="2004" spans="1:12" ht="13.5" x14ac:dyDescent="0.25">
      <c r="A2004" s="3">
        <f>RSI!A2004</f>
        <v>44923</v>
      </c>
      <c r="B2004" s="2">
        <f>RSI!B2004</f>
        <v>8.0317000000000007</v>
      </c>
      <c r="C2004" s="2">
        <f>RSI!I2004</f>
        <v>56.308055405161845</v>
      </c>
      <c r="D2004" s="2">
        <f>MACD!E2004</f>
        <v>-0.11630700754029011</v>
      </c>
      <c r="E2004" s="2">
        <f>MACD!F2004</f>
        <v>-3.3147072316500367E-2</v>
      </c>
      <c r="F2004" s="2">
        <f>'Moving Avg'!D2004</f>
        <v>7.9702399999999995</v>
      </c>
      <c r="G2004" s="2">
        <f>'Moving Avg'!F2004</f>
        <v>7.7653750000000006</v>
      </c>
      <c r="H2004" s="2">
        <f>'Moving Avg'!G2004</f>
        <v>7.8743659999999966</v>
      </c>
      <c r="I2004" s="2">
        <f>'Moving Avg'!H2004</f>
        <v>8.5480570000000071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</row>
    <row r="2005" spans="1:12" ht="13.5" x14ac:dyDescent="0.25">
      <c r="A2005" s="3">
        <f>RSI!A2005</f>
        <v>44924</v>
      </c>
      <c r="B2005" s="2">
        <f>RSI!B2005</f>
        <v>7.9413</v>
      </c>
      <c r="C2005" s="2">
        <f>RSI!I2005</f>
        <v>53.102866904116524</v>
      </c>
      <c r="D2005" s="2">
        <f>MACD!E2005</f>
        <v>-0.14461194384228637</v>
      </c>
      <c r="E2005" s="2">
        <f>MACD!F2005</f>
        <v>-5.5440046621657572E-2</v>
      </c>
      <c r="F2005" s="2">
        <f>'Moving Avg'!D2005</f>
        <v>7.9756600000000004</v>
      </c>
      <c r="G2005" s="2">
        <f>'Moving Avg'!F2005</f>
        <v>7.7802999999999995</v>
      </c>
      <c r="H2005" s="2">
        <f>'Moving Avg'!G2005</f>
        <v>7.8721959999999971</v>
      </c>
      <c r="I2005" s="2">
        <f>'Moving Avg'!H2005</f>
        <v>8.5439115000000072</v>
      </c>
      <c r="J2005" s="6" t="str">
        <f>OBV!F2005</f>
        <v>BEARISH</v>
      </c>
      <c r="K2005" s="6" t="str">
        <f>OBV!G2005</f>
        <v>NEUTRAL</v>
      </c>
      <c r="L2005" s="6" t="str">
        <f>OBV!H2005</f>
        <v>BEARISH DIVERGENCE</v>
      </c>
    </row>
    <row r="2006" spans="1:12" ht="13.5" x14ac:dyDescent="0.25">
      <c r="A2006" s="3">
        <f>RSI!A2006</f>
        <v>44925</v>
      </c>
      <c r="B2006" s="2">
        <f>RSI!B2006</f>
        <v>7.9413</v>
      </c>
      <c r="C2006" s="2">
        <f>RSI!I2006</f>
        <v>53.102866904116524</v>
      </c>
      <c r="D2006" s="2">
        <f>MACD!E2006</f>
        <v>-0.14689801138553271</v>
      </c>
      <c r="E2006" s="2">
        <f>MACD!F2006</f>
        <v>-7.37316395744326E-2</v>
      </c>
      <c r="F2006" s="2">
        <f>'Moving Avg'!D2006</f>
        <v>7.9810800000000004</v>
      </c>
      <c r="G2006" s="2">
        <f>'Moving Avg'!F2006</f>
        <v>7.7943200000000008</v>
      </c>
      <c r="H2006" s="2">
        <f>'Moving Avg'!G2006</f>
        <v>7.8707479999999963</v>
      </c>
      <c r="I2006" s="2">
        <f>'Moving Avg'!H2006</f>
        <v>8.5397660000000073</v>
      </c>
      <c r="J2006" s="6" t="str">
        <f>OBV!F2006</f>
        <v>BEARISH</v>
      </c>
      <c r="K2006" s="6" t="str">
        <f>OBV!G2006</f>
        <v>NEUTRAL</v>
      </c>
      <c r="L2006" s="6" t="str">
        <f>OBV!H2006</f>
        <v>BEARISH DIVERGENCE</v>
      </c>
    </row>
    <row r="2007" spans="1:12" ht="13.5" x14ac:dyDescent="0.25">
      <c r="A2007" s="3">
        <f>RSI!A2007</f>
        <v>44928</v>
      </c>
      <c r="B2007" s="2">
        <f>RSI!B2007</f>
        <v>7.4710000000000001</v>
      </c>
      <c r="C2007" s="2">
        <f>RSI!I2007</f>
        <v>39.527343342090091</v>
      </c>
      <c r="D2007" s="2">
        <f>MACD!E2007</f>
        <v>-0.13542529494351285</v>
      </c>
      <c r="E2007" s="2">
        <f>MACD!F2007</f>
        <v>-8.6070370648248656E-2</v>
      </c>
      <c r="F2007" s="2">
        <f>'Moving Avg'!D2007</f>
        <v>7.8743599999999985</v>
      </c>
      <c r="G2007" s="2">
        <f>'Moving Avg'!F2007</f>
        <v>7.762665000000001</v>
      </c>
      <c r="H2007" s="2">
        <f>'Moving Avg'!G2007</f>
        <v>7.8550099999999974</v>
      </c>
      <c r="I2007" s="2">
        <f>'Moving Avg'!H2007</f>
        <v>8.5332690000000078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</row>
    <row r="2008" spans="1:12" ht="13.5" x14ac:dyDescent="0.25">
      <c r="A2008" s="3">
        <f>RSI!A2008</f>
        <v>44929</v>
      </c>
      <c r="B2008" s="2">
        <f>RSI!B2008</f>
        <v>7.3895999999999997</v>
      </c>
      <c r="C2008" s="2">
        <f>RSI!I2008</f>
        <v>37.729492362603729</v>
      </c>
      <c r="D2008" s="2">
        <f>MACD!E2008</f>
        <v>-9.654410348673359E-2</v>
      </c>
      <c r="E2008" s="2">
        <f>MACD!F2008</f>
        <v>-8.8165117215945638E-2</v>
      </c>
      <c r="F2008" s="2">
        <f>'Moving Avg'!D2008</f>
        <v>7.7549800000000007</v>
      </c>
      <c r="G2008" s="2">
        <f>'Moving Avg'!F2008</f>
        <v>7.7500049999999998</v>
      </c>
      <c r="H2008" s="2">
        <f>'Moving Avg'!G2008</f>
        <v>7.8376439999999965</v>
      </c>
      <c r="I2008" s="2">
        <f>'Moving Avg'!H2008</f>
        <v>8.5263650000000055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7.2358000000000002</v>
      </c>
      <c r="C2009" s="2">
        <f>RSI!I2009</f>
        <v>34.53344919417188</v>
      </c>
      <c r="D2009" s="2">
        <f>MACD!E2009</f>
        <v>-5.1072012134707023E-2</v>
      </c>
      <c r="E2009" s="2">
        <f>MACD!F2009</f>
        <v>-8.0746496199697926E-2</v>
      </c>
      <c r="F2009" s="2">
        <f>'Moving Avg'!D2009</f>
        <v>7.5957999999999997</v>
      </c>
      <c r="G2009" s="2">
        <f>'Moving Avg'!F2009</f>
        <v>7.7273949999999996</v>
      </c>
      <c r="H2009" s="2">
        <f>'Moving Avg'!G2009</f>
        <v>7.8177459999999961</v>
      </c>
      <c r="I2009" s="2">
        <f>'Moving Avg'!H2009</f>
        <v>8.5191740000000067</v>
      </c>
      <c r="J2009" s="6" t="str">
        <f>OBV!F2009</f>
        <v>BEARISH</v>
      </c>
      <c r="K2009" s="6" t="str">
        <f>OBV!G2009</f>
        <v>STRONG</v>
      </c>
      <c r="L2009" s="6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7.2358000000000002</v>
      </c>
      <c r="C2010" s="2">
        <f>RSI!I2010</f>
        <v>34.53344919417188</v>
      </c>
      <c r="D2010" s="2">
        <f>MACD!E2010</f>
        <v>1.9932868692491112E-2</v>
      </c>
      <c r="E2010" s="2">
        <f>MACD!F2010</f>
        <v>-6.0610623221260117E-2</v>
      </c>
      <c r="F2010" s="2">
        <f>'Moving Avg'!D2010</f>
        <v>7.4546999999999999</v>
      </c>
      <c r="G2010" s="2">
        <f>'Moving Avg'!F2010</f>
        <v>7.7047849999999993</v>
      </c>
      <c r="H2010" s="2">
        <f>'Moving Avg'!G2010</f>
        <v>7.7996559999999961</v>
      </c>
      <c r="I2010" s="2">
        <f>'Moving Avg'!H2010</f>
        <v>8.5136035000000074</v>
      </c>
      <c r="J2010" s="6" t="str">
        <f>OBV!F2010</f>
        <v>BEARISH</v>
      </c>
      <c r="K2010" s="6" t="str">
        <f>OBV!G2010</f>
        <v>STRONG</v>
      </c>
      <c r="L2010" s="6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7.2358000000000002</v>
      </c>
      <c r="C2011" s="2">
        <f>RSI!I2011</f>
        <v>34.53344919417188</v>
      </c>
      <c r="D2011" s="2">
        <f>MACD!E2011</f>
        <v>8.3067372261464101E-2</v>
      </c>
      <c r="E2011" s="2">
        <f>MACD!F2011</f>
        <v>-3.1875024124715282E-2</v>
      </c>
      <c r="F2011" s="2">
        <f>'Moving Avg'!D2011</f>
        <v>7.3135999999999992</v>
      </c>
      <c r="G2011" s="2">
        <f>'Moving Avg'!F2011</f>
        <v>7.6866950000000003</v>
      </c>
      <c r="H2011" s="2">
        <f>'Moving Avg'!G2011</f>
        <v>7.7833759999999961</v>
      </c>
      <c r="I2011" s="2">
        <f>'Moving Avg'!H2011</f>
        <v>8.5056240000000063</v>
      </c>
      <c r="J2011" s="6" t="str">
        <f>OBV!F2011</f>
        <v>BEARISH</v>
      </c>
      <c r="K2011" s="6" t="str">
        <f>OBV!G2011</f>
        <v>STRONG</v>
      </c>
      <c r="L2011" s="6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7.0548999999999999</v>
      </c>
      <c r="C2012" s="2">
        <f>RSI!I2012</f>
        <v>30.711624632069217</v>
      </c>
      <c r="D2012" s="2">
        <f>MACD!E2012</f>
        <v>0.1666238366273376</v>
      </c>
      <c r="E2012" s="2">
        <f>MACD!F2012</f>
        <v>7.8247480256952925E-3</v>
      </c>
      <c r="F2012" s="2">
        <f>'Moving Avg'!D2012</f>
        <v>7.2303799999999994</v>
      </c>
      <c r="G2012" s="2">
        <f>'Moving Avg'!F2012</f>
        <v>7.6464450000000017</v>
      </c>
      <c r="H2012" s="2">
        <f>'Moving Avg'!G2012</f>
        <v>7.7689039999999956</v>
      </c>
      <c r="I2012" s="2">
        <f>'Moving Avg'!H2012</f>
        <v>8.4967400000000062</v>
      </c>
      <c r="J2012" s="6" t="str">
        <f>OBV!F2012</f>
        <v>BEARISH</v>
      </c>
      <c r="K2012" s="6" t="str">
        <f>OBV!G2012</f>
        <v>STRONG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7.0096999999999996</v>
      </c>
      <c r="C2013" s="2">
        <f>RSI!I2013</f>
        <v>29.823499930321987</v>
      </c>
      <c r="D2013" s="2">
        <f>MACD!E2013</f>
        <v>0.24157578065612917</v>
      </c>
      <c r="E2013" s="2">
        <f>MACD!F2013</f>
        <v>5.4574954551782066E-2</v>
      </c>
      <c r="F2013" s="2">
        <f>'Moving Avg'!D2013</f>
        <v>7.1543999999999999</v>
      </c>
      <c r="G2013" s="2">
        <f>'Moving Avg'!F2013</f>
        <v>7.6170500000000017</v>
      </c>
      <c r="H2013" s="2">
        <f>'Moving Avg'!G2013</f>
        <v>7.754431999999996</v>
      </c>
      <c r="I2013" s="2">
        <f>'Moving Avg'!H2013</f>
        <v>8.4876300000000064</v>
      </c>
      <c r="J2013" s="6" t="str">
        <f>OBV!F2013</f>
        <v>BEARISH</v>
      </c>
      <c r="K2013" s="6" t="str">
        <f>OBV!G2013</f>
        <v>STRONG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6.8288000000000002</v>
      </c>
      <c r="C2014" s="2">
        <f>RSI!I2014</f>
        <v>26.518273484370894</v>
      </c>
      <c r="D2014" s="2">
        <f>MACD!E2014</f>
        <v>0.32903128346323118</v>
      </c>
      <c r="E2014" s="2">
        <f>MACD!F2014</f>
        <v>0.1094662203340719</v>
      </c>
      <c r="F2014" s="2">
        <f>'Moving Avg'!D2014</f>
        <v>7.0729999999999986</v>
      </c>
      <c r="G2014" s="2">
        <f>'Moving Avg'!F2014</f>
        <v>7.5786100000000003</v>
      </c>
      <c r="H2014" s="2">
        <f>'Moving Avg'!G2014</f>
        <v>7.7363419999999961</v>
      </c>
      <c r="I2014" s="2">
        <f>'Moving Avg'!H2014</f>
        <v>8.477615500000006</v>
      </c>
      <c r="J2014" s="6" t="str">
        <f>OBV!F2014</f>
        <v>BEARISH</v>
      </c>
      <c r="K2014" s="6" t="str">
        <f>OBV!G2014</f>
        <v>STRONG</v>
      </c>
      <c r="L2014" s="6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7.1001000000000003</v>
      </c>
      <c r="C2015" s="2">
        <f>RSI!I2015</f>
        <v>37.674216067355793</v>
      </c>
      <c r="D2015" s="2">
        <f>MACD!E2015</f>
        <v>0.37350518129257715</v>
      </c>
      <c r="E2015" s="2">
        <f>MACD!F2015</f>
        <v>0.16227401252577295</v>
      </c>
      <c r="F2015" s="2">
        <f>'Moving Avg'!D2015</f>
        <v>7.0458600000000002</v>
      </c>
      <c r="G2015" s="2">
        <f>'Moving Avg'!F2015</f>
        <v>7.5541849999999995</v>
      </c>
      <c r="H2015" s="2">
        <f>'Moving Avg'!G2015</f>
        <v>7.7191559999999955</v>
      </c>
      <c r="I2015" s="2">
        <f>'Moving Avg'!H2015</f>
        <v>8.4693075000000064</v>
      </c>
      <c r="J2015" s="6" t="str">
        <f>OBV!F2015</f>
        <v>BEARISH</v>
      </c>
      <c r="K2015" s="6" t="str">
        <f>OBV!G2015</f>
        <v>STRONG</v>
      </c>
      <c r="L2015" s="6" t="str">
        <f>OBV!H2015</f>
        <v>CONFIRMED BEARISH</v>
      </c>
    </row>
    <row r="2016" spans="1:12" ht="13.5" x14ac:dyDescent="0.25">
      <c r="A2016" s="3">
        <f>RSI!A2016</f>
        <v>44939</v>
      </c>
      <c r="B2016" s="2">
        <f>RSI!B2016</f>
        <v>7.4981</v>
      </c>
      <c r="C2016" s="2">
        <f>RSI!I2016</f>
        <v>49.73130560038468</v>
      </c>
      <c r="D2016" s="2">
        <f>MACD!E2016</f>
        <v>0.38419777724101056</v>
      </c>
      <c r="E2016" s="2">
        <f>MACD!F2016</f>
        <v>0.20665876546882048</v>
      </c>
      <c r="F2016" s="2">
        <f>'Moving Avg'!D2016</f>
        <v>7.0983199999999993</v>
      </c>
      <c r="G2016" s="2">
        <f>'Moving Avg'!F2016</f>
        <v>7.5424249999999997</v>
      </c>
      <c r="H2016" s="2">
        <f>'Moving Avg'!G2016</f>
        <v>7.7068559999999966</v>
      </c>
      <c r="I2016" s="2">
        <f>'Moving Avg'!H2016</f>
        <v>8.4626830000000055</v>
      </c>
      <c r="J2016" s="6" t="str">
        <f>OBV!F2016</f>
        <v>BULLISH</v>
      </c>
      <c r="K2016" s="6" t="str">
        <f>OBV!G2016</f>
        <v>WEAK</v>
      </c>
      <c r="L2016" s="6" t="str">
        <f>OBV!H2016</f>
        <v>CONFIRMED BULLISH</v>
      </c>
    </row>
    <row r="2017" spans="1:12" ht="13.5" x14ac:dyDescent="0.25">
      <c r="A2017" s="3">
        <f>RSI!A2017</f>
        <v>44942</v>
      </c>
      <c r="B2017" s="2">
        <f>RSI!B2017</f>
        <v>7.3353000000000002</v>
      </c>
      <c r="C2017" s="2">
        <f>RSI!I2017</f>
        <v>45.826102129486621</v>
      </c>
      <c r="D2017" s="2">
        <f>MACD!E2017</f>
        <v>0.33295297033746341</v>
      </c>
      <c r="E2017" s="2">
        <f>MACD!F2017</f>
        <v>0.23191760644254908</v>
      </c>
      <c r="F2017" s="2">
        <f>'Moving Avg'!D2017</f>
        <v>7.1544000000000008</v>
      </c>
      <c r="G2017" s="2">
        <f>'Moving Avg'!F2017</f>
        <v>7.5293099999999979</v>
      </c>
      <c r="H2017" s="2">
        <f>'Moving Avg'!G2017</f>
        <v>7.6918419999999967</v>
      </c>
      <c r="I2017" s="2">
        <f>'Moving Avg'!H2017</f>
        <v>8.4552445000000063</v>
      </c>
      <c r="J2017" s="6" t="str">
        <f>OBV!F2017</f>
        <v>BULLISH</v>
      </c>
      <c r="K2017" s="6" t="str">
        <f>OBV!G2017</f>
        <v>WEAK</v>
      </c>
      <c r="L2017" s="6" t="str">
        <f>OBV!H2017</f>
        <v>CONFIRMED BULLISH</v>
      </c>
    </row>
    <row r="2018" spans="1:12" ht="13.5" x14ac:dyDescent="0.25">
      <c r="A2018" s="3">
        <f>RSI!A2018</f>
        <v>44943</v>
      </c>
      <c r="B2018" s="2">
        <f>RSI!B2018</f>
        <v>7.3986000000000001</v>
      </c>
      <c r="C2018" s="2">
        <f>RSI!I2018</f>
        <v>47.550698652018838</v>
      </c>
      <c r="D2018" s="2">
        <f>MACD!E2018</f>
        <v>0.27334404218981145</v>
      </c>
      <c r="E2018" s="2">
        <f>MACD!F2018</f>
        <v>0.24020289359200156</v>
      </c>
      <c r="F2018" s="2">
        <f>'Moving Avg'!D2018</f>
        <v>7.2321799999999996</v>
      </c>
      <c r="G2018" s="2">
        <f>'Moving Avg'!F2018</f>
        <v>7.5125749999999982</v>
      </c>
      <c r="H2018" s="2">
        <f>'Moving Avg'!G2018</f>
        <v>7.6770079999999963</v>
      </c>
      <c r="I2018" s="2">
        <f>'Moving Avg'!H2018</f>
        <v>8.4481225000000055</v>
      </c>
      <c r="J2018" s="6" t="str">
        <f>OBV!F2018</f>
        <v>BULLISH</v>
      </c>
      <c r="K2018" s="6" t="str">
        <f>OBV!G2018</f>
        <v>WEAK</v>
      </c>
      <c r="L2018" s="6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7.0096999999999996</v>
      </c>
      <c r="C2019" s="2">
        <f>RSI!I2019</f>
        <v>39.277708921321327</v>
      </c>
      <c r="D2019" s="2">
        <f>MACD!E2019</f>
        <v>0.22857016353065696</v>
      </c>
      <c r="E2019" s="2">
        <f>MACD!F2019</f>
        <v>0.23787634757973264</v>
      </c>
      <c r="F2019" s="2">
        <f>'Moving Avg'!D2019</f>
        <v>7.2683600000000013</v>
      </c>
      <c r="G2019" s="2">
        <f>'Moving Avg'!F2019</f>
        <v>7.4768499999999989</v>
      </c>
      <c r="H2019" s="2">
        <f>'Moving Avg'!G2019</f>
        <v>7.6554819999999975</v>
      </c>
      <c r="I2019" s="2">
        <f>'Moving Avg'!H2019</f>
        <v>8.4393625000000085</v>
      </c>
      <c r="J2019" s="6" t="str">
        <f>OBV!F2019</f>
        <v>BULLISH</v>
      </c>
      <c r="K2019" s="6" t="str">
        <f>OBV!G2019</f>
        <v>WEAK</v>
      </c>
      <c r="L2019" s="6" t="str">
        <f>OBV!H2019</f>
        <v>CONFIRMED BULLISH</v>
      </c>
    </row>
    <row r="2020" spans="1:12" ht="13.5" x14ac:dyDescent="0.25">
      <c r="A2020" s="3">
        <f>RSI!A2020</f>
        <v>44945</v>
      </c>
      <c r="B2020" s="2">
        <f>RSI!B2020</f>
        <v>7.2358000000000002</v>
      </c>
      <c r="C2020" s="2">
        <f>RSI!I2020</f>
        <v>45.242515612223571</v>
      </c>
      <c r="D2020" s="2">
        <f>MACD!E2020</f>
        <v>0.17671461570903357</v>
      </c>
      <c r="E2020" s="2">
        <f>MACD!F2020</f>
        <v>0.22564400120559286</v>
      </c>
      <c r="F2020" s="2">
        <f>'Moving Avg'!D2020</f>
        <v>7.2954999999999997</v>
      </c>
      <c r="G2020" s="2">
        <f>'Moving Avg'!F2020</f>
        <v>7.4429299999999996</v>
      </c>
      <c r="H2020" s="2">
        <f>'Moving Avg'!G2020</f>
        <v>7.6384779999999974</v>
      </c>
      <c r="I2020" s="2">
        <f>'Moving Avg'!H2020</f>
        <v>8.4317330000000084</v>
      </c>
      <c r="J2020" s="6" t="str">
        <f>OBV!F2020</f>
        <v>BULLISH</v>
      </c>
      <c r="K2020" s="6" t="str">
        <f>OBV!G2020</f>
        <v>NEUTRAL</v>
      </c>
      <c r="L2020" s="6" t="str">
        <f>OBV!H2020</f>
        <v>CONFIRMED BULLISH</v>
      </c>
    </row>
    <row r="2021" spans="1:12" ht="13.5" x14ac:dyDescent="0.25">
      <c r="A2021" s="3">
        <f>RSI!A2021</f>
        <v>44946</v>
      </c>
      <c r="B2021" s="2">
        <f>RSI!B2021</f>
        <v>7.3353000000000002</v>
      </c>
      <c r="C2021" s="2">
        <f>RSI!I2021</f>
        <v>47.678291584962302</v>
      </c>
      <c r="D2021" s="2">
        <f>MACD!E2021</f>
        <v>0.12670283760708845</v>
      </c>
      <c r="E2021" s="2">
        <f>MACD!F2021</f>
        <v>0.20585576848589199</v>
      </c>
      <c r="F2021" s="2">
        <f>'Moving Avg'!D2021</f>
        <v>7.2629400000000004</v>
      </c>
      <c r="G2021" s="2">
        <f>'Moving Avg'!F2021</f>
        <v>7.4139849999999994</v>
      </c>
      <c r="H2021" s="2">
        <f>'Moving Avg'!G2021</f>
        <v>7.6314239999999982</v>
      </c>
      <c r="I2021" s="2">
        <f>'Moving Avg'!H2021</f>
        <v>8.4246450000000088</v>
      </c>
      <c r="J2021" s="6" t="str">
        <f>OBV!F2021</f>
        <v>BEARISH</v>
      </c>
      <c r="K2021" s="6" t="str">
        <f>OBV!G2021</f>
        <v>STRONG</v>
      </c>
      <c r="L2021" s="6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7.3262999999999998</v>
      </c>
      <c r="C2022" s="2">
        <f>RSI!I2022</f>
        <v>47.472588465072356</v>
      </c>
      <c r="D2022" s="2">
        <f>MACD!E2022</f>
        <v>5.777790789636672E-2</v>
      </c>
      <c r="E2022" s="2">
        <f>MACD!F2022</f>
        <v>0.17624019636798693</v>
      </c>
      <c r="F2022" s="2">
        <f>'Moving Avg'!D2022</f>
        <v>7.2611400000000001</v>
      </c>
      <c r="G2022" s="2">
        <f>'Moving Avg'!F2022</f>
        <v>7.380069999999999</v>
      </c>
      <c r="H2022" s="2">
        <f>'Moving Avg'!G2022</f>
        <v>7.6245499999999984</v>
      </c>
      <c r="I2022" s="2">
        <f>'Moving Avg'!H2022</f>
        <v>8.4175560000000083</v>
      </c>
      <c r="J2022" s="6" t="str">
        <f>OBV!F2022</f>
        <v>BEARISH</v>
      </c>
      <c r="K2022" s="6" t="str">
        <f>OBV!G2022</f>
        <v>STRONG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7.2358000000000002</v>
      </c>
      <c r="C2023" s="2">
        <f>RSI!I2023</f>
        <v>45.353627411699335</v>
      </c>
      <c r="D2023" s="2">
        <f>MACD!E2023</f>
        <v>-2.2456304960005724E-4</v>
      </c>
      <c r="E2023" s="2">
        <f>MACD!F2023</f>
        <v>0.14094724448446955</v>
      </c>
      <c r="F2023" s="2">
        <f>'Moving Avg'!D2023</f>
        <v>7.2285799999999991</v>
      </c>
      <c r="G2023" s="2">
        <f>'Moving Avg'!F2023</f>
        <v>7.3425349999999998</v>
      </c>
      <c r="H2023" s="2">
        <f>'Moving Avg'!G2023</f>
        <v>7.6173139999999977</v>
      </c>
      <c r="I2023" s="2">
        <f>'Moving Avg'!H2023</f>
        <v>8.4100145000000062</v>
      </c>
      <c r="J2023" s="6" t="str">
        <f>OBV!F2023</f>
        <v>BEARISH</v>
      </c>
      <c r="K2023" s="6" t="str">
        <f>OBV!G2023</f>
        <v>STRONG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7.0730000000000004</v>
      </c>
      <c r="C2024" s="2">
        <f>RSI!I2024</f>
        <v>41.743982769204358</v>
      </c>
      <c r="D2024" s="2">
        <f>MACD!E2024</f>
        <v>-6.4013683442597724E-2</v>
      </c>
      <c r="E2024" s="2">
        <f>MACD!F2024</f>
        <v>9.9955058899056107E-2</v>
      </c>
      <c r="F2024" s="2">
        <f>'Moving Avg'!D2024</f>
        <v>7.2412400000000003</v>
      </c>
      <c r="G2024" s="2">
        <f>'Moving Avg'!F2024</f>
        <v>7.2946</v>
      </c>
      <c r="H2024" s="2">
        <f>'Moving Avg'!G2024</f>
        <v>7.6013959999999985</v>
      </c>
      <c r="I2024" s="2">
        <f>'Moving Avg'!H2024</f>
        <v>8.4016590000000093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</row>
    <row r="2025" spans="1:12" ht="13.5" x14ac:dyDescent="0.25">
      <c r="A2025" s="3">
        <f>RSI!A2025</f>
        <v>44952</v>
      </c>
      <c r="B2025" s="2">
        <f>RSI!B2025</f>
        <v>7.0548999999999999</v>
      </c>
      <c r="C2025" s="2">
        <f>RSI!I2025</f>
        <v>41.349946470834283</v>
      </c>
      <c r="D2025" s="2">
        <f>MACD!E2025</f>
        <v>-7.2965117557423298E-2</v>
      </c>
      <c r="E2025" s="2">
        <f>MACD!F2025</f>
        <v>6.5371023607760231E-2</v>
      </c>
      <c r="F2025" s="2">
        <f>'Moving Avg'!D2025</f>
        <v>7.2050600000000005</v>
      </c>
      <c r="G2025" s="2">
        <f>'Moving Avg'!F2025</f>
        <v>7.2502800000000009</v>
      </c>
      <c r="H2025" s="2">
        <f>'Moving Avg'!G2025</f>
        <v>7.5851159999999984</v>
      </c>
      <c r="I2025" s="2">
        <f>'Moving Avg'!H2025</f>
        <v>8.3931250000000084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7.0548999999999999</v>
      </c>
      <c r="C2026" s="2">
        <f>RSI!I2026</f>
        <v>41.349946470834283</v>
      </c>
      <c r="D2026" s="2">
        <f>MACD!E2026</f>
        <v>-1.740096915670275E-2</v>
      </c>
      <c r="E2026" s="2">
        <f>MACD!F2026</f>
        <v>4.8816625054867634E-2</v>
      </c>
      <c r="F2026" s="2">
        <f>'Moving Avg'!D2026</f>
        <v>7.1489799999999999</v>
      </c>
      <c r="G2026" s="2">
        <f>'Moving Avg'!F2026</f>
        <v>7.2059600000000001</v>
      </c>
      <c r="H2026" s="2">
        <f>'Moving Avg'!G2026</f>
        <v>7.5634079999999981</v>
      </c>
      <c r="I2026" s="2">
        <f>'Moving Avg'!H2026</f>
        <v>8.3854675000000096</v>
      </c>
      <c r="J2026" s="6" t="str">
        <f>OBV!F2026</f>
        <v>BEARISH</v>
      </c>
      <c r="K2026" s="6" t="str">
        <f>OBV!G2026</f>
        <v>STRONG</v>
      </c>
      <c r="L2026" s="6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7.0368000000000004</v>
      </c>
      <c r="C2027" s="2">
        <f>RSI!I2027</f>
        <v>40.902173268531307</v>
      </c>
      <c r="D2027" s="2">
        <f>MACD!E2027</f>
        <v>7.6757963328271117E-3</v>
      </c>
      <c r="E2027" s="2">
        <f>MACD!F2027</f>
        <v>4.0588459310459533E-2</v>
      </c>
      <c r="F2027" s="2">
        <f>'Moving Avg'!D2027</f>
        <v>7.0910800000000007</v>
      </c>
      <c r="G2027" s="2">
        <f>'Moving Avg'!F2027</f>
        <v>7.1842500000000005</v>
      </c>
      <c r="H2027" s="2">
        <f>'Moving Avg'!G2027</f>
        <v>7.5416999999999996</v>
      </c>
      <c r="I2027" s="2">
        <f>'Moving Avg'!H2027</f>
        <v>8.3777195000000102</v>
      </c>
      <c r="J2027" s="6" t="str">
        <f>OBV!F2027</f>
        <v>BEARISH</v>
      </c>
      <c r="K2027" s="6" t="str">
        <f>OBV!G2027</f>
        <v>STRONG</v>
      </c>
      <c r="L2027" s="6" t="str">
        <f>OBV!H2027</f>
        <v>CONFIRMED BEARISH</v>
      </c>
    </row>
    <row r="2028" spans="1:12" ht="13.5" x14ac:dyDescent="0.25">
      <c r="A2028" s="3">
        <f>RSI!A2028</f>
        <v>44957</v>
      </c>
      <c r="B2028" s="2">
        <f>RSI!B2028</f>
        <v>7.0368000000000004</v>
      </c>
      <c r="C2028" s="2">
        <f>RSI!I2028</f>
        <v>40.902173268531307</v>
      </c>
      <c r="D2028" s="2">
        <f>MACD!E2028</f>
        <v>4.0375532299463224E-2</v>
      </c>
      <c r="E2028" s="2">
        <f>MACD!F2028</f>
        <v>4.0545873908260269E-2</v>
      </c>
      <c r="F2028" s="2">
        <f>'Moving Avg'!D2028</f>
        <v>7.0512800000000002</v>
      </c>
      <c r="G2028" s="2">
        <f>'Moving Avg'!F2028</f>
        <v>7.1666100000000004</v>
      </c>
      <c r="H2028" s="2">
        <f>'Moving Avg'!G2028</f>
        <v>7.527228</v>
      </c>
      <c r="I2028" s="2">
        <f>'Moving Avg'!H2028</f>
        <v>8.3690950000000104</v>
      </c>
      <c r="J2028" s="6" t="str">
        <f>OBV!F2028</f>
        <v>BEARISH</v>
      </c>
      <c r="K2028" s="6" t="str">
        <f>OBV!G2028</f>
        <v>STRONG</v>
      </c>
      <c r="L2028" s="6" t="str">
        <f>OBV!H2028</f>
        <v>CONFIRMED BEARISH</v>
      </c>
    </row>
    <row r="2029" spans="1:12" ht="13.5" x14ac:dyDescent="0.25">
      <c r="A2029" s="3">
        <f>RSI!A2029</f>
        <v>44958</v>
      </c>
      <c r="B2029" s="2">
        <f>RSI!B2029</f>
        <v>7.0368000000000004</v>
      </c>
      <c r="C2029" s="2">
        <f>RSI!I2029</f>
        <v>40.902173268531307</v>
      </c>
      <c r="D2029" s="2">
        <f>MACD!E2029</f>
        <v>9.8271712214774709E-3</v>
      </c>
      <c r="E2029" s="2">
        <f>MACD!F2029</f>
        <v>3.4402133370903712E-2</v>
      </c>
      <c r="F2029" s="2">
        <f>'Moving Avg'!D2029</f>
        <v>7.0440399999999999</v>
      </c>
      <c r="G2029" s="2">
        <f>'Moving Avg'!F2029</f>
        <v>7.1566599999999996</v>
      </c>
      <c r="H2029" s="2">
        <f>'Moving Avg'!G2029</f>
        <v>7.516916000000001</v>
      </c>
      <c r="I2029" s="2">
        <f>'Moving Avg'!H2029</f>
        <v>8.3604705000000124</v>
      </c>
      <c r="J2029" s="6" t="str">
        <f>OBV!F2029</f>
        <v>BEARISH</v>
      </c>
      <c r="K2029" s="6" t="str">
        <f>OBV!G2029</f>
        <v>STRONG</v>
      </c>
      <c r="L2029" s="6" t="str">
        <f>OBV!H2029</f>
        <v>CONFIRMED BEARISH</v>
      </c>
    </row>
    <row r="2030" spans="1:12" ht="13.5" x14ac:dyDescent="0.25">
      <c r="A2030" s="3">
        <f>RSI!A2030</f>
        <v>44959</v>
      </c>
      <c r="B2030" s="2">
        <f>RSI!B2030</f>
        <v>7.0096999999999996</v>
      </c>
      <c r="C2030" s="2">
        <f>RSI!I2030</f>
        <v>40.090338518929428</v>
      </c>
      <c r="D2030" s="2">
        <f>MACD!E2030</f>
        <v>2.2264470419961491E-2</v>
      </c>
      <c r="E2030" s="2">
        <f>MACD!F2030</f>
        <v>3.1974600780715269E-2</v>
      </c>
      <c r="F2030" s="2">
        <f>'Moving Avg'!D2030</f>
        <v>7.0349999999999993</v>
      </c>
      <c r="G2030" s="2">
        <f>'Moving Avg'!F2030</f>
        <v>7.1453550000000003</v>
      </c>
      <c r="H2030" s="2">
        <f>'Moving Avg'!G2030</f>
        <v>7.5035300000000014</v>
      </c>
      <c r="I2030" s="2">
        <f>'Moving Avg'!H2030</f>
        <v>8.35171050000001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</row>
    <row r="2031" spans="1:12" ht="13.5" x14ac:dyDescent="0.25">
      <c r="A2031" s="3">
        <f>RSI!A2031</f>
        <v>44960</v>
      </c>
      <c r="B2031" s="2">
        <f>RSI!B2031</f>
        <v>7.1996000000000002</v>
      </c>
      <c r="C2031" s="2">
        <f>RSI!I2031</f>
        <v>47.894795868544769</v>
      </c>
      <c r="D2031" s="2">
        <f>MACD!E2031</f>
        <v>3.5572730812849507E-2</v>
      </c>
      <c r="E2031" s="2">
        <f>MACD!F2031</f>
        <v>3.2694226787142122E-2</v>
      </c>
      <c r="F2031" s="2">
        <f>'Moving Avg'!D2031</f>
        <v>7.0639399999999997</v>
      </c>
      <c r="G2031" s="2">
        <f>'Moving Avg'!F2031</f>
        <v>7.1435450000000014</v>
      </c>
      <c r="H2031" s="2">
        <f>'Moving Avg'!G2031</f>
        <v>7.4906860000000028</v>
      </c>
      <c r="I2031" s="2">
        <f>'Moving Avg'!H2031</f>
        <v>8.3435935000000114</v>
      </c>
      <c r="J2031" s="6" t="str">
        <f>OBV!F2031</f>
        <v>BEARISH</v>
      </c>
      <c r="K2031" s="6" t="str">
        <f>OBV!G2031</f>
        <v>NEUTRAL</v>
      </c>
      <c r="L2031" s="6" t="str">
        <f>OBV!H2031</f>
        <v>BEARISH DIVERGENCE</v>
      </c>
    </row>
    <row r="2032" spans="1:12" ht="13.5" x14ac:dyDescent="0.25">
      <c r="A2032" s="3">
        <f>RSI!A2032</f>
        <v>44963</v>
      </c>
      <c r="B2032" s="2">
        <f>RSI!B2032</f>
        <v>7.1905999999999999</v>
      </c>
      <c r="C2032" s="2">
        <f>RSI!I2032</f>
        <v>47.578452752097277</v>
      </c>
      <c r="D2032" s="2">
        <f>MACD!E2032</f>
        <v>4.6422533333625893E-2</v>
      </c>
      <c r="E2032" s="2">
        <f>MACD!F2032</f>
        <v>3.543988809643888E-2</v>
      </c>
      <c r="F2032" s="2">
        <f>'Moving Avg'!D2032</f>
        <v>7.0947000000000005</v>
      </c>
      <c r="G2032" s="2">
        <f>'Moving Avg'!F2032</f>
        <v>7.1503300000000012</v>
      </c>
      <c r="H2032" s="2">
        <f>'Moving Avg'!G2032</f>
        <v>7.4720540000000017</v>
      </c>
      <c r="I2032" s="2">
        <f>'Moving Avg'!H2032</f>
        <v>8.3357380000000099</v>
      </c>
      <c r="J2032" s="6" t="str">
        <f>OBV!F2032</f>
        <v>BEARISH</v>
      </c>
      <c r="K2032" s="6" t="str">
        <f>OBV!G2032</f>
        <v>NEUTRAL</v>
      </c>
      <c r="L2032" s="6" t="str">
        <f>OBV!H2032</f>
        <v>BEARISH DIVERGENCE</v>
      </c>
    </row>
    <row r="2033" spans="1:12" ht="13.5" x14ac:dyDescent="0.25">
      <c r="A2033" s="3">
        <f>RSI!A2033</f>
        <v>44964</v>
      </c>
      <c r="B2033" s="2">
        <f>RSI!B2033</f>
        <v>7.1634000000000002</v>
      </c>
      <c r="C2033" s="2">
        <f>RSI!I2033</f>
        <v>46.577175636899142</v>
      </c>
      <c r="D2033" s="2">
        <f>MACD!E2033</f>
        <v>4.4032235783423523E-2</v>
      </c>
      <c r="E2033" s="2">
        <f>MACD!F2033</f>
        <v>3.7158357633835806E-2</v>
      </c>
      <c r="F2033" s="2">
        <f>'Moving Avg'!D2033</f>
        <v>7.1200199999999993</v>
      </c>
      <c r="G2033" s="2">
        <f>'Moving Avg'!F2033</f>
        <v>7.1580149999999989</v>
      </c>
      <c r="H2033" s="2">
        <f>'Moving Avg'!G2033</f>
        <v>7.4528780000000019</v>
      </c>
      <c r="I2033" s="2">
        <f>'Moving Avg'!H2033</f>
        <v>8.3290170000000092</v>
      </c>
      <c r="J2033" s="6" t="str">
        <f>OBV!F2033</f>
        <v>BEARISH</v>
      </c>
      <c r="K2033" s="6" t="str">
        <f>OBV!G2033</f>
        <v>NEUTRAL</v>
      </c>
      <c r="L2033" s="6" t="str">
        <f>OBV!H2033</f>
        <v>BEARISH DIVERGENCE</v>
      </c>
    </row>
    <row r="2034" spans="1:12" ht="13.5" x14ac:dyDescent="0.25">
      <c r="A2034" s="3">
        <f>RSI!A2034</f>
        <v>44965</v>
      </c>
      <c r="B2034" s="2">
        <f>RSI!B2034</f>
        <v>7.1905999999999999</v>
      </c>
      <c r="C2034" s="2">
        <f>RSI!I2034</f>
        <v>47.761096600155035</v>
      </c>
      <c r="D2034" s="2">
        <f>MACD!E2034</f>
        <v>1.5421806240861535E-2</v>
      </c>
      <c r="E2034" s="2">
        <f>MACD!F2034</f>
        <v>3.2811047355240958E-2</v>
      </c>
      <c r="F2034" s="2">
        <f>'Moving Avg'!D2034</f>
        <v>7.1507800000000001</v>
      </c>
      <c r="G2034" s="2">
        <f>'Moving Avg'!F2034</f>
        <v>7.1761049999999997</v>
      </c>
      <c r="H2034" s="2">
        <f>'Moving Avg'!G2034</f>
        <v>7.4434720000000025</v>
      </c>
      <c r="I2034" s="2">
        <f>'Moving Avg'!H2034</f>
        <v>8.3211615000000094</v>
      </c>
      <c r="J2034" s="6" t="str">
        <f>OBV!F2034</f>
        <v>BEARISH</v>
      </c>
      <c r="K2034" s="6" t="str">
        <f>OBV!G2034</f>
        <v>NEUTRAL</v>
      </c>
      <c r="L2034" s="6" t="str">
        <f>OBV!H2034</f>
        <v>BEARISH DIVERGENCE</v>
      </c>
    </row>
    <row r="2035" spans="1:12" ht="13.5" x14ac:dyDescent="0.25">
      <c r="A2035" s="3">
        <f>RSI!A2035</f>
        <v>44966</v>
      </c>
      <c r="B2035" s="2">
        <f>RSI!B2035</f>
        <v>6.9645000000000001</v>
      </c>
      <c r="C2035" s="2">
        <f>RSI!I2035</f>
        <v>39.854500133355813</v>
      </c>
      <c r="D2035" s="2">
        <f>MACD!E2035</f>
        <v>5.4538422831180711E-3</v>
      </c>
      <c r="E2035" s="2">
        <f>MACD!F2035</f>
        <v>2.7339606340816381E-2</v>
      </c>
      <c r="F2035" s="2">
        <f>'Moving Avg'!D2035</f>
        <v>7.1417400000000004</v>
      </c>
      <c r="G2035" s="2">
        <f>'Moving Avg'!F2035</f>
        <v>7.1693249999999988</v>
      </c>
      <c r="H2035" s="2">
        <f>'Moving Avg'!G2035</f>
        <v>7.4299060000000008</v>
      </c>
      <c r="I2035" s="2">
        <f>'Moving Avg'!H2035</f>
        <v>8.3095470000000091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7.0911</v>
      </c>
      <c r="C2036" s="2">
        <f>RSI!I2036</f>
        <v>45.313501786074561</v>
      </c>
      <c r="D2036" s="2">
        <f>MACD!E2036</f>
        <v>-1.0765546484723387E-2</v>
      </c>
      <c r="E2036" s="2">
        <f>MACD!F2036</f>
        <v>1.971857577570843E-2</v>
      </c>
      <c r="F2036" s="2">
        <f>'Moving Avg'!D2036</f>
        <v>7.1200400000000004</v>
      </c>
      <c r="G2036" s="2">
        <f>'Moving Avg'!F2036</f>
        <v>7.1489750000000001</v>
      </c>
      <c r="H2036" s="2">
        <f>'Moving Avg'!G2036</f>
        <v>7.4185100000000013</v>
      </c>
      <c r="I2036" s="2">
        <f>'Moving Avg'!H2036</f>
        <v>8.2981275000000103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7.1001000000000003</v>
      </c>
      <c r="C2037" s="2">
        <f>RSI!I2037</f>
        <v>45.69087958174979</v>
      </c>
      <c r="D2037" s="2">
        <f>MACD!E2037</f>
        <v>-2.7214178180498649E-2</v>
      </c>
      <c r="E2037" s="2">
        <f>MACD!F2037</f>
        <v>1.0332024984467015E-2</v>
      </c>
      <c r="F2037" s="2">
        <f>'Moving Avg'!D2037</f>
        <v>7.1019400000000008</v>
      </c>
      <c r="G2037" s="2">
        <f>'Moving Avg'!F2037</f>
        <v>7.1372150000000003</v>
      </c>
      <c r="H2037" s="2">
        <f>'Moving Avg'!G2037</f>
        <v>7.3984300000000021</v>
      </c>
      <c r="I2037" s="2">
        <f>'Moving Avg'!H2037</f>
        <v>8.2872790000000105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6.9192</v>
      </c>
      <c r="C2038" s="2">
        <f>RSI!I2038</f>
        <v>39.752815708897614</v>
      </c>
      <c r="D2038" s="2">
        <f>MACD!E2038</f>
        <v>-2.7112517222141364E-2</v>
      </c>
      <c r="E2038" s="2">
        <f>MACD!F2038</f>
        <v>2.84311654314534E-3</v>
      </c>
      <c r="F2038" s="2">
        <f>'Moving Avg'!D2038</f>
        <v>7.0531000000000006</v>
      </c>
      <c r="G2038" s="2">
        <f>'Moving Avg'!F2038</f>
        <v>7.1132449999999992</v>
      </c>
      <c r="H2038" s="2">
        <f>'Moving Avg'!G2038</f>
        <v>7.3839580000000016</v>
      </c>
      <c r="I2038" s="2">
        <f>'Moving Avg'!H2038</f>
        <v>8.2755260000000099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6.9192</v>
      </c>
      <c r="C2039" s="2">
        <f>RSI!I2039</f>
        <v>39.752815708897614</v>
      </c>
      <c r="D2039" s="2">
        <f>MACD!E2039</f>
        <v>-2.5383722827735156E-2</v>
      </c>
      <c r="E2039" s="2">
        <f>MACD!F2039</f>
        <v>-2.8022513310307592E-3</v>
      </c>
      <c r="F2039" s="2">
        <f>'Moving Avg'!D2039</f>
        <v>6.9988200000000003</v>
      </c>
      <c r="G2039" s="2">
        <f>'Moving Avg'!F2039</f>
        <v>7.1087199999999999</v>
      </c>
      <c r="H2039" s="2">
        <f>'Moving Avg'!G2039</f>
        <v>7.3685820000000009</v>
      </c>
      <c r="I2039" s="2">
        <f>'Moving Avg'!H2039</f>
        <v>8.2637730000000094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6.9645000000000001</v>
      </c>
      <c r="C2040" s="2">
        <f>RSI!I2040</f>
        <v>41.944061029156039</v>
      </c>
      <c r="D2040" s="2">
        <f>MACD!E2040</f>
        <v>-2.9924596475105147E-2</v>
      </c>
      <c r="E2040" s="2">
        <f>MACD!F2040</f>
        <v>-8.2267203598456375E-3</v>
      </c>
      <c r="F2040" s="2">
        <f>'Moving Avg'!D2040</f>
        <v>6.9988199999999994</v>
      </c>
      <c r="G2040" s="2">
        <f>'Moving Avg'!F2040</f>
        <v>7.0951549999999983</v>
      </c>
      <c r="H2040" s="2">
        <f>'Moving Avg'!G2040</f>
        <v>7.3541120000000015</v>
      </c>
      <c r="I2040" s="2">
        <f>'Moving Avg'!H2040</f>
        <v>8.2522465000000089</v>
      </c>
      <c r="J2040" s="6" t="str">
        <f>OBV!F2040</f>
        <v>BULLISH</v>
      </c>
      <c r="K2040" s="6" t="str">
        <f>OBV!G2040</f>
        <v>WEAK</v>
      </c>
      <c r="L2040" s="6" t="str">
        <f>OBV!H2040</f>
        <v>NEUTRAL</v>
      </c>
    </row>
    <row r="2041" spans="1:12" ht="13.5" x14ac:dyDescent="0.25">
      <c r="A2041" s="3">
        <f>RSI!A2041</f>
        <v>44974</v>
      </c>
      <c r="B2041" s="2">
        <f>RSI!B2041</f>
        <v>7.1001000000000003</v>
      </c>
      <c r="C2041" s="2">
        <f>RSI!I2041</f>
        <v>48.036595751101842</v>
      </c>
      <c r="D2041" s="2">
        <f>MACD!E2041</f>
        <v>-1.3455200085152441E-2</v>
      </c>
      <c r="E2041" s="2">
        <f>MACD!F2041</f>
        <v>-9.2724163049069993E-3</v>
      </c>
      <c r="F2041" s="2">
        <f>'Moving Avg'!D2041</f>
        <v>7.0006200000000005</v>
      </c>
      <c r="G2041" s="2">
        <f>'Moving Avg'!F2041</f>
        <v>7.0833950000000003</v>
      </c>
      <c r="H2041" s="2">
        <f>'Moving Avg'!G2041</f>
        <v>7.3441620000000007</v>
      </c>
      <c r="I2041" s="2">
        <f>'Moving Avg'!H2041</f>
        <v>8.2413980000000091</v>
      </c>
      <c r="J2041" s="6" t="str">
        <f>OBV!F2041</f>
        <v>BULLISH</v>
      </c>
      <c r="K2041" s="6" t="str">
        <f>OBV!G2041</f>
        <v>WEAK</v>
      </c>
      <c r="L2041" s="6" t="str">
        <f>OBV!H2041</f>
        <v>CONFIRMED BULLISH</v>
      </c>
    </row>
    <row r="2042" spans="1:12" ht="13.5" x14ac:dyDescent="0.25">
      <c r="A2042" s="3">
        <f>RSI!A2042</f>
        <v>44977</v>
      </c>
      <c r="B2042" s="2">
        <f>RSI!B2042</f>
        <v>6.8739999999999997</v>
      </c>
      <c r="C2042" s="2">
        <f>RSI!I2042</f>
        <v>40.419818210942687</v>
      </c>
      <c r="D2042" s="2">
        <f>MACD!E2042</f>
        <v>1.6098944665781545E-2</v>
      </c>
      <c r="E2042" s="2">
        <f>MACD!F2042</f>
        <v>-4.1981441107692904E-3</v>
      </c>
      <c r="F2042" s="2">
        <f>'Moving Avg'!D2042</f>
        <v>6.9554</v>
      </c>
      <c r="G2042" s="2">
        <f>'Moving Avg'!F2042</f>
        <v>7.0607800000000012</v>
      </c>
      <c r="H2042" s="2">
        <f>'Moving Avg'!G2042</f>
        <v>7.3244440000000024</v>
      </c>
      <c r="I2042" s="2">
        <f>'Moving Avg'!H2042</f>
        <v>8.2294190000000089</v>
      </c>
      <c r="J2042" s="6" t="str">
        <f>OBV!F2042</f>
        <v>BULLISH</v>
      </c>
      <c r="K2042" s="6" t="str">
        <f>OBV!G2042</f>
        <v>WEAK</v>
      </c>
      <c r="L2042" s="6" t="str">
        <f>OBV!H2042</f>
        <v>BULLISH DIVERGENCE</v>
      </c>
    </row>
    <row r="2043" spans="1:12" ht="13.5" x14ac:dyDescent="0.25">
      <c r="A2043" s="3">
        <f>RSI!A2043</f>
        <v>44978</v>
      </c>
      <c r="B2043" s="2">
        <f>RSI!B2043</f>
        <v>6.9645000000000001</v>
      </c>
      <c r="C2043" s="2">
        <f>RSI!I2043</f>
        <v>44.231533482764966</v>
      </c>
      <c r="D2043" s="2">
        <f>MACD!E2043</f>
        <v>3.1790095742259439E-2</v>
      </c>
      <c r="E2043" s="2">
        <f>MACD!F2043</f>
        <v>2.9995038598364557E-3</v>
      </c>
      <c r="F2043" s="2">
        <f>'Moving Avg'!D2043</f>
        <v>6.9644599999999999</v>
      </c>
      <c r="G2043" s="2">
        <f>'Moving Avg'!F2043</f>
        <v>7.0472149999999996</v>
      </c>
      <c r="H2043" s="2">
        <f>'Moving Avg'!G2043</f>
        <v>7.3117820000000018</v>
      </c>
      <c r="I2043" s="2">
        <f>'Moving Avg'!H2043</f>
        <v>8.2181115000000098</v>
      </c>
      <c r="J2043" s="6" t="str">
        <f>OBV!F2043</f>
        <v>BULLISH</v>
      </c>
      <c r="K2043" s="6" t="str">
        <f>OBV!G2043</f>
        <v>WEAK</v>
      </c>
      <c r="L2043" s="6" t="str">
        <f>OBV!H2043</f>
        <v>CONFIRMED BULLISH</v>
      </c>
    </row>
    <row r="2044" spans="1:12" ht="13.5" x14ac:dyDescent="0.25">
      <c r="A2044" s="3">
        <f>RSI!A2044</f>
        <v>44979</v>
      </c>
      <c r="B2044" s="2">
        <f>RSI!B2044</f>
        <v>6.9645000000000001</v>
      </c>
      <c r="C2044" s="2">
        <f>RSI!I2044</f>
        <v>44.231533482764966</v>
      </c>
      <c r="D2044" s="2">
        <f>MACD!E2044</f>
        <v>5.017273438346237E-2</v>
      </c>
      <c r="E2044" s="2">
        <f>MACD!F2044</f>
        <v>1.2434149964561639E-2</v>
      </c>
      <c r="F2044" s="2">
        <f>'Moving Avg'!D2044</f>
        <v>6.9735200000000006</v>
      </c>
      <c r="G2044" s="2">
        <f>'Moving Avg'!F2044</f>
        <v>7.0417899999999989</v>
      </c>
      <c r="H2044" s="2">
        <f>'Moving Avg'!G2044</f>
        <v>7.2991200000000003</v>
      </c>
      <c r="I2044" s="2">
        <f>'Moving Avg'!H2044</f>
        <v>8.2066725000000105</v>
      </c>
      <c r="J2044" s="6" t="str">
        <f>OBV!F2044</f>
        <v>BULLISH</v>
      </c>
      <c r="K2044" s="6" t="str">
        <f>OBV!G2044</f>
        <v>WEAK</v>
      </c>
      <c r="L2044" s="6" t="str">
        <f>OBV!H2044</f>
        <v>CONFIRMED BULLISH</v>
      </c>
    </row>
    <row r="2045" spans="1:12" ht="13.5" x14ac:dyDescent="0.25">
      <c r="A2045" s="3">
        <f>RSI!A2045</f>
        <v>44980</v>
      </c>
      <c r="B2045" s="2">
        <f>RSI!B2045</f>
        <v>7.3082000000000003</v>
      </c>
      <c r="C2045" s="2">
        <f>RSI!I2045</f>
        <v>56.49158313018382</v>
      </c>
      <c r="D2045" s="2">
        <f>MACD!E2045</f>
        <v>6.3360810751920127E-3</v>
      </c>
      <c r="E2045" s="2">
        <f>MACD!F2045</f>
        <v>1.1214536186687715E-2</v>
      </c>
      <c r="F2045" s="2">
        <f>'Moving Avg'!D2045</f>
        <v>7.0422600000000006</v>
      </c>
      <c r="G2045" s="2">
        <f>'Moving Avg'!F2045</f>
        <v>7.0544549999999999</v>
      </c>
      <c r="H2045" s="2">
        <f>'Moving Avg'!G2045</f>
        <v>7.2935119999999998</v>
      </c>
      <c r="I2045" s="2">
        <f>'Moving Avg'!H2045</f>
        <v>8.1969520000000102</v>
      </c>
      <c r="J2045" s="6" t="str">
        <f>OBV!F2045</f>
        <v>BEARISH</v>
      </c>
      <c r="K2045" s="6" t="str">
        <f>OBV!G2045</f>
        <v>STRONG</v>
      </c>
      <c r="L2045" s="6" t="str">
        <f>OBV!H2045</f>
        <v>BEARISH DIVERGENCE</v>
      </c>
    </row>
    <row r="2046" spans="1:12" ht="13.5" x14ac:dyDescent="0.25">
      <c r="A2046" s="3">
        <f>RSI!A2046</f>
        <v>44981</v>
      </c>
      <c r="B2046" s="2">
        <f>RSI!B2046</f>
        <v>7.2358000000000002</v>
      </c>
      <c r="C2046" s="2">
        <f>RSI!I2046</f>
        <v>53.80812335775169</v>
      </c>
      <c r="D2046" s="2">
        <f>MACD!E2046</f>
        <v>-7.1580043495238499E-3</v>
      </c>
      <c r="E2046" s="2">
        <f>MACD!F2046</f>
        <v>7.5400280794454023E-3</v>
      </c>
      <c r="F2046" s="2">
        <f>'Moving Avg'!D2046</f>
        <v>7.0693999999999999</v>
      </c>
      <c r="G2046" s="2">
        <f>'Moving Avg'!F2046</f>
        <v>7.0635000000000003</v>
      </c>
      <c r="H2046" s="2">
        <f>'Moving Avg'!G2046</f>
        <v>7.2835619999999999</v>
      </c>
      <c r="I2046" s="2">
        <f>'Moving Avg'!H2046</f>
        <v>8.1871325000000077</v>
      </c>
      <c r="J2046" s="6" t="str">
        <f>OBV!F2046</f>
        <v>BEARISH</v>
      </c>
      <c r="K2046" s="6" t="str">
        <f>OBV!G2046</f>
        <v>STRONG</v>
      </c>
      <c r="L2046" s="6" t="str">
        <f>OBV!H2046</f>
        <v>BEARISH DIVERGENCE</v>
      </c>
    </row>
    <row r="2047" spans="1:12" ht="13.5" x14ac:dyDescent="0.25">
      <c r="A2047" s="3">
        <f>RSI!A2047</f>
        <v>44984</v>
      </c>
      <c r="B2047" s="2">
        <f>RSI!B2047</f>
        <v>7.1905999999999999</v>
      </c>
      <c r="C2047" s="2">
        <f>RSI!I2047</f>
        <v>52.142830950936535</v>
      </c>
      <c r="D2047" s="2">
        <f>MACD!E2047</f>
        <v>-1.4564960117041004E-2</v>
      </c>
      <c r="E2047" s="2">
        <f>MACD!F2047</f>
        <v>3.1190304401481216E-3</v>
      </c>
      <c r="F2047" s="2">
        <f>'Moving Avg'!D2047</f>
        <v>7.1327200000000008</v>
      </c>
      <c r="G2047" s="2">
        <f>'Moving Avg'!F2047</f>
        <v>7.0711899999999996</v>
      </c>
      <c r="H2047" s="2">
        <f>'Moving Avg'!G2047</f>
        <v>7.2754219999999998</v>
      </c>
      <c r="I2047" s="2">
        <f>'Moving Avg'!H2047</f>
        <v>8.1770870000000073</v>
      </c>
      <c r="J2047" s="6" t="str">
        <f>OBV!F2047</f>
        <v>BEARISH</v>
      </c>
      <c r="K2047" s="6" t="str">
        <f>OBV!G2047</f>
        <v>NEUTRAL</v>
      </c>
      <c r="L2047" s="6" t="str">
        <f>OBV!H2047</f>
        <v>BEARISH DIVERGENCE</v>
      </c>
    </row>
    <row r="2048" spans="1:12" ht="13.5" x14ac:dyDescent="0.25">
      <c r="A2048" s="3">
        <f>RSI!A2048</f>
        <v>44985</v>
      </c>
      <c r="B2048" s="2">
        <f>RSI!B2048</f>
        <v>7.2358000000000002</v>
      </c>
      <c r="C2048" s="2">
        <f>RSI!I2048</f>
        <v>53.686433770980699</v>
      </c>
      <c r="D2048" s="2">
        <f>MACD!E2048</f>
        <v>-5.2412404548948466E-2</v>
      </c>
      <c r="E2048" s="2">
        <f>MACD!F2048</f>
        <v>-7.9872565576711956E-3</v>
      </c>
      <c r="F2048" s="2">
        <f>'Moving Avg'!D2048</f>
        <v>7.1869800000000001</v>
      </c>
      <c r="G2048" s="2">
        <f>'Moving Avg'!F2048</f>
        <v>7.0811400000000004</v>
      </c>
      <c r="H2048" s="2">
        <f>'Moving Avg'!G2048</f>
        <v>7.265471999999999</v>
      </c>
      <c r="I2048" s="2">
        <f>'Moving Avg'!H2048</f>
        <v>8.1672675000000066</v>
      </c>
      <c r="J2048" s="6" t="str">
        <f>OBV!F2048</f>
        <v>BEARISH</v>
      </c>
      <c r="K2048" s="6" t="str">
        <f>OBV!G2048</f>
        <v>NEUTRAL</v>
      </c>
      <c r="L2048" s="6" t="str">
        <f>OBV!H2048</f>
        <v>BEARISH DIVERGENCE</v>
      </c>
    </row>
    <row r="2049" spans="1:12" ht="13.5" x14ac:dyDescent="0.25">
      <c r="A2049" s="3">
        <f>RSI!A2049</f>
        <v>44986</v>
      </c>
      <c r="B2049" s="2">
        <f>RSI!B2049</f>
        <v>7.1454000000000004</v>
      </c>
      <c r="C2049" s="2">
        <f>RSI!I2049</f>
        <v>50.199057554734786</v>
      </c>
      <c r="D2049" s="2">
        <f>MACD!E2049</f>
        <v>-7.8379349279941835E-2</v>
      </c>
      <c r="E2049" s="2">
        <f>MACD!F2049</f>
        <v>-2.2065675102125325E-2</v>
      </c>
      <c r="F2049" s="2">
        <f>'Moving Avg'!D2049</f>
        <v>7.22316</v>
      </c>
      <c r="G2049" s="2">
        <f>'Moving Avg'!F2049</f>
        <v>7.08657</v>
      </c>
      <c r="H2049" s="2">
        <f>'Moving Avg'!G2049</f>
        <v>7.2538959999999983</v>
      </c>
      <c r="I2049" s="2">
        <f>'Moving Avg'!H2049</f>
        <v>8.1569960000000084</v>
      </c>
      <c r="J2049" s="6" t="str">
        <f>OBV!F2049</f>
        <v>BEARISH</v>
      </c>
      <c r="K2049" s="6" t="str">
        <f>OBV!G2049</f>
        <v>NEUTRAL</v>
      </c>
      <c r="L2049" s="6" t="str">
        <f>OBV!H2049</f>
        <v>BEARISH DIVERGENCE</v>
      </c>
    </row>
    <row r="2050" spans="1:12" ht="13.5" x14ac:dyDescent="0.25">
      <c r="A2050" s="3">
        <f>RSI!A2050</f>
        <v>44987</v>
      </c>
      <c r="B2050" s="2">
        <f>RSI!B2050</f>
        <v>7.2358000000000002</v>
      </c>
      <c r="C2050" s="2">
        <f>RSI!I2050</f>
        <v>53.455106815232256</v>
      </c>
      <c r="D2050" s="2">
        <f>MACD!E2050</f>
        <v>-0.10013545299476601</v>
      </c>
      <c r="E2050" s="2">
        <f>MACD!F2050</f>
        <v>-3.767963068065347E-2</v>
      </c>
      <c r="F2050" s="2">
        <f>'Moving Avg'!D2050</f>
        <v>7.2086799999999993</v>
      </c>
      <c r="G2050" s="2">
        <f>'Moving Avg'!F2050</f>
        <v>7.0978750000000002</v>
      </c>
      <c r="H2050" s="2">
        <f>'Moving Avg'!G2050</f>
        <v>7.2403279999999981</v>
      </c>
      <c r="I2050" s="2">
        <f>'Moving Avg'!H2050</f>
        <v>8.1472640000000087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</row>
    <row r="2051" spans="1:12" ht="13.5" x14ac:dyDescent="0.25">
      <c r="A2051" s="3">
        <f>RSI!A2051</f>
        <v>44988</v>
      </c>
      <c r="B2051" s="2">
        <f>RSI!B2051</f>
        <v>7.0548999999999999</v>
      </c>
      <c r="C2051" s="2">
        <f>RSI!I2051</f>
        <v>46.853491887446474</v>
      </c>
      <c r="D2051" s="2">
        <f>MACD!E2051</f>
        <v>-8.486988806484419E-2</v>
      </c>
      <c r="E2051" s="2">
        <f>MACD!F2051</f>
        <v>-4.7117682157491618E-2</v>
      </c>
      <c r="F2051" s="2">
        <f>'Moving Avg'!D2051</f>
        <v>7.1725000000000012</v>
      </c>
      <c r="G2051" s="2">
        <f>'Moving Avg'!F2051</f>
        <v>7.0906400000000005</v>
      </c>
      <c r="H2051" s="2">
        <f>'Moving Avg'!G2051</f>
        <v>7.2231419999999984</v>
      </c>
      <c r="I2051" s="2">
        <f>'Moving Avg'!H2051</f>
        <v>8.1366275000000083</v>
      </c>
      <c r="J2051" s="6" t="str">
        <f>OBV!F2051</f>
        <v>BEARISH</v>
      </c>
      <c r="K2051" s="6" t="str">
        <f>OBV!G2051</f>
        <v>STRONG</v>
      </c>
      <c r="L2051" s="6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7.3986000000000001</v>
      </c>
      <c r="C2052" s="2">
        <f>RSI!I2052</f>
        <v>57.574066074989041</v>
      </c>
      <c r="D2052" s="2">
        <f>MACD!E2052</f>
        <v>-0.13167128433838382</v>
      </c>
      <c r="E2052" s="2">
        <f>MACD!F2052</f>
        <v>-6.402840259367007E-2</v>
      </c>
      <c r="F2052" s="2">
        <f>'Moving Avg'!D2052</f>
        <v>7.2141000000000002</v>
      </c>
      <c r="G2052" s="2">
        <f>'Moving Avg'!F2052</f>
        <v>7.1010399999999994</v>
      </c>
      <c r="H2052" s="2">
        <f>'Moving Avg'!G2052</f>
        <v>7.211021999999998</v>
      </c>
      <c r="I2052" s="2">
        <f>'Moving Avg'!H2052</f>
        <v>8.1284980000000058</v>
      </c>
      <c r="J2052" s="6" t="str">
        <f>OBV!F2052</f>
        <v>BEARISH</v>
      </c>
      <c r="K2052" s="6" t="str">
        <f>OBV!G2052</f>
        <v>STRONG</v>
      </c>
      <c r="L2052" s="6" t="str">
        <f>OBV!H2052</f>
        <v>BEARISH DIVERGENCE</v>
      </c>
    </row>
    <row r="2053" spans="1:12" ht="13.5" x14ac:dyDescent="0.25">
      <c r="A2053" s="3">
        <f>RSI!A2053</f>
        <v>44992</v>
      </c>
      <c r="B2053" s="2">
        <f>RSI!B2053</f>
        <v>7.3986000000000001</v>
      </c>
      <c r="C2053" s="2">
        <f>RSI!I2053</f>
        <v>57.574066074989041</v>
      </c>
      <c r="D2053" s="2">
        <f>MACD!E2053</f>
        <v>-0.15889378814997901</v>
      </c>
      <c r="E2053" s="2">
        <f>MACD!F2053</f>
        <v>-8.3001479704931852E-2</v>
      </c>
      <c r="F2053" s="2">
        <f>'Moving Avg'!D2053</f>
        <v>7.2466600000000003</v>
      </c>
      <c r="G2053" s="2">
        <f>'Moving Avg'!F2053</f>
        <v>7.1127999999999982</v>
      </c>
      <c r="H2053" s="2">
        <f>'Moving Avg'!G2053</f>
        <v>7.1992639999999968</v>
      </c>
      <c r="I2053" s="2">
        <f>'Moving Avg'!H2053</f>
        <v>8.1212445000000066</v>
      </c>
      <c r="J2053" s="6" t="str">
        <f>OBV!F2053</f>
        <v>BEARISH</v>
      </c>
      <c r="K2053" s="6" t="str">
        <f>OBV!G2053</f>
        <v>STRONG</v>
      </c>
      <c r="L2053" s="6" t="str">
        <f>OBV!H2053</f>
        <v>BEARISH DIVERGENCE</v>
      </c>
    </row>
    <row r="2054" spans="1:12" ht="13.5" x14ac:dyDescent="0.25">
      <c r="A2054" s="3">
        <f>RSI!A2054</f>
        <v>44993</v>
      </c>
      <c r="B2054" s="2">
        <f>RSI!B2054</f>
        <v>7.3986000000000001</v>
      </c>
      <c r="C2054" s="2">
        <f>RSI!I2054</f>
        <v>57.574066074989041</v>
      </c>
      <c r="D2054" s="2">
        <f>MACD!E2054</f>
        <v>-0.18335821377843686</v>
      </c>
      <c r="E2054" s="2">
        <f>MACD!F2054</f>
        <v>-0.10307282651963284</v>
      </c>
      <c r="F2054" s="2">
        <f>'Moving Avg'!D2054</f>
        <v>7.2973000000000017</v>
      </c>
      <c r="G2054" s="2">
        <f>'Moving Avg'!F2054</f>
        <v>7.1231999999999989</v>
      </c>
      <c r="H2054" s="2">
        <f>'Moving Avg'!G2054</f>
        <v>7.186601999999997</v>
      </c>
      <c r="I2054" s="2">
        <f>'Moving Avg'!H2054</f>
        <v>8.1139910000000057</v>
      </c>
      <c r="J2054" s="6" t="str">
        <f>OBV!F2054</f>
        <v>BEARISH</v>
      </c>
      <c r="K2054" s="6" t="str">
        <f>OBV!G2054</f>
        <v>STRONG</v>
      </c>
      <c r="L2054" s="6" t="str">
        <f>OBV!H2054</f>
        <v>BEARISH DIVERGENCE</v>
      </c>
    </row>
    <row r="2055" spans="1:12" ht="13.5" x14ac:dyDescent="0.25">
      <c r="A2055" s="3">
        <f>RSI!A2055</f>
        <v>44994</v>
      </c>
      <c r="B2055" s="2">
        <f>RSI!B2055</f>
        <v>7.3082000000000003</v>
      </c>
      <c r="C2055" s="2">
        <f>RSI!I2055</f>
        <v>53.996003924841517</v>
      </c>
      <c r="D2055" s="2">
        <f>MACD!E2055</f>
        <v>-0.14580973569499545</v>
      </c>
      <c r="E2055" s="2">
        <f>MACD!F2055</f>
        <v>-0.11162020835470537</v>
      </c>
      <c r="F2055" s="2">
        <f>'Moving Avg'!D2055</f>
        <v>7.3117800000000006</v>
      </c>
      <c r="G2055" s="2">
        <f>'Moving Avg'!F2055</f>
        <v>7.1403849999999993</v>
      </c>
      <c r="H2055" s="2">
        <f>'Moving Avg'!G2055</f>
        <v>7.1739399999999982</v>
      </c>
      <c r="I2055" s="2">
        <f>'Moving Avg'!H2055</f>
        <v>8.1067235000000082</v>
      </c>
      <c r="J2055" s="6" t="str">
        <f>OBV!F2055</f>
        <v>BEARISH</v>
      </c>
      <c r="K2055" s="6" t="str">
        <f>OBV!G2055</f>
        <v>STRONG</v>
      </c>
      <c r="L2055" s="6" t="str">
        <f>OBV!H2055</f>
        <v>BEARISH DIVERGENCE</v>
      </c>
    </row>
    <row r="2056" spans="1:12" ht="13.5" x14ac:dyDescent="0.25">
      <c r="A2056" s="3">
        <f>RSI!A2056</f>
        <v>44995</v>
      </c>
      <c r="B2056" s="2">
        <f>RSI!B2056</f>
        <v>6.9645000000000001</v>
      </c>
      <c r="C2056" s="2">
        <f>RSI!I2056</f>
        <v>43.043280396297902</v>
      </c>
      <c r="D2056" s="2">
        <f>MACD!E2056</f>
        <v>-0.10040896527982124</v>
      </c>
      <c r="E2056" s="2">
        <f>MACD!F2056</f>
        <v>-0.10937795973972855</v>
      </c>
      <c r="F2056" s="2">
        <f>'Moving Avg'!D2056</f>
        <v>7.2936999999999994</v>
      </c>
      <c r="G2056" s="2">
        <f>'Moving Avg'!F2056</f>
        <v>7.1340549999999991</v>
      </c>
      <c r="H2056" s="2">
        <f>'Moving Avg'!G2056</f>
        <v>7.154403999999996</v>
      </c>
      <c r="I2056" s="2">
        <f>'Moving Avg'!H2056</f>
        <v>8.0968615000000081</v>
      </c>
      <c r="J2056" s="6" t="str">
        <f>OBV!F2056</f>
        <v>BULLISH</v>
      </c>
      <c r="K2056" s="6" t="str">
        <f>OBV!G2056</f>
        <v>NEUTRAL</v>
      </c>
      <c r="L2056" s="6" t="str">
        <f>OBV!H2056</f>
        <v>BULLISH DIVERGENCE</v>
      </c>
    </row>
    <row r="2057" spans="1:12" ht="13.5" x14ac:dyDescent="0.25">
      <c r="A2057" s="3">
        <f>RSI!A2057</f>
        <v>44998</v>
      </c>
      <c r="B2057" s="2">
        <f>RSI!B2057</f>
        <v>7.3082000000000003</v>
      </c>
      <c r="C2057" s="2">
        <f>RSI!I2057</f>
        <v>53.254642441753845</v>
      </c>
      <c r="D2057" s="2">
        <f>MACD!E2057</f>
        <v>-9.3015666917165341E-2</v>
      </c>
      <c r="E2057" s="2">
        <f>MACD!F2057</f>
        <v>-0.10610550117521592</v>
      </c>
      <c r="F2057" s="2">
        <f>'Moving Avg'!D2057</f>
        <v>7.2756200000000009</v>
      </c>
      <c r="G2057" s="2">
        <f>'Moving Avg'!F2057</f>
        <v>7.1444599999999996</v>
      </c>
      <c r="H2057" s="2">
        <f>'Moving Avg'!G2057</f>
        <v>7.1511479999999956</v>
      </c>
      <c r="I2057" s="2">
        <f>'Moving Avg'!H2057</f>
        <v>8.089156000000008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</row>
    <row r="2058" spans="1:12" ht="13.5" x14ac:dyDescent="0.25">
      <c r="A2058" s="3">
        <f>RSI!A2058</f>
        <v>44999</v>
      </c>
      <c r="B2058" s="2">
        <f>RSI!B2058</f>
        <v>7.2358000000000002</v>
      </c>
      <c r="C2058" s="2">
        <f>RSI!I2058</f>
        <v>51.173381475849084</v>
      </c>
      <c r="D2058" s="2">
        <f>MACD!E2058</f>
        <v>-7.5186550913178607E-2</v>
      </c>
      <c r="E2058" s="2">
        <f>MACD!F2058</f>
        <v>-9.9921711122808468E-2</v>
      </c>
      <c r="F2058" s="2">
        <f>'Moving Avg'!D2058</f>
        <v>7.2430599999999998</v>
      </c>
      <c r="G2058" s="2">
        <f>'Moving Avg'!F2058</f>
        <v>7.1602900000000007</v>
      </c>
      <c r="H2058" s="2">
        <f>'Moving Avg'!G2058</f>
        <v>7.1480719999999964</v>
      </c>
      <c r="I2058" s="2">
        <f>'Moving Avg'!H2058</f>
        <v>8.0802125000000089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</row>
    <row r="2059" spans="1:12" ht="13.5" x14ac:dyDescent="0.25">
      <c r="A2059" s="3">
        <f>RSI!A2059</f>
        <v>45000</v>
      </c>
      <c r="B2059" s="2">
        <f>RSI!B2059</f>
        <v>7.2267999999999999</v>
      </c>
      <c r="C2059" s="2">
        <f>RSI!I2059</f>
        <v>50.907041991118987</v>
      </c>
      <c r="D2059" s="2">
        <f>MACD!E2059</f>
        <v>-7.3602069133267278E-2</v>
      </c>
      <c r="E2059" s="2">
        <f>MACD!F2059</f>
        <v>-9.4657782724900233E-2</v>
      </c>
      <c r="F2059" s="2">
        <f>'Moving Avg'!D2059</f>
        <v>7.2087000000000003</v>
      </c>
      <c r="G2059" s="2">
        <f>'Moving Avg'!F2059</f>
        <v>7.1756700000000011</v>
      </c>
      <c r="H2059" s="2">
        <f>'Moving Avg'!G2059</f>
        <v>7.1478919999999961</v>
      </c>
      <c r="I2059" s="2">
        <f>'Moving Avg'!H2059</f>
        <v>8.0725380000000069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7.2267999999999999</v>
      </c>
      <c r="C2060" s="2">
        <f>RSI!I2060</f>
        <v>50.90704199111898</v>
      </c>
      <c r="D2060" s="2">
        <f>MACD!E2060</f>
        <v>-5.8541839030679554E-2</v>
      </c>
      <c r="E2060" s="2">
        <f>MACD!F2060</f>
        <v>-8.7434593986056103E-2</v>
      </c>
      <c r="F2060" s="2">
        <f>'Moving Avg'!D2060</f>
        <v>7.1924200000000003</v>
      </c>
      <c r="G2060" s="2">
        <f>'Moving Avg'!F2060</f>
        <v>7.1887850000000002</v>
      </c>
      <c r="H2060" s="2">
        <f>'Moving Avg'!G2060</f>
        <v>7.1477119999999967</v>
      </c>
      <c r="I2060" s="2">
        <f>'Moving Avg'!H2060</f>
        <v>8.065302000000008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7.2176999999999998</v>
      </c>
      <c r="C2061" s="2">
        <f>RSI!I2061</f>
        <v>50.598229393232714</v>
      </c>
      <c r="D2061" s="2">
        <f>MACD!E2061</f>
        <v>-7.3129501041122147E-2</v>
      </c>
      <c r="E2061" s="2">
        <f>MACD!F2061</f>
        <v>-8.457357539706932E-2</v>
      </c>
      <c r="F2061" s="2">
        <f>'Moving Avg'!D2061</f>
        <v>7.2430599999999998</v>
      </c>
      <c r="G2061" s="2">
        <f>'Moving Avg'!F2061</f>
        <v>7.1946650000000005</v>
      </c>
      <c r="H2061" s="2">
        <f>'Moving Avg'!G2061</f>
        <v>7.1473499999999968</v>
      </c>
      <c r="I2061" s="2">
        <f>'Moving Avg'!H2061</f>
        <v>8.0575820000000071</v>
      </c>
      <c r="J2061" s="6" t="str">
        <f>OBV!F2061</f>
        <v>BEARISH</v>
      </c>
      <c r="K2061" s="6" t="str">
        <f>OBV!G2061</f>
        <v>NEUTRAL</v>
      </c>
      <c r="L2061" s="6" t="str">
        <f>OBV!H2061</f>
        <v>BEARISH DIVERGENCE</v>
      </c>
    </row>
    <row r="2062" spans="1:12" ht="13.5" x14ac:dyDescent="0.25">
      <c r="A2062" s="3">
        <f>RSI!A2062</f>
        <v>45006</v>
      </c>
      <c r="B2062" s="2">
        <f>RSI!B2062</f>
        <v>7.1905999999999999</v>
      </c>
      <c r="C2062" s="2">
        <f>RSI!I2062</f>
        <v>49.63262992847082</v>
      </c>
      <c r="D2062" s="2">
        <f>MACD!E2062</f>
        <v>-3.0696136507523342E-2</v>
      </c>
      <c r="E2062" s="2">
        <f>MACD!F2062</f>
        <v>-7.3798087619160124E-2</v>
      </c>
      <c r="F2062" s="2">
        <f>'Moving Avg'!D2062</f>
        <v>7.2195400000000003</v>
      </c>
      <c r="G2062" s="2">
        <f>'Moving Avg'!F2062</f>
        <v>7.2104949999999999</v>
      </c>
      <c r="H2062" s="2">
        <f>'Moving Avg'!G2062</f>
        <v>7.1500639999999978</v>
      </c>
      <c r="I2062" s="2">
        <f>'Moving Avg'!H2062</f>
        <v>8.0501650000000051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</row>
    <row r="2063" spans="1:12" ht="13.5" x14ac:dyDescent="0.25">
      <c r="A2063" s="3">
        <f>RSI!A2063</f>
        <v>45007</v>
      </c>
      <c r="B2063" s="2">
        <f>RSI!B2063</f>
        <v>7.1363000000000003</v>
      </c>
      <c r="C2063" s="2">
        <f>RSI!I2063</f>
        <v>47.66963687611868</v>
      </c>
      <c r="D2063" s="2">
        <f>MACD!E2063</f>
        <v>9.291783129996567E-3</v>
      </c>
      <c r="E2063" s="2">
        <f>MACD!F2063</f>
        <v>-5.7180113469328789E-2</v>
      </c>
      <c r="F2063" s="2">
        <f>'Moving Avg'!D2063</f>
        <v>7.1996399999999996</v>
      </c>
      <c r="G2063" s="2">
        <f>'Moving Avg'!F2063</f>
        <v>7.2190849999999998</v>
      </c>
      <c r="H2063" s="2">
        <f>'Moving Avg'!G2063</f>
        <v>7.1525959999999973</v>
      </c>
      <c r="I2063" s="2">
        <f>'Moving Avg'!H2063</f>
        <v>8.0426075000000044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</row>
    <row r="2064" spans="1:12" ht="13.5" x14ac:dyDescent="0.25">
      <c r="A2064" s="3">
        <f>RSI!A2064</f>
        <v>45008</v>
      </c>
      <c r="B2064" s="2">
        <f>RSI!B2064</f>
        <v>7.1363000000000003</v>
      </c>
      <c r="C2064" s="2">
        <f>RSI!I2064</f>
        <v>47.66963687611868</v>
      </c>
      <c r="D2064" s="2">
        <f>MACD!E2064</f>
        <v>4.350463432030427E-2</v>
      </c>
      <c r="E2064" s="2">
        <f>MACD!F2064</f>
        <v>-3.704316391140218E-2</v>
      </c>
      <c r="F2064" s="2">
        <f>'Moving Avg'!D2064</f>
        <v>7.18154</v>
      </c>
      <c r="G2064" s="2">
        <f>'Moving Avg'!F2064</f>
        <v>7.2276749999999996</v>
      </c>
      <c r="H2064" s="2">
        <f>'Moving Avg'!G2064</f>
        <v>7.1587459999999972</v>
      </c>
      <c r="I2064" s="2">
        <f>'Moving Avg'!H2064</f>
        <v>8.0350065000000033</v>
      </c>
      <c r="J2064" s="6" t="str">
        <f>OBV!F2064</f>
        <v>BEARISH</v>
      </c>
      <c r="K2064" s="6" t="str">
        <f>OBV!G2064</f>
        <v>NEUTRAL</v>
      </c>
      <c r="L2064" s="6" t="str">
        <f>OBV!H2064</f>
        <v>CONFIRMED BEARISH</v>
      </c>
    </row>
    <row r="2065" spans="1:12" ht="13.5" x14ac:dyDescent="0.25">
      <c r="A2065" s="3">
        <f>RSI!A2065</f>
        <v>45009</v>
      </c>
      <c r="B2065" s="2">
        <f>RSI!B2065</f>
        <v>7.1905999999999999</v>
      </c>
      <c r="C2065" s="2">
        <f>RSI!I2065</f>
        <v>49.964713714283093</v>
      </c>
      <c r="D2065" s="2">
        <f>MACD!E2065</f>
        <v>5.4873054662336607E-2</v>
      </c>
      <c r="E2065" s="2">
        <f>MACD!F2065</f>
        <v>-1.8659920196654425E-2</v>
      </c>
      <c r="F2065" s="2">
        <f>'Moving Avg'!D2065</f>
        <v>7.1742999999999997</v>
      </c>
      <c r="G2065" s="2">
        <f>'Moving Avg'!F2065</f>
        <v>7.2217949999999984</v>
      </c>
      <c r="H2065" s="2">
        <f>'Moving Avg'!G2065</f>
        <v>7.1605559999999988</v>
      </c>
      <c r="I2065" s="2">
        <f>'Moving Avg'!H2065</f>
        <v>8.0276770000000024</v>
      </c>
      <c r="J2065" s="6" t="str">
        <f>OBV!F2065</f>
        <v>BEARISH</v>
      </c>
      <c r="K2065" s="6" t="str">
        <f>OBV!G2065</f>
        <v>NEUTRAL</v>
      </c>
      <c r="L2065" s="6" t="str">
        <f>OBV!H2065</f>
        <v>CONFIRMED BEARISH</v>
      </c>
    </row>
    <row r="2066" spans="1:12" ht="13.5" x14ac:dyDescent="0.25">
      <c r="A2066" s="3">
        <f>RSI!A2066</f>
        <v>45012</v>
      </c>
      <c r="B2066" s="2">
        <f>RSI!B2066</f>
        <v>7.2176999999999998</v>
      </c>
      <c r="C2066" s="2">
        <f>RSI!I2066</f>
        <v>51.11698725852581</v>
      </c>
      <c r="D2066" s="2">
        <f>MACD!E2066</f>
        <v>9.6104431962675818E-3</v>
      </c>
      <c r="E2066" s="2">
        <f>MACD!F2066</f>
        <v>-1.3005847518070024E-2</v>
      </c>
      <c r="F2066" s="2">
        <f>'Moving Avg'!D2066</f>
        <v>7.1742999999999997</v>
      </c>
      <c r="G2066" s="2">
        <f>'Moving Avg'!F2066</f>
        <v>7.2208899999999998</v>
      </c>
      <c r="H2066" s="2">
        <f>'Moving Avg'!G2066</f>
        <v>7.1549479999999992</v>
      </c>
      <c r="I2066" s="2">
        <f>'Moving Avg'!H2066</f>
        <v>8.0204830000000022</v>
      </c>
      <c r="J2066" s="6" t="str">
        <f>OBV!F2066</f>
        <v>BEARISH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45013</v>
      </c>
      <c r="B2067" s="2">
        <f>RSI!B2067</f>
        <v>7.2176999999999998</v>
      </c>
      <c r="C2067" s="2">
        <f>RSI!I2067</f>
        <v>51.11698725852581</v>
      </c>
      <c r="D2067" s="2">
        <f>MACD!E2067</f>
        <v>2.4030215486996021E-2</v>
      </c>
      <c r="E2067" s="2">
        <f>MACD!F2067</f>
        <v>-5.5986349170568158E-3</v>
      </c>
      <c r="F2067" s="2">
        <f>'Moving Avg'!D2067</f>
        <v>7.1797200000000005</v>
      </c>
      <c r="G2067" s="2">
        <f>'Moving Avg'!F2067</f>
        <v>7.2222450000000009</v>
      </c>
      <c r="H2067" s="2">
        <f>'Moving Avg'!G2067</f>
        <v>7.1525959999999991</v>
      </c>
      <c r="I2067" s="2">
        <f>'Moving Avg'!H2067</f>
        <v>8.0134640000000008</v>
      </c>
      <c r="J2067" s="6" t="str">
        <f>OBV!F2067</f>
        <v>BEARISH</v>
      </c>
      <c r="K2067" s="6" t="str">
        <f>OBV!G2067</f>
        <v>NEUTRAL</v>
      </c>
      <c r="L2067" s="6" t="str">
        <f>OBV!H2067</f>
        <v>BEARISH DIVERGENCE</v>
      </c>
    </row>
    <row r="2068" spans="1:12" ht="13.5" x14ac:dyDescent="0.25">
      <c r="A2068" s="3">
        <f>RSI!A2068</f>
        <v>45014</v>
      </c>
      <c r="B2068" s="2">
        <f>RSI!B2068</f>
        <v>7.1454000000000004</v>
      </c>
      <c r="C2068" s="2">
        <f>RSI!I2068</f>
        <v>47.716901947801055</v>
      </c>
      <c r="D2068" s="2">
        <f>MACD!E2068</f>
        <v>3.0302342318911712E-2</v>
      </c>
      <c r="E2068" s="2">
        <f>MACD!F2068</f>
        <v>1.5815605301368902E-3</v>
      </c>
      <c r="F2068" s="2">
        <f>'Moving Avg'!D2068</f>
        <v>7.18154</v>
      </c>
      <c r="G2068" s="2">
        <f>'Moving Avg'!F2068</f>
        <v>7.2177249999999997</v>
      </c>
      <c r="H2068" s="2">
        <f>'Moving Avg'!G2068</f>
        <v>7.1475319999999991</v>
      </c>
      <c r="I2068" s="2">
        <f>'Moving Avg'!H2068</f>
        <v>8.0060835000000008</v>
      </c>
      <c r="J2068" s="6" t="str">
        <f>OBV!F2068</f>
        <v>BEARISH</v>
      </c>
      <c r="K2068" s="6" t="str">
        <f>OBV!G2068</f>
        <v>NEUTRAL</v>
      </c>
      <c r="L2068" s="6" t="str">
        <f>OBV!H2068</f>
        <v>BEARISH DIVERGENCE</v>
      </c>
    </row>
    <row r="2069" spans="1:12" ht="13.5" x14ac:dyDescent="0.25">
      <c r="A2069" s="3">
        <f>RSI!A2069</f>
        <v>45015</v>
      </c>
      <c r="B2069" s="2">
        <f>RSI!B2069</f>
        <v>7.2176999999999998</v>
      </c>
      <c r="C2069" s="2">
        <f>RSI!I2069</f>
        <v>51.211721390636406</v>
      </c>
      <c r="D2069" s="2">
        <f>MACD!E2069</f>
        <v>2.9161104454242803E-2</v>
      </c>
      <c r="E2069" s="2">
        <f>MACD!F2069</f>
        <v>7.097469314958073E-3</v>
      </c>
      <c r="F2069" s="2">
        <f>'Moving Avg'!D2069</f>
        <v>7.1978200000000001</v>
      </c>
      <c r="G2069" s="2">
        <f>'Moving Avg'!F2069</f>
        <v>7.2213400000000005</v>
      </c>
      <c r="H2069" s="2">
        <f>'Moving Avg'!G2069</f>
        <v>7.1516919999999979</v>
      </c>
      <c r="I2069" s="2">
        <f>'Moving Avg'!H2069</f>
        <v>7.9992399999999995</v>
      </c>
      <c r="J2069" s="6" t="str">
        <f>OBV!F2069</f>
        <v>BEARISH</v>
      </c>
      <c r="K2069" s="6" t="str">
        <f>OBV!G2069</f>
        <v>NEUTRAL</v>
      </c>
      <c r="L2069" s="6" t="str">
        <f>OBV!H2069</f>
        <v>BEARISH DIVERGENCE</v>
      </c>
    </row>
    <row r="2070" spans="1:12" ht="13.5" x14ac:dyDescent="0.25">
      <c r="A2070" s="3">
        <f>RSI!A2070</f>
        <v>45016</v>
      </c>
      <c r="B2070" s="2">
        <f>RSI!B2070</f>
        <v>7.0819999999999999</v>
      </c>
      <c r="C2070" s="2">
        <f>RSI!I2070</f>
        <v>45.116060071034731</v>
      </c>
      <c r="D2070" s="2">
        <f>MACD!E2070</f>
        <v>3.8090207500964368E-2</v>
      </c>
      <c r="E2070" s="2">
        <f>MACD!F2070</f>
        <v>1.3296016952159333E-2</v>
      </c>
      <c r="F2070" s="2">
        <f>'Moving Avg'!D2070</f>
        <v>7.1760999999999999</v>
      </c>
      <c r="G2070" s="2">
        <f>'Moving Avg'!F2070</f>
        <v>7.2136499999999995</v>
      </c>
      <c r="H2070" s="2">
        <f>'Moving Avg'!G2070</f>
        <v>7.1486159999999987</v>
      </c>
      <c r="I2070" s="2">
        <f>'Moving Avg'!H2070</f>
        <v>7.9917179999999997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</row>
    <row r="2071" spans="1:12" ht="13.5" x14ac:dyDescent="0.25">
      <c r="A2071" s="3">
        <f>RSI!A2071</f>
        <v>45019</v>
      </c>
      <c r="B2071" s="2">
        <f>RSI!B2071</f>
        <v>6.6931000000000003</v>
      </c>
      <c r="C2071" s="2">
        <f>RSI!I2071</f>
        <v>32.994964012794227</v>
      </c>
      <c r="D2071" s="2">
        <f>MACD!E2071</f>
        <v>7.3709416925022531E-2</v>
      </c>
      <c r="E2071" s="2">
        <f>MACD!F2071</f>
        <v>2.5378696946731973E-2</v>
      </c>
      <c r="F2071" s="2">
        <f>'Moving Avg'!D2071</f>
        <v>7.07118</v>
      </c>
      <c r="G2071" s="2">
        <f>'Moving Avg'!F2071</f>
        <v>7.1955599999999986</v>
      </c>
      <c r="H2071" s="2">
        <f>'Moving Avg'!G2071</f>
        <v>7.1357719999999993</v>
      </c>
      <c r="I2071" s="2">
        <f>'Moving Avg'!H2071</f>
        <v>7.9831715000000001</v>
      </c>
      <c r="J2071" s="6" t="str">
        <f>OBV!F2071</f>
        <v>BEARISH</v>
      </c>
      <c r="K2071" s="6" t="str">
        <f>OBV!G2071</f>
        <v>STRONG</v>
      </c>
      <c r="L2071" s="6" t="str">
        <f>OBV!H2071</f>
        <v>CONFIRMED BEARISH</v>
      </c>
    </row>
    <row r="2072" spans="1:12" ht="13.5" x14ac:dyDescent="0.25">
      <c r="A2072" s="3">
        <f>RSI!A2072</f>
        <v>45020</v>
      </c>
      <c r="B2072" s="2">
        <f>RSI!B2072</f>
        <v>7.0458999999999996</v>
      </c>
      <c r="C2072" s="2">
        <f>RSI!I2072</f>
        <v>46.925604892100338</v>
      </c>
      <c r="D2072" s="2">
        <f>MACD!E2072</f>
        <v>7.645199505583733E-2</v>
      </c>
      <c r="E2072" s="2">
        <f>MACD!F2072</f>
        <v>3.5593356568553045E-2</v>
      </c>
      <c r="F2072" s="2">
        <f>'Moving Avg'!D2072</f>
        <v>7.0368200000000005</v>
      </c>
      <c r="G2072" s="2">
        <f>'Moving Avg'!F2072</f>
        <v>7.1779249999999974</v>
      </c>
      <c r="H2072" s="2">
        <f>'Moving Avg'!G2072</f>
        <v>7.1301639999999997</v>
      </c>
      <c r="I2072" s="2">
        <f>'Moving Avg'!H2072</f>
        <v>7.9763450000000002</v>
      </c>
      <c r="J2072" s="6" t="str">
        <f>OBV!F2072</f>
        <v>BEARISH</v>
      </c>
      <c r="K2072" s="6" t="str">
        <f>OBV!G2072</f>
        <v>STRONG</v>
      </c>
      <c r="L2072" s="6" t="str">
        <f>OBV!H2072</f>
        <v>CONFIRMED BEARISH</v>
      </c>
    </row>
    <row r="2073" spans="1:12" ht="13.5" x14ac:dyDescent="0.25">
      <c r="A2073" s="3">
        <f>RSI!A2073</f>
        <v>45021</v>
      </c>
      <c r="B2073" s="2">
        <f>RSI!B2073</f>
        <v>6.7382999999999997</v>
      </c>
      <c r="C2073" s="2">
        <f>RSI!I2073</f>
        <v>39.26132964114575</v>
      </c>
      <c r="D2073" s="2">
        <f>MACD!E2073</f>
        <v>9.3809832679058403E-2</v>
      </c>
      <c r="E2073" s="2">
        <f>MACD!F2073</f>
        <v>4.7236651790654116E-2</v>
      </c>
      <c r="F2073" s="2">
        <f>'Moving Avg'!D2073</f>
        <v>6.9554</v>
      </c>
      <c r="G2073" s="2">
        <f>'Moving Avg'!F2073</f>
        <v>7.1449099999999985</v>
      </c>
      <c r="H2073" s="2">
        <f>'Moving Avg'!G2073</f>
        <v>7.1202139999999998</v>
      </c>
      <c r="I2073" s="2">
        <f>'Moving Avg'!H2073</f>
        <v>7.9679804999999995</v>
      </c>
      <c r="J2073" s="6" t="str">
        <f>OBV!F2073</f>
        <v>BEARISH</v>
      </c>
      <c r="K2073" s="6" t="str">
        <f>OBV!G2073</f>
        <v>STRONG</v>
      </c>
      <c r="L2073" s="6" t="str">
        <f>OBV!H2073</f>
        <v>CONFIRMED BEARISH</v>
      </c>
    </row>
    <row r="2074" spans="1:12" ht="13.5" x14ac:dyDescent="0.25">
      <c r="A2074" s="3">
        <f>RSI!A2074</f>
        <v>45022</v>
      </c>
      <c r="B2074" s="2">
        <f>RSI!B2074</f>
        <v>6.9192</v>
      </c>
      <c r="C2074" s="2">
        <f>RSI!I2074</f>
        <v>44.955281464599324</v>
      </c>
      <c r="D2074" s="2">
        <f>MACD!E2074</f>
        <v>9.7475832723700861E-2</v>
      </c>
      <c r="E2074" s="2">
        <f>MACD!F2074</f>
        <v>5.7284487977263474E-2</v>
      </c>
      <c r="F2074" s="2">
        <f>'Moving Avg'!D2074</f>
        <v>6.8956999999999997</v>
      </c>
      <c r="G2074" s="2">
        <f>'Moving Avg'!F2074</f>
        <v>7.1209399999999992</v>
      </c>
      <c r="H2074" s="2">
        <f>'Moving Avg'!G2074</f>
        <v>7.1171379999999989</v>
      </c>
      <c r="I2074" s="2">
        <f>'Moving Avg'!H2074</f>
        <v>7.9605184999999992</v>
      </c>
      <c r="J2074" s="6" t="str">
        <f>OBV!F2074</f>
        <v>BEARISH</v>
      </c>
      <c r="K2074" s="6" t="str">
        <f>OBV!G2074</f>
        <v>STRONG</v>
      </c>
      <c r="L2074" s="6" t="str">
        <f>OBV!H2074</f>
        <v>CONFIRMED BEARISH</v>
      </c>
    </row>
    <row r="2075" spans="1:12" ht="13.5" x14ac:dyDescent="0.25">
      <c r="A2075" s="3">
        <f>RSI!A2075</f>
        <v>45023</v>
      </c>
      <c r="B2075" s="2">
        <f>RSI!B2075</f>
        <v>7.0548999999999999</v>
      </c>
      <c r="C2075" s="2">
        <f>RSI!I2075</f>
        <v>48.830412461827812</v>
      </c>
      <c r="D2075" s="2">
        <f>MACD!E2075</f>
        <v>0.10001328765641393</v>
      </c>
      <c r="E2075" s="2">
        <f>MACD!F2075</f>
        <v>6.5830247913093567E-2</v>
      </c>
      <c r="F2075" s="2">
        <f>'Moving Avg'!D2075</f>
        <v>6.8902799999999997</v>
      </c>
      <c r="G2075" s="2">
        <f>'Moving Avg'!F2075</f>
        <v>7.108274999999999</v>
      </c>
      <c r="H2075" s="2">
        <f>'Moving Avg'!G2075</f>
        <v>7.1171379999999989</v>
      </c>
      <c r="I2075" s="2">
        <f>'Moving Avg'!H2075</f>
        <v>7.9537349999999991</v>
      </c>
      <c r="J2075" s="6" t="str">
        <f>OBV!F2075</f>
        <v>BEARISH</v>
      </c>
      <c r="K2075" s="6" t="str">
        <f>OBV!G2075</f>
        <v>STRONG</v>
      </c>
      <c r="L2075" s="6" t="str">
        <f>OBV!H2075</f>
        <v>CONFIRMED BEARISH</v>
      </c>
    </row>
    <row r="2076" spans="1:12" ht="13.5" x14ac:dyDescent="0.25">
      <c r="A2076" s="3">
        <f>RSI!A2076</f>
        <v>45026</v>
      </c>
      <c r="B2076" s="2">
        <f>RSI!B2076</f>
        <v>6.6931000000000003</v>
      </c>
      <c r="C2076" s="2">
        <f>RSI!I2076</f>
        <v>40.619700012080891</v>
      </c>
      <c r="D2076" s="2">
        <f>MACD!E2076</f>
        <v>0.13337723909763977</v>
      </c>
      <c r="E2076" s="2">
        <f>MACD!F2076</f>
        <v>7.9339646150002816E-2</v>
      </c>
      <c r="F2076" s="2">
        <f>'Moving Avg'!D2076</f>
        <v>6.8902799999999997</v>
      </c>
      <c r="G2076" s="2">
        <f>'Moving Avg'!F2076</f>
        <v>7.0947049999999976</v>
      </c>
      <c r="H2076" s="2">
        <f>'Moving Avg'!G2076</f>
        <v>7.1099019999999982</v>
      </c>
      <c r="I2076" s="2">
        <f>'Moving Avg'!H2076</f>
        <v>7.9464989999999993</v>
      </c>
      <c r="J2076" s="6" t="str">
        <f>OBV!F2076</f>
        <v>BEARISH</v>
      </c>
      <c r="K2076" s="6" t="str">
        <f>OBV!G2076</f>
        <v>STRONG</v>
      </c>
      <c r="L2076" s="6" t="str">
        <f>OBV!H2076</f>
        <v>NEUTRAL</v>
      </c>
    </row>
    <row r="2077" spans="1:12" ht="13.5" x14ac:dyDescent="0.25">
      <c r="A2077" s="3">
        <f>RSI!A2077</f>
        <v>45027</v>
      </c>
      <c r="B2077" s="2">
        <f>RSI!B2077</f>
        <v>6.9192</v>
      </c>
      <c r="C2077" s="2">
        <f>RSI!I2077</f>
        <v>46.65627340967243</v>
      </c>
      <c r="D2077" s="2">
        <f>MACD!E2077</f>
        <v>0.14722731798637589</v>
      </c>
      <c r="E2077" s="2">
        <f>MACD!F2077</f>
        <v>9.2917180517277431E-2</v>
      </c>
      <c r="F2077" s="2">
        <f>'Moving Avg'!D2077</f>
        <v>6.8649399999999998</v>
      </c>
      <c r="G2077" s="2">
        <f>'Moving Avg'!F2077</f>
        <v>7.0752549999999985</v>
      </c>
      <c r="H2077" s="2">
        <f>'Moving Avg'!G2077</f>
        <v>7.107549999999998</v>
      </c>
      <c r="I2077" s="2">
        <f>'Moving Avg'!H2077</f>
        <v>7.939941499999998</v>
      </c>
      <c r="J2077" s="6" t="str">
        <f>OBV!F2077</f>
        <v>BEARISH</v>
      </c>
      <c r="K2077" s="6" t="str">
        <f>OBV!G2077</f>
        <v>STRONG</v>
      </c>
      <c r="L2077" s="6" t="str">
        <f>OBV!H2077</f>
        <v>CONFIRMED BEARISH</v>
      </c>
    </row>
    <row r="2078" spans="1:12" ht="13.5" x14ac:dyDescent="0.25">
      <c r="A2078" s="3">
        <f>RSI!A2078</f>
        <v>45028</v>
      </c>
      <c r="B2078" s="2">
        <f>RSI!B2078</f>
        <v>6.6931000000000003</v>
      </c>
      <c r="C2078" s="2">
        <f>RSI!I2078</f>
        <v>42.0523981390957</v>
      </c>
      <c r="D2078" s="2">
        <f>MACD!E2078</f>
        <v>0.16542749582813432</v>
      </c>
      <c r="E2078" s="2">
        <f>MACD!F2078</f>
        <v>0.10741924357944881</v>
      </c>
      <c r="F2078" s="2">
        <f>'Moving Avg'!D2078</f>
        <v>6.8559000000000001</v>
      </c>
      <c r="G2078" s="2">
        <f>'Moving Avg'!F2078</f>
        <v>7.0481199999999991</v>
      </c>
      <c r="H2078" s="2">
        <f>'Moving Avg'!G2078</f>
        <v>7.1006759999999982</v>
      </c>
      <c r="I2078" s="2">
        <f>'Moving Avg'!H2078</f>
        <v>7.9318009999999965</v>
      </c>
      <c r="J2078" s="6" t="str">
        <f>OBV!F2078</f>
        <v>BEARISH</v>
      </c>
      <c r="K2078" s="6" t="str">
        <f>OBV!G2078</f>
        <v>STRONG</v>
      </c>
      <c r="L2078" s="6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6.6931000000000003</v>
      </c>
      <c r="C2079" s="2">
        <f>RSI!I2079</f>
        <v>42.0523981390957</v>
      </c>
      <c r="D2079" s="2">
        <f>MACD!E2079</f>
        <v>0.19407917367192606</v>
      </c>
      <c r="E2079" s="2">
        <f>MACD!F2079</f>
        <v>0.12475122959794427</v>
      </c>
      <c r="F2079" s="2">
        <f>'Moving Avg'!D2079</f>
        <v>6.8106800000000005</v>
      </c>
      <c r="G2079" s="2">
        <f>'Moving Avg'!F2079</f>
        <v>7.0214349999999985</v>
      </c>
      <c r="H2079" s="2">
        <f>'Moving Avg'!G2079</f>
        <v>7.0938019999999984</v>
      </c>
      <c r="I2079" s="2">
        <f>'Moving Avg'!H2079</f>
        <v>7.9236604999999978</v>
      </c>
      <c r="J2079" s="6" t="str">
        <f>OBV!F2079</f>
        <v>BEARISH</v>
      </c>
      <c r="K2079" s="6" t="str">
        <f>OBV!G2079</f>
        <v>STRONG</v>
      </c>
      <c r="L2079" s="6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6.9192</v>
      </c>
      <c r="C2080" s="2">
        <f>RSI!I2080</f>
        <v>48.003003224297935</v>
      </c>
      <c r="D2080" s="2">
        <f>MACD!E2080</f>
        <v>0.18266861729686834</v>
      </c>
      <c r="E2080" s="2">
        <f>MACD!F2080</f>
        <v>0.13633470713772911</v>
      </c>
      <c r="F2080" s="2">
        <f>'Moving Avg'!D2080</f>
        <v>6.7835400000000003</v>
      </c>
      <c r="G2080" s="2">
        <f>'Moving Avg'!F2080</f>
        <v>7.006054999999999</v>
      </c>
      <c r="H2080" s="2">
        <f>'Moving Avg'!G2080</f>
        <v>7.0919919999999976</v>
      </c>
      <c r="I2080" s="2">
        <f>'Moving Avg'!H2080</f>
        <v>7.9166504999999976</v>
      </c>
      <c r="J2080" s="6" t="str">
        <f>OBV!F2080</f>
        <v>BEARISH</v>
      </c>
      <c r="K2080" s="6" t="str">
        <f>OBV!G2080</f>
        <v>STRONG</v>
      </c>
      <c r="L2080" s="6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6.6931000000000003</v>
      </c>
      <c r="C2081" s="2">
        <f>RSI!I2081</f>
        <v>43.223029114748357</v>
      </c>
      <c r="D2081" s="2">
        <f>MACD!E2081</f>
        <v>0.1304196786292664</v>
      </c>
      <c r="E2081" s="2">
        <f>MACD!F2081</f>
        <v>0.13515170143603655</v>
      </c>
      <c r="F2081" s="2">
        <f>'Moving Avg'!D2081</f>
        <v>6.7835400000000003</v>
      </c>
      <c r="G2081" s="2">
        <f>'Moving Avg'!F2081</f>
        <v>6.9798249999999999</v>
      </c>
      <c r="H2081" s="2">
        <f>'Moving Avg'!G2081</f>
        <v>7.0818619999999983</v>
      </c>
      <c r="I2081" s="2">
        <f>'Moving Avg'!H2081</f>
        <v>7.9085099999999979</v>
      </c>
      <c r="J2081" s="6" t="str">
        <f>OBV!F2081</f>
        <v>BEARISH</v>
      </c>
      <c r="K2081" s="6" t="str">
        <f>OBV!G2081</f>
        <v>STRONG</v>
      </c>
      <c r="L2081" s="6" t="str">
        <f>OBV!H2081</f>
        <v>NEUTRAL</v>
      </c>
    </row>
    <row r="2082" spans="1:12" ht="13.5" x14ac:dyDescent="0.25">
      <c r="A2082" s="3">
        <f>RSI!A2082</f>
        <v>45034</v>
      </c>
      <c r="B2082" s="2">
        <f>RSI!B2082</f>
        <v>6.6840999999999999</v>
      </c>
      <c r="C2082" s="2">
        <f>RSI!I2082</f>
        <v>43.039312223362032</v>
      </c>
      <c r="D2082" s="2">
        <f>MACD!E2082</f>
        <v>0.14294122607055559</v>
      </c>
      <c r="E2082" s="2">
        <f>MACD!F2082</f>
        <v>0.13670960636294038</v>
      </c>
      <c r="F2082" s="2">
        <f>'Moving Avg'!D2082</f>
        <v>6.7365200000000005</v>
      </c>
      <c r="G2082" s="2">
        <f>'Moving Avg'!F2082</f>
        <v>6.9545000000000003</v>
      </c>
      <c r="H2082" s="2">
        <f>'Moving Avg'!G2082</f>
        <v>7.0717319999999999</v>
      </c>
      <c r="I2082" s="2">
        <f>'Moving Avg'!H2082</f>
        <v>7.9003244999999973</v>
      </c>
      <c r="J2082" s="6" t="str">
        <f>OBV!F2082</f>
        <v>BEARISH</v>
      </c>
      <c r="K2082" s="6" t="str">
        <f>OBV!G2082</f>
        <v>STRONG</v>
      </c>
      <c r="L2082" s="6" t="str">
        <f>OBV!H2082</f>
        <v>CONFIRMED BEARISH</v>
      </c>
    </row>
    <row r="2083" spans="1:12" ht="13.5" x14ac:dyDescent="0.25">
      <c r="A2083" s="3">
        <f>RSI!A2083</f>
        <v>45035</v>
      </c>
      <c r="B2083" s="2">
        <f>RSI!B2083</f>
        <v>6.6208</v>
      </c>
      <c r="C2083" s="2">
        <f>RSI!I2083</f>
        <v>41.696907058594569</v>
      </c>
      <c r="D2083" s="2">
        <f>MACD!E2083</f>
        <v>0.1126114843100785</v>
      </c>
      <c r="E2083" s="2">
        <f>MACD!F2083</f>
        <v>0.13188998195236801</v>
      </c>
      <c r="F2083" s="2">
        <f>'Moving Avg'!D2083</f>
        <v>6.7220600000000008</v>
      </c>
      <c r="G2083" s="2">
        <f>'Moving Avg'!F2083</f>
        <v>6.928725</v>
      </c>
      <c r="H2083" s="2">
        <f>'Moving Avg'!G2083</f>
        <v>7.0608799999999983</v>
      </c>
      <c r="I2083" s="2">
        <f>'Moving Avg'!H2083</f>
        <v>7.8918224999999964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6.7835999999999999</v>
      </c>
      <c r="C2084" s="2">
        <f>RSI!I2084</f>
        <v>46.333086968554035</v>
      </c>
      <c r="D2084" s="2">
        <f>MACD!E2084</f>
        <v>0.1046760856736908</v>
      </c>
      <c r="E2084" s="2">
        <f>MACD!F2084</f>
        <v>0.12644720269663257</v>
      </c>
      <c r="F2084" s="2">
        <f>'Moving Avg'!D2084</f>
        <v>6.7401600000000004</v>
      </c>
      <c r="G2084" s="2">
        <f>'Moving Avg'!F2084</f>
        <v>6.9110900000000015</v>
      </c>
      <c r="H2084" s="2">
        <f>'Moving Avg'!G2084</f>
        <v>7.0527399999999991</v>
      </c>
      <c r="I2084" s="2">
        <f>'Moving Avg'!H2084</f>
        <v>7.8850389999999972</v>
      </c>
      <c r="J2084" s="6" t="str">
        <f>OBV!F2084</f>
        <v>BEARISH</v>
      </c>
      <c r="K2084" s="6" t="str">
        <f>OBV!G2084</f>
        <v>NEUTRAL</v>
      </c>
      <c r="L2084" s="6" t="str">
        <f>OBV!H2084</f>
        <v>BEARISH DIVERGENCE</v>
      </c>
    </row>
    <row r="2085" spans="1:12" ht="13.5" x14ac:dyDescent="0.25">
      <c r="A2085" s="3">
        <f>RSI!A2085</f>
        <v>45040</v>
      </c>
      <c r="B2085" s="2">
        <f>RSI!B2085</f>
        <v>6.7835999999999999</v>
      </c>
      <c r="C2085" s="2">
        <f>RSI!I2085</f>
        <v>46.333086968554035</v>
      </c>
      <c r="D2085" s="2">
        <f>MACD!E2085</f>
        <v>0.11968822536685053</v>
      </c>
      <c r="E2085" s="2">
        <f>MACD!F2085</f>
        <v>0.12509540723067616</v>
      </c>
      <c r="F2085" s="2">
        <f>'Moving Avg'!D2085</f>
        <v>6.7130400000000012</v>
      </c>
      <c r="G2085" s="2">
        <f>'Moving Avg'!F2085</f>
        <v>6.890740000000001</v>
      </c>
      <c r="H2085" s="2">
        <f>'Moving Avg'!G2085</f>
        <v>7.0491219999999988</v>
      </c>
      <c r="I2085" s="2">
        <f>'Moving Avg'!H2085</f>
        <v>7.8774414999999962</v>
      </c>
      <c r="J2085" s="6" t="str">
        <f>OBV!F2085</f>
        <v>BEARISH</v>
      </c>
      <c r="K2085" s="6" t="str">
        <f>OBV!G2085</f>
        <v>NEUTRAL</v>
      </c>
      <c r="L2085" s="6" t="str">
        <f>OBV!H2085</f>
        <v>CONFIRMED BEARISH</v>
      </c>
    </row>
    <row r="2086" spans="1:12" ht="13.5" x14ac:dyDescent="0.25">
      <c r="A2086" s="3">
        <f>RSI!A2086</f>
        <v>45041</v>
      </c>
      <c r="B2086" s="2">
        <f>RSI!B2086</f>
        <v>6.7835999999999999</v>
      </c>
      <c r="C2086" s="2">
        <f>RSI!I2086</f>
        <v>46.333086968554035</v>
      </c>
      <c r="D2086" s="2">
        <f>MACD!E2086</f>
        <v>7.7516104324546475E-2</v>
      </c>
      <c r="E2086" s="2">
        <f>MACD!F2086</f>
        <v>0.11557954664945023</v>
      </c>
      <c r="F2086" s="2">
        <f>'Moving Avg'!D2086</f>
        <v>6.731139999999999</v>
      </c>
      <c r="G2086" s="2">
        <f>'Moving Avg'!F2086</f>
        <v>6.8690350000000011</v>
      </c>
      <c r="H2086" s="2">
        <f>'Moving Avg'!G2086</f>
        <v>7.0429719999999971</v>
      </c>
      <c r="I2086" s="2">
        <f>'Moving Avg'!H2086</f>
        <v>7.8699794999999959</v>
      </c>
      <c r="J2086" s="6" t="str">
        <f>OBV!F2086</f>
        <v>BEARISH</v>
      </c>
      <c r="K2086" s="6" t="str">
        <f>OBV!G2086</f>
        <v>NEUTRAL</v>
      </c>
      <c r="L2086" s="6" t="str">
        <f>OBV!H2086</f>
        <v>BEARISH DIVERGENCE</v>
      </c>
    </row>
    <row r="2087" spans="1:12" ht="13.5" x14ac:dyDescent="0.25">
      <c r="A2087" s="3">
        <f>RSI!A2087</f>
        <v>45042</v>
      </c>
      <c r="B2087" s="2">
        <f>RSI!B2087</f>
        <v>6.6478999999999999</v>
      </c>
      <c r="C2087" s="2">
        <f>RSI!I2087</f>
        <v>42.790688150638793</v>
      </c>
      <c r="D2087" s="2">
        <f>MACD!E2087</f>
        <v>8.7397022546962688E-2</v>
      </c>
      <c r="E2087" s="2">
        <f>MACD!F2087</f>
        <v>0.10994304182895273</v>
      </c>
      <c r="F2087" s="2">
        <f>'Moving Avg'!D2087</f>
        <v>6.7239000000000004</v>
      </c>
      <c r="G2087" s="2">
        <f>'Moving Avg'!F2087</f>
        <v>6.8405450000000014</v>
      </c>
      <c r="H2087" s="2">
        <f>'Moving Avg'!G2087</f>
        <v>7.0339279999999977</v>
      </c>
      <c r="I2087" s="2">
        <f>'Moving Avg'!H2087</f>
        <v>7.8618389999999962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6.7382999999999997</v>
      </c>
      <c r="C2088" s="2">
        <f>RSI!I2088</f>
        <v>45.765471571993885</v>
      </c>
      <c r="D2088" s="2">
        <f>MACD!E2088</f>
        <v>5.5753331438634035E-2</v>
      </c>
      <c r="E2088" s="2">
        <f>MACD!F2088</f>
        <v>9.9105099750888992E-2</v>
      </c>
      <c r="F2088" s="2">
        <f>'Moving Avg'!D2088</f>
        <v>6.7474000000000007</v>
      </c>
      <c r="G2088" s="2">
        <f>'Moving Avg'!F2088</f>
        <v>6.820190000000002</v>
      </c>
      <c r="H2088" s="2">
        <f>'Moving Avg'!G2088</f>
        <v>7.0303099999999983</v>
      </c>
      <c r="I2088" s="2">
        <f>'Moving Avg'!H2088</f>
        <v>7.8543769999999959</v>
      </c>
      <c r="J2088" s="6" t="str">
        <f>OBV!F2088</f>
        <v>BEARISH</v>
      </c>
      <c r="K2088" s="6" t="str">
        <f>OBV!G2088</f>
        <v>NEUTRAL</v>
      </c>
      <c r="L2088" s="6" t="str">
        <f>OBV!H2088</f>
        <v>BEARISH DIVERGENCE</v>
      </c>
    </row>
    <row r="2089" spans="1:12" ht="13.5" x14ac:dyDescent="0.25">
      <c r="A2089" s="3">
        <f>RSI!A2089</f>
        <v>45044</v>
      </c>
      <c r="B2089" s="2">
        <f>RSI!B2089</f>
        <v>6.7655000000000003</v>
      </c>
      <c r="C2089" s="2">
        <f>RSI!I2089</f>
        <v>46.66412698317432</v>
      </c>
      <c r="D2089" s="2">
        <f>MACD!E2089</f>
        <v>2.779598562511687E-2</v>
      </c>
      <c r="E2089" s="2">
        <f>MACD!F2089</f>
        <v>8.4843276925734568E-2</v>
      </c>
      <c r="F2089" s="2">
        <f>'Moving Avg'!D2089</f>
        <v>6.7437799999999992</v>
      </c>
      <c r="G2089" s="2">
        <f>'Moving Avg'!F2089</f>
        <v>6.7975800000000017</v>
      </c>
      <c r="H2089" s="2">
        <f>'Moving Avg'!G2089</f>
        <v>7.0272359999999985</v>
      </c>
      <c r="I2089" s="2">
        <f>'Moving Avg'!H2089</f>
        <v>7.8475029999999961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6.7382999999999997</v>
      </c>
      <c r="C2090" s="2">
        <f>RSI!I2090</f>
        <v>45.846031939734651</v>
      </c>
      <c r="D2090" s="2">
        <f>MACD!E2090</f>
        <v>4.154967781537966E-2</v>
      </c>
      <c r="E2090" s="2">
        <f>MACD!F2090</f>
        <v>7.6184557103663592E-2</v>
      </c>
      <c r="F2090" s="2">
        <f>'Moving Avg'!D2090</f>
        <v>6.7347200000000003</v>
      </c>
      <c r="G2090" s="2">
        <f>'Moving Avg'!F2090</f>
        <v>6.7803950000000004</v>
      </c>
      <c r="H2090" s="2">
        <f>'Moving Avg'!G2090</f>
        <v>7.0227119999999967</v>
      </c>
      <c r="I2090" s="2">
        <f>'Moving Avg'!H2090</f>
        <v>7.8404929999999968</v>
      </c>
      <c r="J2090" s="6" t="str">
        <f>OBV!F2090</f>
        <v>BEARISH</v>
      </c>
      <c r="K2090" s="6" t="str">
        <f>OBV!G2090</f>
        <v>NEUTRAL</v>
      </c>
      <c r="L2090" s="6" t="str">
        <f>OBV!H2090</f>
        <v>CONFIRMED BEARISH</v>
      </c>
    </row>
    <row r="2091" spans="1:12" ht="13.5" x14ac:dyDescent="0.25">
      <c r="A2091" s="3">
        <f>RSI!A2091</f>
        <v>45049</v>
      </c>
      <c r="B2091" s="2">
        <f>RSI!B2091</f>
        <v>6.6931000000000003</v>
      </c>
      <c r="C2091" s="2">
        <f>RSI!I2091</f>
        <v>44.451397923732571</v>
      </c>
      <c r="D2091" s="2">
        <f>MACD!E2091</f>
        <v>2.2476933203017246E-2</v>
      </c>
      <c r="E2091" s="2">
        <f>MACD!F2091</f>
        <v>6.5443032323534323E-2</v>
      </c>
      <c r="F2091" s="2">
        <f>'Moving Avg'!D2091</f>
        <v>6.7166199999999989</v>
      </c>
      <c r="G2091" s="2">
        <f>'Moving Avg'!F2091</f>
        <v>6.7803950000000004</v>
      </c>
      <c r="H2091" s="2">
        <f>'Moving Avg'!G2091</f>
        <v>7.0145719999999976</v>
      </c>
      <c r="I2091" s="2">
        <f>'Moving Avg'!H2091</f>
        <v>7.8332569999999944</v>
      </c>
      <c r="J2091" s="6" t="str">
        <f>OBV!F2091</f>
        <v>BEARISH</v>
      </c>
      <c r="K2091" s="6" t="str">
        <f>OBV!G2091</f>
        <v>STRONG</v>
      </c>
      <c r="L2091" s="6" t="str">
        <f>OBV!H2091</f>
        <v>CONFIRMED BEARISH</v>
      </c>
    </row>
    <row r="2092" spans="1:12" ht="13.5" x14ac:dyDescent="0.25">
      <c r="A2092" s="3">
        <f>RSI!A2092</f>
        <v>45050</v>
      </c>
      <c r="B2092" s="2">
        <f>RSI!B2092</f>
        <v>6.7382999999999997</v>
      </c>
      <c r="C2092" s="2">
        <f>RSI!I2092</f>
        <v>46.213442666862605</v>
      </c>
      <c r="D2092" s="2">
        <f>MACD!E2092</f>
        <v>2.5449887551207695E-3</v>
      </c>
      <c r="E2092" s="2">
        <f>MACD!F2092</f>
        <v>5.286342360985162E-2</v>
      </c>
      <c r="F2092" s="2">
        <f>'Moving Avg'!D2092</f>
        <v>6.734700000000001</v>
      </c>
      <c r="G2092" s="2">
        <f>'Moving Avg'!F2092</f>
        <v>6.765015</v>
      </c>
      <c r="H2092" s="2">
        <f>'Moving Avg'!G2092</f>
        <v>7.0118579999999966</v>
      </c>
      <c r="I2092" s="2">
        <f>'Moving Avg'!H2092</f>
        <v>7.8262469999999951</v>
      </c>
      <c r="J2092" s="6" t="str">
        <f>OBV!F2092</f>
        <v>BEARISH</v>
      </c>
      <c r="K2092" s="6" t="str">
        <f>OBV!G2092</f>
        <v>STRONG</v>
      </c>
      <c r="L2092" s="6" t="str">
        <f>OBV!H2092</f>
        <v>BEARISH DIVERGENCE</v>
      </c>
    </row>
    <row r="2093" spans="1:12" ht="13.5" x14ac:dyDescent="0.25">
      <c r="A2093" s="3">
        <f>RSI!A2093</f>
        <v>45051</v>
      </c>
      <c r="B2093" s="2">
        <f>RSI!B2093</f>
        <v>6.6931000000000003</v>
      </c>
      <c r="C2093" s="2">
        <f>RSI!I2093</f>
        <v>44.686900808458326</v>
      </c>
      <c r="D2093" s="2">
        <f>MACD!E2093</f>
        <v>-2.0108186966225183E-2</v>
      </c>
      <c r="E2093" s="2">
        <f>MACD!F2093</f>
        <v>3.8269101494636262E-2</v>
      </c>
      <c r="F2093" s="2">
        <f>'Moving Avg'!D2093</f>
        <v>6.7256599999999995</v>
      </c>
      <c r="G2093" s="2">
        <f>'Moving Avg'!F2093</f>
        <v>6.7627550000000003</v>
      </c>
      <c r="H2093" s="2">
        <f>'Moving Avg'!G2093</f>
        <v>7.0064299999999955</v>
      </c>
      <c r="I2093" s="2">
        <f>'Moving Avg'!H2093</f>
        <v>7.8190109999999944</v>
      </c>
      <c r="J2093" s="6" t="str">
        <f>OBV!F2093</f>
        <v>BEARISH</v>
      </c>
      <c r="K2093" s="6" t="str">
        <f>OBV!G2093</f>
        <v>STRONG</v>
      </c>
      <c r="L2093" s="6" t="str">
        <f>OBV!H2093</f>
        <v>CONFIRMED BEARISH</v>
      </c>
    </row>
    <row r="2094" spans="1:12" ht="13.5" x14ac:dyDescent="0.25">
      <c r="A2094" s="3">
        <f>RSI!A2094</f>
        <v>45054</v>
      </c>
      <c r="B2094" s="2">
        <f>RSI!B2094</f>
        <v>6.6931000000000003</v>
      </c>
      <c r="C2094" s="2">
        <f>RSI!I2094</f>
        <v>44.686900808458326</v>
      </c>
      <c r="D2094" s="2">
        <f>MACD!E2094</f>
        <v>-1.3405026212677917E-2</v>
      </c>
      <c r="E2094" s="2">
        <f>MACD!F2094</f>
        <v>2.7934275953173431E-2</v>
      </c>
      <c r="F2094" s="2">
        <f>'Moving Avg'!D2094</f>
        <v>6.7111800000000006</v>
      </c>
      <c r="G2094" s="2">
        <f>'Moving Avg'!F2094</f>
        <v>6.7514499999999984</v>
      </c>
      <c r="H2094" s="2">
        <f>'Moving Avg'!G2094</f>
        <v>7.0010019999999953</v>
      </c>
      <c r="I2094" s="2">
        <f>'Moving Avg'!H2094</f>
        <v>7.8117749999999946</v>
      </c>
      <c r="J2094" s="6" t="str">
        <f>OBV!F2094</f>
        <v>BEARISH</v>
      </c>
      <c r="K2094" s="6" t="str">
        <f>OBV!G2094</f>
        <v>STRONG</v>
      </c>
      <c r="L2094" s="6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6.6840999999999999</v>
      </c>
      <c r="C2095" s="2">
        <f>RSI!I2095</f>
        <v>44.348607177766667</v>
      </c>
      <c r="D2095" s="2">
        <f>MACD!E2095</f>
        <v>-6.302492560038786E-3</v>
      </c>
      <c r="E2095" s="2">
        <f>MACD!F2095</f>
        <v>2.1086922250530989E-2</v>
      </c>
      <c r="F2095" s="2">
        <f>'Moving Avg'!D2095</f>
        <v>6.7003399999999997</v>
      </c>
      <c r="G2095" s="2">
        <f>'Moving Avg'!F2095</f>
        <v>6.7329099999999995</v>
      </c>
      <c r="H2095" s="2">
        <f>'Moving Avg'!G2095</f>
        <v>6.988519999999995</v>
      </c>
      <c r="I2095" s="2">
        <f>'Moving Avg'!H2095</f>
        <v>7.8044939999999938</v>
      </c>
      <c r="J2095" s="6" t="str">
        <f>OBV!F2095</f>
        <v>BEARISH</v>
      </c>
      <c r="K2095" s="6" t="str">
        <f>OBV!G2095</f>
        <v>STRONG</v>
      </c>
      <c r="L2095" s="6" t="str">
        <f>OBV!H2095</f>
        <v>CONFIRMED BEARISH</v>
      </c>
    </row>
    <row r="2096" spans="1:12" ht="13.5" x14ac:dyDescent="0.25">
      <c r="A2096" s="3">
        <f>RSI!A2096</f>
        <v>45056</v>
      </c>
      <c r="B2096" s="2">
        <f>RSI!B2096</f>
        <v>6.6840999999999999</v>
      </c>
      <c r="C2096" s="2">
        <f>RSI!I2096</f>
        <v>44.348607177766674</v>
      </c>
      <c r="D2096" s="2">
        <f>MACD!E2096</f>
        <v>4.6789696906568423E-4</v>
      </c>
      <c r="E2096" s="2">
        <f>MACD!F2096</f>
        <v>1.6963117194237931E-2</v>
      </c>
      <c r="F2096" s="2">
        <f>'Moving Avg'!D2096</f>
        <v>6.6985399999999995</v>
      </c>
      <c r="G2096" s="2">
        <f>'Moving Avg'!F2096</f>
        <v>6.7324600000000006</v>
      </c>
      <c r="H2096" s="2">
        <f>'Moving Avg'!G2096</f>
        <v>6.9774859999999954</v>
      </c>
      <c r="I2096" s="2">
        <f>'Moving Avg'!H2096</f>
        <v>7.7972129999999948</v>
      </c>
      <c r="J2096" s="6" t="str">
        <f>OBV!F2096</f>
        <v>BEARISH</v>
      </c>
      <c r="K2096" s="6" t="str">
        <f>OBV!G2096</f>
        <v>STRONG</v>
      </c>
      <c r="L2096" s="6" t="str">
        <f>OBV!H2096</f>
        <v>CONFIRMED BEARISH</v>
      </c>
    </row>
    <row r="2097" spans="1:12" ht="13.5" x14ac:dyDescent="0.25">
      <c r="A2097" s="3">
        <f>RSI!A2097</f>
        <v>45057</v>
      </c>
      <c r="B2097" s="2">
        <f>RSI!B2097</f>
        <v>6.6478999999999999</v>
      </c>
      <c r="C2097" s="2">
        <f>RSI!I2097</f>
        <v>42.835893131858612</v>
      </c>
      <c r="D2097" s="2">
        <f>MACD!E2097</f>
        <v>-1.1294537410912575E-2</v>
      </c>
      <c r="E2097" s="2">
        <f>MACD!F2097</f>
        <v>1.131158627320783E-2</v>
      </c>
      <c r="F2097" s="2">
        <f>'Moving Avg'!D2097</f>
        <v>6.6804599999999992</v>
      </c>
      <c r="G2097" s="2">
        <f>'Moving Avg'!F2097</f>
        <v>6.718894999999999</v>
      </c>
      <c r="H2097" s="2">
        <f>'Moving Avg'!G2097</f>
        <v>6.9666319999999962</v>
      </c>
      <c r="I2097" s="2">
        <f>'Moving Avg'!H2097</f>
        <v>7.7873089999999943</v>
      </c>
      <c r="J2097" s="6" t="str">
        <f>OBV!F2097</f>
        <v>BEARISH</v>
      </c>
      <c r="K2097" s="6" t="str">
        <f>OBV!G2097</f>
        <v>STRONG</v>
      </c>
      <c r="L2097" s="6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6.6840999999999999</v>
      </c>
      <c r="C2098" s="2">
        <f>RSI!I2098</f>
        <v>44.861326011061919</v>
      </c>
      <c r="D2098" s="2">
        <f>MACD!E2098</f>
        <v>-9.1551963990905705E-3</v>
      </c>
      <c r="E2098" s="2">
        <f>MACD!F2098</f>
        <v>7.2182297387481491E-3</v>
      </c>
      <c r="F2098" s="2">
        <f>'Moving Avg'!D2098</f>
        <v>6.6786599999999989</v>
      </c>
      <c r="G2098" s="2">
        <f>'Moving Avg'!F2098</f>
        <v>6.718445</v>
      </c>
      <c r="H2098" s="2">
        <f>'Moving Avg'!G2098</f>
        <v>6.9555979999999966</v>
      </c>
      <c r="I2098" s="2">
        <f>'Moving Avg'!H2098</f>
        <v>7.7777669999999945</v>
      </c>
      <c r="J2098" s="6" t="str">
        <f>OBV!F2098</f>
        <v>BEARISH</v>
      </c>
      <c r="K2098" s="6" t="str">
        <f>OBV!G2098</f>
        <v>STRONG</v>
      </c>
      <c r="L2098" s="6" t="str">
        <f>OBV!H2098</f>
        <v>CONFIRMED BEARISH</v>
      </c>
    </row>
    <row r="2099" spans="1:12" ht="13.5" x14ac:dyDescent="0.25">
      <c r="A2099" s="3">
        <f>RSI!A2099</f>
        <v>45061</v>
      </c>
      <c r="B2099" s="2">
        <f>RSI!B2099</f>
        <v>6.6026999999999996</v>
      </c>
      <c r="C2099" s="2">
        <f>RSI!I2099</f>
        <v>41.31632295110817</v>
      </c>
      <c r="D2099" s="2">
        <f>MACD!E2099</f>
        <v>3.4571670306737801E-3</v>
      </c>
      <c r="E2099" s="2">
        <f>MACD!F2099</f>
        <v>6.466017197133276E-3</v>
      </c>
      <c r="F2099" s="2">
        <f>'Moving Avg'!D2099</f>
        <v>6.6605800000000004</v>
      </c>
      <c r="G2099" s="2">
        <f>'Moving Avg'!F2099</f>
        <v>6.7139250000000006</v>
      </c>
      <c r="H2099" s="2">
        <f>'Moving Avg'!G2099</f>
        <v>6.9447439999999983</v>
      </c>
      <c r="I2099" s="2">
        <f>'Moving Avg'!H2099</f>
        <v>7.766099499999993</v>
      </c>
      <c r="J2099" s="6" t="str">
        <f>OBV!F2099</f>
        <v>BEARISH</v>
      </c>
      <c r="K2099" s="6" t="str">
        <f>OBV!G2099</f>
        <v>STRONG</v>
      </c>
      <c r="L2099" s="6" t="str">
        <f>OBV!H2099</f>
        <v>CONFIRMED BEARISH</v>
      </c>
    </row>
    <row r="2100" spans="1:12" ht="13.5" x14ac:dyDescent="0.25">
      <c r="A2100" s="3">
        <f>RSI!A2100</f>
        <v>45062</v>
      </c>
      <c r="B2100" s="2">
        <f>RSI!B2100</f>
        <v>6.6749999999999998</v>
      </c>
      <c r="C2100" s="2">
        <f>RSI!I2100</f>
        <v>45.440289563569472</v>
      </c>
      <c r="D2100" s="2">
        <f>MACD!E2100</f>
        <v>5.6143501505108162E-3</v>
      </c>
      <c r="E2100" s="2">
        <f>MACD!F2100</f>
        <v>6.2956837878087851E-3</v>
      </c>
      <c r="F2100" s="2">
        <f>'Moving Avg'!D2100</f>
        <v>6.6587599999999991</v>
      </c>
      <c r="G2100" s="2">
        <f>'Moving Avg'!F2100</f>
        <v>6.7017150000000019</v>
      </c>
      <c r="H2100" s="2">
        <f>'Moving Avg'!G2100</f>
        <v>6.933527999999999</v>
      </c>
      <c r="I2100" s="2">
        <f>'Moving Avg'!H2100</f>
        <v>7.7552004999999937</v>
      </c>
      <c r="J2100" s="6" t="str">
        <f>OBV!F2100</f>
        <v>BEARISH</v>
      </c>
      <c r="K2100" s="6" t="str">
        <f>OBV!G2100</f>
        <v>STRONG</v>
      </c>
      <c r="L2100" s="6" t="str">
        <f>OBV!H2100</f>
        <v>CONFIRMED BEARISH</v>
      </c>
    </row>
    <row r="2101" spans="1:12" ht="13.5" x14ac:dyDescent="0.25">
      <c r="A2101" s="3">
        <f>RSI!A2101</f>
        <v>45063</v>
      </c>
      <c r="B2101" s="2">
        <f>RSI!B2101</f>
        <v>6.6749999999999998</v>
      </c>
      <c r="C2101" s="2">
        <f>RSI!I2101</f>
        <v>45.440289563569472</v>
      </c>
      <c r="D2101" s="2">
        <f>MACD!E2101</f>
        <v>1.0079910546503257E-3</v>
      </c>
      <c r="E2101" s="2">
        <f>MACD!F2101</f>
        <v>5.2381452411770935E-3</v>
      </c>
      <c r="F2101" s="2">
        <f>'Moving Avg'!D2101</f>
        <v>6.6569400000000005</v>
      </c>
      <c r="G2101" s="2">
        <f>'Moving Avg'!F2101</f>
        <v>6.7008099999999997</v>
      </c>
      <c r="H2101" s="2">
        <f>'Moving Avg'!G2101</f>
        <v>6.9259299999999984</v>
      </c>
      <c r="I2101" s="2">
        <f>'Moving Avg'!H2101</f>
        <v>7.7443014999999926</v>
      </c>
      <c r="J2101" s="6" t="str">
        <f>OBV!F2101</f>
        <v>BEARISH</v>
      </c>
      <c r="K2101" s="6" t="str">
        <f>OBV!G2101</f>
        <v>STRONG</v>
      </c>
      <c r="L2101" s="6" t="str">
        <f>OBV!H2101</f>
        <v>CONFIRMED BEARISH</v>
      </c>
    </row>
    <row r="2102" spans="1:12" ht="13.5" x14ac:dyDescent="0.25">
      <c r="A2102" s="3">
        <f>RSI!A2102</f>
        <v>45064</v>
      </c>
      <c r="B2102" s="2">
        <f>RSI!B2102</f>
        <v>6.6478999999999999</v>
      </c>
      <c r="C2102" s="2">
        <f>RSI!I2102</f>
        <v>44.093280272157102</v>
      </c>
      <c r="D2102" s="2">
        <f>MACD!E2102</f>
        <v>6.5550545430248519E-3</v>
      </c>
      <c r="E2102" s="2">
        <f>MACD!F2102</f>
        <v>5.5015271015466452E-3</v>
      </c>
      <c r="F2102" s="2">
        <f>'Moving Avg'!D2102</f>
        <v>6.6569400000000005</v>
      </c>
      <c r="G2102" s="2">
        <f>'Moving Avg'!F2102</f>
        <v>6.6989999999999998</v>
      </c>
      <c r="H2102" s="2">
        <f>'Moving Avg'!G2102</f>
        <v>6.9109159999999985</v>
      </c>
      <c r="I2102" s="2">
        <f>'Moving Avg'!H2102</f>
        <v>7.7332669999999917</v>
      </c>
      <c r="J2102" s="6" t="str">
        <f>OBV!F2102</f>
        <v>BEARISH</v>
      </c>
      <c r="K2102" s="6" t="str">
        <f>OBV!G2102</f>
        <v>NEUTRAL</v>
      </c>
      <c r="L2102" s="6" t="str">
        <f>OBV!H2102</f>
        <v>NEUTRAL</v>
      </c>
    </row>
    <row r="2103" spans="1:12" ht="13.5" x14ac:dyDescent="0.25">
      <c r="A2103" s="3">
        <f>RSI!A2103</f>
        <v>45065</v>
      </c>
      <c r="B2103" s="2">
        <f>RSI!B2103</f>
        <v>6.5936000000000003</v>
      </c>
      <c r="C2103" s="2">
        <f>RSI!I2103</f>
        <v>41.442402820490358</v>
      </c>
      <c r="D2103" s="2">
        <f>MACD!E2103</f>
        <v>8.9249184778719126E-3</v>
      </c>
      <c r="E2103" s="2">
        <f>MACD!F2103</f>
        <v>6.1862053768116983E-3</v>
      </c>
      <c r="F2103" s="2">
        <f>'Moving Avg'!D2103</f>
        <v>6.6388400000000001</v>
      </c>
      <c r="G2103" s="2">
        <f>'Moving Avg'!F2103</f>
        <v>6.6976399999999998</v>
      </c>
      <c r="H2103" s="2">
        <f>'Moving Avg'!G2103</f>
        <v>6.8948159999999996</v>
      </c>
      <c r="I2103" s="2">
        <f>'Moving Avg'!H2103</f>
        <v>7.7219609999999905</v>
      </c>
      <c r="J2103" s="6" t="str">
        <f>OBV!F2103</f>
        <v>BEARISH</v>
      </c>
      <c r="K2103" s="6" t="str">
        <f>OBV!G2103</f>
        <v>STRONG</v>
      </c>
      <c r="L2103" s="6" t="str">
        <f>OBV!H2103</f>
        <v>CONFIRMED BEARISH</v>
      </c>
    </row>
    <row r="2104" spans="1:12" ht="13.5" x14ac:dyDescent="0.25">
      <c r="A2104" s="3">
        <f>RSI!A2104</f>
        <v>45068</v>
      </c>
      <c r="B2104" s="2">
        <f>RSI!B2104</f>
        <v>6.6478999999999999</v>
      </c>
      <c r="C2104" s="2">
        <f>RSI!I2104</f>
        <v>45.003139235816413</v>
      </c>
      <c r="D2104" s="2">
        <f>MACD!E2104</f>
        <v>7.7916219199547498E-3</v>
      </c>
      <c r="E2104" s="2">
        <f>MACD!F2104</f>
        <v>6.5072886854403086E-3</v>
      </c>
      <c r="F2104" s="2">
        <f>'Moving Avg'!D2104</f>
        <v>6.6478800000000007</v>
      </c>
      <c r="G2104" s="2">
        <f>'Moving Avg'!F2104</f>
        <v>6.6908549999999991</v>
      </c>
      <c r="H2104" s="2">
        <f>'Moving Avg'!G2104</f>
        <v>6.8798019999999998</v>
      </c>
      <c r="I2104" s="2">
        <f>'Moving Avg'!H2104</f>
        <v>7.7109264999999905</v>
      </c>
      <c r="J2104" s="6" t="str">
        <f>OBV!F2104</f>
        <v>BEARISH</v>
      </c>
      <c r="K2104" s="6" t="str">
        <f>OBV!G2104</f>
        <v>STRONG</v>
      </c>
      <c r="L2104" s="6" t="str">
        <f>OBV!H2104</f>
        <v>BEARISH DIVERGENCE</v>
      </c>
    </row>
    <row r="2105" spans="1:12" ht="13.5" x14ac:dyDescent="0.25">
      <c r="A2105" s="3">
        <f>RSI!A2105</f>
        <v>45069</v>
      </c>
      <c r="B2105" s="2">
        <f>RSI!B2105</f>
        <v>6.6388999999999996</v>
      </c>
      <c r="C2105" s="2">
        <f>RSI!I2105</f>
        <v>44.519926491321748</v>
      </c>
      <c r="D2105" s="2">
        <f>MACD!E2105</f>
        <v>6.6120690962883089E-3</v>
      </c>
      <c r="E2105" s="2">
        <f>MACD!F2105</f>
        <v>6.5282447676099087E-3</v>
      </c>
      <c r="F2105" s="2">
        <f>'Moving Avg'!D2105</f>
        <v>6.6406599999999996</v>
      </c>
      <c r="G2105" s="2">
        <f>'Moving Avg'!F2105</f>
        <v>6.6836200000000003</v>
      </c>
      <c r="H2105" s="2">
        <f>'Moving Avg'!G2105</f>
        <v>6.8664159999999992</v>
      </c>
      <c r="I2105" s="2">
        <f>'Moving Avg'!H2105</f>
        <v>7.6998919999999895</v>
      </c>
      <c r="J2105" s="6" t="str">
        <f>OBV!F2105</f>
        <v>BEARISH</v>
      </c>
      <c r="K2105" s="6" t="str">
        <f>OBV!G2105</f>
        <v>STRONG</v>
      </c>
      <c r="L2105" s="6" t="str">
        <f>OBV!H2105</f>
        <v>CONFIRMED BEARISH</v>
      </c>
    </row>
    <row r="2106" spans="1:12" ht="13.5" x14ac:dyDescent="0.25">
      <c r="A2106" s="3">
        <f>RSI!A2106</f>
        <v>45070</v>
      </c>
      <c r="B2106" s="2">
        <f>RSI!B2106</f>
        <v>6.6388999999999996</v>
      </c>
      <c r="C2106" s="2">
        <f>RSI!I2106</f>
        <v>44.519926491321748</v>
      </c>
      <c r="D2106" s="2">
        <f>MACD!E2106</f>
        <v>6.1276665239429207E-3</v>
      </c>
      <c r="E2106" s="2">
        <f>MACD!F2106</f>
        <v>6.4481291188765114E-3</v>
      </c>
      <c r="F2106" s="2">
        <f>'Moving Avg'!D2106</f>
        <v>6.6334400000000002</v>
      </c>
      <c r="G2106" s="2">
        <f>'Moving Avg'!F2106</f>
        <v>6.6763850000000007</v>
      </c>
      <c r="H2106" s="2">
        <f>'Moving Avg'!G2106</f>
        <v>6.8599039999999976</v>
      </c>
      <c r="I2106" s="2">
        <f>'Moving Avg'!H2106</f>
        <v>7.6888574999999904</v>
      </c>
      <c r="J2106" s="6" t="str">
        <f>OBV!F2106</f>
        <v>BEARISH</v>
      </c>
      <c r="K2106" s="6" t="str">
        <f>OBV!G2106</f>
        <v>STRONG</v>
      </c>
      <c r="L2106" s="6" t="str">
        <f>OBV!H2106</f>
        <v>CONFIRMED BEARISH</v>
      </c>
    </row>
    <row r="2107" spans="1:12" ht="13.5" x14ac:dyDescent="0.25">
      <c r="A2107" s="3">
        <f>RSI!A2107</f>
        <v>45071</v>
      </c>
      <c r="B2107" s="2">
        <f>RSI!B2107</f>
        <v>6.6478999999999999</v>
      </c>
      <c r="C2107" s="2">
        <f>RSI!I2107</f>
        <v>45.202307929631225</v>
      </c>
      <c r="D2107" s="2">
        <f>MACD!E2107</f>
        <v>-4.2479839279074838E-5</v>
      </c>
      <c r="E2107" s="2">
        <f>MACD!F2107</f>
        <v>5.1500073272453938E-3</v>
      </c>
      <c r="F2107" s="2">
        <f>'Moving Avg'!D2107</f>
        <v>6.6334400000000002</v>
      </c>
      <c r="G2107" s="2">
        <f>'Moving Avg'!F2107</f>
        <v>6.6763850000000007</v>
      </c>
      <c r="H2107" s="2">
        <f>'Moving Avg'!G2107</f>
        <v>6.8466979999999982</v>
      </c>
      <c r="I2107" s="2">
        <f>'Moving Avg'!H2107</f>
        <v>7.6778679999999904</v>
      </c>
      <c r="J2107" s="6" t="str">
        <f>OBV!F2107</f>
        <v>BEARISH</v>
      </c>
      <c r="K2107" s="6" t="str">
        <f>OBV!G2107</f>
        <v>STRONG</v>
      </c>
      <c r="L2107" s="6" t="str">
        <f>OBV!H2107</f>
        <v>NEUTRAL</v>
      </c>
    </row>
    <row r="2108" spans="1:12" ht="13.5" x14ac:dyDescent="0.25">
      <c r="A2108" s="3">
        <f>RSI!A2108</f>
        <v>45072</v>
      </c>
      <c r="B2108" s="2">
        <f>RSI!B2108</f>
        <v>6.6931000000000003</v>
      </c>
      <c r="C2108" s="2">
        <f>RSI!I2108</f>
        <v>48.620235794289094</v>
      </c>
      <c r="D2108" s="2">
        <f>MACD!E2108</f>
        <v>-2.6550733735488663E-3</v>
      </c>
      <c r="E2108" s="2">
        <f>MACD!F2108</f>
        <v>3.5889911870865421E-3</v>
      </c>
      <c r="F2108" s="2">
        <f>'Moving Avg'!D2108</f>
        <v>6.65334</v>
      </c>
      <c r="G2108" s="2">
        <f>'Moving Avg'!F2108</f>
        <v>6.6741249999999992</v>
      </c>
      <c r="H2108" s="2">
        <f>'Moving Avg'!G2108</f>
        <v>6.835843999999998</v>
      </c>
      <c r="I2108" s="2">
        <f>'Moving Avg'!H2108</f>
        <v>7.6670594999999899</v>
      </c>
      <c r="J2108" s="6" t="str">
        <f>OBV!F2108</f>
        <v>BULLISH</v>
      </c>
      <c r="K2108" s="6" t="str">
        <f>OBV!G2108</f>
        <v>NEUTRAL</v>
      </c>
      <c r="L2108" s="6" t="str">
        <f>OBV!H2108</f>
        <v>CONFIRMED BULLISH</v>
      </c>
    </row>
    <row r="2109" spans="1:12" ht="13.5" x14ac:dyDescent="0.25">
      <c r="A2109" s="3">
        <f>RSI!A2109</f>
        <v>45075</v>
      </c>
      <c r="B2109" s="2">
        <f>RSI!B2109</f>
        <v>7.0458999999999996</v>
      </c>
      <c r="C2109" s="2">
        <f>RSI!I2109</f>
        <v>66.292761555251857</v>
      </c>
      <c r="D2109" s="2">
        <f>MACD!E2109</f>
        <v>-4.34306942522662E-2</v>
      </c>
      <c r="E2109" s="2">
        <f>MACD!F2109</f>
        <v>-5.8149459007840066E-3</v>
      </c>
      <c r="F2109" s="2">
        <f>'Moving Avg'!D2109</f>
        <v>6.7329399999999993</v>
      </c>
      <c r="G2109" s="2">
        <f>'Moving Avg'!F2109</f>
        <v>6.6881450000000005</v>
      </c>
      <c r="H2109" s="2">
        <f>'Moving Avg'!G2109</f>
        <v>6.8322259999999995</v>
      </c>
      <c r="I2109" s="2">
        <f>'Moving Avg'!H2109</f>
        <v>7.6561604999999906</v>
      </c>
      <c r="J2109" s="6" t="str">
        <f>OBV!F2109</f>
        <v>BULLISH</v>
      </c>
      <c r="K2109" s="6" t="str">
        <f>OBV!G2109</f>
        <v>NEUTRAL</v>
      </c>
      <c r="L2109" s="6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7.0548999999999999</v>
      </c>
      <c r="C2110" s="2">
        <f>RSI!I2110</f>
        <v>66.608293797376831</v>
      </c>
      <c r="D2110" s="2">
        <f>MACD!E2110</f>
        <v>-6.9476771074598709E-2</v>
      </c>
      <c r="E2110" s="2">
        <f>MACD!F2110</f>
        <v>-1.8547310935546946E-2</v>
      </c>
      <c r="F2110" s="2">
        <f>'Moving Avg'!D2110</f>
        <v>6.8161399999999999</v>
      </c>
      <c r="G2110" s="2">
        <f>'Moving Avg'!F2110</f>
        <v>6.7039750000000016</v>
      </c>
      <c r="H2110" s="2">
        <f>'Moving Avg'!G2110</f>
        <v>6.8287879999999985</v>
      </c>
      <c r="I2110" s="2">
        <f>'Moving Avg'!H2110</f>
        <v>7.6428194999999901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7.0548999999999999</v>
      </c>
      <c r="C2111" s="2">
        <f>RSI!I2111</f>
        <v>66.608293797376831</v>
      </c>
      <c r="D2111" s="2">
        <f>MACD!E2111</f>
        <v>-9.3420828173865544E-2</v>
      </c>
      <c r="E2111" s="2">
        <f>MACD!F2111</f>
        <v>-3.3522014383210667E-2</v>
      </c>
      <c r="F2111" s="2">
        <f>'Moving Avg'!D2111</f>
        <v>6.8993400000000005</v>
      </c>
      <c r="G2111" s="2">
        <f>'Moving Avg'!F2111</f>
        <v>6.7220650000000006</v>
      </c>
      <c r="H2111" s="2">
        <f>'Moving Avg'!G2111</f>
        <v>6.8255319999999982</v>
      </c>
      <c r="I2111" s="2">
        <f>'Moving Avg'!H2111</f>
        <v>7.6294784999999914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6.8739999999999997</v>
      </c>
      <c r="C2112" s="2">
        <f>RSI!I2112</f>
        <v>54.676929361589224</v>
      </c>
      <c r="D2112" s="2">
        <f>MACD!E2112</f>
        <v>-0.10621436774538484</v>
      </c>
      <c r="E2112" s="2">
        <f>MACD!F2112</f>
        <v>-4.8060485055645502E-2</v>
      </c>
      <c r="F2112" s="2">
        <f>'Moving Avg'!D2112</f>
        <v>6.9445600000000001</v>
      </c>
      <c r="G2112" s="2">
        <f>'Moving Avg'!F2112</f>
        <v>6.7288499999999996</v>
      </c>
      <c r="H2112" s="2">
        <f>'Moving Avg'!G2112</f>
        <v>6.8191999999999986</v>
      </c>
      <c r="I2112" s="2">
        <f>'Moving Avg'!H2112</f>
        <v>7.6152329999999919</v>
      </c>
      <c r="J2112" s="6" t="str">
        <f>OBV!F2112</f>
        <v>BULLISH</v>
      </c>
      <c r="K2112" s="6" t="str">
        <f>OBV!G2112</f>
        <v>NEUTRAL</v>
      </c>
      <c r="L2112" s="6" t="str">
        <f>OBV!H2112</f>
        <v>CONFIRMED BULLISH</v>
      </c>
    </row>
    <row r="2113" spans="1:12" ht="13.5" x14ac:dyDescent="0.25">
      <c r="A2113" s="3">
        <f>RSI!A2113</f>
        <v>45079</v>
      </c>
      <c r="B2113" s="2">
        <f>RSI!B2113</f>
        <v>6.9645000000000001</v>
      </c>
      <c r="C2113" s="2">
        <f>RSI!I2113</f>
        <v>58.665934712116233</v>
      </c>
      <c r="D2113" s="2">
        <f>MACD!E2113</f>
        <v>-0.13266156407355023</v>
      </c>
      <c r="E2113" s="2">
        <f>MACD!F2113</f>
        <v>-6.4980700859226456E-2</v>
      </c>
      <c r="F2113" s="2">
        <f>'Moving Avg'!D2113</f>
        <v>6.9988399999999995</v>
      </c>
      <c r="G2113" s="2">
        <f>'Moving Avg'!F2113</f>
        <v>6.7424200000000001</v>
      </c>
      <c r="H2113" s="2">
        <f>'Moving Avg'!G2113</f>
        <v>6.8157639999999979</v>
      </c>
      <c r="I2113" s="2">
        <f>'Moving Avg'!H2113</f>
        <v>7.60166599999999</v>
      </c>
      <c r="J2113" s="6" t="str">
        <f>OBV!F2113</f>
        <v>BULLISH</v>
      </c>
      <c r="K2113" s="6" t="str">
        <f>OBV!G2113</f>
        <v>NEUTRAL</v>
      </c>
      <c r="L2113" s="6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6.9645000000000001</v>
      </c>
      <c r="C2114" s="2">
        <f>RSI!I2114</f>
        <v>58.665934712116233</v>
      </c>
      <c r="D2114" s="2">
        <f>MACD!E2114</f>
        <v>-0.14774342371443705</v>
      </c>
      <c r="E2114" s="2">
        <f>MACD!F2114</f>
        <v>-8.1533245430268575E-2</v>
      </c>
      <c r="F2114" s="2">
        <f>'Moving Avg'!D2114</f>
        <v>6.9825599999999994</v>
      </c>
      <c r="G2114" s="2">
        <f>'Moving Avg'!F2114</f>
        <v>6.7559899999999988</v>
      </c>
      <c r="H2114" s="2">
        <f>'Moving Avg'!G2114</f>
        <v>6.8123279999999991</v>
      </c>
      <c r="I2114" s="2">
        <f>'Moving Avg'!H2114</f>
        <v>7.588370499999991</v>
      </c>
      <c r="J2114" s="6" t="str">
        <f>OBV!F2114</f>
        <v>BULLISH</v>
      </c>
      <c r="K2114" s="6" t="str">
        <f>OBV!G2114</f>
        <v>NEUTRAL</v>
      </c>
      <c r="L2114" s="6" t="str">
        <f>OBV!H2114</f>
        <v>BULLISH DIVERGENCE</v>
      </c>
    </row>
    <row r="2115" spans="1:12" ht="13.5" x14ac:dyDescent="0.25">
      <c r="A2115" s="3">
        <f>RSI!A2115</f>
        <v>45083</v>
      </c>
      <c r="B2115" s="2">
        <f>RSI!B2115</f>
        <v>6.9192</v>
      </c>
      <c r="C2115" s="2">
        <f>RSI!I2115</f>
        <v>55.814200843409083</v>
      </c>
      <c r="D2115" s="2">
        <f>MACD!E2115</f>
        <v>-0.15951304680955403</v>
      </c>
      <c r="E2115" s="2">
        <f>MACD!F2115</f>
        <v>-9.7129205706125668E-2</v>
      </c>
      <c r="F2115" s="2">
        <f>'Moving Avg'!D2115</f>
        <v>6.955420000000001</v>
      </c>
      <c r="G2115" s="2">
        <f>'Moving Avg'!F2115</f>
        <v>6.7677449999999997</v>
      </c>
      <c r="H2115" s="2">
        <f>'Moving Avg'!G2115</f>
        <v>6.806899999999998</v>
      </c>
      <c r="I2115" s="2">
        <f>'Moving Avg'!H2115</f>
        <v>7.574848499999991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</row>
    <row r="2116" spans="1:12" ht="13.5" x14ac:dyDescent="0.25">
      <c r="A2116" s="3">
        <f>RSI!A2116</f>
        <v>45084</v>
      </c>
      <c r="B2116" s="2">
        <f>RSI!B2116</f>
        <v>6.9645000000000001</v>
      </c>
      <c r="C2116" s="2">
        <f>RSI!I2116</f>
        <v>58.012215778365395</v>
      </c>
      <c r="D2116" s="2">
        <f>MACD!E2116</f>
        <v>-0.17346630653581929</v>
      </c>
      <c r="E2116" s="2">
        <f>MACD!F2116</f>
        <v>-0.11239662587206439</v>
      </c>
      <c r="F2116" s="2">
        <f>'Moving Avg'!D2116</f>
        <v>6.9373400000000007</v>
      </c>
      <c r="G2116" s="2">
        <f>'Moving Avg'!F2116</f>
        <v>6.7817649999999983</v>
      </c>
      <c r="H2116" s="2">
        <f>'Moving Avg'!G2116</f>
        <v>6.801835999999998</v>
      </c>
      <c r="I2116" s="2">
        <f>'Moving Avg'!H2116</f>
        <v>7.5621859999999916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</row>
    <row r="2117" spans="1:12" ht="13.5" x14ac:dyDescent="0.25">
      <c r="A2117" s="3">
        <f>RSI!A2117</f>
        <v>45085</v>
      </c>
      <c r="B2117" s="2">
        <f>RSI!B2117</f>
        <v>6.7835999999999999</v>
      </c>
      <c r="C2117" s="2">
        <f>RSI!I2117</f>
        <v>47.788740373799889</v>
      </c>
      <c r="D2117" s="2">
        <f>MACD!E2117</f>
        <v>-0.17134744955171666</v>
      </c>
      <c r="E2117" s="2">
        <f>MACD!F2117</f>
        <v>-0.12418679060799487</v>
      </c>
      <c r="F2117" s="2">
        <f>'Moving Avg'!D2117</f>
        <v>6.9192599999999995</v>
      </c>
      <c r="G2117" s="2">
        <f>'Moving Avg'!F2117</f>
        <v>6.7885500000000008</v>
      </c>
      <c r="H2117" s="2">
        <f>'Moving Avg'!G2117</f>
        <v>6.7931539999999986</v>
      </c>
      <c r="I2117" s="2">
        <f>'Moving Avg'!H2117</f>
        <v>7.5486189999999915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</row>
    <row r="2118" spans="1:12" ht="13.5" x14ac:dyDescent="0.25">
      <c r="A2118" s="3">
        <f>RSI!A2118</f>
        <v>45086</v>
      </c>
      <c r="B2118" s="2">
        <f>RSI!B2118</f>
        <v>6.9645000000000001</v>
      </c>
      <c r="C2118" s="2">
        <f>RSI!I2118</f>
        <v>56.11709413715176</v>
      </c>
      <c r="D2118" s="2">
        <f>MACD!E2118</f>
        <v>-0.17572729152084765</v>
      </c>
      <c r="E2118" s="2">
        <f>MACD!F2118</f>
        <v>-0.13449489079056542</v>
      </c>
      <c r="F2118" s="2">
        <f>'Moving Avg'!D2118</f>
        <v>6.9192599999999995</v>
      </c>
      <c r="G2118" s="2">
        <f>'Moving Avg'!F2118</f>
        <v>6.8025700000000002</v>
      </c>
      <c r="H2118" s="2">
        <f>'Moving Avg'!G2118</f>
        <v>6.7895359999999991</v>
      </c>
      <c r="I2118" s="2">
        <f>'Moving Avg'!H2118</f>
        <v>7.5359564999999931</v>
      </c>
      <c r="J2118" s="6" t="str">
        <f>OBV!F2118</f>
        <v>BULLISH</v>
      </c>
      <c r="K2118" s="6" t="str">
        <f>OBV!G2118</f>
        <v>NEUTRAL</v>
      </c>
      <c r="L2118" s="6" t="str">
        <f>OBV!H2118</f>
        <v>NEUTRAL</v>
      </c>
    </row>
    <row r="2119" spans="1:12" ht="13.5" x14ac:dyDescent="0.25">
      <c r="A2119" s="3">
        <f>RSI!A2119</f>
        <v>45089</v>
      </c>
      <c r="B2119" s="2">
        <f>RSI!B2119</f>
        <v>6.9645000000000001</v>
      </c>
      <c r="C2119" s="2">
        <f>RSI!I2119</f>
        <v>56.117094137151753</v>
      </c>
      <c r="D2119" s="2">
        <f>MACD!E2119</f>
        <v>-0.1259721558383049</v>
      </c>
      <c r="E2119" s="2">
        <f>MACD!F2119</f>
        <v>-0.13279034380011331</v>
      </c>
      <c r="F2119" s="2">
        <f>'Moving Avg'!D2119</f>
        <v>6.9192599999999995</v>
      </c>
      <c r="G2119" s="2">
        <f>'Moving Avg'!F2119</f>
        <v>6.8206599999999993</v>
      </c>
      <c r="H2119" s="2">
        <f>'Moving Avg'!G2119</f>
        <v>6.7844719999999983</v>
      </c>
      <c r="I2119" s="2">
        <f>'Moving Avg'!H2119</f>
        <v>7.5232939999999928</v>
      </c>
      <c r="J2119" s="6" t="str">
        <f>OBV!F2119</f>
        <v>BULLISH</v>
      </c>
      <c r="K2119" s="6" t="str">
        <f>OBV!G2119</f>
        <v>NEUTRAL</v>
      </c>
      <c r="L2119" s="6" t="str">
        <f>OBV!H2119</f>
        <v>NEUTRAL</v>
      </c>
    </row>
    <row r="2120" spans="1:12" ht="13.5" x14ac:dyDescent="0.25">
      <c r="A2120" s="3">
        <f>RSI!A2120</f>
        <v>45090</v>
      </c>
      <c r="B2120" s="2">
        <f>RSI!B2120</f>
        <v>6.9645000000000001</v>
      </c>
      <c r="C2120" s="2">
        <f>RSI!I2120</f>
        <v>56.117094137151753</v>
      </c>
      <c r="D2120" s="2">
        <f>MACD!E2120</f>
        <v>-8.3242381091717554E-2</v>
      </c>
      <c r="E2120" s="2">
        <f>MACD!F2120</f>
        <v>-0.12288075125843417</v>
      </c>
      <c r="F2120" s="2">
        <f>'Moving Avg'!D2120</f>
        <v>6.9283200000000011</v>
      </c>
      <c r="G2120" s="2">
        <f>'Moving Avg'!F2120</f>
        <v>6.8351349999999993</v>
      </c>
      <c r="H2120" s="2">
        <f>'Moving Avg'!G2120</f>
        <v>6.7821219999999975</v>
      </c>
      <c r="I2120" s="2">
        <f>'Moving Avg'!H2120</f>
        <v>7.5106764999999927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</row>
    <row r="2121" spans="1:12" ht="13.5" x14ac:dyDescent="0.25">
      <c r="A2121" s="3">
        <f>RSI!A2121</f>
        <v>45091</v>
      </c>
      <c r="B2121" s="2">
        <f>RSI!B2121</f>
        <v>6.7835999999999999</v>
      </c>
      <c r="C2121" s="2">
        <f>RSI!I2121</f>
        <v>46.794373315281263</v>
      </c>
      <c r="D2121" s="2">
        <f>MACD!E2121</f>
        <v>-3.4385806790638185E-2</v>
      </c>
      <c r="E2121" s="2">
        <f>MACD!F2121</f>
        <v>-0.10518176236487498</v>
      </c>
      <c r="F2121" s="2">
        <f>'Moving Avg'!D2121</f>
        <v>6.8921400000000004</v>
      </c>
      <c r="G2121" s="2">
        <f>'Moving Avg'!F2121</f>
        <v>6.8405650000000007</v>
      </c>
      <c r="H2121" s="2">
        <f>'Moving Avg'!G2121</f>
        <v>6.7839319999999965</v>
      </c>
      <c r="I2121" s="2">
        <f>'Moving Avg'!H2121</f>
        <v>7.4977879999999928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</row>
    <row r="2122" spans="1:12" ht="13.5" x14ac:dyDescent="0.25">
      <c r="A2122" s="3">
        <f>RSI!A2122</f>
        <v>45092</v>
      </c>
      <c r="B2122" s="2">
        <f>RSI!B2122</f>
        <v>6.9554</v>
      </c>
      <c r="C2122" s="2">
        <f>RSI!I2122</f>
        <v>54.521574223254724</v>
      </c>
      <c r="D2122" s="2">
        <f>MACD!E2122</f>
        <v>-3.3180960181067753E-2</v>
      </c>
      <c r="E2122" s="2">
        <f>MACD!F2122</f>
        <v>-9.0781601928113534E-2</v>
      </c>
      <c r="F2122" s="2">
        <f>'Moving Avg'!D2122</f>
        <v>6.9264999999999999</v>
      </c>
      <c r="G2122" s="2">
        <f>'Moving Avg'!F2122</f>
        <v>6.8559399999999995</v>
      </c>
      <c r="H2122" s="2">
        <f>'Moving Avg'!G2122</f>
        <v>6.7821219999999975</v>
      </c>
      <c r="I2122" s="2">
        <f>'Moving Avg'!H2122</f>
        <v>7.485758499999994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</row>
    <row r="2123" spans="1:12" ht="13.5" x14ac:dyDescent="0.25">
      <c r="A2123" s="3">
        <f>RSI!A2123</f>
        <v>45093</v>
      </c>
      <c r="B2123" s="2">
        <f>RSI!B2123</f>
        <v>6.7835999999999999</v>
      </c>
      <c r="C2123" s="2">
        <f>RSI!I2123</f>
        <v>47.147492818890548</v>
      </c>
      <c r="D2123" s="2">
        <f>MACD!E2123</f>
        <v>-6.1374939179446031E-3</v>
      </c>
      <c r="E2123" s="2">
        <f>MACD!F2123</f>
        <v>-7.3852780326079753E-2</v>
      </c>
      <c r="F2123" s="2">
        <f>'Moving Avg'!D2123</f>
        <v>6.89032</v>
      </c>
      <c r="G2123" s="2">
        <f>'Moving Avg'!F2123</f>
        <v>6.8654400000000013</v>
      </c>
      <c r="H2123" s="2">
        <f>'Moving Avg'!G2123</f>
        <v>6.7830279999999972</v>
      </c>
      <c r="I2123" s="2">
        <f>'Moving Avg'!H2123</f>
        <v>7.4728699999999932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</row>
    <row r="2124" spans="1:12" ht="13.5" x14ac:dyDescent="0.25">
      <c r="A2124" s="3">
        <f>RSI!A2124</f>
        <v>45096</v>
      </c>
      <c r="B2124" s="2">
        <f>RSI!B2124</f>
        <v>6.4669999999999996</v>
      </c>
      <c r="C2124" s="2">
        <f>RSI!I2124</f>
        <v>37.170305869893035</v>
      </c>
      <c r="D2124" s="2">
        <f>MACD!E2124</f>
        <v>4.0633740264478746E-2</v>
      </c>
      <c r="E2124" s="2">
        <f>MACD!F2124</f>
        <v>-5.0955476207968059E-2</v>
      </c>
      <c r="F2124" s="2">
        <f>'Moving Avg'!D2124</f>
        <v>6.790820000000001</v>
      </c>
      <c r="G2124" s="2">
        <f>'Moving Avg'!F2124</f>
        <v>6.8563950000000009</v>
      </c>
      <c r="H2124" s="2">
        <f>'Moving Avg'!G2124</f>
        <v>6.773983999999996</v>
      </c>
      <c r="I2124" s="2">
        <f>'Moving Avg'!H2124</f>
        <v>7.458398499999995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</row>
    <row r="2125" spans="1:12" ht="13.5" x14ac:dyDescent="0.25">
      <c r="A2125" s="3">
        <f>RSI!A2125</f>
        <v>45097</v>
      </c>
      <c r="B2125" s="2">
        <f>RSI!B2125</f>
        <v>6.6388999999999996</v>
      </c>
      <c r="C2125" s="2">
        <f>RSI!I2125</f>
        <v>44.088607107532354</v>
      </c>
      <c r="D2125" s="2">
        <f>MACD!E2125</f>
        <v>6.2781758609516736E-2</v>
      </c>
      <c r="E2125" s="2">
        <f>MACD!F2125</f>
        <v>-2.8208029244471099E-2</v>
      </c>
      <c r="F2125" s="2">
        <f>'Moving Avg'!D2125</f>
        <v>6.7257000000000007</v>
      </c>
      <c r="G2125" s="2">
        <f>'Moving Avg'!F2125</f>
        <v>6.8563950000000009</v>
      </c>
      <c r="H2125" s="2">
        <f>'Moving Avg'!G2125</f>
        <v>6.7656639999999957</v>
      </c>
      <c r="I2125" s="2">
        <f>'Moving Avg'!H2125</f>
        <v>7.4456909999999947</v>
      </c>
      <c r="J2125" s="6" t="str">
        <f>OBV!F2125</f>
        <v>BULLISH</v>
      </c>
      <c r="K2125" s="6" t="str">
        <f>OBV!G2125</f>
        <v>NEUTRAL</v>
      </c>
      <c r="L2125" s="6" t="str">
        <f>OBV!H2125</f>
        <v>BULLISH DIVERGENCE</v>
      </c>
    </row>
    <row r="2126" spans="1:12" ht="13.5" x14ac:dyDescent="0.25">
      <c r="A2126" s="3">
        <f>RSI!A2126</f>
        <v>45098</v>
      </c>
      <c r="B2126" s="2">
        <f>RSI!B2126</f>
        <v>6.9192</v>
      </c>
      <c r="C2126" s="2">
        <f>RSI!I2126</f>
        <v>53.147920763430385</v>
      </c>
      <c r="D2126" s="2">
        <f>MACD!E2126</f>
        <v>6.8819302798825532E-2</v>
      </c>
      <c r="E2126" s="2">
        <f>MACD!F2126</f>
        <v>-8.8025628358117721E-3</v>
      </c>
      <c r="F2126" s="2">
        <f>'Moving Avg'!D2126</f>
        <v>6.7528199999999998</v>
      </c>
      <c r="G2126" s="2">
        <f>'Moving Avg'!F2126</f>
        <v>6.8704099999999997</v>
      </c>
      <c r="H2126" s="2">
        <f>'Moving Avg'!G2126</f>
        <v>6.7701859999999963</v>
      </c>
      <c r="I2126" s="2">
        <f>'Moving Avg'!H2126</f>
        <v>7.4346109999999976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</row>
    <row r="2127" spans="1:12" ht="13.5" x14ac:dyDescent="0.25">
      <c r="A2127" s="3">
        <f>RSI!A2127</f>
        <v>45099</v>
      </c>
      <c r="B2127" s="2">
        <f>RSI!B2127</f>
        <v>6.9192</v>
      </c>
      <c r="C2127" s="2">
        <f>RSI!I2127</f>
        <v>53.147920763430385</v>
      </c>
      <c r="D2127" s="2">
        <f>MACD!E2127</f>
        <v>4.5450776989323316E-2</v>
      </c>
      <c r="E2127" s="2">
        <f>MACD!F2127</f>
        <v>2.0481051292152459E-3</v>
      </c>
      <c r="F2127" s="2">
        <f>'Moving Avg'!D2127</f>
        <v>6.7455799999999995</v>
      </c>
      <c r="G2127" s="2">
        <f>'Moving Avg'!F2127</f>
        <v>6.8839749999999977</v>
      </c>
      <c r="H2127" s="2">
        <f>'Moving Avg'!G2127</f>
        <v>6.7701859999999954</v>
      </c>
      <c r="I2127" s="2">
        <f>'Moving Avg'!H2127</f>
        <v>7.4262444999999966</v>
      </c>
      <c r="J2127" s="6" t="str">
        <f>OBV!F2127</f>
        <v>BULLISH</v>
      </c>
      <c r="K2127" s="6" t="str">
        <f>OBV!G2127</f>
        <v>NEUTRAL</v>
      </c>
      <c r="L2127" s="6" t="str">
        <f>OBV!H2127</f>
        <v>BULLISH DIVERGENCE</v>
      </c>
    </row>
    <row r="2128" spans="1:12" ht="13.5" x14ac:dyDescent="0.25">
      <c r="A2128" s="3">
        <f>RSI!A2128</f>
        <v>45100</v>
      </c>
      <c r="B2128" s="2">
        <f>RSI!B2128</f>
        <v>6.8739999999999997</v>
      </c>
      <c r="C2128" s="2">
        <f>RSI!I2128</f>
        <v>51.584768882964845</v>
      </c>
      <c r="D2128" s="2">
        <f>MACD!E2128</f>
        <v>5.6257763583140274E-2</v>
      </c>
      <c r="E2128" s="2">
        <f>MACD!F2128</f>
        <v>1.2890036820000252E-2</v>
      </c>
      <c r="F2128" s="2">
        <f>'Moving Avg'!D2128</f>
        <v>6.7636599999999998</v>
      </c>
      <c r="G2128" s="2">
        <f>'Moving Avg'!F2128</f>
        <v>6.8930199999999999</v>
      </c>
      <c r="H2128" s="2">
        <f>'Moving Avg'!G2128</f>
        <v>6.7738039999999966</v>
      </c>
      <c r="I2128" s="2">
        <f>'Moving Avg'!H2128</f>
        <v>7.4187824999999989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</row>
    <row r="2129" spans="1:12" ht="13.5" x14ac:dyDescent="0.25">
      <c r="A2129" s="3">
        <f>RSI!A2129</f>
        <v>45103</v>
      </c>
      <c r="B2129" s="2">
        <f>RSI!B2129</f>
        <v>6.6388999999999996</v>
      </c>
      <c r="C2129" s="2">
        <f>RSI!I2129</f>
        <v>44.288443494724625</v>
      </c>
      <c r="D2129" s="2">
        <f>MACD!E2129</f>
        <v>8.2529815602989665E-2</v>
      </c>
      <c r="E2129" s="2">
        <f>MACD!F2129</f>
        <v>2.6817992576598136E-2</v>
      </c>
      <c r="F2129" s="2">
        <f>'Moving Avg'!D2129</f>
        <v>6.7980400000000003</v>
      </c>
      <c r="G2129" s="2">
        <f>'Moving Avg'!F2129</f>
        <v>6.8726699999999994</v>
      </c>
      <c r="H2129" s="2">
        <f>'Moving Avg'!G2129</f>
        <v>6.7727199999999961</v>
      </c>
      <c r="I2129" s="2">
        <f>'Moving Avg'!H2129</f>
        <v>7.4077029999999979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</row>
    <row r="2130" spans="1:12" ht="13.5" x14ac:dyDescent="0.25">
      <c r="A2130" s="3">
        <f>RSI!A2130</f>
        <v>45104</v>
      </c>
      <c r="B2130" s="2">
        <f>RSI!B2130</f>
        <v>6.9101999999999997</v>
      </c>
      <c r="C2130" s="2">
        <f>RSI!I2130</f>
        <v>52.617283315710495</v>
      </c>
      <c r="D2130" s="2">
        <f>MACD!E2130</f>
        <v>8.578706643788081E-2</v>
      </c>
      <c r="E2130" s="2">
        <f>MACD!F2130</f>
        <v>3.8611807348854679E-2</v>
      </c>
      <c r="F2130" s="2">
        <f>'Moving Avg'!D2130</f>
        <v>6.8522999999999996</v>
      </c>
      <c r="G2130" s="2">
        <f>'Moving Avg'!F2130</f>
        <v>6.8654350000000006</v>
      </c>
      <c r="H2130" s="2">
        <f>'Moving Avg'!G2130</f>
        <v>6.7725399999999967</v>
      </c>
      <c r="I2130" s="2">
        <f>'Moving Avg'!H2130</f>
        <v>7.3980249999999987</v>
      </c>
      <c r="J2130" s="6" t="str">
        <f>OBV!F2130</f>
        <v>BEARISH</v>
      </c>
      <c r="K2130" s="6" t="str">
        <f>OBV!G2130</f>
        <v>NEUTRAL</v>
      </c>
      <c r="L2130" s="6" t="str">
        <f>OBV!H2130</f>
        <v>BEARISH DIVERGENCE</v>
      </c>
    </row>
    <row r="2131" spans="1:12" ht="13.5" x14ac:dyDescent="0.25">
      <c r="A2131" s="3">
        <f>RSI!A2131</f>
        <v>45107</v>
      </c>
      <c r="B2131" s="2">
        <f>RSI!B2131</f>
        <v>6.7022000000000004</v>
      </c>
      <c r="C2131" s="2">
        <f>RSI!I2131</f>
        <v>46.836083101200465</v>
      </c>
      <c r="D2131" s="2">
        <f>MACD!E2131</f>
        <v>7.5556854796408501E-2</v>
      </c>
      <c r="E2131" s="2">
        <f>MACD!F2131</f>
        <v>4.6000816838365446E-2</v>
      </c>
      <c r="F2131" s="2">
        <f>'Moving Avg'!D2131</f>
        <v>6.8088999999999995</v>
      </c>
      <c r="G2131" s="2">
        <f>'Moving Avg'!F2131</f>
        <v>6.8478000000000012</v>
      </c>
      <c r="H2131" s="2">
        <f>'Moving Avg'!G2131</f>
        <v>6.7727219999999955</v>
      </c>
      <c r="I2131" s="2">
        <f>'Moving Avg'!H2131</f>
        <v>7.3897945000000007</v>
      </c>
      <c r="J2131" s="6" t="str">
        <f>OBV!F2131</f>
        <v>BEARISH</v>
      </c>
      <c r="K2131" s="6" t="str">
        <f>OBV!G2131</f>
        <v>STRONG</v>
      </c>
      <c r="L2131" s="6" t="str">
        <f>OBV!H2131</f>
        <v>CONFIRMED BEARISH</v>
      </c>
    </row>
    <row r="2132" spans="1:12" ht="13.5" x14ac:dyDescent="0.25">
      <c r="A2132" s="3">
        <f>RSI!A2132</f>
        <v>45110</v>
      </c>
      <c r="B2132" s="2">
        <f>RSI!B2132</f>
        <v>6.7022000000000004</v>
      </c>
      <c r="C2132" s="2">
        <f>RSI!I2132</f>
        <v>46.836083101200465</v>
      </c>
      <c r="D2132" s="2">
        <f>MACD!E2132</f>
        <v>9.4039089495581152E-2</v>
      </c>
      <c r="E2132" s="2">
        <f>MACD!F2132</f>
        <v>5.5608471369808586E-2</v>
      </c>
      <c r="F2132" s="2">
        <f>'Moving Avg'!D2132</f>
        <v>6.7655000000000003</v>
      </c>
      <c r="G2132" s="2">
        <f>'Moving Avg'!F2132</f>
        <v>6.8392100000000013</v>
      </c>
      <c r="H2132" s="2">
        <f>'Moving Avg'!G2132</f>
        <v>6.7730839999999954</v>
      </c>
      <c r="I2132" s="2">
        <f>'Moving Avg'!H2132</f>
        <v>7.3792574999999996</v>
      </c>
      <c r="J2132" s="6" t="str">
        <f>OBV!F2132</f>
        <v>BEARISH</v>
      </c>
      <c r="K2132" s="6" t="str">
        <f>OBV!G2132</f>
        <v>STRONG</v>
      </c>
      <c r="L2132" s="6" t="str">
        <f>OBV!H2132</f>
        <v>CONFIRMED BEARISH</v>
      </c>
    </row>
    <row r="2133" spans="1:12" ht="13.5" x14ac:dyDescent="0.25">
      <c r="A2133" s="3">
        <f>RSI!A2133</f>
        <v>45111</v>
      </c>
      <c r="B2133" s="2">
        <f>RSI!B2133</f>
        <v>6.8650000000000002</v>
      </c>
      <c r="C2133" s="2">
        <f>RSI!I2133</f>
        <v>51.657544835388819</v>
      </c>
      <c r="D2133" s="2">
        <f>MACD!E2133</f>
        <v>7.1843243866777762E-2</v>
      </c>
      <c r="E2133" s="2">
        <f>MACD!F2133</f>
        <v>5.8855425869202421E-2</v>
      </c>
      <c r="F2133" s="2">
        <f>'Moving Avg'!D2133</f>
        <v>6.7637</v>
      </c>
      <c r="G2133" s="2">
        <f>'Moving Avg'!F2133</f>
        <v>6.8342350000000014</v>
      </c>
      <c r="H2133" s="2">
        <f>'Moving Avg'!G2133</f>
        <v>6.777967999999996</v>
      </c>
      <c r="I2133" s="2">
        <f>'Moving Avg'!H2133</f>
        <v>7.3698060000000005</v>
      </c>
      <c r="J2133" s="6" t="str">
        <f>OBV!F2133</f>
        <v>BEARISH</v>
      </c>
      <c r="K2133" s="6" t="str">
        <f>OBV!G2133</f>
        <v>STRONG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6.9010999999999996</v>
      </c>
      <c r="C2134" s="2">
        <f>RSI!I2134</f>
        <v>52.682306349558814</v>
      </c>
      <c r="D2134" s="2">
        <f>MACD!E2134</f>
        <v>1.3252081876098387E-3</v>
      </c>
      <c r="E2134" s="2">
        <f>MACD!F2134</f>
        <v>4.7349382332883903E-2</v>
      </c>
      <c r="F2134" s="2">
        <f>'Moving Avg'!D2134</f>
        <v>6.8161399999999999</v>
      </c>
      <c r="G2134" s="2">
        <f>'Moving Avg'!F2134</f>
        <v>6.8310650000000006</v>
      </c>
      <c r="H2134" s="2">
        <f>'Moving Avg'!G2134</f>
        <v>6.7803179999999967</v>
      </c>
      <c r="I2134" s="2">
        <f>'Moving Avg'!H2134</f>
        <v>7.3605800000000015</v>
      </c>
      <c r="J2134" s="6" t="str">
        <f>OBV!F2134</f>
        <v>BEARISH</v>
      </c>
      <c r="K2134" s="6" t="str">
        <f>OBV!G2134</f>
        <v>STRONG</v>
      </c>
      <c r="L2134" s="6" t="str">
        <f>OBV!H2134</f>
        <v>BEARISH DIVERGENCE</v>
      </c>
    </row>
    <row r="2135" spans="1:12" ht="13.5" x14ac:dyDescent="0.25">
      <c r="A2135" s="3">
        <f>RSI!A2135</f>
        <v>45113</v>
      </c>
      <c r="B2135" s="2">
        <f>RSI!B2135</f>
        <v>6.7744999999999997</v>
      </c>
      <c r="C2135" s="2">
        <f>RSI!I2135</f>
        <v>48.777289150230381</v>
      </c>
      <c r="D2135" s="2">
        <f>MACD!E2135</f>
        <v>-2.3062144075984392E-2</v>
      </c>
      <c r="E2135" s="2">
        <f>MACD!F2135</f>
        <v>3.3267077051110247E-2</v>
      </c>
      <c r="F2135" s="2">
        <f>'Moving Avg'!D2135</f>
        <v>6.7889999999999997</v>
      </c>
      <c r="G2135" s="2">
        <f>'Moving Avg'!F2135</f>
        <v>6.8238299999999992</v>
      </c>
      <c r="H2135" s="2">
        <f>'Moving Avg'!G2135</f>
        <v>6.7801359999999962</v>
      </c>
      <c r="I2135" s="2">
        <f>'Moving Avg'!H2135</f>
        <v>7.3506760000000009</v>
      </c>
      <c r="J2135" s="6" t="str">
        <f>OBV!F2135</f>
        <v>BEARISH</v>
      </c>
      <c r="K2135" s="6" t="str">
        <f>OBV!G2135</f>
        <v>STRONG</v>
      </c>
      <c r="L2135" s="6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6.7744999999999997</v>
      </c>
      <c r="C2136" s="2">
        <f>RSI!I2136</f>
        <v>48.777289150230381</v>
      </c>
      <c r="D2136" s="2">
        <f>MACD!E2136</f>
        <v>-3.2844976312063068E-4</v>
      </c>
      <c r="E2136" s="2">
        <f>MACD!F2136</f>
        <v>2.6547971688264074E-2</v>
      </c>
      <c r="F2136" s="2">
        <f>'Moving Avg'!D2136</f>
        <v>6.8034599999999994</v>
      </c>
      <c r="G2136" s="2">
        <f>'Moving Avg'!F2136</f>
        <v>6.81433</v>
      </c>
      <c r="H2136" s="2">
        <f>'Moving Avg'!G2136</f>
        <v>6.7799539999999965</v>
      </c>
      <c r="I2136" s="2">
        <f>'Moving Avg'!H2136</f>
        <v>7.342581</v>
      </c>
      <c r="J2136" s="6" t="str">
        <f>OBV!F2136</f>
        <v>BEARISH</v>
      </c>
      <c r="K2136" s="6" t="str">
        <f>OBV!G2136</f>
        <v>NEUTRAL</v>
      </c>
      <c r="L2136" s="6" t="str">
        <f>OBV!H2136</f>
        <v>BEARISH DIVERGENCE</v>
      </c>
    </row>
    <row r="2137" spans="1:12" ht="13.5" x14ac:dyDescent="0.25">
      <c r="A2137" s="3">
        <f>RSI!A2137</f>
        <v>45117</v>
      </c>
      <c r="B2137" s="2">
        <f>RSI!B2137</f>
        <v>6.7655000000000003</v>
      </c>
      <c r="C2137" s="2">
        <f>RSI!I2137</f>
        <v>48.481005314139971</v>
      </c>
      <c r="D2137" s="2">
        <f>MACD!E2137</f>
        <v>1.9802261732863258E-2</v>
      </c>
      <c r="E2137" s="2">
        <f>MACD!F2137</f>
        <v>2.5198829697183914E-2</v>
      </c>
      <c r="F2137" s="2">
        <f>'Moving Avg'!D2137</f>
        <v>6.8161199999999997</v>
      </c>
      <c r="G2137" s="2">
        <f>'Moving Avg'!F2137</f>
        <v>6.8134250000000005</v>
      </c>
      <c r="H2137" s="2">
        <f>'Moving Avg'!G2137</f>
        <v>6.7823059999999966</v>
      </c>
      <c r="I2137" s="2">
        <f>'Moving Avg'!H2137</f>
        <v>7.3338529999999995</v>
      </c>
      <c r="J2137" s="6" t="str">
        <f>OBV!F2137</f>
        <v>BEARISH</v>
      </c>
      <c r="K2137" s="6" t="str">
        <f>OBV!G2137</f>
        <v>NEUTRAL</v>
      </c>
      <c r="L2137" s="6" t="str">
        <f>OBV!H2137</f>
        <v>BEARISH DIVERGENCE</v>
      </c>
    </row>
    <row r="2138" spans="1:12" ht="13.5" x14ac:dyDescent="0.25">
      <c r="A2138" s="3">
        <f>RSI!A2138</f>
        <v>45118</v>
      </c>
      <c r="B2138" s="2">
        <f>RSI!B2138</f>
        <v>6.9661</v>
      </c>
      <c r="C2138" s="2">
        <f>RSI!I2138</f>
        <v>55.036737679178174</v>
      </c>
      <c r="D2138" s="2">
        <f>MACD!E2138</f>
        <v>1.5286981432191205E-2</v>
      </c>
      <c r="E2138" s="2">
        <f>MACD!F2138</f>
        <v>2.3216460044185375E-2</v>
      </c>
      <c r="F2138" s="2">
        <f>'Moving Avg'!D2138</f>
        <v>6.8363399999999999</v>
      </c>
      <c r="G2138" s="2">
        <f>'Moving Avg'!F2138</f>
        <v>6.813505000000001</v>
      </c>
      <c r="H2138" s="2">
        <f>'Moving Avg'!G2138</f>
        <v>6.7868619999999966</v>
      </c>
      <c r="I2138" s="2">
        <f>'Moving Avg'!H2138</f>
        <v>7.3261729999999998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</row>
    <row r="2139" spans="1:12" ht="13.5" x14ac:dyDescent="0.25">
      <c r="A2139" s="3">
        <f>RSI!A2139</f>
        <v>45119</v>
      </c>
      <c r="B2139" s="2">
        <f>RSI!B2139</f>
        <v>6.9568000000000003</v>
      </c>
      <c r="C2139" s="2">
        <f>RSI!I2139</f>
        <v>54.689287290003335</v>
      </c>
      <c r="D2139" s="2">
        <f>MACD!E2139</f>
        <v>-2.4954756483515972E-2</v>
      </c>
      <c r="E2139" s="2">
        <f>MACD!F2139</f>
        <v>1.3582216738645108E-2</v>
      </c>
      <c r="F2139" s="2">
        <f>'Moving Avg'!D2139</f>
        <v>6.84748</v>
      </c>
      <c r="G2139" s="2">
        <f>'Moving Avg'!F2139</f>
        <v>6.8131200000000005</v>
      </c>
      <c r="H2139" s="2">
        <f>'Moving Avg'!G2139</f>
        <v>6.7906879999999967</v>
      </c>
      <c r="I2139" s="2">
        <f>'Moving Avg'!H2139</f>
        <v>7.3171804999999992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</row>
    <row r="2140" spans="1:12" ht="13.5" x14ac:dyDescent="0.25">
      <c r="A2140" s="3">
        <f>RSI!A2140</f>
        <v>45120</v>
      </c>
      <c r="B2140" s="2">
        <f>RSI!B2140</f>
        <v>6.9568000000000003</v>
      </c>
      <c r="C2140" s="2">
        <f>RSI!I2140</f>
        <v>54.689287290003335</v>
      </c>
      <c r="D2140" s="2">
        <f>MACD!E2140</f>
        <v>-1.8083129420512378E-2</v>
      </c>
      <c r="E2140" s="2">
        <f>MACD!F2140</f>
        <v>7.2491475068136111E-3</v>
      </c>
      <c r="F2140" s="2">
        <f>'Moving Avg'!D2140</f>
        <v>6.8839399999999999</v>
      </c>
      <c r="G2140" s="2">
        <f>'Moving Avg'!F2140</f>
        <v>6.8127350000000009</v>
      </c>
      <c r="H2140" s="2">
        <f>'Moving Avg'!G2140</f>
        <v>6.7950579999999965</v>
      </c>
      <c r="I2140" s="2">
        <f>'Moving Avg'!H2140</f>
        <v>7.3082329999999978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6.9568000000000003</v>
      </c>
      <c r="C2141" s="2">
        <f>RSI!I2141</f>
        <v>54.689287290003342</v>
      </c>
      <c r="D2141" s="2">
        <f>MACD!E2141</f>
        <v>-4.5024354605674333E-2</v>
      </c>
      <c r="E2141" s="2">
        <f>MACD!F2141</f>
        <v>-3.205552915683977E-3</v>
      </c>
      <c r="F2141" s="2">
        <f>'Moving Avg'!D2141</f>
        <v>6.9204000000000008</v>
      </c>
      <c r="G2141" s="2">
        <f>'Moving Avg'!F2141</f>
        <v>6.8213949999999999</v>
      </c>
      <c r="H2141" s="2">
        <f>'Moving Avg'!G2141</f>
        <v>6.8003319999999965</v>
      </c>
      <c r="I2141" s="2">
        <f>'Moving Avg'!H2141</f>
        <v>7.3001449999999979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7.0875000000000004</v>
      </c>
      <c r="C2142" s="2">
        <f>RSI!I2142</f>
        <v>59.209377868036206</v>
      </c>
      <c r="D2142" s="2">
        <f>MACD!E2142</f>
        <v>-7.8201960040138907E-2</v>
      </c>
      <c r="E2142" s="2">
        <f>MACD!F2142</f>
        <v>-1.8204834340574964E-2</v>
      </c>
      <c r="F2142" s="2">
        <f>'Moving Avg'!D2142</f>
        <v>6.9847999999999999</v>
      </c>
      <c r="G2142" s="2">
        <f>'Moving Avg'!F2142</f>
        <v>6.8280000000000003</v>
      </c>
      <c r="H2142" s="2">
        <f>'Moving Avg'!G2142</f>
        <v>6.8073159999999966</v>
      </c>
      <c r="I2142" s="2">
        <f>'Moving Avg'!H2142</f>
        <v>7.2926199999999985</v>
      </c>
      <c r="J2142" s="6" t="str">
        <f>OBV!F2142</f>
        <v>BULLISH</v>
      </c>
      <c r="K2142" s="6" t="str">
        <f>OBV!G2142</f>
        <v>NEUTRAL</v>
      </c>
      <c r="L2142" s="6" t="str">
        <f>OBV!H2142</f>
        <v>CONFIRMED BULLISH</v>
      </c>
    </row>
    <row r="2143" spans="1:12" ht="13.5" x14ac:dyDescent="0.25">
      <c r="A2143" s="3">
        <f>RSI!A2143</f>
        <v>45125</v>
      </c>
      <c r="B2143" s="2">
        <f>RSI!B2143</f>
        <v>6.9194000000000004</v>
      </c>
      <c r="C2143" s="2">
        <f>RSI!I2143</f>
        <v>52.021423876727752</v>
      </c>
      <c r="D2143" s="2">
        <f>MACD!E2143</f>
        <v>-7.0197497516826246E-2</v>
      </c>
      <c r="E2143" s="2">
        <f>MACD!F2143</f>
        <v>-2.8603366975825221E-2</v>
      </c>
      <c r="F2143" s="2">
        <f>'Moving Avg'!D2143</f>
        <v>6.9754600000000009</v>
      </c>
      <c r="G2143" s="2">
        <f>'Moving Avg'!F2143</f>
        <v>6.8347899999999999</v>
      </c>
      <c r="H2143" s="2">
        <f>'Moving Avg'!G2143</f>
        <v>6.811841999999996</v>
      </c>
      <c r="I2143" s="2">
        <f>'Moving Avg'!H2143</f>
        <v>7.2849329999999988</v>
      </c>
      <c r="J2143" s="6" t="str">
        <f>OBV!F2143</f>
        <v>BULLISH</v>
      </c>
      <c r="K2143" s="6" t="str">
        <f>OBV!G2143</f>
        <v>NEUTRAL</v>
      </c>
      <c r="L2143" s="6" t="str">
        <f>OBV!H2143</f>
        <v>BULLISH DIVERGENCE</v>
      </c>
    </row>
    <row r="2144" spans="1:12" ht="13.5" x14ac:dyDescent="0.25">
      <c r="A2144" s="3">
        <f>RSI!A2144</f>
        <v>45127</v>
      </c>
      <c r="B2144" s="2">
        <f>RSI!B2144</f>
        <v>6.9100999999999999</v>
      </c>
      <c r="C2144" s="2">
        <f>RSI!I2144</f>
        <v>51.647858149391112</v>
      </c>
      <c r="D2144" s="2">
        <f>MACD!E2144</f>
        <v>-5.7503431465605104E-2</v>
      </c>
      <c r="E2144" s="2">
        <f>MACD!F2144</f>
        <v>-3.4383379873781199E-2</v>
      </c>
      <c r="F2144" s="2">
        <f>'Moving Avg'!D2144</f>
        <v>6.966120000000001</v>
      </c>
      <c r="G2144" s="2">
        <f>'Moving Avg'!F2144</f>
        <v>6.8569450000000005</v>
      </c>
      <c r="H2144" s="2">
        <f>'Moving Avg'!G2144</f>
        <v>6.8161819999999951</v>
      </c>
      <c r="I2144" s="2">
        <f>'Moving Avg'!H2144</f>
        <v>7.2760684999999992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6.9941000000000004</v>
      </c>
      <c r="C2145" s="2">
        <f>RSI!I2145</f>
        <v>54.804742526370731</v>
      </c>
      <c r="D2145" s="2">
        <f>MACD!E2145</f>
        <v>-7.2704337762050208E-2</v>
      </c>
      <c r="E2145" s="2">
        <f>MACD!F2145</f>
        <v>-4.2047571451434999E-2</v>
      </c>
      <c r="F2145" s="2">
        <f>'Moving Avg'!D2145</f>
        <v>6.9735800000000001</v>
      </c>
      <c r="G2145" s="2">
        <f>'Moving Avg'!F2145</f>
        <v>6.8747050000000005</v>
      </c>
      <c r="H2145" s="2">
        <f>'Moving Avg'!G2145</f>
        <v>6.8223819999999966</v>
      </c>
      <c r="I2145" s="2">
        <f>'Moving Avg'!H2145</f>
        <v>7.267623999999997</v>
      </c>
      <c r="J2145" s="6" t="str">
        <f>OBV!F2145</f>
        <v>BULLISH</v>
      </c>
      <c r="K2145" s="6" t="str">
        <f>OBV!G2145</f>
        <v>NEUTRAL</v>
      </c>
      <c r="L2145" s="6" t="str">
        <f>OBV!H2145</f>
        <v>CONFIRMED BULLISH</v>
      </c>
    </row>
    <row r="2146" spans="1:12" ht="13.5" x14ac:dyDescent="0.25">
      <c r="A2146" s="3">
        <f>RSI!A2146</f>
        <v>45131</v>
      </c>
      <c r="B2146" s="2">
        <f>RSI!B2146</f>
        <v>6.9755000000000003</v>
      </c>
      <c r="C2146" s="2">
        <f>RSI!I2146</f>
        <v>53.964567055972353</v>
      </c>
      <c r="D2146" s="2">
        <f>MACD!E2146</f>
        <v>-8.4910126595309166E-2</v>
      </c>
      <c r="E2146" s="2">
        <f>MACD!F2146</f>
        <v>-5.0620082480209841E-2</v>
      </c>
      <c r="F2146" s="2">
        <f>'Moving Avg'!D2146</f>
        <v>6.9773200000000006</v>
      </c>
      <c r="G2146" s="2">
        <f>'Moving Avg'!F2146</f>
        <v>6.8775200000000014</v>
      </c>
      <c r="H2146" s="2">
        <f>'Moving Avg'!G2146</f>
        <v>6.8282099999999968</v>
      </c>
      <c r="I2146" s="2">
        <f>'Moving Avg'!H2146</f>
        <v>7.2608954999999984</v>
      </c>
      <c r="J2146" s="6" t="str">
        <f>OBV!F2146</f>
        <v>BULLISH</v>
      </c>
      <c r="K2146" s="6" t="str">
        <f>OBV!G2146</f>
        <v>NEUTRAL</v>
      </c>
      <c r="L2146" s="6" t="str">
        <f>OBV!H2146</f>
        <v>CONFIRMED BULLISH</v>
      </c>
    </row>
    <row r="2147" spans="1:12" ht="13.5" x14ac:dyDescent="0.25">
      <c r="A2147" s="3">
        <f>RSI!A2147</f>
        <v>45133</v>
      </c>
      <c r="B2147" s="2">
        <f>RSI!B2147</f>
        <v>6.9100999999999999</v>
      </c>
      <c r="C2147" s="2">
        <f>RSI!I2147</f>
        <v>51.003802333622076</v>
      </c>
      <c r="D2147" s="2">
        <f>MACD!E2147</f>
        <v>-9.2336199024838805E-2</v>
      </c>
      <c r="E2147" s="2">
        <f>MACD!F2147</f>
        <v>-5.8963305789135639E-2</v>
      </c>
      <c r="F2147" s="2">
        <f>'Moving Avg'!D2147</f>
        <v>6.9418399999999991</v>
      </c>
      <c r="G2147" s="2">
        <f>'Moving Avg'!F2147</f>
        <v>6.877065</v>
      </c>
      <c r="H2147" s="2">
        <f>'Moving Avg'!G2147</f>
        <v>6.8334539999999979</v>
      </c>
      <c r="I2147" s="2">
        <f>'Moving Avg'!H2147</f>
        <v>7.2538399999999976</v>
      </c>
      <c r="J2147" s="6" t="str">
        <f>OBV!F2147</f>
        <v>BEARISH</v>
      </c>
      <c r="K2147" s="6" t="str">
        <f>OBV!G2147</f>
        <v>STRONG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6.9661</v>
      </c>
      <c r="C2148" s="2">
        <f>RSI!I2148</f>
        <v>53.363291842214416</v>
      </c>
      <c r="D2148" s="2">
        <f>MACD!E2148</f>
        <v>-7.2036555497834165E-2</v>
      </c>
      <c r="E2148" s="2">
        <f>MACD!F2148</f>
        <v>-6.157795573087535E-2</v>
      </c>
      <c r="F2148" s="2">
        <f>'Moving Avg'!D2148</f>
        <v>6.951179999999999</v>
      </c>
      <c r="G2148" s="2">
        <f>'Moving Avg'!F2148</f>
        <v>6.8816700000000015</v>
      </c>
      <c r="H2148" s="2">
        <f>'Moving Avg'!G2148</f>
        <v>6.8390939999999976</v>
      </c>
      <c r="I2148" s="2">
        <f>'Moving Avg'!H2148</f>
        <v>7.246386499999999</v>
      </c>
      <c r="J2148" s="6" t="str">
        <f>OBV!F2148</f>
        <v>BEARISH</v>
      </c>
      <c r="K2148" s="6" t="str">
        <f>OBV!G2148</f>
        <v>NEUTRAL</v>
      </c>
      <c r="L2148" s="6" t="str">
        <f>OBV!H2148</f>
        <v>BEARISH DIVERGENCE</v>
      </c>
    </row>
    <row r="2149" spans="1:12" ht="13.5" x14ac:dyDescent="0.25">
      <c r="A2149" s="3">
        <f>RSI!A2149</f>
        <v>45135</v>
      </c>
      <c r="B2149" s="2">
        <f>RSI!B2149</f>
        <v>6.9381000000000004</v>
      </c>
      <c r="C2149" s="2">
        <f>RSI!I2149</f>
        <v>52.014530702304107</v>
      </c>
      <c r="D2149" s="2">
        <f>MACD!E2149</f>
        <v>-5.4668042130547434E-2</v>
      </c>
      <c r="E2149" s="2">
        <f>MACD!F2149</f>
        <v>-6.019597301080977E-2</v>
      </c>
      <c r="F2149" s="2">
        <f>'Moving Avg'!D2149</f>
        <v>6.9567800000000002</v>
      </c>
      <c r="G2149" s="2">
        <f>'Moving Avg'!F2149</f>
        <v>6.89663</v>
      </c>
      <c r="H2149" s="2">
        <f>'Moving Avg'!G2149</f>
        <v>6.8458019999999973</v>
      </c>
      <c r="I2149" s="2">
        <f>'Moving Avg'!H2149</f>
        <v>7.2403754999999999</v>
      </c>
      <c r="J2149" s="6" t="str">
        <f>OBV!F2149</f>
        <v>BEARISH</v>
      </c>
      <c r="K2149" s="6" t="str">
        <f>OBV!G2149</f>
        <v>NEUTRAL</v>
      </c>
      <c r="L2149" s="6" t="str">
        <f>OBV!H2149</f>
        <v>BEARISH DIVERGENCE</v>
      </c>
    </row>
    <row r="2150" spans="1:12" ht="13.5" x14ac:dyDescent="0.25">
      <c r="A2150" s="3">
        <f>RSI!A2150</f>
        <v>45138</v>
      </c>
      <c r="B2150" s="2">
        <f>RSI!B2150</f>
        <v>6.9661</v>
      </c>
      <c r="C2150" s="2">
        <f>RSI!I2150</f>
        <v>53.286052142232549</v>
      </c>
      <c r="D2150" s="2">
        <f>MACD!E2150</f>
        <v>-4.2298203542154411E-2</v>
      </c>
      <c r="E2150" s="2">
        <f>MACD!F2150</f>
        <v>-5.6616419117078702E-2</v>
      </c>
      <c r="F2150" s="2">
        <f>'Moving Avg'!D2150</f>
        <v>6.951179999999999</v>
      </c>
      <c r="G2150" s="2">
        <f>'Moving Avg'!F2150</f>
        <v>6.8994250000000008</v>
      </c>
      <c r="H2150" s="2">
        <f>'Moving Avg'!G2150</f>
        <v>6.8516239999999993</v>
      </c>
      <c r="I2150" s="2">
        <f>'Moving Avg'!H2150</f>
        <v>7.2336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6.9661</v>
      </c>
      <c r="C2151" s="2">
        <f>RSI!I2151</f>
        <v>53.286052142232549</v>
      </c>
      <c r="D2151" s="2">
        <f>MACD!E2151</f>
        <v>-3.2230686659030283E-2</v>
      </c>
      <c r="E2151" s="2">
        <f>MACD!F2151</f>
        <v>-5.1739272625469027E-2</v>
      </c>
      <c r="F2151" s="2">
        <f>'Moving Avg'!D2151</f>
        <v>6.9493000000000009</v>
      </c>
      <c r="G2151" s="2">
        <f>'Moving Avg'!F2151</f>
        <v>6.9126200000000013</v>
      </c>
      <c r="H2151" s="2">
        <f>'Moving Avg'!G2151</f>
        <v>6.8574459999999986</v>
      </c>
      <c r="I2151" s="2">
        <f>'Moving Avg'!H2151</f>
        <v>7.225603500000001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6.9661</v>
      </c>
      <c r="C2152" s="2">
        <f>RSI!I2152</f>
        <v>53.286052142232549</v>
      </c>
      <c r="D2152" s="2">
        <f>MACD!E2152</f>
        <v>-3.9740203071918501E-3</v>
      </c>
      <c r="E2152" s="2">
        <f>MACD!F2152</f>
        <v>-4.2186222161813593E-2</v>
      </c>
      <c r="F2152" s="2">
        <f>'Moving Avg'!D2152</f>
        <v>6.9605000000000006</v>
      </c>
      <c r="G2152" s="2">
        <f>'Moving Avg'!F2152</f>
        <v>6.9258150000000001</v>
      </c>
      <c r="H2152" s="2">
        <f>'Moving Avg'!G2152</f>
        <v>6.8638099999999982</v>
      </c>
      <c r="I2152" s="2">
        <f>'Moving Avg'!H2152</f>
        <v>7.2176070000000019</v>
      </c>
      <c r="J2152" s="6" t="str">
        <f>OBV!F2152</f>
        <v>BULLISH</v>
      </c>
      <c r="K2152" s="6" t="str">
        <f>OBV!G2152</f>
        <v>NEUTRAL</v>
      </c>
      <c r="L2152" s="6" t="str">
        <f>OBV!H2152</f>
        <v>CONFIRMED BULLISH</v>
      </c>
    </row>
    <row r="2153" spans="1:12" ht="13.5" x14ac:dyDescent="0.25">
      <c r="A2153" s="3">
        <f>RSI!A2153</f>
        <v>45141</v>
      </c>
      <c r="B2153" s="2">
        <f>RSI!B2153</f>
        <v>6.9568000000000003</v>
      </c>
      <c r="C2153" s="2">
        <f>RSI!I2153</f>
        <v>52.706678733568225</v>
      </c>
      <c r="D2153" s="2">
        <f>MACD!E2153</f>
        <v>-5.5794923072367553E-3</v>
      </c>
      <c r="E2153" s="2">
        <f>MACD!F2153</f>
        <v>-3.4864876190898224E-2</v>
      </c>
      <c r="F2153" s="2">
        <f>'Moving Avg'!D2153</f>
        <v>6.9586399999999999</v>
      </c>
      <c r="G2153" s="2">
        <f>'Moving Avg'!F2153</f>
        <v>6.9304049999999986</v>
      </c>
      <c r="H2153" s="2">
        <f>'Moving Avg'!G2153</f>
        <v>6.8710739999999983</v>
      </c>
      <c r="I2153" s="2">
        <f>'Moving Avg'!H2153</f>
        <v>7.2110110000000009</v>
      </c>
      <c r="J2153" s="6" t="str">
        <f>OBV!F2153</f>
        <v>BULLISH</v>
      </c>
      <c r="K2153" s="6" t="str">
        <f>OBV!G2153</f>
        <v>NEUTRAL</v>
      </c>
      <c r="L2153" s="6" t="str">
        <f>OBV!H2153</f>
        <v>BULLISH DIVERGENCE</v>
      </c>
    </row>
    <row r="2154" spans="1:12" ht="13.5" x14ac:dyDescent="0.25">
      <c r="A2154" s="3">
        <f>RSI!A2154</f>
        <v>45142</v>
      </c>
      <c r="B2154" s="2">
        <f>RSI!B2154</f>
        <v>6.8634000000000004</v>
      </c>
      <c r="C2154" s="2">
        <f>RSI!I2154</f>
        <v>47.160749510304356</v>
      </c>
      <c r="D2154" s="2">
        <f>MACD!E2154</f>
        <v>-1.7122183208639896E-3</v>
      </c>
      <c r="E2154" s="2">
        <f>MACD!F2154</f>
        <v>-2.823434461689138E-2</v>
      </c>
      <c r="F2154" s="2">
        <f>'Moving Avg'!D2154</f>
        <v>6.9436999999999998</v>
      </c>
      <c r="G2154" s="2">
        <f>'Moving Avg'!F2154</f>
        <v>6.9285200000000007</v>
      </c>
      <c r="H2154" s="2">
        <f>'Moving Avg'!G2154</f>
        <v>6.8753839999999977</v>
      </c>
      <c r="I2154" s="2">
        <f>'Moving Avg'!H2154</f>
        <v>7.2040385000000002</v>
      </c>
      <c r="J2154" s="6" t="str">
        <f>OBV!F2154</f>
        <v>BULLISH</v>
      </c>
      <c r="K2154" s="6" t="str">
        <f>OBV!G2154</f>
        <v>NEUTRAL</v>
      </c>
      <c r="L2154" s="6" t="str">
        <f>OBV!H2154</f>
        <v>BULLISH DIVERGENCE</v>
      </c>
    </row>
    <row r="2155" spans="1:12" ht="13.5" x14ac:dyDescent="0.25">
      <c r="A2155" s="3">
        <f>RSI!A2155</f>
        <v>45145</v>
      </c>
      <c r="B2155" s="2">
        <f>RSI!B2155</f>
        <v>6.8540999999999999</v>
      </c>
      <c r="C2155" s="2">
        <f>RSI!I2155</f>
        <v>46.634565839886108</v>
      </c>
      <c r="D2155" s="2">
        <f>MACD!E2155</f>
        <v>1.5481369199181749E-2</v>
      </c>
      <c r="E2155" s="2">
        <f>MACD!F2155</f>
        <v>-1.9491201853676754E-2</v>
      </c>
      <c r="F2155" s="2">
        <f>'Moving Avg'!D2155</f>
        <v>6.9213000000000005</v>
      </c>
      <c r="G2155" s="2">
        <f>'Moving Avg'!F2155</f>
        <v>6.9324999999999992</v>
      </c>
      <c r="H2155" s="2">
        <f>'Moving Avg'!G2155</f>
        <v>6.8796879999999998</v>
      </c>
      <c r="I2155" s="2">
        <f>'Moving Avg'!H2155</f>
        <v>7.1980600000000017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6.8540999999999999</v>
      </c>
      <c r="C2156" s="2">
        <f>RSI!I2156</f>
        <v>46.634565839886108</v>
      </c>
      <c r="D2156" s="2">
        <f>MACD!E2156</f>
        <v>2.7509605926291592E-2</v>
      </c>
      <c r="E2156" s="2">
        <f>MACD!F2156</f>
        <v>-1.0091040297683086E-2</v>
      </c>
      <c r="F2156" s="2">
        <f>'Moving Avg'!D2156</f>
        <v>6.8989000000000003</v>
      </c>
      <c r="G2156" s="2">
        <f>'Moving Avg'!F2156</f>
        <v>6.9364799999999986</v>
      </c>
      <c r="H2156" s="2">
        <f>'Moving Avg'!G2156</f>
        <v>6.8839919999999983</v>
      </c>
      <c r="I2156" s="2">
        <f>'Moving Avg'!H2156</f>
        <v>7.1922620000000004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6.8167</v>
      </c>
      <c r="C2157" s="2">
        <f>RSI!I2157</f>
        <v>44.327863845678252</v>
      </c>
      <c r="D2157" s="2">
        <f>MACD!E2157</f>
        <v>3.0712246029569457E-2</v>
      </c>
      <c r="E2157" s="2">
        <f>MACD!F2157</f>
        <v>-1.9303830322325768E-3</v>
      </c>
      <c r="F2157" s="2">
        <f>'Moving Avg'!D2157</f>
        <v>6.869019999999999</v>
      </c>
      <c r="G2157" s="2">
        <f>'Moving Avg'!F2157</f>
        <v>6.9390400000000003</v>
      </c>
      <c r="H2157" s="2">
        <f>'Moving Avg'!G2157</f>
        <v>6.8873679999999986</v>
      </c>
      <c r="I2157" s="2">
        <f>'Moving Avg'!H2157</f>
        <v>7.1850560000000021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6.7606999999999999</v>
      </c>
      <c r="C2158" s="2">
        <f>RSI!I2158</f>
        <v>41.053444741877698</v>
      </c>
      <c r="D2158" s="2">
        <f>MACD!E2158</f>
        <v>4.6699360115844968E-2</v>
      </c>
      <c r="E2158" s="2">
        <f>MACD!F2158</f>
        <v>7.7955655973829321E-3</v>
      </c>
      <c r="F2158" s="2">
        <f>'Moving Avg'!D2158</f>
        <v>6.8298000000000005</v>
      </c>
      <c r="G2158" s="2">
        <f>'Moving Avg'!F2158</f>
        <v>6.9287700000000001</v>
      </c>
      <c r="H2158" s="2">
        <f>'Moving Avg'!G2158</f>
        <v>6.8887199999999993</v>
      </c>
      <c r="I2158" s="2">
        <f>'Moving Avg'!H2158</f>
        <v>7.1775700000000029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6.7233000000000001</v>
      </c>
      <c r="C2159" s="2">
        <f>RSI!I2159</f>
        <v>38.982378205799726</v>
      </c>
      <c r="D2159" s="2">
        <f>MACD!E2159</f>
        <v>5.9496109213458936E-2</v>
      </c>
      <c r="E2159" s="2">
        <f>MACD!F2159</f>
        <v>1.8135674320598136E-2</v>
      </c>
      <c r="F2159" s="2">
        <f>'Moving Avg'!D2159</f>
        <v>6.801779999999999</v>
      </c>
      <c r="G2159" s="2">
        <f>'Moving Avg'!F2159</f>
        <v>6.9170950000000007</v>
      </c>
      <c r="H2159" s="2">
        <f>'Moving Avg'!G2159</f>
        <v>6.8822679999999998</v>
      </c>
      <c r="I2159" s="2">
        <f>'Moving Avg'!H2159</f>
        <v>7.1700330000000028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6.7233000000000001</v>
      </c>
      <c r="C2160" s="2">
        <f>RSI!I2160</f>
        <v>38.982378205799719</v>
      </c>
      <c r="D2160" s="2">
        <f>MACD!E2160</f>
        <v>7.5599589455594973E-2</v>
      </c>
      <c r="E2160" s="2">
        <f>MACD!F2160</f>
        <v>2.9628457347597503E-2</v>
      </c>
      <c r="F2160" s="2">
        <f>'Moving Avg'!D2160</f>
        <v>6.7756200000000009</v>
      </c>
      <c r="G2160" s="2">
        <f>'Moving Avg'!F2160</f>
        <v>6.9054199999999994</v>
      </c>
      <c r="H2160" s="2">
        <f>'Moving Avg'!G2160</f>
        <v>6.875636000000001</v>
      </c>
      <c r="I2160" s="2">
        <f>'Moving Avg'!H2160</f>
        <v>7.1629480000000045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6.8167</v>
      </c>
      <c r="C2161" s="2">
        <f>RSI!I2161</f>
        <v>46.76125506990951</v>
      </c>
      <c r="D2161" s="2">
        <f>MACD!E2161</f>
        <v>8.3203175520452533E-2</v>
      </c>
      <c r="E2161" s="2">
        <f>MACD!F2161</f>
        <v>4.0343400982168515E-2</v>
      </c>
      <c r="F2161" s="2">
        <f>'Moving Avg'!D2161</f>
        <v>6.7681399999999998</v>
      </c>
      <c r="G2161" s="2">
        <f>'Moving Avg'!F2161</f>
        <v>6.898415</v>
      </c>
      <c r="H2161" s="2">
        <f>'Moving Avg'!G2161</f>
        <v>6.8708720000000003</v>
      </c>
      <c r="I2161" s="2">
        <f>'Moving Avg'!H2161</f>
        <v>7.1567825000000047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6.8167</v>
      </c>
      <c r="C2162" s="2">
        <f>RSI!I2162</f>
        <v>46.76125506990951</v>
      </c>
      <c r="D2162" s="2">
        <f>MACD!E2162</f>
        <v>8.9914780835991692E-2</v>
      </c>
      <c r="E2162" s="2">
        <f>MACD!F2162</f>
        <v>5.025767695293315E-2</v>
      </c>
      <c r="F2162" s="2">
        <f>'Moving Avg'!D2162</f>
        <v>6.7681399999999998</v>
      </c>
      <c r="G2162" s="2">
        <f>'Moving Avg'!F2162</f>
        <v>6.8848749999999992</v>
      </c>
      <c r="H2162" s="2">
        <f>'Moving Avg'!G2162</f>
        <v>6.8697260000000018</v>
      </c>
      <c r="I2162" s="2">
        <f>'Moving Avg'!H2162</f>
        <v>7.1519735000000058</v>
      </c>
      <c r="J2162" s="6" t="str">
        <f>OBV!F2162</f>
        <v>BEARISH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6.7233000000000001</v>
      </c>
      <c r="C2163" s="2">
        <f>RSI!I2163</f>
        <v>40.738006815726685</v>
      </c>
      <c r="D2163" s="2">
        <f>MACD!E2163</f>
        <v>0.10133880459220013</v>
      </c>
      <c r="E2163" s="2">
        <f>MACD!F2163</f>
        <v>6.0473902480786552E-2</v>
      </c>
      <c r="F2163" s="2">
        <f>'Moving Avg'!D2163</f>
        <v>6.7606599999999997</v>
      </c>
      <c r="G2163" s="2">
        <f>'Moving Avg'!F2163</f>
        <v>6.8750699999999982</v>
      </c>
      <c r="H2163" s="2">
        <f>'Moving Avg'!G2163</f>
        <v>6.8649020000000007</v>
      </c>
      <c r="I2163" s="2">
        <f>'Moving Avg'!H2163</f>
        <v>7.1469235000000069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</row>
    <row r="2164" spans="1:12" ht="13.5" x14ac:dyDescent="0.25">
      <c r="A2164" s="3">
        <f>RSI!A2164</f>
        <v>45156</v>
      </c>
      <c r="B2164" s="2">
        <f>RSI!B2164</f>
        <v>6.8074000000000003</v>
      </c>
      <c r="C2164" s="2">
        <f>RSI!I2164</f>
        <v>47.318204963505409</v>
      </c>
      <c r="D2164" s="2">
        <f>MACD!E2164</f>
        <v>9.1196500645158274E-2</v>
      </c>
      <c r="E2164" s="2">
        <f>MACD!F2164</f>
        <v>6.6618422113660897E-2</v>
      </c>
      <c r="F2164" s="2">
        <f>'Moving Avg'!D2164</f>
        <v>6.7774799999999997</v>
      </c>
      <c r="G2164" s="2">
        <f>'Moving Avg'!F2164</f>
        <v>6.8699349999999999</v>
      </c>
      <c r="H2164" s="2">
        <f>'Moving Avg'!G2164</f>
        <v>6.8617600000000012</v>
      </c>
      <c r="I2164" s="2">
        <f>'Moving Avg'!H2164</f>
        <v>7.1422940000000086</v>
      </c>
      <c r="J2164" s="6" t="str">
        <f>OBV!F2164</f>
        <v>BEARISH</v>
      </c>
      <c r="K2164" s="6" t="str">
        <f>OBV!G2164</f>
        <v>NEUTRAL</v>
      </c>
      <c r="L2164" s="6" t="str">
        <f>OBV!H2164</f>
        <v>BEARISH DIVERGENCE</v>
      </c>
    </row>
    <row r="2165" spans="1:12" ht="13.5" x14ac:dyDescent="0.25">
      <c r="A2165" s="3">
        <f>RSI!A2165</f>
        <v>45159</v>
      </c>
      <c r="B2165" s="2">
        <f>RSI!B2165</f>
        <v>6.8074000000000003</v>
      </c>
      <c r="C2165" s="2">
        <f>RSI!I2165</f>
        <v>47.318204963505409</v>
      </c>
      <c r="D2165" s="2">
        <f>MACD!E2165</f>
        <v>8.1418382160778791E-2</v>
      </c>
      <c r="E2165" s="2">
        <f>MACD!F2165</f>
        <v>6.9578414123084478E-2</v>
      </c>
      <c r="F2165" s="2">
        <f>'Moving Avg'!D2165</f>
        <v>6.7942999999999998</v>
      </c>
      <c r="G2165" s="2">
        <f>'Moving Avg'!F2165</f>
        <v>6.860599999999998</v>
      </c>
      <c r="H2165" s="2">
        <f>'Moving Avg'!G2165</f>
        <v>6.8595240000000013</v>
      </c>
      <c r="I2165" s="2">
        <f>'Moving Avg'!H2165</f>
        <v>7.1365340000000081</v>
      </c>
      <c r="J2165" s="6" t="str">
        <f>OBV!F2165</f>
        <v>BEARISH</v>
      </c>
      <c r="K2165" s="6" t="str">
        <f>OBV!G2165</f>
        <v>NEUTRAL</v>
      </c>
      <c r="L2165" s="6" t="str">
        <f>OBV!H2165</f>
        <v>BEARISH DIVERGENCE</v>
      </c>
    </row>
    <row r="2166" spans="1:12" ht="13.5" x14ac:dyDescent="0.25">
      <c r="A2166" s="3">
        <f>RSI!A2166</f>
        <v>45160</v>
      </c>
      <c r="B2166" s="2">
        <f>RSI!B2166</f>
        <v>6.8074000000000003</v>
      </c>
      <c r="C2166" s="2">
        <f>RSI!I2166</f>
        <v>47.318204963505409</v>
      </c>
      <c r="D2166" s="2">
        <f>MACD!E2166</f>
        <v>7.3361812041555119E-2</v>
      </c>
      <c r="E2166" s="2">
        <f>MACD!F2166</f>
        <v>7.0335093706778609E-2</v>
      </c>
      <c r="F2166" s="2">
        <f>'Moving Avg'!D2166</f>
        <v>6.7924400000000009</v>
      </c>
      <c r="G2166" s="2">
        <f>'Moving Avg'!F2166</f>
        <v>6.8521949999999991</v>
      </c>
      <c r="H2166" s="2">
        <f>'Moving Avg'!G2166</f>
        <v>6.856382</v>
      </c>
      <c r="I2166" s="2">
        <f>'Moving Avg'!H2166</f>
        <v>7.1300055000000091</v>
      </c>
      <c r="J2166" s="6" t="str">
        <f>OBV!F2166</f>
        <v>BEARISH</v>
      </c>
      <c r="K2166" s="6" t="str">
        <f>OBV!G2166</f>
        <v>NEUTRAL</v>
      </c>
      <c r="L2166" s="6" t="str">
        <f>OBV!H2166</f>
        <v>CONFIRMED BEARISH</v>
      </c>
    </row>
    <row r="2167" spans="1:12" ht="13.5" x14ac:dyDescent="0.25">
      <c r="A2167" s="3">
        <f>RSI!A2167</f>
        <v>45161</v>
      </c>
      <c r="B2167" s="2">
        <f>RSI!B2167</f>
        <v>6.798</v>
      </c>
      <c r="C2167" s="2">
        <f>RSI!I2167</f>
        <v>46.595939746825259</v>
      </c>
      <c r="D2167" s="2">
        <f>MACD!E2167</f>
        <v>6.1688296283855415E-2</v>
      </c>
      <c r="E2167" s="2">
        <f>MACD!F2167</f>
        <v>6.8605734222193973E-2</v>
      </c>
      <c r="F2167" s="2">
        <f>'Moving Avg'!D2167</f>
        <v>6.7887000000000004</v>
      </c>
      <c r="G2167" s="2">
        <f>'Moving Avg'!F2167</f>
        <v>6.8465899999999991</v>
      </c>
      <c r="H2167" s="2">
        <f>'Moving Avg'!G2167</f>
        <v>6.8566700000000003</v>
      </c>
      <c r="I2167" s="2">
        <f>'Moving Avg'!H2167</f>
        <v>7.1235655000000078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</row>
    <row r="2168" spans="1:12" ht="13.5" x14ac:dyDescent="0.25">
      <c r="A2168" s="3">
        <f>RSI!A2168</f>
        <v>45162</v>
      </c>
      <c r="B2168" s="2">
        <f>RSI!B2168</f>
        <v>6.8167</v>
      </c>
      <c r="C2168" s="2">
        <f>RSI!I2168</f>
        <v>48.287028379200358</v>
      </c>
      <c r="D2168" s="2">
        <f>MACD!E2168</f>
        <v>4.2051914464760642E-2</v>
      </c>
      <c r="E2168" s="2">
        <f>MACD!F2168</f>
        <v>6.329497027070731E-2</v>
      </c>
      <c r="F2168" s="2">
        <f>'Moving Avg'!D2168</f>
        <v>6.8073799999999993</v>
      </c>
      <c r="G2168" s="2">
        <f>'Moving Avg'!F2168</f>
        <v>6.8391199999999985</v>
      </c>
      <c r="H2168" s="2">
        <f>'Moving Avg'!G2168</f>
        <v>6.8537140000000001</v>
      </c>
      <c r="I2168" s="2">
        <f>'Moving Avg'!H2168</f>
        <v>7.1169475000000082</v>
      </c>
      <c r="J2168" s="6" t="str">
        <f>OBV!F2168</f>
        <v>BULLISH</v>
      </c>
      <c r="K2168" s="6" t="str">
        <f>OBV!G2168</f>
        <v>WEAK</v>
      </c>
      <c r="L2168" s="6" t="str">
        <f>OBV!H2168</f>
        <v>CONFIRMED BULLISH</v>
      </c>
    </row>
    <row r="2169" spans="1:12" ht="13.5" x14ac:dyDescent="0.25">
      <c r="A2169" s="3">
        <f>RSI!A2169</f>
        <v>45163</v>
      </c>
      <c r="B2169" s="2">
        <f>RSI!B2169</f>
        <v>6.8167</v>
      </c>
      <c r="C2169" s="2">
        <f>RSI!I2169</f>
        <v>48.287028379200358</v>
      </c>
      <c r="D2169" s="2">
        <f>MACD!E2169</f>
        <v>1.9796037945925882E-2</v>
      </c>
      <c r="E2169" s="2">
        <f>MACD!F2169</f>
        <v>5.4595183805751027E-2</v>
      </c>
      <c r="F2169" s="2">
        <f>'Moving Avg'!D2169</f>
        <v>6.80924</v>
      </c>
      <c r="G2169" s="2">
        <f>'Moving Avg'!F2169</f>
        <v>6.8330500000000001</v>
      </c>
      <c r="H2169" s="2">
        <f>'Moving Avg'!G2169</f>
        <v>6.8507580000000008</v>
      </c>
      <c r="I2169" s="2">
        <f>'Moving Avg'!H2169</f>
        <v>7.1106010000000071</v>
      </c>
      <c r="J2169" s="6" t="str">
        <f>OBV!F2169</f>
        <v>BULLISH</v>
      </c>
      <c r="K2169" s="6" t="str">
        <f>OBV!G2169</f>
        <v>WEAK</v>
      </c>
      <c r="L2169" s="6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6.8167</v>
      </c>
      <c r="C2170" s="2">
        <f>RSI!I2170</f>
        <v>48.287028379200358</v>
      </c>
      <c r="D2170" s="2">
        <f>MACD!E2170</f>
        <v>1.0691143149772486E-3</v>
      </c>
      <c r="E2170" s="2">
        <f>MACD!F2170</f>
        <v>4.388996990759627E-2</v>
      </c>
      <c r="F2170" s="2">
        <f>'Moving Avg'!D2170</f>
        <v>6.8111000000000006</v>
      </c>
      <c r="G2170" s="2">
        <f>'Moving Avg'!F2170</f>
        <v>6.8255799999999995</v>
      </c>
      <c r="H2170" s="2">
        <f>'Moving Avg'!G2170</f>
        <v>6.8478020000000015</v>
      </c>
      <c r="I2170" s="2">
        <f>'Moving Avg'!H2170</f>
        <v>7.1042545000000077</v>
      </c>
      <c r="J2170" s="6" t="str">
        <f>OBV!F2170</f>
        <v>BULLISH</v>
      </c>
      <c r="K2170" s="6" t="str">
        <f>OBV!G2170</f>
        <v>WEAK</v>
      </c>
      <c r="L2170" s="6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6.8167</v>
      </c>
      <c r="C2171" s="2">
        <f>RSI!I2171</f>
        <v>48.287028379200358</v>
      </c>
      <c r="D2171" s="2">
        <f>MACD!E2171</f>
        <v>-3.1031718294549648E-4</v>
      </c>
      <c r="E2171" s="2">
        <f>MACD!F2171</f>
        <v>3.5049912489487918E-2</v>
      </c>
      <c r="F2171" s="2">
        <f>'Moving Avg'!D2171</f>
        <v>6.8129599999999995</v>
      </c>
      <c r="G2171" s="2">
        <f>'Moving Avg'!F2171</f>
        <v>6.8181099999999999</v>
      </c>
      <c r="H2171" s="2">
        <f>'Moving Avg'!G2171</f>
        <v>6.8484640000000017</v>
      </c>
      <c r="I2171" s="2">
        <f>'Moving Avg'!H2171</f>
        <v>7.0998980000000076</v>
      </c>
      <c r="J2171" s="6" t="str">
        <f>OBV!F2171</f>
        <v>BULLISH</v>
      </c>
      <c r="K2171" s="6" t="str">
        <f>OBV!G2171</f>
        <v>WEAK</v>
      </c>
      <c r="L2171" s="6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6.8821000000000003</v>
      </c>
      <c r="C2172" s="2">
        <f>RSI!I2172</f>
        <v>54.991459031451683</v>
      </c>
      <c r="D2172" s="2">
        <f>MACD!E2172</f>
        <v>-6.2319764228231378E-3</v>
      </c>
      <c r="E2172" s="2">
        <f>MACD!F2172</f>
        <v>2.679353470702571E-2</v>
      </c>
      <c r="F2172" s="2">
        <f>'Moving Avg'!D2172</f>
        <v>6.8297799999999995</v>
      </c>
      <c r="G2172" s="2">
        <f>'Moving Avg'!F2172</f>
        <v>6.8139099999999999</v>
      </c>
      <c r="H2172" s="2">
        <f>'Moving Avg'!G2172</f>
        <v>6.846998000000001</v>
      </c>
      <c r="I2172" s="2">
        <f>'Moving Avg'!H2172</f>
        <v>7.0959585000000072</v>
      </c>
      <c r="J2172" s="6" t="str">
        <f>OBV!F2172</f>
        <v>BULLISH</v>
      </c>
      <c r="K2172" s="6" t="str">
        <f>OBV!G2172</f>
        <v>WEAK</v>
      </c>
      <c r="L2172" s="6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6.8167</v>
      </c>
      <c r="C2173" s="2">
        <f>RSI!I2173</f>
        <v>48.254214070866915</v>
      </c>
      <c r="D2173" s="2">
        <f>MACD!E2173</f>
        <v>-2.1070518831013629E-2</v>
      </c>
      <c r="E2173" s="2">
        <f>MACD!F2173</f>
        <v>1.7220723999417844E-2</v>
      </c>
      <c r="F2173" s="2">
        <f>'Moving Avg'!D2173</f>
        <v>6.8297799999999995</v>
      </c>
      <c r="G2173" s="2">
        <f>'Moving Avg'!F2173</f>
        <v>6.8069049999999987</v>
      </c>
      <c r="H2173" s="2">
        <f>'Moving Avg'!G2173</f>
        <v>6.8476600000000021</v>
      </c>
      <c r="I2173" s="2">
        <f>'Moving Avg'!H2173</f>
        <v>7.0920540000000072</v>
      </c>
      <c r="J2173" s="6" t="str">
        <f>OBV!F2173</f>
        <v>BULLISH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45170</v>
      </c>
      <c r="B2174" s="2">
        <f>RSI!B2174</f>
        <v>6.8914</v>
      </c>
      <c r="C2174" s="2">
        <f>RSI!I2174</f>
        <v>55.031055538902741</v>
      </c>
      <c r="D2174" s="2">
        <f>MACD!E2174</f>
        <v>-2.6115296856450421E-2</v>
      </c>
      <c r="E2174" s="2">
        <f>MACD!F2174</f>
        <v>8.553519828244191E-3</v>
      </c>
      <c r="F2174" s="2">
        <f>'Moving Avg'!D2174</f>
        <v>6.8447199999999997</v>
      </c>
      <c r="G2174" s="2">
        <f>'Moving Avg'!F2174</f>
        <v>6.8083049999999998</v>
      </c>
      <c r="H2174" s="2">
        <f>'Moving Avg'!G2174</f>
        <v>6.856148000000001</v>
      </c>
      <c r="I2174" s="2">
        <f>'Moving Avg'!H2174</f>
        <v>7.0871665000000084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6.8914</v>
      </c>
      <c r="C2175" s="2">
        <f>RSI!I2175</f>
        <v>55.031055538902741</v>
      </c>
      <c r="D2175" s="2">
        <f>MACD!E2175</f>
        <v>-3.0727413009069338E-2</v>
      </c>
      <c r="E2175" s="2">
        <f>MACD!F2175</f>
        <v>6.9733326078148545E-4</v>
      </c>
      <c r="F2175" s="2">
        <f>'Moving Avg'!D2175</f>
        <v>6.8596599999999999</v>
      </c>
      <c r="G2175" s="2">
        <f>'Moving Avg'!F2175</f>
        <v>6.8101699999999994</v>
      </c>
      <c r="H2175" s="2">
        <f>'Moving Avg'!G2175</f>
        <v>6.861197999999999</v>
      </c>
      <c r="I2175" s="2">
        <f>'Moving Avg'!H2175</f>
        <v>7.0822790000000078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6.8167</v>
      </c>
      <c r="C2176" s="2">
        <f>RSI!I2176</f>
        <v>47.774683748470849</v>
      </c>
      <c r="D2176" s="2">
        <f>MACD!E2176</f>
        <v>-2.9414656000333217E-2</v>
      </c>
      <c r="E2176" s="2">
        <f>MACD!F2176</f>
        <v>-5.3250645914414557E-3</v>
      </c>
      <c r="F2176" s="2">
        <f>'Moving Avg'!D2176</f>
        <v>6.8596599999999999</v>
      </c>
      <c r="G2176" s="2">
        <f>'Moving Avg'!F2176</f>
        <v>6.8082999999999982</v>
      </c>
      <c r="H2176" s="2">
        <f>'Moving Avg'!G2176</f>
        <v>6.8591480000000002</v>
      </c>
      <c r="I2176" s="2">
        <f>'Moving Avg'!H2176</f>
        <v>7.0756610000000082</v>
      </c>
      <c r="J2176" s="6" t="str">
        <f>OBV!F2176</f>
        <v>BEARISH</v>
      </c>
      <c r="K2176" s="6" t="str">
        <f>OBV!G2176</f>
        <v>NEUTRAL</v>
      </c>
      <c r="L2176" s="6" t="str">
        <f>OBV!H2176</f>
        <v>NEUTRAL</v>
      </c>
    </row>
    <row r="2177" spans="1:12" ht="13.5" x14ac:dyDescent="0.25">
      <c r="A2177" s="3">
        <f>RSI!A2177</f>
        <v>45175</v>
      </c>
      <c r="B2177" s="2">
        <f>RSI!B2177</f>
        <v>6.8167</v>
      </c>
      <c r="C2177" s="2">
        <f>RSI!I2177</f>
        <v>47.774683748470849</v>
      </c>
      <c r="D2177" s="2">
        <f>MACD!E2177</f>
        <v>-2.9603069671549243E-2</v>
      </c>
      <c r="E2177" s="2">
        <f>MACD!F2177</f>
        <v>-1.0180665607463014E-2</v>
      </c>
      <c r="F2177" s="2">
        <f>'Moving Avg'!D2177</f>
        <v>6.8465800000000003</v>
      </c>
      <c r="G2177" s="2">
        <f>'Moving Avg'!F2177</f>
        <v>6.8083</v>
      </c>
      <c r="H2177" s="2">
        <f>'Moving Avg'!G2177</f>
        <v>6.8570980000000024</v>
      </c>
      <c r="I2177" s="2">
        <f>'Moving Avg'!H2177</f>
        <v>7.0691335000000084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6.77</v>
      </c>
      <c r="C2178" s="2">
        <f>RSI!I2178</f>
        <v>43.605784206487591</v>
      </c>
      <c r="D2178" s="2">
        <f>MACD!E2178</f>
        <v>-2.3290253377811432E-2</v>
      </c>
      <c r="E2178" s="2">
        <f>MACD!F2178</f>
        <v>-1.2802583161532696E-2</v>
      </c>
      <c r="F2178" s="2">
        <f>'Moving Avg'!D2178</f>
        <v>6.8372399999999995</v>
      </c>
      <c r="G2178" s="2">
        <f>'Moving Avg'!F2178</f>
        <v>6.8087650000000011</v>
      </c>
      <c r="H2178" s="2">
        <f>'Moving Avg'!G2178</f>
        <v>6.8550180000000012</v>
      </c>
      <c r="I2178" s="2">
        <f>'Moving Avg'!H2178</f>
        <v>7.0641815000000072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6.798</v>
      </c>
      <c r="C2179" s="2">
        <f>RSI!I2179</f>
        <v>46.613789117616378</v>
      </c>
      <c r="D2179" s="2">
        <f>MACD!E2179</f>
        <v>-1.9620779035108171E-2</v>
      </c>
      <c r="E2179" s="2">
        <f>MACD!F2179</f>
        <v>-1.4166222336247793E-2</v>
      </c>
      <c r="F2179" s="2">
        <f>'Moving Avg'!D2179</f>
        <v>6.8185599999999997</v>
      </c>
      <c r="G2179" s="2">
        <f>'Moving Avg'!F2179</f>
        <v>6.8125</v>
      </c>
      <c r="H2179" s="2">
        <f>'Moving Avg'!G2179</f>
        <v>6.8582000000000019</v>
      </c>
      <c r="I2179" s="2">
        <f>'Moving Avg'!H2179</f>
        <v>7.0604095000000084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6.798</v>
      </c>
      <c r="C2180" s="2">
        <f>RSI!I2180</f>
        <v>46.613789117616385</v>
      </c>
      <c r="D2180" s="2">
        <f>MACD!E2180</f>
        <v>-1.6309130714925679E-2</v>
      </c>
      <c r="E2180" s="2">
        <f>MACD!F2180</f>
        <v>-1.4594804011983372E-2</v>
      </c>
      <c r="F2180" s="2">
        <f>'Moving Avg'!D2180</f>
        <v>6.7998799999999999</v>
      </c>
      <c r="G2180" s="2">
        <f>'Moving Avg'!F2180</f>
        <v>6.8162349999999989</v>
      </c>
      <c r="H2180" s="2">
        <f>'Moving Avg'!G2180</f>
        <v>6.8559560000000008</v>
      </c>
      <c r="I2180" s="2">
        <f>'Moving Avg'!H2180</f>
        <v>7.0560045000000073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</row>
    <row r="2181" spans="1:12" ht="13.5" x14ac:dyDescent="0.25">
      <c r="A2181" s="3">
        <f>RSI!A2181</f>
        <v>45181</v>
      </c>
      <c r="B2181" s="2">
        <f>RSI!B2181</f>
        <v>6.742</v>
      </c>
      <c r="C2181" s="2">
        <f>RSI!I2181</f>
        <v>41.481640072196605</v>
      </c>
      <c r="D2181" s="2">
        <f>MACD!E2181</f>
        <v>-9.1674218519344208E-3</v>
      </c>
      <c r="E2181" s="2">
        <f>MACD!F2181</f>
        <v>-1.3509327579973583E-2</v>
      </c>
      <c r="F2181" s="2">
        <f>'Moving Avg'!D2181</f>
        <v>6.7849400000000006</v>
      </c>
      <c r="G2181" s="2">
        <f>'Moving Avg'!F2181</f>
        <v>6.8124999999999982</v>
      </c>
      <c r="H2181" s="2">
        <f>'Moving Avg'!G2181</f>
        <v>6.8567520000000011</v>
      </c>
      <c r="I2181" s="2">
        <f>'Moving Avg'!H2181</f>
        <v>7.050505500000007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6.798</v>
      </c>
      <c r="C2182" s="2">
        <f>RSI!I2182</f>
        <v>47.684601423153296</v>
      </c>
      <c r="D2182" s="2">
        <f>MACD!E2182</f>
        <v>3.2970785034223127E-3</v>
      </c>
      <c r="E2182" s="2">
        <f>MACD!F2182</f>
        <v>-1.0148046363294406E-2</v>
      </c>
      <c r="F2182" s="2">
        <f>'Moving Avg'!D2182</f>
        <v>6.7812000000000001</v>
      </c>
      <c r="G2182" s="2">
        <f>'Moving Avg'!F2182</f>
        <v>6.811564999999999</v>
      </c>
      <c r="H2182" s="2">
        <f>'Moving Avg'!G2182</f>
        <v>6.8586679999999998</v>
      </c>
      <c r="I2182" s="2">
        <f>'Moving Avg'!H2182</f>
        <v>7.043884500000007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6.8167</v>
      </c>
      <c r="C2183" s="2">
        <f>RSI!I2183</f>
        <v>49.605601823586859</v>
      </c>
      <c r="D2183" s="2">
        <f>MACD!E2183</f>
        <v>2.5368200524518159E-3</v>
      </c>
      <c r="E2183" s="2">
        <f>MACD!F2183</f>
        <v>-7.6110730801451608E-3</v>
      </c>
      <c r="F2183" s="2">
        <f>'Moving Avg'!D2183</f>
        <v>6.79054</v>
      </c>
      <c r="G2183" s="2">
        <f>'Moving Avg'!F2183</f>
        <v>6.8162349999999989</v>
      </c>
      <c r="H2183" s="2">
        <f>'Moving Avg'!G2183</f>
        <v>6.8577020000000006</v>
      </c>
      <c r="I2183" s="2">
        <f>'Moving Avg'!H2183</f>
        <v>7.0373570000000072</v>
      </c>
      <c r="J2183" s="6" t="str">
        <f>OBV!F2183</f>
        <v>BEARISH</v>
      </c>
      <c r="K2183" s="6" t="str">
        <f>OBV!G2183</f>
        <v>NEUTRAL</v>
      </c>
      <c r="L2183" s="6" t="str">
        <f>OBV!H2183</f>
        <v>BEARISH DIVERGENCE</v>
      </c>
    </row>
    <row r="2184" spans="1:12" ht="13.5" x14ac:dyDescent="0.25">
      <c r="A2184" s="3">
        <f>RSI!A2184</f>
        <v>45184</v>
      </c>
      <c r="B2184" s="2">
        <f>RSI!B2184</f>
        <v>6.8167</v>
      </c>
      <c r="C2184" s="2">
        <f>RSI!I2184</f>
        <v>49.605601823586866</v>
      </c>
      <c r="D2184" s="2">
        <f>MACD!E2184</f>
        <v>1.3404574029014071E-2</v>
      </c>
      <c r="E2184" s="2">
        <f>MACD!F2184</f>
        <v>-3.4079436583133145E-3</v>
      </c>
      <c r="F2184" s="2">
        <f>'Moving Avg'!D2184</f>
        <v>6.7942800000000005</v>
      </c>
      <c r="G2184" s="2">
        <f>'Moving Avg'!F2184</f>
        <v>6.8167</v>
      </c>
      <c r="H2184" s="2">
        <f>'Moving Avg'!G2184</f>
        <v>6.8560140000000009</v>
      </c>
      <c r="I2184" s="2">
        <f>'Moving Avg'!H2184</f>
        <v>7.0331360000000087</v>
      </c>
      <c r="J2184" s="6" t="str">
        <f>OBV!F2184</f>
        <v>BEARISH</v>
      </c>
      <c r="K2184" s="6" t="str">
        <f>OBV!G2184</f>
        <v>NEUTRAL</v>
      </c>
      <c r="L2184" s="6" t="str">
        <f>OBV!H2184</f>
        <v>BEARISH DIVERGENCE</v>
      </c>
    </row>
    <row r="2185" spans="1:12" ht="13.5" x14ac:dyDescent="0.25">
      <c r="A2185" s="3">
        <f>RSI!A2185</f>
        <v>45187</v>
      </c>
      <c r="B2185" s="2">
        <f>RSI!B2185</f>
        <v>6.8074000000000003</v>
      </c>
      <c r="C2185" s="2">
        <f>RSI!I2185</f>
        <v>48.576786539286388</v>
      </c>
      <c r="D2185" s="2">
        <f>MACD!E2185</f>
        <v>2.3306608352200442E-2</v>
      </c>
      <c r="E2185" s="2">
        <f>MACD!F2185</f>
        <v>1.9349667437894365E-3</v>
      </c>
      <c r="F2185" s="2">
        <f>'Moving Avg'!D2185</f>
        <v>6.7961600000000004</v>
      </c>
      <c r="G2185" s="2">
        <f>'Moving Avg'!F2185</f>
        <v>6.8167</v>
      </c>
      <c r="H2185" s="2">
        <f>'Moving Avg'!G2185</f>
        <v>6.8566719999999997</v>
      </c>
      <c r="I2185" s="2">
        <f>'Moving Avg'!H2185</f>
        <v>7.0289590000000075</v>
      </c>
      <c r="J2185" s="6" t="str">
        <f>OBV!F2185</f>
        <v>BEARISH</v>
      </c>
      <c r="K2185" s="6" t="str">
        <f>OBV!G2185</f>
        <v>NEUTRAL</v>
      </c>
      <c r="L2185" s="6" t="str">
        <f>OBV!H2185</f>
        <v>BEARISH DIVERGENCE</v>
      </c>
    </row>
    <row r="2186" spans="1:12" ht="13.5" x14ac:dyDescent="0.25">
      <c r="A2186" s="3">
        <f>RSI!A2186</f>
        <v>45188</v>
      </c>
      <c r="B2186" s="2">
        <f>RSI!B2186</f>
        <v>6.798</v>
      </c>
      <c r="C2186" s="2">
        <f>RSI!I2186</f>
        <v>47.50435470755432</v>
      </c>
      <c r="D2186" s="2">
        <f>MACD!E2186</f>
        <v>2.0960263638432508E-2</v>
      </c>
      <c r="E2186" s="2">
        <f>MACD!F2186</f>
        <v>5.7400261227180515E-3</v>
      </c>
      <c r="F2186" s="2">
        <f>'Moving Avg'!D2186</f>
        <v>6.8073600000000001</v>
      </c>
      <c r="G2186" s="2">
        <f>'Moving Avg'!F2186</f>
        <v>6.8162299999999991</v>
      </c>
      <c r="H2186" s="2">
        <f>'Moving Avg'!G2186</f>
        <v>6.8571419999999996</v>
      </c>
      <c r="I2186" s="2">
        <f>'Moving Avg'!H2186</f>
        <v>7.0246445000000088</v>
      </c>
      <c r="J2186" s="6" t="str">
        <f>OBV!F2186</f>
        <v>BEARISH</v>
      </c>
      <c r="K2186" s="6" t="str">
        <f>OBV!G2186</f>
        <v>NEUTRAL</v>
      </c>
      <c r="L2186" s="6" t="str">
        <f>OBV!H2186</f>
        <v>BEARISH DIVERGENCE</v>
      </c>
    </row>
    <row r="2187" spans="1:12" ht="13.5" x14ac:dyDescent="0.25">
      <c r="A2187" s="3">
        <f>RSI!A2187</f>
        <v>45189</v>
      </c>
      <c r="B2187" s="2">
        <f>RSI!B2187</f>
        <v>6.798</v>
      </c>
      <c r="C2187" s="2">
        <f>RSI!I2187</f>
        <v>47.504354707554313</v>
      </c>
      <c r="D2187" s="2">
        <f>MACD!E2187</f>
        <v>1.9096201385327305E-2</v>
      </c>
      <c r="E2187" s="2">
        <f>MACD!F2187</f>
        <v>8.4112611752399022E-3</v>
      </c>
      <c r="F2187" s="2">
        <f>'Moving Avg'!D2187</f>
        <v>6.8073600000000001</v>
      </c>
      <c r="G2187" s="2">
        <f>'Moving Avg'!F2187</f>
        <v>6.8162299999999991</v>
      </c>
      <c r="H2187" s="2">
        <f>'Moving Avg'!G2187</f>
        <v>6.8577920000000008</v>
      </c>
      <c r="I2187" s="2">
        <f>'Moving Avg'!H2187</f>
        <v>7.0181140000000086</v>
      </c>
      <c r="J2187" s="6" t="str">
        <f>OBV!F2187</f>
        <v>BEARISH</v>
      </c>
      <c r="K2187" s="6" t="str">
        <f>OBV!G2187</f>
        <v>NEUTRAL</v>
      </c>
      <c r="L2187" s="6" t="str">
        <f>OBV!H2187</f>
        <v>NEUTRAL</v>
      </c>
    </row>
    <row r="2188" spans="1:12" ht="13.5" x14ac:dyDescent="0.25">
      <c r="A2188" s="3">
        <f>RSI!A2188</f>
        <v>45190</v>
      </c>
      <c r="B2188" s="2">
        <f>RSI!B2188</f>
        <v>6.5366</v>
      </c>
      <c r="C2188" s="2">
        <f>RSI!I2188</f>
        <v>27.747657713222864</v>
      </c>
      <c r="D2188" s="2">
        <f>MACD!E2188</f>
        <v>2.980958621397356E-2</v>
      </c>
      <c r="E2188" s="2">
        <f>MACD!F2188</f>
        <v>1.2690926182986634E-2</v>
      </c>
      <c r="F2188" s="2">
        <f>'Moving Avg'!D2188</f>
        <v>6.7513400000000008</v>
      </c>
      <c r="G2188" s="2">
        <f>'Moving Avg'!F2188</f>
        <v>6.8022249999999982</v>
      </c>
      <c r="H2188" s="2">
        <f>'Moving Avg'!G2188</f>
        <v>6.8492020000000018</v>
      </c>
      <c r="I2188" s="2">
        <f>'Moving Avg'!H2188</f>
        <v>7.0125830000000065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6.5366</v>
      </c>
      <c r="C2189" s="2">
        <f>RSI!I2189</f>
        <v>27.747657713222864</v>
      </c>
      <c r="D2189" s="2">
        <f>MACD!E2189</f>
        <v>4.4831074769590806E-2</v>
      </c>
      <c r="E2189" s="2">
        <f>MACD!F2189</f>
        <v>1.9118955900307467E-2</v>
      </c>
      <c r="F2189" s="2">
        <f>'Moving Avg'!D2189</f>
        <v>6.6953199999999997</v>
      </c>
      <c r="G2189" s="2">
        <f>'Moving Avg'!F2189</f>
        <v>6.7882199999999999</v>
      </c>
      <c r="H2189" s="2">
        <f>'Moving Avg'!G2189</f>
        <v>6.8407980000000022</v>
      </c>
      <c r="I2189" s="2">
        <f>'Moving Avg'!H2189</f>
        <v>7.0068260000000055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6.5366</v>
      </c>
      <c r="C2190" s="2">
        <f>RSI!I2190</f>
        <v>27.747657713222864</v>
      </c>
      <c r="D2190" s="2">
        <f>MACD!E2190</f>
        <v>5.9068069224623265E-2</v>
      </c>
      <c r="E2190" s="2">
        <f>MACD!F2190</f>
        <v>2.7108778565170626E-2</v>
      </c>
      <c r="F2190" s="2">
        <f>'Moving Avg'!D2190</f>
        <v>6.6411599999999993</v>
      </c>
      <c r="G2190" s="2">
        <f>'Moving Avg'!F2190</f>
        <v>6.7742149999999999</v>
      </c>
      <c r="H2190" s="2">
        <f>'Moving Avg'!G2190</f>
        <v>6.8323940000000016</v>
      </c>
      <c r="I2190" s="2">
        <f>'Moving Avg'!H2190</f>
        <v>7.0010690000000055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6.5366</v>
      </c>
      <c r="C2191" s="2">
        <f>RSI!I2191</f>
        <v>27.747657713222864</v>
      </c>
      <c r="D2191" s="2">
        <f>MACD!E2191</f>
        <v>6.3912801983128986E-2</v>
      </c>
      <c r="E2191" s="2">
        <f>MACD!F2191</f>
        <v>3.4469583248762301E-2</v>
      </c>
      <c r="F2191" s="2">
        <f>'Moving Avg'!D2191</f>
        <v>6.5888800000000005</v>
      </c>
      <c r="G2191" s="2">
        <f>'Moving Avg'!F2191</f>
        <v>6.7602099999999989</v>
      </c>
      <c r="H2191" s="2">
        <f>'Moving Avg'!G2191</f>
        <v>6.823990000000002</v>
      </c>
      <c r="I2191" s="2">
        <f>'Moving Avg'!H2191</f>
        <v>6.9957640000000048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6.4058000000000002</v>
      </c>
      <c r="C2192" s="2">
        <f>RSI!I2192</f>
        <v>21.67934484488643</v>
      </c>
      <c r="D2192" s="2">
        <f>MACD!E2192</f>
        <v>8.762519600209373E-2</v>
      </c>
      <c r="E2192" s="2">
        <f>MACD!F2192</f>
        <v>4.5100705799428584E-2</v>
      </c>
      <c r="F2192" s="2">
        <f>'Moving Avg'!D2192</f>
        <v>6.51044</v>
      </c>
      <c r="G2192" s="2">
        <f>'Moving Avg'!F2192</f>
        <v>6.736394999999999</v>
      </c>
      <c r="H2192" s="2">
        <f>'Moving Avg'!G2192</f>
        <v>6.8103560000000023</v>
      </c>
      <c r="I2192" s="2">
        <f>'Moving Avg'!H2192</f>
        <v>6.988493500000005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6.4151999999999996</v>
      </c>
      <c r="C2193" s="2">
        <f>RSI!I2193</f>
        <v>22.982912333552918</v>
      </c>
      <c r="D2193" s="2">
        <f>MACD!E2193</f>
        <v>0.11185484720211303</v>
      </c>
      <c r="E2193" s="2">
        <f>MACD!F2193</f>
        <v>5.8451534079965471E-2</v>
      </c>
      <c r="F2193" s="2">
        <f>'Moving Avg'!D2193</f>
        <v>6.4861599999999999</v>
      </c>
      <c r="G2193" s="2">
        <f>'Moving Avg'!F2193</f>
        <v>6.7163199999999987</v>
      </c>
      <c r="H2193" s="2">
        <f>'Moving Avg'!G2193</f>
        <v>6.8002720000000023</v>
      </c>
      <c r="I2193" s="2">
        <f>'Moving Avg'!H2193</f>
        <v>6.9825815000000047</v>
      </c>
      <c r="J2193" s="6" t="str">
        <f>OBV!F2193</f>
        <v>BULLISH</v>
      </c>
      <c r="K2193" s="6" t="str">
        <f>OBV!G2193</f>
        <v>NEUTRAL</v>
      </c>
      <c r="L2193" s="6" t="str">
        <f>OBV!H2193</f>
        <v>BULLISH DIVERGENCE</v>
      </c>
    </row>
    <row r="2194" spans="1:12" ht="13.5" x14ac:dyDescent="0.25">
      <c r="A2194" s="3">
        <f>RSI!A2194</f>
        <v>45201</v>
      </c>
      <c r="B2194" s="2">
        <f>RSI!B2194</f>
        <v>6.5366</v>
      </c>
      <c r="C2194" s="2">
        <f>RSI!I2194</f>
        <v>37.460254391640539</v>
      </c>
      <c r="D2194" s="2">
        <f>MACD!E2194</f>
        <v>0.12514639902888458</v>
      </c>
      <c r="E2194" s="2">
        <f>MACD!F2194</f>
        <v>7.1790507069749293E-2</v>
      </c>
      <c r="F2194" s="2">
        <f>'Moving Avg'!D2194</f>
        <v>6.4861599999999999</v>
      </c>
      <c r="G2194" s="2">
        <f>'Moving Avg'!F2194</f>
        <v>6.698579999999998</v>
      </c>
      <c r="H2194" s="2">
        <f>'Moving Avg'!G2194</f>
        <v>6.7928020000000027</v>
      </c>
      <c r="I2194" s="2">
        <f>'Moving Avg'!H2194</f>
        <v>6.9772765000000039</v>
      </c>
      <c r="J2194" s="6" t="str">
        <f>OBV!F2194</f>
        <v>BULLISH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45202</v>
      </c>
      <c r="B2195" s="2">
        <f>RSI!B2195</f>
        <v>6.5366</v>
      </c>
      <c r="C2195" s="2">
        <f>RSI!I2195</f>
        <v>37.460254391640539</v>
      </c>
      <c r="D2195" s="2">
        <f>MACD!E2195</f>
        <v>0.1358950917817241</v>
      </c>
      <c r="E2195" s="2">
        <f>MACD!F2195</f>
        <v>8.4611424012144248E-2</v>
      </c>
      <c r="F2195" s="2">
        <f>'Moving Avg'!D2195</f>
        <v>6.4861599999999999</v>
      </c>
      <c r="G2195" s="2">
        <f>'Moving Avg'!F2195</f>
        <v>6.6808399999999981</v>
      </c>
      <c r="H2195" s="2">
        <f>'Moving Avg'!G2195</f>
        <v>6.7836520000000027</v>
      </c>
      <c r="I2195" s="2">
        <f>'Moving Avg'!H2195</f>
        <v>6.9720165000000041</v>
      </c>
      <c r="J2195" s="6" t="str">
        <f>OBV!F2195</f>
        <v>BULLISH</v>
      </c>
      <c r="K2195" s="6" t="str">
        <f>OBV!G2195</f>
        <v>NEUTRAL</v>
      </c>
      <c r="L2195" s="6" t="str">
        <f>OBV!H2195</f>
        <v>NEUTRAL</v>
      </c>
    </row>
    <row r="2196" spans="1:12" ht="13.5" x14ac:dyDescent="0.25">
      <c r="A2196" s="3">
        <f>RSI!A2196</f>
        <v>45203</v>
      </c>
      <c r="B2196" s="2">
        <f>RSI!B2196</f>
        <v>6.5366</v>
      </c>
      <c r="C2196" s="2">
        <f>RSI!I2196</f>
        <v>37.460254391640539</v>
      </c>
      <c r="D2196" s="2">
        <f>MACD!E2196</f>
        <v>0.14440765628287533</v>
      </c>
      <c r="E2196" s="2">
        <f>MACD!F2196</f>
        <v>9.6570670466290476E-2</v>
      </c>
      <c r="F2196" s="2">
        <f>'Moving Avg'!D2196</f>
        <v>6.4861599999999999</v>
      </c>
      <c r="G2196" s="2">
        <f>'Moving Avg'!F2196</f>
        <v>6.6668349999999972</v>
      </c>
      <c r="H2196" s="2">
        <f>'Moving Avg'!G2196</f>
        <v>6.7748740000000032</v>
      </c>
      <c r="I2196" s="2">
        <f>'Moving Avg'!H2196</f>
        <v>6.966033000000003</v>
      </c>
      <c r="J2196" s="6" t="str">
        <f>OBV!F2196</f>
        <v>BULLISH</v>
      </c>
      <c r="K2196" s="6" t="str">
        <f>OBV!G2196</f>
        <v>NEUTRAL</v>
      </c>
      <c r="L2196" s="6" t="str">
        <f>OBV!H2196</f>
        <v>NEUTRAL</v>
      </c>
    </row>
    <row r="2197" spans="1:12" ht="13.5" x14ac:dyDescent="0.25">
      <c r="A2197" s="3">
        <f>RSI!A2197</f>
        <v>45204</v>
      </c>
      <c r="B2197" s="2">
        <f>RSI!B2197</f>
        <v>6.5086000000000004</v>
      </c>
      <c r="C2197" s="2">
        <f>RSI!I2197</f>
        <v>35.535994985453542</v>
      </c>
      <c r="D2197" s="2">
        <f>MACD!E2197</f>
        <v>0.15448436458112269</v>
      </c>
      <c r="E2197" s="2">
        <f>MACD!F2197</f>
        <v>0.10815340928925693</v>
      </c>
      <c r="F2197" s="2">
        <f>'Moving Avg'!D2197</f>
        <v>6.5067199999999996</v>
      </c>
      <c r="G2197" s="2">
        <f>'Moving Avg'!F2197</f>
        <v>6.6514299999999977</v>
      </c>
      <c r="H2197" s="2">
        <f>'Moving Avg'!G2197</f>
        <v>6.7668440000000034</v>
      </c>
      <c r="I2197" s="2">
        <f>'Moving Avg'!H2197</f>
        <v>6.9605880000000022</v>
      </c>
      <c r="J2197" s="6" t="str">
        <f>OBV!F2197</f>
        <v>BULLISH</v>
      </c>
      <c r="K2197" s="6" t="str">
        <f>OBV!G2197</f>
        <v>NEUTRAL</v>
      </c>
      <c r="L2197" s="6" t="str">
        <f>OBV!H2197</f>
        <v>CONFIRMED BULLISH</v>
      </c>
    </row>
    <row r="2198" spans="1:12" ht="13.5" x14ac:dyDescent="0.25">
      <c r="A2198" s="3">
        <f>RSI!A2198</f>
        <v>45205</v>
      </c>
      <c r="B2198" s="2">
        <f>RSI!B2198</f>
        <v>6.4432</v>
      </c>
      <c r="C2198" s="2">
        <f>RSI!I2198</f>
        <v>31.469774474001767</v>
      </c>
      <c r="D2198" s="2">
        <f>MACD!E2198</f>
        <v>0.12854578145774198</v>
      </c>
      <c r="E2198" s="2">
        <f>MACD!F2198</f>
        <v>0.11223188372295394</v>
      </c>
      <c r="F2198" s="2">
        <f>'Moving Avg'!D2198</f>
        <v>6.5123199999999999</v>
      </c>
      <c r="G2198" s="2">
        <f>'Moving Avg'!F2198</f>
        <v>6.6350899999999982</v>
      </c>
      <c r="H2198" s="2">
        <f>'Moving Avg'!G2198</f>
        <v>6.7563860000000027</v>
      </c>
      <c r="I2198" s="2">
        <f>'Moving Avg'!H2198</f>
        <v>6.9541375000000016</v>
      </c>
      <c r="J2198" s="6" t="str">
        <f>OBV!F2198</f>
        <v>BULLISH</v>
      </c>
      <c r="K2198" s="6" t="str">
        <f>OBV!G2198</f>
        <v>NEUTRAL</v>
      </c>
      <c r="L2198" s="6" t="str">
        <f>OBV!H2198</f>
        <v>CONFIRMED BULLISH</v>
      </c>
    </row>
    <row r="2199" spans="1:12" ht="13.5" x14ac:dyDescent="0.25">
      <c r="A2199" s="3">
        <f>RSI!A2199</f>
        <v>45208</v>
      </c>
      <c r="B2199" s="2">
        <f>RSI!B2199</f>
        <v>6.4805999999999999</v>
      </c>
      <c r="C2199" s="2">
        <f>RSI!I2199</f>
        <v>35.981148770987417</v>
      </c>
      <c r="D2199" s="2">
        <f>MACD!E2199</f>
        <v>0.10505263762651662</v>
      </c>
      <c r="E2199" s="2">
        <f>MACD!F2199</f>
        <v>0.11079603450366649</v>
      </c>
      <c r="F2199" s="2">
        <f>'Moving Avg'!D2199</f>
        <v>6.5011200000000002</v>
      </c>
      <c r="G2199" s="2">
        <f>'Moving Avg'!F2199</f>
        <v>6.6192199999999985</v>
      </c>
      <c r="H2199" s="2">
        <f>'Moving Avg'!G2199</f>
        <v>6.7472360000000027</v>
      </c>
      <c r="I2199" s="2">
        <f>'Moving Avg'!H2199</f>
        <v>6.9479195000000011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6.4245000000000001</v>
      </c>
      <c r="C2200" s="2">
        <f>RSI!I2200</f>
        <v>32.522643219542928</v>
      </c>
      <c r="D2200" s="2">
        <f>MACD!E2200</f>
        <v>9.0242879495195716E-2</v>
      </c>
      <c r="E2200" s="2">
        <f>MACD!F2200</f>
        <v>0.10668540350197234</v>
      </c>
      <c r="F2200" s="2">
        <f>'Moving Avg'!D2200</f>
        <v>6.4787000000000008</v>
      </c>
      <c r="G2200" s="2">
        <f>'Moving Avg'!F2200</f>
        <v>6.6005449999999986</v>
      </c>
      <c r="H2200" s="2">
        <f>'Moving Avg'!G2200</f>
        <v>6.7364040000000038</v>
      </c>
      <c r="I2200" s="2">
        <f>'Moving Avg'!H2200</f>
        <v>6.9404710000000023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</row>
    <row r="2201" spans="1:12" ht="13.5" x14ac:dyDescent="0.25">
      <c r="A2201" s="3">
        <f>RSI!A2201</f>
        <v>45210</v>
      </c>
      <c r="B2201" s="2">
        <f>RSI!B2201</f>
        <v>6.3964999999999996</v>
      </c>
      <c r="C2201" s="2">
        <f>RSI!I2201</f>
        <v>30.924918797859078</v>
      </c>
      <c r="D2201" s="2">
        <f>MACD!E2201</f>
        <v>8.0962950708604708E-2</v>
      </c>
      <c r="E2201" s="2">
        <f>MACD!F2201</f>
        <v>0.10154091294329882</v>
      </c>
      <c r="F2201" s="2">
        <f>'Moving Avg'!D2201</f>
        <v>6.4506800000000002</v>
      </c>
      <c r="G2201" s="2">
        <f>'Moving Avg'!F2201</f>
        <v>6.5832699999999988</v>
      </c>
      <c r="H2201" s="2">
        <f>'Moving Avg'!G2201</f>
        <v>6.7250120000000031</v>
      </c>
      <c r="I2201" s="2">
        <f>'Moving Avg'!H2201</f>
        <v>6.9328825000000025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</row>
    <row r="2202" spans="1:12" ht="13.5" x14ac:dyDescent="0.25">
      <c r="A2202" s="3">
        <f>RSI!A2202</f>
        <v>45211</v>
      </c>
      <c r="B2202" s="2">
        <f>RSI!B2202</f>
        <v>6.3872</v>
      </c>
      <c r="C2202" s="2">
        <f>RSI!I2202</f>
        <v>30.390884706374408</v>
      </c>
      <c r="D2202" s="2">
        <f>MACD!E2202</f>
        <v>5.4932089685393315E-2</v>
      </c>
      <c r="E2202" s="2">
        <f>MACD!F2202</f>
        <v>9.2219148291717734E-2</v>
      </c>
      <c r="F2202" s="2">
        <f>'Moving Avg'!D2202</f>
        <v>6.426400000000001</v>
      </c>
      <c r="G2202" s="2">
        <f>'Moving Avg'!F2202</f>
        <v>6.5627299999999993</v>
      </c>
      <c r="H2202" s="2">
        <f>'Moving Avg'!G2202</f>
        <v>6.7134340000000021</v>
      </c>
      <c r="I2202" s="2">
        <f>'Moving Avg'!H2202</f>
        <v>6.924795500000001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6.3777999999999997</v>
      </c>
      <c r="C2203" s="2">
        <f>RSI!I2203</f>
        <v>29.830165204327599</v>
      </c>
      <c r="D2203" s="2">
        <f>MACD!E2203</f>
        <v>3.6265949685038379E-2</v>
      </c>
      <c r="E2203" s="2">
        <f>MACD!F2203</f>
        <v>8.1028508570381866E-2</v>
      </c>
      <c r="F2203" s="2">
        <f>'Moving Avg'!D2203</f>
        <v>6.4133200000000006</v>
      </c>
      <c r="G2203" s="2">
        <f>'Moving Avg'!F2203</f>
        <v>6.5407849999999996</v>
      </c>
      <c r="H2203" s="2">
        <f>'Moving Avg'!G2203</f>
        <v>6.7018540000000009</v>
      </c>
      <c r="I2203" s="2">
        <f>'Moving Avg'!H2203</f>
        <v>6.9167520000000016</v>
      </c>
      <c r="J2203" s="6" t="str">
        <f>OBV!F2203</f>
        <v>BEARISH</v>
      </c>
      <c r="K2203" s="6" t="str">
        <f>OBV!G2203</f>
        <v>STRONG</v>
      </c>
      <c r="L2203" s="6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6.3777999999999997</v>
      </c>
      <c r="C2204" s="2">
        <f>RSI!I2204</f>
        <v>29.830165204327585</v>
      </c>
      <c r="D2204" s="2">
        <f>MACD!E2204</f>
        <v>4.0331327751028212E-2</v>
      </c>
      <c r="E2204" s="2">
        <f>MACD!F2204</f>
        <v>7.2889072406511143E-2</v>
      </c>
      <c r="F2204" s="2">
        <f>'Moving Avg'!D2204</f>
        <v>6.39276</v>
      </c>
      <c r="G2204" s="2">
        <f>'Moving Avg'!F2204</f>
        <v>6.5188399999999991</v>
      </c>
      <c r="H2204" s="2">
        <f>'Moving Avg'!G2204</f>
        <v>6.6921420000000014</v>
      </c>
      <c r="I2204" s="2">
        <f>'Moving Avg'!H2204</f>
        <v>6.9084824999999999</v>
      </c>
      <c r="J2204" s="6" t="str">
        <f>OBV!F2204</f>
        <v>BEARISH</v>
      </c>
      <c r="K2204" s="6" t="str">
        <f>OBV!G2204</f>
        <v>STRONG</v>
      </c>
      <c r="L2204" s="6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6.3498000000000001</v>
      </c>
      <c r="C2205" s="2">
        <f>RSI!I2205</f>
        <v>28.042761548247427</v>
      </c>
      <c r="D2205" s="2">
        <f>MACD!E2205</f>
        <v>4.6940597429497188E-2</v>
      </c>
      <c r="E2205" s="2">
        <f>MACD!F2205</f>
        <v>6.7699377411108347E-2</v>
      </c>
      <c r="F2205" s="2">
        <f>'Moving Avg'!D2205</f>
        <v>6.3778199999999998</v>
      </c>
      <c r="G2205" s="2">
        <f>'Moving Avg'!F2205</f>
        <v>6.4959599999999984</v>
      </c>
      <c r="H2205" s="2">
        <f>'Moving Avg'!G2205</f>
        <v>6.6820560000000002</v>
      </c>
      <c r="I2205" s="2">
        <f>'Moving Avg'!H2205</f>
        <v>6.900525</v>
      </c>
      <c r="J2205" s="6" t="str">
        <f>OBV!F2205</f>
        <v>BEARISH</v>
      </c>
      <c r="K2205" s="6" t="str">
        <f>OBV!G2205</f>
        <v>STRONG</v>
      </c>
      <c r="L2205" s="6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6.3498000000000001</v>
      </c>
      <c r="C2206" s="2">
        <f>RSI!I2206</f>
        <v>28.042761548247412</v>
      </c>
      <c r="D2206" s="2">
        <f>MACD!E2206</f>
        <v>5.3712639514571947E-2</v>
      </c>
      <c r="E2206" s="2">
        <f>MACD!F2206</f>
        <v>6.4902029831801072E-2</v>
      </c>
      <c r="F2206" s="2">
        <f>'Moving Avg'!D2206</f>
        <v>6.3684800000000008</v>
      </c>
      <c r="G2206" s="2">
        <f>'Moving Avg'!F2206</f>
        <v>6.4735500000000004</v>
      </c>
      <c r="H2206" s="2">
        <f>'Moving Avg'!G2206</f>
        <v>6.67197</v>
      </c>
      <c r="I2206" s="2">
        <f>'Moving Avg'!H2206</f>
        <v>6.8925674999999993</v>
      </c>
      <c r="J2206" s="6" t="str">
        <f>OBV!F2206</f>
        <v>BEARISH</v>
      </c>
      <c r="K2206" s="6" t="str">
        <f>OBV!G2206</f>
        <v>STRONG</v>
      </c>
      <c r="L2206" s="6" t="str">
        <f>OBV!H2206</f>
        <v>CONFIRMED BEARISH</v>
      </c>
    </row>
    <row r="2207" spans="1:12" ht="13.5" x14ac:dyDescent="0.25">
      <c r="A2207" s="3">
        <f>RSI!A2207</f>
        <v>45218</v>
      </c>
      <c r="B2207" s="2">
        <f>RSI!B2207</f>
        <v>6.3498000000000001</v>
      </c>
      <c r="C2207" s="2">
        <f>RSI!I2207</f>
        <v>28.042761548247412</v>
      </c>
      <c r="D2207" s="2">
        <f>MACD!E2207</f>
        <v>5.6227343261971541E-2</v>
      </c>
      <c r="E2207" s="2">
        <f>MACD!F2207</f>
        <v>6.3167092517835172E-2</v>
      </c>
      <c r="F2207" s="2">
        <f>'Moving Avg'!D2207</f>
        <v>6.3609999999999998</v>
      </c>
      <c r="G2207" s="2">
        <f>'Moving Avg'!F2207</f>
        <v>6.4511399999999979</v>
      </c>
      <c r="H2207" s="2">
        <f>'Moving Avg'!G2207</f>
        <v>6.6626319999999994</v>
      </c>
      <c r="I2207" s="2">
        <f>'Moving Avg'!H2207</f>
        <v>6.8869615</v>
      </c>
      <c r="J2207" s="6" t="str">
        <f>OBV!F2207</f>
        <v>BEARISH</v>
      </c>
      <c r="K2207" s="6" t="str">
        <f>OBV!G2207</f>
        <v>STRONG</v>
      </c>
      <c r="L2207" s="6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6.2564000000000002</v>
      </c>
      <c r="C2208" s="2">
        <f>RSI!I2208</f>
        <v>22.440716492272742</v>
      </c>
      <c r="D2208" s="2">
        <f>MACD!E2208</f>
        <v>5.6223451972760685E-2</v>
      </c>
      <c r="E2208" s="2">
        <f>MACD!F2208</f>
        <v>6.1778364408820279E-2</v>
      </c>
      <c r="F2208" s="2">
        <f>'Moving Avg'!D2208</f>
        <v>6.3367199999999997</v>
      </c>
      <c r="G2208" s="2">
        <f>'Moving Avg'!F2208</f>
        <v>6.4371299999999989</v>
      </c>
      <c r="H2208" s="2">
        <f>'Moving Avg'!G2208</f>
        <v>6.6525459999999983</v>
      </c>
      <c r="I2208" s="2">
        <f>'Moving Avg'!H2208</f>
        <v>6.8812955000000002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6.2096999999999998</v>
      </c>
      <c r="C2209" s="2">
        <f>RSI!I2209</f>
        <v>20.261265655327662</v>
      </c>
      <c r="D2209" s="2">
        <f>MACD!E2209</f>
        <v>6.6921560484373366E-2</v>
      </c>
      <c r="E2209" s="2">
        <f>MACD!F2209</f>
        <v>6.2807003623930893E-2</v>
      </c>
      <c r="F2209" s="2">
        <f>'Moving Avg'!D2209</f>
        <v>6.3030999999999988</v>
      </c>
      <c r="G2209" s="2">
        <f>'Moving Avg'!F2209</f>
        <v>6.4207849999999995</v>
      </c>
      <c r="H2209" s="2">
        <f>'Moving Avg'!G2209</f>
        <v>6.6422739999999987</v>
      </c>
      <c r="I2209" s="2">
        <f>'Moving Avg'!H2209</f>
        <v>6.8761649999999994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6.0884</v>
      </c>
      <c r="C2210" s="2">
        <f>RSI!I2210</f>
        <v>15.932822805812307</v>
      </c>
      <c r="D2210" s="2">
        <f>MACD!E2210</f>
        <v>7.7982226007894617E-2</v>
      </c>
      <c r="E2210" s="2">
        <f>MACD!F2210</f>
        <v>6.5842048100723638E-2</v>
      </c>
      <c r="F2210" s="2">
        <f>'Moving Avg'!D2210</f>
        <v>6.25082</v>
      </c>
      <c r="G2210" s="2">
        <f>'Moving Avg'!F2210</f>
        <v>6.3983749999999997</v>
      </c>
      <c r="H2210" s="2">
        <f>'Moving Avg'!G2210</f>
        <v>6.6295759999999984</v>
      </c>
      <c r="I2210" s="2">
        <f>'Moving Avg'!H2210</f>
        <v>6.8704279999999995</v>
      </c>
      <c r="J2210" s="6" t="str">
        <f>OBV!F2210</f>
        <v>BEARISH</v>
      </c>
      <c r="K2210" s="6" t="str">
        <f>OBV!G2210</f>
        <v>STRONG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5.9763000000000002</v>
      </c>
      <c r="C2211" s="2">
        <f>RSI!I2211</f>
        <v>13.139222449886105</v>
      </c>
      <c r="D2211" s="2">
        <f>MACD!E2211</f>
        <v>9.3585514084637111E-2</v>
      </c>
      <c r="E2211" s="2">
        <f>MACD!F2211</f>
        <v>7.1390741297506333E-2</v>
      </c>
      <c r="F2211" s="2">
        <f>'Moving Avg'!D2211</f>
        <v>6.1761200000000001</v>
      </c>
      <c r="G2211" s="2">
        <f>'Moving Avg'!F2211</f>
        <v>6.3703599999999998</v>
      </c>
      <c r="H2211" s="2">
        <f>'Moving Avg'!G2211</f>
        <v>6.6127679999999973</v>
      </c>
      <c r="I2211" s="2">
        <f>'Moving Avg'!H2211</f>
        <v>6.8641304999999999</v>
      </c>
      <c r="J2211" s="6" t="str">
        <f>OBV!F2211</f>
        <v>BEARISH</v>
      </c>
      <c r="K2211" s="6" t="str">
        <f>OBV!G2211</f>
        <v>STRONG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6.0697000000000001</v>
      </c>
      <c r="C2212" s="2">
        <f>RSI!I2212</f>
        <v>24.946938727224492</v>
      </c>
      <c r="D2212" s="2">
        <f>MACD!E2212</f>
        <v>0.10118312708966837</v>
      </c>
      <c r="E2212" s="2">
        <f>MACD!F2212</f>
        <v>7.7349218455938742E-2</v>
      </c>
      <c r="F2212" s="2">
        <f>'Moving Avg'!D2212</f>
        <v>6.1200999999999999</v>
      </c>
      <c r="G2212" s="2">
        <f>'Moving Avg'!F2212</f>
        <v>6.3535550000000001</v>
      </c>
      <c r="H2212" s="2">
        <f>'Moving Avg'!G2212</f>
        <v>6.5978279999999971</v>
      </c>
      <c r="I2212" s="2">
        <f>'Moving Avg'!H2212</f>
        <v>6.8592044999999997</v>
      </c>
      <c r="J2212" s="6" t="str">
        <f>OBV!F2212</f>
        <v>BULLISH</v>
      </c>
      <c r="K2212" s="6" t="str">
        <f>OBV!G2212</f>
        <v>WEAK</v>
      </c>
      <c r="L2212" s="6" t="str">
        <f>OBV!H2212</f>
        <v>BULLISH DIVERGENCE</v>
      </c>
    </row>
    <row r="2213" spans="1:12" ht="13.5" x14ac:dyDescent="0.25">
      <c r="A2213" s="3">
        <f>RSI!A2213</f>
        <v>45226</v>
      </c>
      <c r="B2213" s="2">
        <f>RSI!B2213</f>
        <v>6.1631</v>
      </c>
      <c r="C2213" s="2">
        <f>RSI!I2213</f>
        <v>34.531250361364087</v>
      </c>
      <c r="D2213" s="2">
        <f>MACD!E2213</f>
        <v>0.10123615007549347</v>
      </c>
      <c r="E2213" s="2">
        <f>MACD!F2213</f>
        <v>8.2126604779849691E-2</v>
      </c>
      <c r="F2213" s="2">
        <f>'Moving Avg'!D2213</f>
        <v>6.1014400000000002</v>
      </c>
      <c r="G2213" s="2">
        <f>'Moving Avg'!F2213</f>
        <v>6.3409500000000003</v>
      </c>
      <c r="H2213" s="2">
        <f>'Moving Avg'!G2213</f>
        <v>6.5866239999999969</v>
      </c>
      <c r="I2213" s="2">
        <f>'Moving Avg'!H2213</f>
        <v>6.8549714999999996</v>
      </c>
      <c r="J2213" s="6" t="str">
        <f>OBV!F2213</f>
        <v>BULLISH</v>
      </c>
      <c r="K2213" s="6" t="str">
        <f>OBV!G2213</f>
        <v>WEAK</v>
      </c>
      <c r="L2213" s="6" t="str">
        <f>OBV!H2213</f>
        <v>BULLISH DIVERGENCE</v>
      </c>
    </row>
    <row r="2214" spans="1:12" ht="13.5" x14ac:dyDescent="0.25">
      <c r="A2214" s="3">
        <f>RSI!A2214</f>
        <v>45229</v>
      </c>
      <c r="B2214" s="2">
        <f>RSI!B2214</f>
        <v>6.1631</v>
      </c>
      <c r="C2214" s="2">
        <f>RSI!I2214</f>
        <v>34.531250361364087</v>
      </c>
      <c r="D2214" s="2">
        <f>MACD!E2214</f>
        <v>0.1025707276276302</v>
      </c>
      <c r="E2214" s="2">
        <f>MACD!F2214</f>
        <v>8.6215429349405792E-2</v>
      </c>
      <c r="F2214" s="2">
        <f>'Moving Avg'!D2214</f>
        <v>6.0921199999999995</v>
      </c>
      <c r="G2214" s="2">
        <f>'Moving Avg'!F2214</f>
        <v>6.3222749999999994</v>
      </c>
      <c r="H2214" s="2">
        <f>'Moving Avg'!G2214</f>
        <v>6.5737379999999987</v>
      </c>
      <c r="I2214" s="2">
        <f>'Moving Avg'!H2214</f>
        <v>6.8516429999999984</v>
      </c>
      <c r="J2214" s="6" t="str">
        <f>OBV!F2214</f>
        <v>BULLISH</v>
      </c>
      <c r="K2214" s="6" t="str">
        <f>OBV!G2214</f>
        <v>WEAK</v>
      </c>
      <c r="L2214" s="6" t="str">
        <f>OBV!H2214</f>
        <v>BULLISH DIVERGENCE</v>
      </c>
    </row>
    <row r="2215" spans="1:12" ht="13.5" x14ac:dyDescent="0.25">
      <c r="A2215" s="3">
        <f>RSI!A2215</f>
        <v>45230</v>
      </c>
      <c r="B2215" s="2">
        <f>RSI!B2215</f>
        <v>6.1631</v>
      </c>
      <c r="C2215" s="2">
        <f>RSI!I2215</f>
        <v>34.531250361364087</v>
      </c>
      <c r="D2215" s="2">
        <f>MACD!E2215</f>
        <v>0.10058647097898898</v>
      </c>
      <c r="E2215" s="2">
        <f>MACD!F2215</f>
        <v>8.9089637675322436E-2</v>
      </c>
      <c r="F2215" s="2">
        <f>'Moving Avg'!D2215</f>
        <v>6.1070599999999997</v>
      </c>
      <c r="G2215" s="2">
        <f>'Moving Avg'!F2215</f>
        <v>6.3035999999999994</v>
      </c>
      <c r="H2215" s="2">
        <f>'Moving Avg'!G2215</f>
        <v>6.5608519999999988</v>
      </c>
      <c r="I2215" s="2">
        <f>'Moving Avg'!H2215</f>
        <v>6.8469579999999972</v>
      </c>
      <c r="J2215" s="6" t="str">
        <f>OBV!F2215</f>
        <v>BULLISH</v>
      </c>
      <c r="K2215" s="6" t="str">
        <f>OBV!G2215</f>
        <v>WEAK</v>
      </c>
      <c r="L2215" s="6" t="str">
        <f>OBV!H2215</f>
        <v>CONFIRMED BULLISH</v>
      </c>
    </row>
    <row r="2216" spans="1:12" ht="13.5" x14ac:dyDescent="0.25">
      <c r="A2216" s="3">
        <f>RSI!A2216</f>
        <v>45231</v>
      </c>
      <c r="B2216" s="2">
        <f>RSI!B2216</f>
        <v>6.1631</v>
      </c>
      <c r="C2216" s="2">
        <f>RSI!I2216</f>
        <v>34.531250361364087</v>
      </c>
      <c r="D2216" s="2">
        <f>MACD!E2216</f>
        <v>0.10001320470465203</v>
      </c>
      <c r="E2216" s="2">
        <f>MACD!F2216</f>
        <v>9.1274351081188351E-2</v>
      </c>
      <c r="F2216" s="2">
        <f>'Moving Avg'!D2216</f>
        <v>6.1444200000000002</v>
      </c>
      <c r="G2216" s="2">
        <f>'Moving Avg'!F2216</f>
        <v>6.2849249999999994</v>
      </c>
      <c r="H2216" s="2">
        <f>'Moving Avg'!G2216</f>
        <v>6.547965999999998</v>
      </c>
      <c r="I2216" s="2">
        <f>'Moving Avg'!H2216</f>
        <v>6.8402829999999968</v>
      </c>
      <c r="J2216" s="6" t="str">
        <f>OBV!F2216</f>
        <v>BULLISH</v>
      </c>
      <c r="K2216" s="6" t="str">
        <f>OBV!G2216</f>
        <v>WEAK</v>
      </c>
      <c r="L2216" s="6" t="str">
        <f>OBV!H2216</f>
        <v>CONFIRMED BULLISH</v>
      </c>
    </row>
    <row r="2217" spans="1:12" ht="13.5" x14ac:dyDescent="0.25">
      <c r="A2217" s="3">
        <f>RSI!A2217</f>
        <v>45232</v>
      </c>
      <c r="B2217" s="2">
        <f>RSI!B2217</f>
        <v>6.1631</v>
      </c>
      <c r="C2217" s="2">
        <f>RSI!I2217</f>
        <v>34.531250361364087</v>
      </c>
      <c r="D2217" s="2">
        <f>MACD!E2217</f>
        <v>0.10055194816829438</v>
      </c>
      <c r="E2217" s="2">
        <f>MACD!F2217</f>
        <v>9.312987049860956E-2</v>
      </c>
      <c r="F2217" s="2">
        <f>'Moving Avg'!D2217</f>
        <v>6.1631</v>
      </c>
      <c r="G2217" s="2">
        <f>'Moving Avg'!F2217</f>
        <v>6.2676499999999997</v>
      </c>
      <c r="H2217" s="2">
        <f>'Moving Avg'!G2217</f>
        <v>6.5352679999999967</v>
      </c>
      <c r="I2217" s="2">
        <f>'Moving Avg'!H2217</f>
        <v>6.8344219999999982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</row>
    <row r="2218" spans="1:12" ht="13.5" x14ac:dyDescent="0.25">
      <c r="A2218" s="3">
        <f>RSI!A2218</f>
        <v>45233</v>
      </c>
      <c r="B2218" s="2">
        <f>RSI!B2218</f>
        <v>6.2004000000000001</v>
      </c>
      <c r="C2218" s="2">
        <f>RSI!I2218</f>
        <v>39.03484767167059</v>
      </c>
      <c r="D2218" s="2">
        <f>MACD!E2218</f>
        <v>8.4823591073789117E-2</v>
      </c>
      <c r="E2218" s="2">
        <f>MACD!F2218</f>
        <v>9.1468614613645471E-2</v>
      </c>
      <c r="F2218" s="2">
        <f>'Moving Avg'!D2218</f>
        <v>6.17056</v>
      </c>
      <c r="G2218" s="2">
        <f>'Moving Avg'!F2218</f>
        <v>6.2555100000000001</v>
      </c>
      <c r="H2218" s="2">
        <f>'Moving Avg'!G2218</f>
        <v>6.522941999999996</v>
      </c>
      <c r="I2218" s="2">
        <f>'Moving Avg'!H2218</f>
        <v>6.8284309999999984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</row>
    <row r="2219" spans="1:12" ht="13.5" x14ac:dyDescent="0.25">
      <c r="A2219" s="3">
        <f>RSI!A2219</f>
        <v>45236</v>
      </c>
      <c r="B2219" s="2">
        <f>RSI!B2219</f>
        <v>6.4432</v>
      </c>
      <c r="C2219" s="2">
        <f>RSI!I2219</f>
        <v>58.869174474611235</v>
      </c>
      <c r="D2219" s="2">
        <f>MACD!E2219</f>
        <v>4.7002529634234236E-2</v>
      </c>
      <c r="E2219" s="2">
        <f>MACD!F2219</f>
        <v>8.2575397617763238E-2</v>
      </c>
      <c r="F2219" s="2">
        <f>'Moving Avg'!D2219</f>
        <v>6.2265800000000002</v>
      </c>
      <c r="G2219" s="2">
        <f>'Moving Avg'!F2219</f>
        <v>6.2536399999999999</v>
      </c>
      <c r="H2219" s="2">
        <f>'Moving Avg'!G2219</f>
        <v>6.5154719999999964</v>
      </c>
      <c r="I2219" s="2">
        <f>'Moving Avg'!H2219</f>
        <v>6.825598499999999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</row>
    <row r="2220" spans="1:12" ht="13.5" x14ac:dyDescent="0.25">
      <c r="A2220" s="3">
        <f>RSI!A2220</f>
        <v>45237</v>
      </c>
      <c r="B2220" s="2">
        <f>RSI!B2220</f>
        <v>6.4432</v>
      </c>
      <c r="C2220" s="2">
        <f>RSI!I2220</f>
        <v>58.869174474611235</v>
      </c>
      <c r="D2220" s="2">
        <f>MACD!E2220</f>
        <v>-4.4875045948682413E-3</v>
      </c>
      <c r="E2220" s="2">
        <f>MACD!F2220</f>
        <v>6.5162817175236948E-2</v>
      </c>
      <c r="F2220" s="2">
        <f>'Moving Avg'!D2220</f>
        <v>6.2826000000000004</v>
      </c>
      <c r="G2220" s="2">
        <f>'Moving Avg'!F2220</f>
        <v>6.2545750000000009</v>
      </c>
      <c r="H2220" s="2">
        <f>'Moving Avg'!G2220</f>
        <v>6.5080019999999967</v>
      </c>
      <c r="I2220" s="2">
        <f>'Moving Avg'!H2220</f>
        <v>6.8216354999999975</v>
      </c>
      <c r="J2220" s="6" t="str">
        <f>OBV!F2220</f>
        <v>BULLISH</v>
      </c>
      <c r="K2220" s="6" t="str">
        <f>OBV!G2220</f>
        <v>NEUTRAL</v>
      </c>
      <c r="L2220" s="6" t="str">
        <f>OBV!H2220</f>
        <v>CONFIRMED BULLISH</v>
      </c>
    </row>
    <row r="2221" spans="1:12" ht="13.5" x14ac:dyDescent="0.25">
      <c r="A2221" s="3">
        <f>RSI!A2221</f>
        <v>45238</v>
      </c>
      <c r="B2221" s="2">
        <f>RSI!B2221</f>
        <v>6.4432</v>
      </c>
      <c r="C2221" s="2">
        <f>RSI!I2221</f>
        <v>58.869174474611235</v>
      </c>
      <c r="D2221" s="2">
        <f>MACD!E2221</f>
        <v>-6.6067018539665234E-2</v>
      </c>
      <c r="E2221" s="2">
        <f>MACD!F2221</f>
        <v>3.891685003225652E-2</v>
      </c>
      <c r="F2221" s="2">
        <f>'Moving Avg'!D2221</f>
        <v>6.3386200000000006</v>
      </c>
      <c r="G2221" s="2">
        <f>'Moving Avg'!F2221</f>
        <v>6.2569100000000013</v>
      </c>
      <c r="H2221" s="2">
        <f>'Moving Avg'!G2221</f>
        <v>6.5005319999999971</v>
      </c>
      <c r="I2221" s="2">
        <f>'Moving Avg'!H2221</f>
        <v>6.8171749999999989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6.2096999999999998</v>
      </c>
      <c r="C2222" s="2">
        <f>RSI!I2222</f>
        <v>42.328288643293071</v>
      </c>
      <c r="D2222" s="2">
        <f>MACD!E2222</f>
        <v>-8.7215446632715299E-2</v>
      </c>
      <c r="E2222" s="2">
        <f>MACD!F2222</f>
        <v>1.3690390699262155E-2</v>
      </c>
      <c r="F2222" s="2">
        <f>'Moving Avg'!D2222</f>
        <v>6.3479399999999995</v>
      </c>
      <c r="G2222" s="2">
        <f>'Moving Avg'!F2222</f>
        <v>6.2480350000000007</v>
      </c>
      <c r="H2222" s="2">
        <f>'Moving Avg'!G2222</f>
        <v>6.4870839999999976</v>
      </c>
      <c r="I2222" s="2">
        <f>'Moving Avg'!H2222</f>
        <v>6.8115919999999983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6.4245000000000001</v>
      </c>
      <c r="C2223" s="2">
        <f>RSI!I2223</f>
        <v>54.886084428577256</v>
      </c>
      <c r="D2223" s="2">
        <f>MACD!E2223</f>
        <v>-0.10592814161578623</v>
      </c>
      <c r="E2223" s="2">
        <f>MACD!F2223</f>
        <v>-1.0233315763747523E-2</v>
      </c>
      <c r="F2223" s="2">
        <f>'Moving Avg'!D2223</f>
        <v>6.39276</v>
      </c>
      <c r="G2223" s="2">
        <f>'Moving Avg'!F2223</f>
        <v>6.2503700000000002</v>
      </c>
      <c r="H2223" s="2">
        <f>'Moving Avg'!G2223</f>
        <v>6.479239999999999</v>
      </c>
      <c r="I2223" s="2">
        <f>'Moving Avg'!H2223</f>
        <v>6.8075354999999975</v>
      </c>
      <c r="J2223" s="6" t="str">
        <f>OBV!F2223</f>
        <v>BEARISH</v>
      </c>
      <c r="K2223" s="6" t="str">
        <f>OBV!G2223</f>
        <v>NEUTRAL</v>
      </c>
      <c r="L2223" s="6" t="str">
        <f>OBV!H2223</f>
        <v>BEARISH DIVERGENCE</v>
      </c>
    </row>
    <row r="2224" spans="1:12" ht="13.5" x14ac:dyDescent="0.25">
      <c r="A2224" s="3">
        <f>RSI!A2224</f>
        <v>45243</v>
      </c>
      <c r="B2224" s="2">
        <f>RSI!B2224</f>
        <v>6.4245000000000001</v>
      </c>
      <c r="C2224" s="2">
        <f>RSI!I2224</f>
        <v>54.886084428577249</v>
      </c>
      <c r="D2224" s="2">
        <f>MACD!E2224</f>
        <v>-0.12236084404849645</v>
      </c>
      <c r="E2224" s="2">
        <f>MACD!F2224</f>
        <v>-3.2658821420697315E-2</v>
      </c>
      <c r="F2224" s="2">
        <f>'Moving Avg'!D2224</f>
        <v>6.3890200000000004</v>
      </c>
      <c r="G2224" s="2">
        <f>'Moving Avg'!F2224</f>
        <v>6.2527049999999997</v>
      </c>
      <c r="H2224" s="2">
        <f>'Moving Avg'!G2224</f>
        <v>6.4699019999999985</v>
      </c>
      <c r="I2224" s="2">
        <f>'Moving Avg'!H2224</f>
        <v>6.8042929999999977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</row>
    <row r="2225" spans="1:12" ht="13.5" x14ac:dyDescent="0.25">
      <c r="A2225" s="3">
        <f>RSI!A2225</f>
        <v>45244</v>
      </c>
      <c r="B2225" s="2">
        <f>RSI!B2225</f>
        <v>6.4151999999999996</v>
      </c>
      <c r="C2225" s="2">
        <f>RSI!I2225</f>
        <v>54.292464906477008</v>
      </c>
      <c r="D2225" s="2">
        <f>MACD!E2225</f>
        <v>-0.13613107137841496</v>
      </c>
      <c r="E2225" s="2">
        <f>MACD!F2225</f>
        <v>-5.3353271412240846E-2</v>
      </c>
      <c r="F2225" s="2">
        <f>'Moving Avg'!D2225</f>
        <v>6.3834199999999992</v>
      </c>
      <c r="G2225" s="2">
        <f>'Moving Avg'!F2225</f>
        <v>6.2559750000000003</v>
      </c>
      <c r="H2225" s="2">
        <f>'Moving Avg'!G2225</f>
        <v>6.4603779999999995</v>
      </c>
      <c r="I2225" s="2">
        <f>'Moving Avg'!H2225</f>
        <v>6.8010944999999969</v>
      </c>
      <c r="J2225" s="6" t="str">
        <f>OBV!F2225</f>
        <v>BEARISH</v>
      </c>
      <c r="K2225" s="6" t="str">
        <f>OBV!G2225</f>
        <v>STRONG</v>
      </c>
      <c r="L2225" s="6" t="str">
        <f>OBV!H2225</f>
        <v>CONFIRMED BEARISH</v>
      </c>
    </row>
    <row r="2226" spans="1:12" ht="13.5" x14ac:dyDescent="0.25">
      <c r="A2226" s="3">
        <f>RSI!A2226</f>
        <v>45245</v>
      </c>
      <c r="B2226" s="2">
        <f>RSI!B2226</f>
        <v>6.4245000000000001</v>
      </c>
      <c r="C2226" s="2">
        <f>RSI!I2226</f>
        <v>54.818711408442127</v>
      </c>
      <c r="D2226" s="2">
        <f>MACD!E2226</f>
        <v>-0.1489301831454064</v>
      </c>
      <c r="E2226" s="2">
        <f>MACD!F2226</f>
        <v>-7.2468653758873958E-2</v>
      </c>
      <c r="F2226" s="2">
        <f>'Moving Avg'!D2226</f>
        <v>6.3796800000000005</v>
      </c>
      <c r="G2226" s="2">
        <f>'Moving Avg'!F2226</f>
        <v>6.2597100000000001</v>
      </c>
      <c r="H2226" s="2">
        <f>'Moving Avg'!G2226</f>
        <v>6.4525339999999991</v>
      </c>
      <c r="I2226" s="2">
        <f>'Moving Avg'!H2226</f>
        <v>6.7979424999999978</v>
      </c>
      <c r="J2226" s="6" t="str">
        <f>OBV!F2226</f>
        <v>BEARISH</v>
      </c>
      <c r="K2226" s="6" t="str">
        <f>OBV!G2226</f>
        <v>STRONG</v>
      </c>
      <c r="L2226" s="6" t="str">
        <f>OBV!H2226</f>
        <v>CONFIRMED BEARISH</v>
      </c>
    </row>
    <row r="2227" spans="1:12" ht="13.5" x14ac:dyDescent="0.25">
      <c r="A2227" s="3">
        <f>RSI!A2227</f>
        <v>45246</v>
      </c>
      <c r="B2227" s="2">
        <f>RSI!B2227</f>
        <v>6.4339000000000004</v>
      </c>
      <c r="C2227" s="2">
        <f>RSI!I2227</f>
        <v>55.37792888201438</v>
      </c>
      <c r="D2227" s="2">
        <f>MACD!E2227</f>
        <v>-0.16093598087572314</v>
      </c>
      <c r="E2227" s="2">
        <f>MACD!F2227</f>
        <v>-9.0162119182243788E-2</v>
      </c>
      <c r="F2227" s="2">
        <f>'Moving Avg'!D2227</f>
        <v>6.4245199999999993</v>
      </c>
      <c r="G2227" s="2">
        <f>'Moving Avg'!F2227</f>
        <v>6.263914999999999</v>
      </c>
      <c r="H2227" s="2">
        <f>'Moving Avg'!G2227</f>
        <v>6.4448780000000001</v>
      </c>
      <c r="I2227" s="2">
        <f>'Moving Avg'!H2227</f>
        <v>6.7949279999999979</v>
      </c>
      <c r="J2227" s="6" t="str">
        <f>OBV!F2227</f>
        <v>BEARISH</v>
      </c>
      <c r="K2227" s="6" t="str">
        <f>OBV!G2227</f>
        <v>STRONG</v>
      </c>
      <c r="L2227" s="6" t="str">
        <f>OBV!H2227</f>
        <v>BEARISH DIVERGENCE</v>
      </c>
    </row>
    <row r="2228" spans="1:12" ht="13.5" x14ac:dyDescent="0.25">
      <c r="A2228" s="3">
        <f>RSI!A2228</f>
        <v>45247</v>
      </c>
      <c r="B2228" s="2">
        <f>RSI!B2228</f>
        <v>6.4805999999999999</v>
      </c>
      <c r="C2228" s="2">
        <f>RSI!I2228</f>
        <v>58.149323163434978</v>
      </c>
      <c r="D2228" s="2">
        <f>MACD!E2228</f>
        <v>-0.16931504199348346</v>
      </c>
      <c r="E2228" s="2">
        <f>MACD!F2228</f>
        <v>-0.10599270374449174</v>
      </c>
      <c r="F2228" s="2">
        <f>'Moving Avg'!D2228</f>
        <v>6.4357400000000009</v>
      </c>
      <c r="G2228" s="2">
        <f>'Moving Avg'!F2228</f>
        <v>6.2751249999999992</v>
      </c>
      <c r="H2228" s="2">
        <f>'Moving Avg'!G2228</f>
        <v>6.4390900000000002</v>
      </c>
      <c r="I2228" s="2">
        <f>'Moving Avg'!H2228</f>
        <v>6.7921469999999973</v>
      </c>
      <c r="J2228" s="6" t="str">
        <f>OBV!F2228</f>
        <v>BEARISH</v>
      </c>
      <c r="K2228" s="6" t="str">
        <f>OBV!G2228</f>
        <v>STRONG</v>
      </c>
      <c r="L2228" s="6" t="str">
        <f>OBV!H2228</f>
        <v>BEARISH DIVERGENCE</v>
      </c>
    </row>
    <row r="2229" spans="1:12" ht="13.5" x14ac:dyDescent="0.25">
      <c r="A2229" s="3">
        <f>RSI!A2229</f>
        <v>45250</v>
      </c>
      <c r="B2229" s="2">
        <f>RSI!B2229</f>
        <v>6.7327000000000004</v>
      </c>
      <c r="C2229" s="2">
        <f>RSI!I2229</f>
        <v>69.251594566396221</v>
      </c>
      <c r="D2229" s="2">
        <f>MACD!E2229</f>
        <v>-0.15846370763282813</v>
      </c>
      <c r="E2229" s="2">
        <f>MACD!F2229</f>
        <v>-0.11648690452215901</v>
      </c>
      <c r="F2229" s="2">
        <f>'Moving Avg'!D2229</f>
        <v>6.4973799999999997</v>
      </c>
      <c r="G2229" s="2">
        <f>'Moving Avg'!F2229</f>
        <v>6.3012749999999986</v>
      </c>
      <c r="H2229" s="2">
        <f>'Moving Avg'!G2229</f>
        <v>6.4377840000000006</v>
      </c>
      <c r="I2229" s="2">
        <f>'Moving Avg'!H2229</f>
        <v>6.7906264999999975</v>
      </c>
      <c r="J2229" s="6" t="str">
        <f>OBV!F2229</f>
        <v>BEARISH</v>
      </c>
      <c r="K2229" s="6" t="str">
        <f>OBV!G2229</f>
        <v>STRONG</v>
      </c>
      <c r="L2229" s="6" t="str">
        <f>OBV!H2229</f>
        <v>BEARISH DIVERGENCE</v>
      </c>
    </row>
    <row r="2230" spans="1:12" ht="13.5" x14ac:dyDescent="0.25">
      <c r="A2230" s="3">
        <f>RSI!A2230</f>
        <v>45251</v>
      </c>
      <c r="B2230" s="2">
        <f>RSI!B2230</f>
        <v>6.7233000000000001</v>
      </c>
      <c r="C2230" s="2">
        <f>RSI!I2230</f>
        <v>68.521671657313391</v>
      </c>
      <c r="D2230" s="2">
        <f>MACD!E2230</f>
        <v>-0.15075894472766826</v>
      </c>
      <c r="E2230" s="2">
        <f>MACD!F2230</f>
        <v>-0.12334131256326086</v>
      </c>
      <c r="F2230" s="2">
        <f>'Moving Avg'!D2230</f>
        <v>6.5590000000000002</v>
      </c>
      <c r="G2230" s="2">
        <f>'Moving Avg'!F2230</f>
        <v>6.3330199999999977</v>
      </c>
      <c r="H2230" s="2">
        <f>'Moving Avg'!G2230</f>
        <v>6.4362900000000005</v>
      </c>
      <c r="I2230" s="2">
        <f>'Moving Avg'!H2230</f>
        <v>6.7891944999999971</v>
      </c>
      <c r="J2230" s="6" t="str">
        <f>OBV!F2230</f>
        <v>BEARISH</v>
      </c>
      <c r="K2230" s="6" t="str">
        <f>OBV!G2230</f>
        <v>STRONG</v>
      </c>
      <c r="L2230" s="6" t="str">
        <f>OBV!H2230</f>
        <v>BEARISH DIVERGENCE</v>
      </c>
    </row>
    <row r="2231" spans="1:12" ht="13.5" x14ac:dyDescent="0.25">
      <c r="A2231" s="3">
        <f>RSI!A2231</f>
        <v>45252</v>
      </c>
      <c r="B2231" s="2">
        <f>RSI!B2231</f>
        <v>6.5366</v>
      </c>
      <c r="C2231" s="2">
        <f>RSI!I2231</f>
        <v>55.915562519398605</v>
      </c>
      <c r="D2231" s="2">
        <f>MACD!E2231</f>
        <v>-0.13236679208427837</v>
      </c>
      <c r="E2231" s="2">
        <f>MACD!F2231</f>
        <v>-0.12514640846746439</v>
      </c>
      <c r="F2231" s="2">
        <f>'Moving Avg'!D2231</f>
        <v>6.5814199999999996</v>
      </c>
      <c r="G2231" s="2">
        <f>'Moving Avg'!F2231</f>
        <v>6.3610349999999984</v>
      </c>
      <c r="H2231" s="2">
        <f>'Moving Avg'!G2231</f>
        <v>6.4321820000000001</v>
      </c>
      <c r="I2231" s="2">
        <f>'Moving Avg'!H2231</f>
        <v>6.7858794999999965</v>
      </c>
      <c r="J2231" s="6" t="str">
        <f>OBV!F2231</f>
        <v>BEARISH</v>
      </c>
      <c r="K2231" s="6" t="str">
        <f>OBV!G2231</f>
        <v>STRONG</v>
      </c>
      <c r="L2231" s="6" t="str">
        <f>OBV!H2231</f>
        <v>BEARISH DIVERGENCE</v>
      </c>
    </row>
    <row r="2232" spans="1:12" ht="13.5" x14ac:dyDescent="0.25">
      <c r="A2232" s="3">
        <f>RSI!A2232</f>
        <v>45253</v>
      </c>
      <c r="B2232" s="2">
        <f>RSI!B2232</f>
        <v>6.6018999999999997</v>
      </c>
      <c r="C2232" s="2">
        <f>RSI!I2232</f>
        <v>58.772456466316939</v>
      </c>
      <c r="D2232" s="2">
        <f>MACD!E2232</f>
        <v>-0.1582730338356475</v>
      </c>
      <c r="E2232" s="2">
        <f>MACD!F2232</f>
        <v>-0.131771733541101</v>
      </c>
      <c r="F2232" s="2">
        <f>'Moving Avg'!D2232</f>
        <v>6.6150199999999995</v>
      </c>
      <c r="G2232" s="2">
        <f>'Moving Avg'!F2232</f>
        <v>6.3876449999999974</v>
      </c>
      <c r="H2232" s="2">
        <f>'Moving Avg'!G2232</f>
        <v>6.4282599999999999</v>
      </c>
      <c r="I2232" s="2">
        <f>'Moving Avg'!H2232</f>
        <v>6.7829359999999959</v>
      </c>
      <c r="J2232" s="6" t="str">
        <f>OBV!F2232</f>
        <v>BEARISH</v>
      </c>
      <c r="K2232" s="6" t="str">
        <f>OBV!G2232</f>
        <v>STRONG</v>
      </c>
      <c r="L2232" s="6" t="str">
        <f>OBV!H2232</f>
        <v>BEARISH DIVERGENCE</v>
      </c>
    </row>
    <row r="2233" spans="1:12" ht="13.5" x14ac:dyDescent="0.25">
      <c r="A2233" s="3">
        <f>RSI!A2233</f>
        <v>45254</v>
      </c>
      <c r="B2233" s="2">
        <f>RSI!B2233</f>
        <v>6.6113</v>
      </c>
      <c r="C2233" s="2">
        <f>RSI!I2233</f>
        <v>59.182523000570242</v>
      </c>
      <c r="D2233" s="2">
        <f>MACD!E2233</f>
        <v>-0.14888592371110043</v>
      </c>
      <c r="E2233" s="2">
        <f>MACD!F2233</f>
        <v>-0.1351945715751009</v>
      </c>
      <c r="F2233" s="2">
        <f>'Moving Avg'!D2233</f>
        <v>6.6411599999999993</v>
      </c>
      <c r="G2233" s="2">
        <f>'Moving Avg'!F2233</f>
        <v>6.4100549999999981</v>
      </c>
      <c r="H2233" s="2">
        <f>'Moving Avg'!G2233</f>
        <v>6.4241519999999994</v>
      </c>
      <c r="I2233" s="2">
        <f>'Moving Avg'!H2233</f>
        <v>6.7801754999999959</v>
      </c>
      <c r="J2233" s="6" t="str">
        <f>OBV!F2233</f>
        <v>BULLISH</v>
      </c>
      <c r="K2233" s="6" t="str">
        <f>OBV!G2233</f>
        <v>NEUTRAL</v>
      </c>
      <c r="L2233" s="6" t="str">
        <f>OBV!H2233</f>
        <v>CONFIRMED BULLISH</v>
      </c>
    </row>
    <row r="2234" spans="1:12" ht="13.5" x14ac:dyDescent="0.25">
      <c r="A2234" s="3">
        <f>RSI!A2234</f>
        <v>45257</v>
      </c>
      <c r="B2234" s="2">
        <f>RSI!B2234</f>
        <v>6.8167</v>
      </c>
      <c r="C2234" s="2">
        <f>RSI!I2234</f>
        <v>66.924192018214768</v>
      </c>
      <c r="D2234" s="2">
        <f>MACD!E2234</f>
        <v>-0.15717823431196987</v>
      </c>
      <c r="E2234" s="2">
        <f>MACD!F2234</f>
        <v>-0.1395913041224747</v>
      </c>
      <c r="F2234" s="2">
        <f>'Moving Avg'!D2234</f>
        <v>6.6579600000000001</v>
      </c>
      <c r="G2234" s="2">
        <f>'Moving Avg'!F2234</f>
        <v>6.442734999999999</v>
      </c>
      <c r="H2234" s="2">
        <f>'Moving Avg'!G2234</f>
        <v>6.4241520000000003</v>
      </c>
      <c r="I2234" s="2">
        <f>'Moving Avg'!H2234</f>
        <v>6.7783059999999971</v>
      </c>
      <c r="J2234" s="6" t="str">
        <f>OBV!F2234</f>
        <v>BULLISH</v>
      </c>
      <c r="K2234" s="6" t="str">
        <f>OBV!G2234</f>
        <v>WEAK</v>
      </c>
      <c r="L2234" s="6" t="str">
        <f>OBV!H2234</f>
        <v>CONFIRMED BULLISH</v>
      </c>
    </row>
    <row r="2235" spans="1:12" ht="13.5" x14ac:dyDescent="0.25">
      <c r="A2235" s="3">
        <f>RSI!A2235</f>
        <v>45258</v>
      </c>
      <c r="B2235" s="2">
        <f>RSI!B2235</f>
        <v>7.0034999999999998</v>
      </c>
      <c r="C2235" s="2">
        <f>RSI!I2235</f>
        <v>72.105789098336146</v>
      </c>
      <c r="D2235" s="2">
        <f>MACD!E2235</f>
        <v>-0.18162117584470838</v>
      </c>
      <c r="E2235" s="2">
        <f>MACD!F2235</f>
        <v>-0.14799727846692146</v>
      </c>
      <c r="F2235" s="2">
        <f>'Moving Avg'!D2235</f>
        <v>6.7140000000000004</v>
      </c>
      <c r="G2235" s="2">
        <f>'Moving Avg'!F2235</f>
        <v>6.484754999999998</v>
      </c>
      <c r="H2235" s="2">
        <f>'Moving Avg'!G2235</f>
        <v>6.428073999999997</v>
      </c>
      <c r="I2235" s="2">
        <f>'Moving Avg'!H2235</f>
        <v>6.778500999999995</v>
      </c>
      <c r="J2235" s="6" t="str">
        <f>OBV!F2235</f>
        <v>BULLISH</v>
      </c>
      <c r="K2235" s="6" t="str">
        <f>OBV!G2235</f>
        <v>WEAK</v>
      </c>
      <c r="L2235" s="6" t="str">
        <f>OBV!H2235</f>
        <v>CONFIRMED BULLISH</v>
      </c>
    </row>
    <row r="2236" spans="1:12" ht="13.5" x14ac:dyDescent="0.25">
      <c r="A2236" s="3">
        <f>RSI!A2236</f>
        <v>45259</v>
      </c>
      <c r="B2236" s="2">
        <f>RSI!B2236</f>
        <v>6.9941000000000004</v>
      </c>
      <c r="C2236" s="2">
        <f>RSI!I2236</f>
        <v>71.498790708796747</v>
      </c>
      <c r="D2236" s="2">
        <f>MACD!E2236</f>
        <v>-0.20327907960004854</v>
      </c>
      <c r="E2236" s="2">
        <f>MACD!F2236</f>
        <v>-0.15905363869354688</v>
      </c>
      <c r="F2236" s="2">
        <f>'Moving Avg'!D2236</f>
        <v>6.8055000000000003</v>
      </c>
      <c r="G2236" s="2">
        <f>'Moving Avg'!F2236</f>
        <v>6.5263049999999989</v>
      </c>
      <c r="H2236" s="2">
        <f>'Moving Avg'!G2236</f>
        <v>6.4319959999999989</v>
      </c>
      <c r="I2236" s="2">
        <f>'Moving Avg'!H2236</f>
        <v>6.7780159999999956</v>
      </c>
      <c r="J2236" s="6" t="str">
        <f>OBV!F2236</f>
        <v>BULLISH</v>
      </c>
      <c r="K2236" s="6" t="str">
        <f>OBV!G2236</f>
        <v>WEAK</v>
      </c>
      <c r="L2236" s="6" t="str">
        <f>OBV!H2236</f>
        <v>CONFIRMED BULLISH</v>
      </c>
    </row>
    <row r="2237" spans="1:12" ht="13.5" x14ac:dyDescent="0.25">
      <c r="A2237" s="3">
        <f>RSI!A2237</f>
        <v>45260</v>
      </c>
      <c r="B2237" s="2">
        <f>RSI!B2237</f>
        <v>6.9847999999999999</v>
      </c>
      <c r="C2237" s="2">
        <f>RSI!I2237</f>
        <v>70.863199415045059</v>
      </c>
      <c r="D2237" s="2">
        <f>MACD!E2237</f>
        <v>-0.22228707736163944</v>
      </c>
      <c r="E2237" s="2">
        <f>MACD!F2237</f>
        <v>-0.1717003264271654</v>
      </c>
      <c r="F2237" s="2">
        <f>'Moving Avg'!D2237</f>
        <v>6.8820799999999993</v>
      </c>
      <c r="G2237" s="2">
        <f>'Moving Avg'!F2237</f>
        <v>6.5673900000000005</v>
      </c>
      <c r="H2237" s="2">
        <f>'Moving Avg'!G2237</f>
        <v>6.4357319999999989</v>
      </c>
      <c r="I2237" s="2">
        <f>'Moving Avg'!H2237</f>
        <v>6.7774394999999945</v>
      </c>
      <c r="J2237" s="6" t="str">
        <f>OBV!F2237</f>
        <v>BULLISH</v>
      </c>
      <c r="K2237" s="6" t="str">
        <f>OBV!G2237</f>
        <v>WEAK</v>
      </c>
      <c r="L2237" s="6" t="str">
        <f>OBV!H2237</f>
        <v>CONFIRMED BULLISH</v>
      </c>
    </row>
    <row r="2238" spans="1:12" ht="13.5" x14ac:dyDescent="0.25">
      <c r="A2238" s="3">
        <f>RSI!A2238</f>
        <v>45261</v>
      </c>
      <c r="B2238" s="2">
        <f>RSI!B2238</f>
        <v>6.9847999999999999</v>
      </c>
      <c r="C2238" s="2">
        <f>RSI!I2238</f>
        <v>70.863199415045059</v>
      </c>
      <c r="D2238" s="2">
        <f>MACD!E2238</f>
        <v>-0.23373964452685581</v>
      </c>
      <c r="E2238" s="2">
        <f>MACD!F2238</f>
        <v>-0.18410819004710349</v>
      </c>
      <c r="F2238" s="2">
        <f>'Moving Avg'!D2238</f>
        <v>6.9567800000000002</v>
      </c>
      <c r="G2238" s="2">
        <f>'Moving Avg'!F2238</f>
        <v>6.6066100000000008</v>
      </c>
      <c r="H2238" s="2">
        <f>'Moving Avg'!G2238</f>
        <v>6.4446959999999986</v>
      </c>
      <c r="I2238" s="2">
        <f>'Moving Avg'!H2238</f>
        <v>6.7777674999999951</v>
      </c>
      <c r="J2238" s="6" t="str">
        <f>OBV!F2238</f>
        <v>BULLISH</v>
      </c>
      <c r="K2238" s="6" t="str">
        <f>OBV!G2238</f>
        <v>WEAK</v>
      </c>
      <c r="L2238" s="6" t="str">
        <f>OBV!H2238</f>
        <v>CONFIRMED BULLISH</v>
      </c>
    </row>
    <row r="2239" spans="1:12" ht="13.5" x14ac:dyDescent="0.25">
      <c r="A2239" s="3">
        <f>RSI!A2239</f>
        <v>45264</v>
      </c>
      <c r="B2239" s="2">
        <f>RSI!B2239</f>
        <v>7.1715999999999998</v>
      </c>
      <c r="C2239" s="2">
        <f>RSI!I2239</f>
        <v>75.861790264597133</v>
      </c>
      <c r="D2239" s="2">
        <f>MACD!E2239</f>
        <v>-0.22084704450499526</v>
      </c>
      <c r="E2239" s="2">
        <f>MACD!F2239</f>
        <v>-0.19145596093868184</v>
      </c>
      <c r="F2239" s="2">
        <f>'Moving Avg'!D2239</f>
        <v>7.0277599999999989</v>
      </c>
      <c r="G2239" s="2">
        <f>'Moving Avg'!F2239</f>
        <v>6.6430300000000013</v>
      </c>
      <c r="H2239" s="2">
        <f>'Moving Avg'!G2239</f>
        <v>6.4573959999999992</v>
      </c>
      <c r="I2239" s="2">
        <f>'Moving Avg'!H2239</f>
        <v>6.7790294999999956</v>
      </c>
      <c r="J2239" s="6" t="str">
        <f>OBV!F2239</f>
        <v>BEARISH</v>
      </c>
      <c r="K2239" s="6" t="str">
        <f>OBV!G2239</f>
        <v>NEUTRAL</v>
      </c>
      <c r="L2239" s="6" t="str">
        <f>OBV!H2239</f>
        <v>BEARISH DIVERGENCE</v>
      </c>
    </row>
    <row r="2240" spans="1:12" ht="13.5" x14ac:dyDescent="0.25">
      <c r="A2240" s="3">
        <f>RSI!A2240</f>
        <v>45265</v>
      </c>
      <c r="B2240" s="2">
        <f>RSI!B2240</f>
        <v>7.0034999999999998</v>
      </c>
      <c r="C2240" s="2">
        <f>RSI!I2240</f>
        <v>65.047204482079749</v>
      </c>
      <c r="D2240" s="2">
        <f>MACD!E2240</f>
        <v>-0.20222524056188629</v>
      </c>
      <c r="E2240" s="2">
        <f>MACD!F2240</f>
        <v>-0.19360981686332274</v>
      </c>
      <c r="F2240" s="2">
        <f>'Moving Avg'!D2240</f>
        <v>7.0277600000000007</v>
      </c>
      <c r="G2240" s="2">
        <f>'Moving Avg'!F2240</f>
        <v>6.6710450000000012</v>
      </c>
      <c r="H2240" s="2">
        <f>'Moving Avg'!G2240</f>
        <v>6.466733999999998</v>
      </c>
      <c r="I2240" s="2">
        <f>'Moving Avg'!H2240</f>
        <v>6.7792244999999953</v>
      </c>
      <c r="J2240" s="6" t="str">
        <f>OBV!F2240</f>
        <v>BEARISH</v>
      </c>
      <c r="K2240" s="6" t="str">
        <f>OBV!G2240</f>
        <v>NEUTRAL</v>
      </c>
      <c r="L2240" s="6" t="str">
        <f>OBV!H2240</f>
        <v>NEUTRAL</v>
      </c>
    </row>
    <row r="2241" spans="1:12" ht="13.5" x14ac:dyDescent="0.25">
      <c r="A2241" s="3">
        <f>RSI!A2241</f>
        <v>45266</v>
      </c>
      <c r="B2241" s="2">
        <f>RSI!B2241</f>
        <v>7.0034999999999998</v>
      </c>
      <c r="C2241" s="2">
        <f>RSI!I2241</f>
        <v>65.047204482079763</v>
      </c>
      <c r="D2241" s="2">
        <f>MACD!E2241</f>
        <v>-0.21724718629806006</v>
      </c>
      <c r="E2241" s="2">
        <f>MACD!F2241</f>
        <v>-0.19833729075027021</v>
      </c>
      <c r="F2241" s="2">
        <f>'Moving Avg'!D2241</f>
        <v>7.0296399999999988</v>
      </c>
      <c r="G2241" s="2">
        <f>'Moving Avg'!F2241</f>
        <v>6.6990600000000002</v>
      </c>
      <c r="H2241" s="2">
        <f>'Moving Avg'!G2241</f>
        <v>6.4760719999999967</v>
      </c>
      <c r="I2241" s="2">
        <f>'Moving Avg'!H2241</f>
        <v>6.7787414999999962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</row>
    <row r="2242" spans="1:12" ht="13.5" x14ac:dyDescent="0.25">
      <c r="A2242" s="3">
        <f>RSI!A2242</f>
        <v>45267</v>
      </c>
      <c r="B2242" s="2">
        <f>RSI!B2242</f>
        <v>7.0594999999999999</v>
      </c>
      <c r="C2242" s="2">
        <f>RSI!I2242</f>
        <v>66.871830734945718</v>
      </c>
      <c r="D2242" s="2">
        <f>MACD!E2242</f>
        <v>-0.22596355761502807</v>
      </c>
      <c r="E2242" s="2">
        <f>MACD!F2242</f>
        <v>-0.20386254412322177</v>
      </c>
      <c r="F2242" s="2">
        <f>'Moving Avg'!D2242</f>
        <v>7.044579999999999</v>
      </c>
      <c r="G2242" s="2">
        <f>'Moving Avg'!F2242</f>
        <v>6.741550000000001</v>
      </c>
      <c r="H2242" s="2">
        <f>'Moving Avg'!G2242</f>
        <v>6.4891459999999972</v>
      </c>
      <c r="I2242" s="2">
        <f>'Moving Avg'!H2242</f>
        <v>6.7796689999999966</v>
      </c>
      <c r="J2242" s="6" t="str">
        <f>OBV!F2242</f>
        <v>BULLISH</v>
      </c>
      <c r="K2242" s="6" t="str">
        <f>OBV!G2242</f>
        <v>NEUTRAL</v>
      </c>
      <c r="L2242" s="6" t="str">
        <f>OBV!H2242</f>
        <v>CONFIRMED BULLISH</v>
      </c>
    </row>
    <row r="2243" spans="1:12" ht="13.5" x14ac:dyDescent="0.25">
      <c r="A2243" s="3">
        <f>RSI!A2243</f>
        <v>45268</v>
      </c>
      <c r="B2243" s="2">
        <f>RSI!B2243</f>
        <v>7.0502000000000002</v>
      </c>
      <c r="C2243" s="2">
        <f>RSI!I2243</f>
        <v>66.253274829185656</v>
      </c>
      <c r="D2243" s="2">
        <f>MACD!E2243</f>
        <v>-0.2332973122637636</v>
      </c>
      <c r="E2243" s="2">
        <f>MACD!F2243</f>
        <v>-0.20974949775133017</v>
      </c>
      <c r="F2243" s="2">
        <f>'Moving Avg'!D2243</f>
        <v>7.0576600000000003</v>
      </c>
      <c r="G2243" s="2">
        <f>'Moving Avg'!F2243</f>
        <v>6.7728350000000006</v>
      </c>
      <c r="H2243" s="2">
        <f>'Moving Avg'!G2243</f>
        <v>6.5018459999999978</v>
      </c>
      <c r="I2243" s="2">
        <f>'Moving Avg'!H2243</f>
        <v>6.7800974999999974</v>
      </c>
      <c r="J2243" s="6" t="str">
        <f>OBV!F2243</f>
        <v>BULLISH</v>
      </c>
      <c r="K2243" s="6" t="str">
        <f>OBV!G2243</f>
        <v>NEUTRAL</v>
      </c>
      <c r="L2243" s="6" t="str">
        <f>OBV!H2243</f>
        <v>CONFIRMED BULLISH</v>
      </c>
    </row>
    <row r="2244" spans="1:12" ht="13.5" x14ac:dyDescent="0.25">
      <c r="A2244" s="3">
        <f>RSI!A2244</f>
        <v>45271</v>
      </c>
      <c r="B2244" s="2">
        <f>RSI!B2244</f>
        <v>7.0407999999999999</v>
      </c>
      <c r="C2244" s="2">
        <f>RSI!I2244</f>
        <v>65.592852345557887</v>
      </c>
      <c r="D2244" s="2">
        <f>MACD!E2244</f>
        <v>-0.20908988570919718</v>
      </c>
      <c r="E2244" s="2">
        <f>MACD!F2244</f>
        <v>-0.20961757534290359</v>
      </c>
      <c r="F2244" s="2">
        <f>'Moving Avg'!D2244</f>
        <v>7.0314999999999994</v>
      </c>
      <c r="G2244" s="2">
        <f>'Moving Avg'!F2244</f>
        <v>6.8036500000000002</v>
      </c>
      <c r="H2244" s="2">
        <f>'Moving Avg'!G2244</f>
        <v>6.5119299999999978</v>
      </c>
      <c r="I2244" s="2">
        <f>'Moving Avg'!H2244</f>
        <v>6.7804789999999961</v>
      </c>
      <c r="J2244" s="6" t="str">
        <f>OBV!F2244</f>
        <v>BULLISH</v>
      </c>
      <c r="K2244" s="6" t="str">
        <f>OBV!G2244</f>
        <v>NEUTRAL</v>
      </c>
      <c r="L2244" s="6" t="str">
        <f>OBV!H2244</f>
        <v>BULLISH DIVERGENCE</v>
      </c>
    </row>
    <row r="2245" spans="1:12" ht="13.5" x14ac:dyDescent="0.25">
      <c r="A2245" s="3">
        <f>RSI!A2245</f>
        <v>45272</v>
      </c>
      <c r="B2245" s="2">
        <f>RSI!B2245</f>
        <v>7.0407999999999999</v>
      </c>
      <c r="C2245" s="2">
        <f>RSI!I2245</f>
        <v>65.592852345557887</v>
      </c>
      <c r="D2245" s="2">
        <f>MACD!E2245</f>
        <v>-0.16155654711847678</v>
      </c>
      <c r="E2245" s="2">
        <f>MACD!F2245</f>
        <v>-0.20000536969801824</v>
      </c>
      <c r="F2245" s="2">
        <f>'Moving Avg'!D2245</f>
        <v>7.0389600000000003</v>
      </c>
      <c r="G2245" s="2">
        <f>'Moving Avg'!F2245</f>
        <v>6.8349299999999999</v>
      </c>
      <c r="H2245" s="2">
        <f>'Moving Avg'!G2245</f>
        <v>6.5220139999999978</v>
      </c>
      <c r="I2245" s="2">
        <f>'Moving Avg'!H2245</f>
        <v>6.7791419999999967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</row>
    <row r="2246" spans="1:12" ht="13.5" x14ac:dyDescent="0.25">
      <c r="A2246" s="3">
        <f>RSI!A2246</f>
        <v>45273</v>
      </c>
      <c r="B2246" s="2">
        <f>RSI!B2246</f>
        <v>7.0315000000000003</v>
      </c>
      <c r="C2246" s="2">
        <f>RSI!I2246</f>
        <v>64.85110442321789</v>
      </c>
      <c r="D2246" s="2">
        <f>MACD!E2246</f>
        <v>-0.1236565633551665</v>
      </c>
      <c r="E2246" s="2">
        <f>MACD!F2246</f>
        <v>-0.18473560842944792</v>
      </c>
      <c r="F2246" s="2">
        <f>'Moving Avg'!D2246</f>
        <v>7.0445599999999997</v>
      </c>
      <c r="G2246" s="2">
        <f>'Moving Avg'!F2246</f>
        <v>6.8652800000000003</v>
      </c>
      <c r="H2246" s="2">
        <f>'Moving Avg'!G2246</f>
        <v>6.5319119999999984</v>
      </c>
      <c r="I2246" s="2">
        <f>'Moving Avg'!H2246</f>
        <v>6.7781204999999964</v>
      </c>
      <c r="J2246" s="6" t="str">
        <f>OBV!F2246</f>
        <v>BEARISH</v>
      </c>
      <c r="K2246" s="6" t="str">
        <f>OBV!G2246</f>
        <v>NEUTRAL</v>
      </c>
      <c r="L2246" s="6" t="str">
        <f>OBV!H2246</f>
        <v>BEARISH DIVERGENCE</v>
      </c>
    </row>
    <row r="2247" spans="1:12" ht="13.5" x14ac:dyDescent="0.25">
      <c r="A2247" s="3">
        <f>RSI!A2247</f>
        <v>45274</v>
      </c>
      <c r="B2247" s="2">
        <f>RSI!B2247</f>
        <v>7.1341999999999999</v>
      </c>
      <c r="C2247" s="2">
        <f>RSI!I2247</f>
        <v>69.017736418376202</v>
      </c>
      <c r="D2247" s="2">
        <f>MACD!E2247</f>
        <v>-0.10201803974168833</v>
      </c>
      <c r="E2247" s="2">
        <f>MACD!F2247</f>
        <v>-0.16819209469189603</v>
      </c>
      <c r="F2247" s="2">
        <f>'Moving Avg'!D2247</f>
        <v>7.0594999999999999</v>
      </c>
      <c r="G2247" s="2">
        <f>'Moving Avg'!F2247</f>
        <v>6.9002950000000016</v>
      </c>
      <c r="H2247" s="2">
        <f>'Moving Avg'!G2247</f>
        <v>6.5444239999999976</v>
      </c>
      <c r="I2247" s="2">
        <f>'Moving Avg'!H2247</f>
        <v>6.7778384999999979</v>
      </c>
      <c r="J2247" s="6" t="str">
        <f>OBV!F2247</f>
        <v>BEARISH</v>
      </c>
      <c r="K2247" s="6" t="str">
        <f>OBV!G2247</f>
        <v>NEUTRAL</v>
      </c>
      <c r="L2247" s="6" t="str">
        <f>OBV!H2247</f>
        <v>BEARISH DIVERGENCE</v>
      </c>
    </row>
    <row r="2248" spans="1:12" ht="13.5" x14ac:dyDescent="0.25">
      <c r="A2248" s="3">
        <f>RSI!A2248</f>
        <v>45275</v>
      </c>
      <c r="B2248" s="2">
        <f>RSI!B2248</f>
        <v>7.1715999999999998</v>
      </c>
      <c r="C2248" s="2">
        <f>RSI!I2248</f>
        <v>70.394113319242621</v>
      </c>
      <c r="D2248" s="2">
        <f>MACD!E2248</f>
        <v>-8.8375116229799211E-2</v>
      </c>
      <c r="E2248" s="2">
        <f>MACD!F2248</f>
        <v>-0.15222869899947666</v>
      </c>
      <c r="F2248" s="2">
        <f>'Moving Avg'!D2248</f>
        <v>7.08378</v>
      </c>
      <c r="G2248" s="2">
        <f>'Moving Avg'!F2248</f>
        <v>6.934845000000001</v>
      </c>
      <c r="H2248" s="2">
        <f>'Moving Avg'!G2248</f>
        <v>6.5589919999999999</v>
      </c>
      <c r="I2248" s="2">
        <f>'Moving Avg'!H2248</f>
        <v>6.7775174999999983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7.1528999999999998</v>
      </c>
      <c r="C2249" s="2">
        <f>RSI!I2249</f>
        <v>68.749556733881391</v>
      </c>
      <c r="D2249" s="2">
        <f>MACD!E2249</f>
        <v>-4.868422041587106E-2</v>
      </c>
      <c r="E2249" s="2">
        <f>MACD!F2249</f>
        <v>-0.13151980328275553</v>
      </c>
      <c r="F2249" s="2">
        <f>'Moving Avg'!D2249</f>
        <v>7.1061999999999994</v>
      </c>
      <c r="G2249" s="2">
        <f>'Moving Avg'!F2249</f>
        <v>6.9558550000000015</v>
      </c>
      <c r="H2249" s="2">
        <f>'Moving Avg'!G2249</f>
        <v>6.5724379999999982</v>
      </c>
      <c r="I2249" s="2">
        <f>'Moving Avg'!H2249</f>
        <v>6.7775549999999978</v>
      </c>
      <c r="J2249" s="6" t="str">
        <f>OBV!F2249</f>
        <v>BEARISH</v>
      </c>
      <c r="K2249" s="6" t="str">
        <f>OBV!G2249</f>
        <v>NEUTRAL</v>
      </c>
      <c r="L2249" s="6" t="str">
        <f>OBV!H2249</f>
        <v>BEARISH DIVERGENCE</v>
      </c>
    </row>
    <row r="2250" spans="1:12" ht="13.5" x14ac:dyDescent="0.25">
      <c r="A2250" s="3">
        <f>RSI!A2250</f>
        <v>45279</v>
      </c>
      <c r="B2250" s="2">
        <f>RSI!B2250</f>
        <v>7.1341999999999999</v>
      </c>
      <c r="C2250" s="2">
        <f>RSI!I2250</f>
        <v>67.062321087396043</v>
      </c>
      <c r="D2250" s="2">
        <f>MACD!E2250</f>
        <v>-4.1295806653780964E-2</v>
      </c>
      <c r="E2250" s="2">
        <f>MACD!F2250</f>
        <v>-0.11347500395696061</v>
      </c>
      <c r="F2250" s="2">
        <f>'Moving Avg'!D2250</f>
        <v>7.1248799999999992</v>
      </c>
      <c r="G2250" s="2">
        <f>'Moving Avg'!F2250</f>
        <v>6.9763999999999999</v>
      </c>
      <c r="H2250" s="2">
        <f>'Moving Avg'!G2250</f>
        <v>6.5866320000000007</v>
      </c>
      <c r="I2250" s="2">
        <f>'Moving Avg'!H2250</f>
        <v>6.7770469999999978</v>
      </c>
      <c r="J2250" s="6" t="str">
        <f>OBV!F2250</f>
        <v>BEARISH</v>
      </c>
      <c r="K2250" s="6" t="str">
        <f>OBV!G2250</f>
        <v>NEUTRAL</v>
      </c>
      <c r="L2250" s="6" t="str">
        <f>OBV!H2250</f>
        <v>BEARISH DIVERGENCE</v>
      </c>
    </row>
    <row r="2251" spans="1:12" ht="13.5" x14ac:dyDescent="0.25">
      <c r="A2251" s="3">
        <f>RSI!A2251</f>
        <v>45280</v>
      </c>
      <c r="B2251" s="2">
        <f>RSI!B2251</f>
        <v>7.1341999999999999</v>
      </c>
      <c r="C2251" s="2">
        <f>RSI!I2251</f>
        <v>67.062321087396043</v>
      </c>
      <c r="D2251" s="2">
        <f>MACD!E2251</f>
        <v>-3.6526014599108869E-2</v>
      </c>
      <c r="E2251" s="2">
        <f>MACD!F2251</f>
        <v>-9.8085206085390272E-2</v>
      </c>
      <c r="F2251" s="2">
        <f>'Moving Avg'!D2251</f>
        <v>7.1454199999999997</v>
      </c>
      <c r="G2251" s="2">
        <f>'Moving Avg'!F2251</f>
        <v>7.0062799999999994</v>
      </c>
      <c r="H2251" s="2">
        <f>'Moving Avg'!G2251</f>
        <v>6.6013860000000024</v>
      </c>
      <c r="I2251" s="2">
        <f>'Moving Avg'!H2251</f>
        <v>6.777443499999996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7.0315000000000003</v>
      </c>
      <c r="C2252" s="2">
        <f>RSI!I2252</f>
        <v>57.996523740634878</v>
      </c>
      <c r="D2252" s="2">
        <f>MACD!E2252</f>
        <v>-1.7639413820100813E-2</v>
      </c>
      <c r="E2252" s="2">
        <f>MACD!F2252</f>
        <v>-8.1996047632332383E-2</v>
      </c>
      <c r="F2252" s="2">
        <f>'Moving Avg'!D2252</f>
        <v>7.1248800000000001</v>
      </c>
      <c r="G2252" s="2">
        <f>'Moving Avg'!F2252</f>
        <v>7.0277599999999989</v>
      </c>
      <c r="H2252" s="2">
        <f>'Moving Avg'!G2252</f>
        <v>6.6142720000000024</v>
      </c>
      <c r="I2252" s="2">
        <f>'Moving Avg'!H2252</f>
        <v>6.7756079999999965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</row>
    <row r="2253" spans="1:12" ht="13.5" x14ac:dyDescent="0.25">
      <c r="A2253" s="3">
        <f>RSI!A2253</f>
        <v>45282</v>
      </c>
      <c r="B2253" s="2">
        <f>RSI!B2253</f>
        <v>7.1154999999999999</v>
      </c>
      <c r="C2253" s="2">
        <f>RSI!I2253</f>
        <v>62.465900376251049</v>
      </c>
      <c r="D2253" s="2">
        <f>MACD!E2253</f>
        <v>-9.9751036505644208E-3</v>
      </c>
      <c r="E2253" s="2">
        <f>MACD!F2253</f>
        <v>-6.7591858835978791E-2</v>
      </c>
      <c r="F2253" s="2">
        <f>'Moving Avg'!D2253</f>
        <v>7.1136600000000003</v>
      </c>
      <c r="G2253" s="2">
        <f>'Moving Avg'!F2253</f>
        <v>7.0529699999999993</v>
      </c>
      <c r="H2253" s="2">
        <f>'Moving Avg'!G2253</f>
        <v>6.6290260000000014</v>
      </c>
      <c r="I2253" s="2">
        <f>'Moving Avg'!H2253</f>
        <v>6.7741924999999981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</row>
    <row r="2254" spans="1:12" ht="13.5" x14ac:dyDescent="0.25">
      <c r="A2254" s="3">
        <f>RSI!A2254</f>
        <v>45285</v>
      </c>
      <c r="B2254" s="2">
        <f>RSI!B2254</f>
        <v>7.1435000000000004</v>
      </c>
      <c r="C2254" s="2">
        <f>RSI!I2254</f>
        <v>63.846829955434856</v>
      </c>
      <c r="D2254" s="2">
        <f>MACD!E2254</f>
        <v>-8.1210133051952127E-3</v>
      </c>
      <c r="E2254" s="2">
        <f>MACD!F2254</f>
        <v>-5.5697689729822079E-2</v>
      </c>
      <c r="F2254" s="2">
        <f>'Moving Avg'!D2254</f>
        <v>7.1117800000000004</v>
      </c>
      <c r="G2254" s="2">
        <f>'Moving Avg'!F2254</f>
        <v>7.0693099999999989</v>
      </c>
      <c r="H2254" s="2">
        <f>'Moving Avg'!G2254</f>
        <v>6.6443400000000024</v>
      </c>
      <c r="I2254" s="2">
        <f>'Moving Avg'!H2254</f>
        <v>6.7729169999999979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7.1435000000000004</v>
      </c>
      <c r="C2255" s="2">
        <f>RSI!I2255</f>
        <v>63.846829955434856</v>
      </c>
      <c r="D2255" s="2">
        <f>MACD!E2255</f>
        <v>-7.7462016294189695E-3</v>
      </c>
      <c r="E2255" s="2">
        <f>MACD!F2255</f>
        <v>-4.6107392109741456E-2</v>
      </c>
      <c r="F2255" s="2">
        <f>'Moving Avg'!D2255</f>
        <v>7.1136400000000011</v>
      </c>
      <c r="G2255" s="2">
        <f>'Moving Avg'!F2255</f>
        <v>7.0763099999999977</v>
      </c>
      <c r="H2255" s="2">
        <f>'Moving Avg'!G2255</f>
        <v>6.6602140000000016</v>
      </c>
      <c r="I2255" s="2">
        <f>'Moving Avg'!H2255</f>
        <v>6.772093499999996</v>
      </c>
      <c r="J2255" s="6" t="str">
        <f>OBV!F2255</f>
        <v>BEARISH</v>
      </c>
      <c r="K2255" s="6" t="str">
        <f>OBV!G2255</f>
        <v>NEUTRAL</v>
      </c>
      <c r="L2255" s="6" t="str">
        <f>OBV!H2255</f>
        <v>BEARISH DIVERGENCE</v>
      </c>
    </row>
    <row r="2256" spans="1:12" ht="13.5" x14ac:dyDescent="0.25">
      <c r="A2256" s="3">
        <f>RSI!A2256</f>
        <v>45287</v>
      </c>
      <c r="B2256" s="2">
        <f>RSI!B2256</f>
        <v>7.1249000000000002</v>
      </c>
      <c r="C2256" s="2">
        <f>RSI!I2256</f>
        <v>62.087000870450204</v>
      </c>
      <c r="D2256" s="2">
        <f>MACD!E2256</f>
        <v>-8.5876317794015833E-3</v>
      </c>
      <c r="E2256" s="2">
        <f>MACD!F2256</f>
        <v>-3.8603440043673484E-2</v>
      </c>
      <c r="F2256" s="2">
        <f>'Moving Avg'!D2256</f>
        <v>7.1117800000000004</v>
      </c>
      <c r="G2256" s="2">
        <f>'Moving Avg'!F2256</f>
        <v>7.0828499999999979</v>
      </c>
      <c r="H2256" s="2">
        <f>'Moving Avg'!G2256</f>
        <v>6.6757160000000022</v>
      </c>
      <c r="I2256" s="2">
        <f>'Moving Avg'!H2256</f>
        <v>6.7728954999999962</v>
      </c>
      <c r="J2256" s="6" t="str">
        <f>OBV!F2256</f>
        <v>BEARISH</v>
      </c>
      <c r="K2256" s="6" t="str">
        <f>OBV!G2256</f>
        <v>NEUTRAL</v>
      </c>
      <c r="L2256" s="6" t="str">
        <f>OBV!H2256</f>
        <v>CONFIRMED BEARISH</v>
      </c>
    </row>
    <row r="2257" spans="1:12" ht="13.5" x14ac:dyDescent="0.25">
      <c r="A2257" s="3">
        <f>RSI!A2257</f>
        <v>45288</v>
      </c>
      <c r="B2257" s="2">
        <f>RSI!B2257</f>
        <v>7.1062000000000003</v>
      </c>
      <c r="C2257" s="2">
        <f>RSI!I2257</f>
        <v>60.287823005233406</v>
      </c>
      <c r="D2257" s="2">
        <f>MACD!E2257</f>
        <v>6.9717905450215056E-3</v>
      </c>
      <c r="E2257" s="2">
        <f>MACD!F2257</f>
        <v>-2.9488393925934487E-2</v>
      </c>
      <c r="F2257" s="2">
        <f>'Moving Avg'!D2257</f>
        <v>7.1267200000000006</v>
      </c>
      <c r="G2257" s="2">
        <f>'Moving Avg'!F2257</f>
        <v>7.088919999999999</v>
      </c>
      <c r="H2257" s="2">
        <f>'Moving Avg'!G2257</f>
        <v>6.690844000000002</v>
      </c>
      <c r="I2257" s="2">
        <f>'Moving Avg'!H2257</f>
        <v>6.7718854999999962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7.1341999999999999</v>
      </c>
      <c r="C2258" s="2">
        <f>RSI!I2258</f>
        <v>62.060642418430412</v>
      </c>
      <c r="D2258" s="2">
        <f>MACD!E2258</f>
        <v>2.308163093543758E-2</v>
      </c>
      <c r="E2258" s="2">
        <f>MACD!F2258</f>
        <v>-1.8974388953660076E-2</v>
      </c>
      <c r="F2258" s="2">
        <f>'Moving Avg'!D2258</f>
        <v>7.1304600000000011</v>
      </c>
      <c r="G2258" s="2">
        <f>'Moving Avg'!F2258</f>
        <v>7.0963899999999995</v>
      </c>
      <c r="H2258" s="2">
        <f>'Moving Avg'!G2258</f>
        <v>6.708400000000001</v>
      </c>
      <c r="I2258" s="2">
        <f>'Moving Avg'!H2258</f>
        <v>6.7713774999999954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7.3863000000000003</v>
      </c>
      <c r="C2259" s="2">
        <f>RSI!I2259</f>
        <v>73.521805074709789</v>
      </c>
      <c r="D2259" s="2">
        <f>MACD!E2259</f>
        <v>1.4315475903025288E-2</v>
      </c>
      <c r="E2259" s="2">
        <f>MACD!F2259</f>
        <v>-1.2316415982323003E-2</v>
      </c>
      <c r="F2259" s="2">
        <f>'Moving Avg'!D2259</f>
        <v>7.1790199999999995</v>
      </c>
      <c r="G2259" s="2">
        <f>'Moving Avg'!F2259</f>
        <v>7.107124999999999</v>
      </c>
      <c r="H2259" s="2">
        <f>'Moving Avg'!G2259</f>
        <v>6.7319320000000014</v>
      </c>
      <c r="I2259" s="2">
        <f>'Moving Avg'!H2259</f>
        <v>6.7721749999999936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7.3769999999999998</v>
      </c>
      <c r="C2260" s="2">
        <f>RSI!I2260</f>
        <v>72.649901378815969</v>
      </c>
      <c r="D2260" s="2">
        <f>MACD!E2260</f>
        <v>2.436403146541366E-3</v>
      </c>
      <c r="E2260" s="2">
        <f>MACD!F2260</f>
        <v>-9.3658521565501297E-3</v>
      </c>
      <c r="F2260" s="2">
        <f>'Moving Avg'!D2260</f>
        <v>7.2257200000000008</v>
      </c>
      <c r="G2260" s="2">
        <f>'Moving Avg'!F2260</f>
        <v>7.1257999999999999</v>
      </c>
      <c r="H2260" s="2">
        <f>'Moving Avg'!G2260</f>
        <v>6.7577040000000013</v>
      </c>
      <c r="I2260" s="2">
        <f>'Moving Avg'!H2260</f>
        <v>6.7729259999999929</v>
      </c>
      <c r="J2260" s="6" t="str">
        <f>OBV!F2260</f>
        <v>BULLISH</v>
      </c>
      <c r="K2260" s="6" t="str">
        <f>OBV!G2260</f>
        <v>NEUTRAL</v>
      </c>
      <c r="L2260" s="6" t="str">
        <f>OBV!H2260</f>
        <v>CONFIRMED BULLISH</v>
      </c>
    </row>
    <row r="2261" spans="1:12" ht="13.5" x14ac:dyDescent="0.25">
      <c r="A2261" s="3">
        <f>RSI!A2261</f>
        <v>45295</v>
      </c>
      <c r="B2261" s="2">
        <f>RSI!B2261</f>
        <v>7.2369000000000003</v>
      </c>
      <c r="C2261" s="2">
        <f>RSI!I2261</f>
        <v>60.927749039729235</v>
      </c>
      <c r="D2261" s="2">
        <f>MACD!E2261</f>
        <v>7.1249824449193255E-4</v>
      </c>
      <c r="E2261" s="2">
        <f>MACD!F2261</f>
        <v>-7.3501820763417179E-3</v>
      </c>
      <c r="F2261" s="2">
        <f>'Moving Avg'!D2261</f>
        <v>7.2481200000000001</v>
      </c>
      <c r="G2261" s="2">
        <f>'Moving Avg'!F2261</f>
        <v>7.1374700000000004</v>
      </c>
      <c r="H2261" s="2">
        <f>'Moving Avg'!G2261</f>
        <v>6.7829160000000011</v>
      </c>
      <c r="I2261" s="2">
        <f>'Moving Avg'!H2261</f>
        <v>6.7730219999999948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</row>
    <row r="2262" spans="1:12" ht="13.5" x14ac:dyDescent="0.25">
      <c r="A2262" s="3">
        <f>RSI!A2262</f>
        <v>45296</v>
      </c>
      <c r="B2262" s="2">
        <f>RSI!B2262</f>
        <v>7.2183000000000002</v>
      </c>
      <c r="C2262" s="2">
        <f>RSI!I2262</f>
        <v>59.553890670732898</v>
      </c>
      <c r="D2262" s="2">
        <f>MACD!E2262</f>
        <v>-1.6238851729984738E-2</v>
      </c>
      <c r="E2262" s="2">
        <f>MACD!F2262</f>
        <v>-9.1279160070703233E-3</v>
      </c>
      <c r="F2262" s="2">
        <f>'Moving Avg'!D2262</f>
        <v>7.2705399999999996</v>
      </c>
      <c r="G2262" s="2">
        <f>'Moving Avg'!F2262</f>
        <v>7.14541</v>
      </c>
      <c r="H2262" s="2">
        <f>'Moving Avg'!G2262</f>
        <v>6.8058879999999995</v>
      </c>
      <c r="I2262" s="2">
        <f>'Moving Avg'!H2262</f>
        <v>6.7731604999999941</v>
      </c>
      <c r="J2262" s="6" t="str">
        <f>OBV!F2262</f>
        <v>BULLISH</v>
      </c>
      <c r="K2262" s="6" t="str">
        <f>OBV!G2262</f>
        <v>NEUTRAL</v>
      </c>
      <c r="L2262" s="6" t="str">
        <f>OBV!H2262</f>
        <v>CONFIRMED BULLISH</v>
      </c>
    </row>
    <row r="2263" spans="1:12" ht="13.5" x14ac:dyDescent="0.25">
      <c r="A2263" s="3">
        <f>RSI!A2263</f>
        <v>45299</v>
      </c>
      <c r="B2263" s="2">
        <f>RSI!B2263</f>
        <v>7.0034999999999998</v>
      </c>
      <c r="C2263" s="2">
        <f>RSI!I2263</f>
        <v>46.510655925141542</v>
      </c>
      <c r="D2263" s="2">
        <f>MACD!E2263</f>
        <v>-2.629352687424813E-3</v>
      </c>
      <c r="E2263" s="2">
        <f>MACD!F2263</f>
        <v>-7.8282033431412209E-3</v>
      </c>
      <c r="F2263" s="2">
        <f>'Moving Avg'!D2263</f>
        <v>7.2444000000000006</v>
      </c>
      <c r="G2263" s="2">
        <f>'Moving Avg'!F2263</f>
        <v>7.1430750000000005</v>
      </c>
      <c r="H2263" s="2">
        <f>'Moving Avg'!G2263</f>
        <v>6.8226959999999996</v>
      </c>
      <c r="I2263" s="2">
        <f>'Moving Avg'!H2263</f>
        <v>6.7724964999999955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7.0128000000000004</v>
      </c>
      <c r="C2264" s="2">
        <f>RSI!I2264</f>
        <v>47.051364551688238</v>
      </c>
      <c r="D2264" s="2">
        <f>MACD!E2264</f>
        <v>1.2958481066005056E-2</v>
      </c>
      <c r="E2264" s="2">
        <f>MACD!F2264</f>
        <v>-3.6708664613119652E-3</v>
      </c>
      <c r="F2264" s="2">
        <f>'Moving Avg'!D2264</f>
        <v>7.1697000000000006</v>
      </c>
      <c r="G2264" s="2">
        <f>'Moving Avg'!F2264</f>
        <v>7.1416750000000011</v>
      </c>
      <c r="H2264" s="2">
        <f>'Moving Avg'!G2264</f>
        <v>6.8396900000000009</v>
      </c>
      <c r="I2264" s="2">
        <f>'Moving Avg'!H2264</f>
        <v>6.7718789999999949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6.9100999999999999</v>
      </c>
      <c r="C2265" s="2">
        <f>RSI!I2265</f>
        <v>42.001984967981443</v>
      </c>
      <c r="D2265" s="2">
        <f>MACD!E2265</f>
        <v>3.4120362427626283E-2</v>
      </c>
      <c r="E2265" s="2">
        <f>MACD!F2265</f>
        <v>3.8873793164756845E-3</v>
      </c>
      <c r="F2265" s="2">
        <f>'Moving Avg'!D2265</f>
        <v>7.0763199999999999</v>
      </c>
      <c r="G2265" s="2">
        <f>'Moving Avg'!F2265</f>
        <v>7.1351399999999998</v>
      </c>
      <c r="H2265" s="2">
        <f>'Moving Avg'!G2265</f>
        <v>6.8546300000000011</v>
      </c>
      <c r="I2265" s="2">
        <f>'Moving Avg'!H2265</f>
        <v>6.7704764999999938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6.9100999999999999</v>
      </c>
      <c r="C2266" s="2">
        <f>RSI!I2266</f>
        <v>42.00198496798145</v>
      </c>
      <c r="D2266" s="2">
        <f>MACD!E2266</f>
        <v>5.0109638566473436E-2</v>
      </c>
      <c r="E2266" s="2">
        <f>MACD!F2266</f>
        <v>1.3131831166475235E-2</v>
      </c>
      <c r="F2266" s="2">
        <f>'Moving Avg'!D2266</f>
        <v>7.0109599999999999</v>
      </c>
      <c r="G2266" s="2">
        <f>'Moving Avg'!F2266</f>
        <v>7.1290700000000005</v>
      </c>
      <c r="H2266" s="2">
        <f>'Moving Avg'!G2266</f>
        <v>6.8695700000000013</v>
      </c>
      <c r="I2266" s="2">
        <f>'Moving Avg'!H2266</f>
        <v>6.7689384999999946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6.9008000000000003</v>
      </c>
      <c r="C2267" s="2">
        <f>RSI!I2267</f>
        <v>41.533872622358722</v>
      </c>
      <c r="D2267" s="2">
        <f>MACD!E2267</f>
        <v>6.2325628264242816E-2</v>
      </c>
      <c r="E2267" s="2">
        <f>MACD!F2267</f>
        <v>2.2970590586028752E-2</v>
      </c>
      <c r="F2267" s="2">
        <f>'Moving Avg'!D2267</f>
        <v>6.9474600000000013</v>
      </c>
      <c r="G2267" s="2">
        <f>'Moving Avg'!F2267</f>
        <v>7.1174000000000008</v>
      </c>
      <c r="H2267" s="2">
        <f>'Moving Avg'!G2267</f>
        <v>6.8843240000000003</v>
      </c>
      <c r="I2267" s="2">
        <f>'Moving Avg'!H2267</f>
        <v>6.7673539999999948</v>
      </c>
      <c r="J2267" s="6" t="str">
        <f>OBV!F2267</f>
        <v>BULLISH</v>
      </c>
      <c r="K2267" s="6" t="str">
        <f>OBV!G2267</f>
        <v>NEUTRAL</v>
      </c>
      <c r="L2267" s="6" t="str">
        <f>OBV!H2267</f>
        <v>BULLISH DIVERGENCE</v>
      </c>
    </row>
    <row r="2268" spans="1:12" ht="13.5" x14ac:dyDescent="0.25">
      <c r="A2268" s="3">
        <f>RSI!A2268</f>
        <v>45306</v>
      </c>
      <c r="B2268" s="2">
        <f>RSI!B2268</f>
        <v>6.9008000000000003</v>
      </c>
      <c r="C2268" s="2">
        <f>RSI!I2268</f>
        <v>41.533872622358714</v>
      </c>
      <c r="D2268" s="2">
        <f>MACD!E2268</f>
        <v>7.7834729842104267E-2</v>
      </c>
      <c r="E2268" s="2">
        <f>MACD!F2268</f>
        <v>3.3943418437243855E-2</v>
      </c>
      <c r="F2268" s="2">
        <f>'Moving Avg'!D2268</f>
        <v>6.92692</v>
      </c>
      <c r="G2268" s="2">
        <f>'Moving Avg'!F2268</f>
        <v>7.1038600000000018</v>
      </c>
      <c r="H2268" s="2">
        <f>'Moving Avg'!G2268</f>
        <v>6.8983319999999999</v>
      </c>
      <c r="I2268" s="2">
        <f>'Moving Avg'!H2268</f>
        <v>6.7661309999999961</v>
      </c>
      <c r="J2268" s="6" t="str">
        <f>OBV!F2268</f>
        <v>BULLISH</v>
      </c>
      <c r="K2268" s="6" t="str">
        <f>OBV!G2268</f>
        <v>NEUTRAL</v>
      </c>
      <c r="L2268" s="6" t="str">
        <f>OBV!H2268</f>
        <v>BULLISH DIVERGENCE</v>
      </c>
    </row>
    <row r="2269" spans="1:12" ht="13.5" x14ac:dyDescent="0.25">
      <c r="A2269" s="3">
        <f>RSI!A2269</f>
        <v>45307</v>
      </c>
      <c r="B2269" s="2">
        <f>RSI!B2269</f>
        <v>6.9008000000000003</v>
      </c>
      <c r="C2269" s="2">
        <f>RSI!I2269</f>
        <v>41.533872622358714</v>
      </c>
      <c r="D2269" s="2">
        <f>MACD!E2269</f>
        <v>0.13054317432798346</v>
      </c>
      <c r="E2269" s="2">
        <f>MACD!F2269</f>
        <v>5.3263369615391784E-2</v>
      </c>
      <c r="F2269" s="2">
        <f>'Moving Avg'!D2269</f>
        <v>6.9045199999999998</v>
      </c>
      <c r="G2269" s="2">
        <f>'Moving Avg'!F2269</f>
        <v>7.0912550000000012</v>
      </c>
      <c r="H2269" s="2">
        <f>'Moving Avg'!G2269</f>
        <v>6.9074839999999993</v>
      </c>
      <c r="I2269" s="2">
        <f>'Moving Avg'!H2269</f>
        <v>6.7645464999999945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</row>
    <row r="2270" spans="1:12" ht="13.5" x14ac:dyDescent="0.25">
      <c r="A2270" s="3">
        <f>RSI!A2270</f>
        <v>45308</v>
      </c>
      <c r="B2270" s="2">
        <f>RSI!B2270</f>
        <v>6.9008000000000003</v>
      </c>
      <c r="C2270" s="2">
        <f>RSI!I2270</f>
        <v>41.533872622358714</v>
      </c>
      <c r="D2270" s="2">
        <f>MACD!E2270</f>
        <v>0.17445328696702944</v>
      </c>
      <c r="E2270" s="2">
        <f>MACD!F2270</f>
        <v>7.7501353085719316E-2</v>
      </c>
      <c r="F2270" s="2">
        <f>'Moving Avg'!D2270</f>
        <v>6.90266</v>
      </c>
      <c r="G2270" s="2">
        <f>'Moving Avg'!F2270</f>
        <v>7.0795849999999998</v>
      </c>
      <c r="H2270" s="2">
        <f>'Moving Avg'!G2270</f>
        <v>6.9166359999999987</v>
      </c>
      <c r="I2270" s="2">
        <f>'Moving Avg'!H2270</f>
        <v>6.7636404999999922</v>
      </c>
      <c r="J2270" s="6" t="str">
        <f>OBV!F2270</f>
        <v>BEARISH</v>
      </c>
      <c r="K2270" s="6" t="str">
        <f>OBV!G2270</f>
        <v>NEUTRAL</v>
      </c>
      <c r="L2270" s="6" t="str">
        <f>OBV!H2270</f>
        <v>CONFIRMED BEARISH</v>
      </c>
    </row>
    <row r="2271" spans="1:12" ht="13.5" x14ac:dyDescent="0.25">
      <c r="A2271" s="3">
        <f>RSI!A2271</f>
        <v>45309</v>
      </c>
      <c r="B2271" s="2">
        <f>RSI!B2271</f>
        <v>7.0034999999999998</v>
      </c>
      <c r="C2271" s="2">
        <f>RSI!I2271</f>
        <v>49.837792476872636</v>
      </c>
      <c r="D2271" s="2">
        <f>MACD!E2271</f>
        <v>0.18313325228859423</v>
      </c>
      <c r="E2271" s="2">
        <f>MACD!F2271</f>
        <v>9.8627732926294301E-2</v>
      </c>
      <c r="F2271" s="2">
        <f>'Moving Avg'!D2271</f>
        <v>6.9213400000000007</v>
      </c>
      <c r="G2271" s="2">
        <f>'Moving Avg'!F2271</f>
        <v>7.0730500000000003</v>
      </c>
      <c r="H2271" s="2">
        <f>'Moving Avg'!G2271</f>
        <v>6.9278419999999983</v>
      </c>
      <c r="I2271" s="2">
        <f>'Moving Avg'!H2271</f>
        <v>6.7651924999999924</v>
      </c>
      <c r="J2271" s="6" t="str">
        <f>OBV!F2271</f>
        <v>BULLISH</v>
      </c>
      <c r="K2271" s="6" t="str">
        <f>OBV!G2271</f>
        <v>NEUTRAL</v>
      </c>
      <c r="L2271" s="6" t="str">
        <f>OBV!H2271</f>
        <v>CONFIRMED BULLISH</v>
      </c>
    </row>
    <row r="2272" spans="1:12" ht="13.5" x14ac:dyDescent="0.25">
      <c r="A2272" s="3">
        <f>RSI!A2272</f>
        <v>45310</v>
      </c>
      <c r="B2272" s="2">
        <f>RSI!B2272</f>
        <v>6.9847999999999999</v>
      </c>
      <c r="C2272" s="2">
        <f>RSI!I2272</f>
        <v>48.487389248798614</v>
      </c>
      <c r="D2272" s="2">
        <f>MACD!E2272</f>
        <v>0.18903028207285555</v>
      </c>
      <c r="E2272" s="2">
        <f>MACD!F2272</f>
        <v>0.11670824275560657</v>
      </c>
      <c r="F2272" s="2">
        <f>'Moving Avg'!D2272</f>
        <v>6.9381399999999998</v>
      </c>
      <c r="G2272" s="2">
        <f>'Moving Avg'!F2272</f>
        <v>7.0707150000000016</v>
      </c>
      <c r="H2272" s="2">
        <f>'Moving Avg'!G2272</f>
        <v>6.9433439999999989</v>
      </c>
      <c r="I2272" s="2">
        <f>'Moving Avg'!H2272</f>
        <v>6.7648869999999928</v>
      </c>
      <c r="J2272" s="6" t="str">
        <f>OBV!F2272</f>
        <v>BULLISH</v>
      </c>
      <c r="K2272" s="6" t="str">
        <f>OBV!G2272</f>
        <v>NEUTRAL</v>
      </c>
      <c r="L2272" s="6" t="str">
        <f>OBV!H2272</f>
        <v>CONFIRMED BULLISH</v>
      </c>
    </row>
    <row r="2273" spans="1:12" ht="13.5" x14ac:dyDescent="0.25">
      <c r="A2273" s="3">
        <f>RSI!A2273</f>
        <v>45313</v>
      </c>
      <c r="B2273" s="2">
        <f>RSI!B2273</f>
        <v>7.0034999999999998</v>
      </c>
      <c r="C2273" s="2">
        <f>RSI!I2273</f>
        <v>49.947922542536254</v>
      </c>
      <c r="D2273" s="2">
        <f>MACD!E2273</f>
        <v>0.15972590048419555</v>
      </c>
      <c r="E2273" s="2">
        <f>MACD!F2273</f>
        <v>0.12531177430132437</v>
      </c>
      <c r="F2273" s="2">
        <f>'Moving Avg'!D2273</f>
        <v>6.9586799999999993</v>
      </c>
      <c r="G2273" s="2">
        <f>'Moving Avg'!F2273</f>
        <v>7.0651150000000014</v>
      </c>
      <c r="H2273" s="2">
        <f>'Moving Avg'!G2273</f>
        <v>6.9549239999999974</v>
      </c>
      <c r="I2273" s="2">
        <f>'Moving Avg'!H2273</f>
        <v>6.7662129999999934</v>
      </c>
      <c r="J2273" s="6" t="str">
        <f>OBV!F2273</f>
        <v>BULLISH</v>
      </c>
      <c r="K2273" s="6" t="str">
        <f>OBV!G2273</f>
        <v>WEAK</v>
      </c>
      <c r="L2273" s="6" t="str">
        <f>OBV!H2273</f>
        <v>CONFIRMED BULLISH</v>
      </c>
    </row>
    <row r="2274" spans="1:12" ht="13.5" x14ac:dyDescent="0.25">
      <c r="A2274" s="3">
        <f>RSI!A2274</f>
        <v>45314</v>
      </c>
      <c r="B2274" s="2">
        <f>RSI!B2274</f>
        <v>7.0034999999999998</v>
      </c>
      <c r="C2274" s="2">
        <f>RSI!I2274</f>
        <v>49.947922542536254</v>
      </c>
      <c r="D2274" s="2">
        <f>MACD!E2274</f>
        <v>0.13637715820835972</v>
      </c>
      <c r="E2274" s="2">
        <f>MACD!F2274</f>
        <v>0.12752485108273146</v>
      </c>
      <c r="F2274" s="2">
        <f>'Moving Avg'!D2274</f>
        <v>6.9792199999999998</v>
      </c>
      <c r="G2274" s="2">
        <f>'Moving Avg'!F2274</f>
        <v>7.0581150000000008</v>
      </c>
      <c r="H2274" s="2">
        <f>'Moving Avg'!G2274</f>
        <v>6.9665039999999978</v>
      </c>
      <c r="I2274" s="2">
        <f>'Moving Avg'!H2274</f>
        <v>6.7666344999999932</v>
      </c>
      <c r="J2274" s="6" t="str">
        <f>OBV!F2274</f>
        <v>BULLISH</v>
      </c>
      <c r="K2274" s="6" t="str">
        <f>OBV!G2274</f>
        <v>WEAK</v>
      </c>
      <c r="L2274" s="6" t="str">
        <f>OBV!H2274</f>
        <v>CONFIRMED BULLISH</v>
      </c>
    </row>
    <row r="2275" spans="1:12" ht="13.5" x14ac:dyDescent="0.25">
      <c r="A2275" s="3">
        <f>RSI!A2275</f>
        <v>45315</v>
      </c>
      <c r="B2275" s="2">
        <f>RSI!B2275</f>
        <v>6.9100999999999999</v>
      </c>
      <c r="C2275" s="2">
        <f>RSI!I2275</f>
        <v>42.901829841300447</v>
      </c>
      <c r="D2275" s="2">
        <f>MACD!E2275</f>
        <v>0.10775432983602862</v>
      </c>
      <c r="E2275" s="2">
        <f>MACD!F2275</f>
        <v>0.12357074683339089</v>
      </c>
      <c r="F2275" s="2">
        <f>'Moving Avg'!D2275</f>
        <v>6.9810800000000004</v>
      </c>
      <c r="G2275" s="2">
        <f>'Moving Avg'!F2275</f>
        <v>7.0464450000000012</v>
      </c>
      <c r="H2275" s="2">
        <f>'Moving Avg'!G2275</f>
        <v>6.9764019999999984</v>
      </c>
      <c r="I2275" s="2">
        <f>'Moving Avg'!H2275</f>
        <v>6.7659104999999924</v>
      </c>
      <c r="J2275" s="6" t="str">
        <f>OBV!F2275</f>
        <v>BULLISH</v>
      </c>
      <c r="K2275" s="6" t="str">
        <f>OBV!G2275</f>
        <v>WEAK</v>
      </c>
      <c r="L2275" s="6" t="str">
        <f>OBV!H2275</f>
        <v>CONFIRMED BULLISH</v>
      </c>
    </row>
    <row r="2276" spans="1:12" ht="13.5" x14ac:dyDescent="0.25">
      <c r="A2276" s="3">
        <f>RSI!A2276</f>
        <v>45316</v>
      </c>
      <c r="B2276" s="2">
        <f>RSI!B2276</f>
        <v>6.9941000000000004</v>
      </c>
      <c r="C2276" s="2">
        <f>RSI!I2276</f>
        <v>49.765412338709595</v>
      </c>
      <c r="D2276" s="2">
        <f>MACD!E2276</f>
        <v>7.78788451587209E-2</v>
      </c>
      <c r="E2276" s="2">
        <f>MACD!F2276</f>
        <v>0.11443236649845689</v>
      </c>
      <c r="F2276" s="2">
        <f>'Moving Avg'!D2276</f>
        <v>6.9792000000000005</v>
      </c>
      <c r="G2276" s="2">
        <f>'Moving Avg'!F2276</f>
        <v>7.0399050000000019</v>
      </c>
      <c r="H2276" s="2">
        <f>'Moving Avg'!G2276</f>
        <v>6.9877939999999974</v>
      </c>
      <c r="I2276" s="2">
        <f>'Moving Avg'!H2276</f>
        <v>6.7674154999999914</v>
      </c>
      <c r="J2276" s="6" t="str">
        <f>OBV!F2276</f>
        <v>BULLISH</v>
      </c>
      <c r="K2276" s="6" t="str">
        <f>OBV!G2276</f>
        <v>WEAK</v>
      </c>
      <c r="L2276" s="6" t="str">
        <f>OBV!H2276</f>
        <v>BULLISH DIVERGENCE</v>
      </c>
    </row>
    <row r="2277" spans="1:12" ht="13.5" x14ac:dyDescent="0.25">
      <c r="A2277" s="3">
        <f>RSI!A2277</f>
        <v>45317</v>
      </c>
      <c r="B2277" s="2">
        <f>RSI!B2277</f>
        <v>6.9847999999999999</v>
      </c>
      <c r="C2277" s="2">
        <f>RSI!I2277</f>
        <v>49.062235837239243</v>
      </c>
      <c r="D2277" s="2">
        <f>MACD!E2277</f>
        <v>5.1885472888366202E-2</v>
      </c>
      <c r="E2277" s="2">
        <f>MACD!F2277</f>
        <v>0.10192298777643877</v>
      </c>
      <c r="F2277" s="2">
        <f>'Moving Avg'!D2277</f>
        <v>6.9792000000000005</v>
      </c>
      <c r="G2277" s="2">
        <f>'Moving Avg'!F2277</f>
        <v>7.0338350000000016</v>
      </c>
      <c r="H2277" s="2">
        <f>'Moving Avg'!G2277</f>
        <v>6.9988119999999991</v>
      </c>
      <c r="I2277" s="2">
        <f>'Moving Avg'!H2277</f>
        <v>6.767743499999991</v>
      </c>
      <c r="J2277" s="6" t="str">
        <f>OBV!F2277</f>
        <v>BULLISH</v>
      </c>
      <c r="K2277" s="6" t="str">
        <f>OBV!G2277</f>
        <v>WEAK</v>
      </c>
      <c r="L2277" s="6" t="str">
        <f>OBV!H2277</f>
        <v>NEUTRAL</v>
      </c>
    </row>
    <row r="2278" spans="1:12" ht="13.5" x14ac:dyDescent="0.25">
      <c r="A2278" s="3">
        <f>RSI!A2278</f>
        <v>45320</v>
      </c>
      <c r="B2278" s="2">
        <f>RSI!B2278</f>
        <v>6.9755000000000003</v>
      </c>
      <c r="C2278" s="2">
        <f>RSI!I2278</f>
        <v>48.326858919217948</v>
      </c>
      <c r="D2278" s="2">
        <f>MACD!E2278</f>
        <v>3.0660631674972905E-2</v>
      </c>
      <c r="E2278" s="2">
        <f>MACD!F2278</f>
        <v>8.7670516556145592E-2</v>
      </c>
      <c r="F2278" s="2">
        <f>'Moving Avg'!D2278</f>
        <v>6.9735999999999994</v>
      </c>
      <c r="G2278" s="2">
        <f>'Moving Avg'!F2278</f>
        <v>7.0259000000000018</v>
      </c>
      <c r="H2278" s="2">
        <f>'Moving Avg'!G2278</f>
        <v>7.0087099999999989</v>
      </c>
      <c r="I2278" s="2">
        <f>'Moving Avg'!H2278</f>
        <v>6.769155499999993</v>
      </c>
      <c r="J2278" s="6" t="str">
        <f>OBV!F2278</f>
        <v>BEARISH</v>
      </c>
      <c r="K2278" s="6" t="str">
        <f>OBV!G2278</f>
        <v>STRONG</v>
      </c>
      <c r="L2278" s="6" t="str">
        <f>OBV!H2278</f>
        <v>CONFIRMED BEARISH</v>
      </c>
    </row>
    <row r="2279" spans="1:12" ht="13.5" x14ac:dyDescent="0.25">
      <c r="A2279" s="3">
        <f>RSI!A2279</f>
        <v>45321</v>
      </c>
      <c r="B2279" s="2">
        <f>RSI!B2279</f>
        <v>6.9755000000000003</v>
      </c>
      <c r="C2279" s="2">
        <f>RSI!I2279</f>
        <v>48.326858919217948</v>
      </c>
      <c r="D2279" s="2">
        <f>MACD!E2279</f>
        <v>1.2830791616901038E-2</v>
      </c>
      <c r="E2279" s="2">
        <f>MACD!F2279</f>
        <v>7.2702571568296681E-2</v>
      </c>
      <c r="F2279" s="2">
        <f>'Moving Avg'!D2279</f>
        <v>6.9680000000000009</v>
      </c>
      <c r="G2279" s="2">
        <f>'Moving Avg'!F2279</f>
        <v>7.0053600000000031</v>
      </c>
      <c r="H2279" s="2">
        <f>'Moving Avg'!G2279</f>
        <v>7.0135659999999982</v>
      </c>
      <c r="I2279" s="2">
        <f>'Moving Avg'!H2279</f>
        <v>6.7705674999999914</v>
      </c>
      <c r="J2279" s="6" t="str">
        <f>OBV!F2279</f>
        <v>BEARISH</v>
      </c>
      <c r="K2279" s="6" t="str">
        <f>OBV!G2279</f>
        <v>STRONG</v>
      </c>
      <c r="L2279" s="6" t="str">
        <f>OBV!H2279</f>
        <v>CONFIRMED BEARISH</v>
      </c>
    </row>
    <row r="2280" spans="1:12" ht="13.5" x14ac:dyDescent="0.25">
      <c r="A2280" s="3">
        <f>RSI!A2280</f>
        <v>45322</v>
      </c>
      <c r="B2280" s="2">
        <f>RSI!B2280</f>
        <v>6.9474</v>
      </c>
      <c r="C2280" s="2">
        <f>RSI!I2280</f>
        <v>45.915221149621246</v>
      </c>
      <c r="D2280" s="2">
        <f>MACD!E2280</f>
        <v>-5.4476709130391043E-5</v>
      </c>
      <c r="E2280" s="2">
        <f>MACD!F2280</f>
        <v>5.8151161912811271E-2</v>
      </c>
      <c r="F2280" s="2">
        <f>'Moving Avg'!D2280</f>
        <v>6.97546</v>
      </c>
      <c r="G2280" s="2">
        <f>'Moving Avg'!F2280</f>
        <v>6.983880000000001</v>
      </c>
      <c r="H2280" s="2">
        <f>'Moving Avg'!G2280</f>
        <v>7.0180479999999985</v>
      </c>
      <c r="I2280" s="2">
        <f>'Moving Avg'!H2280</f>
        <v>6.7707084999999925</v>
      </c>
      <c r="J2280" s="6" t="str">
        <f>OBV!F2280</f>
        <v>BEARISH</v>
      </c>
      <c r="K2280" s="6" t="str">
        <f>OBV!G2280</f>
        <v>STRONG</v>
      </c>
      <c r="L2280" s="6" t="str">
        <f>OBV!H2280</f>
        <v>BEARISH DIVERGENCE</v>
      </c>
    </row>
    <row r="2281" spans="1:12" ht="13.5" x14ac:dyDescent="0.25">
      <c r="A2281" s="3">
        <f>RSI!A2281</f>
        <v>45323</v>
      </c>
      <c r="B2281" s="2">
        <f>RSI!B2281</f>
        <v>6.77</v>
      </c>
      <c r="C2281" s="2">
        <f>RSI!I2281</f>
        <v>34.283566835628477</v>
      </c>
      <c r="D2281" s="2">
        <f>MACD!E2281</f>
        <v>1.8260535020721669E-2</v>
      </c>
      <c r="E2281" s="2">
        <f>MACD!F2281</f>
        <v>5.0173036534393353E-2</v>
      </c>
      <c r="F2281" s="2">
        <f>'Moving Avg'!D2281</f>
        <v>6.9306399999999995</v>
      </c>
      <c r="G2281" s="2">
        <f>'Moving Avg'!F2281</f>
        <v>6.9605350000000019</v>
      </c>
      <c r="H2281" s="2">
        <f>'Moving Avg'!G2281</f>
        <v>7.0227159999999982</v>
      </c>
      <c r="I2281" s="2">
        <f>'Moving Avg'!H2281</f>
        <v>6.7710929999999916</v>
      </c>
      <c r="J2281" s="6" t="str">
        <f>OBV!F2281</f>
        <v>BEARISH</v>
      </c>
      <c r="K2281" s="6" t="str">
        <f>OBV!G2281</f>
        <v>STRONG</v>
      </c>
      <c r="L2281" s="6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6.8167</v>
      </c>
      <c r="C2282" s="2">
        <f>RSI!I2282</f>
        <v>38.686942409747346</v>
      </c>
      <c r="D2282" s="2">
        <f>MACD!E2282</f>
        <v>2.8726592244726845E-2</v>
      </c>
      <c r="E2282" s="2">
        <f>MACD!F2282</f>
        <v>4.5883747676460057E-2</v>
      </c>
      <c r="F2282" s="2">
        <f>'Moving Avg'!D2282</f>
        <v>6.8970200000000004</v>
      </c>
      <c r="G2282" s="2">
        <f>'Moving Avg'!F2282</f>
        <v>6.9404550000000018</v>
      </c>
      <c r="H2282" s="2">
        <f>'Moving Avg'!G2282</f>
        <v>7.0270119999999983</v>
      </c>
      <c r="I2282" s="2">
        <f>'Moving Avg'!H2282</f>
        <v>6.7717559999999928</v>
      </c>
      <c r="J2282" s="6" t="str">
        <f>OBV!F2282</f>
        <v>BEARISH</v>
      </c>
      <c r="K2282" s="6" t="str">
        <f>OBV!G2282</f>
        <v>STRONG</v>
      </c>
      <c r="L2282" s="6" t="str">
        <f>OBV!H2282</f>
        <v>CONFIRMED BEARISH</v>
      </c>
    </row>
    <row r="2283" spans="1:12" ht="13.5" x14ac:dyDescent="0.25">
      <c r="A2283" s="3">
        <f>RSI!A2283</f>
        <v>45327</v>
      </c>
      <c r="B2283" s="2">
        <f>RSI!B2283</f>
        <v>6.77</v>
      </c>
      <c r="C2283" s="2">
        <f>RSI!I2283</f>
        <v>36.083180666632565</v>
      </c>
      <c r="D2283" s="2">
        <f>MACD!E2283</f>
        <v>4.4850977907469947E-2</v>
      </c>
      <c r="E2283" s="2">
        <f>MACD!F2283</f>
        <v>4.5677193722662039E-2</v>
      </c>
      <c r="F2283" s="2">
        <f>'Moving Avg'!D2283</f>
        <v>6.8559200000000002</v>
      </c>
      <c r="G2283" s="2">
        <f>'Moving Avg'!F2283</f>
        <v>6.9287800000000006</v>
      </c>
      <c r="H2283" s="2">
        <f>'Moving Avg'!G2283</f>
        <v>7.0301859999999987</v>
      </c>
      <c r="I2283" s="2">
        <f>'Moving Avg'!H2283</f>
        <v>6.772501999999994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</row>
    <row r="2284" spans="1:12" ht="13.5" x14ac:dyDescent="0.25">
      <c r="A2284" s="3">
        <f>RSI!A2284</f>
        <v>45328</v>
      </c>
      <c r="B2284" s="2">
        <f>RSI!B2284</f>
        <v>6.77</v>
      </c>
      <c r="C2284" s="2">
        <f>RSI!I2284</f>
        <v>36.083180666632565</v>
      </c>
      <c r="D2284" s="2">
        <f>MACD!E2284</f>
        <v>5.9633890003265577E-2</v>
      </c>
      <c r="E2284" s="2">
        <f>MACD!F2284</f>
        <v>4.8468532978782751E-2</v>
      </c>
      <c r="F2284" s="2">
        <f>'Moving Avg'!D2284</f>
        <v>6.8148200000000001</v>
      </c>
      <c r="G2284" s="2">
        <f>'Moving Avg'!F2284</f>
        <v>6.916640000000001</v>
      </c>
      <c r="H2284" s="2">
        <f>'Moving Avg'!G2284</f>
        <v>7.0292519999999987</v>
      </c>
      <c r="I2284" s="2">
        <f>'Moving Avg'!H2284</f>
        <v>6.7724339999999934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6.9100999999999999</v>
      </c>
      <c r="C2285" s="2">
        <f>RSI!I2285</f>
        <v>48.21059866871483</v>
      </c>
      <c r="D2285" s="2">
        <f>MACD!E2285</f>
        <v>4.8450315263467658E-2</v>
      </c>
      <c r="E2285" s="2">
        <f>MACD!F2285</f>
        <v>4.8464889435719735E-2</v>
      </c>
      <c r="F2285" s="2">
        <f>'Moving Avg'!D2285</f>
        <v>6.8073600000000001</v>
      </c>
      <c r="G2285" s="2">
        <f>'Moving Avg'!F2285</f>
        <v>6.9166399999999992</v>
      </c>
      <c r="H2285" s="2">
        <f>'Moving Avg'!G2285</f>
        <v>7.0273839999999987</v>
      </c>
      <c r="I2285" s="2">
        <f>'Moving Avg'!H2285</f>
        <v>6.7730664999999943</v>
      </c>
      <c r="J2285" s="6" t="str">
        <f>OBV!F2285</f>
        <v>BULLISH</v>
      </c>
      <c r="K2285" s="6" t="str">
        <f>OBV!G2285</f>
        <v>NEUTRAL</v>
      </c>
      <c r="L2285" s="6" t="str">
        <f>OBV!H2285</f>
        <v>BULLISH DIVERGENCE</v>
      </c>
    </row>
    <row r="2286" spans="1:12" ht="13.5" x14ac:dyDescent="0.25">
      <c r="A2286" s="3">
        <f>RSI!A2286</f>
        <v>45330</v>
      </c>
      <c r="B2286" s="2">
        <f>RSI!B2286</f>
        <v>6.6673</v>
      </c>
      <c r="C2286" s="2">
        <f>RSI!I2286</f>
        <v>35.602943386728313</v>
      </c>
      <c r="D2286" s="2">
        <f>MACD!E2286</f>
        <v>7.0044377045523909E-2</v>
      </c>
      <c r="E2286" s="2">
        <f>MACD!F2286</f>
        <v>5.278078695768057E-2</v>
      </c>
      <c r="F2286" s="2">
        <f>'Moving Avg'!D2286</f>
        <v>6.7868200000000005</v>
      </c>
      <c r="G2286" s="2">
        <f>'Moving Avg'!F2286</f>
        <v>6.9045000000000005</v>
      </c>
      <c r="H2286" s="2">
        <f>'Moving Avg'!G2286</f>
        <v>7.020848</v>
      </c>
      <c r="I2286" s="2">
        <f>'Moving Avg'!H2286</f>
        <v>6.7724849999999943</v>
      </c>
      <c r="J2286" s="6" t="str">
        <f>OBV!F2286</f>
        <v>BULLISH</v>
      </c>
      <c r="K2286" s="6" t="str">
        <f>OBV!G2286</f>
        <v>NEUTRAL</v>
      </c>
      <c r="L2286" s="6" t="str">
        <f>OBV!H2286</f>
        <v>BULLISH DIVERGENCE</v>
      </c>
    </row>
    <row r="2287" spans="1:12" ht="13.5" x14ac:dyDescent="0.25">
      <c r="A2287" s="3">
        <f>RSI!A2287</f>
        <v>45331</v>
      </c>
      <c r="B2287" s="2">
        <f>RSI!B2287</f>
        <v>6.5366</v>
      </c>
      <c r="C2287" s="2">
        <f>RSI!I2287</f>
        <v>30.916028294035257</v>
      </c>
      <c r="D2287" s="2">
        <f>MACD!E2287</f>
        <v>9.8139503774535619E-2</v>
      </c>
      <c r="E2287" s="2">
        <f>MACD!F2287</f>
        <v>6.1852530321051584E-2</v>
      </c>
      <c r="F2287" s="2">
        <f>'Moving Avg'!D2287</f>
        <v>6.7307999999999995</v>
      </c>
      <c r="G2287" s="2">
        <f>'Moving Avg'!F2287</f>
        <v>6.8862899999999998</v>
      </c>
      <c r="H2287" s="2">
        <f>'Moving Avg'!G2287</f>
        <v>7.0118840000000011</v>
      </c>
      <c r="I2287" s="2">
        <f>'Moving Avg'!H2287</f>
        <v>6.7719284999999942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6.5458999999999996</v>
      </c>
      <c r="C2288" s="2">
        <f>RSI!I2288</f>
        <v>31.605968463349342</v>
      </c>
      <c r="D2288" s="2">
        <f>MACD!E2288</f>
        <v>0.12202099048502024</v>
      </c>
      <c r="E2288" s="2">
        <f>MACD!F2288</f>
        <v>7.3886222353845316E-2</v>
      </c>
      <c r="F2288" s="2">
        <f>'Moving Avg'!D2288</f>
        <v>6.6859800000000007</v>
      </c>
      <c r="G2288" s="2">
        <f>'Moving Avg'!F2288</f>
        <v>6.8685449999999992</v>
      </c>
      <c r="H2288" s="2">
        <f>'Moving Avg'!G2288</f>
        <v>7.0031060000000016</v>
      </c>
      <c r="I2288" s="2">
        <f>'Moving Avg'!H2288</f>
        <v>6.7709664999999948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</row>
    <row r="2289" spans="1:12" ht="13.5" x14ac:dyDescent="0.25">
      <c r="A2289" s="3">
        <f>RSI!A2289</f>
        <v>45335</v>
      </c>
      <c r="B2289" s="2">
        <f>RSI!B2289</f>
        <v>6.7140000000000004</v>
      </c>
      <c r="C2289" s="2">
        <f>RSI!I2289</f>
        <v>42.737906994781582</v>
      </c>
      <c r="D2289" s="2">
        <f>MACD!E2289</f>
        <v>0.13178487904183811</v>
      </c>
      <c r="E2289" s="2">
        <f>MACD!F2289</f>
        <v>8.5465953691443886E-2</v>
      </c>
      <c r="F2289" s="2">
        <f>'Moving Avg'!D2289</f>
        <v>6.6747800000000002</v>
      </c>
      <c r="G2289" s="2">
        <f>'Moving Avg'!F2289</f>
        <v>6.8592049999999984</v>
      </c>
      <c r="H2289" s="2">
        <f>'Moving Avg'!G2289</f>
        <v>6.9939540000000013</v>
      </c>
      <c r="I2289" s="2">
        <f>'Moving Avg'!H2289</f>
        <v>6.7707089999999939</v>
      </c>
      <c r="J2289" s="6" t="str">
        <f>OBV!F2289</f>
        <v>BULLISH</v>
      </c>
      <c r="K2289" s="6" t="str">
        <f>OBV!G2289</f>
        <v>NEUTRAL</v>
      </c>
      <c r="L2289" s="6" t="str">
        <f>OBV!H2289</f>
        <v>BULLISH DIVERGENCE</v>
      </c>
    </row>
    <row r="2290" spans="1:12" ht="13.5" x14ac:dyDescent="0.25">
      <c r="A2290" s="3">
        <f>RSI!A2290</f>
        <v>45336</v>
      </c>
      <c r="B2290" s="2">
        <f>RSI!B2290</f>
        <v>6.7140000000000004</v>
      </c>
      <c r="C2290" s="2">
        <f>RSI!I2290</f>
        <v>42.737906994781589</v>
      </c>
      <c r="D2290" s="2">
        <f>MACD!E2290</f>
        <v>0.13658980735225867</v>
      </c>
      <c r="E2290" s="2">
        <f>MACD!F2290</f>
        <v>9.5690724423606849E-2</v>
      </c>
      <c r="F2290" s="2">
        <f>'Moving Avg'!D2290</f>
        <v>6.6355599999999999</v>
      </c>
      <c r="G2290" s="2">
        <f>'Moving Avg'!F2290</f>
        <v>6.8498649999999994</v>
      </c>
      <c r="H2290" s="2">
        <f>'Moving Avg'!G2290</f>
        <v>6.9881640000000012</v>
      </c>
      <c r="I2290" s="2">
        <f>'Moving Avg'!H2290</f>
        <v>6.7705874999999933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</row>
    <row r="2291" spans="1:12" ht="13.5" x14ac:dyDescent="0.25">
      <c r="A2291" s="3">
        <f>RSI!A2291</f>
        <v>45337</v>
      </c>
      <c r="B2291" s="2">
        <f>RSI!B2291</f>
        <v>6.7140000000000004</v>
      </c>
      <c r="C2291" s="2">
        <f>RSI!I2291</f>
        <v>42.737906994781582</v>
      </c>
      <c r="D2291" s="2">
        <f>MACD!E2291</f>
        <v>0.11416529469116643</v>
      </c>
      <c r="E2291" s="2">
        <f>MACD!F2291</f>
        <v>9.9385638477118773E-2</v>
      </c>
      <c r="F2291" s="2">
        <f>'Moving Avg'!D2291</f>
        <v>6.6448999999999998</v>
      </c>
      <c r="G2291" s="2">
        <f>'Moving Avg'!F2291</f>
        <v>6.8353899999999994</v>
      </c>
      <c r="H2291" s="2">
        <f>'Moving Avg'!G2291</f>
        <v>6.9823740000000019</v>
      </c>
      <c r="I2291" s="2">
        <f>'Moving Avg'!H2291</f>
        <v>6.7706919999999933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</row>
    <row r="2292" spans="1:12" ht="13.5" x14ac:dyDescent="0.25">
      <c r="A2292" s="3">
        <f>RSI!A2292</f>
        <v>45338</v>
      </c>
      <c r="B2292" s="2">
        <f>RSI!B2292</f>
        <v>6.5833000000000004</v>
      </c>
      <c r="C2292" s="2">
        <f>RSI!I2292</f>
        <v>36.90482977235358</v>
      </c>
      <c r="D2292" s="2">
        <f>MACD!E2292</f>
        <v>0.11279947656989897</v>
      </c>
      <c r="E2292" s="2">
        <f>MACD!F2292</f>
        <v>0.10206840609567482</v>
      </c>
      <c r="F2292" s="2">
        <f>'Moving Avg'!D2292</f>
        <v>6.6542399999999997</v>
      </c>
      <c r="G2292" s="2">
        <f>'Moving Avg'!F2292</f>
        <v>6.815315</v>
      </c>
      <c r="H2292" s="2">
        <f>'Moving Avg'!G2292</f>
        <v>6.972850000000002</v>
      </c>
      <c r="I2292" s="2">
        <f>'Moving Avg'!H2292</f>
        <v>6.7699169999999933</v>
      </c>
      <c r="J2292" s="6" t="str">
        <f>OBV!F2292</f>
        <v>BULLISH</v>
      </c>
      <c r="K2292" s="6" t="str">
        <f>OBV!G2292</f>
        <v>NEUTRAL</v>
      </c>
      <c r="L2292" s="6" t="str">
        <f>OBV!H2292</f>
        <v>CONFIRMED BULLISH</v>
      </c>
    </row>
    <row r="2293" spans="1:12" ht="13.5" x14ac:dyDescent="0.25">
      <c r="A2293" s="3">
        <f>RSI!A2293</f>
        <v>45341</v>
      </c>
      <c r="B2293" s="2">
        <f>RSI!B2293</f>
        <v>6.5833000000000004</v>
      </c>
      <c r="C2293" s="2">
        <f>RSI!I2293</f>
        <v>36.90482977235358</v>
      </c>
      <c r="D2293" s="2">
        <f>MACD!E2293</f>
        <v>0.1059191407020128</v>
      </c>
      <c r="E2293" s="2">
        <f>MACD!F2293</f>
        <v>0.10283855301694242</v>
      </c>
      <c r="F2293" s="2">
        <f>'Moving Avg'!D2293</f>
        <v>6.6617200000000008</v>
      </c>
      <c r="G2293" s="2">
        <f>'Moving Avg'!F2293</f>
        <v>6.7943049999999987</v>
      </c>
      <c r="H2293" s="2">
        <f>'Moving Avg'!G2293</f>
        <v>6.9635120000000015</v>
      </c>
      <c r="I2293" s="2">
        <f>'Moving Avg'!H2293</f>
        <v>6.7693679999999938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6.798</v>
      </c>
      <c r="C2294" s="2">
        <f>RSI!I2294</f>
        <v>49.925347283012741</v>
      </c>
      <c r="D2294" s="2">
        <f>MACD!E2294</f>
        <v>8.5545440056780109E-2</v>
      </c>
      <c r="E2294" s="2">
        <f>MACD!F2294</f>
        <v>9.937993042490996E-2</v>
      </c>
      <c r="F2294" s="2">
        <f>'Moving Avg'!D2294</f>
        <v>6.6785200000000007</v>
      </c>
      <c r="G2294" s="2">
        <f>'Moving Avg'!F2294</f>
        <v>6.7840299999999996</v>
      </c>
      <c r="H2294" s="2">
        <f>'Moving Avg'!G2294</f>
        <v>6.9586560000000022</v>
      </c>
      <c r="I2294" s="2">
        <f>'Moving Avg'!H2294</f>
        <v>6.7698924999999939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6.7887000000000004</v>
      </c>
      <c r="C2295" s="2">
        <f>RSI!I2295</f>
        <v>49.44932412948004</v>
      </c>
      <c r="D2295" s="2">
        <f>MACD!E2295</f>
        <v>9.0531908895337132E-2</v>
      </c>
      <c r="E2295" s="2">
        <f>MACD!F2295</f>
        <v>9.7610326118995394E-2</v>
      </c>
      <c r="F2295" s="2">
        <f>'Moving Avg'!D2295</f>
        <v>6.69346</v>
      </c>
      <c r="G2295" s="2">
        <f>'Moving Avg'!F2295</f>
        <v>6.7779599999999984</v>
      </c>
      <c r="H2295" s="2">
        <f>'Moving Avg'!G2295</f>
        <v>6.9536140000000026</v>
      </c>
      <c r="I2295" s="2">
        <f>'Moving Avg'!H2295</f>
        <v>6.770415499999995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</row>
    <row r="2296" spans="1:12" ht="13.5" x14ac:dyDescent="0.25">
      <c r="A2296" s="3">
        <f>RSI!A2296</f>
        <v>45344</v>
      </c>
      <c r="B2296" s="2">
        <f>RSI!B2296</f>
        <v>6.7793999999999999</v>
      </c>
      <c r="C2296" s="2">
        <f>RSI!I2296</f>
        <v>48.946732362628588</v>
      </c>
      <c r="D2296" s="2">
        <f>MACD!E2296</f>
        <v>5.8125502328447709E-2</v>
      </c>
      <c r="E2296" s="2">
        <f>MACD!F2296</f>
        <v>8.9713361360885868E-2</v>
      </c>
      <c r="F2296" s="2">
        <f>'Moving Avg'!D2296</f>
        <v>6.7065400000000013</v>
      </c>
      <c r="G2296" s="2">
        <f>'Moving Avg'!F2296</f>
        <v>6.7672249999999989</v>
      </c>
      <c r="H2296" s="2">
        <f>'Moving Avg'!G2296</f>
        <v>6.9485720000000022</v>
      </c>
      <c r="I2296" s="2">
        <f>'Moving Avg'!H2296</f>
        <v>6.7708919999999946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6.6486000000000001</v>
      </c>
      <c r="C2297" s="2">
        <f>RSI!I2297</f>
        <v>42.416881992126861</v>
      </c>
      <c r="D2297" s="2">
        <f>MACD!E2297</f>
        <v>2.0377172370589669E-2</v>
      </c>
      <c r="E2297" s="2">
        <f>MACD!F2297</f>
        <v>7.584612356282662E-2</v>
      </c>
      <c r="F2297" s="2">
        <f>'Moving Avg'!D2297</f>
        <v>6.7195999999999998</v>
      </c>
      <c r="G2297" s="2">
        <f>'Moving Avg'!F2297</f>
        <v>6.7504149999999985</v>
      </c>
      <c r="H2297" s="2">
        <f>'Moving Avg'!G2297</f>
        <v>6.9388600000000027</v>
      </c>
      <c r="I2297" s="2">
        <f>'Moving Avg'!H2297</f>
        <v>6.7708954999999955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6.77</v>
      </c>
      <c r="C2298" s="2">
        <f>RSI!I2298</f>
        <v>49.191867685985919</v>
      </c>
      <c r="D2298" s="2">
        <f>MACD!E2298</f>
        <v>-1.8268125144775382E-2</v>
      </c>
      <c r="E2298" s="2">
        <f>MACD!F2298</f>
        <v>5.7023273821306224E-2</v>
      </c>
      <c r="F2298" s="2">
        <f>'Moving Avg'!D2298</f>
        <v>6.7569400000000002</v>
      </c>
      <c r="G2298" s="2">
        <f>'Moving Avg'!F2298</f>
        <v>6.7401399999999994</v>
      </c>
      <c r="H2298" s="2">
        <f>'Moving Avg'!G2298</f>
        <v>6.9308280000000035</v>
      </c>
      <c r="I2298" s="2">
        <f>'Moving Avg'!H2298</f>
        <v>6.7713249999999956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6.7514000000000003</v>
      </c>
      <c r="C2299" s="2">
        <f>RSI!I2299</f>
        <v>48.255092668929841</v>
      </c>
      <c r="D2299" s="2">
        <f>MACD!E2299</f>
        <v>-2.3652126045476507E-2</v>
      </c>
      <c r="E2299" s="2">
        <f>MACD!F2299</f>
        <v>4.0888193847949679E-2</v>
      </c>
      <c r="F2299" s="2">
        <f>'Moving Avg'!D2299</f>
        <v>6.7476200000000004</v>
      </c>
      <c r="G2299" s="2">
        <f>'Moving Avg'!F2299</f>
        <v>6.7289349999999981</v>
      </c>
      <c r="H2299" s="2">
        <f>'Moving Avg'!G2299</f>
        <v>6.9227980000000029</v>
      </c>
      <c r="I2299" s="2">
        <f>'Moving Avg'!H2299</f>
        <v>6.772068499999996</v>
      </c>
      <c r="J2299" s="6" t="str">
        <f>OBV!F2299</f>
        <v>BEARISH</v>
      </c>
      <c r="K2299" s="6" t="str">
        <f>OBV!G2299</f>
        <v>NEUTRAL</v>
      </c>
      <c r="L2299" s="6" t="str">
        <f>OBV!H2299</f>
        <v>CONFIRMED BEARISH</v>
      </c>
    </row>
    <row r="2300" spans="1:12" ht="13.5" x14ac:dyDescent="0.25">
      <c r="A2300" s="3">
        <f>RSI!A2300</f>
        <v>45350</v>
      </c>
      <c r="B2300" s="2">
        <f>RSI!B2300</f>
        <v>6.7514000000000003</v>
      </c>
      <c r="C2300" s="2">
        <f>RSI!I2300</f>
        <v>48.255092668929848</v>
      </c>
      <c r="D2300" s="2">
        <f>MACD!E2300</f>
        <v>-2.8027031297645166E-2</v>
      </c>
      <c r="E2300" s="2">
        <f>MACD!F2300</f>
        <v>2.7105148818830711E-2</v>
      </c>
      <c r="F2300" s="2">
        <f>'Moving Avg'!D2300</f>
        <v>6.7401600000000004</v>
      </c>
      <c r="G2300" s="2">
        <f>'Moving Avg'!F2300</f>
        <v>6.7191349999999987</v>
      </c>
      <c r="H2300" s="2">
        <f>'Moving Avg'!G2300</f>
        <v>6.9151420000000021</v>
      </c>
      <c r="I2300" s="2">
        <f>'Moving Avg'!H2300</f>
        <v>6.7724504999999962</v>
      </c>
      <c r="J2300" s="6" t="str">
        <f>OBV!F2300</f>
        <v>BEARISH</v>
      </c>
      <c r="K2300" s="6" t="str">
        <f>OBV!G2300</f>
        <v>NEUTRAL</v>
      </c>
      <c r="L2300" s="6" t="str">
        <f>OBV!H2300</f>
        <v>CONFIRMED BEARISH</v>
      </c>
    </row>
    <row r="2301" spans="1:12" ht="13.5" x14ac:dyDescent="0.25">
      <c r="A2301" s="3">
        <f>RSI!A2301</f>
        <v>45351</v>
      </c>
      <c r="B2301" s="2">
        <f>RSI!B2301</f>
        <v>6.742</v>
      </c>
      <c r="C2301" s="2">
        <f>RSI!I2301</f>
        <v>47.722434181063825</v>
      </c>
      <c r="D2301" s="2">
        <f>MACD!E2301</f>
        <v>-3.0865181779569539E-2</v>
      </c>
      <c r="E2301" s="2">
        <f>MACD!F2301</f>
        <v>1.551108269915066E-2</v>
      </c>
      <c r="F2301" s="2">
        <f>'Moving Avg'!D2301</f>
        <v>6.7326800000000002</v>
      </c>
      <c r="G2301" s="2">
        <f>'Moving Avg'!F2301</f>
        <v>6.7177349999999993</v>
      </c>
      <c r="H2301" s="2">
        <f>'Moving Avg'!G2301</f>
        <v>6.9072980000000017</v>
      </c>
      <c r="I2301" s="2">
        <f>'Moving Avg'!H2301</f>
        <v>6.7727854999999968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6.7514000000000003</v>
      </c>
      <c r="C2302" s="2">
        <f>RSI!I2302</f>
        <v>48.336582842254479</v>
      </c>
      <c r="D2302" s="2">
        <f>MACD!E2302</f>
        <v>-5.3860140911795362E-2</v>
      </c>
      <c r="E2302" s="2">
        <f>MACD!F2302</f>
        <v>1.6368379769614548E-3</v>
      </c>
      <c r="F2302" s="2">
        <f>'Moving Avg'!D2302</f>
        <v>6.7532399999999999</v>
      </c>
      <c r="G2302" s="2">
        <f>'Moving Avg'!F2302</f>
        <v>6.7144700000000004</v>
      </c>
      <c r="H2302" s="2">
        <f>'Moving Avg'!G2302</f>
        <v>6.9016960000000021</v>
      </c>
      <c r="I2302" s="2">
        <f>'Moving Avg'!H2302</f>
        <v>6.7733029999999976</v>
      </c>
      <c r="J2302" s="6" t="str">
        <f>OBV!F2302</f>
        <v>BEARISH</v>
      </c>
      <c r="K2302" s="6" t="str">
        <f>OBV!G2302</f>
        <v>NEUTRAL</v>
      </c>
      <c r="L2302" s="6" t="str">
        <f>OBV!H2302</f>
        <v>BEARISH DIVERGENCE</v>
      </c>
    </row>
    <row r="2303" spans="1:12" ht="13.5" x14ac:dyDescent="0.25">
      <c r="A2303" s="3">
        <f>RSI!A2303</f>
        <v>45355</v>
      </c>
      <c r="B2303" s="2">
        <f>RSI!B2303</f>
        <v>6.7233000000000001</v>
      </c>
      <c r="C2303" s="2">
        <f>RSI!I2303</f>
        <v>46.575112973540811</v>
      </c>
      <c r="D2303" s="2">
        <f>MACD!E2303</f>
        <v>-7.1096531788476192E-2</v>
      </c>
      <c r="E2303" s="2">
        <f>MACD!F2303</f>
        <v>-1.2909835976126076E-2</v>
      </c>
      <c r="F2303" s="2">
        <f>'Moving Avg'!D2303</f>
        <v>6.7439000000000009</v>
      </c>
      <c r="G2303" s="2">
        <f>'Moving Avg'!F2303</f>
        <v>6.7121350000000009</v>
      </c>
      <c r="H2303" s="2">
        <f>'Moving Avg'!G2303</f>
        <v>6.8938520000000016</v>
      </c>
      <c r="I2303" s="2">
        <f>'Moving Avg'!H2303</f>
        <v>6.7739514999999981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</row>
    <row r="2304" spans="1:12" ht="13.5" x14ac:dyDescent="0.25">
      <c r="A2304" s="3">
        <f>RSI!A2304</f>
        <v>45356</v>
      </c>
      <c r="B2304" s="2">
        <f>RSI!B2304</f>
        <v>6.7140000000000004</v>
      </c>
      <c r="C2304" s="2">
        <f>RSI!I2304</f>
        <v>45.977926492666469</v>
      </c>
      <c r="D2304" s="2">
        <f>MACD!E2304</f>
        <v>-5.1666393224183871E-2</v>
      </c>
      <c r="E2304" s="2">
        <f>MACD!F2304</f>
        <v>-2.0661147425737637E-2</v>
      </c>
      <c r="F2304" s="2">
        <f>'Moving Avg'!D2304</f>
        <v>6.7364199999999999</v>
      </c>
      <c r="G2304" s="2">
        <f>'Moving Avg'!F2304</f>
        <v>6.7093350000000003</v>
      </c>
      <c r="H2304" s="2">
        <f>'Moving Avg'!G2304</f>
        <v>6.8852620000000009</v>
      </c>
      <c r="I2304" s="2">
        <f>'Moving Avg'!H2304</f>
        <v>6.7742819999999986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6.5366</v>
      </c>
      <c r="C2305" s="2">
        <f>RSI!I2305</f>
        <v>36.392292971765499</v>
      </c>
      <c r="D2305" s="2">
        <f>MACD!E2305</f>
        <v>-2.3187322916271569E-2</v>
      </c>
      <c r="E2305" s="2">
        <f>MACD!F2305</f>
        <v>-2.1166382523844424E-2</v>
      </c>
      <c r="F2305" s="2">
        <f>'Moving Avg'!D2305</f>
        <v>6.69346</v>
      </c>
      <c r="G2305" s="2">
        <f>'Moving Avg'!F2305</f>
        <v>6.6906599999999994</v>
      </c>
      <c r="H2305" s="2">
        <f>'Moving Avg'!G2305</f>
        <v>6.8731240000000016</v>
      </c>
      <c r="I2305" s="2">
        <f>'Moving Avg'!H2305</f>
        <v>6.7737704999999986</v>
      </c>
      <c r="J2305" s="6" t="str">
        <f>OBV!F2305</f>
        <v>BEARISH</v>
      </c>
      <c r="K2305" s="6" t="str">
        <f>OBV!G2305</f>
        <v>STRONG</v>
      </c>
      <c r="L2305" s="6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6.7514000000000003</v>
      </c>
      <c r="C2306" s="2">
        <f>RSI!I2306</f>
        <v>49.988226679063189</v>
      </c>
      <c r="D2306" s="2">
        <f>MACD!E2306</f>
        <v>-1.507936386686648E-2</v>
      </c>
      <c r="E2306" s="2">
        <f>MACD!F2306</f>
        <v>-1.9948978792448835E-2</v>
      </c>
      <c r="F2306" s="2">
        <f>'Moving Avg'!D2306</f>
        <v>6.6953399999999998</v>
      </c>
      <c r="G2306" s="2">
        <f>'Moving Avg'!F2306</f>
        <v>6.6948650000000001</v>
      </c>
      <c r="H2306" s="2">
        <f>'Moving Avg'!G2306</f>
        <v>6.865654000000001</v>
      </c>
      <c r="I2306" s="2">
        <f>'Moving Avg'!H2306</f>
        <v>6.7743329999999995</v>
      </c>
      <c r="J2306" s="6" t="str">
        <f>OBV!F2306</f>
        <v>BEARISH</v>
      </c>
      <c r="K2306" s="6" t="str">
        <f>OBV!G2306</f>
        <v>STRONG</v>
      </c>
      <c r="L2306" s="6" t="str">
        <f>OBV!H2306</f>
        <v>BEARISH DIVERGENCE</v>
      </c>
    </row>
    <row r="2307" spans="1:12" ht="13.5" x14ac:dyDescent="0.25">
      <c r="A2307" s="3">
        <f>RSI!A2307</f>
        <v>45359</v>
      </c>
      <c r="B2307" s="2">
        <f>RSI!B2307</f>
        <v>6.7046999999999999</v>
      </c>
      <c r="C2307" s="2">
        <f>RSI!I2307</f>
        <v>47.605763904805663</v>
      </c>
      <c r="D2307" s="2">
        <f>MACD!E2307</f>
        <v>-2.4899859040503181E-2</v>
      </c>
      <c r="E2307" s="2">
        <f>MACD!F2307</f>
        <v>-2.0939154842059708E-2</v>
      </c>
      <c r="F2307" s="2">
        <f>'Moving Avg'!D2307</f>
        <v>6.6859999999999999</v>
      </c>
      <c r="G2307" s="2">
        <f>'Moving Avg'!F2307</f>
        <v>6.7032700000000007</v>
      </c>
      <c r="H2307" s="2">
        <f>'Moving Avg'!G2307</f>
        <v>6.8576240000000004</v>
      </c>
      <c r="I2307" s="2">
        <f>'Moving Avg'!H2307</f>
        <v>6.7746169999999983</v>
      </c>
      <c r="J2307" s="6" t="str">
        <f>OBV!F2307</f>
        <v>BEARISH</v>
      </c>
      <c r="K2307" s="6" t="str">
        <f>OBV!G2307</f>
        <v>STRONG</v>
      </c>
      <c r="L2307" s="6" t="str">
        <f>OBV!H2307</f>
        <v>CONFIRMED BEARISH</v>
      </c>
    </row>
    <row r="2308" spans="1:12" ht="13.5" x14ac:dyDescent="0.25">
      <c r="A2308" s="3">
        <f>RSI!A2308</f>
        <v>45362</v>
      </c>
      <c r="B2308" s="2">
        <f>RSI!B2308</f>
        <v>6.7046999999999999</v>
      </c>
      <c r="C2308" s="2">
        <f>RSI!I2308</f>
        <v>47.605763904805663</v>
      </c>
      <c r="D2308" s="2">
        <f>MACD!E2308</f>
        <v>-1.4272613275797319E-2</v>
      </c>
      <c r="E2308" s="2">
        <f>MACD!F2308</f>
        <v>-1.960584652880723E-2</v>
      </c>
      <c r="F2308" s="2">
        <f>'Moving Avg'!D2308</f>
        <v>6.6822800000000004</v>
      </c>
      <c r="G2308" s="2">
        <f>'Moving Avg'!F2308</f>
        <v>6.7112100000000012</v>
      </c>
      <c r="H2308" s="2">
        <f>'Moving Avg'!G2308</f>
        <v>6.8490340000000005</v>
      </c>
      <c r="I2308" s="2">
        <f>'Moving Avg'!H2308</f>
        <v>6.7746749999999993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6.7046999999999999</v>
      </c>
      <c r="C2309" s="2">
        <f>RSI!I2309</f>
        <v>47.605763904805663</v>
      </c>
      <c r="D2309" s="2">
        <f>MACD!E2309</f>
        <v>-7.9011516279416938E-3</v>
      </c>
      <c r="E2309" s="2">
        <f>MACD!F2309</f>
        <v>-1.7264907548634124E-2</v>
      </c>
      <c r="F2309" s="2">
        <f>'Moving Avg'!D2309</f>
        <v>6.6804199999999998</v>
      </c>
      <c r="G2309" s="2">
        <f>'Moving Avg'!F2309</f>
        <v>6.7107450000000002</v>
      </c>
      <c r="H2309" s="2">
        <f>'Moving Avg'!G2309</f>
        <v>6.8354020000000011</v>
      </c>
      <c r="I2309" s="2">
        <f>'Moving Avg'!H2309</f>
        <v>6.7729689999999998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6.7046999999999999</v>
      </c>
      <c r="C2310" s="2">
        <f>RSI!I2310</f>
        <v>47.605763904805663</v>
      </c>
      <c r="D2310" s="2">
        <f>MACD!E2310</f>
        <v>-2.2870303753146359E-3</v>
      </c>
      <c r="E2310" s="2">
        <f>MACD!F2310</f>
        <v>-1.4269332113970227E-2</v>
      </c>
      <c r="F2310" s="2">
        <f>'Moving Avg'!D2310</f>
        <v>6.7140399999999998</v>
      </c>
      <c r="G2310" s="2">
        <f>'Moving Avg'!F2310</f>
        <v>6.71028</v>
      </c>
      <c r="H2310" s="2">
        <f>'Moving Avg'!G2310</f>
        <v>6.821956000000001</v>
      </c>
      <c r="I2310" s="2">
        <f>'Moving Avg'!H2310</f>
        <v>6.7712180000000002</v>
      </c>
      <c r="J2310" s="6" t="str">
        <f>OBV!F2310</f>
        <v>BEARISH</v>
      </c>
      <c r="K2310" s="6" t="str">
        <f>OBV!G2310</f>
        <v>NEUTRAL</v>
      </c>
      <c r="L2310" s="6" t="str">
        <f>OBV!H2310</f>
        <v>BEARISH DIVERGENCE</v>
      </c>
    </row>
    <row r="2311" spans="1:12" ht="13.5" x14ac:dyDescent="0.25">
      <c r="A2311" s="3">
        <f>RSI!A2311</f>
        <v>45365</v>
      </c>
      <c r="B2311" s="2">
        <f>RSI!B2311</f>
        <v>6.6859999999999999</v>
      </c>
      <c r="C2311" s="2">
        <f>RSI!I2311</f>
        <v>46.41431934528358</v>
      </c>
      <c r="D2311" s="2">
        <f>MACD!E2311</f>
        <v>2.6087857670606951E-3</v>
      </c>
      <c r="E2311" s="2">
        <f>MACD!F2311</f>
        <v>-1.0893708537764044E-2</v>
      </c>
      <c r="F2311" s="2">
        <f>'Moving Avg'!D2311</f>
        <v>6.7009600000000002</v>
      </c>
      <c r="G2311" s="2">
        <f>'Moving Avg'!F2311</f>
        <v>6.7088800000000006</v>
      </c>
      <c r="H2311" s="2">
        <f>'Moving Avg'!G2311</f>
        <v>6.810938000000001</v>
      </c>
      <c r="I2311" s="2">
        <f>'Moving Avg'!H2311</f>
        <v>6.7693734999999977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6.6952999999999996</v>
      </c>
      <c r="C2312" s="2">
        <f>RSI!I2312</f>
        <v>47.123091071580433</v>
      </c>
      <c r="D2312" s="2">
        <f>MACD!E2312</f>
        <v>7.810250998072199E-3</v>
      </c>
      <c r="E2312" s="2">
        <f>MACD!F2312</f>
        <v>-7.1529166305967957E-3</v>
      </c>
      <c r="F2312" s="2">
        <f>'Moving Avg'!D2312</f>
        <v>6.6990800000000004</v>
      </c>
      <c r="G2312" s="2">
        <f>'Moving Avg'!F2312</f>
        <v>6.71448</v>
      </c>
      <c r="H2312" s="2">
        <f>'Moving Avg'!G2312</f>
        <v>6.8004780000000009</v>
      </c>
      <c r="I2312" s="2">
        <f>'Moving Avg'!H2312</f>
        <v>6.7684799999999994</v>
      </c>
      <c r="J2312" s="6" t="str">
        <f>OBV!F2312</f>
        <v>BULLISH</v>
      </c>
      <c r="K2312" s="6" t="str">
        <f>OBV!G2312</f>
        <v>NEUTRAL</v>
      </c>
      <c r="L2312" s="6" t="str">
        <f>OBV!H2312</f>
        <v>BULLISH DIVERGENCE</v>
      </c>
    </row>
    <row r="2313" spans="1:12" ht="13.5" x14ac:dyDescent="0.25">
      <c r="A2313" s="3">
        <f>RSI!A2313</f>
        <v>45369</v>
      </c>
      <c r="B2313" s="2">
        <f>RSI!B2313</f>
        <v>6.6952999999999996</v>
      </c>
      <c r="C2313" s="2">
        <f>RSI!I2313</f>
        <v>47.123091071580433</v>
      </c>
      <c r="D2313" s="2">
        <f>MACD!E2313</f>
        <v>8.1127066520201296E-3</v>
      </c>
      <c r="E2313" s="2">
        <f>MACD!F2313</f>
        <v>-4.0997919740734107E-3</v>
      </c>
      <c r="F2313" s="2">
        <f>'Moving Avg'!D2313</f>
        <v>6.6971999999999996</v>
      </c>
      <c r="G2313" s="2">
        <f>'Moving Avg'!F2313</f>
        <v>6.7200800000000003</v>
      </c>
      <c r="H2313" s="2">
        <f>'Moving Avg'!G2313</f>
        <v>6.7943139999999991</v>
      </c>
      <c r="I2313" s="2">
        <f>'Moving Avg'!H2313</f>
        <v>6.7671339999999995</v>
      </c>
      <c r="J2313" s="6" t="str">
        <f>OBV!F2313</f>
        <v>BULLISH</v>
      </c>
      <c r="K2313" s="6" t="str">
        <f>OBV!G2313</f>
        <v>NEUTRAL</v>
      </c>
      <c r="L2313" s="6" t="str">
        <f>OBV!H2313</f>
        <v>BULLISH DIVERGENCE</v>
      </c>
    </row>
    <row r="2314" spans="1:12" ht="13.5" x14ac:dyDescent="0.25">
      <c r="A2314" s="3">
        <f>RSI!A2314</f>
        <v>45370</v>
      </c>
      <c r="B2314" s="2">
        <f>RSI!B2314</f>
        <v>6.7140000000000004</v>
      </c>
      <c r="C2314" s="2">
        <f>RSI!I2314</f>
        <v>48.705279930123353</v>
      </c>
      <c r="D2314" s="2">
        <f>MACD!E2314</f>
        <v>5.7603547381388509E-3</v>
      </c>
      <c r="E2314" s="2">
        <f>MACD!F2314</f>
        <v>-2.1277626316309585E-3</v>
      </c>
      <c r="F2314" s="2">
        <f>'Moving Avg'!D2314</f>
        <v>6.6990600000000002</v>
      </c>
      <c r="G2314" s="2">
        <f>'Moving Avg'!F2314</f>
        <v>6.7158800000000012</v>
      </c>
      <c r="H2314" s="2">
        <f>'Moving Avg'!G2314</f>
        <v>6.7883379999999987</v>
      </c>
      <c r="I2314" s="2">
        <f>'Moving Avg'!H2314</f>
        <v>6.765881499999999</v>
      </c>
      <c r="J2314" s="6" t="str">
        <f>OBV!F2314</f>
        <v>BULLISH</v>
      </c>
      <c r="K2314" s="6" t="str">
        <f>OBV!G2314</f>
        <v>NEUTRAL</v>
      </c>
      <c r="L2314" s="6" t="str">
        <f>OBV!H2314</f>
        <v>CONFIRMED BULLISH</v>
      </c>
    </row>
    <row r="2315" spans="1:12" ht="13.5" x14ac:dyDescent="0.25">
      <c r="A2315" s="3">
        <f>RSI!A2315</f>
        <v>45372</v>
      </c>
      <c r="B2315" s="2">
        <f>RSI!B2315</f>
        <v>6.6952999999999996</v>
      </c>
      <c r="C2315" s="2">
        <f>RSI!I2315</f>
        <v>47.184805519506007</v>
      </c>
      <c r="D2315" s="2">
        <f>MACD!E2315</f>
        <v>-2.2055423595964463E-2</v>
      </c>
      <c r="E2315" s="2">
        <f>MACD!F2315</f>
        <v>-6.1132948244976594E-3</v>
      </c>
      <c r="F2315" s="2">
        <f>'Moving Avg'!D2315</f>
        <v>6.6971800000000004</v>
      </c>
      <c r="G2315" s="2">
        <f>'Moving Avg'!F2315</f>
        <v>6.7112100000000012</v>
      </c>
      <c r="H2315" s="2">
        <f>'Moving Avg'!G2315</f>
        <v>6.7840419999999986</v>
      </c>
      <c r="I2315" s="2">
        <f>'Moving Avg'!H2315</f>
        <v>6.7647619999999993</v>
      </c>
      <c r="J2315" s="6" t="str">
        <f>OBV!F2315</f>
        <v>BULLISH</v>
      </c>
      <c r="K2315" s="6" t="str">
        <f>OBV!G2315</f>
        <v>NEUTRAL</v>
      </c>
      <c r="L2315" s="6" t="str">
        <f>OBV!H2315</f>
        <v>BULLISH DIVERGENCE</v>
      </c>
    </row>
    <row r="2316" spans="1:12" ht="13.5" x14ac:dyDescent="0.25">
      <c r="A2316" s="3">
        <f>RSI!A2316</f>
        <v>45373</v>
      </c>
      <c r="B2316" s="2">
        <f>RSI!B2316</f>
        <v>6.6859999999999999</v>
      </c>
      <c r="C2316" s="2">
        <f>RSI!I2316</f>
        <v>46.408862165489964</v>
      </c>
      <c r="D2316" s="2">
        <f>MACD!E2316</f>
        <v>-1.167057273412464E-2</v>
      </c>
      <c r="E2316" s="2">
        <f>MACD!F2316</f>
        <v>-7.2247504064230561E-3</v>
      </c>
      <c r="F2316" s="2">
        <f>'Moving Avg'!D2316</f>
        <v>6.6971800000000004</v>
      </c>
      <c r="G2316" s="2">
        <f>'Moving Avg'!F2316</f>
        <v>6.7065400000000013</v>
      </c>
      <c r="H2316" s="2">
        <f>'Moving Avg'!G2316</f>
        <v>6.7795599999999983</v>
      </c>
      <c r="I2316" s="2">
        <f>'Moving Avg'!H2316</f>
        <v>6.7633694999999996</v>
      </c>
      <c r="J2316" s="6" t="str">
        <f>OBV!F2316</f>
        <v>BEARISH</v>
      </c>
      <c r="K2316" s="6" t="str">
        <f>OBV!G2316</f>
        <v>NEUTRAL</v>
      </c>
      <c r="L2316" s="6" t="str">
        <f>OBV!H2316</f>
        <v>NEUTRAL</v>
      </c>
    </row>
    <row r="2317" spans="1:12" ht="13.5" x14ac:dyDescent="0.25">
      <c r="A2317" s="3">
        <f>RSI!A2317</f>
        <v>45376</v>
      </c>
      <c r="B2317" s="2">
        <f>RSI!B2317</f>
        <v>6.6859999999999999</v>
      </c>
      <c r="C2317" s="2">
        <f>RSI!I2317</f>
        <v>46.408862165489964</v>
      </c>
      <c r="D2317" s="2">
        <f>MACD!E2317</f>
        <v>-9.8406118283049793E-3</v>
      </c>
      <c r="E2317" s="2">
        <f>MACD!F2317</f>
        <v>-7.7479226907994411E-3</v>
      </c>
      <c r="F2317" s="2">
        <f>'Moving Avg'!D2317</f>
        <v>6.6953199999999997</v>
      </c>
      <c r="G2317" s="2">
        <f>'Moving Avg'!F2317</f>
        <v>6.7084100000000024</v>
      </c>
      <c r="H2317" s="2">
        <f>'Moving Avg'!G2317</f>
        <v>6.7752639999999964</v>
      </c>
      <c r="I2317" s="2">
        <f>'Moving Avg'!H2317</f>
        <v>6.7628814999999998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6.6859999999999999</v>
      </c>
      <c r="C2318" s="2">
        <f>RSI!I2318</f>
        <v>46.408862165489971</v>
      </c>
      <c r="D2318" s="2">
        <f>MACD!E2318</f>
        <v>-8.0816326362427304E-3</v>
      </c>
      <c r="E2318" s="2">
        <f>MACD!F2318</f>
        <v>-7.8146646798880996E-3</v>
      </c>
      <c r="F2318" s="2">
        <f>'Moving Avg'!D2318</f>
        <v>6.69346</v>
      </c>
      <c r="G2318" s="2">
        <f>'Moving Avg'!F2318</f>
        <v>6.7042100000000016</v>
      </c>
      <c r="H2318" s="2">
        <f>'Moving Avg'!G2318</f>
        <v>6.7709679999999954</v>
      </c>
      <c r="I2318" s="2">
        <f>'Moving Avg'!H2318</f>
        <v>6.7614890000000001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6.6859999999999999</v>
      </c>
      <c r="C2319" s="2">
        <f>RSI!I2319</f>
        <v>46.408862165489971</v>
      </c>
      <c r="D2319" s="2">
        <f>MACD!E2319</f>
        <v>-6.3983112448990909E-3</v>
      </c>
      <c r="E2319" s="2">
        <f>MACD!F2319</f>
        <v>-7.5313939928902986E-3</v>
      </c>
      <c r="F2319" s="2">
        <f>'Moving Avg'!D2319</f>
        <v>6.6878600000000006</v>
      </c>
      <c r="G2319" s="2">
        <f>'Moving Avg'!F2319</f>
        <v>6.7009400000000028</v>
      </c>
      <c r="H2319" s="2">
        <f>'Moving Avg'!G2319</f>
        <v>6.7666719999999954</v>
      </c>
      <c r="I2319" s="2">
        <f>'Moving Avg'!H2319</f>
        <v>6.7600965000000004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7.0781999999999998</v>
      </c>
      <c r="C2320" s="2">
        <f>RSI!I2320</f>
        <v>72.272879801574689</v>
      </c>
      <c r="D2320" s="2">
        <f>MACD!E2320</f>
        <v>-3.3845300909859155E-2</v>
      </c>
      <c r="E2320" s="2">
        <f>MACD!F2320</f>
        <v>-1.2794175376284071E-2</v>
      </c>
      <c r="F2320" s="2">
        <f>'Moving Avg'!D2320</f>
        <v>6.7644400000000005</v>
      </c>
      <c r="G2320" s="2">
        <f>'Moving Avg'!F2320</f>
        <v>6.7172800000000024</v>
      </c>
      <c r="H2320" s="2">
        <f>'Moving Avg'!G2320</f>
        <v>6.7702199999999948</v>
      </c>
      <c r="I2320" s="2">
        <f>'Moving Avg'!H2320</f>
        <v>6.7606650000000004</v>
      </c>
      <c r="J2320" s="6" t="str">
        <f>OBV!F2320</f>
        <v>BULLISH</v>
      </c>
      <c r="K2320" s="6" t="str">
        <f>OBV!G2320</f>
        <v>WEAK</v>
      </c>
      <c r="L2320" s="6" t="str">
        <f>OBV!H2320</f>
        <v>CONFIRMED BULLISH</v>
      </c>
    </row>
    <row r="2321" spans="1:12" ht="13.5" x14ac:dyDescent="0.25">
      <c r="A2321" s="3">
        <f>RSI!A2321</f>
        <v>45380</v>
      </c>
      <c r="B2321" s="2">
        <f>RSI!B2321</f>
        <v>7.4984000000000002</v>
      </c>
      <c r="C2321" s="2">
        <f>RSI!I2321</f>
        <v>82.190212598107792</v>
      </c>
      <c r="D2321" s="2">
        <f>MACD!E2321</f>
        <v>-9.3222910466054465E-2</v>
      </c>
      <c r="E2321" s="2">
        <f>MACD!F2321</f>
        <v>-2.8879922394238151E-2</v>
      </c>
      <c r="F2321" s="2">
        <f>'Moving Avg'!D2321</f>
        <v>6.92692</v>
      </c>
      <c r="G2321" s="2">
        <f>'Moving Avg'!F2321</f>
        <v>6.7551000000000014</v>
      </c>
      <c r="H2321" s="2">
        <f>'Moving Avg'!G2321</f>
        <v>6.7801179999999954</v>
      </c>
      <c r="I2321" s="2">
        <f>'Moving Avg'!H2321</f>
        <v>6.7642389999999999</v>
      </c>
      <c r="J2321" s="6" t="str">
        <f>OBV!F2321</f>
        <v>BULLISH</v>
      </c>
      <c r="K2321" s="6" t="str">
        <f>OBV!G2321</f>
        <v>WEAK</v>
      </c>
      <c r="L2321" s="6" t="str">
        <f>OBV!H2321</f>
        <v>CONFIRMED BULLISH</v>
      </c>
    </row>
    <row r="2322" spans="1:12" ht="13.5" x14ac:dyDescent="0.25">
      <c r="A2322" s="3">
        <f>RSI!A2322</f>
        <v>45383</v>
      </c>
      <c r="B2322" s="2">
        <f>RSI!B2322</f>
        <v>7.8064999999999998</v>
      </c>
      <c r="C2322" s="2">
        <f>RSI!I2322</f>
        <v>86.112465594951502</v>
      </c>
      <c r="D2322" s="2">
        <f>MACD!E2322</f>
        <v>-0.16933103293354623</v>
      </c>
      <c r="E2322" s="2">
        <f>MACD!F2322</f>
        <v>-5.6970144502099765E-2</v>
      </c>
      <c r="F2322" s="2">
        <f>'Moving Avg'!D2322</f>
        <v>7.1510199999999999</v>
      </c>
      <c r="G2322" s="2">
        <f>'Moving Avg'!F2322</f>
        <v>6.8078550000000009</v>
      </c>
      <c r="H2322" s="2">
        <f>'Moving Avg'!G2322</f>
        <v>6.7965519999999948</v>
      </c>
      <c r="I2322" s="2">
        <f>'Moving Avg'!H2322</f>
        <v>6.7684944999999992</v>
      </c>
      <c r="J2322" s="6" t="str">
        <f>OBV!F2322</f>
        <v>BULLISH</v>
      </c>
      <c r="K2322" s="6" t="str">
        <f>OBV!G2322</f>
        <v>WEAK</v>
      </c>
      <c r="L2322" s="6" t="str">
        <f>OBV!H2322</f>
        <v>CONFIRMED BULLISH</v>
      </c>
    </row>
    <row r="2323" spans="1:12" ht="13.5" x14ac:dyDescent="0.25">
      <c r="A2323" s="3">
        <f>RSI!A2323</f>
        <v>45384</v>
      </c>
      <c r="B2323" s="2">
        <f>RSI!B2323</f>
        <v>7.9093</v>
      </c>
      <c r="C2323" s="2">
        <f>RSI!I2323</f>
        <v>87.130852370164533</v>
      </c>
      <c r="D2323" s="2">
        <f>MACD!E2323</f>
        <v>-0.24730826810968765</v>
      </c>
      <c r="E2323" s="2">
        <f>MACD!F2323</f>
        <v>-9.5037769223617341E-2</v>
      </c>
      <c r="F2323" s="2">
        <f>'Moving Avg'!D2323</f>
        <v>7.3956800000000005</v>
      </c>
      <c r="G2323" s="2">
        <f>'Moving Avg'!F2323</f>
        <v>6.8671550000000012</v>
      </c>
      <c r="H2323" s="2">
        <f>'Moving Avg'!G2323</f>
        <v>6.814667999999994</v>
      </c>
      <c r="I2323" s="2">
        <f>'Moving Avg'!H2323</f>
        <v>6.7741229999999995</v>
      </c>
      <c r="J2323" s="6" t="str">
        <f>OBV!F2323</f>
        <v>BULLISH</v>
      </c>
      <c r="K2323" s="6" t="str">
        <f>OBV!G2323</f>
        <v>WEAK</v>
      </c>
      <c r="L2323" s="6" t="str">
        <f>OBV!H2323</f>
        <v>CONFIRMED BULLISH</v>
      </c>
    </row>
    <row r="2324" spans="1:12" ht="13.5" x14ac:dyDescent="0.25">
      <c r="A2324" s="3">
        <f>RSI!A2324</f>
        <v>45385</v>
      </c>
      <c r="B2324" s="2">
        <f>RSI!B2324</f>
        <v>7.9372999999999996</v>
      </c>
      <c r="C2324" s="2">
        <f>RSI!I2324</f>
        <v>87.401836858109505</v>
      </c>
      <c r="D2324" s="2">
        <f>MACD!E2324</f>
        <v>-0.31861512452279328</v>
      </c>
      <c r="E2324" s="2">
        <f>MACD!F2324</f>
        <v>-0.13975324028345254</v>
      </c>
      <c r="F2324" s="2">
        <f>'Moving Avg'!D2324</f>
        <v>7.6459400000000004</v>
      </c>
      <c r="G2324" s="2">
        <f>'Moving Avg'!F2324</f>
        <v>6.9283200000000011</v>
      </c>
      <c r="H2324" s="2">
        <f>'Moving Avg'!G2324</f>
        <v>6.833343999999995</v>
      </c>
      <c r="I2324" s="2">
        <f>'Moving Avg'!H2324</f>
        <v>6.781474499999999</v>
      </c>
      <c r="J2324" s="6" t="str">
        <f>OBV!F2324</f>
        <v>BULLISH</v>
      </c>
      <c r="K2324" s="6" t="str">
        <f>OBV!G2324</f>
        <v>WEAK</v>
      </c>
      <c r="L2324" s="6" t="str">
        <f>OBV!H2324</f>
        <v>CONFIRMED BULLISH</v>
      </c>
    </row>
    <row r="2325" spans="1:12" ht="13.5" x14ac:dyDescent="0.25">
      <c r="A2325" s="3">
        <f>RSI!A2325</f>
        <v>45386</v>
      </c>
      <c r="B2325" s="2">
        <f>RSI!B2325</f>
        <v>7.9372999999999996</v>
      </c>
      <c r="C2325" s="2">
        <f>RSI!I2325</f>
        <v>87.401836858109505</v>
      </c>
      <c r="D2325" s="2">
        <f>MACD!E2325</f>
        <v>-0.38766904194590701</v>
      </c>
      <c r="E2325" s="2">
        <f>MACD!F2325</f>
        <v>-0.18933640061594342</v>
      </c>
      <c r="F2325" s="2">
        <f>'Moving Avg'!D2325</f>
        <v>7.8177599999999998</v>
      </c>
      <c r="G2325" s="2">
        <f>'Moving Avg'!F2325</f>
        <v>6.998355000000001</v>
      </c>
      <c r="H2325" s="2">
        <f>'Moving Avg'!G2325</f>
        <v>6.853887999999996</v>
      </c>
      <c r="I2325" s="2">
        <f>'Moving Avg'!H2325</f>
        <v>6.7879665000000013</v>
      </c>
      <c r="J2325" s="6" t="str">
        <f>OBV!F2325</f>
        <v>BULLISH</v>
      </c>
      <c r="K2325" s="6" t="str">
        <f>OBV!G2325</f>
        <v>WEAK</v>
      </c>
      <c r="L2325" s="6" t="str">
        <f>OBV!H2325</f>
        <v>CONFIRMED BULLISH</v>
      </c>
    </row>
    <row r="2326" spans="1:12" ht="13.5" x14ac:dyDescent="0.25">
      <c r="A2326" s="3">
        <f>RSI!A2326</f>
        <v>45387</v>
      </c>
      <c r="B2326" s="2">
        <f>RSI!B2326</f>
        <v>7.9372999999999996</v>
      </c>
      <c r="C2326" s="2">
        <f>RSI!I2326</f>
        <v>87.401836858109505</v>
      </c>
      <c r="D2326" s="2">
        <f>MACD!E2326</f>
        <v>-0.45293784856577179</v>
      </c>
      <c r="E2326" s="2">
        <f>MACD!F2326</f>
        <v>-0.24205669020590909</v>
      </c>
      <c r="F2326" s="2">
        <f>'Moving Avg'!D2326</f>
        <v>7.9055399999999993</v>
      </c>
      <c r="G2326" s="2">
        <f>'Moving Avg'!F2326</f>
        <v>7.0576500000000006</v>
      </c>
      <c r="H2326" s="2">
        <f>'Moving Avg'!G2326</f>
        <v>6.8727519999999958</v>
      </c>
      <c r="I2326" s="2">
        <f>'Moving Avg'!H2326</f>
        <v>6.7930570000000001</v>
      </c>
      <c r="J2326" s="6" t="str">
        <f>OBV!F2326</f>
        <v>BULLISH</v>
      </c>
      <c r="K2326" s="6" t="str">
        <f>OBV!G2326</f>
        <v>WEAK</v>
      </c>
      <c r="L2326" s="6" t="str">
        <f>OBV!H2326</f>
        <v>CONFIRMED BULLISH</v>
      </c>
    </row>
    <row r="2327" spans="1:12" ht="13.5" x14ac:dyDescent="0.25">
      <c r="A2327" s="3">
        <f>RSI!A2327</f>
        <v>45390</v>
      </c>
      <c r="B2327" s="2">
        <f>RSI!B2327</f>
        <v>8.0120000000000005</v>
      </c>
      <c r="C2327" s="2">
        <f>RSI!I2327</f>
        <v>88.227814631345709</v>
      </c>
      <c r="D2327" s="2">
        <f>MACD!E2327</f>
        <v>-0.51870585547802328</v>
      </c>
      <c r="E2327" s="2">
        <f>MACD!F2327</f>
        <v>-0.29738652326033194</v>
      </c>
      <c r="F2327" s="2">
        <f>'Moving Avg'!D2327</f>
        <v>7.9466399999999995</v>
      </c>
      <c r="G2327" s="2">
        <f>'Moving Avg'!F2327</f>
        <v>7.1230150000000005</v>
      </c>
      <c r="H2327" s="2">
        <f>'Moving Avg'!G2327</f>
        <v>6.8932959999999968</v>
      </c>
      <c r="I2327" s="2">
        <f>'Moving Avg'!H2327</f>
        <v>6.7985210000000009</v>
      </c>
      <c r="J2327" s="6" t="str">
        <f>OBV!F2327</f>
        <v>BULLISH</v>
      </c>
      <c r="K2327" s="6" t="str">
        <f>OBV!G2327</f>
        <v>WEAK</v>
      </c>
      <c r="L2327" s="6" t="str">
        <f>OBV!H2327</f>
        <v>CONFIRMED BULLISH</v>
      </c>
    </row>
    <row r="2328" spans="1:12" ht="13.5" x14ac:dyDescent="0.25">
      <c r="A2328" s="3">
        <f>RSI!A2328</f>
        <v>45394</v>
      </c>
      <c r="B2328" s="2">
        <f>RSI!B2328</f>
        <v>8.4788999999999994</v>
      </c>
      <c r="C2328" s="2">
        <f>RSI!I2328</f>
        <v>91.832332241258499</v>
      </c>
      <c r="D2328" s="2">
        <f>MACD!E2328</f>
        <v>-0.61401861467733099</v>
      </c>
      <c r="E2328" s="2">
        <f>MACD!F2328</f>
        <v>-0.36071294154373179</v>
      </c>
      <c r="F2328" s="2">
        <f>'Moving Avg'!D2328</f>
        <v>8.0605599999999988</v>
      </c>
      <c r="G2328" s="2">
        <f>'Moving Avg'!F2328</f>
        <v>7.2117249999999986</v>
      </c>
      <c r="H2328" s="2">
        <f>'Moving Avg'!G2328</f>
        <v>6.9233639999999967</v>
      </c>
      <c r="I2328" s="2">
        <f>'Moving Avg'!H2328</f>
        <v>6.8065455000000012</v>
      </c>
      <c r="J2328" s="6" t="str">
        <f>OBV!F2328</f>
        <v>BULLISH</v>
      </c>
      <c r="K2328" s="6" t="str">
        <f>OBV!G2328</f>
        <v>WEAK</v>
      </c>
      <c r="L2328" s="6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8.8523999999999994</v>
      </c>
      <c r="C2329" s="2">
        <f>RSI!I2329</f>
        <v>93.537111455562098</v>
      </c>
      <c r="D2329" s="2">
        <f>MACD!E2329</f>
        <v>-0.72979506573459663</v>
      </c>
      <c r="E2329" s="2">
        <f>MACD!F2329</f>
        <v>-0.43452936638190476</v>
      </c>
      <c r="F2329" s="2">
        <f>'Moving Avg'!D2329</f>
        <v>8.2435799999999997</v>
      </c>
      <c r="G2329" s="2">
        <f>'Moving Avg'!F2329</f>
        <v>7.3191099999999993</v>
      </c>
      <c r="H2329" s="2">
        <f>'Moving Avg'!G2329</f>
        <v>6.9609019999999964</v>
      </c>
      <c r="I2329" s="2">
        <f>'Moving Avg'!H2329</f>
        <v>6.8176130000000024</v>
      </c>
      <c r="J2329" s="6" t="str">
        <f>OBV!F2329</f>
        <v>BULLISH</v>
      </c>
      <c r="K2329" s="6" t="str">
        <f>OBV!G2329</f>
        <v>WEAK</v>
      </c>
      <c r="L2329" s="6" t="str">
        <f>OBV!H2329</f>
        <v>CONFIRMED BULLISH</v>
      </c>
    </row>
    <row r="2330" spans="1:12" ht="13.5" x14ac:dyDescent="0.25">
      <c r="A2330" s="3">
        <f>RSI!A2330</f>
        <v>45398</v>
      </c>
      <c r="B2330" s="2">
        <f>RSI!B2330</f>
        <v>8.8711000000000002</v>
      </c>
      <c r="C2330" s="2">
        <f>RSI!I2330</f>
        <v>93.609035183342414</v>
      </c>
      <c r="D2330" s="2">
        <f>MACD!E2330</f>
        <v>-0.77792140128391196</v>
      </c>
      <c r="E2330" s="2">
        <f>MACD!F2330</f>
        <v>-0.50320777336230615</v>
      </c>
      <c r="F2330" s="2">
        <f>'Moving Avg'!D2330</f>
        <v>8.4303399999999993</v>
      </c>
      <c r="G2330" s="2">
        <f>'Moving Avg'!F2330</f>
        <v>7.4274299999999993</v>
      </c>
      <c r="H2330" s="2">
        <f>'Moving Avg'!G2330</f>
        <v>6.9993759999999989</v>
      </c>
      <c r="I2330" s="2">
        <f>'Moving Avg'!H2330</f>
        <v>6.827417500000001</v>
      </c>
      <c r="J2330" s="6" t="str">
        <f>OBV!F2330</f>
        <v>BULLISH</v>
      </c>
      <c r="K2330" s="6" t="str">
        <f>OBV!G2330</f>
        <v>WEAK</v>
      </c>
      <c r="L2330" s="6" t="str">
        <f>OBV!H2330</f>
        <v>CONFIRMED BULLISH</v>
      </c>
    </row>
    <row r="2331" spans="1:12" ht="13.5" x14ac:dyDescent="0.25">
      <c r="A2331" s="3">
        <f>RSI!A2331</f>
        <v>45399</v>
      </c>
      <c r="B2331" s="2">
        <f>RSI!B2331</f>
        <v>8.7776999999999994</v>
      </c>
      <c r="C2331" s="2">
        <f>RSI!I2331</f>
        <v>88.322089940529651</v>
      </c>
      <c r="D2331" s="2">
        <f>MACD!E2331</f>
        <v>-0.75562925504723388</v>
      </c>
      <c r="E2331" s="2">
        <f>MACD!F2331</f>
        <v>-0.55369206969929174</v>
      </c>
      <c r="F2331" s="2">
        <f>'Moving Avg'!D2331</f>
        <v>8.5984199999999991</v>
      </c>
      <c r="G2331" s="2">
        <f>'Moving Avg'!F2331</f>
        <v>7.5320149999999995</v>
      </c>
      <c r="H2331" s="2">
        <f>'Moving Avg'!G2331</f>
        <v>7.0395299999999983</v>
      </c>
      <c r="I2331" s="2">
        <f>'Moving Avg'!H2331</f>
        <v>6.8377950000000025</v>
      </c>
      <c r="J2331" s="6" t="str">
        <f>OBV!F2331</f>
        <v>BULLISH</v>
      </c>
      <c r="K2331" s="6" t="str">
        <f>OBV!G2331</f>
        <v>WEAK</v>
      </c>
      <c r="L2331" s="6" t="str">
        <f>OBV!H2331</f>
        <v>CONFIRMED BULLISH</v>
      </c>
    </row>
    <row r="2332" spans="1:12" ht="13.5" x14ac:dyDescent="0.25">
      <c r="A2332" s="3">
        <f>RSI!A2332</f>
        <v>45400</v>
      </c>
      <c r="B2332" s="2">
        <f>RSI!B2332</f>
        <v>8.5723000000000003</v>
      </c>
      <c r="C2332" s="2">
        <f>RSI!I2332</f>
        <v>77.901948579742779</v>
      </c>
      <c r="D2332" s="2">
        <f>MACD!E2332</f>
        <v>-0.68151684127151935</v>
      </c>
      <c r="E2332" s="2">
        <f>MACD!F2332</f>
        <v>-0.57925702401373724</v>
      </c>
      <c r="F2332" s="2">
        <f>'Moving Avg'!D2332</f>
        <v>8.7104799999999987</v>
      </c>
      <c r="G2332" s="2">
        <f>'Moving Avg'!F2332</f>
        <v>7.6258650000000001</v>
      </c>
      <c r="H2332" s="2">
        <f>'Moving Avg'!G2332</f>
        <v>7.074641999999999</v>
      </c>
      <c r="I2332" s="2">
        <f>'Moving Avg'!H2332</f>
        <v>6.8471455000000025</v>
      </c>
      <c r="J2332" s="6" t="str">
        <f>OBV!F2332</f>
        <v>BULLISH</v>
      </c>
      <c r="K2332" s="6" t="str">
        <f>OBV!G2332</f>
        <v>WEAK</v>
      </c>
      <c r="L2332" s="6" t="str">
        <f>OBV!H2332</f>
        <v>CONFIRMED BULLISH</v>
      </c>
    </row>
    <row r="2333" spans="1:12" ht="13.5" x14ac:dyDescent="0.25">
      <c r="A2333" s="3">
        <f>RSI!A2333</f>
        <v>45401</v>
      </c>
      <c r="B2333" s="2">
        <f>RSI!B2333</f>
        <v>8.4976000000000003</v>
      </c>
      <c r="C2333" s="2">
        <f>RSI!I2333</f>
        <v>74.461304417050798</v>
      </c>
      <c r="D2333" s="2">
        <f>MACD!E2333</f>
        <v>-0.60306333371195464</v>
      </c>
      <c r="E2333" s="2">
        <f>MACD!F2333</f>
        <v>-0.58401828595338079</v>
      </c>
      <c r="F2333" s="2">
        <f>'Moving Avg'!D2333</f>
        <v>8.714220000000001</v>
      </c>
      <c r="G2333" s="2">
        <f>'Moving Avg'!F2333</f>
        <v>7.7159800000000001</v>
      </c>
      <c r="H2333" s="2">
        <f>'Moving Avg'!G2333</f>
        <v>7.1091939999999987</v>
      </c>
      <c r="I2333" s="2">
        <f>'Moving Avg'!H2333</f>
        <v>6.8553085000000022</v>
      </c>
      <c r="J2333" s="6" t="str">
        <f>OBV!F2333</f>
        <v>BULLISH</v>
      </c>
      <c r="K2333" s="6" t="str">
        <f>OBV!G2333</f>
        <v>WEAK</v>
      </c>
      <c r="L2333" s="6" t="str">
        <f>OBV!H2333</f>
        <v>CONFIRMED BULLISH</v>
      </c>
    </row>
    <row r="2334" spans="1:12" ht="13.5" x14ac:dyDescent="0.25">
      <c r="A2334" s="3">
        <f>RSI!A2334</f>
        <v>45404</v>
      </c>
      <c r="B2334" s="2">
        <f>RSI!B2334</f>
        <v>8.4041999999999994</v>
      </c>
      <c r="C2334" s="2">
        <f>RSI!I2334</f>
        <v>70.281613934013436</v>
      </c>
      <c r="D2334" s="2">
        <f>MACD!E2334</f>
        <v>-0.53020245646486508</v>
      </c>
      <c r="E2334" s="2">
        <f>MACD!F2334</f>
        <v>-0.57325512005567769</v>
      </c>
      <c r="F2334" s="2">
        <f>'Moving Avg'!D2334</f>
        <v>8.6245799999999999</v>
      </c>
      <c r="G2334" s="2">
        <f>'Moving Avg'!F2334</f>
        <v>7.8004900000000008</v>
      </c>
      <c r="H2334" s="2">
        <f>'Moving Avg'!G2334</f>
        <v>7.1418779999999993</v>
      </c>
      <c r="I2334" s="2">
        <f>'Moving Avg'!H2334</f>
        <v>6.8628240000000016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8.5908999999999995</v>
      </c>
      <c r="C2335" s="2">
        <f>RSI!I2335</f>
        <v>73.485513069017415</v>
      </c>
      <c r="D2335" s="2">
        <f>MACD!E2335</f>
        <v>-0.48622595769332921</v>
      </c>
      <c r="E2335" s="2">
        <f>MACD!F2335</f>
        <v>-0.55584928758320795</v>
      </c>
      <c r="F2335" s="2">
        <f>'Moving Avg'!D2335</f>
        <v>8.5685400000000005</v>
      </c>
      <c r="G2335" s="2">
        <f>'Moving Avg'!F2335</f>
        <v>7.8952699999999991</v>
      </c>
      <c r="H2335" s="2">
        <f>'Moving Avg'!G2335</f>
        <v>7.1754939999999987</v>
      </c>
      <c r="I2335" s="2">
        <f>'Moving Avg'!H2335</f>
        <v>6.8719060000000001</v>
      </c>
      <c r="J2335" s="6" t="str">
        <f>OBV!F2335</f>
        <v>BEARISH</v>
      </c>
      <c r="K2335" s="6" t="str">
        <f>OBV!G2335</f>
        <v>STRONG</v>
      </c>
      <c r="L2335" s="6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8.4976000000000003</v>
      </c>
      <c r="C2336" s="2">
        <f>RSI!I2336</f>
        <v>69.45571213976929</v>
      </c>
      <c r="D2336" s="2">
        <f>MACD!E2336</f>
        <v>-0.44676772124619113</v>
      </c>
      <c r="E2336" s="2">
        <f>MACD!F2336</f>
        <v>-0.53403297431580465</v>
      </c>
      <c r="F2336" s="2">
        <f>'Moving Avg'!D2336</f>
        <v>8.5125199999999985</v>
      </c>
      <c r="G2336" s="2">
        <f>'Moving Avg'!F2336</f>
        <v>7.9858499999999992</v>
      </c>
      <c r="H2336" s="2">
        <f>'Moving Avg'!G2336</f>
        <v>7.2120999999999995</v>
      </c>
      <c r="I2336" s="2">
        <f>'Moving Avg'!H2336</f>
        <v>6.8805214999999995</v>
      </c>
      <c r="J2336" s="6" t="str">
        <f>OBV!F2336</f>
        <v>BEARISH</v>
      </c>
      <c r="K2336" s="6" t="str">
        <f>OBV!G2336</f>
        <v>STRONG</v>
      </c>
      <c r="L2336" s="6" t="str">
        <f>OBV!H2336</f>
        <v>CONFIRMED BEARISH</v>
      </c>
    </row>
    <row r="2337" spans="1:12" ht="13.5" x14ac:dyDescent="0.25">
      <c r="A2337" s="3">
        <f>RSI!A2337</f>
        <v>45407</v>
      </c>
      <c r="B2337" s="2">
        <f>RSI!B2337</f>
        <v>8.4228000000000005</v>
      </c>
      <c r="C2337" s="2">
        <f>RSI!I2337</f>
        <v>66.315896526861167</v>
      </c>
      <c r="D2337" s="2">
        <f>MACD!E2337</f>
        <v>-0.40011391524064166</v>
      </c>
      <c r="E2337" s="2">
        <f>MACD!F2337</f>
        <v>-0.50724916250077212</v>
      </c>
      <c r="F2337" s="2">
        <f>'Moving Avg'!D2337</f>
        <v>8.4826200000000007</v>
      </c>
      <c r="G2337" s="2">
        <f>'Moving Avg'!F2337</f>
        <v>8.0726899999999997</v>
      </c>
      <c r="H2337" s="2">
        <f>'Moving Avg'!G2337</f>
        <v>7.2498240000000003</v>
      </c>
      <c r="I2337" s="2">
        <f>'Moving Avg'!H2337</f>
        <v>6.888808</v>
      </c>
      <c r="J2337" s="6" t="str">
        <f>OBV!F2337</f>
        <v>BEARISH</v>
      </c>
      <c r="K2337" s="6" t="str">
        <f>OBV!G2337</f>
        <v>STRONG</v>
      </c>
      <c r="L2337" s="6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8.5442</v>
      </c>
      <c r="C2338" s="2">
        <f>RSI!I2338</f>
        <v>68.78248278829534</v>
      </c>
      <c r="D2338" s="2">
        <f>MACD!E2338</f>
        <v>-0.30084539013383704</v>
      </c>
      <c r="E2338" s="2">
        <f>MACD!F2338</f>
        <v>-0.46596840802738515</v>
      </c>
      <c r="F2338" s="2">
        <f>'Moving Avg'!D2338</f>
        <v>8.4919399999999996</v>
      </c>
      <c r="G2338" s="2">
        <f>'Moving Avg'!F2338</f>
        <v>8.1655999999999995</v>
      </c>
      <c r="H2338" s="2">
        <f>'Moving Avg'!G2338</f>
        <v>7.2897899999999991</v>
      </c>
      <c r="I2338" s="2">
        <f>'Moving Avg'!H2338</f>
        <v>6.8966985000000012</v>
      </c>
      <c r="J2338" s="6" t="str">
        <f>OBV!F2338</f>
        <v>BEARISH</v>
      </c>
      <c r="K2338" s="6" t="str">
        <f>OBV!G2338</f>
        <v>NEUTRAL</v>
      </c>
      <c r="L2338" s="6" t="str">
        <f>OBV!H2338</f>
        <v>BEARISH DIVERGENCE</v>
      </c>
    </row>
    <row r="2339" spans="1:12" ht="13.5" x14ac:dyDescent="0.25">
      <c r="A2339" s="3">
        <f>RSI!A2339</f>
        <v>45411</v>
      </c>
      <c r="B2339" s="2">
        <f>RSI!B2339</f>
        <v>8.4976000000000003</v>
      </c>
      <c r="C2339" s="2">
        <f>RSI!I2339</f>
        <v>66.761560073103965</v>
      </c>
      <c r="D2339" s="2">
        <f>MACD!E2339</f>
        <v>-0.1594732363876652</v>
      </c>
      <c r="E2339" s="2">
        <f>MACD!F2339</f>
        <v>-0.40466937369944117</v>
      </c>
      <c r="F2339" s="2">
        <f>'Moving Avg'!D2339</f>
        <v>8.5106199999999994</v>
      </c>
      <c r="G2339" s="2">
        <f>'Moving Avg'!F2339</f>
        <v>8.2561800000000005</v>
      </c>
      <c r="H2339" s="2">
        <f>'Moving Avg'!G2339</f>
        <v>7.3254619999999981</v>
      </c>
      <c r="I2339" s="2">
        <f>'Moving Avg'!H2339</f>
        <v>6.9044025000000024</v>
      </c>
      <c r="J2339" s="6" t="str">
        <f>OBV!F2339</f>
        <v>BEARISH</v>
      </c>
      <c r="K2339" s="6" t="str">
        <f>OBV!G2339</f>
        <v>NEUTRAL</v>
      </c>
      <c r="L2339" s="6" t="str">
        <f>OBV!H2339</f>
        <v>BEARISH DIVERGENCE</v>
      </c>
    </row>
    <row r="2340" spans="1:12" ht="13.5" x14ac:dyDescent="0.25">
      <c r="A2340" s="3">
        <f>RSI!A2340</f>
        <v>45412</v>
      </c>
      <c r="B2340" s="2">
        <f>RSI!B2340</f>
        <v>8.5442</v>
      </c>
      <c r="C2340" s="2">
        <f>RSI!I2340</f>
        <v>67.781015833139321</v>
      </c>
      <c r="D2340" s="2">
        <f>MACD!E2340</f>
        <v>-4.3425842582113461E-2</v>
      </c>
      <c r="E2340" s="2">
        <f>MACD!F2340</f>
        <v>-0.33242066747597565</v>
      </c>
      <c r="F2340" s="2">
        <f>'Moving Avg'!D2340</f>
        <v>8.5012799999999995</v>
      </c>
      <c r="G2340" s="2">
        <f>'Moving Avg'!F2340</f>
        <v>8.3294800000000002</v>
      </c>
      <c r="H2340" s="2">
        <f>'Moving Avg'!G2340</f>
        <v>7.3620659999999987</v>
      </c>
      <c r="I2340" s="2">
        <f>'Moving Avg'!H2340</f>
        <v>6.9123395000000016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</row>
    <row r="2341" spans="1:12" ht="13.5" x14ac:dyDescent="0.25">
      <c r="A2341" s="3">
        <f>RSI!A2341</f>
        <v>45414</v>
      </c>
      <c r="B2341" s="2">
        <f>RSI!B2341</f>
        <v>8.4976000000000003</v>
      </c>
      <c r="C2341" s="2">
        <f>RSI!I2341</f>
        <v>65.613773617863032</v>
      </c>
      <c r="D2341" s="2">
        <f>MACD!E2341</f>
        <v>4.0797338804937411E-2</v>
      </c>
      <c r="E2341" s="2">
        <f>MACD!F2341</f>
        <v>-0.25777706621979307</v>
      </c>
      <c r="F2341" s="2">
        <f>'Moving Avg'!D2341</f>
        <v>8.5012799999999977</v>
      </c>
      <c r="G2341" s="2">
        <f>'Moving Avg'!F2341</f>
        <v>8.3794399999999989</v>
      </c>
      <c r="H2341" s="2">
        <f>'Moving Avg'!G2341</f>
        <v>7.3977379999999968</v>
      </c>
      <c r="I2341" s="2">
        <f>'Moving Avg'!H2341</f>
        <v>6.920043500000002</v>
      </c>
      <c r="J2341" s="6" t="str">
        <f>OBV!F2341</f>
        <v>BULLISH</v>
      </c>
      <c r="K2341" s="6" t="str">
        <f>OBV!G2341</f>
        <v>NEUTRAL</v>
      </c>
      <c r="L2341" s="6" t="str">
        <f>OBV!H2341</f>
        <v>NEUTRAL</v>
      </c>
    </row>
    <row r="2342" spans="1:12" ht="13.5" x14ac:dyDescent="0.25">
      <c r="A2342" s="3">
        <f>RSI!A2342</f>
        <v>45415</v>
      </c>
      <c r="B2342" s="2">
        <f>RSI!B2342</f>
        <v>8.4509000000000007</v>
      </c>
      <c r="C2342" s="2">
        <f>RSI!I2342</f>
        <v>63.425123464849072</v>
      </c>
      <c r="D2342" s="2">
        <f>MACD!E2342</f>
        <v>8.1370516942316229E-2</v>
      </c>
      <c r="E2342" s="2">
        <f>MACD!F2342</f>
        <v>-0.18994754958737123</v>
      </c>
      <c r="F2342" s="2">
        <f>'Moving Avg'!D2342</f>
        <v>8.5069000000000017</v>
      </c>
      <c r="G2342" s="2">
        <f>'Moving Avg'!F2342</f>
        <v>8.4116599999999995</v>
      </c>
      <c r="H2342" s="2">
        <f>'Moving Avg'!G2342</f>
        <v>7.435089999999998</v>
      </c>
      <c r="I2342" s="2">
        <f>'Moving Avg'!H2342</f>
        <v>6.926860500000001</v>
      </c>
      <c r="J2342" s="6" t="str">
        <f>OBV!F2342</f>
        <v>BEARISH</v>
      </c>
      <c r="K2342" s="6" t="str">
        <f>OBV!G2342</f>
        <v>NEUTRAL</v>
      </c>
      <c r="L2342" s="6" t="str">
        <f>OBV!H2342</f>
        <v>BEARISH DIVERGENCE</v>
      </c>
    </row>
    <row r="2343" spans="1:12" ht="13.5" x14ac:dyDescent="0.25">
      <c r="A2343" s="3">
        <f>RSI!A2343</f>
        <v>45418</v>
      </c>
      <c r="B2343" s="2">
        <f>RSI!B2343</f>
        <v>8.4041999999999994</v>
      </c>
      <c r="C2343" s="2">
        <f>RSI!I2343</f>
        <v>61.225744391963694</v>
      </c>
      <c r="D2343" s="2">
        <f>MACD!E2343</f>
        <v>0.10558174748365268</v>
      </c>
      <c r="E2343" s="2">
        <f>MACD!F2343</f>
        <v>-0.13084169017316644</v>
      </c>
      <c r="F2343" s="2">
        <f>'Moving Avg'!D2343</f>
        <v>8.4789000000000012</v>
      </c>
      <c r="G2343" s="2">
        <f>'Moving Avg'!F2343</f>
        <v>8.4364049999999988</v>
      </c>
      <c r="H2343" s="2">
        <f>'Moving Avg'!G2343</f>
        <v>7.4715079999999965</v>
      </c>
      <c r="I2343" s="2">
        <f>'Moving Avg'!H2343</f>
        <v>6.9342845000000013</v>
      </c>
      <c r="J2343" s="6" t="str">
        <f>OBV!F2343</f>
        <v>BEARISH</v>
      </c>
      <c r="K2343" s="6" t="str">
        <f>OBV!G2343</f>
        <v>NEUTRAL</v>
      </c>
      <c r="L2343" s="6" t="str">
        <f>OBV!H2343</f>
        <v>CONFIRMED BEARISH</v>
      </c>
    </row>
    <row r="2344" spans="1:12" ht="13.5" x14ac:dyDescent="0.25">
      <c r="A2344" s="3">
        <f>RSI!A2344</f>
        <v>45419</v>
      </c>
      <c r="B2344" s="2">
        <f>RSI!B2344</f>
        <v>8.5815999999999999</v>
      </c>
      <c r="C2344" s="2">
        <f>RSI!I2344</f>
        <v>66.042901005443014</v>
      </c>
      <c r="D2344" s="2">
        <f>MACD!E2344</f>
        <v>9.690186545781998E-2</v>
      </c>
      <c r="E2344" s="2">
        <f>MACD!F2344</f>
        <v>-8.5292979046969156E-2</v>
      </c>
      <c r="F2344" s="2">
        <f>'Moving Avg'!D2344</f>
        <v>8.4957000000000011</v>
      </c>
      <c r="G2344" s="2">
        <f>'Moving Avg'!F2344</f>
        <v>8.4686200000000014</v>
      </c>
      <c r="H2344" s="2">
        <f>'Moving Avg'!G2344</f>
        <v>7.5071799999999973</v>
      </c>
      <c r="I2344" s="2">
        <f>'Moving Avg'!H2344</f>
        <v>6.9426420000000011</v>
      </c>
      <c r="J2344" s="6" t="str">
        <f>OBV!F2344</f>
        <v>BULLISH</v>
      </c>
      <c r="K2344" s="6" t="str">
        <f>OBV!G2344</f>
        <v>WEAK</v>
      </c>
      <c r="L2344" s="6" t="str">
        <f>OBV!H2344</f>
        <v>CONFIRMED BULLISH</v>
      </c>
    </row>
    <row r="2345" spans="1:12" ht="13.5" x14ac:dyDescent="0.25">
      <c r="A2345" s="3">
        <f>RSI!A2345</f>
        <v>45420</v>
      </c>
      <c r="B2345" s="2">
        <f>RSI!B2345</f>
        <v>8.5349000000000004</v>
      </c>
      <c r="C2345" s="2">
        <f>RSI!I2345</f>
        <v>63.795976228740514</v>
      </c>
      <c r="D2345" s="2">
        <f>MACD!E2345</f>
        <v>0.11915777708478537</v>
      </c>
      <c r="E2345" s="2">
        <f>MACD!F2345</f>
        <v>-4.440282782061826E-2</v>
      </c>
      <c r="F2345" s="2">
        <f>'Moving Avg'!D2345</f>
        <v>8.4938400000000005</v>
      </c>
      <c r="G2345" s="2">
        <f>'Moving Avg'!F2345</f>
        <v>8.4985000000000017</v>
      </c>
      <c r="H2345" s="2">
        <f>'Moving Avg'!G2345</f>
        <v>7.5421039999999975</v>
      </c>
      <c r="I2345" s="2">
        <f>'Moving Avg'!H2345</f>
        <v>6.9503460000000006</v>
      </c>
      <c r="J2345" s="6" t="str">
        <f>OBV!F2345</f>
        <v>BULLISH</v>
      </c>
      <c r="K2345" s="6" t="str">
        <f>OBV!G2345</f>
        <v>WEAK</v>
      </c>
      <c r="L2345" s="6" t="str">
        <f>OBV!H2345</f>
        <v>BULLISH DIVERGENCE</v>
      </c>
    </row>
    <row r="2346" spans="1:12" ht="13.5" x14ac:dyDescent="0.25">
      <c r="A2346" s="3">
        <f>RSI!A2346</f>
        <v>45421</v>
      </c>
      <c r="B2346" s="2">
        <f>RSI!B2346</f>
        <v>8.4509000000000007</v>
      </c>
      <c r="C2346" s="2">
        <f>RSI!I2346</f>
        <v>59.851541102622406</v>
      </c>
      <c r="D2346" s="2">
        <f>MACD!E2346</f>
        <v>0.12774337420466075</v>
      </c>
      <c r="E2346" s="2">
        <f>MACD!F2346</f>
        <v>-9.9735874155624585E-3</v>
      </c>
      <c r="F2346" s="2">
        <f>'Moving Avg'!D2346</f>
        <v>8.4845000000000006</v>
      </c>
      <c r="G2346" s="2">
        <f>'Moving Avg'!F2346</f>
        <v>8.5241799999999994</v>
      </c>
      <c r="H2346" s="2">
        <f>'Moving Avg'!G2346</f>
        <v>7.5755339999999975</v>
      </c>
      <c r="I2346" s="2">
        <f>'Moving Avg'!H2346</f>
        <v>6.9577230000000023</v>
      </c>
      <c r="J2346" s="6" t="str">
        <f>OBV!F2346</f>
        <v>BULLISH</v>
      </c>
      <c r="K2346" s="6" t="str">
        <f>OBV!G2346</f>
        <v>NEUTRAL</v>
      </c>
      <c r="L2346" s="6" t="str">
        <f>OBV!H2346</f>
        <v>BULLISH DIVERGENCE</v>
      </c>
    </row>
    <row r="2347" spans="1:12" ht="13.5" x14ac:dyDescent="0.25">
      <c r="A2347" s="3">
        <f>RSI!A2347</f>
        <v>45422</v>
      </c>
      <c r="B2347" s="2">
        <f>RSI!B2347</f>
        <v>8.5161999999999995</v>
      </c>
      <c r="C2347" s="2">
        <f>RSI!I2347</f>
        <v>61.827425622061554</v>
      </c>
      <c r="D2347" s="2">
        <f>MACD!E2347</f>
        <v>0.11720168107402706</v>
      </c>
      <c r="E2347" s="2">
        <f>MACD!F2347</f>
        <v>1.5461466282355448E-2</v>
      </c>
      <c r="F2347" s="2">
        <f>'Moving Avg'!D2347</f>
        <v>8.4975599999999982</v>
      </c>
      <c r="G2347" s="2">
        <f>'Moving Avg'!F2347</f>
        <v>8.5493899999999989</v>
      </c>
      <c r="H2347" s="2">
        <f>'Moving Avg'!G2347</f>
        <v>7.6128859999999987</v>
      </c>
      <c r="I2347" s="2">
        <f>'Moving Avg'!H2347</f>
        <v>6.9657535000000017</v>
      </c>
      <c r="J2347" s="6" t="str">
        <f>OBV!F2347</f>
        <v>BULLISH</v>
      </c>
      <c r="K2347" s="6" t="str">
        <f>OBV!G2347</f>
        <v>WEAK</v>
      </c>
      <c r="L2347" s="6" t="str">
        <f>OBV!H2347</f>
        <v>CONFIRMED BULLISH</v>
      </c>
    </row>
    <row r="2348" spans="1:12" ht="13.5" x14ac:dyDescent="0.25">
      <c r="A2348" s="3">
        <f>RSI!A2348</f>
        <v>45425</v>
      </c>
      <c r="B2348" s="2">
        <f>RSI!B2348</f>
        <v>8.4976000000000003</v>
      </c>
      <c r="C2348" s="2">
        <f>RSI!I2348</f>
        <v>60.907927289355221</v>
      </c>
      <c r="D2348" s="2">
        <f>MACD!E2348</f>
        <v>0.12659720148650422</v>
      </c>
      <c r="E2348" s="2">
        <f>MACD!F2348</f>
        <v>3.7688613323185204E-2</v>
      </c>
      <c r="F2348" s="2">
        <f>'Moving Avg'!D2348</f>
        <v>8.5162399999999998</v>
      </c>
      <c r="G2348" s="2">
        <f>'Moving Avg'!F2348</f>
        <v>8.5503250000000008</v>
      </c>
      <c r="H2348" s="2">
        <f>'Moving Avg'!G2348</f>
        <v>7.6474379999999984</v>
      </c>
      <c r="I2348" s="2">
        <f>'Moving Avg'!H2348</f>
        <v>6.9734109999999996</v>
      </c>
      <c r="J2348" s="6" t="str">
        <f>OBV!F2348</f>
        <v>BULLISH</v>
      </c>
      <c r="K2348" s="6" t="str">
        <f>OBV!G2348</f>
        <v>WEAK</v>
      </c>
      <c r="L2348" s="6" t="str">
        <f>OBV!H2348</f>
        <v>CONFIRMED BULLISH</v>
      </c>
    </row>
    <row r="2349" spans="1:12" ht="13.5" x14ac:dyDescent="0.25">
      <c r="A2349" s="3">
        <f>RSI!A2349</f>
        <v>45426</v>
      </c>
      <c r="B2349" s="2">
        <f>RSI!B2349</f>
        <v>8.4602000000000004</v>
      </c>
      <c r="C2349" s="2">
        <f>RSI!I2349</f>
        <v>59.007631073484788</v>
      </c>
      <c r="D2349" s="2">
        <f>MACD!E2349</f>
        <v>0.12864785478418206</v>
      </c>
      <c r="E2349" s="2">
        <f>MACD!F2349</f>
        <v>5.5880461615384576E-2</v>
      </c>
      <c r="F2349" s="2">
        <f>'Moving Avg'!D2349</f>
        <v>8.4919600000000006</v>
      </c>
      <c r="G2349" s="2">
        <f>'Moving Avg'!F2349</f>
        <v>8.5307150000000007</v>
      </c>
      <c r="H2349" s="2">
        <f>'Moving Avg'!G2349</f>
        <v>7.6816139999999988</v>
      </c>
      <c r="I2349" s="2">
        <f>'Moving Avg'!H2349</f>
        <v>6.9810215000000007</v>
      </c>
      <c r="J2349" s="6" t="str">
        <f>OBV!F2349</f>
        <v>BEARISH</v>
      </c>
      <c r="K2349" s="6" t="str">
        <f>OBV!G2349</f>
        <v>STRONG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8.4509000000000007</v>
      </c>
      <c r="C2350" s="2">
        <f>RSI!I2350</f>
        <v>58.51871055836753</v>
      </c>
      <c r="D2350" s="2">
        <f>MACD!E2350</f>
        <v>0.13707275004835573</v>
      </c>
      <c r="E2350" s="2">
        <f>MACD!F2350</f>
        <v>7.2118919301978807E-2</v>
      </c>
      <c r="F2350" s="2">
        <f>'Moving Avg'!D2350</f>
        <v>8.4751599999999989</v>
      </c>
      <c r="G2350" s="2">
        <f>'Moving Avg'!F2350</f>
        <v>8.5097050000000003</v>
      </c>
      <c r="H2350" s="2">
        <f>'Moving Avg'!G2350</f>
        <v>7.7156039999999981</v>
      </c>
      <c r="I2350" s="2">
        <f>'Moving Avg'!H2350</f>
        <v>6.988445500000001</v>
      </c>
      <c r="J2350" s="6" t="str">
        <f>OBV!F2350</f>
        <v>BEARISH</v>
      </c>
      <c r="K2350" s="6" t="str">
        <f>OBV!G2350</f>
        <v>STRONG</v>
      </c>
      <c r="L2350" s="6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8.4509000000000007</v>
      </c>
      <c r="C2351" s="2">
        <f>RSI!I2351</f>
        <v>58.51871055836753</v>
      </c>
      <c r="D2351" s="2">
        <f>MACD!E2351</f>
        <v>0.13600538593853884</v>
      </c>
      <c r="E2351" s="2">
        <f>MACD!F2351</f>
        <v>8.4896212629290813E-2</v>
      </c>
      <c r="F2351" s="2">
        <f>'Moving Avg'!D2351</f>
        <v>8.4751599999999989</v>
      </c>
      <c r="G2351" s="2">
        <f>'Moving Avg'!F2351</f>
        <v>8.4933650000000007</v>
      </c>
      <c r="H2351" s="2">
        <f>'Moving Avg'!G2351</f>
        <v>7.749781999999998</v>
      </c>
      <c r="I2351" s="2">
        <f>'Moving Avg'!H2351</f>
        <v>6.9958695000000004</v>
      </c>
      <c r="J2351" s="6" t="str">
        <f>OBV!F2351</f>
        <v>BEARISH</v>
      </c>
      <c r="K2351" s="6" t="str">
        <f>OBV!G2351</f>
        <v>STRONG</v>
      </c>
      <c r="L2351" s="6" t="str">
        <f>OBV!H2351</f>
        <v>NEUTRAL</v>
      </c>
    </row>
    <row r="2352" spans="1:12" ht="13.5" x14ac:dyDescent="0.25">
      <c r="A2352" s="3">
        <f>RSI!A2352</f>
        <v>45429</v>
      </c>
      <c r="B2352" s="2">
        <f>RSI!B2352</f>
        <v>8.4509000000000007</v>
      </c>
      <c r="C2352" s="2">
        <f>RSI!I2352</f>
        <v>58.518710558367538</v>
      </c>
      <c r="D2352" s="2">
        <f>MACD!E2352</f>
        <v>0.12696679142585054</v>
      </c>
      <c r="E2352" s="2">
        <f>MACD!F2352</f>
        <v>9.3310328388602773E-2</v>
      </c>
      <c r="F2352" s="2">
        <f>'Moving Avg'!D2352</f>
        <v>8.4621000000000013</v>
      </c>
      <c r="G2352" s="2">
        <f>'Moving Avg'!F2352</f>
        <v>8.4872949999999978</v>
      </c>
      <c r="H2352" s="2">
        <f>'Moving Avg'!G2352</f>
        <v>7.7837719999999981</v>
      </c>
      <c r="I2352" s="2">
        <f>'Moving Avg'!H2352</f>
        <v>7.0032934999999998</v>
      </c>
      <c r="J2352" s="6" t="str">
        <f>OBV!F2352</f>
        <v>BEARISH</v>
      </c>
      <c r="K2352" s="6" t="str">
        <f>OBV!G2352</f>
        <v>STRONG</v>
      </c>
      <c r="L2352" s="6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8.4228000000000005</v>
      </c>
      <c r="C2353" s="2">
        <f>RSI!I2353</f>
        <v>56.744396538660098</v>
      </c>
      <c r="D2353" s="2">
        <f>MACD!E2353</f>
        <v>0.11333522260336437</v>
      </c>
      <c r="E2353" s="2">
        <f>MACD!F2353</f>
        <v>9.7315307231555098E-2</v>
      </c>
      <c r="F2353" s="2">
        <f>'Moving Avg'!D2353</f>
        <v>8.447140000000001</v>
      </c>
      <c r="G2353" s="2">
        <f>'Moving Avg'!F2353</f>
        <v>8.4835549999999991</v>
      </c>
      <c r="H2353" s="2">
        <f>'Moving Avg'!G2353</f>
        <v>7.8177619999999983</v>
      </c>
      <c r="I2353" s="2">
        <f>'Moving Avg'!H2353</f>
        <v>7.0106235000000003</v>
      </c>
      <c r="J2353" s="6" t="str">
        <f>OBV!F2353</f>
        <v>BEARISH</v>
      </c>
      <c r="K2353" s="6" t="str">
        <f>OBV!G2353</f>
        <v>STRONG</v>
      </c>
      <c r="L2353" s="6" t="str">
        <f>OBV!H2353</f>
        <v>CONFIRMED BEARISH</v>
      </c>
    </row>
    <row r="2354" spans="1:12" ht="13.5" x14ac:dyDescent="0.25">
      <c r="A2354" s="3">
        <f>RSI!A2354</f>
        <v>45433</v>
      </c>
      <c r="B2354" s="2">
        <f>RSI!B2354</f>
        <v>8.4509000000000007</v>
      </c>
      <c r="C2354" s="2">
        <f>RSI!I2354</f>
        <v>58.112152033130464</v>
      </c>
      <c r="D2354" s="2">
        <f>MACD!E2354</f>
        <v>0.12636250945066685</v>
      </c>
      <c r="E2354" s="2">
        <f>MACD!F2354</f>
        <v>0.10312474767537745</v>
      </c>
      <c r="F2354" s="2">
        <f>'Moving Avg'!D2354</f>
        <v>8.4452800000000003</v>
      </c>
      <c r="G2354" s="2">
        <f>'Moving Avg'!F2354</f>
        <v>8.4858899999999977</v>
      </c>
      <c r="H2354" s="2">
        <f>'Moving Avg'!G2354</f>
        <v>7.8524999999999974</v>
      </c>
      <c r="I2354" s="2">
        <f>'Moving Avg'!H2354</f>
        <v>7.0185610000000009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</row>
    <row r="2355" spans="1:12" ht="13.5" x14ac:dyDescent="0.25">
      <c r="A2355" s="3">
        <f>RSI!A2355</f>
        <v>45434</v>
      </c>
      <c r="B2355" s="2">
        <f>RSI!B2355</f>
        <v>8.4321999999999999</v>
      </c>
      <c r="C2355" s="2">
        <f>RSI!I2355</f>
        <v>56.824432829024744</v>
      </c>
      <c r="D2355" s="2">
        <f>MACD!E2355</f>
        <v>0.13081907311222096</v>
      </c>
      <c r="E2355" s="2">
        <f>MACD!F2355</f>
        <v>0.10866361276274616</v>
      </c>
      <c r="F2355" s="2">
        <f>'Moving Avg'!D2355</f>
        <v>8.4415400000000016</v>
      </c>
      <c r="G2355" s="2">
        <f>'Moving Avg'!F2355</f>
        <v>8.4779549999999979</v>
      </c>
      <c r="H2355" s="2">
        <f>'Moving Avg'!G2355</f>
        <v>7.8904119999999986</v>
      </c>
      <c r="I2355" s="2">
        <f>'Moving Avg'!H2355</f>
        <v>7.0264514999999994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</row>
    <row r="2356" spans="1:12" ht="13.5" x14ac:dyDescent="0.25">
      <c r="A2356" s="3">
        <f>RSI!A2356</f>
        <v>45435</v>
      </c>
      <c r="B2356" s="2">
        <f>RSI!B2356</f>
        <v>8.4695</v>
      </c>
      <c r="C2356" s="2">
        <f>RSI!I2356</f>
        <v>58.786205687735034</v>
      </c>
      <c r="D2356" s="2">
        <f>MACD!E2356</f>
        <v>0.11830419765489353</v>
      </c>
      <c r="E2356" s="2">
        <f>MACD!F2356</f>
        <v>0.11059172974117565</v>
      </c>
      <c r="F2356" s="2">
        <f>'Moving Avg'!D2356</f>
        <v>8.4452599999999993</v>
      </c>
      <c r="G2356" s="2">
        <f>'Moving Avg'!F2356</f>
        <v>8.4765499999999996</v>
      </c>
      <c r="H2356" s="2">
        <f>'Moving Avg'!G2356</f>
        <v>7.9247739999999984</v>
      </c>
      <c r="I2356" s="2">
        <f>'Moving Avg'!H2356</f>
        <v>7.0345284999999986</v>
      </c>
      <c r="J2356" s="6" t="str">
        <f>OBV!F2356</f>
        <v>BEARISH</v>
      </c>
      <c r="K2356" s="6" t="str">
        <f>OBV!G2356</f>
        <v>NEUTRAL</v>
      </c>
      <c r="L2356" s="6" t="str">
        <f>OBV!H2356</f>
        <v>BEARISH DIVERGENCE</v>
      </c>
    </row>
    <row r="2357" spans="1:12" ht="13.5" x14ac:dyDescent="0.25">
      <c r="A2357" s="3">
        <f>RSI!A2357</f>
        <v>45436</v>
      </c>
      <c r="B2357" s="2">
        <f>RSI!B2357</f>
        <v>8.4509000000000007</v>
      </c>
      <c r="C2357" s="2">
        <f>RSI!I2357</f>
        <v>57.385957250469019</v>
      </c>
      <c r="D2357" s="2">
        <f>MACD!E2357</f>
        <v>0.11836286562815701</v>
      </c>
      <c r="E2357" s="2">
        <f>MACD!F2357</f>
        <v>0.11214595691857193</v>
      </c>
      <c r="F2357" s="2">
        <f>'Moving Avg'!D2357</f>
        <v>8.4452600000000011</v>
      </c>
      <c r="G2357" s="2">
        <f>'Moving Avg'!F2357</f>
        <v>8.4779550000000015</v>
      </c>
      <c r="H2357" s="2">
        <f>'Moving Avg'!G2357</f>
        <v>7.9596979999999986</v>
      </c>
      <c r="I2357" s="2">
        <f>'Moving Avg'!H2357</f>
        <v>7.0426994999999986</v>
      </c>
      <c r="J2357" s="6" t="str">
        <f>OBV!F2357</f>
        <v>BEARISH</v>
      </c>
      <c r="K2357" s="6" t="str">
        <f>OBV!G2357</f>
        <v>NEUTRAL</v>
      </c>
      <c r="L2357" s="6" t="str">
        <f>OBV!H2357</f>
        <v>NEUTRAL</v>
      </c>
    </row>
    <row r="2358" spans="1:12" ht="13.5" x14ac:dyDescent="0.25">
      <c r="A2358" s="3">
        <f>RSI!A2358</f>
        <v>45439</v>
      </c>
      <c r="B2358" s="2">
        <f>RSI!B2358</f>
        <v>8.4041999999999994</v>
      </c>
      <c r="C2358" s="2">
        <f>RSI!I2358</f>
        <v>53.913658456057682</v>
      </c>
      <c r="D2358" s="2">
        <f>MACD!E2358</f>
        <v>0.11840184634079165</v>
      </c>
      <c r="E2358" s="2">
        <f>MACD!F2358</f>
        <v>0.11339713480301589</v>
      </c>
      <c r="F2358" s="2">
        <f>'Moving Avg'!D2358</f>
        <v>8.4415399999999998</v>
      </c>
      <c r="G2358" s="2">
        <f>'Moving Avg'!F2358</f>
        <v>8.470955</v>
      </c>
      <c r="H2358" s="2">
        <f>'Moving Avg'!G2358</f>
        <v>7.9936879999999988</v>
      </c>
      <c r="I2358" s="2">
        <f>'Moving Avg'!H2358</f>
        <v>7.0509169999999992</v>
      </c>
      <c r="J2358" s="6" t="str">
        <f>OBV!F2358</f>
        <v>BEARISH</v>
      </c>
      <c r="K2358" s="6" t="str">
        <f>OBV!G2358</f>
        <v>STRONG</v>
      </c>
      <c r="L2358" s="6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8.4414999999999996</v>
      </c>
      <c r="C2359" s="2">
        <f>RSI!I2359</f>
        <v>56.193609710469111</v>
      </c>
      <c r="D2359" s="2">
        <f>MACD!E2359</f>
        <v>0.10963065634253333</v>
      </c>
      <c r="E2359" s="2">
        <f>MACD!F2359</f>
        <v>0.11264383911091938</v>
      </c>
      <c r="F2359" s="2">
        <f>'Moving Avg'!D2359</f>
        <v>8.4396599999999999</v>
      </c>
      <c r="G2359" s="2">
        <f>'Moving Avg'!F2359</f>
        <v>8.4681500000000014</v>
      </c>
      <c r="H2359" s="2">
        <f>'Moving Avg'!G2359</f>
        <v>8.0284239999999993</v>
      </c>
      <c r="I2359" s="2">
        <f>'Moving Avg'!H2359</f>
        <v>7.0595079999999992</v>
      </c>
      <c r="J2359" s="6" t="str">
        <f>OBV!F2359</f>
        <v>BEARISH</v>
      </c>
      <c r="K2359" s="6" t="str">
        <f>OBV!G2359</f>
        <v>STRONG</v>
      </c>
      <c r="L2359" s="6" t="str">
        <f>OBV!H2359</f>
        <v>CONFIRMED BEARISH</v>
      </c>
    </row>
    <row r="2360" spans="1:12" ht="13.5" x14ac:dyDescent="0.25">
      <c r="A2360" s="3">
        <f>RSI!A2360</f>
        <v>45441</v>
      </c>
      <c r="B2360" s="2">
        <f>RSI!B2360</f>
        <v>8.4041999999999994</v>
      </c>
      <c r="C2360" s="2">
        <f>RSI!I2360</f>
        <v>53.351227805319191</v>
      </c>
      <c r="D2360" s="2">
        <f>MACD!E2360</f>
        <v>0.10305458832289993</v>
      </c>
      <c r="E2360" s="2">
        <f>MACD!F2360</f>
        <v>0.11072598895331551</v>
      </c>
      <c r="F2360" s="2">
        <f>'Moving Avg'!D2360</f>
        <v>8.4340599999999988</v>
      </c>
      <c r="G2360" s="2">
        <f>'Moving Avg'!F2360</f>
        <v>8.4611499999999999</v>
      </c>
      <c r="H2360" s="2">
        <f>'Moving Avg'!G2360</f>
        <v>8.0624139999999986</v>
      </c>
      <c r="I2360" s="2">
        <f>'Moving Avg'!H2360</f>
        <v>7.0679124999999985</v>
      </c>
      <c r="J2360" s="6" t="str">
        <f>OBV!F2360</f>
        <v>BEARISH</v>
      </c>
      <c r="K2360" s="6" t="str">
        <f>OBV!G2360</f>
        <v>STRONG</v>
      </c>
      <c r="L2360" s="6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8.3201000000000001</v>
      </c>
      <c r="C2361" s="2">
        <f>RSI!I2361</f>
        <v>47.515408771656986</v>
      </c>
      <c r="D2361" s="2">
        <f>MACD!E2361</f>
        <v>0.10348981037791205</v>
      </c>
      <c r="E2361" s="2">
        <f>MACD!F2361</f>
        <v>0.10927875323823483</v>
      </c>
      <c r="F2361" s="2">
        <f>'Moving Avg'!D2361</f>
        <v>8.4041800000000002</v>
      </c>
      <c r="G2361" s="2">
        <f>'Moving Avg'!F2361</f>
        <v>8.4522750000000002</v>
      </c>
      <c r="H2361" s="2">
        <f>'Moving Avg'!G2361</f>
        <v>8.0950959999999998</v>
      </c>
      <c r="I2361" s="2">
        <f>'Moving Avg'!H2361</f>
        <v>7.0754294999999976</v>
      </c>
      <c r="J2361" s="6" t="str">
        <f>OBV!F2361</f>
        <v>BEARISH</v>
      </c>
      <c r="K2361" s="6" t="str">
        <f>OBV!G2361</f>
        <v>STRONG</v>
      </c>
      <c r="L2361" s="6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8.4041999999999994</v>
      </c>
      <c r="C2362" s="2">
        <f>RSI!I2362</f>
        <v>53.046491229090456</v>
      </c>
      <c r="D2362" s="2">
        <f>MACD!E2362</f>
        <v>9.7912393920980278E-2</v>
      </c>
      <c r="E2362" s="2">
        <f>MACD!F2362</f>
        <v>0.10700548137478393</v>
      </c>
      <c r="F2362" s="2">
        <f>'Moving Avg'!D2362</f>
        <v>8.3948399999999985</v>
      </c>
      <c r="G2362" s="2">
        <f>'Moving Avg'!F2362</f>
        <v>8.4499399999999998</v>
      </c>
      <c r="H2362" s="2">
        <f>'Moving Avg'!G2362</f>
        <v>8.1292740000000006</v>
      </c>
      <c r="I2362" s="2">
        <f>'Moving Avg'!H2362</f>
        <v>7.0833669999999973</v>
      </c>
      <c r="J2362" s="6" t="str">
        <f>OBV!F2362</f>
        <v>BULLISH</v>
      </c>
      <c r="K2362" s="6" t="str">
        <f>OBV!G2362</f>
        <v>NEUTRAL</v>
      </c>
      <c r="L2362" s="6" t="str">
        <f>OBV!H2362</f>
        <v>BULLISH DIVERGENCE</v>
      </c>
    </row>
    <row r="2363" spans="1:12" ht="13.5" x14ac:dyDescent="0.25">
      <c r="A2363" s="3">
        <f>RSI!A2363</f>
        <v>45446</v>
      </c>
      <c r="B2363" s="2">
        <f>RSI!B2363</f>
        <v>8.4414999999999996</v>
      </c>
      <c r="C2363" s="2">
        <f>RSI!I2363</f>
        <v>55.296663516305472</v>
      </c>
      <c r="D2363" s="2">
        <f>MACD!E2363</f>
        <v>8.5872966281833385E-2</v>
      </c>
      <c r="E2363" s="2">
        <f>MACD!F2363</f>
        <v>0.10277897835619383</v>
      </c>
      <c r="F2363" s="2">
        <f>'Moving Avg'!D2363</f>
        <v>8.4023000000000003</v>
      </c>
      <c r="G2363" s="2">
        <f>'Moving Avg'!F2363</f>
        <v>8.4518050000000002</v>
      </c>
      <c r="H2363" s="2">
        <f>'Moving Avg'!G2363</f>
        <v>8.1641980000000007</v>
      </c>
      <c r="I2363" s="2">
        <f>'Moving Avg'!H2363</f>
        <v>7.0919579999999964</v>
      </c>
      <c r="J2363" s="6" t="str">
        <f>OBV!F2363</f>
        <v>BULLISH</v>
      </c>
      <c r="K2363" s="6" t="str">
        <f>OBV!G2363</f>
        <v>WEAK</v>
      </c>
      <c r="L2363" s="6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8.4041999999999994</v>
      </c>
      <c r="C2364" s="2">
        <f>RSI!I2364</f>
        <v>52.582870660114992</v>
      </c>
      <c r="D2364" s="2">
        <f>MACD!E2364</f>
        <v>8.2334691450231645E-2</v>
      </c>
      <c r="E2364" s="2">
        <f>MACD!F2364</f>
        <v>9.8690120975001405E-2</v>
      </c>
      <c r="F2364" s="2">
        <f>'Moving Avg'!D2364</f>
        <v>8.3948399999999985</v>
      </c>
      <c r="G2364" s="2">
        <f>'Moving Avg'!F2364</f>
        <v>8.4429350000000003</v>
      </c>
      <c r="H2364" s="2">
        <f>'Moving Avg'!G2364</f>
        <v>8.1980020000000007</v>
      </c>
      <c r="I2364" s="2">
        <f>'Moving Avg'!H2364</f>
        <v>7.0999419999999978</v>
      </c>
      <c r="J2364" s="6" t="str">
        <f>OBV!F2364</f>
        <v>BULLISH</v>
      </c>
      <c r="K2364" s="6" t="str">
        <f>OBV!G2364</f>
        <v>NEUTRAL</v>
      </c>
      <c r="L2364" s="6" t="str">
        <f>OBV!H2364</f>
        <v>BULLISH DIVERGENCE</v>
      </c>
    </row>
    <row r="2365" spans="1:12" ht="13.5" x14ac:dyDescent="0.25">
      <c r="A2365" s="3">
        <f>RSI!A2365</f>
        <v>45448</v>
      </c>
      <c r="B2365" s="2">
        <f>RSI!B2365</f>
        <v>8.3855000000000004</v>
      </c>
      <c r="C2365" s="2">
        <f>RSI!I2365</f>
        <v>51.225551839888674</v>
      </c>
      <c r="D2365" s="2">
        <f>MACD!E2365</f>
        <v>7.766470756279098E-2</v>
      </c>
      <c r="E2365" s="2">
        <f>MACD!F2365</f>
        <v>9.4485038292559331E-2</v>
      </c>
      <c r="F2365" s="2">
        <f>'Moving Avg'!D2365</f>
        <v>8.391099999999998</v>
      </c>
      <c r="G2365" s="2">
        <f>'Moving Avg'!F2365</f>
        <v>8.4354650000000007</v>
      </c>
      <c r="H2365" s="2">
        <f>'Moving Avg'!G2365</f>
        <v>8.2318059999999988</v>
      </c>
      <c r="I2365" s="2">
        <f>'Moving Avg'!H2365</f>
        <v>7.107832499999998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</row>
    <row r="2366" spans="1:12" ht="13.5" x14ac:dyDescent="0.25">
      <c r="A2366" s="3">
        <f>RSI!A2366</f>
        <v>45449</v>
      </c>
      <c r="B2366" s="2">
        <f>RSI!B2366</f>
        <v>8.3855000000000004</v>
      </c>
      <c r="C2366" s="2">
        <f>RSI!I2366</f>
        <v>51.225551839888674</v>
      </c>
      <c r="D2366" s="2">
        <f>MACD!E2366</f>
        <v>7.9391475655960164E-2</v>
      </c>
      <c r="E2366" s="2">
        <f>MACD!F2366</f>
        <v>9.1466325765239498E-2</v>
      </c>
      <c r="F2366" s="2">
        <f>'Moving Avg'!D2366</f>
        <v>8.4041800000000002</v>
      </c>
      <c r="G2366" s="2">
        <f>'Moving Avg'!F2366</f>
        <v>8.4321950000000001</v>
      </c>
      <c r="H2366" s="2">
        <f>'Moving Avg'!G2366</f>
        <v>8.2657959999999981</v>
      </c>
      <c r="I2366" s="2">
        <f>'Moving Avg'!H2366</f>
        <v>7.115723</v>
      </c>
      <c r="J2366" s="6" t="str">
        <f>OBV!F2366</f>
        <v>BEARISH</v>
      </c>
      <c r="K2366" s="6" t="str">
        <f>OBV!G2366</f>
        <v>NEUTRAL</v>
      </c>
      <c r="L2366" s="6" t="str">
        <f>OBV!H2366</f>
        <v>BEARISH DIVERGENCE</v>
      </c>
    </row>
    <row r="2367" spans="1:12" ht="13.5" x14ac:dyDescent="0.25">
      <c r="A2367" s="3">
        <f>RSI!A2367</f>
        <v>45450</v>
      </c>
      <c r="B2367" s="2">
        <f>RSI!B2367</f>
        <v>8.3481000000000005</v>
      </c>
      <c r="C2367" s="2">
        <f>RSI!I2367</f>
        <v>48.331745766254066</v>
      </c>
      <c r="D2367" s="2">
        <f>MACD!E2367</f>
        <v>8.0705707345412492E-2</v>
      </c>
      <c r="E2367" s="2">
        <f>MACD!F2367</f>
        <v>8.9314202081274108E-2</v>
      </c>
      <c r="F2367" s="2">
        <f>'Moving Avg'!D2367</f>
        <v>8.3929600000000004</v>
      </c>
      <c r="G2367" s="2">
        <f>'Moving Avg'!F2367</f>
        <v>8.4237900000000003</v>
      </c>
      <c r="H2367" s="2">
        <f>'Moving Avg'!G2367</f>
        <v>8.2990379999999995</v>
      </c>
      <c r="I2367" s="2">
        <f>'Moving Avg'!H2367</f>
        <v>7.1234735000000002</v>
      </c>
      <c r="J2367" s="6" t="str">
        <f>OBV!F2367</f>
        <v>BEARISH</v>
      </c>
      <c r="K2367" s="6" t="str">
        <f>OBV!G2367</f>
        <v>STRONG</v>
      </c>
      <c r="L2367" s="6" t="str">
        <f>OBV!H2367</f>
        <v>CONFIRMED BEARISH</v>
      </c>
    </row>
    <row r="2368" spans="1:12" ht="13.5" x14ac:dyDescent="0.25">
      <c r="A2368" s="3">
        <f>RSI!A2368</f>
        <v>45453</v>
      </c>
      <c r="B2368" s="2">
        <f>RSI!B2368</f>
        <v>8.3108000000000004</v>
      </c>
      <c r="C2368" s="2">
        <f>RSI!I2368</f>
        <v>45.567000442343087</v>
      </c>
      <c r="D2368" s="2">
        <f>MACD!E2368</f>
        <v>7.7565510437199947E-2</v>
      </c>
      <c r="E2368" s="2">
        <f>MACD!F2368</f>
        <v>8.6964463752459281E-2</v>
      </c>
      <c r="F2368" s="2">
        <f>'Moving Avg'!D2368</f>
        <v>8.3668200000000006</v>
      </c>
      <c r="G2368" s="2">
        <f>'Moving Avg'!F2368</f>
        <v>8.4144500000000004</v>
      </c>
      <c r="H2368" s="2">
        <f>'Moving Avg'!G2368</f>
        <v>8.3315339999999996</v>
      </c>
      <c r="I2368" s="2">
        <f>'Moving Avg'!H2368</f>
        <v>7.1309440000000004</v>
      </c>
      <c r="J2368" s="6" t="str">
        <f>OBV!F2368</f>
        <v>BEARISH</v>
      </c>
      <c r="K2368" s="6" t="str">
        <f>OBV!G2368</f>
        <v>STRONG</v>
      </c>
      <c r="L2368" s="6" t="str">
        <f>OBV!H2368</f>
        <v>CONFIRMED BEARISH</v>
      </c>
    </row>
    <row r="2369" spans="1:12" ht="13.5" x14ac:dyDescent="0.25">
      <c r="A2369" s="3">
        <f>RSI!A2369</f>
        <v>45454</v>
      </c>
      <c r="B2369" s="2">
        <f>RSI!B2369</f>
        <v>8.2268000000000008</v>
      </c>
      <c r="C2369" s="2">
        <f>RSI!I2369</f>
        <v>40.015548756894482</v>
      </c>
      <c r="D2369" s="2">
        <f>MACD!E2369</f>
        <v>8.7246375988462077E-2</v>
      </c>
      <c r="E2369" s="2">
        <f>MACD!F2369</f>
        <v>8.7020846199659843E-2</v>
      </c>
      <c r="F2369" s="2">
        <f>'Moving Avg'!D2369</f>
        <v>8.3313400000000009</v>
      </c>
      <c r="G2369" s="2">
        <f>'Moving Avg'!F2369</f>
        <v>8.4027800000000017</v>
      </c>
      <c r="H2369" s="2">
        <f>'Moving Avg'!G2369</f>
        <v>8.3623499999999993</v>
      </c>
      <c r="I2369" s="2">
        <f>'Moving Avg'!H2369</f>
        <v>7.1379944999999996</v>
      </c>
      <c r="J2369" s="6" t="str">
        <f>OBV!F2369</f>
        <v>BEARISH</v>
      </c>
      <c r="K2369" s="6" t="str">
        <f>OBV!G2369</f>
        <v>STRONG</v>
      </c>
      <c r="L2369" s="6" t="str">
        <f>OBV!H2369</f>
        <v>CONFIRMED BEARISH</v>
      </c>
    </row>
    <row r="2370" spans="1:12" ht="13.5" x14ac:dyDescent="0.25">
      <c r="A2370" s="3">
        <f>RSI!A2370</f>
        <v>45455</v>
      </c>
      <c r="B2370" s="2">
        <f>RSI!B2370</f>
        <v>8.1800999999999995</v>
      </c>
      <c r="C2370" s="2">
        <f>RSI!I2370</f>
        <v>37.295160556406501</v>
      </c>
      <c r="D2370" s="2">
        <f>MACD!E2370</f>
        <v>9.4004360383456387E-2</v>
      </c>
      <c r="E2370" s="2">
        <f>MACD!F2370</f>
        <v>8.8417549036419157E-2</v>
      </c>
      <c r="F2370" s="2">
        <f>'Moving Avg'!D2370</f>
        <v>8.29026</v>
      </c>
      <c r="G2370" s="2">
        <f>'Moving Avg'!F2370</f>
        <v>8.3892400000000027</v>
      </c>
      <c r="H2370" s="2">
        <f>'Moving Avg'!G2370</f>
        <v>8.3843879999999995</v>
      </c>
      <c r="I2370" s="2">
        <f>'Moving Avg'!H2370</f>
        <v>7.1448115000000003</v>
      </c>
      <c r="J2370" s="6" t="str">
        <f>OBV!F2370</f>
        <v>BEARISH</v>
      </c>
      <c r="K2370" s="6" t="str">
        <f>OBV!G2370</f>
        <v>STRONG</v>
      </c>
      <c r="L2370" s="6" t="str">
        <f>OBV!H2370</f>
        <v>CONFIRMED BEARISH</v>
      </c>
    </row>
    <row r="2371" spans="1:12" ht="13.5" x14ac:dyDescent="0.25">
      <c r="A2371" s="3">
        <f>RSI!A2371</f>
        <v>45456</v>
      </c>
      <c r="B2371" s="2">
        <f>RSI!B2371</f>
        <v>8.2640999999999991</v>
      </c>
      <c r="C2371" s="2">
        <f>RSI!I2371</f>
        <v>44.59180519017707</v>
      </c>
      <c r="D2371" s="2">
        <f>MACD!E2371</f>
        <v>8.1620965133001988E-2</v>
      </c>
      <c r="E2371" s="2">
        <f>MACD!F2371</f>
        <v>8.7058232255735737E-2</v>
      </c>
      <c r="F2371" s="2">
        <f>'Moving Avg'!D2371</f>
        <v>8.2659800000000008</v>
      </c>
      <c r="G2371" s="2">
        <f>'Moving Avg'!F2371</f>
        <v>8.379900000000001</v>
      </c>
      <c r="H2371" s="2">
        <f>'Moving Avg'!G2371</f>
        <v>8.3997019999999978</v>
      </c>
      <c r="I2371" s="2">
        <f>'Moving Avg'!H2371</f>
        <v>7.1520485000000011</v>
      </c>
      <c r="J2371" s="6" t="str">
        <f>OBV!F2371</f>
        <v>BEARISH</v>
      </c>
      <c r="K2371" s="6" t="str">
        <f>OBV!G2371</f>
        <v>STRONG</v>
      </c>
      <c r="L2371" s="6" t="str">
        <f>OBV!H2371</f>
        <v>CONFIRMED BEARISH</v>
      </c>
    </row>
    <row r="2372" spans="1:12" ht="13.5" x14ac:dyDescent="0.25">
      <c r="A2372" s="3">
        <f>RSI!A2372</f>
        <v>45457</v>
      </c>
      <c r="B2372" s="2">
        <f>RSI!B2372</f>
        <v>8.3574999999999999</v>
      </c>
      <c r="C2372" s="2">
        <f>RSI!I2372</f>
        <v>51.368145932579864</v>
      </c>
      <c r="D2372" s="2">
        <f>MACD!E2372</f>
        <v>7.7646841046371762E-2</v>
      </c>
      <c r="E2372" s="2">
        <f>MACD!F2372</f>
        <v>8.5175954013862937E-2</v>
      </c>
      <c r="F2372" s="2">
        <f>'Moving Avg'!D2372</f>
        <v>8.2678600000000007</v>
      </c>
      <c r="G2372" s="2">
        <f>'Moving Avg'!F2372</f>
        <v>8.3752300000000002</v>
      </c>
      <c r="H2372" s="2">
        <f>'Moving Avg'!G2372</f>
        <v>8.410721999999998</v>
      </c>
      <c r="I2372" s="2">
        <f>'Moving Avg'!H2372</f>
        <v>7.1594255000000011</v>
      </c>
      <c r="J2372" s="6" t="str">
        <f>OBV!F2372</f>
        <v>BEARISH</v>
      </c>
      <c r="K2372" s="6" t="str">
        <f>OBV!G2372</f>
        <v>NEUTRAL</v>
      </c>
      <c r="L2372" s="6" t="str">
        <f>OBV!H2372</f>
        <v>BEARISH DIVERGENCE</v>
      </c>
    </row>
    <row r="2373" spans="1:12" ht="13.5" x14ac:dyDescent="0.25">
      <c r="A2373" s="3">
        <f>RSI!A2373</f>
        <v>45461</v>
      </c>
      <c r="B2373" s="2">
        <f>RSI!B2373</f>
        <v>8.3574999999999999</v>
      </c>
      <c r="C2373" s="2">
        <f>RSI!I2373</f>
        <v>51.368145932579864</v>
      </c>
      <c r="D2373" s="2">
        <f>MACD!E2373</f>
        <v>7.9919002049194887E-2</v>
      </c>
      <c r="E2373" s="2">
        <f>MACD!F2373</f>
        <v>8.4124563620929321E-2</v>
      </c>
      <c r="F2373" s="2">
        <f>'Moving Avg'!D2373</f>
        <v>8.2772000000000006</v>
      </c>
      <c r="G2373" s="2">
        <f>'Moving Avg'!F2373</f>
        <v>8.3719649999999994</v>
      </c>
      <c r="H2373" s="2">
        <f>'Moving Avg'!G2373</f>
        <v>8.4196860000000004</v>
      </c>
      <c r="I2373" s="2">
        <f>'Moving Avg'!H2373</f>
        <v>7.1671295000000024</v>
      </c>
      <c r="J2373" s="6" t="str">
        <f>OBV!F2373</f>
        <v>BEARISH</v>
      </c>
      <c r="K2373" s="6" t="str">
        <f>OBV!G2373</f>
        <v>NEUTRAL</v>
      </c>
      <c r="L2373" s="6" t="str">
        <f>OBV!H2373</f>
        <v>BEARISH DIVERGENCE</v>
      </c>
    </row>
    <row r="2374" spans="1:12" ht="13.5" x14ac:dyDescent="0.25">
      <c r="A2374" s="3">
        <f>RSI!A2374</f>
        <v>45462</v>
      </c>
      <c r="B2374" s="2">
        <f>RSI!B2374</f>
        <v>8.3481000000000005</v>
      </c>
      <c r="C2374" s="2">
        <f>RSI!I2374</f>
        <v>50.645193351681435</v>
      </c>
      <c r="D2374" s="2">
        <f>MACD!E2374</f>
        <v>7.6703527028055163E-2</v>
      </c>
      <c r="E2374" s="2">
        <f>MACD!F2374</f>
        <v>8.2640356302354501E-2</v>
      </c>
      <c r="F2374" s="2">
        <f>'Moving Avg'!D2374</f>
        <v>8.3014600000000005</v>
      </c>
      <c r="G2374" s="2">
        <f>'Moving Avg'!F2374</f>
        <v>8.3668249999999968</v>
      </c>
      <c r="H2374" s="2">
        <f>'Moving Avg'!G2374</f>
        <v>8.4279019999999996</v>
      </c>
      <c r="I2374" s="2">
        <f>'Moving Avg'!H2374</f>
        <v>7.1744130000000021</v>
      </c>
      <c r="J2374" s="6" t="str">
        <f>OBV!F2374</f>
        <v>BEARISH</v>
      </c>
      <c r="K2374" s="6" t="str">
        <f>OBV!G2374</f>
        <v>NEUTRAL</v>
      </c>
      <c r="L2374" s="6" t="str">
        <f>OBV!H2374</f>
        <v>BEARISH DIVERGENCE</v>
      </c>
    </row>
    <row r="2375" spans="1:12" ht="13.5" x14ac:dyDescent="0.25">
      <c r="A2375" s="3">
        <f>RSI!A2375</f>
        <v>45463</v>
      </c>
      <c r="B2375" s="2">
        <f>RSI!B2375</f>
        <v>8.2640999999999991</v>
      </c>
      <c r="C2375" s="2">
        <f>RSI!I2375</f>
        <v>44.603961911841012</v>
      </c>
      <c r="D2375" s="2">
        <f>MACD!E2375</f>
        <v>7.7294781333110407E-2</v>
      </c>
      <c r="E2375" s="2">
        <f>MACD!F2375</f>
        <v>8.1571241308505682E-2</v>
      </c>
      <c r="F2375" s="2">
        <f>'Moving Avg'!D2375</f>
        <v>8.3182600000000004</v>
      </c>
      <c r="G2375" s="2">
        <f>'Moving Avg'!F2375</f>
        <v>8.3584199999999989</v>
      </c>
      <c r="H2375" s="2">
        <f>'Moving Avg'!G2375</f>
        <v>8.4344380000000001</v>
      </c>
      <c r="I2375" s="2">
        <f>'Moving Avg'!H2375</f>
        <v>7.1812765000000027</v>
      </c>
      <c r="J2375" s="6" t="str">
        <f>OBV!F2375</f>
        <v>BEARISH</v>
      </c>
      <c r="K2375" s="6" t="str">
        <f>OBV!G2375</f>
        <v>NEUTRAL</v>
      </c>
      <c r="L2375" s="6" t="str">
        <f>OBV!H2375</f>
        <v>BEARISH DIVERGENCE</v>
      </c>
    </row>
    <row r="2376" spans="1:12" ht="13.5" x14ac:dyDescent="0.25">
      <c r="A2376" s="3">
        <f>RSI!A2376</f>
        <v>45464</v>
      </c>
      <c r="B2376" s="2">
        <f>RSI!B2376</f>
        <v>8.3201000000000001</v>
      </c>
      <c r="C2376" s="2">
        <f>RSI!I2376</f>
        <v>48.973879205990023</v>
      </c>
      <c r="D2376" s="2">
        <f>MACD!E2376</f>
        <v>7.4112490189397917E-2</v>
      </c>
      <c r="E2376" s="2">
        <f>MACD!F2376</f>
        <v>8.0079491084684123E-2</v>
      </c>
      <c r="F2376" s="2">
        <f>'Moving Avg'!D2376</f>
        <v>8.329460000000001</v>
      </c>
      <c r="G2376" s="2">
        <f>'Moving Avg'!F2376</f>
        <v>8.3509499999999992</v>
      </c>
      <c r="H2376" s="2">
        <f>'Moving Avg'!G2376</f>
        <v>8.4420939999999991</v>
      </c>
      <c r="I2376" s="2">
        <f>'Moving Avg'!H2376</f>
        <v>7.1887935000000018</v>
      </c>
      <c r="J2376" s="6" t="str">
        <f>OBV!F2376</f>
        <v>BEARISH</v>
      </c>
      <c r="K2376" s="6" t="str">
        <f>OBV!G2376</f>
        <v>NEUTRAL</v>
      </c>
      <c r="L2376" s="6" t="str">
        <f>OBV!H2376</f>
        <v>BEARISH DIVERGENCE</v>
      </c>
    </row>
    <row r="2377" spans="1:12" ht="13.5" x14ac:dyDescent="0.25">
      <c r="A2377" s="3">
        <f>RSI!A2377</f>
        <v>45467</v>
      </c>
      <c r="B2377" s="2">
        <f>RSI!B2377</f>
        <v>8.3948</v>
      </c>
      <c r="C2377" s="2">
        <f>RSI!I2377</f>
        <v>54.167661991732679</v>
      </c>
      <c r="D2377" s="2">
        <f>MACD!E2377</f>
        <v>6.0232775017666995E-2</v>
      </c>
      <c r="E2377" s="2">
        <f>MACD!F2377</f>
        <v>7.6110147871280703E-2</v>
      </c>
      <c r="F2377" s="2">
        <f>'Moving Avg'!D2377</f>
        <v>8.336920000000001</v>
      </c>
      <c r="G2377" s="2">
        <f>'Moving Avg'!F2377</f>
        <v>8.3481449999999988</v>
      </c>
      <c r="H2377" s="2">
        <f>'Moving Avg'!G2377</f>
        <v>8.4497499999999999</v>
      </c>
      <c r="I2377" s="2">
        <f>'Moving Avg'!H2377</f>
        <v>7.1966840000000012</v>
      </c>
      <c r="J2377" s="6" t="str">
        <f>OBV!F2377</f>
        <v>BEARISH</v>
      </c>
      <c r="K2377" s="6" t="str">
        <f>OBV!G2377</f>
        <v>STRONG</v>
      </c>
      <c r="L2377" s="6" t="str">
        <f>OBV!H2377</f>
        <v>BEARISH DIVERGENCE</v>
      </c>
    </row>
    <row r="2378" spans="1:12" ht="13.5" x14ac:dyDescent="0.25">
      <c r="A2378" s="3">
        <f>RSI!A2378</f>
        <v>45468</v>
      </c>
      <c r="B2378" s="2">
        <f>RSI!B2378</f>
        <v>8.3855000000000004</v>
      </c>
      <c r="C2378" s="2">
        <f>RSI!I2378</f>
        <v>53.438386536652061</v>
      </c>
      <c r="D2378" s="2">
        <f>MACD!E2378</f>
        <v>4.3090174526792424E-2</v>
      </c>
      <c r="E2378" s="2">
        <f>MACD!F2378</f>
        <v>6.9506153202383042E-2</v>
      </c>
      <c r="F2378" s="2">
        <f>'Moving Avg'!D2378</f>
        <v>8.3425200000000004</v>
      </c>
      <c r="G2378" s="2">
        <f>'Moving Avg'!F2378</f>
        <v>8.3472100000000005</v>
      </c>
      <c r="H2378" s="2">
        <f>'Moving Avg'!G2378</f>
        <v>8.4478819999999981</v>
      </c>
      <c r="I2378" s="2">
        <f>'Moving Avg'!H2378</f>
        <v>7.2047615000000018</v>
      </c>
      <c r="J2378" s="6" t="str">
        <f>OBV!F2378</f>
        <v>BEARISH</v>
      </c>
      <c r="K2378" s="6" t="str">
        <f>OBV!G2378</f>
        <v>STRONG</v>
      </c>
      <c r="L2378" s="6" t="str">
        <f>OBV!H2378</f>
        <v>BEARISH DIVERGENCE</v>
      </c>
    </row>
    <row r="2379" spans="1:12" ht="13.5" x14ac:dyDescent="0.25">
      <c r="A2379" s="3">
        <f>RSI!A2379</f>
        <v>45469</v>
      </c>
      <c r="B2379" s="2">
        <f>RSI!B2379</f>
        <v>8.5068999999999999</v>
      </c>
      <c r="C2379" s="2">
        <f>RSI!I2379</f>
        <v>60.848435087185791</v>
      </c>
      <c r="D2379" s="2">
        <f>MACD!E2379</f>
        <v>6.4013544894763186E-3</v>
      </c>
      <c r="E2379" s="2">
        <f>MACD!F2379</f>
        <v>5.6885193459801704E-2</v>
      </c>
      <c r="F2379" s="2">
        <f>'Moving Avg'!D2379</f>
        <v>8.3742800000000006</v>
      </c>
      <c r="G2379" s="2">
        <f>'Moving Avg'!F2379</f>
        <v>8.350480000000001</v>
      </c>
      <c r="H2379" s="2">
        <f>'Moving Avg'!G2379</f>
        <v>8.4409719999999986</v>
      </c>
      <c r="I2379" s="2">
        <f>'Moving Avg'!H2379</f>
        <v>7.213306000000002</v>
      </c>
      <c r="J2379" s="6" t="str">
        <f>OBV!F2379</f>
        <v>BEARISH</v>
      </c>
      <c r="K2379" s="6" t="str">
        <f>OBV!G2379</f>
        <v>NEUTRAL</v>
      </c>
      <c r="L2379" s="6" t="str">
        <f>OBV!H2379</f>
        <v>BEARISH DIVERGENCE</v>
      </c>
    </row>
    <row r="2380" spans="1:12" ht="13.5" x14ac:dyDescent="0.25">
      <c r="A2380" s="3">
        <f>RSI!A2380</f>
        <v>45470</v>
      </c>
      <c r="B2380" s="2">
        <f>RSI!B2380</f>
        <v>8.5256000000000007</v>
      </c>
      <c r="C2380" s="2">
        <f>RSI!I2380</f>
        <v>61.855443740578018</v>
      </c>
      <c r="D2380" s="2">
        <f>MACD!E2380</f>
        <v>-3.4178220804596648E-2</v>
      </c>
      <c r="E2380" s="2">
        <f>MACD!F2380</f>
        <v>3.8672510606922041E-2</v>
      </c>
      <c r="F2380" s="2">
        <f>'Moving Avg'!D2380</f>
        <v>8.4265800000000013</v>
      </c>
      <c r="G2380" s="2">
        <f>'Moving Avg'!F2380</f>
        <v>8.3565500000000004</v>
      </c>
      <c r="H2380" s="2">
        <f>'Moving Avg'!G2380</f>
        <v>8.4340619999999973</v>
      </c>
      <c r="I2380" s="2">
        <f>'Moving Avg'!H2380</f>
        <v>7.2219440000000024</v>
      </c>
      <c r="J2380" s="6" t="str">
        <f>OBV!F2380</f>
        <v>BULLISH</v>
      </c>
      <c r="K2380" s="6" t="str">
        <f>OBV!G2380</f>
        <v>WEAK</v>
      </c>
      <c r="L2380" s="6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8.8382000000000005</v>
      </c>
      <c r="C2381" s="2">
        <f>RSI!I2381</f>
        <v>73.927833498752847</v>
      </c>
      <c r="D2381" s="2">
        <f>MACD!E2381</f>
        <v>-7.97516405272507E-2</v>
      </c>
      <c r="E2381" s="2">
        <f>MACD!F2381</f>
        <v>1.4987680380087492E-2</v>
      </c>
      <c r="F2381" s="2">
        <f>'Moving Avg'!D2381</f>
        <v>8.5301999999999989</v>
      </c>
      <c r="G2381" s="2">
        <f>'Moving Avg'!F2381</f>
        <v>8.3824550000000002</v>
      </c>
      <c r="H2381" s="2">
        <f>'Moving Avg'!G2381</f>
        <v>8.4352719999999977</v>
      </c>
      <c r="I2381" s="2">
        <f>'Moving Avg'!H2381</f>
        <v>7.2324250000000019</v>
      </c>
      <c r="J2381" s="6" t="str">
        <f>OBV!F2381</f>
        <v>BULLISH</v>
      </c>
      <c r="K2381" s="6" t="str">
        <f>OBV!G2381</f>
        <v>WEAK</v>
      </c>
      <c r="L2381" s="6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8.8382000000000005</v>
      </c>
      <c r="C2382" s="2">
        <f>RSI!I2382</f>
        <v>73.927833498752847</v>
      </c>
      <c r="D2382" s="2">
        <f>MACD!E2382</f>
        <v>-0.10672168001904936</v>
      </c>
      <c r="E2382" s="2">
        <f>MACD!F2382</f>
        <v>-9.3541916997398802E-3</v>
      </c>
      <c r="F2382" s="2">
        <f>'Moving Avg'!D2382</f>
        <v>8.6188800000000008</v>
      </c>
      <c r="G2382" s="2">
        <f>'Moving Avg'!F2382</f>
        <v>8.4041549999999994</v>
      </c>
      <c r="H2382" s="2">
        <f>'Moving Avg'!G2382</f>
        <v>8.4405899999999967</v>
      </c>
      <c r="I2382" s="2">
        <f>'Moving Avg'!H2382</f>
        <v>7.2426260000000005</v>
      </c>
      <c r="J2382" s="6" t="str">
        <f>OBV!F2382</f>
        <v>BULLISH</v>
      </c>
      <c r="K2382" s="6" t="str">
        <f>OBV!G2382</f>
        <v>WEAK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8.7798999999999996</v>
      </c>
      <c r="C2383" s="2">
        <f>RSI!I2383</f>
        <v>69.191294832504354</v>
      </c>
      <c r="D2383" s="2">
        <f>MACD!E2383</f>
        <v>-0.12779539551810437</v>
      </c>
      <c r="E2383" s="2">
        <f>MACD!F2383</f>
        <v>-3.3042432463412777E-2</v>
      </c>
      <c r="F2383" s="2">
        <f>'Moving Avg'!D2383</f>
        <v>8.6977599999999988</v>
      </c>
      <c r="G2383" s="2">
        <f>'Moving Avg'!F2383</f>
        <v>8.4210750000000001</v>
      </c>
      <c r="H2383" s="2">
        <f>'Moving Avg'!G2383</f>
        <v>8.4462359999999972</v>
      </c>
      <c r="I2383" s="2">
        <f>'Moving Avg'!H2383</f>
        <v>7.2524420000000012</v>
      </c>
      <c r="J2383" s="6" t="str">
        <f>OBV!F2383</f>
        <v>BULLISH</v>
      </c>
      <c r="K2383" s="6" t="str">
        <f>OBV!G2383</f>
        <v>WEAK</v>
      </c>
      <c r="L2383" s="6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8.7507000000000001</v>
      </c>
      <c r="C2384" s="2">
        <f>RSI!I2384</f>
        <v>66.880035988213692</v>
      </c>
      <c r="D2384" s="2">
        <f>MACD!E2384</f>
        <v>-0.1469466495926568</v>
      </c>
      <c r="E2384" s="2">
        <f>MACD!F2384</f>
        <v>-5.5823275889261587E-2</v>
      </c>
      <c r="F2384" s="2">
        <f>'Moving Avg'!D2384</f>
        <v>8.7465200000000003</v>
      </c>
      <c r="G2384" s="2">
        <f>'Moving Avg'!F2384</f>
        <v>8.4383999999999997</v>
      </c>
      <c r="H2384" s="2">
        <f>'Moving Avg'!G2384</f>
        <v>8.4531659999999977</v>
      </c>
      <c r="I2384" s="2">
        <f>'Moving Avg'!H2384</f>
        <v>7.2621120000000019</v>
      </c>
      <c r="J2384" s="6" t="str">
        <f>OBV!F2384</f>
        <v>BULLISH</v>
      </c>
      <c r="K2384" s="6" t="str">
        <f>OBV!G2384</f>
        <v>WEAK</v>
      </c>
      <c r="L2384" s="6" t="str">
        <f>OBV!H2384</f>
        <v>BULLISH DIVERGENCE</v>
      </c>
    </row>
    <row r="2385" spans="1:12" ht="13.5" x14ac:dyDescent="0.25">
      <c r="A2385" s="3">
        <f>RSI!A2385</f>
        <v>45477</v>
      </c>
      <c r="B2385" s="2">
        <f>RSI!B2385</f>
        <v>8.6534999999999993</v>
      </c>
      <c r="C2385" s="2">
        <f>RSI!I2385</f>
        <v>59.7278013579309</v>
      </c>
      <c r="D2385" s="2">
        <f>MACD!E2385</f>
        <v>-0.17058769880100755</v>
      </c>
      <c r="E2385" s="2">
        <f>MACD!F2385</f>
        <v>-7.877616047161079E-2</v>
      </c>
      <c r="F2385" s="2">
        <f>'Moving Avg'!D2385</f>
        <v>8.7721</v>
      </c>
      <c r="G2385" s="2">
        <f>'Moving Avg'!F2385</f>
        <v>8.4518000000000004</v>
      </c>
      <c r="H2385" s="2">
        <f>'Moving Avg'!G2385</f>
        <v>8.4544179999999987</v>
      </c>
      <c r="I2385" s="2">
        <f>'Moving Avg'!H2385</f>
        <v>7.2713425000000003</v>
      </c>
      <c r="J2385" s="6" t="str">
        <f>OBV!F2385</f>
        <v>BEARISH</v>
      </c>
      <c r="K2385" s="6" t="str">
        <f>OBV!G2385</f>
        <v>STRONG</v>
      </c>
      <c r="L2385" s="6" t="str">
        <f>OBV!H2385</f>
        <v>CONFIRMED BEARISH</v>
      </c>
    </row>
    <row r="2386" spans="1:12" ht="13.5" x14ac:dyDescent="0.25">
      <c r="A2386" s="3">
        <f>RSI!A2386</f>
        <v>45478</v>
      </c>
      <c r="B2386" s="2">
        <f>RSI!B2386</f>
        <v>8.7507000000000001</v>
      </c>
      <c r="C2386" s="2">
        <f>RSI!I2386</f>
        <v>63.886861253816207</v>
      </c>
      <c r="D2386" s="2">
        <f>MACD!E2386</f>
        <v>-0.19018809121437563</v>
      </c>
      <c r="E2386" s="2">
        <f>MACD!F2386</f>
        <v>-0.10105854662016377</v>
      </c>
      <c r="F2386" s="2">
        <f>'Moving Avg'!D2386</f>
        <v>8.7545999999999999</v>
      </c>
      <c r="G2386" s="2">
        <f>'Moving Avg'!F2386</f>
        <v>8.4700600000000001</v>
      </c>
      <c r="H2386" s="2">
        <f>'Moving Avg'!G2386</f>
        <v>8.4594799999999992</v>
      </c>
      <c r="I2386" s="2">
        <f>'Moving Avg'!H2386</f>
        <v>7.2811060000000012</v>
      </c>
      <c r="J2386" s="6" t="str">
        <f>OBV!F2386</f>
        <v>BEARISH</v>
      </c>
      <c r="K2386" s="6" t="str">
        <f>OBV!G2386</f>
        <v>NEUTRAL</v>
      </c>
      <c r="L2386" s="6" t="str">
        <f>OBV!H2386</f>
        <v>CONFIRMED BEARISH</v>
      </c>
    </row>
    <row r="2387" spans="1:12" ht="13.5" x14ac:dyDescent="0.25">
      <c r="A2387" s="3">
        <f>RSI!A2387</f>
        <v>45481</v>
      </c>
      <c r="B2387" s="2">
        <f>RSI!B2387</f>
        <v>8.7507000000000001</v>
      </c>
      <c r="C2387" s="2">
        <f>RSI!I2387</f>
        <v>63.886861253816207</v>
      </c>
      <c r="D2387" s="2">
        <f>MACD!E2387</f>
        <v>-0.1967919531768203</v>
      </c>
      <c r="E2387" s="2">
        <f>MACD!F2387</f>
        <v>-0.12020522793149507</v>
      </c>
      <c r="F2387" s="2">
        <f>'Moving Avg'!D2387</f>
        <v>8.7371000000000016</v>
      </c>
      <c r="G2387" s="2">
        <f>'Moving Avg'!F2387</f>
        <v>8.4901900000000001</v>
      </c>
      <c r="H2387" s="2">
        <f>'Moving Avg'!G2387</f>
        <v>8.4660379999999993</v>
      </c>
      <c r="I2387" s="2">
        <f>'Moving Avg'!H2387</f>
        <v>7.2908695000000021</v>
      </c>
      <c r="J2387" s="6" t="str">
        <f>OBV!F2387</f>
        <v>BEARISH</v>
      </c>
      <c r="K2387" s="6" t="str">
        <f>OBV!G2387</f>
        <v>NEUTRAL</v>
      </c>
      <c r="L2387" s="6" t="str">
        <f>OBV!H2387</f>
        <v>CONFIRMED BEARISH</v>
      </c>
    </row>
    <row r="2388" spans="1:12" ht="13.5" x14ac:dyDescent="0.25">
      <c r="A2388" s="3">
        <f>RSI!A2388</f>
        <v>45482</v>
      </c>
      <c r="B2388" s="2">
        <f>RSI!B2388</f>
        <v>8.7507000000000001</v>
      </c>
      <c r="C2388" s="2">
        <f>RSI!I2388</f>
        <v>63.886861253816207</v>
      </c>
      <c r="D2388" s="2">
        <f>MACD!E2388</f>
        <v>-0.20520988544737762</v>
      </c>
      <c r="E2388" s="2">
        <f>MACD!F2388</f>
        <v>-0.1372061594346716</v>
      </c>
      <c r="F2388" s="2">
        <f>'Moving Avg'!D2388</f>
        <v>8.7312600000000007</v>
      </c>
      <c r="G2388" s="2">
        <f>'Moving Avg'!F2388</f>
        <v>8.5121849999999988</v>
      </c>
      <c r="H2388" s="2">
        <f>'Moving Avg'!G2388</f>
        <v>8.4701679999999993</v>
      </c>
      <c r="I2388" s="2">
        <f>'Moving Avg'!H2388</f>
        <v>7.3019400000000028</v>
      </c>
      <c r="J2388" s="6" t="str">
        <f>OBV!F2388</f>
        <v>BEARISH</v>
      </c>
      <c r="K2388" s="6" t="str">
        <f>OBV!G2388</f>
        <v>NEUTRAL</v>
      </c>
      <c r="L2388" s="6" t="str">
        <f>OBV!H2388</f>
        <v>CONFIRMED BEARISH</v>
      </c>
    </row>
    <row r="2389" spans="1:12" ht="13.5" x14ac:dyDescent="0.25">
      <c r="A2389" s="3">
        <f>RSI!A2389</f>
        <v>45483</v>
      </c>
      <c r="B2389" s="2">
        <f>RSI!B2389</f>
        <v>8.7409999999999997</v>
      </c>
      <c r="C2389" s="2">
        <f>RSI!I2389</f>
        <v>63.074954231018332</v>
      </c>
      <c r="D2389" s="2">
        <f>MACD!E2389</f>
        <v>-0.19423293910154804</v>
      </c>
      <c r="E2389" s="2">
        <f>MACD!F2389</f>
        <v>-0.1486115153680469</v>
      </c>
      <c r="F2389" s="2">
        <f>'Moving Avg'!D2389</f>
        <v>8.7293199999999995</v>
      </c>
      <c r="G2389" s="2">
        <f>'Moving Avg'!F2389</f>
        <v>8.5378950000000007</v>
      </c>
      <c r="H2389" s="2">
        <f>'Moving Avg'!G2389</f>
        <v>8.4750359999999993</v>
      </c>
      <c r="I2389" s="2">
        <f>'Moving Avg'!H2389</f>
        <v>7.3129620000000024</v>
      </c>
      <c r="J2389" s="6" t="str">
        <f>OBV!F2389</f>
        <v>BULLISH</v>
      </c>
      <c r="K2389" s="6" t="str">
        <f>OBV!G2389</f>
        <v>NEUTRAL</v>
      </c>
      <c r="L2389" s="6" t="str">
        <f>OBV!H2389</f>
        <v>BULLISH DIVERGENCE</v>
      </c>
    </row>
    <row r="2390" spans="1:12" ht="13.5" x14ac:dyDescent="0.25">
      <c r="A2390" s="3">
        <f>RSI!A2390</f>
        <v>45484</v>
      </c>
      <c r="B2390" s="2">
        <f>RSI!B2390</f>
        <v>8.7507000000000001</v>
      </c>
      <c r="C2390" s="2">
        <f>RSI!I2390</f>
        <v>63.57349075834945</v>
      </c>
      <c r="D2390" s="2">
        <f>MACD!E2390</f>
        <v>-0.18392868838499687</v>
      </c>
      <c r="E2390" s="2">
        <f>MACD!F2390</f>
        <v>-0.15567494997143691</v>
      </c>
      <c r="F2390" s="2">
        <f>'Moving Avg'!D2390</f>
        <v>8.7487600000000008</v>
      </c>
      <c r="G2390" s="2">
        <f>'Moving Avg'!F2390</f>
        <v>8.5664249999999988</v>
      </c>
      <c r="H2390" s="2">
        <f>'Moving Avg'!G2390</f>
        <v>8.4791659999999993</v>
      </c>
      <c r="I2390" s="2">
        <f>'Moving Avg'!H2390</f>
        <v>7.3240325000000022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8.7507000000000001</v>
      </c>
      <c r="C2391" s="2">
        <f>RSI!I2391</f>
        <v>63.57349075834945</v>
      </c>
      <c r="D2391" s="2">
        <f>MACD!E2391</f>
        <v>-0.12823243852576027</v>
      </c>
      <c r="E2391" s="2">
        <f>MACD!F2391</f>
        <v>-0.1501864476823016</v>
      </c>
      <c r="F2391" s="2">
        <f>'Moving Avg'!D2391</f>
        <v>8.7487600000000008</v>
      </c>
      <c r="G2391" s="2">
        <f>'Moving Avg'!F2391</f>
        <v>8.5907549999999979</v>
      </c>
      <c r="H2391" s="2">
        <f>'Moving Avg'!G2391</f>
        <v>8.4842279999999981</v>
      </c>
      <c r="I2391" s="2">
        <f>'Moving Avg'!H2391</f>
        <v>7.3351030000000028</v>
      </c>
      <c r="J2391" s="6" t="str">
        <f>OBV!F2391</f>
        <v>BULLISH</v>
      </c>
      <c r="K2391" s="6" t="str">
        <f>OBV!G2391</f>
        <v>NEUTRAL</v>
      </c>
      <c r="L2391" s="6" t="str">
        <f>OBV!H2391</f>
        <v>NEUTRAL</v>
      </c>
    </row>
    <row r="2392" spans="1:12" ht="13.5" x14ac:dyDescent="0.25">
      <c r="A2392" s="3">
        <f>RSI!A2392</f>
        <v>45488</v>
      </c>
      <c r="B2392" s="2">
        <f>RSI!B2392</f>
        <v>8.7507000000000001</v>
      </c>
      <c r="C2392" s="2">
        <f>RSI!I2392</f>
        <v>63.57349075834945</v>
      </c>
      <c r="D2392" s="2">
        <f>MACD!E2392</f>
        <v>-8.213728620270544E-2</v>
      </c>
      <c r="E2392" s="2">
        <f>MACD!F2392</f>
        <v>-0.13657661538638238</v>
      </c>
      <c r="F2392" s="2">
        <f>'Moving Avg'!D2392</f>
        <v>8.7487600000000008</v>
      </c>
      <c r="G2392" s="2">
        <f>'Moving Avg'!F2392</f>
        <v>8.6104149999999979</v>
      </c>
      <c r="H2392" s="2">
        <f>'Moving Avg'!G2392</f>
        <v>8.4902239999999978</v>
      </c>
      <c r="I2392" s="2">
        <f>'Moving Avg'!H2392</f>
        <v>7.3468275000000025</v>
      </c>
      <c r="J2392" s="6" t="str">
        <f>OBV!F2392</f>
        <v>BULLISH</v>
      </c>
      <c r="K2392" s="6" t="str">
        <f>OBV!G2392</f>
        <v>NEUTRAL</v>
      </c>
      <c r="L2392" s="6" t="str">
        <f>OBV!H2392</f>
        <v>NEUTRAL</v>
      </c>
    </row>
    <row r="2393" spans="1:12" ht="13.5" x14ac:dyDescent="0.25">
      <c r="A2393" s="3">
        <f>RSI!A2393</f>
        <v>45489</v>
      </c>
      <c r="B2393" s="2">
        <f>RSI!B2393</f>
        <v>8.7020999999999997</v>
      </c>
      <c r="C2393" s="2">
        <f>RSI!I2393</f>
        <v>58.6207468318878</v>
      </c>
      <c r="D2393" s="2">
        <f>MACD!E2393</f>
        <v>-4.9458892944439725E-2</v>
      </c>
      <c r="E2393" s="2">
        <f>MACD!F2393</f>
        <v>-0.11915307089799386</v>
      </c>
      <c r="F2393" s="2">
        <f>'Moving Avg'!D2393</f>
        <v>8.739040000000001</v>
      </c>
      <c r="G2393" s="2">
        <f>'Moving Avg'!F2393</f>
        <v>8.6276449999999993</v>
      </c>
      <c r="H2393" s="2">
        <f>'Moving Avg'!G2393</f>
        <v>8.4961819999999975</v>
      </c>
      <c r="I2393" s="2">
        <f>'Moving Avg'!H2393</f>
        <v>7.3582620000000034</v>
      </c>
      <c r="J2393" s="6" t="str">
        <f>OBV!F2393</f>
        <v>BEARISH</v>
      </c>
      <c r="K2393" s="6" t="str">
        <f>OBV!G2393</f>
        <v>NEUTRAL</v>
      </c>
      <c r="L2393" s="6" t="str">
        <f>OBV!H2393</f>
        <v>CONFIRMED BEARISH</v>
      </c>
    </row>
    <row r="2394" spans="1:12" ht="13.5" x14ac:dyDescent="0.25">
      <c r="A2394" s="3">
        <f>RSI!A2394</f>
        <v>45490</v>
      </c>
      <c r="B2394" s="2">
        <f>RSI!B2394</f>
        <v>8.6145999999999994</v>
      </c>
      <c r="C2394" s="2">
        <f>RSI!I2394</f>
        <v>50.927977476112503</v>
      </c>
      <c r="D2394" s="2">
        <f>MACD!E2394</f>
        <v>-2.0416745600277508E-2</v>
      </c>
      <c r="E2394" s="2">
        <f>MACD!F2394</f>
        <v>-9.94058058384506E-2</v>
      </c>
      <c r="F2394" s="2">
        <f>'Moving Avg'!D2394</f>
        <v>8.7137599999999988</v>
      </c>
      <c r="G2394" s="2">
        <f>'Moving Avg'!F2394</f>
        <v>8.6409699999999976</v>
      </c>
      <c r="H2394" s="2">
        <f>'Moving Avg'!G2394</f>
        <v>8.4968419999999973</v>
      </c>
      <c r="I2394" s="2">
        <f>'Moving Avg'!H2394</f>
        <v>7.3686520000000044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</row>
    <row r="2395" spans="1:12" ht="13.5" x14ac:dyDescent="0.25">
      <c r="A2395" s="3">
        <f>RSI!A2395</f>
        <v>45491</v>
      </c>
      <c r="B2395" s="2">
        <f>RSI!B2395</f>
        <v>8.7312999999999992</v>
      </c>
      <c r="C2395" s="2">
        <f>RSI!I2395</f>
        <v>58.710471177793558</v>
      </c>
      <c r="D2395" s="2">
        <f>MACD!E2395</f>
        <v>-1.9477550437754232E-2</v>
      </c>
      <c r="E2395" s="2">
        <f>MACD!F2395</f>
        <v>-8.3420154758311327E-2</v>
      </c>
      <c r="F2395" s="2">
        <f>'Moving Avg'!D2395</f>
        <v>8.7098800000000001</v>
      </c>
      <c r="G2395" s="2">
        <f>'Moving Avg'!F2395</f>
        <v>8.6643299999999979</v>
      </c>
      <c r="H2395" s="2">
        <f>'Moving Avg'!G2395</f>
        <v>8.5007699999999975</v>
      </c>
      <c r="I2395" s="2">
        <f>'Moving Avg'!H2395</f>
        <v>7.3796255000000039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</row>
    <row r="2396" spans="1:12" ht="13.5" x14ac:dyDescent="0.25">
      <c r="A2396" s="3">
        <f>RSI!A2396</f>
        <v>45492</v>
      </c>
      <c r="B2396" s="2">
        <f>RSI!B2396</f>
        <v>8.5660000000000007</v>
      </c>
      <c r="C2396" s="2">
        <f>RSI!I2396</f>
        <v>47.273961581536099</v>
      </c>
      <c r="D2396" s="2">
        <f>MACD!E2396</f>
        <v>7.7919335264766687E-3</v>
      </c>
      <c r="E2396" s="2">
        <f>MACD!F2396</f>
        <v>-6.517773710135373E-2</v>
      </c>
      <c r="F2396" s="2">
        <f>'Moving Avg'!D2396</f>
        <v>8.6729400000000005</v>
      </c>
      <c r="G2396" s="2">
        <f>'Moving Avg'!F2396</f>
        <v>8.6766249999999978</v>
      </c>
      <c r="H2396" s="2">
        <f>'Moving Avg'!G2396</f>
        <v>8.503071999999996</v>
      </c>
      <c r="I2396" s="2">
        <f>'Moving Avg'!H2396</f>
        <v>7.3897725000000039</v>
      </c>
      <c r="J2396" s="6" t="str">
        <f>OBV!F2396</f>
        <v>BEARISH</v>
      </c>
      <c r="K2396" s="6" t="str">
        <f>OBV!G2396</f>
        <v>NEUTRAL</v>
      </c>
      <c r="L2396" s="6" t="str">
        <f>OBV!H2396</f>
        <v>CONFIRMED BEARISH</v>
      </c>
    </row>
    <row r="2397" spans="1:12" ht="13.5" x14ac:dyDescent="0.25">
      <c r="A2397" s="3">
        <f>RSI!A2397</f>
        <v>45495</v>
      </c>
      <c r="B2397" s="2">
        <f>RSI!B2397</f>
        <v>8.7507000000000001</v>
      </c>
      <c r="C2397" s="2">
        <f>RSI!I2397</f>
        <v>57.286082063619105</v>
      </c>
      <c r="D2397" s="2">
        <f>MACD!E2397</f>
        <v>1.7491478700428331E-2</v>
      </c>
      <c r="E2397" s="2">
        <f>MACD!F2397</f>
        <v>-4.8643893940997322E-2</v>
      </c>
      <c r="F2397" s="2">
        <f>'Moving Avg'!D2397</f>
        <v>8.6729400000000005</v>
      </c>
      <c r="G2397" s="2">
        <f>'Moving Avg'!F2397</f>
        <v>8.6944199999999991</v>
      </c>
      <c r="H2397" s="2">
        <f>'Moving Avg'!G2397</f>
        <v>8.507761999999996</v>
      </c>
      <c r="I2397" s="2">
        <f>'Moving Avg'!H2397</f>
        <v>7.4009830000000036</v>
      </c>
      <c r="J2397" s="6" t="str">
        <f>OBV!F2397</f>
        <v>BEARISH</v>
      </c>
      <c r="K2397" s="6" t="str">
        <f>OBV!G2397</f>
        <v>NEUTRAL</v>
      </c>
      <c r="L2397" s="6" t="str">
        <f>OBV!H2397</f>
        <v>NEUTRAL</v>
      </c>
    </row>
    <row r="2398" spans="1:12" ht="13.5" x14ac:dyDescent="0.25">
      <c r="A2398" s="3">
        <f>RSI!A2398</f>
        <v>45496</v>
      </c>
      <c r="B2398" s="2">
        <f>RSI!B2398</f>
        <v>8.6534999999999993</v>
      </c>
      <c r="C2398" s="2">
        <f>RSI!I2398</f>
        <v>51.720070706629947</v>
      </c>
      <c r="D2398" s="2">
        <f>MACD!E2398</f>
        <v>3.2091504364348822E-2</v>
      </c>
      <c r="E2398" s="2">
        <f>MACD!F2398</f>
        <v>-3.2496814279928093E-2</v>
      </c>
      <c r="F2398" s="2">
        <f>'Moving Avg'!D2398</f>
        <v>8.6632200000000008</v>
      </c>
      <c r="G2398" s="2">
        <f>'Moving Avg'!F2398</f>
        <v>8.7078199999999981</v>
      </c>
      <c r="H2398" s="2">
        <f>'Moving Avg'!G2398</f>
        <v>8.5108799999999967</v>
      </c>
      <c r="I2398" s="2">
        <f>'Moving Avg'!H2398</f>
        <v>7.4120345000000034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8.5562000000000005</v>
      </c>
      <c r="C2399" s="2">
        <f>RSI!I2399</f>
        <v>46.816369925056378</v>
      </c>
      <c r="D2399" s="2">
        <f>MACD!E2399</f>
        <v>4.9987347783494229E-2</v>
      </c>
      <c r="E2399" s="2">
        <f>MACD!F2399</f>
        <v>-1.5999981867243628E-2</v>
      </c>
      <c r="F2399" s="2">
        <f>'Moving Avg'!D2399</f>
        <v>8.6515400000000007</v>
      </c>
      <c r="G2399" s="2">
        <f>'Moving Avg'!F2399</f>
        <v>8.7102849999999989</v>
      </c>
      <c r="H2399" s="2">
        <f>'Moving Avg'!G2399</f>
        <v>8.5127999999999968</v>
      </c>
      <c r="I2399" s="2">
        <f>'Moving Avg'!H2399</f>
        <v>7.4224125000000027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</row>
    <row r="2400" spans="1:12" ht="13.5" x14ac:dyDescent="0.25">
      <c r="A2400" s="3">
        <f>RSI!A2400</f>
        <v>45499</v>
      </c>
      <c r="B2400" s="2">
        <f>RSI!B2400</f>
        <v>8.5562000000000005</v>
      </c>
      <c r="C2400" s="2">
        <f>RSI!I2400</f>
        <v>46.816369925056378</v>
      </c>
      <c r="D2400" s="2">
        <f>MACD!E2400</f>
        <v>6.7036941940562755E-2</v>
      </c>
      <c r="E2400" s="2">
        <f>MACD!F2400</f>
        <v>6.0740289431764939E-4</v>
      </c>
      <c r="F2400" s="2">
        <f>'Moving Avg'!D2400</f>
        <v>8.6165199999999995</v>
      </c>
      <c r="G2400" s="2">
        <f>'Moving Avg'!F2400</f>
        <v>8.7118149999999979</v>
      </c>
      <c r="H2400" s="2">
        <f>'Moving Avg'!G2400</f>
        <v>8.5149059999999981</v>
      </c>
      <c r="I2400" s="2">
        <f>'Moving Avg'!H2400</f>
        <v>7.4330710000000018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</row>
    <row r="2401" spans="1:12" ht="13.5" x14ac:dyDescent="0.25">
      <c r="A2401" s="3">
        <f>RSI!A2401</f>
        <v>45502</v>
      </c>
      <c r="B2401" s="2">
        <f>RSI!B2401</f>
        <v>8.5562000000000005</v>
      </c>
      <c r="C2401" s="2">
        <f>RSI!I2401</f>
        <v>46.816369925056378</v>
      </c>
      <c r="D2401" s="2">
        <f>MACD!E2401</f>
        <v>8.1847456542931241E-2</v>
      </c>
      <c r="E2401" s="2">
        <f>MACD!F2401</f>
        <v>1.6855413624040371E-2</v>
      </c>
      <c r="F2401" s="2">
        <f>'Moving Avg'!D2401</f>
        <v>8.6145600000000009</v>
      </c>
      <c r="G2401" s="2">
        <f>'Moving Avg'!F2401</f>
        <v>8.6977149999999988</v>
      </c>
      <c r="H2401" s="2">
        <f>'Moving Avg'!G2401</f>
        <v>8.5170119999999958</v>
      </c>
      <c r="I2401" s="2">
        <f>'Moving Avg'!H2401</f>
        <v>7.4438695000000026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8.5562000000000005</v>
      </c>
      <c r="C2402" s="2">
        <f>RSI!I2402</f>
        <v>46.816369925056378</v>
      </c>
      <c r="D2402" s="2">
        <f>MACD!E2402</f>
        <v>9.4734925743729548E-2</v>
      </c>
      <c r="E2402" s="2">
        <f>MACD!F2402</f>
        <v>3.2431316047978206E-2</v>
      </c>
      <c r="F2402" s="2">
        <f>'Moving Avg'!D2402</f>
        <v>8.5756599999999992</v>
      </c>
      <c r="G2402" s="2">
        <f>'Moving Avg'!F2402</f>
        <v>8.6836149999999996</v>
      </c>
      <c r="H2402" s="2">
        <f>'Moving Avg'!G2402</f>
        <v>8.5191179999999971</v>
      </c>
      <c r="I2402" s="2">
        <f>'Moving Avg'!H2402</f>
        <v>7.4547145000000032</v>
      </c>
      <c r="J2402" s="6" t="str">
        <f>OBV!F2402</f>
        <v>BEARISH</v>
      </c>
      <c r="K2402" s="6" t="str">
        <f>OBV!G2402</f>
        <v>NEUTRAL</v>
      </c>
      <c r="L2402" s="6" t="str">
        <f>OBV!H2402</f>
        <v>CONFIRMED BEARISH</v>
      </c>
    </row>
    <row r="2403" spans="1:12" ht="13.5" x14ac:dyDescent="0.25">
      <c r="A2403" s="3">
        <f>RSI!A2403</f>
        <v>45504</v>
      </c>
      <c r="B2403" s="2">
        <f>RSI!B2403</f>
        <v>8.4589999999999996</v>
      </c>
      <c r="C2403" s="2">
        <f>RSI!I2403</f>
        <v>41.526096496631595</v>
      </c>
      <c r="D2403" s="2">
        <f>MACD!E2403</f>
        <v>0.10569194661906955</v>
      </c>
      <c r="E2403" s="2">
        <f>MACD!F2403</f>
        <v>4.7083442162196482E-2</v>
      </c>
      <c r="F2403" s="2">
        <f>'Moving Avg'!D2403</f>
        <v>8.536760000000001</v>
      </c>
      <c r="G2403" s="2">
        <f>'Moving Avg'!F2403</f>
        <v>8.6675699999999978</v>
      </c>
      <c r="H2403" s="2">
        <f>'Moving Avg'!G2403</f>
        <v>8.519841999999997</v>
      </c>
      <c r="I2403" s="2">
        <f>'Moving Avg'!H2403</f>
        <v>7.4651205000000038</v>
      </c>
      <c r="J2403" s="6" t="str">
        <f>OBV!F2403</f>
        <v>BEARISH</v>
      </c>
      <c r="K2403" s="6" t="str">
        <f>OBV!G2403</f>
        <v>STRONG</v>
      </c>
      <c r="L2403" s="6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8.4589999999999996</v>
      </c>
      <c r="C2404" s="2">
        <f>RSI!I2404</f>
        <v>41.526096496631595</v>
      </c>
      <c r="D2404" s="2">
        <f>MACD!E2404</f>
        <v>0.10238087241462956</v>
      </c>
      <c r="E2404" s="2">
        <f>MACD!F2404</f>
        <v>5.8142928212683104E-2</v>
      </c>
      <c r="F2404" s="2">
        <f>'Moving Avg'!D2404</f>
        <v>8.5173200000000016</v>
      </c>
      <c r="G2404" s="2">
        <f>'Moving Avg'!F2404</f>
        <v>8.6529849999999975</v>
      </c>
      <c r="H2404" s="2">
        <f>'Moving Avg'!G2404</f>
        <v>8.5200039999999948</v>
      </c>
      <c r="I2404" s="2">
        <f>'Moving Avg'!H2404</f>
        <v>7.4755265000000044</v>
      </c>
      <c r="J2404" s="6" t="str">
        <f>OBV!F2404</f>
        <v>BEARISH</v>
      </c>
      <c r="K2404" s="6" t="str">
        <f>OBV!G2404</f>
        <v>STRONG</v>
      </c>
      <c r="L2404" s="6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8.6534999999999993</v>
      </c>
      <c r="C2405" s="2">
        <f>RSI!I2405</f>
        <v>53.67458859268762</v>
      </c>
      <c r="D2405" s="2">
        <f>MACD!E2405</f>
        <v>0.10393965048904796</v>
      </c>
      <c r="E2405" s="2">
        <f>MACD!F2405</f>
        <v>6.7302272667956076E-2</v>
      </c>
      <c r="F2405" s="2">
        <f>'Moving Avg'!D2405</f>
        <v>8.5367800000000003</v>
      </c>
      <c r="G2405" s="2">
        <f>'Moving Avg'!F2405</f>
        <v>8.6529849999999993</v>
      </c>
      <c r="H2405" s="2">
        <f>'Moving Avg'!G2405</f>
        <v>8.5244299999999971</v>
      </c>
      <c r="I2405" s="2">
        <f>'Moving Avg'!H2405</f>
        <v>7.4870450000000037</v>
      </c>
      <c r="J2405" s="6" t="str">
        <f>OBV!F2405</f>
        <v>BEARISH</v>
      </c>
      <c r="K2405" s="6" t="str">
        <f>OBV!G2405</f>
        <v>NEUTRAL</v>
      </c>
      <c r="L2405" s="6" t="str">
        <f>OBV!H2405</f>
        <v>BEARISH DIVERGENCE</v>
      </c>
    </row>
    <row r="2406" spans="1:12" ht="13.5" x14ac:dyDescent="0.25">
      <c r="A2406" s="3">
        <f>RSI!A2406</f>
        <v>45509</v>
      </c>
      <c r="B2406" s="2">
        <f>RSI!B2406</f>
        <v>8.6534999999999993</v>
      </c>
      <c r="C2406" s="2">
        <f>RSI!I2406</f>
        <v>53.67458859268762</v>
      </c>
      <c r="D2406" s="2">
        <f>MACD!E2406</f>
        <v>7.9432258376538556E-2</v>
      </c>
      <c r="E2406" s="2">
        <f>MACD!F2406</f>
        <v>6.9728269809672574E-2</v>
      </c>
      <c r="F2406" s="2">
        <f>'Moving Avg'!D2406</f>
        <v>8.556239999999999</v>
      </c>
      <c r="G2406" s="2">
        <f>'Moving Avg'!F2406</f>
        <v>8.6481250000000003</v>
      </c>
      <c r="H2406" s="2">
        <f>'Moving Avg'!G2406</f>
        <v>8.5281099999999963</v>
      </c>
      <c r="I2406" s="2">
        <f>'Moving Avg'!H2406</f>
        <v>7.4985635000000039</v>
      </c>
      <c r="J2406" s="6" t="str">
        <f>OBV!F2406</f>
        <v>BEARISH</v>
      </c>
      <c r="K2406" s="6" t="str">
        <f>OBV!G2406</f>
        <v>NEUTRAL</v>
      </c>
      <c r="L2406" s="6" t="str">
        <f>OBV!H2406</f>
        <v>BEARISH DIVERGENCE</v>
      </c>
    </row>
    <row r="2407" spans="1:12" ht="13.5" x14ac:dyDescent="0.25">
      <c r="A2407" s="3">
        <f>RSI!A2407</f>
        <v>45510</v>
      </c>
      <c r="B2407" s="2">
        <f>RSI!B2407</f>
        <v>8.5076000000000001</v>
      </c>
      <c r="C2407" s="2">
        <f>RSI!I2407</f>
        <v>45.458254384338574</v>
      </c>
      <c r="D2407" s="2">
        <f>MACD!E2407</f>
        <v>9.7551740244211871E-2</v>
      </c>
      <c r="E2407" s="2">
        <f>MACD!F2407</f>
        <v>7.5292963896580439E-2</v>
      </c>
      <c r="F2407" s="2">
        <f>'Moving Avg'!D2407</f>
        <v>8.546520000000001</v>
      </c>
      <c r="G2407" s="2">
        <f>'Moving Avg'!F2407</f>
        <v>8.6359700000000021</v>
      </c>
      <c r="H2407" s="2">
        <f>'Moving Avg'!G2407</f>
        <v>8.5292439999999985</v>
      </c>
      <c r="I2407" s="2">
        <f>'Moving Avg'!H2407</f>
        <v>7.509352500000003</v>
      </c>
      <c r="J2407" s="6" t="str">
        <f>OBV!F2407</f>
        <v>BEARISH</v>
      </c>
      <c r="K2407" s="6" t="str">
        <f>OBV!G2407</f>
        <v>STRONG</v>
      </c>
      <c r="L2407" s="6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8.5076000000000001</v>
      </c>
      <c r="C2408" s="2">
        <f>RSI!I2408</f>
        <v>45.458254384338566</v>
      </c>
      <c r="D2408" s="2">
        <f>MACD!E2408</f>
        <v>9.8452738969664111E-2</v>
      </c>
      <c r="E2408" s="2">
        <f>MACD!F2408</f>
        <v>7.9924918911197185E-2</v>
      </c>
      <c r="F2408" s="2">
        <f>'Moving Avg'!D2408</f>
        <v>8.556239999999999</v>
      </c>
      <c r="G2408" s="2">
        <f>'Moving Avg'!F2408</f>
        <v>8.6238150000000005</v>
      </c>
      <c r="H2408" s="2">
        <f>'Moving Avg'!G2408</f>
        <v>8.531311999999998</v>
      </c>
      <c r="I2408" s="2">
        <f>'Moving Avg'!H2408</f>
        <v>7.5206085000000016</v>
      </c>
      <c r="J2408" s="6" t="str">
        <f>OBV!F2408</f>
        <v>BEARISH</v>
      </c>
      <c r="K2408" s="6" t="str">
        <f>OBV!G2408</f>
        <v>NEUTRAL</v>
      </c>
      <c r="L2408" s="6" t="str">
        <f>OBV!H2408</f>
        <v>BEARISH DIVERGENCE</v>
      </c>
    </row>
    <row r="2409" spans="1:12" ht="13.5" x14ac:dyDescent="0.25">
      <c r="A2409" s="3">
        <f>RSI!A2409</f>
        <v>45512</v>
      </c>
      <c r="B2409" s="2">
        <f>RSI!B2409</f>
        <v>8.5076000000000001</v>
      </c>
      <c r="C2409" s="2">
        <f>RSI!I2409</f>
        <v>45.458254384338566</v>
      </c>
      <c r="D2409" s="2">
        <f>MACD!E2409</f>
        <v>8.4730128410178907E-2</v>
      </c>
      <c r="E2409" s="2">
        <f>MACD!F2409</f>
        <v>8.0885960810993529E-2</v>
      </c>
      <c r="F2409" s="2">
        <f>'Moving Avg'!D2409</f>
        <v>8.5659599999999987</v>
      </c>
      <c r="G2409" s="2">
        <f>'Moving Avg'!F2409</f>
        <v>8.6121450000000017</v>
      </c>
      <c r="H2409" s="2">
        <f>'Moving Avg'!G2409</f>
        <v>8.5326339999999998</v>
      </c>
      <c r="I2409" s="2">
        <f>'Moving Avg'!H2409</f>
        <v>7.5320980000000022</v>
      </c>
      <c r="J2409" s="6" t="str">
        <f>OBV!F2409</f>
        <v>BEARISH</v>
      </c>
      <c r="K2409" s="6" t="str">
        <f>OBV!G2409</f>
        <v>NEUTRAL</v>
      </c>
      <c r="L2409" s="6" t="str">
        <f>OBV!H2409</f>
        <v>BEARISH DIVERGENCE</v>
      </c>
    </row>
    <row r="2410" spans="1:12" ht="13.5" x14ac:dyDescent="0.25">
      <c r="A2410" s="3">
        <f>RSI!A2410</f>
        <v>45513</v>
      </c>
      <c r="B2410" s="2">
        <f>RSI!B2410</f>
        <v>8.5076000000000001</v>
      </c>
      <c r="C2410" s="2">
        <f>RSI!I2410</f>
        <v>45.458254384338566</v>
      </c>
      <c r="D2410" s="2">
        <f>MACD!E2410</f>
        <v>7.3567055995653163E-2</v>
      </c>
      <c r="E2410" s="2">
        <f>MACD!F2410</f>
        <v>7.9422179847925461E-2</v>
      </c>
      <c r="F2410" s="2">
        <f>'Moving Avg'!D2410</f>
        <v>8.5367799999999985</v>
      </c>
      <c r="G2410" s="2">
        <f>'Moving Avg'!F2410</f>
        <v>8.5999900000000018</v>
      </c>
      <c r="H2410" s="2">
        <f>'Moving Avg'!G2410</f>
        <v>8.5347019999999993</v>
      </c>
      <c r="I2410" s="2">
        <f>'Moving Avg'!H2410</f>
        <v>7.544194000000001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8.5076000000000001</v>
      </c>
      <c r="C2411" s="2">
        <f>RSI!I2411</f>
        <v>45.458254384338566</v>
      </c>
      <c r="D2411" s="2">
        <f>MACD!E2411</f>
        <v>6.4536534235033471E-2</v>
      </c>
      <c r="E2411" s="2">
        <f>MACD!F2411</f>
        <v>7.6445050725347061E-2</v>
      </c>
      <c r="F2411" s="2">
        <f>'Moving Avg'!D2411</f>
        <v>8.5076000000000001</v>
      </c>
      <c r="G2411" s="2">
        <f>'Moving Avg'!F2411</f>
        <v>8.5878350000000001</v>
      </c>
      <c r="H2411" s="2">
        <f>'Moving Avg'!G2411</f>
        <v>8.5384519999999995</v>
      </c>
      <c r="I2411" s="2">
        <f>'Moving Avg'!H2411</f>
        <v>7.5568505000000012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</row>
    <row r="2412" spans="1:12" ht="13.5" x14ac:dyDescent="0.25">
      <c r="A2412" s="3">
        <f>RSI!A2412</f>
        <v>45518</v>
      </c>
      <c r="B2412" s="2">
        <f>RSI!B2412</f>
        <v>8.7020999999999997</v>
      </c>
      <c r="C2412" s="2">
        <f>RSI!I2412</f>
        <v>57.902164586954193</v>
      </c>
      <c r="D2412" s="2">
        <f>MACD!E2412</f>
        <v>4.2872318790273312E-2</v>
      </c>
      <c r="E2412" s="2">
        <f>MACD!F2412</f>
        <v>6.9730504338332319E-2</v>
      </c>
      <c r="F2412" s="2">
        <f>'Moving Avg'!D2412</f>
        <v>8.5465</v>
      </c>
      <c r="G2412" s="2">
        <f>'Moving Avg'!F2412</f>
        <v>8.5854049999999997</v>
      </c>
      <c r="H2412" s="2">
        <f>'Moving Avg'!G2412</f>
        <v>8.5444099999999992</v>
      </c>
      <c r="I2412" s="2">
        <f>'Moving Avg'!H2412</f>
        <v>7.5700125000000007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</row>
    <row r="2413" spans="1:12" ht="13.5" x14ac:dyDescent="0.25">
      <c r="A2413" s="3">
        <f>RSI!A2413</f>
        <v>45519</v>
      </c>
      <c r="B2413" s="2">
        <f>RSI!B2413</f>
        <v>8.7020999999999997</v>
      </c>
      <c r="C2413" s="2">
        <f>RSI!I2413</f>
        <v>57.902164586954193</v>
      </c>
      <c r="D2413" s="2">
        <f>MACD!E2413</f>
        <v>8.7938329712695662E-3</v>
      </c>
      <c r="E2413" s="2">
        <f>MACD!F2413</f>
        <v>5.7543170064919769E-2</v>
      </c>
      <c r="F2413" s="2">
        <f>'Moving Avg'!D2413</f>
        <v>8.5853999999999999</v>
      </c>
      <c r="G2413" s="2">
        <f>'Moving Avg'!F2413</f>
        <v>8.5854049999999997</v>
      </c>
      <c r="H2413" s="2">
        <f>'Moving Avg'!G2413</f>
        <v>8.5496220000000012</v>
      </c>
      <c r="I2413" s="2">
        <f>'Moving Avg'!H2413</f>
        <v>7.5827075000000015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8.6923999999999992</v>
      </c>
      <c r="C2414" s="2">
        <f>RSI!I2414</f>
        <v>57.148027026346028</v>
      </c>
      <c r="D2414" s="2">
        <f>MACD!E2414</f>
        <v>-2.0057901878049123E-2</v>
      </c>
      <c r="E2414" s="2">
        <f>MACD!F2414</f>
        <v>4.2022955676325996E-2</v>
      </c>
      <c r="F2414" s="2">
        <f>'Moving Avg'!D2414</f>
        <v>8.6223600000000005</v>
      </c>
      <c r="G2414" s="2">
        <f>'Moving Avg'!F2414</f>
        <v>8.5892949999999999</v>
      </c>
      <c r="H2414" s="2">
        <f>'Moving Avg'!G2414</f>
        <v>8.5553860000000004</v>
      </c>
      <c r="I2414" s="2">
        <f>'Moving Avg'!H2414</f>
        <v>7.5953540000000013</v>
      </c>
      <c r="J2414" s="6" t="str">
        <f>OBV!F2414</f>
        <v>BEARISH</v>
      </c>
      <c r="K2414" s="6" t="str">
        <f>OBV!G2414</f>
        <v>NEUTRAL</v>
      </c>
      <c r="L2414" s="6" t="str">
        <f>OBV!H2414</f>
        <v>BEARISH DIVERGENCE</v>
      </c>
    </row>
    <row r="2415" spans="1:12" ht="13.5" x14ac:dyDescent="0.25">
      <c r="A2415" s="3">
        <f>RSI!A2415</f>
        <v>45523</v>
      </c>
      <c r="B2415" s="2">
        <f>RSI!B2415</f>
        <v>8.6923999999999992</v>
      </c>
      <c r="C2415" s="2">
        <f>RSI!I2415</f>
        <v>57.148027026346028</v>
      </c>
      <c r="D2415" s="2">
        <f>MACD!E2415</f>
        <v>-1.5170709502124069E-2</v>
      </c>
      <c r="E2415" s="2">
        <f>MACD!F2415</f>
        <v>3.0584222640635983E-2</v>
      </c>
      <c r="F2415" s="2">
        <f>'Moving Avg'!D2415</f>
        <v>8.6593199999999992</v>
      </c>
      <c r="G2415" s="2">
        <f>'Moving Avg'!F2415</f>
        <v>8.5873499999999989</v>
      </c>
      <c r="H2415" s="2">
        <f>'Moving Avg'!G2415</f>
        <v>8.5615240000000004</v>
      </c>
      <c r="I2415" s="2">
        <f>'Moving Avg'!H2415</f>
        <v>7.6080004999999993</v>
      </c>
      <c r="J2415" s="6" t="str">
        <f>OBV!F2415</f>
        <v>BEARISH</v>
      </c>
      <c r="K2415" s="6" t="str">
        <f>OBV!G2415</f>
        <v>NEUTRAL</v>
      </c>
      <c r="L2415" s="6" t="str">
        <f>OBV!H2415</f>
        <v>BEARISH DIVERGENCE</v>
      </c>
    </row>
    <row r="2416" spans="1:12" ht="13.5" x14ac:dyDescent="0.25">
      <c r="A2416" s="3">
        <f>RSI!A2416</f>
        <v>45524</v>
      </c>
      <c r="B2416" s="2">
        <f>RSI!B2416</f>
        <v>8.6923999999999992</v>
      </c>
      <c r="C2416" s="2">
        <f>RSI!I2416</f>
        <v>57.148027026346028</v>
      </c>
      <c r="D2416" s="2">
        <f>MACD!E2416</f>
        <v>-1.1612131891332922E-2</v>
      </c>
      <c r="E2416" s="2">
        <f>MACD!F2416</f>
        <v>2.2144951734242205E-2</v>
      </c>
      <c r="F2416" s="2">
        <f>'Moving Avg'!D2416</f>
        <v>8.6962799999999998</v>
      </c>
      <c r="G2416" s="2">
        <f>'Moving Avg'!F2416</f>
        <v>8.5936699999999995</v>
      </c>
      <c r="H2416" s="2">
        <f>'Moving Avg'!G2416</f>
        <v>8.5676620000000021</v>
      </c>
      <c r="I2416" s="2">
        <f>'Moving Avg'!H2416</f>
        <v>7.6206469999999999</v>
      </c>
      <c r="J2416" s="6" t="str">
        <f>OBV!F2416</f>
        <v>BEARISH</v>
      </c>
      <c r="K2416" s="6" t="str">
        <f>OBV!G2416</f>
        <v>NEUTRAL</v>
      </c>
      <c r="L2416" s="6" t="str">
        <f>OBV!H2416</f>
        <v>BEARISH DIVERGENCE</v>
      </c>
    </row>
    <row r="2417" spans="1:12" ht="13.5" x14ac:dyDescent="0.25">
      <c r="A2417" s="3">
        <f>RSI!A2417</f>
        <v>45525</v>
      </c>
      <c r="B2417" s="2">
        <f>RSI!B2417</f>
        <v>8.6923999999999992</v>
      </c>
      <c r="C2417" s="2">
        <f>RSI!I2417</f>
        <v>57.148027026346028</v>
      </c>
      <c r="D2417" s="2">
        <f>MACD!E2417</f>
        <v>-3.1581199211752065E-2</v>
      </c>
      <c r="E2417" s="2">
        <f>MACD!F2417</f>
        <v>1.1399721545043352E-2</v>
      </c>
      <c r="F2417" s="2">
        <f>'Moving Avg'!D2417</f>
        <v>8.6943400000000004</v>
      </c>
      <c r="G2417" s="2">
        <f>'Moving Avg'!F2417</f>
        <v>8.5907549999999979</v>
      </c>
      <c r="H2417" s="2">
        <f>'Moving Avg'!G2417</f>
        <v>8.5745480000000036</v>
      </c>
      <c r="I2417" s="2">
        <f>'Moving Avg'!H2417</f>
        <v>7.6332934999999997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8.6534999999999993</v>
      </c>
      <c r="C2418" s="2">
        <f>RSI!I2418</f>
        <v>53.396684950322168</v>
      </c>
      <c r="D2418" s="2">
        <f>MACD!E2418</f>
        <v>-4.6091081594283878E-2</v>
      </c>
      <c r="E2418" s="2">
        <f>MACD!F2418</f>
        <v>-9.8439082822093446E-5</v>
      </c>
      <c r="F2418" s="2">
        <f>'Moving Avg'!D2418</f>
        <v>8.6846199999999989</v>
      </c>
      <c r="G2418" s="2">
        <f>'Moving Avg'!F2418</f>
        <v>8.5907549999999979</v>
      </c>
      <c r="H2418" s="2">
        <f>'Moving Avg'!G2418</f>
        <v>8.5814020000000024</v>
      </c>
      <c r="I2418" s="2">
        <f>'Moving Avg'!H2418</f>
        <v>7.6455589999999987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8.5367999999999995</v>
      </c>
      <c r="C2419" s="2">
        <f>RSI!I2419</f>
        <v>44.053911109917784</v>
      </c>
      <c r="D2419" s="2">
        <f>MACD!E2419</f>
        <v>-4.9952202189208705E-2</v>
      </c>
      <c r="E2419" s="2">
        <f>MACD!F2419</f>
        <v>-1.0069191704099416E-2</v>
      </c>
      <c r="F2419" s="2">
        <f>'Moving Avg'!D2419</f>
        <v>8.6534999999999993</v>
      </c>
      <c r="G2419" s="2">
        <f>'Moving Avg'!F2419</f>
        <v>8.5897849999999991</v>
      </c>
      <c r="H2419" s="2">
        <f>'Moving Avg'!G2419</f>
        <v>8.587602000000004</v>
      </c>
      <c r="I2419" s="2">
        <f>'Moving Avg'!H2419</f>
        <v>7.656026999999999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8.6534999999999993</v>
      </c>
      <c r="C2420" s="2">
        <f>RSI!I2420</f>
        <v>52.924306020134971</v>
      </c>
      <c r="D2420" s="2">
        <f>MACD!E2420</f>
        <v>-6.1385248784215918E-2</v>
      </c>
      <c r="E2420" s="2">
        <f>MACD!F2420</f>
        <v>-2.0332403120122716E-2</v>
      </c>
      <c r="F2420" s="2">
        <f>'Moving Avg'!D2420</f>
        <v>8.6457200000000007</v>
      </c>
      <c r="G2420" s="2">
        <f>'Moving Avg'!F2420</f>
        <v>8.5946499999999979</v>
      </c>
      <c r="H2420" s="2">
        <f>'Moving Avg'!G2420</f>
        <v>8.597070000000004</v>
      </c>
      <c r="I2420" s="2">
        <f>'Moving Avg'!H2420</f>
        <v>7.6670784999999988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8.6534999999999993</v>
      </c>
      <c r="C2421" s="2">
        <f>RSI!I2421</f>
        <v>52.924306020134971</v>
      </c>
      <c r="D2421" s="2">
        <f>MACD!E2421</f>
        <v>-7.1305894990739915E-2</v>
      </c>
      <c r="E2421" s="2">
        <f>MACD!F2421</f>
        <v>-3.0527101494246159E-2</v>
      </c>
      <c r="F2421" s="2">
        <f>'Moving Avg'!D2421</f>
        <v>8.6379400000000004</v>
      </c>
      <c r="G2421" s="2">
        <f>'Moving Avg'!F2421</f>
        <v>8.5995150000000002</v>
      </c>
      <c r="H2421" s="2">
        <f>'Moving Avg'!G2421</f>
        <v>8.6048580000000037</v>
      </c>
      <c r="I2421" s="2">
        <f>'Moving Avg'!H2421</f>
        <v>7.6781299999999986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</row>
    <row r="2422" spans="1:12" ht="13.5" x14ac:dyDescent="0.25">
      <c r="A2422" s="3">
        <f>RSI!A2422</f>
        <v>45532</v>
      </c>
      <c r="B2422" s="2">
        <f>RSI!B2422</f>
        <v>8.5562000000000005</v>
      </c>
      <c r="C2422" s="2">
        <f>RSI!I2422</f>
        <v>45.888857070315851</v>
      </c>
      <c r="D2422" s="2">
        <f>MACD!E2422</f>
        <v>-4.2798071990260311E-2</v>
      </c>
      <c r="E2422" s="2">
        <f>MACD!F2422</f>
        <v>-3.2981295593448992E-2</v>
      </c>
      <c r="F2422" s="2">
        <f>'Moving Avg'!D2422</f>
        <v>8.6106999999999996</v>
      </c>
      <c r="G2422" s="2">
        <f>'Moving Avg'!F2422</f>
        <v>8.5995150000000002</v>
      </c>
      <c r="H2422" s="2">
        <f>'Moving Avg'!G2422</f>
        <v>8.6088320000000014</v>
      </c>
      <c r="I2422" s="2">
        <f>'Moving Avg'!H2422</f>
        <v>7.6898624999999994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</row>
    <row r="2423" spans="1:12" ht="13.5" x14ac:dyDescent="0.25">
      <c r="A2423" s="3">
        <f>RSI!A2423</f>
        <v>45533</v>
      </c>
      <c r="B2423" s="2">
        <f>RSI!B2423</f>
        <v>8.6534999999999993</v>
      </c>
      <c r="C2423" s="2">
        <f>RSI!I2423</f>
        <v>52.665288689646736</v>
      </c>
      <c r="D2423" s="2">
        <f>MACD!E2423</f>
        <v>-2.5519885058370662E-2</v>
      </c>
      <c r="E2423" s="2">
        <f>MACD!F2423</f>
        <v>-3.1489013486433327E-2</v>
      </c>
      <c r="F2423" s="2">
        <f>'Moving Avg'!D2423</f>
        <v>8.6107000000000014</v>
      </c>
      <c r="G2423" s="2">
        <f>'Moving Avg'!F2423</f>
        <v>8.6092399999999998</v>
      </c>
      <c r="H2423" s="2">
        <f>'Moving Avg'!G2423</f>
        <v>8.6147520000000029</v>
      </c>
      <c r="I2423" s="2">
        <f>'Moving Avg'!H2423</f>
        <v>7.7010074999999985</v>
      </c>
      <c r="J2423" s="6" t="str">
        <f>OBV!F2423</f>
        <v>BEARISH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8.6534999999999993</v>
      </c>
      <c r="C2424" s="2">
        <f>RSI!I2424</f>
        <v>52.665288689646736</v>
      </c>
      <c r="D2424" s="2">
        <f>MACD!E2424</f>
        <v>-1.263048065237804E-2</v>
      </c>
      <c r="E2424" s="2">
        <f>MACD!F2424</f>
        <v>-2.7717306919622271E-2</v>
      </c>
      <c r="F2424" s="2">
        <f>'Moving Avg'!D2424</f>
        <v>8.6340400000000006</v>
      </c>
      <c r="G2424" s="2">
        <f>'Moving Avg'!F2424</f>
        <v>8.6189649999999993</v>
      </c>
      <c r="H2424" s="2">
        <f>'Moving Avg'!G2424</f>
        <v>8.6208600000000022</v>
      </c>
      <c r="I2424" s="2">
        <f>'Moving Avg'!H2424</f>
        <v>7.7121524999999984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</row>
    <row r="2425" spans="1:12" ht="13.5" x14ac:dyDescent="0.25">
      <c r="A2425" s="3">
        <f>RSI!A2425</f>
        <v>45537</v>
      </c>
      <c r="B2425" s="2">
        <f>RSI!B2425</f>
        <v>8.6729000000000003</v>
      </c>
      <c r="C2425" s="2">
        <f>RSI!I2425</f>
        <v>53.997443140942316</v>
      </c>
      <c r="D2425" s="2">
        <f>MACD!E2425</f>
        <v>-3.3817395291375618E-3</v>
      </c>
      <c r="E2425" s="2">
        <f>MACD!F2425</f>
        <v>-2.2850193441525328E-2</v>
      </c>
      <c r="F2425" s="2">
        <f>'Moving Avg'!D2425</f>
        <v>8.6379199999999994</v>
      </c>
      <c r="G2425" s="2">
        <f>'Moving Avg'!F2425</f>
        <v>8.6199349999999981</v>
      </c>
      <c r="H2425" s="2">
        <f>'Moving Avg'!G2425</f>
        <v>8.6290360000000028</v>
      </c>
      <c r="I2425" s="2">
        <f>'Moving Avg'!H2425</f>
        <v>7.7234409999999993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8.7409999999999997</v>
      </c>
      <c r="C2426" s="2">
        <f>RSI!I2426</f>
        <v>58.421067564946405</v>
      </c>
      <c r="D2426" s="2">
        <f>MACD!E2426</f>
        <v>-9.1925871145370763E-4</v>
      </c>
      <c r="E2426" s="2">
        <f>MACD!F2426</f>
        <v>-1.8464006495511005E-2</v>
      </c>
      <c r="F2426" s="2">
        <f>'Moving Avg'!D2426</f>
        <v>8.6554199999999994</v>
      </c>
      <c r="G2426" s="2">
        <f>'Moving Avg'!F2426</f>
        <v>8.6243099999999995</v>
      </c>
      <c r="H2426" s="2">
        <f>'Moving Avg'!G2426</f>
        <v>8.6374540000000017</v>
      </c>
      <c r="I2426" s="2">
        <f>'Moving Avg'!H2426</f>
        <v>7.7350234999999978</v>
      </c>
      <c r="J2426" s="6" t="str">
        <f>OBV!F2426</f>
        <v>BULLISH</v>
      </c>
      <c r="K2426" s="6" t="str">
        <f>OBV!G2426</f>
        <v>WEAK</v>
      </c>
      <c r="L2426" s="6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8.8964999999999996</v>
      </c>
      <c r="C2427" s="2">
        <f>RSI!I2427</f>
        <v>66.372699157674816</v>
      </c>
      <c r="D2427" s="2">
        <f>MACD!E2427</f>
        <v>-1.1051853413137636E-2</v>
      </c>
      <c r="E2427" s="2">
        <f>MACD!F2427</f>
        <v>-1.6981575879036332E-2</v>
      </c>
      <c r="F2427" s="2">
        <f>'Moving Avg'!D2427</f>
        <v>8.7234800000000003</v>
      </c>
      <c r="G2427" s="2">
        <f>'Moving Avg'!F2427</f>
        <v>8.6437549999999987</v>
      </c>
      <c r="H2427" s="2">
        <f>'Moving Avg'!G2427</f>
        <v>8.6474880000000045</v>
      </c>
      <c r="I2427" s="2">
        <f>'Moving Avg'!H2427</f>
        <v>7.7473364999999976</v>
      </c>
      <c r="J2427" s="6" t="str">
        <f>OBV!F2427</f>
        <v>BULLISH</v>
      </c>
      <c r="K2427" s="6" t="str">
        <f>OBV!G2427</f>
        <v>WEAK</v>
      </c>
      <c r="L2427" s="6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8.8478999999999992</v>
      </c>
      <c r="C2428" s="2">
        <f>RSI!I2428</f>
        <v>62.358758603062121</v>
      </c>
      <c r="D2428" s="2">
        <f>MACD!E2428</f>
        <v>-2.3575090248780128E-2</v>
      </c>
      <c r="E2428" s="2">
        <f>MACD!F2428</f>
        <v>-1.8300278752985094E-2</v>
      </c>
      <c r="F2428" s="2">
        <f>'Moving Avg'!D2428</f>
        <v>8.7623599999999975</v>
      </c>
      <c r="G2428" s="2">
        <f>'Moving Avg'!F2428</f>
        <v>8.6607700000000012</v>
      </c>
      <c r="H2428" s="2">
        <f>'Moving Avg'!G2428</f>
        <v>8.6567360000000022</v>
      </c>
      <c r="I2428" s="2">
        <f>'Moving Avg'!H2428</f>
        <v>7.7591729999999988</v>
      </c>
      <c r="J2428" s="6" t="str">
        <f>OBV!F2428</f>
        <v>BULLISH</v>
      </c>
      <c r="K2428" s="6" t="str">
        <f>OBV!G2428</f>
        <v>WEAK</v>
      </c>
      <c r="L2428" s="6" t="str">
        <f>OBV!H2428</f>
        <v>CONFIRMED BULLISH</v>
      </c>
    </row>
    <row r="2429" spans="1:12" ht="13.5" x14ac:dyDescent="0.25">
      <c r="A2429" s="3">
        <f>RSI!A2429</f>
        <v>45541</v>
      </c>
      <c r="B2429" s="2">
        <f>RSI!B2429</f>
        <v>8.8382000000000005</v>
      </c>
      <c r="C2429" s="2">
        <f>RSI!I2429</f>
        <v>61.558574062203299</v>
      </c>
      <c r="D2429" s="2">
        <f>MACD!E2429</f>
        <v>-5.2568793293811922E-2</v>
      </c>
      <c r="E2429" s="2">
        <f>MACD!F2429</f>
        <v>-2.515398166115046E-2</v>
      </c>
      <c r="F2429" s="2">
        <f>'Moving Avg'!D2429</f>
        <v>8.7992999999999988</v>
      </c>
      <c r="G2429" s="2">
        <f>'Moving Avg'!F2429</f>
        <v>8.6772999999999989</v>
      </c>
      <c r="H2429" s="2">
        <f>'Moving Avg'!G2429</f>
        <v>8.6633620000000011</v>
      </c>
      <c r="I2429" s="2">
        <f>'Moving Avg'!H2429</f>
        <v>7.769700499999999</v>
      </c>
      <c r="J2429" s="6" t="str">
        <f>OBV!F2429</f>
        <v>BULLISH</v>
      </c>
      <c r="K2429" s="6" t="str">
        <f>OBV!G2429</f>
        <v>WEAK</v>
      </c>
      <c r="L2429" s="6" t="str">
        <f>OBV!H2429</f>
        <v>CONFIRMED BULLISH</v>
      </c>
    </row>
    <row r="2430" spans="1:12" ht="13.5" x14ac:dyDescent="0.25">
      <c r="A2430" s="3">
        <f>RSI!A2430</f>
        <v>45544</v>
      </c>
      <c r="B2430" s="2">
        <f>RSI!B2430</f>
        <v>8.8867999999999991</v>
      </c>
      <c r="C2430" s="2">
        <f>RSI!I2430</f>
        <v>64.047816443615304</v>
      </c>
      <c r="D2430" s="2">
        <f>MACD!E2430</f>
        <v>-6.376649461634365E-2</v>
      </c>
      <c r="E2430" s="2">
        <f>MACD!F2430</f>
        <v>-3.28764842521891E-2</v>
      </c>
      <c r="F2430" s="2">
        <f>'Moving Avg'!D2430</f>
        <v>8.8420799999999993</v>
      </c>
      <c r="G2430" s="2">
        <f>'Moving Avg'!F2430</f>
        <v>8.6962599999999988</v>
      </c>
      <c r="H2430" s="2">
        <f>'Moving Avg'!G2430</f>
        <v>8.6705860000000001</v>
      </c>
      <c r="I2430" s="2">
        <f>'Moving Avg'!H2430</f>
        <v>7.780517999999998</v>
      </c>
      <c r="J2430" s="6" t="str">
        <f>OBV!F2430</f>
        <v>BULLISH</v>
      </c>
      <c r="K2430" s="6" t="str">
        <f>OBV!G2430</f>
        <v>WEAK</v>
      </c>
      <c r="L2430" s="6" t="str">
        <f>OBV!H2430</f>
        <v>CONFIRMED BULLISH</v>
      </c>
    </row>
    <row r="2431" spans="1:12" ht="13.5" x14ac:dyDescent="0.25">
      <c r="A2431" s="3">
        <f>RSI!A2431</f>
        <v>45545</v>
      </c>
      <c r="B2431" s="2">
        <f>RSI!B2431</f>
        <v>8.7507000000000001</v>
      </c>
      <c r="C2431" s="2">
        <f>RSI!I2431</f>
        <v>53.583611870895169</v>
      </c>
      <c r="D2431" s="2">
        <f>MACD!E2431</f>
        <v>-6.4390146711016172E-2</v>
      </c>
      <c r="E2431" s="2">
        <f>MACD!F2431</f>
        <v>-3.9179216743954519E-2</v>
      </c>
      <c r="F2431" s="2">
        <f>'Moving Avg'!D2431</f>
        <v>8.8440200000000004</v>
      </c>
      <c r="G2431" s="2">
        <f>'Moving Avg'!F2431</f>
        <v>8.7084149999999987</v>
      </c>
      <c r="H2431" s="2">
        <f>'Moving Avg'!G2431</f>
        <v>8.6688360000000007</v>
      </c>
      <c r="I2431" s="2">
        <f>'Moving Avg'!H2431</f>
        <v>7.7915884999999978</v>
      </c>
      <c r="J2431" s="6" t="str">
        <f>OBV!F2431</f>
        <v>BULLISH</v>
      </c>
      <c r="K2431" s="6" t="str">
        <f>OBV!G2431</f>
        <v>WEAK</v>
      </c>
      <c r="L2431" s="6" t="str">
        <f>OBV!H2431</f>
        <v>CONFIRMED BULLISH</v>
      </c>
    </row>
    <row r="2432" spans="1:12" ht="13.5" x14ac:dyDescent="0.25">
      <c r="A2432" s="3">
        <f>RSI!A2432</f>
        <v>45546</v>
      </c>
      <c r="B2432" s="2">
        <f>RSI!B2432</f>
        <v>8.7507000000000001</v>
      </c>
      <c r="C2432" s="2">
        <f>RSI!I2432</f>
        <v>53.583611870895169</v>
      </c>
      <c r="D2432" s="2">
        <f>MACD!E2432</f>
        <v>-8.0221895255721876E-2</v>
      </c>
      <c r="E2432" s="2">
        <f>MACD!F2432</f>
        <v>-4.7387752446307996E-2</v>
      </c>
      <c r="F2432" s="2">
        <f>'Moving Avg'!D2432</f>
        <v>8.8148599999999995</v>
      </c>
      <c r="G2432" s="2">
        <f>'Moving Avg'!F2432</f>
        <v>8.7108449999999991</v>
      </c>
      <c r="H2432" s="2">
        <f>'Moving Avg'!G2432</f>
        <v>8.6670859999999994</v>
      </c>
      <c r="I2432" s="2">
        <f>'Moving Avg'!H2432</f>
        <v>7.8023324999999986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8.7507000000000001</v>
      </c>
      <c r="C2433" s="2">
        <f>RSI!I2433</f>
        <v>53.583611870895155</v>
      </c>
      <c r="D2433" s="2">
        <f>MACD!E2433</f>
        <v>-7.8958770665325417E-2</v>
      </c>
      <c r="E2433" s="2">
        <f>MACD!F2433</f>
        <v>-5.3701956090111483E-2</v>
      </c>
      <c r="F2433" s="2">
        <f>'Moving Avg'!D2433</f>
        <v>8.7954200000000018</v>
      </c>
      <c r="G2433" s="2">
        <f>'Moving Avg'!F2433</f>
        <v>8.7132749999999994</v>
      </c>
      <c r="H2433" s="2">
        <f>'Moving Avg'!G2433</f>
        <v>8.6665019999999995</v>
      </c>
      <c r="I2433" s="2">
        <f>'Moving Avg'!H2433</f>
        <v>7.813029499999999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8.7507000000000001</v>
      </c>
      <c r="C2434" s="2">
        <f>RSI!I2434</f>
        <v>53.583611870895155</v>
      </c>
      <c r="D2434" s="2">
        <f>MACD!E2434</f>
        <v>-7.8177020394612384E-2</v>
      </c>
      <c r="E2434" s="2">
        <f>MACD!F2434</f>
        <v>-5.8596968951011665E-2</v>
      </c>
      <c r="F2434" s="2">
        <f>'Moving Avg'!D2434</f>
        <v>8.7779199999999999</v>
      </c>
      <c r="G2434" s="2">
        <f>'Moving Avg'!F2434</f>
        <v>8.7161899999999974</v>
      </c>
      <c r="H2434" s="2">
        <f>'Moving Avg'!G2434</f>
        <v>8.6665020000000013</v>
      </c>
      <c r="I2434" s="2">
        <f>'Moving Avg'!H2434</f>
        <v>7.8226994999999979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8.8478999999999992</v>
      </c>
      <c r="C2435" s="2">
        <f>RSI!I2435</f>
        <v>59.880228066185559</v>
      </c>
      <c r="D2435" s="2">
        <f>MACD!E2435</f>
        <v>-8.1996708696538079E-2</v>
      </c>
      <c r="E2435" s="2">
        <f>MACD!F2435</f>
        <v>-6.3276916900116956E-2</v>
      </c>
      <c r="F2435" s="2">
        <f>'Moving Avg'!D2435</f>
        <v>8.7701400000000014</v>
      </c>
      <c r="G2435" s="2">
        <f>'Moving Avg'!F2435</f>
        <v>8.723964999999998</v>
      </c>
      <c r="H2435" s="2">
        <f>'Moving Avg'!G2435</f>
        <v>8.6703899999999994</v>
      </c>
      <c r="I2435" s="2">
        <f>'Moving Avg'!H2435</f>
        <v>7.8319214999999973</v>
      </c>
      <c r="J2435" s="6" t="str">
        <f>OBV!F2435</f>
        <v>BULLISH</v>
      </c>
      <c r="K2435" s="6" t="str">
        <f>OBV!G2435</f>
        <v>NEUTRAL</v>
      </c>
      <c r="L2435" s="6" t="str">
        <f>OBV!H2435</f>
        <v>BULLISH DIVERGENCE</v>
      </c>
    </row>
    <row r="2436" spans="1:12" ht="13.5" x14ac:dyDescent="0.25">
      <c r="A2436" s="3">
        <f>RSI!A2436</f>
        <v>45552</v>
      </c>
      <c r="B2436" s="2">
        <f>RSI!B2436</f>
        <v>8.7993000000000006</v>
      </c>
      <c r="C2436" s="2">
        <f>RSI!I2436</f>
        <v>55.804022550428975</v>
      </c>
      <c r="D2436" s="2">
        <f>MACD!E2436</f>
        <v>-7.1972285472158504E-2</v>
      </c>
      <c r="E2436" s="2">
        <f>MACD!F2436</f>
        <v>-6.5015990614525274E-2</v>
      </c>
      <c r="F2436" s="2">
        <f>'Moving Avg'!D2436</f>
        <v>8.7798599999999993</v>
      </c>
      <c r="G2436" s="2">
        <f>'Moving Avg'!F2436</f>
        <v>8.7293099999999999</v>
      </c>
      <c r="H2436" s="2">
        <f>'Moving Avg'!G2436</f>
        <v>8.6713619999999985</v>
      </c>
      <c r="I2436" s="2">
        <f>'Moving Avg'!H2436</f>
        <v>7.8409474999999977</v>
      </c>
      <c r="J2436" s="6" t="str">
        <f>OBV!F2436</f>
        <v>BULLISH</v>
      </c>
      <c r="K2436" s="6" t="str">
        <f>OBV!G2436</f>
        <v>NEUTRAL</v>
      </c>
      <c r="L2436" s="6" t="str">
        <f>OBV!H2436</f>
        <v>CONFIRMED BULLISH</v>
      </c>
    </row>
    <row r="2437" spans="1:12" ht="13.5" x14ac:dyDescent="0.25">
      <c r="A2437" s="3">
        <f>RSI!A2437</f>
        <v>45553</v>
      </c>
      <c r="B2437" s="2">
        <f>RSI!B2437</f>
        <v>8.7507000000000001</v>
      </c>
      <c r="C2437" s="2">
        <f>RSI!I2437</f>
        <v>51.992503950757168</v>
      </c>
      <c r="D2437" s="2">
        <f>MACD!E2437</f>
        <v>-3.643950618841707E-2</v>
      </c>
      <c r="E2437" s="2">
        <f>MACD!F2437</f>
        <v>-5.9300693729303633E-2</v>
      </c>
      <c r="F2437" s="2">
        <f>'Moving Avg'!D2437</f>
        <v>8.7798600000000011</v>
      </c>
      <c r="G2437" s="2">
        <f>'Moving Avg'!F2437</f>
        <v>8.7322249999999979</v>
      </c>
      <c r="H2437" s="2">
        <f>'Moving Avg'!G2437</f>
        <v>8.6713620000000002</v>
      </c>
      <c r="I2437" s="2">
        <f>'Moving Avg'!H2437</f>
        <v>7.8497769999999978</v>
      </c>
      <c r="J2437" s="6" t="str">
        <f>OBV!F2437</f>
        <v>BULLISH</v>
      </c>
      <c r="K2437" s="6" t="str">
        <f>OBV!G2437</f>
        <v>NEUTRAL</v>
      </c>
      <c r="L2437" s="6" t="str">
        <f>OBV!H2437</f>
        <v>NEUTRAL</v>
      </c>
    </row>
    <row r="2438" spans="1:12" ht="13.5" x14ac:dyDescent="0.25">
      <c r="A2438" s="3">
        <f>RSI!A2438</f>
        <v>45554</v>
      </c>
      <c r="B2438" s="2">
        <f>RSI!B2438</f>
        <v>8.7507000000000001</v>
      </c>
      <c r="C2438" s="2">
        <f>RSI!I2438</f>
        <v>51.992503950757168</v>
      </c>
      <c r="D2438" s="2">
        <f>MACD!E2438</f>
        <v>-1.4000553687612438E-2</v>
      </c>
      <c r="E2438" s="2">
        <f>MACD!F2438</f>
        <v>-5.0240665720965395E-2</v>
      </c>
      <c r="F2438" s="2">
        <f>'Moving Avg'!D2438</f>
        <v>8.7798600000000011</v>
      </c>
      <c r="G2438" s="2">
        <f>'Moving Avg'!F2438</f>
        <v>8.7370849999999987</v>
      </c>
      <c r="H2438" s="2">
        <f>'Moving Avg'!G2438</f>
        <v>8.6713619999999985</v>
      </c>
      <c r="I2438" s="2">
        <f>'Moving Avg'!H2438</f>
        <v>7.8586064999999987</v>
      </c>
      <c r="J2438" s="6" t="str">
        <f>OBV!F2438</f>
        <v>BULLISH</v>
      </c>
      <c r="K2438" s="6" t="str">
        <f>OBV!G2438</f>
        <v>NEUTRAL</v>
      </c>
      <c r="L2438" s="6" t="str">
        <f>OBV!H2438</f>
        <v>NEUTRAL</v>
      </c>
    </row>
    <row r="2439" spans="1:12" ht="13.5" x14ac:dyDescent="0.25">
      <c r="A2439" s="3">
        <f>RSI!A2439</f>
        <v>45555</v>
      </c>
      <c r="B2439" s="2">
        <f>RSI!B2439</f>
        <v>8.7507000000000001</v>
      </c>
      <c r="C2439" s="2">
        <f>RSI!I2439</f>
        <v>51.992503950757168</v>
      </c>
      <c r="D2439" s="2">
        <f>MACD!E2439</f>
        <v>3.3547572880898713E-3</v>
      </c>
      <c r="E2439" s="2">
        <f>MACD!F2439</f>
        <v>-3.9521581119154346E-2</v>
      </c>
      <c r="F2439" s="2">
        <f>'Moving Avg'!D2439</f>
        <v>8.7798600000000011</v>
      </c>
      <c r="G2439" s="2">
        <f>'Moving Avg'!F2439</f>
        <v>8.747779999999997</v>
      </c>
      <c r="H2439" s="2">
        <f>'Moving Avg'!G2439</f>
        <v>8.6715559999999989</v>
      </c>
      <c r="I2439" s="2">
        <f>'Moving Avg'!H2439</f>
        <v>7.8665019999999979</v>
      </c>
      <c r="J2439" s="6" t="str">
        <f>OBV!F2439</f>
        <v>BULLISH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45558</v>
      </c>
      <c r="B2440" s="2">
        <f>RSI!B2440</f>
        <v>8.7507000000000001</v>
      </c>
      <c r="C2440" s="2">
        <f>RSI!I2440</f>
        <v>51.992503950757168</v>
      </c>
      <c r="D2440" s="2">
        <f>MACD!E2440</f>
        <v>2.5388066374032903E-2</v>
      </c>
      <c r="E2440" s="2">
        <f>MACD!F2440</f>
        <v>-2.6539651620516899E-2</v>
      </c>
      <c r="F2440" s="2">
        <f>'Moving Avg'!D2440</f>
        <v>8.7604199999999999</v>
      </c>
      <c r="G2440" s="2">
        <f>'Moving Avg'!F2440</f>
        <v>8.752639999999996</v>
      </c>
      <c r="H2440" s="2">
        <f>'Moving Avg'!G2440</f>
        <v>8.6715559999999989</v>
      </c>
      <c r="I2440" s="2">
        <f>'Moving Avg'!H2440</f>
        <v>7.8752379999999986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</row>
    <row r="2441" spans="1:12" ht="13.5" x14ac:dyDescent="0.25">
      <c r="A2441" s="3">
        <f>RSI!A2441</f>
        <v>45559</v>
      </c>
      <c r="B2441" s="2">
        <f>RSI!B2441</f>
        <v>8.7507000000000001</v>
      </c>
      <c r="C2441" s="2">
        <f>RSI!I2441</f>
        <v>51.992503950757168</v>
      </c>
      <c r="D2441" s="2">
        <f>MACD!E2441</f>
        <v>2.2973843391520532E-2</v>
      </c>
      <c r="E2441" s="2">
        <f>MACD!F2441</f>
        <v>-1.6636952618109414E-2</v>
      </c>
      <c r="F2441" s="2">
        <f>'Moving Avg'!D2441</f>
        <v>8.7507000000000001</v>
      </c>
      <c r="G2441" s="2">
        <f>'Moving Avg'!F2441</f>
        <v>8.7574999999999967</v>
      </c>
      <c r="H2441" s="2">
        <f>'Moving Avg'!G2441</f>
        <v>8.6715559999999989</v>
      </c>
      <c r="I2441" s="2">
        <f>'Moving Avg'!H2441</f>
        <v>7.8839739999999985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</row>
    <row r="2442" spans="1:12" ht="13.5" x14ac:dyDescent="0.25">
      <c r="A2442" s="3">
        <f>RSI!A2442</f>
        <v>45560</v>
      </c>
      <c r="B2442" s="2">
        <f>RSI!B2442</f>
        <v>8.7507000000000001</v>
      </c>
      <c r="C2442" s="2">
        <f>RSI!I2442</f>
        <v>51.992503950757168</v>
      </c>
      <c r="D2442" s="2">
        <f>MACD!E2442</f>
        <v>2.0820547967712599E-2</v>
      </c>
      <c r="E2442" s="2">
        <f>MACD!F2442</f>
        <v>-9.145452500945013E-3</v>
      </c>
      <c r="F2442" s="2">
        <f>'Moving Avg'!D2442</f>
        <v>8.7507000000000001</v>
      </c>
      <c r="G2442" s="2">
        <f>'Moving Avg'!F2442</f>
        <v>8.767224999999998</v>
      </c>
      <c r="H2442" s="2">
        <f>'Moving Avg'!G2442</f>
        <v>8.6715559999999989</v>
      </c>
      <c r="I2442" s="2">
        <f>'Moving Avg'!H2442</f>
        <v>7.8924299999999974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</row>
    <row r="2443" spans="1:12" ht="13.5" x14ac:dyDescent="0.25">
      <c r="A2443" s="3">
        <f>RSI!A2443</f>
        <v>45561</v>
      </c>
      <c r="B2443" s="2">
        <f>RSI!B2443</f>
        <v>8.7507000000000001</v>
      </c>
      <c r="C2443" s="2">
        <f>RSI!I2443</f>
        <v>51.992503950757154</v>
      </c>
      <c r="D2443" s="2">
        <f>MACD!E2443</f>
        <v>1.8896221946576475E-2</v>
      </c>
      <c r="E2443" s="2">
        <f>MACD!F2443</f>
        <v>-3.5371176114407155E-3</v>
      </c>
      <c r="F2443" s="2">
        <f>'Moving Avg'!D2443</f>
        <v>8.7507000000000001</v>
      </c>
      <c r="G2443" s="2">
        <f>'Moving Avg'!F2443</f>
        <v>8.772084999999997</v>
      </c>
      <c r="H2443" s="2">
        <f>'Moving Avg'!G2443</f>
        <v>8.672527999999998</v>
      </c>
      <c r="I2443" s="2">
        <f>'Moving Avg'!H2443</f>
        <v>7.9009324999999979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</row>
    <row r="2444" spans="1:12" ht="13.5" x14ac:dyDescent="0.25">
      <c r="A2444" s="3">
        <f>RSI!A2444</f>
        <v>45562</v>
      </c>
      <c r="B2444" s="2">
        <f>RSI!B2444</f>
        <v>8.7507000000000001</v>
      </c>
      <c r="C2444" s="2">
        <f>RSI!I2444</f>
        <v>51.992503950757154</v>
      </c>
      <c r="D2444" s="2">
        <f>MACD!E2444</f>
        <v>1.7173217548860364E-2</v>
      </c>
      <c r="E2444" s="2">
        <f>MACD!F2444</f>
        <v>6.0494942061950019E-4</v>
      </c>
      <c r="F2444" s="2">
        <f>'Moving Avg'!D2444</f>
        <v>8.7507000000000001</v>
      </c>
      <c r="G2444" s="2">
        <f>'Moving Avg'!F2444</f>
        <v>8.7769449999999978</v>
      </c>
      <c r="H2444" s="2">
        <f>'Moving Avg'!G2444</f>
        <v>8.6752499999999984</v>
      </c>
      <c r="I2444" s="2">
        <f>'Moving Avg'!H2444</f>
        <v>7.909481999999997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</row>
    <row r="2445" spans="1:12" ht="13.5" x14ac:dyDescent="0.25">
      <c r="A2445" s="3">
        <f>RSI!A2445</f>
        <v>45565</v>
      </c>
      <c r="B2445" s="2">
        <f>RSI!B2445</f>
        <v>8.7507000000000001</v>
      </c>
      <c r="C2445" s="2">
        <f>RSI!I2445</f>
        <v>51.992503950757154</v>
      </c>
      <c r="D2445" s="2">
        <f>MACD!E2445</f>
        <v>3.0581425299381237E-2</v>
      </c>
      <c r="E2445" s="2">
        <f>MACD!F2445</f>
        <v>6.6002445963718485E-3</v>
      </c>
      <c r="F2445" s="2">
        <f>'Moving Avg'!D2445</f>
        <v>8.7507000000000001</v>
      </c>
      <c r="G2445" s="2">
        <f>'Moving Avg'!F2445</f>
        <v>8.7808349999999979</v>
      </c>
      <c r="H2445" s="2">
        <f>'Moving Avg'!G2445</f>
        <v>8.6756379999999975</v>
      </c>
      <c r="I2445" s="2">
        <f>'Moving Avg'!H2445</f>
        <v>7.9180314999999988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</row>
    <row r="2446" spans="1:12" ht="13.5" x14ac:dyDescent="0.25">
      <c r="A2446" s="3">
        <f>RSI!A2446</f>
        <v>45566</v>
      </c>
      <c r="B2446" s="2">
        <f>RSI!B2446</f>
        <v>8.7507000000000001</v>
      </c>
      <c r="C2446" s="2">
        <f>RSI!I2446</f>
        <v>51.992503950757154</v>
      </c>
      <c r="D2446" s="2">
        <f>MACD!E2446</f>
        <v>3.4368694331277538E-2</v>
      </c>
      <c r="E2446" s="2">
        <f>MACD!F2446</f>
        <v>1.2153934543352988E-2</v>
      </c>
      <c r="F2446" s="2">
        <f>'Moving Avg'!D2446</f>
        <v>8.7507000000000001</v>
      </c>
      <c r="G2446" s="2">
        <f>'Moving Avg'!F2446</f>
        <v>8.7813199999999973</v>
      </c>
      <c r="H2446" s="2">
        <f>'Moving Avg'!G2446</f>
        <v>8.6793319999999969</v>
      </c>
      <c r="I2446" s="2">
        <f>'Moving Avg'!H2446</f>
        <v>7.9266274999999986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</row>
    <row r="2447" spans="1:12" ht="13.5" x14ac:dyDescent="0.25">
      <c r="A2447" s="3">
        <f>RSI!A2447</f>
        <v>45567</v>
      </c>
      <c r="B2447" s="2">
        <f>RSI!B2447</f>
        <v>8.7312999999999992</v>
      </c>
      <c r="C2447" s="2">
        <f>RSI!I2447</f>
        <v>49.179140956646222</v>
      </c>
      <c r="D2447" s="2">
        <f>MACD!E2447</f>
        <v>3.1458221984969725E-2</v>
      </c>
      <c r="E2447" s="2">
        <f>MACD!F2447</f>
        <v>1.6014792031676335E-2</v>
      </c>
      <c r="F2447" s="2">
        <f>'Moving Avg'!D2447</f>
        <v>8.7468199999999996</v>
      </c>
      <c r="G2447" s="2">
        <f>'Moving Avg'!F2447</f>
        <v>8.7730599999999974</v>
      </c>
      <c r="H2447" s="2">
        <f>'Moving Avg'!G2447</f>
        <v>8.6789439999999978</v>
      </c>
      <c r="I2447" s="2">
        <f>'Moving Avg'!H2447</f>
        <v>7.9346129999999997</v>
      </c>
      <c r="J2447" s="6" t="str">
        <f>OBV!F2447</f>
        <v>BEARISH</v>
      </c>
      <c r="K2447" s="6" t="str">
        <f>OBV!G2447</f>
        <v>NEUTRAL</v>
      </c>
      <c r="L2447" s="6" t="str">
        <f>OBV!H2447</f>
        <v>CONFIRMED BEARISH</v>
      </c>
    </row>
    <row r="2448" spans="1:12" ht="13.5" x14ac:dyDescent="0.25">
      <c r="A2448" s="3">
        <f>RSI!A2448</f>
        <v>45568</v>
      </c>
      <c r="B2448" s="2">
        <f>RSI!B2448</f>
        <v>8.6534999999999993</v>
      </c>
      <c r="C2448" s="2">
        <f>RSI!I2448</f>
        <v>39.863321384927211</v>
      </c>
      <c r="D2448" s="2">
        <f>MACD!E2448</f>
        <v>3.4803484710968391E-2</v>
      </c>
      <c r="E2448" s="2">
        <f>MACD!F2448</f>
        <v>1.9772530567534748E-2</v>
      </c>
      <c r="F2448" s="2">
        <f>'Moving Avg'!D2448</f>
        <v>8.7273800000000001</v>
      </c>
      <c r="G2448" s="2">
        <f>'Moving Avg'!F2448</f>
        <v>8.7633399999999995</v>
      </c>
      <c r="H2448" s="2">
        <f>'Moving Avg'!G2448</f>
        <v>8.6789439999999978</v>
      </c>
      <c r="I2448" s="2">
        <f>'Moving Avg'!H2448</f>
        <v>7.9420224999999984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</row>
    <row r="2449" spans="1:12" ht="13.5" x14ac:dyDescent="0.25">
      <c r="A2449" s="3">
        <f>RSI!A2449</f>
        <v>45569</v>
      </c>
      <c r="B2449" s="2">
        <f>RSI!B2449</f>
        <v>8.6534999999999993</v>
      </c>
      <c r="C2449" s="2">
        <f>RSI!I2449</f>
        <v>39.863321384927211</v>
      </c>
      <c r="D2449" s="2">
        <f>MACD!E2449</f>
        <v>3.8135488445457E-2</v>
      </c>
      <c r="E2449" s="2">
        <f>MACD!F2449</f>
        <v>2.3445122143119199E-2</v>
      </c>
      <c r="F2449" s="2">
        <f>'Moving Avg'!D2449</f>
        <v>8.7079400000000007</v>
      </c>
      <c r="G2449" s="2">
        <f>'Moving Avg'!F2449</f>
        <v>8.7541049999999991</v>
      </c>
      <c r="H2449" s="2">
        <f>'Moving Avg'!G2449</f>
        <v>8.680889999999998</v>
      </c>
      <c r="I2449" s="2">
        <f>'Moving Avg'!H2449</f>
        <v>7.9495254999999974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8.6534999999999993</v>
      </c>
      <c r="C2450" s="2">
        <f>RSI!I2450</f>
        <v>39.863321384927211</v>
      </c>
      <c r="D2450" s="2">
        <f>MACD!E2450</f>
        <v>4.1419132528655922E-2</v>
      </c>
      <c r="E2450" s="2">
        <f>MACD!F2450</f>
        <v>2.7039924220226545E-2</v>
      </c>
      <c r="F2450" s="2">
        <f>'Moving Avg'!D2450</f>
        <v>8.6885000000000012</v>
      </c>
      <c r="G2450" s="2">
        <f>'Moving Avg'!F2450</f>
        <v>8.7424400000000002</v>
      </c>
      <c r="H2450" s="2">
        <f>'Moving Avg'!G2450</f>
        <v>8.6828359999999982</v>
      </c>
      <c r="I2450" s="2">
        <f>'Moving Avg'!H2450</f>
        <v>7.9571219999999974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8.6242999999999999</v>
      </c>
      <c r="C2451" s="2">
        <f>RSI!I2451</f>
        <v>36.612268230674132</v>
      </c>
      <c r="D2451" s="2">
        <f>MACD!E2451</f>
        <v>4.6790430513741654E-2</v>
      </c>
      <c r="E2451" s="2">
        <f>MACD!F2451</f>
        <v>3.0990025478929567E-2</v>
      </c>
      <c r="F2451" s="2">
        <f>'Moving Avg'!D2451</f>
        <v>8.663219999999999</v>
      </c>
      <c r="G2451" s="2">
        <f>'Moving Avg'!F2451</f>
        <v>8.7361199999999997</v>
      </c>
      <c r="H2451" s="2">
        <f>'Moving Avg'!G2451</f>
        <v>8.6841979999999985</v>
      </c>
      <c r="I2451" s="2">
        <f>'Moving Avg'!H2451</f>
        <v>7.9645724999999974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8.6145999999999994</v>
      </c>
      <c r="C2452" s="2">
        <f>RSI!I2452</f>
        <v>35.574354670451442</v>
      </c>
      <c r="D2452" s="2">
        <f>MACD!E2452</f>
        <v>5.2624462490504342E-2</v>
      </c>
      <c r="E2452" s="2">
        <f>MACD!F2452</f>
        <v>3.5316912881244521E-2</v>
      </c>
      <c r="F2452" s="2">
        <f>'Moving Avg'!D2452</f>
        <v>8.6398799999999998</v>
      </c>
      <c r="G2452" s="2">
        <f>'Moving Avg'!F2452</f>
        <v>8.7293149999999997</v>
      </c>
      <c r="H2452" s="2">
        <f>'Moving Avg'!G2452</f>
        <v>8.6853659999999984</v>
      </c>
      <c r="I2452" s="2">
        <f>'Moving Avg'!H2452</f>
        <v>7.9724879999999976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8.6049000000000007</v>
      </c>
      <c r="C2453" s="2">
        <f>RSI!I2453</f>
        <v>34.52046329700957</v>
      </c>
      <c r="D2453" s="2">
        <f>MACD!E2453</f>
        <v>5.8865091959587446E-2</v>
      </c>
      <c r="E2453" s="2">
        <f>MACD!F2453</f>
        <v>4.0026548696913106E-2</v>
      </c>
      <c r="F2453" s="2">
        <f>'Moving Avg'!D2453</f>
        <v>8.6301600000000001</v>
      </c>
      <c r="G2453" s="2">
        <f>'Moving Avg'!F2453</f>
        <v>8.7220249999999986</v>
      </c>
      <c r="H2453" s="2">
        <f>'Moving Avg'!G2453</f>
        <v>8.6882839999999995</v>
      </c>
      <c r="I2453" s="2">
        <f>'Moving Avg'!H2453</f>
        <v>7.9799349999999967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</row>
    <row r="2454" spans="1:12" ht="13.5" x14ac:dyDescent="0.25">
      <c r="A2454" s="3">
        <f>RSI!A2454</f>
        <v>45576</v>
      </c>
      <c r="B2454" s="2">
        <f>RSI!B2454</f>
        <v>8.4785000000000004</v>
      </c>
      <c r="C2454" s="2">
        <f>RSI!I2454</f>
        <v>24.383384387424627</v>
      </c>
      <c r="D2454" s="2">
        <f>MACD!E2454</f>
        <v>7.410814818796041E-2</v>
      </c>
      <c r="E2454" s="2">
        <f>MACD!F2454</f>
        <v>4.6842868595122572E-2</v>
      </c>
      <c r="F2454" s="2">
        <f>'Moving Avg'!D2454</f>
        <v>8.5951599999999981</v>
      </c>
      <c r="G2454" s="2">
        <f>'Moving Avg'!F2454</f>
        <v>8.7084149999999987</v>
      </c>
      <c r="H2454" s="2">
        <f>'Moving Avg'!G2454</f>
        <v>8.6886739999999989</v>
      </c>
      <c r="I2454" s="2">
        <f>'Moving Avg'!H2454</f>
        <v>7.9866099999999971</v>
      </c>
      <c r="J2454" s="6" t="str">
        <f>OBV!F2454</f>
        <v>BEARISH</v>
      </c>
      <c r="K2454" s="6" t="str">
        <f>OBV!G2454</f>
        <v>NEUTRAL</v>
      </c>
      <c r="L2454" s="6" t="str">
        <f>OBV!H2454</f>
        <v>CONFIRMED BEARISH</v>
      </c>
    </row>
    <row r="2455" spans="1:12" ht="13.5" x14ac:dyDescent="0.25">
      <c r="A2455" s="3">
        <f>RSI!A2455</f>
        <v>45579</v>
      </c>
      <c r="B2455" s="2">
        <f>RSI!B2455</f>
        <v>8.7020999999999997</v>
      </c>
      <c r="C2455" s="2">
        <f>RSI!I2455</f>
        <v>51.510087749301107</v>
      </c>
      <c r="D2455" s="2">
        <f>MACD!E2455</f>
        <v>7.1745207646793929E-2</v>
      </c>
      <c r="E2455" s="2">
        <f>MACD!F2455</f>
        <v>5.1823336405456846E-2</v>
      </c>
      <c r="F2455" s="2">
        <f>'Moving Avg'!D2455</f>
        <v>8.6048799999999996</v>
      </c>
      <c r="G2455" s="2">
        <f>'Moving Avg'!F2455</f>
        <v>8.7011250000000011</v>
      </c>
      <c r="H2455" s="2">
        <f>'Moving Avg'!G2455</f>
        <v>8.6896459999999962</v>
      </c>
      <c r="I2455" s="2">
        <f>'Moving Avg'!H2455</f>
        <v>7.9944029999999975</v>
      </c>
      <c r="J2455" s="6" t="str">
        <f>OBV!F2455</f>
        <v>BULLISH</v>
      </c>
      <c r="K2455" s="6" t="str">
        <f>OBV!G2455</f>
        <v>WEAK</v>
      </c>
      <c r="L2455" s="6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8.6437000000000008</v>
      </c>
      <c r="C2456" s="2">
        <f>RSI!I2456</f>
        <v>46.788928858549795</v>
      </c>
      <c r="D2456" s="2">
        <f>MACD!E2456</f>
        <v>7.3956063830815211E-2</v>
      </c>
      <c r="E2456" s="2">
        <f>MACD!F2456</f>
        <v>5.6249881890528521E-2</v>
      </c>
      <c r="F2456" s="2">
        <f>'Moving Avg'!D2456</f>
        <v>8.6087600000000002</v>
      </c>
      <c r="G2456" s="2">
        <f>'Moving Avg'!F2456</f>
        <v>8.693344999999999</v>
      </c>
      <c r="H2456" s="2">
        <f>'Moving Avg'!G2456</f>
        <v>8.689449999999999</v>
      </c>
      <c r="I2456" s="2">
        <f>'Moving Avg'!H2456</f>
        <v>8.0019969999999958</v>
      </c>
      <c r="J2456" s="6" t="str">
        <f>OBV!F2456</f>
        <v>BULLISH</v>
      </c>
      <c r="K2456" s="6" t="str">
        <f>OBV!G2456</f>
        <v>WEAK</v>
      </c>
      <c r="L2456" s="6" t="str">
        <f>OBV!H2456</f>
        <v>CONFIRMED BULLISH</v>
      </c>
    </row>
    <row r="2457" spans="1:12" ht="13.5" x14ac:dyDescent="0.25">
      <c r="A2457" s="3">
        <f>RSI!A2457</f>
        <v>45582</v>
      </c>
      <c r="B2457" s="2">
        <f>RSI!B2457</f>
        <v>8.7020999999999997</v>
      </c>
      <c r="C2457" s="2">
        <f>RSI!I2457</f>
        <v>51.569301410644947</v>
      </c>
      <c r="D2457" s="2">
        <f>MACD!E2457</f>
        <v>6.8754243874357357E-2</v>
      </c>
      <c r="E2457" s="2">
        <f>MACD!F2457</f>
        <v>5.8750754287294288E-2</v>
      </c>
      <c r="F2457" s="2">
        <f>'Moving Avg'!D2457</f>
        <v>8.6262600000000003</v>
      </c>
      <c r="G2457" s="2">
        <f>'Moving Avg'!F2457</f>
        <v>8.6909150000000004</v>
      </c>
      <c r="H2457" s="2">
        <f>'Moving Avg'!G2457</f>
        <v>8.6933399999999974</v>
      </c>
      <c r="I2457" s="2">
        <f>'Moving Avg'!H2457</f>
        <v>8.0099764999999987</v>
      </c>
      <c r="J2457" s="6" t="str">
        <f>OBV!F2457</f>
        <v>BULLISH</v>
      </c>
      <c r="K2457" s="6" t="str">
        <f>OBV!G2457</f>
        <v>WEAK</v>
      </c>
      <c r="L2457" s="6" t="str">
        <f>OBV!H2457</f>
        <v>CONFIRMED BULLISH</v>
      </c>
    </row>
    <row r="2458" spans="1:12" ht="13.5" x14ac:dyDescent="0.25">
      <c r="A2458" s="3">
        <f>RSI!A2458</f>
        <v>45583</v>
      </c>
      <c r="B2458" s="2">
        <f>RSI!B2458</f>
        <v>8.7020999999999997</v>
      </c>
      <c r="C2458" s="2">
        <f>RSI!I2458</f>
        <v>51.569301410644947</v>
      </c>
      <c r="D2458" s="2">
        <f>MACD!E2458</f>
        <v>5.2258752525286667E-2</v>
      </c>
      <c r="E2458" s="2">
        <f>MACD!F2458</f>
        <v>5.7452353934892765E-2</v>
      </c>
      <c r="F2458" s="2">
        <f>'Moving Avg'!D2458</f>
        <v>8.6457000000000015</v>
      </c>
      <c r="G2458" s="2">
        <f>'Moving Avg'!F2458</f>
        <v>8.688485</v>
      </c>
      <c r="H2458" s="2">
        <f>'Moving Avg'!G2458</f>
        <v>8.6972299999999976</v>
      </c>
      <c r="I2458" s="2">
        <f>'Moving Avg'!H2458</f>
        <v>8.0178159999999963</v>
      </c>
      <c r="J2458" s="6" t="str">
        <f>OBV!F2458</f>
        <v>BULLISH</v>
      </c>
      <c r="K2458" s="6" t="str">
        <f>OBV!G2458</f>
        <v>WEAK</v>
      </c>
      <c r="L2458" s="6" t="str">
        <f>OBV!H2458</f>
        <v>CONFIRMED BULLISH</v>
      </c>
    </row>
    <row r="2459" spans="1:12" ht="13.5" x14ac:dyDescent="0.25">
      <c r="A2459" s="3">
        <f>RSI!A2459</f>
        <v>45586</v>
      </c>
      <c r="B2459" s="2">
        <f>RSI!B2459</f>
        <v>8.6534999999999993</v>
      </c>
      <c r="C2459" s="2">
        <f>RSI!I2459</f>
        <v>47.454665186132203</v>
      </c>
      <c r="D2459" s="2">
        <f>MACD!E2459</f>
        <v>4.1785547023591718E-2</v>
      </c>
      <c r="E2459" s="2">
        <f>MACD!F2459</f>
        <v>5.4318992552632561E-2</v>
      </c>
      <c r="F2459" s="2">
        <f>'Moving Avg'!D2459</f>
        <v>8.6806999999999999</v>
      </c>
      <c r="G2459" s="2">
        <f>'Moving Avg'!F2459</f>
        <v>8.683625000000001</v>
      </c>
      <c r="H2459" s="2">
        <f>'Moving Avg'!G2459</f>
        <v>8.7001479999999969</v>
      </c>
      <c r="I2459" s="2">
        <f>'Moving Avg'!H2459</f>
        <v>8.0241519999999973</v>
      </c>
      <c r="J2459" s="6" t="str">
        <f>OBV!F2459</f>
        <v>BULLISH</v>
      </c>
      <c r="K2459" s="6" t="str">
        <f>OBV!G2459</f>
        <v>WEAK</v>
      </c>
      <c r="L2459" s="6" t="str">
        <f>OBV!H2459</f>
        <v>CONFIRMED BULLISH</v>
      </c>
    </row>
    <row r="2460" spans="1:12" ht="13.5" x14ac:dyDescent="0.25">
      <c r="A2460" s="3">
        <f>RSI!A2460</f>
        <v>45587</v>
      </c>
      <c r="B2460" s="2">
        <f>RSI!B2460</f>
        <v>8.6923999999999992</v>
      </c>
      <c r="C2460" s="2">
        <f>RSI!I2460</f>
        <v>50.835979941026416</v>
      </c>
      <c r="D2460" s="2">
        <f>MACD!E2460</f>
        <v>3.0222374086097403E-2</v>
      </c>
      <c r="E2460" s="2">
        <f>MACD!F2460</f>
        <v>4.9499668859325531E-2</v>
      </c>
      <c r="F2460" s="2">
        <f>'Moving Avg'!D2460</f>
        <v>8.6787600000000005</v>
      </c>
      <c r="G2460" s="2">
        <f>'Moving Avg'!F2460</f>
        <v>8.6807099999999995</v>
      </c>
      <c r="H2460" s="2">
        <f>'Moving Avg'!G2460</f>
        <v>8.7038439999999966</v>
      </c>
      <c r="I2460" s="2">
        <f>'Moving Avg'!H2460</f>
        <v>8.0307289999999973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8.4589999999999996</v>
      </c>
      <c r="C2461" s="2">
        <f>RSI!I2461</f>
        <v>35.906117228969777</v>
      </c>
      <c r="D2461" s="2">
        <f>MACD!E2461</f>
        <v>3.3171769943205476E-2</v>
      </c>
      <c r="E2461" s="2">
        <f>MACD!F2461</f>
        <v>4.623408907610152E-2</v>
      </c>
      <c r="F2461" s="2">
        <f>'Moving Avg'!D2461</f>
        <v>8.6418199999999992</v>
      </c>
      <c r="G2461" s="2">
        <f>'Moving Avg'!F2461</f>
        <v>8.6661249999999992</v>
      </c>
      <c r="H2461" s="2">
        <f>'Moving Avg'!G2461</f>
        <v>8.7028719999999975</v>
      </c>
      <c r="I2461" s="2">
        <f>'Moving Avg'!H2461</f>
        <v>8.0368394999999957</v>
      </c>
      <c r="J2461" s="6" t="str">
        <f>OBV!F2461</f>
        <v>BEARISH</v>
      </c>
      <c r="K2461" s="6" t="str">
        <f>OBV!G2461</f>
        <v>STRONG</v>
      </c>
      <c r="L2461" s="6" t="str">
        <f>OBV!H2461</f>
        <v>CONFIRMED BEARISH</v>
      </c>
    </row>
    <row r="2462" spans="1:12" ht="13.5" x14ac:dyDescent="0.25">
      <c r="A2462" s="3">
        <f>RSI!A2462</f>
        <v>45589</v>
      </c>
      <c r="B2462" s="2">
        <f>RSI!B2462</f>
        <v>8.4589999999999996</v>
      </c>
      <c r="C2462" s="2">
        <f>RSI!I2462</f>
        <v>35.906117228969777</v>
      </c>
      <c r="D2462" s="2">
        <f>MACD!E2462</f>
        <v>3.5495977296287506E-2</v>
      </c>
      <c r="E2462" s="2">
        <f>MACD!F2462</f>
        <v>4.4086466720138717E-2</v>
      </c>
      <c r="F2462" s="2">
        <f>'Moving Avg'!D2462</f>
        <v>8.5931999999999995</v>
      </c>
      <c r="G2462" s="2">
        <f>'Moving Avg'!F2462</f>
        <v>8.6515400000000007</v>
      </c>
      <c r="H2462" s="2">
        <f>'Moving Avg'!G2462</f>
        <v>8.6980099999999982</v>
      </c>
      <c r="I2462" s="2">
        <f>'Moving Avg'!H2462</f>
        <v>8.0430429999999973</v>
      </c>
      <c r="J2462" s="6" t="str">
        <f>OBV!F2462</f>
        <v>BEARISH</v>
      </c>
      <c r="K2462" s="6" t="str">
        <f>OBV!G2462</f>
        <v>STRONG</v>
      </c>
      <c r="L2462" s="6" t="str">
        <f>OBV!H2462</f>
        <v>CONFIRMED BEARISH</v>
      </c>
    </row>
    <row r="2463" spans="1:12" ht="13.5" x14ac:dyDescent="0.25">
      <c r="A2463" s="3">
        <f>RSI!A2463</f>
        <v>45590</v>
      </c>
      <c r="B2463" s="2">
        <f>RSI!B2463</f>
        <v>8.4589999999999996</v>
      </c>
      <c r="C2463" s="2">
        <f>RSI!I2463</f>
        <v>35.906117228969777</v>
      </c>
      <c r="D2463" s="2">
        <f>MACD!E2463</f>
        <v>3.7193336592334703E-2</v>
      </c>
      <c r="E2463" s="2">
        <f>MACD!F2463</f>
        <v>4.270784069457792E-2</v>
      </c>
      <c r="F2463" s="2">
        <f>'Moving Avg'!D2463</f>
        <v>8.5445799999999998</v>
      </c>
      <c r="G2463" s="2">
        <f>'Moving Avg'!F2463</f>
        <v>8.6369550000000004</v>
      </c>
      <c r="H2463" s="2">
        <f>'Moving Avg'!G2463</f>
        <v>8.6931479999999972</v>
      </c>
      <c r="I2463" s="2">
        <f>'Moving Avg'!H2463</f>
        <v>8.0503204999999962</v>
      </c>
      <c r="J2463" s="6" t="str">
        <f>OBV!F2463</f>
        <v>BEARISH</v>
      </c>
      <c r="K2463" s="6" t="str">
        <f>OBV!G2463</f>
        <v>STRONG</v>
      </c>
      <c r="L2463" s="6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8.5562000000000005</v>
      </c>
      <c r="C2464" s="2">
        <f>RSI!I2464</f>
        <v>44.399535254966906</v>
      </c>
      <c r="D2464" s="2">
        <f>MACD!E2464</f>
        <v>1.3115845025506445E-2</v>
      </c>
      <c r="E2464" s="2">
        <f>MACD!F2464</f>
        <v>3.6789441560763629E-2</v>
      </c>
      <c r="F2464" s="2">
        <f>'Moving Avg'!D2464</f>
        <v>8.5251200000000011</v>
      </c>
      <c r="G2464" s="2">
        <f>'Moving Avg'!F2464</f>
        <v>8.6272300000000008</v>
      </c>
      <c r="H2464" s="2">
        <f>'Moving Avg'!G2464</f>
        <v>8.6904239999999966</v>
      </c>
      <c r="I2464" s="2">
        <f>'Moving Avg'!H2464</f>
        <v>8.0580374999999957</v>
      </c>
      <c r="J2464" s="6" t="str">
        <f>OBV!F2464</f>
        <v>BEARISH</v>
      </c>
      <c r="K2464" s="6" t="str">
        <f>OBV!G2464</f>
        <v>STRONG</v>
      </c>
      <c r="L2464" s="6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8.5562000000000005</v>
      </c>
      <c r="C2465" s="2">
        <f>RSI!I2465</f>
        <v>44.399535254966914</v>
      </c>
      <c r="D2465" s="2">
        <f>MACD!E2465</f>
        <v>2.7616775051203746E-2</v>
      </c>
      <c r="E2465" s="2">
        <f>MACD!F2465</f>
        <v>3.4954908258851655E-2</v>
      </c>
      <c r="F2465" s="2">
        <f>'Moving Avg'!D2465</f>
        <v>8.4978800000000003</v>
      </c>
      <c r="G2465" s="2">
        <f>'Moving Avg'!F2465</f>
        <v>8.6175049999999978</v>
      </c>
      <c r="H2465" s="2">
        <f>'Moving Avg'!G2465</f>
        <v>8.6876999999999978</v>
      </c>
      <c r="I2465" s="2">
        <f>'Moving Avg'!H2465</f>
        <v>8.0662679999999956</v>
      </c>
      <c r="J2465" s="6" t="str">
        <f>OBV!F2465</f>
        <v>BEARISH</v>
      </c>
      <c r="K2465" s="6" t="str">
        <f>OBV!G2465</f>
        <v>STRONG</v>
      </c>
      <c r="L2465" s="6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8.5465</v>
      </c>
      <c r="C2466" s="2">
        <f>RSI!I2466</f>
        <v>43.728865130998614</v>
      </c>
      <c r="D2466" s="2">
        <f>MACD!E2466</f>
        <v>3.2059762677590697E-2</v>
      </c>
      <c r="E2466" s="2">
        <f>MACD!F2466</f>
        <v>3.4375879142599465E-2</v>
      </c>
      <c r="F2466" s="2">
        <f>'Moving Avg'!D2466</f>
        <v>8.5153800000000004</v>
      </c>
      <c r="G2466" s="2">
        <f>'Moving Avg'!F2466</f>
        <v>8.6072949999999988</v>
      </c>
      <c r="H2466" s="2">
        <f>'Moving Avg'!G2466</f>
        <v>8.6847819999999984</v>
      </c>
      <c r="I2466" s="2">
        <f>'Moving Avg'!H2466</f>
        <v>8.0744499999999952</v>
      </c>
      <c r="J2466" s="6" t="str">
        <f>OBV!F2466</f>
        <v>BEARISH</v>
      </c>
      <c r="K2466" s="6" t="str">
        <f>OBV!G2466</f>
        <v>NEUTRAL</v>
      </c>
      <c r="L2466" s="6" t="str">
        <f>OBV!H2466</f>
        <v>BEARISH DIVERGENCE</v>
      </c>
    </row>
    <row r="2467" spans="1:12" ht="13.5" x14ac:dyDescent="0.25">
      <c r="A2467" s="3">
        <f>RSI!A2467</f>
        <v>45596</v>
      </c>
      <c r="B2467" s="2">
        <f>RSI!B2467</f>
        <v>8.6049000000000007</v>
      </c>
      <c r="C2467" s="2">
        <f>RSI!I2467</f>
        <v>48.748402999608906</v>
      </c>
      <c r="D2467" s="2">
        <f>MACD!E2467</f>
        <v>4.0941764234702305E-2</v>
      </c>
      <c r="E2467" s="2">
        <f>MACD!F2467</f>
        <v>3.5689056161020034E-2</v>
      </c>
      <c r="F2467" s="2">
        <f>'Moving Avg'!D2467</f>
        <v>8.5445600000000006</v>
      </c>
      <c r="G2467" s="2">
        <f>'Moving Avg'!F2467</f>
        <v>8.600975</v>
      </c>
      <c r="H2467" s="2">
        <f>'Moving Avg'!G2467</f>
        <v>8.6830319999999972</v>
      </c>
      <c r="I2467" s="2">
        <f>'Moving Avg'!H2467</f>
        <v>8.0829704999999947</v>
      </c>
      <c r="J2467" s="6" t="str">
        <f>OBV!F2467</f>
        <v>BEARISH</v>
      </c>
      <c r="K2467" s="6" t="str">
        <f>OBV!G2467</f>
        <v>NEUTRAL</v>
      </c>
      <c r="L2467" s="6" t="str">
        <f>OBV!H2467</f>
        <v>BEARISH DIVERGENCE</v>
      </c>
    </row>
    <row r="2468" spans="1:12" ht="13.5" x14ac:dyDescent="0.25">
      <c r="A2468" s="3">
        <f>RSI!A2468</f>
        <v>45597</v>
      </c>
      <c r="B2468" s="2">
        <f>RSI!B2468</f>
        <v>8.5853999999999999</v>
      </c>
      <c r="C2468" s="2">
        <f>RSI!I2468</f>
        <v>47.233331639906417</v>
      </c>
      <c r="D2468" s="2">
        <f>MACD!E2468</f>
        <v>4.9986161303838372E-2</v>
      </c>
      <c r="E2468" s="2">
        <f>MACD!F2468</f>
        <v>3.8548477189583701E-2</v>
      </c>
      <c r="F2468" s="2">
        <f>'Moving Avg'!D2468</f>
        <v>8.569840000000001</v>
      </c>
      <c r="G2468" s="2">
        <f>'Moving Avg'!F2468</f>
        <v>8.5975699999999993</v>
      </c>
      <c r="H2468" s="2">
        <f>'Moving Avg'!G2468</f>
        <v>8.6816699999999969</v>
      </c>
      <c r="I2468" s="2">
        <f>'Moving Avg'!H2468</f>
        <v>8.0913934999999952</v>
      </c>
      <c r="J2468" s="6" t="str">
        <f>OBV!F2468</f>
        <v>BEARISH</v>
      </c>
      <c r="K2468" s="6" t="str">
        <f>OBV!G2468</f>
        <v>NEUTRAL</v>
      </c>
      <c r="L2468" s="6" t="str">
        <f>OBV!H2468</f>
        <v>BEARISH DIVERGENCE</v>
      </c>
    </row>
    <row r="2469" spans="1:12" ht="13.5" x14ac:dyDescent="0.25">
      <c r="A2469" s="3">
        <f>RSI!A2469</f>
        <v>45600</v>
      </c>
      <c r="B2469" s="2">
        <f>RSI!B2469</f>
        <v>8.5951000000000004</v>
      </c>
      <c r="C2469" s="2">
        <f>RSI!I2469</f>
        <v>48.097469502512602</v>
      </c>
      <c r="D2469" s="2">
        <f>MACD!E2469</f>
        <v>4.9637057454258837E-2</v>
      </c>
      <c r="E2469" s="2">
        <f>MACD!F2469</f>
        <v>4.0766193242518727E-2</v>
      </c>
      <c r="F2469" s="2">
        <f>'Moving Avg'!D2469</f>
        <v>8.5776199999999996</v>
      </c>
      <c r="G2469" s="2">
        <f>'Moving Avg'!F2469</f>
        <v>8.5946499999999979</v>
      </c>
      <c r="H2469" s="2">
        <f>'Moving Avg'!G2469</f>
        <v>8.6828359999999964</v>
      </c>
      <c r="I2469" s="2">
        <f>'Moving Avg'!H2469</f>
        <v>8.0998649999999959</v>
      </c>
      <c r="J2469" s="6" t="str">
        <f>OBV!F2469</f>
        <v>BEARISH</v>
      </c>
      <c r="K2469" s="6" t="str">
        <f>OBV!G2469</f>
        <v>NEUTRAL</v>
      </c>
      <c r="L2469" s="6" t="str">
        <f>OBV!H2469</f>
        <v>BEARISH DIVERGENCE</v>
      </c>
    </row>
    <row r="2470" spans="1:12" ht="13.5" x14ac:dyDescent="0.25">
      <c r="A2470" s="3">
        <f>RSI!A2470</f>
        <v>45601</v>
      </c>
      <c r="B2470" s="2">
        <f>RSI!B2470</f>
        <v>8.5853999999999999</v>
      </c>
      <c r="C2470" s="2">
        <f>RSI!I2470</f>
        <v>47.263907956401191</v>
      </c>
      <c r="D2470" s="2">
        <f>MACD!E2470</f>
        <v>5.616653953844164E-2</v>
      </c>
      <c r="E2470" s="2">
        <f>MACD!F2470</f>
        <v>4.3846262501703315E-2</v>
      </c>
      <c r="F2470" s="2">
        <f>'Moving Avg'!D2470</f>
        <v>8.5834600000000005</v>
      </c>
      <c r="G2470" s="2">
        <f>'Moving Avg'!F2470</f>
        <v>8.5912450000000007</v>
      </c>
      <c r="H2470" s="2">
        <f>'Moving Avg'!G2470</f>
        <v>8.6814739999999961</v>
      </c>
      <c r="I2470" s="2">
        <f>'Moving Avg'!H2470</f>
        <v>8.1082879999999946</v>
      </c>
      <c r="J2470" s="6" t="str">
        <f>OBV!F2470</f>
        <v>BEARISH</v>
      </c>
      <c r="K2470" s="6" t="str">
        <f>OBV!G2470</f>
        <v>NEUTRAL</v>
      </c>
      <c r="L2470" s="6" t="str">
        <f>OBV!H2470</f>
        <v>BEARISH DIVERGENCE</v>
      </c>
    </row>
    <row r="2471" spans="1:12" ht="13.5" x14ac:dyDescent="0.25">
      <c r="A2471" s="3">
        <f>RSI!A2471</f>
        <v>45602</v>
      </c>
      <c r="B2471" s="2">
        <f>RSI!B2471</f>
        <v>8.5756999999999994</v>
      </c>
      <c r="C2471" s="2">
        <f>RSI!I2471</f>
        <v>46.397945864649557</v>
      </c>
      <c r="D2471" s="2">
        <f>MACD!E2471</f>
        <v>2.6672355535582781E-2</v>
      </c>
      <c r="E2471" s="2">
        <f>MACD!F2471</f>
        <v>4.0411481108479211E-2</v>
      </c>
      <c r="F2471" s="2">
        <f>'Moving Avg'!D2471</f>
        <v>8.5892999999999997</v>
      </c>
      <c r="G2471" s="2">
        <f>'Moving Avg'!F2471</f>
        <v>8.5888150000000003</v>
      </c>
      <c r="H2471" s="2">
        <f>'Moving Avg'!G2471</f>
        <v>8.6799179999999954</v>
      </c>
      <c r="I2471" s="2">
        <f>'Moving Avg'!H2471</f>
        <v>8.1161489999999947</v>
      </c>
      <c r="J2471" s="6" t="str">
        <f>OBV!F2471</f>
        <v>BEARISH</v>
      </c>
      <c r="K2471" s="6" t="str">
        <f>OBV!G2471</f>
        <v>NEUTRAL</v>
      </c>
      <c r="L2471" s="6" t="str">
        <f>OBV!H2471</f>
        <v>BEARISH DIVERGENCE</v>
      </c>
    </row>
    <row r="2472" spans="1:12" ht="13.5" x14ac:dyDescent="0.25">
      <c r="A2472" s="3">
        <f>RSI!A2472</f>
        <v>45603</v>
      </c>
      <c r="B2472" s="2">
        <f>RSI!B2472</f>
        <v>8.6534999999999993</v>
      </c>
      <c r="C2472" s="2">
        <f>RSI!I2472</f>
        <v>53.721779202030731</v>
      </c>
      <c r="D2472" s="2">
        <f>MACD!E2472</f>
        <v>-3.8324593445544508E-3</v>
      </c>
      <c r="E2472" s="2">
        <f>MACD!F2472</f>
        <v>3.1562693017872484E-2</v>
      </c>
      <c r="F2472" s="2">
        <f>'Moving Avg'!D2472</f>
        <v>8.5990199999999994</v>
      </c>
      <c r="G2472" s="2">
        <f>'Moving Avg'!F2472</f>
        <v>8.5907600000000013</v>
      </c>
      <c r="H2472" s="2">
        <f>'Moving Avg'!G2472</f>
        <v>8.6818639999999974</v>
      </c>
      <c r="I2472" s="2">
        <f>'Moving Avg'!H2472</f>
        <v>8.1244924999999935</v>
      </c>
      <c r="J2472" s="6" t="str">
        <f>OBV!F2472</f>
        <v>BEARISH</v>
      </c>
      <c r="K2472" s="6" t="str">
        <f>OBV!G2472</f>
        <v>NEUTRAL</v>
      </c>
      <c r="L2472" s="6" t="str">
        <f>OBV!H2472</f>
        <v>BEARISH DIVERGENCE</v>
      </c>
    </row>
    <row r="2473" spans="1:12" ht="13.5" x14ac:dyDescent="0.25">
      <c r="A2473" s="3">
        <f>RSI!A2473</f>
        <v>45604</v>
      </c>
      <c r="B2473" s="2">
        <f>RSI!B2473</f>
        <v>8.6437000000000008</v>
      </c>
      <c r="C2473" s="2">
        <f>RSI!I2473</f>
        <v>52.744175826655997</v>
      </c>
      <c r="D2473" s="2">
        <f>MACD!E2473</f>
        <v>-2.9179166622787633E-2</v>
      </c>
      <c r="E2473" s="2">
        <f>MACD!F2473</f>
        <v>1.9414321089740463E-2</v>
      </c>
      <c r="F2473" s="2">
        <f>'Moving Avg'!D2473</f>
        <v>8.6106800000000003</v>
      </c>
      <c r="G2473" s="2">
        <f>'Moving Avg'!F2473</f>
        <v>8.5927000000000007</v>
      </c>
      <c r="H2473" s="2">
        <f>'Moving Avg'!G2473</f>
        <v>8.6816679999999966</v>
      </c>
      <c r="I2473" s="2">
        <f>'Moving Avg'!H2473</f>
        <v>8.1326934999999931</v>
      </c>
      <c r="J2473" s="6" t="str">
        <f>OBV!F2473</f>
        <v>BEARISH</v>
      </c>
      <c r="K2473" s="6" t="str">
        <f>OBV!G2473</f>
        <v>NEUTRAL</v>
      </c>
      <c r="L2473" s="6" t="str">
        <f>OBV!H2473</f>
        <v>BEARISH DIVERGENCE</v>
      </c>
    </row>
    <row r="2474" spans="1:12" ht="13.5" x14ac:dyDescent="0.25">
      <c r="A2474" s="3">
        <f>RSI!A2474</f>
        <v>45607</v>
      </c>
      <c r="B2474" s="2">
        <f>RSI!B2474</f>
        <v>8.6437000000000008</v>
      </c>
      <c r="C2474" s="2">
        <f>RSI!I2474</f>
        <v>52.744175826655997</v>
      </c>
      <c r="D2474" s="2">
        <f>MACD!E2474</f>
        <v>-3.58561690017698E-2</v>
      </c>
      <c r="E2474" s="2">
        <f>MACD!F2474</f>
        <v>8.3602230714384107E-3</v>
      </c>
      <c r="F2474" s="2">
        <f>'Moving Avg'!D2474</f>
        <v>8.6204000000000001</v>
      </c>
      <c r="G2474" s="2">
        <f>'Moving Avg'!F2474</f>
        <v>8.6009600000000006</v>
      </c>
      <c r="H2474" s="2">
        <f>'Moving Avg'!G2474</f>
        <v>8.6814719999999994</v>
      </c>
      <c r="I2474" s="2">
        <f>'Moving Avg'!H2474</f>
        <v>8.1408944999999946</v>
      </c>
      <c r="J2474" s="6" t="str">
        <f>OBV!F2474</f>
        <v>BEARISH</v>
      </c>
      <c r="K2474" s="6" t="str">
        <f>OBV!G2474</f>
        <v>NEUTRAL</v>
      </c>
      <c r="L2474" s="6" t="str">
        <f>OBV!H2474</f>
        <v>BEARISH DIVERGENCE</v>
      </c>
    </row>
    <row r="2475" spans="1:12" ht="13.5" x14ac:dyDescent="0.25">
      <c r="A2475" s="3">
        <f>RSI!A2475</f>
        <v>45608</v>
      </c>
      <c r="B2475" s="2">
        <f>RSI!B2475</f>
        <v>8.6340000000000003</v>
      </c>
      <c r="C2475" s="2">
        <f>RSI!I2475</f>
        <v>51.664923190278124</v>
      </c>
      <c r="D2475" s="2">
        <f>MACD!E2475</f>
        <v>-4.0957453839984836E-2</v>
      </c>
      <c r="E2475" s="2">
        <f>MACD!F2475</f>
        <v>-1.5033123108462382E-3</v>
      </c>
      <c r="F2475" s="2">
        <f>'Moving Avg'!D2475</f>
        <v>8.6301200000000016</v>
      </c>
      <c r="G2475" s="2">
        <f>'Moving Avg'!F2475</f>
        <v>8.5975549999999998</v>
      </c>
      <c r="H2475" s="2">
        <f>'Moving Avg'!G2475</f>
        <v>8.680693999999999</v>
      </c>
      <c r="I2475" s="2">
        <f>'Moving Avg'!H2475</f>
        <v>8.1495139999999964</v>
      </c>
      <c r="J2475" s="6" t="str">
        <f>OBV!F2475</f>
        <v>BEARISH</v>
      </c>
      <c r="K2475" s="6" t="str">
        <f>OBV!G2475</f>
        <v>NEUTRAL</v>
      </c>
      <c r="L2475" s="6" t="str">
        <f>OBV!H2475</f>
        <v>BEARISH DIVERGENCE</v>
      </c>
    </row>
    <row r="2476" spans="1:12" ht="13.5" x14ac:dyDescent="0.25">
      <c r="A2476" s="3">
        <f>RSI!A2476</f>
        <v>45609</v>
      </c>
      <c r="B2476" s="2">
        <f>RSI!B2476</f>
        <v>8.4103999999999992</v>
      </c>
      <c r="C2476" s="2">
        <f>RSI!I2476</f>
        <v>34.261365851192224</v>
      </c>
      <c r="D2476" s="2">
        <f>MACD!E2476</f>
        <v>-3.0303389780579337E-2</v>
      </c>
      <c r="E2476" s="2">
        <f>MACD!F2476</f>
        <v>-7.2633278047928582E-3</v>
      </c>
      <c r="F2476" s="2">
        <f>'Moving Avg'!D2476</f>
        <v>8.597059999999999</v>
      </c>
      <c r="G2476" s="2">
        <f>'Moving Avg'!F2476</f>
        <v>8.5858900000000027</v>
      </c>
      <c r="H2476" s="2">
        <f>'Moving Avg'!G2476</f>
        <v>8.6740819999999985</v>
      </c>
      <c r="I2476" s="2">
        <f>'Moving Avg'!H2476</f>
        <v>8.1565954999999946</v>
      </c>
      <c r="J2476" s="6" t="str">
        <f>OBV!F2476</f>
        <v>BEARISH</v>
      </c>
      <c r="K2476" s="6" t="str">
        <f>OBV!G2476</f>
        <v>NEUTRAL</v>
      </c>
      <c r="L2476" s="6" t="str">
        <f>OBV!H2476</f>
        <v>CONFIRMED BEARISH</v>
      </c>
    </row>
    <row r="2477" spans="1:12" ht="13.5" x14ac:dyDescent="0.25">
      <c r="A2477" s="3">
        <f>RSI!A2477</f>
        <v>45610</v>
      </c>
      <c r="B2477" s="2">
        <f>RSI!B2477</f>
        <v>8.5367999999999995</v>
      </c>
      <c r="C2477" s="2">
        <f>RSI!I2477</f>
        <v>45.448287301733167</v>
      </c>
      <c r="D2477" s="2">
        <f>MACD!E2477</f>
        <v>-2.0438201246509635E-2</v>
      </c>
      <c r="E2477" s="2">
        <f>MACD!F2477</f>
        <v>-9.8983024931362136E-3</v>
      </c>
      <c r="F2477" s="2">
        <f>'Moving Avg'!D2477</f>
        <v>8.5737199999999998</v>
      </c>
      <c r="G2477" s="2">
        <f>'Moving Avg'!F2477</f>
        <v>8.5776250000000012</v>
      </c>
      <c r="H2477" s="2">
        <f>'Moving Avg'!G2477</f>
        <v>8.6668879999999984</v>
      </c>
      <c r="I2477" s="2">
        <f>'Moving Avg'!H2477</f>
        <v>8.1643554999999957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</row>
    <row r="2478" spans="1:12" ht="13.5" x14ac:dyDescent="0.25">
      <c r="A2478" s="3">
        <f>RSI!A2478</f>
        <v>45611</v>
      </c>
      <c r="B2478" s="2">
        <f>RSI!B2478</f>
        <v>8.5076000000000001</v>
      </c>
      <c r="C2478" s="2">
        <f>RSI!I2478</f>
        <v>43.602336445935734</v>
      </c>
      <c r="D2478" s="2">
        <f>MACD!E2478</f>
        <v>-1.2537119617292092E-2</v>
      </c>
      <c r="E2478" s="2">
        <f>MACD!F2478</f>
        <v>-1.042606591796739E-2</v>
      </c>
      <c r="F2478" s="2">
        <f>'Moving Avg'!D2478</f>
        <v>8.5465</v>
      </c>
      <c r="G2478" s="2">
        <f>'Moving Avg'!F2478</f>
        <v>8.5678999999999981</v>
      </c>
      <c r="H2478" s="2">
        <f>'Moving Avg'!G2478</f>
        <v>8.6600819999999992</v>
      </c>
      <c r="I2478" s="2">
        <f>'Moving Avg'!H2478</f>
        <v>8.1720159999999957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</row>
    <row r="2479" spans="1:12" ht="13.5" x14ac:dyDescent="0.25">
      <c r="A2479" s="3">
        <f>RSI!A2479</f>
        <v>45614</v>
      </c>
      <c r="B2479" s="2">
        <f>RSI!B2479</f>
        <v>8.5271000000000008</v>
      </c>
      <c r="C2479" s="2">
        <f>RSI!I2479</f>
        <v>45.202984896826003</v>
      </c>
      <c r="D2479" s="2">
        <f>MACD!E2479</f>
        <v>-5.2694674050286494E-3</v>
      </c>
      <c r="E2479" s="2">
        <f>MACD!F2479</f>
        <v>-9.3947462153796419E-3</v>
      </c>
      <c r="F2479" s="2">
        <f>'Moving Avg'!D2479</f>
        <v>8.52318</v>
      </c>
      <c r="G2479" s="2">
        <f>'Moving Avg'!F2479</f>
        <v>8.5615799999999975</v>
      </c>
      <c r="H2479" s="2">
        <f>'Moving Avg'!G2479</f>
        <v>8.6538599999999999</v>
      </c>
      <c r="I2479" s="2">
        <f>'Moving Avg'!H2479</f>
        <v>8.1797739999999965</v>
      </c>
      <c r="J2479" s="6" t="str">
        <f>OBV!F2479</f>
        <v>BEARISH</v>
      </c>
      <c r="K2479" s="6" t="str">
        <f>OBV!G2479</f>
        <v>NEUTRAL</v>
      </c>
      <c r="L2479" s="6" t="str">
        <f>OBV!H2479</f>
        <v>CONFIRMED BEARISH</v>
      </c>
    </row>
    <row r="2480" spans="1:12" ht="13.5" x14ac:dyDescent="0.25">
      <c r="A2480" s="3">
        <f>RSI!A2480</f>
        <v>45615</v>
      </c>
      <c r="B2480" s="2">
        <f>RSI!B2480</f>
        <v>8.3618000000000006</v>
      </c>
      <c r="C2480" s="2">
        <f>RSI!I2480</f>
        <v>35.901192434683068</v>
      </c>
      <c r="D2480" s="2">
        <f>MACD!E2480</f>
        <v>1.2011678543666804E-2</v>
      </c>
      <c r="E2480" s="2">
        <f>MACD!F2480</f>
        <v>-5.1134612635703527E-3</v>
      </c>
      <c r="F2480" s="2">
        <f>'Moving Avg'!D2480</f>
        <v>8.4687400000000004</v>
      </c>
      <c r="G2480" s="2">
        <f>'Moving Avg'!F2480</f>
        <v>8.5450499999999998</v>
      </c>
      <c r="H2480" s="2">
        <f>'Moving Avg'!G2480</f>
        <v>8.643360000000003</v>
      </c>
      <c r="I2480" s="2">
        <f>'Moving Avg'!H2480</f>
        <v>8.1868459999999974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</row>
    <row r="2481" spans="1:12" ht="13.5" x14ac:dyDescent="0.25">
      <c r="A2481" s="3">
        <f>RSI!A2481</f>
        <v>45616</v>
      </c>
      <c r="B2481" s="2">
        <f>RSI!B2481</f>
        <v>8.2645999999999997</v>
      </c>
      <c r="C2481" s="2">
        <f>RSI!I2481</f>
        <v>31.762254214331548</v>
      </c>
      <c r="D2481" s="2">
        <f>MACD!E2481</f>
        <v>3.3669993135450937E-2</v>
      </c>
      <c r="E2481" s="2">
        <f>MACD!F2481</f>
        <v>2.6432296162339055E-3</v>
      </c>
      <c r="F2481" s="2">
        <f>'Moving Avg'!D2481</f>
        <v>8.4395800000000012</v>
      </c>
      <c r="G2481" s="2">
        <f>'Moving Avg'!F2481</f>
        <v>8.5353299999999983</v>
      </c>
      <c r="H2481" s="2">
        <f>'Moving Avg'!G2481</f>
        <v>8.6336379999999977</v>
      </c>
      <c r="I2481" s="2">
        <f>'Moving Avg'!H2481</f>
        <v>8.1943189999999966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8.4978999999999996</v>
      </c>
      <c r="C2482" s="2">
        <f>RSI!I2482</f>
        <v>47.428462773021501</v>
      </c>
      <c r="D2482" s="2">
        <f>MACD!E2482</f>
        <v>4.8488102936588007E-2</v>
      </c>
      <c r="E2482" s="2">
        <f>MACD!F2482</f>
        <v>1.1812204280304725E-2</v>
      </c>
      <c r="F2482" s="2">
        <f>'Moving Avg'!D2482</f>
        <v>8.4318000000000008</v>
      </c>
      <c r="G2482" s="2">
        <f>'Moving Avg'!F2482</f>
        <v>8.5372749999999975</v>
      </c>
      <c r="H2482" s="2">
        <f>'Moving Avg'!G2482</f>
        <v>8.6285819999999998</v>
      </c>
      <c r="I2482" s="2">
        <f>'Moving Avg'!H2482</f>
        <v>8.2027249999999974</v>
      </c>
      <c r="J2482" s="6" t="str">
        <f>OBV!F2482</f>
        <v>BULLISH</v>
      </c>
      <c r="K2482" s="6" t="str">
        <f>OBV!G2482</f>
        <v>NEUTRAL</v>
      </c>
      <c r="L2482" s="6" t="str">
        <f>OBV!H2482</f>
        <v>BULLISH DIVERGENCE</v>
      </c>
    </row>
    <row r="2483" spans="1:12" ht="13.5" x14ac:dyDescent="0.25">
      <c r="A2483" s="3">
        <f>RSI!A2483</f>
        <v>45618</v>
      </c>
      <c r="B2483" s="2">
        <f>RSI!B2483</f>
        <v>8.3618000000000006</v>
      </c>
      <c r="C2483" s="2">
        <f>RSI!I2483</f>
        <v>41.449972237735295</v>
      </c>
      <c r="D2483" s="2">
        <f>MACD!E2483</f>
        <v>6.989217069603626E-2</v>
      </c>
      <c r="E2483" s="2">
        <f>MACD!F2483</f>
        <v>2.3428197563451034E-2</v>
      </c>
      <c r="F2483" s="2">
        <f>'Moving Avg'!D2483</f>
        <v>8.4026400000000017</v>
      </c>
      <c r="G2483" s="2">
        <f>'Moving Avg'!F2483</f>
        <v>8.5324149999999968</v>
      </c>
      <c r="H2483" s="2">
        <f>'Moving Avg'!G2483</f>
        <v>8.6208039999999997</v>
      </c>
      <c r="I2483" s="2">
        <f>'Moving Avg'!H2483</f>
        <v>8.210683999999997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8.3521000000000001</v>
      </c>
      <c r="C2484" s="2">
        <f>RSI!I2484</f>
        <v>41.052786694713845</v>
      </c>
      <c r="D2484" s="2">
        <f>MACD!E2484</f>
        <v>8.9796301610748586E-2</v>
      </c>
      <c r="E2484" s="2">
        <f>MACD!F2484</f>
        <v>3.6701818372910547E-2</v>
      </c>
      <c r="F2484" s="2">
        <f>'Moving Avg'!D2484</f>
        <v>8.3676399999999997</v>
      </c>
      <c r="G2484" s="2">
        <f>'Moving Avg'!F2484</f>
        <v>8.5222099999999976</v>
      </c>
      <c r="H2484" s="2">
        <f>'Moving Avg'!G2484</f>
        <v>8.6128320000000009</v>
      </c>
      <c r="I2484" s="2">
        <f>'Moving Avg'!H2484</f>
        <v>8.2185944999999982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8.3618000000000006</v>
      </c>
      <c r="C2485" s="2">
        <f>RSI!I2485</f>
        <v>41.654872605072264</v>
      </c>
      <c r="D2485" s="2">
        <f>MACD!E2485</f>
        <v>0.10547963720933318</v>
      </c>
      <c r="E2485" s="2">
        <f>MACD!F2485</f>
        <v>5.0457382140195073E-2</v>
      </c>
      <c r="F2485" s="2">
        <f>'Moving Avg'!D2485</f>
        <v>8.3676399999999997</v>
      </c>
      <c r="G2485" s="2">
        <f>'Moving Avg'!F2485</f>
        <v>8.5124899999999979</v>
      </c>
      <c r="H2485" s="2">
        <f>'Moving Avg'!G2485</f>
        <v>8.6031100000000009</v>
      </c>
      <c r="I2485" s="2">
        <f>'Moving Avg'!H2485</f>
        <v>8.2258529999999972</v>
      </c>
      <c r="J2485" s="6" t="str">
        <f>OBV!F2485</f>
        <v>BEARISH</v>
      </c>
      <c r="K2485" s="6" t="str">
        <f>OBV!G2485</f>
        <v>NEUTRAL</v>
      </c>
      <c r="L2485" s="6" t="str">
        <f>OBV!H2485</f>
        <v>NEUTRAL</v>
      </c>
    </row>
    <row r="2486" spans="1:12" ht="13.5" x14ac:dyDescent="0.25">
      <c r="A2486" s="3">
        <f>RSI!A2486</f>
        <v>45623</v>
      </c>
      <c r="B2486" s="2">
        <f>RSI!B2486</f>
        <v>8.2645999999999997</v>
      </c>
      <c r="C2486" s="2">
        <f>RSI!I2486</f>
        <v>37.51935595075809</v>
      </c>
      <c r="D2486" s="2">
        <f>MACD!E2486</f>
        <v>9.2467098009256787E-2</v>
      </c>
      <c r="E2486" s="2">
        <f>MACD!F2486</f>
        <v>5.8859325314007421E-2</v>
      </c>
      <c r="F2486" s="2">
        <f>'Moving Avg'!D2486</f>
        <v>8.3676399999999997</v>
      </c>
      <c r="G2486" s="2">
        <f>'Moving Avg'!F2486</f>
        <v>8.4983949999999986</v>
      </c>
      <c r="H2486" s="2">
        <f>'Moving Avg'!G2486</f>
        <v>8.5924160000000001</v>
      </c>
      <c r="I2486" s="2">
        <f>'Moving Avg'!H2486</f>
        <v>8.2338394999999966</v>
      </c>
      <c r="J2486" s="6" t="str">
        <f>OBV!F2486</f>
        <v>BEARISH</v>
      </c>
      <c r="K2486" s="6" t="str">
        <f>OBV!G2486</f>
        <v>NEUTRAL</v>
      </c>
      <c r="L2486" s="6" t="str">
        <f>OBV!H2486</f>
        <v>NEUTRAL</v>
      </c>
    </row>
    <row r="2487" spans="1:12" ht="13.5" x14ac:dyDescent="0.25">
      <c r="A2487" s="3">
        <f>RSI!A2487</f>
        <v>45624</v>
      </c>
      <c r="B2487" s="2">
        <f>RSI!B2487</f>
        <v>8.3132000000000001</v>
      </c>
      <c r="C2487" s="2">
        <f>RSI!I2487</f>
        <v>40.689993668391125</v>
      </c>
      <c r="D2487" s="2">
        <f>MACD!E2487</f>
        <v>9.8726024869490558E-2</v>
      </c>
      <c r="E2487" s="2">
        <f>MACD!F2487</f>
        <v>6.683266522510406E-2</v>
      </c>
      <c r="F2487" s="2">
        <f>'Moving Avg'!D2487</f>
        <v>8.330700000000002</v>
      </c>
      <c r="G2487" s="2">
        <f>'Moving Avg'!F2487</f>
        <v>8.4838100000000001</v>
      </c>
      <c r="H2487" s="2">
        <f>'Moving Avg'!G2487</f>
        <v>8.5836660000000009</v>
      </c>
      <c r="I2487" s="2">
        <f>'Moving Avg'!H2487</f>
        <v>8.2427224999999975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</row>
    <row r="2488" spans="1:12" ht="13.5" x14ac:dyDescent="0.25">
      <c r="A2488" s="3">
        <f>RSI!A2488</f>
        <v>45625</v>
      </c>
      <c r="B2488" s="2">
        <f>RSI!B2488</f>
        <v>8.3325999999999993</v>
      </c>
      <c r="C2488" s="2">
        <f>RSI!I2488</f>
        <v>41.956207487766257</v>
      </c>
      <c r="D2488" s="2">
        <f>MACD!E2488</f>
        <v>9.9123463009336277E-2</v>
      </c>
      <c r="E2488" s="2">
        <f>MACD!F2488</f>
        <v>7.3290824781950509E-2</v>
      </c>
      <c r="F2488" s="2">
        <f>'Moving Avg'!D2488</f>
        <v>8.324860000000001</v>
      </c>
      <c r="G2488" s="2">
        <f>'Moving Avg'!F2488</f>
        <v>8.4711700000000008</v>
      </c>
      <c r="H2488" s="2">
        <f>'Moving Avg'!G2488</f>
        <v>8.5753040000000009</v>
      </c>
      <c r="I2488" s="2">
        <f>'Moving Avg'!H2488</f>
        <v>8.2516559999999988</v>
      </c>
      <c r="J2488" s="6" t="str">
        <f>OBV!F2488</f>
        <v>BULLISH</v>
      </c>
      <c r="K2488" s="6" t="str">
        <f>OBV!G2488</f>
        <v>NEUTRAL</v>
      </c>
      <c r="L2488" s="6" t="str">
        <f>OBV!H2488</f>
        <v>BULLISH DIVERGENCE</v>
      </c>
    </row>
    <row r="2489" spans="1:12" ht="13.5" x14ac:dyDescent="0.25">
      <c r="A2489" s="3">
        <f>RSI!A2489</f>
        <v>45628</v>
      </c>
      <c r="B2489" s="2">
        <f>RSI!B2489</f>
        <v>8.3132000000000001</v>
      </c>
      <c r="C2489" s="2">
        <f>RSI!I2489</f>
        <v>41.013258842295691</v>
      </c>
      <c r="D2489" s="2">
        <f>MACD!E2489</f>
        <v>0.10473657308460815</v>
      </c>
      <c r="E2489" s="2">
        <f>MACD!F2489</f>
        <v>7.9579974442482049E-2</v>
      </c>
      <c r="F2489" s="2">
        <f>'Moving Avg'!D2489</f>
        <v>8.3170800000000007</v>
      </c>
      <c r="G2489" s="2">
        <f>'Moving Avg'!F2489</f>
        <v>8.4570749999999997</v>
      </c>
      <c r="H2489" s="2">
        <f>'Moving Avg'!G2489</f>
        <v>8.5665540000000018</v>
      </c>
      <c r="I2489" s="2">
        <f>'Moving Avg'!H2489</f>
        <v>8.2596519999999991</v>
      </c>
      <c r="J2489" s="6" t="str">
        <f>OBV!F2489</f>
        <v>BULLISH</v>
      </c>
      <c r="K2489" s="6" t="str">
        <f>OBV!G2489</f>
        <v>NEUTRAL</v>
      </c>
      <c r="L2489" s="6" t="str">
        <f>OBV!H2489</f>
        <v>BULLISH DIVERGENCE</v>
      </c>
    </row>
    <row r="2490" spans="1:12" ht="13.5" x14ac:dyDescent="0.25">
      <c r="A2490" s="3">
        <f>RSI!A2490</f>
        <v>45629</v>
      </c>
      <c r="B2490" s="2">
        <f>RSI!B2490</f>
        <v>8.3132000000000001</v>
      </c>
      <c r="C2490" s="2">
        <f>RSI!I2490</f>
        <v>41.013258842295691</v>
      </c>
      <c r="D2490" s="2">
        <f>MACD!E2490</f>
        <v>8.4947567324954676E-2</v>
      </c>
      <c r="E2490" s="2">
        <f>MACD!F2490</f>
        <v>8.0653493018976577E-2</v>
      </c>
      <c r="F2490" s="2">
        <f>'Moving Avg'!D2490</f>
        <v>8.3073599999999992</v>
      </c>
      <c r="G2490" s="2">
        <f>'Moving Avg'!F2490</f>
        <v>8.4434649999999998</v>
      </c>
      <c r="H2490" s="2">
        <f>'Moving Avg'!G2490</f>
        <v>8.5578040000000009</v>
      </c>
      <c r="I2490" s="2">
        <f>'Moving Avg'!H2490</f>
        <v>8.2676479999999994</v>
      </c>
      <c r="J2490" s="6" t="str">
        <f>OBV!F2490</f>
        <v>BULLISH</v>
      </c>
      <c r="K2490" s="6" t="str">
        <f>OBV!G2490</f>
        <v>NEUTRAL</v>
      </c>
      <c r="L2490" s="6" t="str">
        <f>OBV!H2490</f>
        <v>BULLISH DIVERGENCE</v>
      </c>
    </row>
    <row r="2491" spans="1:12" ht="13.5" x14ac:dyDescent="0.25">
      <c r="A2491" s="3">
        <f>RSI!A2491</f>
        <v>45630</v>
      </c>
      <c r="B2491" s="2">
        <f>RSI!B2491</f>
        <v>8.2645999999999997</v>
      </c>
      <c r="C2491" s="2">
        <f>RSI!I2491</f>
        <v>38.499352204693764</v>
      </c>
      <c r="D2491" s="2">
        <f>MACD!E2491</f>
        <v>5.7675297087904198E-2</v>
      </c>
      <c r="E2491" s="2">
        <f>MACD!F2491</f>
        <v>7.6057853832762104E-2</v>
      </c>
      <c r="F2491" s="2">
        <f>'Moving Avg'!D2491</f>
        <v>8.307360000000001</v>
      </c>
      <c r="G2491" s="2">
        <f>'Moving Avg'!F2491</f>
        <v>8.4279100000000007</v>
      </c>
      <c r="H2491" s="2">
        <f>'Moving Avg'!G2491</f>
        <v>8.5480820000000008</v>
      </c>
      <c r="I2491" s="2">
        <f>'Moving Avg'!H2491</f>
        <v>8.2754009999999987</v>
      </c>
      <c r="J2491" s="6" t="str">
        <f>OBV!F2491</f>
        <v>BULLISH</v>
      </c>
      <c r="K2491" s="6" t="str">
        <f>OBV!G2491</f>
        <v>WEAK</v>
      </c>
      <c r="L2491" s="6" t="str">
        <f>OBV!H2491</f>
        <v>NEUTRAL</v>
      </c>
    </row>
    <row r="2492" spans="1:12" ht="13.5" x14ac:dyDescent="0.25">
      <c r="A2492" s="3">
        <f>RSI!A2492</f>
        <v>45631</v>
      </c>
      <c r="B2492" s="2">
        <f>RSI!B2492</f>
        <v>8.1672999999999991</v>
      </c>
      <c r="C2492" s="2">
        <f>RSI!I2492</f>
        <v>34.005349194479308</v>
      </c>
      <c r="D2492" s="2">
        <f>MACD!E2492</f>
        <v>7.8750580553602845E-2</v>
      </c>
      <c r="E2492" s="2">
        <f>MACD!F2492</f>
        <v>7.6596399176930258E-2</v>
      </c>
      <c r="F2492" s="2">
        <f>'Moving Avg'!D2492</f>
        <v>8.2781800000000008</v>
      </c>
      <c r="G2492" s="2">
        <f>'Moving Avg'!F2492</f>
        <v>8.4036000000000008</v>
      </c>
      <c r="H2492" s="2">
        <f>'Moving Avg'!G2492</f>
        <v>8.5364140000000006</v>
      </c>
      <c r="I2492" s="2">
        <f>'Moving Avg'!H2492</f>
        <v>8.283320999999999</v>
      </c>
      <c r="J2492" s="6" t="str">
        <f>OBV!F2492</f>
        <v>BULLISH</v>
      </c>
      <c r="K2492" s="6" t="str">
        <f>OBV!G2492</f>
        <v>NEUTRAL</v>
      </c>
      <c r="L2492" s="6" t="str">
        <f>OBV!H2492</f>
        <v>BULLISH DIVERGENCE</v>
      </c>
    </row>
    <row r="2493" spans="1:12" ht="13.5" x14ac:dyDescent="0.25">
      <c r="A2493" s="3">
        <f>RSI!A2493</f>
        <v>45632</v>
      </c>
      <c r="B2493" s="2">
        <f>RSI!B2493</f>
        <v>8.3521000000000001</v>
      </c>
      <c r="C2493" s="2">
        <f>RSI!I2493</f>
        <v>46.725047677994652</v>
      </c>
      <c r="D2493" s="2">
        <f>MACD!E2493</f>
        <v>6.3505283205604002E-2</v>
      </c>
      <c r="E2493" s="2">
        <f>MACD!F2493</f>
        <v>7.3978175982665012E-2</v>
      </c>
      <c r="F2493" s="2">
        <f>'Moving Avg'!D2493</f>
        <v>8.2820799999999988</v>
      </c>
      <c r="G2493" s="2">
        <f>'Moving Avg'!F2493</f>
        <v>8.3890200000000004</v>
      </c>
      <c r="H2493" s="2">
        <f>'Moving Avg'!G2493</f>
        <v>8.5284420000000019</v>
      </c>
      <c r="I2493" s="2">
        <f>'Moving Avg'!H2493</f>
        <v>8.2921650000000007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</row>
    <row r="2494" spans="1:12" ht="13.5" x14ac:dyDescent="0.25">
      <c r="A2494" s="3">
        <f>RSI!A2494</f>
        <v>45635</v>
      </c>
      <c r="B2494" s="2">
        <f>RSI!B2494</f>
        <v>8.3521000000000001</v>
      </c>
      <c r="C2494" s="2">
        <f>RSI!I2494</f>
        <v>46.725047677994652</v>
      </c>
      <c r="D2494" s="2">
        <f>MACD!E2494</f>
        <v>4.9455488608673548E-2</v>
      </c>
      <c r="E2494" s="2">
        <f>MACD!F2494</f>
        <v>6.9073638507866728E-2</v>
      </c>
      <c r="F2494" s="2">
        <f>'Moving Avg'!D2494</f>
        <v>8.2898600000000009</v>
      </c>
      <c r="G2494" s="2">
        <f>'Moving Avg'!F2494</f>
        <v>8.3744400000000017</v>
      </c>
      <c r="H2494" s="2">
        <f>'Moving Avg'!G2494</f>
        <v>8.5204700000000013</v>
      </c>
      <c r="I2494" s="2">
        <f>'Moving Avg'!H2494</f>
        <v>8.2999355000000019</v>
      </c>
      <c r="J2494" s="6" t="str">
        <f>OBV!F2494</f>
        <v>BULLISH</v>
      </c>
      <c r="K2494" s="6" t="str">
        <f>OBV!G2494</f>
        <v>NEUTRAL</v>
      </c>
      <c r="L2494" s="6" t="str">
        <f>OBV!H2494</f>
        <v>CONFIRMED BULLISH</v>
      </c>
    </row>
    <row r="2495" spans="1:12" ht="13.5" x14ac:dyDescent="0.25">
      <c r="A2495" s="3">
        <f>RSI!A2495</f>
        <v>45636</v>
      </c>
      <c r="B2495" s="2">
        <f>RSI!B2495</f>
        <v>8.3325999999999993</v>
      </c>
      <c r="C2495" s="2">
        <f>RSI!I2495</f>
        <v>45.648346608289543</v>
      </c>
      <c r="D2495" s="2">
        <f>MACD!E2495</f>
        <v>4.0820971604141221E-2</v>
      </c>
      <c r="E2495" s="2">
        <f>MACD!F2495</f>
        <v>6.3423105127121626E-2</v>
      </c>
      <c r="F2495" s="2">
        <f>'Moving Avg'!D2495</f>
        <v>8.2937399999999997</v>
      </c>
      <c r="G2495" s="2">
        <f>'Moving Avg'!F2495</f>
        <v>8.359370000000002</v>
      </c>
      <c r="H2495" s="2">
        <f>'Moving Avg'!G2495</f>
        <v>8.5121080000000013</v>
      </c>
      <c r="I2495" s="2">
        <f>'Moving Avg'!H2495</f>
        <v>8.3076550000000005</v>
      </c>
      <c r="J2495" s="6" t="str">
        <f>OBV!F2495</f>
        <v>BULLISH</v>
      </c>
      <c r="K2495" s="6" t="str">
        <f>OBV!G2495</f>
        <v>NEUTRAL</v>
      </c>
      <c r="L2495" s="6" t="str">
        <f>OBV!H2495</f>
        <v>CONFIRMED BULLISH</v>
      </c>
    </row>
    <row r="2496" spans="1:12" ht="13.5" x14ac:dyDescent="0.25">
      <c r="A2496" s="3">
        <f>RSI!A2496</f>
        <v>45637</v>
      </c>
      <c r="B2496" s="2">
        <f>RSI!B2496</f>
        <v>8.3229000000000006</v>
      </c>
      <c r="C2496" s="2">
        <f>RSI!I2496</f>
        <v>45.091719954187504</v>
      </c>
      <c r="D2496" s="2">
        <f>MACD!E2496</f>
        <v>1.9688276268919225E-2</v>
      </c>
      <c r="E2496" s="2">
        <f>MACD!F2496</f>
        <v>5.467613935548115E-2</v>
      </c>
      <c r="F2496" s="2">
        <f>'Moving Avg'!D2496</f>
        <v>8.3054000000000006</v>
      </c>
      <c r="G2496" s="2">
        <f>'Moving Avg'!F2496</f>
        <v>8.3549950000000024</v>
      </c>
      <c r="H2496" s="2">
        <f>'Moving Avg'!G2496</f>
        <v>8.5035519999999991</v>
      </c>
      <c r="I2496" s="2">
        <f>'Moving Avg'!H2496</f>
        <v>8.3153725000000023</v>
      </c>
      <c r="J2496" s="6" t="str">
        <f>OBV!F2496</f>
        <v>BEARISH</v>
      </c>
      <c r="K2496" s="6" t="str">
        <f>OBV!G2496</f>
        <v>NEUTRAL</v>
      </c>
      <c r="L2496" s="6" t="str">
        <f>OBV!H2496</f>
        <v>BEARISH DIVERGENCE</v>
      </c>
    </row>
    <row r="2497" spans="1:12" ht="13.5" x14ac:dyDescent="0.25">
      <c r="A2497" s="3">
        <f>RSI!A2497</f>
        <v>45638</v>
      </c>
      <c r="B2497" s="2">
        <f>RSI!B2497</f>
        <v>8.3618000000000006</v>
      </c>
      <c r="C2497" s="2">
        <f>RSI!I2497</f>
        <v>47.838666346373834</v>
      </c>
      <c r="D2497" s="2">
        <f>MACD!E2497</f>
        <v>6.8380075445286792E-3</v>
      </c>
      <c r="E2497" s="2">
        <f>MACD!F2497</f>
        <v>4.5108512993290655E-2</v>
      </c>
      <c r="F2497" s="2">
        <f>'Moving Avg'!D2497</f>
        <v>8.3443000000000005</v>
      </c>
      <c r="G2497" s="2">
        <f>'Moving Avg'!F2497</f>
        <v>8.3462449999999997</v>
      </c>
      <c r="H2497" s="2">
        <f>'Moving Avg'!G2497</f>
        <v>8.4961620000000018</v>
      </c>
      <c r="I2497" s="2">
        <f>'Moving Avg'!H2497</f>
        <v>8.3239385000000023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</row>
    <row r="2498" spans="1:12" ht="13.5" x14ac:dyDescent="0.25">
      <c r="A2498" s="3">
        <f>RSI!A2498</f>
        <v>45639</v>
      </c>
      <c r="B2498" s="2">
        <f>RSI!B2498</f>
        <v>8.6437000000000008</v>
      </c>
      <c r="C2498" s="2">
        <f>RSI!I2498</f>
        <v>62.485449431951537</v>
      </c>
      <c r="D2498" s="2">
        <f>MACD!E2498</f>
        <v>-2.1758505074805257E-2</v>
      </c>
      <c r="E2498" s="2">
        <f>MACD!F2498</f>
        <v>3.1735109379671472E-2</v>
      </c>
      <c r="F2498" s="2">
        <f>'Moving Avg'!D2498</f>
        <v>8.4026200000000006</v>
      </c>
      <c r="G2498" s="2">
        <f>'Moving Avg'!F2498</f>
        <v>8.3530499999999996</v>
      </c>
      <c r="H2498" s="2">
        <f>'Moving Avg'!G2498</f>
        <v>8.4959660000000028</v>
      </c>
      <c r="I2498" s="2">
        <f>'Moving Avg'!H2498</f>
        <v>8.3333070000000014</v>
      </c>
      <c r="J2498" s="6" t="str">
        <f>OBV!F2498</f>
        <v>BULLISH</v>
      </c>
      <c r="K2498" s="6" t="str">
        <f>OBV!G2498</f>
        <v>WEAK</v>
      </c>
      <c r="L2498" s="6" t="str">
        <f>OBV!H2498</f>
        <v>CONFIRMED BULLISH</v>
      </c>
    </row>
    <row r="2499" spans="1:12" ht="13.5" x14ac:dyDescent="0.25">
      <c r="A2499" s="3">
        <f>RSI!A2499</f>
        <v>45642</v>
      </c>
      <c r="B2499" s="2">
        <f>RSI!B2499</f>
        <v>8.5562000000000005</v>
      </c>
      <c r="C2499" s="2">
        <f>RSI!I2499</f>
        <v>57.123688276191785</v>
      </c>
      <c r="D2499" s="2">
        <f>MACD!E2499</f>
        <v>-4.3963653080552945E-2</v>
      </c>
      <c r="E2499" s="2">
        <f>MACD!F2499</f>
        <v>1.6595356887626589E-2</v>
      </c>
      <c r="F2499" s="2">
        <f>'Moving Avg'!D2499</f>
        <v>8.4434400000000007</v>
      </c>
      <c r="G2499" s="2">
        <f>'Moving Avg'!F2499</f>
        <v>8.3545049999999978</v>
      </c>
      <c r="H2499" s="2">
        <f>'Moving Avg'!G2499</f>
        <v>8.4940200000000008</v>
      </c>
      <c r="I2499" s="2">
        <f>'Moving Avg'!H2499</f>
        <v>8.3423310000000033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</row>
    <row r="2500" spans="1:12" ht="13.5" x14ac:dyDescent="0.25">
      <c r="A2500" s="3">
        <f>RSI!A2500</f>
        <v>45644</v>
      </c>
      <c r="B2500" s="2">
        <f>RSI!B2500</f>
        <v>8.6534999999999993</v>
      </c>
      <c r="C2500" s="2">
        <f>RSI!I2500</f>
        <v>61.119039987978553</v>
      </c>
      <c r="D2500" s="2">
        <f>MACD!E2500</f>
        <v>-7.0836476696673145E-2</v>
      </c>
      <c r="E2500" s="2">
        <f>MACD!F2500</f>
        <v>-8.9100982923335723E-4</v>
      </c>
      <c r="F2500" s="2">
        <f>'Moving Avg'!D2500</f>
        <v>8.5076200000000011</v>
      </c>
      <c r="G2500" s="2">
        <f>'Moving Avg'!F2500</f>
        <v>8.3690899999999981</v>
      </c>
      <c r="H2500" s="2">
        <f>'Moving Avg'!G2500</f>
        <v>8.4940200000000008</v>
      </c>
      <c r="I2500" s="2">
        <f>'Moving Avg'!H2500</f>
        <v>8.3518415000000026</v>
      </c>
      <c r="J2500" s="6" t="str">
        <f>OBV!F2500</f>
        <v>BULLISH</v>
      </c>
      <c r="K2500" s="6" t="str">
        <f>OBV!G2500</f>
        <v>WEAK</v>
      </c>
      <c r="L2500" s="6" t="str">
        <f>OBV!H2500</f>
        <v>CONFIRMED BULLISH</v>
      </c>
    </row>
    <row r="2501" spans="1:12" ht="13.5" x14ac:dyDescent="0.25">
      <c r="A2501" s="3">
        <f>RSI!A2501</f>
        <v>45645</v>
      </c>
      <c r="B2501" s="2">
        <f>RSI!B2501</f>
        <v>8.5562000000000005</v>
      </c>
      <c r="C2501" s="2">
        <f>RSI!I2501</f>
        <v>55.545032996225608</v>
      </c>
      <c r="D2501" s="2">
        <f>MACD!E2501</f>
        <v>-9.5231008285409757E-2</v>
      </c>
      <c r="E2501" s="2">
        <f>MACD!F2501</f>
        <v>-1.9759009520468638E-2</v>
      </c>
      <c r="F2501" s="2">
        <f>'Moving Avg'!D2501</f>
        <v>8.5542800000000003</v>
      </c>
      <c r="G2501" s="2">
        <f>'Moving Avg'!F2501</f>
        <v>8.3836699999999986</v>
      </c>
      <c r="H2501" s="2">
        <f>'Moving Avg'!G2501</f>
        <v>8.4926580000000005</v>
      </c>
      <c r="I2501" s="2">
        <f>'Moving Avg'!H2501</f>
        <v>8.3609125000000031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</row>
    <row r="2502" spans="1:12" ht="13.5" x14ac:dyDescent="0.25">
      <c r="A2502" s="3">
        <f>RSI!A2502</f>
        <v>45646</v>
      </c>
      <c r="B2502" s="2">
        <f>RSI!B2502</f>
        <v>8.5076000000000001</v>
      </c>
      <c r="C2502" s="2">
        <f>RSI!I2502</f>
        <v>52.947594165086002</v>
      </c>
      <c r="D2502" s="2">
        <f>MACD!E2502</f>
        <v>-0.12795058707105333</v>
      </c>
      <c r="E2502" s="2">
        <f>MACD!F2502</f>
        <v>-4.1397325030585574E-2</v>
      </c>
      <c r="F2502" s="2">
        <f>'Moving Avg'!D2502</f>
        <v>8.5834399999999995</v>
      </c>
      <c r="G2502" s="2">
        <f>'Moving Avg'!F2502</f>
        <v>8.3841549999999998</v>
      </c>
      <c r="H2502" s="2">
        <f>'Moving Avg'!G2502</f>
        <v>8.4905180000000016</v>
      </c>
      <c r="I2502" s="2">
        <f>'Moving Avg'!H2502</f>
        <v>8.3696935000000021</v>
      </c>
      <c r="J2502" s="6" t="str">
        <f>OBV!F2502</f>
        <v>BEARISH</v>
      </c>
      <c r="K2502" s="6" t="str">
        <f>OBV!G2502</f>
        <v>NEUTRAL</v>
      </c>
      <c r="L2502" s="6" t="str">
        <f>OBV!H2502</f>
        <v>BEARISH DIVERGENCE</v>
      </c>
    </row>
    <row r="2503" spans="1:12" ht="13.5" x14ac:dyDescent="0.25">
      <c r="A2503" s="3">
        <f>RSI!A2503</f>
        <v>45649</v>
      </c>
      <c r="B2503" s="2">
        <f>RSI!B2503</f>
        <v>8.5076000000000001</v>
      </c>
      <c r="C2503" s="2">
        <f>RSI!I2503</f>
        <v>52.947594165086002</v>
      </c>
      <c r="D2503" s="2">
        <f>MACD!E2503</f>
        <v>-0.12757475179403777</v>
      </c>
      <c r="E2503" s="2">
        <f>MACD!F2503</f>
        <v>-5.8632810383276016E-2</v>
      </c>
      <c r="F2503" s="2">
        <f>'Moving Avg'!D2503</f>
        <v>8.5562199999999997</v>
      </c>
      <c r="G2503" s="2">
        <f>'Moving Avg'!F2503</f>
        <v>8.3914450000000009</v>
      </c>
      <c r="H2503" s="2">
        <f>'Moving Avg'!G2503</f>
        <v>8.4885720000000013</v>
      </c>
      <c r="I2503" s="2">
        <f>'Moving Avg'!H2503</f>
        <v>8.3786150000000017</v>
      </c>
      <c r="J2503" s="6" t="str">
        <f>OBV!F2503</f>
        <v>BEARISH</v>
      </c>
      <c r="K2503" s="6" t="str">
        <f>OBV!G2503</f>
        <v>STRONG</v>
      </c>
      <c r="L2503" s="6" t="str">
        <f>OBV!H2503</f>
        <v>CONFIRMED BEARISH</v>
      </c>
    </row>
    <row r="2504" spans="1:12" ht="13.5" x14ac:dyDescent="0.25">
      <c r="A2504" s="3">
        <f>RSI!A2504</f>
        <v>45650</v>
      </c>
      <c r="B2504" s="2">
        <f>RSI!B2504</f>
        <v>8.5076000000000001</v>
      </c>
      <c r="C2504" s="2">
        <f>RSI!I2504</f>
        <v>52.947594165086002</v>
      </c>
      <c r="D2504" s="2">
        <f>MACD!E2504</f>
        <v>-0.12759853040271274</v>
      </c>
      <c r="E2504" s="2">
        <f>MACD!F2504</f>
        <v>-7.2425954387163372E-2</v>
      </c>
      <c r="F2504" s="2">
        <f>'Moving Avg'!D2504</f>
        <v>8.5465</v>
      </c>
      <c r="G2504" s="2">
        <f>'Moving Avg'!F2504</f>
        <v>8.3992199999999997</v>
      </c>
      <c r="H2504" s="2">
        <f>'Moving Avg'!G2504</f>
        <v>8.4891540000000028</v>
      </c>
      <c r="I2504" s="2">
        <f>'Moving Avg'!H2504</f>
        <v>8.3875830000000011</v>
      </c>
      <c r="J2504" s="6" t="str">
        <f>OBV!F2504</f>
        <v>BEARISH</v>
      </c>
      <c r="K2504" s="6" t="str">
        <f>OBV!G2504</f>
        <v>STRONG</v>
      </c>
      <c r="L2504" s="6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8.5076000000000001</v>
      </c>
      <c r="C2505" s="2">
        <f>RSI!I2505</f>
        <v>52.947594165086002</v>
      </c>
      <c r="D2505" s="2">
        <f>MACD!E2505</f>
        <v>-0.13093512583226996</v>
      </c>
      <c r="E2505" s="2">
        <f>MACD!F2505</f>
        <v>-8.41277886761847E-2</v>
      </c>
      <c r="F2505" s="2">
        <f>'Moving Avg'!D2505</f>
        <v>8.5173200000000016</v>
      </c>
      <c r="G2505" s="2">
        <f>'Moving Avg'!F2505</f>
        <v>8.406509999999999</v>
      </c>
      <c r="H2505" s="2">
        <f>'Moving Avg'!G2505</f>
        <v>8.4852640000000026</v>
      </c>
      <c r="I2505" s="2">
        <f>'Moving Avg'!H2505</f>
        <v>8.3974380000000011</v>
      </c>
      <c r="J2505" s="6" t="str">
        <f>OBV!F2505</f>
        <v>BEARISH</v>
      </c>
      <c r="K2505" s="6" t="str">
        <f>OBV!G2505</f>
        <v>STRONG</v>
      </c>
      <c r="L2505" s="6" t="str">
        <f>OBV!H2505</f>
        <v>CONFIRMED BEARISH</v>
      </c>
    </row>
    <row r="2506" spans="1:12" ht="13.5" x14ac:dyDescent="0.25">
      <c r="A2506" s="3">
        <f>RSI!A2506</f>
        <v>45652</v>
      </c>
      <c r="B2506" s="2">
        <f>RSI!B2506</f>
        <v>8.4882000000000009</v>
      </c>
      <c r="C2506" s="2">
        <f>RSI!I2506</f>
        <v>51.650770001123725</v>
      </c>
      <c r="D2506" s="2">
        <f>MACD!E2506</f>
        <v>-0.13410670201403363</v>
      </c>
      <c r="E2506" s="2">
        <f>MACD!F2506</f>
        <v>-9.41235713437545E-2</v>
      </c>
      <c r="F2506" s="2">
        <f>'Moving Avg'!D2506</f>
        <v>8.5037199999999995</v>
      </c>
      <c r="G2506" s="2">
        <f>'Moving Avg'!F2506</f>
        <v>8.4176900000000003</v>
      </c>
      <c r="H2506" s="2">
        <f>'Moving Avg'!G2506</f>
        <v>8.4821540000000031</v>
      </c>
      <c r="I2506" s="2">
        <f>'Moving Avg'!H2506</f>
        <v>8.4061220000000016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</row>
    <row r="2507" spans="1:12" ht="13.5" x14ac:dyDescent="0.25">
      <c r="A2507" s="3">
        <f>RSI!A2507</f>
        <v>45653</v>
      </c>
      <c r="B2507" s="2">
        <f>RSI!B2507</f>
        <v>8.4785000000000004</v>
      </c>
      <c r="C2507" s="2">
        <f>RSI!I2507</f>
        <v>50.978449777432147</v>
      </c>
      <c r="D2507" s="2">
        <f>MACD!E2507</f>
        <v>-0.1302439004240874</v>
      </c>
      <c r="E2507" s="2">
        <f>MACD!F2507</f>
        <v>-0.10134763715982109</v>
      </c>
      <c r="F2507" s="2">
        <f>'Moving Avg'!D2507</f>
        <v>8.4979000000000013</v>
      </c>
      <c r="G2507" s="2">
        <f>'Moving Avg'!F2507</f>
        <v>8.4259550000000001</v>
      </c>
      <c r="H2507" s="2">
        <f>'Moving Avg'!G2507</f>
        <v>8.4776820000000015</v>
      </c>
      <c r="I2507" s="2">
        <f>'Moving Avg'!H2507</f>
        <v>8.4149910000000006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</row>
    <row r="2508" spans="1:12" ht="13.5" x14ac:dyDescent="0.25">
      <c r="A2508" s="3">
        <f>RSI!A2508</f>
        <v>45656</v>
      </c>
      <c r="B2508" s="2">
        <f>RSI!B2508</f>
        <v>8.4589999999999996</v>
      </c>
      <c r="C2508" s="2">
        <f>RSI!I2508</f>
        <v>49.581231541175505</v>
      </c>
      <c r="D2508" s="2">
        <f>MACD!E2508</f>
        <v>-8.224946726473803E-2</v>
      </c>
      <c r="E2508" s="2">
        <f>MACD!F2508</f>
        <v>-9.7528003180804484E-2</v>
      </c>
      <c r="F2508" s="2">
        <f>'Moving Avg'!D2508</f>
        <v>8.4881799999999998</v>
      </c>
      <c r="G2508" s="2">
        <f>'Moving Avg'!F2508</f>
        <v>8.4322750000000006</v>
      </c>
      <c r="H2508" s="2">
        <f>'Moving Avg'!G2508</f>
        <v>8.4728200000000022</v>
      </c>
      <c r="I2508" s="2">
        <f>'Moving Avg'!H2508</f>
        <v>8.4237625000000005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</row>
    <row r="2509" spans="1:12" ht="13.5" x14ac:dyDescent="0.25">
      <c r="A2509" s="3">
        <f>RSI!A2509</f>
        <v>45657</v>
      </c>
      <c r="B2509" s="2">
        <f>RSI!B2509</f>
        <v>8.4396000000000004</v>
      </c>
      <c r="C2509" s="2">
        <f>RSI!I2509</f>
        <v>48.166814918550351</v>
      </c>
      <c r="D2509" s="2">
        <f>MACD!E2509</f>
        <v>-5.362933339613285E-2</v>
      </c>
      <c r="E2509" s="2">
        <f>MACD!F2509</f>
        <v>-8.8748269223870163E-2</v>
      </c>
      <c r="F2509" s="2">
        <f>'Moving Avg'!D2509</f>
        <v>8.4745799999999996</v>
      </c>
      <c r="G2509" s="2">
        <f>'Moving Avg'!F2509</f>
        <v>8.4385950000000012</v>
      </c>
      <c r="H2509" s="2">
        <f>'Moving Avg'!G2509</f>
        <v>8.4685420000000011</v>
      </c>
      <c r="I2509" s="2">
        <f>'Moving Avg'!H2509</f>
        <v>8.4324370000000002</v>
      </c>
      <c r="J2509" s="6" t="str">
        <f>OBV!F2509</f>
        <v>BEARISH</v>
      </c>
      <c r="K2509" s="6" t="str">
        <f>OBV!G2509</f>
        <v>STRONG</v>
      </c>
      <c r="L2509" s="6" t="str">
        <f>OBV!H2509</f>
        <v>CONFIRMED BEARISH</v>
      </c>
    </row>
    <row r="2510" spans="1:12" ht="13.5" x14ac:dyDescent="0.25">
      <c r="A2510" s="3">
        <f>RSI!A2510</f>
        <v>45659</v>
      </c>
      <c r="B2510" s="2">
        <f>RSI!B2510</f>
        <v>8.3714999999999993</v>
      </c>
      <c r="C2510" s="2">
        <f>RSI!I2510</f>
        <v>43.478033377131609</v>
      </c>
      <c r="D2510" s="2">
        <f>MACD!E2510</f>
        <v>-9.252540953253785E-3</v>
      </c>
      <c r="E2510" s="2">
        <f>MACD!F2510</f>
        <v>-7.284912356974689E-2</v>
      </c>
      <c r="F2510" s="2">
        <f>'Moving Avg'!D2510</f>
        <v>8.4473599999999998</v>
      </c>
      <c r="G2510" s="2">
        <f>'Moving Avg'!F2510</f>
        <v>8.4415099999999992</v>
      </c>
      <c r="H2510" s="2">
        <f>'Moving Avg'!G2510</f>
        <v>8.4621240000000029</v>
      </c>
      <c r="I2510" s="2">
        <f>'Moving Avg'!H2510</f>
        <v>8.4407709999999998</v>
      </c>
      <c r="J2510" s="6" t="str">
        <f>OBV!F2510</f>
        <v>BEARISH</v>
      </c>
      <c r="K2510" s="6" t="str">
        <f>OBV!G2510</f>
        <v>STRONG</v>
      </c>
      <c r="L2510" s="6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8.3033999999999999</v>
      </c>
      <c r="C2511" s="2">
        <f>RSI!I2511</f>
        <v>39.352594788090357</v>
      </c>
      <c r="D2511" s="2">
        <f>MACD!E2511</f>
        <v>1.8909932225106729E-2</v>
      </c>
      <c r="E2511" s="2">
        <f>MACD!F2511</f>
        <v>-5.4497312410776169E-2</v>
      </c>
      <c r="F2511" s="2">
        <f>'Moving Avg'!D2511</f>
        <v>8.4103999999999992</v>
      </c>
      <c r="G2511" s="2">
        <f>'Moving Avg'!F2511</f>
        <v>8.4434500000000021</v>
      </c>
      <c r="H2511" s="2">
        <f>'Moving Avg'!G2511</f>
        <v>8.4590120000000013</v>
      </c>
      <c r="I2511" s="2">
        <f>'Moving Avg'!H2511</f>
        <v>8.4488579999999995</v>
      </c>
      <c r="J2511" s="6" t="str">
        <f>OBV!F2511</f>
        <v>BEARISH</v>
      </c>
      <c r="K2511" s="6" t="str">
        <f>OBV!G2511</f>
        <v>STRONG</v>
      </c>
      <c r="L2511" s="6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8.4882000000000009</v>
      </c>
      <c r="C2512" s="2">
        <f>RSI!I2512</f>
        <v>52.518819935862474</v>
      </c>
      <c r="D2512" s="2">
        <f>MACD!E2512</f>
        <v>2.2474149875103322E-2</v>
      </c>
      <c r="E2512" s="2">
        <f>MACD!F2512</f>
        <v>-3.9103019953600271E-2</v>
      </c>
      <c r="F2512" s="2">
        <f>'Moving Avg'!D2512</f>
        <v>8.4123399999999986</v>
      </c>
      <c r="G2512" s="2">
        <f>'Moving Avg'!F2512</f>
        <v>8.4594950000000004</v>
      </c>
      <c r="H2512" s="2">
        <f>'Moving Avg'!G2512</f>
        <v>8.4595960000000012</v>
      </c>
      <c r="I2512" s="2">
        <f>'Moving Avg'!H2512</f>
        <v>8.4578224999999989</v>
      </c>
      <c r="J2512" s="6" t="str">
        <f>OBV!F2512</f>
        <v>BEARISH</v>
      </c>
      <c r="K2512" s="6" t="str">
        <f>OBV!G2512</f>
        <v>NEUTRAL</v>
      </c>
      <c r="L2512" s="6" t="str">
        <f>OBV!H2512</f>
        <v>BEARISH DIVERGENCE</v>
      </c>
    </row>
    <row r="2513" spans="1:12" ht="13.5" x14ac:dyDescent="0.25">
      <c r="A2513" s="3">
        <f>RSI!A2513</f>
        <v>45664</v>
      </c>
      <c r="B2513" s="2">
        <f>RSI!B2513</f>
        <v>8.4589999999999996</v>
      </c>
      <c r="C2513" s="2">
        <f>RSI!I2513</f>
        <v>50.647813330029003</v>
      </c>
      <c r="D2513" s="2">
        <f>MACD!E2513</f>
        <v>2.7394558006864855E-2</v>
      </c>
      <c r="E2513" s="2">
        <f>MACD!F2513</f>
        <v>-2.5803504361507249E-2</v>
      </c>
      <c r="F2513" s="2">
        <f>'Moving Avg'!D2513</f>
        <v>8.4123400000000004</v>
      </c>
      <c r="G2513" s="2">
        <f>'Moving Avg'!F2513</f>
        <v>8.4648400000000006</v>
      </c>
      <c r="H2513" s="2">
        <f>'Moving Avg'!G2513</f>
        <v>8.459596000000003</v>
      </c>
      <c r="I2513" s="2">
        <f>'Moving Avg'!H2513</f>
        <v>8.466641000000001</v>
      </c>
      <c r="J2513" s="6" t="str">
        <f>OBV!F2513</f>
        <v>BEARISH</v>
      </c>
      <c r="K2513" s="6" t="str">
        <f>OBV!G2513</f>
        <v>STRONG</v>
      </c>
      <c r="L2513" s="6" t="str">
        <f>OBV!H2513</f>
        <v>NEUTRAL</v>
      </c>
    </row>
    <row r="2514" spans="1:12" ht="13.5" x14ac:dyDescent="0.25">
      <c r="A2514" s="3">
        <f>RSI!A2514</f>
        <v>45665</v>
      </c>
      <c r="B2514" s="2">
        <f>RSI!B2514</f>
        <v>8.4298000000000002</v>
      </c>
      <c r="C2514" s="2">
        <f>RSI!I2514</f>
        <v>48.776461956899482</v>
      </c>
      <c r="D2514" s="2">
        <f>MACD!E2514</f>
        <v>3.3654199044493183E-2</v>
      </c>
      <c r="E2514" s="2">
        <f>MACD!F2514</f>
        <v>-1.3911963680307164E-2</v>
      </c>
      <c r="F2514" s="2">
        <f>'Moving Avg'!D2514</f>
        <v>8.41038</v>
      </c>
      <c r="G2514" s="2">
        <f>'Moving Avg'!F2514</f>
        <v>8.4687250000000009</v>
      </c>
      <c r="H2514" s="2">
        <f>'Moving Avg'!G2514</f>
        <v>8.4570680000000014</v>
      </c>
      <c r="I2514" s="2">
        <f>'Moving Avg'!H2514</f>
        <v>8.475220000000002</v>
      </c>
      <c r="J2514" s="6" t="str">
        <f>OBV!F2514</f>
        <v>BEARISH</v>
      </c>
      <c r="K2514" s="6" t="str">
        <f>OBV!G2514</f>
        <v>STRONG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8.4396000000000004</v>
      </c>
      <c r="C2515" s="2">
        <f>RSI!I2515</f>
        <v>49.451503944399668</v>
      </c>
      <c r="D2515" s="2">
        <f>MACD!E2515</f>
        <v>3.8335636335574463E-2</v>
      </c>
      <c r="E2515" s="2">
        <f>MACD!F2515</f>
        <v>-3.4624436771308392E-3</v>
      </c>
      <c r="F2515" s="2">
        <f>'Moving Avg'!D2515</f>
        <v>8.4240000000000013</v>
      </c>
      <c r="G2515" s="2">
        <f>'Moving Avg'!F2515</f>
        <v>8.4740750000000009</v>
      </c>
      <c r="H2515" s="2">
        <f>'Moving Avg'!G2515</f>
        <v>8.4547360000000022</v>
      </c>
      <c r="I2515" s="2">
        <f>'Moving Avg'!H2515</f>
        <v>8.4839415000000002</v>
      </c>
      <c r="J2515" s="6" t="str">
        <f>OBV!F2515</f>
        <v>BEARISH</v>
      </c>
      <c r="K2515" s="6" t="str">
        <f>OBV!G2515</f>
        <v>STRONG</v>
      </c>
      <c r="L2515" s="6" t="str">
        <f>OBV!H2515</f>
        <v>BEARISH DIVERGENCE</v>
      </c>
    </row>
    <row r="2516" spans="1:12" ht="13.5" x14ac:dyDescent="0.25">
      <c r="A2516" s="3">
        <f>RSI!A2516</f>
        <v>45667</v>
      </c>
      <c r="B2516" s="2">
        <f>RSI!B2516</f>
        <v>8.4200999999999997</v>
      </c>
      <c r="C2516" s="2">
        <f>RSI!I2516</f>
        <v>48.093379003012764</v>
      </c>
      <c r="D2516" s="2">
        <f>MACD!E2516</f>
        <v>4.0801313571201092E-2</v>
      </c>
      <c r="E2516" s="2">
        <f>MACD!F2516</f>
        <v>5.3903077725355472E-3</v>
      </c>
      <c r="F2516" s="2">
        <f>'Moving Avg'!D2516</f>
        <v>8.4473400000000005</v>
      </c>
      <c r="G2516" s="2">
        <f>'Moving Avg'!F2516</f>
        <v>8.4789349999999999</v>
      </c>
      <c r="H2516" s="2">
        <f>'Moving Avg'!G2516</f>
        <v>8.4522080000000024</v>
      </c>
      <c r="I2516" s="2">
        <f>'Moving Avg'!H2516</f>
        <v>8.4926120000000012</v>
      </c>
      <c r="J2516" s="6" t="str">
        <f>OBV!F2516</f>
        <v>BEARISH</v>
      </c>
      <c r="K2516" s="6" t="str">
        <f>OBV!G2516</f>
        <v>STRONG</v>
      </c>
      <c r="L2516" s="6" t="str">
        <f>OBV!H2516</f>
        <v>BEARISH DIVERGENCE</v>
      </c>
    </row>
    <row r="2517" spans="1:12" ht="13.5" x14ac:dyDescent="0.25">
      <c r="A2517" s="3">
        <f>RSI!A2517</f>
        <v>45670</v>
      </c>
      <c r="B2517" s="2">
        <f>RSI!B2517</f>
        <v>8.2840000000000007</v>
      </c>
      <c r="C2517" s="2">
        <f>RSI!I2517</f>
        <v>39.86427913123439</v>
      </c>
      <c r="D2517" s="2">
        <f>MACD!E2517</f>
        <v>5.1633381905995535E-2</v>
      </c>
      <c r="E2517" s="2">
        <f>MACD!F2517</f>
        <v>1.4638922599227545E-2</v>
      </c>
      <c r="F2517" s="2">
        <f>'Moving Avg'!D2517</f>
        <v>8.4064999999999994</v>
      </c>
      <c r="G2517" s="2">
        <f>'Moving Avg'!F2517</f>
        <v>8.4750449999999979</v>
      </c>
      <c r="H2517" s="2">
        <f>'Moving Avg'!G2517</f>
        <v>8.4457900000000024</v>
      </c>
      <c r="I2517" s="2">
        <f>'Moving Avg'!H2517</f>
        <v>8.5006020000000007</v>
      </c>
      <c r="J2517" s="6" t="str">
        <f>OBV!F2517</f>
        <v>BEARISH</v>
      </c>
      <c r="K2517" s="6" t="str">
        <f>OBV!G2517</f>
        <v>STRONG</v>
      </c>
      <c r="L2517" s="6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8.3618000000000006</v>
      </c>
      <c r="C2518" s="2">
        <f>RSI!I2518</f>
        <v>45.595032903360419</v>
      </c>
      <c r="D2518" s="2">
        <f>MACD!E2518</f>
        <v>5.2985191776206975E-2</v>
      </c>
      <c r="E2518" s="2">
        <f>MACD!F2518</f>
        <v>2.2308176434623433E-2</v>
      </c>
      <c r="F2518" s="2">
        <f>'Moving Avg'!D2518</f>
        <v>8.38706</v>
      </c>
      <c r="G2518" s="2">
        <f>'Moving Avg'!F2518</f>
        <v>8.4609500000000004</v>
      </c>
      <c r="H2518" s="2">
        <f>'Moving Avg'!G2518</f>
        <v>8.4413180000000025</v>
      </c>
      <c r="I2518" s="2">
        <f>'Moving Avg'!H2518</f>
        <v>8.5089810000000003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8.6437000000000008</v>
      </c>
      <c r="C2519" s="2">
        <f>RSI!I2519</f>
        <v>60.34218531885066</v>
      </c>
      <c r="D2519" s="2">
        <f>MACD!E2519</f>
        <v>3.0682077665675322E-2</v>
      </c>
      <c r="E2519" s="2">
        <f>MACD!F2519</f>
        <v>2.3982956680833813E-2</v>
      </c>
      <c r="F2519" s="2">
        <f>'Moving Avg'!D2519</f>
        <v>8.4298400000000022</v>
      </c>
      <c r="G2519" s="2">
        <f>'Moving Avg'!F2519</f>
        <v>8.4653249999999982</v>
      </c>
      <c r="H2519" s="2">
        <f>'Moving Avg'!G2519</f>
        <v>8.4422900000000034</v>
      </c>
      <c r="I2519" s="2">
        <f>'Moving Avg'!H2519</f>
        <v>8.5187694999999994</v>
      </c>
      <c r="J2519" s="6" t="str">
        <f>OBV!F2519</f>
        <v>BULLISH</v>
      </c>
      <c r="K2519" s="6" t="str">
        <f>OBV!G2519</f>
        <v>WEAK</v>
      </c>
      <c r="L2519" s="6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8.6437000000000008</v>
      </c>
      <c r="C2520" s="2">
        <f>RSI!I2520</f>
        <v>60.34218531885066</v>
      </c>
      <c r="D2520" s="2">
        <f>MACD!E2520</f>
        <v>5.5625554395533072E-5</v>
      </c>
      <c r="E2520" s="2">
        <f>MACD!F2520</f>
        <v>1.9197490455546157E-2</v>
      </c>
      <c r="F2520" s="2">
        <f>'Moving Avg'!D2520</f>
        <v>8.4706600000000005</v>
      </c>
      <c r="G2520" s="2">
        <f>'Moving Avg'!F2520</f>
        <v>8.464834999999999</v>
      </c>
      <c r="H2520" s="2">
        <f>'Moving Avg'!G2520</f>
        <v>8.443456000000003</v>
      </c>
      <c r="I2520" s="2">
        <f>'Moving Avg'!H2520</f>
        <v>8.5265970000000006</v>
      </c>
      <c r="J2520" s="6" t="str">
        <f>OBV!F2520</f>
        <v>BULLISH</v>
      </c>
      <c r="K2520" s="6" t="str">
        <f>OBV!G2520</f>
        <v>WEAK</v>
      </c>
      <c r="L2520" s="6" t="str">
        <f>OBV!H2520</f>
        <v>CONFIRMED BULLISH</v>
      </c>
    </row>
    <row r="2521" spans="1:12" ht="13.5" x14ac:dyDescent="0.25">
      <c r="A2521" s="3">
        <f>RSI!A2521</f>
        <v>45674</v>
      </c>
      <c r="B2521" s="2">
        <f>RSI!B2521</f>
        <v>8.6340000000000003</v>
      </c>
      <c r="C2521" s="2">
        <f>RSI!I2521</f>
        <v>59.696435869293296</v>
      </c>
      <c r="D2521" s="2">
        <f>MACD!E2521</f>
        <v>-3.6800490778421846E-2</v>
      </c>
      <c r="E2521" s="2">
        <f>MACD!F2521</f>
        <v>7.9978942087525554E-3</v>
      </c>
      <c r="F2521" s="2">
        <f>'Moving Avg'!D2521</f>
        <v>8.513440000000001</v>
      </c>
      <c r="G2521" s="2">
        <f>'Moving Avg'!F2521</f>
        <v>8.4687250000000009</v>
      </c>
      <c r="H2521" s="2">
        <f>'Moving Avg'!G2521</f>
        <v>8.4446220000000043</v>
      </c>
      <c r="I2521" s="2">
        <f>'Moving Avg'!H2521</f>
        <v>8.5322750000000003</v>
      </c>
      <c r="J2521" s="6" t="str">
        <f>OBV!F2521</f>
        <v>BEARISH</v>
      </c>
      <c r="K2521" s="6" t="str">
        <f>OBV!G2521</f>
        <v>NEUTRAL</v>
      </c>
      <c r="L2521" s="6" t="str">
        <f>OBV!H2521</f>
        <v>BEARISH DIVERGENCE</v>
      </c>
    </row>
    <row r="2522" spans="1:12" ht="13.5" x14ac:dyDescent="0.25">
      <c r="A2522" s="3">
        <f>RSI!A2522</f>
        <v>45677</v>
      </c>
      <c r="B2522" s="2">
        <f>RSI!B2522</f>
        <v>8.5173000000000005</v>
      </c>
      <c r="C2522" s="2">
        <f>RSI!I2522</f>
        <v>52.427277638253614</v>
      </c>
      <c r="D2522" s="2">
        <f>MACD!E2522</f>
        <v>-3.1949294278168949E-2</v>
      </c>
      <c r="E2522" s="2">
        <f>MACD!F2522</f>
        <v>8.4565113682546003E-6</v>
      </c>
      <c r="F2522" s="2">
        <f>'Moving Avg'!D2522</f>
        <v>8.5601000000000003</v>
      </c>
      <c r="G2522" s="2">
        <f>'Moving Avg'!F2522</f>
        <v>8.4692100000000003</v>
      </c>
      <c r="H2522" s="2">
        <f>'Moving Avg'!G2522</f>
        <v>8.4418980000000019</v>
      </c>
      <c r="I2522" s="2">
        <f>'Moving Avg'!H2522</f>
        <v>8.5358289999999997</v>
      </c>
      <c r="J2522" s="6" t="str">
        <f>OBV!F2522</f>
        <v>BEARISH</v>
      </c>
      <c r="K2522" s="6" t="str">
        <f>OBV!G2522</f>
        <v>NEUTRAL</v>
      </c>
      <c r="L2522" s="6" t="str">
        <f>OBV!H2522</f>
        <v>BEARISH DIVERGENCE</v>
      </c>
    </row>
    <row r="2523" spans="1:12" ht="13.5" x14ac:dyDescent="0.25">
      <c r="A2523" s="3">
        <f>RSI!A2523</f>
        <v>45678</v>
      </c>
      <c r="B2523" s="2">
        <f>RSI!B2523</f>
        <v>8.3422999999999998</v>
      </c>
      <c r="C2523" s="2">
        <f>RSI!I2523</f>
        <v>43.811811062597165</v>
      </c>
      <c r="D2523" s="2">
        <f>MACD!E2523</f>
        <v>-1.9645373438619274E-2</v>
      </c>
      <c r="E2523" s="2">
        <f>MACD!F2523</f>
        <v>-3.9223094786292514E-3</v>
      </c>
      <c r="F2523" s="2">
        <f>'Moving Avg'!D2523</f>
        <v>8.5562000000000005</v>
      </c>
      <c r="G2523" s="2">
        <f>'Moving Avg'!F2523</f>
        <v>8.4609450000000006</v>
      </c>
      <c r="H2523" s="2">
        <f>'Moving Avg'!G2523</f>
        <v>8.4358700000000013</v>
      </c>
      <c r="I2523" s="2">
        <f>'Moving Avg'!H2523</f>
        <v>8.5379940000000012</v>
      </c>
      <c r="J2523" s="6" t="str">
        <f>OBV!F2523</f>
        <v>BEARISH</v>
      </c>
      <c r="K2523" s="6" t="str">
        <f>OBV!G2523</f>
        <v>STRONG</v>
      </c>
      <c r="L2523" s="6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8.4007000000000005</v>
      </c>
      <c r="C2524" s="2">
        <f>RSI!I2524</f>
        <v>46.945141090255674</v>
      </c>
      <c r="D2524" s="2">
        <f>MACD!E2524</f>
        <v>-1.7269989607763492E-2</v>
      </c>
      <c r="E2524" s="2">
        <f>MACD!F2524</f>
        <v>-6.5918455044561E-3</v>
      </c>
      <c r="F2524" s="2">
        <f>'Moving Avg'!D2524</f>
        <v>8.5076000000000001</v>
      </c>
      <c r="G2524" s="2">
        <f>'Moving Avg'!F2524</f>
        <v>8.4556000000000004</v>
      </c>
      <c r="H2524" s="2">
        <f>'Moving Avg'!G2524</f>
        <v>8.4310100000000006</v>
      </c>
      <c r="I2524" s="2">
        <f>'Moving Avg'!H2524</f>
        <v>8.5403110000000009</v>
      </c>
      <c r="J2524" s="6" t="str">
        <f>OBV!F2524</f>
        <v>BEARISH</v>
      </c>
      <c r="K2524" s="6" t="str">
        <f>OBV!G2524</f>
        <v>STRONG</v>
      </c>
      <c r="L2524" s="6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8.3618000000000006</v>
      </c>
      <c r="C2525" s="2">
        <f>RSI!I2525</f>
        <v>45.13946858112417</v>
      </c>
      <c r="D2525" s="2">
        <f>MACD!E2525</f>
        <v>-1.04913271806506E-2</v>
      </c>
      <c r="E2525" s="2">
        <f>MACD!F2525</f>
        <v>-7.3717418396950004E-3</v>
      </c>
      <c r="F2525" s="2">
        <f>'Moving Avg'!D2525</f>
        <v>8.4512200000000011</v>
      </c>
      <c r="G2525" s="2">
        <f>'Moving Avg'!F2525</f>
        <v>8.4483099999999993</v>
      </c>
      <c r="H2525" s="2">
        <f>'Moving Avg'!G2525</f>
        <v>8.4255660000000017</v>
      </c>
      <c r="I2525" s="2">
        <f>'Moving Avg'!H2525</f>
        <v>8.5424334999999996</v>
      </c>
      <c r="J2525" s="6" t="str">
        <f>OBV!F2525</f>
        <v>BEARISH</v>
      </c>
      <c r="K2525" s="6" t="str">
        <f>OBV!G2525</f>
        <v>STRONG</v>
      </c>
      <c r="L2525" s="6" t="str">
        <f>OBV!H2525</f>
        <v>CONFIRMED BEARISH</v>
      </c>
    </row>
    <row r="2526" spans="1:12" ht="13.5" x14ac:dyDescent="0.25">
      <c r="A2526" s="3">
        <f>RSI!A2526</f>
        <v>45681</v>
      </c>
      <c r="B2526" s="2">
        <f>RSI!B2526</f>
        <v>8.3618000000000006</v>
      </c>
      <c r="C2526" s="2">
        <f>RSI!I2526</f>
        <v>45.13946858112417</v>
      </c>
      <c r="D2526" s="2">
        <f>MACD!E2526</f>
        <v>-7.1742403539296618E-3</v>
      </c>
      <c r="E2526" s="2">
        <f>MACD!F2526</f>
        <v>-7.332241542541933E-3</v>
      </c>
      <c r="F2526" s="2">
        <f>'Moving Avg'!D2526</f>
        <v>8.3967800000000015</v>
      </c>
      <c r="G2526" s="2">
        <f>'Moving Avg'!F2526</f>
        <v>8.4419899999999988</v>
      </c>
      <c r="H2526" s="2">
        <f>'Moving Avg'!G2526</f>
        <v>8.4245940000000026</v>
      </c>
      <c r="I2526" s="2">
        <f>'Moving Avg'!H2526</f>
        <v>8.5445559999999983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8.2645999999999997</v>
      </c>
      <c r="C2527" s="2">
        <f>RSI!I2527</f>
        <v>40.612625557675521</v>
      </c>
      <c r="D2527" s="2">
        <f>MACD!E2527</f>
        <v>-1.7567699502752276E-2</v>
      </c>
      <c r="E2527" s="2">
        <f>MACD!F2527</f>
        <v>-9.379333134584002E-3</v>
      </c>
      <c r="F2527" s="2">
        <f>'Moving Avg'!D2527</f>
        <v>8.3462400000000017</v>
      </c>
      <c r="G2527" s="2">
        <f>'Moving Avg'!F2527</f>
        <v>8.4312949999999987</v>
      </c>
      <c r="H2527" s="2">
        <f>'Moving Avg'!G2527</f>
        <v>8.4191500000000019</v>
      </c>
      <c r="I2527" s="2">
        <f>'Moving Avg'!H2527</f>
        <v>8.5458189999999998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8.2645999999999997</v>
      </c>
      <c r="C2528" s="2">
        <f>RSI!I2528</f>
        <v>40.612625557675521</v>
      </c>
      <c r="D2528" s="2">
        <f>MACD!E2528</f>
        <v>-1.3320207958349428E-2</v>
      </c>
      <c r="E2528" s="2">
        <f>MACD!F2528</f>
        <v>-1.0167508099337088E-2</v>
      </c>
      <c r="F2528" s="2">
        <f>'Moving Avg'!D2528</f>
        <v>8.330700000000002</v>
      </c>
      <c r="G2528" s="2">
        <f>'Moving Avg'!F2528</f>
        <v>8.4215749999999989</v>
      </c>
      <c r="H2528" s="2">
        <f>'Moving Avg'!G2528</f>
        <v>8.4142900000000012</v>
      </c>
      <c r="I2528" s="2">
        <f>'Moving Avg'!H2528</f>
        <v>8.5447474999999997</v>
      </c>
      <c r="J2528" s="6" t="str">
        <f>OBV!F2528</f>
        <v>BEARISH</v>
      </c>
      <c r="K2528" s="6" t="str">
        <f>OBV!G2528</f>
        <v>NEUTRAL</v>
      </c>
      <c r="L2528" s="6" t="str">
        <f>OBV!H2528</f>
        <v>CONFIRMED BEARISH</v>
      </c>
    </row>
    <row r="2529" spans="1:12" ht="13.5" x14ac:dyDescent="0.25">
      <c r="A2529" s="3">
        <f>RSI!A2529</f>
        <v>45686</v>
      </c>
      <c r="B2529" s="2">
        <f>RSI!B2529</f>
        <v>8.3521000000000001</v>
      </c>
      <c r="C2529" s="2">
        <f>RSI!I2529</f>
        <v>46.241215242791235</v>
      </c>
      <c r="D2529" s="2">
        <f>MACD!E2529</f>
        <v>2.8154837644340347E-2</v>
      </c>
      <c r="E2529" s="2">
        <f>MACD!F2529</f>
        <v>-2.5030389506016E-3</v>
      </c>
      <c r="F2529" s="2">
        <f>'Moving Avg'!D2529</f>
        <v>8.3209800000000005</v>
      </c>
      <c r="G2529" s="2">
        <f>'Moving Avg'!F2529</f>
        <v>8.4171999999999993</v>
      </c>
      <c r="H2529" s="2">
        <f>'Moving Avg'!G2529</f>
        <v>8.4107900000000004</v>
      </c>
      <c r="I2529" s="2">
        <f>'Moving Avg'!H2529</f>
        <v>8.5422460000000004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</row>
    <row r="2530" spans="1:12" ht="13.5" x14ac:dyDescent="0.25">
      <c r="A2530" s="3">
        <f>RSI!A2530</f>
        <v>45687</v>
      </c>
      <c r="B2530" s="2">
        <f>RSI!B2530</f>
        <v>8.2645999999999997</v>
      </c>
      <c r="C2530" s="2">
        <f>RSI!I2530</f>
        <v>41.958581395879335</v>
      </c>
      <c r="D2530" s="2">
        <f>MACD!E2530</f>
        <v>7.013323704651242E-2</v>
      </c>
      <c r="E2530" s="2">
        <f>MACD!F2530</f>
        <v>1.2024216248821204E-2</v>
      </c>
      <c r="F2530" s="2">
        <f>'Moving Avg'!D2530</f>
        <v>8.3015399999999993</v>
      </c>
      <c r="G2530" s="2">
        <f>'Moving Avg'!F2530</f>
        <v>8.4118549999999992</v>
      </c>
      <c r="H2530" s="2">
        <f>'Moving Avg'!G2530</f>
        <v>8.4088460000000005</v>
      </c>
      <c r="I2530" s="2">
        <f>'Moving Avg'!H2530</f>
        <v>8.5392134999999989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</row>
    <row r="2531" spans="1:12" ht="13.5" x14ac:dyDescent="0.25">
      <c r="A2531" s="3">
        <f>RSI!A2531</f>
        <v>45688</v>
      </c>
      <c r="B2531" s="2">
        <f>RSI!B2531</f>
        <v>8.4007000000000005</v>
      </c>
      <c r="C2531" s="2">
        <f>RSI!I2531</f>
        <v>49.753666143768143</v>
      </c>
      <c r="D2531" s="2">
        <f>MACD!E2531</f>
        <v>9.4969495985004926E-2</v>
      </c>
      <c r="E2531" s="2">
        <f>MACD!F2531</f>
        <v>2.861327219605795E-2</v>
      </c>
      <c r="F2531" s="2">
        <f>'Moving Avg'!D2531</f>
        <v>8.3093199999999996</v>
      </c>
      <c r="G2531" s="2">
        <f>'Moving Avg'!F2531</f>
        <v>8.4167200000000015</v>
      </c>
      <c r="H2531" s="2">
        <f>'Moving Avg'!G2531</f>
        <v>8.411567999999999</v>
      </c>
      <c r="I2531" s="2">
        <f>'Moving Avg'!H2531</f>
        <v>8.537328500000001</v>
      </c>
      <c r="J2531" s="6" t="str">
        <f>OBV!F2531</f>
        <v>BEARISH</v>
      </c>
      <c r="K2531" s="6" t="str">
        <f>OBV!G2531</f>
        <v>NEUTRAL</v>
      </c>
      <c r="L2531" s="6" t="str">
        <f>OBV!H2531</f>
        <v>BEARISH DIVERGENCE</v>
      </c>
    </row>
    <row r="2532" spans="1:12" ht="13.5" x14ac:dyDescent="0.25">
      <c r="A2532" s="3">
        <f>RSI!A2532</f>
        <v>45691</v>
      </c>
      <c r="B2532" s="2">
        <f>RSI!B2532</f>
        <v>8.2547999999999995</v>
      </c>
      <c r="C2532" s="2">
        <f>RSI!I2532</f>
        <v>43.074997011277787</v>
      </c>
      <c r="D2532" s="2">
        <f>MACD!E2532</f>
        <v>0.10885808066918123</v>
      </c>
      <c r="E2532" s="2">
        <f>MACD!F2532</f>
        <v>4.4662233890682607E-2</v>
      </c>
      <c r="F2532" s="2">
        <f>'Moving Avg'!D2532</f>
        <v>8.3073599999999992</v>
      </c>
      <c r="G2532" s="2">
        <f>'Moving Avg'!F2532</f>
        <v>8.4050499999999992</v>
      </c>
      <c r="H2532" s="2">
        <f>'Moving Avg'!G2532</f>
        <v>8.4067059999999998</v>
      </c>
      <c r="I2532" s="2">
        <f>'Moving Avg'!H2532</f>
        <v>8.5357409999999998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</row>
    <row r="2533" spans="1:12" ht="13.5" x14ac:dyDescent="0.25">
      <c r="A2533" s="3">
        <f>RSI!A2533</f>
        <v>45692</v>
      </c>
      <c r="B2533" s="2">
        <f>RSI!B2533</f>
        <v>8.3422999999999998</v>
      </c>
      <c r="C2533" s="2">
        <f>RSI!I2533</f>
        <v>47.616472994195959</v>
      </c>
      <c r="D2533" s="2">
        <f>MACD!E2533</f>
        <v>8.8085797095025953E-2</v>
      </c>
      <c r="E2533" s="2">
        <f>MACD!F2533</f>
        <v>5.3346946531551281E-2</v>
      </c>
      <c r="F2533" s="2">
        <f>'Moving Avg'!D2533</f>
        <v>8.3229000000000006</v>
      </c>
      <c r="G2533" s="2">
        <f>'Moving Avg'!F2533</f>
        <v>8.3992149999999999</v>
      </c>
      <c r="H2533" s="2">
        <f>'Moving Avg'!G2533</f>
        <v>8.4063160000000003</v>
      </c>
      <c r="I2533" s="2">
        <f>'Moving Avg'!H2533</f>
        <v>8.5349644999999992</v>
      </c>
      <c r="J2533" s="6" t="str">
        <f>OBV!F2533</f>
        <v>BULLISH</v>
      </c>
      <c r="K2533" s="6" t="str">
        <f>OBV!G2533</f>
        <v>NEUTRAL</v>
      </c>
      <c r="L2533" s="6" t="str">
        <f>OBV!H2533</f>
        <v>CONFIRMED BULLISH</v>
      </c>
    </row>
    <row r="2534" spans="1:12" ht="13.5" x14ac:dyDescent="0.25">
      <c r="A2534" s="3">
        <f>RSI!A2534</f>
        <v>45693</v>
      </c>
      <c r="B2534" s="2">
        <f>RSI!B2534</f>
        <v>8.3132000000000001</v>
      </c>
      <c r="C2534" s="2">
        <f>RSI!I2534</f>
        <v>46.293699549194592</v>
      </c>
      <c r="D2534" s="2">
        <f>MACD!E2534</f>
        <v>8.1947560139832731E-2</v>
      </c>
      <c r="E2534" s="2">
        <f>MACD!F2534</f>
        <v>5.9067069253207573E-2</v>
      </c>
      <c r="F2534" s="2">
        <f>'Moving Avg'!D2534</f>
        <v>8.3151200000000003</v>
      </c>
      <c r="G2534" s="2">
        <f>'Moving Avg'!F2534</f>
        <v>8.3933849999999985</v>
      </c>
      <c r="H2534" s="2">
        <f>'Moving Avg'!G2534</f>
        <v>8.4055380000000017</v>
      </c>
      <c r="I2534" s="2">
        <f>'Moving Avg'!H2534</f>
        <v>8.5345094999999986</v>
      </c>
      <c r="J2534" s="6" t="str">
        <f>OBV!F2534</f>
        <v>BULLISH</v>
      </c>
      <c r="K2534" s="6" t="str">
        <f>OBV!G2534</f>
        <v>NEUTRAL</v>
      </c>
      <c r="L2534" s="6" t="str">
        <f>OBV!H2534</f>
        <v>BULLISH DIVERGENCE</v>
      </c>
    </row>
    <row r="2535" spans="1:12" ht="13.5" x14ac:dyDescent="0.25">
      <c r="A2535" s="3">
        <f>RSI!A2535</f>
        <v>45694</v>
      </c>
      <c r="B2535" s="2">
        <f>RSI!B2535</f>
        <v>8.2547999999999995</v>
      </c>
      <c r="C2535" s="2">
        <f>RSI!I2535</f>
        <v>43.671698456847722</v>
      </c>
      <c r="D2535" s="2">
        <f>MACD!E2535</f>
        <v>7.5542986341435636E-2</v>
      </c>
      <c r="E2535" s="2">
        <f>MACD!F2535</f>
        <v>6.2362252670853192E-2</v>
      </c>
      <c r="F2535" s="2">
        <f>'Moving Avg'!D2535</f>
        <v>8.3131599999999999</v>
      </c>
      <c r="G2535" s="2">
        <f>'Moving Avg'!F2535</f>
        <v>8.3841450000000002</v>
      </c>
      <c r="H2535" s="2">
        <f>'Moving Avg'!G2535</f>
        <v>8.403398000000001</v>
      </c>
      <c r="I2535" s="2">
        <f>'Moving Avg'!H2535</f>
        <v>8.5328289999999996</v>
      </c>
      <c r="J2535" s="6" t="str">
        <f>OBV!F2535</f>
        <v>BULLISH</v>
      </c>
      <c r="K2535" s="6" t="str">
        <f>OBV!G2535</f>
        <v>NEUTRAL</v>
      </c>
      <c r="L2535" s="6" t="str">
        <f>OBV!H2535</f>
        <v>BULLISH DIVERGENCE</v>
      </c>
    </row>
    <row r="2536" spans="1:12" ht="13.5" x14ac:dyDescent="0.25">
      <c r="A2536" s="3">
        <f>RSI!A2536</f>
        <v>45695</v>
      </c>
      <c r="B2536" s="2">
        <f>RSI!B2536</f>
        <v>8.2645999999999997</v>
      </c>
      <c r="C2536" s="2">
        <f>RSI!I2536</f>
        <v>44.242405094670076</v>
      </c>
      <c r="D2536" s="2">
        <f>MACD!E2536</f>
        <v>7.0157716427118544E-2</v>
      </c>
      <c r="E2536" s="2">
        <f>MACD!F2536</f>
        <v>6.3921345422106271E-2</v>
      </c>
      <c r="F2536" s="2">
        <f>'Moving Avg'!D2536</f>
        <v>8.2859400000000001</v>
      </c>
      <c r="G2536" s="2">
        <f>'Moving Avg'!F2536</f>
        <v>8.3763699999999996</v>
      </c>
      <c r="H2536" s="2">
        <f>'Moving Avg'!G2536</f>
        <v>8.403398000000001</v>
      </c>
      <c r="I2536" s="2">
        <f>'Moving Avg'!H2536</f>
        <v>8.5316639999999975</v>
      </c>
      <c r="J2536" s="6" t="str">
        <f>OBV!F2536</f>
        <v>BULLISH</v>
      </c>
      <c r="K2536" s="6" t="str">
        <f>OBV!G2536</f>
        <v>NEUTRAL</v>
      </c>
      <c r="L2536" s="6" t="str">
        <f>OBV!H2536</f>
        <v>BULLISH DIVERGENCE</v>
      </c>
    </row>
    <row r="2537" spans="1:12" ht="13.5" x14ac:dyDescent="0.25">
      <c r="A2537" s="3">
        <f>RSI!A2537</f>
        <v>45698</v>
      </c>
      <c r="B2537" s="2">
        <f>RSI!B2537</f>
        <v>8.2256999999999998</v>
      </c>
      <c r="C2537" s="2">
        <f>RSI!I2537</f>
        <v>42.40578397844282</v>
      </c>
      <c r="D2537" s="2">
        <f>MACD!E2537</f>
        <v>5.4174297361177182E-2</v>
      </c>
      <c r="E2537" s="2">
        <f>MACD!F2537</f>
        <v>6.1971935809920456E-2</v>
      </c>
      <c r="F2537" s="2">
        <f>'Moving Avg'!D2537</f>
        <v>8.2801200000000001</v>
      </c>
      <c r="G2537" s="2">
        <f>'Moving Avg'!F2537</f>
        <v>8.3734549999999999</v>
      </c>
      <c r="H2537" s="2">
        <f>'Moving Avg'!G2537</f>
        <v>8.4016479999999998</v>
      </c>
      <c r="I2537" s="2">
        <f>'Moving Avg'!H2537</f>
        <v>8.5306784999999987</v>
      </c>
      <c r="J2537" s="6" t="str">
        <f>OBV!F2537</f>
        <v>BULLISH</v>
      </c>
      <c r="K2537" s="6" t="str">
        <f>OBV!G2537</f>
        <v>NEUTRAL</v>
      </c>
      <c r="L2537" s="6" t="str">
        <f>OBV!H2537</f>
        <v>BULLISH DIVERGENCE</v>
      </c>
    </row>
    <row r="2538" spans="1:12" ht="13.5" x14ac:dyDescent="0.25">
      <c r="A2538" s="3">
        <f>RSI!A2538</f>
        <v>45699</v>
      </c>
      <c r="B2538" s="2">
        <f>RSI!B2538</f>
        <v>8.3325999999999993</v>
      </c>
      <c r="C2538" s="2">
        <f>RSI!I2538</f>
        <v>48.707353605225691</v>
      </c>
      <c r="D2538" s="2">
        <f>MACD!E2538</f>
        <v>3.3559091000553209E-2</v>
      </c>
      <c r="E2538" s="2">
        <f>MACD!F2538</f>
        <v>5.6289366848047015E-2</v>
      </c>
      <c r="F2538" s="2">
        <f>'Moving Avg'!D2538</f>
        <v>8.2781800000000008</v>
      </c>
      <c r="G2538" s="2">
        <f>'Moving Avg'!F2538</f>
        <v>8.3719950000000019</v>
      </c>
      <c r="H2538" s="2">
        <f>'Moving Avg'!G2538</f>
        <v>8.4016479999999998</v>
      </c>
      <c r="I2538" s="2">
        <f>'Moving Avg'!H2538</f>
        <v>8.5296204999999983</v>
      </c>
      <c r="J2538" s="6" t="str">
        <f>OBV!F2538</f>
        <v>BULLISH</v>
      </c>
      <c r="K2538" s="6" t="str">
        <f>OBV!G2538</f>
        <v>NEUTRAL</v>
      </c>
      <c r="L2538" s="6" t="str">
        <f>OBV!H2538</f>
        <v>BULLISH DIVERGENCE</v>
      </c>
    </row>
    <row r="2539" spans="1:12" ht="13.5" x14ac:dyDescent="0.25">
      <c r="A2539" s="3">
        <f>RSI!A2539</f>
        <v>45700</v>
      </c>
      <c r="B2539" s="2">
        <f>RSI!B2539</f>
        <v>8.3033999999999999</v>
      </c>
      <c r="C2539" s="2">
        <f>RSI!I2539</f>
        <v>47.188567919414005</v>
      </c>
      <c r="D2539" s="2">
        <f>MACD!E2539</f>
        <v>3.1874708911740157E-2</v>
      </c>
      <c r="E2539" s="2">
        <f>MACD!F2539</f>
        <v>5.1406435260785643E-2</v>
      </c>
      <c r="F2539" s="2">
        <f>'Moving Avg'!D2539</f>
        <v>8.2762199999999986</v>
      </c>
      <c r="G2539" s="2">
        <f>'Moving Avg'!F2539</f>
        <v>8.3549800000000012</v>
      </c>
      <c r="H2539" s="2">
        <f>'Moving Avg'!G2539</f>
        <v>8.4014520000000008</v>
      </c>
      <c r="I2539" s="2">
        <f>'Moving Avg'!H2539</f>
        <v>8.5286494999999984</v>
      </c>
      <c r="J2539" s="6" t="str">
        <f>OBV!F2539</f>
        <v>BULLISH</v>
      </c>
      <c r="K2539" s="6" t="str">
        <f>OBV!G2539</f>
        <v>NEUTRAL</v>
      </c>
      <c r="L2539" s="6" t="str">
        <f>OBV!H2539</f>
        <v>BULLISH DIVERGENCE</v>
      </c>
    </row>
    <row r="2540" spans="1:12" ht="13.5" x14ac:dyDescent="0.25">
      <c r="A2540" s="3">
        <f>RSI!A2540</f>
        <v>45701</v>
      </c>
      <c r="B2540" s="2">
        <f>RSI!B2540</f>
        <v>8.2840000000000007</v>
      </c>
      <c r="C2540" s="2">
        <f>RSI!I2540</f>
        <v>46.1587520452779</v>
      </c>
      <c r="D2540" s="2">
        <f>MACD!E2540</f>
        <v>1.8722276119516934E-2</v>
      </c>
      <c r="E2540" s="2">
        <f>MACD!F2540</f>
        <v>4.4869603432531907E-2</v>
      </c>
      <c r="F2540" s="2">
        <f>'Moving Avg'!D2540</f>
        <v>8.2820599999999995</v>
      </c>
      <c r="G2540" s="2">
        <f>'Moving Avg'!F2540</f>
        <v>8.3369949999999982</v>
      </c>
      <c r="H2540" s="2">
        <f>'Moving Avg'!G2540</f>
        <v>8.4008679999999991</v>
      </c>
      <c r="I2540" s="2">
        <f>'Moving Avg'!H2540</f>
        <v>8.5273484999999987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8.2645999999999997</v>
      </c>
      <c r="C2541" s="2">
        <f>RSI!I2541</f>
        <v>45.09883281898361</v>
      </c>
      <c r="D2541" s="2">
        <f>MACD!E2541</f>
        <v>3.0358720215414081E-2</v>
      </c>
      <c r="E2541" s="2">
        <f>MACD!F2541</f>
        <v>4.1967426789108343E-2</v>
      </c>
      <c r="F2541" s="2">
        <f>'Moving Avg'!D2541</f>
        <v>8.2820599999999995</v>
      </c>
      <c r="G2541" s="2">
        <f>'Moving Avg'!F2541</f>
        <v>8.3185250000000011</v>
      </c>
      <c r="H2541" s="2">
        <f>'Moving Avg'!G2541</f>
        <v>8.4008679999999991</v>
      </c>
      <c r="I2541" s="2">
        <f>'Moving Avg'!H2541</f>
        <v>8.5261834999999984</v>
      </c>
      <c r="J2541" s="6" t="str">
        <f>OBV!F2541</f>
        <v>BEARISH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45705</v>
      </c>
      <c r="B2542" s="2">
        <f>RSI!B2542</f>
        <v>8.1672999999999991</v>
      </c>
      <c r="C2542" s="2">
        <f>RSI!I2542</f>
        <v>40.122570619918555</v>
      </c>
      <c r="D2542" s="2">
        <f>MACD!E2542</f>
        <v>2.5441874761026995E-2</v>
      </c>
      <c r="E2542" s="2">
        <f>MACD!F2542</f>
        <v>3.8662316383492074E-2</v>
      </c>
      <c r="F2542" s="2">
        <f>'Moving Avg'!D2542</f>
        <v>8.2703799999999994</v>
      </c>
      <c r="G2542" s="2">
        <f>'Moving Avg'!F2542</f>
        <v>8.301025000000001</v>
      </c>
      <c r="H2542" s="2">
        <f>'Moving Avg'!G2542</f>
        <v>8.4008679999999973</v>
      </c>
      <c r="I2542" s="2">
        <f>'Moving Avg'!H2542</f>
        <v>8.5247654999999973</v>
      </c>
      <c r="J2542" s="6" t="str">
        <f>OBV!F2542</f>
        <v>BEARISH</v>
      </c>
      <c r="K2542" s="6" t="str">
        <f>OBV!G2542</f>
        <v>STRONG</v>
      </c>
      <c r="L2542" s="6" t="str">
        <f>OBV!H2542</f>
        <v>CONFIRMED BEARISH</v>
      </c>
    </row>
    <row r="2543" spans="1:12" ht="13.5" x14ac:dyDescent="0.25">
      <c r="A2543" s="3">
        <f>RSI!A2543</f>
        <v>45706</v>
      </c>
      <c r="B2543" s="2">
        <f>RSI!B2543</f>
        <v>8.2451000000000008</v>
      </c>
      <c r="C2543" s="2">
        <f>RSI!I2543</f>
        <v>45.318134789670637</v>
      </c>
      <c r="D2543" s="2">
        <f>MACD!E2543</f>
        <v>2.9995436017436816E-2</v>
      </c>
      <c r="E2543" s="2">
        <f>MACD!F2543</f>
        <v>3.6928940310281023E-2</v>
      </c>
      <c r="F2543" s="2">
        <f>'Moving Avg'!D2543</f>
        <v>8.2528800000000011</v>
      </c>
      <c r="G2543" s="2">
        <f>'Moving Avg'!F2543</f>
        <v>8.296165000000002</v>
      </c>
      <c r="H2543" s="2">
        <f>'Moving Avg'!G2543</f>
        <v>8.3987279999999984</v>
      </c>
      <c r="I2543" s="2">
        <f>'Moving Avg'!H2543</f>
        <v>8.5239699999999985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8.2354000000000003</v>
      </c>
      <c r="C2544" s="2">
        <f>RSI!I2544</f>
        <v>44.796234074656901</v>
      </c>
      <c r="D2544" s="2">
        <f>MACD!E2544</f>
        <v>3.0570500409011103E-2</v>
      </c>
      <c r="E2544" s="2">
        <f>MACD!F2544</f>
        <v>3.5657252330027041E-2</v>
      </c>
      <c r="F2544" s="2">
        <f>'Moving Avg'!D2544</f>
        <v>8.239279999999999</v>
      </c>
      <c r="G2544" s="2">
        <f>'Moving Avg'!F2544</f>
        <v>8.2879000000000005</v>
      </c>
      <c r="H2544" s="2">
        <f>'Moving Avg'!G2544</f>
        <v>8.3963939999999972</v>
      </c>
      <c r="I2544" s="2">
        <f>'Moving Avg'!H2544</f>
        <v>8.522238999999999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8.2354000000000003</v>
      </c>
      <c r="C2545" s="2">
        <f>RSI!I2545</f>
        <v>44.796234074656901</v>
      </c>
      <c r="D2545" s="2">
        <f>MACD!E2545</f>
        <v>2.2574661964700482E-2</v>
      </c>
      <c r="E2545" s="2">
        <f>MACD!F2545</f>
        <v>3.3040734256961732E-2</v>
      </c>
      <c r="F2545" s="2">
        <f>'Moving Avg'!D2545</f>
        <v>8.2295599999999993</v>
      </c>
      <c r="G2545" s="2">
        <f>'Moving Avg'!F2545</f>
        <v>8.2815800000000017</v>
      </c>
      <c r="H2545" s="2">
        <f>'Moving Avg'!G2545</f>
        <v>8.3944499999999991</v>
      </c>
      <c r="I2545" s="2">
        <f>'Moving Avg'!H2545</f>
        <v>8.5207414999999997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8.2645999999999997</v>
      </c>
      <c r="C2546" s="2">
        <f>RSI!I2546</f>
        <v>46.929993676067035</v>
      </c>
      <c r="D2546" s="2">
        <f>MACD!E2546</f>
        <v>1.5618667035800726E-2</v>
      </c>
      <c r="E2546" s="2">
        <f>MACD!F2546</f>
        <v>2.9556320812729533E-2</v>
      </c>
      <c r="F2546" s="2">
        <f>'Moving Avg'!D2546</f>
        <v>8.2295599999999993</v>
      </c>
      <c r="G2546" s="2">
        <f>'Moving Avg'!F2546</f>
        <v>8.276720000000001</v>
      </c>
      <c r="H2546" s="2">
        <f>'Moving Avg'!G2546</f>
        <v>8.3932839999999995</v>
      </c>
      <c r="I2546" s="2">
        <f>'Moving Avg'!H2546</f>
        <v>8.5198099999999997</v>
      </c>
      <c r="J2546" s="6" t="str">
        <f>OBV!F2546</f>
        <v>BULLISH</v>
      </c>
      <c r="K2546" s="6" t="str">
        <f>OBV!G2546</f>
        <v>WEAK</v>
      </c>
      <c r="L2546" s="6" t="str">
        <f>OBV!H2546</f>
        <v>NEUTRAL</v>
      </c>
    </row>
    <row r="2547" spans="1:12" ht="13.5" x14ac:dyDescent="0.25">
      <c r="A2547" s="3">
        <f>RSI!A2547</f>
        <v>45712</v>
      </c>
      <c r="B2547" s="2">
        <f>RSI!B2547</f>
        <v>8.2645999999999997</v>
      </c>
      <c r="C2547" s="2">
        <f>RSI!I2547</f>
        <v>46.929993676067035</v>
      </c>
      <c r="D2547" s="2">
        <f>MACD!E2547</f>
        <v>4.0062075668814146E-3</v>
      </c>
      <c r="E2547" s="2">
        <f>MACD!F2547</f>
        <v>2.444629816355991E-2</v>
      </c>
      <c r="F2547" s="2">
        <f>'Moving Avg'!D2547</f>
        <v>8.2490199999999998</v>
      </c>
      <c r="G2547" s="2">
        <f>'Moving Avg'!F2547</f>
        <v>8.276720000000001</v>
      </c>
      <c r="H2547" s="2">
        <f>'Moving Avg'!G2547</f>
        <v>8.3913399999999978</v>
      </c>
      <c r="I2547" s="2">
        <f>'Moving Avg'!H2547</f>
        <v>8.5185519999999979</v>
      </c>
      <c r="J2547" s="6" t="str">
        <f>OBV!F2547</f>
        <v>BULLISH</v>
      </c>
      <c r="K2547" s="6" t="str">
        <f>OBV!G2547</f>
        <v>WEAK</v>
      </c>
      <c r="L2547" s="6" t="str">
        <f>OBV!H2547</f>
        <v>CONFIRMED BULLISH</v>
      </c>
    </row>
    <row r="2548" spans="1:12" ht="13.5" x14ac:dyDescent="0.25">
      <c r="A2548" s="3">
        <f>RSI!A2548</f>
        <v>45713</v>
      </c>
      <c r="B2548" s="2">
        <f>RSI!B2548</f>
        <v>8.2354000000000003</v>
      </c>
      <c r="C2548" s="2">
        <f>RSI!I2548</f>
        <v>44.91649207000863</v>
      </c>
      <c r="D2548" s="2">
        <f>MACD!E2548</f>
        <v>1.3028283965113019E-2</v>
      </c>
      <c r="E2548" s="2">
        <f>MACD!F2548</f>
        <v>2.2162695323870534E-2</v>
      </c>
      <c r="F2548" s="2">
        <f>'Moving Avg'!D2548</f>
        <v>8.2470800000000004</v>
      </c>
      <c r="G2548" s="2">
        <f>'Moving Avg'!F2548</f>
        <v>8.2752599999999994</v>
      </c>
      <c r="H2548" s="2">
        <f>'Moving Avg'!G2548</f>
        <v>8.3831739999999986</v>
      </c>
      <c r="I2548" s="2">
        <f>'Moving Avg'!H2548</f>
        <v>8.5172410000000003</v>
      </c>
      <c r="J2548" s="6" t="str">
        <f>OBV!F2548</f>
        <v>BULLISH</v>
      </c>
      <c r="K2548" s="6" t="str">
        <f>OBV!G2548</f>
        <v>NEUTRAL</v>
      </c>
      <c r="L2548" s="6" t="str">
        <f>OBV!H2548</f>
        <v>BULLISH DIVERGENCE</v>
      </c>
    </row>
    <row r="2549" spans="1:12" ht="13.5" x14ac:dyDescent="0.25">
      <c r="A2549" s="3">
        <f>RSI!A2549</f>
        <v>45714</v>
      </c>
      <c r="B2549" s="2">
        <f>RSI!B2549</f>
        <v>8.2062000000000008</v>
      </c>
      <c r="C2549" s="2">
        <f>RSI!I2549</f>
        <v>42.93279509207342</v>
      </c>
      <c r="D2549" s="2">
        <f>MACD!E2549</f>
        <v>1.8726739445607876E-2</v>
      </c>
      <c r="E2549" s="2">
        <f>MACD!F2549</f>
        <v>2.1475504148218003E-2</v>
      </c>
      <c r="F2549" s="2">
        <f>'Moving Avg'!D2549</f>
        <v>8.2412400000000012</v>
      </c>
      <c r="G2549" s="2">
        <f>'Moving Avg'!F2549</f>
        <v>8.2679650000000002</v>
      </c>
      <c r="H2549" s="2">
        <f>'Moving Avg'!G2549</f>
        <v>8.3761739999999989</v>
      </c>
      <c r="I2549" s="2">
        <f>'Moving Avg'!H2549</f>
        <v>8.5159710000000004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</row>
    <row r="2550" spans="1:12" ht="13.5" x14ac:dyDescent="0.25">
      <c r="A2550" s="3">
        <f>RSI!A2550</f>
        <v>45715</v>
      </c>
      <c r="B2550" s="2">
        <f>RSI!B2550</f>
        <v>8.4882000000000009</v>
      </c>
      <c r="C2550" s="2">
        <f>RSI!I2550</f>
        <v>60.894804014006269</v>
      </c>
      <c r="D2550" s="2">
        <f>MACD!E2550</f>
        <v>2.1211921584374238E-4</v>
      </c>
      <c r="E2550" s="2">
        <f>MACD!F2550</f>
        <v>1.7222827161743153E-2</v>
      </c>
      <c r="F2550" s="2">
        <f>'Moving Avg'!D2550</f>
        <v>8.2918000000000003</v>
      </c>
      <c r="G2550" s="2">
        <f>'Moving Avg'!F2550</f>
        <v>8.2791449999999998</v>
      </c>
      <c r="H2550" s="2">
        <f>'Moving Avg'!G2550</f>
        <v>8.3728680000000004</v>
      </c>
      <c r="I2550" s="2">
        <f>'Moving Avg'!H2550</f>
        <v>8.516157500000002</v>
      </c>
      <c r="J2550" s="6" t="str">
        <f>OBV!F2550</f>
        <v>BULLISH</v>
      </c>
      <c r="K2550" s="6" t="str">
        <f>OBV!G2550</f>
        <v>WEAK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8.5951000000000004</v>
      </c>
      <c r="C2551" s="2">
        <f>RSI!I2551</f>
        <v>65.347437442382812</v>
      </c>
      <c r="D2551" s="2">
        <f>MACD!E2551</f>
        <v>-2.7526254117626436E-2</v>
      </c>
      <c r="E2551" s="2">
        <f>MACD!F2551</f>
        <v>8.2730109058692363E-3</v>
      </c>
      <c r="F2551" s="2">
        <f>'Moving Avg'!D2551</f>
        <v>8.3579000000000008</v>
      </c>
      <c r="G2551" s="2">
        <f>'Moving Avg'!F2551</f>
        <v>8.2888649999999995</v>
      </c>
      <c r="H2551" s="2">
        <f>'Moving Avg'!G2551</f>
        <v>8.3736460000000008</v>
      </c>
      <c r="I2551" s="2">
        <f>'Moving Avg'!H2551</f>
        <v>8.5168785000000007</v>
      </c>
      <c r="J2551" s="6" t="str">
        <f>OBV!F2551</f>
        <v>BULLISH</v>
      </c>
      <c r="K2551" s="6" t="str">
        <f>OBV!G2551</f>
        <v>WEAK</v>
      </c>
      <c r="L2551" s="6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8.6242999999999999</v>
      </c>
      <c r="C2552" s="2">
        <f>RSI!I2552</f>
        <v>66.470488575631151</v>
      </c>
      <c r="D2552" s="2">
        <f>MACD!E2552</f>
        <v>-6.9843483890371871E-2</v>
      </c>
      <c r="E2552" s="2">
        <f>MACD!F2552</f>
        <v>-7.3502880533789852E-3</v>
      </c>
      <c r="F2552" s="2">
        <f>'Moving Avg'!D2552</f>
        <v>8.4298400000000004</v>
      </c>
      <c r="G2552" s="2">
        <f>'Moving Avg'!F2552</f>
        <v>8.3073399999999999</v>
      </c>
      <c r="H2552" s="2">
        <f>'Moving Avg'!G2552</f>
        <v>8.3759800000000002</v>
      </c>
      <c r="I2552" s="2">
        <f>'Moving Avg'!H2552</f>
        <v>8.5177455000000002</v>
      </c>
      <c r="J2552" s="6" t="str">
        <f>OBV!F2552</f>
        <v>BULLISH</v>
      </c>
      <c r="K2552" s="6" t="str">
        <f>OBV!G2552</f>
        <v>WEAK</v>
      </c>
      <c r="L2552" s="6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8.6049000000000007</v>
      </c>
      <c r="C2553" s="2">
        <f>RSI!I2553</f>
        <v>64.96408593525922</v>
      </c>
      <c r="D2553" s="2">
        <f>MACD!E2553</f>
        <v>-9.4003780904456491E-2</v>
      </c>
      <c r="E2553" s="2">
        <f>MACD!F2553</f>
        <v>-2.4680986623594491E-2</v>
      </c>
      <c r="F2553" s="2">
        <f>'Moving Avg'!D2553</f>
        <v>8.5037400000000005</v>
      </c>
      <c r="G2553" s="2">
        <f>'Moving Avg'!F2553</f>
        <v>8.3204700000000003</v>
      </c>
      <c r="H2553" s="2">
        <f>'Moving Avg'!G2553</f>
        <v>8.3779260000000004</v>
      </c>
      <c r="I2553" s="2">
        <f>'Moving Avg'!H2553</f>
        <v>8.518656</v>
      </c>
      <c r="J2553" s="6" t="str">
        <f>OBV!F2553</f>
        <v>BULLISH</v>
      </c>
      <c r="K2553" s="6" t="str">
        <f>OBV!G2553</f>
        <v>WEAK</v>
      </c>
      <c r="L2553" s="6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8.5853999999999999</v>
      </c>
      <c r="C2554" s="2">
        <f>RSI!I2554</f>
        <v>63.408558615233858</v>
      </c>
      <c r="D2554" s="2">
        <f>MACD!E2554</f>
        <v>-0.11600966852626726</v>
      </c>
      <c r="E2554" s="2">
        <f>MACD!F2554</f>
        <v>-4.294672300412905E-2</v>
      </c>
      <c r="F2554" s="2">
        <f>'Moving Avg'!D2554</f>
        <v>8.57958</v>
      </c>
      <c r="G2554" s="2">
        <f>'Moving Avg'!F2554</f>
        <v>8.3340800000000002</v>
      </c>
      <c r="H2554" s="2">
        <f>'Moving Avg'!G2554</f>
        <v>8.3794819999999994</v>
      </c>
      <c r="I2554" s="2">
        <f>'Moving Avg'!H2554</f>
        <v>8.5193285000000003</v>
      </c>
      <c r="J2554" s="6" t="str">
        <f>OBV!F2554</f>
        <v>BULLISH</v>
      </c>
      <c r="K2554" s="6" t="str">
        <f>OBV!G2554</f>
        <v>WEAK</v>
      </c>
      <c r="L2554" s="6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8.5853999999999999</v>
      </c>
      <c r="C2555" s="2">
        <f>RSI!I2555</f>
        <v>63.408558615233865</v>
      </c>
      <c r="D2555" s="2">
        <f>MACD!E2555</f>
        <v>-0.13591730505587662</v>
      </c>
      <c r="E2555" s="2">
        <f>MACD!F2555</f>
        <v>-6.1540839414478563E-2</v>
      </c>
      <c r="F2555" s="2">
        <f>'Moving Avg'!D2555</f>
        <v>8.5990199999999994</v>
      </c>
      <c r="G2555" s="2">
        <f>'Moving Avg'!F2555</f>
        <v>8.3506099999999996</v>
      </c>
      <c r="H2555" s="2">
        <f>'Moving Avg'!G2555</f>
        <v>8.3810380000000002</v>
      </c>
      <c r="I2555" s="2">
        <f>'Moving Avg'!H2555</f>
        <v>8.520094499999999</v>
      </c>
      <c r="J2555" s="6" t="str">
        <f>OBV!F2555</f>
        <v>BULLISH</v>
      </c>
      <c r="K2555" s="6" t="str">
        <f>OBV!G2555</f>
        <v>NEUTRAL</v>
      </c>
      <c r="L2555" s="6" t="str">
        <f>OBV!H2555</f>
        <v>CONFIRMED BULLISH</v>
      </c>
    </row>
    <row r="2556" spans="1:12" ht="13.5" x14ac:dyDescent="0.25">
      <c r="A2556" s="3">
        <f>RSI!A2556</f>
        <v>45723</v>
      </c>
      <c r="B2556" s="2">
        <f>RSI!B2556</f>
        <v>8.5562000000000005</v>
      </c>
      <c r="C2556" s="2">
        <f>RSI!I2556</f>
        <v>60.877071785524528</v>
      </c>
      <c r="D2556" s="2">
        <f>MACD!E2556</f>
        <v>-0.14729887435906441</v>
      </c>
      <c r="E2556" s="2">
        <f>MACD!F2556</f>
        <v>-7.8692446403395733E-2</v>
      </c>
      <c r="F2556" s="2">
        <f>'Moving Avg'!D2556</f>
        <v>8.5912399999999991</v>
      </c>
      <c r="G2556" s="2">
        <f>'Moving Avg'!F2556</f>
        <v>8.3651899999999983</v>
      </c>
      <c r="H2556" s="2">
        <f>'Moving Avg'!G2556</f>
        <v>8.3823980000000002</v>
      </c>
      <c r="I2556" s="2">
        <f>'Moving Avg'!H2556</f>
        <v>8.5205279999999988</v>
      </c>
      <c r="J2556" s="6" t="str">
        <f>OBV!F2556</f>
        <v>BEARISH</v>
      </c>
      <c r="K2556" s="6" t="str">
        <f>OBV!G2556</f>
        <v>STRONG</v>
      </c>
      <c r="L2556" s="6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8.9451999999999998</v>
      </c>
      <c r="C2557" s="2">
        <f>RSI!I2557</f>
        <v>75.124803830498252</v>
      </c>
      <c r="D2557" s="2">
        <f>MACD!E2557</f>
        <v>-0.18667533037313788</v>
      </c>
      <c r="E2557" s="2">
        <f>MACD!F2557</f>
        <v>-0.10028902319734417</v>
      </c>
      <c r="F2557" s="2">
        <f>'Moving Avg'!D2557</f>
        <v>8.6554200000000012</v>
      </c>
      <c r="G2557" s="2">
        <f>'Moving Avg'!F2557</f>
        <v>8.4011650000000007</v>
      </c>
      <c r="H2557" s="2">
        <f>'Moving Avg'!G2557</f>
        <v>8.3917319999999975</v>
      </c>
      <c r="I2557" s="2">
        <f>'Moving Avg'!H2557</f>
        <v>8.5229994999999992</v>
      </c>
      <c r="J2557" s="6" t="str">
        <f>OBV!F2557</f>
        <v>BEARISH</v>
      </c>
      <c r="K2557" s="6" t="str">
        <f>OBV!G2557</f>
        <v>NEUTRAL</v>
      </c>
      <c r="L2557" s="6" t="str">
        <f>OBV!H2557</f>
        <v>BEARISH DIVERGENCE</v>
      </c>
    </row>
    <row r="2558" spans="1:12" ht="13.5" x14ac:dyDescent="0.25">
      <c r="A2558" s="3">
        <f>RSI!A2558</f>
        <v>45727</v>
      </c>
      <c r="B2558" s="2">
        <f>RSI!B2558</f>
        <v>8.9451999999999998</v>
      </c>
      <c r="C2558" s="2">
        <f>RSI!I2558</f>
        <v>75.124803830498252</v>
      </c>
      <c r="D2558" s="2">
        <f>MACD!E2558</f>
        <v>-0.22764690895541051</v>
      </c>
      <c r="E2558" s="2">
        <f>MACD!F2558</f>
        <v>-0.12576060034895745</v>
      </c>
      <c r="F2558" s="2">
        <f>'Moving Avg'!D2558</f>
        <v>8.7234800000000003</v>
      </c>
      <c r="G2558" s="2">
        <f>'Moving Avg'!F2558</f>
        <v>8.4317949999999993</v>
      </c>
      <c r="H2558" s="2">
        <f>'Moving Avg'!G2558</f>
        <v>8.4014559999999978</v>
      </c>
      <c r="I2558" s="2">
        <f>'Moving Avg'!H2558</f>
        <v>8.5257044999999998</v>
      </c>
      <c r="J2558" s="6" t="str">
        <f>OBV!F2558</f>
        <v>BEARISH</v>
      </c>
      <c r="K2558" s="6" t="str">
        <f>OBV!G2558</f>
        <v>NEUTRAL</v>
      </c>
      <c r="L2558" s="6" t="str">
        <f>OBV!H2558</f>
        <v>BEARISH DIVERGENCE</v>
      </c>
    </row>
    <row r="2559" spans="1:12" ht="13.5" x14ac:dyDescent="0.25">
      <c r="A2559" s="3">
        <f>RSI!A2559</f>
        <v>45728</v>
      </c>
      <c r="B2559" s="2">
        <f>RSI!B2559</f>
        <v>9.3244000000000007</v>
      </c>
      <c r="C2559" s="2">
        <f>RSI!I2559</f>
        <v>82.379517504008106</v>
      </c>
      <c r="D2559" s="2">
        <f>MACD!E2559</f>
        <v>-0.29782296728675917</v>
      </c>
      <c r="E2559" s="2">
        <f>MACD!F2559</f>
        <v>-0.16017307373651779</v>
      </c>
      <c r="F2559" s="2">
        <f>'Moving Avg'!D2559</f>
        <v>8.8712799999999987</v>
      </c>
      <c r="G2559" s="2">
        <f>'Moving Avg'!F2559</f>
        <v>8.4828449999999993</v>
      </c>
      <c r="H2559" s="2">
        <f>'Moving Avg'!G2559</f>
        <v>8.4191519999999986</v>
      </c>
      <c r="I2559" s="2">
        <f>'Moving Avg'!H2559</f>
        <v>8.5301189999999991</v>
      </c>
      <c r="J2559" s="6" t="str">
        <f>OBV!F2559</f>
        <v>BULLISH</v>
      </c>
      <c r="K2559" s="6" t="str">
        <f>OBV!G2559</f>
        <v>WEAK</v>
      </c>
      <c r="L2559" s="6" t="str">
        <f>OBV!H2559</f>
        <v>CONFIRMED BULLISH</v>
      </c>
    </row>
    <row r="2560" spans="1:12" ht="13.5" x14ac:dyDescent="0.25">
      <c r="A2560" s="3">
        <f>RSI!A2560</f>
        <v>45729</v>
      </c>
      <c r="B2560" s="2">
        <f>RSI!B2560</f>
        <v>9.3048999999999999</v>
      </c>
      <c r="C2560" s="2">
        <f>RSI!I2560</f>
        <v>81.07013769734462</v>
      </c>
      <c r="D2560" s="2">
        <f>MACD!E2560</f>
        <v>-0.31732417575392091</v>
      </c>
      <c r="E2560" s="2">
        <f>MACD!F2560</f>
        <v>-0.19160329413999844</v>
      </c>
      <c r="F2560" s="2">
        <f>'Moving Avg'!D2560</f>
        <v>9.0151800000000009</v>
      </c>
      <c r="G2560" s="2">
        <f>'Moving Avg'!F2560</f>
        <v>8.5338899999999995</v>
      </c>
      <c r="H2560" s="2">
        <f>'Moving Avg'!G2560</f>
        <v>8.4378199999999985</v>
      </c>
      <c r="I2560" s="2">
        <f>'Moving Avg'!H2560</f>
        <v>8.5346225000000011</v>
      </c>
      <c r="J2560" s="6" t="str">
        <f>OBV!F2560</f>
        <v>BULLISH</v>
      </c>
      <c r="K2560" s="6" t="str">
        <f>OBV!G2560</f>
        <v>WEAK</v>
      </c>
      <c r="L2560" s="6" t="str">
        <f>OBV!H2560</f>
        <v>CONFIRMED BULLISH</v>
      </c>
    </row>
    <row r="2561" spans="1:12" ht="13.5" x14ac:dyDescent="0.25">
      <c r="A2561" s="3">
        <f>RSI!A2561</f>
        <v>45730</v>
      </c>
      <c r="B2561" s="2">
        <f>RSI!B2561</f>
        <v>9.7230000000000008</v>
      </c>
      <c r="C2561" s="2">
        <f>RSI!I2561</f>
        <v>86.15234922559037</v>
      </c>
      <c r="D2561" s="2">
        <f>MACD!E2561</f>
        <v>-0.35281800944467179</v>
      </c>
      <c r="E2561" s="2">
        <f>MACD!F2561</f>
        <v>-0.22384623720093311</v>
      </c>
      <c r="F2561" s="2">
        <f>'Moving Avg'!D2561</f>
        <v>9.2485400000000002</v>
      </c>
      <c r="G2561" s="2">
        <f>'Moving Avg'!F2561</f>
        <v>8.6068100000000012</v>
      </c>
      <c r="H2561" s="2">
        <f>'Moving Avg'!G2561</f>
        <v>8.4662119999999987</v>
      </c>
      <c r="I2561" s="2">
        <f>'Moving Avg'!H2561</f>
        <v>8.5416370000000015</v>
      </c>
      <c r="J2561" s="6" t="str">
        <f>OBV!F2561</f>
        <v>BULLISH</v>
      </c>
      <c r="K2561" s="6" t="str">
        <f>OBV!G2561</f>
        <v>WEAK</v>
      </c>
      <c r="L2561" s="6" t="str">
        <f>OBV!H2561</f>
        <v>CONFIRMED BULLISH</v>
      </c>
    </row>
    <row r="2562" spans="1:12" ht="13.5" x14ac:dyDescent="0.25">
      <c r="A2562" s="3">
        <f>RSI!A2562</f>
        <v>45733</v>
      </c>
      <c r="B2562" s="2">
        <f>RSI!B2562</f>
        <v>10.0341</v>
      </c>
      <c r="C2562" s="2">
        <f>RSI!I2562</f>
        <v>88.604016921830066</v>
      </c>
      <c r="D2562" s="2">
        <f>MACD!E2562</f>
        <v>-0.40801154855344279</v>
      </c>
      <c r="E2562" s="2">
        <f>MACD!F2562</f>
        <v>-0.26067929947143503</v>
      </c>
      <c r="F2562" s="2">
        <f>'Moving Avg'!D2562</f>
        <v>9.4663199999999996</v>
      </c>
      <c r="G2562" s="2">
        <f>'Moving Avg'!F2562</f>
        <v>8.7001500000000007</v>
      </c>
      <c r="H2562" s="2">
        <f>'Moving Avg'!G2562</f>
        <v>8.4971300000000003</v>
      </c>
      <c r="I2562" s="2">
        <f>'Moving Avg'!H2562</f>
        <v>8.5497865000000015</v>
      </c>
      <c r="J2562" s="6" t="str">
        <f>OBV!F2562</f>
        <v>BULLISH</v>
      </c>
      <c r="K2562" s="6" t="str">
        <f>OBV!G2562</f>
        <v>WEAK</v>
      </c>
      <c r="L2562" s="6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10.1119</v>
      </c>
      <c r="C2563" s="2">
        <f>RSI!I2563</f>
        <v>89.122664433089582</v>
      </c>
      <c r="D2563" s="2">
        <f>MACD!E2563</f>
        <v>-0.47141832080614421</v>
      </c>
      <c r="E2563" s="2">
        <f>MACD!F2563</f>
        <v>-0.3028271037383769</v>
      </c>
      <c r="F2563" s="2">
        <f>'Moving Avg'!D2563</f>
        <v>9.6996599999999997</v>
      </c>
      <c r="G2563" s="2">
        <f>'Moving Avg'!F2563</f>
        <v>8.793490000000002</v>
      </c>
      <c r="H2563" s="2">
        <f>'Moving Avg'!G2563</f>
        <v>8.5301880000000008</v>
      </c>
      <c r="I2563" s="2">
        <f>'Moving Avg'!H2563</f>
        <v>8.5581385000000019</v>
      </c>
      <c r="J2563" s="6" t="str">
        <f>OBV!F2563</f>
        <v>BULLISH</v>
      </c>
      <c r="K2563" s="6" t="str">
        <f>OBV!G2563</f>
        <v>WEAK</v>
      </c>
      <c r="L2563" s="6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10.2967</v>
      </c>
      <c r="C2564" s="2">
        <f>RSI!I2564</f>
        <v>90.256950189855701</v>
      </c>
      <c r="D2564" s="2">
        <f>MACD!E2564</f>
        <v>-0.54958638088098155</v>
      </c>
      <c r="E2564" s="2">
        <f>MACD!F2564</f>
        <v>-0.35217895916689784</v>
      </c>
      <c r="F2564" s="2">
        <f>'Moving Avg'!D2564</f>
        <v>9.8941200000000009</v>
      </c>
      <c r="G2564" s="2">
        <f>'Moving Avg'!F2564</f>
        <v>8.8965550000000011</v>
      </c>
      <c r="H2564" s="2">
        <f>'Moving Avg'!G2564</f>
        <v>8.5675259999999991</v>
      </c>
      <c r="I2564" s="2">
        <f>'Moving Avg'!H2564</f>
        <v>8.5676010000000016</v>
      </c>
      <c r="J2564" s="6" t="str">
        <f>OBV!F2564</f>
        <v>BULLISH</v>
      </c>
      <c r="K2564" s="6" t="str">
        <f>OBV!G2564</f>
        <v>WEAK</v>
      </c>
      <c r="L2564" s="6" t="str">
        <f>OBV!H2564</f>
        <v>CONFIRMED BULLISH</v>
      </c>
    </row>
    <row r="2565" spans="1:12" ht="13.5" x14ac:dyDescent="0.25">
      <c r="A2565" s="3">
        <f>RSI!A2565</f>
        <v>45737</v>
      </c>
      <c r="B2565" s="2">
        <f>RSI!B2565</f>
        <v>10.3453</v>
      </c>
      <c r="C2565" s="2">
        <f>RSI!I2565</f>
        <v>90.536444687534782</v>
      </c>
      <c r="D2565" s="2">
        <f>MACD!E2565</f>
        <v>-0.62766806463327995</v>
      </c>
      <c r="E2565" s="2">
        <f>MACD!F2565</f>
        <v>-0.40727678026017428</v>
      </c>
      <c r="F2565" s="2">
        <f>'Moving Avg'!D2565</f>
        <v>10.1022</v>
      </c>
      <c r="G2565" s="2">
        <f>'Moving Avg'!F2565</f>
        <v>9.0020499999999988</v>
      </c>
      <c r="H2565" s="2">
        <f>'Moving Avg'!G2565</f>
        <v>8.6056399999999993</v>
      </c>
      <c r="I2565" s="2">
        <f>'Moving Avg'!H2565</f>
        <v>8.5774000000000008</v>
      </c>
      <c r="J2565" s="6" t="str">
        <f>OBV!F2565</f>
        <v>BULLISH</v>
      </c>
      <c r="K2565" s="6" t="str">
        <f>OBV!G2565</f>
        <v>WEAK</v>
      </c>
      <c r="L2565" s="6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10.3453</v>
      </c>
      <c r="C2566" s="2">
        <f>RSI!I2566</f>
        <v>90.536444687534782</v>
      </c>
      <c r="D2566" s="2">
        <f>MACD!E2566</f>
        <v>-0.70623840871689403</v>
      </c>
      <c r="E2566" s="2">
        <f>MACD!F2566</f>
        <v>-0.46706910595151824</v>
      </c>
      <c r="F2566" s="2">
        <f>'Moving Avg'!D2566</f>
        <v>10.226660000000001</v>
      </c>
      <c r="G2566" s="2">
        <f>'Moving Avg'!F2566</f>
        <v>9.1060850000000002</v>
      </c>
      <c r="H2566" s="2">
        <f>'Moving Avg'!G2566</f>
        <v>8.6441440000000007</v>
      </c>
      <c r="I2566" s="2">
        <f>'Moving Avg'!H2566</f>
        <v>8.5871990000000018</v>
      </c>
      <c r="J2566" s="6" t="str">
        <f>OBV!F2566</f>
        <v>BULLISH</v>
      </c>
      <c r="K2566" s="6" t="str">
        <f>OBV!G2566</f>
        <v>WEAK</v>
      </c>
      <c r="L2566" s="6" t="str">
        <f>OBV!H2566</f>
        <v>CONFIRMED BULLISH</v>
      </c>
    </row>
    <row r="2567" spans="1:12" ht="13.5" x14ac:dyDescent="0.25">
      <c r="A2567" s="3">
        <f>RSI!A2567</f>
        <v>45741</v>
      </c>
      <c r="B2567" s="2">
        <f>RSI!B2567</f>
        <v>10.403600000000001</v>
      </c>
      <c r="C2567" s="2">
        <f>RSI!I2567</f>
        <v>90.89963865703065</v>
      </c>
      <c r="D2567" s="2">
        <f>MACD!E2567</f>
        <v>-0.72460903831269619</v>
      </c>
      <c r="E2567" s="2">
        <f>MACD!F2567</f>
        <v>-0.51857709242375383</v>
      </c>
      <c r="F2567" s="2">
        <f>'Moving Avg'!D2567</f>
        <v>10.300560000000001</v>
      </c>
      <c r="G2567" s="2">
        <f>'Moving Avg'!F2567</f>
        <v>9.2130350000000014</v>
      </c>
      <c r="H2567" s="2">
        <f>'Moving Avg'!G2567</f>
        <v>8.6865360000000003</v>
      </c>
      <c r="I2567" s="2">
        <f>'Moving Avg'!H2567</f>
        <v>8.5974765000000044</v>
      </c>
      <c r="J2567" s="6" t="str">
        <f>OBV!F2567</f>
        <v>BULLISH</v>
      </c>
      <c r="K2567" s="6" t="str">
        <f>OBV!G2567</f>
        <v>WEAK</v>
      </c>
      <c r="L2567" s="6" t="str">
        <f>OBV!H2567</f>
        <v>CONFIRMED BULLISH</v>
      </c>
    </row>
    <row r="2568" spans="1:12" ht="13.5" x14ac:dyDescent="0.25">
      <c r="A2568" s="3">
        <f>RSI!A2568</f>
        <v>45742</v>
      </c>
      <c r="B2568" s="2">
        <f>RSI!B2568</f>
        <v>10.5883</v>
      </c>
      <c r="C2568" s="2">
        <f>RSI!I2568</f>
        <v>91.953265872610288</v>
      </c>
      <c r="D2568" s="2">
        <f>MACD!E2568</f>
        <v>-0.76104575337136993</v>
      </c>
      <c r="E2568" s="2">
        <f>MACD!F2568</f>
        <v>-0.56707082461327707</v>
      </c>
      <c r="F2568" s="2">
        <f>'Moving Avg'!D2568</f>
        <v>10.395840000000002</v>
      </c>
      <c r="G2568" s="2">
        <f>'Moving Avg'!F2568</f>
        <v>9.330680000000001</v>
      </c>
      <c r="H2568" s="2">
        <f>'Moving Avg'!G2568</f>
        <v>8.7310660000000002</v>
      </c>
      <c r="I2568" s="2">
        <f>'Moving Avg'!H2568</f>
        <v>8.6088640000000023</v>
      </c>
      <c r="J2568" s="6" t="str">
        <f>OBV!F2568</f>
        <v>BULLISH</v>
      </c>
      <c r="K2568" s="6" t="str">
        <f>OBV!G2568</f>
        <v>WEAK</v>
      </c>
      <c r="L2568" s="6" t="str">
        <f>OBV!H2568</f>
        <v>CONFIRMED BULLISH</v>
      </c>
    </row>
    <row r="2569" spans="1:12" ht="13.5" x14ac:dyDescent="0.25">
      <c r="A2569" s="3">
        <f>RSI!A2569</f>
        <v>45743</v>
      </c>
      <c r="B2569" s="2">
        <f>RSI!B2569</f>
        <v>10.6953</v>
      </c>
      <c r="C2569" s="2">
        <f>RSI!I2569</f>
        <v>92.495342619916642</v>
      </c>
      <c r="D2569" s="2">
        <f>MACD!E2569</f>
        <v>-0.7492324018831944</v>
      </c>
      <c r="E2569" s="2">
        <f>MACD!F2569</f>
        <v>-0.60350314006726058</v>
      </c>
      <c r="F2569" s="2">
        <f>'Moving Avg'!D2569</f>
        <v>10.475560000000002</v>
      </c>
      <c r="G2569" s="2">
        <f>'Moving Avg'!F2569</f>
        <v>9.4551350000000021</v>
      </c>
      <c r="H2569" s="2">
        <f>'Moving Avg'!G2569</f>
        <v>8.7720979999999997</v>
      </c>
      <c r="I2569" s="2">
        <f>'Moving Avg'!H2569</f>
        <v>8.6212065000000031</v>
      </c>
      <c r="J2569" s="6" t="str">
        <f>OBV!F2569</f>
        <v>BULLISH</v>
      </c>
      <c r="K2569" s="6" t="str">
        <f>OBV!G2569</f>
        <v>WEAK</v>
      </c>
      <c r="L2569" s="6" t="str">
        <f>OBV!H2569</f>
        <v>CONFIRMED BULLISH</v>
      </c>
    </row>
    <row r="2570" spans="1:12" ht="13.5" x14ac:dyDescent="0.25">
      <c r="A2570" s="3">
        <f>RSI!A2570</f>
        <v>45744</v>
      </c>
      <c r="B2570" s="2">
        <f>RSI!B2570</f>
        <v>10.6953</v>
      </c>
      <c r="C2570" s="2">
        <f>RSI!I2570</f>
        <v>92.495342619916642</v>
      </c>
      <c r="D2570" s="2">
        <f>MACD!E2570</f>
        <v>-0.75006145810319147</v>
      </c>
      <c r="E2570" s="2">
        <f>MACD!F2570</f>
        <v>-0.63281480367444676</v>
      </c>
      <c r="F2570" s="2">
        <f>'Moving Avg'!D2570</f>
        <v>10.54556</v>
      </c>
      <c r="G2570" s="2">
        <f>'Moving Avg'!F2570</f>
        <v>9.5654900000000005</v>
      </c>
      <c r="H2570" s="2">
        <f>'Moving Avg'!G2570</f>
        <v>8.8131299999999992</v>
      </c>
      <c r="I2570" s="2">
        <f>'Moving Avg'!H2570</f>
        <v>8.6337825000000024</v>
      </c>
      <c r="J2570" s="6" t="str">
        <f>OBV!F2570</f>
        <v>BULLISH</v>
      </c>
      <c r="K2570" s="6" t="str">
        <f>OBV!G2570</f>
        <v>WEAK</v>
      </c>
      <c r="L2570" s="6" t="str">
        <f>OBV!H2570</f>
        <v>CONFIRMED BULLISH</v>
      </c>
    </row>
    <row r="2571" spans="1:12" ht="13.5" x14ac:dyDescent="0.25">
      <c r="A2571" s="3">
        <f>RSI!A2571</f>
        <v>45749</v>
      </c>
      <c r="B2571" s="2">
        <f>RSI!B2571</f>
        <v>10.987</v>
      </c>
      <c r="C2571" s="2">
        <f>RSI!I2571</f>
        <v>93.813101960829982</v>
      </c>
      <c r="D2571" s="2">
        <f>MACD!E2571</f>
        <v>-0.71529263937978804</v>
      </c>
      <c r="E2571" s="2">
        <f>MACD!F2571</f>
        <v>-0.64931037081551501</v>
      </c>
      <c r="F2571" s="2">
        <f>'Moving Avg'!D2571</f>
        <v>10.6739</v>
      </c>
      <c r="G2571" s="2">
        <f>'Moving Avg'!F2571</f>
        <v>9.6850850000000008</v>
      </c>
      <c r="H2571" s="2">
        <f>'Moving Avg'!G2571</f>
        <v>8.8601899999999993</v>
      </c>
      <c r="I2571" s="2">
        <f>'Moving Avg'!H2571</f>
        <v>8.6473970000000016</v>
      </c>
      <c r="J2571" s="6" t="str">
        <f>OBV!F2571</f>
        <v>BULLISH</v>
      </c>
      <c r="K2571" s="6" t="str">
        <f>OBV!G2571</f>
        <v>WEAK</v>
      </c>
      <c r="L2571" s="6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10.9384</v>
      </c>
      <c r="C2572" s="2">
        <f>RSI!I2572</f>
        <v>90.947726070699247</v>
      </c>
      <c r="D2572" s="2">
        <f>MACD!E2572</f>
        <v>-0.64284364876310995</v>
      </c>
      <c r="E2572" s="2">
        <f>MACD!F2572</f>
        <v>-0.648017026405034</v>
      </c>
      <c r="F2572" s="2">
        <f>'Moving Avg'!D2572</f>
        <v>10.780860000000001</v>
      </c>
      <c r="G2572" s="2">
        <f>'Moving Avg'!F2572</f>
        <v>9.800790000000001</v>
      </c>
      <c r="H2572" s="2">
        <f>'Moving Avg'!G2572</f>
        <v>8.9086119999999998</v>
      </c>
      <c r="I2572" s="2">
        <f>'Moving Avg'!H2572</f>
        <v>8.660301500000001</v>
      </c>
      <c r="J2572" s="6" t="str">
        <f>OBV!F2572</f>
        <v>BULLISH</v>
      </c>
      <c r="K2572" s="6" t="str">
        <f>OBV!G2572</f>
        <v>WEAK</v>
      </c>
      <c r="L2572" s="6" t="str">
        <f>OBV!H2572</f>
        <v>CONFIRMED BULLISH</v>
      </c>
    </row>
    <row r="2573" spans="1:12" ht="13.5" x14ac:dyDescent="0.25">
      <c r="A2573" s="3">
        <f>RSI!A2573</f>
        <v>45751</v>
      </c>
      <c r="B2573" s="2">
        <f>RSI!B2573</f>
        <v>11.162000000000001</v>
      </c>
      <c r="C2573" s="2">
        <f>RSI!I2573</f>
        <v>92.137582164900067</v>
      </c>
      <c r="D2573" s="2">
        <f>MACD!E2573</f>
        <v>-0.5936549108296667</v>
      </c>
      <c r="E2573" s="2">
        <f>MACD!F2573</f>
        <v>-0.63714460328996059</v>
      </c>
      <c r="F2573" s="2">
        <f>'Moving Avg'!D2573</f>
        <v>10.8956</v>
      </c>
      <c r="G2573" s="2">
        <f>'Moving Avg'!F2573</f>
        <v>9.9286449999999995</v>
      </c>
      <c r="H2573" s="2">
        <f>'Moving Avg'!G2573</f>
        <v>8.9650059999999989</v>
      </c>
      <c r="I2573" s="2">
        <f>'Moving Avg'!H2573</f>
        <v>8.6743240000000021</v>
      </c>
      <c r="J2573" s="6" t="str">
        <f>OBV!F2573</f>
        <v>BULLISH</v>
      </c>
      <c r="K2573" s="6" t="str">
        <f>OBV!G2573</f>
        <v>WEAK</v>
      </c>
      <c r="L2573" s="6" t="str">
        <f>OBV!H2573</f>
        <v>CONFIRMED BULLISH</v>
      </c>
    </row>
    <row r="2574" spans="1:12" ht="13.5" x14ac:dyDescent="0.25">
      <c r="A2574" s="3">
        <f>RSI!A2574</f>
        <v>45754</v>
      </c>
      <c r="B2574" s="2">
        <f>RSI!B2574</f>
        <v>11.6676</v>
      </c>
      <c r="C2574" s="2">
        <f>RSI!I2574</f>
        <v>94.043977713594685</v>
      </c>
      <c r="D2574" s="2">
        <f>MACD!E2574</f>
        <v>-0.56933946189799833</v>
      </c>
      <c r="E2574" s="2">
        <f>MACD!F2574</f>
        <v>-0.62358357501156825</v>
      </c>
      <c r="F2574" s="2">
        <f>'Moving Avg'!D2574</f>
        <v>11.090059999999999</v>
      </c>
      <c r="G2574" s="2">
        <f>'Moving Avg'!F2574</f>
        <v>10.082754999999999</v>
      </c>
      <c r="H2574" s="2">
        <f>'Moving Avg'!G2574</f>
        <v>9.0303439999999995</v>
      </c>
      <c r="I2574" s="2">
        <f>'Moving Avg'!H2574</f>
        <v>8.6909215</v>
      </c>
      <c r="J2574" s="6" t="str">
        <f>OBV!F2574</f>
        <v>BULLISH</v>
      </c>
      <c r="K2574" s="6" t="str">
        <f>OBV!G2574</f>
        <v>WEAK</v>
      </c>
      <c r="L2574" s="6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12.1051</v>
      </c>
      <c r="C2575" s="2">
        <f>RSI!I2575</f>
        <v>95.141709109364427</v>
      </c>
      <c r="D2575" s="2">
        <f>MACD!E2575</f>
        <v>-0.5843539738529806</v>
      </c>
      <c r="E2575" s="2">
        <f>MACD!F2575</f>
        <v>-0.61573765477985076</v>
      </c>
      <c r="F2575" s="2">
        <f>'Moving Avg'!D2575</f>
        <v>11.372020000000001</v>
      </c>
      <c r="G2575" s="2">
        <f>'Moving Avg'!F2575</f>
        <v>10.25874</v>
      </c>
      <c r="H2575" s="2">
        <f>'Moving Avg'!G2575</f>
        <v>9.1052099999999996</v>
      </c>
      <c r="I2575" s="2">
        <f>'Moving Avg'!H2575</f>
        <v>8.7101265000000012</v>
      </c>
      <c r="J2575" s="6" t="str">
        <f>OBV!F2575</f>
        <v>BULLISH</v>
      </c>
      <c r="K2575" s="6" t="str">
        <f>OBV!G2575</f>
        <v>WEAK</v>
      </c>
      <c r="L2575" s="6" t="str">
        <f>OBV!H2575</f>
        <v>CONFIRMED BULLISH</v>
      </c>
    </row>
    <row r="2576" spans="1:12" ht="13.5" x14ac:dyDescent="0.25">
      <c r="A2576" s="3">
        <f>RSI!A2576</f>
        <v>45757</v>
      </c>
      <c r="B2576" s="2">
        <f>RSI!B2576</f>
        <v>12.639900000000001</v>
      </c>
      <c r="C2576" s="2">
        <f>RSI!I2576</f>
        <v>96.090304008416297</v>
      </c>
      <c r="D2576" s="2">
        <f>MACD!E2576</f>
        <v>-0.64912769149460026</v>
      </c>
      <c r="E2576" s="2">
        <f>MACD!F2576</f>
        <v>-0.62241566212280064</v>
      </c>
      <c r="F2576" s="2">
        <f>'Moving Avg'!D2576</f>
        <v>11.7026</v>
      </c>
      <c r="G2576" s="2">
        <f>'Moving Avg'!F2576</f>
        <v>10.462925</v>
      </c>
      <c r="H2576" s="2">
        <f>'Moving Avg'!G2576</f>
        <v>9.1907719999999991</v>
      </c>
      <c r="I2576" s="2">
        <f>'Moving Avg'!H2576</f>
        <v>8.7317254999999996</v>
      </c>
      <c r="J2576" s="6" t="str">
        <f>OBV!F2576</f>
        <v>BULLISH</v>
      </c>
      <c r="K2576" s="6" t="str">
        <f>OBV!G2576</f>
        <v>WEAK</v>
      </c>
      <c r="L2576" s="6" t="str">
        <f>OBV!H2576</f>
        <v>CONFIRMED BULLISH</v>
      </c>
    </row>
    <row r="2577" spans="1:12" ht="13.5" x14ac:dyDescent="0.25">
      <c r="A2577" s="3">
        <f>RSI!A2577</f>
        <v>45758</v>
      </c>
      <c r="B2577" s="2">
        <f>RSI!B2577</f>
        <v>13.0288</v>
      </c>
      <c r="C2577" s="2">
        <f>RSI!I2577</f>
        <v>96.608837797231729</v>
      </c>
      <c r="D2577" s="2">
        <f>MACD!E2577</f>
        <v>-0.73846632849023131</v>
      </c>
      <c r="E2577" s="2">
        <f>MACD!F2577</f>
        <v>-0.64562579539628684</v>
      </c>
      <c r="F2577" s="2">
        <f>'Moving Avg'!D2577</f>
        <v>12.120680000000002</v>
      </c>
      <c r="G2577" s="2">
        <f>'Moving Avg'!F2577</f>
        <v>10.667104999999999</v>
      </c>
      <c r="H2577" s="2">
        <f>'Moving Avg'!G2577</f>
        <v>9.2860559999999985</v>
      </c>
      <c r="I2577" s="2">
        <f>'Moving Avg'!H2577</f>
        <v>8.7548955000000017</v>
      </c>
      <c r="J2577" s="6" t="str">
        <f>OBV!F2577</f>
        <v>BULLISH</v>
      </c>
      <c r="K2577" s="6" t="str">
        <f>OBV!G2577</f>
        <v>WEAK</v>
      </c>
      <c r="L2577" s="6" t="str">
        <f>OBV!H2577</f>
        <v>CONFIRMED BULLISH</v>
      </c>
    </row>
    <row r="2578" spans="1:12" ht="13.5" x14ac:dyDescent="0.25">
      <c r="A2578" s="3">
        <f>RSI!A2578</f>
        <v>45761</v>
      </c>
      <c r="B2578" s="2">
        <f>RSI!B2578</f>
        <v>12.7857</v>
      </c>
      <c r="C2578" s="2">
        <f>RSI!I2578</f>
        <v>88.690351870460518</v>
      </c>
      <c r="D2578" s="2">
        <f>MACD!E2578</f>
        <v>-0.78353943350401423</v>
      </c>
      <c r="E2578" s="2">
        <f>MACD!F2578</f>
        <v>-0.67320852301783229</v>
      </c>
      <c r="F2578" s="2">
        <f>'Moving Avg'!D2578</f>
        <v>12.44542</v>
      </c>
      <c r="G2578" s="2">
        <f>'Moving Avg'!F2578</f>
        <v>10.859129999999999</v>
      </c>
      <c r="H2578" s="2">
        <f>'Moving Avg'!G2578</f>
        <v>9.3764779999999988</v>
      </c>
      <c r="I2578" s="2">
        <f>'Moving Avg'!H2578</f>
        <v>8.7768964999999994</v>
      </c>
      <c r="J2578" s="6" t="str">
        <f>OBV!F2578</f>
        <v>BULLISH</v>
      </c>
      <c r="K2578" s="6" t="str">
        <f>OBV!G2578</f>
        <v>WEAK</v>
      </c>
      <c r="L2578" s="6" t="str">
        <f>OBV!H2578</f>
        <v>CONFIRMED BULLISH</v>
      </c>
    </row>
    <row r="2579" spans="1:12" ht="13.5" x14ac:dyDescent="0.25">
      <c r="A2579" s="3">
        <f>RSI!A2579</f>
        <v>45762</v>
      </c>
      <c r="B2579" s="2">
        <f>RSI!B2579</f>
        <v>13.077400000000001</v>
      </c>
      <c r="C2579" s="2">
        <f>RSI!I2579</f>
        <v>89.773501384402493</v>
      </c>
      <c r="D2579" s="2">
        <f>MACD!E2579</f>
        <v>-0.84011135984240148</v>
      </c>
      <c r="E2579" s="2">
        <f>MACD!F2579</f>
        <v>-0.7065890903827462</v>
      </c>
      <c r="F2579" s="2">
        <f>'Moving Avg'!D2579</f>
        <v>12.72738</v>
      </c>
      <c r="G2579" s="2">
        <f>'Moving Avg'!F2579</f>
        <v>11.04678</v>
      </c>
      <c r="H2579" s="2">
        <f>'Moving Avg'!G2579</f>
        <v>9.4709839999999996</v>
      </c>
      <c r="I2579" s="2">
        <f>'Moving Avg'!H2579</f>
        <v>8.7997489999999985</v>
      </c>
      <c r="J2579" s="6" t="str">
        <f>OBV!F2579</f>
        <v>BULLISH</v>
      </c>
      <c r="K2579" s="6" t="str">
        <f>OBV!G2579</f>
        <v>WEAK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13.1066</v>
      </c>
      <c r="C2580" s="2">
        <f>RSI!I2580</f>
        <v>89.878006244149518</v>
      </c>
      <c r="D2580" s="2">
        <f>MACD!E2580</f>
        <v>-0.90416957723182279</v>
      </c>
      <c r="E2580" s="2">
        <f>MACD!F2580</f>
        <v>-0.74610518775256152</v>
      </c>
      <c r="F2580" s="2">
        <f>'Moving Avg'!D2580</f>
        <v>12.927680000000001</v>
      </c>
      <c r="G2580" s="2">
        <f>'Moving Avg'!F2580</f>
        <v>11.236865</v>
      </c>
      <c r="H2580" s="2">
        <f>'Moving Avg'!G2580</f>
        <v>9.5678239999999999</v>
      </c>
      <c r="I2580" s="2">
        <f>'Moving Avg'!H2580</f>
        <v>8.822654</v>
      </c>
      <c r="J2580" s="6" t="str">
        <f>OBV!F2580</f>
        <v>BULLISH</v>
      </c>
      <c r="K2580" s="6" t="str">
        <f>OBV!G2580</f>
        <v>STRONG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13.4177</v>
      </c>
      <c r="C2581" s="2">
        <f>RSI!I2581</f>
        <v>90.94025742733146</v>
      </c>
      <c r="D2581" s="2">
        <f>MACD!E2581</f>
        <v>-0.94970043612972432</v>
      </c>
      <c r="E2581" s="2">
        <f>MACD!F2581</f>
        <v>-0.78682423742799412</v>
      </c>
      <c r="F2581" s="2">
        <f>'Moving Avg'!D2581</f>
        <v>13.08324</v>
      </c>
      <c r="G2581" s="2">
        <f>'Moving Avg'!F2581</f>
        <v>11.4216</v>
      </c>
      <c r="H2581" s="2">
        <f>'Moving Avg'!G2581</f>
        <v>9.6681640000000009</v>
      </c>
      <c r="I2581" s="2">
        <f>'Moving Avg'!H2581</f>
        <v>8.8455514999999991</v>
      </c>
      <c r="J2581" s="6" t="str">
        <f>OBV!F2581</f>
        <v>BULLISH</v>
      </c>
      <c r="K2581" s="6" t="str">
        <f>OBV!G2581</f>
        <v>STRONG</v>
      </c>
      <c r="L2581" s="6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13.7872</v>
      </c>
      <c r="C2582" s="2">
        <f>RSI!I2582</f>
        <v>92.012452326256806</v>
      </c>
      <c r="D2582" s="2">
        <f>MACD!E2582</f>
        <v>-1.0370975428317326</v>
      </c>
      <c r="E2582" s="2">
        <f>MACD!F2582</f>
        <v>-0.83687889850874186</v>
      </c>
      <c r="F2582" s="2">
        <f>'Moving Avg'!D2582</f>
        <v>13.234919999999999</v>
      </c>
      <c r="G2582" s="2">
        <f>'Moving Avg'!F2582</f>
        <v>11.609255000000001</v>
      </c>
      <c r="H2582" s="2">
        <f>'Moving Avg'!G2582</f>
        <v>9.7788120000000003</v>
      </c>
      <c r="I2582" s="2">
        <f>'Moving Avg'!H2582</f>
        <v>8.8702964999999985</v>
      </c>
      <c r="J2582" s="6" t="str">
        <f>OBV!F2582</f>
        <v>BULLISH</v>
      </c>
      <c r="K2582" s="6" t="str">
        <f>OBV!G2582</f>
        <v>STRONG</v>
      </c>
      <c r="L2582" s="6" t="str">
        <f>OBV!H2582</f>
        <v>CONFIRMED BULLISH</v>
      </c>
    </row>
    <row r="2583" spans="1:12" ht="13.5" x14ac:dyDescent="0.25">
      <c r="A2583" s="3">
        <f>RSI!A2583</f>
        <v>45768</v>
      </c>
      <c r="B2583" s="2">
        <f>RSI!B2583</f>
        <v>13.865</v>
      </c>
      <c r="C2583" s="2">
        <f>RSI!I2583</f>
        <v>92.221199381065659</v>
      </c>
      <c r="D2583" s="2">
        <f>MACD!E2583</f>
        <v>-1.0975802042896383</v>
      </c>
      <c r="E2583" s="2">
        <f>MACD!F2583</f>
        <v>-0.88901915966492118</v>
      </c>
      <c r="F2583" s="2">
        <f>'Moving Avg'!D2583</f>
        <v>13.45078</v>
      </c>
      <c r="G2583" s="2">
        <f>'Moving Avg'!F2583</f>
        <v>11.796910000000002</v>
      </c>
      <c r="H2583" s="2">
        <f>'Moving Avg'!G2583</f>
        <v>9.8892659999999992</v>
      </c>
      <c r="I2583" s="2">
        <f>'Moving Avg'!H2583</f>
        <v>8.8957219999999992</v>
      </c>
      <c r="J2583" s="6" t="str">
        <f>OBV!F2583</f>
        <v>BULLISH</v>
      </c>
      <c r="K2583" s="6" t="str">
        <f>OBV!G2583</f>
        <v>STRONG</v>
      </c>
      <c r="L2583" s="6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13.806699999999999</v>
      </c>
      <c r="C2584" s="2">
        <f>RSI!I2584</f>
        <v>90.316408969924808</v>
      </c>
      <c r="D2584" s="2">
        <f>MACD!E2584</f>
        <v>-1.0811591532462366</v>
      </c>
      <c r="E2584" s="2">
        <f>MACD!F2584</f>
        <v>-0.9274471583811843</v>
      </c>
      <c r="F2584" s="2">
        <f>'Moving Avg'!D2584</f>
        <v>13.596640000000003</v>
      </c>
      <c r="G2584" s="2">
        <f>'Moving Avg'!F2584</f>
        <v>11.97241</v>
      </c>
      <c r="H2584" s="2">
        <f>'Moving Avg'!G2584</f>
        <v>9.999136</v>
      </c>
      <c r="I2584" s="2">
        <f>'Moving Avg'!H2584</f>
        <v>8.9210020000000014</v>
      </c>
      <c r="J2584" s="6" t="str">
        <f>OBV!F2584</f>
        <v>BULLISH</v>
      </c>
      <c r="K2584" s="6" t="str">
        <f>OBV!G2584</f>
        <v>STRONG</v>
      </c>
      <c r="L2584" s="6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13.6608</v>
      </c>
      <c r="C2585" s="2">
        <f>RSI!I2585</f>
        <v>85.553984601633047</v>
      </c>
      <c r="D2585" s="2">
        <f>MACD!E2585</f>
        <v>-1.002234863645322</v>
      </c>
      <c r="E2585" s="2">
        <f>MACD!F2585</f>
        <v>-0.94240469943401195</v>
      </c>
      <c r="F2585" s="2">
        <f>'Moving Avg'!D2585</f>
        <v>13.70748</v>
      </c>
      <c r="G2585" s="2">
        <f>'Moving Avg'!F2585</f>
        <v>12.138185</v>
      </c>
      <c r="H2585" s="2">
        <f>'Moving Avg'!G2585</f>
        <v>10.107256</v>
      </c>
      <c r="I2585" s="2">
        <f>'Moving Avg'!H2585</f>
        <v>8.9460385000000002</v>
      </c>
      <c r="J2585" s="6" t="str">
        <f>OBV!F2585</f>
        <v>BULLISH</v>
      </c>
      <c r="K2585" s="6" t="str">
        <f>OBV!G2585</f>
        <v>STRONG</v>
      </c>
      <c r="L2585" s="6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13.806699999999999</v>
      </c>
      <c r="C2586" s="2">
        <f>RSI!I2586</f>
        <v>86.330244008378955</v>
      </c>
      <c r="D2586" s="2">
        <f>MACD!E2586</f>
        <v>-0.87523737334665341</v>
      </c>
      <c r="E2586" s="2">
        <f>MACD!F2586</f>
        <v>-0.92897123421654026</v>
      </c>
      <c r="F2586" s="2">
        <f>'Moving Avg'!D2586</f>
        <v>13.78528</v>
      </c>
      <c r="G2586" s="2">
        <f>'Moving Avg'!F2586</f>
        <v>12.311255000000003</v>
      </c>
      <c r="H2586" s="2">
        <f>'Moving Avg'!G2586</f>
        <v>10.218097999999998</v>
      </c>
      <c r="I2586" s="2">
        <f>'Moving Avg'!H2586</f>
        <v>8.9713185000000006</v>
      </c>
      <c r="J2586" s="6" t="str">
        <f>OBV!F2586</f>
        <v>BULLISH</v>
      </c>
      <c r="K2586" s="6" t="str">
        <f>OBV!G2586</f>
        <v>STRONG</v>
      </c>
      <c r="L2586" s="6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14.0886</v>
      </c>
      <c r="C2587" s="2">
        <f>RSI!I2587</f>
        <v>87.704960658241021</v>
      </c>
      <c r="D2587" s="2">
        <f>MACD!E2587</f>
        <v>-0.74011127840214996</v>
      </c>
      <c r="E2587" s="2">
        <f>MACD!F2587</f>
        <v>-0.89119924305366227</v>
      </c>
      <c r="F2587" s="2">
        <f>'Moving Avg'!D2587</f>
        <v>13.845560000000001</v>
      </c>
      <c r="G2587" s="2">
        <f>'Moving Avg'!F2587</f>
        <v>12.495505</v>
      </c>
      <c r="H2587" s="2">
        <f>'Moving Avg'!G2587</f>
        <v>10.335355999999999</v>
      </c>
      <c r="I2587" s="2">
        <f>'Moving Avg'!H2587</f>
        <v>8.9980080000000022</v>
      </c>
      <c r="J2587" s="6" t="str">
        <f>OBV!F2587</f>
        <v>BULLISH</v>
      </c>
      <c r="K2587" s="6" t="str">
        <f>OBV!G2587</f>
        <v>STRONG</v>
      </c>
      <c r="L2587" s="6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13.991400000000001</v>
      </c>
      <c r="C2588" s="2">
        <f>RSI!I2588</f>
        <v>84.547702365806728</v>
      </c>
      <c r="D2588" s="2">
        <f>MACD!E2588</f>
        <v>-0.66808643161198944</v>
      </c>
      <c r="E2588" s="2">
        <f>MACD!F2588</f>
        <v>-0.84657668076532777</v>
      </c>
      <c r="F2588" s="2">
        <f>'Moving Avg'!D2588</f>
        <v>13.870840000000001</v>
      </c>
      <c r="G2588" s="2">
        <f>'Moving Avg'!F2588</f>
        <v>12.665659999999999</v>
      </c>
      <c r="H2588" s="2">
        <f>'Moving Avg'!G2588</f>
        <v>10.448532</v>
      </c>
      <c r="I2588" s="2">
        <f>'Moving Avg'!H2588</f>
        <v>9.0242115000000016</v>
      </c>
      <c r="J2588" s="6" t="str">
        <f>OBV!F2588</f>
        <v>BULLISH</v>
      </c>
      <c r="K2588" s="6" t="str">
        <f>OBV!G2588</f>
        <v>STRONG</v>
      </c>
      <c r="L2588" s="6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13.728899999999999</v>
      </c>
      <c r="C2589" s="2">
        <f>RSI!I2589</f>
        <v>76.534753547687444</v>
      </c>
      <c r="D2589" s="2">
        <f>MACD!E2589</f>
        <v>-0.55346199117397532</v>
      </c>
      <c r="E2589" s="2">
        <f>MACD!F2589</f>
        <v>-0.78795374284705733</v>
      </c>
      <c r="F2589" s="2">
        <f>'Moving Avg'!D2589</f>
        <v>13.855279999999999</v>
      </c>
      <c r="G2589" s="2">
        <f>'Moving Avg'!F2589</f>
        <v>12.817340000000002</v>
      </c>
      <c r="H2589" s="2">
        <f>'Moving Avg'!G2589</f>
        <v>10.557041999999999</v>
      </c>
      <c r="I2589" s="2">
        <f>'Moving Avg'!H2589</f>
        <v>9.0491510000000002</v>
      </c>
      <c r="J2589" s="6" t="str">
        <f>OBV!F2589</f>
        <v>BULLISH</v>
      </c>
      <c r="K2589" s="6" t="str">
        <f>OBV!G2589</f>
        <v>STRONG</v>
      </c>
      <c r="L2589" s="6" t="str">
        <f>OBV!H2589</f>
        <v>BULLISH DIVERGENCE</v>
      </c>
    </row>
    <row r="2590" spans="1:12" ht="13.5" x14ac:dyDescent="0.25">
      <c r="A2590" s="3">
        <f>RSI!A2590</f>
        <v>45777</v>
      </c>
      <c r="B2590" s="2">
        <f>RSI!B2590</f>
        <v>13.9817</v>
      </c>
      <c r="C2590" s="2">
        <f>RSI!I2590</f>
        <v>78.634804690808068</v>
      </c>
      <c r="D2590" s="2">
        <f>MACD!E2590</f>
        <v>-0.47900737839577268</v>
      </c>
      <c r="E2590" s="2">
        <f>MACD!F2590</f>
        <v>-0.7261644699568004</v>
      </c>
      <c r="F2590" s="2">
        <f>'Moving Avg'!D2590</f>
        <v>13.919460000000001</v>
      </c>
      <c r="G2590" s="2">
        <f>'Moving Avg'!F2590</f>
        <v>12.981660000000002</v>
      </c>
      <c r="H2590" s="2">
        <f>'Moving Avg'!G2590</f>
        <v>10.670996000000001</v>
      </c>
      <c r="I2590" s="2">
        <f>'Moving Avg'!H2590</f>
        <v>9.075306000000003</v>
      </c>
      <c r="J2590" s="6" t="str">
        <f>OBV!F2590</f>
        <v>BULLISH</v>
      </c>
      <c r="K2590" s="6" t="str">
        <f>OBV!G2590</f>
        <v>STRONG</v>
      </c>
      <c r="L2590" s="6" t="str">
        <f>OBV!H2590</f>
        <v>CONFIRMED BULLISH</v>
      </c>
    </row>
    <row r="2591" spans="1:12" ht="13.5" x14ac:dyDescent="0.25">
      <c r="A2591" s="3">
        <f>RSI!A2591</f>
        <v>45779</v>
      </c>
      <c r="B2591" s="2">
        <f>RSI!B2591</f>
        <v>13.952500000000001</v>
      </c>
      <c r="C2591" s="2">
        <f>RSI!I2591</f>
        <v>77.769035889396193</v>
      </c>
      <c r="D2591" s="2">
        <f>MACD!E2591</f>
        <v>-0.37516336692115893</v>
      </c>
      <c r="E2591" s="2">
        <f>MACD!F2591</f>
        <v>-0.65596424934967212</v>
      </c>
      <c r="F2591" s="2">
        <f>'Moving Avg'!D2591</f>
        <v>13.94862</v>
      </c>
      <c r="G2591" s="2">
        <f>'Moving Avg'!F2591</f>
        <v>13.129935</v>
      </c>
      <c r="H2591" s="2">
        <f>'Moving Avg'!G2591</f>
        <v>10.784754</v>
      </c>
      <c r="I2591" s="2">
        <f>'Moving Avg'!H2591</f>
        <v>9.1013150000000032</v>
      </c>
      <c r="J2591" s="6" t="str">
        <f>OBV!F2591</f>
        <v>BULLISH</v>
      </c>
      <c r="K2591" s="6" t="str">
        <f>OBV!G2591</f>
        <v>STRONG</v>
      </c>
      <c r="L2591" s="6" t="str">
        <f>OBV!H2591</f>
        <v>CONFIRMED BULLISH</v>
      </c>
    </row>
    <row r="2592" spans="1:12" ht="13.5" x14ac:dyDescent="0.25">
      <c r="A2592" s="3">
        <f>RSI!A2592</f>
        <v>45782</v>
      </c>
      <c r="B2592" s="2">
        <f>RSI!B2592</f>
        <v>13.962199999999999</v>
      </c>
      <c r="C2592" s="2">
        <f>RSI!I2592</f>
        <v>77.856255020657301</v>
      </c>
      <c r="D2592" s="2">
        <f>MACD!E2592</f>
        <v>-0.23949568423397061</v>
      </c>
      <c r="E2592" s="2">
        <f>MACD!F2592</f>
        <v>-0.57267053632653186</v>
      </c>
      <c r="F2592" s="2">
        <f>'Moving Avg'!D2592</f>
        <v>13.92334</v>
      </c>
      <c r="G2592" s="2">
        <f>'Moving Avg'!F2592</f>
        <v>13.281124999999999</v>
      </c>
      <c r="H2592" s="2">
        <f>'Moving Avg'!G2592</f>
        <v>10.900652000000003</v>
      </c>
      <c r="I2592" s="2">
        <f>'Moving Avg'!H2592</f>
        <v>9.1273725000000017</v>
      </c>
      <c r="J2592" s="6" t="str">
        <f>OBV!F2592</f>
        <v>BEARISH</v>
      </c>
      <c r="K2592" s="6" t="str">
        <f>OBV!G2592</f>
        <v>WEAK</v>
      </c>
      <c r="L2592" s="6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14.244199999999999</v>
      </c>
      <c r="C2593" s="2">
        <f>RSI!I2593</f>
        <v>80.278685764305038</v>
      </c>
      <c r="D2593" s="2">
        <f>MACD!E2593</f>
        <v>-0.14138800481541836</v>
      </c>
      <c r="E2593" s="2">
        <f>MACD!F2593</f>
        <v>-0.48641403002430922</v>
      </c>
      <c r="F2593" s="2">
        <f>'Moving Avg'!D2593</f>
        <v>13.973899999999997</v>
      </c>
      <c r="G2593" s="2">
        <f>'Moving Avg'!F2593</f>
        <v>13.435234999999997</v>
      </c>
      <c r="H2593" s="2">
        <f>'Moving Avg'!G2593</f>
        <v>11.020634000000003</v>
      </c>
      <c r="I2593" s="2">
        <f>'Moving Avg'!H2593</f>
        <v>9.155083000000003</v>
      </c>
      <c r="J2593" s="6" t="str">
        <f>OBV!F2593</f>
        <v>BULLISH</v>
      </c>
      <c r="K2593" s="6" t="str">
        <f>OBV!G2593</f>
        <v>STRONG</v>
      </c>
      <c r="L2593" s="6" t="str">
        <f>OBV!H2593</f>
        <v>CONFIRMED BULLISH</v>
      </c>
    </row>
    <row r="2594" spans="1:12" ht="13.5" x14ac:dyDescent="0.25">
      <c r="A2594" s="3">
        <f>RSI!A2594</f>
        <v>45784</v>
      </c>
      <c r="B2594" s="2">
        <f>RSI!B2594</f>
        <v>14.4581</v>
      </c>
      <c r="C2594" s="2">
        <f>RSI!I2594</f>
        <v>81.896433496661757</v>
      </c>
      <c r="D2594" s="2">
        <f>MACD!E2594</f>
        <v>-9.2046797238880984E-2</v>
      </c>
      <c r="E2594" s="2">
        <f>MACD!F2594</f>
        <v>-0.4075405834672236</v>
      </c>
      <c r="F2594" s="2">
        <f>'Moving Avg'!D2594</f>
        <v>14.119739999999998</v>
      </c>
      <c r="G2594" s="2">
        <f>'Moving Avg'!F2594</f>
        <v>13.574759999999998</v>
      </c>
      <c r="H2594" s="2">
        <f>'Moving Avg'!G2594</f>
        <v>11.145088000000001</v>
      </c>
      <c r="I2594" s="2">
        <f>'Moving Avg'!H2594</f>
        <v>9.1843005000000009</v>
      </c>
      <c r="J2594" s="6" t="str">
        <f>OBV!F2594</f>
        <v>BULLISH</v>
      </c>
      <c r="K2594" s="6" t="str">
        <f>OBV!G2594</f>
        <v>STRONG</v>
      </c>
      <c r="L2594" s="6" t="str">
        <f>OBV!H2594</f>
        <v>CONFIRMED BULLISH</v>
      </c>
    </row>
    <row r="2595" spans="1:12" ht="13.5" x14ac:dyDescent="0.25">
      <c r="A2595" s="3">
        <f>RSI!A2595</f>
        <v>45785</v>
      </c>
      <c r="B2595" s="2">
        <f>RSI!B2595</f>
        <v>14.5845</v>
      </c>
      <c r="C2595" s="2">
        <f>RSI!I2595</f>
        <v>82.794607545393362</v>
      </c>
      <c r="D2595" s="2">
        <f>MACD!E2595</f>
        <v>-9.1572668257391854E-2</v>
      </c>
      <c r="E2595" s="2">
        <f>MACD!F2595</f>
        <v>-0.34434700042525729</v>
      </c>
      <c r="F2595" s="2">
        <f>'Moving Avg'!D2595</f>
        <v>14.240300000000001</v>
      </c>
      <c r="G2595" s="2">
        <f>'Moving Avg'!F2595</f>
        <v>13.698729999999998</v>
      </c>
      <c r="H2595" s="2">
        <f>'Moving Avg'!G2595</f>
        <v>11.272069999999999</v>
      </c>
      <c r="I2595" s="2">
        <f>'Moving Avg'!H2595</f>
        <v>9.2135665000000024</v>
      </c>
      <c r="J2595" s="6" t="str">
        <f>OBV!F2595</f>
        <v>BULLISH</v>
      </c>
      <c r="K2595" s="6" t="str">
        <f>OBV!G2595</f>
        <v>STRONG</v>
      </c>
      <c r="L2595" s="6" t="str">
        <f>OBV!H2595</f>
        <v>CONFIRMED BULLISH</v>
      </c>
    </row>
    <row r="2596" spans="1:12" ht="13.5" x14ac:dyDescent="0.25">
      <c r="A2596" s="3">
        <f>RSI!A2596</f>
        <v>45786</v>
      </c>
      <c r="B2596" s="2">
        <f>RSI!B2596</f>
        <v>14.681699999999999</v>
      </c>
      <c r="C2596" s="2">
        <f>RSI!I2596</f>
        <v>83.473620344691369</v>
      </c>
      <c r="D2596" s="2">
        <f>MACD!E2596</f>
        <v>-8.543797839146805E-2</v>
      </c>
      <c r="E2596" s="2">
        <f>MACD!F2596</f>
        <v>-0.29256519601849945</v>
      </c>
      <c r="F2596" s="2">
        <f>'Moving Avg'!D2596</f>
        <v>14.386140000000001</v>
      </c>
      <c r="G2596" s="2">
        <f>'Moving Avg'!F2596</f>
        <v>13.800819999999998</v>
      </c>
      <c r="H2596" s="2">
        <f>'Moving Avg'!G2596</f>
        <v>11.400411999999999</v>
      </c>
      <c r="I2596" s="2">
        <f>'Moving Avg'!H2596</f>
        <v>9.2441450000000032</v>
      </c>
      <c r="J2596" s="6" t="str">
        <f>OBV!F2596</f>
        <v>BULLISH</v>
      </c>
      <c r="K2596" s="6" t="str">
        <f>OBV!G2596</f>
        <v>STRONG</v>
      </c>
      <c r="L2596" s="6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14.759499999999999</v>
      </c>
      <c r="C2597" s="2">
        <f>RSI!I2597</f>
        <v>84.017322348136119</v>
      </c>
      <c r="D2597" s="2">
        <f>MACD!E2597</f>
        <v>-5.2023187432222784E-2</v>
      </c>
      <c r="E2597" s="2">
        <f>MACD!F2597</f>
        <v>-0.24445679430124412</v>
      </c>
      <c r="F2597" s="2">
        <f>'Moving Avg'!D2597</f>
        <v>14.545599999999999</v>
      </c>
      <c r="G2597" s="2">
        <f>'Moving Avg'!F2597</f>
        <v>13.887354999999999</v>
      </c>
      <c r="H2597" s="2">
        <f>'Moving Avg'!G2597</f>
        <v>11.53031</v>
      </c>
      <c r="I2597" s="2">
        <f>'Moving Avg'!H2597</f>
        <v>9.2741890000000016</v>
      </c>
      <c r="J2597" s="6" t="str">
        <f>OBV!F2597</f>
        <v>BULLISH</v>
      </c>
      <c r="K2597" s="6" t="str">
        <f>OBV!G2597</f>
        <v>STRONG</v>
      </c>
      <c r="L2597" s="6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14.681699999999999</v>
      </c>
      <c r="C2598" s="2">
        <f>RSI!I2598</f>
        <v>81.142466352556937</v>
      </c>
      <c r="D2598" s="2">
        <f>MACD!E2598</f>
        <v>-4.2087118305380145E-2</v>
      </c>
      <c r="E2598" s="2">
        <f>MACD!F2598</f>
        <v>-0.20398285910207134</v>
      </c>
      <c r="F2598" s="2">
        <f>'Moving Avg'!D2598</f>
        <v>14.633100000000002</v>
      </c>
      <c r="G2598" s="2">
        <f>'Moving Avg'!F2598</f>
        <v>13.982155000000001</v>
      </c>
      <c r="H2598" s="2">
        <f>'Moving Avg'!G2598</f>
        <v>11.659235999999998</v>
      </c>
      <c r="I2598" s="2">
        <f>'Moving Avg'!H2598</f>
        <v>9.3043300000000038</v>
      </c>
      <c r="J2598" s="6" t="str">
        <f>OBV!F2598</f>
        <v>BULLISH</v>
      </c>
      <c r="K2598" s="6" t="str">
        <f>OBV!G2598</f>
        <v>STRONG</v>
      </c>
      <c r="L2598" s="6" t="str">
        <f>OBV!H2598</f>
        <v>CONFIRMED BULLISH</v>
      </c>
    </row>
    <row r="2599" spans="1:12" ht="13.5" x14ac:dyDescent="0.25">
      <c r="A2599" s="3">
        <f>RSI!A2599</f>
        <v>45791</v>
      </c>
      <c r="B2599" s="2">
        <f>RSI!B2599</f>
        <v>14.672000000000001</v>
      </c>
      <c r="C2599" s="2">
        <f>RSI!I2599</f>
        <v>80.771374386324666</v>
      </c>
      <c r="D2599" s="2">
        <f>MACD!E2599</f>
        <v>-8.1355587014488862E-2</v>
      </c>
      <c r="E2599" s="2">
        <f>MACD!F2599</f>
        <v>-0.17945740468455484</v>
      </c>
      <c r="F2599" s="2">
        <f>'Moving Avg'!D2599</f>
        <v>14.675880000000001</v>
      </c>
      <c r="G2599" s="2">
        <f>'Moving Avg'!F2599</f>
        <v>14.061885</v>
      </c>
      <c r="H2599" s="2">
        <f>'Moving Avg'!G2599</f>
        <v>11.788551999999999</v>
      </c>
      <c r="I2599" s="2">
        <f>'Moving Avg'!H2599</f>
        <v>9.3349090000000032</v>
      </c>
      <c r="J2599" s="6" t="str">
        <f>OBV!F2599</f>
        <v>BULLISH</v>
      </c>
      <c r="K2599" s="6" t="str">
        <f>OBV!G2599</f>
        <v>STRONG</v>
      </c>
      <c r="L2599" s="6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14.565099999999999</v>
      </c>
      <c r="C2600" s="2">
        <f>RSI!I2600</f>
        <v>76.612973805194088</v>
      </c>
      <c r="D2600" s="2">
        <f>MACD!E2600</f>
        <v>-7.5131104242256441E-2</v>
      </c>
      <c r="E2600" s="2">
        <f>MACD!F2600</f>
        <v>-0.15859214459609516</v>
      </c>
      <c r="F2600" s="2">
        <f>'Moving Avg'!D2600</f>
        <v>14.672000000000001</v>
      </c>
      <c r="G2600" s="2">
        <f>'Moving Avg'!F2600</f>
        <v>14.134809999999998</v>
      </c>
      <c r="H2600" s="2">
        <f>'Moving Avg'!G2600</f>
        <v>11.91009</v>
      </c>
      <c r="I2600" s="2">
        <f>'Moving Avg'!H2600</f>
        <v>9.3649535000000039</v>
      </c>
      <c r="J2600" s="6" t="str">
        <f>OBV!F2600</f>
        <v>BULLISH</v>
      </c>
      <c r="K2600" s="6" t="str">
        <f>OBV!G2600</f>
        <v>NEUTRAL</v>
      </c>
      <c r="L2600" s="6" t="str">
        <f>OBV!H2600</f>
        <v>BULLISH DIVERGENCE</v>
      </c>
    </row>
    <row r="2601" spans="1:12" ht="13.5" x14ac:dyDescent="0.25">
      <c r="A2601" s="3">
        <f>RSI!A2601</f>
        <v>45793</v>
      </c>
      <c r="B2601" s="2">
        <f>RSI!B2601</f>
        <v>14.5845</v>
      </c>
      <c r="C2601" s="2">
        <f>RSI!I2601</f>
        <v>76.845946270234208</v>
      </c>
      <c r="D2601" s="2">
        <f>MACD!E2601</f>
        <v>-8.1975955583189375E-2</v>
      </c>
      <c r="E2601" s="2">
        <f>MACD!F2601</f>
        <v>-0.14326890679351401</v>
      </c>
      <c r="F2601" s="2">
        <f>'Moving Avg'!D2601</f>
        <v>14.652559999999999</v>
      </c>
      <c r="G2601" s="2">
        <f>'Moving Avg'!F2601</f>
        <v>14.193149999999999</v>
      </c>
      <c r="H2601" s="2">
        <f>'Moving Avg'!G2601</f>
        <v>12.029878000000002</v>
      </c>
      <c r="I2601" s="2">
        <f>'Moving Avg'!H2601</f>
        <v>9.3950950000000013</v>
      </c>
      <c r="J2601" s="6" t="str">
        <f>OBV!F2601</f>
        <v>BEARISH</v>
      </c>
      <c r="K2601" s="6" t="str">
        <f>OBV!G2601</f>
        <v>WEAK</v>
      </c>
      <c r="L2601" s="6" t="str">
        <f>OBV!H2601</f>
        <v>CONFIRMED BEARISH</v>
      </c>
    </row>
    <row r="2602" spans="1:12" ht="13.5" x14ac:dyDescent="0.25">
      <c r="A2602" s="3">
        <f>RSI!A2602</f>
        <v>45796</v>
      </c>
      <c r="B2602" s="2">
        <f>RSI!B2602</f>
        <v>14.5845</v>
      </c>
      <c r="C2602" s="2">
        <f>RSI!I2602</f>
        <v>76.845946270234208</v>
      </c>
      <c r="D2602" s="2">
        <f>MACD!E2602</f>
        <v>-9.2114503436249606E-2</v>
      </c>
      <c r="E2602" s="2">
        <f>MACD!F2602</f>
        <v>-0.13303802612206114</v>
      </c>
      <c r="F2602" s="2">
        <f>'Moving Avg'!D2602</f>
        <v>14.617560000000001</v>
      </c>
      <c r="G2602" s="2">
        <f>'Moving Avg'!F2602</f>
        <v>14.233015</v>
      </c>
      <c r="H2602" s="2">
        <f>'Moving Avg'!G2602</f>
        <v>12.149082000000003</v>
      </c>
      <c r="I2602" s="2">
        <f>'Moving Avg'!H2602</f>
        <v>9.425236500000004</v>
      </c>
      <c r="J2602" s="6" t="str">
        <f>OBV!F2602</f>
        <v>BEARISH</v>
      </c>
      <c r="K2602" s="6" t="str">
        <f>OBV!G2602</f>
        <v>WEAK</v>
      </c>
      <c r="L2602" s="6" t="str">
        <f>OBV!H2602</f>
        <v>CONFIRMED BEARISH</v>
      </c>
    </row>
    <row r="2603" spans="1:12" ht="13.5" x14ac:dyDescent="0.25">
      <c r="A2603" s="3">
        <f>RSI!A2603</f>
        <v>45797</v>
      </c>
      <c r="B2603" s="2">
        <f>RSI!B2603</f>
        <v>14.526199999999999</v>
      </c>
      <c r="C2603" s="2">
        <f>RSI!I2603</f>
        <v>74.267462684636598</v>
      </c>
      <c r="D2603" s="2">
        <f>MACD!E2603</f>
        <v>-5.8396676216439403E-2</v>
      </c>
      <c r="E2603" s="2">
        <f>MACD!F2603</f>
        <v>-0.1181097561409368</v>
      </c>
      <c r="F2603" s="2">
        <f>'Moving Avg'!D2603</f>
        <v>14.586459999999999</v>
      </c>
      <c r="G2603" s="2">
        <f>'Moving Avg'!F2603</f>
        <v>14.266075000000001</v>
      </c>
      <c r="H2603" s="2">
        <f>'Moving Avg'!G2603</f>
        <v>12.267507999999999</v>
      </c>
      <c r="I2603" s="2">
        <f>'Moving Avg'!H2603</f>
        <v>9.4555725000000024</v>
      </c>
      <c r="J2603" s="6" t="str">
        <f>OBV!F2603</f>
        <v>BEARISH</v>
      </c>
      <c r="K2603" s="6" t="str">
        <f>OBV!G2603</f>
        <v>WEAK</v>
      </c>
      <c r="L2603" s="6" t="str">
        <f>OBV!H2603</f>
        <v>CONFIRMED BEARISH</v>
      </c>
    </row>
    <row r="2604" spans="1:12" ht="13.5" x14ac:dyDescent="0.25">
      <c r="A2604" s="3">
        <f>RSI!A2604</f>
        <v>45798</v>
      </c>
      <c r="B2604" s="2">
        <f>RSI!B2604</f>
        <v>14.7692</v>
      </c>
      <c r="C2604" s="2">
        <f>RSI!I2604</f>
        <v>77.635824275614198</v>
      </c>
      <c r="D2604" s="2">
        <f>MACD!E2604</f>
        <v>-1.962006883662859E-2</v>
      </c>
      <c r="E2604" s="2">
        <f>MACD!F2604</f>
        <v>-9.8411818680075161E-2</v>
      </c>
      <c r="F2604" s="2">
        <f>'Moving Avg'!D2604</f>
        <v>14.6059</v>
      </c>
      <c r="G2604" s="2">
        <f>'Moving Avg'!F2604</f>
        <v>14.314200000000003</v>
      </c>
      <c r="H2604" s="2">
        <f>'Moving Avg'!G2604</f>
        <v>12.391183999999999</v>
      </c>
      <c r="I2604" s="2">
        <f>'Moving Avg'!H2604</f>
        <v>9.4871235000000027</v>
      </c>
      <c r="J2604" s="6" t="str">
        <f>OBV!F2604</f>
        <v>BULLISH</v>
      </c>
      <c r="K2604" s="6" t="str">
        <f>OBV!G2604</f>
        <v>STRONG</v>
      </c>
      <c r="L2604" s="6" t="str">
        <f>OBV!H2604</f>
        <v>CONFIRMED BULLISH</v>
      </c>
    </row>
    <row r="2605" spans="1:12" ht="13.5" x14ac:dyDescent="0.25">
      <c r="A2605" s="3">
        <f>RSI!A2605</f>
        <v>45799</v>
      </c>
      <c r="B2605" s="2">
        <f>RSI!B2605</f>
        <v>14.7498</v>
      </c>
      <c r="C2605" s="2">
        <f>RSI!I2605</f>
        <v>76.771815711814696</v>
      </c>
      <c r="D2605" s="2">
        <f>MACD!E2605</f>
        <v>2.8321946276747667E-2</v>
      </c>
      <c r="E2605" s="2">
        <f>MACD!F2605</f>
        <v>-7.3065065688710601E-2</v>
      </c>
      <c r="F2605" s="2">
        <f>'Moving Avg'!D2605</f>
        <v>14.642840000000001</v>
      </c>
      <c r="G2605" s="2">
        <f>'Moving Avg'!F2605</f>
        <v>14.368649999999999</v>
      </c>
      <c r="H2605" s="2">
        <f>'Moving Avg'!G2605</f>
        <v>12.514472000000001</v>
      </c>
      <c r="I2605" s="2">
        <f>'Moving Avg'!H2605</f>
        <v>9.5176050000000032</v>
      </c>
      <c r="J2605" s="6" t="str">
        <f>OBV!F2605</f>
        <v>BULLISH</v>
      </c>
      <c r="K2605" s="6" t="str">
        <f>OBV!G2605</f>
        <v>STRONG</v>
      </c>
      <c r="L2605" s="6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14.6234</v>
      </c>
      <c r="C2606" s="2">
        <f>RSI!I2606</f>
        <v>71.211065463873368</v>
      </c>
      <c r="D2606" s="2">
        <f>MACD!E2606</f>
        <v>8.7993645339629722E-2</v>
      </c>
      <c r="E2606" s="2">
        <f>MACD!F2606</f>
        <v>-4.0853323483042533E-2</v>
      </c>
      <c r="F2606" s="2">
        <f>'Moving Avg'!D2606</f>
        <v>14.65062</v>
      </c>
      <c r="G2606" s="2">
        <f>'Moving Avg'!F2606</f>
        <v>14.409484999999998</v>
      </c>
      <c r="H2606" s="2">
        <f>'Moving Avg'!G2606</f>
        <v>12.635816</v>
      </c>
      <c r="I2606" s="2">
        <f>'Moving Avg'!H2606</f>
        <v>9.5474545000000042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14.7692</v>
      </c>
      <c r="C2607" s="2">
        <f>RSI!I2607</f>
        <v>73.587552040370326</v>
      </c>
      <c r="D2607" s="2">
        <f>MACD!E2607</f>
        <v>0.13557581816280262</v>
      </c>
      <c r="E2607" s="2">
        <f>MACD!F2607</f>
        <v>-5.5674951538734994E-3</v>
      </c>
      <c r="F2607" s="2">
        <f>'Moving Avg'!D2607</f>
        <v>14.68756</v>
      </c>
      <c r="G2607" s="2">
        <f>'Moving Avg'!F2607</f>
        <v>14.443515</v>
      </c>
      <c r="H2607" s="2">
        <f>'Moving Avg'!G2607</f>
        <v>12.752295999999999</v>
      </c>
      <c r="I2607" s="2">
        <f>'Moving Avg'!H2607</f>
        <v>9.5787625000000034</v>
      </c>
      <c r="J2607" s="6" t="str">
        <f>OBV!F2607</f>
        <v>BULLISH</v>
      </c>
      <c r="K2607" s="6" t="str">
        <f>OBV!G2607</f>
        <v>STRONG</v>
      </c>
      <c r="L2607" s="6" t="str">
        <f>OBV!H2607</f>
        <v>CONFIRMED BULLISH</v>
      </c>
    </row>
    <row r="2608" spans="1:12" ht="13.5" x14ac:dyDescent="0.25">
      <c r="A2608" s="3">
        <f>RSI!A2608</f>
        <v>45804</v>
      </c>
      <c r="B2608" s="2">
        <f>RSI!B2608</f>
        <v>14.7401</v>
      </c>
      <c r="C2608" s="2">
        <f>RSI!I2608</f>
        <v>72.304642296456194</v>
      </c>
      <c r="D2608" s="2">
        <f>MACD!E2608</f>
        <v>0.16138605820189511</v>
      </c>
      <c r="E2608" s="2">
        <f>MACD!F2608</f>
        <v>2.782321551728022E-2</v>
      </c>
      <c r="F2608" s="2">
        <f>'Moving Avg'!D2608</f>
        <v>14.730339999999998</v>
      </c>
      <c r="G2608" s="2">
        <f>'Moving Avg'!F2608</f>
        <v>14.480949999999998</v>
      </c>
      <c r="H2608" s="2">
        <f>'Moving Avg'!G2608</f>
        <v>12.868193999999999</v>
      </c>
      <c r="I2608" s="2">
        <f>'Moving Avg'!H2608</f>
        <v>9.609925000000004</v>
      </c>
      <c r="J2608" s="6" t="str">
        <f>OBV!F2608</f>
        <v>BULLISH</v>
      </c>
      <c r="K2608" s="6" t="str">
        <f>OBV!G2608</f>
        <v>STRONG</v>
      </c>
      <c r="L2608" s="6" t="str">
        <f>OBV!H2608</f>
        <v>CONFIRMED BULLISH</v>
      </c>
    </row>
    <row r="2609" spans="1:12" ht="13.5" x14ac:dyDescent="0.25">
      <c r="A2609" s="3">
        <f>RSI!A2609</f>
        <v>45805</v>
      </c>
      <c r="B2609" s="2">
        <f>RSI!B2609</f>
        <v>14.915100000000001</v>
      </c>
      <c r="C2609" s="2">
        <f>RSI!I2609</f>
        <v>75.11440428094599</v>
      </c>
      <c r="D2609" s="2">
        <f>MACD!E2609</f>
        <v>0.16464780115899913</v>
      </c>
      <c r="E2609" s="2">
        <f>MACD!F2609</f>
        <v>5.5188132645624E-2</v>
      </c>
      <c r="F2609" s="2">
        <f>'Moving Avg'!D2609</f>
        <v>14.75952</v>
      </c>
      <c r="G2609" s="2">
        <f>'Moving Avg'!F2609</f>
        <v>14.540259999999998</v>
      </c>
      <c r="H2609" s="2">
        <f>'Moving Avg'!G2609</f>
        <v>12.980007999999998</v>
      </c>
      <c r="I2609" s="2">
        <f>'Moving Avg'!H2609</f>
        <v>9.6419625000000018</v>
      </c>
      <c r="J2609" s="6" t="str">
        <f>OBV!F2609</f>
        <v>BEARISH</v>
      </c>
      <c r="K2609" s="6" t="str">
        <f>OBV!G2609</f>
        <v>WEAK</v>
      </c>
      <c r="L2609" s="6" t="str">
        <f>OBV!H2609</f>
        <v>BEARISH DIVERGENCE</v>
      </c>
    </row>
    <row r="2610" spans="1:12" ht="13.5" x14ac:dyDescent="0.25">
      <c r="A2610" s="3">
        <f>RSI!A2610</f>
        <v>45806</v>
      </c>
      <c r="B2610" s="2">
        <f>RSI!B2610</f>
        <v>14.954000000000001</v>
      </c>
      <c r="C2610" s="2">
        <f>RSI!I2610</f>
        <v>75.704449815393204</v>
      </c>
      <c r="D2610" s="2">
        <f>MACD!E2610</f>
        <v>0.14322896386146944</v>
      </c>
      <c r="E2610" s="2">
        <f>MACD!F2610</f>
        <v>7.279629888879309E-2</v>
      </c>
      <c r="F2610" s="2">
        <f>'Moving Avg'!D2610</f>
        <v>14.800360000000001</v>
      </c>
      <c r="G2610" s="2">
        <f>'Moving Avg'!F2610</f>
        <v>14.588875000000002</v>
      </c>
      <c r="H2610" s="2">
        <f>'Moving Avg'!G2610</f>
        <v>13.092989999999997</v>
      </c>
      <c r="I2610" s="2">
        <f>'Moving Avg'!H2610</f>
        <v>9.6741945000000023</v>
      </c>
      <c r="J2610" s="6" t="str">
        <f>OBV!F2610</f>
        <v>BULLISH</v>
      </c>
      <c r="K2610" s="6" t="str">
        <f>OBV!G2610</f>
        <v>STRONG</v>
      </c>
      <c r="L2610" s="6" t="str">
        <f>OBV!H2610</f>
        <v>CONFIRMED BULLISH</v>
      </c>
    </row>
    <row r="2611" spans="1:12" ht="13.5" x14ac:dyDescent="0.25">
      <c r="A2611" s="3">
        <f>RSI!A2611</f>
        <v>45807</v>
      </c>
      <c r="B2611" s="2">
        <f>RSI!B2611</f>
        <v>15.148400000000001</v>
      </c>
      <c r="C2611" s="2">
        <f>RSI!I2611</f>
        <v>78.453853091030808</v>
      </c>
      <c r="D2611" s="2">
        <f>MACD!E2611</f>
        <v>0.10896829117695006</v>
      </c>
      <c r="E2611" s="2">
        <f>MACD!F2611</f>
        <v>8.0030697346424484E-2</v>
      </c>
      <c r="F2611" s="2">
        <f>'Moving Avg'!D2611</f>
        <v>14.905359999999998</v>
      </c>
      <c r="G2611" s="2">
        <f>'Moving Avg'!F2611</f>
        <v>14.648670000000001</v>
      </c>
      <c r="H2611" s="2">
        <f>'Moving Avg'!G2611</f>
        <v>13.201497999999997</v>
      </c>
      <c r="I2611" s="2">
        <f>'Moving Avg'!H2611</f>
        <v>9.7073985000000036</v>
      </c>
      <c r="J2611" s="6" t="str">
        <f>OBV!F2611</f>
        <v>BULLISH</v>
      </c>
      <c r="K2611" s="6" t="str">
        <f>OBV!G2611</f>
        <v>STRONG</v>
      </c>
      <c r="L2611" s="6" t="str">
        <f>OBV!H2611</f>
        <v>CONFIRMED BULLISH</v>
      </c>
    </row>
    <row r="2612" spans="1:12" ht="13.5" x14ac:dyDescent="0.25">
      <c r="A2612" s="3">
        <f>RSI!A2612</f>
        <v>45810</v>
      </c>
      <c r="B2612" s="2">
        <f>RSI!B2612</f>
        <v>15.313700000000001</v>
      </c>
      <c r="C2612" s="2">
        <f>RSI!I2612</f>
        <v>80.476966731012624</v>
      </c>
      <c r="D2612" s="2">
        <f>MACD!E2612</f>
        <v>6.2213424644323112E-2</v>
      </c>
      <c r="E2612" s="2">
        <f>MACD!F2612</f>
        <v>7.6467242806004213E-2</v>
      </c>
      <c r="F2612" s="2">
        <f>'Moving Avg'!D2612</f>
        <v>15.014260000000002</v>
      </c>
      <c r="G2612" s="2">
        <f>'Moving Avg'!F2612</f>
        <v>14.716244999999997</v>
      </c>
      <c r="H2612" s="2">
        <f>'Moving Avg'!G2612</f>
        <v>13.307089999999999</v>
      </c>
      <c r="I2612" s="2">
        <f>'Moving Avg'!H2612</f>
        <v>9.7404565000000023</v>
      </c>
      <c r="J2612" s="6" t="str">
        <f>OBV!F2612</f>
        <v>BULLISH</v>
      </c>
      <c r="K2612" s="6" t="str">
        <f>OBV!G2612</f>
        <v>STRONG</v>
      </c>
      <c r="L2612" s="6" t="str">
        <f>OBV!H2612</f>
        <v>CONFIRMED BULLISH</v>
      </c>
    </row>
    <row r="2613" spans="1:12" ht="13.5" x14ac:dyDescent="0.25">
      <c r="A2613" s="3">
        <f>RSI!A2613</f>
        <v>45811</v>
      </c>
      <c r="B2613" s="2">
        <f>RSI!B2613</f>
        <v>14.9734</v>
      </c>
      <c r="C2613" s="2">
        <f>RSI!I2613</f>
        <v>66.610465117068799</v>
      </c>
      <c r="D2613" s="2">
        <f>MACD!E2613</f>
        <v>3.2801339188344159E-2</v>
      </c>
      <c r="E2613" s="2">
        <f>MACD!F2613</f>
        <v>6.7734062082472207E-2</v>
      </c>
      <c r="F2613" s="2">
        <f>'Moving Avg'!D2613</f>
        <v>15.060920000000001</v>
      </c>
      <c r="G2613" s="2">
        <f>'Moving Avg'!F2613</f>
        <v>14.752705000000002</v>
      </c>
      <c r="H2613" s="2">
        <f>'Moving Avg'!G2613</f>
        <v>13.404319999999998</v>
      </c>
      <c r="I2613" s="2">
        <f>'Moving Avg'!H2613</f>
        <v>9.7718130000000034</v>
      </c>
      <c r="J2613" s="6" t="str">
        <f>OBV!F2613</f>
        <v>BULLISH</v>
      </c>
      <c r="K2613" s="6" t="str">
        <f>OBV!G2613</f>
        <v>STRONG</v>
      </c>
      <c r="L2613" s="6" t="str">
        <f>OBV!H2613</f>
        <v>CONFIRMED BULLISH</v>
      </c>
    </row>
    <row r="2614" spans="1:12" ht="13.5" x14ac:dyDescent="0.25">
      <c r="A2614" s="3">
        <f>RSI!A2614</f>
        <v>45812</v>
      </c>
      <c r="B2614" s="2">
        <f>RSI!B2614</f>
        <v>15.2651</v>
      </c>
      <c r="C2614" s="2">
        <f>RSI!I2614</f>
        <v>71.192515022974376</v>
      </c>
      <c r="D2614" s="2">
        <f>MACD!E2614</f>
        <v>2.0064789737780586E-2</v>
      </c>
      <c r="E2614" s="2">
        <f>MACD!F2614</f>
        <v>5.820020761353388E-2</v>
      </c>
      <c r="F2614" s="2">
        <f>'Moving Avg'!D2614</f>
        <v>15.13092</v>
      </c>
      <c r="G2614" s="2">
        <f>'Moving Avg'!F2614</f>
        <v>14.793055000000004</v>
      </c>
      <c r="H2614" s="2">
        <f>'Moving Avg'!G2614</f>
        <v>13.503687999999997</v>
      </c>
      <c r="I2614" s="2">
        <f>'Moving Avg'!H2614</f>
        <v>9.8046765000000047</v>
      </c>
      <c r="J2614" s="6" t="str">
        <f>OBV!F2614</f>
        <v>BULLISH</v>
      </c>
      <c r="K2614" s="6" t="str">
        <f>OBV!G2614</f>
        <v>STRONG</v>
      </c>
      <c r="L2614" s="6" t="str">
        <f>OBV!H2614</f>
        <v>CONFIRMED BULLISH</v>
      </c>
    </row>
    <row r="2615" spans="1:12" ht="13.5" x14ac:dyDescent="0.25">
      <c r="A2615" s="3">
        <f>RSI!A2615</f>
        <v>45813</v>
      </c>
      <c r="B2615" s="2">
        <f>RSI!B2615</f>
        <v>15.352600000000001</v>
      </c>
      <c r="C2615" s="2">
        <f>RSI!I2615</f>
        <v>72.41536450112514</v>
      </c>
      <c r="D2615" s="2">
        <f>MACD!E2615</f>
        <v>-5.2600258116672904E-3</v>
      </c>
      <c r="E2615" s="2">
        <f>MACD!F2615</f>
        <v>4.5508160928493649E-2</v>
      </c>
      <c r="F2615" s="2">
        <f>'Moving Avg'!D2615</f>
        <v>15.210639999999998</v>
      </c>
      <c r="G2615" s="2">
        <f>'Moving Avg'!F2615</f>
        <v>14.831460000000003</v>
      </c>
      <c r="H2615" s="2">
        <f>'Moving Avg'!G2615</f>
        <v>13.603833999999997</v>
      </c>
      <c r="I2615" s="2">
        <f>'Moving Avg'!H2615</f>
        <v>9.8379775000000045</v>
      </c>
      <c r="J2615" s="6" t="str">
        <f>OBV!F2615</f>
        <v>BULLISH</v>
      </c>
      <c r="K2615" s="6" t="str">
        <f>OBV!G2615</f>
        <v>STRONG</v>
      </c>
      <c r="L2615" s="6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15.2651</v>
      </c>
      <c r="C2616" s="2">
        <f>RSI!I2616</f>
        <v>69.249662693570627</v>
      </c>
      <c r="D2616" s="2">
        <f>MACD!E2616</f>
        <v>-4.4875650235747244E-2</v>
      </c>
      <c r="E2616" s="2">
        <f>MACD!F2616</f>
        <v>2.7431398695645474E-2</v>
      </c>
      <c r="F2616" s="2">
        <f>'Moving Avg'!D2616</f>
        <v>15.233979999999999</v>
      </c>
      <c r="G2616" s="2">
        <f>'Moving Avg'!F2616</f>
        <v>14.860630000000004</v>
      </c>
      <c r="H2616" s="2">
        <f>'Moving Avg'!G2616</f>
        <v>13.702229999999997</v>
      </c>
      <c r="I2616" s="2">
        <f>'Moving Avg'!H2616</f>
        <v>9.8708410000000057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15.0707</v>
      </c>
      <c r="C2617" s="2">
        <f>RSI!I2617</f>
        <v>62.692338660277962</v>
      </c>
      <c r="D2617" s="2">
        <f>MACD!E2617</f>
        <v>-4.5884180479845327E-2</v>
      </c>
      <c r="E2617" s="2">
        <f>MACD!F2617</f>
        <v>1.2768282860547315E-2</v>
      </c>
      <c r="F2617" s="2">
        <f>'Moving Avg'!D2617</f>
        <v>15.18538</v>
      </c>
      <c r="G2617" s="2">
        <f>'Moving Avg'!F2617</f>
        <v>14.876190000000003</v>
      </c>
      <c r="H2617" s="2">
        <f>'Moving Avg'!G2617</f>
        <v>13.795571999999998</v>
      </c>
      <c r="I2617" s="2">
        <f>'Moving Avg'!H2617</f>
        <v>9.9027325000000062</v>
      </c>
      <c r="J2617" s="6" t="str">
        <f>OBV!F2617</f>
        <v>BEARISH</v>
      </c>
      <c r="K2617" s="6" t="str">
        <f>OBV!G2617</f>
        <v>WEAK</v>
      </c>
      <c r="L2617" s="6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15.362299999999999</v>
      </c>
      <c r="C2618" s="2">
        <f>RSI!I2618</f>
        <v>67.64191213016322</v>
      </c>
      <c r="D2618" s="2">
        <f>MACD!E2618</f>
        <v>-7.5664263372173579E-2</v>
      </c>
      <c r="E2618" s="2">
        <f>MACD!F2618</f>
        <v>-4.9182263859968642E-3</v>
      </c>
      <c r="F2618" s="2">
        <f>'Moving Avg'!D2618</f>
        <v>15.263160000000003</v>
      </c>
      <c r="G2618" s="2">
        <f>'Moving Avg'!F2618</f>
        <v>14.910220000000001</v>
      </c>
      <c r="H2618" s="2">
        <f>'Moving Avg'!G2618</f>
        <v>13.891051999999997</v>
      </c>
      <c r="I2618" s="2">
        <f>'Moving Avg'!H2618</f>
        <v>9.9362765000000053</v>
      </c>
      <c r="J2618" s="6" t="str">
        <f>OBV!F2618</f>
        <v>BULLISH</v>
      </c>
      <c r="K2618" s="6" t="str">
        <f>OBV!G2618</f>
        <v>STRONG</v>
      </c>
      <c r="L2618" s="6" t="str">
        <f>OBV!H2618</f>
        <v>CONFIRMED BULLISH</v>
      </c>
    </row>
    <row r="2619" spans="1:12" ht="13.5" x14ac:dyDescent="0.25">
      <c r="A2619" s="3">
        <f>RSI!A2619</f>
        <v>45820</v>
      </c>
      <c r="B2619" s="2">
        <f>RSI!B2619</f>
        <v>15.2554</v>
      </c>
      <c r="C2619" s="2">
        <f>RSI!I2619</f>
        <v>64.27533206615891</v>
      </c>
      <c r="D2619" s="2">
        <f>MACD!E2619</f>
        <v>-7.0382969189555666E-2</v>
      </c>
      <c r="E2619" s="2">
        <f>MACD!F2619</f>
        <v>-1.8011174946708626E-2</v>
      </c>
      <c r="F2619" s="2">
        <f>'Moving Avg'!D2619</f>
        <v>15.26122</v>
      </c>
      <c r="G2619" s="2">
        <f>'Moving Avg'!F2619</f>
        <v>14.93939</v>
      </c>
      <c r="H2619" s="2">
        <f>'Moving Avg'!G2619</f>
        <v>13.982253999999998</v>
      </c>
      <c r="I2619" s="2">
        <f>'Moving Avg'!H2619</f>
        <v>9.969869500000005</v>
      </c>
      <c r="J2619" s="6" t="str">
        <f>OBV!F2619</f>
        <v>BULLISH</v>
      </c>
      <c r="K2619" s="6" t="str">
        <f>OBV!G2619</f>
        <v>NEUTRAL</v>
      </c>
      <c r="L2619" s="6" t="str">
        <f>OBV!H2619</f>
        <v>BULLISH DIVERGENCE</v>
      </c>
    </row>
    <row r="2620" spans="1:12" ht="13.5" x14ac:dyDescent="0.25">
      <c r="A2620" s="3">
        <f>RSI!A2620</f>
        <v>45821</v>
      </c>
      <c r="B2620" s="2">
        <f>RSI!B2620</f>
        <v>15.158200000000001</v>
      </c>
      <c r="C2620" s="2">
        <f>RSI!I2620</f>
        <v>61.288404898859298</v>
      </c>
      <c r="D2620" s="2">
        <f>MACD!E2620</f>
        <v>-5.6136565266543315E-2</v>
      </c>
      <c r="E2620" s="2">
        <f>MACD!F2620</f>
        <v>-2.5636253010675566E-2</v>
      </c>
      <c r="F2620" s="2">
        <f>'Moving Avg'!D2620</f>
        <v>15.222339999999999</v>
      </c>
      <c r="G2620" s="2">
        <f>'Moving Avg'!F2620</f>
        <v>14.969044999999999</v>
      </c>
      <c r="H2620" s="2">
        <f>'Moving Avg'!G2620</f>
        <v>14.071512</v>
      </c>
      <c r="I2620" s="2">
        <f>'Moving Avg'!H2620</f>
        <v>10.002393000000005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15.0707</v>
      </c>
      <c r="C2621" s="2">
        <f>RSI!I2621</f>
        <v>58.646315503814449</v>
      </c>
      <c r="D2621" s="2">
        <f>MACD!E2621</f>
        <v>-1.0273011591628745E-2</v>
      </c>
      <c r="E2621" s="2">
        <f>MACD!F2621</f>
        <v>-2.2563604726866204E-2</v>
      </c>
      <c r="F2621" s="2">
        <f>'Moving Avg'!D2621</f>
        <v>15.18346</v>
      </c>
      <c r="G2621" s="2">
        <f>'Moving Avg'!F2621</f>
        <v>14.993354999999999</v>
      </c>
      <c r="H2621" s="2">
        <f>'Moving Avg'!G2621</f>
        <v>14.153185999999998</v>
      </c>
      <c r="I2621" s="2">
        <f>'Moving Avg'!H2621</f>
        <v>10.034479000000003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14.8276</v>
      </c>
      <c r="C2622" s="2">
        <f>RSI!I2622</f>
        <v>51.946168949431126</v>
      </c>
      <c r="D2622" s="2">
        <f>MACD!E2622</f>
        <v>7.0100690137625321E-2</v>
      </c>
      <c r="E2622" s="2">
        <f>MACD!F2622</f>
        <v>-4.030745753967899E-3</v>
      </c>
      <c r="F2622" s="2">
        <f>'Moving Avg'!D2622</f>
        <v>15.134840000000001</v>
      </c>
      <c r="G2622" s="2">
        <f>'Moving Avg'!F2622</f>
        <v>15.005510000000001</v>
      </c>
      <c r="H2622" s="2">
        <f>'Moving Avg'!G2622</f>
        <v>14.230969999999997</v>
      </c>
      <c r="I2622" s="2">
        <f>'Moving Avg'!H2622</f>
        <v>10.065836000000004</v>
      </c>
      <c r="J2622" s="6" t="str">
        <f>OBV!F2622</f>
        <v>BULLISH</v>
      </c>
      <c r="K2622" s="6" t="str">
        <f>OBV!G2622</f>
        <v>NEUTRAL</v>
      </c>
      <c r="L2622" s="6" t="str">
        <f>OBV!H2622</f>
        <v>BULLISH DIVERGENCE</v>
      </c>
    </row>
    <row r="2623" spans="1:12" ht="13.5" x14ac:dyDescent="0.25">
      <c r="A2623" s="3">
        <f>RSI!A2623</f>
        <v>45826</v>
      </c>
      <c r="B2623" s="2">
        <f>RSI!B2623</f>
        <v>15.022</v>
      </c>
      <c r="C2623" s="2">
        <f>RSI!I2623</f>
        <v>56.250563009475833</v>
      </c>
      <c r="D2623" s="2">
        <f>MACD!E2623</f>
        <v>7.1058425792877244E-2</v>
      </c>
      <c r="E2623" s="2">
        <f>MACD!F2623</f>
        <v>1.098708855540113E-2</v>
      </c>
      <c r="F2623" s="2">
        <f>'Moving Avg'!D2623</f>
        <v>15.066780000000003</v>
      </c>
      <c r="G2623" s="2">
        <f>'Moving Avg'!F2623</f>
        <v>15.030299999999997</v>
      </c>
      <c r="H2623" s="2">
        <f>'Moving Avg'!G2623</f>
        <v>14.308169999999997</v>
      </c>
      <c r="I2623" s="2">
        <f>'Moving Avg'!H2623</f>
        <v>10.097678500000004</v>
      </c>
      <c r="J2623" s="6" t="str">
        <f>OBV!F2623</f>
        <v>BEARISH</v>
      </c>
      <c r="K2623" s="6" t="str">
        <f>OBV!G2623</f>
        <v>WEAK</v>
      </c>
      <c r="L2623" s="6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15.022</v>
      </c>
      <c r="C2624" s="2">
        <f>RSI!I2624</f>
        <v>56.250563009475833</v>
      </c>
      <c r="D2624" s="2">
        <f>MACD!E2624</f>
        <v>0.11532208277869849</v>
      </c>
      <c r="E2624" s="2">
        <f>MACD!F2624</f>
        <v>3.1854087400060599E-2</v>
      </c>
      <c r="F2624" s="2">
        <f>'Moving Avg'!D2624</f>
        <v>15.020099999999999</v>
      </c>
      <c r="G2624" s="2">
        <f>'Moving Avg'!F2624</f>
        <v>15.042939999999996</v>
      </c>
      <c r="H2624" s="2">
        <f>'Moving Avg'!G2624</f>
        <v>14.375257999999999</v>
      </c>
      <c r="I2624" s="2">
        <f>'Moving Avg'!H2624</f>
        <v>10.129521000000004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15.022</v>
      </c>
      <c r="C2625" s="2">
        <f>RSI!I2625</f>
        <v>56.250563009475833</v>
      </c>
      <c r="D2625" s="2">
        <f>MACD!E2625</f>
        <v>0.16491928317751992</v>
      </c>
      <c r="E2625" s="2">
        <f>MACD!F2625</f>
        <v>5.8467126555552459E-2</v>
      </c>
      <c r="F2625" s="2">
        <f>'Moving Avg'!D2625</f>
        <v>14.992859999999999</v>
      </c>
      <c r="G2625" s="2">
        <f>'Moving Avg'!F2625</f>
        <v>15.056549999999996</v>
      </c>
      <c r="H2625" s="2">
        <f>'Moving Avg'!G2625</f>
        <v>14.433595999999998</v>
      </c>
      <c r="I2625" s="2">
        <f>'Moving Avg'!H2625</f>
        <v>10.161266500000004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</row>
    <row r="2626" spans="1:12" ht="13.5" x14ac:dyDescent="0.25">
      <c r="A2626" s="3">
        <f>RSI!A2626</f>
        <v>45831</v>
      </c>
      <c r="B2626" s="2">
        <f>RSI!B2626</f>
        <v>15.0123</v>
      </c>
      <c r="C2626" s="2">
        <f>RSI!I2626</f>
        <v>55.938298389162625</v>
      </c>
      <c r="D2626" s="2">
        <f>MACD!E2626</f>
        <v>0.19292256801217889</v>
      </c>
      <c r="E2626" s="2">
        <f>MACD!F2626</f>
        <v>8.535821484687775E-2</v>
      </c>
      <c r="F2626" s="2">
        <f>'Moving Avg'!D2626</f>
        <v>14.98118</v>
      </c>
      <c r="G2626" s="2">
        <f>'Moving Avg'!F2626</f>
        <v>15.075994999999997</v>
      </c>
      <c r="H2626" s="2">
        <f>'Moving Avg'!G2626</f>
        <v>14.481043999999999</v>
      </c>
      <c r="I2626" s="2">
        <f>'Moving Avg'!H2626</f>
        <v>10.192623000000005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</row>
    <row r="2627" spans="1:12" ht="13.5" x14ac:dyDescent="0.25">
      <c r="A2627" s="3">
        <f>RSI!A2627</f>
        <v>45832</v>
      </c>
      <c r="B2627" s="2">
        <f>RSI!B2627</f>
        <v>14.779</v>
      </c>
      <c r="C2627" s="2">
        <f>RSI!I2627</f>
        <v>48.906163524216126</v>
      </c>
      <c r="D2627" s="2">
        <f>MACD!E2627</f>
        <v>0.20291861660899713</v>
      </c>
      <c r="E2627" s="2">
        <f>MACD!F2627</f>
        <v>0.10887029519930164</v>
      </c>
      <c r="F2627" s="2">
        <f>'Moving Avg'!D2627</f>
        <v>14.971459999999999</v>
      </c>
      <c r="G2627" s="2">
        <f>'Moving Avg'!F2627</f>
        <v>15.076484999999996</v>
      </c>
      <c r="H2627" s="2">
        <f>'Moving Avg'!G2627</f>
        <v>14.516047999999998</v>
      </c>
      <c r="I2627" s="2">
        <f>'Moving Avg'!H2627</f>
        <v>10.222035500000006</v>
      </c>
      <c r="J2627" s="6" t="str">
        <f>OBV!F2627</f>
        <v>BEARISH</v>
      </c>
      <c r="K2627" s="6" t="str">
        <f>OBV!G2627</f>
        <v>WEAK</v>
      </c>
      <c r="L2627" s="6" t="str">
        <f>OBV!H2627</f>
        <v>CONFIRMED BEARISH</v>
      </c>
    </row>
    <row r="2628" spans="1:12" ht="13.5" x14ac:dyDescent="0.25">
      <c r="A2628" s="3">
        <f>RSI!A2628</f>
        <v>45833</v>
      </c>
      <c r="B2628" s="2">
        <f>RSI!B2628</f>
        <v>14.8567</v>
      </c>
      <c r="C2628" s="2">
        <f>RSI!I2628</f>
        <v>51.110532112333566</v>
      </c>
      <c r="D2628" s="2">
        <f>MACD!E2628</f>
        <v>0.25086801517791102</v>
      </c>
      <c r="E2628" s="2">
        <f>MACD!F2628</f>
        <v>0.13726983919502353</v>
      </c>
      <c r="F2628" s="2">
        <f>'Moving Avg'!D2628</f>
        <v>14.938400000000001</v>
      </c>
      <c r="G2628" s="2">
        <f>'Moving Avg'!F2628</f>
        <v>15.082314999999998</v>
      </c>
      <c r="H2628" s="2">
        <f>'Moving Avg'!G2628</f>
        <v>14.557468000000002</v>
      </c>
      <c r="I2628" s="2">
        <f>'Moving Avg'!H2628</f>
        <v>10.252079500000004</v>
      </c>
      <c r="J2628" s="6" t="str">
        <f>OBV!F2628</f>
        <v>BEARISH</v>
      </c>
      <c r="K2628" s="6" t="str">
        <f>OBV!G2628</f>
        <v>WEAK</v>
      </c>
      <c r="L2628" s="6" t="str">
        <f>OBV!H2628</f>
        <v>CONFIRMED BEARISH</v>
      </c>
    </row>
    <row r="2629" spans="1:12" ht="13.5" x14ac:dyDescent="0.25">
      <c r="A2629" s="3">
        <f>RSI!A2629</f>
        <v>45835</v>
      </c>
      <c r="B2629" s="2">
        <f>RSI!B2629</f>
        <v>14.8276</v>
      </c>
      <c r="C2629" s="2">
        <f>RSI!I2629</f>
        <v>50.236372721200112</v>
      </c>
      <c r="D2629" s="2">
        <f>MACD!E2629</f>
        <v>0.27704753810024485</v>
      </c>
      <c r="E2629" s="2">
        <f>MACD!F2629</f>
        <v>0.16522537897606782</v>
      </c>
      <c r="F2629" s="2">
        <f>'Moving Avg'!D2629</f>
        <v>14.899520000000001</v>
      </c>
      <c r="G2629" s="2">
        <f>'Moving Avg'!F2629</f>
        <v>15.077939999999998</v>
      </c>
      <c r="H2629" s="2">
        <f>'Moving Avg'!G2629</f>
        <v>14.592472000000001</v>
      </c>
      <c r="I2629" s="2">
        <f>'Moving Avg'!H2629</f>
        <v>10.282026500000004</v>
      </c>
      <c r="J2629" s="6" t="str">
        <f>OBV!F2629</f>
        <v>BEARISH</v>
      </c>
      <c r="K2629" s="6" t="str">
        <f>OBV!G2629</f>
        <v>WEAK</v>
      </c>
      <c r="L2629" s="6" t="str">
        <f>OBV!H2629</f>
        <v>CONFIRMED BEARISH</v>
      </c>
    </row>
    <row r="2630" spans="1:12" ht="13.5" x14ac:dyDescent="0.25">
      <c r="A2630" s="3">
        <f>RSI!A2630</f>
        <v>45838</v>
      </c>
      <c r="B2630" s="2">
        <f>RSI!B2630</f>
        <v>15.0512</v>
      </c>
      <c r="C2630" s="2">
        <f>RSI!I2630</f>
        <v>56.406143247786424</v>
      </c>
      <c r="D2630" s="2">
        <f>MACD!E2630</f>
        <v>0.26775972798982117</v>
      </c>
      <c r="E2630" s="2">
        <f>MACD!F2630</f>
        <v>0.1857322487788185</v>
      </c>
      <c r="F2630" s="2">
        <f>'Moving Avg'!D2630</f>
        <v>14.905359999999998</v>
      </c>
      <c r="G2630" s="2">
        <f>'Moving Avg'!F2630</f>
        <v>15.082799999999997</v>
      </c>
      <c r="H2630" s="2">
        <f>'Moving Avg'!G2630</f>
        <v>14.631364000000001</v>
      </c>
      <c r="I2630" s="2">
        <f>'Moving Avg'!H2630</f>
        <v>10.312848500000005</v>
      </c>
      <c r="J2630" s="6" t="str">
        <f>OBV!F2630</f>
        <v>BEARISH</v>
      </c>
      <c r="K2630" s="6" t="str">
        <f>OBV!G2630</f>
        <v>WEAK</v>
      </c>
      <c r="L2630" s="6" t="str">
        <f>OBV!H2630</f>
        <v>BEARISH DIVERGENCE</v>
      </c>
    </row>
    <row r="2631" spans="1:12" ht="13.5" x14ac:dyDescent="0.25">
      <c r="A2631" s="3">
        <f>RSI!A2631</f>
        <v>45839</v>
      </c>
      <c r="B2631" s="2">
        <f>RSI!B2631</f>
        <v>15.0512</v>
      </c>
      <c r="C2631" s="2">
        <f>RSI!I2631</f>
        <v>56.406143247786432</v>
      </c>
      <c r="D2631" s="2">
        <f>MACD!E2631</f>
        <v>0.2451893955330533</v>
      </c>
      <c r="E2631" s="2">
        <f>MACD!F2631</f>
        <v>0.19762367812966547</v>
      </c>
      <c r="F2631" s="2">
        <f>'Moving Avg'!D2631</f>
        <v>14.913140000000002</v>
      </c>
      <c r="G2631" s="2">
        <f>'Moving Avg'!F2631</f>
        <v>15.077939999999998</v>
      </c>
      <c r="H2631" s="2">
        <f>'Moving Avg'!G2631</f>
        <v>14.664034000000001</v>
      </c>
      <c r="I2631" s="2">
        <f>'Moving Avg'!H2631</f>
        <v>10.344351000000003</v>
      </c>
      <c r="J2631" s="6" t="str">
        <f>OBV!F2631</f>
        <v>BEARISH</v>
      </c>
      <c r="K2631" s="6" t="str">
        <f>OBV!G2631</f>
        <v>NEUTRAL</v>
      </c>
      <c r="L2631" s="6" t="str">
        <f>OBV!H2631</f>
        <v>BEARISH DIVERGENCE</v>
      </c>
    </row>
    <row r="2632" spans="1:12" ht="13.5" x14ac:dyDescent="0.25">
      <c r="A2632" s="3">
        <f>RSI!A2632</f>
        <v>45840</v>
      </c>
      <c r="B2632" s="2">
        <f>RSI!B2632</f>
        <v>15.167899999999999</v>
      </c>
      <c r="C2632" s="2">
        <f>RSI!I2632</f>
        <v>59.449296341474906</v>
      </c>
      <c r="D2632" s="2">
        <f>MACD!E2632</f>
        <v>0.17888968326028021</v>
      </c>
      <c r="E2632" s="2">
        <f>MACD!F2632</f>
        <v>0.19387687915578844</v>
      </c>
      <c r="F2632" s="2">
        <f>'Moving Avg'!D2632</f>
        <v>14.990919999999999</v>
      </c>
      <c r="G2632" s="2">
        <f>'Moving Avg'!F2632</f>
        <v>15.070649999999995</v>
      </c>
      <c r="H2632" s="2">
        <f>'Moving Avg'!G2632</f>
        <v>14.691648000000002</v>
      </c>
      <c r="I2632" s="2">
        <f>'Moving Avg'!H2632</f>
        <v>10.376437000000005</v>
      </c>
      <c r="J2632" s="6" t="str">
        <f>OBV!F2632</f>
        <v>BULLISH</v>
      </c>
      <c r="K2632" s="6" t="str">
        <f>OBV!G2632</f>
        <v>NEUTRAL</v>
      </c>
      <c r="L2632" s="6" t="str">
        <f>OBV!H2632</f>
        <v>CONFIRMED BULLISH</v>
      </c>
    </row>
    <row r="2633" spans="1:12" ht="13.5" x14ac:dyDescent="0.25">
      <c r="A2633" s="3">
        <f>RSI!A2633</f>
        <v>45841</v>
      </c>
      <c r="B2633" s="2">
        <f>RSI!B2633</f>
        <v>15.440099999999999</v>
      </c>
      <c r="C2633" s="2">
        <f>RSI!I2633</f>
        <v>65.49897675002137</v>
      </c>
      <c r="D2633" s="2">
        <f>MACD!E2633</f>
        <v>0.13077350204075344</v>
      </c>
      <c r="E2633" s="2">
        <f>MACD!F2633</f>
        <v>0.18125620373278145</v>
      </c>
      <c r="F2633" s="2">
        <f>'Moving Avg'!D2633</f>
        <v>15.1076</v>
      </c>
      <c r="G2633" s="2">
        <f>'Moving Avg'!F2633</f>
        <v>15.093984999999995</v>
      </c>
      <c r="H2633" s="2">
        <f>'Moving Avg'!G2633</f>
        <v>14.723150000000002</v>
      </c>
      <c r="I2633" s="2">
        <f>'Moving Avg'!H2633</f>
        <v>10.409884000000003</v>
      </c>
      <c r="J2633" s="6" t="str">
        <f>OBV!F2633</f>
        <v>BULLISH</v>
      </c>
      <c r="K2633" s="6" t="str">
        <f>OBV!G2633</f>
        <v>NEUTRAL</v>
      </c>
      <c r="L2633" s="6" t="str">
        <f>OBV!H2633</f>
        <v>CONFIRMED BULLISH</v>
      </c>
    </row>
    <row r="2634" spans="1:12" ht="13.5" x14ac:dyDescent="0.25">
      <c r="A2634" s="3">
        <f>RSI!A2634</f>
        <v>45842</v>
      </c>
      <c r="B2634" s="2">
        <f>RSI!B2634</f>
        <v>15.556800000000001</v>
      </c>
      <c r="C2634" s="2">
        <f>RSI!I2634</f>
        <v>67.722306836870928</v>
      </c>
      <c r="D2634" s="2">
        <f>MACD!E2634</f>
        <v>7.8176226133253479E-2</v>
      </c>
      <c r="E2634" s="2">
        <f>MACD!F2634</f>
        <v>0.16064020821287586</v>
      </c>
      <c r="F2634" s="2">
        <f>'Moving Avg'!D2634</f>
        <v>15.253440000000001</v>
      </c>
      <c r="G2634" s="2">
        <f>'Moving Avg'!F2634</f>
        <v>15.108569999999997</v>
      </c>
      <c r="H2634" s="2">
        <f>'Moving Avg'!G2634</f>
        <v>14.758152000000003</v>
      </c>
      <c r="I2634" s="2">
        <f>'Moving Avg'!H2634</f>
        <v>10.443914500000005</v>
      </c>
      <c r="J2634" s="6" t="str">
        <f>OBV!F2634</f>
        <v>BULLISH</v>
      </c>
      <c r="K2634" s="6" t="str">
        <f>OBV!G2634</f>
        <v>STRONG</v>
      </c>
      <c r="L2634" s="6" t="str">
        <f>OBV!H2634</f>
        <v>CONFIRMED BULLISH</v>
      </c>
    </row>
    <row r="2635" spans="1:12" ht="13.5" x14ac:dyDescent="0.25">
      <c r="A2635" s="3">
        <f>RSI!A2635</f>
        <v>45845</v>
      </c>
      <c r="B2635" s="2">
        <f>RSI!B2635</f>
        <v>15.8971</v>
      </c>
      <c r="C2635" s="2">
        <f>RSI!I2635</f>
        <v>73.154958146248944</v>
      </c>
      <c r="D2635" s="2">
        <f>MACD!E2635</f>
        <v>4.7746427170256567E-3</v>
      </c>
      <c r="E2635" s="2">
        <f>MACD!F2635</f>
        <v>0.12946709511370583</v>
      </c>
      <c r="F2635" s="2">
        <f>'Moving Avg'!D2635</f>
        <v>15.42262</v>
      </c>
      <c r="G2635" s="2">
        <f>'Moving Avg'!F2635</f>
        <v>15.135794999999998</v>
      </c>
      <c r="H2635" s="2">
        <f>'Moving Avg'!G2635</f>
        <v>14.802878000000003</v>
      </c>
      <c r="I2635" s="2">
        <f>'Moving Avg'!H2635</f>
        <v>10.479160500000008</v>
      </c>
      <c r="J2635" s="6" t="str">
        <f>OBV!F2635</f>
        <v>BULLISH</v>
      </c>
      <c r="K2635" s="6" t="str">
        <f>OBV!G2635</f>
        <v>STRONG</v>
      </c>
      <c r="L2635" s="6" t="str">
        <f>OBV!H2635</f>
        <v>CONFIRMED BULLISH</v>
      </c>
    </row>
    <row r="2636" spans="1:12" ht="13.5" x14ac:dyDescent="0.25">
      <c r="A2636" s="3">
        <f>RSI!A2636</f>
        <v>45846</v>
      </c>
      <c r="B2636" s="2">
        <f>RSI!B2636</f>
        <v>15.7902</v>
      </c>
      <c r="C2636" s="2">
        <f>RSI!I2636</f>
        <v>69.213983620779047</v>
      </c>
      <c r="D2636" s="2">
        <f>MACD!E2636</f>
        <v>-5.6334570987621291E-2</v>
      </c>
      <c r="E2636" s="2">
        <f>MACD!F2636</f>
        <v>9.2306761893440406E-2</v>
      </c>
      <c r="F2636" s="2">
        <f>'Moving Avg'!D2636</f>
        <v>15.570420000000002</v>
      </c>
      <c r="G2636" s="2">
        <f>'Moving Avg'!F2636</f>
        <v>15.162050000000002</v>
      </c>
      <c r="H2636" s="2">
        <f>'Moving Avg'!G2636</f>
        <v>14.842548000000004</v>
      </c>
      <c r="I2636" s="2">
        <f>'Moving Avg'!H2636</f>
        <v>10.514115000000006</v>
      </c>
      <c r="J2636" s="6" t="str">
        <f>OBV!F2636</f>
        <v>BULLISH</v>
      </c>
      <c r="K2636" s="6" t="str">
        <f>OBV!G2636</f>
        <v>STRONG</v>
      </c>
      <c r="L2636" s="6" t="str">
        <f>OBV!H2636</f>
        <v>CONFIRMED BULLISH</v>
      </c>
    </row>
    <row r="2637" spans="1:12" ht="13.5" x14ac:dyDescent="0.25">
      <c r="A2637" s="3">
        <f>RSI!A2637</f>
        <v>45847</v>
      </c>
      <c r="B2637" s="2">
        <f>RSI!B2637</f>
        <v>15.829000000000001</v>
      </c>
      <c r="C2637" s="2">
        <f>RSI!I2637</f>
        <v>69.848878803077</v>
      </c>
      <c r="D2637" s="2">
        <f>MACD!E2637</f>
        <v>-0.1512015096908339</v>
      </c>
      <c r="E2637" s="2">
        <f>MACD!F2637</f>
        <v>4.3605107576585547E-2</v>
      </c>
      <c r="F2637" s="2">
        <f>'Moving Avg'!D2637</f>
        <v>15.702639999999999</v>
      </c>
      <c r="G2637" s="2">
        <f>'Moving Avg'!F2637</f>
        <v>15.199965000000002</v>
      </c>
      <c r="H2637" s="2">
        <f>'Moving Avg'!G2637</f>
        <v>14.877356000000002</v>
      </c>
      <c r="I2637" s="2">
        <f>'Moving Avg'!H2637</f>
        <v>10.549506500000009</v>
      </c>
      <c r="J2637" s="6" t="str">
        <f>OBV!F2637</f>
        <v>BULLISH</v>
      </c>
      <c r="K2637" s="6" t="str">
        <f>OBV!G2637</f>
        <v>STRONG</v>
      </c>
      <c r="L2637" s="6" t="str">
        <f>OBV!H2637</f>
        <v>CONFIRMED BULLISH</v>
      </c>
    </row>
    <row r="2638" spans="1:12" ht="13.5" x14ac:dyDescent="0.25">
      <c r="A2638" s="3">
        <f>RSI!A2638</f>
        <v>45848</v>
      </c>
      <c r="B2638" s="2">
        <f>RSI!B2638</f>
        <v>15.7415</v>
      </c>
      <c r="C2638" s="2">
        <f>RSI!I2638</f>
        <v>66.517343331350389</v>
      </c>
      <c r="D2638" s="2">
        <f>MACD!E2638</f>
        <v>-0.2173348490202347</v>
      </c>
      <c r="E2638" s="2">
        <f>MACD!F2638</f>
        <v>-8.5828837427785049E-3</v>
      </c>
      <c r="F2638" s="2">
        <f>'Moving Avg'!D2638</f>
        <v>15.762919999999999</v>
      </c>
      <c r="G2638" s="2">
        <f>'Moving Avg'!F2638</f>
        <v>15.218925000000002</v>
      </c>
      <c r="H2638" s="2">
        <f>'Moving Avg'!G2638</f>
        <v>14.912358000000001</v>
      </c>
      <c r="I2638" s="2">
        <f>'Moving Avg'!H2638</f>
        <v>10.584460500000009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15.8</v>
      </c>
      <c r="C2639" s="2">
        <f>RSI!I2639</f>
        <v>67.629007268127438</v>
      </c>
      <c r="D2639" s="2">
        <f>MACD!E2639</f>
        <v>-0.28556541574246985</v>
      </c>
      <c r="E2639" s="2">
        <f>MACD!F2639</f>
        <v>-6.397939014271678E-2</v>
      </c>
      <c r="F2639" s="2">
        <f>'Moving Avg'!D2639</f>
        <v>15.81156</v>
      </c>
      <c r="G2639" s="2">
        <f>'Moving Avg'!F2639</f>
        <v>15.246154999999998</v>
      </c>
      <c r="H2639" s="2">
        <f>'Moving Avg'!G2639</f>
        <v>14.95378</v>
      </c>
      <c r="I2639" s="2">
        <f>'Moving Avg'!H2639</f>
        <v>10.619707000000011</v>
      </c>
      <c r="J2639" s="6" t="str">
        <f>OBV!F2639</f>
        <v>BEARISH</v>
      </c>
      <c r="K2639" s="6" t="str">
        <f>OBV!G2639</f>
        <v>NEUTRAL</v>
      </c>
      <c r="L2639" s="6" t="str">
        <f>OBV!H2639</f>
        <v>CONFIRMED BEARISH</v>
      </c>
    </row>
    <row r="2640" spans="1:12" ht="13.5" x14ac:dyDescent="0.25">
      <c r="A2640" s="3">
        <f>RSI!A2640</f>
        <v>45852</v>
      </c>
      <c r="B2640" s="2">
        <f>RSI!B2640</f>
        <v>15.59</v>
      </c>
      <c r="C2640" s="2">
        <f>RSI!I2640</f>
        <v>59.936104672736498</v>
      </c>
      <c r="D2640" s="2">
        <f>MACD!E2640</f>
        <v>-0.29689403165598627</v>
      </c>
      <c r="E2640" s="2">
        <f>MACD!F2640</f>
        <v>-0.11056231844537068</v>
      </c>
      <c r="F2640" s="2">
        <f>'Moving Avg'!D2640</f>
        <v>15.750140000000002</v>
      </c>
      <c r="G2640" s="2">
        <f>'Moving Avg'!F2640</f>
        <v>15.267744999999996</v>
      </c>
      <c r="H2640" s="2">
        <f>'Moving Avg'!G2640</f>
        <v>14.985946000000002</v>
      </c>
      <c r="I2640" s="2">
        <f>'Moving Avg'!H2640</f>
        <v>10.653903500000011</v>
      </c>
      <c r="J2640" s="6" t="str">
        <f>OBV!F2640</f>
        <v>BEARISH</v>
      </c>
      <c r="K2640" s="6" t="str">
        <f>OBV!G2640</f>
        <v>WEAK</v>
      </c>
      <c r="L2640" s="6" t="str">
        <f>OBV!H2640</f>
        <v>CONFIRMED BEARISH</v>
      </c>
    </row>
    <row r="2641" spans="1:12" ht="13.5" x14ac:dyDescent="0.25">
      <c r="A2641" s="3">
        <f>RSI!A2641</f>
        <v>45853</v>
      </c>
      <c r="B2641" s="2">
        <f>RSI!B2641</f>
        <v>15.49</v>
      </c>
      <c r="C2641" s="2">
        <f>RSI!I2641</f>
        <v>56.632498046796172</v>
      </c>
      <c r="D2641" s="2">
        <f>MACD!E2641</f>
        <v>-0.30111908364912843</v>
      </c>
      <c r="E2641" s="2">
        <f>MACD!F2641</f>
        <v>-0.14867367148612223</v>
      </c>
      <c r="F2641" s="2">
        <f>'Moving Avg'!D2641</f>
        <v>15.690100000000001</v>
      </c>
      <c r="G2641" s="2">
        <f>'Moving Avg'!F2641</f>
        <v>15.28871</v>
      </c>
      <c r="H2641" s="2">
        <f>'Moving Avg'!G2641</f>
        <v>15.016696000000001</v>
      </c>
      <c r="I2641" s="2">
        <f>'Moving Avg'!H2641</f>
        <v>10.687600000000009</v>
      </c>
      <c r="J2641" s="6" t="str">
        <f>OBV!F2641</f>
        <v>BEARISH</v>
      </c>
      <c r="K2641" s="6" t="str">
        <f>OBV!G2641</f>
        <v>WEAK</v>
      </c>
      <c r="L2641" s="6" t="str">
        <f>OBV!H2641</f>
        <v>CONFIRMED BEARISH</v>
      </c>
    </row>
    <row r="2642" spans="1:12" ht="13.5" x14ac:dyDescent="0.25">
      <c r="A2642" s="3">
        <f>RSI!A2642</f>
        <v>45854</v>
      </c>
      <c r="B2642" s="2">
        <f>RSI!B2642</f>
        <v>15.5</v>
      </c>
      <c r="C2642" s="2">
        <f>RSI!I2642</f>
        <v>56.888402951143114</v>
      </c>
      <c r="D2642" s="2">
        <f>MACD!E2642</f>
        <v>-0.28878521744832497</v>
      </c>
      <c r="E2642" s="2">
        <f>MACD!F2642</f>
        <v>-0.17669598067856279</v>
      </c>
      <c r="F2642" s="2">
        <f>'Moving Avg'!D2642</f>
        <v>15.6243</v>
      </c>
      <c r="G2642" s="2">
        <f>'Moving Avg'!F2642</f>
        <v>15.322329999999999</v>
      </c>
      <c r="H2642" s="2">
        <f>'Moving Avg'!G2642</f>
        <v>15.047452</v>
      </c>
      <c r="I2642" s="2">
        <f>'Moving Avg'!H2642</f>
        <v>10.721346500000006</v>
      </c>
      <c r="J2642" s="6" t="str">
        <f>OBV!F2642</f>
        <v>BEARISH</v>
      </c>
      <c r="K2642" s="6" t="str">
        <f>OBV!G2642</f>
        <v>WEAK</v>
      </c>
      <c r="L2642" s="6" t="str">
        <f>OBV!H2642</f>
        <v>CONFIRMED BEARISH</v>
      </c>
    </row>
    <row r="2643" spans="1:12" ht="13.5" x14ac:dyDescent="0.25">
      <c r="A2643" s="3">
        <f>RSI!A2643</f>
        <v>45855</v>
      </c>
      <c r="B2643" s="2">
        <f>RSI!B2643</f>
        <v>15.49</v>
      </c>
      <c r="C2643" s="2">
        <f>RSI!I2643</f>
        <v>56.529173839626679</v>
      </c>
      <c r="D2643" s="2">
        <f>MACD!E2643</f>
        <v>-0.23699788390127452</v>
      </c>
      <c r="E2643" s="2">
        <f>MACD!F2643</f>
        <v>-0.18875636132310517</v>
      </c>
      <c r="F2643" s="2">
        <f>'Moving Avg'!D2643</f>
        <v>15.574000000000002</v>
      </c>
      <c r="G2643" s="2">
        <f>'Moving Avg'!F2643</f>
        <v>15.34573</v>
      </c>
      <c r="H2643" s="2">
        <f>'Moving Avg'!G2643</f>
        <v>15.072368000000001</v>
      </c>
      <c r="I2643" s="2">
        <f>'Moving Avg'!H2643</f>
        <v>10.755043000000006</v>
      </c>
      <c r="J2643" s="6" t="str">
        <f>OBV!F2643</f>
        <v>BEARISH</v>
      </c>
      <c r="K2643" s="6" t="str">
        <f>OBV!G2643</f>
        <v>WEAK</v>
      </c>
      <c r="L2643" s="6" t="str">
        <f>OBV!H2643</f>
        <v>CONFIRMED BEARISH</v>
      </c>
    </row>
    <row r="2644" spans="1:12" ht="13.5" x14ac:dyDescent="0.25">
      <c r="A2644" s="3">
        <f>RSI!A2644</f>
        <v>45856</v>
      </c>
      <c r="B2644" s="2">
        <f>RSI!B2644</f>
        <v>15.38</v>
      </c>
      <c r="C2644" s="2">
        <f>RSI!I2644</f>
        <v>52.594864604588963</v>
      </c>
      <c r="D2644" s="2">
        <f>MACD!E2644</f>
        <v>-0.16818959825727475</v>
      </c>
      <c r="E2644" s="2">
        <f>MACD!F2644</f>
        <v>-0.1846430087099391</v>
      </c>
      <c r="F2644" s="2">
        <f>'Moving Avg'!D2644</f>
        <v>15.49</v>
      </c>
      <c r="G2644" s="2">
        <f>'Moving Avg'!F2644</f>
        <v>15.363630000000001</v>
      </c>
      <c r="H2644" s="2">
        <f>'Moving Avg'!G2644</f>
        <v>15.090806000000001</v>
      </c>
      <c r="I2644" s="2">
        <f>'Moving Avg'!H2644</f>
        <v>10.788189500000005</v>
      </c>
      <c r="J2644" s="6" t="str">
        <f>OBV!F2644</f>
        <v>BEARISH</v>
      </c>
      <c r="K2644" s="6" t="str">
        <f>OBV!G2644</f>
        <v>WEAK</v>
      </c>
      <c r="L2644" s="6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15.39</v>
      </c>
      <c r="C2645" s="2">
        <f>RSI!I2645</f>
        <v>52.91568656933395</v>
      </c>
      <c r="D2645" s="2">
        <f>MACD!E2645</f>
        <v>-5.8735361946366638E-2</v>
      </c>
      <c r="E2645" s="2">
        <f>MACD!F2645</f>
        <v>-0.15946147935722463</v>
      </c>
      <c r="F2645" s="2">
        <f>'Moving Avg'!D2645</f>
        <v>15.45</v>
      </c>
      <c r="G2645" s="2">
        <f>'Moving Avg'!F2645</f>
        <v>15.38203</v>
      </c>
      <c r="H2645" s="2">
        <f>'Moving Avg'!G2645</f>
        <v>15.106916000000002</v>
      </c>
      <c r="I2645" s="2">
        <f>'Moving Avg'!H2645</f>
        <v>10.821386000000002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15.5</v>
      </c>
      <c r="C2646" s="2">
        <f>RSI!I2646</f>
        <v>56.410306032123437</v>
      </c>
      <c r="D2646" s="2">
        <f>MACD!E2646</f>
        <v>8.8733458407688204E-3</v>
      </c>
      <c r="E2646" s="2">
        <f>MACD!F2646</f>
        <v>-0.12579451431762592</v>
      </c>
      <c r="F2646" s="2">
        <f>'Moving Avg'!D2646</f>
        <v>15.452000000000002</v>
      </c>
      <c r="G2646" s="2">
        <f>'Moving Avg'!F2646</f>
        <v>15.406415000000001</v>
      </c>
      <c r="H2646" s="2">
        <f>'Moving Avg'!G2646</f>
        <v>15.123282000000001</v>
      </c>
      <c r="I2646" s="2">
        <f>'Moving Avg'!H2646</f>
        <v>10.855132500000002</v>
      </c>
      <c r="J2646" s="6" t="str">
        <f>OBV!F2646</f>
        <v>BULLISH</v>
      </c>
      <c r="K2646" s="6" t="str">
        <f>OBV!G2646</f>
        <v>NEUTRAL</v>
      </c>
      <c r="L2646" s="6" t="str">
        <f>OBV!H2646</f>
        <v>CONFIRMED BULLISH</v>
      </c>
    </row>
    <row r="2647" spans="1:12" ht="13.5" x14ac:dyDescent="0.25">
      <c r="A2647" s="3">
        <f>RSI!A2647</f>
        <v>45861</v>
      </c>
      <c r="B2647" s="2">
        <f>RSI!B2647</f>
        <v>15.5</v>
      </c>
      <c r="C2647" s="2">
        <f>RSI!I2647</f>
        <v>56.410306032123437</v>
      </c>
      <c r="D2647" s="2">
        <f>MACD!E2647</f>
        <v>7.1018363670111384E-2</v>
      </c>
      <c r="E2647" s="2">
        <f>MACD!F2647</f>
        <v>-8.6431938720078469E-2</v>
      </c>
      <c r="F2647" s="2">
        <f>'Moving Avg'!D2647</f>
        <v>15.452000000000002</v>
      </c>
      <c r="G2647" s="2">
        <f>'Moving Avg'!F2647</f>
        <v>15.442465000000002</v>
      </c>
      <c r="H2647" s="2">
        <f>'Moving Avg'!G2647</f>
        <v>15.138091999999999</v>
      </c>
      <c r="I2647" s="2">
        <f>'Moving Avg'!H2647</f>
        <v>10.888976000000003</v>
      </c>
      <c r="J2647" s="6" t="str">
        <f>OBV!F2647</f>
        <v>BULLISH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45862</v>
      </c>
      <c r="B2648" s="2">
        <f>RSI!B2648</f>
        <v>15.5</v>
      </c>
      <c r="C2648" s="2">
        <f>RSI!I2648</f>
        <v>56.410306032123437</v>
      </c>
      <c r="D2648" s="2">
        <f>MACD!E2648</f>
        <v>0.10918590340911116</v>
      </c>
      <c r="E2648" s="2">
        <f>MACD!F2648</f>
        <v>-4.7308370294240537E-2</v>
      </c>
      <c r="F2648" s="2">
        <f>'Moving Avg'!D2648</f>
        <v>15.454000000000002</v>
      </c>
      <c r="G2648" s="2">
        <f>'Moving Avg'!F2648</f>
        <v>15.474630000000001</v>
      </c>
      <c r="H2648" s="2">
        <f>'Moving Avg'!G2648</f>
        <v>15.154457999999998</v>
      </c>
      <c r="I2648" s="2">
        <f>'Moving Avg'!H2648</f>
        <v>10.923208500000001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14.83</v>
      </c>
      <c r="C2649" s="2">
        <f>RSI!I2649</f>
        <v>36.053571601999664</v>
      </c>
      <c r="D2649" s="2">
        <f>MACD!E2649</f>
        <v>0.19922672909169847</v>
      </c>
      <c r="E2649" s="2">
        <f>MACD!F2649</f>
        <v>1.998649582947265E-3</v>
      </c>
      <c r="F2649" s="2">
        <f>'Moving Avg'!D2649</f>
        <v>15.343999999999999</v>
      </c>
      <c r="G2649" s="2">
        <f>'Moving Avg'!F2649</f>
        <v>15.47475</v>
      </c>
      <c r="H2649" s="2">
        <f>'Moving Avg'!G2649</f>
        <v>15.157617999999998</v>
      </c>
      <c r="I2649" s="2">
        <f>'Moving Avg'!H2649</f>
        <v>10.954091</v>
      </c>
      <c r="J2649" s="6" t="str">
        <f>OBV!F2649</f>
        <v>BEARISH</v>
      </c>
      <c r="K2649" s="6" t="str">
        <f>OBV!G2649</f>
        <v>WEAK</v>
      </c>
      <c r="L2649" s="6" t="str">
        <f>OBV!H2649</f>
        <v>CONFIRMED BEARISH</v>
      </c>
    </row>
    <row r="2650" spans="1:12" ht="13.5" x14ac:dyDescent="0.25">
      <c r="A2650" s="3">
        <f>RSI!A2650</f>
        <v>45867</v>
      </c>
      <c r="B2650" s="2">
        <f>RSI!B2650</f>
        <v>15.2</v>
      </c>
      <c r="C2650" s="2">
        <f>RSI!I2650</f>
        <v>47.352537626591662</v>
      </c>
      <c r="D2650" s="2">
        <f>MACD!E2650</f>
        <v>0.21884017680208245</v>
      </c>
      <c r="E2650" s="2">
        <f>MACD!F2650</f>
        <v>4.5366955026774305E-2</v>
      </c>
      <c r="F2650" s="2">
        <f>'Moving Avg'!D2650</f>
        <v>15.306000000000001</v>
      </c>
      <c r="G2650" s="2">
        <f>'Moving Avg'!F2650</f>
        <v>15.482189999999999</v>
      </c>
      <c r="H2650" s="2">
        <f>'Moving Avg'!G2650</f>
        <v>15.170315999999998</v>
      </c>
      <c r="I2650" s="2">
        <f>'Moving Avg'!H2650</f>
        <v>10.9868235</v>
      </c>
      <c r="J2650" s="6" t="str">
        <f>OBV!F2650</f>
        <v>BEARISH</v>
      </c>
      <c r="K2650" s="6" t="str">
        <f>OBV!G2650</f>
        <v>WEAK</v>
      </c>
      <c r="L2650" s="6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15.49</v>
      </c>
      <c r="C2651" s="2">
        <f>RSI!I2651</f>
        <v>54.185462884003201</v>
      </c>
      <c r="D2651" s="2">
        <f>MACD!E2651</f>
        <v>0.1992912805432443</v>
      </c>
      <c r="E2651" s="2">
        <f>MACD!F2651</f>
        <v>7.6151820130068298E-2</v>
      </c>
      <c r="F2651" s="2">
        <f>'Moving Avg'!D2651</f>
        <v>15.303999999999998</v>
      </c>
      <c r="G2651" s="2">
        <f>'Moving Avg'!F2651</f>
        <v>15.50413</v>
      </c>
      <c r="H2651" s="2">
        <f>'Moving Avg'!G2651</f>
        <v>15.188426</v>
      </c>
      <c r="I2651" s="2">
        <f>'Moving Avg'!H2651</f>
        <v>11.021151999999999</v>
      </c>
      <c r="J2651" s="6" t="str">
        <f>OBV!F2651</f>
        <v>BEARISH</v>
      </c>
      <c r="K2651" s="6" t="str">
        <f>OBV!G2651</f>
        <v>WEAK</v>
      </c>
      <c r="L2651" s="6" t="str">
        <f>OBV!H2651</f>
        <v>CONFIRMED BEARISH</v>
      </c>
    </row>
    <row r="2652" spans="1:12" ht="13.5" x14ac:dyDescent="0.25">
      <c r="A2652" s="3">
        <f>RSI!A2652</f>
        <v>45869</v>
      </c>
      <c r="B2652" s="2">
        <f>RSI!B2652</f>
        <v>15.48</v>
      </c>
      <c r="C2652" s="2">
        <f>RSI!I2652</f>
        <v>53.925560310937342</v>
      </c>
      <c r="D2652" s="2">
        <f>MACD!E2652</f>
        <v>0.18398327030577022</v>
      </c>
      <c r="E2652" s="2">
        <f>MACD!F2652</f>
        <v>9.7718110165208677E-2</v>
      </c>
      <c r="F2652" s="2">
        <f>'Moving Avg'!D2652</f>
        <v>15.3</v>
      </c>
      <c r="G2652" s="2">
        <f>'Moving Avg'!F2652</f>
        <v>15.519735000000001</v>
      </c>
      <c r="H2652" s="2">
        <f>'Moving Avg'!G2652</f>
        <v>15.206335999999999</v>
      </c>
      <c r="I2652" s="2">
        <f>'Moving Avg'!H2652</f>
        <v>11.055479</v>
      </c>
      <c r="J2652" s="6" t="str">
        <f>OBV!F2652</f>
        <v>BEARISH</v>
      </c>
      <c r="K2652" s="6" t="str">
        <f>OBV!G2652</f>
        <v>WEAK</v>
      </c>
      <c r="L2652" s="6" t="str">
        <f>OBV!H2652</f>
        <v>CONFIRMED BEARISH</v>
      </c>
    </row>
    <row r="2653" spans="1:12" ht="13.5" x14ac:dyDescent="0.25">
      <c r="A2653" s="3">
        <f>RSI!A2653</f>
        <v>45870</v>
      </c>
      <c r="B2653" s="2">
        <f>RSI!B2653</f>
        <v>15.5</v>
      </c>
      <c r="C2653" s="2">
        <f>RSI!I2653</f>
        <v>54.396688242794781</v>
      </c>
      <c r="D2653" s="2">
        <f>MACD!E2653</f>
        <v>0.16710111675440587</v>
      </c>
      <c r="E2653" s="2">
        <f>MACD!F2653</f>
        <v>0.11159471148304811</v>
      </c>
      <c r="F2653" s="2">
        <f>'Moving Avg'!D2653</f>
        <v>15.3</v>
      </c>
      <c r="G2653" s="2">
        <f>'Moving Avg'!F2653</f>
        <v>15.522730000000001</v>
      </c>
      <c r="H2653" s="2">
        <f>'Moving Avg'!G2653</f>
        <v>15.225811999999998</v>
      </c>
      <c r="I2653" s="2">
        <f>'Moving Avg'!H2653</f>
        <v>11.089954499999999</v>
      </c>
      <c r="J2653" s="6" t="str">
        <f>OBV!F2653</f>
        <v>BEARISH</v>
      </c>
      <c r="K2653" s="6" t="str">
        <f>OBV!G2653</f>
        <v>WEAK</v>
      </c>
      <c r="L2653" s="6" t="str">
        <f>OBV!H2653</f>
        <v>NEUTRAL</v>
      </c>
    </row>
    <row r="2654" spans="1:12" ht="13.5" x14ac:dyDescent="0.25">
      <c r="A2654" s="3">
        <f>RSI!A2654</f>
        <v>45873</v>
      </c>
      <c r="B2654" s="2">
        <f>RSI!B2654</f>
        <v>15.45</v>
      </c>
      <c r="C2654" s="2">
        <f>RSI!I2654</f>
        <v>52.939279047683691</v>
      </c>
      <c r="D2654" s="2">
        <f>MACD!E2654</f>
        <v>0.13863673870984172</v>
      </c>
      <c r="E2654" s="2">
        <f>MACD!F2654</f>
        <v>0.11700311692840684</v>
      </c>
      <c r="F2654" s="2">
        <f>'Moving Avg'!D2654</f>
        <v>15.424000000000001</v>
      </c>
      <c r="G2654" s="2">
        <f>'Moving Avg'!F2654</f>
        <v>15.517390000000001</v>
      </c>
      <c r="H2654" s="2">
        <f>'Moving Avg'!G2654</f>
        <v>15.239428</v>
      </c>
      <c r="I2654" s="2">
        <f>'Moving Avg'!H2654</f>
        <v>11.124811999999997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15.34</v>
      </c>
      <c r="C2655" s="2">
        <f>RSI!I2655</f>
        <v>49.779430048595117</v>
      </c>
      <c r="D2655" s="2">
        <f>MACD!E2655</f>
        <v>0.12364457085487146</v>
      </c>
      <c r="E2655" s="2">
        <f>MACD!F2655</f>
        <v>0.11833140771369978</v>
      </c>
      <c r="F2655" s="2">
        <f>'Moving Avg'!D2655</f>
        <v>15.452000000000002</v>
      </c>
      <c r="G2655" s="2">
        <f>'Moving Avg'!F2655</f>
        <v>15.489534999999998</v>
      </c>
      <c r="H2655" s="2">
        <f>'Moving Avg'!G2655</f>
        <v>15.251232000000002</v>
      </c>
      <c r="I2655" s="2">
        <f>'Moving Avg'!H2655</f>
        <v>11.158001499999997</v>
      </c>
      <c r="J2655" s="6" t="str">
        <f>OBV!F2655</f>
        <v>BEARISH</v>
      </c>
      <c r="K2655" s="6" t="str">
        <f>OBV!G2655</f>
        <v>WEAK</v>
      </c>
      <c r="L2655" s="6" t="str">
        <f>OBV!H2655</f>
        <v>BEARISH DIVERGENCE</v>
      </c>
    </row>
    <row r="2656" spans="1:12" ht="13.5" x14ac:dyDescent="0.25">
      <c r="A2656" s="3">
        <f>RSI!A2656</f>
        <v>45875</v>
      </c>
      <c r="B2656" s="2">
        <f>RSI!B2656</f>
        <v>15.28</v>
      </c>
      <c r="C2656" s="2">
        <f>RSI!I2656</f>
        <v>48.093205979066703</v>
      </c>
      <c r="D2656" s="2">
        <f>MACD!E2656</f>
        <v>0.13242683739750127</v>
      </c>
      <c r="E2656" s="2">
        <f>MACD!F2656</f>
        <v>0.12115049365046009</v>
      </c>
      <c r="F2656" s="2">
        <f>'Moving Avg'!D2656</f>
        <v>15.41</v>
      </c>
      <c r="G2656" s="2">
        <f>'Moving Avg'!F2656</f>
        <v>15.464024999999998</v>
      </c>
      <c r="H2656" s="2">
        <f>'Moving Avg'!G2656</f>
        <v>15.264364000000002</v>
      </c>
      <c r="I2656" s="2">
        <f>'Moving Avg'!H2656</f>
        <v>11.191183000000001</v>
      </c>
      <c r="J2656" s="6" t="str">
        <f>OBV!F2656</f>
        <v>BEARISH</v>
      </c>
      <c r="K2656" s="6" t="str">
        <f>OBV!G2656</f>
        <v>WEAK</v>
      </c>
      <c r="L2656" s="6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15.24</v>
      </c>
      <c r="C2657" s="2">
        <f>RSI!I2657</f>
        <v>46.95136144140384</v>
      </c>
      <c r="D2657" s="2">
        <f>MACD!E2657</f>
        <v>0.14326847827964784</v>
      </c>
      <c r="E2657" s="2">
        <f>MACD!F2657</f>
        <v>0.12557409057629765</v>
      </c>
      <c r="F2657" s="2">
        <f>'Moving Avg'!D2657</f>
        <v>15.362</v>
      </c>
      <c r="G2657" s="2">
        <f>'Moving Avg'!F2657</f>
        <v>15.434574999999999</v>
      </c>
      <c r="H2657" s="2">
        <f>'Moving Avg'!G2657</f>
        <v>15.273780000000002</v>
      </c>
      <c r="I2657" s="2">
        <f>'Moving Avg'!H2657</f>
        <v>11.223872500000001</v>
      </c>
      <c r="J2657" s="6" t="str">
        <f>OBV!F2657</f>
        <v>BEARISH</v>
      </c>
      <c r="K2657" s="6" t="str">
        <f>OBV!G2657</f>
        <v>WEAK</v>
      </c>
      <c r="L2657" s="6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15.2</v>
      </c>
      <c r="C2658" s="2">
        <f>RSI!I2658</f>
        <v>45.780807630918552</v>
      </c>
      <c r="D2658" s="2">
        <f>MACD!E2658</f>
        <v>0.15605587807871402</v>
      </c>
      <c r="E2658" s="2">
        <f>MACD!F2658</f>
        <v>0.13167044807678094</v>
      </c>
      <c r="F2658" s="2">
        <f>'Moving Avg'!D2658</f>
        <v>15.302000000000001</v>
      </c>
      <c r="G2658" s="2">
        <f>'Moving Avg'!F2658</f>
        <v>15.407499999999995</v>
      </c>
      <c r="H2658" s="2">
        <f>'Moving Avg'!G2658</f>
        <v>15.282978000000004</v>
      </c>
      <c r="I2658" s="2">
        <f>'Moving Avg'!H2658</f>
        <v>11.256361999999999</v>
      </c>
      <c r="J2658" s="6" t="str">
        <f>OBV!F2658</f>
        <v>BEARISH</v>
      </c>
      <c r="K2658" s="6" t="str">
        <f>OBV!G2658</f>
        <v>WEAK</v>
      </c>
      <c r="L2658" s="6" t="str">
        <f>OBV!H2658</f>
        <v>CONFIRMED BEARISH</v>
      </c>
    </row>
    <row r="2659" spans="1:12" ht="13.5" x14ac:dyDescent="0.25">
      <c r="A2659" s="3">
        <f>RSI!A2659</f>
        <v>45880</v>
      </c>
      <c r="B2659" s="2">
        <f>RSI!B2659</f>
        <v>15.33</v>
      </c>
      <c r="C2659" s="2">
        <f>RSI!I2659</f>
        <v>50.132229495452485</v>
      </c>
      <c r="D2659" s="2">
        <f>MACD!E2659</f>
        <v>5.5008332302154628E-2</v>
      </c>
      <c r="E2659" s="2">
        <f>MACD!F2659</f>
        <v>0.11633802492185567</v>
      </c>
      <c r="F2659" s="2">
        <f>'Moving Avg'!D2659</f>
        <v>15.278</v>
      </c>
      <c r="G2659" s="2">
        <f>'Moving Avg'!F2659</f>
        <v>15.383999999999997</v>
      </c>
      <c r="H2659" s="2">
        <f>'Moving Avg'!G2659</f>
        <v>15.291276000000003</v>
      </c>
      <c r="I2659" s="2">
        <f>'Moving Avg'!H2659</f>
        <v>11.289744499999999</v>
      </c>
      <c r="J2659" s="6" t="str">
        <f>OBV!F2659</f>
        <v>BEARISH</v>
      </c>
      <c r="K2659" s="6" t="str">
        <f>OBV!G2659</f>
        <v>WEAK</v>
      </c>
      <c r="L2659" s="6" t="str">
        <f>OBV!H2659</f>
        <v>CONFIRMED BEARISH</v>
      </c>
    </row>
    <row r="2660" spans="1:12" ht="13.5" x14ac:dyDescent="0.25">
      <c r="A2660" s="3">
        <f>RSI!A2660</f>
        <v>45881</v>
      </c>
      <c r="B2660" s="2">
        <f>RSI!B2660</f>
        <v>15.33</v>
      </c>
      <c r="C2660" s="2">
        <f>RSI!I2660</f>
        <v>50.132229495452478</v>
      </c>
      <c r="D2660" s="2">
        <f>MACD!E2660</f>
        <v>2.6438222849840542E-2</v>
      </c>
      <c r="E2660" s="2">
        <f>MACD!F2660</f>
        <v>9.8358064507452658E-2</v>
      </c>
      <c r="F2660" s="2">
        <f>'Moving Avg'!D2660</f>
        <v>15.276</v>
      </c>
      <c r="G2660" s="2">
        <f>'Moving Avg'!F2660</f>
        <v>15.370999999999999</v>
      </c>
      <c r="H2660" s="2">
        <f>'Moving Avg'!G2660</f>
        <v>15.298796000000005</v>
      </c>
      <c r="I2660" s="2">
        <f>'Moving Avg'!H2660</f>
        <v>11.3229325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</row>
    <row r="2661" spans="1:12" ht="13.5" x14ac:dyDescent="0.25">
      <c r="A2661" s="3">
        <f>RSI!A2661</f>
        <v>45883</v>
      </c>
      <c r="B2661" s="2">
        <f>RSI!B2661</f>
        <v>15.3</v>
      </c>
      <c r="C2661" s="2">
        <f>RSI!I2661</f>
        <v>49.078054399262427</v>
      </c>
      <c r="D2661" s="2">
        <f>MACD!E2661</f>
        <v>4.9109069029936947E-2</v>
      </c>
      <c r="E2661" s="2">
        <f>MACD!F2661</f>
        <v>8.8508265411949519E-2</v>
      </c>
      <c r="F2661" s="2">
        <f>'Moving Avg'!D2661</f>
        <v>15.279999999999998</v>
      </c>
      <c r="G2661" s="2">
        <f>'Moving Avg'!F2661</f>
        <v>15.361499999999998</v>
      </c>
      <c r="H2661" s="2">
        <f>'Moving Avg'!G2661</f>
        <v>15.301828000000006</v>
      </c>
      <c r="I2661" s="2">
        <f>'Moving Avg'!H2661</f>
        <v>11.357137499999999</v>
      </c>
      <c r="J2661" s="6" t="str">
        <f>OBV!F2661</f>
        <v>BEARISH</v>
      </c>
      <c r="K2661" s="6" t="str">
        <f>OBV!G2661</f>
        <v>NEUTRAL</v>
      </c>
      <c r="L2661" s="6" t="str">
        <f>OBV!H2661</f>
        <v>BEARISH DIVERGENCE</v>
      </c>
    </row>
    <row r="2662" spans="1:12" ht="13.5" x14ac:dyDescent="0.25">
      <c r="A2662" s="3">
        <f>RSI!A2662</f>
        <v>45884</v>
      </c>
      <c r="B2662" s="2">
        <f>RSI!B2662</f>
        <v>15.24</v>
      </c>
      <c r="C2662" s="2">
        <f>RSI!I2662</f>
        <v>46.951577821081685</v>
      </c>
      <c r="D2662" s="2">
        <f>MACD!E2662</f>
        <v>7.1382705563859616E-2</v>
      </c>
      <c r="E2662" s="2">
        <f>MACD!F2662</f>
        <v>8.5083153442331541E-2</v>
      </c>
      <c r="F2662" s="2">
        <f>'Moving Avg'!D2662</f>
        <v>15.279999999999998</v>
      </c>
      <c r="G2662" s="2">
        <f>'Moving Avg'!F2662</f>
        <v>15.348499999999998</v>
      </c>
      <c r="H2662" s="2">
        <f>'Moving Avg'!G2662</f>
        <v>15.300354000000002</v>
      </c>
      <c r="I2662" s="2">
        <f>'Moving Avg'!H2662</f>
        <v>11.391042499999999</v>
      </c>
      <c r="J2662" s="6" t="str">
        <f>OBV!F2662</f>
        <v>BEARISH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45887</v>
      </c>
      <c r="B2663" s="2">
        <f>RSI!B2663</f>
        <v>15.24</v>
      </c>
      <c r="C2663" s="2">
        <f>RSI!I2663</f>
        <v>46.951577821081685</v>
      </c>
      <c r="D2663" s="2">
        <f>MACD!E2663</f>
        <v>9.3832048084012243E-2</v>
      </c>
      <c r="E2663" s="2">
        <f>MACD!F2663</f>
        <v>8.6832932370667693E-2</v>
      </c>
      <c r="F2663" s="2">
        <f>'Moving Avg'!D2663</f>
        <v>15.288</v>
      </c>
      <c r="G2663" s="2">
        <f>'Moving Avg'!F2663</f>
        <v>15.336000000000002</v>
      </c>
      <c r="H2663" s="2">
        <f>'Moving Avg'!G2663</f>
        <v>15.305686000000005</v>
      </c>
      <c r="I2663" s="2">
        <f>'Moving Avg'!H2663</f>
        <v>11.424947499999998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15.23</v>
      </c>
      <c r="C2664" s="2">
        <f>RSI!I2664</f>
        <v>46.561618371041611</v>
      </c>
      <c r="D2664" s="2">
        <f>MACD!E2664</f>
        <v>0.10636264922562688</v>
      </c>
      <c r="E2664" s="2">
        <f>MACD!F2664</f>
        <v>9.0738875741659536E-2</v>
      </c>
      <c r="F2664" s="2">
        <f>'Moving Avg'!D2664</f>
        <v>15.268000000000001</v>
      </c>
      <c r="G2664" s="2">
        <f>'Moving Avg'!F2664</f>
        <v>15.328500000000002</v>
      </c>
      <c r="H2664" s="2">
        <f>'Moving Avg'!G2664</f>
        <v>15.304984000000005</v>
      </c>
      <c r="I2664" s="2">
        <f>'Moving Avg'!H2664</f>
        <v>11.458316499999999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15.24</v>
      </c>
      <c r="C2665" s="2">
        <f>RSI!I2665</f>
        <v>47.035358288382916</v>
      </c>
      <c r="D2665" s="2">
        <f>MACD!E2665</f>
        <v>9.9811266653093256E-2</v>
      </c>
      <c r="E2665" s="2">
        <f>MACD!F2665</f>
        <v>9.2553353923946285E-2</v>
      </c>
      <c r="F2665" s="2">
        <f>'Moving Avg'!D2665</f>
        <v>15.25</v>
      </c>
      <c r="G2665" s="2">
        <f>'Moving Avg'!F2665</f>
        <v>15.321000000000003</v>
      </c>
      <c r="H2665" s="2">
        <f>'Moving Avg'!G2665</f>
        <v>15.302732000000006</v>
      </c>
      <c r="I2665" s="2">
        <f>'Moving Avg'!H2665</f>
        <v>11.491735499999997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15.2</v>
      </c>
      <c r="C2666" s="2">
        <f>RSI!I2666</f>
        <v>45.305224666576002</v>
      </c>
      <c r="D2666" s="2">
        <f>MACD!E2666</f>
        <v>8.8412761598796408E-2</v>
      </c>
      <c r="E2666" s="2">
        <f>MACD!F2666</f>
        <v>9.172523545891631E-2</v>
      </c>
      <c r="F2666" s="2">
        <f>'Moving Avg'!D2666</f>
        <v>15.23</v>
      </c>
      <c r="G2666" s="2">
        <f>'Moving Avg'!F2666</f>
        <v>15.306000000000003</v>
      </c>
      <c r="H2666" s="2">
        <f>'Moving Avg'!G2666</f>
        <v>15.301430000000005</v>
      </c>
      <c r="I2666" s="2">
        <f>'Moving Avg'!H2666</f>
        <v>11.525002999999996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15.24</v>
      </c>
      <c r="C2667" s="2">
        <f>RSI!I2667</f>
        <v>47.389302490266843</v>
      </c>
      <c r="D2667" s="2">
        <f>MACD!E2667</f>
        <v>7.0269627877065588E-2</v>
      </c>
      <c r="E2667" s="2">
        <f>MACD!F2667</f>
        <v>8.743411394254616E-2</v>
      </c>
      <c r="F2667" s="2">
        <f>'Moving Avg'!D2667</f>
        <v>15.229999999999999</v>
      </c>
      <c r="G2667" s="2">
        <f>'Moving Avg'!F2667</f>
        <v>15.293000000000003</v>
      </c>
      <c r="H2667" s="2">
        <f>'Moving Avg'!G2667</f>
        <v>15.304816000000006</v>
      </c>
      <c r="I2667" s="2">
        <f>'Moving Avg'!H2667</f>
        <v>11.558178499999997</v>
      </c>
      <c r="J2667" s="6" t="str">
        <f>OBV!F2667</f>
        <v>BULLISH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45894</v>
      </c>
      <c r="B2668" s="2">
        <f>RSI!B2668</f>
        <v>15.25</v>
      </c>
      <c r="C2668" s="2">
        <f>RSI!I2668</f>
        <v>47.92353982817567</v>
      </c>
      <c r="D2668" s="2">
        <f>MACD!E2668</f>
        <v>4.8359541595058175E-2</v>
      </c>
      <c r="E2668" s="2">
        <f>MACD!F2668</f>
        <v>7.9619199473048574E-2</v>
      </c>
      <c r="F2668" s="2">
        <f>'Moving Avg'!D2668</f>
        <v>15.231999999999999</v>
      </c>
      <c r="G2668" s="2">
        <f>'Moving Avg'!F2668</f>
        <v>15.2805</v>
      </c>
      <c r="H2668" s="2">
        <f>'Moving Avg'!G2668</f>
        <v>15.302570000000005</v>
      </c>
      <c r="I2668" s="2">
        <f>'Moving Avg'!H2668</f>
        <v>11.591501499999998</v>
      </c>
      <c r="J2668" s="6" t="str">
        <f>OBV!F2668</f>
        <v>BULLISH</v>
      </c>
      <c r="K2668" s="6" t="str">
        <f>OBV!G2668</f>
        <v>NEUTRAL</v>
      </c>
      <c r="L2668" s="6" t="str">
        <f>OBV!H2668</f>
        <v>CONFIRMED BULLISH</v>
      </c>
    </row>
    <row r="2669" spans="1:12" ht="13.5" x14ac:dyDescent="0.25">
      <c r="A2669" s="3">
        <f>RSI!A2669</f>
        <v>45895</v>
      </c>
      <c r="B2669" s="2">
        <f>RSI!B2669</f>
        <v>15.3</v>
      </c>
      <c r="C2669" s="2">
        <f>RSI!I2669</f>
        <v>50.623369203089737</v>
      </c>
      <c r="D2669" s="2">
        <f>MACD!E2669</f>
        <v>4.6368909418614379E-2</v>
      </c>
      <c r="E2669" s="2">
        <f>MACD!F2669</f>
        <v>7.2969141462161741E-2</v>
      </c>
      <c r="F2669" s="2">
        <f>'Moving Avg'!D2669</f>
        <v>15.246</v>
      </c>
      <c r="G2669" s="2">
        <f>'Moving Avg'!F2669</f>
        <v>15.304000000000006</v>
      </c>
      <c r="H2669" s="2">
        <f>'Moving Avg'!G2669</f>
        <v>15.303462000000001</v>
      </c>
      <c r="I2669" s="2">
        <f>'Moving Avg'!H2669</f>
        <v>11.625025999999998</v>
      </c>
      <c r="J2669" s="6" t="str">
        <f>OBV!F2669</f>
        <v>BULLISH</v>
      </c>
      <c r="K2669" s="6" t="str">
        <f>OBV!G2669</f>
        <v>STRONG</v>
      </c>
      <c r="L2669" s="6" t="str">
        <f>OBV!H2669</f>
        <v>CONFIRMED BULLISH</v>
      </c>
    </row>
    <row r="2670" spans="1:12" ht="13.5" x14ac:dyDescent="0.25">
      <c r="A2670" s="3">
        <f>RSI!A2670</f>
        <v>45896</v>
      </c>
      <c r="B2670" s="2">
        <f>RSI!B2670</f>
        <v>15.31</v>
      </c>
      <c r="C2670" s="2">
        <f>RSI!I2670</f>
        <v>51.168635185489507</v>
      </c>
      <c r="D2670" s="2">
        <f>MACD!E2670</f>
        <v>4.3882016295547999E-2</v>
      </c>
      <c r="E2670" s="2">
        <f>MACD!F2670</f>
        <v>6.7151716428838992E-2</v>
      </c>
      <c r="F2670" s="2">
        <f>'Moving Avg'!D2670</f>
        <v>15.26</v>
      </c>
      <c r="G2670" s="2">
        <f>'Moving Avg'!F2670</f>
        <v>15.309500000000003</v>
      </c>
      <c r="H2670" s="2">
        <f>'Moving Avg'!G2670</f>
        <v>15.306498000000001</v>
      </c>
      <c r="I2670" s="2">
        <f>'Moving Avg'!H2670</f>
        <v>11.658648999999999</v>
      </c>
      <c r="J2670" s="6" t="str">
        <f>OBV!F2670</f>
        <v>BULLISH</v>
      </c>
      <c r="K2670" s="6" t="str">
        <f>OBV!G2670</f>
        <v>STRONG</v>
      </c>
      <c r="L2670" s="6" t="str">
        <f>OBV!H2670</f>
        <v>CONFIRMED BULLISH</v>
      </c>
    </row>
    <row r="2671" spans="1:12" ht="13.5" x14ac:dyDescent="0.25">
      <c r="A2671" s="3">
        <f>RSI!A2671</f>
        <v>45897</v>
      </c>
      <c r="B2671" s="2">
        <f>RSI!B2671</f>
        <v>15.32</v>
      </c>
      <c r="C2671" s="2">
        <f>RSI!I2671</f>
        <v>51.742535071647758</v>
      </c>
      <c r="D2671" s="2">
        <f>MACD!E2671</f>
        <v>3.6305310671544078E-2</v>
      </c>
      <c r="E2671" s="2">
        <f>MACD!F2671</f>
        <v>6.0982435277380009E-2</v>
      </c>
      <c r="F2671" s="2">
        <f>'Moving Avg'!D2671</f>
        <v>15.284000000000002</v>
      </c>
      <c r="G2671" s="2">
        <f>'Moving Avg'!F2671</f>
        <v>15.301000000000002</v>
      </c>
      <c r="H2671" s="2">
        <f>'Moving Avg'!G2671</f>
        <v>15.311484000000002</v>
      </c>
      <c r="I2671" s="2">
        <f>'Moving Avg'!H2671</f>
        <v>11.692370499999999</v>
      </c>
      <c r="J2671" s="6" t="str">
        <f>OBV!F2671</f>
        <v>BULLISH</v>
      </c>
      <c r="K2671" s="6" t="str">
        <f>OBV!G2671</f>
        <v>STRONG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15.3</v>
      </c>
      <c r="C2672" s="2">
        <f>RSI!I2672</f>
        <v>50.46508778582821</v>
      </c>
      <c r="D2672" s="2">
        <f>MACD!E2672</f>
        <v>2.1978201585255874E-2</v>
      </c>
      <c r="E2672" s="2">
        <f>MACD!F2672</f>
        <v>5.3181588538955188E-2</v>
      </c>
      <c r="F2672" s="2">
        <f>'Moving Avg'!D2672</f>
        <v>15.296000000000001</v>
      </c>
      <c r="G2672" s="2">
        <f>'Moving Avg'!F2672</f>
        <v>15.292000000000002</v>
      </c>
      <c r="H2672" s="2">
        <f>'Moving Avg'!G2672</f>
        <v>15.320932000000001</v>
      </c>
      <c r="I2672" s="2">
        <f>'Moving Avg'!H2672</f>
        <v>11.725603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15.28</v>
      </c>
      <c r="C2673" s="2">
        <f>RSI!I2673</f>
        <v>49.158089656761547</v>
      </c>
      <c r="D2673" s="2">
        <f>MACD!E2673</f>
        <v>1.130051553092315E-2</v>
      </c>
      <c r="E2673" s="2">
        <f>MACD!F2673</f>
        <v>4.4805373937348784E-2</v>
      </c>
      <c r="F2673" s="2">
        <f>'Moving Avg'!D2673</f>
        <v>15.302000000000001</v>
      </c>
      <c r="G2673" s="2">
        <f>'Moving Avg'!F2673</f>
        <v>15.281000000000001</v>
      </c>
      <c r="H2673" s="2">
        <f>'Moving Avg'!G2673</f>
        <v>15.326091999999999</v>
      </c>
      <c r="I2673" s="2">
        <f>'Moving Avg'!H2673</f>
        <v>11.758784499999999</v>
      </c>
      <c r="J2673" s="6" t="str">
        <f>OBV!F2673</f>
        <v>BEARISH</v>
      </c>
      <c r="K2673" s="6" t="str">
        <f>OBV!G2673</f>
        <v>NEUTRAL</v>
      </c>
      <c r="L2673" s="6" t="str">
        <f>OBV!H2673</f>
        <v>BEARISH DIVERGENCE</v>
      </c>
    </row>
    <row r="2674" spans="1:12" ht="13.5" x14ac:dyDescent="0.25">
      <c r="A2674" s="3">
        <f>RSI!A2674</f>
        <v>45902</v>
      </c>
      <c r="B2674" s="2">
        <f>RSI!B2674</f>
        <v>15.28</v>
      </c>
      <c r="C2674" s="2">
        <f>RSI!I2674</f>
        <v>49.158089656761547</v>
      </c>
      <c r="D2674" s="2">
        <f>MACD!E2674</f>
        <v>8.1172428572173771E-4</v>
      </c>
      <c r="E2674" s="2">
        <f>MACD!F2674</f>
        <v>3.6006644007023379E-2</v>
      </c>
      <c r="F2674" s="2">
        <f>'Moving Avg'!D2674</f>
        <v>15.298000000000002</v>
      </c>
      <c r="G2674" s="2">
        <f>'Moving Avg'!F2674</f>
        <v>15.272499999999999</v>
      </c>
      <c r="H2674" s="2">
        <f>'Moving Avg'!G2674</f>
        <v>15.331251999999999</v>
      </c>
      <c r="I2674" s="2">
        <f>'Moving Avg'!H2674</f>
        <v>11.791966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</row>
    <row r="2675" spans="1:12" ht="13.5" x14ac:dyDescent="0.25">
      <c r="A2675" s="3">
        <f>RSI!A2675</f>
        <v>45903</v>
      </c>
      <c r="B2675" s="2">
        <f>RSI!B2675</f>
        <v>15.23</v>
      </c>
      <c r="C2675" s="2">
        <f>RSI!I2675</f>
        <v>45.72454499562113</v>
      </c>
      <c r="D2675" s="2">
        <f>MACD!E2675</f>
        <v>-2.7428753996705524E-3</v>
      </c>
      <c r="E2675" s="2">
        <f>MACD!F2675</f>
        <v>2.8256740125684594E-2</v>
      </c>
      <c r="F2675" s="2">
        <f>'Moving Avg'!D2675</f>
        <v>15.282</v>
      </c>
      <c r="G2675" s="2">
        <f>'Moving Avg'!F2675</f>
        <v>15.266999999999999</v>
      </c>
      <c r="H2675" s="2">
        <f>'Moving Avg'!G2675</f>
        <v>15.335411999999998</v>
      </c>
      <c r="I2675" s="2">
        <f>'Moving Avg'!H2675</f>
        <v>11.824946000000001</v>
      </c>
      <c r="J2675" s="6" t="str">
        <f>OBV!F2675</f>
        <v>BEARISH</v>
      </c>
      <c r="K2675" s="6" t="str">
        <f>OBV!G2675</f>
        <v>NEUTRAL</v>
      </c>
      <c r="L2675" s="6" t="str">
        <f>OBV!H2675</f>
        <v>CONFIRMED BEARISH</v>
      </c>
    </row>
    <row r="2676" spans="1:12" ht="13.5" x14ac:dyDescent="0.25">
      <c r="A2676" s="3">
        <f>RSI!A2676</f>
        <v>45905</v>
      </c>
      <c r="B2676" s="2">
        <f>RSI!B2676</f>
        <v>15.2</v>
      </c>
      <c r="C2676" s="2">
        <f>RSI!I2676</f>
        <v>43.750023231233108</v>
      </c>
      <c r="D2676" s="2">
        <f>MACD!E2676</f>
        <v>-9.3142241514776458E-3</v>
      </c>
      <c r="E2676" s="2">
        <f>MACD!F2676</f>
        <v>2.0742547270252147E-2</v>
      </c>
      <c r="F2676" s="2">
        <f>'Moving Avg'!D2676</f>
        <v>15.258000000000001</v>
      </c>
      <c r="G2676" s="2">
        <f>'Moving Avg'!F2676</f>
        <v>15.263</v>
      </c>
      <c r="H2676" s="2">
        <f>'Moving Avg'!G2676</f>
        <v>15.339165999999999</v>
      </c>
      <c r="I2676" s="2">
        <f>'Moving Avg'!H2676</f>
        <v>11.858893999999998</v>
      </c>
      <c r="J2676" s="6" t="str">
        <f>OBV!F2676</f>
        <v>BEARISH</v>
      </c>
      <c r="K2676" s="6" t="str">
        <f>OBV!G2676</f>
        <v>NEUTRAL</v>
      </c>
      <c r="L2676" s="6" t="str">
        <f>OBV!H2676</f>
        <v>CONFIRMED BEARISH</v>
      </c>
    </row>
    <row r="2677" spans="1:12" ht="13.5" x14ac:dyDescent="0.25">
      <c r="A2677" s="3">
        <f>RSI!A2677</f>
        <v>45908</v>
      </c>
      <c r="B2677" s="2">
        <f>RSI!B2677</f>
        <v>15</v>
      </c>
      <c r="C2677" s="2">
        <f>RSI!I2677</f>
        <v>33.396158796232655</v>
      </c>
      <c r="D2677" s="2">
        <f>MACD!E2677</f>
        <v>6.612089209944827E-3</v>
      </c>
      <c r="E2677" s="2">
        <f>MACD!F2677</f>
        <v>1.7916455658190684E-2</v>
      </c>
      <c r="F2677" s="2">
        <f>'Moving Avg'!D2677</f>
        <v>15.197999999999999</v>
      </c>
      <c r="G2677" s="2">
        <f>'Moving Avg'!F2677</f>
        <v>15.250999999999999</v>
      </c>
      <c r="H2677" s="2">
        <f>'Moving Avg'!G2677</f>
        <v>15.343585999999998</v>
      </c>
      <c r="I2677" s="2">
        <f>'Moving Avg'!H2677</f>
        <v>11.891209999999999</v>
      </c>
      <c r="J2677" s="6" t="str">
        <f>OBV!F2677</f>
        <v>BEARISH</v>
      </c>
      <c r="K2677" s="6" t="str">
        <f>OBV!G2677</f>
        <v>NEUTRAL</v>
      </c>
      <c r="L2677" s="6" t="str">
        <f>OBV!H2677</f>
        <v>CONFIRMED BEARISH</v>
      </c>
    </row>
    <row r="2678" spans="1:12" ht="13.5" x14ac:dyDescent="0.25">
      <c r="A2678" s="3">
        <f>RSI!A2678</f>
        <v>45909</v>
      </c>
      <c r="B2678" s="2">
        <f>RSI!B2678</f>
        <v>15.13</v>
      </c>
      <c r="C2678" s="2">
        <f>RSI!I2678</f>
        <v>42.861776493827982</v>
      </c>
      <c r="D2678" s="2">
        <f>MACD!E2678</f>
        <v>1.365849324855084E-2</v>
      </c>
      <c r="E2678" s="2">
        <f>MACD!F2678</f>
        <v>1.7064863176262716E-2</v>
      </c>
      <c r="F2678" s="2">
        <f>'Moving Avg'!D2678</f>
        <v>15.167999999999997</v>
      </c>
      <c r="G2678" s="2">
        <f>'Moving Avg'!F2678</f>
        <v>15.247499999999999</v>
      </c>
      <c r="H2678" s="2">
        <f>'Moving Avg'!G2678</f>
        <v>15.349051999999999</v>
      </c>
      <c r="I2678" s="2">
        <f>'Moving Avg'!H2678</f>
        <v>11.924321999999997</v>
      </c>
      <c r="J2678" s="6" t="str">
        <f>OBV!F2678</f>
        <v>BULLISH</v>
      </c>
      <c r="K2678" s="6" t="str">
        <f>OBV!G2678</f>
        <v>STRONG</v>
      </c>
      <c r="L2678" s="6" t="str">
        <f>OBV!H2678</f>
        <v>BULLISH DIVERGENCE</v>
      </c>
    </row>
    <row r="2679" spans="1:12" ht="13.5" x14ac:dyDescent="0.25">
      <c r="A2679" s="3">
        <f>RSI!A2679</f>
        <v>45910</v>
      </c>
      <c r="B2679" s="2">
        <f>RSI!B2679</f>
        <v>15</v>
      </c>
      <c r="C2679" s="2">
        <f>RSI!I2679</f>
        <v>37.172510268728693</v>
      </c>
      <c r="D2679" s="2">
        <f>MACD!E2679</f>
        <v>3.7712986518132041E-2</v>
      </c>
      <c r="E2679" s="2">
        <f>MACD!F2679</f>
        <v>2.1194487844636581E-2</v>
      </c>
      <c r="F2679" s="2">
        <f>'Moving Avg'!D2679</f>
        <v>15.112</v>
      </c>
      <c r="G2679" s="2">
        <f>'Moving Avg'!F2679</f>
        <v>15.231</v>
      </c>
      <c r="H2679" s="2">
        <f>'Moving Avg'!G2679</f>
        <v>15.352499999999997</v>
      </c>
      <c r="I2679" s="2">
        <f>'Moving Avg'!H2679</f>
        <v>11.956686499999998</v>
      </c>
      <c r="J2679" s="6" t="str">
        <f>OBV!F2679</f>
        <v>BULLISH</v>
      </c>
      <c r="K2679" s="6" t="str">
        <f>OBV!G2679</f>
        <v>STRONG</v>
      </c>
      <c r="L2679" s="6" t="str">
        <f>OBV!H2679</f>
        <v>BULLISH DIVERGENCE</v>
      </c>
    </row>
    <row r="2680" spans="1:12" ht="13.5" x14ac:dyDescent="0.25">
      <c r="A2680" s="3">
        <f>RSI!A2680</f>
        <v>45911</v>
      </c>
      <c r="B2680" s="2">
        <f>RSI!B2680</f>
        <v>15.06</v>
      </c>
      <c r="C2680" s="2">
        <f>RSI!I2680</f>
        <v>41.061004010854106</v>
      </c>
      <c r="D2680" s="2">
        <f>MACD!E2680</f>
        <v>5.664214236731091E-2</v>
      </c>
      <c r="E2680" s="2">
        <f>MACD!F2680</f>
        <v>2.8284018749171448E-2</v>
      </c>
      <c r="F2680" s="2">
        <f>'Moving Avg'!D2680</f>
        <v>15.077999999999999</v>
      </c>
      <c r="G2680" s="2">
        <f>'Moving Avg'!F2680</f>
        <v>15.217499999999998</v>
      </c>
      <c r="H2680" s="2">
        <f>'Moving Avg'!G2680</f>
        <v>15.352675999999997</v>
      </c>
      <c r="I2680" s="2">
        <f>'Moving Avg'!H2680</f>
        <v>11.990177499999998</v>
      </c>
      <c r="J2680" s="6" t="str">
        <f>OBV!F2680</f>
        <v>BULLISH</v>
      </c>
      <c r="K2680" s="6" t="str">
        <f>OBV!G2680</f>
        <v>STRONG</v>
      </c>
      <c r="L2680" s="6" t="str">
        <f>OBV!H2680</f>
        <v>BULLISH DIVERGENCE</v>
      </c>
    </row>
    <row r="2681" spans="1:12" ht="13.5" x14ac:dyDescent="0.25">
      <c r="A2681" s="3">
        <f>RSI!A2681</f>
        <v>45912</v>
      </c>
      <c r="B2681" s="2">
        <f>RSI!B2681</f>
        <v>15</v>
      </c>
      <c r="C2681" s="2">
        <f>RSI!I2681</f>
        <v>38.495202877251671</v>
      </c>
      <c r="D2681" s="2">
        <f>MACD!E2681</f>
        <v>7.9659091908778734E-2</v>
      </c>
      <c r="E2681" s="2">
        <f>MACD!F2681</f>
        <v>3.8559033381092914E-2</v>
      </c>
      <c r="F2681" s="2">
        <f>'Moving Avg'!D2681</f>
        <v>15.038</v>
      </c>
      <c r="G2681" s="2">
        <f>'Moving Avg'!F2681</f>
        <v>15.202500000000001</v>
      </c>
      <c r="H2681" s="2">
        <f>'Moving Avg'!G2681</f>
        <v>15.351651999999996</v>
      </c>
      <c r="I2681" s="2">
        <f>'Moving Avg'!H2681</f>
        <v>12.023854499999997</v>
      </c>
      <c r="J2681" s="6" t="str">
        <f>OBV!F2681</f>
        <v>BULLISH</v>
      </c>
      <c r="K2681" s="6" t="str">
        <f>OBV!G2681</f>
        <v>STRONG</v>
      </c>
      <c r="L2681" s="6" t="str">
        <f>OBV!H2681</f>
        <v>BULLISH DIVERGENCE</v>
      </c>
    </row>
    <row r="2682" spans="1:12" ht="13.5" x14ac:dyDescent="0.25">
      <c r="A2682" s="3">
        <f>RSI!A2682</f>
        <v>45915</v>
      </c>
      <c r="B2682" s="2">
        <f>RSI!B2682</f>
        <v>14.95</v>
      </c>
      <c r="C2682" s="2">
        <f>RSI!I2682</f>
        <v>36.451078808716602</v>
      </c>
      <c r="D2682" s="2">
        <f>MACD!E2682</f>
        <v>0.10105802283831977</v>
      </c>
      <c r="E2682" s="2">
        <f>MACD!F2682</f>
        <v>5.1058831272538283E-2</v>
      </c>
      <c r="F2682" s="2">
        <f>'Moving Avg'!D2682</f>
        <v>15.028</v>
      </c>
      <c r="G2682" s="2">
        <f>'Moving Avg'!F2682</f>
        <v>15.187999999999999</v>
      </c>
      <c r="H2682" s="2">
        <f>'Moving Avg'!G2682</f>
        <v>15.347293999999998</v>
      </c>
      <c r="I2682" s="2">
        <f>'Moving Avg'!H2682</f>
        <v>12.056115</v>
      </c>
      <c r="J2682" s="6" t="str">
        <f>OBV!F2682</f>
        <v>BEARISH</v>
      </c>
      <c r="K2682" s="6" t="str">
        <f>OBV!G2682</f>
        <v>WEAK</v>
      </c>
      <c r="L2682" s="6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15</v>
      </c>
      <c r="C2683" s="2">
        <f>RSI!I2683</f>
        <v>39.888575900393711</v>
      </c>
      <c r="D2683" s="2">
        <f>MACD!E2683</f>
        <v>0.11387988584193742</v>
      </c>
      <c r="E2683" s="2">
        <f>MACD!F2683</f>
        <v>6.3623042186418122E-2</v>
      </c>
      <c r="F2683" s="2">
        <f>'Moving Avg'!D2683</f>
        <v>15.002000000000001</v>
      </c>
      <c r="G2683" s="2">
        <f>'Moving Avg'!F2683</f>
        <v>15.175999999999998</v>
      </c>
      <c r="H2683" s="2">
        <f>'Moving Avg'!G2683</f>
        <v>15.338491999999997</v>
      </c>
      <c r="I2683" s="2">
        <f>'Moving Avg'!H2683</f>
        <v>12.089305999999999</v>
      </c>
      <c r="J2683" s="6" t="str">
        <f>OBV!F2683</f>
        <v>BEARISH</v>
      </c>
      <c r="K2683" s="6" t="str">
        <f>OBV!G2683</f>
        <v>WEAK</v>
      </c>
      <c r="L2683" s="6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15</v>
      </c>
      <c r="C2684" s="2">
        <f>RSI!I2684</f>
        <v>39.888575900393711</v>
      </c>
      <c r="D2684" s="2">
        <f>MACD!E2684</f>
        <v>0.12581861171836906</v>
      </c>
      <c r="E2684" s="2">
        <f>MACD!F2684</f>
        <v>7.6062156092808308E-2</v>
      </c>
      <c r="F2684" s="2">
        <f>'Moving Avg'!D2684</f>
        <v>15.002000000000001</v>
      </c>
      <c r="G2684" s="2">
        <f>'Moving Avg'!F2684</f>
        <v>15.164499999999999</v>
      </c>
      <c r="H2684" s="2">
        <f>'Moving Avg'!G2684</f>
        <v>15.327355999999998</v>
      </c>
      <c r="I2684" s="2">
        <f>'Moving Avg'!H2684</f>
        <v>12.122545499999999</v>
      </c>
      <c r="J2684" s="6" t="str">
        <f>OBV!F2684</f>
        <v>BEARISH</v>
      </c>
      <c r="K2684" s="6" t="str">
        <f>OBV!G2684</f>
        <v>WEAK</v>
      </c>
      <c r="L2684" s="6" t="str">
        <f>OBV!H2684</f>
        <v>NEUTRAL</v>
      </c>
    </row>
    <row r="2685" spans="1:12" ht="13.5" x14ac:dyDescent="0.25">
      <c r="A2685" s="3">
        <f>RSI!A2685</f>
        <v>45918</v>
      </c>
      <c r="B2685" s="2">
        <f>RSI!B2685</f>
        <v>15</v>
      </c>
      <c r="C2685" s="2">
        <f>RSI!I2685</f>
        <v>39.888575900393711</v>
      </c>
      <c r="D2685" s="2">
        <f>MACD!E2685</f>
        <v>0.12923705949371289</v>
      </c>
      <c r="E2685" s="2">
        <f>MACD!F2685</f>
        <v>8.6697136772989236E-2</v>
      </c>
      <c r="F2685" s="2">
        <f>'Moving Avg'!D2685</f>
        <v>14.99</v>
      </c>
      <c r="G2685" s="2">
        <f>'Moving Avg'!F2685</f>
        <v>15.152499999999998</v>
      </c>
      <c r="H2685" s="2">
        <f>'Moving Avg'!G2685</f>
        <v>15.309413999999997</v>
      </c>
      <c r="I2685" s="2">
        <f>'Moving Avg'!H2685</f>
        <v>12.155736499999998</v>
      </c>
      <c r="J2685" s="6" t="str">
        <f>OBV!F2685</f>
        <v>BEARISH</v>
      </c>
      <c r="K2685" s="6" t="str">
        <f>OBV!G2685</f>
        <v>WEAK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15</v>
      </c>
      <c r="C2686" s="2">
        <f>RSI!I2686</f>
        <v>39.888575900393711</v>
      </c>
      <c r="D2686" s="2">
        <f>MACD!E2686</f>
        <v>0.12844824154569068</v>
      </c>
      <c r="E2686" s="2">
        <f>MACD!F2686</f>
        <v>9.5047357727529536E-2</v>
      </c>
      <c r="F2686" s="2">
        <f>'Moving Avg'!D2686</f>
        <v>14.99</v>
      </c>
      <c r="G2686" s="2">
        <f>'Moving Avg'!F2686</f>
        <v>15.142500000000002</v>
      </c>
      <c r="H2686" s="2">
        <f>'Moving Avg'!G2686</f>
        <v>15.293609999999999</v>
      </c>
      <c r="I2686" s="2">
        <f>'Moving Avg'!H2686</f>
        <v>12.189413499999999</v>
      </c>
      <c r="J2686" s="6" t="str">
        <f>OBV!F2686</f>
        <v>BEARISH</v>
      </c>
      <c r="K2686" s="6" t="str">
        <f>OBV!G2686</f>
        <v>WEAK</v>
      </c>
      <c r="L2686" s="6" t="str">
        <f>OBV!H2686</f>
        <v>NEUTRAL</v>
      </c>
    </row>
    <row r="2687" spans="1:12" ht="13.5" x14ac:dyDescent="0.35">
      <c r="A2687" s="3">
        <f>RSI!A2687</f>
        <v>45922</v>
      </c>
      <c r="B2687" s="4">
        <f>RSI!B2687</f>
        <v>14.99</v>
      </c>
      <c r="C2687" s="2">
        <f>RSI!I2687</f>
        <v>39.316468730875961</v>
      </c>
      <c r="D2687" s="2">
        <f>MACD!E2687</f>
        <v>9.8617136412105566E-2</v>
      </c>
      <c r="E2687" s="2">
        <f>MACD!F2687</f>
        <v>9.5761313464444747E-2</v>
      </c>
      <c r="F2687" s="2">
        <f>'Moving Avg'!D2687</f>
        <v>14.997999999999999</v>
      </c>
      <c r="G2687" s="2">
        <f>'Moving Avg'!F2687</f>
        <v>15.13</v>
      </c>
      <c r="H2687" s="2">
        <f>'Moving Avg'!G2687</f>
        <v>15.27683</v>
      </c>
      <c r="I2687" s="2">
        <f>'Moving Avg'!H2687</f>
        <v>12.222797499999997</v>
      </c>
      <c r="J2687" s="6" t="str">
        <f>OBV!F2687</f>
        <v>BEARISH</v>
      </c>
      <c r="K2687" s="6" t="str">
        <f>OBV!G2687</f>
        <v>NEUTRAL</v>
      </c>
      <c r="L2687" s="6" t="str">
        <f>OBV!H2687</f>
        <v>BEARISH DIVERGENCE</v>
      </c>
    </row>
    <row r="2688" spans="1:12" ht="13.5" x14ac:dyDescent="0.35">
      <c r="A2688" s="3">
        <f>RSI!A2688</f>
        <v>45923</v>
      </c>
      <c r="B2688" s="4">
        <f>RSI!B2688</f>
        <v>15</v>
      </c>
      <c r="C2688" s="2">
        <f>RSI!I2688</f>
        <v>40.239523758265889</v>
      </c>
      <c r="D2688" s="2">
        <f>MACD!E2688</f>
        <v>9.3494565308446909E-2</v>
      </c>
      <c r="E2688" s="2">
        <f>MACD!F2688</f>
        <v>9.5307963833245191E-2</v>
      </c>
      <c r="F2688" s="2">
        <f>'Moving Avg'!D2688</f>
        <v>14.998000000000001</v>
      </c>
      <c r="G2688" s="2">
        <f>'Moving Avg'!F2688</f>
        <v>15.117500000000001</v>
      </c>
      <c r="H2688" s="2">
        <f>'Moving Avg'!G2688</f>
        <v>15.261999999999999</v>
      </c>
      <c r="I2688" s="2">
        <f>'Moving Avg'!H2688</f>
        <v>12.256134499999996</v>
      </c>
      <c r="J2688" s="6" t="str">
        <f>OBV!F2688</f>
        <v>BEARISH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45924</v>
      </c>
      <c r="B2689" s="4">
        <f>RSI!B2689</f>
        <v>14.98</v>
      </c>
      <c r="C2689" s="2">
        <f>RSI!I2689</f>
        <v>38.96301447999241</v>
      </c>
      <c r="D2689" s="2">
        <f>MACD!E2689</f>
        <v>7.137865273083932E-2</v>
      </c>
      <c r="E2689" s="2">
        <f>MACD!F2689</f>
        <v>9.0522101612764014E-2</v>
      </c>
      <c r="F2689" s="2">
        <f>'Moving Avg'!D2689</f>
        <v>14.994</v>
      </c>
      <c r="G2689" s="2">
        <f>'Moving Avg'!F2689</f>
        <v>15.101500000000001</v>
      </c>
      <c r="H2689" s="2">
        <f>'Moving Avg'!G2689</f>
        <v>15.245600000000001</v>
      </c>
      <c r="I2689" s="2">
        <f>'Moving Avg'!H2689</f>
        <v>12.289468499999996</v>
      </c>
      <c r="J2689" s="6" t="str">
        <f>OBV!F2689</f>
        <v>BEARISH</v>
      </c>
      <c r="K2689" s="6" t="str">
        <f>OBV!G2689</f>
        <v>WEAK</v>
      </c>
      <c r="L2689" s="6" t="str">
        <f>OBV!H2689</f>
        <v>CONFIRMED BEARISH</v>
      </c>
    </row>
    <row r="2690" spans="1:12" ht="13.5" x14ac:dyDescent="0.35">
      <c r="A2690" s="3">
        <f>RSI!A2690</f>
        <v>45925</v>
      </c>
      <c r="B2690" s="4">
        <f>RSI!B2690</f>
        <v>14.92</v>
      </c>
      <c r="C2690" s="2">
        <f>RSI!I2690</f>
        <v>35.34095662666877</v>
      </c>
      <c r="D2690" s="2">
        <f>MACD!E2690</f>
        <v>6.7141072759998366E-2</v>
      </c>
      <c r="E2690" s="2">
        <f>MACD!F2690</f>
        <v>8.584589584221089E-2</v>
      </c>
      <c r="F2690" s="2">
        <f>'Moving Avg'!D2690</f>
        <v>14.978</v>
      </c>
      <c r="G2690" s="2">
        <f>'Moving Avg'!F2690</f>
        <v>15.082000000000003</v>
      </c>
      <c r="H2690" s="2">
        <f>'Moving Avg'!G2690</f>
        <v>15.232200000000001</v>
      </c>
      <c r="I2690" s="2">
        <f>'Moving Avg'!H2690</f>
        <v>12.322502499999999</v>
      </c>
      <c r="J2690" s="6" t="str">
        <f>OBV!F2690</f>
        <v>BEARISH</v>
      </c>
      <c r="K2690" s="6" t="str">
        <f>OBV!G2690</f>
        <v>WEAK</v>
      </c>
      <c r="L2690" s="6" t="str">
        <f>OBV!H2690</f>
        <v>CONFIRMED BEARISH</v>
      </c>
    </row>
    <row r="2691" spans="1:12" ht="13.5" x14ac:dyDescent="0.35">
      <c r="A2691" s="3">
        <f>RSI!A2691</f>
        <v>45926</v>
      </c>
      <c r="B2691" s="4">
        <f>RSI!B2691</f>
        <v>14.93</v>
      </c>
      <c r="C2691" s="2">
        <f>RSI!I2691</f>
        <v>36.402111956572227</v>
      </c>
      <c r="D2691" s="2">
        <f>MACD!E2691</f>
        <v>5.4679822665921307E-2</v>
      </c>
      <c r="E2691" s="2">
        <f>MACD!F2691</f>
        <v>7.9612681206952987E-2</v>
      </c>
      <c r="F2691" s="2">
        <f>'Moving Avg'!D2691</f>
        <v>14.963999999999999</v>
      </c>
      <c r="G2691" s="2">
        <f>'Moving Avg'!F2691</f>
        <v>15.0625</v>
      </c>
      <c r="H2691" s="2">
        <f>'Moving Avg'!G2691</f>
        <v>15.220999999999998</v>
      </c>
      <c r="I2691" s="2">
        <f>'Moving Avg'!H2691</f>
        <v>12.355829499999997</v>
      </c>
      <c r="J2691" s="6" t="str">
        <f>OBV!F2691</f>
        <v>BEARISH</v>
      </c>
      <c r="K2691" s="6" t="str">
        <f>OBV!G2691</f>
        <v>WEAK</v>
      </c>
      <c r="L2691" s="6" t="str">
        <f>OBV!H2691</f>
        <v>CONFIRMED BEARISH</v>
      </c>
    </row>
    <row r="2692" spans="1:12" ht="13.5" x14ac:dyDescent="0.35">
      <c r="A2692" s="3">
        <f>RSI!A2692</f>
        <v>45929</v>
      </c>
      <c r="B2692" s="4">
        <f>RSI!B2692</f>
        <v>14.74</v>
      </c>
      <c r="C2692" s="2">
        <f>RSI!I2692</f>
        <v>27.251054511809997</v>
      </c>
      <c r="D2692" s="2">
        <f>MACD!E2692</f>
        <v>5.147309028262903E-2</v>
      </c>
      <c r="E2692" s="2">
        <f>MACD!F2692</f>
        <v>7.3984763022088201E-2</v>
      </c>
      <c r="F2692" s="2">
        <f>'Moving Avg'!D2692</f>
        <v>14.913999999999998</v>
      </c>
      <c r="G2692" s="2">
        <f>'Moving Avg'!F2692</f>
        <v>15.034500000000003</v>
      </c>
      <c r="H2692" s="2">
        <f>'Moving Avg'!G2692</f>
        <v>15.2058</v>
      </c>
      <c r="I2692" s="2">
        <f>'Moving Avg'!H2692</f>
        <v>12.388692999999996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</row>
    <row r="2693" spans="1:12" ht="13.5" x14ac:dyDescent="0.35">
      <c r="A2693" s="3">
        <f>RSI!A2693</f>
        <v>45930</v>
      </c>
      <c r="B2693" s="4">
        <f>RSI!B2693</f>
        <v>14.9</v>
      </c>
      <c r="C2693" s="2">
        <f>RSI!I2693</f>
        <v>40.757197935109353</v>
      </c>
      <c r="D2693" s="2">
        <f>MACD!E2693</f>
        <v>4.6607723426401293E-2</v>
      </c>
      <c r="E2693" s="2">
        <f>MACD!F2693</f>
        <v>6.8509355102950822E-2</v>
      </c>
      <c r="F2693" s="2">
        <f>'Moving Avg'!D2693</f>
        <v>14.894</v>
      </c>
      <c r="G2693" s="2">
        <f>'Moving Avg'!F2693</f>
        <v>15.015499999999998</v>
      </c>
      <c r="H2693" s="2">
        <f>'Moving Avg'!G2693</f>
        <v>15.193999999999999</v>
      </c>
      <c r="I2693" s="2">
        <f>'Moving Avg'!H2693</f>
        <v>12.421432499999996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93"/>
  <sheetViews>
    <sheetView topLeftCell="K2667" workbookViewId="0">
      <selection activeCell="M2" sqref="M2:M2693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3.9552999999999998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>IF(C2&lt;30,100, IF(C2&gt;70, 0, 50))</f>
        <v>100</v>
      </c>
      <c r="N2" s="8">
        <f t="shared" ref="N2:N65" si="0">IF(E2-D2&gt;0.02, 100, IF(E2-D2&lt;0,0,45))</f>
        <v>45</v>
      </c>
      <c r="O2" s="8">
        <f t="shared" ref="O2:O65" si="1">IF(F2-I2&gt;10,100,IF(F2-I2&gt;5,75, IF(F2-I2&gt;0,50,0)))</f>
        <v>0</v>
      </c>
      <c r="P2" s="8">
        <f t="shared" ref="P2:P65" si="2">IF(L2="confirmed bullish", 34, IF(L2="bullish divergence",17, 0))+IF(J2="bullish",33,IF(J2="bearish",0,16.5))+IF(K2="strong",33,IF(K2="weak",0,16.5))</f>
        <v>33</v>
      </c>
      <c r="Q2" s="9">
        <f>0.35*M2+N2*0.35+O2*0.15+P2*0.15</f>
        <v>55.7</v>
      </c>
      <c r="R2" s="9">
        <f>M2*0.2+N2*0.2+O2*0.35+P2*0.25</f>
        <v>37.25</v>
      </c>
      <c r="S2" s="9">
        <f>M2*0.15+N2*0.15+O2*0.25+P2*0.45</f>
        <v>36.6</v>
      </c>
      <c r="T2" s="9">
        <f>0.25*SUM(M2:P2)</f>
        <v>44.5</v>
      </c>
      <c r="U2" s="8">
        <f>SUM(Q2:S2)/3</f>
        <v>43.183333333333337</v>
      </c>
      <c r="V2" s="8">
        <f>SUM(Q2:T2)/4</f>
        <v>43.512500000000003</v>
      </c>
    </row>
    <row r="3" spans="1:22" ht="13.5" x14ac:dyDescent="0.25">
      <c r="A3" s="3">
        <f>RSI!A3</f>
        <v>42009</v>
      </c>
      <c r="B3" s="2">
        <f>RSI!B3</f>
        <v>3.9622999999999999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ref="M3:M66" si="3">IF(C3&lt;30,100, IF(C3&gt;70, 0, 50))</f>
        <v>100</v>
      </c>
      <c r="N3" s="8">
        <f t="shared" si="0"/>
        <v>45</v>
      </c>
      <c r="O3" s="8">
        <f t="shared" si="1"/>
        <v>0</v>
      </c>
      <c r="P3" s="8">
        <f t="shared" si="2"/>
        <v>33</v>
      </c>
      <c r="Q3" s="9">
        <f t="shared" ref="Q3:Q66" si="4">0.35*M3+N3*0.35+O3*0.15+P3*0.15</f>
        <v>55.7</v>
      </c>
      <c r="R3" s="9">
        <f t="shared" ref="R3:R66" si="5">M3*0.2+N3*0.2+O3*0.35+P3*0.25</f>
        <v>37.25</v>
      </c>
      <c r="S3" s="9">
        <f t="shared" ref="S3:S66" si="6">M3*0.15+N3*0.15+O3*0.25+P3*0.45</f>
        <v>36.6</v>
      </c>
      <c r="T3" s="9">
        <f t="shared" ref="T3:T66" si="7">0.25*SUM(M3:P3)</f>
        <v>44.5</v>
      </c>
      <c r="U3" s="8">
        <f t="shared" ref="U3:U66" si="8">SUM(Q3:S3)/3</f>
        <v>43.183333333333337</v>
      </c>
      <c r="V3" s="8">
        <f t="shared" ref="V3:V66" si="9">SUM(Q3:T3)/4</f>
        <v>43.512500000000003</v>
      </c>
    </row>
    <row r="4" spans="1:22" ht="13.5" x14ac:dyDescent="0.25">
      <c r="A4" s="3">
        <f>RSI!A4</f>
        <v>42010</v>
      </c>
      <c r="B4" s="2">
        <f>RSI!B4</f>
        <v>3.8439000000000001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3"/>
        <v>100</v>
      </c>
      <c r="N4" s="8">
        <f t="shared" si="0"/>
        <v>45</v>
      </c>
      <c r="O4" s="8">
        <f t="shared" si="1"/>
        <v>0</v>
      </c>
      <c r="P4" s="8">
        <f t="shared" si="2"/>
        <v>33</v>
      </c>
      <c r="Q4" s="9">
        <f t="shared" si="4"/>
        <v>55.7</v>
      </c>
      <c r="R4" s="9">
        <f t="shared" si="5"/>
        <v>37.25</v>
      </c>
      <c r="S4" s="9">
        <f t="shared" si="6"/>
        <v>36.6</v>
      </c>
      <c r="T4" s="9">
        <f t="shared" si="7"/>
        <v>44.5</v>
      </c>
      <c r="U4" s="8">
        <f t="shared" si="8"/>
        <v>43.183333333333337</v>
      </c>
      <c r="V4" s="8">
        <f t="shared" si="9"/>
        <v>43.512500000000003</v>
      </c>
    </row>
    <row r="5" spans="1:22" ht="13.5" x14ac:dyDescent="0.25">
      <c r="A5" s="3">
        <f>RSI!A5</f>
        <v>42011</v>
      </c>
      <c r="B5" s="2">
        <f>RSI!B5</f>
        <v>3.8439000000000001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3.9013499999999999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3"/>
        <v>100</v>
      </c>
      <c r="N5" s="8">
        <f t="shared" si="0"/>
        <v>45</v>
      </c>
      <c r="O5" s="8">
        <f t="shared" si="1"/>
        <v>50</v>
      </c>
      <c r="P5" s="8">
        <f t="shared" si="2"/>
        <v>33</v>
      </c>
      <c r="Q5" s="9">
        <f t="shared" si="4"/>
        <v>63.2</v>
      </c>
      <c r="R5" s="9">
        <f t="shared" si="5"/>
        <v>54.75</v>
      </c>
      <c r="S5" s="9">
        <f t="shared" si="6"/>
        <v>49.1</v>
      </c>
      <c r="T5" s="9">
        <f t="shared" si="7"/>
        <v>57</v>
      </c>
      <c r="U5" s="8">
        <f t="shared" si="8"/>
        <v>55.683333333333337</v>
      </c>
      <c r="V5" s="8">
        <f t="shared" si="9"/>
        <v>56.012500000000003</v>
      </c>
    </row>
    <row r="6" spans="1:22" ht="13.5" x14ac:dyDescent="0.25">
      <c r="A6" s="3">
        <f>RSI!A6</f>
        <v>42012</v>
      </c>
      <c r="B6" s="2">
        <f>RSI!B6</f>
        <v>3.83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3.8870800000000001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3"/>
        <v>100</v>
      </c>
      <c r="N6" s="8">
        <f t="shared" si="0"/>
        <v>45</v>
      </c>
      <c r="O6" s="8">
        <f t="shared" si="1"/>
        <v>50</v>
      </c>
      <c r="P6" s="8">
        <f t="shared" si="2"/>
        <v>33</v>
      </c>
      <c r="Q6" s="9">
        <f t="shared" si="4"/>
        <v>63.2</v>
      </c>
      <c r="R6" s="9">
        <f t="shared" si="5"/>
        <v>54.75</v>
      </c>
      <c r="S6" s="9">
        <f t="shared" si="6"/>
        <v>49.1</v>
      </c>
      <c r="T6" s="9">
        <f t="shared" si="7"/>
        <v>57</v>
      </c>
      <c r="U6" s="8">
        <f t="shared" si="8"/>
        <v>55.683333333333337</v>
      </c>
      <c r="V6" s="8">
        <f t="shared" si="9"/>
        <v>56.012500000000003</v>
      </c>
    </row>
    <row r="7" spans="1:22" ht="13.5" x14ac:dyDescent="0.25">
      <c r="A7" s="3">
        <f>RSI!A7</f>
        <v>42013</v>
      </c>
      <c r="B7" s="2">
        <f>RSI!B7</f>
        <v>3.83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3.8620199999999998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3"/>
        <v>100</v>
      </c>
      <c r="N7" s="8">
        <f t="shared" si="0"/>
        <v>45</v>
      </c>
      <c r="O7" s="8">
        <f t="shared" si="1"/>
        <v>50</v>
      </c>
      <c r="P7" s="8">
        <f t="shared" si="2"/>
        <v>0</v>
      </c>
      <c r="Q7" s="9">
        <f t="shared" si="4"/>
        <v>58.25</v>
      </c>
      <c r="R7" s="9">
        <f t="shared" si="5"/>
        <v>46.5</v>
      </c>
      <c r="S7" s="9">
        <f t="shared" si="6"/>
        <v>34.25</v>
      </c>
      <c r="T7" s="9">
        <f t="shared" si="7"/>
        <v>48.75</v>
      </c>
      <c r="U7" s="8">
        <f t="shared" si="8"/>
        <v>46.333333333333336</v>
      </c>
      <c r="V7" s="8">
        <f t="shared" si="9"/>
        <v>46.9375</v>
      </c>
    </row>
    <row r="8" spans="1:22" ht="13.5" x14ac:dyDescent="0.25">
      <c r="A8" s="3">
        <f>RSI!A8</f>
        <v>42016</v>
      </c>
      <c r="B8" s="2">
        <f>RSI!B8</f>
        <v>3.83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3.8355600000000001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  <c r="M8" s="8">
        <f t="shared" si="3"/>
        <v>100</v>
      </c>
      <c r="N8" s="8">
        <f t="shared" si="0"/>
        <v>45</v>
      </c>
      <c r="O8" s="8">
        <f t="shared" si="1"/>
        <v>50</v>
      </c>
      <c r="P8" s="8">
        <f t="shared" si="2"/>
        <v>0</v>
      </c>
      <c r="Q8" s="9">
        <f t="shared" si="4"/>
        <v>58.25</v>
      </c>
      <c r="R8" s="9">
        <f t="shared" si="5"/>
        <v>46.5</v>
      </c>
      <c r="S8" s="9">
        <f t="shared" si="6"/>
        <v>34.25</v>
      </c>
      <c r="T8" s="9">
        <f t="shared" si="7"/>
        <v>48.75</v>
      </c>
      <c r="U8" s="8">
        <f t="shared" si="8"/>
        <v>46.333333333333336</v>
      </c>
      <c r="V8" s="8">
        <f t="shared" si="9"/>
        <v>46.9375</v>
      </c>
    </row>
    <row r="9" spans="1:22" ht="13.5" x14ac:dyDescent="0.25">
      <c r="A9" s="3">
        <f>RSI!A9</f>
        <v>42017</v>
      </c>
      <c r="B9" s="2">
        <f>RSI!B9</f>
        <v>3.83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3.8327799999999996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  <c r="M9" s="8">
        <f t="shared" si="3"/>
        <v>100</v>
      </c>
      <c r="N9" s="8">
        <f t="shared" si="0"/>
        <v>45</v>
      </c>
      <c r="O9" s="8">
        <f t="shared" si="1"/>
        <v>50</v>
      </c>
      <c r="P9" s="8">
        <f t="shared" si="2"/>
        <v>0</v>
      </c>
      <c r="Q9" s="9">
        <f t="shared" si="4"/>
        <v>58.25</v>
      </c>
      <c r="R9" s="9">
        <f t="shared" si="5"/>
        <v>46.5</v>
      </c>
      <c r="S9" s="9">
        <f t="shared" si="6"/>
        <v>34.25</v>
      </c>
      <c r="T9" s="9">
        <f t="shared" si="7"/>
        <v>48.75</v>
      </c>
      <c r="U9" s="8">
        <f t="shared" si="8"/>
        <v>46.333333333333336</v>
      </c>
      <c r="V9" s="8">
        <f t="shared" si="9"/>
        <v>46.9375</v>
      </c>
    </row>
    <row r="10" spans="1:22" ht="13.5" x14ac:dyDescent="0.25">
      <c r="A10" s="3">
        <f>RSI!A10</f>
        <v>42019</v>
      </c>
      <c r="B10" s="2">
        <f>RSI!B10</f>
        <v>3.83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3.8299999999999996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  <c r="M10" s="8">
        <f t="shared" si="3"/>
        <v>100</v>
      </c>
      <c r="N10" s="8">
        <f t="shared" si="0"/>
        <v>45</v>
      </c>
      <c r="O10" s="8">
        <f t="shared" si="1"/>
        <v>50</v>
      </c>
      <c r="P10" s="8">
        <f t="shared" si="2"/>
        <v>0</v>
      </c>
      <c r="Q10" s="9">
        <f t="shared" si="4"/>
        <v>58.25</v>
      </c>
      <c r="R10" s="9">
        <f t="shared" si="5"/>
        <v>46.5</v>
      </c>
      <c r="S10" s="9">
        <f t="shared" si="6"/>
        <v>34.25</v>
      </c>
      <c r="T10" s="9">
        <f t="shared" si="7"/>
        <v>48.75</v>
      </c>
      <c r="U10" s="8">
        <f t="shared" si="8"/>
        <v>46.333333333333336</v>
      </c>
      <c r="V10" s="8">
        <f t="shared" si="9"/>
        <v>46.9375</v>
      </c>
    </row>
    <row r="11" spans="1:22" ht="13.5" x14ac:dyDescent="0.25">
      <c r="A11" s="3">
        <f>RSI!A11</f>
        <v>42020</v>
      </c>
      <c r="B11" s="2">
        <f>RSI!B11</f>
        <v>3.7951999999999999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3.8230400000000002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  <c r="M11" s="8">
        <f t="shared" si="3"/>
        <v>100</v>
      </c>
      <c r="N11" s="8">
        <f t="shared" si="0"/>
        <v>45</v>
      </c>
      <c r="O11" s="8">
        <f t="shared" si="1"/>
        <v>50</v>
      </c>
      <c r="P11" s="8">
        <f t="shared" si="2"/>
        <v>33</v>
      </c>
      <c r="Q11" s="9">
        <f t="shared" si="4"/>
        <v>63.2</v>
      </c>
      <c r="R11" s="9">
        <f t="shared" si="5"/>
        <v>54.75</v>
      </c>
      <c r="S11" s="9">
        <f t="shared" si="6"/>
        <v>49.1</v>
      </c>
      <c r="T11" s="9">
        <f t="shared" si="7"/>
        <v>57</v>
      </c>
      <c r="U11" s="8">
        <f t="shared" si="8"/>
        <v>55.683333333333337</v>
      </c>
      <c r="V11" s="8">
        <f t="shared" si="9"/>
        <v>56.012500000000003</v>
      </c>
    </row>
    <row r="12" spans="1:22" ht="13.5" x14ac:dyDescent="0.25">
      <c r="A12" s="3">
        <f>RSI!A12</f>
        <v>42023</v>
      </c>
      <c r="B12" s="2">
        <f>RSI!B12</f>
        <v>3.7603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3.8090999999999999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  <c r="M12" s="8">
        <f t="shared" si="3"/>
        <v>100</v>
      </c>
      <c r="N12" s="8">
        <f t="shared" si="0"/>
        <v>45</v>
      </c>
      <c r="O12" s="8">
        <f t="shared" si="1"/>
        <v>50</v>
      </c>
      <c r="P12" s="8">
        <f t="shared" si="2"/>
        <v>33</v>
      </c>
      <c r="Q12" s="9">
        <f t="shared" si="4"/>
        <v>63.2</v>
      </c>
      <c r="R12" s="9">
        <f t="shared" si="5"/>
        <v>54.75</v>
      </c>
      <c r="S12" s="9">
        <f t="shared" si="6"/>
        <v>49.1</v>
      </c>
      <c r="T12" s="9">
        <f t="shared" si="7"/>
        <v>57</v>
      </c>
      <c r="U12" s="8">
        <f t="shared" si="8"/>
        <v>55.683333333333337</v>
      </c>
      <c r="V12" s="8">
        <f t="shared" si="9"/>
        <v>56.012500000000003</v>
      </c>
    </row>
    <row r="13" spans="1:22" ht="13.5" x14ac:dyDescent="0.25">
      <c r="A13" s="3">
        <f>RSI!A13</f>
        <v>42024</v>
      </c>
      <c r="B13" s="2">
        <f>RSI!B13</f>
        <v>3.7881999999999998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3.8007399999999998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WEAK</v>
      </c>
      <c r="L13" s="6" t="str">
        <f>OBV!H13</f>
        <v>BULLISH DIVERGENCE</v>
      </c>
      <c r="M13" s="8">
        <f t="shared" si="3"/>
        <v>100</v>
      </c>
      <c r="N13" s="8">
        <f t="shared" si="0"/>
        <v>45</v>
      </c>
      <c r="O13" s="8">
        <f t="shared" si="1"/>
        <v>50</v>
      </c>
      <c r="P13" s="8">
        <f t="shared" si="2"/>
        <v>50</v>
      </c>
      <c r="Q13" s="9">
        <f t="shared" si="4"/>
        <v>65.75</v>
      </c>
      <c r="R13" s="9">
        <f t="shared" si="5"/>
        <v>59</v>
      </c>
      <c r="S13" s="9">
        <f t="shared" si="6"/>
        <v>56.75</v>
      </c>
      <c r="T13" s="9">
        <f t="shared" si="7"/>
        <v>61.25</v>
      </c>
      <c r="U13" s="8">
        <f t="shared" si="8"/>
        <v>60.5</v>
      </c>
      <c r="V13" s="8">
        <f t="shared" si="9"/>
        <v>60.6875</v>
      </c>
    </row>
    <row r="14" spans="1:22" ht="13.5" x14ac:dyDescent="0.25">
      <c r="A14" s="3">
        <f>RSI!A14</f>
        <v>42025</v>
      </c>
      <c r="B14" s="2">
        <f>RSI!B14</f>
        <v>3.6907000000000001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3.7728799999999998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WEAK</v>
      </c>
      <c r="L14" s="6" t="str">
        <f>OBV!H14</f>
        <v>BULLISH DIVERGENCE</v>
      </c>
      <c r="M14" s="8">
        <f t="shared" si="3"/>
        <v>100</v>
      </c>
      <c r="N14" s="8">
        <f t="shared" si="0"/>
        <v>45</v>
      </c>
      <c r="O14" s="8">
        <f t="shared" si="1"/>
        <v>50</v>
      </c>
      <c r="P14" s="8">
        <f t="shared" si="2"/>
        <v>50</v>
      </c>
      <c r="Q14" s="9">
        <f t="shared" si="4"/>
        <v>65.75</v>
      </c>
      <c r="R14" s="9">
        <f t="shared" si="5"/>
        <v>59</v>
      </c>
      <c r="S14" s="9">
        <f t="shared" si="6"/>
        <v>56.75</v>
      </c>
      <c r="T14" s="9">
        <f t="shared" si="7"/>
        <v>61.25</v>
      </c>
      <c r="U14" s="8">
        <f t="shared" si="8"/>
        <v>60.5</v>
      </c>
      <c r="V14" s="8">
        <f t="shared" si="9"/>
        <v>60.6875</v>
      </c>
    </row>
    <row r="15" spans="1:22" ht="13.5" x14ac:dyDescent="0.25">
      <c r="A15" s="3">
        <f>RSI!A15</f>
        <v>42026</v>
      </c>
      <c r="B15" s="2">
        <f>RSI!B15</f>
        <v>3.7603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3.7589399999999999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BULLISH DIVERGENCE</v>
      </c>
      <c r="M15" s="8">
        <f t="shared" si="3"/>
        <v>100</v>
      </c>
      <c r="N15" s="8">
        <f t="shared" si="0"/>
        <v>45</v>
      </c>
      <c r="O15" s="8">
        <f t="shared" si="1"/>
        <v>50</v>
      </c>
      <c r="P15" s="8">
        <f t="shared" si="2"/>
        <v>50</v>
      </c>
      <c r="Q15" s="9">
        <f t="shared" si="4"/>
        <v>65.75</v>
      </c>
      <c r="R15" s="9">
        <f t="shared" si="5"/>
        <v>59</v>
      </c>
      <c r="S15" s="9">
        <f t="shared" si="6"/>
        <v>56.75</v>
      </c>
      <c r="T15" s="9">
        <f t="shared" si="7"/>
        <v>61.25</v>
      </c>
      <c r="U15" s="8">
        <f t="shared" si="8"/>
        <v>60.5</v>
      </c>
      <c r="V15" s="8">
        <f t="shared" si="9"/>
        <v>60.6875</v>
      </c>
    </row>
    <row r="16" spans="1:22" ht="13.5" x14ac:dyDescent="0.25">
      <c r="A16" s="3">
        <f>RSI!A16</f>
        <v>42027</v>
      </c>
      <c r="B16" s="2">
        <f>RSI!B16</f>
        <v>3.7603</v>
      </c>
      <c r="C16" s="2">
        <f>RSI!I16</f>
        <v>25.866336633663352</v>
      </c>
      <c r="D16" s="2">
        <f>MACD!E16</f>
        <v>0</v>
      </c>
      <c r="E16" s="2">
        <f>MACD!F16</f>
        <v>0</v>
      </c>
      <c r="F16" s="2">
        <f>'Moving Avg'!D16</f>
        <v>3.7519600000000004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BULLISH DIVERGENCE</v>
      </c>
      <c r="M16" s="8">
        <f t="shared" si="3"/>
        <v>100</v>
      </c>
      <c r="N16" s="8">
        <f t="shared" si="0"/>
        <v>45</v>
      </c>
      <c r="O16" s="8">
        <f t="shared" si="1"/>
        <v>50</v>
      </c>
      <c r="P16" s="8">
        <f t="shared" si="2"/>
        <v>50</v>
      </c>
      <c r="Q16" s="9">
        <f t="shared" si="4"/>
        <v>65.75</v>
      </c>
      <c r="R16" s="9">
        <f t="shared" si="5"/>
        <v>59</v>
      </c>
      <c r="S16" s="9">
        <f t="shared" si="6"/>
        <v>56.75</v>
      </c>
      <c r="T16" s="9">
        <f t="shared" si="7"/>
        <v>61.25</v>
      </c>
      <c r="U16" s="8">
        <f t="shared" si="8"/>
        <v>60.5</v>
      </c>
      <c r="V16" s="8">
        <f t="shared" si="9"/>
        <v>60.6875</v>
      </c>
    </row>
    <row r="17" spans="1:22" ht="13.5" x14ac:dyDescent="0.25">
      <c r="A17" s="3">
        <f>RSI!A17</f>
        <v>42030</v>
      </c>
      <c r="B17" s="2">
        <f>RSI!B17</f>
        <v>3.7603</v>
      </c>
      <c r="C17" s="2">
        <f>RSI!I17</f>
        <v>25.866336633663352</v>
      </c>
      <c r="D17" s="2">
        <f>MACD!E17</f>
        <v>0</v>
      </c>
      <c r="E17" s="2">
        <f>MACD!F17</f>
        <v>0</v>
      </c>
      <c r="F17" s="2">
        <f>'Moving Avg'!D17</f>
        <v>3.7519600000000004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WEAK</v>
      </c>
      <c r="L17" s="6" t="str">
        <f>OBV!H17</f>
        <v>NEUTRAL</v>
      </c>
      <c r="M17" s="8">
        <f t="shared" si="3"/>
        <v>100</v>
      </c>
      <c r="N17" s="8">
        <f t="shared" si="0"/>
        <v>45</v>
      </c>
      <c r="O17" s="8">
        <f t="shared" si="1"/>
        <v>50</v>
      </c>
      <c r="P17" s="8">
        <f t="shared" si="2"/>
        <v>33</v>
      </c>
      <c r="Q17" s="9">
        <f t="shared" si="4"/>
        <v>63.2</v>
      </c>
      <c r="R17" s="9">
        <f t="shared" si="5"/>
        <v>54.75</v>
      </c>
      <c r="S17" s="9">
        <f t="shared" si="6"/>
        <v>49.1</v>
      </c>
      <c r="T17" s="9">
        <f t="shared" si="7"/>
        <v>57</v>
      </c>
      <c r="U17" s="8">
        <f t="shared" si="8"/>
        <v>55.683333333333337</v>
      </c>
      <c r="V17" s="8">
        <f t="shared" si="9"/>
        <v>56.012500000000003</v>
      </c>
    </row>
    <row r="18" spans="1:22" ht="13.5" x14ac:dyDescent="0.25">
      <c r="A18" s="3">
        <f>RSI!A18</f>
        <v>42031</v>
      </c>
      <c r="B18" s="2">
        <f>RSI!B18</f>
        <v>3.7603</v>
      </c>
      <c r="C18" s="2">
        <f>RSI!I18</f>
        <v>25.866336633663352</v>
      </c>
      <c r="D18" s="2">
        <f>MACD!E18</f>
        <v>0</v>
      </c>
      <c r="E18" s="2">
        <f>MACD!F18</f>
        <v>0</v>
      </c>
      <c r="F18" s="2">
        <f>'Moving Avg'!D18</f>
        <v>3.7463800000000007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STRONG</v>
      </c>
      <c r="L18" s="6" t="str">
        <f>OBV!H18</f>
        <v>BULLISH DIVERGENCE</v>
      </c>
      <c r="M18" s="8">
        <f t="shared" si="3"/>
        <v>100</v>
      </c>
      <c r="N18" s="8">
        <f t="shared" si="0"/>
        <v>45</v>
      </c>
      <c r="O18" s="8">
        <f t="shared" si="1"/>
        <v>50</v>
      </c>
      <c r="P18" s="8">
        <f t="shared" si="2"/>
        <v>83</v>
      </c>
      <c r="Q18" s="9">
        <f t="shared" si="4"/>
        <v>70.7</v>
      </c>
      <c r="R18" s="9">
        <f t="shared" si="5"/>
        <v>67.25</v>
      </c>
      <c r="S18" s="9">
        <f t="shared" si="6"/>
        <v>71.599999999999994</v>
      </c>
      <c r="T18" s="9">
        <f t="shared" si="7"/>
        <v>69.5</v>
      </c>
      <c r="U18" s="8">
        <f t="shared" si="8"/>
        <v>69.849999999999994</v>
      </c>
      <c r="V18" s="8">
        <f t="shared" si="9"/>
        <v>69.762499999999989</v>
      </c>
    </row>
    <row r="19" spans="1:22" ht="13.5" x14ac:dyDescent="0.25">
      <c r="A19" s="3">
        <f>RSI!A19</f>
        <v>42032</v>
      </c>
      <c r="B19" s="2">
        <f>RSI!B19</f>
        <v>3.7603</v>
      </c>
      <c r="C19" s="2">
        <f>RSI!I19</f>
        <v>25.866336633663352</v>
      </c>
      <c r="D19" s="2">
        <f>MACD!E19</f>
        <v>0</v>
      </c>
      <c r="E19" s="2">
        <f>MACD!F19</f>
        <v>0</v>
      </c>
      <c r="F19" s="2">
        <f>'Moving Avg'!D19</f>
        <v>3.7603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CONFIRMED BULLISH</v>
      </c>
      <c r="M19" s="8">
        <f t="shared" si="3"/>
        <v>100</v>
      </c>
      <c r="N19" s="8">
        <f t="shared" si="0"/>
        <v>45</v>
      </c>
      <c r="O19" s="8">
        <f t="shared" si="1"/>
        <v>50</v>
      </c>
      <c r="P19" s="8">
        <f t="shared" si="2"/>
        <v>67</v>
      </c>
      <c r="Q19" s="9">
        <f t="shared" si="4"/>
        <v>68.3</v>
      </c>
      <c r="R19" s="9">
        <f t="shared" si="5"/>
        <v>63.25</v>
      </c>
      <c r="S19" s="9">
        <f t="shared" si="6"/>
        <v>64.400000000000006</v>
      </c>
      <c r="T19" s="9">
        <f t="shared" si="7"/>
        <v>65.5</v>
      </c>
      <c r="U19" s="8">
        <f t="shared" si="8"/>
        <v>65.316666666666677</v>
      </c>
      <c r="V19" s="8">
        <f t="shared" si="9"/>
        <v>65.362500000000011</v>
      </c>
    </row>
    <row r="20" spans="1:22" ht="13.5" x14ac:dyDescent="0.25">
      <c r="A20" s="3">
        <f>RSI!A20</f>
        <v>42033</v>
      </c>
      <c r="B20" s="2">
        <f>RSI!B20</f>
        <v>3.7812000000000001</v>
      </c>
      <c r="C20" s="2">
        <f>RSI!I20</f>
        <v>30.689195927146343</v>
      </c>
      <c r="D20" s="2">
        <f>MACD!E20</f>
        <v>0</v>
      </c>
      <c r="E20" s="2">
        <f>MACD!F20</f>
        <v>0</v>
      </c>
      <c r="F20" s="2">
        <f>'Moving Avg'!D20</f>
        <v>3.7644800000000003</v>
      </c>
      <c r="G20" s="2">
        <f>'Moving Avg'!F20</f>
        <v>3.8090789473684206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STRONG</v>
      </c>
      <c r="L20" s="6" t="str">
        <f>OBV!H20</f>
        <v>CONFIRMED BULLISH</v>
      </c>
      <c r="M20" s="8">
        <f t="shared" si="3"/>
        <v>50</v>
      </c>
      <c r="N20" s="8">
        <f t="shared" si="0"/>
        <v>45</v>
      </c>
      <c r="O20" s="8">
        <f t="shared" si="1"/>
        <v>50</v>
      </c>
      <c r="P20" s="8">
        <f t="shared" si="2"/>
        <v>100</v>
      </c>
      <c r="Q20" s="9">
        <f t="shared" si="4"/>
        <v>55.75</v>
      </c>
      <c r="R20" s="9">
        <f t="shared" si="5"/>
        <v>61.5</v>
      </c>
      <c r="S20" s="9">
        <f t="shared" si="6"/>
        <v>71.75</v>
      </c>
      <c r="T20" s="9">
        <f t="shared" si="7"/>
        <v>61.25</v>
      </c>
      <c r="U20" s="8">
        <f t="shared" si="8"/>
        <v>63</v>
      </c>
      <c r="V20" s="8">
        <f t="shared" si="9"/>
        <v>62.5625</v>
      </c>
    </row>
    <row r="21" spans="1:22" ht="13.5" x14ac:dyDescent="0.25">
      <c r="A21" s="3">
        <f>RSI!A21</f>
        <v>42034</v>
      </c>
      <c r="B21" s="2">
        <f>RSI!B21</f>
        <v>3.7743000000000002</v>
      </c>
      <c r="C21" s="2">
        <f>RSI!I21</f>
        <v>29.995400734263555</v>
      </c>
      <c r="D21" s="2">
        <f>MACD!E21</f>
        <v>0</v>
      </c>
      <c r="E21" s="2">
        <f>MACD!F21</f>
        <v>0</v>
      </c>
      <c r="F21" s="2">
        <f>'Moving Avg'!D21</f>
        <v>3.7672799999999995</v>
      </c>
      <c r="G21" s="2">
        <f>'Moving Avg'!F21</f>
        <v>3.8073399999999991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STRONG</v>
      </c>
      <c r="L21" s="6" t="str">
        <f>OBV!H21</f>
        <v>CONFIRMED BULLISH</v>
      </c>
      <c r="M21" s="8">
        <f t="shared" si="3"/>
        <v>100</v>
      </c>
      <c r="N21" s="8">
        <f t="shared" si="0"/>
        <v>45</v>
      </c>
      <c r="O21" s="8">
        <f t="shared" si="1"/>
        <v>50</v>
      </c>
      <c r="P21" s="8">
        <f t="shared" si="2"/>
        <v>100</v>
      </c>
      <c r="Q21" s="9">
        <f t="shared" si="4"/>
        <v>73.25</v>
      </c>
      <c r="R21" s="9">
        <f t="shared" si="5"/>
        <v>71.5</v>
      </c>
      <c r="S21" s="9">
        <f t="shared" si="6"/>
        <v>79.25</v>
      </c>
      <c r="T21" s="9">
        <f t="shared" si="7"/>
        <v>73.75</v>
      </c>
      <c r="U21" s="8">
        <f t="shared" si="8"/>
        <v>74.666666666666671</v>
      </c>
      <c r="V21" s="8">
        <f t="shared" si="9"/>
        <v>74.4375</v>
      </c>
    </row>
    <row r="22" spans="1:22" ht="13.5" x14ac:dyDescent="0.25">
      <c r="A22" s="3">
        <f>RSI!A22</f>
        <v>42037</v>
      </c>
      <c r="B22" s="2">
        <f>RSI!B22</f>
        <v>3.7603</v>
      </c>
      <c r="C22" s="2">
        <f>RSI!I22</f>
        <v>28.583436033982323</v>
      </c>
      <c r="D22" s="2">
        <f>MACD!E22</f>
        <v>0</v>
      </c>
      <c r="E22" s="2">
        <f>MACD!F22</f>
        <v>0</v>
      </c>
      <c r="F22" s="2">
        <f>'Moving Avg'!D22</f>
        <v>3.7672800000000004</v>
      </c>
      <c r="G22" s="2">
        <f>'Moving Avg'!F22</f>
        <v>3.7975899999999996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STRONG</v>
      </c>
      <c r="L22" s="6" t="str">
        <f>OBV!H22</f>
        <v>NEUTRAL</v>
      </c>
      <c r="M22" s="8">
        <f t="shared" si="3"/>
        <v>100</v>
      </c>
      <c r="N22" s="8">
        <f t="shared" si="0"/>
        <v>45</v>
      </c>
      <c r="O22" s="8">
        <f t="shared" si="1"/>
        <v>50</v>
      </c>
      <c r="P22" s="8">
        <f t="shared" si="2"/>
        <v>66</v>
      </c>
      <c r="Q22" s="9">
        <f t="shared" si="4"/>
        <v>68.150000000000006</v>
      </c>
      <c r="R22" s="9">
        <f t="shared" si="5"/>
        <v>63</v>
      </c>
      <c r="S22" s="9">
        <f t="shared" si="6"/>
        <v>63.95</v>
      </c>
      <c r="T22" s="9">
        <f t="shared" si="7"/>
        <v>65.25</v>
      </c>
      <c r="U22" s="8">
        <f t="shared" si="8"/>
        <v>65.033333333333346</v>
      </c>
      <c r="V22" s="8">
        <f t="shared" si="9"/>
        <v>65.087500000000006</v>
      </c>
    </row>
    <row r="23" spans="1:22" ht="13.5" x14ac:dyDescent="0.25">
      <c r="A23" s="3">
        <f>RSI!A23</f>
        <v>42038</v>
      </c>
      <c r="B23" s="2">
        <f>RSI!B23</f>
        <v>3.7603</v>
      </c>
      <c r="C23" s="2">
        <f>RSI!I23</f>
        <v>28.583436033982323</v>
      </c>
      <c r="D23" s="2">
        <f>MACD!E23</f>
        <v>0</v>
      </c>
      <c r="E23" s="2">
        <f>MACD!F23</f>
        <v>0</v>
      </c>
      <c r="F23" s="2">
        <f>'Moving Avg'!D23</f>
        <v>3.7672800000000004</v>
      </c>
      <c r="G23" s="2">
        <f>'Moving Avg'!F23</f>
        <v>3.7874900000000005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STRONG</v>
      </c>
      <c r="L23" s="6" t="str">
        <f>OBV!H23</f>
        <v>NEUTRAL</v>
      </c>
      <c r="M23" s="8">
        <f t="shared" si="3"/>
        <v>100</v>
      </c>
      <c r="N23" s="8">
        <f t="shared" si="0"/>
        <v>45</v>
      </c>
      <c r="O23" s="8">
        <f t="shared" si="1"/>
        <v>50</v>
      </c>
      <c r="P23" s="8">
        <f t="shared" si="2"/>
        <v>66</v>
      </c>
      <c r="Q23" s="9">
        <f t="shared" si="4"/>
        <v>68.150000000000006</v>
      </c>
      <c r="R23" s="9">
        <f t="shared" si="5"/>
        <v>63</v>
      </c>
      <c r="S23" s="9">
        <f t="shared" si="6"/>
        <v>63.95</v>
      </c>
      <c r="T23" s="9">
        <f t="shared" si="7"/>
        <v>65.25</v>
      </c>
      <c r="U23" s="8">
        <f t="shared" si="8"/>
        <v>65.033333333333346</v>
      </c>
      <c r="V23" s="8">
        <f t="shared" si="9"/>
        <v>65.087500000000006</v>
      </c>
    </row>
    <row r="24" spans="1:22" ht="13.5" x14ac:dyDescent="0.25">
      <c r="A24" s="3">
        <f>RSI!A24</f>
        <v>42039</v>
      </c>
      <c r="B24" s="2">
        <f>RSI!B24</f>
        <v>3.823</v>
      </c>
      <c r="C24" s="2">
        <f>RSI!I24</f>
        <v>42.614230229032884</v>
      </c>
      <c r="D24" s="2">
        <f>MACD!E24</f>
        <v>0</v>
      </c>
      <c r="E24" s="2">
        <f>MACD!F24</f>
        <v>0</v>
      </c>
      <c r="F24" s="2">
        <f>'Moving Avg'!D24</f>
        <v>3.77982</v>
      </c>
      <c r="G24" s="2">
        <f>'Moving Avg'!F24</f>
        <v>3.7864449999999996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CONFIRMED BULLISH</v>
      </c>
      <c r="M24" s="8">
        <f t="shared" si="3"/>
        <v>50</v>
      </c>
      <c r="N24" s="8">
        <f t="shared" si="0"/>
        <v>45</v>
      </c>
      <c r="O24" s="8">
        <f t="shared" si="1"/>
        <v>50</v>
      </c>
      <c r="P24" s="8">
        <f t="shared" si="2"/>
        <v>100</v>
      </c>
      <c r="Q24" s="9">
        <f t="shared" si="4"/>
        <v>55.75</v>
      </c>
      <c r="R24" s="9">
        <f t="shared" si="5"/>
        <v>61.5</v>
      </c>
      <c r="S24" s="9">
        <f t="shared" si="6"/>
        <v>71.75</v>
      </c>
      <c r="T24" s="9">
        <f t="shared" si="7"/>
        <v>61.25</v>
      </c>
      <c r="U24" s="8">
        <f t="shared" si="8"/>
        <v>63</v>
      </c>
      <c r="V24" s="8">
        <f t="shared" si="9"/>
        <v>62.5625</v>
      </c>
    </row>
    <row r="25" spans="1:22" ht="13.5" x14ac:dyDescent="0.25">
      <c r="A25" s="3">
        <f>RSI!A25</f>
        <v>42040</v>
      </c>
      <c r="B25" s="2">
        <f>RSI!B25</f>
        <v>3.7603</v>
      </c>
      <c r="C25" s="2">
        <f>RSI!I25</f>
        <v>35.172538151339353</v>
      </c>
      <c r="D25" s="2">
        <f>MACD!E25</f>
        <v>0</v>
      </c>
      <c r="E25" s="2">
        <f>MACD!F25</f>
        <v>0</v>
      </c>
      <c r="F25" s="2">
        <f>'Moving Avg'!D25</f>
        <v>3.7756400000000001</v>
      </c>
      <c r="G25" s="2">
        <f>'Moving Avg'!F25</f>
        <v>3.7822650000000002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STRONG</v>
      </c>
      <c r="L25" s="6" t="str">
        <f>OBV!H25</f>
        <v>BULLISH DIVERGENCE</v>
      </c>
      <c r="M25" s="8">
        <f t="shared" si="3"/>
        <v>50</v>
      </c>
      <c r="N25" s="8">
        <f t="shared" si="0"/>
        <v>45</v>
      </c>
      <c r="O25" s="8">
        <f t="shared" si="1"/>
        <v>50</v>
      </c>
      <c r="P25" s="8">
        <f t="shared" si="2"/>
        <v>83</v>
      </c>
      <c r="Q25" s="9">
        <f t="shared" si="4"/>
        <v>53.2</v>
      </c>
      <c r="R25" s="9">
        <f t="shared" si="5"/>
        <v>57.25</v>
      </c>
      <c r="S25" s="9">
        <f t="shared" si="6"/>
        <v>64.099999999999994</v>
      </c>
      <c r="T25" s="9">
        <f t="shared" si="7"/>
        <v>57</v>
      </c>
      <c r="U25" s="8">
        <f t="shared" si="8"/>
        <v>58.183333333333337</v>
      </c>
      <c r="V25" s="8">
        <f t="shared" si="9"/>
        <v>57.887500000000003</v>
      </c>
    </row>
    <row r="26" spans="1:22" ht="13.5" x14ac:dyDescent="0.25">
      <c r="A26" s="3">
        <f>RSI!A26</f>
        <v>42041</v>
      </c>
      <c r="B26" s="2">
        <f>RSI!B26</f>
        <v>3.823</v>
      </c>
      <c r="C26" s="2">
        <f>RSI!I26</f>
        <v>45.434290668025938</v>
      </c>
      <c r="D26" s="2">
        <f>MACD!E26</f>
        <v>0</v>
      </c>
      <c r="E26" s="2">
        <f>MACD!F26</f>
        <v>0</v>
      </c>
      <c r="F26" s="2">
        <f>'Moving Avg'!D26</f>
        <v>3.78538</v>
      </c>
      <c r="G26" s="2">
        <f>'Moving Avg'!F26</f>
        <v>3.7819149999999992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STRONG</v>
      </c>
      <c r="L26" s="6" t="str">
        <f>OBV!H26</f>
        <v>CONFIRMED BULLISH</v>
      </c>
      <c r="M26" s="8">
        <f t="shared" si="3"/>
        <v>50</v>
      </c>
      <c r="N26" s="8">
        <f t="shared" si="0"/>
        <v>45</v>
      </c>
      <c r="O26" s="8">
        <f t="shared" si="1"/>
        <v>50</v>
      </c>
      <c r="P26" s="8">
        <f t="shared" si="2"/>
        <v>100</v>
      </c>
      <c r="Q26" s="9">
        <f t="shared" si="4"/>
        <v>55.75</v>
      </c>
      <c r="R26" s="9">
        <f t="shared" si="5"/>
        <v>61.5</v>
      </c>
      <c r="S26" s="9">
        <f t="shared" si="6"/>
        <v>71.75</v>
      </c>
      <c r="T26" s="9">
        <f t="shared" si="7"/>
        <v>61.25</v>
      </c>
      <c r="U26" s="8">
        <f t="shared" si="8"/>
        <v>63</v>
      </c>
      <c r="V26" s="8">
        <f t="shared" si="9"/>
        <v>62.5625</v>
      </c>
    </row>
    <row r="27" spans="1:22" ht="13.5" x14ac:dyDescent="0.25">
      <c r="A27" s="3">
        <f>RSI!A27</f>
        <v>42044</v>
      </c>
      <c r="B27" s="2">
        <f>RSI!B27</f>
        <v>3.7603</v>
      </c>
      <c r="C27" s="2">
        <f>RSI!I27</f>
        <v>38.817143745883051</v>
      </c>
      <c r="D27" s="2">
        <f>MACD!E27</f>
        <v>-2.0027891741474679E-2</v>
      </c>
      <c r="E27" s="2">
        <f>MACD!F27</f>
        <v>0</v>
      </c>
      <c r="F27" s="2">
        <f>'Moving Avg'!D27</f>
        <v>3.78538</v>
      </c>
      <c r="G27" s="2">
        <f>'Moving Avg'!F27</f>
        <v>3.7784299999999993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STRONG</v>
      </c>
      <c r="L27" s="6" t="str">
        <f>OBV!H27</f>
        <v>NEUTRAL</v>
      </c>
      <c r="M27" s="8">
        <f t="shared" si="3"/>
        <v>50</v>
      </c>
      <c r="N27" s="8">
        <f t="shared" si="0"/>
        <v>100</v>
      </c>
      <c r="O27" s="8">
        <f t="shared" si="1"/>
        <v>50</v>
      </c>
      <c r="P27" s="8">
        <f t="shared" si="2"/>
        <v>66</v>
      </c>
      <c r="Q27" s="9">
        <f t="shared" si="4"/>
        <v>69.900000000000006</v>
      </c>
      <c r="R27" s="9">
        <f t="shared" si="5"/>
        <v>64</v>
      </c>
      <c r="S27" s="9">
        <f t="shared" si="6"/>
        <v>64.7</v>
      </c>
      <c r="T27" s="9">
        <f t="shared" si="7"/>
        <v>66.5</v>
      </c>
      <c r="U27" s="8">
        <f t="shared" si="8"/>
        <v>66.2</v>
      </c>
      <c r="V27" s="8">
        <f t="shared" si="9"/>
        <v>66.275000000000006</v>
      </c>
    </row>
    <row r="28" spans="1:22" ht="13.5" x14ac:dyDescent="0.25">
      <c r="A28" s="3">
        <f>RSI!A28</f>
        <v>42045</v>
      </c>
      <c r="B28" s="2">
        <f>RSI!B28</f>
        <v>3.8159999999999998</v>
      </c>
      <c r="C28" s="2">
        <f>RSI!I28</f>
        <v>46.299489569840638</v>
      </c>
      <c r="D28" s="2">
        <f>MACD!E28</f>
        <v>-2.4343872455365734E-2</v>
      </c>
      <c r="E28" s="2">
        <f>MACD!F28</f>
        <v>0</v>
      </c>
      <c r="F28" s="2">
        <f>'Moving Avg'!D28</f>
        <v>3.7965199999999997</v>
      </c>
      <c r="G28" s="2">
        <f>'Moving Avg'!F28</f>
        <v>3.7777299999999996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STRONG</v>
      </c>
      <c r="L28" s="6" t="str">
        <f>OBV!H28</f>
        <v>CONFIRMED BULLISH</v>
      </c>
      <c r="M28" s="8">
        <f t="shared" si="3"/>
        <v>50</v>
      </c>
      <c r="N28" s="8">
        <f t="shared" si="0"/>
        <v>100</v>
      </c>
      <c r="O28" s="8">
        <f t="shared" si="1"/>
        <v>50</v>
      </c>
      <c r="P28" s="8">
        <f t="shared" si="2"/>
        <v>100</v>
      </c>
      <c r="Q28" s="9">
        <f t="shared" si="4"/>
        <v>75</v>
      </c>
      <c r="R28" s="9">
        <f t="shared" si="5"/>
        <v>72.5</v>
      </c>
      <c r="S28" s="9">
        <f t="shared" si="6"/>
        <v>80</v>
      </c>
      <c r="T28" s="9">
        <f t="shared" si="7"/>
        <v>75</v>
      </c>
      <c r="U28" s="8">
        <f t="shared" si="8"/>
        <v>75.833333333333329</v>
      </c>
      <c r="V28" s="8">
        <f t="shared" si="9"/>
        <v>75.625</v>
      </c>
    </row>
    <row r="29" spans="1:22" ht="13.5" x14ac:dyDescent="0.25">
      <c r="A29" s="3">
        <f>RSI!A29</f>
        <v>42046</v>
      </c>
      <c r="B29" s="2">
        <f>RSI!B29</f>
        <v>3.8647999999999998</v>
      </c>
      <c r="C29" s="2">
        <f>RSI!I29</f>
        <v>51.854822962037339</v>
      </c>
      <c r="D29" s="2">
        <f>MACD!E29</f>
        <v>-3.1697488428295895E-2</v>
      </c>
      <c r="E29" s="2">
        <f>MACD!F29</f>
        <v>0</v>
      </c>
      <c r="F29" s="2">
        <f>'Moving Avg'!D29</f>
        <v>3.8048799999999994</v>
      </c>
      <c r="G29" s="2">
        <f>'Moving Avg'!F29</f>
        <v>3.7794700000000008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WEAK</v>
      </c>
      <c r="L29" s="6" t="str">
        <f>OBV!H29</f>
        <v>BEARISH DIVERGENCE</v>
      </c>
      <c r="M29" s="8">
        <f t="shared" si="3"/>
        <v>50</v>
      </c>
      <c r="N29" s="8">
        <f t="shared" si="0"/>
        <v>100</v>
      </c>
      <c r="O29" s="8">
        <f t="shared" si="1"/>
        <v>50</v>
      </c>
      <c r="P29" s="8">
        <f t="shared" si="2"/>
        <v>0</v>
      </c>
      <c r="Q29" s="9">
        <f t="shared" si="4"/>
        <v>60</v>
      </c>
      <c r="R29" s="9">
        <f t="shared" si="5"/>
        <v>47.5</v>
      </c>
      <c r="S29" s="9">
        <f t="shared" si="6"/>
        <v>35</v>
      </c>
      <c r="T29" s="9">
        <f t="shared" si="7"/>
        <v>50</v>
      </c>
      <c r="U29" s="8">
        <f t="shared" si="8"/>
        <v>47.5</v>
      </c>
      <c r="V29" s="8">
        <f t="shared" si="9"/>
        <v>48.125</v>
      </c>
    </row>
    <row r="30" spans="1:22" ht="13.5" x14ac:dyDescent="0.25">
      <c r="A30" s="3">
        <f>RSI!A30</f>
        <v>42047</v>
      </c>
      <c r="B30" s="2">
        <f>RSI!B30</f>
        <v>3.7603</v>
      </c>
      <c r="C30" s="2">
        <f>RSI!I30</f>
        <v>41.86674241682023</v>
      </c>
      <c r="D30" s="2">
        <f>MACD!E30</f>
        <v>-2.7332401359471348E-2</v>
      </c>
      <c r="E30" s="2">
        <f>MACD!F30</f>
        <v>0</v>
      </c>
      <c r="F30" s="2">
        <f>'Moving Avg'!D30</f>
        <v>3.8048799999999998</v>
      </c>
      <c r="G30" s="2">
        <f>'Moving Avg'!F30</f>
        <v>3.7759850000000008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WEAK</v>
      </c>
      <c r="L30" s="6" t="str">
        <f>OBV!H30</f>
        <v>NEUTRAL</v>
      </c>
      <c r="M30" s="8">
        <f t="shared" si="3"/>
        <v>50</v>
      </c>
      <c r="N30" s="8">
        <f t="shared" si="0"/>
        <v>100</v>
      </c>
      <c r="O30" s="8">
        <f t="shared" si="1"/>
        <v>50</v>
      </c>
      <c r="P30" s="8">
        <f t="shared" si="2"/>
        <v>0</v>
      </c>
      <c r="Q30" s="9">
        <f t="shared" si="4"/>
        <v>60</v>
      </c>
      <c r="R30" s="9">
        <f t="shared" si="5"/>
        <v>47.5</v>
      </c>
      <c r="S30" s="9">
        <f t="shared" si="6"/>
        <v>35</v>
      </c>
      <c r="T30" s="9">
        <f t="shared" si="7"/>
        <v>50</v>
      </c>
      <c r="U30" s="8">
        <f t="shared" si="8"/>
        <v>47.5</v>
      </c>
      <c r="V30" s="8">
        <f t="shared" si="9"/>
        <v>48.125</v>
      </c>
    </row>
    <row r="31" spans="1:22" ht="13.5" x14ac:dyDescent="0.25">
      <c r="A31" s="3">
        <f>RSI!A31</f>
        <v>42048</v>
      </c>
      <c r="B31" s="2">
        <f>RSI!B31</f>
        <v>3.7603</v>
      </c>
      <c r="C31" s="2">
        <f>RSI!I31</f>
        <v>41.86674241682023</v>
      </c>
      <c r="D31" s="2">
        <f>MACD!E31</f>
        <v>-2.4424342814273192E-2</v>
      </c>
      <c r="E31" s="2">
        <f>MACD!F31</f>
        <v>0</v>
      </c>
      <c r="F31" s="2">
        <f>'Moving Avg'!D31</f>
        <v>3.7923400000000003</v>
      </c>
      <c r="G31" s="2">
        <f>'Moving Avg'!F31</f>
        <v>3.7742400000000011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WEAK</v>
      </c>
      <c r="L31" s="6" t="str">
        <f>OBV!H31</f>
        <v>CONFIRMED BEARISH</v>
      </c>
      <c r="M31" s="8">
        <f t="shared" si="3"/>
        <v>50</v>
      </c>
      <c r="N31" s="8">
        <f t="shared" si="0"/>
        <v>100</v>
      </c>
      <c r="O31" s="8">
        <f t="shared" si="1"/>
        <v>50</v>
      </c>
      <c r="P31" s="8">
        <f t="shared" si="2"/>
        <v>0</v>
      </c>
      <c r="Q31" s="9">
        <f t="shared" si="4"/>
        <v>60</v>
      </c>
      <c r="R31" s="9">
        <f t="shared" si="5"/>
        <v>47.5</v>
      </c>
      <c r="S31" s="9">
        <f t="shared" si="6"/>
        <v>35</v>
      </c>
      <c r="T31" s="9">
        <f t="shared" si="7"/>
        <v>50</v>
      </c>
      <c r="U31" s="8">
        <f t="shared" si="8"/>
        <v>47.5</v>
      </c>
      <c r="V31" s="8">
        <f t="shared" si="9"/>
        <v>48.125</v>
      </c>
    </row>
    <row r="32" spans="1:22" ht="13.5" x14ac:dyDescent="0.25">
      <c r="A32" s="3">
        <f>RSI!A32</f>
        <v>42051</v>
      </c>
      <c r="B32" s="2">
        <f>RSI!B32</f>
        <v>3.8717999999999999</v>
      </c>
      <c r="C32" s="2">
        <f>RSI!I32</f>
        <v>53.055992597489301</v>
      </c>
      <c r="D32" s="2">
        <f>MACD!E32</f>
        <v>-3.2121170531690169E-2</v>
      </c>
      <c r="E32" s="2">
        <f>MACD!F32</f>
        <v>0</v>
      </c>
      <c r="F32" s="2">
        <f>'Moving Avg'!D32</f>
        <v>3.8146399999999998</v>
      </c>
      <c r="G32" s="2">
        <f>'Moving Avg'!F32</f>
        <v>3.7798150000000006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WEAK</v>
      </c>
      <c r="L32" s="6" t="str">
        <f>OBV!H32</f>
        <v>BEARISH DIVERGENCE</v>
      </c>
      <c r="M32" s="8">
        <f t="shared" si="3"/>
        <v>50</v>
      </c>
      <c r="N32" s="8">
        <f t="shared" si="0"/>
        <v>100</v>
      </c>
      <c r="O32" s="8">
        <f t="shared" si="1"/>
        <v>50</v>
      </c>
      <c r="P32" s="8">
        <f t="shared" si="2"/>
        <v>0</v>
      </c>
      <c r="Q32" s="9">
        <f t="shared" si="4"/>
        <v>60</v>
      </c>
      <c r="R32" s="9">
        <f t="shared" si="5"/>
        <v>47.5</v>
      </c>
      <c r="S32" s="9">
        <f t="shared" si="6"/>
        <v>35</v>
      </c>
      <c r="T32" s="9">
        <f t="shared" si="7"/>
        <v>50</v>
      </c>
      <c r="U32" s="8">
        <f t="shared" si="8"/>
        <v>47.5</v>
      </c>
      <c r="V32" s="8">
        <f t="shared" si="9"/>
        <v>48.125</v>
      </c>
    </row>
    <row r="33" spans="1:22" ht="13.5" x14ac:dyDescent="0.25">
      <c r="A33" s="3">
        <f>RSI!A33</f>
        <v>42052</v>
      </c>
      <c r="B33" s="2">
        <f>RSI!B33</f>
        <v>3.8717999999999999</v>
      </c>
      <c r="C33" s="2">
        <f>RSI!I33</f>
        <v>53.055992597489301</v>
      </c>
      <c r="D33" s="2">
        <f>MACD!E33</f>
        <v>-3.9056050703094591E-2</v>
      </c>
      <c r="E33" s="2">
        <f>MACD!F33</f>
        <v>0</v>
      </c>
      <c r="F33" s="2">
        <f>'Moving Avg'!D33</f>
        <v>3.8258000000000001</v>
      </c>
      <c r="G33" s="2">
        <f>'Moving Avg'!F33</f>
        <v>3.7839949999999996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WEAK</v>
      </c>
      <c r="L33" s="6" t="str">
        <f>OBV!H33</f>
        <v>BEARISH DIVERGENCE</v>
      </c>
      <c r="M33" s="8">
        <f t="shared" si="3"/>
        <v>50</v>
      </c>
      <c r="N33" s="8">
        <f t="shared" si="0"/>
        <v>100</v>
      </c>
      <c r="O33" s="8">
        <f t="shared" si="1"/>
        <v>50</v>
      </c>
      <c r="P33" s="8">
        <f t="shared" si="2"/>
        <v>0</v>
      </c>
      <c r="Q33" s="9">
        <f t="shared" si="4"/>
        <v>60</v>
      </c>
      <c r="R33" s="9">
        <f t="shared" si="5"/>
        <v>47.5</v>
      </c>
      <c r="S33" s="9">
        <f t="shared" si="6"/>
        <v>35</v>
      </c>
      <c r="T33" s="9">
        <f t="shared" si="7"/>
        <v>50</v>
      </c>
      <c r="U33" s="8">
        <f t="shared" si="8"/>
        <v>47.5</v>
      </c>
      <c r="V33" s="8">
        <f t="shared" si="9"/>
        <v>48.125</v>
      </c>
    </row>
    <row r="34" spans="1:22" ht="13.5" x14ac:dyDescent="0.25">
      <c r="A34" s="3">
        <f>RSI!A34</f>
        <v>42053</v>
      </c>
      <c r="B34" s="2">
        <f>RSI!B34</f>
        <v>3.8717999999999999</v>
      </c>
      <c r="C34" s="2">
        <f>RSI!I34</f>
        <v>53.055992597489301</v>
      </c>
      <c r="D34" s="2">
        <f>MACD!E34</f>
        <v>-3.5668779604302259E-2</v>
      </c>
      <c r="E34" s="2">
        <f>MACD!F34</f>
        <v>0</v>
      </c>
      <c r="F34" s="2">
        <f>'Moving Avg'!D34</f>
        <v>3.8271999999999999</v>
      </c>
      <c r="G34" s="2">
        <f>'Moving Avg'!F34</f>
        <v>3.7930499999999996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WEAK</v>
      </c>
      <c r="L34" s="6" t="str">
        <f>OBV!H34</f>
        <v>BEARISH DIVERGENCE</v>
      </c>
      <c r="M34" s="8">
        <f t="shared" si="3"/>
        <v>50</v>
      </c>
      <c r="N34" s="8">
        <f t="shared" si="0"/>
        <v>100</v>
      </c>
      <c r="O34" s="8">
        <f t="shared" si="1"/>
        <v>50</v>
      </c>
      <c r="P34" s="8">
        <f t="shared" si="2"/>
        <v>0</v>
      </c>
      <c r="Q34" s="9">
        <f t="shared" si="4"/>
        <v>60</v>
      </c>
      <c r="R34" s="9">
        <f t="shared" si="5"/>
        <v>47.5</v>
      </c>
      <c r="S34" s="9">
        <f t="shared" si="6"/>
        <v>35</v>
      </c>
      <c r="T34" s="9">
        <f t="shared" si="7"/>
        <v>50</v>
      </c>
      <c r="U34" s="8">
        <f t="shared" si="8"/>
        <v>47.5</v>
      </c>
      <c r="V34" s="8">
        <f t="shared" si="9"/>
        <v>48.125</v>
      </c>
    </row>
    <row r="35" spans="1:22" ht="13.5" x14ac:dyDescent="0.25">
      <c r="A35" s="3">
        <f>RSI!A35</f>
        <v>42054</v>
      </c>
      <c r="B35" s="2">
        <f>RSI!B35</f>
        <v>3.7673000000000001</v>
      </c>
      <c r="C35" s="2">
        <f>RSI!I35</f>
        <v>43.300215748079722</v>
      </c>
      <c r="D35" s="2">
        <f>MACD!E35</f>
        <v>-3.5069991369017117E-2</v>
      </c>
      <c r="E35" s="2">
        <f>MACD!F35</f>
        <v>-2.9971332111887222E-2</v>
      </c>
      <c r="F35" s="2">
        <f>'Moving Avg'!D35</f>
        <v>3.8286000000000002</v>
      </c>
      <c r="G35" s="2">
        <f>'Moving Avg'!F35</f>
        <v>3.7933999999999997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WEAK</v>
      </c>
      <c r="L35" s="6" t="str">
        <f>OBV!H35</f>
        <v>BEARISH DIVERGENCE</v>
      </c>
      <c r="M35" s="8">
        <f t="shared" si="3"/>
        <v>50</v>
      </c>
      <c r="N35" s="8">
        <f t="shared" si="0"/>
        <v>45</v>
      </c>
      <c r="O35" s="8">
        <f t="shared" si="1"/>
        <v>50</v>
      </c>
      <c r="P35" s="8">
        <f t="shared" si="2"/>
        <v>0</v>
      </c>
      <c r="Q35" s="9">
        <f t="shared" si="4"/>
        <v>40.75</v>
      </c>
      <c r="R35" s="9">
        <f t="shared" si="5"/>
        <v>36.5</v>
      </c>
      <c r="S35" s="9">
        <f t="shared" si="6"/>
        <v>26.75</v>
      </c>
      <c r="T35" s="9">
        <f t="shared" si="7"/>
        <v>36.25</v>
      </c>
      <c r="U35" s="8">
        <f t="shared" si="8"/>
        <v>34.666666666666664</v>
      </c>
      <c r="V35" s="8">
        <f t="shared" si="9"/>
        <v>35.0625</v>
      </c>
    </row>
    <row r="36" spans="1:22" ht="13.5" x14ac:dyDescent="0.25">
      <c r="A36" s="3">
        <f>RSI!A36</f>
        <v>42055</v>
      </c>
      <c r="B36" s="2">
        <f>RSI!B36</f>
        <v>3.7603</v>
      </c>
      <c r="C36" s="2">
        <f>RSI!I36</f>
        <v>42.733375028033606</v>
      </c>
      <c r="D36" s="2">
        <f>MACD!E36</f>
        <v>-2.4116296981041341E-2</v>
      </c>
      <c r="E36" s="2">
        <f>MACD!F36</f>
        <v>-2.8800325085718045E-2</v>
      </c>
      <c r="F36" s="2">
        <f>'Moving Avg'!D36</f>
        <v>3.8286000000000002</v>
      </c>
      <c r="G36" s="2">
        <f>'Moving Avg'!F36</f>
        <v>3.7934000000000005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WEAK</v>
      </c>
      <c r="L36" s="6" t="str">
        <f>OBV!H36</f>
        <v>NEUTRAL</v>
      </c>
      <c r="M36" s="8">
        <f t="shared" si="3"/>
        <v>50</v>
      </c>
      <c r="N36" s="8">
        <f t="shared" si="0"/>
        <v>0</v>
      </c>
      <c r="O36" s="8">
        <f t="shared" si="1"/>
        <v>50</v>
      </c>
      <c r="P36" s="8">
        <f t="shared" si="2"/>
        <v>0</v>
      </c>
      <c r="Q36" s="9">
        <f t="shared" si="4"/>
        <v>25</v>
      </c>
      <c r="R36" s="9">
        <f t="shared" si="5"/>
        <v>27.5</v>
      </c>
      <c r="S36" s="9">
        <f t="shared" si="6"/>
        <v>20</v>
      </c>
      <c r="T36" s="9">
        <f t="shared" si="7"/>
        <v>25</v>
      </c>
      <c r="U36" s="8">
        <f t="shared" si="8"/>
        <v>24.166666666666668</v>
      </c>
      <c r="V36" s="8">
        <f t="shared" si="9"/>
        <v>24.375</v>
      </c>
    </row>
    <row r="37" spans="1:22" ht="13.5" x14ac:dyDescent="0.25">
      <c r="A37" s="3">
        <f>RSI!A37</f>
        <v>42058</v>
      </c>
      <c r="B37" s="2">
        <f>RSI!B37</f>
        <v>3.7951999999999999</v>
      </c>
      <c r="C37" s="2">
        <f>RSI!I37</f>
        <v>46.494206400113534</v>
      </c>
      <c r="D37" s="2">
        <f>MACD!E37</f>
        <v>-2.6776322210050996E-2</v>
      </c>
      <c r="E37" s="2">
        <f>MACD!F37</f>
        <v>-2.8395524510584635E-2</v>
      </c>
      <c r="F37" s="2">
        <f>'Moving Avg'!D37</f>
        <v>3.8132800000000002</v>
      </c>
      <c r="G37" s="2">
        <f>'Moving Avg'!F37</f>
        <v>3.7951450000000002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WEAK</v>
      </c>
      <c r="L37" s="6" t="str">
        <f>OBV!H37</f>
        <v>CONFIRMED BEARISH</v>
      </c>
      <c r="M37" s="8">
        <f t="shared" si="3"/>
        <v>50</v>
      </c>
      <c r="N37" s="8">
        <f t="shared" si="0"/>
        <v>0</v>
      </c>
      <c r="O37" s="8">
        <f t="shared" si="1"/>
        <v>50</v>
      </c>
      <c r="P37" s="8">
        <f t="shared" si="2"/>
        <v>0</v>
      </c>
      <c r="Q37" s="9">
        <f t="shared" si="4"/>
        <v>25</v>
      </c>
      <c r="R37" s="9">
        <f t="shared" si="5"/>
        <v>27.5</v>
      </c>
      <c r="S37" s="9">
        <f t="shared" si="6"/>
        <v>20</v>
      </c>
      <c r="T37" s="9">
        <f t="shared" si="7"/>
        <v>25</v>
      </c>
      <c r="U37" s="8">
        <f t="shared" si="8"/>
        <v>24.166666666666668</v>
      </c>
      <c r="V37" s="8">
        <f t="shared" si="9"/>
        <v>24.375</v>
      </c>
    </row>
    <row r="38" spans="1:22" ht="13.5" x14ac:dyDescent="0.25">
      <c r="A38" s="3">
        <f>RSI!A38</f>
        <v>42059</v>
      </c>
      <c r="B38" s="2">
        <f>RSI!B38</f>
        <v>3.7603</v>
      </c>
      <c r="C38" s="2">
        <f>RSI!I38</f>
        <v>43.423146775390272</v>
      </c>
      <c r="D38" s="2">
        <f>MACD!E38</f>
        <v>-1.7798549130671137E-2</v>
      </c>
      <c r="E38" s="2">
        <f>MACD!F38</f>
        <v>-2.6276129434601937E-2</v>
      </c>
      <c r="F38" s="2">
        <f>'Moving Avg'!D38</f>
        <v>3.7909799999999998</v>
      </c>
      <c r="G38" s="2">
        <f>'Moving Avg'!F38</f>
        <v>3.7951450000000002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WEAK</v>
      </c>
      <c r="L38" s="6" t="str">
        <f>OBV!H38</f>
        <v>CONFIRMED BEARISH</v>
      </c>
      <c r="M38" s="8">
        <f t="shared" si="3"/>
        <v>50</v>
      </c>
      <c r="N38" s="8">
        <f t="shared" si="0"/>
        <v>0</v>
      </c>
      <c r="O38" s="8">
        <f t="shared" si="1"/>
        <v>50</v>
      </c>
      <c r="P38" s="8">
        <f t="shared" si="2"/>
        <v>0</v>
      </c>
      <c r="Q38" s="9">
        <f t="shared" si="4"/>
        <v>25</v>
      </c>
      <c r="R38" s="9">
        <f t="shared" si="5"/>
        <v>27.5</v>
      </c>
      <c r="S38" s="9">
        <f t="shared" si="6"/>
        <v>20</v>
      </c>
      <c r="T38" s="9">
        <f t="shared" si="7"/>
        <v>25</v>
      </c>
      <c r="U38" s="8">
        <f t="shared" si="8"/>
        <v>24.166666666666668</v>
      </c>
      <c r="V38" s="8">
        <f t="shared" si="9"/>
        <v>24.375</v>
      </c>
    </row>
    <row r="39" spans="1:22" ht="13.5" x14ac:dyDescent="0.25">
      <c r="A39" s="3">
        <f>RSI!A39</f>
        <v>42060</v>
      </c>
      <c r="B39" s="2">
        <f>RSI!B39</f>
        <v>3.7951999999999999</v>
      </c>
      <c r="C39" s="2">
        <f>RSI!I39</f>
        <v>47.180389779986832</v>
      </c>
      <c r="D39" s="2">
        <f>MACD!E39</f>
        <v>-5.0045839074450704E-3</v>
      </c>
      <c r="E39" s="2">
        <f>MACD!F39</f>
        <v>-2.2021820329170563E-2</v>
      </c>
      <c r="F39" s="2">
        <f>'Moving Avg'!D39</f>
        <v>3.7756599999999998</v>
      </c>
      <c r="G39" s="2">
        <f>'Moving Avg'!F39</f>
        <v>3.7968899999999999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WEAK</v>
      </c>
      <c r="L39" s="6" t="str">
        <f>OBV!H39</f>
        <v>CONFIRMED BEARISH</v>
      </c>
      <c r="M39" s="8">
        <f t="shared" si="3"/>
        <v>50</v>
      </c>
      <c r="N39" s="8">
        <f t="shared" si="0"/>
        <v>0</v>
      </c>
      <c r="O39" s="8">
        <f t="shared" si="1"/>
        <v>50</v>
      </c>
      <c r="P39" s="8">
        <f t="shared" si="2"/>
        <v>0</v>
      </c>
      <c r="Q39" s="9">
        <f t="shared" si="4"/>
        <v>25</v>
      </c>
      <c r="R39" s="9">
        <f t="shared" si="5"/>
        <v>27.5</v>
      </c>
      <c r="S39" s="9">
        <f t="shared" si="6"/>
        <v>20</v>
      </c>
      <c r="T39" s="9">
        <f t="shared" si="7"/>
        <v>25</v>
      </c>
      <c r="U39" s="8">
        <f t="shared" si="8"/>
        <v>24.166666666666668</v>
      </c>
      <c r="V39" s="8">
        <f t="shared" si="9"/>
        <v>24.375</v>
      </c>
    </row>
    <row r="40" spans="1:22" ht="13.5" x14ac:dyDescent="0.25">
      <c r="A40" s="3">
        <f>RSI!A40</f>
        <v>42061</v>
      </c>
      <c r="B40" s="2">
        <f>RSI!B40</f>
        <v>3.83</v>
      </c>
      <c r="C40" s="2">
        <f>RSI!I40</f>
        <v>50.696381099027455</v>
      </c>
      <c r="D40" s="2">
        <f>MACD!E40</f>
        <v>-1.278532814671296E-2</v>
      </c>
      <c r="E40" s="2">
        <f>MACD!F40</f>
        <v>-2.0174521892679043E-2</v>
      </c>
      <c r="F40" s="2">
        <f>'Moving Avg'!D40</f>
        <v>3.7881999999999998</v>
      </c>
      <c r="G40" s="2">
        <f>'Moving Avg'!F40</f>
        <v>3.7993299999999999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WEAK</v>
      </c>
      <c r="L40" s="6" t="str">
        <f>OBV!H40</f>
        <v>BEARISH DIVERGENCE</v>
      </c>
      <c r="M40" s="8">
        <f t="shared" si="3"/>
        <v>50</v>
      </c>
      <c r="N40" s="8">
        <f t="shared" si="0"/>
        <v>0</v>
      </c>
      <c r="O40" s="8">
        <f t="shared" si="1"/>
        <v>50</v>
      </c>
      <c r="P40" s="8">
        <f t="shared" si="2"/>
        <v>0</v>
      </c>
      <c r="Q40" s="9">
        <f t="shared" si="4"/>
        <v>25</v>
      </c>
      <c r="R40" s="9">
        <f t="shared" si="5"/>
        <v>27.5</v>
      </c>
      <c r="S40" s="9">
        <f t="shared" si="6"/>
        <v>20</v>
      </c>
      <c r="T40" s="9">
        <f t="shared" si="7"/>
        <v>25</v>
      </c>
      <c r="U40" s="8">
        <f t="shared" si="8"/>
        <v>24.166666666666668</v>
      </c>
      <c r="V40" s="8">
        <f t="shared" si="9"/>
        <v>24.375</v>
      </c>
    </row>
    <row r="41" spans="1:22" ht="13.5" x14ac:dyDescent="0.25">
      <c r="A41" s="3">
        <f>RSI!A41</f>
        <v>42062</v>
      </c>
      <c r="B41" s="2">
        <f>RSI!B41</f>
        <v>3.7603</v>
      </c>
      <c r="C41" s="2">
        <f>RSI!I41</f>
        <v>44.331334024198654</v>
      </c>
      <c r="D41" s="2">
        <f>MACD!E41</f>
        <v>-1.4366990121675194E-2</v>
      </c>
      <c r="E41" s="2">
        <f>MACD!F41</f>
        <v>-1.9013015538478274E-2</v>
      </c>
      <c r="F41" s="2">
        <f>'Moving Avg'!D41</f>
        <v>3.7881999999999998</v>
      </c>
      <c r="G41" s="2">
        <f>'Moving Avg'!F41</f>
        <v>3.7986299999999993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NEUTRAL</v>
      </c>
      <c r="L41" s="6" t="str">
        <f>OBV!H41</f>
        <v>NEUTRAL</v>
      </c>
      <c r="M41" s="8">
        <f t="shared" si="3"/>
        <v>50</v>
      </c>
      <c r="N41" s="8">
        <f t="shared" si="0"/>
        <v>0</v>
      </c>
      <c r="O41" s="8">
        <f t="shared" si="1"/>
        <v>50</v>
      </c>
      <c r="P41" s="8">
        <f t="shared" si="2"/>
        <v>49.5</v>
      </c>
      <c r="Q41" s="9">
        <f t="shared" si="4"/>
        <v>32.424999999999997</v>
      </c>
      <c r="R41" s="9">
        <f t="shared" si="5"/>
        <v>39.875</v>
      </c>
      <c r="S41" s="9">
        <f t="shared" si="6"/>
        <v>42.275000000000006</v>
      </c>
      <c r="T41" s="9">
        <f t="shared" si="7"/>
        <v>37.375</v>
      </c>
      <c r="U41" s="8">
        <f t="shared" si="8"/>
        <v>38.19166666666667</v>
      </c>
      <c r="V41" s="8">
        <f t="shared" si="9"/>
        <v>37.987499999999997</v>
      </c>
    </row>
    <row r="42" spans="1:22" ht="13.5" x14ac:dyDescent="0.25">
      <c r="A42" s="3">
        <f>RSI!A42</f>
        <v>42065</v>
      </c>
      <c r="B42" s="2">
        <f>RSI!B42</f>
        <v>3.7951999999999999</v>
      </c>
      <c r="C42" s="2">
        <f>RSI!I42</f>
        <v>47.861236605953081</v>
      </c>
      <c r="D42" s="2">
        <f>MACD!E42</f>
        <v>-8.7379662488906717E-4</v>
      </c>
      <c r="E42" s="2">
        <f>MACD!F42</f>
        <v>-1.5385171755760433E-2</v>
      </c>
      <c r="F42" s="2">
        <f>'Moving Avg'!D42</f>
        <v>3.7882000000000007</v>
      </c>
      <c r="G42" s="2">
        <f>'Moving Avg'!F42</f>
        <v>3.8003749999999998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NEUTRAL</v>
      </c>
      <c r="M42" s="8">
        <f t="shared" si="3"/>
        <v>50</v>
      </c>
      <c r="N42" s="8">
        <f t="shared" si="0"/>
        <v>0</v>
      </c>
      <c r="O42" s="8">
        <f t="shared" si="1"/>
        <v>50</v>
      </c>
      <c r="P42" s="8">
        <f t="shared" si="2"/>
        <v>33</v>
      </c>
      <c r="Q42" s="9">
        <f t="shared" si="4"/>
        <v>29.95</v>
      </c>
      <c r="R42" s="9">
        <f t="shared" si="5"/>
        <v>35.75</v>
      </c>
      <c r="S42" s="9">
        <f t="shared" si="6"/>
        <v>34.85</v>
      </c>
      <c r="T42" s="9">
        <f t="shared" si="7"/>
        <v>33.25</v>
      </c>
      <c r="U42" s="8">
        <f t="shared" si="8"/>
        <v>33.516666666666673</v>
      </c>
      <c r="V42" s="8">
        <f t="shared" si="9"/>
        <v>33.450000000000003</v>
      </c>
    </row>
    <row r="43" spans="1:22" ht="13.5" x14ac:dyDescent="0.25">
      <c r="A43" s="3">
        <f>RSI!A43</f>
        <v>42066</v>
      </c>
      <c r="B43" s="2">
        <f>RSI!B43</f>
        <v>3.7603</v>
      </c>
      <c r="C43" s="2">
        <f>RSI!I43</f>
        <v>44.801862029310897</v>
      </c>
      <c r="D43" s="2">
        <f>MACD!E43</f>
        <v>1.3165871176010313E-2</v>
      </c>
      <c r="E43" s="2">
        <f>MACD!F43</f>
        <v>-9.6749631694062841E-3</v>
      </c>
      <c r="F43" s="2">
        <f>'Moving Avg'!D43</f>
        <v>3.7881999999999998</v>
      </c>
      <c r="G43" s="2">
        <f>'Moving Avg'!F43</f>
        <v>3.8003749999999998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NEUTRAL</v>
      </c>
      <c r="L43" s="6" t="str">
        <f>OBV!H43</f>
        <v>NEUTRAL</v>
      </c>
      <c r="M43" s="8">
        <f t="shared" si="3"/>
        <v>50</v>
      </c>
      <c r="N43" s="8">
        <f t="shared" si="0"/>
        <v>0</v>
      </c>
      <c r="O43" s="8">
        <f t="shared" si="1"/>
        <v>50</v>
      </c>
      <c r="P43" s="8">
        <f t="shared" si="2"/>
        <v>16.5</v>
      </c>
      <c r="Q43" s="9">
        <f t="shared" si="4"/>
        <v>27.475000000000001</v>
      </c>
      <c r="R43" s="9">
        <f t="shared" si="5"/>
        <v>31.625</v>
      </c>
      <c r="S43" s="9">
        <f t="shared" si="6"/>
        <v>27.425000000000001</v>
      </c>
      <c r="T43" s="9">
        <f t="shared" si="7"/>
        <v>29.125</v>
      </c>
      <c r="U43" s="8">
        <f t="shared" si="8"/>
        <v>28.841666666666669</v>
      </c>
      <c r="V43" s="8">
        <f t="shared" si="9"/>
        <v>28.912500000000001</v>
      </c>
    </row>
    <row r="44" spans="1:22" ht="13.5" x14ac:dyDescent="0.25">
      <c r="A44" s="3">
        <f>RSI!A44</f>
        <v>42067</v>
      </c>
      <c r="B44" s="2">
        <f>RSI!B44</f>
        <v>3.7603</v>
      </c>
      <c r="C44" s="2">
        <f>RSI!I44</f>
        <v>44.801862029310897</v>
      </c>
      <c r="D44" s="2">
        <f>MACD!E44</f>
        <v>2.5286227758754443E-2</v>
      </c>
      <c r="E44" s="2">
        <f>MACD!F44</f>
        <v>-2.6827249837741386E-3</v>
      </c>
      <c r="F44" s="2">
        <f>'Moving Avg'!D44</f>
        <v>3.7812200000000002</v>
      </c>
      <c r="G44" s="2">
        <f>'Moving Avg'!F44</f>
        <v>3.7972399999999995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  <c r="M44" s="8">
        <f t="shared" si="3"/>
        <v>50</v>
      </c>
      <c r="N44" s="8">
        <f t="shared" si="0"/>
        <v>0</v>
      </c>
      <c r="O44" s="8">
        <f t="shared" si="1"/>
        <v>50</v>
      </c>
      <c r="P44" s="8">
        <f t="shared" si="2"/>
        <v>33</v>
      </c>
      <c r="Q44" s="9">
        <f t="shared" si="4"/>
        <v>29.95</v>
      </c>
      <c r="R44" s="9">
        <f t="shared" si="5"/>
        <v>35.75</v>
      </c>
      <c r="S44" s="9">
        <f t="shared" si="6"/>
        <v>34.85</v>
      </c>
      <c r="T44" s="9">
        <f t="shared" si="7"/>
        <v>33.25</v>
      </c>
      <c r="U44" s="8">
        <f t="shared" si="8"/>
        <v>33.516666666666673</v>
      </c>
      <c r="V44" s="8">
        <f t="shared" si="9"/>
        <v>33.450000000000003</v>
      </c>
    </row>
    <row r="45" spans="1:22" ht="13.5" x14ac:dyDescent="0.25">
      <c r="A45" s="3">
        <f>RSI!A45</f>
        <v>42068</v>
      </c>
      <c r="B45" s="2">
        <f>RSI!B45</f>
        <v>3.8647999999999998</v>
      </c>
      <c r="C45" s="2">
        <f>RSI!I45</f>
        <v>54.828842849676413</v>
      </c>
      <c r="D45" s="2">
        <f>MACD!E45</f>
        <v>1.1947062941716879E-2</v>
      </c>
      <c r="E45" s="2">
        <f>MACD!F45</f>
        <v>2.432326013240651E-4</v>
      </c>
      <c r="F45" s="2">
        <f>'Moving Avg'!D45</f>
        <v>3.7881799999999997</v>
      </c>
      <c r="G45" s="2">
        <f>'Moving Avg'!F45</f>
        <v>3.8024650000000002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BEARISH DIVERGENCE</v>
      </c>
      <c r="M45" s="8">
        <f t="shared" si="3"/>
        <v>50</v>
      </c>
      <c r="N45" s="8">
        <f t="shared" si="0"/>
        <v>0</v>
      </c>
      <c r="O45" s="8">
        <f t="shared" si="1"/>
        <v>50</v>
      </c>
      <c r="P45" s="8">
        <f t="shared" si="2"/>
        <v>33</v>
      </c>
      <c r="Q45" s="9">
        <f t="shared" si="4"/>
        <v>29.95</v>
      </c>
      <c r="R45" s="9">
        <f t="shared" si="5"/>
        <v>35.75</v>
      </c>
      <c r="S45" s="9">
        <f t="shared" si="6"/>
        <v>34.85</v>
      </c>
      <c r="T45" s="9">
        <f t="shared" si="7"/>
        <v>33.25</v>
      </c>
      <c r="U45" s="8">
        <f t="shared" si="8"/>
        <v>33.516666666666673</v>
      </c>
      <c r="V45" s="8">
        <f t="shared" si="9"/>
        <v>33.450000000000003</v>
      </c>
    </row>
    <row r="46" spans="1:22" ht="13.5" x14ac:dyDescent="0.25">
      <c r="A46" s="3">
        <f>RSI!A46</f>
        <v>42069</v>
      </c>
      <c r="B46" s="2">
        <f>RSI!B46</f>
        <v>3.83</v>
      </c>
      <c r="C46" s="2">
        <f>RSI!I46</f>
        <v>51.475383949105769</v>
      </c>
      <c r="D46" s="2">
        <f>MACD!E46</f>
        <v>1.7497450600867381E-3</v>
      </c>
      <c r="E46" s="2">
        <f>MACD!F46</f>
        <v>5.4453509307659967E-4</v>
      </c>
      <c r="F46" s="2">
        <f>'Moving Avg'!D46</f>
        <v>3.8021199999999995</v>
      </c>
      <c r="G46" s="2">
        <f>'Moving Avg'!F46</f>
        <v>3.8028150000000003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BEARISH DIVERGENCE</v>
      </c>
      <c r="M46" s="8">
        <f t="shared" si="3"/>
        <v>50</v>
      </c>
      <c r="N46" s="8">
        <f t="shared" si="0"/>
        <v>0</v>
      </c>
      <c r="O46" s="8">
        <f t="shared" si="1"/>
        <v>50</v>
      </c>
      <c r="P46" s="8">
        <f t="shared" si="2"/>
        <v>33</v>
      </c>
      <c r="Q46" s="9">
        <f t="shared" si="4"/>
        <v>29.95</v>
      </c>
      <c r="R46" s="9">
        <f t="shared" si="5"/>
        <v>35.75</v>
      </c>
      <c r="S46" s="9">
        <f t="shared" si="6"/>
        <v>34.85</v>
      </c>
      <c r="T46" s="9">
        <f t="shared" si="7"/>
        <v>33.25</v>
      </c>
      <c r="U46" s="8">
        <f t="shared" si="8"/>
        <v>33.516666666666673</v>
      </c>
      <c r="V46" s="8">
        <f t="shared" si="9"/>
        <v>33.450000000000003</v>
      </c>
    </row>
    <row r="47" spans="1:22" ht="13.5" x14ac:dyDescent="0.25">
      <c r="A47" s="3">
        <f>RSI!A47</f>
        <v>42072</v>
      </c>
      <c r="B47" s="2">
        <f>RSI!B47</f>
        <v>3.8578000000000001</v>
      </c>
      <c r="C47" s="2">
        <f>RSI!I47</f>
        <v>53.901019048113859</v>
      </c>
      <c r="D47" s="2">
        <f>MACD!E47</f>
        <v>-3.743877155550468E-3</v>
      </c>
      <c r="E47" s="2">
        <f>MACD!F47</f>
        <v>-3.1314735664881384E-4</v>
      </c>
      <c r="F47" s="2">
        <f>'Moving Avg'!D47</f>
        <v>3.8146399999999998</v>
      </c>
      <c r="G47" s="2">
        <f>'Moving Avg'!F47</f>
        <v>3.80769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BEARISH DIVERGENCE</v>
      </c>
      <c r="M47" s="8">
        <f t="shared" si="3"/>
        <v>50</v>
      </c>
      <c r="N47" s="8">
        <f t="shared" si="0"/>
        <v>45</v>
      </c>
      <c r="O47" s="8">
        <f t="shared" si="1"/>
        <v>50</v>
      </c>
      <c r="P47" s="8">
        <f t="shared" si="2"/>
        <v>33</v>
      </c>
      <c r="Q47" s="9">
        <f t="shared" si="4"/>
        <v>45.7</v>
      </c>
      <c r="R47" s="9">
        <f t="shared" si="5"/>
        <v>44.75</v>
      </c>
      <c r="S47" s="9">
        <f t="shared" si="6"/>
        <v>41.6</v>
      </c>
      <c r="T47" s="9">
        <f t="shared" si="7"/>
        <v>44.5</v>
      </c>
      <c r="U47" s="8">
        <f t="shared" si="8"/>
        <v>44.016666666666673</v>
      </c>
      <c r="V47" s="8">
        <f t="shared" si="9"/>
        <v>44.137500000000003</v>
      </c>
    </row>
    <row r="48" spans="1:22" ht="13.5" x14ac:dyDescent="0.25">
      <c r="A48" s="3">
        <f>RSI!A48</f>
        <v>42073</v>
      </c>
      <c r="B48" s="2">
        <f>RSI!B48</f>
        <v>3.83</v>
      </c>
      <c r="C48" s="2">
        <f>RSI!I48</f>
        <v>51.147594035189584</v>
      </c>
      <c r="D48" s="2">
        <f>MACD!E48</f>
        <v>-1.2028693681698677E-2</v>
      </c>
      <c r="E48" s="2">
        <f>MACD!F48</f>
        <v>-2.6562566216587866E-3</v>
      </c>
      <c r="F48" s="2">
        <f>'Moving Avg'!D48</f>
        <v>3.8285799999999997</v>
      </c>
      <c r="G48" s="2">
        <f>'Moving Avg'!F48</f>
        <v>3.8083900000000002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CONFIRMED BULLISH</v>
      </c>
      <c r="M48" s="8">
        <f t="shared" si="3"/>
        <v>50</v>
      </c>
      <c r="N48" s="8">
        <f t="shared" si="0"/>
        <v>45</v>
      </c>
      <c r="O48" s="8">
        <f t="shared" si="1"/>
        <v>50</v>
      </c>
      <c r="P48" s="8">
        <f t="shared" si="2"/>
        <v>67</v>
      </c>
      <c r="Q48" s="9">
        <f t="shared" si="4"/>
        <v>50.8</v>
      </c>
      <c r="R48" s="9">
        <f t="shared" si="5"/>
        <v>53.25</v>
      </c>
      <c r="S48" s="9">
        <f t="shared" si="6"/>
        <v>56.900000000000006</v>
      </c>
      <c r="T48" s="9">
        <f t="shared" si="7"/>
        <v>53</v>
      </c>
      <c r="U48" s="8">
        <f t="shared" si="8"/>
        <v>53.65</v>
      </c>
      <c r="V48" s="8">
        <f t="shared" si="9"/>
        <v>53.487499999999997</v>
      </c>
    </row>
    <row r="49" spans="1:22" ht="13.5" x14ac:dyDescent="0.25">
      <c r="A49" s="3">
        <f>RSI!A49</f>
        <v>42074</v>
      </c>
      <c r="B49" s="2">
        <f>RSI!B49</f>
        <v>3.823</v>
      </c>
      <c r="C49" s="2">
        <f>RSI!I49</f>
        <v>50.448774835407292</v>
      </c>
      <c r="D49" s="2">
        <f>MACD!E49</f>
        <v>-1.3289120376752894E-2</v>
      </c>
      <c r="E49" s="2">
        <f>MACD!F49</f>
        <v>-4.7828293726776081E-3</v>
      </c>
      <c r="F49" s="2">
        <f>'Moving Avg'!D49</f>
        <v>3.8411200000000001</v>
      </c>
      <c r="G49" s="2">
        <f>'Moving Avg'!F49</f>
        <v>3.8062999999999994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CONFIRMED BULLISH</v>
      </c>
      <c r="M49" s="8">
        <f t="shared" si="3"/>
        <v>50</v>
      </c>
      <c r="N49" s="8">
        <f t="shared" si="0"/>
        <v>45</v>
      </c>
      <c r="O49" s="8">
        <f t="shared" si="1"/>
        <v>50</v>
      </c>
      <c r="P49" s="8">
        <f t="shared" si="2"/>
        <v>67</v>
      </c>
      <c r="Q49" s="9">
        <f t="shared" si="4"/>
        <v>50.8</v>
      </c>
      <c r="R49" s="9">
        <f t="shared" si="5"/>
        <v>53.25</v>
      </c>
      <c r="S49" s="9">
        <f t="shared" si="6"/>
        <v>56.900000000000006</v>
      </c>
      <c r="T49" s="9">
        <f t="shared" si="7"/>
        <v>53</v>
      </c>
      <c r="U49" s="8">
        <f t="shared" si="8"/>
        <v>53.65</v>
      </c>
      <c r="V49" s="8">
        <f t="shared" si="9"/>
        <v>53.487499999999997</v>
      </c>
    </row>
    <row r="50" spans="1:22" ht="13.5" x14ac:dyDescent="0.25">
      <c r="A50" s="3">
        <f>RSI!A50</f>
        <v>42075</v>
      </c>
      <c r="B50" s="2">
        <f>RSI!B50</f>
        <v>3.83</v>
      </c>
      <c r="C50" s="2">
        <f>RSI!I50</f>
        <v>51.167288679785393</v>
      </c>
      <c r="D50" s="2">
        <f>MACD!E50</f>
        <v>-9.6066726833989868E-3</v>
      </c>
      <c r="E50" s="2">
        <f>MACD!F50</f>
        <v>-5.7475980348218837E-3</v>
      </c>
      <c r="F50" s="2">
        <f>'Moving Avg'!D50</f>
        <v>3.8341599999999998</v>
      </c>
      <c r="G50" s="2">
        <f>'Moving Avg'!F50</f>
        <v>3.8097850000000002</v>
      </c>
      <c r="H50" s="2">
        <f>'Moving Avg'!G50</f>
        <v>3.8055265306122448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BULLISH DIVERGENCE</v>
      </c>
      <c r="M50" s="8">
        <f t="shared" si="3"/>
        <v>50</v>
      </c>
      <c r="N50" s="8">
        <f t="shared" si="0"/>
        <v>45</v>
      </c>
      <c r="O50" s="8">
        <f t="shared" si="1"/>
        <v>50</v>
      </c>
      <c r="P50" s="8">
        <f t="shared" si="2"/>
        <v>50</v>
      </c>
      <c r="Q50" s="9">
        <f t="shared" si="4"/>
        <v>48.25</v>
      </c>
      <c r="R50" s="9">
        <f t="shared" si="5"/>
        <v>49</v>
      </c>
      <c r="S50" s="9">
        <f t="shared" si="6"/>
        <v>49.25</v>
      </c>
      <c r="T50" s="9">
        <f t="shared" si="7"/>
        <v>48.75</v>
      </c>
      <c r="U50" s="8">
        <f t="shared" si="8"/>
        <v>48.833333333333336</v>
      </c>
      <c r="V50" s="8">
        <f t="shared" si="9"/>
        <v>48.8125</v>
      </c>
    </row>
    <row r="51" spans="1:22" ht="13.5" x14ac:dyDescent="0.25">
      <c r="A51" s="3">
        <f>RSI!A51</f>
        <v>42076</v>
      </c>
      <c r="B51" s="2">
        <f>RSI!B51</f>
        <v>3.83</v>
      </c>
      <c r="C51" s="2">
        <f>RSI!I51</f>
        <v>51.167288679785386</v>
      </c>
      <c r="D51" s="2">
        <f>MACD!E51</f>
        <v>-1.7335163263439313E-2</v>
      </c>
      <c r="E51" s="2">
        <f>MACD!F51</f>
        <v>-8.0651110805453705E-3</v>
      </c>
      <c r="F51" s="2">
        <f>'Moving Avg'!D51</f>
        <v>3.8341599999999998</v>
      </c>
      <c r="G51" s="2">
        <f>'Moving Avg'!F51</f>
        <v>3.8132700000000002</v>
      </c>
      <c r="H51" s="2">
        <f>'Moving Avg'!G51</f>
        <v>3.8060160000000001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NEUTRAL</v>
      </c>
      <c r="M51" s="8">
        <f t="shared" si="3"/>
        <v>50</v>
      </c>
      <c r="N51" s="8">
        <f t="shared" si="0"/>
        <v>45</v>
      </c>
      <c r="O51" s="8">
        <f t="shared" si="1"/>
        <v>50</v>
      </c>
      <c r="P51" s="8">
        <f t="shared" si="2"/>
        <v>33</v>
      </c>
      <c r="Q51" s="9">
        <f t="shared" si="4"/>
        <v>45.7</v>
      </c>
      <c r="R51" s="9">
        <f t="shared" si="5"/>
        <v>44.75</v>
      </c>
      <c r="S51" s="9">
        <f t="shared" si="6"/>
        <v>41.6</v>
      </c>
      <c r="T51" s="9">
        <f t="shared" si="7"/>
        <v>44.5</v>
      </c>
      <c r="U51" s="8">
        <f t="shared" si="8"/>
        <v>44.016666666666673</v>
      </c>
      <c r="V51" s="8">
        <f t="shared" si="9"/>
        <v>44.137500000000003</v>
      </c>
    </row>
    <row r="52" spans="1:22" ht="13.5" x14ac:dyDescent="0.25">
      <c r="A52" s="3">
        <f>RSI!A52</f>
        <v>42079</v>
      </c>
      <c r="B52" s="2">
        <f>RSI!B52</f>
        <v>3.83</v>
      </c>
      <c r="C52" s="2">
        <f>RSI!I52</f>
        <v>51.167288679785386</v>
      </c>
      <c r="D52" s="2">
        <f>MACD!E52</f>
        <v>-1.8617767982691547E-2</v>
      </c>
      <c r="E52" s="2">
        <f>MACD!F52</f>
        <v>-1.0175642460974606E-2</v>
      </c>
      <c r="F52" s="2">
        <f>'Moving Avg'!D52</f>
        <v>3.8286000000000002</v>
      </c>
      <c r="G52" s="2">
        <f>'Moving Avg'!F52</f>
        <v>3.8111799999999993</v>
      </c>
      <c r="H52" s="2">
        <f>'Moving Avg'!G52</f>
        <v>3.8035100000000006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  <c r="M52" s="8">
        <f t="shared" si="3"/>
        <v>50</v>
      </c>
      <c r="N52" s="8">
        <f t="shared" si="0"/>
        <v>45</v>
      </c>
      <c r="O52" s="8">
        <f t="shared" si="1"/>
        <v>50</v>
      </c>
      <c r="P52" s="8">
        <f t="shared" si="2"/>
        <v>33</v>
      </c>
      <c r="Q52" s="9">
        <f t="shared" si="4"/>
        <v>45.7</v>
      </c>
      <c r="R52" s="9">
        <f t="shared" si="5"/>
        <v>44.75</v>
      </c>
      <c r="S52" s="9">
        <f t="shared" si="6"/>
        <v>41.6</v>
      </c>
      <c r="T52" s="9">
        <f t="shared" si="7"/>
        <v>44.5</v>
      </c>
      <c r="U52" s="8">
        <f t="shared" si="8"/>
        <v>44.016666666666673</v>
      </c>
      <c r="V52" s="8">
        <f t="shared" si="9"/>
        <v>44.137500000000003</v>
      </c>
    </row>
    <row r="53" spans="1:22" ht="13.5" x14ac:dyDescent="0.25">
      <c r="A53" s="3">
        <f>RSI!A53</f>
        <v>42080</v>
      </c>
      <c r="B53" s="2">
        <f>RSI!B53</f>
        <v>3.83</v>
      </c>
      <c r="C53" s="2">
        <f>RSI!I53</f>
        <v>51.167288679785386</v>
      </c>
      <c r="D53" s="2">
        <f>MACD!E53</f>
        <v>-2.5176301389709721E-2</v>
      </c>
      <c r="E53" s="2">
        <f>MACD!F53</f>
        <v>-1.317577424672163E-2</v>
      </c>
      <c r="F53" s="2">
        <f>'Moving Avg'!D53</f>
        <v>3.8286000000000002</v>
      </c>
      <c r="G53" s="2">
        <f>'Moving Avg'!F53</f>
        <v>3.8090899999999999</v>
      </c>
      <c r="H53" s="2">
        <f>'Moving Avg'!G53</f>
        <v>3.8008640000000016</v>
      </c>
      <c r="I53" s="2">
        <f>'Moving Avg'!H53</f>
        <v>0</v>
      </c>
      <c r="J53" s="6" t="str">
        <f>OBV!F53</f>
        <v>BULLISH</v>
      </c>
      <c r="K53" s="6" t="str">
        <f>OBV!G53</f>
        <v>NEUTRAL</v>
      </c>
      <c r="L53" s="6" t="str">
        <f>OBV!H53</f>
        <v>NEUTRAL</v>
      </c>
      <c r="M53" s="8">
        <f t="shared" si="3"/>
        <v>50</v>
      </c>
      <c r="N53" s="8">
        <f t="shared" si="0"/>
        <v>45</v>
      </c>
      <c r="O53" s="8">
        <f t="shared" si="1"/>
        <v>50</v>
      </c>
      <c r="P53" s="8">
        <f t="shared" si="2"/>
        <v>49.5</v>
      </c>
      <c r="Q53" s="9">
        <f t="shared" si="4"/>
        <v>48.174999999999997</v>
      </c>
      <c r="R53" s="9">
        <f t="shared" si="5"/>
        <v>48.875</v>
      </c>
      <c r="S53" s="9">
        <f t="shared" si="6"/>
        <v>49.025000000000006</v>
      </c>
      <c r="T53" s="9">
        <f t="shared" si="7"/>
        <v>48.625</v>
      </c>
      <c r="U53" s="8">
        <f t="shared" si="8"/>
        <v>48.691666666666663</v>
      </c>
      <c r="V53" s="8">
        <f t="shared" si="9"/>
        <v>48.674999999999997</v>
      </c>
    </row>
    <row r="54" spans="1:22" ht="13.5" x14ac:dyDescent="0.25">
      <c r="A54" s="3">
        <f>RSI!A54</f>
        <v>42081</v>
      </c>
      <c r="B54" s="2">
        <f>RSI!B54</f>
        <v>3.83</v>
      </c>
      <c r="C54" s="2">
        <f>RSI!I54</f>
        <v>51.167288679785386</v>
      </c>
      <c r="D54" s="2">
        <f>MACD!E54</f>
        <v>-3.0822146065981215E-2</v>
      </c>
      <c r="E54" s="2">
        <f>MACD!F54</f>
        <v>-1.670504861057355E-2</v>
      </c>
      <c r="F54" s="2">
        <f>'Moving Avg'!D54</f>
        <v>3.8299999999999996</v>
      </c>
      <c r="G54" s="2">
        <f>'Moving Avg'!F54</f>
        <v>3.8069999999999999</v>
      </c>
      <c r="H54" s="2">
        <f>'Moving Avg'!G54</f>
        <v>3.8005860000000014</v>
      </c>
      <c r="I54" s="2">
        <f>'Moving Avg'!H54</f>
        <v>0</v>
      </c>
      <c r="J54" s="6" t="str">
        <f>OBV!F54</f>
        <v>BULLISH</v>
      </c>
      <c r="K54" s="6" t="str">
        <f>OBV!G54</f>
        <v>NEUTRAL</v>
      </c>
      <c r="L54" s="6" t="str">
        <f>OBV!H54</f>
        <v>CONFIRMED BULLISH</v>
      </c>
      <c r="M54" s="8">
        <f t="shared" si="3"/>
        <v>50</v>
      </c>
      <c r="N54" s="8">
        <f t="shared" si="0"/>
        <v>45</v>
      </c>
      <c r="O54" s="8">
        <f t="shared" si="1"/>
        <v>50</v>
      </c>
      <c r="P54" s="8">
        <f t="shared" si="2"/>
        <v>83.5</v>
      </c>
      <c r="Q54" s="9">
        <f t="shared" si="4"/>
        <v>53.274999999999999</v>
      </c>
      <c r="R54" s="9">
        <f t="shared" si="5"/>
        <v>57.375</v>
      </c>
      <c r="S54" s="9">
        <f t="shared" si="6"/>
        <v>64.325000000000003</v>
      </c>
      <c r="T54" s="9">
        <f t="shared" si="7"/>
        <v>57.125</v>
      </c>
      <c r="U54" s="8">
        <f t="shared" si="8"/>
        <v>58.32500000000001</v>
      </c>
      <c r="V54" s="8">
        <f t="shared" si="9"/>
        <v>58.025000000000006</v>
      </c>
    </row>
    <row r="55" spans="1:22" ht="13.5" x14ac:dyDescent="0.25">
      <c r="A55" s="3">
        <f>RSI!A55</f>
        <v>42082</v>
      </c>
      <c r="B55" s="2">
        <f>RSI!B55</f>
        <v>3.83</v>
      </c>
      <c r="C55" s="2">
        <f>RSI!I55</f>
        <v>51.167288679785393</v>
      </c>
      <c r="D55" s="2">
        <f>MACD!E55</f>
        <v>-1.9611658036666757E-2</v>
      </c>
      <c r="E55" s="2">
        <f>MACD!F55</f>
        <v>-1.7286370495792194E-2</v>
      </c>
      <c r="F55" s="2">
        <f>'Moving Avg'!D55</f>
        <v>3.8299999999999996</v>
      </c>
      <c r="G55" s="2">
        <f>'Moving Avg'!F55</f>
        <v>3.8101349999999998</v>
      </c>
      <c r="H55" s="2">
        <f>'Moving Avg'!G55</f>
        <v>3.8003080000000025</v>
      </c>
      <c r="I55" s="2">
        <f>'Moving Avg'!H55</f>
        <v>0</v>
      </c>
      <c r="J55" s="6" t="str">
        <f>OBV!F55</f>
        <v>NEUTRAL</v>
      </c>
      <c r="K55" s="6" t="str">
        <f>OBV!G55</f>
        <v>NEUTRAL</v>
      </c>
      <c r="L55" s="6" t="str">
        <f>OBV!H55</f>
        <v>NEUTRAL</v>
      </c>
      <c r="M55" s="8">
        <f t="shared" si="3"/>
        <v>50</v>
      </c>
      <c r="N55" s="8">
        <f t="shared" si="0"/>
        <v>45</v>
      </c>
      <c r="O55" s="8">
        <f t="shared" si="1"/>
        <v>50</v>
      </c>
      <c r="P55" s="8">
        <f t="shared" si="2"/>
        <v>33</v>
      </c>
      <c r="Q55" s="9">
        <f t="shared" si="4"/>
        <v>45.7</v>
      </c>
      <c r="R55" s="9">
        <f t="shared" si="5"/>
        <v>44.75</v>
      </c>
      <c r="S55" s="9">
        <f t="shared" si="6"/>
        <v>41.6</v>
      </c>
      <c r="T55" s="9">
        <f t="shared" si="7"/>
        <v>44.5</v>
      </c>
      <c r="U55" s="8">
        <f t="shared" si="8"/>
        <v>44.016666666666673</v>
      </c>
      <c r="V55" s="8">
        <f t="shared" si="9"/>
        <v>44.137500000000003</v>
      </c>
    </row>
    <row r="56" spans="1:22" ht="13.5" x14ac:dyDescent="0.25">
      <c r="A56" s="3">
        <f>RSI!A56</f>
        <v>42086</v>
      </c>
      <c r="B56" s="2">
        <f>RSI!B56</f>
        <v>3.8578000000000001</v>
      </c>
      <c r="C56" s="2">
        <f>RSI!I56</f>
        <v>55.192479825781312</v>
      </c>
      <c r="D56" s="2">
        <f>MACD!E56</f>
        <v>-1.7621541682797837E-2</v>
      </c>
      <c r="E56" s="2">
        <f>MACD!F56</f>
        <v>-1.7353404733193325E-2</v>
      </c>
      <c r="F56" s="2">
        <f>'Moving Avg'!D56</f>
        <v>3.8355600000000001</v>
      </c>
      <c r="G56" s="2">
        <f>'Moving Avg'!F56</f>
        <v>3.8150099999999996</v>
      </c>
      <c r="H56" s="2">
        <f>'Moving Avg'!G56</f>
        <v>3.8008640000000016</v>
      </c>
      <c r="I56" s="2">
        <f>'Moving Avg'!H56</f>
        <v>0</v>
      </c>
      <c r="J56" s="6" t="str">
        <f>OBV!F56</f>
        <v>BULLISH</v>
      </c>
      <c r="K56" s="6" t="str">
        <f>OBV!G56</f>
        <v>NEUTRAL</v>
      </c>
      <c r="L56" s="6" t="str">
        <f>OBV!H56</f>
        <v>CONFIRMED BULLISH</v>
      </c>
      <c r="M56" s="8">
        <f t="shared" si="3"/>
        <v>50</v>
      </c>
      <c r="N56" s="8">
        <f t="shared" si="0"/>
        <v>45</v>
      </c>
      <c r="O56" s="8">
        <f t="shared" si="1"/>
        <v>50</v>
      </c>
      <c r="P56" s="8">
        <f t="shared" si="2"/>
        <v>83.5</v>
      </c>
      <c r="Q56" s="9">
        <f t="shared" si="4"/>
        <v>53.274999999999999</v>
      </c>
      <c r="R56" s="9">
        <f t="shared" si="5"/>
        <v>57.375</v>
      </c>
      <c r="S56" s="9">
        <f t="shared" si="6"/>
        <v>64.325000000000003</v>
      </c>
      <c r="T56" s="9">
        <f t="shared" si="7"/>
        <v>57.125</v>
      </c>
      <c r="U56" s="8">
        <f t="shared" si="8"/>
        <v>58.32500000000001</v>
      </c>
      <c r="V56" s="8">
        <f t="shared" si="9"/>
        <v>58.025000000000006</v>
      </c>
    </row>
    <row r="57" spans="1:22" ht="13.5" x14ac:dyDescent="0.25">
      <c r="A57" s="3">
        <f>RSI!A57</f>
        <v>42087</v>
      </c>
      <c r="B57" s="2">
        <f>RSI!B57</f>
        <v>3.83</v>
      </c>
      <c r="C57" s="2">
        <f>RSI!I57</f>
        <v>50.692561886773547</v>
      </c>
      <c r="D57" s="2">
        <f>MACD!E57</f>
        <v>-9.8421452040367008E-3</v>
      </c>
      <c r="E57" s="2">
        <f>MACD!F57</f>
        <v>-1.5851152827362002E-2</v>
      </c>
      <c r="F57" s="2">
        <f>'Moving Avg'!D57</f>
        <v>3.8355599999999996</v>
      </c>
      <c r="G57" s="2">
        <f>'Moving Avg'!F57</f>
        <v>3.8167499999999999</v>
      </c>
      <c r="H57" s="2">
        <f>'Moving Avg'!G57</f>
        <v>3.8008640000000016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NEUTRAL</v>
      </c>
      <c r="M57" s="8">
        <f t="shared" si="3"/>
        <v>50</v>
      </c>
      <c r="N57" s="8">
        <f t="shared" si="0"/>
        <v>0</v>
      </c>
      <c r="O57" s="8">
        <f t="shared" si="1"/>
        <v>50</v>
      </c>
      <c r="P57" s="8">
        <f t="shared" si="2"/>
        <v>33</v>
      </c>
      <c r="Q57" s="9">
        <f t="shared" si="4"/>
        <v>29.95</v>
      </c>
      <c r="R57" s="9">
        <f t="shared" si="5"/>
        <v>35.75</v>
      </c>
      <c r="S57" s="9">
        <f t="shared" si="6"/>
        <v>34.85</v>
      </c>
      <c r="T57" s="9">
        <f t="shared" si="7"/>
        <v>33.25</v>
      </c>
      <c r="U57" s="8">
        <f t="shared" si="8"/>
        <v>33.516666666666673</v>
      </c>
      <c r="V57" s="8">
        <f t="shared" si="9"/>
        <v>33.450000000000003</v>
      </c>
    </row>
    <row r="58" spans="1:22" ht="13.5" x14ac:dyDescent="0.25">
      <c r="A58" s="3">
        <f>RSI!A58</f>
        <v>42088</v>
      </c>
      <c r="B58" s="2">
        <f>RSI!B58</f>
        <v>3.83</v>
      </c>
      <c r="C58" s="2">
        <f>RSI!I58</f>
        <v>50.692561886773547</v>
      </c>
      <c r="D58" s="2">
        <f>MACD!E58</f>
        <v>-7.5951292140774562E-3</v>
      </c>
      <c r="E58" s="2">
        <f>MACD!F58</f>
        <v>-1.4199948104705094E-2</v>
      </c>
      <c r="F58" s="2">
        <f>'Moving Avg'!D58</f>
        <v>3.8355600000000001</v>
      </c>
      <c r="G58" s="2">
        <f>'Moving Avg'!F58</f>
        <v>3.8202349999999989</v>
      </c>
      <c r="H58" s="2">
        <f>'Moving Avg'!G58</f>
        <v>3.800864000000002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NEUTRAL</v>
      </c>
      <c r="M58" s="8">
        <f t="shared" si="3"/>
        <v>50</v>
      </c>
      <c r="N58" s="8">
        <f t="shared" si="0"/>
        <v>0</v>
      </c>
      <c r="O58" s="8">
        <f t="shared" si="1"/>
        <v>50</v>
      </c>
      <c r="P58" s="8">
        <f t="shared" si="2"/>
        <v>33</v>
      </c>
      <c r="Q58" s="9">
        <f t="shared" si="4"/>
        <v>29.95</v>
      </c>
      <c r="R58" s="9">
        <f t="shared" si="5"/>
        <v>35.75</v>
      </c>
      <c r="S58" s="9">
        <f t="shared" si="6"/>
        <v>34.85</v>
      </c>
      <c r="T58" s="9">
        <f t="shared" si="7"/>
        <v>33.25</v>
      </c>
      <c r="U58" s="8">
        <f t="shared" si="8"/>
        <v>33.516666666666673</v>
      </c>
      <c r="V58" s="8">
        <f t="shared" si="9"/>
        <v>33.450000000000003</v>
      </c>
    </row>
    <row r="59" spans="1:22" ht="13.5" x14ac:dyDescent="0.25">
      <c r="A59" s="3">
        <f>RSI!A59</f>
        <v>42089</v>
      </c>
      <c r="B59" s="2">
        <f>RSI!B59</f>
        <v>3.83</v>
      </c>
      <c r="C59" s="2">
        <f>RSI!I59</f>
        <v>50.692561886773547</v>
      </c>
      <c r="D59" s="2">
        <f>MACD!E59</f>
        <v>-6.8250154987072875E-3</v>
      </c>
      <c r="E59" s="2">
        <f>MACD!F59</f>
        <v>-1.2724961583505534E-2</v>
      </c>
      <c r="F59" s="2">
        <f>'Moving Avg'!D59</f>
        <v>3.8355600000000001</v>
      </c>
      <c r="G59" s="2">
        <f>'Moving Avg'!F59</f>
        <v>3.8219749999999997</v>
      </c>
      <c r="H59" s="2">
        <f>'Moving Avg'!G59</f>
        <v>3.8008640000000025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NEUTRAL</v>
      </c>
      <c r="M59" s="8">
        <f t="shared" si="3"/>
        <v>50</v>
      </c>
      <c r="N59" s="8">
        <f t="shared" si="0"/>
        <v>0</v>
      </c>
      <c r="O59" s="8">
        <f t="shared" si="1"/>
        <v>50</v>
      </c>
      <c r="P59" s="8">
        <f t="shared" si="2"/>
        <v>33</v>
      </c>
      <c r="Q59" s="9">
        <f t="shared" si="4"/>
        <v>29.95</v>
      </c>
      <c r="R59" s="9">
        <f t="shared" si="5"/>
        <v>35.75</v>
      </c>
      <c r="S59" s="9">
        <f t="shared" si="6"/>
        <v>34.85</v>
      </c>
      <c r="T59" s="9">
        <f t="shared" si="7"/>
        <v>33.25</v>
      </c>
      <c r="U59" s="8">
        <f t="shared" si="8"/>
        <v>33.516666666666673</v>
      </c>
      <c r="V59" s="8">
        <f t="shared" si="9"/>
        <v>33.450000000000003</v>
      </c>
    </row>
    <row r="60" spans="1:22" ht="13.5" x14ac:dyDescent="0.25">
      <c r="A60" s="3">
        <f>RSI!A60</f>
        <v>42090</v>
      </c>
      <c r="B60" s="2">
        <f>RSI!B60</f>
        <v>3.83</v>
      </c>
      <c r="C60" s="2">
        <f>RSI!I60</f>
        <v>50.692561886773561</v>
      </c>
      <c r="D60" s="2">
        <f>MACD!E60</f>
        <v>-5.1467211006399616E-3</v>
      </c>
      <c r="E60" s="2">
        <f>MACD!F60</f>
        <v>-1.120931348693242E-2</v>
      </c>
      <c r="F60" s="2">
        <f>'Moving Avg'!D60</f>
        <v>3.8355600000000001</v>
      </c>
      <c r="G60" s="2">
        <f>'Moving Avg'!F60</f>
        <v>3.8219749999999992</v>
      </c>
      <c r="H60" s="2">
        <f>'Moving Avg'!G60</f>
        <v>3.8008640000000025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NEUTRAL</v>
      </c>
      <c r="M60" s="8">
        <f t="shared" si="3"/>
        <v>50</v>
      </c>
      <c r="N60" s="8">
        <f t="shared" si="0"/>
        <v>0</v>
      </c>
      <c r="O60" s="8">
        <f t="shared" si="1"/>
        <v>50</v>
      </c>
      <c r="P60" s="8">
        <f t="shared" si="2"/>
        <v>33</v>
      </c>
      <c r="Q60" s="9">
        <f t="shared" si="4"/>
        <v>29.95</v>
      </c>
      <c r="R60" s="9">
        <f t="shared" si="5"/>
        <v>35.75</v>
      </c>
      <c r="S60" s="9">
        <f t="shared" si="6"/>
        <v>34.85</v>
      </c>
      <c r="T60" s="9">
        <f t="shared" si="7"/>
        <v>33.25</v>
      </c>
      <c r="U60" s="8">
        <f t="shared" si="8"/>
        <v>33.516666666666673</v>
      </c>
      <c r="V60" s="8">
        <f t="shared" si="9"/>
        <v>33.450000000000003</v>
      </c>
    </row>
    <row r="61" spans="1:22" ht="13.5" x14ac:dyDescent="0.25">
      <c r="A61" s="3">
        <f>RSI!A61</f>
        <v>42093</v>
      </c>
      <c r="B61" s="2">
        <f>RSI!B61</f>
        <v>3.83</v>
      </c>
      <c r="C61" s="2">
        <f>RSI!I61</f>
        <v>50.692561886773561</v>
      </c>
      <c r="D61" s="2">
        <f>MACD!E61</f>
        <v>-3.7731659898958547E-3</v>
      </c>
      <c r="E61" s="2">
        <f>MACD!F61</f>
        <v>-9.7220839875251062E-3</v>
      </c>
      <c r="F61" s="2">
        <f>'Moving Avg'!D61</f>
        <v>3.8299999999999996</v>
      </c>
      <c r="G61" s="2">
        <f>'Moving Avg'!F61</f>
        <v>3.8254599999999988</v>
      </c>
      <c r="H61" s="2">
        <f>'Moving Avg'!G61</f>
        <v>3.8015600000000029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CONFIRMED BEARISH</v>
      </c>
      <c r="M61" s="8">
        <f t="shared" si="3"/>
        <v>50</v>
      </c>
      <c r="N61" s="8">
        <f t="shared" si="0"/>
        <v>0</v>
      </c>
      <c r="O61" s="8">
        <f t="shared" si="1"/>
        <v>50</v>
      </c>
      <c r="P61" s="8">
        <f t="shared" si="2"/>
        <v>33</v>
      </c>
      <c r="Q61" s="9">
        <f t="shared" si="4"/>
        <v>29.95</v>
      </c>
      <c r="R61" s="9">
        <f t="shared" si="5"/>
        <v>35.75</v>
      </c>
      <c r="S61" s="9">
        <f t="shared" si="6"/>
        <v>34.85</v>
      </c>
      <c r="T61" s="9">
        <f t="shared" si="7"/>
        <v>33.25</v>
      </c>
      <c r="U61" s="8">
        <f t="shared" si="8"/>
        <v>33.516666666666673</v>
      </c>
      <c r="V61" s="8">
        <f t="shared" si="9"/>
        <v>33.450000000000003</v>
      </c>
    </row>
    <row r="62" spans="1:22" ht="13.5" x14ac:dyDescent="0.25">
      <c r="A62" s="3">
        <f>RSI!A62</f>
        <v>42094</v>
      </c>
      <c r="B62" s="2">
        <f>RSI!B62</f>
        <v>3.7603</v>
      </c>
      <c r="C62" s="2">
        <f>RSI!I62</f>
        <v>39.111660985449568</v>
      </c>
      <c r="D62" s="2">
        <f>MACD!E62</f>
        <v>2.5089431822236108E-3</v>
      </c>
      <c r="E62" s="2">
        <f>MACD!F62</f>
        <v>-7.275878553575363E-3</v>
      </c>
      <c r="F62" s="2">
        <f>'Moving Avg'!D62</f>
        <v>3.8160600000000002</v>
      </c>
      <c r="G62" s="2">
        <f>'Moving Avg'!F62</f>
        <v>3.8237149999999991</v>
      </c>
      <c r="H62" s="2">
        <f>'Moving Avg'!G62</f>
        <v>3.8015600000000029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CONFIRMED BEARISH</v>
      </c>
      <c r="M62" s="8">
        <f t="shared" si="3"/>
        <v>50</v>
      </c>
      <c r="N62" s="8">
        <f t="shared" si="0"/>
        <v>0</v>
      </c>
      <c r="O62" s="8">
        <f t="shared" si="1"/>
        <v>50</v>
      </c>
      <c r="P62" s="8">
        <f t="shared" si="2"/>
        <v>33</v>
      </c>
      <c r="Q62" s="9">
        <f t="shared" si="4"/>
        <v>29.95</v>
      </c>
      <c r="R62" s="9">
        <f t="shared" si="5"/>
        <v>35.75</v>
      </c>
      <c r="S62" s="9">
        <f t="shared" si="6"/>
        <v>34.85</v>
      </c>
      <c r="T62" s="9">
        <f t="shared" si="7"/>
        <v>33.25</v>
      </c>
      <c r="U62" s="8">
        <f t="shared" si="8"/>
        <v>33.516666666666673</v>
      </c>
      <c r="V62" s="8">
        <f t="shared" si="9"/>
        <v>33.450000000000003</v>
      </c>
    </row>
    <row r="63" spans="1:22" ht="13.5" x14ac:dyDescent="0.25">
      <c r="A63" s="3">
        <f>RSI!A63</f>
        <v>42095</v>
      </c>
      <c r="B63" s="2">
        <f>RSI!B63</f>
        <v>3.7254999999999998</v>
      </c>
      <c r="C63" s="2">
        <f>RSI!I63</f>
        <v>34.832892451029863</v>
      </c>
      <c r="D63" s="2">
        <f>MACD!E63</f>
        <v>1.0774311414714077E-2</v>
      </c>
      <c r="E63" s="2">
        <f>MACD!F63</f>
        <v>-3.6658405599174753E-3</v>
      </c>
      <c r="F63" s="2">
        <f>'Moving Avg'!D63</f>
        <v>3.7951600000000001</v>
      </c>
      <c r="G63" s="2">
        <f>'Moving Avg'!F63</f>
        <v>3.8219749999999992</v>
      </c>
      <c r="H63" s="2">
        <f>'Moving Avg'!G63</f>
        <v>3.8003060000000026</v>
      </c>
      <c r="I63" s="2">
        <f>'Moving Avg'!H63</f>
        <v>0</v>
      </c>
      <c r="J63" s="6" t="str">
        <f>OBV!F63</f>
        <v>BEARISH</v>
      </c>
      <c r="K63" s="6" t="str">
        <f>OBV!G63</f>
        <v>STRONG</v>
      </c>
      <c r="L63" s="6" t="str">
        <f>OBV!H63</f>
        <v>CONFIRMED BEARISH</v>
      </c>
      <c r="M63" s="8">
        <f t="shared" si="3"/>
        <v>50</v>
      </c>
      <c r="N63" s="8">
        <f t="shared" si="0"/>
        <v>0</v>
      </c>
      <c r="O63" s="8">
        <f t="shared" si="1"/>
        <v>50</v>
      </c>
      <c r="P63" s="8">
        <f t="shared" si="2"/>
        <v>33</v>
      </c>
      <c r="Q63" s="9">
        <f t="shared" si="4"/>
        <v>29.95</v>
      </c>
      <c r="R63" s="9">
        <f t="shared" si="5"/>
        <v>35.75</v>
      </c>
      <c r="S63" s="9">
        <f t="shared" si="6"/>
        <v>34.85</v>
      </c>
      <c r="T63" s="9">
        <f t="shared" si="7"/>
        <v>33.25</v>
      </c>
      <c r="U63" s="8">
        <f t="shared" si="8"/>
        <v>33.516666666666673</v>
      </c>
      <c r="V63" s="8">
        <f t="shared" si="9"/>
        <v>33.450000000000003</v>
      </c>
    </row>
    <row r="64" spans="1:22" ht="13.5" x14ac:dyDescent="0.25">
      <c r="A64" s="3">
        <f>RSI!A64</f>
        <v>42096</v>
      </c>
      <c r="B64" s="2">
        <f>RSI!B64</f>
        <v>3.7254999999999998</v>
      </c>
      <c r="C64" s="2">
        <f>RSI!I64</f>
        <v>34.832892451029863</v>
      </c>
      <c r="D64" s="2">
        <f>MACD!E64</f>
        <v>1.8318126281597458E-2</v>
      </c>
      <c r="E64" s="2">
        <f>MACD!F64</f>
        <v>7.309528083855113E-4</v>
      </c>
      <c r="F64" s="2">
        <f>'Moving Avg'!D64</f>
        <v>3.7742600000000004</v>
      </c>
      <c r="G64" s="2">
        <f>'Moving Avg'!F64</f>
        <v>3.8202349999999989</v>
      </c>
      <c r="H64" s="2">
        <f>'Moving Avg'!G64</f>
        <v>3.8010020000000031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CONFIRMED BEARISH</v>
      </c>
      <c r="M64" s="8">
        <f t="shared" si="3"/>
        <v>50</v>
      </c>
      <c r="N64" s="8">
        <f t="shared" si="0"/>
        <v>0</v>
      </c>
      <c r="O64" s="8">
        <f t="shared" si="1"/>
        <v>50</v>
      </c>
      <c r="P64" s="8">
        <f t="shared" si="2"/>
        <v>33</v>
      </c>
      <c r="Q64" s="9">
        <f t="shared" si="4"/>
        <v>29.95</v>
      </c>
      <c r="R64" s="9">
        <f t="shared" si="5"/>
        <v>35.75</v>
      </c>
      <c r="S64" s="9">
        <f t="shared" si="6"/>
        <v>34.85</v>
      </c>
      <c r="T64" s="9">
        <f t="shared" si="7"/>
        <v>33.25</v>
      </c>
      <c r="U64" s="8">
        <f t="shared" si="8"/>
        <v>33.516666666666673</v>
      </c>
      <c r="V64" s="8">
        <f t="shared" si="9"/>
        <v>33.450000000000003</v>
      </c>
    </row>
    <row r="65" spans="1:22" ht="13.5" x14ac:dyDescent="0.25">
      <c r="A65" s="3">
        <f>RSI!A65</f>
        <v>42097</v>
      </c>
      <c r="B65" s="2">
        <f>RSI!B65</f>
        <v>3.7254999999999998</v>
      </c>
      <c r="C65" s="2">
        <f>RSI!I65</f>
        <v>34.832892451029863</v>
      </c>
      <c r="D65" s="2">
        <f>MACD!E65</f>
        <v>2.521065215984919E-2</v>
      </c>
      <c r="E65" s="2">
        <f>MACD!F65</f>
        <v>5.6268926786782469E-3</v>
      </c>
      <c r="F65" s="2">
        <f>'Moving Avg'!D65</f>
        <v>3.7533599999999998</v>
      </c>
      <c r="G65" s="2">
        <f>'Moving Avg'!F65</f>
        <v>3.8132699999999984</v>
      </c>
      <c r="H65" s="2">
        <f>'Moving Avg'!G65</f>
        <v>3.8003060000000026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CONFIRMED BEARISH</v>
      </c>
      <c r="M65" s="8">
        <f t="shared" si="3"/>
        <v>50</v>
      </c>
      <c r="N65" s="8">
        <f t="shared" si="0"/>
        <v>0</v>
      </c>
      <c r="O65" s="8">
        <f t="shared" si="1"/>
        <v>50</v>
      </c>
      <c r="P65" s="8">
        <f t="shared" si="2"/>
        <v>33</v>
      </c>
      <c r="Q65" s="9">
        <f t="shared" si="4"/>
        <v>29.95</v>
      </c>
      <c r="R65" s="9">
        <f t="shared" si="5"/>
        <v>35.75</v>
      </c>
      <c r="S65" s="9">
        <f t="shared" si="6"/>
        <v>34.85</v>
      </c>
      <c r="T65" s="9">
        <f t="shared" si="7"/>
        <v>33.25</v>
      </c>
      <c r="U65" s="8">
        <f t="shared" si="8"/>
        <v>33.516666666666673</v>
      </c>
      <c r="V65" s="8">
        <f t="shared" si="9"/>
        <v>33.450000000000003</v>
      </c>
    </row>
    <row r="66" spans="1:22" ht="13.5" x14ac:dyDescent="0.25">
      <c r="A66" s="3">
        <f>RSI!A66</f>
        <v>42100</v>
      </c>
      <c r="B66" s="2">
        <f>RSI!B66</f>
        <v>3.7603</v>
      </c>
      <c r="C66" s="2">
        <f>RSI!I66</f>
        <v>42.666709921418601</v>
      </c>
      <c r="D66" s="2">
        <f>MACD!E66</f>
        <v>3.321350688315361E-2</v>
      </c>
      <c r="E66" s="2">
        <f>MACD!F66</f>
        <v>1.1144215519573321E-2</v>
      </c>
      <c r="F66" s="2">
        <f>'Moving Avg'!D66</f>
        <v>3.73942</v>
      </c>
      <c r="G66" s="2">
        <f>'Moving Avg'!F66</f>
        <v>3.8097849999999989</v>
      </c>
      <c r="H66" s="2">
        <f>'Moving Avg'!G66</f>
        <v>3.8003060000000026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  <c r="M66" s="8">
        <f t="shared" si="3"/>
        <v>50</v>
      </c>
      <c r="N66" s="8">
        <f t="shared" ref="N66:N129" si="10">IF(E66-D66&gt;0.02, 100, IF(E66-D66&lt;0,0,45))</f>
        <v>0</v>
      </c>
      <c r="O66" s="8">
        <f t="shared" ref="O66:O129" si="11">IF(F66-I66&gt;10,100,IF(F66-I66&gt;5,75, IF(F66-I66&gt;0,50,0)))</f>
        <v>50</v>
      </c>
      <c r="P66" s="8">
        <f t="shared" ref="P66:P129" si="12">IF(L66="confirmed bullish", 34, IF(L66="bullish divergence",17, 0))+IF(J66="bullish",33,IF(J66="bearish",0,16.5))+IF(K66="strong",33,IF(K66="weak",0,16.5))</f>
        <v>33</v>
      </c>
      <c r="Q66" s="9">
        <f t="shared" si="4"/>
        <v>29.95</v>
      </c>
      <c r="R66" s="9">
        <f t="shared" si="5"/>
        <v>35.75</v>
      </c>
      <c r="S66" s="9">
        <f t="shared" si="6"/>
        <v>34.85</v>
      </c>
      <c r="T66" s="9">
        <f t="shared" si="7"/>
        <v>33.25</v>
      </c>
      <c r="U66" s="8">
        <f t="shared" si="8"/>
        <v>33.516666666666673</v>
      </c>
      <c r="V66" s="8">
        <f t="shared" si="9"/>
        <v>33.450000000000003</v>
      </c>
    </row>
    <row r="67" spans="1:22" ht="13.5" x14ac:dyDescent="0.25">
      <c r="A67" s="3">
        <f>RSI!A67</f>
        <v>42101</v>
      </c>
      <c r="B67" s="2">
        <f>RSI!B67</f>
        <v>3.7254999999999998</v>
      </c>
      <c r="C67" s="2">
        <f>RSI!I67</f>
        <v>37.776261703659955</v>
      </c>
      <c r="D67" s="2">
        <f>MACD!E67</f>
        <v>3.8517014066561828E-2</v>
      </c>
      <c r="E67" s="2">
        <f>MACD!F67</f>
        <v>1.6618775228971022E-2</v>
      </c>
      <c r="F67" s="2">
        <f>'Moving Avg'!D67</f>
        <v>3.7324599999999997</v>
      </c>
      <c r="G67" s="2">
        <f>'Moving Avg'!F67</f>
        <v>3.8031699999999988</v>
      </c>
      <c r="H67" s="2">
        <f>'Moving Avg'!G67</f>
        <v>3.799610000000003</v>
      </c>
      <c r="I67" s="2">
        <f>'Moving Avg'!H67</f>
        <v>0</v>
      </c>
      <c r="J67" s="6" t="str">
        <f>OBV!F67</f>
        <v>BEARISH</v>
      </c>
      <c r="K67" s="6" t="str">
        <f>OBV!G67</f>
        <v>NEUTRAL</v>
      </c>
      <c r="L67" s="6" t="str">
        <f>OBV!H67</f>
        <v>CONFIRMED BEARISH</v>
      </c>
      <c r="M67" s="8">
        <f t="shared" ref="M67:M130" si="13">IF(C67&lt;30,100, IF(C67&gt;70, 0, 50))</f>
        <v>50</v>
      </c>
      <c r="N67" s="8">
        <f t="shared" si="10"/>
        <v>0</v>
      </c>
      <c r="O67" s="8">
        <f t="shared" si="11"/>
        <v>50</v>
      </c>
      <c r="P67" s="8">
        <f t="shared" si="12"/>
        <v>16.5</v>
      </c>
      <c r="Q67" s="9">
        <f t="shared" ref="Q67:Q130" si="14">0.35*M67+N67*0.35+O67*0.15+P67*0.15</f>
        <v>27.475000000000001</v>
      </c>
      <c r="R67" s="9">
        <f t="shared" ref="R67:R130" si="15">M67*0.2+N67*0.2+O67*0.35+P67*0.25</f>
        <v>31.625</v>
      </c>
      <c r="S67" s="9">
        <f t="shared" ref="S67:S130" si="16">M67*0.15+N67*0.15+O67*0.25+P67*0.45</f>
        <v>27.425000000000001</v>
      </c>
      <c r="T67" s="9">
        <f t="shared" ref="T67:T130" si="17">0.25*SUM(M67:P67)</f>
        <v>29.125</v>
      </c>
      <c r="U67" s="8">
        <f t="shared" ref="U67:U130" si="18">SUM(Q67:S67)/3</f>
        <v>28.841666666666669</v>
      </c>
      <c r="V67" s="8">
        <f t="shared" ref="V67:V130" si="19">SUM(Q67:T67)/4</f>
        <v>28.912500000000001</v>
      </c>
    </row>
    <row r="68" spans="1:22" ht="13.5" x14ac:dyDescent="0.25">
      <c r="A68" s="3">
        <f>RSI!A68</f>
        <v>42102</v>
      </c>
      <c r="B68" s="2">
        <f>RSI!B68</f>
        <v>3.7254999999999998</v>
      </c>
      <c r="C68" s="2">
        <f>RSI!I68</f>
        <v>37.776261703659955</v>
      </c>
      <c r="D68" s="2">
        <f>MACD!E68</f>
        <v>4.3424126371891969E-2</v>
      </c>
      <c r="E68" s="2">
        <f>MACD!F68</f>
        <v>2.1979845457555214E-2</v>
      </c>
      <c r="F68" s="2">
        <f>'Moving Avg'!D68</f>
        <v>3.7324599999999997</v>
      </c>
      <c r="G68" s="2">
        <f>'Moving Avg'!F68</f>
        <v>3.7979449999999995</v>
      </c>
      <c r="H68" s="2">
        <f>'Moving Avg'!G68</f>
        <v>3.7989140000000026</v>
      </c>
      <c r="I68" s="2">
        <f>'Moving Avg'!H68</f>
        <v>0</v>
      </c>
      <c r="J68" s="6" t="str">
        <f>OBV!F68</f>
        <v>BEARISH</v>
      </c>
      <c r="K68" s="6" t="str">
        <f>OBV!G68</f>
        <v>NEUTRAL</v>
      </c>
      <c r="L68" s="6" t="str">
        <f>OBV!H68</f>
        <v>NEUTRAL</v>
      </c>
      <c r="M68" s="8">
        <f t="shared" si="13"/>
        <v>50</v>
      </c>
      <c r="N68" s="8">
        <f t="shared" si="10"/>
        <v>0</v>
      </c>
      <c r="O68" s="8">
        <f t="shared" si="11"/>
        <v>50</v>
      </c>
      <c r="P68" s="8">
        <f t="shared" si="12"/>
        <v>16.5</v>
      </c>
      <c r="Q68" s="9">
        <f t="shared" si="14"/>
        <v>27.475000000000001</v>
      </c>
      <c r="R68" s="9">
        <f t="shared" si="15"/>
        <v>31.625</v>
      </c>
      <c r="S68" s="9">
        <f t="shared" si="16"/>
        <v>27.425000000000001</v>
      </c>
      <c r="T68" s="9">
        <f t="shared" si="17"/>
        <v>29.125</v>
      </c>
      <c r="U68" s="8">
        <f t="shared" si="18"/>
        <v>28.841666666666669</v>
      </c>
      <c r="V68" s="8">
        <f t="shared" si="19"/>
        <v>28.912500000000001</v>
      </c>
    </row>
    <row r="69" spans="1:22" ht="13.5" x14ac:dyDescent="0.25">
      <c r="A69" s="3">
        <f>RSI!A69</f>
        <v>42104</v>
      </c>
      <c r="B69" s="2">
        <f>RSI!B69</f>
        <v>3.7185999999999999</v>
      </c>
      <c r="C69" s="2">
        <f>RSI!I69</f>
        <v>36.806155722278156</v>
      </c>
      <c r="D69" s="2">
        <f>MACD!E69</f>
        <v>4.8475862492912469E-2</v>
      </c>
      <c r="E69" s="2">
        <f>MACD!F69</f>
        <v>2.7279048864626669E-2</v>
      </c>
      <c r="F69" s="2">
        <f>'Moving Avg'!D69</f>
        <v>3.73108</v>
      </c>
      <c r="G69" s="2">
        <f>'Moving Avg'!F69</f>
        <v>3.7927249999999986</v>
      </c>
      <c r="H69" s="2">
        <f>'Moving Avg'!G69</f>
        <v>3.7980800000000028</v>
      </c>
      <c r="I69" s="2">
        <f>'Moving Avg'!H69</f>
        <v>0</v>
      </c>
      <c r="J69" s="6" t="str">
        <f>OBV!F69</f>
        <v>BEARISH</v>
      </c>
      <c r="K69" s="6" t="str">
        <f>OBV!G69</f>
        <v>NEUTRAL</v>
      </c>
      <c r="L69" s="6" t="str">
        <f>OBV!H69</f>
        <v>CONFIRMED BEARISH</v>
      </c>
      <c r="M69" s="8">
        <f t="shared" si="13"/>
        <v>50</v>
      </c>
      <c r="N69" s="8">
        <f t="shared" si="10"/>
        <v>0</v>
      </c>
      <c r="O69" s="8">
        <f t="shared" si="11"/>
        <v>50</v>
      </c>
      <c r="P69" s="8">
        <f t="shared" si="12"/>
        <v>16.5</v>
      </c>
      <c r="Q69" s="9">
        <f t="shared" si="14"/>
        <v>27.475000000000001</v>
      </c>
      <c r="R69" s="9">
        <f t="shared" si="15"/>
        <v>31.625</v>
      </c>
      <c r="S69" s="9">
        <f t="shared" si="16"/>
        <v>27.425000000000001</v>
      </c>
      <c r="T69" s="9">
        <f t="shared" si="17"/>
        <v>29.125</v>
      </c>
      <c r="U69" s="8">
        <f t="shared" si="18"/>
        <v>28.841666666666669</v>
      </c>
      <c r="V69" s="8">
        <f t="shared" si="19"/>
        <v>28.912500000000001</v>
      </c>
    </row>
    <row r="70" spans="1:22" ht="13.5" x14ac:dyDescent="0.25">
      <c r="A70" s="3">
        <f>RSI!A70</f>
        <v>42107</v>
      </c>
      <c r="B70" s="2">
        <f>RSI!B70</f>
        <v>3.7185999999999999</v>
      </c>
      <c r="C70" s="2">
        <f>RSI!I70</f>
        <v>36.806155722278163</v>
      </c>
      <c r="D70" s="2">
        <f>MACD!E70</f>
        <v>5.3150859596357236E-2</v>
      </c>
      <c r="E70" s="2">
        <f>MACD!F70</f>
        <v>3.245341101097278E-2</v>
      </c>
      <c r="F70" s="2">
        <f>'Moving Avg'!D70</f>
        <v>3.7296999999999998</v>
      </c>
      <c r="G70" s="2">
        <f>'Moving Avg'!F70</f>
        <v>3.7871549999999985</v>
      </c>
      <c r="H70" s="2">
        <f>'Moving Avg'!G70</f>
        <v>3.7968280000000028</v>
      </c>
      <c r="I70" s="2">
        <f>'Moving Avg'!H70</f>
        <v>0</v>
      </c>
      <c r="J70" s="6" t="str">
        <f>OBV!F70</f>
        <v>BEARISH</v>
      </c>
      <c r="K70" s="6" t="str">
        <f>OBV!G70</f>
        <v>NEUTRAL</v>
      </c>
      <c r="L70" s="6" t="str">
        <f>OBV!H70</f>
        <v>CONFIRMED BEARISH</v>
      </c>
      <c r="M70" s="8">
        <f t="shared" si="13"/>
        <v>50</v>
      </c>
      <c r="N70" s="8">
        <f t="shared" si="10"/>
        <v>0</v>
      </c>
      <c r="O70" s="8">
        <f t="shared" si="11"/>
        <v>50</v>
      </c>
      <c r="P70" s="8">
        <f t="shared" si="12"/>
        <v>16.5</v>
      </c>
      <c r="Q70" s="9">
        <f t="shared" si="14"/>
        <v>27.475000000000001</v>
      </c>
      <c r="R70" s="9">
        <f t="shared" si="15"/>
        <v>31.625</v>
      </c>
      <c r="S70" s="9">
        <f t="shared" si="16"/>
        <v>27.425000000000001</v>
      </c>
      <c r="T70" s="9">
        <f t="shared" si="17"/>
        <v>29.125</v>
      </c>
      <c r="U70" s="8">
        <f t="shared" si="18"/>
        <v>28.841666666666669</v>
      </c>
      <c r="V70" s="8">
        <f t="shared" si="19"/>
        <v>28.912500000000001</v>
      </c>
    </row>
    <row r="71" spans="1:22" ht="13.5" x14ac:dyDescent="0.25">
      <c r="A71" s="3">
        <f>RSI!A71</f>
        <v>42108</v>
      </c>
      <c r="B71" s="2">
        <f>RSI!B71</f>
        <v>3.6627999999999998</v>
      </c>
      <c r="C71" s="2">
        <f>RSI!I71</f>
        <v>29.661944359449848</v>
      </c>
      <c r="D71" s="2">
        <f>MACD!E71</f>
        <v>6.1610747815906919E-2</v>
      </c>
      <c r="E71" s="2">
        <f>MACD!F71</f>
        <v>3.828487837195961E-2</v>
      </c>
      <c r="F71" s="2">
        <f>'Moving Avg'!D71</f>
        <v>3.7101999999999995</v>
      </c>
      <c r="G71" s="2">
        <f>'Moving Avg'!F71</f>
        <v>3.7787949999999988</v>
      </c>
      <c r="H71" s="2">
        <f>'Moving Avg'!G71</f>
        <v>3.7945980000000019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  <c r="M71" s="8">
        <f t="shared" si="13"/>
        <v>100</v>
      </c>
      <c r="N71" s="8">
        <f t="shared" si="10"/>
        <v>0</v>
      </c>
      <c r="O71" s="8">
        <f t="shared" si="11"/>
        <v>50</v>
      </c>
      <c r="P71" s="8">
        <f t="shared" si="12"/>
        <v>33</v>
      </c>
      <c r="Q71" s="9">
        <f t="shared" si="14"/>
        <v>47.45</v>
      </c>
      <c r="R71" s="9">
        <f t="shared" si="15"/>
        <v>45.75</v>
      </c>
      <c r="S71" s="9">
        <f t="shared" si="16"/>
        <v>42.35</v>
      </c>
      <c r="T71" s="9">
        <f t="shared" si="17"/>
        <v>45.75</v>
      </c>
      <c r="U71" s="8">
        <f t="shared" si="18"/>
        <v>45.183333333333337</v>
      </c>
      <c r="V71" s="8">
        <f t="shared" si="19"/>
        <v>45.325000000000003</v>
      </c>
    </row>
    <row r="72" spans="1:22" ht="13.5" x14ac:dyDescent="0.25">
      <c r="A72" s="3">
        <f>RSI!A72</f>
        <v>42109</v>
      </c>
      <c r="B72" s="2">
        <f>RSI!B72</f>
        <v>3.7185999999999999</v>
      </c>
      <c r="C72" s="2">
        <f>RSI!I72</f>
        <v>41.822966781064821</v>
      </c>
      <c r="D72" s="2">
        <f>MACD!E72</f>
        <v>5.4585751431611484E-2</v>
      </c>
      <c r="E72" s="2">
        <f>MACD!F72</f>
        <v>4.1545052983889989E-2</v>
      </c>
      <c r="F72" s="2">
        <f>'Moving Avg'!D72</f>
        <v>3.7088199999999993</v>
      </c>
      <c r="G72" s="2">
        <f>'Moving Avg'!F72</f>
        <v>3.7732249999999987</v>
      </c>
      <c r="H72" s="2">
        <f>'Moving Avg'!G72</f>
        <v>3.7937640000000026</v>
      </c>
      <c r="I72" s="2">
        <f>'Moving Avg'!H72</f>
        <v>0</v>
      </c>
      <c r="J72" s="6" t="str">
        <f>OBV!F72</f>
        <v>BEARISH</v>
      </c>
      <c r="K72" s="6" t="str">
        <f>OBV!G72</f>
        <v>NEUTRAL</v>
      </c>
      <c r="L72" s="6" t="str">
        <f>OBV!H72</f>
        <v>CONFIRMED BEARISH</v>
      </c>
      <c r="M72" s="8">
        <f t="shared" si="13"/>
        <v>50</v>
      </c>
      <c r="N72" s="8">
        <f t="shared" si="10"/>
        <v>0</v>
      </c>
      <c r="O72" s="8">
        <f t="shared" si="11"/>
        <v>50</v>
      </c>
      <c r="P72" s="8">
        <f t="shared" si="12"/>
        <v>16.5</v>
      </c>
      <c r="Q72" s="9">
        <f t="shared" si="14"/>
        <v>27.475000000000001</v>
      </c>
      <c r="R72" s="9">
        <f t="shared" si="15"/>
        <v>31.625</v>
      </c>
      <c r="S72" s="9">
        <f t="shared" si="16"/>
        <v>27.425000000000001</v>
      </c>
      <c r="T72" s="9">
        <f t="shared" si="17"/>
        <v>29.125</v>
      </c>
      <c r="U72" s="8">
        <f t="shared" si="18"/>
        <v>28.841666666666669</v>
      </c>
      <c r="V72" s="8">
        <f t="shared" si="19"/>
        <v>28.912500000000001</v>
      </c>
    </row>
    <row r="73" spans="1:22" ht="13.5" x14ac:dyDescent="0.25">
      <c r="A73" s="3">
        <f>RSI!A73</f>
        <v>42110</v>
      </c>
      <c r="B73" s="2">
        <f>RSI!B73</f>
        <v>3.7185999999999999</v>
      </c>
      <c r="C73" s="2">
        <f>RSI!I73</f>
        <v>41.822966781064821</v>
      </c>
      <c r="D73" s="2">
        <f>MACD!E73</f>
        <v>4.3581144561504637E-2</v>
      </c>
      <c r="E73" s="2">
        <f>MACD!F73</f>
        <v>4.1952271299412924E-2</v>
      </c>
      <c r="F73" s="2">
        <f>'Moving Avg'!D73</f>
        <v>3.7074399999999996</v>
      </c>
      <c r="G73" s="2">
        <f>'Moving Avg'!F73</f>
        <v>3.7676549999999991</v>
      </c>
      <c r="H73" s="2">
        <f>'Moving Avg'!G73</f>
        <v>3.7929300000000024</v>
      </c>
      <c r="I73" s="2">
        <f>'Moving Avg'!H73</f>
        <v>0</v>
      </c>
      <c r="J73" s="6" t="str">
        <f>OBV!F73</f>
        <v>BEARISH</v>
      </c>
      <c r="K73" s="6" t="str">
        <f>OBV!G73</f>
        <v>NEUTRAL</v>
      </c>
      <c r="L73" s="6" t="str">
        <f>OBV!H73</f>
        <v>CONFIRMED BEARISH</v>
      </c>
      <c r="M73" s="8">
        <f t="shared" si="13"/>
        <v>50</v>
      </c>
      <c r="N73" s="8">
        <f t="shared" si="10"/>
        <v>0</v>
      </c>
      <c r="O73" s="8">
        <f t="shared" si="11"/>
        <v>50</v>
      </c>
      <c r="P73" s="8">
        <f t="shared" si="12"/>
        <v>16.5</v>
      </c>
      <c r="Q73" s="9">
        <f t="shared" si="14"/>
        <v>27.475000000000001</v>
      </c>
      <c r="R73" s="9">
        <f t="shared" si="15"/>
        <v>31.625</v>
      </c>
      <c r="S73" s="9">
        <f t="shared" si="16"/>
        <v>27.425000000000001</v>
      </c>
      <c r="T73" s="9">
        <f t="shared" si="17"/>
        <v>29.125</v>
      </c>
      <c r="U73" s="8">
        <f t="shared" si="18"/>
        <v>28.841666666666669</v>
      </c>
      <c r="V73" s="8">
        <f t="shared" si="19"/>
        <v>28.912500000000001</v>
      </c>
    </row>
    <row r="74" spans="1:22" ht="13.5" x14ac:dyDescent="0.25">
      <c r="A74" s="3">
        <f>RSI!A74</f>
        <v>42111</v>
      </c>
      <c r="B74" s="2">
        <f>RSI!B74</f>
        <v>3.7185999999999999</v>
      </c>
      <c r="C74" s="2">
        <f>RSI!I74</f>
        <v>41.822966781064821</v>
      </c>
      <c r="D74" s="2">
        <f>MACD!E74</f>
        <v>3.4541282830662823E-2</v>
      </c>
      <c r="E74" s="2">
        <f>MACD!F74</f>
        <v>4.0470073605662904E-2</v>
      </c>
      <c r="F74" s="2">
        <f>'Moving Avg'!D74</f>
        <v>3.7074399999999996</v>
      </c>
      <c r="G74" s="2">
        <f>'Moving Avg'!F74</f>
        <v>3.762084999999999</v>
      </c>
      <c r="H74" s="2">
        <f>'Moving Avg'!G74</f>
        <v>3.7908420000000023</v>
      </c>
      <c r="I74" s="2">
        <f>'Moving Avg'!H74</f>
        <v>0</v>
      </c>
      <c r="J74" s="6" t="str">
        <f>OBV!F74</f>
        <v>BEARISH</v>
      </c>
      <c r="K74" s="6" t="str">
        <f>OBV!G74</f>
        <v>NEUTRAL</v>
      </c>
      <c r="L74" s="6" t="str">
        <f>OBV!H74</f>
        <v>NEUTRAL</v>
      </c>
      <c r="M74" s="8">
        <f t="shared" si="13"/>
        <v>50</v>
      </c>
      <c r="N74" s="8">
        <f t="shared" si="10"/>
        <v>45</v>
      </c>
      <c r="O74" s="8">
        <f t="shared" si="11"/>
        <v>50</v>
      </c>
      <c r="P74" s="8">
        <f t="shared" si="12"/>
        <v>16.5</v>
      </c>
      <c r="Q74" s="9">
        <f t="shared" si="14"/>
        <v>43.225000000000001</v>
      </c>
      <c r="R74" s="9">
        <f t="shared" si="15"/>
        <v>40.625</v>
      </c>
      <c r="S74" s="9">
        <f t="shared" si="16"/>
        <v>34.174999999999997</v>
      </c>
      <c r="T74" s="9">
        <f t="shared" si="17"/>
        <v>40.375</v>
      </c>
      <c r="U74" s="8">
        <f t="shared" si="18"/>
        <v>39.341666666666661</v>
      </c>
      <c r="V74" s="8">
        <f t="shared" si="19"/>
        <v>39.599999999999994</v>
      </c>
    </row>
    <row r="75" spans="1:22" ht="13.5" x14ac:dyDescent="0.25">
      <c r="A75" s="3">
        <f>RSI!A75</f>
        <v>42114</v>
      </c>
      <c r="B75" s="2">
        <f>RSI!B75</f>
        <v>3.6907000000000001</v>
      </c>
      <c r="C75" s="2">
        <f>RSI!I75</f>
        <v>37.747376163767477</v>
      </c>
      <c r="D75" s="2">
        <f>MACD!E75</f>
        <v>2.9210436371106763E-2</v>
      </c>
      <c r="E75" s="2">
        <f>MACD!F75</f>
        <v>3.8218146158751673E-2</v>
      </c>
      <c r="F75" s="2">
        <f>'Moving Avg'!D75</f>
        <v>3.7018599999999999</v>
      </c>
      <c r="G75" s="2">
        <f>'Moving Avg'!F75</f>
        <v>3.7551200000000002</v>
      </c>
      <c r="H75" s="2">
        <f>'Moving Avg'!G75</f>
        <v>3.7894500000000022</v>
      </c>
      <c r="I75" s="2">
        <f>'Moving Avg'!H75</f>
        <v>0</v>
      </c>
      <c r="J75" s="6" t="str">
        <f>OBV!F75</f>
        <v>BEARISH</v>
      </c>
      <c r="K75" s="6" t="str">
        <f>OBV!G75</f>
        <v>STRONG</v>
      </c>
      <c r="L75" s="6" t="str">
        <f>OBV!H75</f>
        <v>CONFIRMED BEARISH</v>
      </c>
      <c r="M75" s="8">
        <f t="shared" si="13"/>
        <v>50</v>
      </c>
      <c r="N75" s="8">
        <f t="shared" si="10"/>
        <v>45</v>
      </c>
      <c r="O75" s="8">
        <f t="shared" si="11"/>
        <v>50</v>
      </c>
      <c r="P75" s="8">
        <f t="shared" si="12"/>
        <v>33</v>
      </c>
      <c r="Q75" s="9">
        <f t="shared" si="14"/>
        <v>45.7</v>
      </c>
      <c r="R75" s="9">
        <f t="shared" si="15"/>
        <v>44.75</v>
      </c>
      <c r="S75" s="9">
        <f t="shared" si="16"/>
        <v>41.6</v>
      </c>
      <c r="T75" s="9">
        <f t="shared" si="17"/>
        <v>44.5</v>
      </c>
      <c r="U75" s="8">
        <f t="shared" si="18"/>
        <v>44.016666666666673</v>
      </c>
      <c r="V75" s="8">
        <f t="shared" si="19"/>
        <v>44.137500000000003</v>
      </c>
    </row>
    <row r="76" spans="1:22" ht="13.5" x14ac:dyDescent="0.25">
      <c r="A76" s="3">
        <f>RSI!A76</f>
        <v>42115</v>
      </c>
      <c r="B76" s="2">
        <f>RSI!B76</f>
        <v>3.7046000000000001</v>
      </c>
      <c r="C76" s="2">
        <f>RSI!I76</f>
        <v>40.840487709999138</v>
      </c>
      <c r="D76" s="2">
        <f>MACD!E76</f>
        <v>2.9421762519646677E-2</v>
      </c>
      <c r="E76" s="2">
        <f>MACD!F76</f>
        <v>3.6458869430930678E-2</v>
      </c>
      <c r="F76" s="2">
        <f>'Moving Avg'!D76</f>
        <v>3.7102199999999996</v>
      </c>
      <c r="G76" s="2">
        <f>'Moving Avg'!F76</f>
        <v>3.7474600000000002</v>
      </c>
      <c r="H76" s="2">
        <f>'Moving Avg'!G76</f>
        <v>3.7870820000000021</v>
      </c>
      <c r="I76" s="2">
        <f>'Moving Avg'!H76</f>
        <v>0</v>
      </c>
      <c r="J76" s="6" t="str">
        <f>OBV!F76</f>
        <v>BEARISH</v>
      </c>
      <c r="K76" s="6" t="str">
        <f>OBV!G76</f>
        <v>NEUTRAL</v>
      </c>
      <c r="L76" s="6" t="str">
        <f>OBV!H76</f>
        <v>BEARISH DIVERGENCE</v>
      </c>
      <c r="M76" s="8">
        <f t="shared" si="13"/>
        <v>50</v>
      </c>
      <c r="N76" s="8">
        <f t="shared" si="10"/>
        <v>45</v>
      </c>
      <c r="O76" s="8">
        <f t="shared" si="11"/>
        <v>50</v>
      </c>
      <c r="P76" s="8">
        <f t="shared" si="12"/>
        <v>16.5</v>
      </c>
      <c r="Q76" s="9">
        <f t="shared" si="14"/>
        <v>43.225000000000001</v>
      </c>
      <c r="R76" s="9">
        <f t="shared" si="15"/>
        <v>40.625</v>
      </c>
      <c r="S76" s="9">
        <f t="shared" si="16"/>
        <v>34.174999999999997</v>
      </c>
      <c r="T76" s="9">
        <f t="shared" si="17"/>
        <v>40.375</v>
      </c>
      <c r="U76" s="8">
        <f t="shared" si="18"/>
        <v>39.341666666666661</v>
      </c>
      <c r="V76" s="8">
        <f t="shared" si="19"/>
        <v>39.599999999999994</v>
      </c>
    </row>
    <row r="77" spans="1:22" ht="13.5" x14ac:dyDescent="0.25">
      <c r="A77" s="3">
        <f>RSI!A77</f>
        <v>42116</v>
      </c>
      <c r="B77" s="2">
        <f>RSI!B77</f>
        <v>3.6627999999999998</v>
      </c>
      <c r="C77" s="2">
        <f>RSI!I77</f>
        <v>35.17970730426336</v>
      </c>
      <c r="D77" s="2">
        <f>MACD!E77</f>
        <v>2.7629248675686835E-2</v>
      </c>
      <c r="E77" s="2">
        <f>MACD!F77</f>
        <v>3.4692945279881912E-2</v>
      </c>
      <c r="F77" s="2">
        <f>'Moving Avg'!D77</f>
        <v>3.6990600000000002</v>
      </c>
      <c r="G77" s="2">
        <f>'Moving Avg'!F77</f>
        <v>3.7391000000000005</v>
      </c>
      <c r="H77" s="2">
        <f>'Moving Avg'!G77</f>
        <v>3.7851320000000017</v>
      </c>
      <c r="I77" s="2">
        <f>'Moving Avg'!H77</f>
        <v>0</v>
      </c>
      <c r="J77" s="6" t="str">
        <f>OBV!F77</f>
        <v>BEARISH</v>
      </c>
      <c r="K77" s="6" t="str">
        <f>OBV!G77</f>
        <v>STRONG</v>
      </c>
      <c r="L77" s="6" t="str">
        <f>OBV!H77</f>
        <v>CONFIRMED BEARISH</v>
      </c>
      <c r="M77" s="8">
        <f t="shared" si="13"/>
        <v>50</v>
      </c>
      <c r="N77" s="8">
        <f t="shared" si="10"/>
        <v>45</v>
      </c>
      <c r="O77" s="8">
        <f t="shared" si="11"/>
        <v>50</v>
      </c>
      <c r="P77" s="8">
        <f t="shared" si="12"/>
        <v>33</v>
      </c>
      <c r="Q77" s="9">
        <f t="shared" si="14"/>
        <v>45.7</v>
      </c>
      <c r="R77" s="9">
        <f t="shared" si="15"/>
        <v>44.75</v>
      </c>
      <c r="S77" s="9">
        <f t="shared" si="16"/>
        <v>41.6</v>
      </c>
      <c r="T77" s="9">
        <f t="shared" si="17"/>
        <v>44.5</v>
      </c>
      <c r="U77" s="8">
        <f t="shared" si="18"/>
        <v>44.016666666666673</v>
      </c>
      <c r="V77" s="8">
        <f t="shared" si="19"/>
        <v>44.137500000000003</v>
      </c>
    </row>
    <row r="78" spans="1:22" ht="13.5" x14ac:dyDescent="0.25">
      <c r="A78" s="3">
        <f>RSI!A78</f>
        <v>42117</v>
      </c>
      <c r="B78" s="2">
        <f>RSI!B78</f>
        <v>3.7046000000000001</v>
      </c>
      <c r="C78" s="2">
        <f>RSI!I78</f>
        <v>43.598684027923269</v>
      </c>
      <c r="D78" s="2">
        <f>MACD!E78</f>
        <v>2.352822787286124E-2</v>
      </c>
      <c r="E78" s="2">
        <f>MACD!F78</f>
        <v>3.2460001798477779E-2</v>
      </c>
      <c r="F78" s="2">
        <f>'Moving Avg'!D78</f>
        <v>3.6962600000000001</v>
      </c>
      <c r="G78" s="2">
        <f>'Moving Avg'!F78</f>
        <v>3.7328300000000008</v>
      </c>
      <c r="H78" s="2">
        <f>'Moving Avg'!G78</f>
        <v>3.7829040000000016</v>
      </c>
      <c r="I78" s="2">
        <f>'Moving Avg'!H78</f>
        <v>0</v>
      </c>
      <c r="J78" s="6" t="str">
        <f>OBV!F78</f>
        <v>BEARISH</v>
      </c>
      <c r="K78" s="6" t="str">
        <f>OBV!G78</f>
        <v>STRONG</v>
      </c>
      <c r="L78" s="6" t="str">
        <f>OBV!H78</f>
        <v>CONFIRMED BEARISH</v>
      </c>
      <c r="M78" s="8">
        <f t="shared" si="13"/>
        <v>50</v>
      </c>
      <c r="N78" s="8">
        <f t="shared" si="10"/>
        <v>45</v>
      </c>
      <c r="O78" s="8">
        <f t="shared" si="11"/>
        <v>50</v>
      </c>
      <c r="P78" s="8">
        <f t="shared" si="12"/>
        <v>33</v>
      </c>
      <c r="Q78" s="9">
        <f t="shared" si="14"/>
        <v>45.7</v>
      </c>
      <c r="R78" s="9">
        <f t="shared" si="15"/>
        <v>44.75</v>
      </c>
      <c r="S78" s="9">
        <f t="shared" si="16"/>
        <v>41.6</v>
      </c>
      <c r="T78" s="9">
        <f t="shared" si="17"/>
        <v>44.5</v>
      </c>
      <c r="U78" s="8">
        <f t="shared" si="18"/>
        <v>44.016666666666673</v>
      </c>
      <c r="V78" s="8">
        <f t="shared" si="19"/>
        <v>44.137500000000003</v>
      </c>
    </row>
    <row r="79" spans="1:22" ht="13.5" x14ac:dyDescent="0.25">
      <c r="A79" s="3">
        <f>RSI!A79</f>
        <v>42118</v>
      </c>
      <c r="B79" s="2">
        <f>RSI!B79</f>
        <v>3.7046000000000001</v>
      </c>
      <c r="C79" s="2">
        <f>RSI!I79</f>
        <v>43.598684027923262</v>
      </c>
      <c r="D79" s="2">
        <f>MACD!E79</f>
        <v>1.9223687609987827E-2</v>
      </c>
      <c r="E79" s="2">
        <f>MACD!F79</f>
        <v>2.9812738960779787E-2</v>
      </c>
      <c r="F79" s="2">
        <f>'Moving Avg'!D79</f>
        <v>3.6934599999999995</v>
      </c>
      <c r="G79" s="2">
        <f>'Moving Avg'!F79</f>
        <v>3.7265600000000005</v>
      </c>
      <c r="H79" s="2">
        <f>'Moving Avg'!G79</f>
        <v>3.7797000000000014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  <c r="M79" s="8">
        <f t="shared" si="13"/>
        <v>50</v>
      </c>
      <c r="N79" s="8">
        <f t="shared" si="10"/>
        <v>45</v>
      </c>
      <c r="O79" s="8">
        <f t="shared" si="11"/>
        <v>50</v>
      </c>
      <c r="P79" s="8">
        <f t="shared" si="12"/>
        <v>33</v>
      </c>
      <c r="Q79" s="9">
        <f t="shared" si="14"/>
        <v>45.7</v>
      </c>
      <c r="R79" s="9">
        <f t="shared" si="15"/>
        <v>44.75</v>
      </c>
      <c r="S79" s="9">
        <f t="shared" si="16"/>
        <v>41.6</v>
      </c>
      <c r="T79" s="9">
        <f t="shared" si="17"/>
        <v>44.5</v>
      </c>
      <c r="U79" s="8">
        <f t="shared" si="18"/>
        <v>44.016666666666673</v>
      </c>
      <c r="V79" s="8">
        <f t="shared" si="19"/>
        <v>44.137500000000003</v>
      </c>
    </row>
    <row r="80" spans="1:22" ht="13.5" x14ac:dyDescent="0.25">
      <c r="A80" s="3">
        <f>RSI!A80</f>
        <v>42121</v>
      </c>
      <c r="B80" s="2">
        <f>RSI!B80</f>
        <v>3.6698</v>
      </c>
      <c r="C80" s="2">
        <f>RSI!I80</f>
        <v>38.740381617544031</v>
      </c>
      <c r="D80" s="2">
        <f>MACD!E80</f>
        <v>1.8369433129275414E-2</v>
      </c>
      <c r="E80" s="2">
        <f>MACD!F80</f>
        <v>2.7524077794478914E-2</v>
      </c>
      <c r="F80" s="2">
        <f>'Moving Avg'!D80</f>
        <v>3.6892799999999992</v>
      </c>
      <c r="G80" s="2">
        <f>'Moving Avg'!F80</f>
        <v>3.7185499999999996</v>
      </c>
      <c r="H80" s="2">
        <f>'Moving Avg'!G80</f>
        <v>3.7778900000000015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CONFIRMED BEARISH</v>
      </c>
      <c r="M80" s="8">
        <f t="shared" si="13"/>
        <v>50</v>
      </c>
      <c r="N80" s="8">
        <f t="shared" si="10"/>
        <v>45</v>
      </c>
      <c r="O80" s="8">
        <f t="shared" si="11"/>
        <v>50</v>
      </c>
      <c r="P80" s="8">
        <f t="shared" si="12"/>
        <v>33</v>
      </c>
      <c r="Q80" s="9">
        <f t="shared" si="14"/>
        <v>45.7</v>
      </c>
      <c r="R80" s="9">
        <f t="shared" si="15"/>
        <v>44.75</v>
      </c>
      <c r="S80" s="9">
        <f t="shared" si="16"/>
        <v>41.6</v>
      </c>
      <c r="T80" s="9">
        <f t="shared" si="17"/>
        <v>44.5</v>
      </c>
      <c r="U80" s="8">
        <f t="shared" si="18"/>
        <v>44.016666666666673</v>
      </c>
      <c r="V80" s="8">
        <f t="shared" si="19"/>
        <v>44.137500000000003</v>
      </c>
    </row>
    <row r="81" spans="1:22" ht="13.5" x14ac:dyDescent="0.25">
      <c r="A81" s="3">
        <f>RSI!A81</f>
        <v>42122</v>
      </c>
      <c r="B81" s="2">
        <f>RSI!B81</f>
        <v>3.7046000000000001</v>
      </c>
      <c r="C81" s="2">
        <f>RSI!I81</f>
        <v>45.304109183764147</v>
      </c>
      <c r="D81" s="2">
        <f>MACD!E81</f>
        <v>6.8845393551639766E-3</v>
      </c>
      <c r="E81" s="2">
        <f>MACD!F81</f>
        <v>2.3396170106615929E-2</v>
      </c>
      <c r="F81" s="2">
        <f>'Moving Avg'!D81</f>
        <v>3.6892800000000001</v>
      </c>
      <c r="G81" s="2">
        <f>'Moving Avg'!F81</f>
        <v>3.7122799999999998</v>
      </c>
      <c r="H81" s="2">
        <f>'Moving Avg'!G81</f>
        <v>3.7767760000000008</v>
      </c>
      <c r="I81" s="2">
        <f>'Moving Avg'!H81</f>
        <v>0</v>
      </c>
      <c r="J81" s="6" t="str">
        <f>OBV!F81</f>
        <v>BEARISH</v>
      </c>
      <c r="K81" s="6" t="str">
        <f>OBV!G81</f>
        <v>STRONG</v>
      </c>
      <c r="L81" s="6" t="str">
        <f>OBV!H81</f>
        <v>NEUTRAL</v>
      </c>
      <c r="M81" s="8">
        <f t="shared" si="13"/>
        <v>50</v>
      </c>
      <c r="N81" s="8">
        <f t="shared" si="10"/>
        <v>45</v>
      </c>
      <c r="O81" s="8">
        <f t="shared" si="11"/>
        <v>50</v>
      </c>
      <c r="P81" s="8">
        <f t="shared" si="12"/>
        <v>33</v>
      </c>
      <c r="Q81" s="9">
        <f t="shared" si="14"/>
        <v>45.7</v>
      </c>
      <c r="R81" s="9">
        <f t="shared" si="15"/>
        <v>44.75</v>
      </c>
      <c r="S81" s="9">
        <f t="shared" si="16"/>
        <v>41.6</v>
      </c>
      <c r="T81" s="9">
        <f t="shared" si="17"/>
        <v>44.5</v>
      </c>
      <c r="U81" s="8">
        <f t="shared" si="18"/>
        <v>44.016666666666673</v>
      </c>
      <c r="V81" s="8">
        <f t="shared" si="19"/>
        <v>44.137500000000003</v>
      </c>
    </row>
    <row r="82" spans="1:22" ht="13.5" x14ac:dyDescent="0.25">
      <c r="A82" s="3">
        <f>RSI!A82</f>
        <v>42123</v>
      </c>
      <c r="B82" s="2">
        <f>RSI!B82</f>
        <v>3.6907000000000001</v>
      </c>
      <c r="C82" s="2">
        <f>RSI!I82</f>
        <v>43.3080864006563</v>
      </c>
      <c r="D82" s="2">
        <f>MACD!E82</f>
        <v>6.9458386563003849E-3</v>
      </c>
      <c r="E82" s="2">
        <f>MACD!F82</f>
        <v>2.0106103816552822E-2</v>
      </c>
      <c r="F82" s="2">
        <f>'Moving Avg'!D82</f>
        <v>3.6948599999999998</v>
      </c>
      <c r="G82" s="2">
        <f>'Moving Avg'!F82</f>
        <v>3.7088000000000001</v>
      </c>
      <c r="H82" s="2">
        <f>'Moving Avg'!G82</f>
        <v>3.7731540000000008</v>
      </c>
      <c r="I82" s="2">
        <f>'Moving Avg'!H82</f>
        <v>0</v>
      </c>
      <c r="J82" s="6" t="str">
        <f>OBV!F82</f>
        <v>BULLISH</v>
      </c>
      <c r="K82" s="6" t="str">
        <f>OBV!G82</f>
        <v>NEUTRAL</v>
      </c>
      <c r="L82" s="6" t="str">
        <f>OBV!H82</f>
        <v>CONFIRMED BULLISH</v>
      </c>
      <c r="M82" s="8">
        <f t="shared" si="13"/>
        <v>50</v>
      </c>
      <c r="N82" s="8">
        <f t="shared" si="10"/>
        <v>45</v>
      </c>
      <c r="O82" s="8">
        <f t="shared" si="11"/>
        <v>50</v>
      </c>
      <c r="P82" s="8">
        <f t="shared" si="12"/>
        <v>83.5</v>
      </c>
      <c r="Q82" s="9">
        <f t="shared" si="14"/>
        <v>53.274999999999999</v>
      </c>
      <c r="R82" s="9">
        <f t="shared" si="15"/>
        <v>57.375</v>
      </c>
      <c r="S82" s="9">
        <f t="shared" si="16"/>
        <v>64.325000000000003</v>
      </c>
      <c r="T82" s="9">
        <f t="shared" si="17"/>
        <v>57.125</v>
      </c>
      <c r="U82" s="8">
        <f t="shared" si="18"/>
        <v>58.32500000000001</v>
      </c>
      <c r="V82" s="8">
        <f t="shared" si="19"/>
        <v>58.025000000000006</v>
      </c>
    </row>
    <row r="83" spans="1:22" ht="13.5" x14ac:dyDescent="0.25">
      <c r="A83" s="3">
        <f>RSI!A83</f>
        <v>42124</v>
      </c>
      <c r="B83" s="2">
        <f>RSI!B83</f>
        <v>3.6211000000000002</v>
      </c>
      <c r="C83" s="2">
        <f>RSI!I83</f>
        <v>34.99421539003508</v>
      </c>
      <c r="D83" s="2">
        <f>MACD!E83</f>
        <v>1.2388214591307012E-2</v>
      </c>
      <c r="E83" s="2">
        <f>MACD!F83</f>
        <v>1.8562525971503662E-2</v>
      </c>
      <c r="F83" s="2">
        <f>'Moving Avg'!D83</f>
        <v>3.6781599999999997</v>
      </c>
      <c r="G83" s="2">
        <f>'Moving Avg'!F83</f>
        <v>3.7035800000000001</v>
      </c>
      <c r="H83" s="2">
        <f>'Moving Avg'!G83</f>
        <v>3.7681400000000007</v>
      </c>
      <c r="I83" s="2">
        <f>'Moving Avg'!H83</f>
        <v>0</v>
      </c>
      <c r="J83" s="6" t="str">
        <f>OBV!F83</f>
        <v>BEARISH</v>
      </c>
      <c r="K83" s="6" t="str">
        <f>OBV!G83</f>
        <v>STRONG</v>
      </c>
      <c r="L83" s="6" t="str">
        <f>OBV!H83</f>
        <v>CONFIRMED BEARISH</v>
      </c>
      <c r="M83" s="8">
        <f t="shared" si="13"/>
        <v>50</v>
      </c>
      <c r="N83" s="8">
        <f t="shared" si="10"/>
        <v>45</v>
      </c>
      <c r="O83" s="8">
        <f t="shared" si="11"/>
        <v>50</v>
      </c>
      <c r="P83" s="8">
        <f t="shared" si="12"/>
        <v>33</v>
      </c>
      <c r="Q83" s="9">
        <f t="shared" si="14"/>
        <v>45.7</v>
      </c>
      <c r="R83" s="9">
        <f t="shared" si="15"/>
        <v>44.75</v>
      </c>
      <c r="S83" s="9">
        <f t="shared" si="16"/>
        <v>41.6</v>
      </c>
      <c r="T83" s="9">
        <f t="shared" si="17"/>
        <v>44.5</v>
      </c>
      <c r="U83" s="8">
        <f t="shared" si="18"/>
        <v>44.016666666666673</v>
      </c>
      <c r="V83" s="8">
        <f t="shared" si="19"/>
        <v>44.137500000000003</v>
      </c>
    </row>
    <row r="84" spans="1:22" ht="13.5" x14ac:dyDescent="0.25">
      <c r="A84" s="3">
        <f>RSI!A84</f>
        <v>42128</v>
      </c>
      <c r="B84" s="2">
        <f>RSI!B84</f>
        <v>3.6141000000000001</v>
      </c>
      <c r="C84" s="2">
        <f>RSI!I84</f>
        <v>34.281417279456136</v>
      </c>
      <c r="D84" s="2">
        <f>MACD!E84</f>
        <v>1.8140637735926557E-2</v>
      </c>
      <c r="E84" s="2">
        <f>MACD!F84</f>
        <v>1.8478148324388242E-2</v>
      </c>
      <c r="F84" s="2">
        <f>'Moving Avg'!D84</f>
        <v>3.6600600000000001</v>
      </c>
      <c r="G84" s="2">
        <f>'Moving Avg'!F84</f>
        <v>3.6980099999999991</v>
      </c>
      <c r="H84" s="2">
        <f>'Moving Avg'!G84</f>
        <v>3.7629860000000006</v>
      </c>
      <c r="I84" s="2">
        <f>'Moving Avg'!H84</f>
        <v>0</v>
      </c>
      <c r="J84" s="6" t="str">
        <f>OBV!F84</f>
        <v>BEARISH</v>
      </c>
      <c r="K84" s="6" t="str">
        <f>OBV!G84</f>
        <v>STRONG</v>
      </c>
      <c r="L84" s="6" t="str">
        <f>OBV!H84</f>
        <v>CONFIRMED BEARISH</v>
      </c>
      <c r="M84" s="8">
        <f t="shared" si="13"/>
        <v>50</v>
      </c>
      <c r="N84" s="8">
        <f t="shared" si="10"/>
        <v>45</v>
      </c>
      <c r="O84" s="8">
        <f t="shared" si="11"/>
        <v>50</v>
      </c>
      <c r="P84" s="8">
        <f t="shared" si="12"/>
        <v>33</v>
      </c>
      <c r="Q84" s="9">
        <f t="shared" si="14"/>
        <v>45.7</v>
      </c>
      <c r="R84" s="9">
        <f t="shared" si="15"/>
        <v>44.75</v>
      </c>
      <c r="S84" s="9">
        <f t="shared" si="16"/>
        <v>41.6</v>
      </c>
      <c r="T84" s="9">
        <f t="shared" si="17"/>
        <v>44.5</v>
      </c>
      <c r="U84" s="8">
        <f t="shared" si="18"/>
        <v>44.016666666666673</v>
      </c>
      <c r="V84" s="8">
        <f t="shared" si="19"/>
        <v>44.137500000000003</v>
      </c>
    </row>
    <row r="85" spans="1:22" ht="13.5" x14ac:dyDescent="0.25">
      <c r="A85" s="3">
        <f>RSI!A85</f>
        <v>42129</v>
      </c>
      <c r="B85" s="2">
        <f>RSI!B85</f>
        <v>3.5514000000000001</v>
      </c>
      <c r="C85" s="2">
        <f>RSI!I85</f>
        <v>28.651827048356338</v>
      </c>
      <c r="D85" s="2">
        <f>MACD!E85</f>
        <v>2.39838109946926E-2</v>
      </c>
      <c r="E85" s="2">
        <f>MACD!F85</f>
        <v>1.9579280858449115E-2</v>
      </c>
      <c r="F85" s="2">
        <f>'Moving Avg'!D85</f>
        <v>3.6363800000000004</v>
      </c>
      <c r="G85" s="2">
        <f>'Moving Avg'!F85</f>
        <v>3.6893049999999996</v>
      </c>
      <c r="H85" s="2">
        <f>'Moving Avg'!G85</f>
        <v>3.7586680000000006</v>
      </c>
      <c r="I85" s="2">
        <f>'Moving Avg'!H85</f>
        <v>0</v>
      </c>
      <c r="J85" s="6" t="str">
        <f>OBV!F85</f>
        <v>BEARISH</v>
      </c>
      <c r="K85" s="6" t="str">
        <f>OBV!G85</f>
        <v>STRONG</v>
      </c>
      <c r="L85" s="6" t="str">
        <f>OBV!H85</f>
        <v>CONFIRMED BEARISH</v>
      </c>
      <c r="M85" s="8">
        <f t="shared" si="13"/>
        <v>100</v>
      </c>
      <c r="N85" s="8">
        <f t="shared" si="10"/>
        <v>0</v>
      </c>
      <c r="O85" s="8">
        <f t="shared" si="11"/>
        <v>50</v>
      </c>
      <c r="P85" s="8">
        <f t="shared" si="12"/>
        <v>33</v>
      </c>
      <c r="Q85" s="9">
        <f t="shared" si="14"/>
        <v>47.45</v>
      </c>
      <c r="R85" s="9">
        <f t="shared" si="15"/>
        <v>45.75</v>
      </c>
      <c r="S85" s="9">
        <f t="shared" si="16"/>
        <v>42.35</v>
      </c>
      <c r="T85" s="9">
        <f t="shared" si="17"/>
        <v>45.75</v>
      </c>
      <c r="U85" s="8">
        <f t="shared" si="18"/>
        <v>45.183333333333337</v>
      </c>
      <c r="V85" s="8">
        <f t="shared" si="19"/>
        <v>45.325000000000003</v>
      </c>
    </row>
    <row r="86" spans="1:22" ht="13.5" x14ac:dyDescent="0.25">
      <c r="A86" s="3">
        <f>RSI!A86</f>
        <v>42130</v>
      </c>
      <c r="B86" s="2">
        <f>RSI!B86</f>
        <v>3.6141000000000001</v>
      </c>
      <c r="C86" s="2">
        <f>RSI!I86</f>
        <v>39.373555394651561</v>
      </c>
      <c r="D86" s="2">
        <f>MACD!E86</f>
        <v>2.7369957439654868E-2</v>
      </c>
      <c r="E86" s="2">
        <f>MACD!F86</f>
        <v>2.1137416174690268E-2</v>
      </c>
      <c r="F86" s="2">
        <f>'Moving Avg'!D86</f>
        <v>3.6182799999999999</v>
      </c>
      <c r="G86" s="2">
        <f>'Moving Avg'!F86</f>
        <v>3.6819949999999992</v>
      </c>
      <c r="H86" s="2">
        <f>'Moving Avg'!G86</f>
        <v>3.7557440000000004</v>
      </c>
      <c r="I86" s="2">
        <f>'Moving Avg'!H86</f>
        <v>0</v>
      </c>
      <c r="J86" s="6" t="str">
        <f>OBV!F86</f>
        <v>BEARISH</v>
      </c>
      <c r="K86" s="6" t="str">
        <f>OBV!G86</f>
        <v>STRONG</v>
      </c>
      <c r="L86" s="6" t="str">
        <f>OBV!H86</f>
        <v>CONFIRMED BEARISH</v>
      </c>
      <c r="M86" s="8">
        <f t="shared" si="13"/>
        <v>50</v>
      </c>
      <c r="N86" s="8">
        <f t="shared" si="10"/>
        <v>0</v>
      </c>
      <c r="O86" s="8">
        <f t="shared" si="11"/>
        <v>50</v>
      </c>
      <c r="P86" s="8">
        <f t="shared" si="12"/>
        <v>33</v>
      </c>
      <c r="Q86" s="9">
        <f t="shared" si="14"/>
        <v>29.95</v>
      </c>
      <c r="R86" s="9">
        <f t="shared" si="15"/>
        <v>35.75</v>
      </c>
      <c r="S86" s="9">
        <f t="shared" si="16"/>
        <v>34.85</v>
      </c>
      <c r="T86" s="9">
        <f t="shared" si="17"/>
        <v>33.25</v>
      </c>
      <c r="U86" s="8">
        <f t="shared" si="18"/>
        <v>33.516666666666673</v>
      </c>
      <c r="V86" s="8">
        <f t="shared" si="19"/>
        <v>33.450000000000003</v>
      </c>
    </row>
    <row r="87" spans="1:22" ht="13.5" x14ac:dyDescent="0.25">
      <c r="A87" s="3">
        <f>RSI!A87</f>
        <v>42131</v>
      </c>
      <c r="B87" s="2">
        <f>RSI!B87</f>
        <v>3.6141000000000001</v>
      </c>
      <c r="C87" s="2">
        <f>RSI!I87</f>
        <v>39.373555394651568</v>
      </c>
      <c r="D87" s="2">
        <f>MACD!E87</f>
        <v>2.4311582632264184E-2</v>
      </c>
      <c r="E87" s="2">
        <f>MACD!F87</f>
        <v>2.1772249466205054E-2</v>
      </c>
      <c r="F87" s="2">
        <f>'Moving Avg'!D87</f>
        <v>3.6029600000000004</v>
      </c>
      <c r="G87" s="2">
        <f>'Moving Avg'!F87</f>
        <v>3.6764249999999992</v>
      </c>
      <c r="H87" s="2">
        <f>'Moving Avg'!G87</f>
        <v>3.7521220000000004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CONFIRMED BEARISH</v>
      </c>
      <c r="M87" s="8">
        <f t="shared" si="13"/>
        <v>50</v>
      </c>
      <c r="N87" s="8">
        <f t="shared" si="10"/>
        <v>0</v>
      </c>
      <c r="O87" s="8">
        <f t="shared" si="11"/>
        <v>50</v>
      </c>
      <c r="P87" s="8">
        <f t="shared" si="12"/>
        <v>33</v>
      </c>
      <c r="Q87" s="9">
        <f t="shared" si="14"/>
        <v>29.95</v>
      </c>
      <c r="R87" s="9">
        <f t="shared" si="15"/>
        <v>35.75</v>
      </c>
      <c r="S87" s="9">
        <f t="shared" si="16"/>
        <v>34.85</v>
      </c>
      <c r="T87" s="9">
        <f t="shared" si="17"/>
        <v>33.25</v>
      </c>
      <c r="U87" s="8">
        <f t="shared" si="18"/>
        <v>33.516666666666673</v>
      </c>
      <c r="V87" s="8">
        <f t="shared" si="19"/>
        <v>33.450000000000003</v>
      </c>
    </row>
    <row r="88" spans="1:22" ht="13.5" x14ac:dyDescent="0.25">
      <c r="A88" s="3">
        <f>RSI!A88</f>
        <v>42132</v>
      </c>
      <c r="B88" s="2">
        <f>RSI!B88</f>
        <v>3.5514000000000001</v>
      </c>
      <c r="C88" s="2">
        <f>RSI!I88</f>
        <v>33.529911794800356</v>
      </c>
      <c r="D88" s="2">
        <f>MACD!E88</f>
        <v>3.3268564391348843E-2</v>
      </c>
      <c r="E88" s="2">
        <f>MACD!F88</f>
        <v>2.4071512451233814E-2</v>
      </c>
      <c r="F88" s="2">
        <f>'Moving Avg'!D88</f>
        <v>3.5890200000000001</v>
      </c>
      <c r="G88" s="2">
        <f>'Moving Avg'!F88</f>
        <v>3.6677199999999992</v>
      </c>
      <c r="H88" s="2">
        <f>'Moving Avg'!G88</f>
        <v>3.7479439999999999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CONFIRMED BEARISH</v>
      </c>
      <c r="M88" s="8">
        <f t="shared" si="13"/>
        <v>50</v>
      </c>
      <c r="N88" s="8">
        <f t="shared" si="10"/>
        <v>0</v>
      </c>
      <c r="O88" s="8">
        <f t="shared" si="11"/>
        <v>50</v>
      </c>
      <c r="P88" s="8">
        <f t="shared" si="12"/>
        <v>33</v>
      </c>
      <c r="Q88" s="9">
        <f t="shared" si="14"/>
        <v>29.95</v>
      </c>
      <c r="R88" s="9">
        <f t="shared" si="15"/>
        <v>35.75</v>
      </c>
      <c r="S88" s="9">
        <f t="shared" si="16"/>
        <v>34.85</v>
      </c>
      <c r="T88" s="9">
        <f t="shared" si="17"/>
        <v>33.25</v>
      </c>
      <c r="U88" s="8">
        <f t="shared" si="18"/>
        <v>33.516666666666673</v>
      </c>
      <c r="V88" s="8">
        <f t="shared" si="19"/>
        <v>33.450000000000003</v>
      </c>
    </row>
    <row r="89" spans="1:22" ht="13.5" x14ac:dyDescent="0.25">
      <c r="A89" s="3">
        <f>RSI!A89</f>
        <v>42135</v>
      </c>
      <c r="B89" s="2">
        <f>RSI!B89</f>
        <v>3.5514000000000001</v>
      </c>
      <c r="C89" s="2">
        <f>RSI!I89</f>
        <v>33.529911794800356</v>
      </c>
      <c r="D89" s="2">
        <f>MACD!E89</f>
        <v>4.1652882699562355E-2</v>
      </c>
      <c r="E89" s="2">
        <f>MACD!F89</f>
        <v>2.7587786500899523E-2</v>
      </c>
      <c r="F89" s="2">
        <f>'Moving Avg'!D89</f>
        <v>3.5764800000000001</v>
      </c>
      <c r="G89" s="2">
        <f>'Moving Avg'!F89</f>
        <v>3.6593600000000004</v>
      </c>
      <c r="H89" s="2">
        <f>'Moving Avg'!G89</f>
        <v>3.7430680000000001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CONFIRMED BEARISH</v>
      </c>
      <c r="M89" s="8">
        <f t="shared" si="13"/>
        <v>50</v>
      </c>
      <c r="N89" s="8">
        <f t="shared" si="10"/>
        <v>0</v>
      </c>
      <c r="O89" s="8">
        <f t="shared" si="11"/>
        <v>50</v>
      </c>
      <c r="P89" s="8">
        <f t="shared" si="12"/>
        <v>33</v>
      </c>
      <c r="Q89" s="9">
        <f t="shared" si="14"/>
        <v>29.95</v>
      </c>
      <c r="R89" s="9">
        <f t="shared" si="15"/>
        <v>35.75</v>
      </c>
      <c r="S89" s="9">
        <f t="shared" si="16"/>
        <v>34.85</v>
      </c>
      <c r="T89" s="9">
        <f t="shared" si="17"/>
        <v>33.25</v>
      </c>
      <c r="U89" s="8">
        <f t="shared" si="18"/>
        <v>33.516666666666673</v>
      </c>
      <c r="V89" s="8">
        <f t="shared" si="19"/>
        <v>33.450000000000003</v>
      </c>
    </row>
    <row r="90" spans="1:22" ht="13.5" x14ac:dyDescent="0.25">
      <c r="A90" s="3">
        <f>RSI!A90</f>
        <v>42136</v>
      </c>
      <c r="B90" s="2">
        <f>RSI!B90</f>
        <v>3.5375000000000001</v>
      </c>
      <c r="C90" s="2">
        <f>RSI!I90</f>
        <v>32.29747601454217</v>
      </c>
      <c r="D90" s="2">
        <f>MACD!E90</f>
        <v>4.5168768750731836E-2</v>
      </c>
      <c r="E90" s="2">
        <f>MACD!F90</f>
        <v>3.1103982950865985E-2</v>
      </c>
      <c r="F90" s="2">
        <f>'Moving Avg'!D90</f>
        <v>3.5737000000000001</v>
      </c>
      <c r="G90" s="2">
        <f>'Moving Avg'!F90</f>
        <v>3.6503049999999995</v>
      </c>
      <c r="H90" s="2">
        <f>'Moving Avg'!G90</f>
        <v>3.7372179999999999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  <c r="M90" s="8">
        <f t="shared" si="13"/>
        <v>50</v>
      </c>
      <c r="N90" s="8">
        <f t="shared" si="10"/>
        <v>0</v>
      </c>
      <c r="O90" s="8">
        <f t="shared" si="11"/>
        <v>50</v>
      </c>
      <c r="P90" s="8">
        <f t="shared" si="12"/>
        <v>33</v>
      </c>
      <c r="Q90" s="9">
        <f t="shared" si="14"/>
        <v>29.95</v>
      </c>
      <c r="R90" s="9">
        <f t="shared" si="15"/>
        <v>35.75</v>
      </c>
      <c r="S90" s="9">
        <f t="shared" si="16"/>
        <v>34.85</v>
      </c>
      <c r="T90" s="9">
        <f t="shared" si="17"/>
        <v>33.25</v>
      </c>
      <c r="U90" s="8">
        <f t="shared" si="18"/>
        <v>33.516666666666673</v>
      </c>
      <c r="V90" s="8">
        <f t="shared" si="19"/>
        <v>33.450000000000003</v>
      </c>
    </row>
    <row r="91" spans="1:22" ht="13.5" x14ac:dyDescent="0.25">
      <c r="A91" s="3">
        <f>RSI!A91</f>
        <v>42137</v>
      </c>
      <c r="B91" s="2">
        <f>RSI!B91</f>
        <v>3.5375000000000001</v>
      </c>
      <c r="C91" s="2">
        <f>RSI!I91</f>
        <v>32.29747601454217</v>
      </c>
      <c r="D91" s="2">
        <f>MACD!E91</f>
        <v>5.4270174987394615E-2</v>
      </c>
      <c r="E91" s="2">
        <f>MACD!F91</f>
        <v>3.5737221358171714E-2</v>
      </c>
      <c r="F91" s="2">
        <f>'Moving Avg'!D91</f>
        <v>3.5583799999999997</v>
      </c>
      <c r="G91" s="2">
        <f>'Moving Avg'!F91</f>
        <v>3.6440399999999991</v>
      </c>
      <c r="H91" s="2">
        <f>'Moving Avg'!G91</f>
        <v>3.7327619999999997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  <c r="M91" s="8">
        <f t="shared" si="13"/>
        <v>50</v>
      </c>
      <c r="N91" s="8">
        <f t="shared" si="10"/>
        <v>0</v>
      </c>
      <c r="O91" s="8">
        <f t="shared" si="11"/>
        <v>50</v>
      </c>
      <c r="P91" s="8">
        <f t="shared" si="12"/>
        <v>33</v>
      </c>
      <c r="Q91" s="9">
        <f t="shared" si="14"/>
        <v>29.95</v>
      </c>
      <c r="R91" s="9">
        <f t="shared" si="15"/>
        <v>35.75</v>
      </c>
      <c r="S91" s="9">
        <f t="shared" si="16"/>
        <v>34.85</v>
      </c>
      <c r="T91" s="9">
        <f t="shared" si="17"/>
        <v>33.25</v>
      </c>
      <c r="U91" s="8">
        <f t="shared" si="18"/>
        <v>33.516666666666673</v>
      </c>
      <c r="V91" s="8">
        <f t="shared" si="19"/>
        <v>33.450000000000003</v>
      </c>
    </row>
    <row r="92" spans="1:22" ht="13.5" x14ac:dyDescent="0.25">
      <c r="A92" s="3">
        <f>RSI!A92</f>
        <v>42138</v>
      </c>
      <c r="B92" s="2">
        <f>RSI!B92</f>
        <v>3.5514000000000001</v>
      </c>
      <c r="C92" s="2">
        <f>RSI!I92</f>
        <v>35.065542215971789</v>
      </c>
      <c r="D92" s="2">
        <f>MACD!E92</f>
        <v>5.9518625172958028E-2</v>
      </c>
      <c r="E92" s="2">
        <f>MACD!F92</f>
        <v>4.0493502121128976E-2</v>
      </c>
      <c r="F92" s="2">
        <f>'Moving Avg'!D92</f>
        <v>3.5458399999999997</v>
      </c>
      <c r="G92" s="2">
        <f>'Moving Avg'!F92</f>
        <v>3.6356799999999998</v>
      </c>
      <c r="H92" s="2">
        <f>'Moving Avg'!G92</f>
        <v>3.7278859999999998</v>
      </c>
      <c r="I92" s="2">
        <f>'Moving Avg'!H92</f>
        <v>0</v>
      </c>
      <c r="J92" s="6" t="str">
        <f>OBV!F92</f>
        <v>BEARISH</v>
      </c>
      <c r="K92" s="6" t="str">
        <f>OBV!G92</f>
        <v>STRONG</v>
      </c>
      <c r="L92" s="6" t="str">
        <f>OBV!H92</f>
        <v>CONFIRMED BEARISH</v>
      </c>
      <c r="M92" s="8">
        <f t="shared" si="13"/>
        <v>50</v>
      </c>
      <c r="N92" s="8">
        <f t="shared" si="10"/>
        <v>0</v>
      </c>
      <c r="O92" s="8">
        <f t="shared" si="11"/>
        <v>50</v>
      </c>
      <c r="P92" s="8">
        <f t="shared" si="12"/>
        <v>33</v>
      </c>
      <c r="Q92" s="9">
        <f t="shared" si="14"/>
        <v>29.95</v>
      </c>
      <c r="R92" s="9">
        <f t="shared" si="15"/>
        <v>35.75</v>
      </c>
      <c r="S92" s="9">
        <f t="shared" si="16"/>
        <v>34.85</v>
      </c>
      <c r="T92" s="9">
        <f t="shared" si="17"/>
        <v>33.25</v>
      </c>
      <c r="U92" s="8">
        <f t="shared" si="18"/>
        <v>33.516666666666673</v>
      </c>
      <c r="V92" s="8">
        <f t="shared" si="19"/>
        <v>33.450000000000003</v>
      </c>
    </row>
    <row r="93" spans="1:22" ht="13.5" x14ac:dyDescent="0.25">
      <c r="A93" s="3">
        <f>RSI!A93</f>
        <v>42139</v>
      </c>
      <c r="B93" s="2">
        <f>RSI!B93</f>
        <v>3.6211000000000002</v>
      </c>
      <c r="C93" s="2">
        <f>RSI!I93</f>
        <v>46.809364114911027</v>
      </c>
      <c r="D93" s="2">
        <f>MACD!E93</f>
        <v>4.8669192980188569E-2</v>
      </c>
      <c r="E93" s="2">
        <f>MACD!F93</f>
        <v>4.2128640292940896E-2</v>
      </c>
      <c r="F93" s="2">
        <f>'Moving Avg'!D93</f>
        <v>3.5597800000000008</v>
      </c>
      <c r="G93" s="2">
        <f>'Moving Avg'!F93</f>
        <v>3.6308050000000001</v>
      </c>
      <c r="H93" s="2">
        <f>'Moving Avg'!G93</f>
        <v>3.7251020000000001</v>
      </c>
      <c r="I93" s="2">
        <f>'Moving Avg'!H93</f>
        <v>0</v>
      </c>
      <c r="J93" s="6" t="str">
        <f>OBV!F93</f>
        <v>BEARISH</v>
      </c>
      <c r="K93" s="6" t="str">
        <f>OBV!G93</f>
        <v>NEUTRAL</v>
      </c>
      <c r="L93" s="6" t="str">
        <f>OBV!H93</f>
        <v>BEARISH DIVERGENCE</v>
      </c>
      <c r="M93" s="8">
        <f t="shared" si="13"/>
        <v>50</v>
      </c>
      <c r="N93" s="8">
        <f t="shared" si="10"/>
        <v>0</v>
      </c>
      <c r="O93" s="8">
        <f t="shared" si="11"/>
        <v>50</v>
      </c>
      <c r="P93" s="8">
        <f t="shared" si="12"/>
        <v>16.5</v>
      </c>
      <c r="Q93" s="9">
        <f t="shared" si="14"/>
        <v>27.475000000000001</v>
      </c>
      <c r="R93" s="9">
        <f t="shared" si="15"/>
        <v>31.625</v>
      </c>
      <c r="S93" s="9">
        <f t="shared" si="16"/>
        <v>27.425000000000001</v>
      </c>
      <c r="T93" s="9">
        <f t="shared" si="17"/>
        <v>29.125</v>
      </c>
      <c r="U93" s="8">
        <f t="shared" si="18"/>
        <v>28.841666666666669</v>
      </c>
      <c r="V93" s="8">
        <f t="shared" si="19"/>
        <v>28.912500000000001</v>
      </c>
    </row>
    <row r="94" spans="1:22" ht="13.5" x14ac:dyDescent="0.25">
      <c r="A94" s="3">
        <f>RSI!A94</f>
        <v>42142</v>
      </c>
      <c r="B94" s="2">
        <f>RSI!B94</f>
        <v>3.6211000000000002</v>
      </c>
      <c r="C94" s="2">
        <f>RSI!I94</f>
        <v>46.809364114911027</v>
      </c>
      <c r="D94" s="2">
        <f>MACD!E94</f>
        <v>3.8537367837931491E-2</v>
      </c>
      <c r="E94" s="2">
        <f>MACD!F94</f>
        <v>4.1410385801939016E-2</v>
      </c>
      <c r="F94" s="2">
        <f>'Moving Avg'!D94</f>
        <v>3.5737200000000002</v>
      </c>
      <c r="G94" s="2">
        <f>'Moving Avg'!F94</f>
        <v>3.6259299999999994</v>
      </c>
      <c r="H94" s="2">
        <f>'Moving Avg'!G94</f>
        <v>3.722318</v>
      </c>
      <c r="I94" s="2">
        <f>'Moving Avg'!H94</f>
        <v>0</v>
      </c>
      <c r="J94" s="6" t="str">
        <f>OBV!F94</f>
        <v>BEARISH</v>
      </c>
      <c r="K94" s="6" t="str">
        <f>OBV!G94</f>
        <v>NEUTRAL</v>
      </c>
      <c r="L94" s="6" t="str">
        <f>OBV!H94</f>
        <v>BEARISH DIVERGENCE</v>
      </c>
      <c r="M94" s="8">
        <f t="shared" si="13"/>
        <v>50</v>
      </c>
      <c r="N94" s="8">
        <f t="shared" si="10"/>
        <v>45</v>
      </c>
      <c r="O94" s="8">
        <f t="shared" si="11"/>
        <v>50</v>
      </c>
      <c r="P94" s="8">
        <f t="shared" si="12"/>
        <v>16.5</v>
      </c>
      <c r="Q94" s="9">
        <f t="shared" si="14"/>
        <v>43.225000000000001</v>
      </c>
      <c r="R94" s="9">
        <f t="shared" si="15"/>
        <v>40.625</v>
      </c>
      <c r="S94" s="9">
        <f t="shared" si="16"/>
        <v>34.174999999999997</v>
      </c>
      <c r="T94" s="9">
        <f t="shared" si="17"/>
        <v>40.375</v>
      </c>
      <c r="U94" s="8">
        <f t="shared" si="18"/>
        <v>39.341666666666661</v>
      </c>
      <c r="V94" s="8">
        <f t="shared" si="19"/>
        <v>39.599999999999994</v>
      </c>
    </row>
    <row r="95" spans="1:22" ht="13.5" x14ac:dyDescent="0.25">
      <c r="A95" s="3">
        <f>RSI!A95</f>
        <v>42143</v>
      </c>
      <c r="B95" s="2">
        <f>RSI!B95</f>
        <v>3.6558999999999999</v>
      </c>
      <c r="C95" s="2">
        <f>RSI!I95</f>
        <v>51.851692184552562</v>
      </c>
      <c r="D95" s="2">
        <f>MACD!E95</f>
        <v>1.7856452209804807E-2</v>
      </c>
      <c r="E95" s="2">
        <f>MACD!F95</f>
        <v>3.6699599083512176E-2</v>
      </c>
      <c r="F95" s="2">
        <f>'Moving Avg'!D95</f>
        <v>3.5974000000000004</v>
      </c>
      <c r="G95" s="2">
        <f>'Moving Avg'!F95</f>
        <v>3.62419</v>
      </c>
      <c r="H95" s="2">
        <f>'Moving Avg'!G95</f>
        <v>3.71814</v>
      </c>
      <c r="I95" s="2">
        <f>'Moving Avg'!H95</f>
        <v>0</v>
      </c>
      <c r="J95" s="6" t="str">
        <f>OBV!F95</f>
        <v>BULLISH</v>
      </c>
      <c r="K95" s="6" t="str">
        <f>OBV!G95</f>
        <v>WEAK</v>
      </c>
      <c r="L95" s="6" t="str">
        <f>OBV!H95</f>
        <v>CONFIRMED BULLISH</v>
      </c>
      <c r="M95" s="8">
        <f t="shared" si="13"/>
        <v>50</v>
      </c>
      <c r="N95" s="8">
        <f t="shared" si="10"/>
        <v>45</v>
      </c>
      <c r="O95" s="8">
        <f t="shared" si="11"/>
        <v>50</v>
      </c>
      <c r="P95" s="8">
        <f t="shared" si="12"/>
        <v>67</v>
      </c>
      <c r="Q95" s="9">
        <f t="shared" si="14"/>
        <v>50.8</v>
      </c>
      <c r="R95" s="9">
        <f t="shared" si="15"/>
        <v>53.25</v>
      </c>
      <c r="S95" s="9">
        <f t="shared" si="16"/>
        <v>56.900000000000006</v>
      </c>
      <c r="T95" s="9">
        <f t="shared" si="17"/>
        <v>53</v>
      </c>
      <c r="U95" s="8">
        <f t="shared" si="18"/>
        <v>53.65</v>
      </c>
      <c r="V95" s="8">
        <f t="shared" si="19"/>
        <v>53.487499999999997</v>
      </c>
    </row>
    <row r="96" spans="1:22" ht="13.5" x14ac:dyDescent="0.25">
      <c r="A96" s="3">
        <f>RSI!A96</f>
        <v>42144</v>
      </c>
      <c r="B96" s="2">
        <f>RSI!B96</f>
        <v>3.6558999999999999</v>
      </c>
      <c r="C96" s="2">
        <f>RSI!I96</f>
        <v>51.851692184552562</v>
      </c>
      <c r="D96" s="2">
        <f>MACD!E96</f>
        <v>9.9052339574572379E-3</v>
      </c>
      <c r="E96" s="2">
        <f>MACD!F96</f>
        <v>3.134072605830119E-2</v>
      </c>
      <c r="F96" s="2">
        <f>'Moving Avg'!D96</f>
        <v>3.6210800000000001</v>
      </c>
      <c r="G96" s="2">
        <f>'Moving Avg'!F96</f>
        <v>3.6217550000000012</v>
      </c>
      <c r="H96" s="2">
        <f>'Moving Avg'!G96</f>
        <v>3.714658</v>
      </c>
      <c r="I96" s="2">
        <f>'Moving Avg'!H96</f>
        <v>0</v>
      </c>
      <c r="J96" s="6" t="str">
        <f>OBV!F96</f>
        <v>BULLISH</v>
      </c>
      <c r="K96" s="6" t="str">
        <f>OBV!G96</f>
        <v>WEAK</v>
      </c>
      <c r="L96" s="6" t="str">
        <f>OBV!H96</f>
        <v>CONFIRMED BULLISH</v>
      </c>
      <c r="M96" s="8">
        <f t="shared" si="13"/>
        <v>50</v>
      </c>
      <c r="N96" s="8">
        <f t="shared" si="10"/>
        <v>100</v>
      </c>
      <c r="O96" s="8">
        <f t="shared" si="11"/>
        <v>50</v>
      </c>
      <c r="P96" s="8">
        <f t="shared" si="12"/>
        <v>67</v>
      </c>
      <c r="Q96" s="9">
        <f t="shared" si="14"/>
        <v>70.05</v>
      </c>
      <c r="R96" s="9">
        <f t="shared" si="15"/>
        <v>64.25</v>
      </c>
      <c r="S96" s="9">
        <f t="shared" si="16"/>
        <v>65.150000000000006</v>
      </c>
      <c r="T96" s="9">
        <f t="shared" si="17"/>
        <v>66.75</v>
      </c>
      <c r="U96" s="8">
        <f t="shared" si="18"/>
        <v>66.483333333333334</v>
      </c>
      <c r="V96" s="8">
        <f t="shared" si="19"/>
        <v>66.550000000000011</v>
      </c>
    </row>
    <row r="97" spans="1:22" ht="13.5" x14ac:dyDescent="0.25">
      <c r="A97" s="3">
        <f>RSI!A97</f>
        <v>42145</v>
      </c>
      <c r="B97" s="2">
        <f>RSI!B97</f>
        <v>3.6698</v>
      </c>
      <c r="C97" s="2">
        <f>RSI!I97</f>
        <v>53.8771221771866</v>
      </c>
      <c r="D97" s="2">
        <f>MACD!E97</f>
        <v>2.0567839425700285E-3</v>
      </c>
      <c r="E97" s="2">
        <f>MACD!F97</f>
        <v>2.5483937635154958E-2</v>
      </c>
      <c r="F97" s="2">
        <f>'Moving Avg'!D97</f>
        <v>3.6447599999999993</v>
      </c>
      <c r="G97" s="2">
        <f>'Moving Avg'!F97</f>
        <v>3.6221049999999999</v>
      </c>
      <c r="H97" s="2">
        <f>'Moving Avg'!G97</f>
        <v>3.7108980000000003</v>
      </c>
      <c r="I97" s="2">
        <f>'Moving Avg'!H97</f>
        <v>0</v>
      </c>
      <c r="J97" s="6" t="str">
        <f>OBV!F97</f>
        <v>BULLISH</v>
      </c>
      <c r="K97" s="6" t="str">
        <f>OBV!G97</f>
        <v>WEAK</v>
      </c>
      <c r="L97" s="6" t="str">
        <f>OBV!H97</f>
        <v>CONFIRMED BULLISH</v>
      </c>
      <c r="M97" s="8">
        <f t="shared" si="13"/>
        <v>50</v>
      </c>
      <c r="N97" s="8">
        <f t="shared" si="10"/>
        <v>100</v>
      </c>
      <c r="O97" s="8">
        <f t="shared" si="11"/>
        <v>50</v>
      </c>
      <c r="P97" s="8">
        <f t="shared" si="12"/>
        <v>67</v>
      </c>
      <c r="Q97" s="9">
        <f t="shared" si="14"/>
        <v>70.05</v>
      </c>
      <c r="R97" s="9">
        <f t="shared" si="15"/>
        <v>64.25</v>
      </c>
      <c r="S97" s="9">
        <f t="shared" si="16"/>
        <v>65.150000000000006</v>
      </c>
      <c r="T97" s="9">
        <f t="shared" si="17"/>
        <v>66.75</v>
      </c>
      <c r="U97" s="8">
        <f t="shared" si="18"/>
        <v>66.483333333333334</v>
      </c>
      <c r="V97" s="8">
        <f t="shared" si="19"/>
        <v>66.550000000000011</v>
      </c>
    </row>
    <row r="98" spans="1:22" ht="13.5" x14ac:dyDescent="0.25">
      <c r="A98" s="3">
        <f>RSI!A98</f>
        <v>42146</v>
      </c>
      <c r="B98" s="2">
        <f>RSI!B98</f>
        <v>3.6558999999999999</v>
      </c>
      <c r="C98" s="2">
        <f>RSI!I98</f>
        <v>51.542141193017564</v>
      </c>
      <c r="D98" s="2">
        <f>MACD!E98</f>
        <v>-1.3367007766445393E-2</v>
      </c>
      <c r="E98" s="2">
        <f>MACD!F98</f>
        <v>1.7713748554834888E-2</v>
      </c>
      <c r="F98" s="2">
        <f>'Moving Avg'!D98</f>
        <v>3.6517200000000001</v>
      </c>
      <c r="G98" s="2">
        <f>'Moving Avg'!F98</f>
        <v>3.6196700000000002</v>
      </c>
      <c r="H98" s="2">
        <f>'Moving Avg'!G98</f>
        <v>3.7074160000000007</v>
      </c>
      <c r="I98" s="2">
        <f>'Moving Avg'!H98</f>
        <v>0</v>
      </c>
      <c r="J98" s="6" t="str">
        <f>OBV!F98</f>
        <v>BULLISH</v>
      </c>
      <c r="K98" s="6" t="str">
        <f>OBV!G98</f>
        <v>WEAK</v>
      </c>
      <c r="L98" s="6" t="str">
        <f>OBV!H98</f>
        <v>CONFIRMED BULLISH</v>
      </c>
      <c r="M98" s="8">
        <f t="shared" si="13"/>
        <v>50</v>
      </c>
      <c r="N98" s="8">
        <f t="shared" si="10"/>
        <v>100</v>
      </c>
      <c r="O98" s="8">
        <f t="shared" si="11"/>
        <v>50</v>
      </c>
      <c r="P98" s="8">
        <f t="shared" si="12"/>
        <v>67</v>
      </c>
      <c r="Q98" s="9">
        <f t="shared" si="14"/>
        <v>70.05</v>
      </c>
      <c r="R98" s="9">
        <f t="shared" si="15"/>
        <v>64.25</v>
      </c>
      <c r="S98" s="9">
        <f t="shared" si="16"/>
        <v>65.150000000000006</v>
      </c>
      <c r="T98" s="9">
        <f t="shared" si="17"/>
        <v>66.75</v>
      </c>
      <c r="U98" s="8">
        <f t="shared" si="18"/>
        <v>66.483333333333334</v>
      </c>
      <c r="V98" s="8">
        <f t="shared" si="19"/>
        <v>66.550000000000011</v>
      </c>
    </row>
    <row r="99" spans="1:22" ht="13.5" x14ac:dyDescent="0.25">
      <c r="A99" s="3">
        <f>RSI!A99</f>
        <v>42149</v>
      </c>
      <c r="B99" s="2">
        <f>RSI!B99</f>
        <v>3.7185999999999999</v>
      </c>
      <c r="C99" s="2">
        <f>RSI!I99</f>
        <v>59.969755067053214</v>
      </c>
      <c r="D99" s="2">
        <f>MACD!E99</f>
        <v>-3.1134172122324166E-2</v>
      </c>
      <c r="E99" s="2">
        <f>MACD!F99</f>
        <v>7.9441644194030766E-3</v>
      </c>
      <c r="F99" s="2">
        <f>'Moving Avg'!D99</f>
        <v>3.6712199999999995</v>
      </c>
      <c r="G99" s="2">
        <f>'Moving Avg'!F99</f>
        <v>3.6203700000000003</v>
      </c>
      <c r="H99" s="2">
        <f>'Moving Avg'!G99</f>
        <v>3.7053280000000006</v>
      </c>
      <c r="I99" s="2">
        <f>'Moving Avg'!H99</f>
        <v>0</v>
      </c>
      <c r="J99" s="6" t="str">
        <f>OBV!F99</f>
        <v>BULLISH</v>
      </c>
      <c r="K99" s="6" t="str">
        <f>OBV!G99</f>
        <v>WEAK</v>
      </c>
      <c r="L99" s="6" t="str">
        <f>OBV!H99</f>
        <v>CONFIRMED BULLISH</v>
      </c>
      <c r="M99" s="8">
        <f t="shared" si="13"/>
        <v>50</v>
      </c>
      <c r="N99" s="8">
        <f t="shared" si="10"/>
        <v>100</v>
      </c>
      <c r="O99" s="8">
        <f t="shared" si="11"/>
        <v>50</v>
      </c>
      <c r="P99" s="8">
        <f t="shared" si="12"/>
        <v>67</v>
      </c>
      <c r="Q99" s="9">
        <f t="shared" si="14"/>
        <v>70.05</v>
      </c>
      <c r="R99" s="9">
        <f t="shared" si="15"/>
        <v>64.25</v>
      </c>
      <c r="S99" s="9">
        <f t="shared" si="16"/>
        <v>65.150000000000006</v>
      </c>
      <c r="T99" s="9">
        <f t="shared" si="17"/>
        <v>66.75</v>
      </c>
      <c r="U99" s="8">
        <f t="shared" si="18"/>
        <v>66.483333333333334</v>
      </c>
      <c r="V99" s="8">
        <f t="shared" si="19"/>
        <v>66.550000000000011</v>
      </c>
    </row>
    <row r="100" spans="1:22" ht="13.5" x14ac:dyDescent="0.25">
      <c r="A100" s="3">
        <f>RSI!A100</f>
        <v>42150</v>
      </c>
      <c r="B100" s="2">
        <f>RSI!B100</f>
        <v>3.6211000000000002</v>
      </c>
      <c r="C100" s="2">
        <f>RSI!I100</f>
        <v>46.443269994338038</v>
      </c>
      <c r="D100" s="2">
        <f>MACD!E100</f>
        <v>-4.1521162177529991E-2</v>
      </c>
      <c r="E100" s="2">
        <f>MACD!F100</f>
        <v>-1.9489008999835373E-3</v>
      </c>
      <c r="F100" s="2">
        <f>'Moving Avg'!D100</f>
        <v>3.6642600000000001</v>
      </c>
      <c r="G100" s="2">
        <f>'Moving Avg'!F100</f>
        <v>3.6179350000000001</v>
      </c>
      <c r="H100" s="2">
        <f>'Moving Avg'!G100</f>
        <v>3.7011500000000006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  <c r="M100" s="8">
        <f t="shared" si="13"/>
        <v>50</v>
      </c>
      <c r="N100" s="8">
        <f t="shared" si="10"/>
        <v>100</v>
      </c>
      <c r="O100" s="8">
        <f t="shared" si="11"/>
        <v>50</v>
      </c>
      <c r="P100" s="8">
        <f t="shared" si="12"/>
        <v>16.5</v>
      </c>
      <c r="Q100" s="9">
        <f t="shared" si="14"/>
        <v>62.475000000000001</v>
      </c>
      <c r="R100" s="9">
        <f t="shared" si="15"/>
        <v>51.625</v>
      </c>
      <c r="S100" s="9">
        <f t="shared" si="16"/>
        <v>42.424999999999997</v>
      </c>
      <c r="T100" s="9">
        <f t="shared" si="17"/>
        <v>54.125</v>
      </c>
      <c r="U100" s="8">
        <f t="shared" si="18"/>
        <v>52.17499999999999</v>
      </c>
      <c r="V100" s="8">
        <f t="shared" si="19"/>
        <v>52.662499999999994</v>
      </c>
    </row>
    <row r="101" spans="1:22" ht="13.5" x14ac:dyDescent="0.25">
      <c r="A101" s="3">
        <f>RSI!A101</f>
        <v>42151</v>
      </c>
      <c r="B101" s="2">
        <f>RSI!B101</f>
        <v>3.6280000000000001</v>
      </c>
      <c r="C101" s="2">
        <f>RSI!I101</f>
        <v>47.348364046119649</v>
      </c>
      <c r="D101" s="2">
        <f>MACD!E101</f>
        <v>-5.0649759375454906E-2</v>
      </c>
      <c r="E101" s="2">
        <f>MACD!F101</f>
        <v>-1.1689072595077812E-2</v>
      </c>
      <c r="F101" s="2">
        <f>'Moving Avg'!D101</f>
        <v>3.6586799999999995</v>
      </c>
      <c r="G101" s="2">
        <f>'Moving Avg'!F101</f>
        <v>3.6141050000000008</v>
      </c>
      <c r="H101" s="2">
        <f>'Moving Avg'!G101</f>
        <v>3.6971100000000003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BULLISH DIVERGENCE</v>
      </c>
      <c r="M101" s="8">
        <f t="shared" si="13"/>
        <v>50</v>
      </c>
      <c r="N101" s="8">
        <f t="shared" si="10"/>
        <v>100</v>
      </c>
      <c r="O101" s="8">
        <f t="shared" si="11"/>
        <v>50</v>
      </c>
      <c r="P101" s="8">
        <f t="shared" si="12"/>
        <v>50</v>
      </c>
      <c r="Q101" s="9">
        <f t="shared" si="14"/>
        <v>67.5</v>
      </c>
      <c r="R101" s="9">
        <f t="shared" si="15"/>
        <v>60</v>
      </c>
      <c r="S101" s="9">
        <f t="shared" si="16"/>
        <v>57.5</v>
      </c>
      <c r="T101" s="9">
        <f t="shared" si="17"/>
        <v>62.5</v>
      </c>
      <c r="U101" s="8">
        <f t="shared" si="18"/>
        <v>61.666666666666664</v>
      </c>
      <c r="V101" s="8">
        <f t="shared" si="19"/>
        <v>61.875</v>
      </c>
    </row>
    <row r="102" spans="1:22" ht="13.5" x14ac:dyDescent="0.25">
      <c r="A102" s="3">
        <f>RSI!A102</f>
        <v>42152</v>
      </c>
      <c r="B102" s="2">
        <f>RSI!B102</f>
        <v>3.7185999999999999</v>
      </c>
      <c r="C102" s="2">
        <f>RSI!I102</f>
        <v>57.503705145185158</v>
      </c>
      <c r="D102" s="2">
        <f>MACD!E102</f>
        <v>-6.282857758607463E-2</v>
      </c>
      <c r="E102" s="2">
        <f>MACD!F102</f>
        <v>-2.1916973593277177E-2</v>
      </c>
      <c r="F102" s="2">
        <f>'Moving Avg'!D102</f>
        <v>3.6684399999999995</v>
      </c>
      <c r="G102" s="2">
        <f>'Moving Avg'!F102</f>
        <v>3.6155000000000008</v>
      </c>
      <c r="H102" s="2">
        <f>'Moving Avg'!G102</f>
        <v>3.6948820000000007</v>
      </c>
      <c r="I102" s="2">
        <f>'Moving Avg'!H102</f>
        <v>0</v>
      </c>
      <c r="J102" s="6" t="str">
        <f>OBV!F102</f>
        <v>BULLISH</v>
      </c>
      <c r="K102" s="6" t="str">
        <f>OBV!G102</f>
        <v>WEAK</v>
      </c>
      <c r="L102" s="6" t="str">
        <f>OBV!H102</f>
        <v>CONFIRMED BULLISH</v>
      </c>
      <c r="M102" s="8">
        <f t="shared" si="13"/>
        <v>50</v>
      </c>
      <c r="N102" s="8">
        <f t="shared" si="10"/>
        <v>100</v>
      </c>
      <c r="O102" s="8">
        <f t="shared" si="11"/>
        <v>50</v>
      </c>
      <c r="P102" s="8">
        <f t="shared" si="12"/>
        <v>67</v>
      </c>
      <c r="Q102" s="9">
        <f t="shared" si="14"/>
        <v>70.05</v>
      </c>
      <c r="R102" s="9">
        <f t="shared" si="15"/>
        <v>64.25</v>
      </c>
      <c r="S102" s="9">
        <f t="shared" si="16"/>
        <v>65.150000000000006</v>
      </c>
      <c r="T102" s="9">
        <f t="shared" si="17"/>
        <v>66.75</v>
      </c>
      <c r="U102" s="8">
        <f t="shared" si="18"/>
        <v>66.483333333333334</v>
      </c>
      <c r="V102" s="8">
        <f t="shared" si="19"/>
        <v>66.550000000000011</v>
      </c>
    </row>
    <row r="103" spans="1:22" ht="13.5" x14ac:dyDescent="0.25">
      <c r="A103" s="3">
        <f>RSI!A103</f>
        <v>42153</v>
      </c>
      <c r="B103" s="2">
        <f>RSI!B103</f>
        <v>3.8159999999999998</v>
      </c>
      <c r="C103" s="2">
        <f>RSI!I103</f>
        <v>65.261074485199941</v>
      </c>
      <c r="D103" s="2">
        <f>MACD!E103</f>
        <v>-7.005154253643342E-2</v>
      </c>
      <c r="E103" s="2">
        <f>MACD!F103</f>
        <v>-3.1543887381908428E-2</v>
      </c>
      <c r="F103" s="2">
        <f>'Moving Avg'!D103</f>
        <v>3.7004600000000005</v>
      </c>
      <c r="G103" s="2">
        <f>'Moving Avg'!F103</f>
        <v>3.6252450000000005</v>
      </c>
      <c r="H103" s="2">
        <f>'Moving Avg'!G103</f>
        <v>3.6946020000000011</v>
      </c>
      <c r="I103" s="2">
        <f>'Moving Avg'!H103</f>
        <v>0</v>
      </c>
      <c r="J103" s="6" t="str">
        <f>OBV!F103</f>
        <v>BULLISH</v>
      </c>
      <c r="K103" s="6" t="str">
        <f>OBV!G103</f>
        <v>WEAK</v>
      </c>
      <c r="L103" s="6" t="str">
        <f>OBV!H103</f>
        <v>CONFIRMED BULLISH</v>
      </c>
      <c r="M103" s="8">
        <f t="shared" si="13"/>
        <v>50</v>
      </c>
      <c r="N103" s="8">
        <f t="shared" si="10"/>
        <v>100</v>
      </c>
      <c r="O103" s="8">
        <f t="shared" si="11"/>
        <v>50</v>
      </c>
      <c r="P103" s="8">
        <f t="shared" si="12"/>
        <v>67</v>
      </c>
      <c r="Q103" s="9">
        <f t="shared" si="14"/>
        <v>70.05</v>
      </c>
      <c r="R103" s="9">
        <f t="shared" si="15"/>
        <v>64.25</v>
      </c>
      <c r="S103" s="9">
        <f t="shared" si="16"/>
        <v>65.150000000000006</v>
      </c>
      <c r="T103" s="9">
        <f t="shared" si="17"/>
        <v>66.75</v>
      </c>
      <c r="U103" s="8">
        <f t="shared" si="18"/>
        <v>66.483333333333334</v>
      </c>
      <c r="V103" s="8">
        <f t="shared" si="19"/>
        <v>66.550000000000011</v>
      </c>
    </row>
    <row r="104" spans="1:22" ht="13.5" x14ac:dyDescent="0.25">
      <c r="A104" s="3">
        <f>RSI!A104</f>
        <v>42156</v>
      </c>
      <c r="B104" s="2">
        <f>RSI!B104</f>
        <v>3.8159999999999998</v>
      </c>
      <c r="C104" s="2">
        <f>RSI!I104</f>
        <v>65.261074485199941</v>
      </c>
      <c r="D104" s="2">
        <f>MACD!E104</f>
        <v>-7.7133335103963585E-2</v>
      </c>
      <c r="E104" s="2">
        <f>MACD!F104</f>
        <v>-4.0661776926319462E-2</v>
      </c>
      <c r="F104" s="2">
        <f>'Moving Avg'!D104</f>
        <v>3.7199399999999998</v>
      </c>
      <c r="G104" s="2">
        <f>'Moving Avg'!F104</f>
        <v>3.6353400000000007</v>
      </c>
      <c r="H104" s="2">
        <f>'Moving Avg'!G104</f>
        <v>3.6943220000000001</v>
      </c>
      <c r="I104" s="2">
        <f>'Moving Avg'!H104</f>
        <v>0</v>
      </c>
      <c r="J104" s="6" t="str">
        <f>OBV!F104</f>
        <v>BULLISH</v>
      </c>
      <c r="K104" s="6" t="str">
        <f>OBV!G104</f>
        <v>WEAK</v>
      </c>
      <c r="L104" s="6" t="str">
        <f>OBV!H104</f>
        <v>CONFIRMED BULLISH</v>
      </c>
      <c r="M104" s="8">
        <f t="shared" si="13"/>
        <v>50</v>
      </c>
      <c r="N104" s="8">
        <f t="shared" si="10"/>
        <v>100</v>
      </c>
      <c r="O104" s="8">
        <f t="shared" si="11"/>
        <v>50</v>
      </c>
      <c r="P104" s="8">
        <f t="shared" si="12"/>
        <v>67</v>
      </c>
      <c r="Q104" s="9">
        <f t="shared" si="14"/>
        <v>70.05</v>
      </c>
      <c r="R104" s="9">
        <f t="shared" si="15"/>
        <v>64.25</v>
      </c>
      <c r="S104" s="9">
        <f t="shared" si="16"/>
        <v>65.150000000000006</v>
      </c>
      <c r="T104" s="9">
        <f t="shared" si="17"/>
        <v>66.75</v>
      </c>
      <c r="U104" s="8">
        <f t="shared" si="18"/>
        <v>66.483333333333334</v>
      </c>
      <c r="V104" s="8">
        <f t="shared" si="19"/>
        <v>66.550000000000011</v>
      </c>
    </row>
    <row r="105" spans="1:22" ht="13.5" x14ac:dyDescent="0.25">
      <c r="A105" s="3">
        <f>RSI!A105</f>
        <v>42157</v>
      </c>
      <c r="B105" s="2">
        <f>RSI!B105</f>
        <v>3.7603</v>
      </c>
      <c r="C105" s="2">
        <f>RSI!I105</f>
        <v>58.213311175591727</v>
      </c>
      <c r="D105" s="2">
        <f>MACD!E105</f>
        <v>-7.4544046259675589E-2</v>
      </c>
      <c r="E105" s="2">
        <f>MACD!F105</f>
        <v>-4.7438230792990692E-2</v>
      </c>
      <c r="F105" s="2">
        <f>'Moving Avg'!D105</f>
        <v>3.7477800000000001</v>
      </c>
      <c r="G105" s="2">
        <f>'Moving Avg'!F105</f>
        <v>3.6457850000000009</v>
      </c>
      <c r="H105" s="2">
        <f>'Moving Avg'!G105</f>
        <v>3.6929280000000015</v>
      </c>
      <c r="I105" s="2">
        <f>'Moving Avg'!H105</f>
        <v>0</v>
      </c>
      <c r="J105" s="6" t="str">
        <f>OBV!F105</f>
        <v>BULLISH</v>
      </c>
      <c r="K105" s="6" t="str">
        <f>OBV!G105</f>
        <v>WEAK</v>
      </c>
      <c r="L105" s="6" t="str">
        <f>OBV!H105</f>
        <v>CONFIRMED BULLISH</v>
      </c>
      <c r="M105" s="8">
        <f t="shared" si="13"/>
        <v>50</v>
      </c>
      <c r="N105" s="8">
        <f t="shared" si="10"/>
        <v>100</v>
      </c>
      <c r="O105" s="8">
        <f t="shared" si="11"/>
        <v>50</v>
      </c>
      <c r="P105" s="8">
        <f t="shared" si="12"/>
        <v>67</v>
      </c>
      <c r="Q105" s="9">
        <f t="shared" si="14"/>
        <v>70.05</v>
      </c>
      <c r="R105" s="9">
        <f t="shared" si="15"/>
        <v>64.25</v>
      </c>
      <c r="S105" s="9">
        <f t="shared" si="16"/>
        <v>65.150000000000006</v>
      </c>
      <c r="T105" s="9">
        <f t="shared" si="17"/>
        <v>66.75</v>
      </c>
      <c r="U105" s="8">
        <f t="shared" si="18"/>
        <v>66.483333333333334</v>
      </c>
      <c r="V105" s="8">
        <f t="shared" si="19"/>
        <v>66.550000000000011</v>
      </c>
    </row>
    <row r="106" spans="1:22" ht="13.5" x14ac:dyDescent="0.25">
      <c r="A106" s="3">
        <f>RSI!A106</f>
        <v>42158</v>
      </c>
      <c r="B106" s="2">
        <f>RSI!B106</f>
        <v>3.6141000000000001</v>
      </c>
      <c r="C106" s="2">
        <f>RSI!I106</f>
        <v>44.598918354064757</v>
      </c>
      <c r="D106" s="2">
        <f>MACD!E106</f>
        <v>-6.2026010313186219E-2</v>
      </c>
      <c r="E106" s="2">
        <f>MACD!F106</f>
        <v>-5.0355786697029802E-2</v>
      </c>
      <c r="F106" s="2">
        <f>'Moving Avg'!D106</f>
        <v>3.7450000000000001</v>
      </c>
      <c r="G106" s="2">
        <f>'Moving Avg'!F106</f>
        <v>3.6457850000000001</v>
      </c>
      <c r="H106" s="2">
        <f>'Moving Avg'!G106</f>
        <v>3.6880540000000019</v>
      </c>
      <c r="I106" s="2">
        <f>'Moving Avg'!H106</f>
        <v>0</v>
      </c>
      <c r="J106" s="6" t="str">
        <f>OBV!F106</f>
        <v>BULLISH</v>
      </c>
      <c r="K106" s="6" t="str">
        <f>OBV!G106</f>
        <v>WEAK</v>
      </c>
      <c r="L106" s="6" t="str">
        <f>OBV!H106</f>
        <v>BULLISH DIVERGENCE</v>
      </c>
      <c r="M106" s="8">
        <f t="shared" si="13"/>
        <v>50</v>
      </c>
      <c r="N106" s="8">
        <f t="shared" si="10"/>
        <v>45</v>
      </c>
      <c r="O106" s="8">
        <f t="shared" si="11"/>
        <v>50</v>
      </c>
      <c r="P106" s="8">
        <f t="shared" si="12"/>
        <v>50</v>
      </c>
      <c r="Q106" s="9">
        <f t="shared" si="14"/>
        <v>48.25</v>
      </c>
      <c r="R106" s="9">
        <f t="shared" si="15"/>
        <v>49</v>
      </c>
      <c r="S106" s="9">
        <f t="shared" si="16"/>
        <v>49.25</v>
      </c>
      <c r="T106" s="9">
        <f t="shared" si="17"/>
        <v>48.75</v>
      </c>
      <c r="U106" s="8">
        <f t="shared" si="18"/>
        <v>48.833333333333336</v>
      </c>
      <c r="V106" s="8">
        <f t="shared" si="19"/>
        <v>48.8125</v>
      </c>
    </row>
    <row r="107" spans="1:22" ht="13.5" x14ac:dyDescent="0.25">
      <c r="A107" s="3">
        <f>RSI!A107</f>
        <v>42159</v>
      </c>
      <c r="B107" s="2">
        <f>RSI!B107</f>
        <v>3.6141000000000001</v>
      </c>
      <c r="C107" s="2">
        <f>RSI!I107</f>
        <v>44.598918354064757</v>
      </c>
      <c r="D107" s="2">
        <f>MACD!E107</f>
        <v>-4.8896768357239218E-2</v>
      </c>
      <c r="E107" s="2">
        <f>MACD!F107</f>
        <v>-5.0063983029071689E-2</v>
      </c>
      <c r="F107" s="2">
        <f>'Moving Avg'!D107</f>
        <v>3.7241</v>
      </c>
      <c r="G107" s="2">
        <f>'Moving Avg'!F107</f>
        <v>3.6457849999999992</v>
      </c>
      <c r="H107" s="2">
        <f>'Moving Avg'!G107</f>
        <v>3.6837360000000015</v>
      </c>
      <c r="I107" s="2">
        <f>'Moving Avg'!H107</f>
        <v>0</v>
      </c>
      <c r="J107" s="6" t="str">
        <f>OBV!F107</f>
        <v>BEARISH</v>
      </c>
      <c r="K107" s="6" t="str">
        <f>OBV!G107</f>
        <v>NEUTRAL</v>
      </c>
      <c r="L107" s="6" t="str">
        <f>OBV!H107</f>
        <v>CONFIRMED BEARISH</v>
      </c>
      <c r="M107" s="8">
        <f t="shared" si="13"/>
        <v>50</v>
      </c>
      <c r="N107" s="8">
        <f t="shared" si="10"/>
        <v>0</v>
      </c>
      <c r="O107" s="8">
        <f t="shared" si="11"/>
        <v>50</v>
      </c>
      <c r="P107" s="8">
        <f t="shared" si="12"/>
        <v>16.5</v>
      </c>
      <c r="Q107" s="9">
        <f t="shared" si="14"/>
        <v>27.475000000000001</v>
      </c>
      <c r="R107" s="9">
        <f t="shared" si="15"/>
        <v>31.625</v>
      </c>
      <c r="S107" s="9">
        <f t="shared" si="16"/>
        <v>27.425000000000001</v>
      </c>
      <c r="T107" s="9">
        <f t="shared" si="17"/>
        <v>29.125</v>
      </c>
      <c r="U107" s="8">
        <f t="shared" si="18"/>
        <v>28.841666666666669</v>
      </c>
      <c r="V107" s="8">
        <f t="shared" si="19"/>
        <v>28.912500000000001</v>
      </c>
    </row>
    <row r="108" spans="1:22" ht="13.5" x14ac:dyDescent="0.25">
      <c r="A108" s="3">
        <f>RSI!A108</f>
        <v>42160</v>
      </c>
      <c r="B108" s="2">
        <f>RSI!B108</f>
        <v>3.7185999999999999</v>
      </c>
      <c r="C108" s="2">
        <f>RSI!I108</f>
        <v>53.595445016545774</v>
      </c>
      <c r="D108" s="2">
        <f>MACD!E108</f>
        <v>-4.7297541544377708E-2</v>
      </c>
      <c r="E108" s="2">
        <f>MACD!F108</f>
        <v>-4.9510694732132897E-2</v>
      </c>
      <c r="F108" s="2">
        <f>'Moving Avg'!D108</f>
        <v>3.7046199999999998</v>
      </c>
      <c r="G108" s="2">
        <f>'Moving Avg'!F108</f>
        <v>3.6541449999999998</v>
      </c>
      <c r="H108" s="2">
        <f>'Moving Avg'!G108</f>
        <v>3.6815080000000018</v>
      </c>
      <c r="I108" s="2">
        <f>'Moving Avg'!H108</f>
        <v>0</v>
      </c>
      <c r="J108" s="6" t="str">
        <f>OBV!F108</f>
        <v>BEARISH</v>
      </c>
      <c r="K108" s="6" t="str">
        <f>OBV!G108</f>
        <v>NEUTRAL</v>
      </c>
      <c r="L108" s="6" t="str">
        <f>OBV!H108</f>
        <v>CONFIRMED BEARISH</v>
      </c>
      <c r="M108" s="8">
        <f t="shared" si="13"/>
        <v>50</v>
      </c>
      <c r="N108" s="8">
        <f t="shared" si="10"/>
        <v>0</v>
      </c>
      <c r="O108" s="8">
        <f t="shared" si="11"/>
        <v>50</v>
      </c>
      <c r="P108" s="8">
        <f t="shared" si="12"/>
        <v>16.5</v>
      </c>
      <c r="Q108" s="9">
        <f t="shared" si="14"/>
        <v>27.475000000000001</v>
      </c>
      <c r="R108" s="9">
        <f t="shared" si="15"/>
        <v>31.625</v>
      </c>
      <c r="S108" s="9">
        <f t="shared" si="16"/>
        <v>27.425000000000001</v>
      </c>
      <c r="T108" s="9">
        <f t="shared" si="17"/>
        <v>29.125</v>
      </c>
      <c r="U108" s="8">
        <f t="shared" si="18"/>
        <v>28.841666666666669</v>
      </c>
      <c r="V108" s="8">
        <f t="shared" si="19"/>
        <v>28.912500000000001</v>
      </c>
    </row>
    <row r="109" spans="1:22" ht="13.5" x14ac:dyDescent="0.25">
      <c r="A109" s="3">
        <f>RSI!A109</f>
        <v>42163</v>
      </c>
      <c r="B109" s="2">
        <f>RSI!B109</f>
        <v>3.7603</v>
      </c>
      <c r="C109" s="2">
        <f>RSI!I109</f>
        <v>56.622534429083636</v>
      </c>
      <c r="D109" s="2">
        <f>MACD!E109</f>
        <v>-3.9662847699037496E-2</v>
      </c>
      <c r="E109" s="2">
        <f>MACD!F109</f>
        <v>-4.7541125325513821E-2</v>
      </c>
      <c r="F109" s="2">
        <f>'Moving Avg'!D109</f>
        <v>3.6934800000000001</v>
      </c>
      <c r="G109" s="2">
        <f>'Moving Avg'!F109</f>
        <v>3.6645899999999996</v>
      </c>
      <c r="H109" s="2">
        <f>'Moving Avg'!G109</f>
        <v>3.680114000000001</v>
      </c>
      <c r="I109" s="2">
        <f>'Moving Avg'!H109</f>
        <v>0</v>
      </c>
      <c r="J109" s="6" t="str">
        <f>OBV!F109</f>
        <v>BULLISH</v>
      </c>
      <c r="K109" s="6" t="str">
        <f>OBV!G109</f>
        <v>NEUTRAL</v>
      </c>
      <c r="L109" s="6" t="str">
        <f>OBV!H109</f>
        <v>BULLISH DIVERGENCE</v>
      </c>
      <c r="M109" s="8">
        <f t="shared" si="13"/>
        <v>50</v>
      </c>
      <c r="N109" s="8">
        <f t="shared" si="10"/>
        <v>0</v>
      </c>
      <c r="O109" s="8">
        <f t="shared" si="11"/>
        <v>50</v>
      </c>
      <c r="P109" s="8">
        <f t="shared" si="12"/>
        <v>66.5</v>
      </c>
      <c r="Q109" s="9">
        <f t="shared" si="14"/>
        <v>34.975000000000001</v>
      </c>
      <c r="R109" s="9">
        <f t="shared" si="15"/>
        <v>44.125</v>
      </c>
      <c r="S109" s="9">
        <f t="shared" si="16"/>
        <v>49.924999999999997</v>
      </c>
      <c r="T109" s="9">
        <f t="shared" si="17"/>
        <v>41.625</v>
      </c>
      <c r="U109" s="8">
        <f t="shared" si="18"/>
        <v>43.008333333333326</v>
      </c>
      <c r="V109" s="8">
        <f t="shared" si="19"/>
        <v>42.662499999999994</v>
      </c>
    </row>
    <row r="110" spans="1:22" ht="13.5" x14ac:dyDescent="0.25">
      <c r="A110" s="3">
        <f>RSI!A110</f>
        <v>42164</v>
      </c>
      <c r="B110" s="2">
        <f>RSI!B110</f>
        <v>3.7254999999999998</v>
      </c>
      <c r="C110" s="2">
        <f>RSI!I110</f>
        <v>53.486801018674406</v>
      </c>
      <c r="D110" s="2">
        <f>MACD!E110</f>
        <v>-4.6126687590021032E-2</v>
      </c>
      <c r="E110" s="2">
        <f>MACD!F110</f>
        <v>-4.7258237778415271E-2</v>
      </c>
      <c r="F110" s="2">
        <f>'Moving Avg'!D110</f>
        <v>3.6865200000000002</v>
      </c>
      <c r="G110" s="2">
        <f>'Moving Avg'!F110</f>
        <v>3.6739899999999999</v>
      </c>
      <c r="H110" s="2">
        <f>'Moving Avg'!G110</f>
        <v>3.6780240000000015</v>
      </c>
      <c r="I110" s="2">
        <f>'Moving Avg'!H110</f>
        <v>0</v>
      </c>
      <c r="J110" s="6" t="str">
        <f>OBV!F110</f>
        <v>BULLISH</v>
      </c>
      <c r="K110" s="6" t="str">
        <f>OBV!G110</f>
        <v>NEUTRAL</v>
      </c>
      <c r="L110" s="6" t="str">
        <f>OBV!H110</f>
        <v>BULLISH DIVERGENCE</v>
      </c>
      <c r="M110" s="8">
        <f t="shared" si="13"/>
        <v>50</v>
      </c>
      <c r="N110" s="8">
        <f t="shared" si="10"/>
        <v>0</v>
      </c>
      <c r="O110" s="8">
        <f t="shared" si="11"/>
        <v>50</v>
      </c>
      <c r="P110" s="8">
        <f t="shared" si="12"/>
        <v>66.5</v>
      </c>
      <c r="Q110" s="9">
        <f t="shared" si="14"/>
        <v>34.975000000000001</v>
      </c>
      <c r="R110" s="9">
        <f t="shared" si="15"/>
        <v>44.125</v>
      </c>
      <c r="S110" s="9">
        <f t="shared" si="16"/>
        <v>49.924999999999997</v>
      </c>
      <c r="T110" s="9">
        <f t="shared" si="17"/>
        <v>41.625</v>
      </c>
      <c r="U110" s="8">
        <f t="shared" si="18"/>
        <v>43.008333333333326</v>
      </c>
      <c r="V110" s="8">
        <f t="shared" si="19"/>
        <v>42.662499999999994</v>
      </c>
    </row>
    <row r="111" spans="1:22" ht="13.5" x14ac:dyDescent="0.25">
      <c r="A111" s="3">
        <f>RSI!A111</f>
        <v>42165</v>
      </c>
      <c r="B111" s="2">
        <f>RSI!B111</f>
        <v>3.7812000000000001</v>
      </c>
      <c r="C111" s="2">
        <f>RSI!I111</f>
        <v>57.539936345619601</v>
      </c>
      <c r="D111" s="2">
        <f>MACD!E111</f>
        <v>-5.4919420409566211E-2</v>
      </c>
      <c r="E111" s="2">
        <f>MACD!F111</f>
        <v>-4.8790474304645462E-2</v>
      </c>
      <c r="F111" s="2">
        <f>'Moving Avg'!D111</f>
        <v>3.7199399999999998</v>
      </c>
      <c r="G111" s="2">
        <f>'Moving Avg'!F111</f>
        <v>3.686175</v>
      </c>
      <c r="H111" s="2">
        <f>'Moving Avg'!G111</f>
        <v>3.677048000000001</v>
      </c>
      <c r="I111" s="2">
        <f>'Moving Avg'!H111</f>
        <v>0</v>
      </c>
      <c r="J111" s="6" t="str">
        <f>OBV!F111</f>
        <v>BULLISH</v>
      </c>
      <c r="K111" s="6" t="str">
        <f>OBV!G111</f>
        <v>WEAK</v>
      </c>
      <c r="L111" s="6" t="str">
        <f>OBV!H111</f>
        <v>CONFIRMED BULLISH</v>
      </c>
      <c r="M111" s="8">
        <f t="shared" si="13"/>
        <v>50</v>
      </c>
      <c r="N111" s="8">
        <f t="shared" si="10"/>
        <v>45</v>
      </c>
      <c r="O111" s="8">
        <f t="shared" si="11"/>
        <v>50</v>
      </c>
      <c r="P111" s="8">
        <f t="shared" si="12"/>
        <v>67</v>
      </c>
      <c r="Q111" s="9">
        <f t="shared" si="14"/>
        <v>50.8</v>
      </c>
      <c r="R111" s="9">
        <f t="shared" si="15"/>
        <v>53.25</v>
      </c>
      <c r="S111" s="9">
        <f t="shared" si="16"/>
        <v>56.900000000000006</v>
      </c>
      <c r="T111" s="9">
        <f t="shared" si="17"/>
        <v>53</v>
      </c>
      <c r="U111" s="8">
        <f t="shared" si="18"/>
        <v>53.65</v>
      </c>
      <c r="V111" s="8">
        <f t="shared" si="19"/>
        <v>53.487499999999997</v>
      </c>
    </row>
    <row r="112" spans="1:22" ht="13.5" x14ac:dyDescent="0.25">
      <c r="A112" s="3">
        <f>RSI!A112</f>
        <v>42166</v>
      </c>
      <c r="B112" s="2">
        <f>RSI!B112</f>
        <v>3.7254999999999998</v>
      </c>
      <c r="C112" s="2">
        <f>RSI!I112</f>
        <v>52.603492953957527</v>
      </c>
      <c r="D112" s="2">
        <f>MACD!E112</f>
        <v>-4.4863932784884319E-2</v>
      </c>
      <c r="E112" s="2">
        <f>MACD!F112</f>
        <v>-4.8005166000693239E-2</v>
      </c>
      <c r="F112" s="2">
        <f>'Moving Avg'!D112</f>
        <v>3.7422199999999997</v>
      </c>
      <c r="G112" s="2">
        <f>'Moving Avg'!F112</f>
        <v>3.6948799999999999</v>
      </c>
      <c r="H112" s="2">
        <f>'Moving Avg'!G112</f>
        <v>3.6763520000000018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CONFIRMED BULLISH</v>
      </c>
      <c r="M112" s="8">
        <f t="shared" si="13"/>
        <v>50</v>
      </c>
      <c r="N112" s="8">
        <f t="shared" si="10"/>
        <v>0</v>
      </c>
      <c r="O112" s="8">
        <f t="shared" si="11"/>
        <v>50</v>
      </c>
      <c r="P112" s="8">
        <f t="shared" si="12"/>
        <v>67</v>
      </c>
      <c r="Q112" s="9">
        <f t="shared" si="14"/>
        <v>35.049999999999997</v>
      </c>
      <c r="R112" s="9">
        <f t="shared" si="15"/>
        <v>44.25</v>
      </c>
      <c r="S112" s="9">
        <f t="shared" si="16"/>
        <v>50.150000000000006</v>
      </c>
      <c r="T112" s="9">
        <f t="shared" si="17"/>
        <v>41.75</v>
      </c>
      <c r="U112" s="8">
        <f t="shared" si="18"/>
        <v>43.15</v>
      </c>
      <c r="V112" s="8">
        <f t="shared" si="19"/>
        <v>42.8</v>
      </c>
    </row>
    <row r="113" spans="1:22" ht="13.5" x14ac:dyDescent="0.25">
      <c r="A113" s="3">
        <f>RSI!A113</f>
        <v>42167</v>
      </c>
      <c r="B113" s="2">
        <f>RSI!B113</f>
        <v>3.7603</v>
      </c>
      <c r="C113" s="2">
        <f>RSI!I113</f>
        <v>55.190083302403949</v>
      </c>
      <c r="D113" s="2">
        <f>MACD!E113</f>
        <v>-2.4146226722414177E-2</v>
      </c>
      <c r="E113" s="2">
        <f>MACD!F113</f>
        <v>-4.3233378145037429E-2</v>
      </c>
      <c r="F113" s="2">
        <f>'Moving Avg'!D113</f>
        <v>3.7505600000000001</v>
      </c>
      <c r="G113" s="2">
        <f>'Moving Avg'!F113</f>
        <v>3.7018400000000007</v>
      </c>
      <c r="H113" s="2">
        <f>'Moving Avg'!G113</f>
        <v>3.6770480000000014</v>
      </c>
      <c r="I113" s="2">
        <f>'Moving Avg'!H113</f>
        <v>0</v>
      </c>
      <c r="J113" s="6" t="str">
        <f>OBV!F113</f>
        <v>BULLISH</v>
      </c>
      <c r="K113" s="6" t="str">
        <f>OBV!G113</f>
        <v>WEAK</v>
      </c>
      <c r="L113" s="6" t="str">
        <f>OBV!H113</f>
        <v>CONFIRMED BULLISH</v>
      </c>
      <c r="M113" s="8">
        <f t="shared" si="13"/>
        <v>50</v>
      </c>
      <c r="N113" s="8">
        <f t="shared" si="10"/>
        <v>0</v>
      </c>
      <c r="O113" s="8">
        <f t="shared" si="11"/>
        <v>50</v>
      </c>
      <c r="P113" s="8">
        <f t="shared" si="12"/>
        <v>67</v>
      </c>
      <c r="Q113" s="9">
        <f t="shared" si="14"/>
        <v>35.049999999999997</v>
      </c>
      <c r="R113" s="9">
        <f t="shared" si="15"/>
        <v>44.25</v>
      </c>
      <c r="S113" s="9">
        <f t="shared" si="16"/>
        <v>50.150000000000006</v>
      </c>
      <c r="T113" s="9">
        <f t="shared" si="17"/>
        <v>41.75</v>
      </c>
      <c r="U113" s="8">
        <f t="shared" si="18"/>
        <v>43.15</v>
      </c>
      <c r="V113" s="8">
        <f t="shared" si="19"/>
        <v>42.8</v>
      </c>
    </row>
    <row r="114" spans="1:22" ht="13.5" x14ac:dyDescent="0.25">
      <c r="A114" s="3">
        <f>RSI!A114</f>
        <v>42170</v>
      </c>
      <c r="B114" s="2">
        <f>RSI!B114</f>
        <v>3.7951999999999999</v>
      </c>
      <c r="C114" s="2">
        <f>RSI!I114</f>
        <v>57.684188980780206</v>
      </c>
      <c r="D114" s="2">
        <f>MACD!E114</f>
        <v>-9.5896624088278593E-3</v>
      </c>
      <c r="E114" s="2">
        <f>MACD!F114</f>
        <v>-3.6504634997795514E-2</v>
      </c>
      <c r="F114" s="2">
        <f>'Moving Avg'!D114</f>
        <v>3.7575400000000001</v>
      </c>
      <c r="G114" s="2">
        <f>'Moving Avg'!F114</f>
        <v>3.7105449999999998</v>
      </c>
      <c r="H114" s="2">
        <f>'Moving Avg'!G114</f>
        <v>3.6784420000000013</v>
      </c>
      <c r="I114" s="2">
        <f>'Moving Avg'!H114</f>
        <v>0</v>
      </c>
      <c r="J114" s="6" t="str">
        <f>OBV!F114</f>
        <v>BULLISH</v>
      </c>
      <c r="K114" s="6" t="str">
        <f>OBV!G114</f>
        <v>WEAK</v>
      </c>
      <c r="L114" s="6" t="str">
        <f>OBV!H114</f>
        <v>CONFIRMED BULLISH</v>
      </c>
      <c r="M114" s="8">
        <f t="shared" si="13"/>
        <v>50</v>
      </c>
      <c r="N114" s="8">
        <f t="shared" si="10"/>
        <v>0</v>
      </c>
      <c r="O114" s="8">
        <f t="shared" si="11"/>
        <v>50</v>
      </c>
      <c r="P114" s="8">
        <f t="shared" si="12"/>
        <v>67</v>
      </c>
      <c r="Q114" s="9">
        <f t="shared" si="14"/>
        <v>35.049999999999997</v>
      </c>
      <c r="R114" s="9">
        <f t="shared" si="15"/>
        <v>44.25</v>
      </c>
      <c r="S114" s="9">
        <f t="shared" si="16"/>
        <v>50.150000000000006</v>
      </c>
      <c r="T114" s="9">
        <f t="shared" si="17"/>
        <v>41.75</v>
      </c>
      <c r="U114" s="8">
        <f t="shared" si="18"/>
        <v>43.15</v>
      </c>
      <c r="V114" s="8">
        <f t="shared" si="19"/>
        <v>42.8</v>
      </c>
    </row>
    <row r="115" spans="1:22" ht="13.5" x14ac:dyDescent="0.25">
      <c r="A115" s="3">
        <f>RSI!A115</f>
        <v>42171</v>
      </c>
      <c r="B115" s="2">
        <f>RSI!B115</f>
        <v>3.7603</v>
      </c>
      <c r="C115" s="2">
        <f>RSI!I115</f>
        <v>54.422065341780979</v>
      </c>
      <c r="D115" s="2">
        <f>MACD!E115</f>
        <v>-3.8226714234381731E-3</v>
      </c>
      <c r="E115" s="2">
        <f>MACD!F115</f>
        <v>-2.9968242282924048E-2</v>
      </c>
      <c r="F115" s="2">
        <f>'Moving Avg'!D115</f>
        <v>3.7644999999999995</v>
      </c>
      <c r="G115" s="2">
        <f>'Moving Avg'!F115</f>
        <v>3.7157649999999998</v>
      </c>
      <c r="H115" s="2">
        <f>'Moving Avg'!G115</f>
        <v>3.6791380000000009</v>
      </c>
      <c r="I115" s="2">
        <f>'Moving Avg'!H115</f>
        <v>0</v>
      </c>
      <c r="J115" s="6" t="str">
        <f>OBV!F115</f>
        <v>BULLISH</v>
      </c>
      <c r="K115" s="6" t="str">
        <f>OBV!G115</f>
        <v>WEAK</v>
      </c>
      <c r="L115" s="6" t="str">
        <f>OBV!H115</f>
        <v>CONFIRMED BULLISH</v>
      </c>
      <c r="M115" s="8">
        <f t="shared" si="13"/>
        <v>50</v>
      </c>
      <c r="N115" s="8">
        <f t="shared" si="10"/>
        <v>0</v>
      </c>
      <c r="O115" s="8">
        <f t="shared" si="11"/>
        <v>50</v>
      </c>
      <c r="P115" s="8">
        <f t="shared" si="12"/>
        <v>67</v>
      </c>
      <c r="Q115" s="9">
        <f t="shared" si="14"/>
        <v>35.049999999999997</v>
      </c>
      <c r="R115" s="9">
        <f t="shared" si="15"/>
        <v>44.25</v>
      </c>
      <c r="S115" s="9">
        <f t="shared" si="16"/>
        <v>50.150000000000006</v>
      </c>
      <c r="T115" s="9">
        <f t="shared" si="17"/>
        <v>41.75</v>
      </c>
      <c r="U115" s="8">
        <f t="shared" si="18"/>
        <v>43.15</v>
      </c>
      <c r="V115" s="8">
        <f t="shared" si="19"/>
        <v>42.8</v>
      </c>
    </row>
    <row r="116" spans="1:22" ht="13.5" x14ac:dyDescent="0.25">
      <c r="A116" s="3">
        <f>RSI!A116</f>
        <v>42172</v>
      </c>
      <c r="B116" s="2">
        <f>RSI!B116</f>
        <v>3.7951999999999999</v>
      </c>
      <c r="C116" s="2">
        <f>RSI!I116</f>
        <v>57.038487806626506</v>
      </c>
      <c r="D116" s="2">
        <f>MACD!E116</f>
        <v>-2.4338303313250709E-2</v>
      </c>
      <c r="E116" s="2">
        <f>MACD!F116</f>
        <v>-2.8842254488989381E-2</v>
      </c>
      <c r="F116" s="2">
        <f>'Moving Avg'!D116</f>
        <v>3.7673000000000001</v>
      </c>
      <c r="G116" s="2">
        <f>'Moving Avg'!F116</f>
        <v>3.7227299999999994</v>
      </c>
      <c r="H116" s="2">
        <f>'Moving Avg'!G116</f>
        <v>3.6798360000000003</v>
      </c>
      <c r="I116" s="2">
        <f>'Moving Avg'!H116</f>
        <v>0</v>
      </c>
      <c r="J116" s="6" t="str">
        <f>OBV!F116</f>
        <v>BULLISH</v>
      </c>
      <c r="K116" s="6" t="str">
        <f>OBV!G116</f>
        <v>WEAK</v>
      </c>
      <c r="L116" s="6" t="str">
        <f>OBV!H116</f>
        <v>CONFIRMED BULLISH</v>
      </c>
      <c r="M116" s="8">
        <f t="shared" si="13"/>
        <v>50</v>
      </c>
      <c r="N116" s="8">
        <f t="shared" si="10"/>
        <v>0</v>
      </c>
      <c r="O116" s="8">
        <f t="shared" si="11"/>
        <v>50</v>
      </c>
      <c r="P116" s="8">
        <f t="shared" si="12"/>
        <v>67</v>
      </c>
      <c r="Q116" s="9">
        <f t="shared" si="14"/>
        <v>35.049999999999997</v>
      </c>
      <c r="R116" s="9">
        <f t="shared" si="15"/>
        <v>44.25</v>
      </c>
      <c r="S116" s="9">
        <f t="shared" si="16"/>
        <v>50.150000000000006</v>
      </c>
      <c r="T116" s="9">
        <f t="shared" si="17"/>
        <v>41.75</v>
      </c>
      <c r="U116" s="8">
        <f t="shared" si="18"/>
        <v>43.15</v>
      </c>
      <c r="V116" s="8">
        <f t="shared" si="19"/>
        <v>42.8</v>
      </c>
    </row>
    <row r="117" spans="1:22" ht="13.5" x14ac:dyDescent="0.25">
      <c r="A117" s="3">
        <f>RSI!A117</f>
        <v>42173</v>
      </c>
      <c r="B117" s="2">
        <f>RSI!B117</f>
        <v>3.7951999999999999</v>
      </c>
      <c r="C117" s="2">
        <f>RSI!I117</f>
        <v>57.038487806626506</v>
      </c>
      <c r="D117" s="2">
        <f>MACD!E117</f>
        <v>-4.2198262163522404E-2</v>
      </c>
      <c r="E117" s="2">
        <f>MACD!F117</f>
        <v>-3.1513456023895985E-2</v>
      </c>
      <c r="F117" s="2">
        <f>'Moving Avg'!D117</f>
        <v>3.7812399999999995</v>
      </c>
      <c r="G117" s="2">
        <f>'Moving Avg'!F117</f>
        <v>3.7289999999999992</v>
      </c>
      <c r="H117" s="2">
        <f>'Moving Avg'!G117</f>
        <v>3.6812299999999998</v>
      </c>
      <c r="I117" s="2">
        <f>'Moving Avg'!H117</f>
        <v>0</v>
      </c>
      <c r="J117" s="6" t="str">
        <f>OBV!F117</f>
        <v>BULLISH</v>
      </c>
      <c r="K117" s="6" t="str">
        <f>OBV!G117</f>
        <v>WEAK</v>
      </c>
      <c r="L117" s="6" t="str">
        <f>OBV!H117</f>
        <v>CONFIRMED BULLISH</v>
      </c>
      <c r="M117" s="8">
        <f t="shared" si="13"/>
        <v>50</v>
      </c>
      <c r="N117" s="8">
        <f t="shared" si="10"/>
        <v>45</v>
      </c>
      <c r="O117" s="8">
        <f t="shared" si="11"/>
        <v>50</v>
      </c>
      <c r="P117" s="8">
        <f t="shared" si="12"/>
        <v>67</v>
      </c>
      <c r="Q117" s="9">
        <f t="shared" si="14"/>
        <v>50.8</v>
      </c>
      <c r="R117" s="9">
        <f t="shared" si="15"/>
        <v>53.25</v>
      </c>
      <c r="S117" s="9">
        <f t="shared" si="16"/>
        <v>56.900000000000006</v>
      </c>
      <c r="T117" s="9">
        <f t="shared" si="17"/>
        <v>53</v>
      </c>
      <c r="U117" s="8">
        <f t="shared" si="18"/>
        <v>53.65</v>
      </c>
      <c r="V117" s="8">
        <f t="shared" si="19"/>
        <v>53.487499999999997</v>
      </c>
    </row>
    <row r="118" spans="1:22" ht="13.5" x14ac:dyDescent="0.25">
      <c r="A118" s="3">
        <f>RSI!A118</f>
        <v>42174</v>
      </c>
      <c r="B118" s="2">
        <f>RSI!B118</f>
        <v>3.83</v>
      </c>
      <c r="C118" s="2">
        <f>RSI!I118</f>
        <v>59.712981277600221</v>
      </c>
      <c r="D118" s="2">
        <f>MACD!E118</f>
        <v>-4.4274887904749871E-2</v>
      </c>
      <c r="E118" s="2">
        <f>MACD!F118</f>
        <v>-3.4065742400066761E-2</v>
      </c>
      <c r="F118" s="2">
        <f>'Moving Avg'!D118</f>
        <v>3.7951799999999998</v>
      </c>
      <c r="G118" s="2">
        <f>'Moving Avg'!F118</f>
        <v>3.7377049999999996</v>
      </c>
      <c r="H118" s="2">
        <f>'Moving Avg'!G118</f>
        <v>3.6833200000000006</v>
      </c>
      <c r="I118" s="2">
        <f>'Moving Avg'!H118</f>
        <v>0</v>
      </c>
      <c r="J118" s="6" t="str">
        <f>OBV!F118</f>
        <v>BULLISH</v>
      </c>
      <c r="K118" s="6" t="str">
        <f>OBV!G118</f>
        <v>WEAK</v>
      </c>
      <c r="L118" s="6" t="str">
        <f>OBV!H118</f>
        <v>CONFIRMED BULLISH</v>
      </c>
      <c r="M118" s="8">
        <f t="shared" si="13"/>
        <v>50</v>
      </c>
      <c r="N118" s="8">
        <f t="shared" si="10"/>
        <v>45</v>
      </c>
      <c r="O118" s="8">
        <f t="shared" si="11"/>
        <v>50</v>
      </c>
      <c r="P118" s="8">
        <f t="shared" si="12"/>
        <v>67</v>
      </c>
      <c r="Q118" s="9">
        <f t="shared" si="14"/>
        <v>50.8</v>
      </c>
      <c r="R118" s="9">
        <f t="shared" si="15"/>
        <v>53.25</v>
      </c>
      <c r="S118" s="9">
        <f t="shared" si="16"/>
        <v>56.900000000000006</v>
      </c>
      <c r="T118" s="9">
        <f t="shared" si="17"/>
        <v>53</v>
      </c>
      <c r="U118" s="8">
        <f t="shared" si="18"/>
        <v>53.65</v>
      </c>
      <c r="V118" s="8">
        <f t="shared" si="19"/>
        <v>53.487499999999997</v>
      </c>
    </row>
    <row r="119" spans="1:22" ht="13.5" x14ac:dyDescent="0.25">
      <c r="A119" s="3">
        <f>RSI!A119</f>
        <v>42177</v>
      </c>
      <c r="B119" s="2">
        <f>RSI!B119</f>
        <v>3.83</v>
      </c>
      <c r="C119" s="2">
        <f>RSI!I119</f>
        <v>59.712981277600221</v>
      </c>
      <c r="D119" s="2">
        <f>MACD!E119</f>
        <v>-4.025144781135559E-2</v>
      </c>
      <c r="E119" s="2">
        <f>MACD!F119</f>
        <v>-3.5302883482324528E-2</v>
      </c>
      <c r="F119" s="2">
        <f>'Moving Avg'!D119</f>
        <v>3.8021400000000001</v>
      </c>
      <c r="G119" s="2">
        <f>'Moving Avg'!F119</f>
        <v>3.7432749999999997</v>
      </c>
      <c r="H119" s="2">
        <f>'Moving Avg'!G119</f>
        <v>3.6855480000000012</v>
      </c>
      <c r="I119" s="2">
        <f>'Moving Avg'!H119</f>
        <v>0</v>
      </c>
      <c r="J119" s="6" t="str">
        <f>OBV!F119</f>
        <v>BULLISH</v>
      </c>
      <c r="K119" s="6" t="str">
        <f>OBV!G119</f>
        <v>WEAK</v>
      </c>
      <c r="L119" s="6" t="str">
        <f>OBV!H119</f>
        <v>CONFIRMED BULLISH</v>
      </c>
      <c r="M119" s="8">
        <f t="shared" si="13"/>
        <v>50</v>
      </c>
      <c r="N119" s="8">
        <f t="shared" si="10"/>
        <v>45</v>
      </c>
      <c r="O119" s="8">
        <f t="shared" si="11"/>
        <v>50</v>
      </c>
      <c r="P119" s="8">
        <f t="shared" si="12"/>
        <v>67</v>
      </c>
      <c r="Q119" s="9">
        <f t="shared" si="14"/>
        <v>50.8</v>
      </c>
      <c r="R119" s="9">
        <f t="shared" si="15"/>
        <v>53.25</v>
      </c>
      <c r="S119" s="9">
        <f t="shared" si="16"/>
        <v>56.900000000000006</v>
      </c>
      <c r="T119" s="9">
        <f t="shared" si="17"/>
        <v>53</v>
      </c>
      <c r="U119" s="8">
        <f t="shared" si="18"/>
        <v>53.65</v>
      </c>
      <c r="V119" s="8">
        <f t="shared" si="19"/>
        <v>53.487499999999997</v>
      </c>
    </row>
    <row r="120" spans="1:22" ht="13.5" x14ac:dyDescent="0.25">
      <c r="A120" s="3">
        <f>RSI!A120</f>
        <v>42178</v>
      </c>
      <c r="B120" s="2">
        <f>RSI!B120</f>
        <v>3.7951999999999999</v>
      </c>
      <c r="C120" s="2">
        <f>RSI!I120</f>
        <v>55.692068107993336</v>
      </c>
      <c r="D120" s="2">
        <f>MACD!E120</f>
        <v>-4.0210844344321206E-2</v>
      </c>
      <c r="E120" s="2">
        <f>MACD!F120</f>
        <v>-3.6284475654723862E-2</v>
      </c>
      <c r="F120" s="2">
        <f>'Moving Avg'!D120</f>
        <v>3.8091200000000001</v>
      </c>
      <c r="G120" s="2">
        <f>'Moving Avg'!F120</f>
        <v>3.7519799999999996</v>
      </c>
      <c r="H120" s="2">
        <f>'Moving Avg'!G120</f>
        <v>3.6870800000000008</v>
      </c>
      <c r="I120" s="2">
        <f>'Moving Avg'!H120</f>
        <v>0</v>
      </c>
      <c r="J120" s="6" t="str">
        <f>OBV!F120</f>
        <v>BULLISH</v>
      </c>
      <c r="K120" s="6" t="str">
        <f>OBV!G120</f>
        <v>WEAK</v>
      </c>
      <c r="L120" s="6" t="str">
        <f>OBV!H120</f>
        <v>CONFIRMED BULLISH</v>
      </c>
      <c r="M120" s="8">
        <f t="shared" si="13"/>
        <v>50</v>
      </c>
      <c r="N120" s="8">
        <f t="shared" si="10"/>
        <v>45</v>
      </c>
      <c r="O120" s="8">
        <f t="shared" si="11"/>
        <v>50</v>
      </c>
      <c r="P120" s="8">
        <f t="shared" si="12"/>
        <v>67</v>
      </c>
      <c r="Q120" s="9">
        <f t="shared" si="14"/>
        <v>50.8</v>
      </c>
      <c r="R120" s="9">
        <f t="shared" si="15"/>
        <v>53.25</v>
      </c>
      <c r="S120" s="9">
        <f t="shared" si="16"/>
        <v>56.900000000000006</v>
      </c>
      <c r="T120" s="9">
        <f t="shared" si="17"/>
        <v>53</v>
      </c>
      <c r="U120" s="8">
        <f t="shared" si="18"/>
        <v>53.65</v>
      </c>
      <c r="V120" s="8">
        <f t="shared" si="19"/>
        <v>53.487499999999997</v>
      </c>
    </row>
    <row r="121" spans="1:22" ht="13.5" x14ac:dyDescent="0.25">
      <c r="A121" s="3">
        <f>RSI!A121</f>
        <v>42179</v>
      </c>
      <c r="B121" s="2">
        <f>RSI!B121</f>
        <v>3.7534000000000001</v>
      </c>
      <c r="C121" s="2">
        <f>RSI!I121</f>
        <v>51.22975594541662</v>
      </c>
      <c r="D121" s="2">
        <f>MACD!E121</f>
        <v>-2.8849564199558753E-2</v>
      </c>
      <c r="E121" s="2">
        <f>MACD!F121</f>
        <v>-3.479749336369084E-2</v>
      </c>
      <c r="F121" s="2">
        <f>'Moving Avg'!D121</f>
        <v>3.8007599999999995</v>
      </c>
      <c r="G121" s="2">
        <f>'Moving Avg'!F121</f>
        <v>3.7582499999999994</v>
      </c>
      <c r="H121" s="2">
        <f>'Moving Avg'!G121</f>
        <v>3.6888920000000009</v>
      </c>
      <c r="I121" s="2">
        <f>'Moving Avg'!H121</f>
        <v>0</v>
      </c>
      <c r="J121" s="6" t="str">
        <f>OBV!F121</f>
        <v>BULLISH</v>
      </c>
      <c r="K121" s="6" t="str">
        <f>OBV!G121</f>
        <v>WEAK</v>
      </c>
      <c r="L121" s="6" t="str">
        <f>OBV!H121</f>
        <v>BULLISH DIVERGENCE</v>
      </c>
      <c r="M121" s="8">
        <f t="shared" si="13"/>
        <v>50</v>
      </c>
      <c r="N121" s="8">
        <f t="shared" si="10"/>
        <v>0</v>
      </c>
      <c r="O121" s="8">
        <f t="shared" si="11"/>
        <v>50</v>
      </c>
      <c r="P121" s="8">
        <f t="shared" si="12"/>
        <v>50</v>
      </c>
      <c r="Q121" s="9">
        <f t="shared" si="14"/>
        <v>32.5</v>
      </c>
      <c r="R121" s="9">
        <f t="shared" si="15"/>
        <v>40</v>
      </c>
      <c r="S121" s="9">
        <f t="shared" si="16"/>
        <v>42.5</v>
      </c>
      <c r="T121" s="9">
        <f t="shared" si="17"/>
        <v>37.5</v>
      </c>
      <c r="U121" s="8">
        <f t="shared" si="18"/>
        <v>38.333333333333336</v>
      </c>
      <c r="V121" s="8">
        <f t="shared" si="19"/>
        <v>38.125</v>
      </c>
    </row>
    <row r="122" spans="1:22" ht="13.5" x14ac:dyDescent="0.25">
      <c r="A122" s="3">
        <f>RSI!A122</f>
        <v>42180</v>
      </c>
      <c r="B122" s="2">
        <f>RSI!B122</f>
        <v>3.7254999999999998</v>
      </c>
      <c r="C122" s="2">
        <f>RSI!I122</f>
        <v>48.439895952088492</v>
      </c>
      <c r="D122" s="2">
        <f>MACD!E122</f>
        <v>-2.5805261360219767E-2</v>
      </c>
      <c r="E122" s="2">
        <f>MACD!F122</f>
        <v>-3.2999046962996631E-2</v>
      </c>
      <c r="F122" s="2">
        <f>'Moving Avg'!D122</f>
        <v>3.7868200000000001</v>
      </c>
      <c r="G122" s="2">
        <f>'Moving Avg'!F122</f>
        <v>3.7585949999999997</v>
      </c>
      <c r="H122" s="2">
        <f>'Moving Avg'!G122</f>
        <v>3.6890300000000007</v>
      </c>
      <c r="I122" s="2">
        <f>'Moving Avg'!H122</f>
        <v>0</v>
      </c>
      <c r="J122" s="6" t="str">
        <f>OBV!F122</f>
        <v>BULLISH</v>
      </c>
      <c r="K122" s="6" t="str">
        <f>OBV!G122</f>
        <v>WEAK</v>
      </c>
      <c r="L122" s="6" t="str">
        <f>OBV!H122</f>
        <v>BULLISH DIVERGENCE</v>
      </c>
      <c r="M122" s="8">
        <f t="shared" si="13"/>
        <v>50</v>
      </c>
      <c r="N122" s="8">
        <f t="shared" si="10"/>
        <v>0</v>
      </c>
      <c r="O122" s="8">
        <f t="shared" si="11"/>
        <v>50</v>
      </c>
      <c r="P122" s="8">
        <f t="shared" si="12"/>
        <v>50</v>
      </c>
      <c r="Q122" s="9">
        <f t="shared" si="14"/>
        <v>32.5</v>
      </c>
      <c r="R122" s="9">
        <f t="shared" si="15"/>
        <v>40</v>
      </c>
      <c r="S122" s="9">
        <f t="shared" si="16"/>
        <v>42.5</v>
      </c>
      <c r="T122" s="9">
        <f t="shared" si="17"/>
        <v>37.5</v>
      </c>
      <c r="U122" s="8">
        <f t="shared" si="18"/>
        <v>38.333333333333336</v>
      </c>
      <c r="V122" s="8">
        <f t="shared" si="19"/>
        <v>38.125</v>
      </c>
    </row>
    <row r="123" spans="1:22" ht="13.5" x14ac:dyDescent="0.25">
      <c r="A123" s="3">
        <f>RSI!A123</f>
        <v>42181</v>
      </c>
      <c r="B123" s="2">
        <f>RSI!B123</f>
        <v>3.6977000000000002</v>
      </c>
      <c r="C123" s="2">
        <f>RSI!I123</f>
        <v>45.765512197649393</v>
      </c>
      <c r="D123" s="2">
        <f>MACD!E123</f>
        <v>-1.5712941342387765E-2</v>
      </c>
      <c r="E123" s="2">
        <f>MACD!F123</f>
        <v>-2.9541825838874859E-2</v>
      </c>
      <c r="F123" s="2">
        <f>'Moving Avg'!D123</f>
        <v>3.7603599999999999</v>
      </c>
      <c r="G123" s="2">
        <f>'Moving Avg'!F123</f>
        <v>3.7526800000000002</v>
      </c>
      <c r="H123" s="2">
        <f>'Moving Avg'!G123</f>
        <v>3.6886120000000004</v>
      </c>
      <c r="I123" s="2">
        <f>'Moving Avg'!H123</f>
        <v>0</v>
      </c>
      <c r="J123" s="6" t="str">
        <f>OBV!F123</f>
        <v>BEARISH</v>
      </c>
      <c r="K123" s="6" t="str">
        <f>OBV!G123</f>
        <v>STRONG</v>
      </c>
      <c r="L123" s="6" t="str">
        <f>OBV!H123</f>
        <v>CONFIRMED BEARISH</v>
      </c>
      <c r="M123" s="8">
        <f t="shared" si="13"/>
        <v>50</v>
      </c>
      <c r="N123" s="8">
        <f t="shared" si="10"/>
        <v>0</v>
      </c>
      <c r="O123" s="8">
        <f t="shared" si="11"/>
        <v>50</v>
      </c>
      <c r="P123" s="8">
        <f t="shared" si="12"/>
        <v>33</v>
      </c>
      <c r="Q123" s="9">
        <f t="shared" si="14"/>
        <v>29.95</v>
      </c>
      <c r="R123" s="9">
        <f t="shared" si="15"/>
        <v>35.75</v>
      </c>
      <c r="S123" s="9">
        <f t="shared" si="16"/>
        <v>34.85</v>
      </c>
      <c r="T123" s="9">
        <f t="shared" si="17"/>
        <v>33.25</v>
      </c>
      <c r="U123" s="8">
        <f t="shared" si="18"/>
        <v>33.516666666666673</v>
      </c>
      <c r="V123" s="8">
        <f t="shared" si="19"/>
        <v>33.450000000000003</v>
      </c>
    </row>
    <row r="124" spans="1:22" ht="13.5" x14ac:dyDescent="0.25">
      <c r="A124" s="3">
        <f>RSI!A124</f>
        <v>42184</v>
      </c>
      <c r="B124" s="2">
        <f>RSI!B124</f>
        <v>3.7185999999999999</v>
      </c>
      <c r="C124" s="2">
        <f>RSI!I124</f>
        <v>48.086060864965916</v>
      </c>
      <c r="D124" s="2">
        <f>MACD!E124</f>
        <v>-3.092315216252306E-3</v>
      </c>
      <c r="E124" s="2">
        <f>MACD!F124</f>
        <v>-2.4251923714350351E-2</v>
      </c>
      <c r="F124" s="2">
        <f>'Moving Avg'!D124</f>
        <v>3.7380800000000001</v>
      </c>
      <c r="G124" s="2">
        <f>'Moving Avg'!F124</f>
        <v>3.7478099999999999</v>
      </c>
      <c r="H124" s="2">
        <f>'Moving Avg'!G124</f>
        <v>3.6886120000000004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CONFIRMED BEARISH</v>
      </c>
      <c r="M124" s="8">
        <f t="shared" si="13"/>
        <v>50</v>
      </c>
      <c r="N124" s="8">
        <f t="shared" si="10"/>
        <v>0</v>
      </c>
      <c r="O124" s="8">
        <f t="shared" si="11"/>
        <v>50</v>
      </c>
      <c r="P124" s="8">
        <f t="shared" si="12"/>
        <v>33</v>
      </c>
      <c r="Q124" s="9">
        <f t="shared" si="14"/>
        <v>29.95</v>
      </c>
      <c r="R124" s="9">
        <f t="shared" si="15"/>
        <v>35.75</v>
      </c>
      <c r="S124" s="9">
        <f t="shared" si="16"/>
        <v>34.85</v>
      </c>
      <c r="T124" s="9">
        <f t="shared" si="17"/>
        <v>33.25</v>
      </c>
      <c r="U124" s="8">
        <f t="shared" si="18"/>
        <v>33.516666666666673</v>
      </c>
      <c r="V124" s="8">
        <f t="shared" si="19"/>
        <v>33.450000000000003</v>
      </c>
    </row>
    <row r="125" spans="1:22" ht="13.5" x14ac:dyDescent="0.25">
      <c r="A125" s="3">
        <f>RSI!A125</f>
        <v>42185</v>
      </c>
      <c r="B125" s="2">
        <f>RSI!B125</f>
        <v>3.7185999999999999</v>
      </c>
      <c r="C125" s="2">
        <f>RSI!I125</f>
        <v>48.086060864965916</v>
      </c>
      <c r="D125" s="2">
        <f>MACD!E125</f>
        <v>2.3345834890244888E-3</v>
      </c>
      <c r="E125" s="2">
        <f>MACD!F125</f>
        <v>-1.8934622273675383E-2</v>
      </c>
      <c r="F125" s="2">
        <f>'Moving Avg'!D125</f>
        <v>3.7227600000000001</v>
      </c>
      <c r="G125" s="2">
        <f>'Moving Avg'!F125</f>
        <v>3.7457249999999993</v>
      </c>
      <c r="H125" s="2">
        <f>'Moving Avg'!G125</f>
        <v>3.6891700000000003</v>
      </c>
      <c r="I125" s="2">
        <f>'Moving Avg'!H125</f>
        <v>0</v>
      </c>
      <c r="J125" s="6" t="str">
        <f>OBV!F125</f>
        <v>BEARISH</v>
      </c>
      <c r="K125" s="6" t="str">
        <f>OBV!G125</f>
        <v>STRONG</v>
      </c>
      <c r="L125" s="6" t="str">
        <f>OBV!H125</f>
        <v>CONFIRMED BEARISH</v>
      </c>
      <c r="M125" s="8">
        <f t="shared" si="13"/>
        <v>50</v>
      </c>
      <c r="N125" s="8">
        <f t="shared" si="10"/>
        <v>0</v>
      </c>
      <c r="O125" s="8">
        <f t="shared" si="11"/>
        <v>50</v>
      </c>
      <c r="P125" s="8">
        <f t="shared" si="12"/>
        <v>33</v>
      </c>
      <c r="Q125" s="9">
        <f t="shared" si="14"/>
        <v>29.95</v>
      </c>
      <c r="R125" s="9">
        <f t="shared" si="15"/>
        <v>35.75</v>
      </c>
      <c r="S125" s="9">
        <f t="shared" si="16"/>
        <v>34.85</v>
      </c>
      <c r="T125" s="9">
        <f t="shared" si="17"/>
        <v>33.25</v>
      </c>
      <c r="U125" s="8">
        <f t="shared" si="18"/>
        <v>33.516666666666673</v>
      </c>
      <c r="V125" s="8">
        <f t="shared" si="19"/>
        <v>33.450000000000003</v>
      </c>
    </row>
    <row r="126" spans="1:22" ht="13.5" x14ac:dyDescent="0.25">
      <c r="A126" s="3">
        <f>RSI!A126</f>
        <v>42186</v>
      </c>
      <c r="B126" s="2">
        <f>RSI!B126</f>
        <v>3.8348</v>
      </c>
      <c r="C126" s="2">
        <f>RSI!I126</f>
        <v>59.311757020672118</v>
      </c>
      <c r="D126" s="2">
        <f>MACD!E126</f>
        <v>3.7968593009756191E-3</v>
      </c>
      <c r="E126" s="2">
        <f>MACD!F126</f>
        <v>-1.4388325958745183E-2</v>
      </c>
      <c r="F126" s="2">
        <f>'Moving Avg'!D126</f>
        <v>3.7390400000000001</v>
      </c>
      <c r="G126" s="2">
        <f>'Moving Avg'!F126</f>
        <v>3.756759999999999</v>
      </c>
      <c r="H126" s="2">
        <f>'Moving Avg'!G126</f>
        <v>3.691774000000001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  <c r="M126" s="8">
        <f t="shared" si="13"/>
        <v>50</v>
      </c>
      <c r="N126" s="8">
        <f t="shared" si="10"/>
        <v>0</v>
      </c>
      <c r="O126" s="8">
        <f t="shared" si="11"/>
        <v>50</v>
      </c>
      <c r="P126" s="8">
        <f t="shared" si="12"/>
        <v>16.5</v>
      </c>
      <c r="Q126" s="9">
        <f t="shared" si="14"/>
        <v>27.475000000000001</v>
      </c>
      <c r="R126" s="9">
        <f t="shared" si="15"/>
        <v>31.625</v>
      </c>
      <c r="S126" s="9">
        <f t="shared" si="16"/>
        <v>27.425000000000001</v>
      </c>
      <c r="T126" s="9">
        <f t="shared" si="17"/>
        <v>29.125</v>
      </c>
      <c r="U126" s="8">
        <f t="shared" si="18"/>
        <v>28.841666666666669</v>
      </c>
      <c r="V126" s="8">
        <f t="shared" si="19"/>
        <v>28.912500000000001</v>
      </c>
    </row>
    <row r="127" spans="1:22" ht="13.5" x14ac:dyDescent="0.25">
      <c r="A127" s="3">
        <f>RSI!A127</f>
        <v>42187</v>
      </c>
      <c r="B127" s="2">
        <f>RSI!B127</f>
        <v>3.9437000000000002</v>
      </c>
      <c r="C127" s="2">
        <f>RSI!I127</f>
        <v>66.600817743749928</v>
      </c>
      <c r="D127" s="2">
        <f>MACD!E127</f>
        <v>-3.6187007814101335E-3</v>
      </c>
      <c r="E127" s="2">
        <f>MACD!F127</f>
        <v>-1.2234400923278172E-2</v>
      </c>
      <c r="F127" s="2">
        <f>'Moving Avg'!D127</f>
        <v>3.78268</v>
      </c>
      <c r="G127" s="2">
        <f>'Moving Avg'!F127</f>
        <v>3.7732399999999999</v>
      </c>
      <c r="H127" s="2">
        <f>'Moving Avg'!G127</f>
        <v>3.6973920000000002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BEARISH DIVERGENCE</v>
      </c>
      <c r="M127" s="8">
        <f t="shared" si="13"/>
        <v>50</v>
      </c>
      <c r="N127" s="8">
        <f t="shared" si="10"/>
        <v>0</v>
      </c>
      <c r="O127" s="8">
        <f t="shared" si="11"/>
        <v>50</v>
      </c>
      <c r="P127" s="8">
        <f t="shared" si="12"/>
        <v>16.5</v>
      </c>
      <c r="Q127" s="9">
        <f t="shared" si="14"/>
        <v>27.475000000000001</v>
      </c>
      <c r="R127" s="9">
        <f t="shared" si="15"/>
        <v>31.625</v>
      </c>
      <c r="S127" s="9">
        <f t="shared" si="16"/>
        <v>27.425000000000001</v>
      </c>
      <c r="T127" s="9">
        <f t="shared" si="17"/>
        <v>29.125</v>
      </c>
      <c r="U127" s="8">
        <f t="shared" si="18"/>
        <v>28.841666666666669</v>
      </c>
      <c r="V127" s="8">
        <f t="shared" si="19"/>
        <v>28.912500000000001</v>
      </c>
    </row>
    <row r="128" spans="1:22" ht="13.5" x14ac:dyDescent="0.25">
      <c r="A128" s="3">
        <f>RSI!A128</f>
        <v>42188</v>
      </c>
      <c r="B128" s="2">
        <f>RSI!B128</f>
        <v>4.0453999999999999</v>
      </c>
      <c r="C128" s="2">
        <f>RSI!I128</f>
        <v>71.699664628555652</v>
      </c>
      <c r="D128" s="2">
        <f>MACD!E128</f>
        <v>-1.3259168643319441E-2</v>
      </c>
      <c r="E128" s="2">
        <f>MACD!F128</f>
        <v>-1.2439354467286428E-2</v>
      </c>
      <c r="F128" s="2">
        <f>'Moving Avg'!D128</f>
        <v>3.85222</v>
      </c>
      <c r="G128" s="2">
        <f>'Moving Avg'!F128</f>
        <v>3.7895799999999999</v>
      </c>
      <c r="H128" s="2">
        <f>'Moving Avg'!G128</f>
        <v>3.7042079999999999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CONFIRMED BULLISH</v>
      </c>
      <c r="M128" s="8">
        <f t="shared" si="13"/>
        <v>0</v>
      </c>
      <c r="N128" s="8">
        <f t="shared" si="10"/>
        <v>45</v>
      </c>
      <c r="O128" s="8">
        <f t="shared" si="11"/>
        <v>50</v>
      </c>
      <c r="P128" s="8">
        <f t="shared" si="12"/>
        <v>67</v>
      </c>
      <c r="Q128" s="9">
        <f t="shared" si="14"/>
        <v>33.299999999999997</v>
      </c>
      <c r="R128" s="9">
        <f t="shared" si="15"/>
        <v>43.25</v>
      </c>
      <c r="S128" s="9">
        <f t="shared" si="16"/>
        <v>49.400000000000006</v>
      </c>
      <c r="T128" s="9">
        <f t="shared" si="17"/>
        <v>40.5</v>
      </c>
      <c r="U128" s="8">
        <f t="shared" si="18"/>
        <v>41.983333333333334</v>
      </c>
      <c r="V128" s="8">
        <f t="shared" si="19"/>
        <v>41.612499999999997</v>
      </c>
    </row>
    <row r="129" spans="1:22" ht="13.5" x14ac:dyDescent="0.25">
      <c r="A129" s="3">
        <f>RSI!A129</f>
        <v>42191</v>
      </c>
      <c r="B129" s="2">
        <f>RSI!B129</f>
        <v>4.0453999999999999</v>
      </c>
      <c r="C129" s="2">
        <f>RSI!I129</f>
        <v>71.699664628555652</v>
      </c>
      <c r="D129" s="2">
        <f>MACD!E129</f>
        <v>-2.3115840972242285E-2</v>
      </c>
      <c r="E129" s="2">
        <f>MACD!F129</f>
        <v>-1.4574651768277599E-2</v>
      </c>
      <c r="F129" s="2">
        <f>'Moving Avg'!D129</f>
        <v>3.9175800000000001</v>
      </c>
      <c r="G129" s="2">
        <f>'Moving Avg'!F129</f>
        <v>3.8038350000000003</v>
      </c>
      <c r="H129" s="2">
        <f>'Moving Avg'!G129</f>
        <v>3.7110240000000005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CONFIRMED BULLISH</v>
      </c>
      <c r="M129" s="8">
        <f t="shared" si="13"/>
        <v>0</v>
      </c>
      <c r="N129" s="8">
        <f t="shared" si="10"/>
        <v>45</v>
      </c>
      <c r="O129" s="8">
        <f t="shared" si="11"/>
        <v>50</v>
      </c>
      <c r="P129" s="8">
        <f t="shared" si="12"/>
        <v>67</v>
      </c>
      <c r="Q129" s="9">
        <f t="shared" si="14"/>
        <v>33.299999999999997</v>
      </c>
      <c r="R129" s="9">
        <f t="shared" si="15"/>
        <v>43.25</v>
      </c>
      <c r="S129" s="9">
        <f t="shared" si="16"/>
        <v>49.400000000000006</v>
      </c>
      <c r="T129" s="9">
        <f t="shared" si="17"/>
        <v>40.5</v>
      </c>
      <c r="U129" s="8">
        <f t="shared" si="18"/>
        <v>41.983333333333334</v>
      </c>
      <c r="V129" s="8">
        <f t="shared" si="19"/>
        <v>41.612499999999997</v>
      </c>
    </row>
    <row r="130" spans="1:22" ht="13.5" x14ac:dyDescent="0.25">
      <c r="A130" s="3">
        <f>RSI!A130</f>
        <v>42192</v>
      </c>
      <c r="B130" s="2">
        <f>RSI!B130</f>
        <v>3.9291999999999998</v>
      </c>
      <c r="C130" s="2">
        <f>RSI!I130</f>
        <v>59.635539541166303</v>
      </c>
      <c r="D130" s="2">
        <f>MACD!E130</f>
        <v>-2.9776016261600535E-2</v>
      </c>
      <c r="E130" s="2">
        <f>MACD!F130</f>
        <v>-1.7614924666942186E-2</v>
      </c>
      <c r="F130" s="2">
        <f>'Moving Avg'!D130</f>
        <v>3.9596999999999993</v>
      </c>
      <c r="G130" s="2">
        <f>'Moving Avg'!F130</f>
        <v>3.8140200000000002</v>
      </c>
      <c r="H130" s="2">
        <f>'Moving Avg'!G130</f>
        <v>3.7162120000000005</v>
      </c>
      <c r="I130" s="2">
        <f>'Moving Avg'!H130</f>
        <v>0</v>
      </c>
      <c r="J130" s="6" t="str">
        <f>OBV!F130</f>
        <v>BULLISH</v>
      </c>
      <c r="K130" s="6" t="str">
        <f>OBV!G130</f>
        <v>WEAK</v>
      </c>
      <c r="L130" s="6" t="str">
        <f>OBV!H130</f>
        <v>CONFIRMED BULLISH</v>
      </c>
      <c r="M130" s="8">
        <f t="shared" si="13"/>
        <v>50</v>
      </c>
      <c r="N130" s="8">
        <f t="shared" ref="N130:N193" si="20">IF(E130-D130&gt;0.02, 100, IF(E130-D130&lt;0,0,45))</f>
        <v>45</v>
      </c>
      <c r="O130" s="8">
        <f t="shared" ref="O130:O193" si="21">IF(F130-I130&gt;10,100,IF(F130-I130&gt;5,75, IF(F130-I130&gt;0,50,0)))</f>
        <v>50</v>
      </c>
      <c r="P130" s="8">
        <f t="shared" ref="P130:P193" si="22">IF(L130="confirmed bullish", 34, IF(L130="bullish divergence",17, 0))+IF(J130="bullish",33,IF(J130="bearish",0,16.5))+IF(K130="strong",33,IF(K130="weak",0,16.5))</f>
        <v>67</v>
      </c>
      <c r="Q130" s="9">
        <f t="shared" si="14"/>
        <v>50.8</v>
      </c>
      <c r="R130" s="9">
        <f t="shared" si="15"/>
        <v>53.25</v>
      </c>
      <c r="S130" s="9">
        <f t="shared" si="16"/>
        <v>56.900000000000006</v>
      </c>
      <c r="T130" s="9">
        <f t="shared" si="17"/>
        <v>53</v>
      </c>
      <c r="U130" s="8">
        <f t="shared" si="18"/>
        <v>53.65</v>
      </c>
      <c r="V130" s="8">
        <f t="shared" si="19"/>
        <v>53.487499999999997</v>
      </c>
    </row>
    <row r="131" spans="1:22" ht="13.5" x14ac:dyDescent="0.25">
      <c r="A131" s="3">
        <f>RSI!A131</f>
        <v>42193</v>
      </c>
      <c r="B131" s="2">
        <f>RSI!B131</f>
        <v>3.9218999999999999</v>
      </c>
      <c r="C131" s="2">
        <f>RSI!I131</f>
        <v>58.964312625801504</v>
      </c>
      <c r="D131" s="2">
        <f>MACD!E131</f>
        <v>-4.2071868510965782E-2</v>
      </c>
      <c r="E131" s="2">
        <f>MACD!F131</f>
        <v>-2.2506313435746907E-2</v>
      </c>
      <c r="F131" s="2">
        <f>'Moving Avg'!D131</f>
        <v>3.9771200000000002</v>
      </c>
      <c r="G131" s="2">
        <f>'Moving Avg'!F131</f>
        <v>3.821054999999999</v>
      </c>
      <c r="H131" s="2">
        <f>'Moving Avg'!G131</f>
        <v>3.7205580000000009</v>
      </c>
      <c r="I131" s="2">
        <f>'Moving Avg'!H131</f>
        <v>0</v>
      </c>
      <c r="J131" s="6" t="str">
        <f>OBV!F131</f>
        <v>BULLISH</v>
      </c>
      <c r="K131" s="6" t="str">
        <f>OBV!G131</f>
        <v>NEUTRAL</v>
      </c>
      <c r="L131" s="6" t="str">
        <f>OBV!H131</f>
        <v>CONFIRMED BULLISH</v>
      </c>
      <c r="M131" s="8">
        <f t="shared" ref="M131:M194" si="23">IF(C131&lt;30,100, IF(C131&gt;70, 0, 50))</f>
        <v>50</v>
      </c>
      <c r="N131" s="8">
        <f t="shared" si="20"/>
        <v>45</v>
      </c>
      <c r="O131" s="8">
        <f t="shared" si="21"/>
        <v>50</v>
      </c>
      <c r="P131" s="8">
        <f t="shared" si="22"/>
        <v>83.5</v>
      </c>
      <c r="Q131" s="9">
        <f t="shared" ref="Q131:Q194" si="24">0.35*M131+N131*0.35+O131*0.15+P131*0.15</f>
        <v>53.274999999999999</v>
      </c>
      <c r="R131" s="9">
        <f t="shared" ref="R131:R194" si="25">M131*0.2+N131*0.2+O131*0.35+P131*0.25</f>
        <v>57.375</v>
      </c>
      <c r="S131" s="9">
        <f t="shared" ref="S131:S194" si="26">M131*0.15+N131*0.15+O131*0.25+P131*0.45</f>
        <v>64.325000000000003</v>
      </c>
      <c r="T131" s="9">
        <f t="shared" ref="T131:T194" si="27">0.25*SUM(M131:P131)</f>
        <v>57.125</v>
      </c>
      <c r="U131" s="8">
        <f t="shared" ref="U131:U194" si="28">SUM(Q131:S131)/3</f>
        <v>58.32500000000001</v>
      </c>
      <c r="V131" s="8">
        <f t="shared" ref="V131:V194" si="29">SUM(Q131:T131)/4</f>
        <v>58.025000000000006</v>
      </c>
    </row>
    <row r="132" spans="1:22" ht="13.5" x14ac:dyDescent="0.25">
      <c r="A132" s="3">
        <f>RSI!A132</f>
        <v>42194</v>
      </c>
      <c r="B132" s="2">
        <f>RSI!B132</f>
        <v>3.9218999999999999</v>
      </c>
      <c r="C132" s="2">
        <f>RSI!I132</f>
        <v>58.964312625801519</v>
      </c>
      <c r="D132" s="2">
        <f>MACD!E132</f>
        <v>-5.7438455105072617E-2</v>
      </c>
      <c r="E132" s="2">
        <f>MACD!F132</f>
        <v>-2.9492741769612051E-2</v>
      </c>
      <c r="F132" s="2">
        <f>'Moving Avg'!D132</f>
        <v>3.9727600000000001</v>
      </c>
      <c r="G132" s="2">
        <f>'Moving Avg'!F132</f>
        <v>3.8308749999999989</v>
      </c>
      <c r="H132" s="2">
        <f>'Moving Avg'!G132</f>
        <v>3.7251820000000011</v>
      </c>
      <c r="I132" s="2">
        <f>'Moving Avg'!H132</f>
        <v>0</v>
      </c>
      <c r="J132" s="6" t="str">
        <f>OBV!F132</f>
        <v>BULLISH</v>
      </c>
      <c r="K132" s="6" t="str">
        <f>OBV!G132</f>
        <v>NEUTRAL</v>
      </c>
      <c r="L132" s="6" t="str">
        <f>OBV!H132</f>
        <v>BULLISH DIVERGENCE</v>
      </c>
      <c r="M132" s="8">
        <f t="shared" si="23"/>
        <v>50</v>
      </c>
      <c r="N132" s="8">
        <f t="shared" si="20"/>
        <v>100</v>
      </c>
      <c r="O132" s="8">
        <f t="shared" si="21"/>
        <v>50</v>
      </c>
      <c r="P132" s="8">
        <f t="shared" si="22"/>
        <v>66.5</v>
      </c>
      <c r="Q132" s="9">
        <f t="shared" si="24"/>
        <v>69.974999999999994</v>
      </c>
      <c r="R132" s="9">
        <f t="shared" si="25"/>
        <v>64.125</v>
      </c>
      <c r="S132" s="9">
        <f t="shared" si="26"/>
        <v>64.924999999999997</v>
      </c>
      <c r="T132" s="9">
        <f t="shared" si="27"/>
        <v>66.625</v>
      </c>
      <c r="U132" s="8">
        <f t="shared" si="28"/>
        <v>66.341666666666654</v>
      </c>
      <c r="V132" s="8">
        <f t="shared" si="29"/>
        <v>66.412499999999994</v>
      </c>
    </row>
    <row r="133" spans="1:22" ht="13.5" x14ac:dyDescent="0.25">
      <c r="A133" s="3">
        <f>RSI!A133</f>
        <v>42195</v>
      </c>
      <c r="B133" s="2">
        <f>RSI!B133</f>
        <v>3.9218999999999999</v>
      </c>
      <c r="C133" s="2">
        <f>RSI!I133</f>
        <v>58.964312625801519</v>
      </c>
      <c r="D133" s="2">
        <f>MACD!E133</f>
        <v>-7.5338334002391427E-2</v>
      </c>
      <c r="E133" s="2">
        <f>MACD!F133</f>
        <v>-3.866186021616793E-2</v>
      </c>
      <c r="F133" s="2">
        <f>'Moving Avg'!D133</f>
        <v>3.9480600000000003</v>
      </c>
      <c r="G133" s="2">
        <f>'Moving Avg'!F133</f>
        <v>3.8389549999999995</v>
      </c>
      <c r="H133" s="2">
        <f>'Moving Avg'!G133</f>
        <v>3.731198</v>
      </c>
      <c r="I133" s="2">
        <f>'Moving Avg'!H133</f>
        <v>0</v>
      </c>
      <c r="J133" s="6" t="str">
        <f>OBV!F133</f>
        <v>BEARISH</v>
      </c>
      <c r="K133" s="6" t="str">
        <f>OBV!G133</f>
        <v>NEUTRAL</v>
      </c>
      <c r="L133" s="6" t="str">
        <f>OBV!H133</f>
        <v>CONFIRMED BEARISH</v>
      </c>
      <c r="M133" s="8">
        <f t="shared" si="23"/>
        <v>50</v>
      </c>
      <c r="N133" s="8">
        <f t="shared" si="20"/>
        <v>100</v>
      </c>
      <c r="O133" s="8">
        <f t="shared" si="21"/>
        <v>50</v>
      </c>
      <c r="P133" s="8">
        <f t="shared" si="22"/>
        <v>16.5</v>
      </c>
      <c r="Q133" s="9">
        <f t="shared" si="24"/>
        <v>62.475000000000001</v>
      </c>
      <c r="R133" s="9">
        <f t="shared" si="25"/>
        <v>51.625</v>
      </c>
      <c r="S133" s="9">
        <f t="shared" si="26"/>
        <v>42.424999999999997</v>
      </c>
      <c r="T133" s="9">
        <f t="shared" si="27"/>
        <v>54.125</v>
      </c>
      <c r="U133" s="8">
        <f t="shared" si="28"/>
        <v>52.17499999999999</v>
      </c>
      <c r="V133" s="8">
        <f t="shared" si="29"/>
        <v>52.662499999999994</v>
      </c>
    </row>
    <row r="134" spans="1:22" ht="13.5" x14ac:dyDescent="0.25">
      <c r="A134" s="3">
        <f>RSI!A134</f>
        <v>42198</v>
      </c>
      <c r="B134" s="2">
        <f>RSI!B134</f>
        <v>3.9582000000000002</v>
      </c>
      <c r="C134" s="2">
        <f>RSI!I134</f>
        <v>61.64544913524535</v>
      </c>
      <c r="D134" s="2">
        <f>MACD!E134</f>
        <v>-9.0532389161233073E-2</v>
      </c>
      <c r="E134" s="2">
        <f>MACD!F134</f>
        <v>-4.903596600518096E-2</v>
      </c>
      <c r="F134" s="2">
        <f>'Moving Avg'!D134</f>
        <v>3.9306200000000002</v>
      </c>
      <c r="G134" s="2">
        <f>'Moving Avg'!F134</f>
        <v>3.847105</v>
      </c>
      <c r="H134" s="2">
        <f>'Moving Avg'!G134</f>
        <v>3.7380800000000001</v>
      </c>
      <c r="I134" s="2">
        <f>'Moving Avg'!H134</f>
        <v>0</v>
      </c>
      <c r="J134" s="6" t="str">
        <f>OBV!F134</f>
        <v>BULLISH</v>
      </c>
      <c r="K134" s="6" t="str">
        <f>OBV!G134</f>
        <v>NEUTRAL</v>
      </c>
      <c r="L134" s="6" t="str">
        <f>OBV!H134</f>
        <v>BULLISH DIVERGENCE</v>
      </c>
      <c r="M134" s="8">
        <f t="shared" si="23"/>
        <v>50</v>
      </c>
      <c r="N134" s="8">
        <f t="shared" si="20"/>
        <v>100</v>
      </c>
      <c r="O134" s="8">
        <f t="shared" si="21"/>
        <v>50</v>
      </c>
      <c r="P134" s="8">
        <f t="shared" si="22"/>
        <v>66.5</v>
      </c>
      <c r="Q134" s="9">
        <f t="shared" si="24"/>
        <v>69.974999999999994</v>
      </c>
      <c r="R134" s="9">
        <f t="shared" si="25"/>
        <v>64.125</v>
      </c>
      <c r="S134" s="9">
        <f t="shared" si="26"/>
        <v>64.924999999999997</v>
      </c>
      <c r="T134" s="9">
        <f t="shared" si="27"/>
        <v>66.625</v>
      </c>
      <c r="U134" s="8">
        <f t="shared" si="28"/>
        <v>66.341666666666654</v>
      </c>
      <c r="V134" s="8">
        <f t="shared" si="29"/>
        <v>66.412499999999994</v>
      </c>
    </row>
    <row r="135" spans="1:22" ht="13.5" x14ac:dyDescent="0.25">
      <c r="A135" s="3">
        <f>RSI!A135</f>
        <v>42199</v>
      </c>
      <c r="B135" s="2">
        <f>RSI!B135</f>
        <v>3.9727999999999999</v>
      </c>
      <c r="C135" s="2">
        <f>RSI!I135</f>
        <v>62.701014537760486</v>
      </c>
      <c r="D135" s="2">
        <f>MACD!E135</f>
        <v>-0.10521682110435693</v>
      </c>
      <c r="E135" s="2">
        <f>MACD!F135</f>
        <v>-6.0272137025016159E-2</v>
      </c>
      <c r="F135" s="2">
        <f>'Moving Avg'!D135</f>
        <v>3.9393400000000001</v>
      </c>
      <c r="G135" s="2">
        <f>'Moving Avg'!F135</f>
        <v>3.857730000000001</v>
      </c>
      <c r="H135" s="2">
        <f>'Moving Avg'!G135</f>
        <v>3.7465079999999999</v>
      </c>
      <c r="I135" s="2">
        <f>'Moving Avg'!H135</f>
        <v>0</v>
      </c>
      <c r="J135" s="6" t="str">
        <f>OBV!F135</f>
        <v>BULLISH</v>
      </c>
      <c r="K135" s="6" t="str">
        <f>OBV!G135</f>
        <v>WEAK</v>
      </c>
      <c r="L135" s="6" t="str">
        <f>OBV!H135</f>
        <v>CONFIRMED BULLISH</v>
      </c>
      <c r="M135" s="8">
        <f t="shared" si="23"/>
        <v>50</v>
      </c>
      <c r="N135" s="8">
        <f t="shared" si="20"/>
        <v>100</v>
      </c>
      <c r="O135" s="8">
        <f t="shared" si="21"/>
        <v>50</v>
      </c>
      <c r="P135" s="8">
        <f t="shared" si="22"/>
        <v>67</v>
      </c>
      <c r="Q135" s="9">
        <f t="shared" si="24"/>
        <v>70.05</v>
      </c>
      <c r="R135" s="9">
        <f t="shared" si="25"/>
        <v>64.25</v>
      </c>
      <c r="S135" s="9">
        <f t="shared" si="26"/>
        <v>65.150000000000006</v>
      </c>
      <c r="T135" s="9">
        <f t="shared" si="27"/>
        <v>66.75</v>
      </c>
      <c r="U135" s="8">
        <f t="shared" si="28"/>
        <v>66.483333333333334</v>
      </c>
      <c r="V135" s="8">
        <f t="shared" si="29"/>
        <v>66.550000000000011</v>
      </c>
    </row>
    <row r="136" spans="1:22" ht="13.5" x14ac:dyDescent="0.25">
      <c r="A136" s="3">
        <f>RSI!A136</f>
        <v>42200</v>
      </c>
      <c r="B136" s="2">
        <f>RSI!B136</f>
        <v>3.9655</v>
      </c>
      <c r="C136" s="2">
        <f>RSI!I136</f>
        <v>61.78540806791468</v>
      </c>
      <c r="D136" s="2">
        <f>MACD!E136</f>
        <v>-0.10000186811273748</v>
      </c>
      <c r="E136" s="2">
        <f>MACD!F136</f>
        <v>-6.8218083242560429E-2</v>
      </c>
      <c r="F136" s="2">
        <f>'Moving Avg'!D136</f>
        <v>3.9480599999999995</v>
      </c>
      <c r="G136" s="2">
        <f>'Moving Avg'!F136</f>
        <v>3.8662450000000006</v>
      </c>
      <c r="H136" s="2">
        <f>'Moving Avg'!G136</f>
        <v>3.7535359999999995</v>
      </c>
      <c r="I136" s="2">
        <f>'Moving Avg'!H136</f>
        <v>0</v>
      </c>
      <c r="J136" s="6" t="str">
        <f>OBV!F136</f>
        <v>BULLISH</v>
      </c>
      <c r="K136" s="6" t="str">
        <f>OBV!G136</f>
        <v>WEAK</v>
      </c>
      <c r="L136" s="6" t="str">
        <f>OBV!H136</f>
        <v>CONFIRMED BULLISH</v>
      </c>
      <c r="M136" s="8">
        <f t="shared" si="23"/>
        <v>50</v>
      </c>
      <c r="N136" s="8">
        <f t="shared" si="20"/>
        <v>100</v>
      </c>
      <c r="O136" s="8">
        <f t="shared" si="21"/>
        <v>50</v>
      </c>
      <c r="P136" s="8">
        <f t="shared" si="22"/>
        <v>67</v>
      </c>
      <c r="Q136" s="9">
        <f t="shared" si="24"/>
        <v>70.05</v>
      </c>
      <c r="R136" s="9">
        <f t="shared" si="25"/>
        <v>64.25</v>
      </c>
      <c r="S136" s="9">
        <f t="shared" si="26"/>
        <v>65.150000000000006</v>
      </c>
      <c r="T136" s="9">
        <f t="shared" si="27"/>
        <v>66.75</v>
      </c>
      <c r="U136" s="8">
        <f t="shared" si="28"/>
        <v>66.483333333333334</v>
      </c>
      <c r="V136" s="8">
        <f t="shared" si="29"/>
        <v>66.550000000000011</v>
      </c>
    </row>
    <row r="137" spans="1:22" ht="13.5" x14ac:dyDescent="0.25">
      <c r="A137" s="3">
        <f>RSI!A137</f>
        <v>42201</v>
      </c>
      <c r="B137" s="2">
        <f>RSI!B137</f>
        <v>3.9582000000000002</v>
      </c>
      <c r="C137" s="2">
        <f>RSI!I137</f>
        <v>60.828812625668533</v>
      </c>
      <c r="D137" s="2">
        <f>MACD!E137</f>
        <v>-7.8971328098075944E-2</v>
      </c>
      <c r="E137" s="2">
        <f>MACD!F137</f>
        <v>-7.0368732213663535E-2</v>
      </c>
      <c r="F137" s="2">
        <f>'Moving Avg'!D137</f>
        <v>3.9553200000000004</v>
      </c>
      <c r="G137" s="2">
        <f>'Moving Avg'!F137</f>
        <v>3.8743950000000011</v>
      </c>
      <c r="H137" s="2">
        <f>'Moving Avg'!G137</f>
        <v>3.7604179999999996</v>
      </c>
      <c r="I137" s="2">
        <f>'Moving Avg'!H137</f>
        <v>0</v>
      </c>
      <c r="J137" s="6" t="str">
        <f>OBV!F137</f>
        <v>BULLISH</v>
      </c>
      <c r="K137" s="6" t="str">
        <f>OBV!G137</f>
        <v>WEAK</v>
      </c>
      <c r="L137" s="6" t="str">
        <f>OBV!H137</f>
        <v>CONFIRMED BULLISH</v>
      </c>
      <c r="M137" s="8">
        <f t="shared" si="23"/>
        <v>50</v>
      </c>
      <c r="N137" s="8">
        <f t="shared" si="20"/>
        <v>45</v>
      </c>
      <c r="O137" s="8">
        <f t="shared" si="21"/>
        <v>50</v>
      </c>
      <c r="P137" s="8">
        <f t="shared" si="22"/>
        <v>67</v>
      </c>
      <c r="Q137" s="9">
        <f t="shared" si="24"/>
        <v>50.8</v>
      </c>
      <c r="R137" s="9">
        <f t="shared" si="25"/>
        <v>53.25</v>
      </c>
      <c r="S137" s="9">
        <f t="shared" si="26"/>
        <v>56.900000000000006</v>
      </c>
      <c r="T137" s="9">
        <f t="shared" si="27"/>
        <v>53</v>
      </c>
      <c r="U137" s="8">
        <f t="shared" si="28"/>
        <v>53.65</v>
      </c>
      <c r="V137" s="8">
        <f t="shared" si="29"/>
        <v>53.487499999999997</v>
      </c>
    </row>
    <row r="138" spans="1:22" ht="13.5" x14ac:dyDescent="0.25">
      <c r="A138" s="3">
        <f>RSI!A138</f>
        <v>42205</v>
      </c>
      <c r="B138" s="2">
        <f>RSI!B138</f>
        <v>3.8420000000000001</v>
      </c>
      <c r="C138" s="2">
        <f>RSI!I138</f>
        <v>48.070598922848923</v>
      </c>
      <c r="D138" s="2">
        <f>MACD!E138</f>
        <v>-3.7506132039887508E-2</v>
      </c>
      <c r="E138" s="2">
        <f>MACD!F138</f>
        <v>-6.3796212178908338E-2</v>
      </c>
      <c r="F138" s="2">
        <f>'Moving Avg'!D138</f>
        <v>3.9393400000000001</v>
      </c>
      <c r="G138" s="2">
        <f>'Moving Avg'!F138</f>
        <v>3.8749950000000006</v>
      </c>
      <c r="H138" s="2">
        <f>'Moving Avg'!G138</f>
        <v>3.7662299999999997</v>
      </c>
      <c r="I138" s="2">
        <f>'Moving Avg'!H138</f>
        <v>0</v>
      </c>
      <c r="J138" s="6" t="str">
        <f>OBV!F138</f>
        <v>BULLISH</v>
      </c>
      <c r="K138" s="6" t="str">
        <f>OBV!G138</f>
        <v>WEAK</v>
      </c>
      <c r="L138" s="6" t="str">
        <f>OBV!H138</f>
        <v>BULLISH DIVERGENCE</v>
      </c>
      <c r="M138" s="8">
        <f t="shared" si="23"/>
        <v>50</v>
      </c>
      <c r="N138" s="8">
        <f t="shared" si="20"/>
        <v>0</v>
      </c>
      <c r="O138" s="8">
        <f t="shared" si="21"/>
        <v>50</v>
      </c>
      <c r="P138" s="8">
        <f t="shared" si="22"/>
        <v>50</v>
      </c>
      <c r="Q138" s="9">
        <f t="shared" si="24"/>
        <v>32.5</v>
      </c>
      <c r="R138" s="9">
        <f t="shared" si="25"/>
        <v>40</v>
      </c>
      <c r="S138" s="9">
        <f t="shared" si="26"/>
        <v>42.5</v>
      </c>
      <c r="T138" s="9">
        <f t="shared" si="27"/>
        <v>37.5</v>
      </c>
      <c r="U138" s="8">
        <f t="shared" si="28"/>
        <v>38.333333333333336</v>
      </c>
      <c r="V138" s="8">
        <f t="shared" si="29"/>
        <v>38.125</v>
      </c>
    </row>
    <row r="139" spans="1:22" ht="13.5" x14ac:dyDescent="0.25">
      <c r="A139" s="3">
        <f>RSI!A139</f>
        <v>42206</v>
      </c>
      <c r="B139" s="2">
        <f>RSI!B139</f>
        <v>3.8782999999999999</v>
      </c>
      <c r="C139" s="2">
        <f>RSI!I139</f>
        <v>51.493288750438111</v>
      </c>
      <c r="D139" s="2">
        <f>MACD!E139</f>
        <v>-4.962674934013922E-3</v>
      </c>
      <c r="E139" s="2">
        <f>MACD!F139</f>
        <v>-5.2029504729929454E-2</v>
      </c>
      <c r="F139" s="2">
        <f>'Moving Avg'!D139</f>
        <v>3.9233600000000002</v>
      </c>
      <c r="G139" s="2">
        <f>'Moving Avg'!F139</f>
        <v>3.8774100000000002</v>
      </c>
      <c r="H139" s="2">
        <f>'Moving Avg'!G139</f>
        <v>3.7727679999999997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BULLISH DIVERGENCE</v>
      </c>
      <c r="M139" s="8">
        <f t="shared" si="23"/>
        <v>50</v>
      </c>
      <c r="N139" s="8">
        <f t="shared" si="20"/>
        <v>0</v>
      </c>
      <c r="O139" s="8">
        <f t="shared" si="21"/>
        <v>50</v>
      </c>
      <c r="P139" s="8">
        <f t="shared" si="22"/>
        <v>50</v>
      </c>
      <c r="Q139" s="9">
        <f t="shared" si="24"/>
        <v>32.5</v>
      </c>
      <c r="R139" s="9">
        <f t="shared" si="25"/>
        <v>40</v>
      </c>
      <c r="S139" s="9">
        <f t="shared" si="26"/>
        <v>42.5</v>
      </c>
      <c r="T139" s="9">
        <f t="shared" si="27"/>
        <v>37.5</v>
      </c>
      <c r="U139" s="8">
        <f t="shared" si="28"/>
        <v>38.333333333333336</v>
      </c>
      <c r="V139" s="8">
        <f t="shared" si="29"/>
        <v>38.125</v>
      </c>
    </row>
    <row r="140" spans="1:22" ht="13.5" x14ac:dyDescent="0.25">
      <c r="A140" s="3">
        <f>RSI!A140</f>
        <v>42207</v>
      </c>
      <c r="B140" s="2">
        <f>RSI!B140</f>
        <v>3.9872999999999998</v>
      </c>
      <c r="C140" s="2">
        <f>RSI!I140</f>
        <v>60.015470251922153</v>
      </c>
      <c r="D140" s="2">
        <f>MACD!E140</f>
        <v>-3.455833327600466E-3</v>
      </c>
      <c r="E140" s="2">
        <f>MACD!F140</f>
        <v>-4.2314770449463655E-2</v>
      </c>
      <c r="F140" s="2">
        <f>'Moving Avg'!D140</f>
        <v>3.9262600000000001</v>
      </c>
      <c r="G140" s="2">
        <f>'Moving Avg'!F140</f>
        <v>3.8870150000000003</v>
      </c>
      <c r="H140" s="2">
        <f>'Moving Avg'!G140</f>
        <v>3.7817639999999995</v>
      </c>
      <c r="I140" s="2">
        <f>'Moving Avg'!H140</f>
        <v>0</v>
      </c>
      <c r="J140" s="6" t="str">
        <f>OBV!F140</f>
        <v>BULLISH</v>
      </c>
      <c r="K140" s="6" t="str">
        <f>OBV!G140</f>
        <v>WEAK</v>
      </c>
      <c r="L140" s="6" t="str">
        <f>OBV!H140</f>
        <v>CONFIRMED BULLISH</v>
      </c>
      <c r="M140" s="8">
        <f t="shared" si="23"/>
        <v>50</v>
      </c>
      <c r="N140" s="8">
        <f t="shared" si="20"/>
        <v>0</v>
      </c>
      <c r="O140" s="8">
        <f t="shared" si="21"/>
        <v>50</v>
      </c>
      <c r="P140" s="8">
        <f t="shared" si="22"/>
        <v>67</v>
      </c>
      <c r="Q140" s="9">
        <f t="shared" si="24"/>
        <v>35.049999999999997</v>
      </c>
      <c r="R140" s="9">
        <f t="shared" si="25"/>
        <v>44.25</v>
      </c>
      <c r="S140" s="9">
        <f t="shared" si="26"/>
        <v>50.150000000000006</v>
      </c>
      <c r="T140" s="9">
        <f t="shared" si="27"/>
        <v>41.75</v>
      </c>
      <c r="U140" s="8">
        <f t="shared" si="28"/>
        <v>43.15</v>
      </c>
      <c r="V140" s="8">
        <f t="shared" si="29"/>
        <v>42.8</v>
      </c>
    </row>
    <row r="141" spans="1:22" ht="13.5" x14ac:dyDescent="0.25">
      <c r="A141" s="3">
        <f>RSI!A141</f>
        <v>42208</v>
      </c>
      <c r="B141" s="2">
        <f>RSI!B141</f>
        <v>3.9944999999999999</v>
      </c>
      <c r="C141" s="2">
        <f>RSI!I141</f>
        <v>60.509027416277078</v>
      </c>
      <c r="D141" s="2">
        <f>MACD!E141</f>
        <v>-4.5543952219762041E-3</v>
      </c>
      <c r="E141" s="2">
        <f>MACD!F141</f>
        <v>-3.4762695403966169E-2</v>
      </c>
      <c r="F141" s="2">
        <f>'Moving Avg'!D141</f>
        <v>3.9320599999999999</v>
      </c>
      <c r="G141" s="2">
        <f>'Moving Avg'!F141</f>
        <v>3.8990700000000005</v>
      </c>
      <c r="H141" s="2">
        <f>'Moving Avg'!G141</f>
        <v>3.7909039999999994</v>
      </c>
      <c r="I141" s="2">
        <f>'Moving Avg'!H141</f>
        <v>0</v>
      </c>
      <c r="J141" s="6" t="str">
        <f>OBV!F141</f>
        <v>BULLISH</v>
      </c>
      <c r="K141" s="6" t="str">
        <f>OBV!G141</f>
        <v>WEAK</v>
      </c>
      <c r="L141" s="6" t="str">
        <f>OBV!H141</f>
        <v>CONFIRMED BULLISH</v>
      </c>
      <c r="M141" s="8">
        <f t="shared" si="23"/>
        <v>50</v>
      </c>
      <c r="N141" s="8">
        <f t="shared" si="20"/>
        <v>0</v>
      </c>
      <c r="O141" s="8">
        <f t="shared" si="21"/>
        <v>50</v>
      </c>
      <c r="P141" s="8">
        <f t="shared" si="22"/>
        <v>67</v>
      </c>
      <c r="Q141" s="9">
        <f t="shared" si="24"/>
        <v>35.049999999999997</v>
      </c>
      <c r="R141" s="9">
        <f t="shared" si="25"/>
        <v>44.25</v>
      </c>
      <c r="S141" s="9">
        <f t="shared" si="26"/>
        <v>50.150000000000006</v>
      </c>
      <c r="T141" s="9">
        <f t="shared" si="27"/>
        <v>41.75</v>
      </c>
      <c r="U141" s="8">
        <f t="shared" si="28"/>
        <v>43.15</v>
      </c>
      <c r="V141" s="8">
        <f t="shared" si="29"/>
        <v>42.8</v>
      </c>
    </row>
    <row r="142" spans="1:22" ht="13.5" x14ac:dyDescent="0.25">
      <c r="A142" s="3">
        <f>RSI!A142</f>
        <v>42209</v>
      </c>
      <c r="B142" s="2">
        <f>RSI!B142</f>
        <v>3.9872999999999998</v>
      </c>
      <c r="C142" s="2">
        <f>RSI!I142</f>
        <v>59.71521993568826</v>
      </c>
      <c r="D142" s="2">
        <f>MACD!E142</f>
        <v>-5.6572070170344269E-3</v>
      </c>
      <c r="E142" s="2">
        <f>MACD!F142</f>
        <v>-2.894159772657982E-2</v>
      </c>
      <c r="F142" s="2">
        <f>'Moving Avg'!D142</f>
        <v>3.9378799999999998</v>
      </c>
      <c r="G142" s="2">
        <f>'Moving Avg'!F142</f>
        <v>3.9121600000000001</v>
      </c>
      <c r="H142" s="2">
        <f>'Moving Avg'!G142</f>
        <v>3.7996219999999994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CONFIRMED BULLISH</v>
      </c>
      <c r="M142" s="8">
        <f t="shared" si="23"/>
        <v>50</v>
      </c>
      <c r="N142" s="8">
        <f t="shared" si="20"/>
        <v>0</v>
      </c>
      <c r="O142" s="8">
        <f t="shared" si="21"/>
        <v>50</v>
      </c>
      <c r="P142" s="8">
        <f t="shared" si="22"/>
        <v>67</v>
      </c>
      <c r="Q142" s="9">
        <f t="shared" si="24"/>
        <v>35.049999999999997</v>
      </c>
      <c r="R142" s="9">
        <f t="shared" si="25"/>
        <v>44.25</v>
      </c>
      <c r="S142" s="9">
        <f t="shared" si="26"/>
        <v>50.150000000000006</v>
      </c>
      <c r="T142" s="9">
        <f t="shared" si="27"/>
        <v>41.75</v>
      </c>
      <c r="U142" s="8">
        <f t="shared" si="28"/>
        <v>43.15</v>
      </c>
      <c r="V142" s="8">
        <f t="shared" si="29"/>
        <v>42.8</v>
      </c>
    </row>
    <row r="143" spans="1:22" ht="13.5" x14ac:dyDescent="0.25">
      <c r="A143" s="3">
        <f>RSI!A143</f>
        <v>42212</v>
      </c>
      <c r="B143" s="2">
        <f>RSI!B143</f>
        <v>3.9363999999999999</v>
      </c>
      <c r="C143" s="2">
        <f>RSI!I143</f>
        <v>54.29264021315371</v>
      </c>
      <c r="D143" s="2">
        <f>MACD!E143</f>
        <v>-3.4316925314872293E-3</v>
      </c>
      <c r="E143" s="2">
        <f>MACD!F143</f>
        <v>-2.3839616687561304E-2</v>
      </c>
      <c r="F143" s="2">
        <f>'Moving Avg'!D143</f>
        <v>3.9567600000000001</v>
      </c>
      <c r="G143" s="2">
        <f>'Moving Avg'!F143</f>
        <v>3.9240950000000003</v>
      </c>
      <c r="H143" s="2">
        <f>'Moving Avg'!G143</f>
        <v>3.8059279999999998</v>
      </c>
      <c r="I143" s="2">
        <f>'Moving Avg'!H143</f>
        <v>0</v>
      </c>
      <c r="J143" s="6" t="str">
        <f>OBV!F143</f>
        <v>BULLISH</v>
      </c>
      <c r="K143" s="6" t="str">
        <f>OBV!G143</f>
        <v>WEAK</v>
      </c>
      <c r="L143" s="6" t="str">
        <f>OBV!H143</f>
        <v>CONFIRMED BULLISH</v>
      </c>
      <c r="M143" s="8">
        <f t="shared" si="23"/>
        <v>50</v>
      </c>
      <c r="N143" s="8">
        <f t="shared" si="20"/>
        <v>0</v>
      </c>
      <c r="O143" s="8">
        <f t="shared" si="21"/>
        <v>50</v>
      </c>
      <c r="P143" s="8">
        <f t="shared" si="22"/>
        <v>67</v>
      </c>
      <c r="Q143" s="9">
        <f t="shared" si="24"/>
        <v>35.049999999999997</v>
      </c>
      <c r="R143" s="9">
        <f t="shared" si="25"/>
        <v>44.25</v>
      </c>
      <c r="S143" s="9">
        <f t="shared" si="26"/>
        <v>50.150000000000006</v>
      </c>
      <c r="T143" s="9">
        <f t="shared" si="27"/>
        <v>41.75</v>
      </c>
      <c r="U143" s="8">
        <f t="shared" si="28"/>
        <v>43.15</v>
      </c>
      <c r="V143" s="8">
        <f t="shared" si="29"/>
        <v>42.8</v>
      </c>
    </row>
    <row r="144" spans="1:22" ht="13.5" x14ac:dyDescent="0.25">
      <c r="A144" s="3">
        <f>RSI!A144</f>
        <v>42213</v>
      </c>
      <c r="B144" s="2">
        <f>RSI!B144</f>
        <v>3.9944999999999999</v>
      </c>
      <c r="C144" s="2">
        <f>RSI!I144</f>
        <v>58.882416577612091</v>
      </c>
      <c r="D144" s="2">
        <f>MACD!E144</f>
        <v>-5.3327870342023687E-4</v>
      </c>
      <c r="E144" s="2">
        <f>MACD!F144</f>
        <v>-1.9178349090733092E-2</v>
      </c>
      <c r="F144" s="2">
        <f>'Moving Avg'!D144</f>
        <v>3.9799999999999995</v>
      </c>
      <c r="G144" s="2">
        <f>'Moving Avg'!F144</f>
        <v>3.9378900000000003</v>
      </c>
      <c r="H144" s="2">
        <f>'Moving Avg'!G144</f>
        <v>3.8133959999999991</v>
      </c>
      <c r="I144" s="2">
        <f>'Moving Avg'!H144</f>
        <v>0</v>
      </c>
      <c r="J144" s="6" t="str">
        <f>OBV!F144</f>
        <v>BULLISH</v>
      </c>
      <c r="K144" s="6" t="str">
        <f>OBV!G144</f>
        <v>WEAK</v>
      </c>
      <c r="L144" s="6" t="str">
        <f>OBV!H144</f>
        <v>CONFIRMED BULLISH</v>
      </c>
      <c r="M144" s="8">
        <f t="shared" si="23"/>
        <v>50</v>
      </c>
      <c r="N144" s="8">
        <f t="shared" si="20"/>
        <v>0</v>
      </c>
      <c r="O144" s="8">
        <f t="shared" si="21"/>
        <v>50</v>
      </c>
      <c r="P144" s="8">
        <f t="shared" si="22"/>
        <v>67</v>
      </c>
      <c r="Q144" s="9">
        <f t="shared" si="24"/>
        <v>35.049999999999997</v>
      </c>
      <c r="R144" s="9">
        <f t="shared" si="25"/>
        <v>44.25</v>
      </c>
      <c r="S144" s="9">
        <f t="shared" si="26"/>
        <v>50.150000000000006</v>
      </c>
      <c r="T144" s="9">
        <f t="shared" si="27"/>
        <v>41.75</v>
      </c>
      <c r="U144" s="8">
        <f t="shared" si="28"/>
        <v>43.15</v>
      </c>
      <c r="V144" s="8">
        <f t="shared" si="29"/>
        <v>42.8</v>
      </c>
    </row>
    <row r="145" spans="1:22" ht="13.5" x14ac:dyDescent="0.25">
      <c r="A145" s="3">
        <f>RSI!A145</f>
        <v>42214</v>
      </c>
      <c r="B145" s="2">
        <f>RSI!B145</f>
        <v>3.8856000000000002</v>
      </c>
      <c r="C145" s="2">
        <f>RSI!I145</f>
        <v>48.958750434590826</v>
      </c>
      <c r="D145" s="2">
        <f>MACD!E145</f>
        <v>1.1642780890687821E-2</v>
      </c>
      <c r="E145" s="2">
        <f>MACD!F145</f>
        <v>-1.3014123094448909E-2</v>
      </c>
      <c r="F145" s="2">
        <f>'Moving Avg'!D145</f>
        <v>3.9596599999999995</v>
      </c>
      <c r="G145" s="2">
        <f>'Moving Avg'!F145</f>
        <v>3.9462400000000004</v>
      </c>
      <c r="H145" s="2">
        <f>'Moving Avg'!G145</f>
        <v>3.8179899999999991</v>
      </c>
      <c r="I145" s="2">
        <f>'Moving Avg'!H145</f>
        <v>0</v>
      </c>
      <c r="J145" s="6" t="str">
        <f>OBV!F145</f>
        <v>BEARISH</v>
      </c>
      <c r="K145" s="6" t="str">
        <f>OBV!G145</f>
        <v>NEUTRAL</v>
      </c>
      <c r="L145" s="6" t="str">
        <f>OBV!H145</f>
        <v>CONFIRMED BEARISH</v>
      </c>
      <c r="M145" s="8">
        <f t="shared" si="23"/>
        <v>50</v>
      </c>
      <c r="N145" s="8">
        <f t="shared" si="20"/>
        <v>0</v>
      </c>
      <c r="O145" s="8">
        <f t="shared" si="21"/>
        <v>50</v>
      </c>
      <c r="P145" s="8">
        <f t="shared" si="22"/>
        <v>16.5</v>
      </c>
      <c r="Q145" s="9">
        <f t="shared" si="24"/>
        <v>27.475000000000001</v>
      </c>
      <c r="R145" s="9">
        <f t="shared" si="25"/>
        <v>31.625</v>
      </c>
      <c r="S145" s="9">
        <f t="shared" si="26"/>
        <v>27.425000000000001</v>
      </c>
      <c r="T145" s="9">
        <f t="shared" si="27"/>
        <v>29.125</v>
      </c>
      <c r="U145" s="8">
        <f t="shared" si="28"/>
        <v>28.841666666666669</v>
      </c>
      <c r="V145" s="8">
        <f t="shared" si="29"/>
        <v>28.912500000000001</v>
      </c>
    </row>
    <row r="146" spans="1:22" ht="13.5" x14ac:dyDescent="0.25">
      <c r="A146" s="3">
        <f>RSI!A146</f>
        <v>42215</v>
      </c>
      <c r="B146" s="2">
        <f>RSI!B146</f>
        <v>3.9218999999999999</v>
      </c>
      <c r="C146" s="2">
        <f>RSI!I146</f>
        <v>51.870546018316574</v>
      </c>
      <c r="D146" s="2">
        <f>MACD!E146</f>
        <v>1.8231513838884883E-2</v>
      </c>
      <c r="E146" s="2">
        <f>MACD!F146</f>
        <v>-6.7649957077821517E-3</v>
      </c>
      <c r="F146" s="2">
        <f>'Moving Avg'!D146</f>
        <v>3.9451399999999999</v>
      </c>
      <c r="G146" s="2">
        <f>'Moving Avg'!F146</f>
        <v>3.9505949999999999</v>
      </c>
      <c r="H146" s="2">
        <f>'Moving Avg'!G146</f>
        <v>3.8233099999999989</v>
      </c>
      <c r="I146" s="2">
        <f>'Moving Avg'!H146</f>
        <v>0</v>
      </c>
      <c r="J146" s="6" t="str">
        <f>OBV!F146</f>
        <v>BEARISH</v>
      </c>
      <c r="K146" s="6" t="str">
        <f>OBV!G146</f>
        <v>STRONG</v>
      </c>
      <c r="L146" s="6" t="str">
        <f>OBV!H146</f>
        <v>CONFIRMED BEARISH</v>
      </c>
      <c r="M146" s="8">
        <f t="shared" si="23"/>
        <v>50</v>
      </c>
      <c r="N146" s="8">
        <f t="shared" si="20"/>
        <v>0</v>
      </c>
      <c r="O146" s="8">
        <f t="shared" si="21"/>
        <v>50</v>
      </c>
      <c r="P146" s="8">
        <f t="shared" si="22"/>
        <v>33</v>
      </c>
      <c r="Q146" s="9">
        <f t="shared" si="24"/>
        <v>29.95</v>
      </c>
      <c r="R146" s="9">
        <f t="shared" si="25"/>
        <v>35.75</v>
      </c>
      <c r="S146" s="9">
        <f t="shared" si="26"/>
        <v>34.85</v>
      </c>
      <c r="T146" s="9">
        <f t="shared" si="27"/>
        <v>33.25</v>
      </c>
      <c r="U146" s="8">
        <f t="shared" si="28"/>
        <v>33.516666666666673</v>
      </c>
      <c r="V146" s="8">
        <f t="shared" si="29"/>
        <v>33.450000000000003</v>
      </c>
    </row>
    <row r="147" spans="1:22" ht="13.5" x14ac:dyDescent="0.25">
      <c r="A147" s="3">
        <f>RSI!A147</f>
        <v>42216</v>
      </c>
      <c r="B147" s="2">
        <f>RSI!B147</f>
        <v>3.9363999999999999</v>
      </c>
      <c r="C147" s="2">
        <f>RSI!I147</f>
        <v>53.023381662865724</v>
      </c>
      <c r="D147" s="2">
        <f>MACD!E147</f>
        <v>2.1485575107826449E-2</v>
      </c>
      <c r="E147" s="2">
        <f>MACD!F147</f>
        <v>-1.1148815446604312E-3</v>
      </c>
      <c r="F147" s="2">
        <f>'Moving Avg'!D147</f>
        <v>3.9349599999999993</v>
      </c>
      <c r="G147" s="2">
        <f>'Moving Avg'!F147</f>
        <v>3.9502299999999999</v>
      </c>
      <c r="H147" s="2">
        <f>'Moving Avg'!G147</f>
        <v>3.8286419999999985</v>
      </c>
      <c r="I147" s="2">
        <f>'Moving Avg'!H147</f>
        <v>0</v>
      </c>
      <c r="J147" s="6" t="str">
        <f>OBV!F147</f>
        <v>BEARISH</v>
      </c>
      <c r="K147" s="6" t="str">
        <f>OBV!G147</f>
        <v>STRONG</v>
      </c>
      <c r="L147" s="6" t="str">
        <f>OBV!H147</f>
        <v>CONFIRMED BEARISH</v>
      </c>
      <c r="M147" s="8">
        <f t="shared" si="23"/>
        <v>50</v>
      </c>
      <c r="N147" s="8">
        <f t="shared" si="20"/>
        <v>0</v>
      </c>
      <c r="O147" s="8">
        <f t="shared" si="21"/>
        <v>50</v>
      </c>
      <c r="P147" s="8">
        <f t="shared" si="22"/>
        <v>33</v>
      </c>
      <c r="Q147" s="9">
        <f t="shared" si="24"/>
        <v>29.95</v>
      </c>
      <c r="R147" s="9">
        <f t="shared" si="25"/>
        <v>35.75</v>
      </c>
      <c r="S147" s="9">
        <f t="shared" si="26"/>
        <v>34.85</v>
      </c>
      <c r="T147" s="9">
        <f t="shared" si="27"/>
        <v>33.25</v>
      </c>
      <c r="U147" s="8">
        <f t="shared" si="28"/>
        <v>33.516666666666673</v>
      </c>
      <c r="V147" s="8">
        <f t="shared" si="29"/>
        <v>33.450000000000003</v>
      </c>
    </row>
    <row r="148" spans="1:22" ht="13.5" x14ac:dyDescent="0.25">
      <c r="A148" s="3">
        <f>RSI!A148</f>
        <v>42219</v>
      </c>
      <c r="B148" s="2">
        <f>RSI!B148</f>
        <v>3.9872999999999998</v>
      </c>
      <c r="C148" s="2">
        <f>RSI!I148</f>
        <v>56.923940990698028</v>
      </c>
      <c r="D148" s="2">
        <f>MACD!E148</f>
        <v>2.3913430523498924E-3</v>
      </c>
      <c r="E148" s="2">
        <f>MACD!F148</f>
        <v>-4.1363662525836645E-4</v>
      </c>
      <c r="F148" s="2">
        <f>'Moving Avg'!D148</f>
        <v>3.9451399999999999</v>
      </c>
      <c r="G148" s="2">
        <f>'Moving Avg'!F148</f>
        <v>3.9473250000000002</v>
      </c>
      <c r="H148" s="2">
        <f>'Moving Avg'!G148</f>
        <v>3.8352699999999995</v>
      </c>
      <c r="I148" s="2">
        <f>'Moving Avg'!H148</f>
        <v>0</v>
      </c>
      <c r="J148" s="6" t="str">
        <f>OBV!F148</f>
        <v>BULLISH</v>
      </c>
      <c r="K148" s="6" t="str">
        <f>OBV!G148</f>
        <v>NEUTRAL</v>
      </c>
      <c r="L148" s="6" t="str">
        <f>OBV!H148</f>
        <v>CONFIRMED BULLISH</v>
      </c>
      <c r="M148" s="8">
        <f t="shared" si="23"/>
        <v>50</v>
      </c>
      <c r="N148" s="8">
        <f t="shared" si="20"/>
        <v>0</v>
      </c>
      <c r="O148" s="8">
        <f t="shared" si="21"/>
        <v>50</v>
      </c>
      <c r="P148" s="8">
        <f t="shared" si="22"/>
        <v>83.5</v>
      </c>
      <c r="Q148" s="9">
        <f t="shared" si="24"/>
        <v>37.524999999999999</v>
      </c>
      <c r="R148" s="9">
        <f t="shared" si="25"/>
        <v>48.375</v>
      </c>
      <c r="S148" s="9">
        <f t="shared" si="26"/>
        <v>57.575000000000003</v>
      </c>
      <c r="T148" s="9">
        <f t="shared" si="27"/>
        <v>45.875</v>
      </c>
      <c r="U148" s="8">
        <f t="shared" si="28"/>
        <v>47.82500000000001</v>
      </c>
      <c r="V148" s="8">
        <f t="shared" si="29"/>
        <v>47.337500000000006</v>
      </c>
    </row>
    <row r="149" spans="1:22" ht="13.5" x14ac:dyDescent="0.25">
      <c r="A149" s="3">
        <f>RSI!A149</f>
        <v>42220</v>
      </c>
      <c r="B149" s="2">
        <f>RSI!B149</f>
        <v>3.9582000000000002</v>
      </c>
      <c r="C149" s="2">
        <f>RSI!I149</f>
        <v>54.155425244481698</v>
      </c>
      <c r="D149" s="2">
        <f>MACD!E149</f>
        <v>-6.5114466555287187E-3</v>
      </c>
      <c r="E149" s="2">
        <f>MACD!F149</f>
        <v>-1.633198631312437E-3</v>
      </c>
      <c r="F149" s="2">
        <f>'Moving Avg'!D149</f>
        <v>3.9378799999999998</v>
      </c>
      <c r="G149" s="2">
        <f>'Moving Avg'!F149</f>
        <v>3.9429650000000009</v>
      </c>
      <c r="H149" s="2">
        <f>'Moving Avg'!G149</f>
        <v>3.8400619999999992</v>
      </c>
      <c r="I149" s="2">
        <f>'Moving Avg'!H149</f>
        <v>0</v>
      </c>
      <c r="J149" s="6" t="str">
        <f>OBV!F149</f>
        <v>BEARISH</v>
      </c>
      <c r="K149" s="6" t="str">
        <f>OBV!G149</f>
        <v>NEUTRAL</v>
      </c>
      <c r="L149" s="6" t="str">
        <f>OBV!H149</f>
        <v>CONFIRMED BEARISH</v>
      </c>
      <c r="M149" s="8">
        <f t="shared" si="23"/>
        <v>50</v>
      </c>
      <c r="N149" s="8">
        <f t="shared" si="20"/>
        <v>45</v>
      </c>
      <c r="O149" s="8">
        <f t="shared" si="21"/>
        <v>50</v>
      </c>
      <c r="P149" s="8">
        <f t="shared" si="22"/>
        <v>16.5</v>
      </c>
      <c r="Q149" s="9">
        <f t="shared" si="24"/>
        <v>43.225000000000001</v>
      </c>
      <c r="R149" s="9">
        <f t="shared" si="25"/>
        <v>40.625</v>
      </c>
      <c r="S149" s="9">
        <f t="shared" si="26"/>
        <v>34.174999999999997</v>
      </c>
      <c r="T149" s="9">
        <f t="shared" si="27"/>
        <v>40.375</v>
      </c>
      <c r="U149" s="8">
        <f t="shared" si="28"/>
        <v>39.341666666666661</v>
      </c>
      <c r="V149" s="8">
        <f t="shared" si="29"/>
        <v>39.599999999999994</v>
      </c>
    </row>
    <row r="150" spans="1:22" ht="13.5" x14ac:dyDescent="0.25">
      <c r="A150" s="3">
        <f>RSI!A150</f>
        <v>42221</v>
      </c>
      <c r="B150" s="2">
        <f>RSI!B150</f>
        <v>4.0308999999999999</v>
      </c>
      <c r="C150" s="2">
        <f>RSI!I150</f>
        <v>59.460122199149318</v>
      </c>
      <c r="D150" s="2">
        <f>MACD!E150</f>
        <v>-2.9388580032341238E-3</v>
      </c>
      <c r="E150" s="2">
        <f>MACD!F150</f>
        <v>-1.8943305056967744E-3</v>
      </c>
      <c r="F150" s="2">
        <f>'Moving Avg'!D150</f>
        <v>3.9669399999999997</v>
      </c>
      <c r="G150" s="2">
        <f>'Moving Avg'!F150</f>
        <v>3.9480500000000007</v>
      </c>
      <c r="H150" s="2">
        <f>'Moving Avg'!G150</f>
        <v>3.8482579999999991</v>
      </c>
      <c r="I150" s="2">
        <f>'Moving Avg'!H150</f>
        <v>0</v>
      </c>
      <c r="J150" s="6" t="str">
        <f>OBV!F150</f>
        <v>BULLISH</v>
      </c>
      <c r="K150" s="6" t="str">
        <f>OBV!G150</f>
        <v>WEAK</v>
      </c>
      <c r="L150" s="6" t="str">
        <f>OBV!H150</f>
        <v>CONFIRMED BULLISH</v>
      </c>
      <c r="M150" s="8">
        <f t="shared" si="23"/>
        <v>50</v>
      </c>
      <c r="N150" s="8">
        <f t="shared" si="20"/>
        <v>45</v>
      </c>
      <c r="O150" s="8">
        <f t="shared" si="21"/>
        <v>50</v>
      </c>
      <c r="P150" s="8">
        <f t="shared" si="22"/>
        <v>67</v>
      </c>
      <c r="Q150" s="9">
        <f t="shared" si="24"/>
        <v>50.8</v>
      </c>
      <c r="R150" s="9">
        <f t="shared" si="25"/>
        <v>53.25</v>
      </c>
      <c r="S150" s="9">
        <f t="shared" si="26"/>
        <v>56.900000000000006</v>
      </c>
      <c r="T150" s="9">
        <f t="shared" si="27"/>
        <v>53</v>
      </c>
      <c r="U150" s="8">
        <f t="shared" si="28"/>
        <v>53.65</v>
      </c>
      <c r="V150" s="8">
        <f t="shared" si="29"/>
        <v>53.487499999999997</v>
      </c>
    </row>
    <row r="151" spans="1:22" ht="13.5" x14ac:dyDescent="0.25">
      <c r="A151" s="3">
        <f>RSI!A151</f>
        <v>42222</v>
      </c>
      <c r="B151" s="2">
        <f>RSI!B151</f>
        <v>4.0308999999999999</v>
      </c>
      <c r="C151" s="2">
        <f>RSI!I151</f>
        <v>59.460122199149318</v>
      </c>
      <c r="D151" s="2">
        <f>MACD!E151</f>
        <v>5.0449616028203081E-4</v>
      </c>
      <c r="E151" s="2">
        <f>MACD!F151</f>
        <v>-1.4145651725010135E-3</v>
      </c>
      <c r="F151" s="2">
        <f>'Moving Avg'!D151</f>
        <v>3.98874</v>
      </c>
      <c r="G151" s="2">
        <f>'Moving Avg'!F151</f>
        <v>3.9535000000000005</v>
      </c>
      <c r="H151" s="2">
        <f>'Moving Avg'!G151</f>
        <v>3.8563159999999992</v>
      </c>
      <c r="I151" s="2">
        <f>'Moving Avg'!H151</f>
        <v>0</v>
      </c>
      <c r="J151" s="6" t="str">
        <f>OBV!F151</f>
        <v>BULLISH</v>
      </c>
      <c r="K151" s="6" t="str">
        <f>OBV!G151</f>
        <v>WEAK</v>
      </c>
      <c r="L151" s="6" t="str">
        <f>OBV!H151</f>
        <v>CONFIRMED BULLISH</v>
      </c>
      <c r="M151" s="8">
        <f t="shared" si="23"/>
        <v>50</v>
      </c>
      <c r="N151" s="8">
        <f t="shared" si="20"/>
        <v>0</v>
      </c>
      <c r="O151" s="8">
        <f t="shared" si="21"/>
        <v>50</v>
      </c>
      <c r="P151" s="8">
        <f t="shared" si="22"/>
        <v>67</v>
      </c>
      <c r="Q151" s="9">
        <f t="shared" si="24"/>
        <v>35.049999999999997</v>
      </c>
      <c r="R151" s="9">
        <f t="shared" si="25"/>
        <v>44.25</v>
      </c>
      <c r="S151" s="9">
        <f t="shared" si="26"/>
        <v>50.150000000000006</v>
      </c>
      <c r="T151" s="9">
        <f t="shared" si="27"/>
        <v>41.75</v>
      </c>
      <c r="U151" s="8">
        <f t="shared" si="28"/>
        <v>43.15</v>
      </c>
      <c r="V151" s="8">
        <f t="shared" si="29"/>
        <v>42.8</v>
      </c>
    </row>
    <row r="152" spans="1:22" ht="13.5" x14ac:dyDescent="0.25">
      <c r="A152" s="3">
        <f>RSI!A152</f>
        <v>42223</v>
      </c>
      <c r="B152" s="2">
        <f>RSI!B152</f>
        <v>4.0308999999999999</v>
      </c>
      <c r="C152" s="2">
        <f>RSI!I152</f>
        <v>59.460122199149318</v>
      </c>
      <c r="D152" s="2">
        <f>MACD!E152</f>
        <v>1.6740243948283329E-3</v>
      </c>
      <c r="E152" s="2">
        <f>MACD!F152</f>
        <v>-7.9684725903514419E-4</v>
      </c>
      <c r="F152" s="2">
        <f>'Moving Avg'!D152</f>
        <v>4.0076400000000003</v>
      </c>
      <c r="G152" s="2">
        <f>'Moving Avg'!F152</f>
        <v>3.9589500000000002</v>
      </c>
      <c r="H152" s="2">
        <f>'Moving Avg'!G152</f>
        <v>3.8625619999999996</v>
      </c>
      <c r="I152" s="2">
        <f>'Moving Avg'!H152</f>
        <v>0</v>
      </c>
      <c r="J152" s="6" t="str">
        <f>OBV!F152</f>
        <v>BULLISH</v>
      </c>
      <c r="K152" s="6" t="str">
        <f>OBV!G152</f>
        <v>WEAK</v>
      </c>
      <c r="L152" s="6" t="str">
        <f>OBV!H152</f>
        <v>CONFIRMED BULLISH</v>
      </c>
      <c r="M152" s="8">
        <f t="shared" si="23"/>
        <v>50</v>
      </c>
      <c r="N152" s="8">
        <f t="shared" si="20"/>
        <v>0</v>
      </c>
      <c r="O152" s="8">
        <f t="shared" si="21"/>
        <v>50</v>
      </c>
      <c r="P152" s="8">
        <f t="shared" si="22"/>
        <v>67</v>
      </c>
      <c r="Q152" s="9">
        <f t="shared" si="24"/>
        <v>35.049999999999997</v>
      </c>
      <c r="R152" s="9">
        <f t="shared" si="25"/>
        <v>44.25</v>
      </c>
      <c r="S152" s="9">
        <f t="shared" si="26"/>
        <v>50.150000000000006</v>
      </c>
      <c r="T152" s="9">
        <f t="shared" si="27"/>
        <v>41.75</v>
      </c>
      <c r="U152" s="8">
        <f t="shared" si="28"/>
        <v>43.15</v>
      </c>
      <c r="V152" s="8">
        <f t="shared" si="29"/>
        <v>42.8</v>
      </c>
    </row>
    <row r="153" spans="1:22" ht="13.5" x14ac:dyDescent="0.25">
      <c r="A153" s="3">
        <f>RSI!A153</f>
        <v>42226</v>
      </c>
      <c r="B153" s="2">
        <f>RSI!B153</f>
        <v>3.9944999999999999</v>
      </c>
      <c r="C153" s="2">
        <f>RSI!I153</f>
        <v>55.447953593905481</v>
      </c>
      <c r="D153" s="2">
        <f>MACD!E153</f>
        <v>-3.0600947877332807E-3</v>
      </c>
      <c r="E153" s="2">
        <f>MACD!F153</f>
        <v>-1.2494967647747716E-3</v>
      </c>
      <c r="F153" s="2">
        <f>'Moving Avg'!D153</f>
        <v>4.0090799999999991</v>
      </c>
      <c r="G153" s="2">
        <f>'Moving Avg'!F153</f>
        <v>3.9625800000000004</v>
      </c>
      <c r="H153" s="2">
        <f>'Moving Avg'!G153</f>
        <v>3.8661319999999995</v>
      </c>
      <c r="I153" s="2">
        <f>'Moving Avg'!H153</f>
        <v>0</v>
      </c>
      <c r="J153" s="6" t="str">
        <f>OBV!F153</f>
        <v>BEARISH</v>
      </c>
      <c r="K153" s="6" t="str">
        <f>OBV!G153</f>
        <v>STRONG</v>
      </c>
      <c r="L153" s="6" t="str">
        <f>OBV!H153</f>
        <v>BEARISH DIVERGENCE</v>
      </c>
      <c r="M153" s="8">
        <f t="shared" si="23"/>
        <v>50</v>
      </c>
      <c r="N153" s="8">
        <f t="shared" si="20"/>
        <v>45</v>
      </c>
      <c r="O153" s="8">
        <f t="shared" si="21"/>
        <v>50</v>
      </c>
      <c r="P153" s="8">
        <f t="shared" si="22"/>
        <v>33</v>
      </c>
      <c r="Q153" s="9">
        <f t="shared" si="24"/>
        <v>45.7</v>
      </c>
      <c r="R153" s="9">
        <f t="shared" si="25"/>
        <v>44.75</v>
      </c>
      <c r="S153" s="9">
        <f t="shared" si="26"/>
        <v>41.6</v>
      </c>
      <c r="T153" s="9">
        <f t="shared" si="27"/>
        <v>44.5</v>
      </c>
      <c r="U153" s="8">
        <f t="shared" si="28"/>
        <v>44.016666666666673</v>
      </c>
      <c r="V153" s="8">
        <f t="shared" si="29"/>
        <v>44.137500000000003</v>
      </c>
    </row>
    <row r="154" spans="1:22" ht="13.5" x14ac:dyDescent="0.25">
      <c r="A154" s="3">
        <f>RSI!A154</f>
        <v>42227</v>
      </c>
      <c r="B154" s="2">
        <f>RSI!B154</f>
        <v>3.9218999999999999</v>
      </c>
      <c r="C154" s="2">
        <f>RSI!I154</f>
        <v>48.42890925234429</v>
      </c>
      <c r="D154" s="2">
        <f>MACD!E154</f>
        <v>6.9198414058466717E-3</v>
      </c>
      <c r="E154" s="2">
        <f>MACD!F154</f>
        <v>3.8437086934951727E-4</v>
      </c>
      <c r="F154" s="2">
        <f>'Moving Avg'!D154</f>
        <v>4.0018200000000004</v>
      </c>
      <c r="G154" s="2">
        <f>'Moving Avg'!F154</f>
        <v>3.9607649999999999</v>
      </c>
      <c r="H154" s="2">
        <f>'Moving Avg'!G154</f>
        <v>3.8682499999999993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CONFIRMED BEARISH</v>
      </c>
      <c r="M154" s="8">
        <f t="shared" si="23"/>
        <v>50</v>
      </c>
      <c r="N154" s="8">
        <f t="shared" si="20"/>
        <v>0</v>
      </c>
      <c r="O154" s="8">
        <f t="shared" si="21"/>
        <v>50</v>
      </c>
      <c r="P154" s="8">
        <f t="shared" si="22"/>
        <v>16.5</v>
      </c>
      <c r="Q154" s="9">
        <f t="shared" si="24"/>
        <v>27.475000000000001</v>
      </c>
      <c r="R154" s="9">
        <f t="shared" si="25"/>
        <v>31.625</v>
      </c>
      <c r="S154" s="9">
        <f t="shared" si="26"/>
        <v>27.425000000000001</v>
      </c>
      <c r="T154" s="9">
        <f t="shared" si="27"/>
        <v>29.125</v>
      </c>
      <c r="U154" s="8">
        <f t="shared" si="28"/>
        <v>28.841666666666669</v>
      </c>
      <c r="V154" s="8">
        <f t="shared" si="29"/>
        <v>28.912500000000001</v>
      </c>
    </row>
    <row r="155" spans="1:22" ht="13.5" x14ac:dyDescent="0.25">
      <c r="A155" s="3">
        <f>RSI!A155</f>
        <v>42228</v>
      </c>
      <c r="B155" s="2">
        <f>RSI!B155</f>
        <v>3.8856000000000002</v>
      </c>
      <c r="C155" s="2">
        <f>RSI!I155</f>
        <v>45.338511301119844</v>
      </c>
      <c r="D155" s="2">
        <f>MACD!E155</f>
        <v>1.422414305023878E-3</v>
      </c>
      <c r="E155" s="2">
        <f>MACD!F155</f>
        <v>5.9197955648438946E-4</v>
      </c>
      <c r="F155" s="2">
        <f>'Moving Avg'!D155</f>
        <v>3.9727600000000001</v>
      </c>
      <c r="G155" s="2">
        <f>'Moving Avg'!F155</f>
        <v>3.9564049999999993</v>
      </c>
      <c r="H155" s="2">
        <f>'Moving Avg'!G155</f>
        <v>3.8707559999999996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  <c r="M155" s="8">
        <f t="shared" si="23"/>
        <v>50</v>
      </c>
      <c r="N155" s="8">
        <f t="shared" si="20"/>
        <v>0</v>
      </c>
      <c r="O155" s="8">
        <f t="shared" si="21"/>
        <v>50</v>
      </c>
      <c r="P155" s="8">
        <f t="shared" si="22"/>
        <v>33</v>
      </c>
      <c r="Q155" s="9">
        <f t="shared" si="24"/>
        <v>29.95</v>
      </c>
      <c r="R155" s="9">
        <f t="shared" si="25"/>
        <v>35.75</v>
      </c>
      <c r="S155" s="9">
        <f t="shared" si="26"/>
        <v>34.85</v>
      </c>
      <c r="T155" s="9">
        <f t="shared" si="27"/>
        <v>33.25</v>
      </c>
      <c r="U155" s="8">
        <f t="shared" si="28"/>
        <v>33.516666666666673</v>
      </c>
      <c r="V155" s="8">
        <f t="shared" si="29"/>
        <v>33.450000000000003</v>
      </c>
    </row>
    <row r="156" spans="1:22" ht="13.5" x14ac:dyDescent="0.25">
      <c r="A156" s="3">
        <f>RSI!A156</f>
        <v>42230</v>
      </c>
      <c r="B156" s="2">
        <f>RSI!B156</f>
        <v>3.9944999999999999</v>
      </c>
      <c r="C156" s="2">
        <f>RSI!I156</f>
        <v>54.681595614781678</v>
      </c>
      <c r="D156" s="2">
        <f>MACD!E156</f>
        <v>-5.3829478315758905E-3</v>
      </c>
      <c r="E156" s="2">
        <f>MACD!F156</f>
        <v>-6.0300592112766654E-4</v>
      </c>
      <c r="F156" s="2">
        <f>'Moving Avg'!D156</f>
        <v>3.9654799999999994</v>
      </c>
      <c r="G156" s="2">
        <f>'Moving Avg'!F156</f>
        <v>3.9578549999999999</v>
      </c>
      <c r="H156" s="2">
        <f>'Moving Avg'!G156</f>
        <v>3.878363999999999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CONFIRMED BEARISH</v>
      </c>
      <c r="M156" s="8">
        <f t="shared" si="23"/>
        <v>50</v>
      </c>
      <c r="N156" s="8">
        <f t="shared" si="20"/>
        <v>45</v>
      </c>
      <c r="O156" s="8">
        <f t="shared" si="21"/>
        <v>50</v>
      </c>
      <c r="P156" s="8">
        <f t="shared" si="22"/>
        <v>33</v>
      </c>
      <c r="Q156" s="9">
        <f t="shared" si="24"/>
        <v>45.7</v>
      </c>
      <c r="R156" s="9">
        <f t="shared" si="25"/>
        <v>44.75</v>
      </c>
      <c r="S156" s="9">
        <f t="shared" si="26"/>
        <v>41.6</v>
      </c>
      <c r="T156" s="9">
        <f t="shared" si="27"/>
        <v>44.5</v>
      </c>
      <c r="U156" s="8">
        <f t="shared" si="28"/>
        <v>44.016666666666673</v>
      </c>
      <c r="V156" s="8">
        <f t="shared" si="29"/>
        <v>44.137500000000003</v>
      </c>
    </row>
    <row r="157" spans="1:22" ht="13.5" x14ac:dyDescent="0.25">
      <c r="A157" s="3">
        <f>RSI!A157</f>
        <v>42233</v>
      </c>
      <c r="B157" s="2">
        <f>RSI!B157</f>
        <v>3.9944999999999999</v>
      </c>
      <c r="C157" s="2">
        <f>RSI!I157</f>
        <v>54.681595614781678</v>
      </c>
      <c r="D157" s="2">
        <f>MACD!E157</f>
        <v>-9.2500213251334173E-3</v>
      </c>
      <c r="E157" s="2">
        <f>MACD!F157</f>
        <v>-2.3324090019288166E-3</v>
      </c>
      <c r="F157" s="2">
        <f>'Moving Avg'!D157</f>
        <v>3.9582000000000002</v>
      </c>
      <c r="G157" s="2">
        <f>'Moving Avg'!F157</f>
        <v>3.95967</v>
      </c>
      <c r="H157" s="2">
        <f>'Moving Avg'!G157</f>
        <v>3.8859719999999993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  <c r="M157" s="8">
        <f t="shared" si="23"/>
        <v>50</v>
      </c>
      <c r="N157" s="8">
        <f t="shared" si="20"/>
        <v>45</v>
      </c>
      <c r="O157" s="8">
        <f t="shared" si="21"/>
        <v>50</v>
      </c>
      <c r="P157" s="8">
        <f t="shared" si="22"/>
        <v>33</v>
      </c>
      <c r="Q157" s="9">
        <f t="shared" si="24"/>
        <v>45.7</v>
      </c>
      <c r="R157" s="9">
        <f t="shared" si="25"/>
        <v>44.75</v>
      </c>
      <c r="S157" s="9">
        <f t="shared" si="26"/>
        <v>41.6</v>
      </c>
      <c r="T157" s="9">
        <f t="shared" si="27"/>
        <v>44.5</v>
      </c>
      <c r="U157" s="8">
        <f t="shared" si="28"/>
        <v>44.016666666666673</v>
      </c>
      <c r="V157" s="8">
        <f t="shared" si="29"/>
        <v>44.137500000000003</v>
      </c>
    </row>
    <row r="158" spans="1:22" ht="13.5" x14ac:dyDescent="0.25">
      <c r="A158" s="3">
        <f>RSI!A158</f>
        <v>42234</v>
      </c>
      <c r="B158" s="2">
        <f>RSI!B158</f>
        <v>3.9944999999999999</v>
      </c>
      <c r="C158" s="2">
        <f>RSI!I158</f>
        <v>54.681595614781678</v>
      </c>
      <c r="D158" s="2">
        <f>MACD!E158</f>
        <v>-5.0057054431613679E-3</v>
      </c>
      <c r="E158" s="2">
        <f>MACD!F158</f>
        <v>-2.8670682901753269E-3</v>
      </c>
      <c r="F158" s="2">
        <f>'Moving Avg'!D158</f>
        <v>3.9582000000000002</v>
      </c>
      <c r="G158" s="2">
        <f>'Moving Avg'!F158</f>
        <v>3.9672950000000009</v>
      </c>
      <c r="H158" s="2">
        <f>'Moving Avg'!G158</f>
        <v>3.8914899999999988</v>
      </c>
      <c r="I158" s="2">
        <f>'Moving Avg'!H158</f>
        <v>0</v>
      </c>
      <c r="J158" s="6" t="str">
        <f>OBV!F158</f>
        <v>BULLISH</v>
      </c>
      <c r="K158" s="6" t="str">
        <f>OBV!G158</f>
        <v>NEUTRAL</v>
      </c>
      <c r="L158" s="6" t="str">
        <f>OBV!H158</f>
        <v>NEUTRAL</v>
      </c>
      <c r="M158" s="8">
        <f t="shared" si="23"/>
        <v>50</v>
      </c>
      <c r="N158" s="8">
        <f t="shared" si="20"/>
        <v>45</v>
      </c>
      <c r="O158" s="8">
        <f t="shared" si="21"/>
        <v>50</v>
      </c>
      <c r="P158" s="8">
        <f t="shared" si="22"/>
        <v>49.5</v>
      </c>
      <c r="Q158" s="9">
        <f t="shared" si="24"/>
        <v>48.174999999999997</v>
      </c>
      <c r="R158" s="9">
        <f t="shared" si="25"/>
        <v>48.875</v>
      </c>
      <c r="S158" s="9">
        <f t="shared" si="26"/>
        <v>49.025000000000006</v>
      </c>
      <c r="T158" s="9">
        <f t="shared" si="27"/>
        <v>48.625</v>
      </c>
      <c r="U158" s="8">
        <f t="shared" si="28"/>
        <v>48.691666666666663</v>
      </c>
      <c r="V158" s="8">
        <f t="shared" si="29"/>
        <v>48.674999999999997</v>
      </c>
    </row>
    <row r="159" spans="1:22" ht="13.5" x14ac:dyDescent="0.25">
      <c r="A159" s="3">
        <f>RSI!A159</f>
        <v>42235</v>
      </c>
      <c r="B159" s="2">
        <f>RSI!B159</f>
        <v>3.8782999999999999</v>
      </c>
      <c r="C159" s="2">
        <f>RSI!I159</f>
        <v>44.536480013233685</v>
      </c>
      <c r="D159" s="2">
        <f>MACD!E159</f>
        <v>2.4250913924941386E-3</v>
      </c>
      <c r="E159" s="2">
        <f>MACD!F159</f>
        <v>-1.8086363536414338E-3</v>
      </c>
      <c r="F159" s="2">
        <f>'Moving Avg'!D159</f>
        <v>3.9494800000000003</v>
      </c>
      <c r="G159" s="2">
        <f>'Moving Avg'!F159</f>
        <v>3.9672950000000009</v>
      </c>
      <c r="H159" s="2">
        <f>'Moving Avg'!G159</f>
        <v>3.8938499999999991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  <c r="M159" s="8">
        <f t="shared" si="23"/>
        <v>50</v>
      </c>
      <c r="N159" s="8">
        <f t="shared" si="20"/>
        <v>0</v>
      </c>
      <c r="O159" s="8">
        <f t="shared" si="21"/>
        <v>50</v>
      </c>
      <c r="P159" s="8">
        <f t="shared" si="22"/>
        <v>16.5</v>
      </c>
      <c r="Q159" s="9">
        <f t="shared" si="24"/>
        <v>27.475000000000001</v>
      </c>
      <c r="R159" s="9">
        <f t="shared" si="25"/>
        <v>31.625</v>
      </c>
      <c r="S159" s="9">
        <f t="shared" si="26"/>
        <v>27.425000000000001</v>
      </c>
      <c r="T159" s="9">
        <f t="shared" si="27"/>
        <v>29.125</v>
      </c>
      <c r="U159" s="8">
        <f t="shared" si="28"/>
        <v>28.841666666666669</v>
      </c>
      <c r="V159" s="8">
        <f t="shared" si="29"/>
        <v>28.912500000000001</v>
      </c>
    </row>
    <row r="160" spans="1:22" ht="13.5" x14ac:dyDescent="0.25">
      <c r="A160" s="3">
        <f>RSI!A160</f>
        <v>42236</v>
      </c>
      <c r="B160" s="2">
        <f>RSI!B160</f>
        <v>3.8130000000000002</v>
      </c>
      <c r="C160" s="2">
        <f>RSI!I160</f>
        <v>40.040661218847589</v>
      </c>
      <c r="D160" s="2">
        <f>MACD!E160</f>
        <v>2.5151498128207272E-2</v>
      </c>
      <c r="E160" s="2">
        <f>MACD!F160</f>
        <v>3.5833905427283073E-3</v>
      </c>
      <c r="F160" s="2">
        <f>'Moving Avg'!D160</f>
        <v>3.9349599999999993</v>
      </c>
      <c r="G160" s="2">
        <f>'Moving Avg'!F160</f>
        <v>3.9585800000000004</v>
      </c>
      <c r="H160" s="2">
        <f>'Moving Avg'!G160</f>
        <v>3.8955999999999995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  <c r="M160" s="8">
        <f t="shared" si="23"/>
        <v>50</v>
      </c>
      <c r="N160" s="8">
        <f t="shared" si="20"/>
        <v>0</v>
      </c>
      <c r="O160" s="8">
        <f t="shared" si="21"/>
        <v>50</v>
      </c>
      <c r="P160" s="8">
        <f t="shared" si="22"/>
        <v>16.5</v>
      </c>
      <c r="Q160" s="9">
        <f t="shared" si="24"/>
        <v>27.475000000000001</v>
      </c>
      <c r="R160" s="9">
        <f t="shared" si="25"/>
        <v>31.625</v>
      </c>
      <c r="S160" s="9">
        <f t="shared" si="26"/>
        <v>27.425000000000001</v>
      </c>
      <c r="T160" s="9">
        <f t="shared" si="27"/>
        <v>29.125</v>
      </c>
      <c r="U160" s="8">
        <f t="shared" si="28"/>
        <v>28.841666666666669</v>
      </c>
      <c r="V160" s="8">
        <f t="shared" si="29"/>
        <v>28.912500000000001</v>
      </c>
    </row>
    <row r="161" spans="1:22" ht="13.5" x14ac:dyDescent="0.25">
      <c r="A161" s="3">
        <f>RSI!A161</f>
        <v>42237</v>
      </c>
      <c r="B161" s="2">
        <f>RSI!B161</f>
        <v>3.7330999999999999</v>
      </c>
      <c r="C161" s="2">
        <f>RSI!I161</f>
        <v>35.33982055666138</v>
      </c>
      <c r="D161" s="2">
        <f>MACD!E161</f>
        <v>5.107217009347309E-2</v>
      </c>
      <c r="E161" s="2">
        <f>MACD!F161</f>
        <v>1.3081146452877265E-2</v>
      </c>
      <c r="F161" s="2">
        <f>'Moving Avg'!D161</f>
        <v>3.8826799999999997</v>
      </c>
      <c r="G161" s="2">
        <f>'Moving Avg'!F161</f>
        <v>3.9455100000000001</v>
      </c>
      <c r="H161" s="2">
        <f>'Moving Avg'!G161</f>
        <v>3.8946379999999992</v>
      </c>
      <c r="I161" s="2">
        <f>'Moving Avg'!H161</f>
        <v>0</v>
      </c>
      <c r="J161" s="6" t="str">
        <f>OBV!F161</f>
        <v>BEARISH</v>
      </c>
      <c r="K161" s="6" t="str">
        <f>OBV!G161</f>
        <v>STRONG</v>
      </c>
      <c r="L161" s="6" t="str">
        <f>OBV!H161</f>
        <v>CONFIRMED BEARISH</v>
      </c>
      <c r="M161" s="8">
        <f t="shared" si="23"/>
        <v>50</v>
      </c>
      <c r="N161" s="8">
        <f t="shared" si="20"/>
        <v>0</v>
      </c>
      <c r="O161" s="8">
        <f t="shared" si="21"/>
        <v>50</v>
      </c>
      <c r="P161" s="8">
        <f t="shared" si="22"/>
        <v>33</v>
      </c>
      <c r="Q161" s="9">
        <f t="shared" si="24"/>
        <v>29.95</v>
      </c>
      <c r="R161" s="9">
        <f t="shared" si="25"/>
        <v>35.75</v>
      </c>
      <c r="S161" s="9">
        <f t="shared" si="26"/>
        <v>34.85</v>
      </c>
      <c r="T161" s="9">
        <f t="shared" si="27"/>
        <v>33.25</v>
      </c>
      <c r="U161" s="8">
        <f t="shared" si="28"/>
        <v>33.516666666666673</v>
      </c>
      <c r="V161" s="8">
        <f t="shared" si="29"/>
        <v>33.450000000000003</v>
      </c>
    </row>
    <row r="162" spans="1:22" ht="13.5" x14ac:dyDescent="0.25">
      <c r="A162" s="3">
        <f>RSI!A162</f>
        <v>42240</v>
      </c>
      <c r="B162" s="2">
        <f>RSI!B162</f>
        <v>3.7040000000000002</v>
      </c>
      <c r="C162" s="2">
        <f>RSI!I162</f>
        <v>33.78414812454551</v>
      </c>
      <c r="D162" s="2">
        <f>MACD!E162</f>
        <v>7.6347657586561812E-2</v>
      </c>
      <c r="E162" s="2">
        <f>MACD!F162</f>
        <v>2.5734448679614177E-2</v>
      </c>
      <c r="F162" s="2">
        <f>'Moving Avg'!D162</f>
        <v>3.8245800000000001</v>
      </c>
      <c r="G162" s="2">
        <f>'Moving Avg'!F162</f>
        <v>3.9313449999999994</v>
      </c>
      <c r="H162" s="2">
        <f>'Moving Avg'!G162</f>
        <v>3.8942079999999994</v>
      </c>
      <c r="I162" s="2">
        <f>'Moving Avg'!H162</f>
        <v>0</v>
      </c>
      <c r="J162" s="6" t="str">
        <f>OBV!F162</f>
        <v>BEARISH</v>
      </c>
      <c r="K162" s="6" t="str">
        <f>OBV!G162</f>
        <v>STRONG</v>
      </c>
      <c r="L162" s="6" t="str">
        <f>OBV!H162</f>
        <v>CONFIRMED BEARISH</v>
      </c>
      <c r="M162" s="8">
        <f t="shared" si="23"/>
        <v>50</v>
      </c>
      <c r="N162" s="8">
        <f t="shared" si="20"/>
        <v>0</v>
      </c>
      <c r="O162" s="8">
        <f t="shared" si="21"/>
        <v>50</v>
      </c>
      <c r="P162" s="8">
        <f t="shared" si="22"/>
        <v>33</v>
      </c>
      <c r="Q162" s="9">
        <f t="shared" si="24"/>
        <v>29.95</v>
      </c>
      <c r="R162" s="9">
        <f t="shared" si="25"/>
        <v>35.75</v>
      </c>
      <c r="S162" s="9">
        <f t="shared" si="26"/>
        <v>34.85</v>
      </c>
      <c r="T162" s="9">
        <f t="shared" si="27"/>
        <v>33.25</v>
      </c>
      <c r="U162" s="8">
        <f t="shared" si="28"/>
        <v>33.516666666666673</v>
      </c>
      <c r="V162" s="8">
        <f t="shared" si="29"/>
        <v>33.450000000000003</v>
      </c>
    </row>
    <row r="163" spans="1:22" ht="13.5" x14ac:dyDescent="0.25">
      <c r="A163" s="3">
        <f>RSI!A163</f>
        <v>42241</v>
      </c>
      <c r="B163" s="2">
        <f>RSI!B163</f>
        <v>3.5951</v>
      </c>
      <c r="C163" s="2">
        <f>RSI!I163</f>
        <v>28.693660904494436</v>
      </c>
      <c r="D163" s="2">
        <f>MACD!E163</f>
        <v>0.10147235396904986</v>
      </c>
      <c r="E163" s="2">
        <f>MACD!F163</f>
        <v>4.088202973750131E-2</v>
      </c>
      <c r="F163" s="2">
        <f>'Moving Avg'!D163</f>
        <v>3.7447000000000004</v>
      </c>
      <c r="G163" s="2">
        <f>'Moving Avg'!F163</f>
        <v>3.9142800000000002</v>
      </c>
      <c r="H163" s="2">
        <f>'Moving Avg'!G163</f>
        <v>3.8909039999999999</v>
      </c>
      <c r="I163" s="2">
        <f>'Moving Avg'!H163</f>
        <v>0</v>
      </c>
      <c r="J163" s="6" t="str">
        <f>OBV!F163</f>
        <v>BEARISH</v>
      </c>
      <c r="K163" s="6" t="str">
        <f>OBV!G163</f>
        <v>STRONG</v>
      </c>
      <c r="L163" s="6" t="str">
        <f>OBV!H163</f>
        <v>CONFIRMED BEARISH</v>
      </c>
      <c r="M163" s="8">
        <f t="shared" si="23"/>
        <v>100</v>
      </c>
      <c r="N163" s="8">
        <f t="shared" si="20"/>
        <v>0</v>
      </c>
      <c r="O163" s="8">
        <f t="shared" si="21"/>
        <v>50</v>
      </c>
      <c r="P163" s="8">
        <f t="shared" si="22"/>
        <v>33</v>
      </c>
      <c r="Q163" s="9">
        <f t="shared" si="24"/>
        <v>47.45</v>
      </c>
      <c r="R163" s="9">
        <f t="shared" si="25"/>
        <v>45.75</v>
      </c>
      <c r="S163" s="9">
        <f t="shared" si="26"/>
        <v>42.35</v>
      </c>
      <c r="T163" s="9">
        <f t="shared" si="27"/>
        <v>45.75</v>
      </c>
      <c r="U163" s="8">
        <f t="shared" si="28"/>
        <v>45.183333333333337</v>
      </c>
      <c r="V163" s="8">
        <f t="shared" si="29"/>
        <v>45.325000000000003</v>
      </c>
    </row>
    <row r="164" spans="1:22" ht="13.5" x14ac:dyDescent="0.25">
      <c r="A164" s="3">
        <f>RSI!A164</f>
        <v>42242</v>
      </c>
      <c r="B164" s="2">
        <f>RSI!B164</f>
        <v>3.6968000000000001</v>
      </c>
      <c r="C164" s="2">
        <f>RSI!I164</f>
        <v>38.077351110382644</v>
      </c>
      <c r="D164" s="2">
        <f>MACD!E164</f>
        <v>0.10584956789870192</v>
      </c>
      <c r="E164" s="2">
        <f>MACD!F164</f>
        <v>5.3875537369741433E-2</v>
      </c>
      <c r="F164" s="2">
        <f>'Moving Avg'!D164</f>
        <v>3.7084000000000001</v>
      </c>
      <c r="G164" s="2">
        <f>'Moving Avg'!F164</f>
        <v>3.8993949999999997</v>
      </c>
      <c r="H164" s="2">
        <f>'Moving Avg'!G164</f>
        <v>3.8889359999999997</v>
      </c>
      <c r="I164" s="2">
        <f>'Moving Avg'!H164</f>
        <v>0</v>
      </c>
      <c r="J164" s="6" t="str">
        <f>OBV!F164</f>
        <v>BEARISH</v>
      </c>
      <c r="K164" s="6" t="str">
        <f>OBV!G164</f>
        <v>STRONG</v>
      </c>
      <c r="L164" s="6" t="str">
        <f>OBV!H164</f>
        <v>CONFIRMED BEARISH</v>
      </c>
      <c r="M164" s="8">
        <f t="shared" si="23"/>
        <v>50</v>
      </c>
      <c r="N164" s="8">
        <f t="shared" si="20"/>
        <v>0</v>
      </c>
      <c r="O164" s="8">
        <f t="shared" si="21"/>
        <v>50</v>
      </c>
      <c r="P164" s="8">
        <f t="shared" si="22"/>
        <v>33</v>
      </c>
      <c r="Q164" s="9">
        <f t="shared" si="24"/>
        <v>29.95</v>
      </c>
      <c r="R164" s="9">
        <f t="shared" si="25"/>
        <v>35.75</v>
      </c>
      <c r="S164" s="9">
        <f t="shared" si="26"/>
        <v>34.85</v>
      </c>
      <c r="T164" s="9">
        <f t="shared" si="27"/>
        <v>33.25</v>
      </c>
      <c r="U164" s="8">
        <f t="shared" si="28"/>
        <v>33.516666666666673</v>
      </c>
      <c r="V164" s="8">
        <f t="shared" si="29"/>
        <v>33.450000000000003</v>
      </c>
    </row>
    <row r="165" spans="1:22" ht="13.5" x14ac:dyDescent="0.25">
      <c r="A165" s="3">
        <f>RSI!A165</f>
        <v>42243</v>
      </c>
      <c r="B165" s="2">
        <f>RSI!B165</f>
        <v>3.7330999999999999</v>
      </c>
      <c r="C165" s="2">
        <f>RSI!I165</f>
        <v>41.058848889384699</v>
      </c>
      <c r="D165" s="2">
        <f>MACD!E165</f>
        <v>0.10236448402137865</v>
      </c>
      <c r="E165" s="2">
        <f>MACD!F165</f>
        <v>6.3573326700068877E-2</v>
      </c>
      <c r="F165" s="2">
        <f>'Moving Avg'!D165</f>
        <v>3.6924199999999998</v>
      </c>
      <c r="G165" s="2">
        <f>'Moving Avg'!F165</f>
        <v>3.8917699999999997</v>
      </c>
      <c r="H165" s="2">
        <f>'Moving Avg'!G165</f>
        <v>3.8883920000000001</v>
      </c>
      <c r="I165" s="2">
        <f>'Moving Avg'!H165</f>
        <v>0</v>
      </c>
      <c r="J165" s="6" t="str">
        <f>OBV!F165</f>
        <v>BEARISH</v>
      </c>
      <c r="K165" s="6" t="str">
        <f>OBV!G165</f>
        <v>STRONG</v>
      </c>
      <c r="L165" s="6" t="str">
        <f>OBV!H165</f>
        <v>CONFIRMED BEARISH</v>
      </c>
      <c r="M165" s="8">
        <f t="shared" si="23"/>
        <v>50</v>
      </c>
      <c r="N165" s="8">
        <f t="shared" si="20"/>
        <v>0</v>
      </c>
      <c r="O165" s="8">
        <f t="shared" si="21"/>
        <v>50</v>
      </c>
      <c r="P165" s="8">
        <f t="shared" si="22"/>
        <v>33</v>
      </c>
      <c r="Q165" s="9">
        <f t="shared" si="24"/>
        <v>29.95</v>
      </c>
      <c r="R165" s="9">
        <f t="shared" si="25"/>
        <v>35.75</v>
      </c>
      <c r="S165" s="9">
        <f t="shared" si="26"/>
        <v>34.85</v>
      </c>
      <c r="T165" s="9">
        <f t="shared" si="27"/>
        <v>33.25</v>
      </c>
      <c r="U165" s="8">
        <f t="shared" si="28"/>
        <v>33.516666666666673</v>
      </c>
      <c r="V165" s="8">
        <f t="shared" si="29"/>
        <v>33.450000000000003</v>
      </c>
    </row>
    <row r="166" spans="1:22" ht="13.5" x14ac:dyDescent="0.25">
      <c r="A166" s="3">
        <f>RSI!A166</f>
        <v>42244</v>
      </c>
      <c r="B166" s="2">
        <f>RSI!B166</f>
        <v>3.8130000000000002</v>
      </c>
      <c r="C166" s="2">
        <f>RSI!I166</f>
        <v>47.096826852984137</v>
      </c>
      <c r="D166" s="2">
        <f>MACD!E166</f>
        <v>0.11104067774687909</v>
      </c>
      <c r="E166" s="2">
        <f>MACD!F166</f>
        <v>7.3066796909430923E-2</v>
      </c>
      <c r="F166" s="2">
        <f>'Moving Avg'!D166</f>
        <v>3.7084000000000001</v>
      </c>
      <c r="G166" s="2">
        <f>'Moving Avg'!F166</f>
        <v>3.8863250000000003</v>
      </c>
      <c r="H166" s="2">
        <f>'Moving Avg'!G166</f>
        <v>3.8887480000000001</v>
      </c>
      <c r="I166" s="2">
        <f>'Moving Avg'!H166</f>
        <v>0</v>
      </c>
      <c r="J166" s="6" t="str">
        <f>OBV!F166</f>
        <v>BULLISH</v>
      </c>
      <c r="K166" s="6" t="str">
        <f>OBV!G166</f>
        <v>WEAK</v>
      </c>
      <c r="L166" s="6" t="str">
        <f>OBV!H166</f>
        <v>CONFIRMED BULLISH</v>
      </c>
      <c r="M166" s="8">
        <f t="shared" si="23"/>
        <v>50</v>
      </c>
      <c r="N166" s="8">
        <f t="shared" si="20"/>
        <v>0</v>
      </c>
      <c r="O166" s="8">
        <f t="shared" si="21"/>
        <v>50</v>
      </c>
      <c r="P166" s="8">
        <f t="shared" si="22"/>
        <v>67</v>
      </c>
      <c r="Q166" s="9">
        <f t="shared" si="24"/>
        <v>35.049999999999997</v>
      </c>
      <c r="R166" s="9">
        <f t="shared" si="25"/>
        <v>44.25</v>
      </c>
      <c r="S166" s="9">
        <f t="shared" si="26"/>
        <v>50.150000000000006</v>
      </c>
      <c r="T166" s="9">
        <f t="shared" si="27"/>
        <v>41.75</v>
      </c>
      <c r="U166" s="8">
        <f t="shared" si="28"/>
        <v>43.15</v>
      </c>
      <c r="V166" s="8">
        <f t="shared" si="29"/>
        <v>42.8</v>
      </c>
    </row>
    <row r="167" spans="1:22" ht="13.5" x14ac:dyDescent="0.25">
      <c r="A167" s="3">
        <f>RSI!A167</f>
        <v>42247</v>
      </c>
      <c r="B167" s="2">
        <f>RSI!B167</f>
        <v>3.8492999999999999</v>
      </c>
      <c r="C167" s="2">
        <f>RSI!I167</f>
        <v>49.621818391732191</v>
      </c>
      <c r="D167" s="2">
        <f>MACD!E167</f>
        <v>0.11595233177401587</v>
      </c>
      <c r="E167" s="2">
        <f>MACD!F167</f>
        <v>8.1643903882347921E-2</v>
      </c>
      <c r="F167" s="2">
        <f>'Moving Avg'!D167</f>
        <v>3.73746</v>
      </c>
      <c r="G167" s="2">
        <f>'Moving Avg'!F167</f>
        <v>3.8819700000000004</v>
      </c>
      <c r="H167" s="2">
        <f>'Moving Avg'!G167</f>
        <v>3.8898299999999999</v>
      </c>
      <c r="I167" s="2">
        <f>'Moving Avg'!H167</f>
        <v>0</v>
      </c>
      <c r="J167" s="6" t="str">
        <f>OBV!F167</f>
        <v>BULLISH</v>
      </c>
      <c r="K167" s="6" t="str">
        <f>OBV!G167</f>
        <v>WEAK</v>
      </c>
      <c r="L167" s="6" t="str">
        <f>OBV!H167</f>
        <v>CONFIRMED BULLISH</v>
      </c>
      <c r="M167" s="8">
        <f t="shared" si="23"/>
        <v>50</v>
      </c>
      <c r="N167" s="8">
        <f t="shared" si="20"/>
        <v>0</v>
      </c>
      <c r="O167" s="8">
        <f t="shared" si="21"/>
        <v>50</v>
      </c>
      <c r="P167" s="8">
        <f t="shared" si="22"/>
        <v>67</v>
      </c>
      <c r="Q167" s="9">
        <f t="shared" si="24"/>
        <v>35.049999999999997</v>
      </c>
      <c r="R167" s="9">
        <f t="shared" si="25"/>
        <v>44.25</v>
      </c>
      <c r="S167" s="9">
        <f t="shared" si="26"/>
        <v>50.150000000000006</v>
      </c>
      <c r="T167" s="9">
        <f t="shared" si="27"/>
        <v>41.75</v>
      </c>
      <c r="U167" s="8">
        <f t="shared" si="28"/>
        <v>43.15</v>
      </c>
      <c r="V167" s="8">
        <f t="shared" si="29"/>
        <v>42.8</v>
      </c>
    </row>
    <row r="168" spans="1:22" ht="13.5" x14ac:dyDescent="0.25">
      <c r="A168" s="3">
        <f>RSI!A168</f>
        <v>42248</v>
      </c>
      <c r="B168" s="2">
        <f>RSI!B168</f>
        <v>3.8856000000000002</v>
      </c>
      <c r="C168" s="2">
        <f>RSI!I168</f>
        <v>52.084665289237947</v>
      </c>
      <c r="D168" s="2">
        <f>MACD!E168</f>
        <v>0.11744491163261017</v>
      </c>
      <c r="E168" s="2">
        <f>MACD!F168</f>
        <v>8.8804105432400374E-2</v>
      </c>
      <c r="F168" s="2">
        <f>'Moving Avg'!D168</f>
        <v>3.7955600000000005</v>
      </c>
      <c r="G168" s="2">
        <f>'Moving Avg'!F168</f>
        <v>3.8768850000000001</v>
      </c>
      <c r="H168" s="2">
        <f>'Moving Avg'!G168</f>
        <v>3.8909419999999999</v>
      </c>
      <c r="I168" s="2">
        <f>'Moving Avg'!H168</f>
        <v>0</v>
      </c>
      <c r="J168" s="6" t="str">
        <f>OBV!F168</f>
        <v>BULLISH</v>
      </c>
      <c r="K168" s="6" t="str">
        <f>OBV!G168</f>
        <v>WEAK</v>
      </c>
      <c r="L168" s="6" t="str">
        <f>OBV!H168</f>
        <v>CONFIRMED BULLISH</v>
      </c>
      <c r="M168" s="8">
        <f t="shared" si="23"/>
        <v>50</v>
      </c>
      <c r="N168" s="8">
        <f t="shared" si="20"/>
        <v>0</v>
      </c>
      <c r="O168" s="8">
        <f t="shared" si="21"/>
        <v>50</v>
      </c>
      <c r="P168" s="8">
        <f t="shared" si="22"/>
        <v>67</v>
      </c>
      <c r="Q168" s="9">
        <f t="shared" si="24"/>
        <v>35.049999999999997</v>
      </c>
      <c r="R168" s="9">
        <f t="shared" si="25"/>
        <v>44.25</v>
      </c>
      <c r="S168" s="9">
        <f t="shared" si="26"/>
        <v>50.150000000000006</v>
      </c>
      <c r="T168" s="9">
        <f t="shared" si="27"/>
        <v>41.75</v>
      </c>
      <c r="U168" s="8">
        <f t="shared" si="28"/>
        <v>43.15</v>
      </c>
      <c r="V168" s="8">
        <f t="shared" si="29"/>
        <v>42.8</v>
      </c>
    </row>
    <row r="169" spans="1:22" ht="13.5" x14ac:dyDescent="0.25">
      <c r="A169" s="3">
        <f>RSI!A169</f>
        <v>42249</v>
      </c>
      <c r="B169" s="2">
        <f>RSI!B169</f>
        <v>3.8856000000000002</v>
      </c>
      <c r="C169" s="2">
        <f>RSI!I169</f>
        <v>52.084665289237947</v>
      </c>
      <c r="D169" s="2">
        <f>MACD!E169</f>
        <v>0.10064001081945628</v>
      </c>
      <c r="E169" s="2">
        <f>MACD!F169</f>
        <v>9.1171286509811558E-2</v>
      </c>
      <c r="F169" s="2">
        <f>'Moving Avg'!D169</f>
        <v>3.8333200000000005</v>
      </c>
      <c r="G169" s="2">
        <f>'Moving Avg'!F169</f>
        <v>3.8732550000000003</v>
      </c>
      <c r="H169" s="2">
        <f>'Moving Avg'!G169</f>
        <v>3.8920539999999999</v>
      </c>
      <c r="I169" s="2">
        <f>'Moving Avg'!H169</f>
        <v>0</v>
      </c>
      <c r="J169" s="6" t="str">
        <f>OBV!F169</f>
        <v>BULLISH</v>
      </c>
      <c r="K169" s="6" t="str">
        <f>OBV!G169</f>
        <v>WEAK</v>
      </c>
      <c r="L169" s="6" t="str">
        <f>OBV!H169</f>
        <v>CONFIRMED BULLISH</v>
      </c>
      <c r="M169" s="8">
        <f t="shared" si="23"/>
        <v>50</v>
      </c>
      <c r="N169" s="8">
        <f t="shared" si="20"/>
        <v>0</v>
      </c>
      <c r="O169" s="8">
        <f t="shared" si="21"/>
        <v>50</v>
      </c>
      <c r="P169" s="8">
        <f t="shared" si="22"/>
        <v>67</v>
      </c>
      <c r="Q169" s="9">
        <f t="shared" si="24"/>
        <v>35.049999999999997</v>
      </c>
      <c r="R169" s="9">
        <f t="shared" si="25"/>
        <v>44.25</v>
      </c>
      <c r="S169" s="9">
        <f t="shared" si="26"/>
        <v>50.150000000000006</v>
      </c>
      <c r="T169" s="9">
        <f t="shared" si="27"/>
        <v>41.75</v>
      </c>
      <c r="U169" s="8">
        <f t="shared" si="28"/>
        <v>43.15</v>
      </c>
      <c r="V169" s="8">
        <f t="shared" si="29"/>
        <v>42.8</v>
      </c>
    </row>
    <row r="170" spans="1:22" ht="13.5" x14ac:dyDescent="0.25">
      <c r="A170" s="3">
        <f>RSI!A170</f>
        <v>42250</v>
      </c>
      <c r="B170" s="2">
        <f>RSI!B170</f>
        <v>3.8856000000000002</v>
      </c>
      <c r="C170" s="2">
        <f>RSI!I170</f>
        <v>52.084665289237947</v>
      </c>
      <c r="D170" s="2">
        <f>MACD!E170</f>
        <v>7.6197538549099164E-2</v>
      </c>
      <c r="E170" s="2">
        <f>MACD!F170</f>
        <v>8.8176536917669079E-2</v>
      </c>
      <c r="F170" s="2">
        <f>'Moving Avg'!D170</f>
        <v>3.8638199999999996</v>
      </c>
      <c r="G170" s="2">
        <f>'Moving Avg'!F170</f>
        <v>3.86599</v>
      </c>
      <c r="H170" s="2">
        <f>'Moving Avg'!G170</f>
        <v>3.8938620000000004</v>
      </c>
      <c r="I170" s="2">
        <f>'Moving Avg'!H170</f>
        <v>0</v>
      </c>
      <c r="J170" s="6" t="str">
        <f>OBV!F170</f>
        <v>BULLISH</v>
      </c>
      <c r="K170" s="6" t="str">
        <f>OBV!G170</f>
        <v>WEAK</v>
      </c>
      <c r="L170" s="6" t="str">
        <f>OBV!H170</f>
        <v>CONFIRMED BULLISH</v>
      </c>
      <c r="M170" s="8">
        <f t="shared" si="23"/>
        <v>50</v>
      </c>
      <c r="N170" s="8">
        <f t="shared" si="20"/>
        <v>45</v>
      </c>
      <c r="O170" s="8">
        <f t="shared" si="21"/>
        <v>50</v>
      </c>
      <c r="P170" s="8">
        <f t="shared" si="22"/>
        <v>67</v>
      </c>
      <c r="Q170" s="9">
        <f t="shared" si="24"/>
        <v>50.8</v>
      </c>
      <c r="R170" s="9">
        <f t="shared" si="25"/>
        <v>53.25</v>
      </c>
      <c r="S170" s="9">
        <f t="shared" si="26"/>
        <v>56.900000000000006</v>
      </c>
      <c r="T170" s="9">
        <f t="shared" si="27"/>
        <v>53</v>
      </c>
      <c r="U170" s="8">
        <f t="shared" si="28"/>
        <v>53.65</v>
      </c>
      <c r="V170" s="8">
        <f t="shared" si="29"/>
        <v>53.487499999999997</v>
      </c>
    </row>
    <row r="171" spans="1:22" ht="13.5" x14ac:dyDescent="0.25">
      <c r="A171" s="3">
        <f>RSI!A171</f>
        <v>42251</v>
      </c>
      <c r="B171" s="2">
        <f>RSI!B171</f>
        <v>3.8856000000000002</v>
      </c>
      <c r="C171" s="2">
        <f>RSI!I171</f>
        <v>52.08466528923794</v>
      </c>
      <c r="D171" s="2">
        <f>MACD!E171</f>
        <v>4.3059447299684805E-2</v>
      </c>
      <c r="E171" s="2">
        <f>MACD!F171</f>
        <v>7.9153118994072222E-2</v>
      </c>
      <c r="F171" s="2">
        <f>'Moving Avg'!D171</f>
        <v>3.8783400000000001</v>
      </c>
      <c r="G171" s="2">
        <f>'Moving Avg'!F171</f>
        <v>3.8587249999999997</v>
      </c>
      <c r="H171" s="2">
        <f>'Moving Avg'!G171</f>
        <v>3.8965060000000009</v>
      </c>
      <c r="I171" s="2">
        <f>'Moving Avg'!H171</f>
        <v>0</v>
      </c>
      <c r="J171" s="6" t="str">
        <f>OBV!F171</f>
        <v>BULLISH</v>
      </c>
      <c r="K171" s="6" t="str">
        <f>OBV!G171</f>
        <v>WEAK</v>
      </c>
      <c r="L171" s="6" t="str">
        <f>OBV!H171</f>
        <v>CONFIRMED BULLISH</v>
      </c>
      <c r="M171" s="8">
        <f t="shared" si="23"/>
        <v>50</v>
      </c>
      <c r="N171" s="8">
        <f t="shared" si="20"/>
        <v>100</v>
      </c>
      <c r="O171" s="8">
        <f t="shared" si="21"/>
        <v>50</v>
      </c>
      <c r="P171" s="8">
        <f t="shared" si="22"/>
        <v>67</v>
      </c>
      <c r="Q171" s="9">
        <f t="shared" si="24"/>
        <v>70.05</v>
      </c>
      <c r="R171" s="9">
        <f t="shared" si="25"/>
        <v>64.25</v>
      </c>
      <c r="S171" s="9">
        <f t="shared" si="26"/>
        <v>65.150000000000006</v>
      </c>
      <c r="T171" s="9">
        <f t="shared" si="27"/>
        <v>66.75</v>
      </c>
      <c r="U171" s="8">
        <f t="shared" si="28"/>
        <v>66.483333333333334</v>
      </c>
      <c r="V171" s="8">
        <f t="shared" si="29"/>
        <v>66.550000000000011</v>
      </c>
    </row>
    <row r="172" spans="1:22" ht="13.5" x14ac:dyDescent="0.25">
      <c r="A172" s="3">
        <f>RSI!A172</f>
        <v>42254</v>
      </c>
      <c r="B172" s="2">
        <f>RSI!B172</f>
        <v>3.7766999999999999</v>
      </c>
      <c r="C172" s="2">
        <f>RSI!I172</f>
        <v>43.502957899092848</v>
      </c>
      <c r="D172" s="2">
        <f>MACD!E172</f>
        <v>1.8457701194876996E-2</v>
      </c>
      <c r="E172" s="2">
        <f>MACD!F172</f>
        <v>6.7014035434233177E-2</v>
      </c>
      <c r="F172" s="2">
        <f>'Moving Avg'!D172</f>
        <v>3.8638199999999996</v>
      </c>
      <c r="G172" s="2">
        <f>'Moving Avg'!F172</f>
        <v>3.846015</v>
      </c>
      <c r="H172" s="2">
        <f>'Moving Avg'!G172</f>
        <v>3.8975300000000006</v>
      </c>
      <c r="I172" s="2">
        <f>'Moving Avg'!H172</f>
        <v>0</v>
      </c>
      <c r="J172" s="6" t="str">
        <f>OBV!F172</f>
        <v>BULLISH</v>
      </c>
      <c r="K172" s="6" t="str">
        <f>OBV!G172</f>
        <v>WEAK</v>
      </c>
      <c r="L172" s="6" t="str">
        <f>OBV!H172</f>
        <v>BULLISH DIVERGENCE</v>
      </c>
      <c r="M172" s="8">
        <f t="shared" si="23"/>
        <v>50</v>
      </c>
      <c r="N172" s="8">
        <f t="shared" si="20"/>
        <v>100</v>
      </c>
      <c r="O172" s="8">
        <f t="shared" si="21"/>
        <v>50</v>
      </c>
      <c r="P172" s="8">
        <f t="shared" si="22"/>
        <v>50</v>
      </c>
      <c r="Q172" s="9">
        <f t="shared" si="24"/>
        <v>67.5</v>
      </c>
      <c r="R172" s="9">
        <f t="shared" si="25"/>
        <v>60</v>
      </c>
      <c r="S172" s="9">
        <f t="shared" si="26"/>
        <v>57.5</v>
      </c>
      <c r="T172" s="9">
        <f t="shared" si="27"/>
        <v>62.5</v>
      </c>
      <c r="U172" s="8">
        <f t="shared" si="28"/>
        <v>61.666666666666664</v>
      </c>
      <c r="V172" s="8">
        <f t="shared" si="29"/>
        <v>61.875</v>
      </c>
    </row>
    <row r="173" spans="1:22" ht="13.5" x14ac:dyDescent="0.25">
      <c r="A173" s="3">
        <f>RSI!A173</f>
        <v>42255</v>
      </c>
      <c r="B173" s="2">
        <f>RSI!B173</f>
        <v>3.8929</v>
      </c>
      <c r="C173" s="2">
        <f>RSI!I173</f>
        <v>52.496875989736182</v>
      </c>
      <c r="D173" s="2">
        <f>MACD!E173</f>
        <v>-2.7217258872364258E-2</v>
      </c>
      <c r="E173" s="2">
        <f>MACD!F173</f>
        <v>4.8167776572913698E-2</v>
      </c>
      <c r="F173" s="2">
        <f>'Moving Avg'!D173</f>
        <v>3.8652799999999998</v>
      </c>
      <c r="G173" s="2">
        <f>'Moving Avg'!F173</f>
        <v>3.8409349999999995</v>
      </c>
      <c r="H173" s="2">
        <f>'Moving Avg'!G173</f>
        <v>3.9014340000000005</v>
      </c>
      <c r="I173" s="2">
        <f>'Moving Avg'!H173</f>
        <v>0</v>
      </c>
      <c r="J173" s="6" t="str">
        <f>OBV!F173</f>
        <v>BULLISH</v>
      </c>
      <c r="K173" s="6" t="str">
        <f>OBV!G173</f>
        <v>WEAK</v>
      </c>
      <c r="L173" s="6" t="str">
        <f>OBV!H173</f>
        <v>CONFIRMED BULLISH</v>
      </c>
      <c r="M173" s="8">
        <f t="shared" si="23"/>
        <v>50</v>
      </c>
      <c r="N173" s="8">
        <f t="shared" si="20"/>
        <v>100</v>
      </c>
      <c r="O173" s="8">
        <f t="shared" si="21"/>
        <v>50</v>
      </c>
      <c r="P173" s="8">
        <f t="shared" si="22"/>
        <v>67</v>
      </c>
      <c r="Q173" s="9">
        <f t="shared" si="24"/>
        <v>70.05</v>
      </c>
      <c r="R173" s="9">
        <f t="shared" si="25"/>
        <v>64.25</v>
      </c>
      <c r="S173" s="9">
        <f t="shared" si="26"/>
        <v>65.150000000000006</v>
      </c>
      <c r="T173" s="9">
        <f t="shared" si="27"/>
        <v>66.75</v>
      </c>
      <c r="U173" s="8">
        <f t="shared" si="28"/>
        <v>66.483333333333334</v>
      </c>
      <c r="V173" s="8">
        <f t="shared" si="29"/>
        <v>66.550000000000011</v>
      </c>
    </row>
    <row r="174" spans="1:22" ht="13.5" x14ac:dyDescent="0.25">
      <c r="A174" s="3">
        <f>RSI!A174</f>
        <v>42256</v>
      </c>
      <c r="B174" s="2">
        <f>RSI!B174</f>
        <v>3.8856000000000002</v>
      </c>
      <c r="C174" s="2">
        <f>RSI!I174</f>
        <v>51.937497639284544</v>
      </c>
      <c r="D174" s="2">
        <f>MACD!E174</f>
        <v>-4.9899153410831509E-2</v>
      </c>
      <c r="E174" s="2">
        <f>MACD!F174</f>
        <v>2.8554390576164657E-2</v>
      </c>
      <c r="F174" s="2">
        <f>'Moving Avg'!D174</f>
        <v>3.8652799999999998</v>
      </c>
      <c r="G174" s="2">
        <f>'Moving Avg'!F174</f>
        <v>3.8391199999999999</v>
      </c>
      <c r="H174" s="2">
        <f>'Moving Avg'!G174</f>
        <v>3.9047740000000011</v>
      </c>
      <c r="I174" s="2">
        <f>'Moving Avg'!H174</f>
        <v>0</v>
      </c>
      <c r="J174" s="6" t="str">
        <f>OBV!F174</f>
        <v>BULLISH</v>
      </c>
      <c r="K174" s="6" t="str">
        <f>OBV!G174</f>
        <v>WEAK</v>
      </c>
      <c r="L174" s="6" t="str">
        <f>OBV!H174</f>
        <v>NEUTRAL</v>
      </c>
      <c r="M174" s="8">
        <f t="shared" si="23"/>
        <v>50</v>
      </c>
      <c r="N174" s="8">
        <f t="shared" si="20"/>
        <v>100</v>
      </c>
      <c r="O174" s="8">
        <f t="shared" si="21"/>
        <v>50</v>
      </c>
      <c r="P174" s="8">
        <f t="shared" si="22"/>
        <v>33</v>
      </c>
      <c r="Q174" s="9">
        <f t="shared" si="24"/>
        <v>64.95</v>
      </c>
      <c r="R174" s="9">
        <f t="shared" si="25"/>
        <v>55.75</v>
      </c>
      <c r="S174" s="9">
        <f t="shared" si="26"/>
        <v>49.85</v>
      </c>
      <c r="T174" s="9">
        <f t="shared" si="27"/>
        <v>58.25</v>
      </c>
      <c r="U174" s="8">
        <f t="shared" si="28"/>
        <v>56.85</v>
      </c>
      <c r="V174" s="8">
        <f t="shared" si="29"/>
        <v>57.2</v>
      </c>
    </row>
    <row r="175" spans="1:22" ht="13.5" x14ac:dyDescent="0.25">
      <c r="A175" s="3">
        <f>RSI!A175</f>
        <v>42257</v>
      </c>
      <c r="B175" s="2">
        <f>RSI!B175</f>
        <v>3.8637999999999999</v>
      </c>
      <c r="C175" s="2">
        <f>RSI!I175</f>
        <v>50.216665984964074</v>
      </c>
      <c r="D175" s="2">
        <f>MACD!E175</f>
        <v>-6.2053353936287969E-2</v>
      </c>
      <c r="E175" s="2">
        <f>MACD!F175</f>
        <v>1.0432841673674132E-2</v>
      </c>
      <c r="F175" s="2">
        <f>'Moving Avg'!D175</f>
        <v>3.8609200000000001</v>
      </c>
      <c r="G175" s="2">
        <f>'Moving Avg'!F175</f>
        <v>3.8380299999999989</v>
      </c>
      <c r="H175" s="2">
        <f>'Moving Avg'!G175</f>
        <v>3.9076780000000015</v>
      </c>
      <c r="I175" s="2">
        <f>'Moving Avg'!H175</f>
        <v>0</v>
      </c>
      <c r="J175" s="6" t="str">
        <f>OBV!F175</f>
        <v>BULLISH</v>
      </c>
      <c r="K175" s="6" t="str">
        <f>OBV!G175</f>
        <v>WEAK</v>
      </c>
      <c r="L175" s="6" t="str">
        <f>OBV!H175</f>
        <v>BULLISH DIVERGENCE</v>
      </c>
      <c r="M175" s="8">
        <f t="shared" si="23"/>
        <v>50</v>
      </c>
      <c r="N175" s="8">
        <f t="shared" si="20"/>
        <v>100</v>
      </c>
      <c r="O175" s="8">
        <f t="shared" si="21"/>
        <v>50</v>
      </c>
      <c r="P175" s="8">
        <f t="shared" si="22"/>
        <v>50</v>
      </c>
      <c r="Q175" s="9">
        <f t="shared" si="24"/>
        <v>67.5</v>
      </c>
      <c r="R175" s="9">
        <f t="shared" si="25"/>
        <v>60</v>
      </c>
      <c r="S175" s="9">
        <f t="shared" si="26"/>
        <v>57.5</v>
      </c>
      <c r="T175" s="9">
        <f t="shared" si="27"/>
        <v>62.5</v>
      </c>
      <c r="U175" s="8">
        <f t="shared" si="28"/>
        <v>61.666666666666664</v>
      </c>
      <c r="V175" s="8">
        <f t="shared" si="29"/>
        <v>61.875</v>
      </c>
    </row>
    <row r="176" spans="1:22" ht="13.5" x14ac:dyDescent="0.25">
      <c r="A176" s="3">
        <f>RSI!A176</f>
        <v>42258</v>
      </c>
      <c r="B176" s="2">
        <f>RSI!B176</f>
        <v>3.8637999999999999</v>
      </c>
      <c r="C176" s="2">
        <f>RSI!I176</f>
        <v>50.216665984964074</v>
      </c>
      <c r="D176" s="2">
        <f>MACD!E176</f>
        <v>-6.0065865984024303E-2</v>
      </c>
      <c r="E176" s="2">
        <f>MACD!F176</f>
        <v>-3.6668998578655541E-3</v>
      </c>
      <c r="F176" s="2">
        <f>'Moving Avg'!D176</f>
        <v>3.8565599999999995</v>
      </c>
      <c r="G176" s="2">
        <f>'Moving Avg'!F176</f>
        <v>3.831494999999999</v>
      </c>
      <c r="H176" s="2">
        <f>'Moving Avg'!G176</f>
        <v>3.9082580000000013</v>
      </c>
      <c r="I176" s="2">
        <f>'Moving Avg'!H176</f>
        <v>0</v>
      </c>
      <c r="J176" s="6" t="str">
        <f>OBV!F176</f>
        <v>BULLISH</v>
      </c>
      <c r="K176" s="6" t="str">
        <f>OBV!G176</f>
        <v>WEAK</v>
      </c>
      <c r="L176" s="6" t="str">
        <f>OBV!H176</f>
        <v>BULLISH DIVERGENCE</v>
      </c>
      <c r="M176" s="8">
        <f t="shared" si="23"/>
        <v>50</v>
      </c>
      <c r="N176" s="8">
        <f t="shared" si="20"/>
        <v>100</v>
      </c>
      <c r="O176" s="8">
        <f t="shared" si="21"/>
        <v>50</v>
      </c>
      <c r="P176" s="8">
        <f t="shared" si="22"/>
        <v>50</v>
      </c>
      <c r="Q176" s="9">
        <f t="shared" si="24"/>
        <v>67.5</v>
      </c>
      <c r="R176" s="9">
        <f t="shared" si="25"/>
        <v>60</v>
      </c>
      <c r="S176" s="9">
        <f t="shared" si="26"/>
        <v>57.5</v>
      </c>
      <c r="T176" s="9">
        <f t="shared" si="27"/>
        <v>62.5</v>
      </c>
      <c r="U176" s="8">
        <f t="shared" si="28"/>
        <v>61.666666666666664</v>
      </c>
      <c r="V176" s="8">
        <f t="shared" si="29"/>
        <v>61.875</v>
      </c>
    </row>
    <row r="177" spans="1:22" ht="13.5" x14ac:dyDescent="0.25">
      <c r="A177" s="3">
        <f>RSI!A177</f>
        <v>42261</v>
      </c>
      <c r="B177" s="2">
        <f>RSI!B177</f>
        <v>3.8492999999999999</v>
      </c>
      <c r="C177" s="2">
        <f>RSI!I177</f>
        <v>48.965181109588691</v>
      </c>
      <c r="D177" s="2">
        <f>MACD!E177</f>
        <v>-5.1744433930438483E-2</v>
      </c>
      <c r="E177" s="2">
        <f>MACD!F177</f>
        <v>-1.3282406672380139E-2</v>
      </c>
      <c r="F177" s="2">
        <f>'Moving Avg'!D177</f>
        <v>3.8710800000000001</v>
      </c>
      <c r="G177" s="2">
        <f>'Moving Avg'!F177</f>
        <v>3.8242349999999994</v>
      </c>
      <c r="H177" s="2">
        <f>'Moving Avg'!G177</f>
        <v>3.9063700000000012</v>
      </c>
      <c r="I177" s="2">
        <f>'Moving Avg'!H177</f>
        <v>0</v>
      </c>
      <c r="J177" s="6" t="str">
        <f>OBV!F177</f>
        <v>BULLISH</v>
      </c>
      <c r="K177" s="6" t="str">
        <f>OBV!G177</f>
        <v>WEAK</v>
      </c>
      <c r="L177" s="6" t="str">
        <f>OBV!H177</f>
        <v>CONFIRMED BULLISH</v>
      </c>
      <c r="M177" s="8">
        <f t="shared" si="23"/>
        <v>50</v>
      </c>
      <c r="N177" s="8">
        <f t="shared" si="20"/>
        <v>100</v>
      </c>
      <c r="O177" s="8">
        <f t="shared" si="21"/>
        <v>50</v>
      </c>
      <c r="P177" s="8">
        <f t="shared" si="22"/>
        <v>67</v>
      </c>
      <c r="Q177" s="9">
        <f t="shared" si="24"/>
        <v>70.05</v>
      </c>
      <c r="R177" s="9">
        <f t="shared" si="25"/>
        <v>64.25</v>
      </c>
      <c r="S177" s="9">
        <f t="shared" si="26"/>
        <v>65.150000000000006</v>
      </c>
      <c r="T177" s="9">
        <f t="shared" si="27"/>
        <v>66.75</v>
      </c>
      <c r="U177" s="8">
        <f t="shared" si="28"/>
        <v>66.483333333333334</v>
      </c>
      <c r="V177" s="8">
        <f t="shared" si="29"/>
        <v>66.550000000000011</v>
      </c>
    </row>
    <row r="178" spans="1:22" ht="13.5" x14ac:dyDescent="0.25">
      <c r="A178" s="3">
        <f>RSI!A178</f>
        <v>42262</v>
      </c>
      <c r="B178" s="2">
        <f>RSI!B178</f>
        <v>3.8275000000000001</v>
      </c>
      <c r="C178" s="2">
        <f>RSI!I178</f>
        <v>47.066034411680768</v>
      </c>
      <c r="D178" s="2">
        <f>MACD!E178</f>
        <v>-3.7435683074432902E-2</v>
      </c>
      <c r="E178" s="2">
        <f>MACD!F178</f>
        <v>-1.8113061952790693E-2</v>
      </c>
      <c r="F178" s="2">
        <f>'Moving Avg'!D178</f>
        <v>3.8579999999999997</v>
      </c>
      <c r="G178" s="2">
        <f>'Moving Avg'!F178</f>
        <v>3.8158849999999993</v>
      </c>
      <c r="H178" s="2">
        <f>'Moving Avg'!G178</f>
        <v>3.9020120000000009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  <c r="M178" s="8">
        <f t="shared" si="23"/>
        <v>50</v>
      </c>
      <c r="N178" s="8">
        <f t="shared" si="20"/>
        <v>45</v>
      </c>
      <c r="O178" s="8">
        <f t="shared" si="21"/>
        <v>50</v>
      </c>
      <c r="P178" s="8">
        <f t="shared" si="22"/>
        <v>33</v>
      </c>
      <c r="Q178" s="9">
        <f t="shared" si="24"/>
        <v>45.7</v>
      </c>
      <c r="R178" s="9">
        <f t="shared" si="25"/>
        <v>44.75</v>
      </c>
      <c r="S178" s="9">
        <f t="shared" si="26"/>
        <v>41.6</v>
      </c>
      <c r="T178" s="9">
        <f t="shared" si="27"/>
        <v>44.5</v>
      </c>
      <c r="U178" s="8">
        <f t="shared" si="28"/>
        <v>44.016666666666673</v>
      </c>
      <c r="V178" s="8">
        <f t="shared" si="29"/>
        <v>44.137500000000003</v>
      </c>
    </row>
    <row r="179" spans="1:22" ht="13.5" x14ac:dyDescent="0.25">
      <c r="A179" s="3">
        <f>RSI!A179</f>
        <v>42263</v>
      </c>
      <c r="B179" s="2">
        <f>RSI!B179</f>
        <v>3.8056999999999999</v>
      </c>
      <c r="C179" s="2">
        <f>RSI!I179</f>
        <v>45.178947342815846</v>
      </c>
      <c r="D179" s="2">
        <f>MACD!E179</f>
        <v>-2.3521582739106872E-2</v>
      </c>
      <c r="E179" s="2">
        <f>MACD!F179</f>
        <v>-1.919476611005393E-2</v>
      </c>
      <c r="F179" s="2">
        <f>'Moving Avg'!D179</f>
        <v>3.8420200000000002</v>
      </c>
      <c r="G179" s="2">
        <f>'Moving Avg'!F179</f>
        <v>3.8122549999999995</v>
      </c>
      <c r="H179" s="2">
        <f>'Moving Avg'!G179</f>
        <v>3.897218000000001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  <c r="M179" s="8">
        <f t="shared" si="23"/>
        <v>50</v>
      </c>
      <c r="N179" s="8">
        <f t="shared" si="20"/>
        <v>45</v>
      </c>
      <c r="O179" s="8">
        <f t="shared" si="21"/>
        <v>50</v>
      </c>
      <c r="P179" s="8">
        <f t="shared" si="22"/>
        <v>33</v>
      </c>
      <c r="Q179" s="9">
        <f t="shared" si="24"/>
        <v>45.7</v>
      </c>
      <c r="R179" s="9">
        <f t="shared" si="25"/>
        <v>44.75</v>
      </c>
      <c r="S179" s="9">
        <f t="shared" si="26"/>
        <v>41.6</v>
      </c>
      <c r="T179" s="9">
        <f t="shared" si="27"/>
        <v>44.5</v>
      </c>
      <c r="U179" s="8">
        <f t="shared" si="28"/>
        <v>44.016666666666673</v>
      </c>
      <c r="V179" s="8">
        <f t="shared" si="29"/>
        <v>44.137500000000003</v>
      </c>
    </row>
    <row r="180" spans="1:22" ht="13.5" x14ac:dyDescent="0.25">
      <c r="A180" s="3">
        <f>RSI!A180</f>
        <v>42264</v>
      </c>
      <c r="B180" s="2">
        <f>RSI!B180</f>
        <v>3.7766999999999999</v>
      </c>
      <c r="C180" s="2">
        <f>RSI!I180</f>
        <v>42.724853848710431</v>
      </c>
      <c r="D180" s="2">
        <f>MACD!E180</f>
        <v>-9.2934803938904409E-3</v>
      </c>
      <c r="E180" s="2">
        <f>MACD!F180</f>
        <v>-1.7214508966821231E-2</v>
      </c>
      <c r="F180" s="2">
        <f>'Moving Avg'!D180</f>
        <v>3.8245999999999993</v>
      </c>
      <c r="G180" s="2">
        <f>'Moving Avg'!F180</f>
        <v>3.8104399999999998</v>
      </c>
      <c r="H180" s="2">
        <f>'Moving Avg'!G180</f>
        <v>3.894168000000001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  <c r="M180" s="8">
        <f t="shared" si="23"/>
        <v>50</v>
      </c>
      <c r="N180" s="8">
        <f t="shared" si="20"/>
        <v>0</v>
      </c>
      <c r="O180" s="8">
        <f t="shared" si="21"/>
        <v>50</v>
      </c>
      <c r="P180" s="8">
        <f t="shared" si="22"/>
        <v>33</v>
      </c>
      <c r="Q180" s="9">
        <f t="shared" si="24"/>
        <v>29.95</v>
      </c>
      <c r="R180" s="9">
        <f t="shared" si="25"/>
        <v>35.75</v>
      </c>
      <c r="S180" s="9">
        <f t="shared" si="26"/>
        <v>34.85</v>
      </c>
      <c r="T180" s="9">
        <f t="shared" si="27"/>
        <v>33.25</v>
      </c>
      <c r="U180" s="8">
        <f t="shared" si="28"/>
        <v>33.516666666666673</v>
      </c>
      <c r="V180" s="8">
        <f t="shared" si="29"/>
        <v>33.450000000000003</v>
      </c>
    </row>
    <row r="181" spans="1:22" ht="13.5" x14ac:dyDescent="0.25">
      <c r="A181" s="3">
        <f>RSI!A181</f>
        <v>42265</v>
      </c>
      <c r="B181" s="2">
        <f>RSI!B181</f>
        <v>3.7766999999999999</v>
      </c>
      <c r="C181" s="2">
        <f>RSI!I181</f>
        <v>42.724853848710431</v>
      </c>
      <c r="D181" s="2">
        <f>MACD!E181</f>
        <v>3.2008274879049559E-3</v>
      </c>
      <c r="E181" s="2">
        <f>MACD!F181</f>
        <v>-1.3131441675875993E-2</v>
      </c>
      <c r="F181" s="2">
        <f>'Moving Avg'!D181</f>
        <v>3.8071799999999998</v>
      </c>
      <c r="G181" s="2">
        <f>'Moving Avg'!F181</f>
        <v>3.8126200000000003</v>
      </c>
      <c r="H181" s="2">
        <f>'Moving Avg'!G181</f>
        <v>3.8912640000000009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  <c r="M181" s="8">
        <f t="shared" si="23"/>
        <v>50</v>
      </c>
      <c r="N181" s="8">
        <f t="shared" si="20"/>
        <v>0</v>
      </c>
      <c r="O181" s="8">
        <f t="shared" si="21"/>
        <v>50</v>
      </c>
      <c r="P181" s="8">
        <f t="shared" si="22"/>
        <v>33</v>
      </c>
      <c r="Q181" s="9">
        <f t="shared" si="24"/>
        <v>29.95</v>
      </c>
      <c r="R181" s="9">
        <f t="shared" si="25"/>
        <v>35.75</v>
      </c>
      <c r="S181" s="9">
        <f t="shared" si="26"/>
        <v>34.85</v>
      </c>
      <c r="T181" s="9">
        <f t="shared" si="27"/>
        <v>33.25</v>
      </c>
      <c r="U181" s="8">
        <f t="shared" si="28"/>
        <v>33.516666666666673</v>
      </c>
      <c r="V181" s="8">
        <f t="shared" si="29"/>
        <v>33.450000000000003</v>
      </c>
    </row>
    <row r="182" spans="1:22" ht="13.5" x14ac:dyDescent="0.25">
      <c r="A182" s="3">
        <f>RSI!A182</f>
        <v>42268</v>
      </c>
      <c r="B182" s="2">
        <f>RSI!B182</f>
        <v>3.7766999999999999</v>
      </c>
      <c r="C182" s="2">
        <f>RSI!I182</f>
        <v>42.724853848710431</v>
      </c>
      <c r="D182" s="2">
        <f>MACD!E182</f>
        <v>-2.559482034767413E-3</v>
      </c>
      <c r="E182" s="2">
        <f>MACD!F182</f>
        <v>-1.1017049747654278E-2</v>
      </c>
      <c r="F182" s="2">
        <f>'Moving Avg'!D182</f>
        <v>3.7926600000000001</v>
      </c>
      <c r="G182" s="2">
        <f>'Moving Avg'!F182</f>
        <v>3.8162550000000004</v>
      </c>
      <c r="H182" s="2">
        <f>'Moving Avg'!G182</f>
        <v>3.8883600000000005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CONFIRMED BEARISH</v>
      </c>
      <c r="M182" s="8">
        <f t="shared" si="23"/>
        <v>50</v>
      </c>
      <c r="N182" s="8">
        <f t="shared" si="20"/>
        <v>0</v>
      </c>
      <c r="O182" s="8">
        <f t="shared" si="21"/>
        <v>50</v>
      </c>
      <c r="P182" s="8">
        <f t="shared" si="22"/>
        <v>33</v>
      </c>
      <c r="Q182" s="9">
        <f t="shared" si="24"/>
        <v>29.95</v>
      </c>
      <c r="R182" s="9">
        <f t="shared" si="25"/>
        <v>35.75</v>
      </c>
      <c r="S182" s="9">
        <f t="shared" si="26"/>
        <v>34.85</v>
      </c>
      <c r="T182" s="9">
        <f t="shared" si="27"/>
        <v>33.25</v>
      </c>
      <c r="U182" s="8">
        <f t="shared" si="28"/>
        <v>33.516666666666673</v>
      </c>
      <c r="V182" s="8">
        <f t="shared" si="29"/>
        <v>33.450000000000003</v>
      </c>
    </row>
    <row r="183" spans="1:22" ht="13.5" x14ac:dyDescent="0.25">
      <c r="A183" s="3">
        <f>RSI!A183</f>
        <v>42269</v>
      </c>
      <c r="B183" s="2">
        <f>RSI!B183</f>
        <v>3.7766999999999999</v>
      </c>
      <c r="C183" s="2">
        <f>RSI!I183</f>
        <v>42.724853848710431</v>
      </c>
      <c r="D183" s="2">
        <f>MACD!E183</f>
        <v>1.0833545912253495E-2</v>
      </c>
      <c r="E183" s="2">
        <f>MACD!F183</f>
        <v>-6.6469306156727234E-3</v>
      </c>
      <c r="F183" s="2">
        <f>'Moving Avg'!D183</f>
        <v>3.7825000000000002</v>
      </c>
      <c r="G183" s="2">
        <f>'Moving Avg'!F183</f>
        <v>3.8253350000000013</v>
      </c>
      <c r="H183" s="2">
        <f>'Moving Avg'!G183</f>
        <v>3.8854560000000009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  <c r="M183" s="8">
        <f t="shared" si="23"/>
        <v>50</v>
      </c>
      <c r="N183" s="8">
        <f t="shared" si="20"/>
        <v>0</v>
      </c>
      <c r="O183" s="8">
        <f t="shared" si="21"/>
        <v>50</v>
      </c>
      <c r="P183" s="8">
        <f t="shared" si="22"/>
        <v>33</v>
      </c>
      <c r="Q183" s="9">
        <f t="shared" si="24"/>
        <v>29.95</v>
      </c>
      <c r="R183" s="9">
        <f t="shared" si="25"/>
        <v>35.75</v>
      </c>
      <c r="S183" s="9">
        <f t="shared" si="26"/>
        <v>34.85</v>
      </c>
      <c r="T183" s="9">
        <f t="shared" si="27"/>
        <v>33.25</v>
      </c>
      <c r="U183" s="8">
        <f t="shared" si="28"/>
        <v>33.516666666666673</v>
      </c>
      <c r="V183" s="8">
        <f t="shared" si="29"/>
        <v>33.450000000000003</v>
      </c>
    </row>
    <row r="184" spans="1:22" ht="13.5" x14ac:dyDescent="0.25">
      <c r="A184" s="3">
        <f>RSI!A184</f>
        <v>42270</v>
      </c>
      <c r="B184" s="2">
        <f>RSI!B184</f>
        <v>3.7694000000000001</v>
      </c>
      <c r="C184" s="2">
        <f>RSI!I184</f>
        <v>41.953267765225831</v>
      </c>
      <c r="D184" s="2">
        <f>MACD!E184</f>
        <v>2.1945080105363335E-2</v>
      </c>
      <c r="E184" s="2">
        <f>MACD!F184</f>
        <v>-9.2852847146551211E-4</v>
      </c>
      <c r="F184" s="2">
        <f>'Moving Avg'!D184</f>
        <v>3.7752400000000002</v>
      </c>
      <c r="G184" s="2">
        <f>'Moving Avg'!F184</f>
        <v>3.8289650000000002</v>
      </c>
      <c r="H184" s="2">
        <f>'Moving Avg'!G184</f>
        <v>3.8816800000000007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  <c r="M184" s="8">
        <f t="shared" si="23"/>
        <v>50</v>
      </c>
      <c r="N184" s="8">
        <f t="shared" si="20"/>
        <v>0</v>
      </c>
      <c r="O184" s="8">
        <f t="shared" si="21"/>
        <v>50</v>
      </c>
      <c r="P184" s="8">
        <f t="shared" si="22"/>
        <v>16.5</v>
      </c>
      <c r="Q184" s="9">
        <f t="shared" si="24"/>
        <v>27.475000000000001</v>
      </c>
      <c r="R184" s="9">
        <f t="shared" si="25"/>
        <v>31.625</v>
      </c>
      <c r="S184" s="9">
        <f t="shared" si="26"/>
        <v>27.425000000000001</v>
      </c>
      <c r="T184" s="9">
        <f t="shared" si="27"/>
        <v>29.125</v>
      </c>
      <c r="U184" s="8">
        <f t="shared" si="28"/>
        <v>28.841666666666669</v>
      </c>
      <c r="V184" s="8">
        <f t="shared" si="29"/>
        <v>28.912500000000001</v>
      </c>
    </row>
    <row r="185" spans="1:22" ht="13.5" x14ac:dyDescent="0.25">
      <c r="A185" s="3">
        <f>RSI!A185</f>
        <v>42275</v>
      </c>
      <c r="B185" s="2">
        <f>RSI!B185</f>
        <v>3.7766999999999999</v>
      </c>
      <c r="C185" s="2">
        <f>RSI!I185</f>
        <v>43.060658595725364</v>
      </c>
      <c r="D185" s="2">
        <f>MACD!E185</f>
        <v>2.7830241309590775E-2</v>
      </c>
      <c r="E185" s="2">
        <f>MACD!F185</f>
        <v>4.8232254847457457E-3</v>
      </c>
      <c r="F185" s="2">
        <f>'Moving Avg'!D185</f>
        <v>3.7752399999999993</v>
      </c>
      <c r="G185" s="2">
        <f>'Moving Avg'!F185</f>
        <v>3.8311450000000007</v>
      </c>
      <c r="H185" s="2">
        <f>'Moving Avg'!G185</f>
        <v>3.8777580000000005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NEUTRAL</v>
      </c>
      <c r="M185" s="8">
        <f t="shared" si="23"/>
        <v>50</v>
      </c>
      <c r="N185" s="8">
        <f t="shared" si="20"/>
        <v>0</v>
      </c>
      <c r="O185" s="8">
        <f t="shared" si="21"/>
        <v>50</v>
      </c>
      <c r="P185" s="8">
        <f t="shared" si="22"/>
        <v>16.5</v>
      </c>
      <c r="Q185" s="9">
        <f t="shared" si="24"/>
        <v>27.475000000000001</v>
      </c>
      <c r="R185" s="9">
        <f t="shared" si="25"/>
        <v>31.625</v>
      </c>
      <c r="S185" s="9">
        <f t="shared" si="26"/>
        <v>27.425000000000001</v>
      </c>
      <c r="T185" s="9">
        <f t="shared" si="27"/>
        <v>29.125</v>
      </c>
      <c r="U185" s="8">
        <f t="shared" si="28"/>
        <v>28.841666666666669</v>
      </c>
      <c r="V185" s="8">
        <f t="shared" si="29"/>
        <v>28.912500000000001</v>
      </c>
    </row>
    <row r="186" spans="1:22" ht="13.5" x14ac:dyDescent="0.25">
      <c r="A186" s="3">
        <f>RSI!A186</f>
        <v>42276</v>
      </c>
      <c r="B186" s="2">
        <f>RSI!B186</f>
        <v>3.7040000000000002</v>
      </c>
      <c r="C186" s="2">
        <f>RSI!I186</f>
        <v>35.74666030437028</v>
      </c>
      <c r="D186" s="2">
        <f>MACD!E186</f>
        <v>3.8501746625613897E-2</v>
      </c>
      <c r="E186" s="2">
        <f>MACD!F186</f>
        <v>1.1558929712919377E-2</v>
      </c>
      <c r="F186" s="2">
        <f>'Moving Avg'!D186</f>
        <v>3.7606999999999999</v>
      </c>
      <c r="G186" s="2">
        <f>'Moving Avg'!F186</f>
        <v>3.8256949999999996</v>
      </c>
      <c r="H186" s="2">
        <f>'Moving Avg'!G186</f>
        <v>3.8725280000000004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CONFIRMED BEARISH</v>
      </c>
      <c r="M186" s="8">
        <f t="shared" si="23"/>
        <v>50</v>
      </c>
      <c r="N186" s="8">
        <f t="shared" si="20"/>
        <v>0</v>
      </c>
      <c r="O186" s="8">
        <f t="shared" si="21"/>
        <v>50</v>
      </c>
      <c r="P186" s="8">
        <f t="shared" si="22"/>
        <v>33</v>
      </c>
      <c r="Q186" s="9">
        <f t="shared" si="24"/>
        <v>29.95</v>
      </c>
      <c r="R186" s="9">
        <f t="shared" si="25"/>
        <v>35.75</v>
      </c>
      <c r="S186" s="9">
        <f t="shared" si="26"/>
        <v>34.85</v>
      </c>
      <c r="T186" s="9">
        <f t="shared" si="27"/>
        <v>33.25</v>
      </c>
      <c r="U186" s="8">
        <f t="shared" si="28"/>
        <v>33.516666666666673</v>
      </c>
      <c r="V186" s="8">
        <f t="shared" si="29"/>
        <v>33.450000000000003</v>
      </c>
    </row>
    <row r="187" spans="1:22" ht="13.5" x14ac:dyDescent="0.25">
      <c r="A187" s="3">
        <f>RSI!A187</f>
        <v>42277</v>
      </c>
      <c r="B187" s="2">
        <f>RSI!B187</f>
        <v>3.7403</v>
      </c>
      <c r="C187" s="2">
        <f>RSI!I187</f>
        <v>41.124021651439953</v>
      </c>
      <c r="D187" s="2">
        <f>MACD!E187</f>
        <v>4.3325270772063718E-2</v>
      </c>
      <c r="E187" s="2">
        <f>MACD!F187</f>
        <v>1.7912197924748244E-2</v>
      </c>
      <c r="F187" s="2">
        <f>'Moving Avg'!D187</f>
        <v>3.7534200000000006</v>
      </c>
      <c r="G187" s="2">
        <f>'Moving Avg'!F187</f>
        <v>3.8202449999999999</v>
      </c>
      <c r="H187" s="2">
        <f>'Moving Avg'!G187</f>
        <v>3.8681700000000001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  <c r="M187" s="8">
        <f t="shared" si="23"/>
        <v>50</v>
      </c>
      <c r="N187" s="8">
        <f t="shared" si="20"/>
        <v>0</v>
      </c>
      <c r="O187" s="8">
        <f t="shared" si="21"/>
        <v>50</v>
      </c>
      <c r="P187" s="8">
        <f t="shared" si="22"/>
        <v>33</v>
      </c>
      <c r="Q187" s="9">
        <f t="shared" si="24"/>
        <v>29.95</v>
      </c>
      <c r="R187" s="9">
        <f t="shared" si="25"/>
        <v>35.75</v>
      </c>
      <c r="S187" s="9">
        <f t="shared" si="26"/>
        <v>34.85</v>
      </c>
      <c r="T187" s="9">
        <f t="shared" si="27"/>
        <v>33.25</v>
      </c>
      <c r="U187" s="8">
        <f t="shared" si="28"/>
        <v>33.516666666666673</v>
      </c>
      <c r="V187" s="8">
        <f t="shared" si="29"/>
        <v>33.450000000000003</v>
      </c>
    </row>
    <row r="188" spans="1:22" ht="13.5" x14ac:dyDescent="0.25">
      <c r="A188" s="3">
        <f>RSI!A188</f>
        <v>42278</v>
      </c>
      <c r="B188" s="2">
        <f>RSI!B188</f>
        <v>3.7403</v>
      </c>
      <c r="C188" s="2">
        <f>RSI!I188</f>
        <v>41.124021651439953</v>
      </c>
      <c r="D188" s="2">
        <f>MACD!E188</f>
        <v>4.449896894068317E-2</v>
      </c>
      <c r="E188" s="2">
        <f>MACD!F188</f>
        <v>2.3229552127935232E-2</v>
      </c>
      <c r="F188" s="2">
        <f>'Moving Avg'!D188</f>
        <v>3.7461399999999996</v>
      </c>
      <c r="G188" s="2">
        <f>'Moving Avg'!F188</f>
        <v>3.8129800000000005</v>
      </c>
      <c r="H188" s="2">
        <f>'Moving Avg'!G188</f>
        <v>3.8661359999999996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CONFIRMED BEARISH</v>
      </c>
      <c r="M188" s="8">
        <f t="shared" si="23"/>
        <v>50</v>
      </c>
      <c r="N188" s="8">
        <f t="shared" si="20"/>
        <v>0</v>
      </c>
      <c r="O188" s="8">
        <f t="shared" si="21"/>
        <v>50</v>
      </c>
      <c r="P188" s="8">
        <f t="shared" si="22"/>
        <v>33</v>
      </c>
      <c r="Q188" s="9">
        <f t="shared" si="24"/>
        <v>29.95</v>
      </c>
      <c r="R188" s="9">
        <f t="shared" si="25"/>
        <v>35.75</v>
      </c>
      <c r="S188" s="9">
        <f t="shared" si="26"/>
        <v>34.85</v>
      </c>
      <c r="T188" s="9">
        <f t="shared" si="27"/>
        <v>33.25</v>
      </c>
      <c r="U188" s="8">
        <f t="shared" si="28"/>
        <v>33.516666666666673</v>
      </c>
      <c r="V188" s="8">
        <f t="shared" si="29"/>
        <v>33.450000000000003</v>
      </c>
    </row>
    <row r="189" spans="1:22" ht="13.5" x14ac:dyDescent="0.25">
      <c r="A189" s="3">
        <f>RSI!A189</f>
        <v>42279</v>
      </c>
      <c r="B189" s="2">
        <f>RSI!B189</f>
        <v>3.7403</v>
      </c>
      <c r="C189" s="2">
        <f>RSI!I189</f>
        <v>41.124021651439953</v>
      </c>
      <c r="D189" s="2">
        <f>MACD!E189</f>
        <v>4.2551308315633918E-2</v>
      </c>
      <c r="E189" s="2">
        <f>MACD!F189</f>
        <v>2.7093903365474972E-2</v>
      </c>
      <c r="F189" s="2">
        <f>'Moving Avg'!D189</f>
        <v>3.7403199999999996</v>
      </c>
      <c r="G189" s="2">
        <f>'Moving Avg'!F189</f>
        <v>3.8057150000000002</v>
      </c>
      <c r="H189" s="2">
        <f>'Moving Avg'!G189</f>
        <v>3.8633759999999997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CONFIRMED BEARISH</v>
      </c>
      <c r="M189" s="8">
        <f t="shared" si="23"/>
        <v>50</v>
      </c>
      <c r="N189" s="8">
        <f t="shared" si="20"/>
        <v>0</v>
      </c>
      <c r="O189" s="8">
        <f t="shared" si="21"/>
        <v>50</v>
      </c>
      <c r="P189" s="8">
        <f t="shared" si="22"/>
        <v>33</v>
      </c>
      <c r="Q189" s="9">
        <f t="shared" si="24"/>
        <v>29.95</v>
      </c>
      <c r="R189" s="9">
        <f t="shared" si="25"/>
        <v>35.75</v>
      </c>
      <c r="S189" s="9">
        <f t="shared" si="26"/>
        <v>34.85</v>
      </c>
      <c r="T189" s="9">
        <f t="shared" si="27"/>
        <v>33.25</v>
      </c>
      <c r="U189" s="8">
        <f t="shared" si="28"/>
        <v>33.516666666666673</v>
      </c>
      <c r="V189" s="8">
        <f t="shared" si="29"/>
        <v>33.450000000000003</v>
      </c>
    </row>
    <row r="190" spans="1:22" ht="13.5" x14ac:dyDescent="0.25">
      <c r="A190" s="3">
        <f>RSI!A190</f>
        <v>42282</v>
      </c>
      <c r="B190" s="2">
        <f>RSI!B190</f>
        <v>3.6749999999999998</v>
      </c>
      <c r="C190" s="2">
        <f>RSI!I190</f>
        <v>34.615217721678704</v>
      </c>
      <c r="D190" s="2">
        <f>MACD!E190</f>
        <v>4.1661245907796296E-2</v>
      </c>
      <c r="E190" s="2">
        <f>MACD!F190</f>
        <v>3.0007371873939238E-2</v>
      </c>
      <c r="F190" s="2">
        <f>'Moving Avg'!D190</f>
        <v>3.7199799999999996</v>
      </c>
      <c r="G190" s="2">
        <f>'Moving Avg'!F190</f>
        <v>3.795185</v>
      </c>
      <c r="H190" s="2">
        <f>'Moving Avg'!G190</f>
        <v>3.8571299999999997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CONFIRMED BEARISH</v>
      </c>
      <c r="M190" s="8">
        <f t="shared" si="23"/>
        <v>50</v>
      </c>
      <c r="N190" s="8">
        <f t="shared" si="20"/>
        <v>0</v>
      </c>
      <c r="O190" s="8">
        <f t="shared" si="21"/>
        <v>50</v>
      </c>
      <c r="P190" s="8">
        <f t="shared" si="22"/>
        <v>33</v>
      </c>
      <c r="Q190" s="9">
        <f t="shared" si="24"/>
        <v>29.95</v>
      </c>
      <c r="R190" s="9">
        <f t="shared" si="25"/>
        <v>35.75</v>
      </c>
      <c r="S190" s="9">
        <f t="shared" si="26"/>
        <v>34.85</v>
      </c>
      <c r="T190" s="9">
        <f t="shared" si="27"/>
        <v>33.25</v>
      </c>
      <c r="U190" s="8">
        <f t="shared" si="28"/>
        <v>33.516666666666673</v>
      </c>
      <c r="V190" s="8">
        <f t="shared" si="29"/>
        <v>33.450000000000003</v>
      </c>
    </row>
    <row r="191" spans="1:22" ht="13.5" x14ac:dyDescent="0.25">
      <c r="A191" s="3">
        <f>RSI!A191</f>
        <v>42283</v>
      </c>
      <c r="B191" s="2">
        <f>RSI!B191</f>
        <v>3.7403</v>
      </c>
      <c r="C191" s="2">
        <f>RSI!I191</f>
        <v>44.136930717589621</v>
      </c>
      <c r="D191" s="2">
        <f>MACD!E191</f>
        <v>3.6811068854272655E-2</v>
      </c>
      <c r="E191" s="2">
        <f>MACD!F191</f>
        <v>3.1368111270005924E-2</v>
      </c>
      <c r="F191" s="2">
        <f>'Moving Avg'!D191</f>
        <v>3.7272400000000006</v>
      </c>
      <c r="G191" s="2">
        <f>'Moving Avg'!F191</f>
        <v>3.7879199999999997</v>
      </c>
      <c r="H191" s="2">
        <f>'Moving Avg'!G191</f>
        <v>3.8520459999999992</v>
      </c>
      <c r="I191" s="2">
        <f>'Moving Avg'!H191</f>
        <v>0</v>
      </c>
      <c r="J191" s="6" t="str">
        <f>OBV!F191</f>
        <v>BEARISH</v>
      </c>
      <c r="K191" s="6" t="str">
        <f>OBV!G191</f>
        <v>STRONG</v>
      </c>
      <c r="L191" s="6" t="str">
        <f>OBV!H191</f>
        <v>BEARISH DIVERGENCE</v>
      </c>
      <c r="M191" s="8">
        <f t="shared" si="23"/>
        <v>50</v>
      </c>
      <c r="N191" s="8">
        <f t="shared" si="20"/>
        <v>0</v>
      </c>
      <c r="O191" s="8">
        <f t="shared" si="21"/>
        <v>50</v>
      </c>
      <c r="P191" s="8">
        <f t="shared" si="22"/>
        <v>33</v>
      </c>
      <c r="Q191" s="9">
        <f t="shared" si="24"/>
        <v>29.95</v>
      </c>
      <c r="R191" s="9">
        <f t="shared" si="25"/>
        <v>35.75</v>
      </c>
      <c r="S191" s="9">
        <f t="shared" si="26"/>
        <v>34.85</v>
      </c>
      <c r="T191" s="9">
        <f t="shared" si="27"/>
        <v>33.25</v>
      </c>
      <c r="U191" s="8">
        <f t="shared" si="28"/>
        <v>33.516666666666673</v>
      </c>
      <c r="V191" s="8">
        <f t="shared" si="29"/>
        <v>33.450000000000003</v>
      </c>
    </row>
    <row r="192" spans="1:22" ht="13.5" x14ac:dyDescent="0.25">
      <c r="A192" s="3">
        <f>RSI!A192</f>
        <v>42284</v>
      </c>
      <c r="B192" s="2">
        <f>RSI!B192</f>
        <v>3.6677</v>
      </c>
      <c r="C192" s="2">
        <f>RSI!I192</f>
        <v>37.583820751308913</v>
      </c>
      <c r="D192" s="2">
        <f>MACD!E192</f>
        <v>3.8384165819696836E-2</v>
      </c>
      <c r="E192" s="2">
        <f>MACD!F192</f>
        <v>3.2771322179944107E-2</v>
      </c>
      <c r="F192" s="2">
        <f>'Moving Avg'!D192</f>
        <v>3.71272</v>
      </c>
      <c r="G192" s="2">
        <f>'Moving Avg'!F192</f>
        <v>3.7824699999999991</v>
      </c>
      <c r="H192" s="2">
        <f>'Moving Avg'!G192</f>
        <v>3.8456539999999988</v>
      </c>
      <c r="I192" s="2">
        <f>'Moving Avg'!H192</f>
        <v>0</v>
      </c>
      <c r="J192" s="6" t="str">
        <f>OBV!F192</f>
        <v>BEARISH</v>
      </c>
      <c r="K192" s="6" t="str">
        <f>OBV!G192</f>
        <v>STRONG</v>
      </c>
      <c r="L192" s="6" t="str">
        <f>OBV!H192</f>
        <v>CONFIRMED BEARISH</v>
      </c>
      <c r="M192" s="8">
        <f t="shared" si="23"/>
        <v>50</v>
      </c>
      <c r="N192" s="8">
        <f t="shared" si="20"/>
        <v>0</v>
      </c>
      <c r="O192" s="8">
        <f t="shared" si="21"/>
        <v>50</v>
      </c>
      <c r="P192" s="8">
        <f t="shared" si="22"/>
        <v>33</v>
      </c>
      <c r="Q192" s="9">
        <f t="shared" si="24"/>
        <v>29.95</v>
      </c>
      <c r="R192" s="9">
        <f t="shared" si="25"/>
        <v>35.75</v>
      </c>
      <c r="S192" s="9">
        <f t="shared" si="26"/>
        <v>34.85</v>
      </c>
      <c r="T192" s="9">
        <f t="shared" si="27"/>
        <v>33.25</v>
      </c>
      <c r="U192" s="8">
        <f t="shared" si="28"/>
        <v>33.516666666666673</v>
      </c>
      <c r="V192" s="8">
        <f t="shared" si="29"/>
        <v>33.450000000000003</v>
      </c>
    </row>
    <row r="193" spans="1:22" ht="13.5" x14ac:dyDescent="0.25">
      <c r="A193" s="3">
        <f>RSI!A193</f>
        <v>42285</v>
      </c>
      <c r="B193" s="2">
        <f>RSI!B193</f>
        <v>3.7330999999999999</v>
      </c>
      <c r="C193" s="2">
        <f>RSI!I193</f>
        <v>45.442120965376681</v>
      </c>
      <c r="D193" s="2">
        <f>MACD!E193</f>
        <v>3.5576943603778943E-2</v>
      </c>
      <c r="E193" s="2">
        <f>MACD!F193</f>
        <v>3.3332446464711077E-2</v>
      </c>
      <c r="F193" s="2">
        <f>'Moving Avg'!D193</f>
        <v>3.7112799999999999</v>
      </c>
      <c r="G193" s="2">
        <f>'Moving Avg'!F193</f>
        <v>3.7744799999999992</v>
      </c>
      <c r="H193" s="2">
        <f>'Moving Avg'!G193</f>
        <v>3.8415879999999993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CONFIRMED BEARISH</v>
      </c>
      <c r="M193" s="8">
        <f t="shared" si="23"/>
        <v>50</v>
      </c>
      <c r="N193" s="8">
        <f t="shared" si="20"/>
        <v>0</v>
      </c>
      <c r="O193" s="8">
        <f t="shared" si="21"/>
        <v>50</v>
      </c>
      <c r="P193" s="8">
        <f t="shared" si="22"/>
        <v>33</v>
      </c>
      <c r="Q193" s="9">
        <f t="shared" si="24"/>
        <v>29.95</v>
      </c>
      <c r="R193" s="9">
        <f t="shared" si="25"/>
        <v>35.75</v>
      </c>
      <c r="S193" s="9">
        <f t="shared" si="26"/>
        <v>34.85</v>
      </c>
      <c r="T193" s="9">
        <f t="shared" si="27"/>
        <v>33.25</v>
      </c>
      <c r="U193" s="8">
        <f t="shared" si="28"/>
        <v>33.516666666666673</v>
      </c>
      <c r="V193" s="8">
        <f t="shared" si="29"/>
        <v>33.450000000000003</v>
      </c>
    </row>
    <row r="194" spans="1:22" ht="13.5" x14ac:dyDescent="0.25">
      <c r="A194" s="3">
        <f>RSI!A194</f>
        <v>42286</v>
      </c>
      <c r="B194" s="2">
        <f>RSI!B194</f>
        <v>3.7040000000000002</v>
      </c>
      <c r="C194" s="2">
        <f>RSI!I194</f>
        <v>42.856594328795531</v>
      </c>
      <c r="D194" s="2">
        <f>MACD!E194</f>
        <v>3.4501462453373044E-2</v>
      </c>
      <c r="E194" s="2">
        <f>MACD!F194</f>
        <v>3.3566249662443474E-2</v>
      </c>
      <c r="F194" s="2">
        <f>'Moving Avg'!D194</f>
        <v>3.7040199999999999</v>
      </c>
      <c r="G194" s="2">
        <f>'Moving Avg'!F194</f>
        <v>3.7653999999999983</v>
      </c>
      <c r="H194" s="2">
        <f>'Moving Avg'!G194</f>
        <v>3.8357779999999995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CONFIRMED BEARISH</v>
      </c>
      <c r="M194" s="8">
        <f t="shared" si="23"/>
        <v>50</v>
      </c>
      <c r="N194" s="8">
        <f t="shared" ref="N194:N257" si="30">IF(E194-D194&gt;0.02, 100, IF(E194-D194&lt;0,0,45))</f>
        <v>0</v>
      </c>
      <c r="O194" s="8">
        <f t="shared" ref="O194:O257" si="31">IF(F194-I194&gt;10,100,IF(F194-I194&gt;5,75, IF(F194-I194&gt;0,50,0)))</f>
        <v>50</v>
      </c>
      <c r="P194" s="8">
        <f t="shared" ref="P194:P257" si="32">IF(L194="confirmed bullish", 34, IF(L194="bullish divergence",17, 0))+IF(J194="bullish",33,IF(J194="bearish",0,16.5))+IF(K194="strong",33,IF(K194="weak",0,16.5))</f>
        <v>33</v>
      </c>
      <c r="Q194" s="9">
        <f t="shared" si="24"/>
        <v>29.95</v>
      </c>
      <c r="R194" s="9">
        <f t="shared" si="25"/>
        <v>35.75</v>
      </c>
      <c r="S194" s="9">
        <f t="shared" si="26"/>
        <v>34.85</v>
      </c>
      <c r="T194" s="9">
        <f t="shared" si="27"/>
        <v>33.25</v>
      </c>
      <c r="U194" s="8">
        <f t="shared" si="28"/>
        <v>33.516666666666673</v>
      </c>
      <c r="V194" s="8">
        <f t="shared" si="29"/>
        <v>33.450000000000003</v>
      </c>
    </row>
    <row r="195" spans="1:22" ht="13.5" x14ac:dyDescent="0.25">
      <c r="A195" s="3">
        <f>RSI!A195</f>
        <v>42289</v>
      </c>
      <c r="B195" s="2">
        <f>RSI!B195</f>
        <v>3.7040000000000002</v>
      </c>
      <c r="C195" s="2">
        <f>RSI!I195</f>
        <v>42.856594328795538</v>
      </c>
      <c r="D195" s="2">
        <f>MACD!E195</f>
        <v>3.5134046025524057E-2</v>
      </c>
      <c r="E195" s="2">
        <f>MACD!F195</f>
        <v>3.387980893505959E-2</v>
      </c>
      <c r="F195" s="2">
        <f>'Moving Avg'!D195</f>
        <v>3.7098199999999997</v>
      </c>
      <c r="G195" s="2">
        <f>'Moving Avg'!F195</f>
        <v>3.7574099999999979</v>
      </c>
      <c r="H195" s="2">
        <f>'Moving Avg'!G195</f>
        <v>3.8321459999999998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BEARISH DIVERGENCE</v>
      </c>
      <c r="M195" s="8">
        <f t="shared" ref="M195:M258" si="33">IF(C195&lt;30,100, IF(C195&gt;70, 0, 50))</f>
        <v>50</v>
      </c>
      <c r="N195" s="8">
        <f t="shared" si="30"/>
        <v>0</v>
      </c>
      <c r="O195" s="8">
        <f t="shared" si="31"/>
        <v>50</v>
      </c>
      <c r="P195" s="8">
        <f t="shared" si="32"/>
        <v>33</v>
      </c>
      <c r="Q195" s="9">
        <f t="shared" ref="Q195:Q258" si="34">0.35*M195+N195*0.35+O195*0.15+P195*0.15</f>
        <v>29.95</v>
      </c>
      <c r="R195" s="9">
        <f t="shared" ref="R195:R258" si="35">M195*0.2+N195*0.2+O195*0.35+P195*0.25</f>
        <v>35.75</v>
      </c>
      <c r="S195" s="9">
        <f t="shared" ref="S195:S258" si="36">M195*0.15+N195*0.15+O195*0.25+P195*0.45</f>
        <v>34.85</v>
      </c>
      <c r="T195" s="9">
        <f t="shared" ref="T195:T258" si="37">0.25*SUM(M195:P195)</f>
        <v>33.25</v>
      </c>
      <c r="U195" s="8">
        <f t="shared" ref="U195:U258" si="38">SUM(Q195:S195)/3</f>
        <v>33.516666666666673</v>
      </c>
      <c r="V195" s="8">
        <f t="shared" ref="V195:V258" si="39">SUM(Q195:T195)/4</f>
        <v>33.450000000000003</v>
      </c>
    </row>
    <row r="196" spans="1:22" ht="13.5" x14ac:dyDescent="0.25">
      <c r="A196" s="3">
        <f>RSI!A196</f>
        <v>42290</v>
      </c>
      <c r="B196" s="2">
        <f>RSI!B196</f>
        <v>3.7040000000000002</v>
      </c>
      <c r="C196" s="2">
        <f>RSI!I196</f>
        <v>42.856594328795531</v>
      </c>
      <c r="D196" s="2">
        <f>MACD!E196</f>
        <v>2.4873146590309148E-2</v>
      </c>
      <c r="E196" s="2">
        <f>MACD!F196</f>
        <v>3.20784764661095E-2</v>
      </c>
      <c r="F196" s="2">
        <f>'Moving Avg'!D196</f>
        <v>3.7025600000000005</v>
      </c>
      <c r="G196" s="2">
        <f>'Moving Avg'!F196</f>
        <v>3.7494199999999984</v>
      </c>
      <c r="H196" s="2">
        <f>'Moving Avg'!G196</f>
        <v>3.827788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  <c r="M196" s="8">
        <f t="shared" si="33"/>
        <v>50</v>
      </c>
      <c r="N196" s="8">
        <f t="shared" si="30"/>
        <v>45</v>
      </c>
      <c r="O196" s="8">
        <f t="shared" si="31"/>
        <v>50</v>
      </c>
      <c r="P196" s="8">
        <f t="shared" si="32"/>
        <v>33</v>
      </c>
      <c r="Q196" s="9">
        <f t="shared" si="34"/>
        <v>45.7</v>
      </c>
      <c r="R196" s="9">
        <f t="shared" si="35"/>
        <v>44.75</v>
      </c>
      <c r="S196" s="9">
        <f t="shared" si="36"/>
        <v>41.6</v>
      </c>
      <c r="T196" s="9">
        <f t="shared" si="37"/>
        <v>44.5</v>
      </c>
      <c r="U196" s="8">
        <f t="shared" si="38"/>
        <v>44.016666666666673</v>
      </c>
      <c r="V196" s="8">
        <f t="shared" si="39"/>
        <v>44.137500000000003</v>
      </c>
    </row>
    <row r="197" spans="1:22" ht="13.5" x14ac:dyDescent="0.25">
      <c r="A197" s="3">
        <f>RSI!A197</f>
        <v>42293</v>
      </c>
      <c r="B197" s="2">
        <f>RSI!B197</f>
        <v>3.6968000000000001</v>
      </c>
      <c r="C197" s="2">
        <f>RSI!I197</f>
        <v>42.116082587248144</v>
      </c>
      <c r="D197" s="2">
        <f>MACD!E197</f>
        <v>2.2668474422088192E-2</v>
      </c>
      <c r="E197" s="2">
        <f>MACD!F197</f>
        <v>3.019647605730524E-2</v>
      </c>
      <c r="F197" s="2">
        <f>'Moving Avg'!D197</f>
        <v>3.7083800000000005</v>
      </c>
      <c r="G197" s="2">
        <f>'Moving Avg'!F197</f>
        <v>3.7417949999999989</v>
      </c>
      <c r="H197" s="2">
        <f>'Moving Avg'!G197</f>
        <v>3.8229959999999998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BEARISH DIVERGENCE</v>
      </c>
      <c r="M197" s="8">
        <f t="shared" si="33"/>
        <v>50</v>
      </c>
      <c r="N197" s="8">
        <f t="shared" si="30"/>
        <v>45</v>
      </c>
      <c r="O197" s="8">
        <f t="shared" si="31"/>
        <v>50</v>
      </c>
      <c r="P197" s="8">
        <f t="shared" si="32"/>
        <v>33</v>
      </c>
      <c r="Q197" s="9">
        <f t="shared" si="34"/>
        <v>45.7</v>
      </c>
      <c r="R197" s="9">
        <f t="shared" si="35"/>
        <v>44.75</v>
      </c>
      <c r="S197" s="9">
        <f t="shared" si="36"/>
        <v>41.6</v>
      </c>
      <c r="T197" s="9">
        <f t="shared" si="37"/>
        <v>44.5</v>
      </c>
      <c r="U197" s="8">
        <f t="shared" si="38"/>
        <v>44.016666666666673</v>
      </c>
      <c r="V197" s="8">
        <f t="shared" si="39"/>
        <v>44.137500000000003</v>
      </c>
    </row>
    <row r="198" spans="1:22" ht="13.5" x14ac:dyDescent="0.25">
      <c r="A198" s="3">
        <f>RSI!A198</f>
        <v>42296</v>
      </c>
      <c r="B198" s="2">
        <f>RSI!B198</f>
        <v>3.6677</v>
      </c>
      <c r="C198" s="2">
        <f>RSI!I198</f>
        <v>39.170201106978972</v>
      </c>
      <c r="D198" s="2">
        <f>MACD!E198</f>
        <v>2.3334119026221956E-2</v>
      </c>
      <c r="E198" s="2">
        <f>MACD!F198</f>
        <v>2.8824004651088586E-2</v>
      </c>
      <c r="F198" s="2">
        <f>'Moving Avg'!D198</f>
        <v>3.6953000000000005</v>
      </c>
      <c r="G198" s="2">
        <f>'Moving Avg'!F198</f>
        <v>3.7338049999999994</v>
      </c>
      <c r="H198" s="2">
        <f>'Moving Avg'!G198</f>
        <v>3.8166039999999999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CONFIRMED BEARISH</v>
      </c>
      <c r="M198" s="8">
        <f t="shared" si="33"/>
        <v>50</v>
      </c>
      <c r="N198" s="8">
        <f t="shared" si="30"/>
        <v>45</v>
      </c>
      <c r="O198" s="8">
        <f t="shared" si="31"/>
        <v>50</v>
      </c>
      <c r="P198" s="8">
        <f t="shared" si="32"/>
        <v>33</v>
      </c>
      <c r="Q198" s="9">
        <f t="shared" si="34"/>
        <v>45.7</v>
      </c>
      <c r="R198" s="9">
        <f t="shared" si="35"/>
        <v>44.75</v>
      </c>
      <c r="S198" s="9">
        <f t="shared" si="36"/>
        <v>41.6</v>
      </c>
      <c r="T198" s="9">
        <f t="shared" si="37"/>
        <v>44.5</v>
      </c>
      <c r="U198" s="8">
        <f t="shared" si="38"/>
        <v>44.016666666666673</v>
      </c>
      <c r="V198" s="8">
        <f t="shared" si="39"/>
        <v>44.137500000000003</v>
      </c>
    </row>
    <row r="199" spans="1:22" ht="13.5" x14ac:dyDescent="0.25">
      <c r="A199" s="3">
        <f>RSI!A199</f>
        <v>42297</v>
      </c>
      <c r="B199" s="2">
        <f>RSI!B199</f>
        <v>3.6677</v>
      </c>
      <c r="C199" s="2">
        <f>RSI!I199</f>
        <v>39.170201106978972</v>
      </c>
      <c r="D199" s="2">
        <f>MACD!E199</f>
        <v>2.441706999497395E-2</v>
      </c>
      <c r="E199" s="2">
        <f>MACD!F199</f>
        <v>2.794261771986566E-2</v>
      </c>
      <c r="F199" s="2">
        <f>'Moving Avg'!D199</f>
        <v>3.68804</v>
      </c>
      <c r="G199" s="2">
        <f>'Moving Avg'!F199</f>
        <v>3.7269049999999995</v>
      </c>
      <c r="H199" s="2">
        <f>'Moving Avg'!G199</f>
        <v>3.810794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CONFIRMED BEARISH</v>
      </c>
      <c r="M199" s="8">
        <f t="shared" si="33"/>
        <v>50</v>
      </c>
      <c r="N199" s="8">
        <f t="shared" si="30"/>
        <v>45</v>
      </c>
      <c r="O199" s="8">
        <f t="shared" si="31"/>
        <v>50</v>
      </c>
      <c r="P199" s="8">
        <f t="shared" si="32"/>
        <v>33</v>
      </c>
      <c r="Q199" s="9">
        <f t="shared" si="34"/>
        <v>45.7</v>
      </c>
      <c r="R199" s="9">
        <f t="shared" si="35"/>
        <v>44.75</v>
      </c>
      <c r="S199" s="9">
        <f t="shared" si="36"/>
        <v>41.6</v>
      </c>
      <c r="T199" s="9">
        <f t="shared" si="37"/>
        <v>44.5</v>
      </c>
      <c r="U199" s="8">
        <f t="shared" si="38"/>
        <v>44.016666666666673</v>
      </c>
      <c r="V199" s="8">
        <f t="shared" si="39"/>
        <v>44.137500000000003</v>
      </c>
    </row>
    <row r="200" spans="1:22" ht="13.5" x14ac:dyDescent="0.25">
      <c r="A200" s="3">
        <f>RSI!A200</f>
        <v>42298</v>
      </c>
      <c r="B200" s="2">
        <f>RSI!B200</f>
        <v>3.6894999999999998</v>
      </c>
      <c r="C200" s="2">
        <f>RSI!I200</f>
        <v>42.655136235593076</v>
      </c>
      <c r="D200" s="2">
        <f>MACD!E200</f>
        <v>1.4153660412144387E-2</v>
      </c>
      <c r="E200" s="2">
        <f>MACD!F200</f>
        <v>2.5184826258321406E-2</v>
      </c>
      <c r="F200" s="2">
        <f>'Moving Avg'!D200</f>
        <v>3.6851399999999996</v>
      </c>
      <c r="G200" s="2">
        <f>'Moving Avg'!F200</f>
        <v>3.7225449999999993</v>
      </c>
      <c r="H200" s="2">
        <f>'Moving Avg'!G200</f>
        <v>3.8039660000000004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  <c r="M200" s="8">
        <f t="shared" si="33"/>
        <v>50</v>
      </c>
      <c r="N200" s="8">
        <f t="shared" si="30"/>
        <v>45</v>
      </c>
      <c r="O200" s="8">
        <f t="shared" si="31"/>
        <v>50</v>
      </c>
      <c r="P200" s="8">
        <f t="shared" si="32"/>
        <v>33</v>
      </c>
      <c r="Q200" s="9">
        <f t="shared" si="34"/>
        <v>45.7</v>
      </c>
      <c r="R200" s="9">
        <f t="shared" si="35"/>
        <v>44.75</v>
      </c>
      <c r="S200" s="9">
        <f t="shared" si="36"/>
        <v>41.6</v>
      </c>
      <c r="T200" s="9">
        <f t="shared" si="37"/>
        <v>44.5</v>
      </c>
      <c r="U200" s="8">
        <f t="shared" si="38"/>
        <v>44.016666666666673</v>
      </c>
      <c r="V200" s="8">
        <f t="shared" si="39"/>
        <v>44.137500000000003</v>
      </c>
    </row>
    <row r="201" spans="1:22" ht="13.5" x14ac:dyDescent="0.25">
      <c r="A201" s="3">
        <f>RSI!A201</f>
        <v>42299</v>
      </c>
      <c r="B201" s="2">
        <f>RSI!B201</f>
        <v>3.6677</v>
      </c>
      <c r="C201" s="2">
        <f>RSI!I201</f>
        <v>40.176380084651782</v>
      </c>
      <c r="D201" s="2">
        <f>MACD!E201</f>
        <v>1.744695876847846E-2</v>
      </c>
      <c r="E201" s="2">
        <f>MACD!F201</f>
        <v>2.363725276035282E-2</v>
      </c>
      <c r="F201" s="2">
        <f>'Moving Avg'!D201</f>
        <v>3.6778799999999996</v>
      </c>
      <c r="G201" s="2">
        <f>'Moving Avg'!F201</f>
        <v>3.7170949999999996</v>
      </c>
      <c r="H201" s="2">
        <f>'Moving Avg'!G201</f>
        <v>3.7967020000000002</v>
      </c>
      <c r="I201" s="2">
        <f>'Moving Avg'!H201</f>
        <v>3.7890359999999985</v>
      </c>
      <c r="J201" s="6" t="str">
        <f>OBV!F201</f>
        <v>BEARISH</v>
      </c>
      <c r="K201" s="6" t="str">
        <f>OBV!G201</f>
        <v>STRONG</v>
      </c>
      <c r="L201" s="6" t="str">
        <f>OBV!H201</f>
        <v>CONFIRMED BEARISH</v>
      </c>
      <c r="M201" s="8">
        <f t="shared" si="33"/>
        <v>50</v>
      </c>
      <c r="N201" s="8">
        <f t="shared" si="30"/>
        <v>45</v>
      </c>
      <c r="O201" s="8">
        <f t="shared" si="31"/>
        <v>0</v>
      </c>
      <c r="P201" s="8">
        <f t="shared" si="32"/>
        <v>33</v>
      </c>
      <c r="Q201" s="9">
        <f t="shared" si="34"/>
        <v>38.200000000000003</v>
      </c>
      <c r="R201" s="9">
        <f t="shared" si="35"/>
        <v>27.25</v>
      </c>
      <c r="S201" s="9">
        <f t="shared" si="36"/>
        <v>29.1</v>
      </c>
      <c r="T201" s="9">
        <f t="shared" si="37"/>
        <v>32</v>
      </c>
      <c r="U201" s="8">
        <f t="shared" si="38"/>
        <v>31.516666666666669</v>
      </c>
      <c r="V201" s="8">
        <f t="shared" si="39"/>
        <v>31.637500000000003</v>
      </c>
    </row>
    <row r="202" spans="1:22" ht="13.5" x14ac:dyDescent="0.25">
      <c r="A202" s="3">
        <f>RSI!A202</f>
        <v>42300</v>
      </c>
      <c r="B202" s="2">
        <f>RSI!B202</f>
        <v>3.6604999999999999</v>
      </c>
      <c r="C202" s="2">
        <f>RSI!I202</f>
        <v>39.362783789183844</v>
      </c>
      <c r="D202" s="2">
        <f>MACD!E202</f>
        <v>1.0019805528928671E-2</v>
      </c>
      <c r="E202" s="2">
        <f>MACD!F202</f>
        <v>2.0913763314067989E-2</v>
      </c>
      <c r="F202" s="2">
        <f>'Moving Avg'!D202</f>
        <v>3.6706199999999995</v>
      </c>
      <c r="G202" s="2">
        <f>'Moving Avg'!F202</f>
        <v>3.7112850000000002</v>
      </c>
      <c r="H202" s="2">
        <f>'Moving Avg'!G202</f>
        <v>3.7892940000000004</v>
      </c>
      <c r="I202" s="2">
        <f>'Moving Avg'!H202</f>
        <v>3.7875619999999985</v>
      </c>
      <c r="J202" s="6" t="str">
        <f>OBV!F202</f>
        <v>BEARISH</v>
      </c>
      <c r="K202" s="6" t="str">
        <f>OBV!G202</f>
        <v>STRONG</v>
      </c>
      <c r="L202" s="6" t="str">
        <f>OBV!H202</f>
        <v>CONFIRMED BEARISH</v>
      </c>
      <c r="M202" s="8">
        <f t="shared" si="33"/>
        <v>50</v>
      </c>
      <c r="N202" s="8">
        <f t="shared" si="30"/>
        <v>45</v>
      </c>
      <c r="O202" s="8">
        <f t="shared" si="31"/>
        <v>0</v>
      </c>
      <c r="P202" s="8">
        <f t="shared" si="32"/>
        <v>33</v>
      </c>
      <c r="Q202" s="9">
        <f t="shared" si="34"/>
        <v>38.200000000000003</v>
      </c>
      <c r="R202" s="9">
        <f t="shared" si="35"/>
        <v>27.25</v>
      </c>
      <c r="S202" s="9">
        <f t="shared" si="36"/>
        <v>29.1</v>
      </c>
      <c r="T202" s="9">
        <f t="shared" si="37"/>
        <v>32</v>
      </c>
      <c r="U202" s="8">
        <f t="shared" si="38"/>
        <v>31.516666666666669</v>
      </c>
      <c r="V202" s="8">
        <f t="shared" si="39"/>
        <v>31.637500000000003</v>
      </c>
    </row>
    <row r="203" spans="1:22" ht="13.5" x14ac:dyDescent="0.25">
      <c r="A203" s="3">
        <f>RSI!A203</f>
        <v>42303</v>
      </c>
      <c r="B203" s="2">
        <f>RSI!B203</f>
        <v>3.6604999999999999</v>
      </c>
      <c r="C203" s="2">
        <f>RSI!I203</f>
        <v>39.362783789183844</v>
      </c>
      <c r="D203" s="2">
        <f>MACD!E203</f>
        <v>1.4230214751173698E-2</v>
      </c>
      <c r="E203" s="2">
        <f>MACD!F203</f>
        <v>1.9577053601489133E-2</v>
      </c>
      <c r="F203" s="2">
        <f>'Moving Avg'!D203</f>
        <v>3.6691799999999994</v>
      </c>
      <c r="G203" s="2">
        <f>'Moving Avg'!F203</f>
        <v>3.7054750000000007</v>
      </c>
      <c r="H203" s="2">
        <f>'Moving Avg'!G203</f>
        <v>3.782614000000001</v>
      </c>
      <c r="I203" s="2">
        <f>'Moving Avg'!H203</f>
        <v>3.7860529999999981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  <c r="M203" s="8">
        <f t="shared" si="33"/>
        <v>50</v>
      </c>
      <c r="N203" s="8">
        <f t="shared" si="30"/>
        <v>45</v>
      </c>
      <c r="O203" s="8">
        <f t="shared" si="31"/>
        <v>0</v>
      </c>
      <c r="P203" s="8">
        <f t="shared" si="32"/>
        <v>33</v>
      </c>
      <c r="Q203" s="9">
        <f t="shared" si="34"/>
        <v>38.200000000000003</v>
      </c>
      <c r="R203" s="9">
        <f t="shared" si="35"/>
        <v>27.25</v>
      </c>
      <c r="S203" s="9">
        <f t="shared" si="36"/>
        <v>29.1</v>
      </c>
      <c r="T203" s="9">
        <f t="shared" si="37"/>
        <v>32</v>
      </c>
      <c r="U203" s="8">
        <f t="shared" si="38"/>
        <v>31.516666666666669</v>
      </c>
      <c r="V203" s="8">
        <f t="shared" si="39"/>
        <v>31.637500000000003</v>
      </c>
    </row>
    <row r="204" spans="1:22" ht="13.5" x14ac:dyDescent="0.25">
      <c r="A204" s="3">
        <f>RSI!A204</f>
        <v>42304</v>
      </c>
      <c r="B204" s="2">
        <f>RSI!B204</f>
        <v>3.6532</v>
      </c>
      <c r="C204" s="2">
        <f>RSI!I204</f>
        <v>38.447273074989113</v>
      </c>
      <c r="D204" s="2">
        <f>MACD!E204</f>
        <v>1.4257968817021904E-2</v>
      </c>
      <c r="E204" s="2">
        <f>MACD!F204</f>
        <v>1.8513236644595688E-2</v>
      </c>
      <c r="F204" s="2">
        <f>'Moving Avg'!D204</f>
        <v>3.6662800000000004</v>
      </c>
      <c r="G204" s="2">
        <f>'Moving Avg'!F204</f>
        <v>3.6996650000000004</v>
      </c>
      <c r="H204" s="2">
        <f>'Moving Avg'!G204</f>
        <v>3.7772400000000008</v>
      </c>
      <c r="I204" s="2">
        <f>'Moving Avg'!H204</f>
        <v>3.7850994999999985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  <c r="M204" s="8">
        <f t="shared" si="33"/>
        <v>50</v>
      </c>
      <c r="N204" s="8">
        <f t="shared" si="30"/>
        <v>45</v>
      </c>
      <c r="O204" s="8">
        <f t="shared" si="31"/>
        <v>0</v>
      </c>
      <c r="P204" s="8">
        <f t="shared" si="32"/>
        <v>33</v>
      </c>
      <c r="Q204" s="9">
        <f t="shared" si="34"/>
        <v>38.200000000000003</v>
      </c>
      <c r="R204" s="9">
        <f t="shared" si="35"/>
        <v>27.25</v>
      </c>
      <c r="S204" s="9">
        <f t="shared" si="36"/>
        <v>29.1</v>
      </c>
      <c r="T204" s="9">
        <f t="shared" si="37"/>
        <v>32</v>
      </c>
      <c r="U204" s="8">
        <f t="shared" si="38"/>
        <v>31.516666666666669</v>
      </c>
      <c r="V204" s="8">
        <f t="shared" si="39"/>
        <v>31.637500000000003</v>
      </c>
    </row>
    <row r="205" spans="1:22" ht="13.5" x14ac:dyDescent="0.25">
      <c r="A205" s="3">
        <f>RSI!A205</f>
        <v>42305</v>
      </c>
      <c r="B205" s="2">
        <f>RSI!B205</f>
        <v>3.6532</v>
      </c>
      <c r="C205" s="2">
        <f>RSI!I205</f>
        <v>38.447273074989113</v>
      </c>
      <c r="D205" s="2">
        <f>MACD!E205</f>
        <v>1.4696146859302317E-2</v>
      </c>
      <c r="E205" s="2">
        <f>MACD!F205</f>
        <v>1.7749818687537014E-2</v>
      </c>
      <c r="F205" s="2">
        <f>'Moving Avg'!D205</f>
        <v>3.6590199999999995</v>
      </c>
      <c r="G205" s="2">
        <f>'Moving Avg'!F205</f>
        <v>3.6934899999999997</v>
      </c>
      <c r="H205" s="2">
        <f>'Moving Avg'!G205</f>
        <v>3.7725920000000013</v>
      </c>
      <c r="I205" s="2">
        <f>'Moving Avg'!H205</f>
        <v>3.7841459999999985</v>
      </c>
      <c r="J205" s="6" t="str">
        <f>OBV!F205</f>
        <v>BEARISH</v>
      </c>
      <c r="K205" s="6" t="str">
        <f>OBV!G205</f>
        <v>STRONG</v>
      </c>
      <c r="L205" s="6" t="str">
        <f>OBV!H205</f>
        <v>CONFIRMED BEARISH</v>
      </c>
      <c r="M205" s="8">
        <f t="shared" si="33"/>
        <v>50</v>
      </c>
      <c r="N205" s="8">
        <f t="shared" si="30"/>
        <v>45</v>
      </c>
      <c r="O205" s="8">
        <f t="shared" si="31"/>
        <v>0</v>
      </c>
      <c r="P205" s="8">
        <f t="shared" si="32"/>
        <v>33</v>
      </c>
      <c r="Q205" s="9">
        <f t="shared" si="34"/>
        <v>38.200000000000003</v>
      </c>
      <c r="R205" s="9">
        <f t="shared" si="35"/>
        <v>27.25</v>
      </c>
      <c r="S205" s="9">
        <f t="shared" si="36"/>
        <v>29.1</v>
      </c>
      <c r="T205" s="9">
        <f t="shared" si="37"/>
        <v>32</v>
      </c>
      <c r="U205" s="8">
        <f t="shared" si="38"/>
        <v>31.516666666666669</v>
      </c>
      <c r="V205" s="8">
        <f t="shared" si="39"/>
        <v>31.637500000000003</v>
      </c>
    </row>
    <row r="206" spans="1:22" ht="13.5" x14ac:dyDescent="0.25">
      <c r="A206" s="3">
        <f>RSI!A206</f>
        <v>42306</v>
      </c>
      <c r="B206" s="2">
        <f>RSI!B206</f>
        <v>3.6604999999999999</v>
      </c>
      <c r="C206" s="2">
        <f>RSI!I206</f>
        <v>40.063993032198191</v>
      </c>
      <c r="D206" s="2">
        <f>MACD!E206</f>
        <v>1.4910147925370154E-2</v>
      </c>
      <c r="E206" s="2">
        <f>MACD!F206</f>
        <v>1.7181884535103643E-2</v>
      </c>
      <c r="F206" s="2">
        <f>'Moving Avg'!D206</f>
        <v>3.6575800000000003</v>
      </c>
      <c r="G206" s="2">
        <f>'Moving Avg'!F206</f>
        <v>3.6913150000000003</v>
      </c>
      <c r="H206" s="2">
        <f>'Moving Avg'!G206</f>
        <v>3.7659120000000015</v>
      </c>
      <c r="I206" s="2">
        <f>'Moving Avg'!H206</f>
        <v>3.7832984999999986</v>
      </c>
      <c r="J206" s="6" t="str">
        <f>OBV!F206</f>
        <v>BEARISH</v>
      </c>
      <c r="K206" s="6" t="str">
        <f>OBV!G206</f>
        <v>NEUTRAL</v>
      </c>
      <c r="L206" s="6" t="str">
        <f>OBV!H206</f>
        <v>CONFIRMED BEARISH</v>
      </c>
      <c r="M206" s="8">
        <f t="shared" si="33"/>
        <v>50</v>
      </c>
      <c r="N206" s="8">
        <f t="shared" si="30"/>
        <v>45</v>
      </c>
      <c r="O206" s="8">
        <f t="shared" si="31"/>
        <v>0</v>
      </c>
      <c r="P206" s="8">
        <f t="shared" si="32"/>
        <v>16.5</v>
      </c>
      <c r="Q206" s="9">
        <f t="shared" si="34"/>
        <v>35.725000000000001</v>
      </c>
      <c r="R206" s="9">
        <f t="shared" si="35"/>
        <v>23.125</v>
      </c>
      <c r="S206" s="9">
        <f t="shared" si="36"/>
        <v>21.675000000000001</v>
      </c>
      <c r="T206" s="9">
        <f t="shared" si="37"/>
        <v>27.875</v>
      </c>
      <c r="U206" s="8">
        <f t="shared" si="38"/>
        <v>26.841666666666669</v>
      </c>
      <c r="V206" s="8">
        <f t="shared" si="39"/>
        <v>27.1</v>
      </c>
    </row>
    <row r="207" spans="1:22" ht="13.5" x14ac:dyDescent="0.25">
      <c r="A207" s="3">
        <f>RSI!A207</f>
        <v>42307</v>
      </c>
      <c r="B207" s="2">
        <f>RSI!B207</f>
        <v>3.6604999999999999</v>
      </c>
      <c r="C207" s="2">
        <f>RSI!I207</f>
        <v>40.063993032198198</v>
      </c>
      <c r="D207" s="2">
        <f>MACD!E207</f>
        <v>1.4295930550632274E-2</v>
      </c>
      <c r="E207" s="2">
        <f>MACD!F207</f>
        <v>1.6604693738209372E-2</v>
      </c>
      <c r="F207" s="2">
        <f>'Moving Avg'!D207</f>
        <v>3.6575799999999994</v>
      </c>
      <c r="G207" s="2">
        <f>'Moving Avg'!F207</f>
        <v>3.687325</v>
      </c>
      <c r="H207" s="2">
        <f>'Moving Avg'!G207</f>
        <v>3.7592320000000017</v>
      </c>
      <c r="I207" s="2">
        <f>'Moving Avg'!H207</f>
        <v>3.7824509999999982</v>
      </c>
      <c r="J207" s="6" t="str">
        <f>OBV!F207</f>
        <v>BEARISH</v>
      </c>
      <c r="K207" s="6" t="str">
        <f>OBV!G207</f>
        <v>NEUTRAL</v>
      </c>
      <c r="L207" s="6" t="str">
        <f>OBV!H207</f>
        <v>NEUTRAL</v>
      </c>
      <c r="M207" s="8">
        <f t="shared" si="33"/>
        <v>50</v>
      </c>
      <c r="N207" s="8">
        <f t="shared" si="30"/>
        <v>45</v>
      </c>
      <c r="O207" s="8">
        <f t="shared" si="31"/>
        <v>0</v>
      </c>
      <c r="P207" s="8">
        <f t="shared" si="32"/>
        <v>16.5</v>
      </c>
      <c r="Q207" s="9">
        <f t="shared" si="34"/>
        <v>35.725000000000001</v>
      </c>
      <c r="R207" s="9">
        <f t="shared" si="35"/>
        <v>23.125</v>
      </c>
      <c r="S207" s="9">
        <f t="shared" si="36"/>
        <v>21.675000000000001</v>
      </c>
      <c r="T207" s="9">
        <f t="shared" si="37"/>
        <v>27.875</v>
      </c>
      <c r="U207" s="8">
        <f t="shared" si="38"/>
        <v>26.841666666666669</v>
      </c>
      <c r="V207" s="8">
        <f t="shared" si="39"/>
        <v>27.1</v>
      </c>
    </row>
    <row r="208" spans="1:22" ht="13.5" x14ac:dyDescent="0.25">
      <c r="A208" s="3">
        <f>RSI!A208</f>
        <v>42310</v>
      </c>
      <c r="B208" s="2">
        <f>RSI!B208</f>
        <v>3.6314000000000002</v>
      </c>
      <c r="C208" s="2">
        <f>RSI!I208</f>
        <v>35.725799222911149</v>
      </c>
      <c r="D208" s="2">
        <f>MACD!E208</f>
        <v>1.1744097216571436E-2</v>
      </c>
      <c r="E208" s="2">
        <f>MACD!F208</f>
        <v>1.5632574433881784E-2</v>
      </c>
      <c r="F208" s="2">
        <f>'Moving Avg'!D208</f>
        <v>3.6517599999999995</v>
      </c>
      <c r="G208" s="2">
        <f>'Moving Avg'!F208</f>
        <v>3.6818799999999996</v>
      </c>
      <c r="H208" s="2">
        <f>'Moving Avg'!G208</f>
        <v>3.7519700000000022</v>
      </c>
      <c r="I208" s="2">
        <f>'Moving Avg'!H208</f>
        <v>3.781457999999998</v>
      </c>
      <c r="J208" s="6" t="str">
        <f>OBV!F208</f>
        <v>BEARISH</v>
      </c>
      <c r="K208" s="6" t="str">
        <f>OBV!G208</f>
        <v>NEUTRAL</v>
      </c>
      <c r="L208" s="6" t="str">
        <f>OBV!H208</f>
        <v>CONFIRMED BEARISH</v>
      </c>
      <c r="M208" s="8">
        <f t="shared" si="33"/>
        <v>50</v>
      </c>
      <c r="N208" s="8">
        <f t="shared" si="30"/>
        <v>45</v>
      </c>
      <c r="O208" s="8">
        <f t="shared" si="31"/>
        <v>0</v>
      </c>
      <c r="P208" s="8">
        <f t="shared" si="32"/>
        <v>16.5</v>
      </c>
      <c r="Q208" s="9">
        <f t="shared" si="34"/>
        <v>35.725000000000001</v>
      </c>
      <c r="R208" s="9">
        <f t="shared" si="35"/>
        <v>23.125</v>
      </c>
      <c r="S208" s="9">
        <f t="shared" si="36"/>
        <v>21.675000000000001</v>
      </c>
      <c r="T208" s="9">
        <f t="shared" si="37"/>
        <v>27.875</v>
      </c>
      <c r="U208" s="8">
        <f t="shared" si="38"/>
        <v>26.841666666666669</v>
      </c>
      <c r="V208" s="8">
        <f t="shared" si="39"/>
        <v>27.1</v>
      </c>
    </row>
    <row r="209" spans="1:22" ht="13.5" x14ac:dyDescent="0.25">
      <c r="A209" s="3">
        <f>RSI!A209</f>
        <v>42311</v>
      </c>
      <c r="B209" s="2">
        <f>RSI!B209</f>
        <v>3.6532</v>
      </c>
      <c r="C209" s="2">
        <f>RSI!I209</f>
        <v>40.889570763349717</v>
      </c>
      <c r="D209" s="2">
        <f>MACD!E209</f>
        <v>8.4098221290132003E-3</v>
      </c>
      <c r="E209" s="2">
        <f>MACD!F209</f>
        <v>1.4188023972908069E-2</v>
      </c>
      <c r="F209" s="2">
        <f>'Moving Avg'!D209</f>
        <v>3.6517600000000003</v>
      </c>
      <c r="G209" s="2">
        <f>'Moving Avg'!F209</f>
        <v>3.6775250000000002</v>
      </c>
      <c r="H209" s="2">
        <f>'Moving Avg'!G209</f>
        <v>3.7474680000000022</v>
      </c>
      <c r="I209" s="2">
        <f>'Moving Avg'!H209</f>
        <v>3.7805739999999979</v>
      </c>
      <c r="J209" s="6" t="str">
        <f>OBV!F209</f>
        <v>BEARISH</v>
      </c>
      <c r="K209" s="6" t="str">
        <f>OBV!G209</f>
        <v>NEUTRAL</v>
      </c>
      <c r="L209" s="6" t="str">
        <f>OBV!H209</f>
        <v>NEUTRAL</v>
      </c>
      <c r="M209" s="8">
        <f t="shared" si="33"/>
        <v>50</v>
      </c>
      <c r="N209" s="8">
        <f t="shared" si="30"/>
        <v>45</v>
      </c>
      <c r="O209" s="8">
        <f t="shared" si="31"/>
        <v>0</v>
      </c>
      <c r="P209" s="8">
        <f t="shared" si="32"/>
        <v>16.5</v>
      </c>
      <c r="Q209" s="9">
        <f t="shared" si="34"/>
        <v>35.725000000000001</v>
      </c>
      <c r="R209" s="9">
        <f t="shared" si="35"/>
        <v>23.125</v>
      </c>
      <c r="S209" s="9">
        <f t="shared" si="36"/>
        <v>21.675000000000001</v>
      </c>
      <c r="T209" s="9">
        <f t="shared" si="37"/>
        <v>27.875</v>
      </c>
      <c r="U209" s="8">
        <f t="shared" si="38"/>
        <v>26.841666666666669</v>
      </c>
      <c r="V209" s="8">
        <f t="shared" si="39"/>
        <v>27.1</v>
      </c>
    </row>
    <row r="210" spans="1:22" ht="13.5" x14ac:dyDescent="0.25">
      <c r="A210" s="3">
        <f>RSI!A210</f>
        <v>42312</v>
      </c>
      <c r="B210" s="2">
        <f>RSI!B210</f>
        <v>3.6532</v>
      </c>
      <c r="C210" s="2">
        <f>RSI!I210</f>
        <v>40.889570763349717</v>
      </c>
      <c r="D210" s="2">
        <f>MACD!E210</f>
        <v>9.2207482327317791E-3</v>
      </c>
      <c r="E210" s="2">
        <f>MACD!F210</f>
        <v>1.3194568824872813E-2</v>
      </c>
      <c r="F210" s="2">
        <f>'Moving Avg'!D210</f>
        <v>3.6517600000000003</v>
      </c>
      <c r="G210" s="2">
        <f>'Moving Avg'!F210</f>
        <v>3.6764349999999992</v>
      </c>
      <c r="H210" s="2">
        <f>'Moving Avg'!G210</f>
        <v>3.7442720000000018</v>
      </c>
      <c r="I210" s="2">
        <f>'Moving Avg'!H210</f>
        <v>3.7796899999999978</v>
      </c>
      <c r="J210" s="6" t="str">
        <f>OBV!F210</f>
        <v>BEARISH</v>
      </c>
      <c r="K210" s="6" t="str">
        <f>OBV!G210</f>
        <v>NEUTRAL</v>
      </c>
      <c r="L210" s="6" t="str">
        <f>OBV!H210</f>
        <v>NEUTRAL</v>
      </c>
      <c r="M210" s="8">
        <f t="shared" si="33"/>
        <v>50</v>
      </c>
      <c r="N210" s="8">
        <f t="shared" si="30"/>
        <v>45</v>
      </c>
      <c r="O210" s="8">
        <f t="shared" si="31"/>
        <v>0</v>
      </c>
      <c r="P210" s="8">
        <f t="shared" si="32"/>
        <v>16.5</v>
      </c>
      <c r="Q210" s="9">
        <f t="shared" si="34"/>
        <v>35.725000000000001</v>
      </c>
      <c r="R210" s="9">
        <f t="shared" si="35"/>
        <v>23.125</v>
      </c>
      <c r="S210" s="9">
        <f t="shared" si="36"/>
        <v>21.675000000000001</v>
      </c>
      <c r="T210" s="9">
        <f t="shared" si="37"/>
        <v>27.875</v>
      </c>
      <c r="U210" s="8">
        <f t="shared" si="38"/>
        <v>26.841666666666669</v>
      </c>
      <c r="V210" s="8">
        <f t="shared" si="39"/>
        <v>27.1</v>
      </c>
    </row>
    <row r="211" spans="1:22" ht="13.5" x14ac:dyDescent="0.25">
      <c r="A211" s="3">
        <f>RSI!A211</f>
        <v>42313</v>
      </c>
      <c r="B211" s="2">
        <f>RSI!B211</f>
        <v>3.6387</v>
      </c>
      <c r="C211" s="2">
        <f>RSI!I211</f>
        <v>38.503354621713804</v>
      </c>
      <c r="D211" s="2">
        <f>MACD!E211</f>
        <v>7.8849125791471408E-3</v>
      </c>
      <c r="E211" s="2">
        <f>MACD!F211</f>
        <v>1.2132637575727679E-2</v>
      </c>
      <c r="F211" s="2">
        <f>'Moving Avg'!D211</f>
        <v>3.6474000000000002</v>
      </c>
      <c r="G211" s="2">
        <f>'Moving Avg'!F211</f>
        <v>3.6713549999999997</v>
      </c>
      <c r="H211" s="2">
        <f>'Moving Avg'!G211</f>
        <v>3.7423840000000017</v>
      </c>
      <c r="I211" s="2">
        <f>'Moving Avg'!H211</f>
        <v>3.7789074999999968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  <c r="M211" s="8">
        <f t="shared" si="33"/>
        <v>50</v>
      </c>
      <c r="N211" s="8">
        <f t="shared" si="30"/>
        <v>45</v>
      </c>
      <c r="O211" s="8">
        <f t="shared" si="31"/>
        <v>0</v>
      </c>
      <c r="P211" s="8">
        <f t="shared" si="32"/>
        <v>33</v>
      </c>
      <c r="Q211" s="9">
        <f t="shared" si="34"/>
        <v>38.200000000000003</v>
      </c>
      <c r="R211" s="9">
        <f t="shared" si="35"/>
        <v>27.25</v>
      </c>
      <c r="S211" s="9">
        <f t="shared" si="36"/>
        <v>29.1</v>
      </c>
      <c r="T211" s="9">
        <f t="shared" si="37"/>
        <v>32</v>
      </c>
      <c r="U211" s="8">
        <f t="shared" si="38"/>
        <v>31.516666666666669</v>
      </c>
      <c r="V211" s="8">
        <f t="shared" si="39"/>
        <v>31.637500000000003</v>
      </c>
    </row>
    <row r="212" spans="1:22" ht="13.5" x14ac:dyDescent="0.25">
      <c r="A212" s="3">
        <f>RSI!A212</f>
        <v>42314</v>
      </c>
      <c r="B212" s="2">
        <f>RSI!B212</f>
        <v>3.6314000000000002</v>
      </c>
      <c r="C212" s="2">
        <f>RSI!I212</f>
        <v>37.322470844719845</v>
      </c>
      <c r="D212" s="2">
        <f>MACD!E212</f>
        <v>6.5119939037838748E-3</v>
      </c>
      <c r="E212" s="2">
        <f>MACD!F212</f>
        <v>1.1008508841338919E-2</v>
      </c>
      <c r="F212" s="2">
        <f>'Moving Avg'!D212</f>
        <v>3.6415799999999998</v>
      </c>
      <c r="G212" s="2">
        <f>'Moving Avg'!F212</f>
        <v>3.6695399999999991</v>
      </c>
      <c r="H212" s="2">
        <f>'Moving Avg'!G212</f>
        <v>3.7409320000000013</v>
      </c>
      <c r="I212" s="2">
        <f>'Moving Avg'!H212</f>
        <v>3.7782629999999968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  <c r="M212" s="8">
        <f t="shared" si="33"/>
        <v>50</v>
      </c>
      <c r="N212" s="8">
        <f t="shared" si="30"/>
        <v>45</v>
      </c>
      <c r="O212" s="8">
        <f t="shared" si="31"/>
        <v>0</v>
      </c>
      <c r="P212" s="8">
        <f t="shared" si="32"/>
        <v>33</v>
      </c>
      <c r="Q212" s="9">
        <f t="shared" si="34"/>
        <v>38.200000000000003</v>
      </c>
      <c r="R212" s="9">
        <f t="shared" si="35"/>
        <v>27.25</v>
      </c>
      <c r="S212" s="9">
        <f t="shared" si="36"/>
        <v>29.1</v>
      </c>
      <c r="T212" s="9">
        <f t="shared" si="37"/>
        <v>32</v>
      </c>
      <c r="U212" s="8">
        <f t="shared" si="38"/>
        <v>31.516666666666669</v>
      </c>
      <c r="V212" s="8">
        <f t="shared" si="39"/>
        <v>31.637500000000003</v>
      </c>
    </row>
    <row r="213" spans="1:22" ht="13.5" x14ac:dyDescent="0.25">
      <c r="A213" s="3">
        <f>RSI!A213</f>
        <v>42317</v>
      </c>
      <c r="B213" s="2">
        <f>RSI!B213</f>
        <v>3.6314000000000002</v>
      </c>
      <c r="C213" s="2">
        <f>RSI!I213</f>
        <v>37.322470844719845</v>
      </c>
      <c r="D213" s="2">
        <f>MACD!E213</f>
        <v>5.693758543841021E-3</v>
      </c>
      <c r="E213" s="2">
        <f>MACD!F213</f>
        <v>9.94555878183934E-3</v>
      </c>
      <c r="F213" s="2">
        <f>'Moving Avg'!D213</f>
        <v>3.6415799999999998</v>
      </c>
      <c r="G213" s="2">
        <f>'Moving Avg'!F213</f>
        <v>3.6644549999999994</v>
      </c>
      <c r="H213" s="2">
        <f>'Moving Avg'!G213</f>
        <v>3.7416580000000024</v>
      </c>
      <c r="I213" s="2">
        <f>'Moving Avg'!H213</f>
        <v>3.777478999999996</v>
      </c>
      <c r="J213" s="6" t="str">
        <f>OBV!F213</f>
        <v>BEARISH</v>
      </c>
      <c r="K213" s="6" t="str">
        <f>OBV!G213</f>
        <v>STRONG</v>
      </c>
      <c r="L213" s="6" t="str">
        <f>OBV!H213</f>
        <v>NEUTRAL</v>
      </c>
      <c r="M213" s="8">
        <f t="shared" si="33"/>
        <v>50</v>
      </c>
      <c r="N213" s="8">
        <f t="shared" si="30"/>
        <v>45</v>
      </c>
      <c r="O213" s="8">
        <f t="shared" si="31"/>
        <v>0</v>
      </c>
      <c r="P213" s="8">
        <f t="shared" si="32"/>
        <v>33</v>
      </c>
      <c r="Q213" s="9">
        <f t="shared" si="34"/>
        <v>38.200000000000003</v>
      </c>
      <c r="R213" s="9">
        <f t="shared" si="35"/>
        <v>27.25</v>
      </c>
      <c r="S213" s="9">
        <f t="shared" si="36"/>
        <v>29.1</v>
      </c>
      <c r="T213" s="9">
        <f t="shared" si="37"/>
        <v>32</v>
      </c>
      <c r="U213" s="8">
        <f t="shared" si="38"/>
        <v>31.516666666666669</v>
      </c>
      <c r="V213" s="8">
        <f t="shared" si="39"/>
        <v>31.637500000000003</v>
      </c>
    </row>
    <row r="214" spans="1:22" ht="13.5" x14ac:dyDescent="0.25">
      <c r="A214" s="3">
        <f>RSI!A214</f>
        <v>42318</v>
      </c>
      <c r="B214" s="2">
        <f>RSI!B214</f>
        <v>3.6314000000000002</v>
      </c>
      <c r="C214" s="2">
        <f>RSI!I214</f>
        <v>37.322470844719845</v>
      </c>
      <c r="D214" s="2">
        <f>MACD!E214</f>
        <v>4.1963518254375387E-3</v>
      </c>
      <c r="E214" s="2">
        <f>MACD!F214</f>
        <v>8.7957173905589808E-3</v>
      </c>
      <c r="F214" s="2">
        <f>'Moving Avg'!D214</f>
        <v>3.6372200000000001</v>
      </c>
      <c r="G214" s="2">
        <f>'Moving Avg'!F214</f>
        <v>3.660825</v>
      </c>
      <c r="H214" s="2">
        <f>'Moving Avg'!G214</f>
        <v>3.7403500000000021</v>
      </c>
      <c r="I214" s="2">
        <f>'Moving Avg'!H214</f>
        <v>3.7771824999999963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  <c r="M214" s="8">
        <f t="shared" si="33"/>
        <v>50</v>
      </c>
      <c r="N214" s="8">
        <f t="shared" si="30"/>
        <v>45</v>
      </c>
      <c r="O214" s="8">
        <f t="shared" si="31"/>
        <v>0</v>
      </c>
      <c r="P214" s="8">
        <f t="shared" si="32"/>
        <v>33</v>
      </c>
      <c r="Q214" s="9">
        <f t="shared" si="34"/>
        <v>38.200000000000003</v>
      </c>
      <c r="R214" s="9">
        <f t="shared" si="35"/>
        <v>27.25</v>
      </c>
      <c r="S214" s="9">
        <f t="shared" si="36"/>
        <v>29.1</v>
      </c>
      <c r="T214" s="9">
        <f t="shared" si="37"/>
        <v>32</v>
      </c>
      <c r="U214" s="8">
        <f t="shared" si="38"/>
        <v>31.516666666666669</v>
      </c>
      <c r="V214" s="8">
        <f t="shared" si="39"/>
        <v>31.637500000000003</v>
      </c>
    </row>
    <row r="215" spans="1:22" ht="13.5" x14ac:dyDescent="0.25">
      <c r="A215" s="3">
        <f>RSI!A215</f>
        <v>42319</v>
      </c>
      <c r="B215" s="2">
        <f>RSI!B215</f>
        <v>3.5951</v>
      </c>
      <c r="C215" s="2">
        <f>RSI!I215</f>
        <v>31.350809610480837</v>
      </c>
      <c r="D215" s="2">
        <f>MACD!E215</f>
        <v>5.9126701876524024E-3</v>
      </c>
      <c r="E215" s="2">
        <f>MACD!F215</f>
        <v>8.2191079499776658E-3</v>
      </c>
      <c r="F215" s="2">
        <f>'Moving Avg'!D215</f>
        <v>3.6255999999999999</v>
      </c>
      <c r="G215" s="2">
        <f>'Moving Avg'!F215</f>
        <v>3.6553799999999996</v>
      </c>
      <c r="H215" s="2">
        <f>'Moving Avg'!G215</f>
        <v>3.7375900000000017</v>
      </c>
      <c r="I215" s="2">
        <f>'Moving Avg'!H215</f>
        <v>3.7763564999999959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  <c r="M215" s="8">
        <f t="shared" si="33"/>
        <v>50</v>
      </c>
      <c r="N215" s="8">
        <f t="shared" si="30"/>
        <v>45</v>
      </c>
      <c r="O215" s="8">
        <f t="shared" si="31"/>
        <v>0</v>
      </c>
      <c r="P215" s="8">
        <f t="shared" si="32"/>
        <v>33</v>
      </c>
      <c r="Q215" s="9">
        <f t="shared" si="34"/>
        <v>38.200000000000003</v>
      </c>
      <c r="R215" s="9">
        <f t="shared" si="35"/>
        <v>27.25</v>
      </c>
      <c r="S215" s="9">
        <f t="shared" si="36"/>
        <v>29.1</v>
      </c>
      <c r="T215" s="9">
        <f t="shared" si="37"/>
        <v>32</v>
      </c>
      <c r="U215" s="8">
        <f t="shared" si="38"/>
        <v>31.516666666666669</v>
      </c>
      <c r="V215" s="8">
        <f t="shared" si="39"/>
        <v>31.637500000000003</v>
      </c>
    </row>
    <row r="216" spans="1:22" ht="13.5" x14ac:dyDescent="0.25">
      <c r="A216" s="3">
        <f>RSI!A216</f>
        <v>42320</v>
      </c>
      <c r="B216" s="2">
        <f>RSI!B216</f>
        <v>3.5951</v>
      </c>
      <c r="C216" s="2">
        <f>RSI!I216</f>
        <v>31.350809610480837</v>
      </c>
      <c r="D216" s="2">
        <f>MACD!E216</f>
        <v>8.9751683895284984E-3</v>
      </c>
      <c r="E216" s="2">
        <f>MACD!F216</f>
        <v>8.3703200378878323E-3</v>
      </c>
      <c r="F216" s="2">
        <f>'Moving Avg'!D216</f>
        <v>3.6168800000000005</v>
      </c>
      <c r="G216" s="2">
        <f>'Moving Avg'!F216</f>
        <v>3.6499350000000002</v>
      </c>
      <c r="H216" s="2">
        <f>'Moving Avg'!G216</f>
        <v>3.7332320000000014</v>
      </c>
      <c r="I216" s="2">
        <f>'Moving Avg'!H216</f>
        <v>3.7755304999999959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  <c r="M216" s="8">
        <f t="shared" si="33"/>
        <v>50</v>
      </c>
      <c r="N216" s="8">
        <f t="shared" si="30"/>
        <v>0</v>
      </c>
      <c r="O216" s="8">
        <f t="shared" si="31"/>
        <v>0</v>
      </c>
      <c r="P216" s="8">
        <f t="shared" si="32"/>
        <v>33</v>
      </c>
      <c r="Q216" s="9">
        <f t="shared" si="34"/>
        <v>22.45</v>
      </c>
      <c r="R216" s="9">
        <f t="shared" si="35"/>
        <v>18.25</v>
      </c>
      <c r="S216" s="9">
        <f t="shared" si="36"/>
        <v>22.35</v>
      </c>
      <c r="T216" s="9">
        <f t="shared" si="37"/>
        <v>20.75</v>
      </c>
      <c r="U216" s="8">
        <f t="shared" si="38"/>
        <v>21.016666666666669</v>
      </c>
      <c r="V216" s="8">
        <f t="shared" si="39"/>
        <v>20.950000000000003</v>
      </c>
    </row>
    <row r="217" spans="1:22" ht="13.5" x14ac:dyDescent="0.25">
      <c r="A217" s="3">
        <f>RSI!A217</f>
        <v>42321</v>
      </c>
      <c r="B217" s="2">
        <f>RSI!B217</f>
        <v>3.5733000000000001</v>
      </c>
      <c r="C217" s="2">
        <f>RSI!I217</f>
        <v>28.207360332935821</v>
      </c>
      <c r="D217" s="2">
        <f>MACD!E217</f>
        <v>1.3632394406501991E-2</v>
      </c>
      <c r="E217" s="2">
        <f>MACD!F217</f>
        <v>9.422734911610664E-3</v>
      </c>
      <c r="F217" s="2">
        <f>'Moving Avg'!D217</f>
        <v>3.6052600000000004</v>
      </c>
      <c r="G217" s="2">
        <f>'Moving Avg'!F217</f>
        <v>3.6437599999999994</v>
      </c>
      <c r="H217" s="2">
        <f>'Moving Avg'!G217</f>
        <v>3.7277120000000012</v>
      </c>
      <c r="I217" s="2">
        <f>'Moving Avg'!H217</f>
        <v>3.7745954999999958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  <c r="M217" s="8">
        <f t="shared" si="33"/>
        <v>100</v>
      </c>
      <c r="N217" s="8">
        <f t="shared" si="30"/>
        <v>0</v>
      </c>
      <c r="O217" s="8">
        <f t="shared" si="31"/>
        <v>0</v>
      </c>
      <c r="P217" s="8">
        <f t="shared" si="32"/>
        <v>33</v>
      </c>
      <c r="Q217" s="9">
        <f t="shared" si="34"/>
        <v>39.950000000000003</v>
      </c>
      <c r="R217" s="9">
        <f t="shared" si="35"/>
        <v>28.25</v>
      </c>
      <c r="S217" s="9">
        <f t="shared" si="36"/>
        <v>29.85</v>
      </c>
      <c r="T217" s="9">
        <f t="shared" si="37"/>
        <v>33.25</v>
      </c>
      <c r="U217" s="8">
        <f t="shared" si="38"/>
        <v>32.683333333333337</v>
      </c>
      <c r="V217" s="8">
        <f t="shared" si="39"/>
        <v>32.825000000000003</v>
      </c>
    </row>
    <row r="218" spans="1:22" ht="13.5" x14ac:dyDescent="0.25">
      <c r="A218" s="3">
        <f>RSI!A218</f>
        <v>42324</v>
      </c>
      <c r="B218" s="2">
        <f>RSI!B218</f>
        <v>3.6314000000000002</v>
      </c>
      <c r="C218" s="2">
        <f>RSI!I218</f>
        <v>44.250891014409248</v>
      </c>
      <c r="D218" s="2">
        <f>MACD!E218</f>
        <v>9.3389687000677846E-3</v>
      </c>
      <c r="E218" s="2">
        <f>MACD!F218</f>
        <v>9.4059816693020885E-3</v>
      </c>
      <c r="F218" s="2">
        <f>'Moving Avg'!D218</f>
        <v>3.6052599999999999</v>
      </c>
      <c r="G218" s="2">
        <f>'Moving Avg'!F218</f>
        <v>3.6419449999999998</v>
      </c>
      <c r="H218" s="2">
        <f>'Moving Avg'!G218</f>
        <v>3.7226280000000007</v>
      </c>
      <c r="I218" s="2">
        <f>'Moving Avg'!H218</f>
        <v>3.7739509999999954</v>
      </c>
      <c r="J218" s="6" t="str">
        <f>OBV!F218</f>
        <v>BEARISH</v>
      </c>
      <c r="K218" s="6" t="str">
        <f>OBV!G218</f>
        <v>STRONG</v>
      </c>
      <c r="L218" s="6" t="str">
        <f>OBV!H218</f>
        <v>NEUTRAL</v>
      </c>
      <c r="M218" s="8">
        <f t="shared" si="33"/>
        <v>50</v>
      </c>
      <c r="N218" s="8">
        <f t="shared" si="30"/>
        <v>45</v>
      </c>
      <c r="O218" s="8">
        <f t="shared" si="31"/>
        <v>0</v>
      </c>
      <c r="P218" s="8">
        <f t="shared" si="32"/>
        <v>33</v>
      </c>
      <c r="Q218" s="9">
        <f t="shared" si="34"/>
        <v>38.200000000000003</v>
      </c>
      <c r="R218" s="9">
        <f t="shared" si="35"/>
        <v>27.25</v>
      </c>
      <c r="S218" s="9">
        <f t="shared" si="36"/>
        <v>29.1</v>
      </c>
      <c r="T218" s="9">
        <f t="shared" si="37"/>
        <v>32</v>
      </c>
      <c r="U218" s="8">
        <f t="shared" si="38"/>
        <v>31.516666666666669</v>
      </c>
      <c r="V218" s="8">
        <f t="shared" si="39"/>
        <v>31.637500000000003</v>
      </c>
    </row>
    <row r="219" spans="1:22" ht="13.5" x14ac:dyDescent="0.25">
      <c r="A219" s="3">
        <f>RSI!A219</f>
        <v>42325</v>
      </c>
      <c r="B219" s="2">
        <f>RSI!B219</f>
        <v>3.6314000000000002</v>
      </c>
      <c r="C219" s="2">
        <f>RSI!I219</f>
        <v>44.250891014409248</v>
      </c>
      <c r="D219" s="2">
        <f>MACD!E219</f>
        <v>9.2225927910378758E-3</v>
      </c>
      <c r="E219" s="2">
        <f>MACD!F219</f>
        <v>9.3693038936492456E-3</v>
      </c>
      <c r="F219" s="2">
        <f>'Moving Avg'!D219</f>
        <v>3.6052599999999999</v>
      </c>
      <c r="G219" s="2">
        <f>'Moving Avg'!F219</f>
        <v>3.6401300000000001</v>
      </c>
      <c r="H219" s="2">
        <f>'Moving Avg'!G219</f>
        <v>3.7175440000000011</v>
      </c>
      <c r="I219" s="2">
        <f>'Moving Avg'!H219</f>
        <v>3.7733064999999955</v>
      </c>
      <c r="J219" s="6" t="str">
        <f>OBV!F219</f>
        <v>BEARISH</v>
      </c>
      <c r="K219" s="6" t="str">
        <f>OBV!G219</f>
        <v>STRONG</v>
      </c>
      <c r="L219" s="6" t="str">
        <f>OBV!H219</f>
        <v>NEUTRAL</v>
      </c>
      <c r="M219" s="8">
        <f t="shared" si="33"/>
        <v>50</v>
      </c>
      <c r="N219" s="8">
        <f t="shared" si="30"/>
        <v>45</v>
      </c>
      <c r="O219" s="8">
        <f t="shared" si="31"/>
        <v>0</v>
      </c>
      <c r="P219" s="8">
        <f t="shared" si="32"/>
        <v>33</v>
      </c>
      <c r="Q219" s="9">
        <f t="shared" si="34"/>
        <v>38.200000000000003</v>
      </c>
      <c r="R219" s="9">
        <f t="shared" si="35"/>
        <v>27.25</v>
      </c>
      <c r="S219" s="9">
        <f t="shared" si="36"/>
        <v>29.1</v>
      </c>
      <c r="T219" s="9">
        <f t="shared" si="37"/>
        <v>32</v>
      </c>
      <c r="U219" s="8">
        <f t="shared" si="38"/>
        <v>31.516666666666669</v>
      </c>
      <c r="V219" s="8">
        <f t="shared" si="39"/>
        <v>31.637500000000003</v>
      </c>
    </row>
    <row r="220" spans="1:22" ht="13.5" x14ac:dyDescent="0.25">
      <c r="A220" s="3">
        <f>RSI!A220</f>
        <v>42326</v>
      </c>
      <c r="B220" s="2">
        <f>RSI!B220</f>
        <v>3.6314000000000002</v>
      </c>
      <c r="C220" s="2">
        <f>RSI!I220</f>
        <v>44.250891014409248</v>
      </c>
      <c r="D220" s="2">
        <f>MACD!E220</f>
        <v>9.2747473604180009E-3</v>
      </c>
      <c r="E220" s="2">
        <f>MACD!F220</f>
        <v>9.3503925870029973E-3</v>
      </c>
      <c r="F220" s="2">
        <f>'Moving Avg'!D220</f>
        <v>3.61252</v>
      </c>
      <c r="G220" s="2">
        <f>'Moving Avg'!F220</f>
        <v>3.6372249999999999</v>
      </c>
      <c r="H220" s="2">
        <f>'Moving Avg'!G220</f>
        <v>3.7124600000000014</v>
      </c>
      <c r="I220" s="2">
        <f>'Moving Avg'!H220</f>
        <v>3.7725574999999951</v>
      </c>
      <c r="J220" s="6" t="str">
        <f>OBV!F220</f>
        <v>BEARISH</v>
      </c>
      <c r="K220" s="6" t="str">
        <f>OBV!G220</f>
        <v>NEUTRAL</v>
      </c>
      <c r="L220" s="6" t="str">
        <f>OBV!H220</f>
        <v>BEARISH DIVERGENCE</v>
      </c>
      <c r="M220" s="8">
        <f t="shared" si="33"/>
        <v>50</v>
      </c>
      <c r="N220" s="8">
        <f t="shared" si="30"/>
        <v>45</v>
      </c>
      <c r="O220" s="8">
        <f t="shared" si="31"/>
        <v>0</v>
      </c>
      <c r="P220" s="8">
        <f t="shared" si="32"/>
        <v>16.5</v>
      </c>
      <c r="Q220" s="9">
        <f t="shared" si="34"/>
        <v>35.725000000000001</v>
      </c>
      <c r="R220" s="9">
        <f t="shared" si="35"/>
        <v>23.125</v>
      </c>
      <c r="S220" s="9">
        <f t="shared" si="36"/>
        <v>21.675000000000001</v>
      </c>
      <c r="T220" s="9">
        <f t="shared" si="37"/>
        <v>27.875</v>
      </c>
      <c r="U220" s="8">
        <f t="shared" si="38"/>
        <v>26.841666666666669</v>
      </c>
      <c r="V220" s="8">
        <f t="shared" si="39"/>
        <v>27.1</v>
      </c>
    </row>
    <row r="221" spans="1:22" ht="13.5" x14ac:dyDescent="0.25">
      <c r="A221" s="3">
        <f>RSI!A221</f>
        <v>42327</v>
      </c>
      <c r="B221" s="2">
        <f>RSI!B221</f>
        <v>3.6240999999999999</v>
      </c>
      <c r="C221" s="2">
        <f>RSI!I221</f>
        <v>42.75164255707697</v>
      </c>
      <c r="D221" s="2">
        <f>MACD!E221</f>
        <v>7.7683186343153743E-3</v>
      </c>
      <c r="E221" s="2">
        <f>MACD!F221</f>
        <v>9.0339777964654738E-3</v>
      </c>
      <c r="F221" s="2">
        <f>'Moving Avg'!D221</f>
        <v>3.6183199999999998</v>
      </c>
      <c r="G221" s="2">
        <f>'Moving Avg'!F221</f>
        <v>3.6350450000000003</v>
      </c>
      <c r="H221" s="2">
        <f>'Moving Avg'!G221</f>
        <v>3.7072300000000009</v>
      </c>
      <c r="I221" s="2">
        <f>'Moving Avg'!H221</f>
        <v>3.771806499999995</v>
      </c>
      <c r="J221" s="6" t="str">
        <f>OBV!F221</f>
        <v>BEARISH</v>
      </c>
      <c r="K221" s="6" t="str">
        <f>OBV!G221</f>
        <v>STRONG</v>
      </c>
      <c r="L221" s="6" t="str">
        <f>OBV!H221</f>
        <v>BEARISH DIVERGENCE</v>
      </c>
      <c r="M221" s="8">
        <f t="shared" si="33"/>
        <v>50</v>
      </c>
      <c r="N221" s="8">
        <f t="shared" si="30"/>
        <v>45</v>
      </c>
      <c r="O221" s="8">
        <f t="shared" si="31"/>
        <v>0</v>
      </c>
      <c r="P221" s="8">
        <f t="shared" si="32"/>
        <v>33</v>
      </c>
      <c r="Q221" s="9">
        <f t="shared" si="34"/>
        <v>38.200000000000003</v>
      </c>
      <c r="R221" s="9">
        <f t="shared" si="35"/>
        <v>27.25</v>
      </c>
      <c r="S221" s="9">
        <f t="shared" si="36"/>
        <v>29.1</v>
      </c>
      <c r="T221" s="9">
        <f t="shared" si="37"/>
        <v>32</v>
      </c>
      <c r="U221" s="8">
        <f t="shared" si="38"/>
        <v>31.516666666666669</v>
      </c>
      <c r="V221" s="8">
        <f t="shared" si="39"/>
        <v>31.637500000000003</v>
      </c>
    </row>
    <row r="222" spans="1:22" ht="13.5" x14ac:dyDescent="0.25">
      <c r="A222" s="3">
        <f>RSI!A222</f>
        <v>42328</v>
      </c>
      <c r="B222" s="2">
        <f>RSI!B222</f>
        <v>3.6240999999999999</v>
      </c>
      <c r="C222" s="2">
        <f>RSI!I222</f>
        <v>42.751642557076977</v>
      </c>
      <c r="D222" s="2">
        <f>MACD!E222</f>
        <v>5.5428452035015674E-3</v>
      </c>
      <c r="E222" s="2">
        <f>MACD!F222</f>
        <v>8.3357512778726925E-3</v>
      </c>
      <c r="F222" s="2">
        <f>'Moving Avg'!D222</f>
        <v>3.6284800000000006</v>
      </c>
      <c r="G222" s="2">
        <f>'Moving Avg'!F222</f>
        <v>3.6332250000000004</v>
      </c>
      <c r="H222" s="2">
        <f>'Moving Avg'!G222</f>
        <v>3.7041780000000006</v>
      </c>
      <c r="I222" s="2">
        <f>'Moving Avg'!H222</f>
        <v>3.7711254999999952</v>
      </c>
      <c r="J222" s="6" t="str">
        <f>OBV!F222</f>
        <v>BEARISH</v>
      </c>
      <c r="K222" s="6" t="str">
        <f>OBV!G222</f>
        <v>STRONG</v>
      </c>
      <c r="L222" s="6" t="str">
        <f>OBV!H222</f>
        <v>BEARISH DIVERGENCE</v>
      </c>
      <c r="M222" s="8">
        <f t="shared" si="33"/>
        <v>50</v>
      </c>
      <c r="N222" s="8">
        <f t="shared" si="30"/>
        <v>45</v>
      </c>
      <c r="O222" s="8">
        <f t="shared" si="31"/>
        <v>0</v>
      </c>
      <c r="P222" s="8">
        <f t="shared" si="32"/>
        <v>33</v>
      </c>
      <c r="Q222" s="9">
        <f t="shared" si="34"/>
        <v>38.200000000000003</v>
      </c>
      <c r="R222" s="9">
        <f t="shared" si="35"/>
        <v>27.25</v>
      </c>
      <c r="S222" s="9">
        <f t="shared" si="36"/>
        <v>29.1</v>
      </c>
      <c r="T222" s="9">
        <f t="shared" si="37"/>
        <v>32</v>
      </c>
      <c r="U222" s="8">
        <f t="shared" si="38"/>
        <v>31.516666666666669</v>
      </c>
      <c r="V222" s="8">
        <f t="shared" si="39"/>
        <v>31.637500000000003</v>
      </c>
    </row>
    <row r="223" spans="1:22" ht="13.5" x14ac:dyDescent="0.25">
      <c r="A223" s="3">
        <f>RSI!A223</f>
        <v>42331</v>
      </c>
      <c r="B223" s="2">
        <f>RSI!B223</f>
        <v>3.5951</v>
      </c>
      <c r="C223" s="2">
        <f>RSI!I223</f>
        <v>36.979269131056924</v>
      </c>
      <c r="D223" s="2">
        <f>MACD!E223</f>
        <v>5.9674133679243901E-3</v>
      </c>
      <c r="E223" s="2">
        <f>MACD!F223</f>
        <v>7.8620836958830324E-3</v>
      </c>
      <c r="F223" s="2">
        <f>'Moving Avg'!D223</f>
        <v>3.6212200000000001</v>
      </c>
      <c r="G223" s="2">
        <f>'Moving Avg'!F223</f>
        <v>3.6299550000000003</v>
      </c>
      <c r="H223" s="2">
        <f>'Moving Avg'!G223</f>
        <v>3.6982219999999999</v>
      </c>
      <c r="I223" s="2">
        <f>'Moving Avg'!H223</f>
        <v>3.7702994999999948</v>
      </c>
      <c r="J223" s="6" t="str">
        <f>OBV!F223</f>
        <v>BEARISH</v>
      </c>
      <c r="K223" s="6" t="str">
        <f>OBV!G223</f>
        <v>STRONG</v>
      </c>
      <c r="L223" s="6" t="str">
        <f>OBV!H223</f>
        <v>CONFIRMED BEARISH</v>
      </c>
      <c r="M223" s="8">
        <f t="shared" si="33"/>
        <v>50</v>
      </c>
      <c r="N223" s="8">
        <f t="shared" si="30"/>
        <v>45</v>
      </c>
      <c r="O223" s="8">
        <f t="shared" si="31"/>
        <v>0</v>
      </c>
      <c r="P223" s="8">
        <f t="shared" si="32"/>
        <v>33</v>
      </c>
      <c r="Q223" s="9">
        <f t="shared" si="34"/>
        <v>38.200000000000003</v>
      </c>
      <c r="R223" s="9">
        <f t="shared" si="35"/>
        <v>27.25</v>
      </c>
      <c r="S223" s="9">
        <f t="shared" si="36"/>
        <v>29.1</v>
      </c>
      <c r="T223" s="9">
        <f t="shared" si="37"/>
        <v>32</v>
      </c>
      <c r="U223" s="8">
        <f t="shared" si="38"/>
        <v>31.516666666666669</v>
      </c>
      <c r="V223" s="8">
        <f t="shared" si="39"/>
        <v>31.637500000000003</v>
      </c>
    </row>
    <row r="224" spans="1:22" ht="13.5" x14ac:dyDescent="0.25">
      <c r="A224" s="3">
        <f>RSI!A224</f>
        <v>42332</v>
      </c>
      <c r="B224" s="2">
        <f>RSI!B224</f>
        <v>3.5878000000000001</v>
      </c>
      <c r="C224" s="2">
        <f>RSI!I224</f>
        <v>35.673527605400238</v>
      </c>
      <c r="D224" s="2">
        <f>MACD!E224</f>
        <v>7.1864634868545885E-3</v>
      </c>
      <c r="E224" s="2">
        <f>MACD!F224</f>
        <v>7.7269596540773438E-3</v>
      </c>
      <c r="F224" s="2">
        <f>'Moving Avg'!D224</f>
        <v>3.6124999999999998</v>
      </c>
      <c r="G224" s="2">
        <f>'Moving Avg'!F224</f>
        <v>3.6266850000000006</v>
      </c>
      <c r="H224" s="2">
        <f>'Moving Avg'!G224</f>
        <v>3.6922659999999996</v>
      </c>
      <c r="I224" s="2">
        <f>'Moving Avg'!H224</f>
        <v>3.7691234999999956</v>
      </c>
      <c r="J224" s="6" t="str">
        <f>OBV!F224</f>
        <v>BEARISH</v>
      </c>
      <c r="K224" s="6" t="str">
        <f>OBV!G224</f>
        <v>STRONG</v>
      </c>
      <c r="L224" s="6" t="str">
        <f>OBV!H224</f>
        <v>CONFIRMED BEARISH</v>
      </c>
      <c r="M224" s="8">
        <f t="shared" si="33"/>
        <v>50</v>
      </c>
      <c r="N224" s="8">
        <f t="shared" si="30"/>
        <v>45</v>
      </c>
      <c r="O224" s="8">
        <f t="shared" si="31"/>
        <v>0</v>
      </c>
      <c r="P224" s="8">
        <f t="shared" si="32"/>
        <v>33</v>
      </c>
      <c r="Q224" s="9">
        <f t="shared" si="34"/>
        <v>38.200000000000003</v>
      </c>
      <c r="R224" s="9">
        <f t="shared" si="35"/>
        <v>27.25</v>
      </c>
      <c r="S224" s="9">
        <f t="shared" si="36"/>
        <v>29.1</v>
      </c>
      <c r="T224" s="9">
        <f t="shared" si="37"/>
        <v>32</v>
      </c>
      <c r="U224" s="8">
        <f t="shared" si="38"/>
        <v>31.516666666666669</v>
      </c>
      <c r="V224" s="8">
        <f t="shared" si="39"/>
        <v>31.637500000000003</v>
      </c>
    </row>
    <row r="225" spans="1:22" ht="13.5" x14ac:dyDescent="0.25">
      <c r="A225" s="3">
        <f>RSI!A225</f>
        <v>42333</v>
      </c>
      <c r="B225" s="2">
        <f>RSI!B225</f>
        <v>3.5878000000000001</v>
      </c>
      <c r="C225" s="2">
        <f>RSI!I225</f>
        <v>35.673527605400238</v>
      </c>
      <c r="D225" s="2">
        <f>MACD!E225</f>
        <v>2.9719134263368474E-3</v>
      </c>
      <c r="E225" s="2">
        <f>MACD!F225</f>
        <v>6.7759504085292454E-3</v>
      </c>
      <c r="F225" s="2">
        <f>'Moving Avg'!D225</f>
        <v>3.6037799999999995</v>
      </c>
      <c r="G225" s="2">
        <f>'Moving Avg'!F225</f>
        <v>3.6234150000000001</v>
      </c>
      <c r="H225" s="2">
        <f>'Moving Avg'!G225</f>
        <v>3.6867459999999994</v>
      </c>
      <c r="I225" s="2">
        <f>'Moving Avg'!H225</f>
        <v>3.7682609999999954</v>
      </c>
      <c r="J225" s="6" t="str">
        <f>OBV!F225</f>
        <v>BEARISH</v>
      </c>
      <c r="K225" s="6" t="str">
        <f>OBV!G225</f>
        <v>STRONG</v>
      </c>
      <c r="L225" s="6" t="str">
        <f>OBV!H225</f>
        <v>CONFIRMED BEARISH</v>
      </c>
      <c r="M225" s="8">
        <f t="shared" si="33"/>
        <v>50</v>
      </c>
      <c r="N225" s="8">
        <f t="shared" si="30"/>
        <v>45</v>
      </c>
      <c r="O225" s="8">
        <f t="shared" si="31"/>
        <v>0</v>
      </c>
      <c r="P225" s="8">
        <f t="shared" si="32"/>
        <v>33</v>
      </c>
      <c r="Q225" s="9">
        <f t="shared" si="34"/>
        <v>38.200000000000003</v>
      </c>
      <c r="R225" s="9">
        <f t="shared" si="35"/>
        <v>27.25</v>
      </c>
      <c r="S225" s="9">
        <f t="shared" si="36"/>
        <v>29.1</v>
      </c>
      <c r="T225" s="9">
        <f t="shared" si="37"/>
        <v>32</v>
      </c>
      <c r="U225" s="8">
        <f t="shared" si="38"/>
        <v>31.516666666666669</v>
      </c>
      <c r="V225" s="8">
        <f t="shared" si="39"/>
        <v>31.637500000000003</v>
      </c>
    </row>
    <row r="226" spans="1:22" ht="13.5" x14ac:dyDescent="0.25">
      <c r="A226" s="3">
        <f>RSI!A226</f>
        <v>42334</v>
      </c>
      <c r="B226" s="2">
        <f>RSI!B226</f>
        <v>3.5806</v>
      </c>
      <c r="C226" s="2">
        <f>RSI!I226</f>
        <v>34.288598231936447</v>
      </c>
      <c r="D226" s="2">
        <f>MACD!E226</f>
        <v>2.5257177292514754E-4</v>
      </c>
      <c r="E226" s="2">
        <f>MACD!F226</f>
        <v>5.4712746814084261E-3</v>
      </c>
      <c r="F226" s="2">
        <f>'Moving Avg'!D226</f>
        <v>3.5950800000000003</v>
      </c>
      <c r="G226" s="2">
        <f>'Moving Avg'!F226</f>
        <v>3.6194200000000003</v>
      </c>
      <c r="H226" s="2">
        <f>'Moving Avg'!G226</f>
        <v>3.6810819999999995</v>
      </c>
      <c r="I226" s="2">
        <f>'Moving Avg'!H226</f>
        <v>3.7670489999999957</v>
      </c>
      <c r="J226" s="6" t="str">
        <f>OBV!F226</f>
        <v>BEARISH</v>
      </c>
      <c r="K226" s="6" t="str">
        <f>OBV!G226</f>
        <v>NEUTRAL</v>
      </c>
      <c r="L226" s="6" t="str">
        <f>OBV!H226</f>
        <v>CONFIRMED BEARISH</v>
      </c>
      <c r="M226" s="8">
        <f t="shared" si="33"/>
        <v>50</v>
      </c>
      <c r="N226" s="8">
        <f t="shared" si="30"/>
        <v>45</v>
      </c>
      <c r="O226" s="8">
        <f t="shared" si="31"/>
        <v>0</v>
      </c>
      <c r="P226" s="8">
        <f t="shared" si="32"/>
        <v>16.5</v>
      </c>
      <c r="Q226" s="9">
        <f t="shared" si="34"/>
        <v>35.725000000000001</v>
      </c>
      <c r="R226" s="9">
        <f t="shared" si="35"/>
        <v>23.125</v>
      </c>
      <c r="S226" s="9">
        <f t="shared" si="36"/>
        <v>21.675000000000001</v>
      </c>
      <c r="T226" s="9">
        <f t="shared" si="37"/>
        <v>27.875</v>
      </c>
      <c r="U226" s="8">
        <f t="shared" si="38"/>
        <v>26.841666666666669</v>
      </c>
      <c r="V226" s="8">
        <f t="shared" si="39"/>
        <v>27.1</v>
      </c>
    </row>
    <row r="227" spans="1:22" ht="13.5" x14ac:dyDescent="0.25">
      <c r="A227" s="3">
        <f>RSI!A227</f>
        <v>42335</v>
      </c>
      <c r="B227" s="2">
        <f>RSI!B227</f>
        <v>3.6532</v>
      </c>
      <c r="C227" s="2">
        <f>RSI!I227</f>
        <v>53.775493793473693</v>
      </c>
      <c r="D227" s="2">
        <f>MACD!E227</f>
        <v>-1.044722663670461E-2</v>
      </c>
      <c r="E227" s="2">
        <f>MACD!F227</f>
        <v>2.2875744177858191E-3</v>
      </c>
      <c r="F227" s="2">
        <f>'Moving Avg'!D227</f>
        <v>3.6009000000000002</v>
      </c>
      <c r="G227" s="2">
        <f>'Moving Avg'!F227</f>
        <v>3.6190550000000004</v>
      </c>
      <c r="H227" s="2">
        <f>'Moving Avg'!G227</f>
        <v>3.6771600000000002</v>
      </c>
      <c r="I227" s="2">
        <f>'Moving Avg'!H227</f>
        <v>3.7665134999999954</v>
      </c>
      <c r="J227" s="6" t="str">
        <f>OBV!F227</f>
        <v>BULLISH</v>
      </c>
      <c r="K227" s="6" t="str">
        <f>OBV!G227</f>
        <v>NEUTRAL</v>
      </c>
      <c r="L227" s="6" t="str">
        <f>OBV!H227</f>
        <v>CONFIRMED BULLISH</v>
      </c>
      <c r="M227" s="8">
        <f t="shared" si="33"/>
        <v>50</v>
      </c>
      <c r="N227" s="8">
        <f t="shared" si="30"/>
        <v>45</v>
      </c>
      <c r="O227" s="8">
        <f t="shared" si="31"/>
        <v>0</v>
      </c>
      <c r="P227" s="8">
        <f t="shared" si="32"/>
        <v>83.5</v>
      </c>
      <c r="Q227" s="9">
        <f t="shared" si="34"/>
        <v>45.774999999999999</v>
      </c>
      <c r="R227" s="9">
        <f t="shared" si="35"/>
        <v>39.875</v>
      </c>
      <c r="S227" s="9">
        <f t="shared" si="36"/>
        <v>51.825000000000003</v>
      </c>
      <c r="T227" s="9">
        <f t="shared" si="37"/>
        <v>44.625</v>
      </c>
      <c r="U227" s="8">
        <f t="shared" si="38"/>
        <v>45.82500000000001</v>
      </c>
      <c r="V227" s="8">
        <f t="shared" si="39"/>
        <v>45.525000000000006</v>
      </c>
    </row>
    <row r="228" spans="1:22" ht="13.5" x14ac:dyDescent="0.25">
      <c r="A228" s="3">
        <f>RSI!A228</f>
        <v>42338</v>
      </c>
      <c r="B228" s="2">
        <f>RSI!B228</f>
        <v>3.5878000000000001</v>
      </c>
      <c r="C228" s="2">
        <f>RSI!I228</f>
        <v>41.761147181778078</v>
      </c>
      <c r="D228" s="2">
        <f>MACD!E228</f>
        <v>-5.8388381925489341E-3</v>
      </c>
      <c r="E228" s="2">
        <f>MACD!F228</f>
        <v>6.6229189571886862E-4</v>
      </c>
      <c r="F228" s="2">
        <f>'Moving Avg'!D228</f>
        <v>3.59944</v>
      </c>
      <c r="G228" s="2">
        <f>'Moving Avg'!F228</f>
        <v>3.6168749999999994</v>
      </c>
      <c r="H228" s="2">
        <f>'Moving Avg'!G228</f>
        <v>3.6723659999999994</v>
      </c>
      <c r="I228" s="2">
        <f>'Moving Avg'!H228</f>
        <v>3.7653724999999953</v>
      </c>
      <c r="J228" s="6" t="str">
        <f>OBV!F228</f>
        <v>BEARISH</v>
      </c>
      <c r="K228" s="6" t="str">
        <f>OBV!G228</f>
        <v>STRONG</v>
      </c>
      <c r="L228" s="6" t="str">
        <f>OBV!H228</f>
        <v>CONFIRMED BEARISH</v>
      </c>
      <c r="M228" s="8">
        <f t="shared" si="33"/>
        <v>50</v>
      </c>
      <c r="N228" s="8">
        <f t="shared" si="30"/>
        <v>45</v>
      </c>
      <c r="O228" s="8">
        <f t="shared" si="31"/>
        <v>0</v>
      </c>
      <c r="P228" s="8">
        <f t="shared" si="32"/>
        <v>33</v>
      </c>
      <c r="Q228" s="9">
        <f t="shared" si="34"/>
        <v>38.200000000000003</v>
      </c>
      <c r="R228" s="9">
        <f t="shared" si="35"/>
        <v>27.25</v>
      </c>
      <c r="S228" s="9">
        <f t="shared" si="36"/>
        <v>29.1</v>
      </c>
      <c r="T228" s="9">
        <f t="shared" si="37"/>
        <v>32</v>
      </c>
      <c r="U228" s="8">
        <f t="shared" si="38"/>
        <v>31.516666666666669</v>
      </c>
      <c r="V228" s="8">
        <f t="shared" si="39"/>
        <v>31.637500000000003</v>
      </c>
    </row>
    <row r="229" spans="1:22" ht="13.5" x14ac:dyDescent="0.25">
      <c r="A229" s="3">
        <f>RSI!A229</f>
        <v>42339</v>
      </c>
      <c r="B229" s="2">
        <f>RSI!B229</f>
        <v>3.7475999999999998</v>
      </c>
      <c r="C229" s="2">
        <f>RSI!I229</f>
        <v>63.323224752611004</v>
      </c>
      <c r="D229" s="2">
        <f>MACD!E229</f>
        <v>-1.3501908919292482E-2</v>
      </c>
      <c r="E229" s="2">
        <f>MACD!F229</f>
        <v>-2.1705482672834016E-3</v>
      </c>
      <c r="F229" s="2">
        <f>'Moving Avg'!D229</f>
        <v>3.6314000000000002</v>
      </c>
      <c r="G229" s="2">
        <f>'Moving Avg'!F229</f>
        <v>3.6215950000000001</v>
      </c>
      <c r="H229" s="2">
        <f>'Moving Avg'!G229</f>
        <v>3.6712039999999995</v>
      </c>
      <c r="I229" s="2">
        <f>'Moving Avg'!H229</f>
        <v>3.7647864999999956</v>
      </c>
      <c r="J229" s="6" t="str">
        <f>OBV!F229</f>
        <v>BEARISH</v>
      </c>
      <c r="K229" s="6" t="str">
        <f>OBV!G229</f>
        <v>STRONG</v>
      </c>
      <c r="L229" s="6" t="str">
        <f>OBV!H229</f>
        <v>BEARISH DIVERGENCE</v>
      </c>
      <c r="M229" s="8">
        <f t="shared" si="33"/>
        <v>50</v>
      </c>
      <c r="N229" s="8">
        <f t="shared" si="30"/>
        <v>45</v>
      </c>
      <c r="O229" s="8">
        <f t="shared" si="31"/>
        <v>0</v>
      </c>
      <c r="P229" s="8">
        <f t="shared" si="32"/>
        <v>33</v>
      </c>
      <c r="Q229" s="9">
        <f t="shared" si="34"/>
        <v>38.200000000000003</v>
      </c>
      <c r="R229" s="9">
        <f t="shared" si="35"/>
        <v>27.25</v>
      </c>
      <c r="S229" s="9">
        <f t="shared" si="36"/>
        <v>29.1</v>
      </c>
      <c r="T229" s="9">
        <f t="shared" si="37"/>
        <v>32</v>
      </c>
      <c r="U229" s="8">
        <f t="shared" si="38"/>
        <v>31.516666666666669</v>
      </c>
      <c r="V229" s="8">
        <f t="shared" si="39"/>
        <v>31.637500000000003</v>
      </c>
    </row>
    <row r="230" spans="1:22" ht="13.5" x14ac:dyDescent="0.25">
      <c r="A230" s="3">
        <f>RSI!A230</f>
        <v>42340</v>
      </c>
      <c r="B230" s="2">
        <f>RSI!B230</f>
        <v>3.7475999999999998</v>
      </c>
      <c r="C230" s="2">
        <f>RSI!I230</f>
        <v>63.323224752611004</v>
      </c>
      <c r="D230" s="2">
        <f>MACD!E230</f>
        <v>-2.0676087877062432E-2</v>
      </c>
      <c r="E230" s="2">
        <f>MACD!F230</f>
        <v>-5.8716561892392079E-3</v>
      </c>
      <c r="F230" s="2">
        <f>'Moving Avg'!D230</f>
        <v>3.6633599999999999</v>
      </c>
      <c r="G230" s="2">
        <f>'Moving Avg'!F230</f>
        <v>3.6263150000000004</v>
      </c>
      <c r="H230" s="2">
        <f>'Moving Avg'!G230</f>
        <v>3.6706219999999998</v>
      </c>
      <c r="I230" s="2">
        <f>'Moving Avg'!H230</f>
        <v>3.7647229999999956</v>
      </c>
      <c r="J230" s="6" t="str">
        <f>OBV!F230</f>
        <v>BEARISH</v>
      </c>
      <c r="K230" s="6" t="str">
        <f>OBV!G230</f>
        <v>STRONG</v>
      </c>
      <c r="L230" s="6" t="str">
        <f>OBV!H230</f>
        <v>BEARISH DIVERGENCE</v>
      </c>
      <c r="M230" s="8">
        <f t="shared" si="33"/>
        <v>50</v>
      </c>
      <c r="N230" s="8">
        <f t="shared" si="30"/>
        <v>45</v>
      </c>
      <c r="O230" s="8">
        <f t="shared" si="31"/>
        <v>0</v>
      </c>
      <c r="P230" s="8">
        <f t="shared" si="32"/>
        <v>33</v>
      </c>
      <c r="Q230" s="9">
        <f t="shared" si="34"/>
        <v>38.200000000000003</v>
      </c>
      <c r="R230" s="9">
        <f t="shared" si="35"/>
        <v>27.25</v>
      </c>
      <c r="S230" s="9">
        <f t="shared" si="36"/>
        <v>29.1</v>
      </c>
      <c r="T230" s="9">
        <f t="shared" si="37"/>
        <v>32</v>
      </c>
      <c r="U230" s="8">
        <f t="shared" si="38"/>
        <v>31.516666666666669</v>
      </c>
      <c r="V230" s="8">
        <f t="shared" si="39"/>
        <v>31.637500000000003</v>
      </c>
    </row>
    <row r="231" spans="1:22" ht="13.5" x14ac:dyDescent="0.25">
      <c r="A231" s="3">
        <f>RSI!A231</f>
        <v>42341</v>
      </c>
      <c r="B231" s="2">
        <f>RSI!B231</f>
        <v>3.7403</v>
      </c>
      <c r="C231" s="2">
        <f>RSI!I231</f>
        <v>62.105020933250337</v>
      </c>
      <c r="D231" s="2">
        <f>MACD!E231</f>
        <v>-2.7967811130277909E-2</v>
      </c>
      <c r="E231" s="2">
        <f>MACD!F231</f>
        <v>-1.0290887177446948E-2</v>
      </c>
      <c r="F231" s="2">
        <f>'Moving Avg'!D231</f>
        <v>3.6953000000000005</v>
      </c>
      <c r="G231" s="2">
        <f>'Moving Avg'!F231</f>
        <v>3.6313950000000004</v>
      </c>
      <c r="H231" s="2">
        <f>'Moving Avg'!G231</f>
        <v>3.6698939999999993</v>
      </c>
      <c r="I231" s="2">
        <f>'Moving Avg'!H231</f>
        <v>3.7646229999999958</v>
      </c>
      <c r="J231" s="6" t="str">
        <f>OBV!F231</f>
        <v>BEARISH</v>
      </c>
      <c r="K231" s="6" t="str">
        <f>OBV!G231</f>
        <v>STRONG</v>
      </c>
      <c r="L231" s="6" t="str">
        <f>OBV!H231</f>
        <v>BEARISH DIVERGENCE</v>
      </c>
      <c r="M231" s="8">
        <f t="shared" si="33"/>
        <v>50</v>
      </c>
      <c r="N231" s="8">
        <f t="shared" si="30"/>
        <v>45</v>
      </c>
      <c r="O231" s="8">
        <f t="shared" si="31"/>
        <v>0</v>
      </c>
      <c r="P231" s="8">
        <f t="shared" si="32"/>
        <v>33</v>
      </c>
      <c r="Q231" s="9">
        <f t="shared" si="34"/>
        <v>38.200000000000003</v>
      </c>
      <c r="R231" s="9">
        <f t="shared" si="35"/>
        <v>27.25</v>
      </c>
      <c r="S231" s="9">
        <f t="shared" si="36"/>
        <v>29.1</v>
      </c>
      <c r="T231" s="9">
        <f t="shared" si="37"/>
        <v>32</v>
      </c>
      <c r="U231" s="8">
        <f t="shared" si="38"/>
        <v>31.516666666666669</v>
      </c>
      <c r="V231" s="8">
        <f t="shared" si="39"/>
        <v>31.637500000000003</v>
      </c>
    </row>
    <row r="232" spans="1:22" ht="13.5" x14ac:dyDescent="0.25">
      <c r="A232" s="3">
        <f>RSI!A232</f>
        <v>42342</v>
      </c>
      <c r="B232" s="2">
        <f>RSI!B232</f>
        <v>3.7258</v>
      </c>
      <c r="C232" s="2">
        <f>RSI!I232</f>
        <v>59.650314847789943</v>
      </c>
      <c r="D232" s="2">
        <f>MACD!E232</f>
        <v>-3.3612120674759716E-2</v>
      </c>
      <c r="E232" s="2">
        <f>MACD!F232</f>
        <v>-1.4955133876909502E-2</v>
      </c>
      <c r="F232" s="2">
        <f>'Moving Avg'!D232</f>
        <v>3.7098199999999997</v>
      </c>
      <c r="G232" s="2">
        <f>'Moving Avg'!F232</f>
        <v>3.6361150000000011</v>
      </c>
      <c r="H232" s="2">
        <f>'Moving Avg'!G232</f>
        <v>3.6688759999999996</v>
      </c>
      <c r="I232" s="2">
        <f>'Moving Avg'!H232</f>
        <v>3.7638929999999964</v>
      </c>
      <c r="J232" s="6" t="str">
        <f>OBV!F232</f>
        <v>BEARISH</v>
      </c>
      <c r="K232" s="6" t="str">
        <f>OBV!G232</f>
        <v>STRONG</v>
      </c>
      <c r="L232" s="6" t="str">
        <f>OBV!H232</f>
        <v>BEARISH DIVERGENCE</v>
      </c>
      <c r="M232" s="8">
        <f t="shared" si="33"/>
        <v>50</v>
      </c>
      <c r="N232" s="8">
        <f t="shared" si="30"/>
        <v>45</v>
      </c>
      <c r="O232" s="8">
        <f t="shared" si="31"/>
        <v>0</v>
      </c>
      <c r="P232" s="8">
        <f t="shared" si="32"/>
        <v>33</v>
      </c>
      <c r="Q232" s="9">
        <f t="shared" si="34"/>
        <v>38.200000000000003</v>
      </c>
      <c r="R232" s="9">
        <f t="shared" si="35"/>
        <v>27.25</v>
      </c>
      <c r="S232" s="9">
        <f t="shared" si="36"/>
        <v>29.1</v>
      </c>
      <c r="T232" s="9">
        <f t="shared" si="37"/>
        <v>32</v>
      </c>
      <c r="U232" s="8">
        <f t="shared" si="38"/>
        <v>31.516666666666669</v>
      </c>
      <c r="V232" s="8">
        <f t="shared" si="39"/>
        <v>31.637500000000003</v>
      </c>
    </row>
    <row r="233" spans="1:22" ht="13.5" x14ac:dyDescent="0.25">
      <c r="A233" s="3">
        <f>RSI!A233</f>
        <v>42345</v>
      </c>
      <c r="B233" s="2">
        <f>RSI!B233</f>
        <v>3.6314000000000002</v>
      </c>
      <c r="C233" s="2">
        <f>RSI!I233</f>
        <v>46.707048539485129</v>
      </c>
      <c r="D233" s="2">
        <f>MACD!E233</f>
        <v>-3.6279176634968824E-2</v>
      </c>
      <c r="E233" s="2">
        <f>MACD!F233</f>
        <v>-1.9219942428521368E-2</v>
      </c>
      <c r="F233" s="2">
        <f>'Moving Avg'!D233</f>
        <v>3.71854</v>
      </c>
      <c r="G233" s="2">
        <f>'Moving Avg'!F233</f>
        <v>3.6361150000000002</v>
      </c>
      <c r="H233" s="2">
        <f>'Moving Avg'!G233</f>
        <v>3.6659700000000002</v>
      </c>
      <c r="I233" s="2">
        <f>'Moving Avg'!H233</f>
        <v>3.7626909999999962</v>
      </c>
      <c r="J233" s="6" t="str">
        <f>OBV!F233</f>
        <v>BEARISH</v>
      </c>
      <c r="K233" s="6" t="str">
        <f>OBV!G233</f>
        <v>NEUTRAL</v>
      </c>
      <c r="L233" s="6" t="str">
        <f>OBV!H233</f>
        <v>BEARISH DIVERGENCE</v>
      </c>
      <c r="M233" s="8">
        <f t="shared" si="33"/>
        <v>50</v>
      </c>
      <c r="N233" s="8">
        <f t="shared" si="30"/>
        <v>45</v>
      </c>
      <c r="O233" s="8">
        <f t="shared" si="31"/>
        <v>0</v>
      </c>
      <c r="P233" s="8">
        <f t="shared" si="32"/>
        <v>16.5</v>
      </c>
      <c r="Q233" s="9">
        <f t="shared" si="34"/>
        <v>35.725000000000001</v>
      </c>
      <c r="R233" s="9">
        <f t="shared" si="35"/>
        <v>23.125</v>
      </c>
      <c r="S233" s="9">
        <f t="shared" si="36"/>
        <v>21.675000000000001</v>
      </c>
      <c r="T233" s="9">
        <f t="shared" si="37"/>
        <v>27.875</v>
      </c>
      <c r="U233" s="8">
        <f t="shared" si="38"/>
        <v>26.841666666666669</v>
      </c>
      <c r="V233" s="8">
        <f t="shared" si="39"/>
        <v>27.1</v>
      </c>
    </row>
    <row r="234" spans="1:22" ht="13.5" x14ac:dyDescent="0.25">
      <c r="A234" s="3">
        <f>RSI!A234</f>
        <v>42346</v>
      </c>
      <c r="B234" s="2">
        <f>RSI!B234</f>
        <v>3.7185999999999999</v>
      </c>
      <c r="C234" s="2">
        <f>RSI!I234</f>
        <v>56.16830090064915</v>
      </c>
      <c r="D234" s="2">
        <f>MACD!E234</f>
        <v>-4.5951323878608896E-2</v>
      </c>
      <c r="E234" s="2">
        <f>MACD!F234</f>
        <v>-2.4566218718538875E-2</v>
      </c>
      <c r="F234" s="2">
        <f>'Moving Avg'!D234</f>
        <v>3.7127399999999993</v>
      </c>
      <c r="G234" s="2">
        <f>'Moving Avg'!F234</f>
        <v>3.6404749999999995</v>
      </c>
      <c r="H234" s="2">
        <f>'Moving Avg'!G234</f>
        <v>3.6649540000000003</v>
      </c>
      <c r="I234" s="2">
        <f>'Moving Avg'!H234</f>
        <v>3.7619249999999971</v>
      </c>
      <c r="J234" s="6" t="str">
        <f>OBV!F234</f>
        <v>BULLISH</v>
      </c>
      <c r="K234" s="6" t="str">
        <f>OBV!G234</f>
        <v>NEUTRAL</v>
      </c>
      <c r="L234" s="6" t="str">
        <f>OBV!H234</f>
        <v>BULLISH DIVERGENCE</v>
      </c>
      <c r="M234" s="8">
        <f t="shared" si="33"/>
        <v>50</v>
      </c>
      <c r="N234" s="8">
        <f t="shared" si="30"/>
        <v>100</v>
      </c>
      <c r="O234" s="8">
        <f t="shared" si="31"/>
        <v>0</v>
      </c>
      <c r="P234" s="8">
        <f t="shared" si="32"/>
        <v>66.5</v>
      </c>
      <c r="Q234" s="9">
        <f t="shared" si="34"/>
        <v>62.475000000000001</v>
      </c>
      <c r="R234" s="9">
        <f t="shared" si="35"/>
        <v>46.625</v>
      </c>
      <c r="S234" s="9">
        <f t="shared" si="36"/>
        <v>52.424999999999997</v>
      </c>
      <c r="T234" s="9">
        <f t="shared" si="37"/>
        <v>54.125</v>
      </c>
      <c r="U234" s="8">
        <f t="shared" si="38"/>
        <v>53.841666666666661</v>
      </c>
      <c r="V234" s="8">
        <f t="shared" si="39"/>
        <v>53.912499999999994</v>
      </c>
    </row>
    <row r="235" spans="1:22" ht="13.5" x14ac:dyDescent="0.25">
      <c r="A235" s="3">
        <f>RSI!A235</f>
        <v>42347</v>
      </c>
      <c r="B235" s="2">
        <f>RSI!B235</f>
        <v>3.7185999999999999</v>
      </c>
      <c r="C235" s="2">
        <f>RSI!I235</f>
        <v>56.168300900649143</v>
      </c>
      <c r="D235" s="2">
        <f>MACD!E235</f>
        <v>-5.4496153498228672E-2</v>
      </c>
      <c r="E235" s="2">
        <f>MACD!F235</f>
        <v>-3.0552205674476834E-2</v>
      </c>
      <c r="F235" s="2">
        <f>'Moving Avg'!D235</f>
        <v>3.7069400000000003</v>
      </c>
      <c r="G235" s="2">
        <f>'Moving Avg'!F235</f>
        <v>3.6466499999999988</v>
      </c>
      <c r="H235" s="2">
        <f>'Moving Avg'!G235</f>
        <v>3.6637919999999995</v>
      </c>
      <c r="I235" s="2">
        <f>'Moving Avg'!H235</f>
        <v>3.7616814999999981</v>
      </c>
      <c r="J235" s="6" t="str">
        <f>OBV!F235</f>
        <v>BULLISH</v>
      </c>
      <c r="K235" s="6" t="str">
        <f>OBV!G235</f>
        <v>NEUTRAL</v>
      </c>
      <c r="L235" s="6" t="str">
        <f>OBV!H235</f>
        <v>BULLISH DIVERGENCE</v>
      </c>
      <c r="M235" s="8">
        <f t="shared" si="33"/>
        <v>50</v>
      </c>
      <c r="N235" s="8">
        <f t="shared" si="30"/>
        <v>100</v>
      </c>
      <c r="O235" s="8">
        <f t="shared" si="31"/>
        <v>0</v>
      </c>
      <c r="P235" s="8">
        <f t="shared" si="32"/>
        <v>66.5</v>
      </c>
      <c r="Q235" s="9">
        <f t="shared" si="34"/>
        <v>62.475000000000001</v>
      </c>
      <c r="R235" s="9">
        <f t="shared" si="35"/>
        <v>46.625</v>
      </c>
      <c r="S235" s="9">
        <f t="shared" si="36"/>
        <v>52.424999999999997</v>
      </c>
      <c r="T235" s="9">
        <f t="shared" si="37"/>
        <v>54.125</v>
      </c>
      <c r="U235" s="8">
        <f t="shared" si="38"/>
        <v>53.841666666666661</v>
      </c>
      <c r="V235" s="8">
        <f t="shared" si="39"/>
        <v>53.912499999999994</v>
      </c>
    </row>
    <row r="236" spans="1:22" ht="13.5" x14ac:dyDescent="0.25">
      <c r="A236" s="3">
        <f>RSI!A236</f>
        <v>42348</v>
      </c>
      <c r="B236" s="2">
        <f>RSI!B236</f>
        <v>3.7113</v>
      </c>
      <c r="C236" s="2">
        <f>RSI!I236</f>
        <v>55.216548778366324</v>
      </c>
      <c r="D236" s="2">
        <f>MACD!E236</f>
        <v>-6.262733165037293E-2</v>
      </c>
      <c r="E236" s="2">
        <f>MACD!F236</f>
        <v>-3.6967230869656052E-2</v>
      </c>
      <c r="F236" s="2">
        <f>'Moving Avg'!D236</f>
        <v>3.7011400000000001</v>
      </c>
      <c r="G236" s="2">
        <f>'Moving Avg'!F236</f>
        <v>3.6524599999999987</v>
      </c>
      <c r="H236" s="2">
        <f>'Moving Avg'!G236</f>
        <v>3.6639379999999999</v>
      </c>
      <c r="I236" s="2">
        <f>'Moving Avg'!H236</f>
        <v>3.7614364999999981</v>
      </c>
      <c r="J236" s="6" t="str">
        <f>OBV!F236</f>
        <v>BULLISH</v>
      </c>
      <c r="K236" s="6" t="str">
        <f>OBV!G236</f>
        <v>NEUTRAL</v>
      </c>
      <c r="L236" s="6" t="str">
        <f>OBV!H236</f>
        <v>BULLISH DIVERGENCE</v>
      </c>
      <c r="M236" s="8">
        <f t="shared" si="33"/>
        <v>50</v>
      </c>
      <c r="N236" s="8">
        <f t="shared" si="30"/>
        <v>100</v>
      </c>
      <c r="O236" s="8">
        <f t="shared" si="31"/>
        <v>0</v>
      </c>
      <c r="P236" s="8">
        <f t="shared" si="32"/>
        <v>66.5</v>
      </c>
      <c r="Q236" s="9">
        <f t="shared" si="34"/>
        <v>62.475000000000001</v>
      </c>
      <c r="R236" s="9">
        <f t="shared" si="35"/>
        <v>46.625</v>
      </c>
      <c r="S236" s="9">
        <f t="shared" si="36"/>
        <v>52.424999999999997</v>
      </c>
      <c r="T236" s="9">
        <f t="shared" si="37"/>
        <v>54.125</v>
      </c>
      <c r="U236" s="8">
        <f t="shared" si="38"/>
        <v>53.841666666666661</v>
      </c>
      <c r="V236" s="8">
        <f t="shared" si="39"/>
        <v>53.912499999999994</v>
      </c>
    </row>
    <row r="237" spans="1:22" ht="13.5" x14ac:dyDescent="0.25">
      <c r="A237" s="3">
        <f>RSI!A237</f>
        <v>42349</v>
      </c>
      <c r="B237" s="2">
        <f>RSI!B237</f>
        <v>3.7040000000000002</v>
      </c>
      <c r="C237" s="2">
        <f>RSI!I237</f>
        <v>54.227009795826028</v>
      </c>
      <c r="D237" s="2">
        <f>MACD!E237</f>
        <v>-5.8063698218002724E-2</v>
      </c>
      <c r="E237" s="2">
        <f>MACD!F237</f>
        <v>-4.1186524339325389E-2</v>
      </c>
      <c r="F237" s="2">
        <f>'Moving Avg'!D237</f>
        <v>3.6967799999999995</v>
      </c>
      <c r="G237" s="2">
        <f>'Moving Avg'!F237</f>
        <v>3.6589949999999996</v>
      </c>
      <c r="H237" s="2">
        <f>'Moving Avg'!G237</f>
        <v>3.6632119999999997</v>
      </c>
      <c r="I237" s="2">
        <f>'Moving Avg'!H237</f>
        <v>3.7609804999999978</v>
      </c>
      <c r="J237" s="6" t="str">
        <f>OBV!F237</f>
        <v>BULLISH</v>
      </c>
      <c r="K237" s="6" t="str">
        <f>OBV!G237</f>
        <v>NEUTRAL</v>
      </c>
      <c r="L237" s="6" t="str">
        <f>OBV!H237</f>
        <v>BULLISH DIVERGENCE</v>
      </c>
      <c r="M237" s="8">
        <f t="shared" si="33"/>
        <v>50</v>
      </c>
      <c r="N237" s="8">
        <f t="shared" si="30"/>
        <v>45</v>
      </c>
      <c r="O237" s="8">
        <f t="shared" si="31"/>
        <v>0</v>
      </c>
      <c r="P237" s="8">
        <f t="shared" si="32"/>
        <v>66.5</v>
      </c>
      <c r="Q237" s="9">
        <f t="shared" si="34"/>
        <v>43.225000000000001</v>
      </c>
      <c r="R237" s="9">
        <f t="shared" si="35"/>
        <v>35.625</v>
      </c>
      <c r="S237" s="9">
        <f t="shared" si="36"/>
        <v>44.174999999999997</v>
      </c>
      <c r="T237" s="9">
        <f t="shared" si="37"/>
        <v>40.375</v>
      </c>
      <c r="U237" s="8">
        <f t="shared" si="38"/>
        <v>41.008333333333333</v>
      </c>
      <c r="V237" s="8">
        <f t="shared" si="39"/>
        <v>40.849999999999994</v>
      </c>
    </row>
    <row r="238" spans="1:22" ht="13.5" x14ac:dyDescent="0.25">
      <c r="A238" s="3">
        <f>RSI!A238</f>
        <v>42352</v>
      </c>
      <c r="B238" s="2">
        <f>RSI!B238</f>
        <v>3.6314000000000002</v>
      </c>
      <c r="C238" s="2">
        <f>RSI!I238</f>
        <v>45.494805190700291</v>
      </c>
      <c r="D238" s="2">
        <f>MACD!E238</f>
        <v>-5.9089185435171832E-2</v>
      </c>
      <c r="E238" s="2">
        <f>MACD!F238</f>
        <v>-4.4767056558494681E-2</v>
      </c>
      <c r="F238" s="2">
        <f>'Moving Avg'!D238</f>
        <v>3.6967800000000004</v>
      </c>
      <c r="G238" s="2">
        <f>'Moving Avg'!F238</f>
        <v>3.6589949999999996</v>
      </c>
      <c r="H238" s="2">
        <f>'Moving Avg'!G238</f>
        <v>3.6610340000000003</v>
      </c>
      <c r="I238" s="2">
        <f>'Moving Avg'!H238</f>
        <v>3.7603359999999975</v>
      </c>
      <c r="J238" s="6" t="str">
        <f>OBV!F238</f>
        <v>BULLISH</v>
      </c>
      <c r="K238" s="6" t="str">
        <f>OBV!G238</f>
        <v>NEUTRAL</v>
      </c>
      <c r="L238" s="6" t="str">
        <f>OBV!H238</f>
        <v>NEUTRAL</v>
      </c>
      <c r="M238" s="8">
        <f t="shared" si="33"/>
        <v>50</v>
      </c>
      <c r="N238" s="8">
        <f t="shared" si="30"/>
        <v>45</v>
      </c>
      <c r="O238" s="8">
        <f t="shared" si="31"/>
        <v>0</v>
      </c>
      <c r="P238" s="8">
        <f t="shared" si="32"/>
        <v>49.5</v>
      </c>
      <c r="Q238" s="9">
        <f t="shared" si="34"/>
        <v>40.674999999999997</v>
      </c>
      <c r="R238" s="9">
        <f t="shared" si="35"/>
        <v>31.375</v>
      </c>
      <c r="S238" s="9">
        <f t="shared" si="36"/>
        <v>36.525000000000006</v>
      </c>
      <c r="T238" s="9">
        <f t="shared" si="37"/>
        <v>36.125</v>
      </c>
      <c r="U238" s="8">
        <f t="shared" si="38"/>
        <v>36.19166666666667</v>
      </c>
      <c r="V238" s="8">
        <f t="shared" si="39"/>
        <v>36.174999999999997</v>
      </c>
    </row>
    <row r="239" spans="1:22" ht="13.5" x14ac:dyDescent="0.25">
      <c r="A239" s="3">
        <f>RSI!A239</f>
        <v>42353</v>
      </c>
      <c r="B239" s="2">
        <f>RSI!B239</f>
        <v>3.6314000000000002</v>
      </c>
      <c r="C239" s="2">
        <f>RSI!I239</f>
        <v>45.494805190700291</v>
      </c>
      <c r="D239" s="2">
        <f>MACD!E239</f>
        <v>-3.5131499517737641E-2</v>
      </c>
      <c r="E239" s="2">
        <f>MACD!F239</f>
        <v>-4.2839945150343277E-2</v>
      </c>
      <c r="F239" s="2">
        <f>'Moving Avg'!D239</f>
        <v>3.6793399999999998</v>
      </c>
      <c r="G239" s="2">
        <f>'Moving Avg'!F239</f>
        <v>3.658995</v>
      </c>
      <c r="H239" s="2">
        <f>'Moving Avg'!G239</f>
        <v>3.6588560000000006</v>
      </c>
      <c r="I239" s="2">
        <f>'Moving Avg'!H239</f>
        <v>3.759516999999998</v>
      </c>
      <c r="J239" s="6" t="str">
        <f>OBV!F239</f>
        <v>BEARISH</v>
      </c>
      <c r="K239" s="6" t="str">
        <f>OBV!G239</f>
        <v>NEUTRAL</v>
      </c>
      <c r="L239" s="6" t="str">
        <f>OBV!H239</f>
        <v>CONFIRMED BEARISH</v>
      </c>
      <c r="M239" s="8">
        <f t="shared" si="33"/>
        <v>50</v>
      </c>
      <c r="N239" s="8">
        <f t="shared" si="30"/>
        <v>0</v>
      </c>
      <c r="O239" s="8">
        <f t="shared" si="31"/>
        <v>0</v>
      </c>
      <c r="P239" s="8">
        <f t="shared" si="32"/>
        <v>16.5</v>
      </c>
      <c r="Q239" s="9">
        <f t="shared" si="34"/>
        <v>19.975000000000001</v>
      </c>
      <c r="R239" s="9">
        <f t="shared" si="35"/>
        <v>14.125</v>
      </c>
      <c r="S239" s="9">
        <f t="shared" si="36"/>
        <v>14.925000000000001</v>
      </c>
      <c r="T239" s="9">
        <f t="shared" si="37"/>
        <v>16.625</v>
      </c>
      <c r="U239" s="8">
        <f t="shared" si="38"/>
        <v>16.341666666666669</v>
      </c>
      <c r="V239" s="8">
        <f t="shared" si="39"/>
        <v>16.412500000000001</v>
      </c>
    </row>
    <row r="240" spans="1:22" ht="13.5" x14ac:dyDescent="0.25">
      <c r="A240" s="3">
        <f>RSI!A240</f>
        <v>42354</v>
      </c>
      <c r="B240" s="2">
        <f>RSI!B240</f>
        <v>3.6240999999999999</v>
      </c>
      <c r="C240" s="2">
        <f>RSI!I240</f>
        <v>44.656222611007479</v>
      </c>
      <c r="D240" s="2">
        <f>MACD!E240</f>
        <v>-1.409591653948894E-2</v>
      </c>
      <c r="E240" s="2">
        <f>MACD!F240</f>
        <v>-3.7091139428172409E-2</v>
      </c>
      <c r="F240" s="2">
        <f>'Moving Avg'!D240</f>
        <v>3.6604399999999999</v>
      </c>
      <c r="G240" s="2">
        <f>'Moving Avg'!F240</f>
        <v>3.65863</v>
      </c>
      <c r="H240" s="2">
        <f>'Moving Avg'!G240</f>
        <v>3.6578380000000004</v>
      </c>
      <c r="I240" s="2">
        <f>'Moving Avg'!H240</f>
        <v>3.7584874999999984</v>
      </c>
      <c r="J240" s="6" t="str">
        <f>OBV!F240</f>
        <v>BEARISH</v>
      </c>
      <c r="K240" s="6" t="str">
        <f>OBV!G240</f>
        <v>NEUTRAL</v>
      </c>
      <c r="L240" s="6" t="str">
        <f>OBV!H240</f>
        <v>CONFIRMED BEARISH</v>
      </c>
      <c r="M240" s="8">
        <f t="shared" si="33"/>
        <v>50</v>
      </c>
      <c r="N240" s="8">
        <f t="shared" si="30"/>
        <v>0</v>
      </c>
      <c r="O240" s="8">
        <f t="shared" si="31"/>
        <v>0</v>
      </c>
      <c r="P240" s="8">
        <f t="shared" si="32"/>
        <v>16.5</v>
      </c>
      <c r="Q240" s="9">
        <f t="shared" si="34"/>
        <v>19.975000000000001</v>
      </c>
      <c r="R240" s="9">
        <f t="shared" si="35"/>
        <v>14.125</v>
      </c>
      <c r="S240" s="9">
        <f t="shared" si="36"/>
        <v>14.925000000000001</v>
      </c>
      <c r="T240" s="9">
        <f t="shared" si="37"/>
        <v>16.625</v>
      </c>
      <c r="U240" s="8">
        <f t="shared" si="38"/>
        <v>16.341666666666669</v>
      </c>
      <c r="V240" s="8">
        <f t="shared" si="39"/>
        <v>16.412500000000001</v>
      </c>
    </row>
    <row r="241" spans="1:22" ht="13.5" x14ac:dyDescent="0.25">
      <c r="A241" s="3">
        <f>RSI!A241</f>
        <v>42355</v>
      </c>
      <c r="B241" s="2">
        <f>RSI!B241</f>
        <v>3.7040000000000002</v>
      </c>
      <c r="C241" s="2">
        <f>RSI!I241</f>
        <v>54.53437636522316</v>
      </c>
      <c r="D241" s="2">
        <f>MACD!E241</f>
        <v>-3.0885974934027338E-3</v>
      </c>
      <c r="E241" s="2">
        <f>MACD!F241</f>
        <v>-3.0290631041218475E-2</v>
      </c>
      <c r="F241" s="2">
        <f>'Moving Avg'!D241</f>
        <v>3.6589799999999997</v>
      </c>
      <c r="G241" s="2">
        <f>'Moving Avg'!F241</f>
        <v>3.6626249999999998</v>
      </c>
      <c r="H241" s="2">
        <f>'Moving Avg'!G241</f>
        <v>3.6571120000000015</v>
      </c>
      <c r="I241" s="2">
        <f>'Moving Avg'!H241</f>
        <v>3.7582059999999986</v>
      </c>
      <c r="J241" s="6" t="str">
        <f>OBV!F241</f>
        <v>BEARISH</v>
      </c>
      <c r="K241" s="6" t="str">
        <f>OBV!G241</f>
        <v>NEUTRAL</v>
      </c>
      <c r="L241" s="6" t="str">
        <f>OBV!H241</f>
        <v>CONFIRMED BEARISH</v>
      </c>
      <c r="M241" s="8">
        <f t="shared" si="33"/>
        <v>50</v>
      </c>
      <c r="N241" s="8">
        <f t="shared" si="30"/>
        <v>0</v>
      </c>
      <c r="O241" s="8">
        <f t="shared" si="31"/>
        <v>0</v>
      </c>
      <c r="P241" s="8">
        <f t="shared" si="32"/>
        <v>16.5</v>
      </c>
      <c r="Q241" s="9">
        <f t="shared" si="34"/>
        <v>19.975000000000001</v>
      </c>
      <c r="R241" s="9">
        <f t="shared" si="35"/>
        <v>14.125</v>
      </c>
      <c r="S241" s="9">
        <f t="shared" si="36"/>
        <v>14.925000000000001</v>
      </c>
      <c r="T241" s="9">
        <f t="shared" si="37"/>
        <v>16.625</v>
      </c>
      <c r="U241" s="8">
        <f t="shared" si="38"/>
        <v>16.341666666666669</v>
      </c>
      <c r="V241" s="8">
        <f t="shared" si="39"/>
        <v>16.412500000000001</v>
      </c>
    </row>
    <row r="242" spans="1:22" ht="13.5" x14ac:dyDescent="0.25">
      <c r="A242" s="3">
        <f>RSI!A242</f>
        <v>42356</v>
      </c>
      <c r="B242" s="2">
        <f>RSI!B242</f>
        <v>3.6894999999999998</v>
      </c>
      <c r="C242" s="2">
        <f>RSI!I242</f>
        <v>52.696179504749033</v>
      </c>
      <c r="D242" s="2">
        <f>MACD!E242</f>
        <v>4.8275481694100009E-3</v>
      </c>
      <c r="E242" s="2">
        <f>MACD!F242</f>
        <v>-2.3266995199092783E-2</v>
      </c>
      <c r="F242" s="2">
        <f>'Moving Avg'!D242</f>
        <v>3.6560800000000002</v>
      </c>
      <c r="G242" s="2">
        <f>'Moving Avg'!F242</f>
        <v>3.6658949999999999</v>
      </c>
      <c r="H242" s="2">
        <f>'Moving Avg'!G242</f>
        <v>3.6575480000000011</v>
      </c>
      <c r="I242" s="2">
        <f>'Moving Avg'!H242</f>
        <v>3.757677499999998</v>
      </c>
      <c r="J242" s="6" t="str">
        <f>OBV!F242</f>
        <v>BEARISH</v>
      </c>
      <c r="K242" s="6" t="str">
        <f>OBV!G242</f>
        <v>STRONG</v>
      </c>
      <c r="L242" s="6" t="str">
        <f>OBV!H242</f>
        <v>CONFIRMED BEARISH</v>
      </c>
      <c r="M242" s="8">
        <f t="shared" si="33"/>
        <v>50</v>
      </c>
      <c r="N242" s="8">
        <f t="shared" si="30"/>
        <v>0</v>
      </c>
      <c r="O242" s="8">
        <f t="shared" si="31"/>
        <v>0</v>
      </c>
      <c r="P242" s="8">
        <f t="shared" si="32"/>
        <v>33</v>
      </c>
      <c r="Q242" s="9">
        <f t="shared" si="34"/>
        <v>22.45</v>
      </c>
      <c r="R242" s="9">
        <f t="shared" si="35"/>
        <v>18.25</v>
      </c>
      <c r="S242" s="9">
        <f t="shared" si="36"/>
        <v>22.35</v>
      </c>
      <c r="T242" s="9">
        <f t="shared" si="37"/>
        <v>20.75</v>
      </c>
      <c r="U242" s="8">
        <f t="shared" si="38"/>
        <v>21.016666666666669</v>
      </c>
      <c r="V242" s="8">
        <f t="shared" si="39"/>
        <v>20.950000000000003</v>
      </c>
    </row>
    <row r="243" spans="1:22" ht="13.5" x14ac:dyDescent="0.25">
      <c r="A243" s="3">
        <f>RSI!A243</f>
        <v>42359</v>
      </c>
      <c r="B243" s="2">
        <f>RSI!B243</f>
        <v>3.5951</v>
      </c>
      <c r="C243" s="2">
        <f>RSI!I243</f>
        <v>42.623229153781836</v>
      </c>
      <c r="D243" s="2">
        <f>MACD!E243</f>
        <v>3.8578326839280308E-3</v>
      </c>
      <c r="E243" s="2">
        <f>MACD!F243</f>
        <v>-1.7842029622488619E-2</v>
      </c>
      <c r="F243" s="2">
        <f>'Moving Avg'!D243</f>
        <v>3.6488199999999997</v>
      </c>
      <c r="G243" s="2">
        <f>'Moving Avg'!F243</f>
        <v>3.6658949999999999</v>
      </c>
      <c r="H243" s="2">
        <f>'Moving Avg'!G243</f>
        <v>3.6547880000000017</v>
      </c>
      <c r="I243" s="2">
        <f>'Moving Avg'!H243</f>
        <v>3.7568514999999985</v>
      </c>
      <c r="J243" s="6" t="str">
        <f>OBV!F243</f>
        <v>BEARISH</v>
      </c>
      <c r="K243" s="6" t="str">
        <f>OBV!G243</f>
        <v>STRONG</v>
      </c>
      <c r="L243" s="6" t="str">
        <f>OBV!H243</f>
        <v>CONFIRMED BEARISH</v>
      </c>
      <c r="M243" s="8">
        <f t="shared" si="33"/>
        <v>50</v>
      </c>
      <c r="N243" s="8">
        <f t="shared" si="30"/>
        <v>0</v>
      </c>
      <c r="O243" s="8">
        <f t="shared" si="31"/>
        <v>0</v>
      </c>
      <c r="P243" s="8">
        <f t="shared" si="32"/>
        <v>33</v>
      </c>
      <c r="Q243" s="9">
        <f t="shared" si="34"/>
        <v>22.45</v>
      </c>
      <c r="R243" s="9">
        <f t="shared" si="35"/>
        <v>18.25</v>
      </c>
      <c r="S243" s="9">
        <f t="shared" si="36"/>
        <v>22.35</v>
      </c>
      <c r="T243" s="9">
        <f t="shared" si="37"/>
        <v>20.75</v>
      </c>
      <c r="U243" s="8">
        <f t="shared" si="38"/>
        <v>21.016666666666669</v>
      </c>
      <c r="V243" s="8">
        <f t="shared" si="39"/>
        <v>20.950000000000003</v>
      </c>
    </row>
    <row r="244" spans="1:22" ht="13.5" x14ac:dyDescent="0.25">
      <c r="A244" s="3">
        <f>RSI!A244</f>
        <v>42360</v>
      </c>
      <c r="B244" s="2">
        <f>RSI!B244</f>
        <v>3.6677</v>
      </c>
      <c r="C244" s="2">
        <f>RSI!I244</f>
        <v>50.465388062015009</v>
      </c>
      <c r="D244" s="2">
        <f>MACD!E244</f>
        <v>1.1505402230243877E-2</v>
      </c>
      <c r="E244" s="2">
        <f>MACD!F244</f>
        <v>-1.1972543251942119E-2</v>
      </c>
      <c r="F244" s="2">
        <f>'Moving Avg'!D244</f>
        <v>3.6560800000000002</v>
      </c>
      <c r="G244" s="2">
        <f>'Moving Avg'!F244</f>
        <v>3.6698900000000001</v>
      </c>
      <c r="H244" s="2">
        <f>'Moving Avg'!G244</f>
        <v>3.6540620000000015</v>
      </c>
      <c r="I244" s="2">
        <f>'Moving Avg'!H244</f>
        <v>3.7563884999999981</v>
      </c>
      <c r="J244" s="6" t="str">
        <f>OBV!F244</f>
        <v>BEARISH</v>
      </c>
      <c r="K244" s="6" t="str">
        <f>OBV!G244</f>
        <v>NEUTRAL</v>
      </c>
      <c r="L244" s="6" t="str">
        <f>OBV!H244</f>
        <v>BEARISH DIVERGENCE</v>
      </c>
      <c r="M244" s="8">
        <f t="shared" si="33"/>
        <v>50</v>
      </c>
      <c r="N244" s="8">
        <f t="shared" si="30"/>
        <v>0</v>
      </c>
      <c r="O244" s="8">
        <f t="shared" si="31"/>
        <v>0</v>
      </c>
      <c r="P244" s="8">
        <f t="shared" si="32"/>
        <v>16.5</v>
      </c>
      <c r="Q244" s="9">
        <f t="shared" si="34"/>
        <v>19.975000000000001</v>
      </c>
      <c r="R244" s="9">
        <f t="shared" si="35"/>
        <v>14.125</v>
      </c>
      <c r="S244" s="9">
        <f t="shared" si="36"/>
        <v>14.925000000000001</v>
      </c>
      <c r="T244" s="9">
        <f t="shared" si="37"/>
        <v>16.625</v>
      </c>
      <c r="U244" s="8">
        <f t="shared" si="38"/>
        <v>16.341666666666669</v>
      </c>
      <c r="V244" s="8">
        <f t="shared" si="39"/>
        <v>16.412500000000001</v>
      </c>
    </row>
    <row r="245" spans="1:22" ht="13.5" x14ac:dyDescent="0.25">
      <c r="A245" s="3">
        <f>RSI!A245</f>
        <v>42361</v>
      </c>
      <c r="B245" s="2">
        <f>RSI!B245</f>
        <v>3.6532</v>
      </c>
      <c r="C245" s="2">
        <f>RSI!I245</f>
        <v>49.024182398601958</v>
      </c>
      <c r="D245" s="2">
        <f>MACD!E245</f>
        <v>1.9020103131428545E-2</v>
      </c>
      <c r="E245" s="2">
        <f>MACD!F245</f>
        <v>-5.7740139752679859E-3</v>
      </c>
      <c r="F245" s="2">
        <f>'Moving Avg'!D245</f>
        <v>3.6619000000000002</v>
      </c>
      <c r="G245" s="2">
        <f>'Moving Avg'!F245</f>
        <v>3.6731600000000002</v>
      </c>
      <c r="H245" s="2">
        <f>'Moving Avg'!G245</f>
        <v>3.6530460000000016</v>
      </c>
      <c r="I245" s="2">
        <f>'Moving Avg'!H245</f>
        <v>3.7553304999999977</v>
      </c>
      <c r="J245" s="6" t="str">
        <f>OBV!F245</f>
        <v>BEARISH</v>
      </c>
      <c r="K245" s="6" t="str">
        <f>OBV!G245</f>
        <v>NEUTRAL</v>
      </c>
      <c r="L245" s="6" t="str">
        <f>OBV!H245</f>
        <v>BEARISH DIVERGENCE</v>
      </c>
      <c r="M245" s="8">
        <f t="shared" si="33"/>
        <v>50</v>
      </c>
      <c r="N245" s="8">
        <f t="shared" si="30"/>
        <v>0</v>
      </c>
      <c r="O245" s="8">
        <f t="shared" si="31"/>
        <v>0</v>
      </c>
      <c r="P245" s="8">
        <f t="shared" si="32"/>
        <v>16.5</v>
      </c>
      <c r="Q245" s="9">
        <f t="shared" si="34"/>
        <v>19.975000000000001</v>
      </c>
      <c r="R245" s="9">
        <f t="shared" si="35"/>
        <v>14.125</v>
      </c>
      <c r="S245" s="9">
        <f t="shared" si="36"/>
        <v>14.925000000000001</v>
      </c>
      <c r="T245" s="9">
        <f t="shared" si="37"/>
        <v>16.625</v>
      </c>
      <c r="U245" s="8">
        <f t="shared" si="38"/>
        <v>16.341666666666669</v>
      </c>
      <c r="V245" s="8">
        <f t="shared" si="39"/>
        <v>16.412500000000001</v>
      </c>
    </row>
    <row r="246" spans="1:22" ht="13.5" x14ac:dyDescent="0.25">
      <c r="A246" s="3">
        <f>RSI!A246</f>
        <v>42363</v>
      </c>
      <c r="B246" s="2">
        <f>RSI!B246</f>
        <v>3.5588000000000002</v>
      </c>
      <c r="C246" s="2">
        <f>RSI!I246</f>
        <v>40.845784126061901</v>
      </c>
      <c r="D246" s="2">
        <f>MACD!E246</f>
        <v>3.1305750810346034E-2</v>
      </c>
      <c r="E246" s="2">
        <f>MACD!F246</f>
        <v>1.6419389818548178E-3</v>
      </c>
      <c r="F246" s="2">
        <f>'Moving Avg'!D246</f>
        <v>3.63286</v>
      </c>
      <c r="G246" s="2">
        <f>'Moving Avg'!F246</f>
        <v>3.6720700000000002</v>
      </c>
      <c r="H246" s="2">
        <f>'Moving Avg'!G246</f>
        <v>3.650142000000002</v>
      </c>
      <c r="I246" s="2">
        <f>'Moving Avg'!H246</f>
        <v>3.7539744999999982</v>
      </c>
      <c r="J246" s="6" t="str">
        <f>OBV!F246</f>
        <v>BEARISH</v>
      </c>
      <c r="K246" s="6" t="str">
        <f>OBV!G246</f>
        <v>NEUTRAL</v>
      </c>
      <c r="L246" s="6" t="str">
        <f>OBV!H246</f>
        <v>CONFIRMED BEARISH</v>
      </c>
      <c r="M246" s="8">
        <f t="shared" si="33"/>
        <v>50</v>
      </c>
      <c r="N246" s="8">
        <f t="shared" si="30"/>
        <v>0</v>
      </c>
      <c r="O246" s="8">
        <f t="shared" si="31"/>
        <v>0</v>
      </c>
      <c r="P246" s="8">
        <f t="shared" si="32"/>
        <v>16.5</v>
      </c>
      <c r="Q246" s="9">
        <f t="shared" si="34"/>
        <v>19.975000000000001</v>
      </c>
      <c r="R246" s="9">
        <f t="shared" si="35"/>
        <v>14.125</v>
      </c>
      <c r="S246" s="9">
        <f t="shared" si="36"/>
        <v>14.925000000000001</v>
      </c>
      <c r="T246" s="9">
        <f t="shared" si="37"/>
        <v>16.625</v>
      </c>
      <c r="U246" s="8">
        <f t="shared" si="38"/>
        <v>16.341666666666669</v>
      </c>
      <c r="V246" s="8">
        <f t="shared" si="39"/>
        <v>16.412500000000001</v>
      </c>
    </row>
    <row r="247" spans="1:22" ht="13.5" x14ac:dyDescent="0.25">
      <c r="A247" s="3">
        <f>RSI!A247</f>
        <v>42366</v>
      </c>
      <c r="B247" s="2">
        <f>RSI!B247</f>
        <v>3.6314000000000002</v>
      </c>
      <c r="C247" s="2">
        <f>RSI!I247</f>
        <v>48.026811286037884</v>
      </c>
      <c r="D247" s="2">
        <f>MACD!E247</f>
        <v>3.5811534595135086E-2</v>
      </c>
      <c r="E247" s="2">
        <f>MACD!F247</f>
        <v>8.4758581045108715E-3</v>
      </c>
      <c r="F247" s="2">
        <f>'Moving Avg'!D247</f>
        <v>3.6212400000000002</v>
      </c>
      <c r="G247" s="2">
        <f>'Moving Avg'!F247</f>
        <v>3.6709800000000001</v>
      </c>
      <c r="H247" s="2">
        <f>'Moving Avg'!G247</f>
        <v>3.6488340000000017</v>
      </c>
      <c r="I247" s="2">
        <f>'Moving Avg'!H247</f>
        <v>3.7528424999999981</v>
      </c>
      <c r="J247" s="6" t="str">
        <f>OBV!F247</f>
        <v>BULLISH</v>
      </c>
      <c r="K247" s="6" t="str">
        <f>OBV!G247</f>
        <v>WEAK</v>
      </c>
      <c r="L247" s="6" t="str">
        <f>OBV!H247</f>
        <v>BULLISH DIVERGENCE</v>
      </c>
      <c r="M247" s="8">
        <f t="shared" si="33"/>
        <v>50</v>
      </c>
      <c r="N247" s="8">
        <f t="shared" si="30"/>
        <v>0</v>
      </c>
      <c r="O247" s="8">
        <f t="shared" si="31"/>
        <v>0</v>
      </c>
      <c r="P247" s="8">
        <f t="shared" si="32"/>
        <v>50</v>
      </c>
      <c r="Q247" s="9">
        <f t="shared" si="34"/>
        <v>25</v>
      </c>
      <c r="R247" s="9">
        <f t="shared" si="35"/>
        <v>22.5</v>
      </c>
      <c r="S247" s="9">
        <f t="shared" si="36"/>
        <v>30</v>
      </c>
      <c r="T247" s="9">
        <f t="shared" si="37"/>
        <v>25</v>
      </c>
      <c r="U247" s="8">
        <f t="shared" si="38"/>
        <v>25.833333333333332</v>
      </c>
      <c r="V247" s="8">
        <f t="shared" si="39"/>
        <v>25.625</v>
      </c>
    </row>
    <row r="248" spans="1:22" ht="13.5" x14ac:dyDescent="0.25">
      <c r="A248" s="3">
        <f>RSI!A248</f>
        <v>42367</v>
      </c>
      <c r="B248" s="2">
        <f>RSI!B248</f>
        <v>3.6240999999999999</v>
      </c>
      <c r="C248" s="2">
        <f>RSI!I248</f>
        <v>47.403673922796159</v>
      </c>
      <c r="D248" s="2">
        <f>MACD!E248</f>
        <v>2.9132458818601048E-2</v>
      </c>
      <c r="E248" s="2">
        <f>MACD!F248</f>
        <v>1.2607178247328907E-2</v>
      </c>
      <c r="F248" s="2">
        <f>'Moving Avg'!D248</f>
        <v>3.6270399999999996</v>
      </c>
      <c r="G248" s="2">
        <f>'Moving Avg'!F248</f>
        <v>3.6727949999999998</v>
      </c>
      <c r="H248" s="2">
        <f>'Moving Avg'!G248</f>
        <v>3.6479620000000015</v>
      </c>
      <c r="I248" s="2">
        <f>'Moving Avg'!H248</f>
        <v>3.7518129999999981</v>
      </c>
      <c r="J248" s="6" t="str">
        <f>OBV!F248</f>
        <v>BULLISH</v>
      </c>
      <c r="K248" s="6" t="str">
        <f>OBV!G248</f>
        <v>WEAK</v>
      </c>
      <c r="L248" s="6" t="str">
        <f>OBV!H248</f>
        <v>CONFIRMED BULLISH</v>
      </c>
      <c r="M248" s="8">
        <f t="shared" si="33"/>
        <v>50</v>
      </c>
      <c r="N248" s="8">
        <f t="shared" si="30"/>
        <v>0</v>
      </c>
      <c r="O248" s="8">
        <f t="shared" si="31"/>
        <v>0</v>
      </c>
      <c r="P248" s="8">
        <f t="shared" si="32"/>
        <v>67</v>
      </c>
      <c r="Q248" s="9">
        <f t="shared" si="34"/>
        <v>27.549999999999997</v>
      </c>
      <c r="R248" s="9">
        <f t="shared" si="35"/>
        <v>26.75</v>
      </c>
      <c r="S248" s="9">
        <f t="shared" si="36"/>
        <v>37.650000000000006</v>
      </c>
      <c r="T248" s="9">
        <f t="shared" si="37"/>
        <v>29.25</v>
      </c>
      <c r="U248" s="8">
        <f t="shared" si="38"/>
        <v>30.650000000000002</v>
      </c>
      <c r="V248" s="8">
        <f t="shared" si="39"/>
        <v>30.3</v>
      </c>
    </row>
    <row r="249" spans="1:22" ht="13.5" x14ac:dyDescent="0.25">
      <c r="A249" s="3">
        <f>RSI!A249</f>
        <v>42368</v>
      </c>
      <c r="B249" s="2">
        <f>RSI!B249</f>
        <v>3.4862000000000002</v>
      </c>
      <c r="C249" s="2">
        <f>RSI!I249</f>
        <v>37.504309667368403</v>
      </c>
      <c r="D249" s="2">
        <f>MACD!E249</f>
        <v>3.3865576557001731E-2</v>
      </c>
      <c r="E249" s="2">
        <f>MACD!F249</f>
        <v>1.6858857909263475E-2</v>
      </c>
      <c r="F249" s="2">
        <f>'Moving Avg'!D249</f>
        <v>3.5907399999999994</v>
      </c>
      <c r="G249" s="2">
        <f>'Moving Avg'!F249</f>
        <v>3.6597250000000003</v>
      </c>
      <c r="H249" s="2">
        <f>'Moving Avg'!G249</f>
        <v>3.6443320000000012</v>
      </c>
      <c r="I249" s="2">
        <f>'Moving Avg'!H249</f>
        <v>3.7501289999999985</v>
      </c>
      <c r="J249" s="6" t="str">
        <f>OBV!F249</f>
        <v>BULLISH</v>
      </c>
      <c r="K249" s="6" t="str">
        <f>OBV!G249</f>
        <v>NEUTRAL</v>
      </c>
      <c r="L249" s="6" t="str">
        <f>OBV!H249</f>
        <v>BULLISH DIVERGENCE</v>
      </c>
      <c r="M249" s="8">
        <f t="shared" si="33"/>
        <v>50</v>
      </c>
      <c r="N249" s="8">
        <f t="shared" si="30"/>
        <v>0</v>
      </c>
      <c r="O249" s="8">
        <f t="shared" si="31"/>
        <v>0</v>
      </c>
      <c r="P249" s="8">
        <f t="shared" si="32"/>
        <v>66.5</v>
      </c>
      <c r="Q249" s="9">
        <f t="shared" si="34"/>
        <v>27.475000000000001</v>
      </c>
      <c r="R249" s="9">
        <f t="shared" si="35"/>
        <v>26.625</v>
      </c>
      <c r="S249" s="9">
        <f t="shared" si="36"/>
        <v>37.424999999999997</v>
      </c>
      <c r="T249" s="9">
        <f t="shared" si="37"/>
        <v>29.125</v>
      </c>
      <c r="U249" s="8">
        <f t="shared" si="38"/>
        <v>30.508333333333336</v>
      </c>
      <c r="V249" s="8">
        <f t="shared" si="39"/>
        <v>30.162500000000001</v>
      </c>
    </row>
    <row r="250" spans="1:22" ht="13.5" x14ac:dyDescent="0.25">
      <c r="A250" s="3">
        <f>RSI!A250</f>
        <v>42369</v>
      </c>
      <c r="B250" s="2">
        <f>RSI!B250</f>
        <v>3.5878000000000001</v>
      </c>
      <c r="C250" s="2">
        <f>RSI!I250</f>
        <v>46.38761439999589</v>
      </c>
      <c r="D250" s="2">
        <f>MACD!E250</f>
        <v>3.0193625194700591E-2</v>
      </c>
      <c r="E250" s="2">
        <f>MACD!F250</f>
        <v>1.9525811366350898E-2</v>
      </c>
      <c r="F250" s="2">
        <f>'Moving Avg'!D250</f>
        <v>3.5776600000000003</v>
      </c>
      <c r="G250" s="2">
        <f>'Moving Avg'!F250</f>
        <v>3.651735</v>
      </c>
      <c r="H250" s="2">
        <f>'Moving Avg'!G250</f>
        <v>3.6422980000000011</v>
      </c>
      <c r="I250" s="2">
        <f>'Moving Avg'!H250</f>
        <v>3.748917999999998</v>
      </c>
      <c r="J250" s="6" t="str">
        <f>OBV!F250</f>
        <v>BULLISH</v>
      </c>
      <c r="K250" s="6" t="str">
        <f>OBV!G250</f>
        <v>WEAK</v>
      </c>
      <c r="L250" s="6" t="str">
        <f>OBV!H250</f>
        <v>BULLISH DIVERGENCE</v>
      </c>
      <c r="M250" s="8">
        <f t="shared" si="33"/>
        <v>50</v>
      </c>
      <c r="N250" s="8">
        <f t="shared" si="30"/>
        <v>0</v>
      </c>
      <c r="O250" s="8">
        <f t="shared" si="31"/>
        <v>0</v>
      </c>
      <c r="P250" s="8">
        <f t="shared" si="32"/>
        <v>50</v>
      </c>
      <c r="Q250" s="9">
        <f t="shared" si="34"/>
        <v>25</v>
      </c>
      <c r="R250" s="9">
        <f t="shared" si="35"/>
        <v>22.5</v>
      </c>
      <c r="S250" s="9">
        <f t="shared" si="36"/>
        <v>30</v>
      </c>
      <c r="T250" s="9">
        <f t="shared" si="37"/>
        <v>25</v>
      </c>
      <c r="U250" s="8">
        <f t="shared" si="38"/>
        <v>25.833333333333332</v>
      </c>
      <c r="V250" s="8">
        <f t="shared" si="39"/>
        <v>25.625</v>
      </c>
    </row>
    <row r="251" spans="1:22" ht="13.5" x14ac:dyDescent="0.25">
      <c r="A251" s="3">
        <f>RSI!A251</f>
        <v>42373</v>
      </c>
      <c r="B251" s="2">
        <f>RSI!B251</f>
        <v>3.6894999999999998</v>
      </c>
      <c r="C251" s="2">
        <f>RSI!I251</f>
        <v>53.511002410030123</v>
      </c>
      <c r="D251" s="2">
        <f>MACD!E251</f>
        <v>3.2145302900080441E-2</v>
      </c>
      <c r="E251" s="2">
        <f>MACD!F251</f>
        <v>2.2049709673096808E-2</v>
      </c>
      <c r="F251" s="2">
        <f>'Moving Avg'!D251</f>
        <v>3.6037999999999997</v>
      </c>
      <c r="G251" s="2">
        <f>'Moving Avg'!F251</f>
        <v>3.6491950000000002</v>
      </c>
      <c r="H251" s="2">
        <f>'Moving Avg'!G251</f>
        <v>3.6427340000000008</v>
      </c>
      <c r="I251" s="2">
        <f>'Moving Avg'!H251</f>
        <v>3.7482154999999984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  <c r="M251" s="8">
        <f t="shared" si="33"/>
        <v>50</v>
      </c>
      <c r="N251" s="8">
        <f t="shared" si="30"/>
        <v>0</v>
      </c>
      <c r="O251" s="8">
        <f t="shared" si="31"/>
        <v>0</v>
      </c>
      <c r="P251" s="8">
        <f t="shared" si="32"/>
        <v>67</v>
      </c>
      <c r="Q251" s="9">
        <f t="shared" si="34"/>
        <v>27.549999999999997</v>
      </c>
      <c r="R251" s="9">
        <f t="shared" si="35"/>
        <v>26.75</v>
      </c>
      <c r="S251" s="9">
        <f t="shared" si="36"/>
        <v>37.650000000000006</v>
      </c>
      <c r="T251" s="9">
        <f t="shared" si="37"/>
        <v>29.25</v>
      </c>
      <c r="U251" s="8">
        <f t="shared" si="38"/>
        <v>30.650000000000002</v>
      </c>
      <c r="V251" s="8">
        <f t="shared" si="39"/>
        <v>30.3</v>
      </c>
    </row>
    <row r="252" spans="1:22" ht="13.5" x14ac:dyDescent="0.25">
      <c r="A252" s="3">
        <f>RSI!A252</f>
        <v>42374</v>
      </c>
      <c r="B252" s="2">
        <f>RSI!B252</f>
        <v>3.6894999999999998</v>
      </c>
      <c r="C252" s="2">
        <f>RSI!I252</f>
        <v>53.511002410030123</v>
      </c>
      <c r="D252" s="2">
        <f>MACD!E252</f>
        <v>3.124253981569014E-2</v>
      </c>
      <c r="E252" s="2">
        <f>MACD!F252</f>
        <v>2.3888275701615475E-2</v>
      </c>
      <c r="F252" s="2">
        <f>'Moving Avg'!D252</f>
        <v>3.6154199999999994</v>
      </c>
      <c r="G252" s="2">
        <f>'Moving Avg'!F252</f>
        <v>3.6473799999999996</v>
      </c>
      <c r="H252" s="2">
        <f>'Moving Avg'!G252</f>
        <v>3.6433140000000011</v>
      </c>
      <c r="I252" s="2">
        <f>'Moving Avg'!H252</f>
        <v>3.7475129999999979</v>
      </c>
      <c r="J252" s="6" t="str">
        <f>OBV!F252</f>
        <v>BEARISH</v>
      </c>
      <c r="K252" s="6" t="str">
        <f>OBV!G252</f>
        <v>NEUTRAL</v>
      </c>
      <c r="L252" s="6" t="str">
        <f>OBV!H252</f>
        <v>BEARISH DIVERGENCE</v>
      </c>
      <c r="M252" s="8">
        <f t="shared" si="33"/>
        <v>50</v>
      </c>
      <c r="N252" s="8">
        <f t="shared" si="30"/>
        <v>0</v>
      </c>
      <c r="O252" s="8">
        <f t="shared" si="31"/>
        <v>0</v>
      </c>
      <c r="P252" s="8">
        <f t="shared" si="32"/>
        <v>16.5</v>
      </c>
      <c r="Q252" s="9">
        <f t="shared" si="34"/>
        <v>19.975000000000001</v>
      </c>
      <c r="R252" s="9">
        <f t="shared" si="35"/>
        <v>14.125</v>
      </c>
      <c r="S252" s="9">
        <f t="shared" si="36"/>
        <v>14.925000000000001</v>
      </c>
      <c r="T252" s="9">
        <f t="shared" si="37"/>
        <v>16.625</v>
      </c>
      <c r="U252" s="8">
        <f t="shared" si="38"/>
        <v>16.341666666666669</v>
      </c>
      <c r="V252" s="8">
        <f t="shared" si="39"/>
        <v>16.412500000000001</v>
      </c>
    </row>
    <row r="253" spans="1:22" ht="13.5" x14ac:dyDescent="0.25">
      <c r="A253" s="3">
        <f>RSI!A253</f>
        <v>42375</v>
      </c>
      <c r="B253" s="2">
        <f>RSI!B253</f>
        <v>3.7040000000000002</v>
      </c>
      <c r="C253" s="2">
        <f>RSI!I253</f>
        <v>54.510426356049763</v>
      </c>
      <c r="D253" s="2">
        <f>MACD!E253</f>
        <v>1.4582055463923993E-2</v>
      </c>
      <c r="E253" s="2">
        <f>MACD!F253</f>
        <v>2.202703165407718E-2</v>
      </c>
      <c r="F253" s="2">
        <f>'Moving Avg'!D253</f>
        <v>3.6314000000000002</v>
      </c>
      <c r="G253" s="2">
        <f>'Moving Avg'!F253</f>
        <v>3.6510099999999994</v>
      </c>
      <c r="H253" s="2">
        <f>'Moving Avg'!G253</f>
        <v>3.644184000000001</v>
      </c>
      <c r="I253" s="2">
        <f>'Moving Avg'!H253</f>
        <v>3.7468829999999973</v>
      </c>
      <c r="J253" s="6" t="str">
        <f>OBV!F253</f>
        <v>BEARISH</v>
      </c>
      <c r="K253" s="6" t="str">
        <f>OBV!G253</f>
        <v>NEUTRAL</v>
      </c>
      <c r="L253" s="6" t="str">
        <f>OBV!H253</f>
        <v>BEARISH DIVERGENCE</v>
      </c>
      <c r="M253" s="8">
        <f t="shared" si="33"/>
        <v>50</v>
      </c>
      <c r="N253" s="8">
        <f t="shared" si="30"/>
        <v>45</v>
      </c>
      <c r="O253" s="8">
        <f t="shared" si="31"/>
        <v>0</v>
      </c>
      <c r="P253" s="8">
        <f t="shared" si="32"/>
        <v>16.5</v>
      </c>
      <c r="Q253" s="9">
        <f t="shared" si="34"/>
        <v>35.725000000000001</v>
      </c>
      <c r="R253" s="9">
        <f t="shared" si="35"/>
        <v>23.125</v>
      </c>
      <c r="S253" s="9">
        <f t="shared" si="36"/>
        <v>21.675000000000001</v>
      </c>
      <c r="T253" s="9">
        <f t="shared" si="37"/>
        <v>27.875</v>
      </c>
      <c r="U253" s="8">
        <f t="shared" si="38"/>
        <v>26.841666666666669</v>
      </c>
      <c r="V253" s="8">
        <f t="shared" si="39"/>
        <v>27.1</v>
      </c>
    </row>
    <row r="254" spans="1:22" ht="13.5" x14ac:dyDescent="0.25">
      <c r="A254" s="3">
        <f>RSI!A254</f>
        <v>42376</v>
      </c>
      <c r="B254" s="2">
        <f>RSI!B254</f>
        <v>3.6894999999999998</v>
      </c>
      <c r="C254" s="2">
        <f>RSI!I254</f>
        <v>53.276970048641338</v>
      </c>
      <c r="D254" s="2">
        <f>MACD!E254</f>
        <v>1.2365071365373126E-2</v>
      </c>
      <c r="E254" s="2">
        <f>MACD!F254</f>
        <v>2.009463959633637E-2</v>
      </c>
      <c r="F254" s="2">
        <f>'Moving Avg'!D254</f>
        <v>3.6720599999999997</v>
      </c>
      <c r="G254" s="2">
        <f>'Moving Avg'!F254</f>
        <v>3.6495549999999994</v>
      </c>
      <c r="H254" s="2">
        <f>'Moving Avg'!G254</f>
        <v>3.6449100000000012</v>
      </c>
      <c r="I254" s="2">
        <f>'Moving Avg'!H254</f>
        <v>3.7461804999999968</v>
      </c>
      <c r="J254" s="6" t="str">
        <f>OBV!F254</f>
        <v>BULLISH</v>
      </c>
      <c r="K254" s="6" t="str">
        <f>OBV!G254</f>
        <v>NEUTRAL</v>
      </c>
      <c r="L254" s="6" t="str">
        <f>OBV!H254</f>
        <v>CONFIRMED BULLISH</v>
      </c>
      <c r="M254" s="8">
        <f t="shared" si="33"/>
        <v>50</v>
      </c>
      <c r="N254" s="8">
        <f t="shared" si="30"/>
        <v>45</v>
      </c>
      <c r="O254" s="8">
        <f t="shared" si="31"/>
        <v>0</v>
      </c>
      <c r="P254" s="8">
        <f t="shared" si="32"/>
        <v>83.5</v>
      </c>
      <c r="Q254" s="9">
        <f t="shared" si="34"/>
        <v>45.774999999999999</v>
      </c>
      <c r="R254" s="9">
        <f t="shared" si="35"/>
        <v>39.875</v>
      </c>
      <c r="S254" s="9">
        <f t="shared" si="36"/>
        <v>51.825000000000003</v>
      </c>
      <c r="T254" s="9">
        <f t="shared" si="37"/>
        <v>44.625</v>
      </c>
      <c r="U254" s="8">
        <f t="shared" si="38"/>
        <v>45.82500000000001</v>
      </c>
      <c r="V254" s="8">
        <f t="shared" si="39"/>
        <v>45.525000000000006</v>
      </c>
    </row>
    <row r="255" spans="1:22" ht="13.5" x14ac:dyDescent="0.25">
      <c r="A255" s="3">
        <f>RSI!A255</f>
        <v>42377</v>
      </c>
      <c r="B255" s="2">
        <f>RSI!B255</f>
        <v>3.6821999999999999</v>
      </c>
      <c r="C255" s="2">
        <f>RSI!I255</f>
        <v>52.631274754212008</v>
      </c>
      <c r="D255" s="2">
        <f>MACD!E255</f>
        <v>8.5487439791536168E-3</v>
      </c>
      <c r="E255" s="2">
        <f>MACD!F255</f>
        <v>1.7785460472899823E-2</v>
      </c>
      <c r="F255" s="2">
        <f>'Moving Avg'!D255</f>
        <v>3.6909400000000003</v>
      </c>
      <c r="G255" s="2">
        <f>'Moving Avg'!F255</f>
        <v>3.6477349999999995</v>
      </c>
      <c r="H255" s="2">
        <f>'Moving Avg'!G255</f>
        <v>3.6454900000000006</v>
      </c>
      <c r="I255" s="2">
        <f>'Moving Avg'!H255</f>
        <v>3.745441499999997</v>
      </c>
      <c r="J255" s="6" t="str">
        <f>OBV!F255</f>
        <v>BEARISH</v>
      </c>
      <c r="K255" s="6" t="str">
        <f>OBV!G255</f>
        <v>NEUTRAL</v>
      </c>
      <c r="L255" s="6" t="str">
        <f>OBV!H255</f>
        <v>BEARISH DIVERGENCE</v>
      </c>
      <c r="M255" s="8">
        <f t="shared" si="33"/>
        <v>50</v>
      </c>
      <c r="N255" s="8">
        <f t="shared" si="30"/>
        <v>45</v>
      </c>
      <c r="O255" s="8">
        <f t="shared" si="31"/>
        <v>0</v>
      </c>
      <c r="P255" s="8">
        <f t="shared" si="32"/>
        <v>16.5</v>
      </c>
      <c r="Q255" s="9">
        <f t="shared" si="34"/>
        <v>35.725000000000001</v>
      </c>
      <c r="R255" s="9">
        <f t="shared" si="35"/>
        <v>23.125</v>
      </c>
      <c r="S255" s="9">
        <f t="shared" si="36"/>
        <v>21.675000000000001</v>
      </c>
      <c r="T255" s="9">
        <f t="shared" si="37"/>
        <v>27.875</v>
      </c>
      <c r="U255" s="8">
        <f t="shared" si="38"/>
        <v>26.841666666666669</v>
      </c>
      <c r="V255" s="8">
        <f t="shared" si="39"/>
        <v>27.1</v>
      </c>
    </row>
    <row r="256" spans="1:22" ht="13.5" x14ac:dyDescent="0.25">
      <c r="A256" s="3">
        <f>RSI!A256</f>
        <v>42380</v>
      </c>
      <c r="B256" s="2">
        <f>RSI!B256</f>
        <v>3.6821999999999999</v>
      </c>
      <c r="C256" s="2">
        <f>RSI!I256</f>
        <v>52.631274754212008</v>
      </c>
      <c r="D256" s="2">
        <f>MACD!E256</f>
        <v>-9.392238947133702E-3</v>
      </c>
      <c r="E256" s="2">
        <f>MACD!F256</f>
        <v>1.2349920588893119E-2</v>
      </c>
      <c r="F256" s="2">
        <f>'Moving Avg'!D256</f>
        <v>3.6894799999999996</v>
      </c>
      <c r="G256" s="2">
        <f>'Moving Avg'!F256</f>
        <v>3.6462799999999995</v>
      </c>
      <c r="H256" s="2">
        <f>'Moving Avg'!G256</f>
        <v>3.6459239999999999</v>
      </c>
      <c r="I256" s="2">
        <f>'Moving Avg'!H256</f>
        <v>3.7445634999999968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  <c r="M256" s="8">
        <f t="shared" si="33"/>
        <v>50</v>
      </c>
      <c r="N256" s="8">
        <f t="shared" si="30"/>
        <v>100</v>
      </c>
      <c r="O256" s="8">
        <f t="shared" si="31"/>
        <v>0</v>
      </c>
      <c r="P256" s="8">
        <f t="shared" si="32"/>
        <v>16.5</v>
      </c>
      <c r="Q256" s="9">
        <f t="shared" si="34"/>
        <v>54.975000000000001</v>
      </c>
      <c r="R256" s="9">
        <f t="shared" si="35"/>
        <v>34.125</v>
      </c>
      <c r="S256" s="9">
        <f t="shared" si="36"/>
        <v>29.925000000000001</v>
      </c>
      <c r="T256" s="9">
        <f t="shared" si="37"/>
        <v>41.625</v>
      </c>
      <c r="U256" s="8">
        <f t="shared" si="38"/>
        <v>39.674999999999997</v>
      </c>
      <c r="V256" s="8">
        <f t="shared" si="39"/>
        <v>40.162499999999994</v>
      </c>
    </row>
    <row r="257" spans="1:22" ht="13.5" x14ac:dyDescent="0.25">
      <c r="A257" s="3">
        <f>RSI!A257</f>
        <v>42381</v>
      </c>
      <c r="B257" s="2">
        <f>RSI!B257</f>
        <v>3.6387</v>
      </c>
      <c r="C257" s="2">
        <f>RSI!I257</f>
        <v>48.56369920787899</v>
      </c>
      <c r="D257" s="2">
        <f>MACD!E257</f>
        <v>-1.0356345354372021E-2</v>
      </c>
      <c r="E257" s="2">
        <f>MACD!F257</f>
        <v>7.8086674002400911E-3</v>
      </c>
      <c r="F257" s="2">
        <f>'Moving Avg'!D257</f>
        <v>3.6793199999999997</v>
      </c>
      <c r="G257" s="2">
        <f>'Moving Avg'!F257</f>
        <v>3.6430149999999997</v>
      </c>
      <c r="H257" s="2">
        <f>'Moving Avg'!G257</f>
        <v>3.6454879999999998</v>
      </c>
      <c r="I257" s="2">
        <f>'Moving Avg'!H257</f>
        <v>3.7436069999999972</v>
      </c>
      <c r="J257" s="6" t="str">
        <f>OBV!F257</f>
        <v>BEARISH</v>
      </c>
      <c r="K257" s="6" t="str">
        <f>OBV!G257</f>
        <v>NEUTRAL</v>
      </c>
      <c r="L257" s="6" t="str">
        <f>OBV!H257</f>
        <v>CONFIRMED BEARISH</v>
      </c>
      <c r="M257" s="8">
        <f t="shared" si="33"/>
        <v>50</v>
      </c>
      <c r="N257" s="8">
        <f t="shared" si="30"/>
        <v>45</v>
      </c>
      <c r="O257" s="8">
        <f t="shared" si="31"/>
        <v>0</v>
      </c>
      <c r="P257" s="8">
        <f t="shared" si="32"/>
        <v>16.5</v>
      </c>
      <c r="Q257" s="9">
        <f t="shared" si="34"/>
        <v>35.725000000000001</v>
      </c>
      <c r="R257" s="9">
        <f t="shared" si="35"/>
        <v>23.125</v>
      </c>
      <c r="S257" s="9">
        <f t="shared" si="36"/>
        <v>21.675000000000001</v>
      </c>
      <c r="T257" s="9">
        <f t="shared" si="37"/>
        <v>27.875</v>
      </c>
      <c r="U257" s="8">
        <f t="shared" si="38"/>
        <v>26.841666666666669</v>
      </c>
      <c r="V257" s="8">
        <f t="shared" si="39"/>
        <v>27.1</v>
      </c>
    </row>
    <row r="258" spans="1:22" ht="13.5" x14ac:dyDescent="0.25">
      <c r="A258" s="3">
        <f>RSI!A258</f>
        <v>42382</v>
      </c>
      <c r="B258" s="2">
        <f>RSI!B258</f>
        <v>3.6532</v>
      </c>
      <c r="C258" s="2">
        <f>RSI!I258</f>
        <v>49.952181419499837</v>
      </c>
      <c r="D258" s="2">
        <f>MACD!E258</f>
        <v>-1.3274020227799443E-2</v>
      </c>
      <c r="E258" s="2">
        <f>MACD!F258</f>
        <v>3.5921298746321843E-3</v>
      </c>
      <c r="F258" s="2">
        <f>'Moving Avg'!D258</f>
        <v>3.6691599999999993</v>
      </c>
      <c r="G258" s="2">
        <f>'Moving Avg'!F258</f>
        <v>3.6441050000000006</v>
      </c>
      <c r="H258" s="2">
        <f>'Moving Avg'!G258</f>
        <v>3.6459239999999999</v>
      </c>
      <c r="I258" s="2">
        <f>'Moving Avg'!H258</f>
        <v>3.7427229999999967</v>
      </c>
      <c r="J258" s="6" t="str">
        <f>OBV!F258</f>
        <v>BEARISH</v>
      </c>
      <c r="K258" s="6" t="str">
        <f>OBV!G258</f>
        <v>NEUTRAL</v>
      </c>
      <c r="L258" s="6" t="str">
        <f>OBV!H258</f>
        <v>CONFIRMED BEARISH</v>
      </c>
      <c r="M258" s="8">
        <f t="shared" si="33"/>
        <v>50</v>
      </c>
      <c r="N258" s="8">
        <f t="shared" ref="N258:N321" si="40">IF(E258-D258&gt;0.02, 100, IF(E258-D258&lt;0,0,45))</f>
        <v>45</v>
      </c>
      <c r="O258" s="8">
        <f t="shared" ref="O258:O321" si="41">IF(F258-I258&gt;10,100,IF(F258-I258&gt;5,75, IF(F258-I258&gt;0,50,0)))</f>
        <v>0</v>
      </c>
      <c r="P258" s="8">
        <f t="shared" ref="P258:P321" si="42">IF(L258="confirmed bullish", 34, IF(L258="bullish divergence",17, 0))+IF(J258="bullish",33,IF(J258="bearish",0,16.5))+IF(K258="strong",33,IF(K258="weak",0,16.5))</f>
        <v>16.5</v>
      </c>
      <c r="Q258" s="9">
        <f t="shared" si="34"/>
        <v>35.725000000000001</v>
      </c>
      <c r="R258" s="9">
        <f t="shared" si="35"/>
        <v>23.125</v>
      </c>
      <c r="S258" s="9">
        <f t="shared" si="36"/>
        <v>21.675000000000001</v>
      </c>
      <c r="T258" s="9">
        <f t="shared" si="37"/>
        <v>27.875</v>
      </c>
      <c r="U258" s="8">
        <f t="shared" si="38"/>
        <v>26.841666666666669</v>
      </c>
      <c r="V258" s="8">
        <f t="shared" si="39"/>
        <v>27.1</v>
      </c>
    </row>
    <row r="259" spans="1:22" ht="13.5" x14ac:dyDescent="0.25">
      <c r="A259" s="3">
        <f>RSI!A259</f>
        <v>42384</v>
      </c>
      <c r="B259" s="2">
        <f>RSI!B259</f>
        <v>3.6314000000000002</v>
      </c>
      <c r="C259" s="2">
        <f>RSI!I259</f>
        <v>47.860382507186891</v>
      </c>
      <c r="D259" s="2">
        <f>MACD!E259</f>
        <v>-3.5340870681592751E-2</v>
      </c>
      <c r="E259" s="2">
        <f>MACD!F259</f>
        <v>-4.1944702366128028E-3</v>
      </c>
      <c r="F259" s="2">
        <f>'Moving Avg'!D259</f>
        <v>3.65754</v>
      </c>
      <c r="G259" s="2">
        <f>'Moving Avg'!F259</f>
        <v>3.6441050000000006</v>
      </c>
      <c r="H259" s="2">
        <f>'Moving Avg'!G259</f>
        <v>3.6454880000000003</v>
      </c>
      <c r="I259" s="2">
        <f>'Moving Avg'!H259</f>
        <v>3.7417299999999973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  <c r="M259" s="8">
        <f t="shared" ref="M259:M322" si="43">IF(C259&lt;30,100, IF(C259&gt;70, 0, 50))</f>
        <v>50</v>
      </c>
      <c r="N259" s="8">
        <f t="shared" si="40"/>
        <v>100</v>
      </c>
      <c r="O259" s="8">
        <f t="shared" si="41"/>
        <v>0</v>
      </c>
      <c r="P259" s="8">
        <f t="shared" si="42"/>
        <v>16.5</v>
      </c>
      <c r="Q259" s="9">
        <f t="shared" ref="Q259:Q322" si="44">0.35*M259+N259*0.35+O259*0.15+P259*0.15</f>
        <v>54.975000000000001</v>
      </c>
      <c r="R259" s="9">
        <f t="shared" ref="R259:R322" si="45">M259*0.2+N259*0.2+O259*0.35+P259*0.25</f>
        <v>34.125</v>
      </c>
      <c r="S259" s="9">
        <f t="shared" ref="S259:S322" si="46">M259*0.15+N259*0.15+O259*0.25+P259*0.45</f>
        <v>29.925000000000001</v>
      </c>
      <c r="T259" s="9">
        <f t="shared" ref="T259:T322" si="47">0.25*SUM(M259:P259)</f>
        <v>41.625</v>
      </c>
      <c r="U259" s="8">
        <f t="shared" ref="U259:U322" si="48">SUM(Q259:S259)/3</f>
        <v>39.674999999999997</v>
      </c>
      <c r="V259" s="8">
        <f t="shared" ref="V259:V322" si="49">SUM(Q259:T259)/4</f>
        <v>40.162499999999994</v>
      </c>
    </row>
    <row r="260" spans="1:22" ht="13.5" x14ac:dyDescent="0.25">
      <c r="A260" s="3">
        <f>RSI!A260</f>
        <v>42387</v>
      </c>
      <c r="B260" s="2">
        <f>RSI!B260</f>
        <v>3.5951</v>
      </c>
      <c r="C260" s="2">
        <f>RSI!I260</f>
        <v>44.517428806056124</v>
      </c>
      <c r="D260" s="2">
        <f>MACD!E260</f>
        <v>-3.5562011399731475E-2</v>
      </c>
      <c r="E260" s="2">
        <f>MACD!F260</f>
        <v>-1.0467978469236538E-2</v>
      </c>
      <c r="F260" s="2">
        <f>'Moving Avg'!D260</f>
        <v>3.6401199999999996</v>
      </c>
      <c r="G260" s="2">
        <f>'Moving Avg'!F260</f>
        <v>3.6426550000000004</v>
      </c>
      <c r="H260" s="2">
        <f>'Moving Avg'!G260</f>
        <v>3.6443260000000004</v>
      </c>
      <c r="I260" s="2">
        <f>'Moving Avg'!H260</f>
        <v>3.7405554999999975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  <c r="M260" s="8">
        <f t="shared" si="43"/>
        <v>50</v>
      </c>
      <c r="N260" s="8">
        <f t="shared" si="40"/>
        <v>100</v>
      </c>
      <c r="O260" s="8">
        <f t="shared" si="41"/>
        <v>0</v>
      </c>
      <c r="P260" s="8">
        <f t="shared" si="42"/>
        <v>16.5</v>
      </c>
      <c r="Q260" s="9">
        <f t="shared" si="44"/>
        <v>54.975000000000001</v>
      </c>
      <c r="R260" s="9">
        <f t="shared" si="45"/>
        <v>34.125</v>
      </c>
      <c r="S260" s="9">
        <f t="shared" si="46"/>
        <v>29.925000000000001</v>
      </c>
      <c r="T260" s="9">
        <f t="shared" si="47"/>
        <v>41.625</v>
      </c>
      <c r="U260" s="8">
        <f t="shared" si="48"/>
        <v>39.674999999999997</v>
      </c>
      <c r="V260" s="8">
        <f t="shared" si="49"/>
        <v>40.162499999999994</v>
      </c>
    </row>
    <row r="261" spans="1:22" ht="13.5" x14ac:dyDescent="0.25">
      <c r="A261" s="3">
        <f>RSI!A261</f>
        <v>42388</v>
      </c>
      <c r="B261" s="2">
        <f>RSI!B261</f>
        <v>3.6314000000000002</v>
      </c>
      <c r="C261" s="2">
        <f>RSI!I261</f>
        <v>48.398912237556146</v>
      </c>
      <c r="D261" s="2">
        <f>MACD!E261</f>
        <v>-2.2455930635883359E-2</v>
      </c>
      <c r="E261" s="2">
        <f>MACD!F261</f>
        <v>-1.2865568902565901E-2</v>
      </c>
      <c r="F261" s="2">
        <f>'Moving Avg'!D261</f>
        <v>3.6299600000000005</v>
      </c>
      <c r="G261" s="2">
        <f>'Moving Avg'!F261</f>
        <v>3.6390250000000011</v>
      </c>
      <c r="H261" s="2">
        <f>'Moving Avg'!G261</f>
        <v>3.6441800000000004</v>
      </c>
      <c r="I261" s="2">
        <f>'Moving Avg'!H261</f>
        <v>3.7395624999999972</v>
      </c>
      <c r="J261" s="6" t="str">
        <f>OBV!F261</f>
        <v>BULLISH</v>
      </c>
      <c r="K261" s="6" t="str">
        <f>OBV!G261</f>
        <v>NEUTRAL</v>
      </c>
      <c r="L261" s="6" t="str">
        <f>OBV!H261</f>
        <v>BULLISH DIVERGENCE</v>
      </c>
      <c r="M261" s="8">
        <f t="shared" si="43"/>
        <v>50</v>
      </c>
      <c r="N261" s="8">
        <f t="shared" si="40"/>
        <v>45</v>
      </c>
      <c r="O261" s="8">
        <f t="shared" si="41"/>
        <v>0</v>
      </c>
      <c r="P261" s="8">
        <f t="shared" si="42"/>
        <v>66.5</v>
      </c>
      <c r="Q261" s="9">
        <f t="shared" si="44"/>
        <v>43.225000000000001</v>
      </c>
      <c r="R261" s="9">
        <f t="shared" si="45"/>
        <v>35.625</v>
      </c>
      <c r="S261" s="9">
        <f t="shared" si="46"/>
        <v>44.174999999999997</v>
      </c>
      <c r="T261" s="9">
        <f t="shared" si="47"/>
        <v>40.375</v>
      </c>
      <c r="U261" s="8">
        <f t="shared" si="48"/>
        <v>41.008333333333333</v>
      </c>
      <c r="V261" s="8">
        <f t="shared" si="49"/>
        <v>40.849999999999994</v>
      </c>
    </row>
    <row r="262" spans="1:22" ht="13.5" x14ac:dyDescent="0.25">
      <c r="A262" s="3">
        <f>RSI!A262</f>
        <v>42389</v>
      </c>
      <c r="B262" s="2">
        <f>RSI!B262</f>
        <v>3.6240999999999999</v>
      </c>
      <c r="C262" s="2">
        <f>RSI!I262</f>
        <v>47.676563332759727</v>
      </c>
      <c r="D262" s="2">
        <f>MACD!E262</f>
        <v>-1.0728876696846523E-2</v>
      </c>
      <c r="E262" s="2">
        <f>MACD!F262</f>
        <v>-1.2438230461422025E-2</v>
      </c>
      <c r="F262" s="2">
        <f>'Moving Avg'!D262</f>
        <v>3.6270399999999996</v>
      </c>
      <c r="G262" s="2">
        <f>'Moving Avg'!F262</f>
        <v>3.6357550000000005</v>
      </c>
      <c r="H262" s="2">
        <f>'Moving Avg'!G262</f>
        <v>3.6440340000000004</v>
      </c>
      <c r="I262" s="2">
        <f>'Moving Avg'!H262</f>
        <v>3.7388814999999975</v>
      </c>
      <c r="J262" s="6" t="str">
        <f>OBV!F262</f>
        <v>BULLISH</v>
      </c>
      <c r="K262" s="6" t="str">
        <f>OBV!G262</f>
        <v>NEUTRAL</v>
      </c>
      <c r="L262" s="6" t="str">
        <f>OBV!H262</f>
        <v>BULLISH DIVERGENCE</v>
      </c>
      <c r="M262" s="8">
        <f t="shared" si="43"/>
        <v>50</v>
      </c>
      <c r="N262" s="8">
        <f t="shared" si="40"/>
        <v>0</v>
      </c>
      <c r="O262" s="8">
        <f t="shared" si="41"/>
        <v>0</v>
      </c>
      <c r="P262" s="8">
        <f t="shared" si="42"/>
        <v>66.5</v>
      </c>
      <c r="Q262" s="9">
        <f t="shared" si="44"/>
        <v>27.475000000000001</v>
      </c>
      <c r="R262" s="9">
        <f t="shared" si="45"/>
        <v>26.625</v>
      </c>
      <c r="S262" s="9">
        <f t="shared" si="46"/>
        <v>37.424999999999997</v>
      </c>
      <c r="T262" s="9">
        <f t="shared" si="47"/>
        <v>29.125</v>
      </c>
      <c r="U262" s="8">
        <f t="shared" si="48"/>
        <v>30.508333333333336</v>
      </c>
      <c r="V262" s="8">
        <f t="shared" si="49"/>
        <v>30.162500000000001</v>
      </c>
    </row>
    <row r="263" spans="1:22" ht="13.5" x14ac:dyDescent="0.25">
      <c r="A263" s="3">
        <f>RSI!A263</f>
        <v>42390</v>
      </c>
      <c r="B263" s="2">
        <f>RSI!B263</f>
        <v>3.6240999999999999</v>
      </c>
      <c r="C263" s="2">
        <f>RSI!I263</f>
        <v>47.676563332759727</v>
      </c>
      <c r="D263" s="2">
        <f>MACD!E263</f>
        <v>1.5573208530748062E-3</v>
      </c>
      <c r="E263" s="2">
        <f>MACD!F263</f>
        <v>-9.6391201985226611E-3</v>
      </c>
      <c r="F263" s="2">
        <f>'Moving Avg'!D263</f>
        <v>3.6212200000000001</v>
      </c>
      <c r="G263" s="2">
        <f>'Moving Avg'!F263</f>
        <v>3.6372050000000002</v>
      </c>
      <c r="H263" s="2">
        <f>'Moving Avg'!G263</f>
        <v>3.643888</v>
      </c>
      <c r="I263" s="2">
        <f>'Moving Avg'!H263</f>
        <v>3.7383744999999982</v>
      </c>
      <c r="J263" s="6" t="str">
        <f>OBV!F263</f>
        <v>BULLISH</v>
      </c>
      <c r="K263" s="6" t="str">
        <f>OBV!G263</f>
        <v>NEUTRAL</v>
      </c>
      <c r="L263" s="6" t="str">
        <f>OBV!H263</f>
        <v>BULLISH DIVERGENCE</v>
      </c>
      <c r="M263" s="8">
        <f t="shared" si="43"/>
        <v>50</v>
      </c>
      <c r="N263" s="8">
        <f t="shared" si="40"/>
        <v>0</v>
      </c>
      <c r="O263" s="8">
        <f t="shared" si="41"/>
        <v>0</v>
      </c>
      <c r="P263" s="8">
        <f t="shared" si="42"/>
        <v>66.5</v>
      </c>
      <c r="Q263" s="9">
        <f t="shared" si="44"/>
        <v>27.475000000000001</v>
      </c>
      <c r="R263" s="9">
        <f t="shared" si="45"/>
        <v>26.625</v>
      </c>
      <c r="S263" s="9">
        <f t="shared" si="46"/>
        <v>37.424999999999997</v>
      </c>
      <c r="T263" s="9">
        <f t="shared" si="47"/>
        <v>29.125</v>
      </c>
      <c r="U263" s="8">
        <f t="shared" si="48"/>
        <v>30.508333333333336</v>
      </c>
      <c r="V263" s="8">
        <f t="shared" si="49"/>
        <v>30.162500000000001</v>
      </c>
    </row>
    <row r="264" spans="1:22" ht="13.5" x14ac:dyDescent="0.25">
      <c r="A264" s="3">
        <f>RSI!A264</f>
        <v>42391</v>
      </c>
      <c r="B264" s="2">
        <f>RSI!B264</f>
        <v>3.6240999999999999</v>
      </c>
      <c r="C264" s="2">
        <f>RSI!I264</f>
        <v>47.676563332759734</v>
      </c>
      <c r="D264" s="2">
        <f>MACD!E264</f>
        <v>9.8452839380209767E-3</v>
      </c>
      <c r="E264" s="2">
        <f>MACD!F264</f>
        <v>-5.7422393712139343E-3</v>
      </c>
      <c r="F264" s="2">
        <f>'Moving Avg'!D264</f>
        <v>3.6197600000000003</v>
      </c>
      <c r="G264" s="2">
        <f>'Moving Avg'!F264</f>
        <v>3.6350250000000002</v>
      </c>
      <c r="H264" s="2">
        <f>'Moving Avg'!G264</f>
        <v>3.6437419999999996</v>
      </c>
      <c r="I264" s="2">
        <f>'Moving Avg'!H264</f>
        <v>3.7378674999999983</v>
      </c>
      <c r="J264" s="6" t="str">
        <f>OBV!F264</f>
        <v>BULLISH</v>
      </c>
      <c r="K264" s="6" t="str">
        <f>OBV!G264</f>
        <v>NEUTRAL</v>
      </c>
      <c r="L264" s="6" t="str">
        <f>OBV!H264</f>
        <v>BULLISH DIVERGENCE</v>
      </c>
      <c r="M264" s="8">
        <f t="shared" si="43"/>
        <v>50</v>
      </c>
      <c r="N264" s="8">
        <f t="shared" si="40"/>
        <v>0</v>
      </c>
      <c r="O264" s="8">
        <f t="shared" si="41"/>
        <v>0</v>
      </c>
      <c r="P264" s="8">
        <f t="shared" si="42"/>
        <v>66.5</v>
      </c>
      <c r="Q264" s="9">
        <f t="shared" si="44"/>
        <v>27.475000000000001</v>
      </c>
      <c r="R264" s="9">
        <f t="shared" si="45"/>
        <v>26.625</v>
      </c>
      <c r="S264" s="9">
        <f t="shared" si="46"/>
        <v>37.424999999999997</v>
      </c>
      <c r="T264" s="9">
        <f t="shared" si="47"/>
        <v>29.125</v>
      </c>
      <c r="U264" s="8">
        <f t="shared" si="48"/>
        <v>30.508333333333336</v>
      </c>
      <c r="V264" s="8">
        <f t="shared" si="49"/>
        <v>30.162500000000001</v>
      </c>
    </row>
    <row r="265" spans="1:22" ht="13.5" x14ac:dyDescent="0.25">
      <c r="A265" s="3">
        <f>RSI!A265</f>
        <v>42394</v>
      </c>
      <c r="B265" s="2">
        <f>RSI!B265</f>
        <v>3.6240999999999999</v>
      </c>
      <c r="C265" s="2">
        <f>RSI!I265</f>
        <v>47.676563332759741</v>
      </c>
      <c r="D265" s="2">
        <f>MACD!E265</f>
        <v>1.5848727563685383E-2</v>
      </c>
      <c r="E265" s="2">
        <f>MACD!F265</f>
        <v>-1.4240459842340706E-3</v>
      </c>
      <c r="F265" s="2">
        <f>'Moving Avg'!D265</f>
        <v>3.6255600000000001</v>
      </c>
      <c r="G265" s="2">
        <f>'Moving Avg'!F265</f>
        <v>3.6335700000000002</v>
      </c>
      <c r="H265" s="2">
        <f>'Moving Avg'!G265</f>
        <v>3.6443219999999998</v>
      </c>
      <c r="I265" s="2">
        <f>'Moving Avg'!H265</f>
        <v>3.7373604999999985</v>
      </c>
      <c r="J265" s="6" t="str">
        <f>OBV!F265</f>
        <v>BULLISH</v>
      </c>
      <c r="K265" s="6" t="str">
        <f>OBV!G265</f>
        <v>NEUTRAL</v>
      </c>
      <c r="L265" s="6" t="str">
        <f>OBV!H265</f>
        <v>CONFIRMED BULLISH</v>
      </c>
      <c r="M265" s="8">
        <f t="shared" si="43"/>
        <v>50</v>
      </c>
      <c r="N265" s="8">
        <f t="shared" si="40"/>
        <v>0</v>
      </c>
      <c r="O265" s="8">
        <f t="shared" si="41"/>
        <v>0</v>
      </c>
      <c r="P265" s="8">
        <f t="shared" si="42"/>
        <v>83.5</v>
      </c>
      <c r="Q265" s="9">
        <f t="shared" si="44"/>
        <v>30.024999999999999</v>
      </c>
      <c r="R265" s="9">
        <f t="shared" si="45"/>
        <v>30.875</v>
      </c>
      <c r="S265" s="9">
        <f t="shared" si="46"/>
        <v>45.075000000000003</v>
      </c>
      <c r="T265" s="9">
        <f t="shared" si="47"/>
        <v>33.375</v>
      </c>
      <c r="U265" s="8">
        <f t="shared" si="48"/>
        <v>35.324999999999996</v>
      </c>
      <c r="V265" s="8">
        <f t="shared" si="49"/>
        <v>34.837499999999999</v>
      </c>
    </row>
    <row r="266" spans="1:22" ht="13.5" x14ac:dyDescent="0.25">
      <c r="A266" s="3">
        <f>RSI!A266</f>
        <v>42395</v>
      </c>
      <c r="B266" s="2">
        <f>RSI!B266</f>
        <v>3.6894999999999998</v>
      </c>
      <c r="C266" s="2">
        <f>RSI!I266</f>
        <v>55.652383022716137</v>
      </c>
      <c r="D266" s="2">
        <f>MACD!E266</f>
        <v>1.6189331799591589E-2</v>
      </c>
      <c r="E266" s="2">
        <f>MACD!F266</f>
        <v>2.0986295725310615E-3</v>
      </c>
      <c r="F266" s="2">
        <f>'Moving Avg'!D266</f>
        <v>3.6371799999999999</v>
      </c>
      <c r="G266" s="2">
        <f>'Moving Avg'!F266</f>
        <v>3.6401049999999997</v>
      </c>
      <c r="H266" s="2">
        <f>'Moving Avg'!G266</f>
        <v>3.64621</v>
      </c>
      <c r="I266" s="2">
        <f>'Moving Avg'!H266</f>
        <v>3.7370064999999983</v>
      </c>
      <c r="J266" s="6" t="str">
        <f>OBV!F266</f>
        <v>BULLISH</v>
      </c>
      <c r="K266" s="6" t="str">
        <f>OBV!G266</f>
        <v>NEUTRAL</v>
      </c>
      <c r="L266" s="6" t="str">
        <f>OBV!H266</f>
        <v>CONFIRMED BULLISH</v>
      </c>
      <c r="M266" s="8">
        <f t="shared" si="43"/>
        <v>50</v>
      </c>
      <c r="N266" s="8">
        <f t="shared" si="40"/>
        <v>0</v>
      </c>
      <c r="O266" s="8">
        <f t="shared" si="41"/>
        <v>0</v>
      </c>
      <c r="P266" s="8">
        <f t="shared" si="42"/>
        <v>83.5</v>
      </c>
      <c r="Q266" s="9">
        <f t="shared" si="44"/>
        <v>30.024999999999999</v>
      </c>
      <c r="R266" s="9">
        <f t="shared" si="45"/>
        <v>30.875</v>
      </c>
      <c r="S266" s="9">
        <f t="shared" si="46"/>
        <v>45.075000000000003</v>
      </c>
      <c r="T266" s="9">
        <f t="shared" si="47"/>
        <v>33.375</v>
      </c>
      <c r="U266" s="8">
        <f t="shared" si="48"/>
        <v>35.324999999999996</v>
      </c>
      <c r="V266" s="8">
        <f t="shared" si="49"/>
        <v>34.837499999999999</v>
      </c>
    </row>
    <row r="267" spans="1:22" ht="13.5" x14ac:dyDescent="0.25">
      <c r="A267" s="3">
        <f>RSI!A267</f>
        <v>42396</v>
      </c>
      <c r="B267" s="2">
        <f>RSI!B267</f>
        <v>3.6240999999999999</v>
      </c>
      <c r="C267" s="2">
        <f>RSI!I267</f>
        <v>47.804810306082615</v>
      </c>
      <c r="D267" s="2">
        <f>MACD!E267</f>
        <v>1.4340639029436719E-2</v>
      </c>
      <c r="E267" s="2">
        <f>MACD!F267</f>
        <v>4.5470314639121934E-3</v>
      </c>
      <c r="F267" s="2">
        <f>'Moving Avg'!D267</f>
        <v>3.6371799999999994</v>
      </c>
      <c r="G267" s="2">
        <f>'Moving Avg'!F267</f>
        <v>3.6397399999999998</v>
      </c>
      <c r="H267" s="2">
        <f>'Moving Avg'!G267</f>
        <v>3.6472259999999999</v>
      </c>
      <c r="I267" s="2">
        <f>'Moving Avg'!H267</f>
        <v>3.736499499999999</v>
      </c>
      <c r="J267" s="6" t="str">
        <f>OBV!F267</f>
        <v>BEARISH</v>
      </c>
      <c r="K267" s="6" t="str">
        <f>OBV!G267</f>
        <v>STRONG</v>
      </c>
      <c r="L267" s="6" t="str">
        <f>OBV!H267</f>
        <v>NEUTRAL</v>
      </c>
      <c r="M267" s="8">
        <f t="shared" si="43"/>
        <v>50</v>
      </c>
      <c r="N267" s="8">
        <f t="shared" si="40"/>
        <v>0</v>
      </c>
      <c r="O267" s="8">
        <f t="shared" si="41"/>
        <v>0</v>
      </c>
      <c r="P267" s="8">
        <f t="shared" si="42"/>
        <v>33</v>
      </c>
      <c r="Q267" s="9">
        <f t="shared" si="44"/>
        <v>22.45</v>
      </c>
      <c r="R267" s="9">
        <f t="shared" si="45"/>
        <v>18.25</v>
      </c>
      <c r="S267" s="9">
        <f t="shared" si="46"/>
        <v>22.35</v>
      </c>
      <c r="T267" s="9">
        <f t="shared" si="47"/>
        <v>20.75</v>
      </c>
      <c r="U267" s="8">
        <f t="shared" si="48"/>
        <v>21.016666666666669</v>
      </c>
      <c r="V267" s="8">
        <f t="shared" si="49"/>
        <v>20.950000000000003</v>
      </c>
    </row>
    <row r="268" spans="1:22" ht="13.5" x14ac:dyDescent="0.25">
      <c r="A268" s="3">
        <f>RSI!A268</f>
        <v>42397</v>
      </c>
      <c r="B268" s="2">
        <f>RSI!B268</f>
        <v>3.6677</v>
      </c>
      <c r="C268" s="2">
        <f>RSI!I268</f>
        <v>52.603185081683407</v>
      </c>
      <c r="D268" s="2">
        <f>MACD!E268</f>
        <v>1.1896328294649816E-2</v>
      </c>
      <c r="E268" s="2">
        <f>MACD!F268</f>
        <v>6.0168908300597176E-3</v>
      </c>
      <c r="F268" s="2">
        <f>'Moving Avg'!D268</f>
        <v>3.6459000000000001</v>
      </c>
      <c r="G268" s="2">
        <f>'Moving Avg'!F268</f>
        <v>3.6419199999999998</v>
      </c>
      <c r="H268" s="2">
        <f>'Moving Avg'!G268</f>
        <v>3.6479519999999996</v>
      </c>
      <c r="I268" s="2">
        <f>'Moving Avg'!H268</f>
        <v>3.7362104999999985</v>
      </c>
      <c r="J268" s="6" t="str">
        <f>OBV!F268</f>
        <v>BEARISH</v>
      </c>
      <c r="K268" s="6" t="str">
        <f>OBV!G268</f>
        <v>STRONG</v>
      </c>
      <c r="L268" s="6" t="str">
        <f>OBV!H268</f>
        <v>BEARISH DIVERGENCE</v>
      </c>
      <c r="M268" s="8">
        <f t="shared" si="43"/>
        <v>50</v>
      </c>
      <c r="N268" s="8">
        <f t="shared" si="40"/>
        <v>0</v>
      </c>
      <c r="O268" s="8">
        <f t="shared" si="41"/>
        <v>0</v>
      </c>
      <c r="P268" s="8">
        <f t="shared" si="42"/>
        <v>33</v>
      </c>
      <c r="Q268" s="9">
        <f t="shared" si="44"/>
        <v>22.45</v>
      </c>
      <c r="R268" s="9">
        <f t="shared" si="45"/>
        <v>18.25</v>
      </c>
      <c r="S268" s="9">
        <f t="shared" si="46"/>
        <v>22.35</v>
      </c>
      <c r="T268" s="9">
        <f t="shared" si="47"/>
        <v>20.75</v>
      </c>
      <c r="U268" s="8">
        <f t="shared" si="48"/>
        <v>21.016666666666669</v>
      </c>
      <c r="V268" s="8">
        <f t="shared" si="49"/>
        <v>20.950000000000003</v>
      </c>
    </row>
    <row r="269" spans="1:22" ht="13.5" x14ac:dyDescent="0.25">
      <c r="A269" s="3">
        <f>RSI!A269</f>
        <v>42398</v>
      </c>
      <c r="B269" s="2">
        <f>RSI!B269</f>
        <v>3.6240999999999999</v>
      </c>
      <c r="C269" s="2">
        <f>RSI!I269</f>
        <v>47.864459817531717</v>
      </c>
      <c r="D269" s="2">
        <f>MACD!E269</f>
        <v>9.5562406443789882E-3</v>
      </c>
      <c r="E269" s="2">
        <f>MACD!F269</f>
        <v>6.7247607929235721E-3</v>
      </c>
      <c r="F269" s="2">
        <f>'Moving Avg'!D269</f>
        <v>3.6458999999999997</v>
      </c>
      <c r="G269" s="2">
        <f>'Moving Avg'!F269</f>
        <v>3.6488149999999999</v>
      </c>
      <c r="H269" s="2">
        <f>'Moving Avg'!G269</f>
        <v>3.6478060000000001</v>
      </c>
      <c r="I269" s="2">
        <f>'Moving Avg'!H269</f>
        <v>3.7357379999999996</v>
      </c>
      <c r="J269" s="6" t="str">
        <f>OBV!F269</f>
        <v>BEARISH</v>
      </c>
      <c r="K269" s="6" t="str">
        <f>OBV!G269</f>
        <v>STRONG</v>
      </c>
      <c r="L269" s="6" t="str">
        <f>OBV!H269</f>
        <v>NEUTRAL</v>
      </c>
      <c r="M269" s="8">
        <f t="shared" si="43"/>
        <v>50</v>
      </c>
      <c r="N269" s="8">
        <f t="shared" si="40"/>
        <v>0</v>
      </c>
      <c r="O269" s="8">
        <f t="shared" si="41"/>
        <v>0</v>
      </c>
      <c r="P269" s="8">
        <f t="shared" si="42"/>
        <v>33</v>
      </c>
      <c r="Q269" s="9">
        <f t="shared" si="44"/>
        <v>22.45</v>
      </c>
      <c r="R269" s="9">
        <f t="shared" si="45"/>
        <v>18.25</v>
      </c>
      <c r="S269" s="9">
        <f t="shared" si="46"/>
        <v>22.35</v>
      </c>
      <c r="T269" s="9">
        <f t="shared" si="47"/>
        <v>20.75</v>
      </c>
      <c r="U269" s="8">
        <f t="shared" si="48"/>
        <v>21.016666666666669</v>
      </c>
      <c r="V269" s="8">
        <f t="shared" si="49"/>
        <v>20.950000000000003</v>
      </c>
    </row>
    <row r="270" spans="1:22" ht="13.5" x14ac:dyDescent="0.25">
      <c r="A270" s="3">
        <f>RSI!A270</f>
        <v>42401</v>
      </c>
      <c r="B270" s="2">
        <f>RSI!B270</f>
        <v>3.6314000000000002</v>
      </c>
      <c r="C270" s="2">
        <f>RSI!I270</f>
        <v>48.697770185579756</v>
      </c>
      <c r="D270" s="2">
        <f>MACD!E270</f>
        <v>1.5717703697291086E-3</v>
      </c>
      <c r="E270" s="2">
        <f>MACD!F270</f>
        <v>5.69416270828468E-3</v>
      </c>
      <c r="F270" s="2">
        <f>'Moving Avg'!D270</f>
        <v>3.6473599999999999</v>
      </c>
      <c r="G270" s="2">
        <f>'Moving Avg'!F270</f>
        <v>3.6509949999999995</v>
      </c>
      <c r="H270" s="2">
        <f>'Moving Avg'!G270</f>
        <v>3.6478060000000001</v>
      </c>
      <c r="I270" s="2">
        <f>'Moving Avg'!H270</f>
        <v>3.735301999999999</v>
      </c>
      <c r="J270" s="6" t="str">
        <f>OBV!F270</f>
        <v>BEARISH</v>
      </c>
      <c r="K270" s="6" t="str">
        <f>OBV!G270</f>
        <v>STRONG</v>
      </c>
      <c r="L270" s="6" t="str">
        <f>OBV!H270</f>
        <v>BEARISH DIVERGENCE</v>
      </c>
      <c r="M270" s="8">
        <f t="shared" si="43"/>
        <v>50</v>
      </c>
      <c r="N270" s="8">
        <f t="shared" si="40"/>
        <v>45</v>
      </c>
      <c r="O270" s="8">
        <f t="shared" si="41"/>
        <v>0</v>
      </c>
      <c r="P270" s="8">
        <f t="shared" si="42"/>
        <v>33</v>
      </c>
      <c r="Q270" s="9">
        <f t="shared" si="44"/>
        <v>38.200000000000003</v>
      </c>
      <c r="R270" s="9">
        <f t="shared" si="45"/>
        <v>27.25</v>
      </c>
      <c r="S270" s="9">
        <f t="shared" si="46"/>
        <v>29.1</v>
      </c>
      <c r="T270" s="9">
        <f t="shared" si="47"/>
        <v>32</v>
      </c>
      <c r="U270" s="8">
        <f t="shared" si="48"/>
        <v>31.516666666666669</v>
      </c>
      <c r="V270" s="8">
        <f t="shared" si="49"/>
        <v>31.637500000000003</v>
      </c>
    </row>
    <row r="271" spans="1:22" ht="13.5" x14ac:dyDescent="0.25">
      <c r="A271" s="3">
        <f>RSI!A271</f>
        <v>42402</v>
      </c>
      <c r="B271" s="2">
        <f>RSI!B271</f>
        <v>3.6604999999999999</v>
      </c>
      <c r="C271" s="2">
        <f>RSI!I271</f>
        <v>51.991910849530313</v>
      </c>
      <c r="D271" s="2">
        <f>MACD!E271</f>
        <v>-1.6863960320021576E-3</v>
      </c>
      <c r="E271" s="2">
        <f>MACD!F271</f>
        <v>4.2180509602273127E-3</v>
      </c>
      <c r="F271" s="2">
        <f>'Moving Avg'!D271</f>
        <v>3.6415599999999997</v>
      </c>
      <c r="G271" s="2">
        <f>'Moving Avg'!F271</f>
        <v>3.6495449999999998</v>
      </c>
      <c r="H271" s="2">
        <f>'Moving Avg'!G271</f>
        <v>3.6485340000000002</v>
      </c>
      <c r="I271" s="2">
        <f>'Moving Avg'!H271</f>
        <v>3.7352904999999992</v>
      </c>
      <c r="J271" s="6" t="str">
        <f>OBV!F271</f>
        <v>BEARISH</v>
      </c>
      <c r="K271" s="6" t="str">
        <f>OBV!G271</f>
        <v>STRONG</v>
      </c>
      <c r="L271" s="6" t="str">
        <f>OBV!H271</f>
        <v>CONFIRMED BEARISH</v>
      </c>
      <c r="M271" s="8">
        <f t="shared" si="43"/>
        <v>50</v>
      </c>
      <c r="N271" s="8">
        <f t="shared" si="40"/>
        <v>45</v>
      </c>
      <c r="O271" s="8">
        <f t="shared" si="41"/>
        <v>0</v>
      </c>
      <c r="P271" s="8">
        <f t="shared" si="42"/>
        <v>33</v>
      </c>
      <c r="Q271" s="9">
        <f t="shared" si="44"/>
        <v>38.200000000000003</v>
      </c>
      <c r="R271" s="9">
        <f t="shared" si="45"/>
        <v>27.25</v>
      </c>
      <c r="S271" s="9">
        <f t="shared" si="46"/>
        <v>29.1</v>
      </c>
      <c r="T271" s="9">
        <f t="shared" si="47"/>
        <v>32</v>
      </c>
      <c r="U271" s="8">
        <f t="shared" si="48"/>
        <v>31.516666666666669</v>
      </c>
      <c r="V271" s="8">
        <f t="shared" si="49"/>
        <v>31.637500000000003</v>
      </c>
    </row>
    <row r="272" spans="1:22" ht="13.5" x14ac:dyDescent="0.25">
      <c r="A272" s="3">
        <f>RSI!A272</f>
        <v>42403</v>
      </c>
      <c r="B272" s="2">
        <f>RSI!B272</f>
        <v>3.6240999999999999</v>
      </c>
      <c r="C272" s="2">
        <f>RSI!I272</f>
        <v>47.852806371915342</v>
      </c>
      <c r="D272" s="2">
        <f>MACD!E272</f>
        <v>-2.9782768762984801E-3</v>
      </c>
      <c r="E272" s="2">
        <f>MACD!F272</f>
        <v>2.7787853929221542E-3</v>
      </c>
      <c r="F272" s="2">
        <f>'Moving Avg'!D272</f>
        <v>3.6415599999999997</v>
      </c>
      <c r="G272" s="2">
        <f>'Moving Avg'!F272</f>
        <v>3.6462749999999993</v>
      </c>
      <c r="H272" s="2">
        <f>'Moving Avg'!G272</f>
        <v>3.6485340000000002</v>
      </c>
      <c r="I272" s="2">
        <f>'Moving Avg'!H272</f>
        <v>3.7348179999999997</v>
      </c>
      <c r="J272" s="6" t="str">
        <f>OBV!F272</f>
        <v>BULLISH</v>
      </c>
      <c r="K272" s="6" t="str">
        <f>OBV!G272</f>
        <v>WEAK</v>
      </c>
      <c r="L272" s="6" t="str">
        <f>OBV!H272</f>
        <v>NEUTRAL</v>
      </c>
      <c r="M272" s="8">
        <f t="shared" si="43"/>
        <v>50</v>
      </c>
      <c r="N272" s="8">
        <f t="shared" si="40"/>
        <v>45</v>
      </c>
      <c r="O272" s="8">
        <f t="shared" si="41"/>
        <v>0</v>
      </c>
      <c r="P272" s="8">
        <f t="shared" si="42"/>
        <v>33</v>
      </c>
      <c r="Q272" s="9">
        <f t="shared" si="44"/>
        <v>38.200000000000003</v>
      </c>
      <c r="R272" s="9">
        <f t="shared" si="45"/>
        <v>27.25</v>
      </c>
      <c r="S272" s="9">
        <f t="shared" si="46"/>
        <v>29.1</v>
      </c>
      <c r="T272" s="9">
        <f t="shared" si="47"/>
        <v>32</v>
      </c>
      <c r="U272" s="8">
        <f t="shared" si="48"/>
        <v>31.516666666666669</v>
      </c>
      <c r="V272" s="8">
        <f t="shared" si="49"/>
        <v>31.637500000000003</v>
      </c>
    </row>
    <row r="273" spans="1:22" ht="13.5" x14ac:dyDescent="0.25">
      <c r="A273" s="3">
        <f>RSI!A273</f>
        <v>42404</v>
      </c>
      <c r="B273" s="2">
        <f>RSI!B273</f>
        <v>3.6240999999999999</v>
      </c>
      <c r="C273" s="2">
        <f>RSI!I273</f>
        <v>47.852806371915342</v>
      </c>
      <c r="D273" s="2">
        <f>MACD!E273</f>
        <v>-3.9564937557186042E-3</v>
      </c>
      <c r="E273" s="2">
        <f>MACD!F273</f>
        <v>1.4317295631940028E-3</v>
      </c>
      <c r="F273" s="2">
        <f>'Moving Avg'!D273</f>
        <v>3.6328400000000003</v>
      </c>
      <c r="G273" s="2">
        <f>'Moving Avg'!F273</f>
        <v>3.6422799999999995</v>
      </c>
      <c r="H273" s="2">
        <f>'Moving Avg'!G273</f>
        <v>3.649114</v>
      </c>
      <c r="I273" s="2">
        <f>'Moving Avg'!H273</f>
        <v>3.7343454999999994</v>
      </c>
      <c r="J273" s="6" t="str">
        <f>OBV!F273</f>
        <v>BULLISH</v>
      </c>
      <c r="K273" s="6" t="str">
        <f>OBV!G273</f>
        <v>WEAK</v>
      </c>
      <c r="L273" s="6" t="str">
        <f>OBV!H273</f>
        <v>BULLISH DIVERGENCE</v>
      </c>
      <c r="M273" s="8">
        <f t="shared" si="43"/>
        <v>50</v>
      </c>
      <c r="N273" s="8">
        <f t="shared" si="40"/>
        <v>45</v>
      </c>
      <c r="O273" s="8">
        <f t="shared" si="41"/>
        <v>0</v>
      </c>
      <c r="P273" s="8">
        <f t="shared" si="42"/>
        <v>50</v>
      </c>
      <c r="Q273" s="9">
        <f t="shared" si="44"/>
        <v>40.75</v>
      </c>
      <c r="R273" s="9">
        <f t="shared" si="45"/>
        <v>31.5</v>
      </c>
      <c r="S273" s="9">
        <f t="shared" si="46"/>
        <v>36.75</v>
      </c>
      <c r="T273" s="9">
        <f t="shared" si="47"/>
        <v>36.25</v>
      </c>
      <c r="U273" s="8">
        <f t="shared" si="48"/>
        <v>36.333333333333336</v>
      </c>
      <c r="V273" s="8">
        <f t="shared" si="49"/>
        <v>36.3125</v>
      </c>
    </row>
    <row r="274" spans="1:22" ht="13.5" x14ac:dyDescent="0.25">
      <c r="A274" s="3">
        <f>RSI!A274</f>
        <v>42405</v>
      </c>
      <c r="B274" s="2">
        <f>RSI!B274</f>
        <v>3.6240999999999999</v>
      </c>
      <c r="C274" s="2">
        <f>RSI!I274</f>
        <v>47.852806371915342</v>
      </c>
      <c r="D274" s="2">
        <f>MACD!E274</f>
        <v>-4.6778147438031326E-3</v>
      </c>
      <c r="E274" s="2">
        <f>MACD!F274</f>
        <v>2.0982070179457568E-4</v>
      </c>
      <c r="F274" s="2">
        <f>'Moving Avg'!D274</f>
        <v>3.6328400000000003</v>
      </c>
      <c r="G274" s="2">
        <f>'Moving Avg'!F274</f>
        <v>3.6390099999999999</v>
      </c>
      <c r="H274" s="2">
        <f>'Moving Avg'!G274</f>
        <v>3.6498399999999998</v>
      </c>
      <c r="I274" s="2">
        <f>'Moving Avg'!H274</f>
        <v>3.733873</v>
      </c>
      <c r="J274" s="6" t="str">
        <f>OBV!F274</f>
        <v>BULLISH</v>
      </c>
      <c r="K274" s="6" t="str">
        <f>OBV!G274</f>
        <v>WEAK</v>
      </c>
      <c r="L274" s="6" t="str">
        <f>OBV!H274</f>
        <v>NEUTRAL</v>
      </c>
      <c r="M274" s="8">
        <f t="shared" si="43"/>
        <v>50</v>
      </c>
      <c r="N274" s="8">
        <f t="shared" si="40"/>
        <v>45</v>
      </c>
      <c r="O274" s="8">
        <f t="shared" si="41"/>
        <v>0</v>
      </c>
      <c r="P274" s="8">
        <f t="shared" si="42"/>
        <v>33</v>
      </c>
      <c r="Q274" s="9">
        <f t="shared" si="44"/>
        <v>38.200000000000003</v>
      </c>
      <c r="R274" s="9">
        <f t="shared" si="45"/>
        <v>27.25</v>
      </c>
      <c r="S274" s="9">
        <f t="shared" si="46"/>
        <v>29.1</v>
      </c>
      <c r="T274" s="9">
        <f t="shared" si="47"/>
        <v>32</v>
      </c>
      <c r="U274" s="8">
        <f t="shared" si="48"/>
        <v>31.516666666666669</v>
      </c>
      <c r="V274" s="8">
        <f t="shared" si="49"/>
        <v>31.637500000000003</v>
      </c>
    </row>
    <row r="275" spans="1:22" ht="13.5" x14ac:dyDescent="0.25">
      <c r="A275" s="3">
        <f>RSI!A275</f>
        <v>42408</v>
      </c>
      <c r="B275" s="2">
        <f>RSI!B275</f>
        <v>3.6168999999999998</v>
      </c>
      <c r="C275" s="2">
        <f>RSI!I275</f>
        <v>46.929800465473072</v>
      </c>
      <c r="D275" s="2">
        <f>MACD!E275</f>
        <v>-4.6563105066179666E-3</v>
      </c>
      <c r="E275" s="2">
        <f>MACD!F275</f>
        <v>-7.6340553988793285E-4</v>
      </c>
      <c r="F275" s="2">
        <f>'Moving Avg'!D275</f>
        <v>3.6299399999999999</v>
      </c>
      <c r="G275" s="2">
        <f>'Moving Avg'!F275</f>
        <v>3.6357449999999991</v>
      </c>
      <c r="H275" s="2">
        <f>'Moving Avg'!G275</f>
        <v>3.6504219999999998</v>
      </c>
      <c r="I275" s="2">
        <f>'Moving Avg'!H275</f>
        <v>3.7335039999999999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  <c r="M275" s="8">
        <f t="shared" si="43"/>
        <v>50</v>
      </c>
      <c r="N275" s="8">
        <f t="shared" si="40"/>
        <v>45</v>
      </c>
      <c r="O275" s="8">
        <f t="shared" si="41"/>
        <v>0</v>
      </c>
      <c r="P275" s="8">
        <f t="shared" si="42"/>
        <v>16.5</v>
      </c>
      <c r="Q275" s="9">
        <f t="shared" si="44"/>
        <v>35.725000000000001</v>
      </c>
      <c r="R275" s="9">
        <f t="shared" si="45"/>
        <v>23.125</v>
      </c>
      <c r="S275" s="9">
        <f t="shared" si="46"/>
        <v>21.675000000000001</v>
      </c>
      <c r="T275" s="9">
        <f t="shared" si="47"/>
        <v>27.875</v>
      </c>
      <c r="U275" s="8">
        <f t="shared" si="48"/>
        <v>26.841666666666669</v>
      </c>
      <c r="V275" s="8">
        <f t="shared" si="49"/>
        <v>27.1</v>
      </c>
    </row>
    <row r="276" spans="1:22" ht="13.5" x14ac:dyDescent="0.25">
      <c r="A276" s="3">
        <f>RSI!A276</f>
        <v>42409</v>
      </c>
      <c r="B276" s="2">
        <f>RSI!B276</f>
        <v>3.6168999999999998</v>
      </c>
      <c r="C276" s="2">
        <f>RSI!I276</f>
        <v>46.929800465473065</v>
      </c>
      <c r="D276" s="2">
        <f>MACD!E276</f>
        <v>5.5571906536457938E-3</v>
      </c>
      <c r="E276" s="2">
        <f>MACD!F276</f>
        <v>5.0071369881881246E-4</v>
      </c>
      <c r="F276" s="2">
        <f>'Moving Avg'!D276</f>
        <v>3.6212199999999997</v>
      </c>
      <c r="G276" s="2">
        <f>'Moving Avg'!F276</f>
        <v>3.6324799999999997</v>
      </c>
      <c r="H276" s="2">
        <f>'Moving Avg'!G276</f>
        <v>3.6511479999999996</v>
      </c>
      <c r="I276" s="2">
        <f>'Moving Avg'!H276</f>
        <v>3.7330654999999995</v>
      </c>
      <c r="J276" s="6" t="str">
        <f>OBV!F276</f>
        <v>BEARISH</v>
      </c>
      <c r="K276" s="6" t="str">
        <f>OBV!G276</f>
        <v>STRONG</v>
      </c>
      <c r="L276" s="6" t="str">
        <f>OBV!H276</f>
        <v>CONFIRMED BEARISH</v>
      </c>
      <c r="M276" s="8">
        <f t="shared" si="43"/>
        <v>50</v>
      </c>
      <c r="N276" s="8">
        <f t="shared" si="40"/>
        <v>0</v>
      </c>
      <c r="O276" s="8">
        <f t="shared" si="41"/>
        <v>0</v>
      </c>
      <c r="P276" s="8">
        <f t="shared" si="42"/>
        <v>33</v>
      </c>
      <c r="Q276" s="9">
        <f t="shared" si="44"/>
        <v>22.45</v>
      </c>
      <c r="R276" s="9">
        <f t="shared" si="45"/>
        <v>18.25</v>
      </c>
      <c r="S276" s="9">
        <f t="shared" si="46"/>
        <v>22.35</v>
      </c>
      <c r="T276" s="9">
        <f t="shared" si="47"/>
        <v>20.75</v>
      </c>
      <c r="U276" s="8">
        <f t="shared" si="48"/>
        <v>21.016666666666669</v>
      </c>
      <c r="V276" s="8">
        <f t="shared" si="49"/>
        <v>20.950000000000003</v>
      </c>
    </row>
    <row r="277" spans="1:22" ht="13.5" x14ac:dyDescent="0.25">
      <c r="A277" s="3">
        <f>RSI!A277</f>
        <v>42410</v>
      </c>
      <c r="B277" s="2">
        <f>RSI!B277</f>
        <v>3.6459000000000001</v>
      </c>
      <c r="C277" s="2">
        <f>RSI!I277</f>
        <v>51.316276149168274</v>
      </c>
      <c r="D277" s="2">
        <f>MACD!E277</f>
        <v>2.1135554868587647E-3</v>
      </c>
      <c r="E277" s="2">
        <f>MACD!F277</f>
        <v>8.2328205642680295E-4</v>
      </c>
      <c r="F277" s="2">
        <f>'Moving Avg'!D277</f>
        <v>3.6255800000000002</v>
      </c>
      <c r="G277" s="2">
        <f>'Moving Avg'!F277</f>
        <v>3.6328399999999994</v>
      </c>
      <c r="H277" s="2">
        <f>'Moving Avg'!G277</f>
        <v>3.6510019999999996</v>
      </c>
      <c r="I277" s="2">
        <f>'Moving Avg'!H277</f>
        <v>3.7329809999999992</v>
      </c>
      <c r="J277" s="6" t="str">
        <f>OBV!F277</f>
        <v>BULLISH</v>
      </c>
      <c r="K277" s="6" t="str">
        <f>OBV!G277</f>
        <v>NEUTRAL</v>
      </c>
      <c r="L277" s="6" t="str">
        <f>OBV!H277</f>
        <v>CONFIRMED BULLISH</v>
      </c>
      <c r="M277" s="8">
        <f t="shared" si="43"/>
        <v>50</v>
      </c>
      <c r="N277" s="8">
        <f t="shared" si="40"/>
        <v>0</v>
      </c>
      <c r="O277" s="8">
        <f t="shared" si="41"/>
        <v>0</v>
      </c>
      <c r="P277" s="8">
        <f t="shared" si="42"/>
        <v>83.5</v>
      </c>
      <c r="Q277" s="9">
        <f t="shared" si="44"/>
        <v>30.024999999999999</v>
      </c>
      <c r="R277" s="9">
        <f t="shared" si="45"/>
        <v>30.875</v>
      </c>
      <c r="S277" s="9">
        <f t="shared" si="46"/>
        <v>45.075000000000003</v>
      </c>
      <c r="T277" s="9">
        <f t="shared" si="47"/>
        <v>33.375</v>
      </c>
      <c r="U277" s="8">
        <f t="shared" si="48"/>
        <v>35.324999999999996</v>
      </c>
      <c r="V277" s="8">
        <f t="shared" si="49"/>
        <v>34.837499999999999</v>
      </c>
    </row>
    <row r="278" spans="1:22" ht="13.5" x14ac:dyDescent="0.25">
      <c r="A278" s="3">
        <f>RSI!A278</f>
        <v>42411</v>
      </c>
      <c r="B278" s="2">
        <f>RSI!B278</f>
        <v>3.6314000000000002</v>
      </c>
      <c r="C278" s="2">
        <f>RSI!I278</f>
        <v>49.129703860795878</v>
      </c>
      <c r="D278" s="2">
        <f>MACD!E278</f>
        <v>6.9247979574749152E-3</v>
      </c>
      <c r="E278" s="2">
        <f>MACD!F278</f>
        <v>2.0435852366364254E-3</v>
      </c>
      <c r="F278" s="2">
        <f>'Moving Avg'!D278</f>
        <v>3.6270399999999996</v>
      </c>
      <c r="G278" s="2">
        <f>'Moving Avg'!F278</f>
        <v>3.6317499999999994</v>
      </c>
      <c r="H278" s="2">
        <f>'Moving Avg'!G278</f>
        <v>3.6518739999999998</v>
      </c>
      <c r="I278" s="2">
        <f>'Moving Avg'!H278</f>
        <v>3.7326149999999996</v>
      </c>
      <c r="J278" s="6" t="str">
        <f>OBV!F278</f>
        <v>BEARISH</v>
      </c>
      <c r="K278" s="6" t="str">
        <f>OBV!G278</f>
        <v>NEUTRAL</v>
      </c>
      <c r="L278" s="6" t="str">
        <f>OBV!H278</f>
        <v>BEARISH DIVERGENCE</v>
      </c>
      <c r="M278" s="8">
        <f t="shared" si="43"/>
        <v>50</v>
      </c>
      <c r="N278" s="8">
        <f t="shared" si="40"/>
        <v>0</v>
      </c>
      <c r="O278" s="8">
        <f t="shared" si="41"/>
        <v>0</v>
      </c>
      <c r="P278" s="8">
        <f t="shared" si="42"/>
        <v>16.5</v>
      </c>
      <c r="Q278" s="9">
        <f t="shared" si="44"/>
        <v>19.975000000000001</v>
      </c>
      <c r="R278" s="9">
        <f t="shared" si="45"/>
        <v>14.125</v>
      </c>
      <c r="S278" s="9">
        <f t="shared" si="46"/>
        <v>14.925000000000001</v>
      </c>
      <c r="T278" s="9">
        <f t="shared" si="47"/>
        <v>16.625</v>
      </c>
      <c r="U278" s="8">
        <f t="shared" si="48"/>
        <v>16.341666666666669</v>
      </c>
      <c r="V278" s="8">
        <f t="shared" si="49"/>
        <v>16.412500000000001</v>
      </c>
    </row>
    <row r="279" spans="1:22" ht="13.5" x14ac:dyDescent="0.25">
      <c r="A279" s="3">
        <f>RSI!A279</f>
        <v>42412</v>
      </c>
      <c r="B279" s="2">
        <f>RSI!B279</f>
        <v>3.6314000000000002</v>
      </c>
      <c r="C279" s="2">
        <f>RSI!I279</f>
        <v>49.129703860795878</v>
      </c>
      <c r="D279" s="2">
        <f>MACD!E279</f>
        <v>4.3213577511771462E-3</v>
      </c>
      <c r="E279" s="2">
        <f>MACD!F279</f>
        <v>2.4991397395445697E-3</v>
      </c>
      <c r="F279" s="2">
        <f>'Moving Avg'!D279</f>
        <v>3.6284999999999998</v>
      </c>
      <c r="G279" s="2">
        <f>'Moving Avg'!F279</f>
        <v>3.6317499999999994</v>
      </c>
      <c r="H279" s="2">
        <f>'Moving Avg'!G279</f>
        <v>3.6495500000000005</v>
      </c>
      <c r="I279" s="2">
        <f>'Moving Avg'!H279</f>
        <v>3.7322489999999995</v>
      </c>
      <c r="J279" s="6" t="str">
        <f>OBV!F279</f>
        <v>BEARISH</v>
      </c>
      <c r="K279" s="6" t="str">
        <f>OBV!G279</f>
        <v>NEUTRAL</v>
      </c>
      <c r="L279" s="6" t="str">
        <f>OBV!H279</f>
        <v>BEARISH DIVERGENCE</v>
      </c>
      <c r="M279" s="8">
        <f t="shared" si="43"/>
        <v>50</v>
      </c>
      <c r="N279" s="8">
        <f t="shared" si="40"/>
        <v>0</v>
      </c>
      <c r="O279" s="8">
        <f t="shared" si="41"/>
        <v>0</v>
      </c>
      <c r="P279" s="8">
        <f t="shared" si="42"/>
        <v>16.5</v>
      </c>
      <c r="Q279" s="9">
        <f t="shared" si="44"/>
        <v>19.975000000000001</v>
      </c>
      <c r="R279" s="9">
        <f t="shared" si="45"/>
        <v>14.125</v>
      </c>
      <c r="S279" s="9">
        <f t="shared" si="46"/>
        <v>14.925000000000001</v>
      </c>
      <c r="T279" s="9">
        <f t="shared" si="47"/>
        <v>16.625</v>
      </c>
      <c r="U279" s="8">
        <f t="shared" si="48"/>
        <v>16.341666666666669</v>
      </c>
      <c r="V279" s="8">
        <f t="shared" si="49"/>
        <v>16.412500000000001</v>
      </c>
    </row>
    <row r="280" spans="1:22" ht="13.5" x14ac:dyDescent="0.25">
      <c r="A280" s="3">
        <f>RSI!A280</f>
        <v>42415</v>
      </c>
      <c r="B280" s="2">
        <f>RSI!B280</f>
        <v>3.6314000000000002</v>
      </c>
      <c r="C280" s="2">
        <f>RSI!I280</f>
        <v>49.129703860795878</v>
      </c>
      <c r="D280" s="2">
        <f>MACD!E280</f>
        <v>3.2722651935230829E-3</v>
      </c>
      <c r="E280" s="2">
        <f>MACD!F280</f>
        <v>2.6537648303402725E-3</v>
      </c>
      <c r="F280" s="2">
        <f>'Moving Avg'!D280</f>
        <v>3.6314000000000002</v>
      </c>
      <c r="G280" s="2">
        <f>'Moving Avg'!F280</f>
        <v>3.6335649999999995</v>
      </c>
      <c r="H280" s="2">
        <f>'Moving Avg'!G280</f>
        <v>3.6472259999999999</v>
      </c>
      <c r="I280" s="2">
        <f>'Moving Avg'!H280</f>
        <v>3.7320569999999993</v>
      </c>
      <c r="J280" s="6" t="str">
        <f>OBV!F280</f>
        <v>BULLISH</v>
      </c>
      <c r="K280" s="6" t="str">
        <f>OBV!G280</f>
        <v>NEUTRAL</v>
      </c>
      <c r="L280" s="6" t="str">
        <f>OBV!H280</f>
        <v>CONFIRMED BULLISH</v>
      </c>
      <c r="M280" s="8">
        <f t="shared" si="43"/>
        <v>50</v>
      </c>
      <c r="N280" s="8">
        <f t="shared" si="40"/>
        <v>0</v>
      </c>
      <c r="O280" s="8">
        <f t="shared" si="41"/>
        <v>0</v>
      </c>
      <c r="P280" s="8">
        <f t="shared" si="42"/>
        <v>83.5</v>
      </c>
      <c r="Q280" s="9">
        <f t="shared" si="44"/>
        <v>30.024999999999999</v>
      </c>
      <c r="R280" s="9">
        <f t="shared" si="45"/>
        <v>30.875</v>
      </c>
      <c r="S280" s="9">
        <f t="shared" si="46"/>
        <v>45.075000000000003</v>
      </c>
      <c r="T280" s="9">
        <f t="shared" si="47"/>
        <v>33.375</v>
      </c>
      <c r="U280" s="8">
        <f t="shared" si="48"/>
        <v>35.324999999999996</v>
      </c>
      <c r="V280" s="8">
        <f t="shared" si="49"/>
        <v>34.837499999999999</v>
      </c>
    </row>
    <row r="281" spans="1:22" ht="13.5" x14ac:dyDescent="0.25">
      <c r="A281" s="3">
        <f>RSI!A281</f>
        <v>42416</v>
      </c>
      <c r="B281" s="2">
        <f>RSI!B281</f>
        <v>3.6314000000000002</v>
      </c>
      <c r="C281" s="2">
        <f>RSI!I281</f>
        <v>49.129703860795885</v>
      </c>
      <c r="D281" s="2">
        <f>MACD!E281</f>
        <v>6.8899588854631766E-3</v>
      </c>
      <c r="E281" s="2">
        <f>MACD!F281</f>
        <v>3.5010036413648535E-3</v>
      </c>
      <c r="F281" s="2">
        <f>'Moving Avg'!D281</f>
        <v>3.6342999999999996</v>
      </c>
      <c r="G281" s="2">
        <f>'Moving Avg'!F281</f>
        <v>3.6335649999999995</v>
      </c>
      <c r="H281" s="2">
        <f>'Moving Avg'!G281</f>
        <v>3.6450480000000005</v>
      </c>
      <c r="I281" s="2">
        <f>'Moving Avg'!H281</f>
        <v>3.7316909999999996</v>
      </c>
      <c r="J281" s="6" t="str">
        <f>OBV!F281</f>
        <v>BULLISH</v>
      </c>
      <c r="K281" s="6" t="str">
        <f>OBV!G281</f>
        <v>NEUTRAL</v>
      </c>
      <c r="L281" s="6" t="str">
        <f>OBV!H281</f>
        <v>CONFIRMED BULLISH</v>
      </c>
      <c r="M281" s="8">
        <f t="shared" si="43"/>
        <v>50</v>
      </c>
      <c r="N281" s="8">
        <f t="shared" si="40"/>
        <v>0</v>
      </c>
      <c r="O281" s="8">
        <f t="shared" si="41"/>
        <v>0</v>
      </c>
      <c r="P281" s="8">
        <f t="shared" si="42"/>
        <v>83.5</v>
      </c>
      <c r="Q281" s="9">
        <f t="shared" si="44"/>
        <v>30.024999999999999</v>
      </c>
      <c r="R281" s="9">
        <f t="shared" si="45"/>
        <v>30.875</v>
      </c>
      <c r="S281" s="9">
        <f t="shared" si="46"/>
        <v>45.075000000000003</v>
      </c>
      <c r="T281" s="9">
        <f t="shared" si="47"/>
        <v>33.375</v>
      </c>
      <c r="U281" s="8">
        <f t="shared" si="48"/>
        <v>35.324999999999996</v>
      </c>
      <c r="V281" s="8">
        <f t="shared" si="49"/>
        <v>34.837499999999999</v>
      </c>
    </row>
    <row r="282" spans="1:22" ht="13.5" x14ac:dyDescent="0.25">
      <c r="A282" s="3">
        <f>RSI!A282</f>
        <v>42417</v>
      </c>
      <c r="B282" s="2">
        <f>RSI!B282</f>
        <v>3.6314000000000002</v>
      </c>
      <c r="C282" s="2">
        <f>RSI!I282</f>
        <v>49.129703860795878</v>
      </c>
      <c r="D282" s="2">
        <f>MACD!E282</f>
        <v>4.3774401667784346E-3</v>
      </c>
      <c r="E282" s="2">
        <f>MACD!F282</f>
        <v>3.6762909464475701E-3</v>
      </c>
      <c r="F282" s="2">
        <f>'Moving Avg'!D282</f>
        <v>3.6314000000000002</v>
      </c>
      <c r="G282" s="2">
        <f>'Moving Avg'!F282</f>
        <v>3.6339299999999994</v>
      </c>
      <c r="H282" s="2">
        <f>'Moving Avg'!G282</f>
        <v>3.6431600000000008</v>
      </c>
      <c r="I282" s="2">
        <f>'Moving Avg'!H282</f>
        <v>3.7313944999999995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3"/>
        <v>50</v>
      </c>
      <c r="N282" s="8">
        <f t="shared" si="40"/>
        <v>0</v>
      </c>
      <c r="O282" s="8">
        <f t="shared" si="41"/>
        <v>0</v>
      </c>
      <c r="P282" s="8">
        <f t="shared" si="42"/>
        <v>16.5</v>
      </c>
      <c r="Q282" s="9">
        <f t="shared" si="44"/>
        <v>19.975000000000001</v>
      </c>
      <c r="R282" s="9">
        <f t="shared" si="45"/>
        <v>14.125</v>
      </c>
      <c r="S282" s="9">
        <f t="shared" si="46"/>
        <v>14.925000000000001</v>
      </c>
      <c r="T282" s="9">
        <f t="shared" si="47"/>
        <v>16.625</v>
      </c>
      <c r="U282" s="8">
        <f t="shared" si="48"/>
        <v>16.341666666666669</v>
      </c>
      <c r="V282" s="8">
        <f t="shared" si="49"/>
        <v>16.412500000000001</v>
      </c>
    </row>
    <row r="283" spans="1:22" ht="13.5" x14ac:dyDescent="0.25">
      <c r="A283" s="3">
        <f>RSI!A283</f>
        <v>42418</v>
      </c>
      <c r="B283" s="2">
        <f>RSI!B283</f>
        <v>3.6387</v>
      </c>
      <c r="C283" s="2">
        <f>RSI!I283</f>
        <v>50.6627729175136</v>
      </c>
      <c r="D283" s="2">
        <f>MACD!E283</f>
        <v>1.7351256132021042E-3</v>
      </c>
      <c r="E283" s="2">
        <f>MACD!F283</f>
        <v>3.2880578797984772E-3</v>
      </c>
      <c r="F283" s="2">
        <f>'Moving Avg'!D283</f>
        <v>3.63286</v>
      </c>
      <c r="G283" s="2">
        <f>'Moving Avg'!F283</f>
        <v>3.6346599999999993</v>
      </c>
      <c r="H283" s="2">
        <f>'Moving Avg'!G283</f>
        <v>3.6433060000000008</v>
      </c>
      <c r="I283" s="2">
        <f>'Moving Avg'!H283</f>
        <v>3.7314824999999989</v>
      </c>
      <c r="J283" s="6" t="str">
        <f>OBV!F283</f>
        <v>BULLISH</v>
      </c>
      <c r="K283" s="6" t="str">
        <f>OBV!G283</f>
        <v>NEUTRAL</v>
      </c>
      <c r="L283" s="6" t="str">
        <f>OBV!H283</f>
        <v>CONFIRMED BULLISH</v>
      </c>
      <c r="M283" s="8">
        <f t="shared" si="43"/>
        <v>50</v>
      </c>
      <c r="N283" s="8">
        <f t="shared" si="40"/>
        <v>45</v>
      </c>
      <c r="O283" s="8">
        <f t="shared" si="41"/>
        <v>0</v>
      </c>
      <c r="P283" s="8">
        <f t="shared" si="42"/>
        <v>83.5</v>
      </c>
      <c r="Q283" s="9">
        <f t="shared" si="44"/>
        <v>45.774999999999999</v>
      </c>
      <c r="R283" s="9">
        <f t="shared" si="45"/>
        <v>39.875</v>
      </c>
      <c r="S283" s="9">
        <f t="shared" si="46"/>
        <v>51.825000000000003</v>
      </c>
      <c r="T283" s="9">
        <f t="shared" si="47"/>
        <v>44.625</v>
      </c>
      <c r="U283" s="8">
        <f t="shared" si="48"/>
        <v>45.82500000000001</v>
      </c>
      <c r="V283" s="8">
        <f t="shared" si="49"/>
        <v>45.525000000000006</v>
      </c>
    </row>
    <row r="284" spans="1:22" ht="13.5" x14ac:dyDescent="0.25">
      <c r="A284" s="3">
        <f>RSI!A284</f>
        <v>42419</v>
      </c>
      <c r="B284" s="2">
        <f>RSI!B284</f>
        <v>3.6314000000000002</v>
      </c>
      <c r="C284" s="2">
        <f>RSI!I284</f>
        <v>49.070197735726012</v>
      </c>
      <c r="D284" s="2">
        <f>MACD!E284</f>
        <v>1.9521611246187121E-5</v>
      </c>
      <c r="E284" s="2">
        <f>MACD!F284</f>
        <v>2.6343506260880197E-3</v>
      </c>
      <c r="F284" s="2">
        <f>'Moving Avg'!D284</f>
        <v>3.63286</v>
      </c>
      <c r="G284" s="2">
        <f>'Moving Avg'!F284</f>
        <v>3.6350249999999997</v>
      </c>
      <c r="H284" s="2">
        <f>'Moving Avg'!G284</f>
        <v>3.6415620000000009</v>
      </c>
      <c r="I284" s="2">
        <f>'Moving Avg'!H284</f>
        <v>3.7315689999999995</v>
      </c>
      <c r="J284" s="6" t="str">
        <f>OBV!F284</f>
        <v>BEARISH</v>
      </c>
      <c r="K284" s="6" t="str">
        <f>OBV!G284</f>
        <v>NEUTRAL</v>
      </c>
      <c r="L284" s="6" t="str">
        <f>OBV!H284</f>
        <v>NEUTRAL</v>
      </c>
      <c r="M284" s="8">
        <f t="shared" si="43"/>
        <v>50</v>
      </c>
      <c r="N284" s="8">
        <f t="shared" si="40"/>
        <v>45</v>
      </c>
      <c r="O284" s="8">
        <f t="shared" si="41"/>
        <v>0</v>
      </c>
      <c r="P284" s="8">
        <f t="shared" si="42"/>
        <v>16.5</v>
      </c>
      <c r="Q284" s="9">
        <f t="shared" si="44"/>
        <v>35.725000000000001</v>
      </c>
      <c r="R284" s="9">
        <f t="shared" si="45"/>
        <v>23.125</v>
      </c>
      <c r="S284" s="9">
        <f t="shared" si="46"/>
        <v>21.675000000000001</v>
      </c>
      <c r="T284" s="9">
        <f t="shared" si="47"/>
        <v>27.875</v>
      </c>
      <c r="U284" s="8">
        <f t="shared" si="48"/>
        <v>26.841666666666669</v>
      </c>
      <c r="V284" s="8">
        <f t="shared" si="49"/>
        <v>27.1</v>
      </c>
    </row>
    <row r="285" spans="1:22" ht="13.5" x14ac:dyDescent="0.25">
      <c r="A285" s="3">
        <f>RSI!A285</f>
        <v>42422</v>
      </c>
      <c r="B285" s="2">
        <f>RSI!B285</f>
        <v>3.6240999999999999</v>
      </c>
      <c r="C285" s="2">
        <f>RSI!I285</f>
        <v>47.463423959270706</v>
      </c>
      <c r="D285" s="2">
        <f>MACD!E285</f>
        <v>-1.9749774969666234E-3</v>
      </c>
      <c r="E285" s="2">
        <f>MACD!F285</f>
        <v>1.7124850014770914E-3</v>
      </c>
      <c r="F285" s="2">
        <f>'Moving Avg'!D285</f>
        <v>3.6314000000000002</v>
      </c>
      <c r="G285" s="2">
        <f>'Moving Avg'!F285</f>
        <v>3.6350249999999997</v>
      </c>
      <c r="H285" s="2">
        <f>'Moving Avg'!G285</f>
        <v>3.6396720000000005</v>
      </c>
      <c r="I285" s="2">
        <f>'Moving Avg'!H285</f>
        <v>3.7319324999999992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  <c r="M285" s="8">
        <f t="shared" si="43"/>
        <v>50</v>
      </c>
      <c r="N285" s="8">
        <f t="shared" si="40"/>
        <v>45</v>
      </c>
      <c r="O285" s="8">
        <f t="shared" si="41"/>
        <v>0</v>
      </c>
      <c r="P285" s="8">
        <f t="shared" si="42"/>
        <v>16.5</v>
      </c>
      <c r="Q285" s="9">
        <f t="shared" si="44"/>
        <v>35.725000000000001</v>
      </c>
      <c r="R285" s="9">
        <f t="shared" si="45"/>
        <v>23.125</v>
      </c>
      <c r="S285" s="9">
        <f t="shared" si="46"/>
        <v>21.675000000000001</v>
      </c>
      <c r="T285" s="9">
        <f t="shared" si="47"/>
        <v>27.875</v>
      </c>
      <c r="U285" s="8">
        <f t="shared" si="48"/>
        <v>26.841666666666669</v>
      </c>
      <c r="V285" s="8">
        <f t="shared" si="49"/>
        <v>27.1</v>
      </c>
    </row>
    <row r="286" spans="1:22" ht="13.5" x14ac:dyDescent="0.25">
      <c r="A286" s="3">
        <f>RSI!A286</f>
        <v>42423</v>
      </c>
      <c r="B286" s="2">
        <f>RSI!B286</f>
        <v>3.6168999999999998</v>
      </c>
      <c r="C286" s="2">
        <f>RSI!I286</f>
        <v>45.868124459319766</v>
      </c>
      <c r="D286" s="2">
        <f>MACD!E286</f>
        <v>-3.0638303310714932E-3</v>
      </c>
      <c r="E286" s="2">
        <f>MACD!F286</f>
        <v>7.5722193496737455E-4</v>
      </c>
      <c r="F286" s="2">
        <f>'Moving Avg'!D286</f>
        <v>3.6285000000000003</v>
      </c>
      <c r="G286" s="2">
        <f>'Moving Avg'!F286</f>
        <v>3.6313949999999999</v>
      </c>
      <c r="H286" s="2">
        <f>'Moving Avg'!G286</f>
        <v>3.6377840000000004</v>
      </c>
      <c r="I286" s="2">
        <f>'Moving Avg'!H286</f>
        <v>3.7319464999999989</v>
      </c>
      <c r="J286" s="6" t="str">
        <f>OBV!F286</f>
        <v>BEARISH</v>
      </c>
      <c r="K286" s="6" t="str">
        <f>OBV!G286</f>
        <v>NEUTRAL</v>
      </c>
      <c r="L286" s="6" t="str">
        <f>OBV!H286</f>
        <v>CONFIRMED BEARISH</v>
      </c>
      <c r="M286" s="8">
        <f t="shared" si="43"/>
        <v>50</v>
      </c>
      <c r="N286" s="8">
        <f t="shared" si="40"/>
        <v>45</v>
      </c>
      <c r="O286" s="8">
        <f t="shared" si="41"/>
        <v>0</v>
      </c>
      <c r="P286" s="8">
        <f t="shared" si="42"/>
        <v>16.5</v>
      </c>
      <c r="Q286" s="9">
        <f t="shared" si="44"/>
        <v>35.725000000000001</v>
      </c>
      <c r="R286" s="9">
        <f t="shared" si="45"/>
        <v>23.125</v>
      </c>
      <c r="S286" s="9">
        <f t="shared" si="46"/>
        <v>21.675000000000001</v>
      </c>
      <c r="T286" s="9">
        <f t="shared" si="47"/>
        <v>27.875</v>
      </c>
      <c r="U286" s="8">
        <f t="shared" si="48"/>
        <v>26.841666666666669</v>
      </c>
      <c r="V286" s="8">
        <f t="shared" si="49"/>
        <v>27.1</v>
      </c>
    </row>
    <row r="287" spans="1:22" ht="13.5" x14ac:dyDescent="0.25">
      <c r="A287" s="3">
        <f>RSI!A287</f>
        <v>42424</v>
      </c>
      <c r="B287" s="2">
        <f>RSI!B287</f>
        <v>3.6095999999999999</v>
      </c>
      <c r="C287" s="2">
        <f>RSI!I287</f>
        <v>44.244384893526679</v>
      </c>
      <c r="D287" s="2">
        <f>MACD!E287</f>
        <v>1.1202744892861993E-3</v>
      </c>
      <c r="E287" s="2">
        <f>MACD!F287</f>
        <v>8.2983244583113955E-4</v>
      </c>
      <c r="F287" s="2">
        <f>'Moving Avg'!D287</f>
        <v>3.6241399999999997</v>
      </c>
      <c r="G287" s="2">
        <f>'Moving Avg'!F287</f>
        <v>3.6306699999999998</v>
      </c>
      <c r="H287" s="2">
        <f>'Moving Avg'!G287</f>
        <v>3.6358960000000007</v>
      </c>
      <c r="I287" s="2">
        <f>'Moving Avg'!H287</f>
        <v>3.7319239999999989</v>
      </c>
      <c r="J287" s="6" t="str">
        <f>OBV!F287</f>
        <v>BEARISH</v>
      </c>
      <c r="K287" s="6" t="str">
        <f>OBV!G287</f>
        <v>STRONG</v>
      </c>
      <c r="L287" s="6" t="str">
        <f>OBV!H287</f>
        <v>CONFIRMED BEARISH</v>
      </c>
      <c r="M287" s="8">
        <f t="shared" si="43"/>
        <v>50</v>
      </c>
      <c r="N287" s="8">
        <f t="shared" si="40"/>
        <v>0</v>
      </c>
      <c r="O287" s="8">
        <f t="shared" si="41"/>
        <v>0</v>
      </c>
      <c r="P287" s="8">
        <f t="shared" si="42"/>
        <v>33</v>
      </c>
      <c r="Q287" s="9">
        <f t="shared" si="44"/>
        <v>22.45</v>
      </c>
      <c r="R287" s="9">
        <f t="shared" si="45"/>
        <v>18.25</v>
      </c>
      <c r="S287" s="9">
        <f t="shared" si="46"/>
        <v>22.35</v>
      </c>
      <c r="T287" s="9">
        <f t="shared" si="47"/>
        <v>20.75</v>
      </c>
      <c r="U287" s="8">
        <f t="shared" si="48"/>
        <v>21.016666666666669</v>
      </c>
      <c r="V287" s="8">
        <f t="shared" si="49"/>
        <v>20.950000000000003</v>
      </c>
    </row>
    <row r="288" spans="1:22" ht="13.5" x14ac:dyDescent="0.25">
      <c r="A288" s="3">
        <f>RSI!A288</f>
        <v>42425</v>
      </c>
      <c r="B288" s="2">
        <f>RSI!B288</f>
        <v>3.6023999999999998</v>
      </c>
      <c r="C288" s="2">
        <f>RSI!I288</f>
        <v>42.641038056556091</v>
      </c>
      <c r="D288" s="2">
        <f>MACD!E288</f>
        <v>3.1018919469532058E-3</v>
      </c>
      <c r="E288" s="2">
        <f>MACD!F288</f>
        <v>1.2842443460555531E-3</v>
      </c>
      <c r="F288" s="2">
        <f>'Moving Avg'!D288</f>
        <v>3.6168799999999997</v>
      </c>
      <c r="G288" s="2">
        <f>'Moving Avg'!F288</f>
        <v>3.6274049999999995</v>
      </c>
      <c r="H288" s="2">
        <f>'Moving Avg'!G288</f>
        <v>3.6353160000000009</v>
      </c>
      <c r="I288" s="2">
        <f>'Moving Avg'!H288</f>
        <v>3.7321789999999986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  <c r="M288" s="8">
        <f t="shared" si="43"/>
        <v>50</v>
      </c>
      <c r="N288" s="8">
        <f t="shared" si="40"/>
        <v>0</v>
      </c>
      <c r="O288" s="8">
        <f t="shared" si="41"/>
        <v>0</v>
      </c>
      <c r="P288" s="8">
        <f t="shared" si="42"/>
        <v>33</v>
      </c>
      <c r="Q288" s="9">
        <f t="shared" si="44"/>
        <v>22.45</v>
      </c>
      <c r="R288" s="9">
        <f t="shared" si="45"/>
        <v>18.25</v>
      </c>
      <c r="S288" s="9">
        <f t="shared" si="46"/>
        <v>22.35</v>
      </c>
      <c r="T288" s="9">
        <f t="shared" si="47"/>
        <v>20.75</v>
      </c>
      <c r="U288" s="8">
        <f t="shared" si="48"/>
        <v>21.016666666666669</v>
      </c>
      <c r="V288" s="8">
        <f t="shared" si="49"/>
        <v>20.950000000000003</v>
      </c>
    </row>
    <row r="289" spans="1:22" ht="13.5" x14ac:dyDescent="0.25">
      <c r="A289" s="3">
        <f>RSI!A289</f>
        <v>42426</v>
      </c>
      <c r="B289" s="2">
        <f>RSI!B289</f>
        <v>3.6314000000000002</v>
      </c>
      <c r="C289" s="2">
        <f>RSI!I289</f>
        <v>50.432462233654306</v>
      </c>
      <c r="D289" s="2">
        <f>MACD!E289</f>
        <v>2.801428223507596E-3</v>
      </c>
      <c r="E289" s="2">
        <f>MACD!F289</f>
        <v>1.5876811215459617E-3</v>
      </c>
      <c r="F289" s="2">
        <f>'Moving Avg'!D289</f>
        <v>3.6168799999999997</v>
      </c>
      <c r="G289" s="2">
        <f>'Moving Avg'!F289</f>
        <v>3.6277700000000004</v>
      </c>
      <c r="H289" s="2">
        <f>'Moving Avg'!G289</f>
        <v>3.6353160000000009</v>
      </c>
      <c r="I289" s="2">
        <f>'Moving Avg'!H289</f>
        <v>3.732578999999999</v>
      </c>
      <c r="J289" s="6" t="str">
        <f>OBV!F289</f>
        <v>BEARISH</v>
      </c>
      <c r="K289" s="6" t="str">
        <f>OBV!G289</f>
        <v>STRONG</v>
      </c>
      <c r="L289" s="6" t="str">
        <f>OBV!H289</f>
        <v>NEUTRAL</v>
      </c>
      <c r="M289" s="8">
        <f t="shared" si="43"/>
        <v>50</v>
      </c>
      <c r="N289" s="8">
        <f t="shared" si="40"/>
        <v>0</v>
      </c>
      <c r="O289" s="8">
        <f t="shared" si="41"/>
        <v>0</v>
      </c>
      <c r="P289" s="8">
        <f t="shared" si="42"/>
        <v>33</v>
      </c>
      <c r="Q289" s="9">
        <f t="shared" si="44"/>
        <v>22.45</v>
      </c>
      <c r="R289" s="9">
        <f t="shared" si="45"/>
        <v>18.25</v>
      </c>
      <c r="S289" s="9">
        <f t="shared" si="46"/>
        <v>22.35</v>
      </c>
      <c r="T289" s="9">
        <f t="shared" si="47"/>
        <v>20.75</v>
      </c>
      <c r="U289" s="8">
        <f t="shared" si="48"/>
        <v>21.016666666666669</v>
      </c>
      <c r="V289" s="8">
        <f t="shared" si="49"/>
        <v>20.950000000000003</v>
      </c>
    </row>
    <row r="290" spans="1:22" ht="13.5" x14ac:dyDescent="0.25">
      <c r="A290" s="3">
        <f>RSI!A290</f>
        <v>42429</v>
      </c>
      <c r="B290" s="2">
        <f>RSI!B290</f>
        <v>3.6604999999999999</v>
      </c>
      <c r="C290" s="2">
        <f>RSI!I290</f>
        <v>56.777129429123654</v>
      </c>
      <c r="D290" s="2">
        <f>MACD!E290</f>
        <v>3.7854150885952009E-4</v>
      </c>
      <c r="E290" s="2">
        <f>MACD!F290</f>
        <v>1.3458531990086734E-3</v>
      </c>
      <c r="F290" s="2">
        <f>'Moving Avg'!D290</f>
        <v>3.6241599999999998</v>
      </c>
      <c r="G290" s="2">
        <f>'Moving Avg'!F290</f>
        <v>3.6292249999999995</v>
      </c>
      <c r="H290" s="2">
        <f>'Moving Avg'!G290</f>
        <v>3.6360440000000018</v>
      </c>
      <c r="I290" s="2">
        <f>'Moving Avg'!H290</f>
        <v>3.7331939999999988</v>
      </c>
      <c r="J290" s="6" t="str">
        <f>OBV!F290</f>
        <v>BULLISH</v>
      </c>
      <c r="K290" s="6" t="str">
        <f>OBV!G290</f>
        <v>NEUTRAL</v>
      </c>
      <c r="L290" s="6" t="str">
        <f>OBV!H290</f>
        <v>CONFIRMED BULLISH</v>
      </c>
      <c r="M290" s="8">
        <f t="shared" si="43"/>
        <v>50</v>
      </c>
      <c r="N290" s="8">
        <f t="shared" si="40"/>
        <v>45</v>
      </c>
      <c r="O290" s="8">
        <f t="shared" si="41"/>
        <v>0</v>
      </c>
      <c r="P290" s="8">
        <f t="shared" si="42"/>
        <v>83.5</v>
      </c>
      <c r="Q290" s="9">
        <f t="shared" si="44"/>
        <v>45.774999999999999</v>
      </c>
      <c r="R290" s="9">
        <f t="shared" si="45"/>
        <v>39.875</v>
      </c>
      <c r="S290" s="9">
        <f t="shared" si="46"/>
        <v>51.825000000000003</v>
      </c>
      <c r="T290" s="9">
        <f t="shared" si="47"/>
        <v>44.625</v>
      </c>
      <c r="U290" s="8">
        <f t="shared" si="48"/>
        <v>45.82500000000001</v>
      </c>
      <c r="V290" s="8">
        <f t="shared" si="49"/>
        <v>45.525000000000006</v>
      </c>
    </row>
    <row r="291" spans="1:22" ht="13.5" x14ac:dyDescent="0.25">
      <c r="A291" s="3">
        <f>RSI!A291</f>
        <v>42430</v>
      </c>
      <c r="B291" s="2">
        <f>RSI!B291</f>
        <v>3.6749999999999998</v>
      </c>
      <c r="C291" s="2">
        <f>RSI!I291</f>
        <v>59.555143826984008</v>
      </c>
      <c r="D291" s="2">
        <f>MACD!E291</f>
        <v>-2.9297434272193001E-3</v>
      </c>
      <c r="E291" s="2">
        <f>MACD!F291</f>
        <v>4.9073387376307874E-4</v>
      </c>
      <c r="F291" s="2">
        <f>'Moving Avg'!D291</f>
        <v>3.6357799999999996</v>
      </c>
      <c r="G291" s="2">
        <f>'Moving Avg'!F291</f>
        <v>3.62995</v>
      </c>
      <c r="H291" s="2">
        <f>'Moving Avg'!G291</f>
        <v>3.6354640000000016</v>
      </c>
      <c r="I291" s="2">
        <f>'Moving Avg'!H291</f>
        <v>3.7338814999999981</v>
      </c>
      <c r="J291" s="6" t="str">
        <f>OBV!F291</f>
        <v>BULLISH</v>
      </c>
      <c r="K291" s="6" t="str">
        <f>OBV!G291</f>
        <v>NEUTRAL</v>
      </c>
      <c r="L291" s="6" t="str">
        <f>OBV!H291</f>
        <v>CONFIRMED BULLISH</v>
      </c>
      <c r="M291" s="8">
        <f t="shared" si="43"/>
        <v>50</v>
      </c>
      <c r="N291" s="8">
        <f t="shared" si="40"/>
        <v>45</v>
      </c>
      <c r="O291" s="8">
        <f t="shared" si="41"/>
        <v>0</v>
      </c>
      <c r="P291" s="8">
        <f t="shared" si="42"/>
        <v>83.5</v>
      </c>
      <c r="Q291" s="9">
        <f t="shared" si="44"/>
        <v>45.774999999999999</v>
      </c>
      <c r="R291" s="9">
        <f t="shared" si="45"/>
        <v>39.875</v>
      </c>
      <c r="S291" s="9">
        <f t="shared" si="46"/>
        <v>51.825000000000003</v>
      </c>
      <c r="T291" s="9">
        <f t="shared" si="47"/>
        <v>44.625</v>
      </c>
      <c r="U291" s="8">
        <f t="shared" si="48"/>
        <v>45.82500000000001</v>
      </c>
      <c r="V291" s="8">
        <f t="shared" si="49"/>
        <v>45.525000000000006</v>
      </c>
    </row>
    <row r="292" spans="1:22" ht="13.5" x14ac:dyDescent="0.25">
      <c r="A292" s="3">
        <f>RSI!A292</f>
        <v>42431</v>
      </c>
      <c r="B292" s="2">
        <f>RSI!B292</f>
        <v>3.6821999999999999</v>
      </c>
      <c r="C292" s="2">
        <f>RSI!I292</f>
        <v>60.899015368656698</v>
      </c>
      <c r="D292" s="2">
        <f>MACD!E292</f>
        <v>-6.518516600189983E-3</v>
      </c>
      <c r="E292" s="2">
        <f>MACD!F292</f>
        <v>-9.1111622102753374E-4</v>
      </c>
      <c r="F292" s="2">
        <f>'Moving Avg'!D292</f>
        <v>3.6503000000000001</v>
      </c>
      <c r="G292" s="2">
        <f>'Moving Avg'!F292</f>
        <v>3.6328550000000002</v>
      </c>
      <c r="H292" s="2">
        <f>'Moving Avg'!G292</f>
        <v>3.6353180000000016</v>
      </c>
      <c r="I292" s="2">
        <f>'Moving Avg'!H292</f>
        <v>3.734535499999998</v>
      </c>
      <c r="J292" s="6" t="str">
        <f>OBV!F292</f>
        <v>BULLISH</v>
      </c>
      <c r="K292" s="6" t="str">
        <f>OBV!G292</f>
        <v>WEAK</v>
      </c>
      <c r="L292" s="6" t="str">
        <f>OBV!H292</f>
        <v>CONFIRMED BULLISH</v>
      </c>
      <c r="M292" s="8">
        <f t="shared" si="43"/>
        <v>50</v>
      </c>
      <c r="N292" s="8">
        <f t="shared" si="40"/>
        <v>45</v>
      </c>
      <c r="O292" s="8">
        <f t="shared" si="41"/>
        <v>0</v>
      </c>
      <c r="P292" s="8">
        <f t="shared" si="42"/>
        <v>67</v>
      </c>
      <c r="Q292" s="9">
        <f t="shared" si="44"/>
        <v>43.3</v>
      </c>
      <c r="R292" s="9">
        <f t="shared" si="45"/>
        <v>35.75</v>
      </c>
      <c r="S292" s="9">
        <f t="shared" si="46"/>
        <v>44.400000000000006</v>
      </c>
      <c r="T292" s="9">
        <f t="shared" si="47"/>
        <v>40.5</v>
      </c>
      <c r="U292" s="8">
        <f t="shared" si="48"/>
        <v>41.15</v>
      </c>
      <c r="V292" s="8">
        <f t="shared" si="49"/>
        <v>40.987499999999997</v>
      </c>
    </row>
    <row r="293" spans="1:22" ht="13.5" x14ac:dyDescent="0.25">
      <c r="A293" s="3">
        <f>RSI!A293</f>
        <v>42432</v>
      </c>
      <c r="B293" s="2">
        <f>RSI!B293</f>
        <v>3.6314000000000002</v>
      </c>
      <c r="C293" s="2">
        <f>RSI!I293</f>
        <v>48.623119870027232</v>
      </c>
      <c r="D293" s="2">
        <f>MACD!E293</f>
        <v>-4.9488258770171711E-3</v>
      </c>
      <c r="E293" s="2">
        <f>MACD!F293</f>
        <v>-1.7186581522254613E-3</v>
      </c>
      <c r="F293" s="2">
        <f>'Moving Avg'!D293</f>
        <v>3.6560999999999999</v>
      </c>
      <c r="G293" s="2">
        <f>'Moving Avg'!F293</f>
        <v>3.6332199999999992</v>
      </c>
      <c r="H293" s="2">
        <f>'Moving Avg'!G293</f>
        <v>3.6360440000000009</v>
      </c>
      <c r="I293" s="2">
        <f>'Moving Avg'!H293</f>
        <v>3.7345869999999981</v>
      </c>
      <c r="J293" s="6" t="str">
        <f>OBV!F293</f>
        <v>BULLISH</v>
      </c>
      <c r="K293" s="6" t="str">
        <f>OBV!G293</f>
        <v>WEAK</v>
      </c>
      <c r="L293" s="6" t="str">
        <f>OBV!H293</f>
        <v>CONFIRMED BULLISH</v>
      </c>
      <c r="M293" s="8">
        <f t="shared" si="43"/>
        <v>50</v>
      </c>
      <c r="N293" s="8">
        <f t="shared" si="40"/>
        <v>45</v>
      </c>
      <c r="O293" s="8">
        <f t="shared" si="41"/>
        <v>0</v>
      </c>
      <c r="P293" s="8">
        <f t="shared" si="42"/>
        <v>67</v>
      </c>
      <c r="Q293" s="9">
        <f t="shared" si="44"/>
        <v>43.3</v>
      </c>
      <c r="R293" s="9">
        <f t="shared" si="45"/>
        <v>35.75</v>
      </c>
      <c r="S293" s="9">
        <f t="shared" si="46"/>
        <v>44.400000000000006</v>
      </c>
      <c r="T293" s="9">
        <f t="shared" si="47"/>
        <v>40.5</v>
      </c>
      <c r="U293" s="8">
        <f t="shared" si="48"/>
        <v>41.15</v>
      </c>
      <c r="V293" s="8">
        <f t="shared" si="49"/>
        <v>40.987499999999997</v>
      </c>
    </row>
    <row r="294" spans="1:22" ht="13.5" x14ac:dyDescent="0.25">
      <c r="A294" s="3">
        <f>RSI!A294</f>
        <v>42433</v>
      </c>
      <c r="B294" s="2">
        <f>RSI!B294</f>
        <v>3.7403</v>
      </c>
      <c r="C294" s="2">
        <f>RSI!I294</f>
        <v>64.939142431203592</v>
      </c>
      <c r="D294" s="2">
        <f>MACD!E294</f>
        <v>-1.2769167038325868E-2</v>
      </c>
      <c r="E294" s="2">
        <f>MACD!F294</f>
        <v>-3.9287599294455435E-3</v>
      </c>
      <c r="F294" s="2">
        <f>'Moving Avg'!D294</f>
        <v>3.6778800000000005</v>
      </c>
      <c r="G294" s="2">
        <f>'Moving Avg'!F294</f>
        <v>3.6390299999999995</v>
      </c>
      <c r="H294" s="2">
        <f>'Moving Avg'!G294</f>
        <v>3.637496000000001</v>
      </c>
      <c r="I294" s="2">
        <f>'Moving Avg'!H294</f>
        <v>3.7351829999999979</v>
      </c>
      <c r="J294" s="6" t="str">
        <f>OBV!F294</f>
        <v>BULLISH</v>
      </c>
      <c r="K294" s="6" t="str">
        <f>OBV!G294</f>
        <v>NEUTRAL</v>
      </c>
      <c r="L294" s="6" t="str">
        <f>OBV!H294</f>
        <v>CONFIRMED BULLISH</v>
      </c>
      <c r="M294" s="8">
        <f t="shared" si="43"/>
        <v>50</v>
      </c>
      <c r="N294" s="8">
        <f t="shared" si="40"/>
        <v>45</v>
      </c>
      <c r="O294" s="8">
        <f t="shared" si="41"/>
        <v>0</v>
      </c>
      <c r="P294" s="8">
        <f t="shared" si="42"/>
        <v>83.5</v>
      </c>
      <c r="Q294" s="9">
        <f t="shared" si="44"/>
        <v>45.774999999999999</v>
      </c>
      <c r="R294" s="9">
        <f t="shared" si="45"/>
        <v>39.875</v>
      </c>
      <c r="S294" s="9">
        <f t="shared" si="46"/>
        <v>51.825000000000003</v>
      </c>
      <c r="T294" s="9">
        <f t="shared" si="47"/>
        <v>44.625</v>
      </c>
      <c r="U294" s="8">
        <f t="shared" si="48"/>
        <v>45.82500000000001</v>
      </c>
      <c r="V294" s="8">
        <f t="shared" si="49"/>
        <v>45.525000000000006</v>
      </c>
    </row>
    <row r="295" spans="1:22" ht="13.5" x14ac:dyDescent="0.25">
      <c r="A295" s="3">
        <f>RSI!A295</f>
        <v>42436</v>
      </c>
      <c r="B295" s="2">
        <f>RSI!B295</f>
        <v>3.6314000000000002</v>
      </c>
      <c r="C295" s="2">
        <f>RSI!I295</f>
        <v>48.389676842157996</v>
      </c>
      <c r="D295" s="2">
        <f>MACD!E295</f>
        <v>-1.3048133281079899E-2</v>
      </c>
      <c r="E295" s="2">
        <f>MACD!F295</f>
        <v>-5.7526345997724153E-3</v>
      </c>
      <c r="F295" s="2">
        <f>'Moving Avg'!D295</f>
        <v>3.6720599999999997</v>
      </c>
      <c r="G295" s="2">
        <f>'Moving Avg'!F295</f>
        <v>3.6397550000000001</v>
      </c>
      <c r="H295" s="2">
        <f>'Moving Avg'!G295</f>
        <v>3.6370600000000008</v>
      </c>
      <c r="I295" s="2">
        <f>'Moving Avg'!H295</f>
        <v>3.7350604999999972</v>
      </c>
      <c r="J295" s="6" t="str">
        <f>OBV!F295</f>
        <v>BEARISH</v>
      </c>
      <c r="K295" s="6" t="str">
        <f>OBV!G295</f>
        <v>STRONG</v>
      </c>
      <c r="L295" s="6" t="str">
        <f>OBV!H295</f>
        <v>CONFIRMED BEARISH</v>
      </c>
      <c r="M295" s="8">
        <f t="shared" si="43"/>
        <v>50</v>
      </c>
      <c r="N295" s="8">
        <f t="shared" si="40"/>
        <v>45</v>
      </c>
      <c r="O295" s="8">
        <f t="shared" si="41"/>
        <v>0</v>
      </c>
      <c r="P295" s="8">
        <f t="shared" si="42"/>
        <v>33</v>
      </c>
      <c r="Q295" s="9">
        <f t="shared" si="44"/>
        <v>38.200000000000003</v>
      </c>
      <c r="R295" s="9">
        <f t="shared" si="45"/>
        <v>27.25</v>
      </c>
      <c r="S295" s="9">
        <f t="shared" si="46"/>
        <v>29.1</v>
      </c>
      <c r="T295" s="9">
        <f t="shared" si="47"/>
        <v>32</v>
      </c>
      <c r="U295" s="8">
        <f t="shared" si="48"/>
        <v>31.516666666666669</v>
      </c>
      <c r="V295" s="8">
        <f t="shared" si="49"/>
        <v>31.637500000000003</v>
      </c>
    </row>
    <row r="296" spans="1:22" ht="13.5" x14ac:dyDescent="0.25">
      <c r="A296" s="3">
        <f>RSI!A296</f>
        <v>42437</v>
      </c>
      <c r="B296" s="2">
        <f>RSI!B296</f>
        <v>3.6314000000000002</v>
      </c>
      <c r="C296" s="2">
        <f>RSI!I296</f>
        <v>48.389676842157996</v>
      </c>
      <c r="D296" s="2">
        <f>MACD!E296</f>
        <v>-1.430888309200018E-2</v>
      </c>
      <c r="E296" s="2">
        <f>MACD!F296</f>
        <v>-7.4638842982179682E-3</v>
      </c>
      <c r="F296" s="2">
        <f>'Moving Avg'!D296</f>
        <v>3.6633400000000003</v>
      </c>
      <c r="G296" s="2">
        <f>'Moving Avg'!F296</f>
        <v>3.6404800000000002</v>
      </c>
      <c r="H296" s="2">
        <f>'Moving Avg'!G296</f>
        <v>3.6385120000000004</v>
      </c>
      <c r="I296" s="2">
        <f>'Moving Avg'!H296</f>
        <v>3.7349379999999974</v>
      </c>
      <c r="J296" s="6" t="str">
        <f>OBV!F296</f>
        <v>BEARISH</v>
      </c>
      <c r="K296" s="6" t="str">
        <f>OBV!G296</f>
        <v>STRONG</v>
      </c>
      <c r="L296" s="6" t="str">
        <f>OBV!H296</f>
        <v>CONFIRMED BEARISH</v>
      </c>
      <c r="M296" s="8">
        <f t="shared" si="43"/>
        <v>50</v>
      </c>
      <c r="N296" s="8">
        <f t="shared" si="40"/>
        <v>45</v>
      </c>
      <c r="O296" s="8">
        <f t="shared" si="41"/>
        <v>0</v>
      </c>
      <c r="P296" s="8">
        <f t="shared" si="42"/>
        <v>33</v>
      </c>
      <c r="Q296" s="9">
        <f t="shared" si="44"/>
        <v>38.200000000000003</v>
      </c>
      <c r="R296" s="9">
        <f t="shared" si="45"/>
        <v>27.25</v>
      </c>
      <c r="S296" s="9">
        <f t="shared" si="46"/>
        <v>29.1</v>
      </c>
      <c r="T296" s="9">
        <f t="shared" si="47"/>
        <v>32</v>
      </c>
      <c r="U296" s="8">
        <f t="shared" si="48"/>
        <v>31.516666666666669</v>
      </c>
      <c r="V296" s="8">
        <f t="shared" si="49"/>
        <v>31.637500000000003</v>
      </c>
    </row>
    <row r="297" spans="1:22" ht="13.5" x14ac:dyDescent="0.25">
      <c r="A297" s="3">
        <f>RSI!A297</f>
        <v>42438</v>
      </c>
      <c r="B297" s="2">
        <f>RSI!B297</f>
        <v>3.6314000000000002</v>
      </c>
      <c r="C297" s="2">
        <f>RSI!I297</f>
        <v>48.389676842157996</v>
      </c>
      <c r="D297" s="2">
        <f>MACD!E297</f>
        <v>-1.6421904931416265E-2</v>
      </c>
      <c r="E297" s="2">
        <f>MACD!F297</f>
        <v>-9.2554884248576275E-3</v>
      </c>
      <c r="F297" s="2">
        <f>'Moving Avg'!D297</f>
        <v>3.6531799999999999</v>
      </c>
      <c r="G297" s="2">
        <f>'Moving Avg'!F297</f>
        <v>3.6397549999999996</v>
      </c>
      <c r="H297" s="2">
        <f>'Moving Avg'!G297</f>
        <v>3.6385120000000013</v>
      </c>
      <c r="I297" s="2">
        <f>'Moving Avg'!H297</f>
        <v>3.7347459999999972</v>
      </c>
      <c r="J297" s="6" t="str">
        <f>OBV!F297</f>
        <v>BEARISH</v>
      </c>
      <c r="K297" s="6" t="str">
        <f>OBV!G297</f>
        <v>STRONG</v>
      </c>
      <c r="L297" s="6" t="str">
        <f>OBV!H297</f>
        <v>CONFIRMED BEARISH</v>
      </c>
      <c r="M297" s="8">
        <f t="shared" si="43"/>
        <v>50</v>
      </c>
      <c r="N297" s="8">
        <f t="shared" si="40"/>
        <v>45</v>
      </c>
      <c r="O297" s="8">
        <f t="shared" si="41"/>
        <v>0</v>
      </c>
      <c r="P297" s="8">
        <f t="shared" si="42"/>
        <v>33</v>
      </c>
      <c r="Q297" s="9">
        <f t="shared" si="44"/>
        <v>38.200000000000003</v>
      </c>
      <c r="R297" s="9">
        <f t="shared" si="45"/>
        <v>27.25</v>
      </c>
      <c r="S297" s="9">
        <f t="shared" si="46"/>
        <v>29.1</v>
      </c>
      <c r="T297" s="9">
        <f t="shared" si="47"/>
        <v>32</v>
      </c>
      <c r="U297" s="8">
        <f t="shared" si="48"/>
        <v>31.516666666666669</v>
      </c>
      <c r="V297" s="8">
        <f t="shared" si="49"/>
        <v>31.637500000000003</v>
      </c>
    </row>
    <row r="298" spans="1:22" ht="13.5" x14ac:dyDescent="0.25">
      <c r="A298" s="3">
        <f>RSI!A298</f>
        <v>42439</v>
      </c>
      <c r="B298" s="2">
        <f>RSI!B298</f>
        <v>3.6532</v>
      </c>
      <c r="C298" s="2">
        <f>RSI!I298</f>
        <v>51.481184180254317</v>
      </c>
      <c r="D298" s="2">
        <f>MACD!E298</f>
        <v>-2.0861202327751904E-2</v>
      </c>
      <c r="E298" s="2">
        <f>MACD!F298</f>
        <v>-1.1576631205436484E-2</v>
      </c>
      <c r="F298" s="2">
        <f>'Moving Avg'!D298</f>
        <v>3.65754</v>
      </c>
      <c r="G298" s="2">
        <f>'Moving Avg'!F298</f>
        <v>3.6408449999999997</v>
      </c>
      <c r="H298" s="2">
        <f>'Moving Avg'!G298</f>
        <v>3.6390940000000005</v>
      </c>
      <c r="I298" s="2">
        <f>'Moving Avg'!H298</f>
        <v>3.7347324999999967</v>
      </c>
      <c r="J298" s="6" t="str">
        <f>OBV!F298</f>
        <v>BEARISH</v>
      </c>
      <c r="K298" s="6" t="str">
        <f>OBV!G298</f>
        <v>STRONG</v>
      </c>
      <c r="L298" s="6" t="str">
        <f>OBV!H298</f>
        <v>BEARISH DIVERGENCE</v>
      </c>
      <c r="M298" s="8">
        <f t="shared" si="43"/>
        <v>50</v>
      </c>
      <c r="N298" s="8">
        <f t="shared" si="40"/>
        <v>45</v>
      </c>
      <c r="O298" s="8">
        <f t="shared" si="41"/>
        <v>0</v>
      </c>
      <c r="P298" s="8">
        <f t="shared" si="42"/>
        <v>33</v>
      </c>
      <c r="Q298" s="9">
        <f t="shared" si="44"/>
        <v>38.200000000000003</v>
      </c>
      <c r="R298" s="9">
        <f t="shared" si="45"/>
        <v>27.25</v>
      </c>
      <c r="S298" s="9">
        <f t="shared" si="46"/>
        <v>29.1</v>
      </c>
      <c r="T298" s="9">
        <f t="shared" si="47"/>
        <v>32</v>
      </c>
      <c r="U298" s="8">
        <f t="shared" si="48"/>
        <v>31.516666666666669</v>
      </c>
      <c r="V298" s="8">
        <f t="shared" si="49"/>
        <v>31.637500000000003</v>
      </c>
    </row>
    <row r="299" spans="1:22" ht="13.5" x14ac:dyDescent="0.25">
      <c r="A299" s="3">
        <f>RSI!A299</f>
        <v>42440</v>
      </c>
      <c r="B299" s="2">
        <f>RSI!B299</f>
        <v>3.6677</v>
      </c>
      <c r="C299" s="2">
        <f>RSI!I299</f>
        <v>53.477339974418868</v>
      </c>
      <c r="D299" s="2">
        <f>MACD!E299</f>
        <v>-2.1293002825419016E-2</v>
      </c>
      <c r="E299" s="2">
        <f>MACD!F299</f>
        <v>-1.3519905529432989E-2</v>
      </c>
      <c r="F299" s="2">
        <f>'Moving Avg'!D299</f>
        <v>3.6430199999999999</v>
      </c>
      <c r="G299" s="2">
        <f>'Moving Avg'!F299</f>
        <v>3.6426599999999993</v>
      </c>
      <c r="H299" s="2">
        <f>'Moving Avg'!G299</f>
        <v>3.6427240000000007</v>
      </c>
      <c r="I299" s="2">
        <f>'Moving Avg'!H299</f>
        <v>3.7344779999999962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  <c r="M299" s="8">
        <f t="shared" si="43"/>
        <v>50</v>
      </c>
      <c r="N299" s="8">
        <f t="shared" si="40"/>
        <v>45</v>
      </c>
      <c r="O299" s="8">
        <f t="shared" si="41"/>
        <v>0</v>
      </c>
      <c r="P299" s="8">
        <f t="shared" si="42"/>
        <v>33</v>
      </c>
      <c r="Q299" s="9">
        <f t="shared" si="44"/>
        <v>38.200000000000003</v>
      </c>
      <c r="R299" s="9">
        <f t="shared" si="45"/>
        <v>27.25</v>
      </c>
      <c r="S299" s="9">
        <f t="shared" si="46"/>
        <v>29.1</v>
      </c>
      <c r="T299" s="9">
        <f t="shared" si="47"/>
        <v>32</v>
      </c>
      <c r="U299" s="8">
        <f t="shared" si="48"/>
        <v>31.516666666666669</v>
      </c>
      <c r="V299" s="8">
        <f t="shared" si="49"/>
        <v>31.637500000000003</v>
      </c>
    </row>
    <row r="300" spans="1:22" ht="13.5" x14ac:dyDescent="0.25">
      <c r="A300" s="3">
        <f>RSI!A300</f>
        <v>42443</v>
      </c>
      <c r="B300" s="2">
        <f>RSI!B300</f>
        <v>3.7403</v>
      </c>
      <c r="C300" s="2">
        <f>RSI!I300</f>
        <v>61.92406123099159</v>
      </c>
      <c r="D300" s="2">
        <f>MACD!E300</f>
        <v>-2.2703182670310795E-2</v>
      </c>
      <c r="E300" s="2">
        <f>MACD!F300</f>
        <v>-1.535656095760855E-2</v>
      </c>
      <c r="F300" s="2">
        <f>'Moving Avg'!D300</f>
        <v>3.6648000000000005</v>
      </c>
      <c r="G300" s="2">
        <f>'Moving Avg'!F300</f>
        <v>3.6481049999999997</v>
      </c>
      <c r="H300" s="2">
        <f>'Moving Avg'!G300</f>
        <v>3.6457740000000007</v>
      </c>
      <c r="I300" s="2">
        <f>'Moving Avg'!H300</f>
        <v>3.735073999999996</v>
      </c>
      <c r="J300" s="6" t="str">
        <f>OBV!F300</f>
        <v>BULLISH</v>
      </c>
      <c r="K300" s="6" t="str">
        <f>OBV!G300</f>
        <v>WEAK</v>
      </c>
      <c r="L300" s="6" t="str">
        <f>OBV!H300</f>
        <v>CONFIRMED BULLISH</v>
      </c>
      <c r="M300" s="8">
        <f t="shared" si="43"/>
        <v>50</v>
      </c>
      <c r="N300" s="8">
        <f t="shared" si="40"/>
        <v>45</v>
      </c>
      <c r="O300" s="8">
        <f t="shared" si="41"/>
        <v>0</v>
      </c>
      <c r="P300" s="8">
        <f t="shared" si="42"/>
        <v>67</v>
      </c>
      <c r="Q300" s="9">
        <f t="shared" si="44"/>
        <v>43.3</v>
      </c>
      <c r="R300" s="9">
        <f t="shared" si="45"/>
        <v>35.75</v>
      </c>
      <c r="S300" s="9">
        <f t="shared" si="46"/>
        <v>44.400000000000006</v>
      </c>
      <c r="T300" s="9">
        <f t="shared" si="47"/>
        <v>40.5</v>
      </c>
      <c r="U300" s="8">
        <f t="shared" si="48"/>
        <v>41.15</v>
      </c>
      <c r="V300" s="8">
        <f t="shared" si="49"/>
        <v>40.987499999999997</v>
      </c>
    </row>
    <row r="301" spans="1:22" ht="13.5" x14ac:dyDescent="0.25">
      <c r="A301" s="3">
        <f>RSI!A301</f>
        <v>42444</v>
      </c>
      <c r="B301" s="2">
        <f>RSI!B301</f>
        <v>3.6314000000000002</v>
      </c>
      <c r="C301" s="2">
        <f>RSI!I301</f>
        <v>47.880975265886541</v>
      </c>
      <c r="D301" s="2">
        <f>MACD!E301</f>
        <v>-1.4161264512657645E-2</v>
      </c>
      <c r="E301" s="2">
        <f>MACD!F301</f>
        <v>-1.5117501668618369E-2</v>
      </c>
      <c r="F301" s="2">
        <f>'Moving Avg'!D301</f>
        <v>3.6648000000000005</v>
      </c>
      <c r="G301" s="2">
        <f>'Moving Avg'!F301</f>
        <v>3.6481049999999997</v>
      </c>
      <c r="H301" s="2">
        <f>'Moving Avg'!G301</f>
        <v>3.6446120000000009</v>
      </c>
      <c r="I301" s="2">
        <f>'Moving Avg'!H301</f>
        <v>3.7350909999999957</v>
      </c>
      <c r="J301" s="6" t="str">
        <f>OBV!F301</f>
        <v>BEARISH</v>
      </c>
      <c r="K301" s="6" t="str">
        <f>OBV!G301</f>
        <v>NEUTRAL</v>
      </c>
      <c r="L301" s="6" t="str">
        <f>OBV!H301</f>
        <v>NEUTRAL</v>
      </c>
      <c r="M301" s="8">
        <f t="shared" si="43"/>
        <v>50</v>
      </c>
      <c r="N301" s="8">
        <f t="shared" si="40"/>
        <v>0</v>
      </c>
      <c r="O301" s="8">
        <f t="shared" si="41"/>
        <v>0</v>
      </c>
      <c r="P301" s="8">
        <f t="shared" si="42"/>
        <v>16.5</v>
      </c>
      <c r="Q301" s="9">
        <f t="shared" si="44"/>
        <v>19.975000000000001</v>
      </c>
      <c r="R301" s="9">
        <f t="shared" si="45"/>
        <v>14.125</v>
      </c>
      <c r="S301" s="9">
        <f t="shared" si="46"/>
        <v>14.925000000000001</v>
      </c>
      <c r="T301" s="9">
        <f t="shared" si="47"/>
        <v>16.625</v>
      </c>
      <c r="U301" s="8">
        <f t="shared" si="48"/>
        <v>16.341666666666669</v>
      </c>
      <c r="V301" s="8">
        <f t="shared" si="49"/>
        <v>16.412500000000001</v>
      </c>
    </row>
    <row r="302" spans="1:22" ht="13.5" x14ac:dyDescent="0.25">
      <c r="A302" s="3">
        <f>RSI!A302</f>
        <v>42445</v>
      </c>
      <c r="B302" s="2">
        <f>RSI!B302</f>
        <v>3.6314000000000002</v>
      </c>
      <c r="C302" s="2">
        <f>RSI!I302</f>
        <v>47.880975265886541</v>
      </c>
      <c r="D302" s="2">
        <f>MACD!E302</f>
        <v>-5.7029381553777014E-3</v>
      </c>
      <c r="E302" s="2">
        <f>MACD!F302</f>
        <v>-1.3234588965970236E-2</v>
      </c>
      <c r="F302" s="2">
        <f>'Moving Avg'!D302</f>
        <v>3.6647999999999996</v>
      </c>
      <c r="G302" s="2">
        <f>'Moving Avg'!F302</f>
        <v>3.6481049999999997</v>
      </c>
      <c r="H302" s="2">
        <f>'Moving Avg'!G302</f>
        <v>3.6434500000000014</v>
      </c>
      <c r="I302" s="2">
        <f>'Moving Avg'!H302</f>
        <v>3.7346549999999961</v>
      </c>
      <c r="J302" s="6" t="str">
        <f>OBV!F302</f>
        <v>BEARISH</v>
      </c>
      <c r="K302" s="6" t="str">
        <f>OBV!G302</f>
        <v>NEUTRAL</v>
      </c>
      <c r="L302" s="6" t="str">
        <f>OBV!H302</f>
        <v>NEUTRAL</v>
      </c>
      <c r="M302" s="8">
        <f t="shared" si="43"/>
        <v>50</v>
      </c>
      <c r="N302" s="8">
        <f t="shared" si="40"/>
        <v>0</v>
      </c>
      <c r="O302" s="8">
        <f t="shared" si="41"/>
        <v>0</v>
      </c>
      <c r="P302" s="8">
        <f t="shared" si="42"/>
        <v>16.5</v>
      </c>
      <c r="Q302" s="9">
        <f t="shared" si="44"/>
        <v>19.975000000000001</v>
      </c>
      <c r="R302" s="9">
        <f t="shared" si="45"/>
        <v>14.125</v>
      </c>
      <c r="S302" s="9">
        <f t="shared" si="46"/>
        <v>14.925000000000001</v>
      </c>
      <c r="T302" s="9">
        <f t="shared" si="47"/>
        <v>16.625</v>
      </c>
      <c r="U302" s="8">
        <f t="shared" si="48"/>
        <v>16.341666666666669</v>
      </c>
      <c r="V302" s="8">
        <f t="shared" si="49"/>
        <v>16.412500000000001</v>
      </c>
    </row>
    <row r="303" spans="1:22" ht="13.5" x14ac:dyDescent="0.25">
      <c r="A303" s="3">
        <f>RSI!A303</f>
        <v>42446</v>
      </c>
      <c r="B303" s="2">
        <f>RSI!B303</f>
        <v>3.7403</v>
      </c>
      <c r="C303" s="2">
        <f>RSI!I303</f>
        <v>58.734278410640343</v>
      </c>
      <c r="D303" s="2">
        <f>MACD!E303</f>
        <v>-1.4314187440638726E-2</v>
      </c>
      <c r="E303" s="2">
        <f>MACD!F303</f>
        <v>-1.3450508660903934E-2</v>
      </c>
      <c r="F303" s="2">
        <f>'Moving Avg'!D303</f>
        <v>3.68222</v>
      </c>
      <c r="G303" s="2">
        <f>'Moving Avg'!F303</f>
        <v>3.6531849999999997</v>
      </c>
      <c r="H303" s="2">
        <f>'Moving Avg'!G303</f>
        <v>3.6441760000000012</v>
      </c>
      <c r="I303" s="2">
        <f>'Moving Avg'!H303</f>
        <v>3.7342764999999969</v>
      </c>
      <c r="J303" s="6" t="str">
        <f>OBV!F303</f>
        <v>BEARISH</v>
      </c>
      <c r="K303" s="6" t="str">
        <f>OBV!G303</f>
        <v>STRONG</v>
      </c>
      <c r="L303" s="6" t="str">
        <f>OBV!H303</f>
        <v>BEARISH DIVERGENCE</v>
      </c>
      <c r="M303" s="8">
        <f t="shared" si="43"/>
        <v>50</v>
      </c>
      <c r="N303" s="8">
        <f t="shared" si="40"/>
        <v>45</v>
      </c>
      <c r="O303" s="8">
        <f t="shared" si="41"/>
        <v>0</v>
      </c>
      <c r="P303" s="8">
        <f t="shared" si="42"/>
        <v>33</v>
      </c>
      <c r="Q303" s="9">
        <f t="shared" si="44"/>
        <v>38.200000000000003</v>
      </c>
      <c r="R303" s="9">
        <f t="shared" si="45"/>
        <v>27.25</v>
      </c>
      <c r="S303" s="9">
        <f t="shared" si="46"/>
        <v>29.1</v>
      </c>
      <c r="T303" s="9">
        <f t="shared" si="47"/>
        <v>32</v>
      </c>
      <c r="U303" s="8">
        <f t="shared" si="48"/>
        <v>31.516666666666669</v>
      </c>
      <c r="V303" s="8">
        <f t="shared" si="49"/>
        <v>31.637500000000003</v>
      </c>
    </row>
    <row r="304" spans="1:22" ht="13.5" x14ac:dyDescent="0.25">
      <c r="A304" s="3">
        <f>RSI!A304</f>
        <v>42447</v>
      </c>
      <c r="B304" s="2">
        <f>RSI!B304</f>
        <v>3.6314000000000002</v>
      </c>
      <c r="C304" s="2">
        <f>RSI!I304</f>
        <v>47.975360716114544</v>
      </c>
      <c r="D304" s="2">
        <f>MACD!E304</f>
        <v>2.6817191015715558E-3</v>
      </c>
      <c r="E304" s="2">
        <f>MACD!F304</f>
        <v>-1.0224063108408836E-2</v>
      </c>
      <c r="F304" s="2">
        <f>'Moving Avg'!D304</f>
        <v>3.67496</v>
      </c>
      <c r="G304" s="2">
        <f>'Moving Avg'!F304</f>
        <v>3.6531849999999997</v>
      </c>
      <c r="H304" s="2">
        <f>'Moving Avg'!G304</f>
        <v>3.6430140000000013</v>
      </c>
      <c r="I304" s="2">
        <f>'Moving Avg'!H304</f>
        <v>3.7333534999999967</v>
      </c>
      <c r="J304" s="6" t="str">
        <f>OBV!F304</f>
        <v>BEARISH</v>
      </c>
      <c r="K304" s="6" t="str">
        <f>OBV!G304</f>
        <v>STRONG</v>
      </c>
      <c r="L304" s="6" t="str">
        <f>OBV!H304</f>
        <v>CONFIRMED BEARISH</v>
      </c>
      <c r="M304" s="8">
        <f t="shared" si="43"/>
        <v>50</v>
      </c>
      <c r="N304" s="8">
        <f t="shared" si="40"/>
        <v>0</v>
      </c>
      <c r="O304" s="8">
        <f t="shared" si="41"/>
        <v>0</v>
      </c>
      <c r="P304" s="8">
        <f t="shared" si="42"/>
        <v>33</v>
      </c>
      <c r="Q304" s="9">
        <f t="shared" si="44"/>
        <v>22.45</v>
      </c>
      <c r="R304" s="9">
        <f t="shared" si="45"/>
        <v>18.25</v>
      </c>
      <c r="S304" s="9">
        <f t="shared" si="46"/>
        <v>22.35</v>
      </c>
      <c r="T304" s="9">
        <f t="shared" si="47"/>
        <v>20.75</v>
      </c>
      <c r="U304" s="8">
        <f t="shared" si="48"/>
        <v>21.016666666666669</v>
      </c>
      <c r="V304" s="8">
        <f t="shared" si="49"/>
        <v>20.950000000000003</v>
      </c>
    </row>
    <row r="305" spans="1:22" ht="13.5" x14ac:dyDescent="0.25">
      <c r="A305" s="3">
        <f>RSI!A305</f>
        <v>42450</v>
      </c>
      <c r="B305" s="2">
        <f>RSI!B305</f>
        <v>3.6314000000000002</v>
      </c>
      <c r="C305" s="2">
        <f>RSI!I305</f>
        <v>47.975360716114544</v>
      </c>
      <c r="D305" s="2">
        <f>MACD!E305</f>
        <v>4.5421888134766775E-4</v>
      </c>
      <c r="E305" s="2">
        <f>MACD!F305</f>
        <v>-8.0884067104575359E-3</v>
      </c>
      <c r="F305" s="2">
        <f>'Moving Avg'!D305</f>
        <v>3.6531799999999999</v>
      </c>
      <c r="G305" s="2">
        <f>'Moving Avg'!F305</f>
        <v>3.6535499999999992</v>
      </c>
      <c r="H305" s="2">
        <f>'Moving Avg'!G305</f>
        <v>3.641998000000001</v>
      </c>
      <c r="I305" s="2">
        <f>'Moving Avg'!H305</f>
        <v>3.7327089999999963</v>
      </c>
      <c r="J305" s="6" t="str">
        <f>OBV!F305</f>
        <v>BEARISH</v>
      </c>
      <c r="K305" s="6" t="str">
        <f>OBV!G305</f>
        <v>STRONG</v>
      </c>
      <c r="L305" s="6" t="str">
        <f>OBV!H305</f>
        <v>CONFIRMED BEARISH</v>
      </c>
      <c r="M305" s="8">
        <f t="shared" si="43"/>
        <v>50</v>
      </c>
      <c r="N305" s="8">
        <f t="shared" si="40"/>
        <v>0</v>
      </c>
      <c r="O305" s="8">
        <f t="shared" si="41"/>
        <v>0</v>
      </c>
      <c r="P305" s="8">
        <f t="shared" si="42"/>
        <v>33</v>
      </c>
      <c r="Q305" s="9">
        <f t="shared" si="44"/>
        <v>22.45</v>
      </c>
      <c r="R305" s="9">
        <f t="shared" si="45"/>
        <v>18.25</v>
      </c>
      <c r="S305" s="9">
        <f t="shared" si="46"/>
        <v>22.35</v>
      </c>
      <c r="T305" s="9">
        <f t="shared" si="47"/>
        <v>20.75</v>
      </c>
      <c r="U305" s="8">
        <f t="shared" si="48"/>
        <v>21.016666666666669</v>
      </c>
      <c r="V305" s="8">
        <f t="shared" si="49"/>
        <v>20.950000000000003</v>
      </c>
    </row>
    <row r="306" spans="1:22" ht="13.5" x14ac:dyDescent="0.25">
      <c r="A306" s="3">
        <f>RSI!A306</f>
        <v>42451</v>
      </c>
      <c r="B306" s="2">
        <f>RSI!B306</f>
        <v>3.7330999999999999</v>
      </c>
      <c r="C306" s="2">
        <f>RSI!I306</f>
        <v>56.588213863852395</v>
      </c>
      <c r="D306" s="2">
        <f>MACD!E306</f>
        <v>-8.829483215766043E-3</v>
      </c>
      <c r="E306" s="2">
        <f>MACD!F306</f>
        <v>-8.2366220115192377E-3</v>
      </c>
      <c r="F306" s="2">
        <f>'Moving Avg'!D306</f>
        <v>3.6735199999999999</v>
      </c>
      <c r="G306" s="2">
        <f>'Moving Avg'!F306</f>
        <v>3.6593599999999995</v>
      </c>
      <c r="H306" s="2">
        <f>'Moving Avg'!G306</f>
        <v>3.6430160000000011</v>
      </c>
      <c r="I306" s="2">
        <f>'Moving Avg'!H306</f>
        <v>3.7333039999999964</v>
      </c>
      <c r="J306" s="6" t="str">
        <f>OBV!F306</f>
        <v>BEARISH</v>
      </c>
      <c r="K306" s="6" t="str">
        <f>OBV!G306</f>
        <v>NEUTRAL</v>
      </c>
      <c r="L306" s="6" t="str">
        <f>OBV!H306</f>
        <v>BEARISH DIVERGENCE</v>
      </c>
      <c r="M306" s="8">
        <f t="shared" si="43"/>
        <v>50</v>
      </c>
      <c r="N306" s="8">
        <f t="shared" si="40"/>
        <v>45</v>
      </c>
      <c r="O306" s="8">
        <f t="shared" si="41"/>
        <v>0</v>
      </c>
      <c r="P306" s="8">
        <f t="shared" si="42"/>
        <v>16.5</v>
      </c>
      <c r="Q306" s="9">
        <f t="shared" si="44"/>
        <v>35.725000000000001</v>
      </c>
      <c r="R306" s="9">
        <f t="shared" si="45"/>
        <v>23.125</v>
      </c>
      <c r="S306" s="9">
        <f t="shared" si="46"/>
        <v>21.675000000000001</v>
      </c>
      <c r="T306" s="9">
        <f t="shared" si="47"/>
        <v>27.875</v>
      </c>
      <c r="U306" s="8">
        <f t="shared" si="48"/>
        <v>26.841666666666669</v>
      </c>
      <c r="V306" s="8">
        <f t="shared" si="49"/>
        <v>27.1</v>
      </c>
    </row>
    <row r="307" spans="1:22" ht="13.5" x14ac:dyDescent="0.25">
      <c r="A307" s="3">
        <f>RSI!A307</f>
        <v>42452</v>
      </c>
      <c r="B307" s="2">
        <f>RSI!B307</f>
        <v>3.6314000000000002</v>
      </c>
      <c r="C307" s="2">
        <f>RSI!I307</f>
        <v>48.025782591076705</v>
      </c>
      <c r="D307" s="2">
        <f>MACD!E307</f>
        <v>-9.6280591241511004E-3</v>
      </c>
      <c r="E307" s="2">
        <f>MACD!F307</f>
        <v>-8.5149094340456113E-3</v>
      </c>
      <c r="F307" s="2">
        <f>'Moving Avg'!D307</f>
        <v>3.6735199999999999</v>
      </c>
      <c r="G307" s="2">
        <f>'Moving Avg'!F307</f>
        <v>3.6604499999999995</v>
      </c>
      <c r="H307" s="2">
        <f>'Moving Avg'!G307</f>
        <v>3.6428700000000016</v>
      </c>
      <c r="I307" s="2">
        <f>'Moving Avg'!H307</f>
        <v>3.7333904999999965</v>
      </c>
      <c r="J307" s="6" t="str">
        <f>OBV!F307</f>
        <v>BEARISH</v>
      </c>
      <c r="K307" s="6" t="str">
        <f>OBV!G307</f>
        <v>STRONG</v>
      </c>
      <c r="L307" s="6" t="str">
        <f>OBV!H307</f>
        <v>NEUTRAL</v>
      </c>
      <c r="M307" s="8">
        <f t="shared" si="43"/>
        <v>50</v>
      </c>
      <c r="N307" s="8">
        <f t="shared" si="40"/>
        <v>45</v>
      </c>
      <c r="O307" s="8">
        <f t="shared" si="41"/>
        <v>0</v>
      </c>
      <c r="P307" s="8">
        <f t="shared" si="42"/>
        <v>33</v>
      </c>
      <c r="Q307" s="9">
        <f t="shared" si="44"/>
        <v>38.200000000000003</v>
      </c>
      <c r="R307" s="9">
        <f t="shared" si="45"/>
        <v>27.25</v>
      </c>
      <c r="S307" s="9">
        <f t="shared" si="46"/>
        <v>29.1</v>
      </c>
      <c r="T307" s="9">
        <f t="shared" si="47"/>
        <v>32</v>
      </c>
      <c r="U307" s="8">
        <f t="shared" si="48"/>
        <v>31.516666666666669</v>
      </c>
      <c r="V307" s="8">
        <f t="shared" si="49"/>
        <v>31.637500000000003</v>
      </c>
    </row>
    <row r="308" spans="1:22" ht="13.5" x14ac:dyDescent="0.25">
      <c r="A308" s="3">
        <f>RSI!A308</f>
        <v>42453</v>
      </c>
      <c r="B308" s="2">
        <f>RSI!B308</f>
        <v>3.7330999999999999</v>
      </c>
      <c r="C308" s="2">
        <f>RSI!I308</f>
        <v>55.308316425252194</v>
      </c>
      <c r="D308" s="2">
        <f>MACD!E308</f>
        <v>-1.432348971762476E-2</v>
      </c>
      <c r="E308" s="2">
        <f>MACD!F308</f>
        <v>-9.6766254907614414E-3</v>
      </c>
      <c r="F308" s="2">
        <f>'Moving Avg'!D308</f>
        <v>3.6720800000000002</v>
      </c>
      <c r="G308" s="2">
        <f>'Moving Avg'!F308</f>
        <v>3.6669849999999991</v>
      </c>
      <c r="H308" s="2">
        <f>'Moving Avg'!G308</f>
        <v>3.6444680000000016</v>
      </c>
      <c r="I308" s="2">
        <f>'Moving Avg'!H308</f>
        <v>3.7334629999999978</v>
      </c>
      <c r="J308" s="6" t="str">
        <f>OBV!F308</f>
        <v>BEARISH</v>
      </c>
      <c r="K308" s="6" t="str">
        <f>OBV!G308</f>
        <v>STRONG</v>
      </c>
      <c r="L308" s="6" t="str">
        <f>OBV!H308</f>
        <v>CONFIRMED BEARISH</v>
      </c>
      <c r="M308" s="8">
        <f t="shared" si="43"/>
        <v>50</v>
      </c>
      <c r="N308" s="8">
        <f t="shared" si="40"/>
        <v>45</v>
      </c>
      <c r="O308" s="8">
        <f t="shared" si="41"/>
        <v>0</v>
      </c>
      <c r="P308" s="8">
        <f t="shared" si="42"/>
        <v>33</v>
      </c>
      <c r="Q308" s="9">
        <f t="shared" si="44"/>
        <v>38.200000000000003</v>
      </c>
      <c r="R308" s="9">
        <f t="shared" si="45"/>
        <v>27.25</v>
      </c>
      <c r="S308" s="9">
        <f t="shared" si="46"/>
        <v>29.1</v>
      </c>
      <c r="T308" s="9">
        <f t="shared" si="47"/>
        <v>32</v>
      </c>
      <c r="U308" s="8">
        <f t="shared" si="48"/>
        <v>31.516666666666669</v>
      </c>
      <c r="V308" s="8">
        <f t="shared" si="49"/>
        <v>31.637500000000003</v>
      </c>
    </row>
    <row r="309" spans="1:22" ht="13.5" x14ac:dyDescent="0.25">
      <c r="A309" s="3">
        <f>RSI!A309</f>
        <v>42454</v>
      </c>
      <c r="B309" s="2">
        <f>RSI!B309</f>
        <v>3.7330999999999999</v>
      </c>
      <c r="C309" s="2">
        <f>RSI!I309</f>
        <v>55.308316425252194</v>
      </c>
      <c r="D309" s="2">
        <f>MACD!E309</f>
        <v>-1.6518787308322125E-2</v>
      </c>
      <c r="E309" s="2">
        <f>MACD!F309</f>
        <v>-1.1045057854273578E-2</v>
      </c>
      <c r="F309" s="2">
        <f>'Moving Avg'!D309</f>
        <v>3.6924199999999998</v>
      </c>
      <c r="G309" s="2">
        <f>'Moving Avg'!F309</f>
        <v>3.6720699999999993</v>
      </c>
      <c r="H309" s="2">
        <f>'Moving Avg'!G309</f>
        <v>3.6465020000000017</v>
      </c>
      <c r="I309" s="2">
        <f>'Moving Avg'!H309</f>
        <v>3.7333269999999974</v>
      </c>
      <c r="J309" s="6" t="str">
        <f>OBV!F309</f>
        <v>BEARISH</v>
      </c>
      <c r="K309" s="6" t="str">
        <f>OBV!G309</f>
        <v>STRONG</v>
      </c>
      <c r="L309" s="6" t="str">
        <f>OBV!H309</f>
        <v>BEARISH DIVERGENCE</v>
      </c>
      <c r="M309" s="8">
        <f t="shared" si="43"/>
        <v>50</v>
      </c>
      <c r="N309" s="8">
        <f t="shared" si="40"/>
        <v>45</v>
      </c>
      <c r="O309" s="8">
        <f t="shared" si="41"/>
        <v>0</v>
      </c>
      <c r="P309" s="8">
        <f t="shared" si="42"/>
        <v>33</v>
      </c>
      <c r="Q309" s="9">
        <f t="shared" si="44"/>
        <v>38.200000000000003</v>
      </c>
      <c r="R309" s="9">
        <f t="shared" si="45"/>
        <v>27.25</v>
      </c>
      <c r="S309" s="9">
        <f t="shared" si="46"/>
        <v>29.1</v>
      </c>
      <c r="T309" s="9">
        <f t="shared" si="47"/>
        <v>32</v>
      </c>
      <c r="U309" s="8">
        <f t="shared" si="48"/>
        <v>31.516666666666669</v>
      </c>
      <c r="V309" s="8">
        <f t="shared" si="49"/>
        <v>31.637500000000003</v>
      </c>
    </row>
    <row r="310" spans="1:22" ht="13.5" x14ac:dyDescent="0.25">
      <c r="A310" s="3">
        <f>RSI!A310</f>
        <v>42457</v>
      </c>
      <c r="B310" s="2">
        <f>RSI!B310</f>
        <v>3.6387</v>
      </c>
      <c r="C310" s="2">
        <f>RSI!I310</f>
        <v>48.059106844381262</v>
      </c>
      <c r="D310" s="2">
        <f>MACD!E310</f>
        <v>-6.3397730321845813E-4</v>
      </c>
      <c r="E310" s="2">
        <f>MACD!F310</f>
        <v>-8.9628417440625555E-3</v>
      </c>
      <c r="F310" s="2">
        <f>'Moving Avg'!D310</f>
        <v>3.6938800000000001</v>
      </c>
      <c r="G310" s="2">
        <f>'Moving Avg'!F310</f>
        <v>3.6709799999999992</v>
      </c>
      <c r="H310" s="2">
        <f>'Moving Avg'!G310</f>
        <v>3.6473740000000014</v>
      </c>
      <c r="I310" s="2">
        <f>'Moving Avg'!H310</f>
        <v>3.7328929999999976</v>
      </c>
      <c r="J310" s="6" t="str">
        <f>OBV!F310</f>
        <v>BEARISH</v>
      </c>
      <c r="K310" s="6" t="str">
        <f>OBV!G310</f>
        <v>STRONG</v>
      </c>
      <c r="L310" s="6" t="str">
        <f>OBV!H310</f>
        <v>BEARISH DIVERGENCE</v>
      </c>
      <c r="M310" s="8">
        <f t="shared" si="43"/>
        <v>50</v>
      </c>
      <c r="N310" s="8">
        <f t="shared" si="40"/>
        <v>0</v>
      </c>
      <c r="O310" s="8">
        <f t="shared" si="41"/>
        <v>0</v>
      </c>
      <c r="P310" s="8">
        <f t="shared" si="42"/>
        <v>33</v>
      </c>
      <c r="Q310" s="9">
        <f t="shared" si="44"/>
        <v>22.45</v>
      </c>
      <c r="R310" s="9">
        <f t="shared" si="45"/>
        <v>18.25</v>
      </c>
      <c r="S310" s="9">
        <f t="shared" si="46"/>
        <v>22.35</v>
      </c>
      <c r="T310" s="9">
        <f t="shared" si="47"/>
        <v>20.75</v>
      </c>
      <c r="U310" s="8">
        <f t="shared" si="48"/>
        <v>21.016666666666669</v>
      </c>
      <c r="V310" s="8">
        <f t="shared" si="49"/>
        <v>20.950000000000003</v>
      </c>
    </row>
    <row r="311" spans="1:22" ht="13.5" x14ac:dyDescent="0.25">
      <c r="A311" s="3">
        <f>RSI!A311</f>
        <v>42458</v>
      </c>
      <c r="B311" s="2">
        <f>RSI!B311</f>
        <v>3.7185999999999999</v>
      </c>
      <c r="C311" s="2">
        <f>RSI!I311</f>
        <v>53.602255827541612</v>
      </c>
      <c r="D311" s="2">
        <f>MACD!E311</f>
        <v>-9.6959184410629895E-3</v>
      </c>
      <c r="E311" s="2">
        <f>MACD!F311</f>
        <v>-9.1094570834626427E-3</v>
      </c>
      <c r="F311" s="2">
        <f>'Moving Avg'!D311</f>
        <v>3.6909799999999997</v>
      </c>
      <c r="G311" s="2">
        <f>'Moving Avg'!F311</f>
        <v>3.6731599999999993</v>
      </c>
      <c r="H311" s="2">
        <f>'Moving Avg'!G311</f>
        <v>3.6491180000000014</v>
      </c>
      <c r="I311" s="2">
        <f>'Moving Avg'!H311</f>
        <v>3.7325799999999982</v>
      </c>
      <c r="J311" s="6" t="str">
        <f>OBV!F311</f>
        <v>BEARISH</v>
      </c>
      <c r="K311" s="6" t="str">
        <f>OBV!G311</f>
        <v>STRONG</v>
      </c>
      <c r="L311" s="6" t="str">
        <f>OBV!H311</f>
        <v>CONFIRMED BEARISH</v>
      </c>
      <c r="M311" s="8">
        <f t="shared" si="43"/>
        <v>50</v>
      </c>
      <c r="N311" s="8">
        <f t="shared" si="40"/>
        <v>45</v>
      </c>
      <c r="O311" s="8">
        <f t="shared" si="41"/>
        <v>0</v>
      </c>
      <c r="P311" s="8">
        <f t="shared" si="42"/>
        <v>33</v>
      </c>
      <c r="Q311" s="9">
        <f t="shared" si="44"/>
        <v>38.200000000000003</v>
      </c>
      <c r="R311" s="9">
        <f t="shared" si="45"/>
        <v>27.25</v>
      </c>
      <c r="S311" s="9">
        <f t="shared" si="46"/>
        <v>29.1</v>
      </c>
      <c r="T311" s="9">
        <f t="shared" si="47"/>
        <v>32</v>
      </c>
      <c r="U311" s="8">
        <f t="shared" si="48"/>
        <v>31.516666666666669</v>
      </c>
      <c r="V311" s="8">
        <f t="shared" si="49"/>
        <v>31.637500000000003</v>
      </c>
    </row>
    <row r="312" spans="1:22" ht="13.5" x14ac:dyDescent="0.25">
      <c r="A312" s="3">
        <f>RSI!A312</f>
        <v>42459</v>
      </c>
      <c r="B312" s="2">
        <f>RSI!B312</f>
        <v>3.6314000000000002</v>
      </c>
      <c r="C312" s="2">
        <f>RSI!I312</f>
        <v>47.628243771364524</v>
      </c>
      <c r="D312" s="2">
        <f>MACD!E312</f>
        <v>-1.1219708011271479E-2</v>
      </c>
      <c r="E312" s="2">
        <f>MACD!F312</f>
        <v>-9.5315072690244102E-3</v>
      </c>
      <c r="F312" s="2">
        <f>'Moving Avg'!D312</f>
        <v>3.6909800000000006</v>
      </c>
      <c r="G312" s="2">
        <f>'Moving Avg'!F312</f>
        <v>3.6706199999999995</v>
      </c>
      <c r="H312" s="2">
        <f>'Moving Avg'!G312</f>
        <v>3.6492640000000018</v>
      </c>
      <c r="I312" s="2">
        <f>'Moving Avg'!H312</f>
        <v>3.7321094999999982</v>
      </c>
      <c r="J312" s="6" t="str">
        <f>OBV!F312</f>
        <v>BEARISH</v>
      </c>
      <c r="K312" s="6" t="str">
        <f>OBV!G312</f>
        <v>NEUTRAL</v>
      </c>
      <c r="L312" s="6" t="str">
        <f>OBV!H312</f>
        <v>NEUTRAL</v>
      </c>
      <c r="M312" s="8">
        <f t="shared" si="43"/>
        <v>50</v>
      </c>
      <c r="N312" s="8">
        <f t="shared" si="40"/>
        <v>45</v>
      </c>
      <c r="O312" s="8">
        <f t="shared" si="41"/>
        <v>0</v>
      </c>
      <c r="P312" s="8">
        <f t="shared" si="42"/>
        <v>16.5</v>
      </c>
      <c r="Q312" s="9">
        <f t="shared" si="44"/>
        <v>35.725000000000001</v>
      </c>
      <c r="R312" s="9">
        <f t="shared" si="45"/>
        <v>23.125</v>
      </c>
      <c r="S312" s="9">
        <f t="shared" si="46"/>
        <v>21.675000000000001</v>
      </c>
      <c r="T312" s="9">
        <f t="shared" si="47"/>
        <v>27.875</v>
      </c>
      <c r="U312" s="8">
        <f t="shared" si="48"/>
        <v>26.841666666666669</v>
      </c>
      <c r="V312" s="8">
        <f t="shared" si="49"/>
        <v>27.1</v>
      </c>
    </row>
    <row r="313" spans="1:22" ht="13.5" x14ac:dyDescent="0.25">
      <c r="A313" s="3">
        <f>RSI!A313</f>
        <v>42460</v>
      </c>
      <c r="B313" s="2">
        <f>RSI!B313</f>
        <v>3.6314000000000002</v>
      </c>
      <c r="C313" s="2">
        <f>RSI!I313</f>
        <v>47.628243771364524</v>
      </c>
      <c r="D313" s="2">
        <f>MACD!E313</f>
        <v>4.468145835559767E-3</v>
      </c>
      <c r="E313" s="2">
        <f>MACD!F313</f>
        <v>-6.731576648107575E-3</v>
      </c>
      <c r="F313" s="2">
        <f>'Moving Avg'!D313</f>
        <v>3.6706400000000001</v>
      </c>
      <c r="G313" s="2">
        <f>'Moving Avg'!F313</f>
        <v>3.6706199999999995</v>
      </c>
      <c r="H313" s="2">
        <f>'Moving Avg'!G313</f>
        <v>3.6494100000000018</v>
      </c>
      <c r="I313" s="2">
        <f>'Moving Avg'!H313</f>
        <v>3.7314649999999974</v>
      </c>
      <c r="J313" s="6" t="str">
        <f>OBV!F313</f>
        <v>BEARISH</v>
      </c>
      <c r="K313" s="6" t="str">
        <f>OBV!G313</f>
        <v>NEUTRAL</v>
      </c>
      <c r="L313" s="6" t="str">
        <f>OBV!H313</f>
        <v>CONFIRMED BEARISH</v>
      </c>
      <c r="M313" s="8">
        <f t="shared" si="43"/>
        <v>50</v>
      </c>
      <c r="N313" s="8">
        <f t="shared" si="40"/>
        <v>0</v>
      </c>
      <c r="O313" s="8">
        <f t="shared" si="41"/>
        <v>0</v>
      </c>
      <c r="P313" s="8">
        <f t="shared" si="42"/>
        <v>16.5</v>
      </c>
      <c r="Q313" s="9">
        <f t="shared" si="44"/>
        <v>19.975000000000001</v>
      </c>
      <c r="R313" s="9">
        <f t="shared" si="45"/>
        <v>14.125</v>
      </c>
      <c r="S313" s="9">
        <f t="shared" si="46"/>
        <v>14.925000000000001</v>
      </c>
      <c r="T313" s="9">
        <f t="shared" si="47"/>
        <v>16.625</v>
      </c>
      <c r="U313" s="8">
        <f t="shared" si="48"/>
        <v>16.341666666666669</v>
      </c>
      <c r="V313" s="8">
        <f t="shared" si="49"/>
        <v>16.412500000000001</v>
      </c>
    </row>
    <row r="314" spans="1:22" ht="13.5" x14ac:dyDescent="0.25">
      <c r="A314" s="3">
        <f>RSI!A314</f>
        <v>42461</v>
      </c>
      <c r="B314" s="2">
        <f>RSI!B314</f>
        <v>3.7330999999999999</v>
      </c>
      <c r="C314" s="2">
        <f>RSI!I314</f>
        <v>54.489017186815239</v>
      </c>
      <c r="D314" s="2">
        <f>MACD!E314</f>
        <v>-6.3378734677557169E-3</v>
      </c>
      <c r="E314" s="2">
        <f>MACD!F314</f>
        <v>-6.6528360120372033E-3</v>
      </c>
      <c r="F314" s="2">
        <f>'Moving Avg'!D314</f>
        <v>3.6706400000000001</v>
      </c>
      <c r="G314" s="2">
        <f>'Moving Avg'!F314</f>
        <v>3.6702599999999999</v>
      </c>
      <c r="H314" s="2">
        <f>'Moving Avg'!G314</f>
        <v>3.6515900000000023</v>
      </c>
      <c r="I314" s="2">
        <f>'Moving Avg'!H314</f>
        <v>3.731154499999997</v>
      </c>
      <c r="J314" s="6" t="str">
        <f>OBV!F314</f>
        <v>BEARISH</v>
      </c>
      <c r="K314" s="6" t="str">
        <f>OBV!G314</f>
        <v>NEUTRAL</v>
      </c>
      <c r="L314" s="6" t="str">
        <f>OBV!H314</f>
        <v>NEUTRAL</v>
      </c>
      <c r="M314" s="8">
        <f t="shared" si="43"/>
        <v>50</v>
      </c>
      <c r="N314" s="8">
        <f t="shared" si="40"/>
        <v>0</v>
      </c>
      <c r="O314" s="8">
        <f t="shared" si="41"/>
        <v>0</v>
      </c>
      <c r="P314" s="8">
        <f t="shared" si="42"/>
        <v>16.5</v>
      </c>
      <c r="Q314" s="9">
        <f t="shared" si="44"/>
        <v>19.975000000000001</v>
      </c>
      <c r="R314" s="9">
        <f t="shared" si="45"/>
        <v>14.125</v>
      </c>
      <c r="S314" s="9">
        <f t="shared" si="46"/>
        <v>14.925000000000001</v>
      </c>
      <c r="T314" s="9">
        <f t="shared" si="47"/>
        <v>16.625</v>
      </c>
      <c r="U314" s="8">
        <f t="shared" si="48"/>
        <v>16.341666666666669</v>
      </c>
      <c r="V314" s="8">
        <f t="shared" si="49"/>
        <v>16.412500000000001</v>
      </c>
    </row>
    <row r="315" spans="1:22" ht="13.5" x14ac:dyDescent="0.25">
      <c r="A315" s="3">
        <f>RSI!A315</f>
        <v>42464</v>
      </c>
      <c r="B315" s="2">
        <f>RSI!B315</f>
        <v>3.7258</v>
      </c>
      <c r="C315" s="2">
        <f>RSI!I315</f>
        <v>53.942761831591696</v>
      </c>
      <c r="D315" s="2">
        <f>MACD!E315</f>
        <v>-1.5350135047643487E-2</v>
      </c>
      <c r="E315" s="2">
        <f>MACD!F315</f>
        <v>-8.3922958191584608E-3</v>
      </c>
      <c r="F315" s="2">
        <f>'Moving Avg'!D315</f>
        <v>3.6880600000000001</v>
      </c>
      <c r="G315" s="2">
        <f>'Moving Avg'!F315</f>
        <v>3.6749800000000001</v>
      </c>
      <c r="H315" s="2">
        <f>'Moving Avg'!G315</f>
        <v>3.653624000000002</v>
      </c>
      <c r="I315" s="2">
        <f>'Moving Avg'!H315</f>
        <v>3.7309819999999978</v>
      </c>
      <c r="J315" s="6" t="str">
        <f>OBV!F315</f>
        <v>BULLISH</v>
      </c>
      <c r="K315" s="6" t="str">
        <f>OBV!G315</f>
        <v>NEUTRAL</v>
      </c>
      <c r="L315" s="6" t="str">
        <f>OBV!H315</f>
        <v>CONFIRMED BULLISH</v>
      </c>
      <c r="M315" s="8">
        <f t="shared" si="43"/>
        <v>50</v>
      </c>
      <c r="N315" s="8">
        <f t="shared" si="40"/>
        <v>45</v>
      </c>
      <c r="O315" s="8">
        <f t="shared" si="41"/>
        <v>0</v>
      </c>
      <c r="P315" s="8">
        <f t="shared" si="42"/>
        <v>83.5</v>
      </c>
      <c r="Q315" s="9">
        <f t="shared" si="44"/>
        <v>45.774999999999999</v>
      </c>
      <c r="R315" s="9">
        <f t="shared" si="45"/>
        <v>39.875</v>
      </c>
      <c r="S315" s="9">
        <f t="shared" si="46"/>
        <v>51.825000000000003</v>
      </c>
      <c r="T315" s="9">
        <f t="shared" si="47"/>
        <v>44.625</v>
      </c>
      <c r="U315" s="8">
        <f t="shared" si="48"/>
        <v>45.82500000000001</v>
      </c>
      <c r="V315" s="8">
        <f t="shared" si="49"/>
        <v>45.525000000000006</v>
      </c>
    </row>
    <row r="316" spans="1:22" ht="13.5" x14ac:dyDescent="0.25">
      <c r="A316" s="3">
        <f>RSI!A316</f>
        <v>42465</v>
      </c>
      <c r="B316" s="2">
        <f>RSI!B316</f>
        <v>3.7258</v>
      </c>
      <c r="C316" s="2">
        <f>RSI!I316</f>
        <v>53.942761831591696</v>
      </c>
      <c r="D316" s="2">
        <f>MACD!E316</f>
        <v>-7.6657230655312603E-3</v>
      </c>
      <c r="E316" s="2">
        <f>MACD!F316</f>
        <v>-8.2469812684330211E-3</v>
      </c>
      <c r="F316" s="2">
        <f>'Moving Avg'!D316</f>
        <v>3.6895000000000002</v>
      </c>
      <c r="G316" s="2">
        <f>'Moving Avg'!F316</f>
        <v>3.6797000000000004</v>
      </c>
      <c r="H316" s="2">
        <f>'Moving Avg'!G316</f>
        <v>3.6543500000000018</v>
      </c>
      <c r="I316" s="2">
        <f>'Moving Avg'!H316</f>
        <v>3.7306349999999986</v>
      </c>
      <c r="J316" s="6" t="str">
        <f>OBV!F316</f>
        <v>BULLISH</v>
      </c>
      <c r="K316" s="6" t="str">
        <f>OBV!G316</f>
        <v>NEUTRAL</v>
      </c>
      <c r="L316" s="6" t="str">
        <f>OBV!H316</f>
        <v>CONFIRMED BULLISH</v>
      </c>
      <c r="M316" s="8">
        <f t="shared" si="43"/>
        <v>50</v>
      </c>
      <c r="N316" s="8">
        <f t="shared" si="40"/>
        <v>0</v>
      </c>
      <c r="O316" s="8">
        <f t="shared" si="41"/>
        <v>0</v>
      </c>
      <c r="P316" s="8">
        <f t="shared" si="42"/>
        <v>83.5</v>
      </c>
      <c r="Q316" s="9">
        <f t="shared" si="44"/>
        <v>30.024999999999999</v>
      </c>
      <c r="R316" s="9">
        <f t="shared" si="45"/>
        <v>30.875</v>
      </c>
      <c r="S316" s="9">
        <f t="shared" si="46"/>
        <v>45.075000000000003</v>
      </c>
      <c r="T316" s="9">
        <f t="shared" si="47"/>
        <v>33.375</v>
      </c>
      <c r="U316" s="8">
        <f t="shared" si="48"/>
        <v>35.324999999999996</v>
      </c>
      <c r="V316" s="8">
        <f t="shared" si="49"/>
        <v>34.837499999999999</v>
      </c>
    </row>
    <row r="317" spans="1:22" ht="13.5" x14ac:dyDescent="0.25">
      <c r="A317" s="3">
        <f>RSI!A317</f>
        <v>42466</v>
      </c>
      <c r="B317" s="2">
        <f>RSI!B317</f>
        <v>3.7258</v>
      </c>
      <c r="C317" s="2">
        <f>RSI!I317</f>
        <v>53.942761831591696</v>
      </c>
      <c r="D317" s="2">
        <f>MACD!E317</f>
        <v>-1.7120776662844506E-2</v>
      </c>
      <c r="E317" s="2">
        <f>MACD!F317</f>
        <v>-1.0021740347315318E-2</v>
      </c>
      <c r="F317" s="2">
        <f>'Moving Avg'!D317</f>
        <v>3.7083799999999996</v>
      </c>
      <c r="G317" s="2">
        <f>'Moving Avg'!F317</f>
        <v>3.6844200000000007</v>
      </c>
      <c r="H317" s="2">
        <f>'Moving Avg'!G317</f>
        <v>3.6563840000000014</v>
      </c>
      <c r="I317" s="2">
        <f>'Moving Avg'!H317</f>
        <v>3.7302879999999989</v>
      </c>
      <c r="J317" s="6" t="str">
        <f>OBV!F317</f>
        <v>BULLISH</v>
      </c>
      <c r="K317" s="6" t="str">
        <f>OBV!G317</f>
        <v>NEUTRAL</v>
      </c>
      <c r="L317" s="6" t="str">
        <f>OBV!H317</f>
        <v>CONFIRMED BULLISH</v>
      </c>
      <c r="M317" s="8">
        <f t="shared" si="43"/>
        <v>50</v>
      </c>
      <c r="N317" s="8">
        <f t="shared" si="40"/>
        <v>45</v>
      </c>
      <c r="O317" s="8">
        <f t="shared" si="41"/>
        <v>0</v>
      </c>
      <c r="P317" s="8">
        <f t="shared" si="42"/>
        <v>83.5</v>
      </c>
      <c r="Q317" s="9">
        <f t="shared" si="44"/>
        <v>45.774999999999999</v>
      </c>
      <c r="R317" s="9">
        <f t="shared" si="45"/>
        <v>39.875</v>
      </c>
      <c r="S317" s="9">
        <f t="shared" si="46"/>
        <v>51.825000000000003</v>
      </c>
      <c r="T317" s="9">
        <f t="shared" si="47"/>
        <v>44.625</v>
      </c>
      <c r="U317" s="8">
        <f t="shared" si="48"/>
        <v>45.82500000000001</v>
      </c>
      <c r="V317" s="8">
        <f t="shared" si="49"/>
        <v>45.525000000000006</v>
      </c>
    </row>
    <row r="318" spans="1:22" ht="13.5" x14ac:dyDescent="0.25">
      <c r="A318" s="3">
        <f>RSI!A318</f>
        <v>42467</v>
      </c>
      <c r="B318" s="2">
        <f>RSI!B318</f>
        <v>3.7040000000000002</v>
      </c>
      <c r="C318" s="2">
        <f>RSI!I318</f>
        <v>51.998454765575424</v>
      </c>
      <c r="D318" s="2">
        <f>MACD!E318</f>
        <v>-8.1482884366619324E-3</v>
      </c>
      <c r="E318" s="2">
        <f>MACD!F318</f>
        <v>-9.6470499651846418E-3</v>
      </c>
      <c r="F318" s="2">
        <f>'Moving Avg'!D318</f>
        <v>3.7229000000000001</v>
      </c>
      <c r="G318" s="2">
        <f>'Moving Avg'!F318</f>
        <v>3.6869600000000005</v>
      </c>
      <c r="H318" s="2">
        <f>'Moving Avg'!G318</f>
        <v>3.6571100000000012</v>
      </c>
      <c r="I318" s="2">
        <f>'Moving Avg'!H318</f>
        <v>3.7296579999999988</v>
      </c>
      <c r="J318" s="6" t="str">
        <f>OBV!F318</f>
        <v>BEARISH</v>
      </c>
      <c r="K318" s="6" t="str">
        <f>OBV!G318</f>
        <v>NEUTRAL</v>
      </c>
      <c r="L318" s="6" t="str">
        <f>OBV!H318</f>
        <v>BEARISH DIVERGENCE</v>
      </c>
      <c r="M318" s="8">
        <f t="shared" si="43"/>
        <v>50</v>
      </c>
      <c r="N318" s="8">
        <f t="shared" si="40"/>
        <v>0</v>
      </c>
      <c r="O318" s="8">
        <f t="shared" si="41"/>
        <v>0</v>
      </c>
      <c r="P318" s="8">
        <f t="shared" si="42"/>
        <v>16.5</v>
      </c>
      <c r="Q318" s="9">
        <f t="shared" si="44"/>
        <v>19.975000000000001</v>
      </c>
      <c r="R318" s="9">
        <f t="shared" si="45"/>
        <v>14.125</v>
      </c>
      <c r="S318" s="9">
        <f t="shared" si="46"/>
        <v>14.925000000000001</v>
      </c>
      <c r="T318" s="9">
        <f t="shared" si="47"/>
        <v>16.625</v>
      </c>
      <c r="U318" s="8">
        <f t="shared" si="48"/>
        <v>16.341666666666669</v>
      </c>
      <c r="V318" s="8">
        <f t="shared" si="49"/>
        <v>16.412500000000001</v>
      </c>
    </row>
    <row r="319" spans="1:22" ht="13.5" x14ac:dyDescent="0.25">
      <c r="A319" s="3">
        <f>RSI!A319</f>
        <v>42468</v>
      </c>
      <c r="B319" s="2">
        <f>RSI!B319</f>
        <v>3.6314000000000002</v>
      </c>
      <c r="C319" s="2">
        <f>RSI!I319</f>
        <v>46.046093550546011</v>
      </c>
      <c r="D319" s="2">
        <f>MACD!E319</f>
        <v>4.6836985033578138E-3</v>
      </c>
      <c r="E319" s="2">
        <f>MACD!F319</f>
        <v>-6.7809002714761509E-3</v>
      </c>
      <c r="F319" s="2">
        <f>'Moving Avg'!D319</f>
        <v>3.7025600000000005</v>
      </c>
      <c r="G319" s="2">
        <f>'Moving Avg'!F319</f>
        <v>3.6851449999999999</v>
      </c>
      <c r="H319" s="2">
        <f>'Moving Avg'!G319</f>
        <v>3.6572560000000016</v>
      </c>
      <c r="I319" s="2">
        <f>'Moving Avg'!H319</f>
        <v>3.728664999999999</v>
      </c>
      <c r="J319" s="6" t="str">
        <f>OBV!F319</f>
        <v>BEARISH</v>
      </c>
      <c r="K319" s="6" t="str">
        <f>OBV!G319</f>
        <v>STRONG</v>
      </c>
      <c r="L319" s="6" t="str">
        <f>OBV!H319</f>
        <v>CONFIRMED BEARISH</v>
      </c>
      <c r="M319" s="8">
        <f t="shared" si="43"/>
        <v>50</v>
      </c>
      <c r="N319" s="8">
        <f t="shared" si="40"/>
        <v>0</v>
      </c>
      <c r="O319" s="8">
        <f t="shared" si="41"/>
        <v>0</v>
      </c>
      <c r="P319" s="8">
        <f t="shared" si="42"/>
        <v>33</v>
      </c>
      <c r="Q319" s="9">
        <f t="shared" si="44"/>
        <v>22.45</v>
      </c>
      <c r="R319" s="9">
        <f t="shared" si="45"/>
        <v>18.25</v>
      </c>
      <c r="S319" s="9">
        <f t="shared" si="46"/>
        <v>22.35</v>
      </c>
      <c r="T319" s="9">
        <f t="shared" si="47"/>
        <v>20.75</v>
      </c>
      <c r="U319" s="8">
        <f t="shared" si="48"/>
        <v>21.016666666666669</v>
      </c>
      <c r="V319" s="8">
        <f t="shared" si="49"/>
        <v>20.950000000000003</v>
      </c>
    </row>
    <row r="320" spans="1:22" ht="13.5" x14ac:dyDescent="0.25">
      <c r="A320" s="3">
        <f>RSI!A320</f>
        <v>42471</v>
      </c>
      <c r="B320" s="2">
        <f>RSI!B320</f>
        <v>3.7258</v>
      </c>
      <c r="C320" s="2">
        <f>RSI!I320</f>
        <v>53.499821199614217</v>
      </c>
      <c r="D320" s="2">
        <f>MACD!E320</f>
        <v>-5.6728211134742246E-3</v>
      </c>
      <c r="E320" s="2">
        <f>MACD!F320</f>
        <v>-6.5592844398757663E-3</v>
      </c>
      <c r="F320" s="2">
        <f>'Moving Avg'!D320</f>
        <v>3.7025599999999996</v>
      </c>
      <c r="G320" s="2">
        <f>'Moving Avg'!F320</f>
        <v>3.6844200000000003</v>
      </c>
      <c r="H320" s="2">
        <f>'Moving Avg'!G320</f>
        <v>3.6591440000000013</v>
      </c>
      <c r="I320" s="2">
        <f>'Moving Avg'!H320</f>
        <v>3.7283179999999998</v>
      </c>
      <c r="J320" s="6" t="str">
        <f>OBV!F320</f>
        <v>BEARISH</v>
      </c>
      <c r="K320" s="6" t="str">
        <f>OBV!G320</f>
        <v>STRONG</v>
      </c>
      <c r="L320" s="6" t="str">
        <f>OBV!H320</f>
        <v>NEUTRAL</v>
      </c>
      <c r="M320" s="8">
        <f t="shared" si="43"/>
        <v>50</v>
      </c>
      <c r="N320" s="8">
        <f t="shared" si="40"/>
        <v>0</v>
      </c>
      <c r="O320" s="8">
        <f t="shared" si="41"/>
        <v>0</v>
      </c>
      <c r="P320" s="8">
        <f t="shared" si="42"/>
        <v>33</v>
      </c>
      <c r="Q320" s="9">
        <f t="shared" si="44"/>
        <v>22.45</v>
      </c>
      <c r="R320" s="9">
        <f t="shared" si="45"/>
        <v>18.25</v>
      </c>
      <c r="S320" s="9">
        <f t="shared" si="46"/>
        <v>22.35</v>
      </c>
      <c r="T320" s="9">
        <f t="shared" si="47"/>
        <v>20.75</v>
      </c>
      <c r="U320" s="8">
        <f t="shared" si="48"/>
        <v>21.016666666666669</v>
      </c>
      <c r="V320" s="8">
        <f t="shared" si="49"/>
        <v>20.950000000000003</v>
      </c>
    </row>
    <row r="321" spans="1:22" ht="13.5" x14ac:dyDescent="0.25">
      <c r="A321" s="3">
        <f>RSI!A321</f>
        <v>42472</v>
      </c>
      <c r="B321" s="2">
        <f>RSI!B321</f>
        <v>3.7040000000000002</v>
      </c>
      <c r="C321" s="2">
        <f>RSI!I321</f>
        <v>51.722763501063078</v>
      </c>
      <c r="D321" s="2">
        <f>MACD!E321</f>
        <v>-8.0772598576794863E-4</v>
      </c>
      <c r="E321" s="2">
        <f>MACD!F321</f>
        <v>-5.408972749054203E-3</v>
      </c>
      <c r="F321" s="2">
        <f>'Moving Avg'!D321</f>
        <v>3.6981999999999999</v>
      </c>
      <c r="G321" s="2">
        <f>'Moving Avg'!F321</f>
        <v>3.6880499999999996</v>
      </c>
      <c r="H321" s="2">
        <f>'Moving Avg'!G321</f>
        <v>3.6600140000000012</v>
      </c>
      <c r="I321" s="2">
        <f>'Moving Avg'!H321</f>
        <v>3.7280709999999999</v>
      </c>
      <c r="J321" s="6" t="str">
        <f>OBV!F321</f>
        <v>BEARISH</v>
      </c>
      <c r="K321" s="6" t="str">
        <f>OBV!G321</f>
        <v>STRONG</v>
      </c>
      <c r="L321" s="6" t="str">
        <f>OBV!H321</f>
        <v>CONFIRMED BEARISH</v>
      </c>
      <c r="M321" s="8">
        <f t="shared" si="43"/>
        <v>50</v>
      </c>
      <c r="N321" s="8">
        <f t="shared" si="40"/>
        <v>0</v>
      </c>
      <c r="O321" s="8">
        <f t="shared" si="41"/>
        <v>0</v>
      </c>
      <c r="P321" s="8">
        <f t="shared" si="42"/>
        <v>33</v>
      </c>
      <c r="Q321" s="9">
        <f t="shared" si="44"/>
        <v>22.45</v>
      </c>
      <c r="R321" s="9">
        <f t="shared" si="45"/>
        <v>18.25</v>
      </c>
      <c r="S321" s="9">
        <f t="shared" si="46"/>
        <v>22.35</v>
      </c>
      <c r="T321" s="9">
        <f t="shared" si="47"/>
        <v>20.75</v>
      </c>
      <c r="U321" s="8">
        <f t="shared" si="48"/>
        <v>21.016666666666669</v>
      </c>
      <c r="V321" s="8">
        <f t="shared" si="49"/>
        <v>20.950000000000003</v>
      </c>
    </row>
    <row r="322" spans="1:22" ht="13.5" x14ac:dyDescent="0.25">
      <c r="A322" s="3">
        <f>RSI!A322</f>
        <v>42473</v>
      </c>
      <c r="B322" s="2">
        <f>RSI!B322</f>
        <v>3.6314000000000002</v>
      </c>
      <c r="C322" s="2">
        <f>RSI!I322</f>
        <v>46.217020300734596</v>
      </c>
      <c r="D322" s="2">
        <f>MACD!E322</f>
        <v>-4.8580619855900231E-3</v>
      </c>
      <c r="E322" s="2">
        <f>MACD!F322</f>
        <v>-5.2987905963613668E-3</v>
      </c>
      <c r="F322" s="2">
        <f>'Moving Avg'!D322</f>
        <v>3.6793199999999997</v>
      </c>
      <c r="G322" s="2">
        <f>'Moving Avg'!F322</f>
        <v>3.6880499999999996</v>
      </c>
      <c r="H322" s="2">
        <f>'Moving Avg'!G322</f>
        <v>3.6601600000000012</v>
      </c>
      <c r="I322" s="2">
        <f>'Moving Avg'!H322</f>
        <v>3.7276004999999999</v>
      </c>
      <c r="J322" s="6" t="str">
        <f>OBV!F322</f>
        <v>BEARISH</v>
      </c>
      <c r="K322" s="6" t="str">
        <f>OBV!G322</f>
        <v>STRONG</v>
      </c>
      <c r="L322" s="6" t="str">
        <f>OBV!H322</f>
        <v>CONFIRMED BEARISH</v>
      </c>
      <c r="M322" s="8">
        <f t="shared" si="43"/>
        <v>50</v>
      </c>
      <c r="N322" s="8">
        <f t="shared" ref="N322:N385" si="50">IF(E322-D322&gt;0.02, 100, IF(E322-D322&lt;0,0,45))</f>
        <v>0</v>
      </c>
      <c r="O322" s="8">
        <f t="shared" ref="O322:O385" si="51">IF(F322-I322&gt;10,100,IF(F322-I322&gt;5,75, IF(F322-I322&gt;0,50,0)))</f>
        <v>0</v>
      </c>
      <c r="P322" s="8">
        <f t="shared" ref="P322:P385" si="52">IF(L322="confirmed bullish", 34, IF(L322="bullish divergence",17, 0))+IF(J322="bullish",33,IF(J322="bearish",0,16.5))+IF(K322="strong",33,IF(K322="weak",0,16.5))</f>
        <v>33</v>
      </c>
      <c r="Q322" s="9">
        <f t="shared" si="44"/>
        <v>22.45</v>
      </c>
      <c r="R322" s="9">
        <f t="shared" si="45"/>
        <v>18.25</v>
      </c>
      <c r="S322" s="9">
        <f t="shared" si="46"/>
        <v>22.35</v>
      </c>
      <c r="T322" s="9">
        <f t="shared" si="47"/>
        <v>20.75</v>
      </c>
      <c r="U322" s="8">
        <f t="shared" si="48"/>
        <v>21.016666666666669</v>
      </c>
      <c r="V322" s="8">
        <f t="shared" si="49"/>
        <v>20.950000000000003</v>
      </c>
    </row>
    <row r="323" spans="1:22" ht="13.5" x14ac:dyDescent="0.25">
      <c r="A323" s="3">
        <f>RSI!A323</f>
        <v>42474</v>
      </c>
      <c r="B323" s="2">
        <f>RSI!B323</f>
        <v>3.6314000000000002</v>
      </c>
      <c r="C323" s="2">
        <f>RSI!I323</f>
        <v>46.217020300734596</v>
      </c>
      <c r="D323" s="2">
        <f>MACD!E323</f>
        <v>-7.9760396266403966E-3</v>
      </c>
      <c r="E323" s="2">
        <f>MACD!F323</f>
        <v>-5.8342404024171726E-3</v>
      </c>
      <c r="F323" s="2">
        <f>'Moving Avg'!D323</f>
        <v>3.6648000000000005</v>
      </c>
      <c r="G323" s="2">
        <f>'Moving Avg'!F323</f>
        <v>3.6826049999999997</v>
      </c>
      <c r="H323" s="2">
        <f>'Moving Avg'!G323</f>
        <v>3.6603060000000012</v>
      </c>
      <c r="I323" s="2">
        <f>'Moving Avg'!H323</f>
        <v>3.7272689999999993</v>
      </c>
      <c r="J323" s="6" t="str">
        <f>OBV!F323</f>
        <v>BEARISH</v>
      </c>
      <c r="K323" s="6" t="str">
        <f>OBV!G323</f>
        <v>STRONG</v>
      </c>
      <c r="L323" s="6" t="str">
        <f>OBV!H323</f>
        <v>CONFIRMED BEARISH</v>
      </c>
      <c r="M323" s="8">
        <f t="shared" ref="M323:M386" si="53">IF(C323&lt;30,100, IF(C323&gt;70, 0, 50))</f>
        <v>50</v>
      </c>
      <c r="N323" s="8">
        <f t="shared" si="50"/>
        <v>45</v>
      </c>
      <c r="O323" s="8">
        <f t="shared" si="51"/>
        <v>0</v>
      </c>
      <c r="P323" s="8">
        <f t="shared" si="52"/>
        <v>33</v>
      </c>
      <c r="Q323" s="9">
        <f t="shared" ref="Q323:Q386" si="54">0.35*M323+N323*0.35+O323*0.15+P323*0.15</f>
        <v>38.200000000000003</v>
      </c>
      <c r="R323" s="9">
        <f t="shared" ref="R323:R386" si="55">M323*0.2+N323*0.2+O323*0.35+P323*0.25</f>
        <v>27.25</v>
      </c>
      <c r="S323" s="9">
        <f t="shared" ref="S323:S386" si="56">M323*0.15+N323*0.15+O323*0.25+P323*0.45</f>
        <v>29.1</v>
      </c>
      <c r="T323" s="9">
        <f t="shared" ref="T323:T386" si="57">0.25*SUM(M323:P323)</f>
        <v>32</v>
      </c>
      <c r="U323" s="8">
        <f t="shared" ref="U323:U386" si="58">SUM(Q323:S323)/3</f>
        <v>31.516666666666669</v>
      </c>
      <c r="V323" s="8">
        <f t="shared" ref="V323:V386" si="59">SUM(Q323:T323)/4</f>
        <v>31.637500000000003</v>
      </c>
    </row>
    <row r="324" spans="1:22" ht="13.5" x14ac:dyDescent="0.25">
      <c r="A324" s="3">
        <f>RSI!A324</f>
        <v>42475</v>
      </c>
      <c r="B324" s="2">
        <f>RSI!B324</f>
        <v>3.6314000000000002</v>
      </c>
      <c r="C324" s="2">
        <f>RSI!I324</f>
        <v>46.217020300734589</v>
      </c>
      <c r="D324" s="2">
        <f>MACD!E324</f>
        <v>5.3181492828118238E-3</v>
      </c>
      <c r="E324" s="2">
        <f>MACD!F324</f>
        <v>-3.6037624653713738E-3</v>
      </c>
      <c r="F324" s="2">
        <f>'Moving Avg'!D324</f>
        <v>3.6647999999999996</v>
      </c>
      <c r="G324" s="2">
        <f>'Moving Avg'!F324</f>
        <v>3.6826050000000001</v>
      </c>
      <c r="H324" s="2">
        <f>'Moving Avg'!G324</f>
        <v>3.6604520000000011</v>
      </c>
      <c r="I324" s="2">
        <f>'Moving Avg'!H324</f>
        <v>3.7268329999999996</v>
      </c>
      <c r="J324" s="6" t="str">
        <f>OBV!F324</f>
        <v>BEARISH</v>
      </c>
      <c r="K324" s="6" t="str">
        <f>OBV!G324</f>
        <v>STRONG</v>
      </c>
      <c r="L324" s="6" t="str">
        <f>OBV!H324</f>
        <v>NEUTRAL</v>
      </c>
      <c r="M324" s="8">
        <f t="shared" si="53"/>
        <v>50</v>
      </c>
      <c r="N324" s="8">
        <f t="shared" si="50"/>
        <v>0</v>
      </c>
      <c r="O324" s="8">
        <f t="shared" si="51"/>
        <v>0</v>
      </c>
      <c r="P324" s="8">
        <f t="shared" si="52"/>
        <v>33</v>
      </c>
      <c r="Q324" s="9">
        <f t="shared" si="54"/>
        <v>22.45</v>
      </c>
      <c r="R324" s="9">
        <f t="shared" si="55"/>
        <v>18.25</v>
      </c>
      <c r="S324" s="9">
        <f t="shared" si="56"/>
        <v>22.35</v>
      </c>
      <c r="T324" s="9">
        <f t="shared" si="57"/>
        <v>20.75</v>
      </c>
      <c r="U324" s="8">
        <f t="shared" si="58"/>
        <v>21.016666666666669</v>
      </c>
      <c r="V324" s="8">
        <f t="shared" si="59"/>
        <v>20.950000000000003</v>
      </c>
    </row>
    <row r="325" spans="1:22" ht="13.5" x14ac:dyDescent="0.25">
      <c r="A325" s="3">
        <f>RSI!A325</f>
        <v>42478</v>
      </c>
      <c r="B325" s="2">
        <f>RSI!B325</f>
        <v>3.6314000000000002</v>
      </c>
      <c r="C325" s="2">
        <f>RSI!I325</f>
        <v>46.217020300734589</v>
      </c>
      <c r="D325" s="2">
        <f>MACD!E325</f>
        <v>1.5709116100384612E-2</v>
      </c>
      <c r="E325" s="2">
        <f>MACD!F325</f>
        <v>2.5881324777982323E-4</v>
      </c>
      <c r="F325" s="2">
        <f>'Moving Avg'!D325</f>
        <v>3.6459199999999994</v>
      </c>
      <c r="G325" s="2">
        <f>'Moving Avg'!F325</f>
        <v>3.6826049999999997</v>
      </c>
      <c r="H325" s="2">
        <f>'Moving Avg'!G325</f>
        <v>3.6607420000000013</v>
      </c>
      <c r="I325" s="2">
        <f>'Moving Avg'!H325</f>
        <v>3.726397</v>
      </c>
      <c r="J325" s="6" t="str">
        <f>OBV!F325</f>
        <v>BEARISH</v>
      </c>
      <c r="K325" s="6" t="str">
        <f>OBV!G325</f>
        <v>STRONG</v>
      </c>
      <c r="L325" s="6" t="str">
        <f>OBV!H325</f>
        <v>CONFIRMED BEARISH</v>
      </c>
      <c r="M325" s="8">
        <f t="shared" si="53"/>
        <v>50</v>
      </c>
      <c r="N325" s="8">
        <f t="shared" si="50"/>
        <v>0</v>
      </c>
      <c r="O325" s="8">
        <f t="shared" si="51"/>
        <v>0</v>
      </c>
      <c r="P325" s="8">
        <f t="shared" si="52"/>
        <v>33</v>
      </c>
      <c r="Q325" s="9">
        <f t="shared" si="54"/>
        <v>22.45</v>
      </c>
      <c r="R325" s="9">
        <f t="shared" si="55"/>
        <v>18.25</v>
      </c>
      <c r="S325" s="9">
        <f t="shared" si="56"/>
        <v>22.35</v>
      </c>
      <c r="T325" s="9">
        <f t="shared" si="57"/>
        <v>20.75</v>
      </c>
      <c r="U325" s="8">
        <f t="shared" si="58"/>
        <v>21.016666666666669</v>
      </c>
      <c r="V325" s="8">
        <f t="shared" si="59"/>
        <v>20.950000000000003</v>
      </c>
    </row>
    <row r="326" spans="1:22" ht="13.5" x14ac:dyDescent="0.25">
      <c r="A326" s="3">
        <f>RSI!A326</f>
        <v>42479</v>
      </c>
      <c r="B326" s="2">
        <f>RSI!B326</f>
        <v>3.6314000000000002</v>
      </c>
      <c r="C326" s="2">
        <f>RSI!I326</f>
        <v>46.217020300734596</v>
      </c>
      <c r="D326" s="2">
        <f>MACD!E326</f>
        <v>2.4746949178535704E-2</v>
      </c>
      <c r="E326" s="2">
        <f>MACD!F326</f>
        <v>5.1564404339309996E-3</v>
      </c>
      <c r="F326" s="2">
        <f>'Moving Avg'!D326</f>
        <v>3.6314000000000002</v>
      </c>
      <c r="G326" s="2">
        <f>'Moving Avg'!F326</f>
        <v>3.6775199999999999</v>
      </c>
      <c r="H326" s="2">
        <f>'Moving Avg'!G326</f>
        <v>3.6610320000000014</v>
      </c>
      <c r="I326" s="2">
        <f>'Moving Avg'!H326</f>
        <v>3.7253799999999995</v>
      </c>
      <c r="J326" s="6" t="str">
        <f>OBV!F326</f>
        <v>BEARISH</v>
      </c>
      <c r="K326" s="6" t="str">
        <f>OBV!G326</f>
        <v>STRONG</v>
      </c>
      <c r="L326" s="6" t="str">
        <f>OBV!H326</f>
        <v>CONFIRMED BEARISH</v>
      </c>
      <c r="M326" s="8">
        <f t="shared" si="53"/>
        <v>50</v>
      </c>
      <c r="N326" s="8">
        <f t="shared" si="50"/>
        <v>0</v>
      </c>
      <c r="O326" s="8">
        <f t="shared" si="51"/>
        <v>0</v>
      </c>
      <c r="P326" s="8">
        <f t="shared" si="52"/>
        <v>33</v>
      </c>
      <c r="Q326" s="9">
        <f t="shared" si="54"/>
        <v>22.45</v>
      </c>
      <c r="R326" s="9">
        <f t="shared" si="55"/>
        <v>18.25</v>
      </c>
      <c r="S326" s="9">
        <f t="shared" si="56"/>
        <v>22.35</v>
      </c>
      <c r="T326" s="9">
        <f t="shared" si="57"/>
        <v>20.75</v>
      </c>
      <c r="U326" s="8">
        <f t="shared" si="58"/>
        <v>21.016666666666669</v>
      </c>
      <c r="V326" s="8">
        <f t="shared" si="59"/>
        <v>20.950000000000003</v>
      </c>
    </row>
    <row r="327" spans="1:22" ht="13.5" x14ac:dyDescent="0.25">
      <c r="A327" s="3">
        <f>RSI!A327</f>
        <v>42480</v>
      </c>
      <c r="B327" s="2">
        <f>RSI!B327</f>
        <v>3.6314000000000002</v>
      </c>
      <c r="C327" s="2">
        <f>RSI!I327</f>
        <v>46.217020300734596</v>
      </c>
      <c r="D327" s="2">
        <f>MACD!E327</f>
        <v>3.262163949129171E-2</v>
      </c>
      <c r="E327" s="2">
        <f>MACD!F327</f>
        <v>1.0649480245403142E-2</v>
      </c>
      <c r="F327" s="2">
        <f>'Moving Avg'!D327</f>
        <v>3.6314000000000002</v>
      </c>
      <c r="G327" s="2">
        <f>'Moving Avg'!F327</f>
        <v>3.6775199999999999</v>
      </c>
      <c r="H327" s="2">
        <f>'Moving Avg'!G327</f>
        <v>3.6607420000000013</v>
      </c>
      <c r="I327" s="2">
        <f>'Moving Avg'!H327</f>
        <v>3.7238184999999997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  <c r="M327" s="8">
        <f t="shared" si="53"/>
        <v>50</v>
      </c>
      <c r="N327" s="8">
        <f t="shared" si="50"/>
        <v>0</v>
      </c>
      <c r="O327" s="8">
        <f t="shared" si="51"/>
        <v>0</v>
      </c>
      <c r="P327" s="8">
        <f t="shared" si="52"/>
        <v>33</v>
      </c>
      <c r="Q327" s="9">
        <f t="shared" si="54"/>
        <v>22.45</v>
      </c>
      <c r="R327" s="9">
        <f t="shared" si="55"/>
        <v>18.25</v>
      </c>
      <c r="S327" s="9">
        <f t="shared" si="56"/>
        <v>22.35</v>
      </c>
      <c r="T327" s="9">
        <f t="shared" si="57"/>
        <v>20.75</v>
      </c>
      <c r="U327" s="8">
        <f t="shared" si="58"/>
        <v>21.016666666666669</v>
      </c>
      <c r="V327" s="8">
        <f t="shared" si="59"/>
        <v>20.950000000000003</v>
      </c>
    </row>
    <row r="328" spans="1:22" ht="13.5" x14ac:dyDescent="0.25">
      <c r="A328" s="3">
        <f>RSI!A328</f>
        <v>42481</v>
      </c>
      <c r="B328" s="2">
        <f>RSI!B328</f>
        <v>3.6314000000000002</v>
      </c>
      <c r="C328" s="2">
        <f>RSI!I328</f>
        <v>46.217020300734596</v>
      </c>
      <c r="D328" s="2">
        <f>MACD!E328</f>
        <v>3.6141449400245218E-2</v>
      </c>
      <c r="E328" s="2">
        <f>MACD!F328</f>
        <v>1.5747874076371557E-2</v>
      </c>
      <c r="F328" s="2">
        <f>'Moving Avg'!D328</f>
        <v>3.6314000000000002</v>
      </c>
      <c r="G328" s="2">
        <f>'Moving Avg'!F328</f>
        <v>3.6724350000000001</v>
      </c>
      <c r="H328" s="2">
        <f>'Moving Avg'!G328</f>
        <v>3.6607420000000013</v>
      </c>
      <c r="I328" s="2">
        <f>'Moving Avg'!H328</f>
        <v>3.7217484999999995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  <c r="M328" s="8">
        <f t="shared" si="53"/>
        <v>50</v>
      </c>
      <c r="N328" s="8">
        <f t="shared" si="50"/>
        <v>0</v>
      </c>
      <c r="O328" s="8">
        <f t="shared" si="51"/>
        <v>0</v>
      </c>
      <c r="P328" s="8">
        <f t="shared" si="52"/>
        <v>33</v>
      </c>
      <c r="Q328" s="9">
        <f t="shared" si="54"/>
        <v>22.45</v>
      </c>
      <c r="R328" s="9">
        <f t="shared" si="55"/>
        <v>18.25</v>
      </c>
      <c r="S328" s="9">
        <f t="shared" si="56"/>
        <v>22.35</v>
      </c>
      <c r="T328" s="9">
        <f t="shared" si="57"/>
        <v>20.75</v>
      </c>
      <c r="U328" s="8">
        <f t="shared" si="58"/>
        <v>21.016666666666669</v>
      </c>
      <c r="V328" s="8">
        <f t="shared" si="59"/>
        <v>20.950000000000003</v>
      </c>
    </row>
    <row r="329" spans="1:22" ht="13.5" x14ac:dyDescent="0.25">
      <c r="A329" s="3">
        <f>RSI!A329</f>
        <v>42482</v>
      </c>
      <c r="B329" s="2">
        <f>RSI!B329</f>
        <v>3.6168999999999998</v>
      </c>
      <c r="C329" s="2">
        <f>RSI!I329</f>
        <v>44.623271743268504</v>
      </c>
      <c r="D329" s="2">
        <f>MACD!E329</f>
        <v>2.9219460589308355E-2</v>
      </c>
      <c r="E329" s="2">
        <f>MACD!F329</f>
        <v>1.8442191378958916E-2</v>
      </c>
      <c r="F329" s="2">
        <f>'Moving Avg'!D329</f>
        <v>3.6285000000000003</v>
      </c>
      <c r="G329" s="2">
        <f>'Moving Avg'!F329</f>
        <v>3.6666249999999998</v>
      </c>
      <c r="H329" s="2">
        <f>'Moving Avg'!G329</f>
        <v>3.6604520000000007</v>
      </c>
      <c r="I329" s="2">
        <f>'Moving Avg'!H329</f>
        <v>3.7196059999999993</v>
      </c>
      <c r="J329" s="6" t="str">
        <f>OBV!F329</f>
        <v>BEARISH</v>
      </c>
      <c r="K329" s="6" t="str">
        <f>OBV!G329</f>
        <v>NEUTRAL</v>
      </c>
      <c r="L329" s="6" t="str">
        <f>OBV!H329</f>
        <v>CONFIRMED BEARISH</v>
      </c>
      <c r="M329" s="8">
        <f t="shared" si="53"/>
        <v>50</v>
      </c>
      <c r="N329" s="8">
        <f t="shared" si="50"/>
        <v>0</v>
      </c>
      <c r="O329" s="8">
        <f t="shared" si="51"/>
        <v>0</v>
      </c>
      <c r="P329" s="8">
        <f t="shared" si="52"/>
        <v>16.5</v>
      </c>
      <c r="Q329" s="9">
        <f t="shared" si="54"/>
        <v>19.975000000000001</v>
      </c>
      <c r="R329" s="9">
        <f t="shared" si="55"/>
        <v>14.125</v>
      </c>
      <c r="S329" s="9">
        <f t="shared" si="56"/>
        <v>14.925000000000001</v>
      </c>
      <c r="T329" s="9">
        <f t="shared" si="57"/>
        <v>16.625</v>
      </c>
      <c r="U329" s="8">
        <f t="shared" si="58"/>
        <v>16.341666666666669</v>
      </c>
      <c r="V329" s="8">
        <f t="shared" si="59"/>
        <v>16.412500000000001</v>
      </c>
    </row>
    <row r="330" spans="1:22" ht="13.5" x14ac:dyDescent="0.25">
      <c r="A330" s="3">
        <f>RSI!A330</f>
        <v>42485</v>
      </c>
      <c r="B330" s="2">
        <f>RSI!B330</f>
        <v>3.5225</v>
      </c>
      <c r="C330" s="2">
        <f>RSI!I330</f>
        <v>35.93514835667159</v>
      </c>
      <c r="D330" s="2">
        <f>MACD!E330</f>
        <v>4.5144176357499788E-2</v>
      </c>
      <c r="E330" s="2">
        <f>MACD!F330</f>
        <v>2.3782588374667093E-2</v>
      </c>
      <c r="F330" s="2">
        <f>'Moving Avg'!D330</f>
        <v>3.6067200000000001</v>
      </c>
      <c r="G330" s="2">
        <f>'Moving Avg'!F330</f>
        <v>3.6608149999999995</v>
      </c>
      <c r="H330" s="2">
        <f>'Moving Avg'!G330</f>
        <v>3.6582740000000014</v>
      </c>
      <c r="I330" s="2">
        <f>'Moving Avg'!H330</f>
        <v>3.7175725000000002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  <c r="M330" s="8">
        <f t="shared" si="53"/>
        <v>50</v>
      </c>
      <c r="N330" s="8">
        <f t="shared" si="50"/>
        <v>0</v>
      </c>
      <c r="O330" s="8">
        <f t="shared" si="51"/>
        <v>0</v>
      </c>
      <c r="P330" s="8">
        <f t="shared" si="52"/>
        <v>16.5</v>
      </c>
      <c r="Q330" s="9">
        <f t="shared" si="54"/>
        <v>19.975000000000001</v>
      </c>
      <c r="R330" s="9">
        <f t="shared" si="55"/>
        <v>14.125</v>
      </c>
      <c r="S330" s="9">
        <f t="shared" si="56"/>
        <v>14.925000000000001</v>
      </c>
      <c r="T330" s="9">
        <f t="shared" si="57"/>
        <v>16.625</v>
      </c>
      <c r="U330" s="8">
        <f t="shared" si="58"/>
        <v>16.341666666666669</v>
      </c>
      <c r="V330" s="8">
        <f t="shared" si="59"/>
        <v>16.412500000000001</v>
      </c>
    </row>
    <row r="331" spans="1:22" ht="13.5" x14ac:dyDescent="0.25">
      <c r="A331" s="3">
        <f>RSI!A331</f>
        <v>42486</v>
      </c>
      <c r="B331" s="2">
        <f>RSI!B331</f>
        <v>3.6314000000000002</v>
      </c>
      <c r="C331" s="2">
        <f>RSI!I331</f>
        <v>48.41312942989147</v>
      </c>
      <c r="D331" s="2">
        <f>MACD!E331</f>
        <v>4.8002638268675568E-2</v>
      </c>
      <c r="E331" s="2">
        <f>MACD!F331</f>
        <v>2.8626598353468792E-2</v>
      </c>
      <c r="F331" s="2">
        <f>'Moving Avg'!D331</f>
        <v>3.6067200000000001</v>
      </c>
      <c r="G331" s="2">
        <f>'Moving Avg'!F331</f>
        <v>3.6564549999999998</v>
      </c>
      <c r="H331" s="2">
        <f>'Moving Avg'!G331</f>
        <v>3.6582740000000018</v>
      </c>
      <c r="I331" s="2">
        <f>'Moving Avg'!H331</f>
        <v>3.7161199999999996</v>
      </c>
      <c r="J331" s="6" t="str">
        <f>OBV!F331</f>
        <v>BEARISH</v>
      </c>
      <c r="K331" s="6" t="str">
        <f>OBV!G331</f>
        <v>NEUTRAL</v>
      </c>
      <c r="L331" s="6" t="str">
        <f>OBV!H331</f>
        <v>NEUTRAL</v>
      </c>
      <c r="M331" s="8">
        <f t="shared" si="53"/>
        <v>50</v>
      </c>
      <c r="N331" s="8">
        <f t="shared" si="50"/>
        <v>0</v>
      </c>
      <c r="O331" s="8">
        <f t="shared" si="51"/>
        <v>0</v>
      </c>
      <c r="P331" s="8">
        <f t="shared" si="52"/>
        <v>16.5</v>
      </c>
      <c r="Q331" s="9">
        <f t="shared" si="54"/>
        <v>19.975000000000001</v>
      </c>
      <c r="R331" s="9">
        <f t="shared" si="55"/>
        <v>14.125</v>
      </c>
      <c r="S331" s="9">
        <f t="shared" si="56"/>
        <v>14.925000000000001</v>
      </c>
      <c r="T331" s="9">
        <f t="shared" si="57"/>
        <v>16.625</v>
      </c>
      <c r="U331" s="8">
        <f t="shared" si="58"/>
        <v>16.341666666666669</v>
      </c>
      <c r="V331" s="8">
        <f t="shared" si="59"/>
        <v>16.412500000000001</v>
      </c>
    </row>
    <row r="332" spans="1:22" ht="13.5" x14ac:dyDescent="0.25">
      <c r="A332" s="3">
        <f>RSI!A332</f>
        <v>42487</v>
      </c>
      <c r="B332" s="2">
        <f>RSI!B332</f>
        <v>3.6240999999999999</v>
      </c>
      <c r="C332" s="2">
        <f>RSI!I332</f>
        <v>47.741849899086262</v>
      </c>
      <c r="D332" s="2">
        <f>MACD!E332</f>
        <v>3.9893995740181598E-2</v>
      </c>
      <c r="E332" s="2">
        <f>MACD!F332</f>
        <v>3.0880077830811356E-2</v>
      </c>
      <c r="F332" s="2">
        <f>'Moving Avg'!D332</f>
        <v>3.6052599999999999</v>
      </c>
      <c r="G332" s="2">
        <f>'Moving Avg'!F332</f>
        <v>3.6560899999999998</v>
      </c>
      <c r="H332" s="2">
        <f>'Moving Avg'!G332</f>
        <v>3.6581280000000023</v>
      </c>
      <c r="I332" s="2">
        <f>'Moving Avg'!H332</f>
        <v>3.7146309999999998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  <c r="M332" s="8">
        <f t="shared" si="53"/>
        <v>50</v>
      </c>
      <c r="N332" s="8">
        <f t="shared" si="50"/>
        <v>0</v>
      </c>
      <c r="O332" s="8">
        <f t="shared" si="51"/>
        <v>0</v>
      </c>
      <c r="P332" s="8">
        <f t="shared" si="52"/>
        <v>16.5</v>
      </c>
      <c r="Q332" s="9">
        <f t="shared" si="54"/>
        <v>19.975000000000001</v>
      </c>
      <c r="R332" s="9">
        <f t="shared" si="55"/>
        <v>14.125</v>
      </c>
      <c r="S332" s="9">
        <f t="shared" si="56"/>
        <v>14.925000000000001</v>
      </c>
      <c r="T332" s="9">
        <f t="shared" si="57"/>
        <v>16.625</v>
      </c>
      <c r="U332" s="8">
        <f t="shared" si="58"/>
        <v>16.341666666666669</v>
      </c>
      <c r="V332" s="8">
        <f t="shared" si="59"/>
        <v>16.412500000000001</v>
      </c>
    </row>
    <row r="333" spans="1:22" ht="13.5" x14ac:dyDescent="0.25">
      <c r="A333" s="3">
        <f>RSI!A333</f>
        <v>42488</v>
      </c>
      <c r="B333" s="2">
        <f>RSI!B333</f>
        <v>3.6240999999999999</v>
      </c>
      <c r="C333" s="2">
        <f>RSI!I333</f>
        <v>47.741849899086262</v>
      </c>
      <c r="D333" s="2">
        <f>MACD!E333</f>
        <v>3.3169629135348266E-2</v>
      </c>
      <c r="E333" s="2">
        <f>MACD!F333</f>
        <v>3.1337988091718741E-2</v>
      </c>
      <c r="F333" s="2">
        <f>'Moving Avg'!D333</f>
        <v>3.6038000000000006</v>
      </c>
      <c r="G333" s="2">
        <f>'Moving Avg'!F333</f>
        <v>3.6557249999999994</v>
      </c>
      <c r="H333" s="2">
        <f>'Moving Avg'!G333</f>
        <v>3.6578360000000019</v>
      </c>
      <c r="I333" s="2">
        <f>'Moving Avg'!H333</f>
        <v>3.7131419999999995</v>
      </c>
      <c r="J333" s="6" t="str">
        <f>OBV!F333</f>
        <v>BEARISH</v>
      </c>
      <c r="K333" s="6" t="str">
        <f>OBV!G333</f>
        <v>NEUTRAL</v>
      </c>
      <c r="L333" s="6" t="str">
        <f>OBV!H333</f>
        <v>CONFIRMED BEARISH</v>
      </c>
      <c r="M333" s="8">
        <f t="shared" si="53"/>
        <v>50</v>
      </c>
      <c r="N333" s="8">
        <f t="shared" si="50"/>
        <v>0</v>
      </c>
      <c r="O333" s="8">
        <f t="shared" si="51"/>
        <v>0</v>
      </c>
      <c r="P333" s="8">
        <f t="shared" si="52"/>
        <v>16.5</v>
      </c>
      <c r="Q333" s="9">
        <f t="shared" si="54"/>
        <v>19.975000000000001</v>
      </c>
      <c r="R333" s="9">
        <f t="shared" si="55"/>
        <v>14.125</v>
      </c>
      <c r="S333" s="9">
        <f t="shared" si="56"/>
        <v>14.925000000000001</v>
      </c>
      <c r="T333" s="9">
        <f t="shared" si="57"/>
        <v>16.625</v>
      </c>
      <c r="U333" s="8">
        <f t="shared" si="58"/>
        <v>16.341666666666669</v>
      </c>
      <c r="V333" s="8">
        <f t="shared" si="59"/>
        <v>16.412500000000001</v>
      </c>
    </row>
    <row r="334" spans="1:22" ht="13.5" x14ac:dyDescent="0.25">
      <c r="A334" s="3">
        <f>RSI!A334</f>
        <v>42489</v>
      </c>
      <c r="B334" s="2">
        <f>RSI!B334</f>
        <v>3.6168999999999998</v>
      </c>
      <c r="C334" s="2">
        <f>RSI!I334</f>
        <v>46.996458489641711</v>
      </c>
      <c r="D334" s="2">
        <f>MACD!E334</f>
        <v>2.8139773486143937E-2</v>
      </c>
      <c r="E334" s="2">
        <f>MACD!F334</f>
        <v>3.0698345170603783E-2</v>
      </c>
      <c r="F334" s="2">
        <f>'Moving Avg'!D334</f>
        <v>3.6038000000000006</v>
      </c>
      <c r="G334" s="2">
        <f>'Moving Avg'!F334</f>
        <v>3.649915</v>
      </c>
      <c r="H334" s="2">
        <f>'Moving Avg'!G334</f>
        <v>3.6575460000000017</v>
      </c>
      <c r="I334" s="2">
        <f>'Moving Avg'!H334</f>
        <v>3.7114354999999994</v>
      </c>
      <c r="J334" s="6" t="str">
        <f>OBV!F334</f>
        <v>BEARISH</v>
      </c>
      <c r="K334" s="6" t="str">
        <f>OBV!G334</f>
        <v>NEUTRAL</v>
      </c>
      <c r="L334" s="6" t="str">
        <f>OBV!H334</f>
        <v>NEUTRAL</v>
      </c>
      <c r="M334" s="8">
        <f t="shared" si="53"/>
        <v>50</v>
      </c>
      <c r="N334" s="8">
        <f t="shared" si="50"/>
        <v>45</v>
      </c>
      <c r="O334" s="8">
        <f t="shared" si="51"/>
        <v>0</v>
      </c>
      <c r="P334" s="8">
        <f t="shared" si="52"/>
        <v>16.5</v>
      </c>
      <c r="Q334" s="9">
        <f t="shared" si="54"/>
        <v>35.725000000000001</v>
      </c>
      <c r="R334" s="9">
        <f t="shared" si="55"/>
        <v>23.125</v>
      </c>
      <c r="S334" s="9">
        <f t="shared" si="56"/>
        <v>21.675000000000001</v>
      </c>
      <c r="T334" s="9">
        <f t="shared" si="57"/>
        <v>27.875</v>
      </c>
      <c r="U334" s="8">
        <f t="shared" si="58"/>
        <v>26.841666666666669</v>
      </c>
      <c r="V334" s="8">
        <f t="shared" si="59"/>
        <v>27.1</v>
      </c>
    </row>
    <row r="335" spans="1:22" ht="13.5" x14ac:dyDescent="0.25">
      <c r="A335" s="3">
        <f>RSI!A335</f>
        <v>42492</v>
      </c>
      <c r="B335" s="2">
        <f>RSI!B335</f>
        <v>3.6168999999999998</v>
      </c>
      <c r="C335" s="2">
        <f>RSI!I335</f>
        <v>46.996458489641718</v>
      </c>
      <c r="D335" s="2">
        <f>MACD!E335</f>
        <v>2.4043564376526216E-2</v>
      </c>
      <c r="E335" s="2">
        <f>MACD!F335</f>
        <v>2.9367389011788272E-2</v>
      </c>
      <c r="F335" s="2">
        <f>'Moving Avg'!D335</f>
        <v>3.6226799999999999</v>
      </c>
      <c r="G335" s="2">
        <f>'Moving Avg'!F335</f>
        <v>3.6444699999999997</v>
      </c>
      <c r="H335" s="2">
        <f>'Moving Avg'!G335</f>
        <v>3.6574020000000007</v>
      </c>
      <c r="I335" s="2">
        <f>'Moving Avg'!H335</f>
        <v>3.7096559999999994</v>
      </c>
      <c r="J335" s="6" t="str">
        <f>OBV!F335</f>
        <v>BEARISH</v>
      </c>
      <c r="K335" s="6" t="str">
        <f>OBV!G335</f>
        <v>NEUTRAL</v>
      </c>
      <c r="L335" s="6" t="str">
        <f>OBV!H335</f>
        <v>BEARISH DIVERGENCE</v>
      </c>
      <c r="M335" s="8">
        <f t="shared" si="53"/>
        <v>50</v>
      </c>
      <c r="N335" s="8">
        <f t="shared" si="50"/>
        <v>45</v>
      </c>
      <c r="O335" s="8">
        <f t="shared" si="51"/>
        <v>0</v>
      </c>
      <c r="P335" s="8">
        <f t="shared" si="52"/>
        <v>16.5</v>
      </c>
      <c r="Q335" s="9">
        <f t="shared" si="54"/>
        <v>35.725000000000001</v>
      </c>
      <c r="R335" s="9">
        <f t="shared" si="55"/>
        <v>23.125</v>
      </c>
      <c r="S335" s="9">
        <f t="shared" si="56"/>
        <v>21.675000000000001</v>
      </c>
      <c r="T335" s="9">
        <f t="shared" si="57"/>
        <v>27.875</v>
      </c>
      <c r="U335" s="8">
        <f t="shared" si="58"/>
        <v>26.841666666666669</v>
      </c>
      <c r="V335" s="8">
        <f t="shared" si="59"/>
        <v>27.1</v>
      </c>
    </row>
    <row r="336" spans="1:22" ht="13.5" x14ac:dyDescent="0.25">
      <c r="A336" s="3">
        <f>RSI!A336</f>
        <v>42493</v>
      </c>
      <c r="B336" s="2">
        <f>RSI!B336</f>
        <v>3.5878000000000001</v>
      </c>
      <c r="C336" s="2">
        <f>RSI!I336</f>
        <v>43.791620940369086</v>
      </c>
      <c r="D336" s="2">
        <f>MACD!E336</f>
        <v>2.2881080722250591E-2</v>
      </c>
      <c r="E336" s="2">
        <f>MACD!F336</f>
        <v>2.8070127353880737E-2</v>
      </c>
      <c r="F336" s="2">
        <f>'Moving Avg'!D336</f>
        <v>3.6139600000000001</v>
      </c>
      <c r="G336" s="2">
        <f>'Moving Avg'!F336</f>
        <v>3.6375699999999993</v>
      </c>
      <c r="H336" s="2">
        <f>'Moving Avg'!G336</f>
        <v>3.6568200000000006</v>
      </c>
      <c r="I336" s="2">
        <f>'Moving Avg'!H336</f>
        <v>3.7077674999999992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  <c r="M336" s="8">
        <f t="shared" si="53"/>
        <v>50</v>
      </c>
      <c r="N336" s="8">
        <f t="shared" si="50"/>
        <v>45</v>
      </c>
      <c r="O336" s="8">
        <f t="shared" si="51"/>
        <v>0</v>
      </c>
      <c r="P336" s="8">
        <f t="shared" si="52"/>
        <v>16.5</v>
      </c>
      <c r="Q336" s="9">
        <f t="shared" si="54"/>
        <v>35.725000000000001</v>
      </c>
      <c r="R336" s="9">
        <f t="shared" si="55"/>
        <v>23.125</v>
      </c>
      <c r="S336" s="9">
        <f t="shared" si="56"/>
        <v>21.675000000000001</v>
      </c>
      <c r="T336" s="9">
        <f t="shared" si="57"/>
        <v>27.875</v>
      </c>
      <c r="U336" s="8">
        <f t="shared" si="58"/>
        <v>26.841666666666669</v>
      </c>
      <c r="V336" s="8">
        <f t="shared" si="59"/>
        <v>27.1</v>
      </c>
    </row>
    <row r="337" spans="1:22" ht="13.5" x14ac:dyDescent="0.25">
      <c r="A337" s="3">
        <f>RSI!A337</f>
        <v>42494</v>
      </c>
      <c r="B337" s="2">
        <f>RSI!B337</f>
        <v>3.5733000000000001</v>
      </c>
      <c r="C337" s="2">
        <f>RSI!I337</f>
        <v>42.24571436899037</v>
      </c>
      <c r="D337" s="2">
        <f>MACD!E337</f>
        <v>2.3280490044715219E-2</v>
      </c>
      <c r="E337" s="2">
        <f>MACD!F337</f>
        <v>2.7112199892047637E-2</v>
      </c>
      <c r="F337" s="2">
        <f>'Moving Avg'!D337</f>
        <v>3.6037999999999997</v>
      </c>
      <c r="G337" s="2">
        <f>'Moving Avg'!F337</f>
        <v>3.6299450000000002</v>
      </c>
      <c r="H337" s="2">
        <f>'Moving Avg'!G337</f>
        <v>3.6560940000000004</v>
      </c>
      <c r="I337" s="2">
        <f>'Moving Avg'!H337</f>
        <v>3.7058429999999993</v>
      </c>
      <c r="J337" s="6" t="str">
        <f>OBV!F337</f>
        <v>BEARISH</v>
      </c>
      <c r="K337" s="6" t="str">
        <f>OBV!G337</f>
        <v>NEUTRAL</v>
      </c>
      <c r="L337" s="6" t="str">
        <f>OBV!H337</f>
        <v>CONFIRMED BEARISH</v>
      </c>
      <c r="M337" s="8">
        <f t="shared" si="53"/>
        <v>50</v>
      </c>
      <c r="N337" s="8">
        <f t="shared" si="50"/>
        <v>45</v>
      </c>
      <c r="O337" s="8">
        <f t="shared" si="51"/>
        <v>0</v>
      </c>
      <c r="P337" s="8">
        <f t="shared" si="52"/>
        <v>16.5</v>
      </c>
      <c r="Q337" s="9">
        <f t="shared" si="54"/>
        <v>35.725000000000001</v>
      </c>
      <c r="R337" s="9">
        <f t="shared" si="55"/>
        <v>23.125</v>
      </c>
      <c r="S337" s="9">
        <f t="shared" si="56"/>
        <v>21.675000000000001</v>
      </c>
      <c r="T337" s="9">
        <f t="shared" si="57"/>
        <v>27.875</v>
      </c>
      <c r="U337" s="8">
        <f t="shared" si="58"/>
        <v>26.841666666666669</v>
      </c>
      <c r="V337" s="8">
        <f t="shared" si="59"/>
        <v>27.1</v>
      </c>
    </row>
    <row r="338" spans="1:22" ht="13.5" x14ac:dyDescent="0.25">
      <c r="A338" s="3">
        <f>RSI!A338</f>
        <v>42495</v>
      </c>
      <c r="B338" s="2">
        <f>RSI!B338</f>
        <v>3.5588000000000002</v>
      </c>
      <c r="C338" s="2">
        <f>RSI!I338</f>
        <v>40.698483461345347</v>
      </c>
      <c r="D338" s="2">
        <f>MACD!E338</f>
        <v>2.5064295182888774E-2</v>
      </c>
      <c r="E338" s="2">
        <f>MACD!F338</f>
        <v>2.6702618950215869E-2</v>
      </c>
      <c r="F338" s="2">
        <f>'Moving Avg'!D338</f>
        <v>3.5907400000000003</v>
      </c>
      <c r="G338" s="2">
        <f>'Moving Avg'!F338</f>
        <v>3.6226850000000006</v>
      </c>
      <c r="H338" s="2">
        <f>'Moving Avg'!G338</f>
        <v>3.6552220000000002</v>
      </c>
      <c r="I338" s="2">
        <f>'Moving Avg'!H338</f>
        <v>3.7044269999999995</v>
      </c>
      <c r="J338" s="6" t="str">
        <f>OBV!F338</f>
        <v>BEARISH</v>
      </c>
      <c r="K338" s="6" t="str">
        <f>OBV!G338</f>
        <v>NEUTRAL</v>
      </c>
      <c r="L338" s="6" t="str">
        <f>OBV!H338</f>
        <v>CONFIRMED BEARISH</v>
      </c>
      <c r="M338" s="8">
        <f t="shared" si="53"/>
        <v>50</v>
      </c>
      <c r="N338" s="8">
        <f t="shared" si="50"/>
        <v>45</v>
      </c>
      <c r="O338" s="8">
        <f t="shared" si="51"/>
        <v>0</v>
      </c>
      <c r="P338" s="8">
        <f t="shared" si="52"/>
        <v>16.5</v>
      </c>
      <c r="Q338" s="9">
        <f t="shared" si="54"/>
        <v>35.725000000000001</v>
      </c>
      <c r="R338" s="9">
        <f t="shared" si="55"/>
        <v>23.125</v>
      </c>
      <c r="S338" s="9">
        <f t="shared" si="56"/>
        <v>21.675000000000001</v>
      </c>
      <c r="T338" s="9">
        <f t="shared" si="57"/>
        <v>27.875</v>
      </c>
      <c r="U338" s="8">
        <f t="shared" si="58"/>
        <v>26.841666666666669</v>
      </c>
      <c r="V338" s="8">
        <f t="shared" si="59"/>
        <v>27.1</v>
      </c>
    </row>
    <row r="339" spans="1:22" ht="13.5" x14ac:dyDescent="0.25">
      <c r="A339" s="3">
        <f>RSI!A339</f>
        <v>42496</v>
      </c>
      <c r="B339" s="2">
        <f>RSI!B339</f>
        <v>3.5514999999999999</v>
      </c>
      <c r="C339" s="2">
        <f>RSI!I339</f>
        <v>39.90607155538121</v>
      </c>
      <c r="D339" s="2">
        <f>MACD!E339</f>
        <v>2.5313552254872196E-2</v>
      </c>
      <c r="E339" s="2">
        <f>MACD!F339</f>
        <v>2.6424805611147135E-2</v>
      </c>
      <c r="F339" s="2">
        <f>'Moving Avg'!D339</f>
        <v>3.5776600000000003</v>
      </c>
      <c r="G339" s="2">
        <f>'Moving Avg'!F339</f>
        <v>3.61869</v>
      </c>
      <c r="H339" s="2">
        <f>'Moving Avg'!G339</f>
        <v>3.6536239999999998</v>
      </c>
      <c r="I339" s="2">
        <f>'Moving Avg'!H339</f>
        <v>3.7027929999999993</v>
      </c>
      <c r="J339" s="6" t="str">
        <f>OBV!F339</f>
        <v>BEARISH</v>
      </c>
      <c r="K339" s="6" t="str">
        <f>OBV!G339</f>
        <v>NEUTRAL</v>
      </c>
      <c r="L339" s="6" t="str">
        <f>OBV!H339</f>
        <v>CONFIRMED BEARISH</v>
      </c>
      <c r="M339" s="8">
        <f t="shared" si="53"/>
        <v>50</v>
      </c>
      <c r="N339" s="8">
        <f t="shared" si="50"/>
        <v>45</v>
      </c>
      <c r="O339" s="8">
        <f t="shared" si="51"/>
        <v>0</v>
      </c>
      <c r="P339" s="8">
        <f t="shared" si="52"/>
        <v>16.5</v>
      </c>
      <c r="Q339" s="9">
        <f t="shared" si="54"/>
        <v>35.725000000000001</v>
      </c>
      <c r="R339" s="9">
        <f t="shared" si="55"/>
        <v>23.125</v>
      </c>
      <c r="S339" s="9">
        <f t="shared" si="56"/>
        <v>21.675000000000001</v>
      </c>
      <c r="T339" s="9">
        <f t="shared" si="57"/>
        <v>27.875</v>
      </c>
      <c r="U339" s="8">
        <f t="shared" si="58"/>
        <v>26.841666666666669</v>
      </c>
      <c r="V339" s="8">
        <f t="shared" si="59"/>
        <v>27.1</v>
      </c>
    </row>
    <row r="340" spans="1:22" ht="13.5" x14ac:dyDescent="0.25">
      <c r="A340" s="3">
        <f>RSI!A340</f>
        <v>42499</v>
      </c>
      <c r="B340" s="2">
        <f>RSI!B340</f>
        <v>3.5514999999999999</v>
      </c>
      <c r="C340" s="2">
        <f>RSI!I340</f>
        <v>39.90607155538121</v>
      </c>
      <c r="D340" s="2">
        <f>MACD!E340</f>
        <v>1.1442587826883344E-2</v>
      </c>
      <c r="E340" s="2">
        <f>MACD!F340</f>
        <v>2.3428362054294379E-2</v>
      </c>
      <c r="F340" s="2">
        <f>'Moving Avg'!D340</f>
        <v>3.5645800000000003</v>
      </c>
      <c r="G340" s="2">
        <f>'Moving Avg'!F340</f>
        <v>3.6099750000000008</v>
      </c>
      <c r="H340" s="2">
        <f>'Moving Avg'!G340</f>
        <v>3.6514439999999997</v>
      </c>
      <c r="I340" s="2">
        <f>'Moving Avg'!H340</f>
        <v>3.7006139999999998</v>
      </c>
      <c r="J340" s="6" t="str">
        <f>OBV!F340</f>
        <v>BEARISH</v>
      </c>
      <c r="K340" s="6" t="str">
        <f>OBV!G340</f>
        <v>NEUTRAL</v>
      </c>
      <c r="L340" s="6" t="str">
        <f>OBV!H340</f>
        <v>CONFIRMED BEARISH</v>
      </c>
      <c r="M340" s="8">
        <f t="shared" si="53"/>
        <v>50</v>
      </c>
      <c r="N340" s="8">
        <f t="shared" si="50"/>
        <v>45</v>
      </c>
      <c r="O340" s="8">
        <f t="shared" si="51"/>
        <v>0</v>
      </c>
      <c r="P340" s="8">
        <f t="shared" si="52"/>
        <v>16.5</v>
      </c>
      <c r="Q340" s="9">
        <f t="shared" si="54"/>
        <v>35.725000000000001</v>
      </c>
      <c r="R340" s="9">
        <f t="shared" si="55"/>
        <v>23.125</v>
      </c>
      <c r="S340" s="9">
        <f t="shared" si="56"/>
        <v>21.675000000000001</v>
      </c>
      <c r="T340" s="9">
        <f t="shared" si="57"/>
        <v>27.875</v>
      </c>
      <c r="U340" s="8">
        <f t="shared" si="58"/>
        <v>26.841666666666669</v>
      </c>
      <c r="V340" s="8">
        <f t="shared" si="59"/>
        <v>27.1</v>
      </c>
    </row>
    <row r="341" spans="1:22" ht="13.5" x14ac:dyDescent="0.25">
      <c r="A341" s="3">
        <f>RSI!A341</f>
        <v>42500</v>
      </c>
      <c r="B341" s="2">
        <f>RSI!B341</f>
        <v>3.5225</v>
      </c>
      <c r="C341" s="2">
        <f>RSI!I341</f>
        <v>36.620981704387205</v>
      </c>
      <c r="D341" s="2">
        <f>MACD!E341</f>
        <v>1.9016133214334818E-2</v>
      </c>
      <c r="E341" s="2">
        <f>MACD!F341</f>
        <v>2.254591628630247E-2</v>
      </c>
      <c r="F341" s="2">
        <f>'Moving Avg'!D341</f>
        <v>3.55152</v>
      </c>
      <c r="G341" s="2">
        <f>'Moving Avg'!F341</f>
        <v>3.6009000000000002</v>
      </c>
      <c r="H341" s="2">
        <f>'Moving Avg'!G341</f>
        <v>3.6483939999999997</v>
      </c>
      <c r="I341" s="2">
        <f>'Moving Avg'!H341</f>
        <v>3.6982539999999999</v>
      </c>
      <c r="J341" s="6" t="str">
        <f>OBV!F341</f>
        <v>BEARISH</v>
      </c>
      <c r="K341" s="6" t="str">
        <f>OBV!G341</f>
        <v>NEUTRAL</v>
      </c>
      <c r="L341" s="6" t="str">
        <f>OBV!H341</f>
        <v>CONFIRMED BEARISH</v>
      </c>
      <c r="M341" s="8">
        <f t="shared" si="53"/>
        <v>50</v>
      </c>
      <c r="N341" s="8">
        <f t="shared" si="50"/>
        <v>45</v>
      </c>
      <c r="O341" s="8">
        <f t="shared" si="51"/>
        <v>0</v>
      </c>
      <c r="P341" s="8">
        <f t="shared" si="52"/>
        <v>16.5</v>
      </c>
      <c r="Q341" s="9">
        <f t="shared" si="54"/>
        <v>35.725000000000001</v>
      </c>
      <c r="R341" s="9">
        <f t="shared" si="55"/>
        <v>23.125</v>
      </c>
      <c r="S341" s="9">
        <f t="shared" si="56"/>
        <v>21.675000000000001</v>
      </c>
      <c r="T341" s="9">
        <f t="shared" si="57"/>
        <v>27.875</v>
      </c>
      <c r="U341" s="8">
        <f t="shared" si="58"/>
        <v>26.841666666666669</v>
      </c>
      <c r="V341" s="8">
        <f t="shared" si="59"/>
        <v>27.1</v>
      </c>
    </row>
    <row r="342" spans="1:22" ht="13.5" x14ac:dyDescent="0.25">
      <c r="A342" s="3">
        <f>RSI!A342</f>
        <v>42501</v>
      </c>
      <c r="B342" s="2">
        <f>RSI!B342</f>
        <v>3.5951</v>
      </c>
      <c r="C342" s="2">
        <f>RSI!I342</f>
        <v>48.132376124039602</v>
      </c>
      <c r="D342" s="2">
        <f>MACD!E342</f>
        <v>1.9473285489809644E-2</v>
      </c>
      <c r="E342" s="2">
        <f>MACD!F342</f>
        <v>2.1931390127003906E-2</v>
      </c>
      <c r="F342" s="2">
        <f>'Moving Avg'!D342</f>
        <v>3.5558799999999997</v>
      </c>
      <c r="G342" s="2">
        <f>'Moving Avg'!F342</f>
        <v>3.5990850000000001</v>
      </c>
      <c r="H342" s="2">
        <f>'Moving Avg'!G342</f>
        <v>3.6466519999999996</v>
      </c>
      <c r="I342" s="2">
        <f>'Moving Avg'!H342</f>
        <v>3.6962929999999994</v>
      </c>
      <c r="J342" s="6" t="str">
        <f>OBV!F342</f>
        <v>BEARISH</v>
      </c>
      <c r="K342" s="6" t="str">
        <f>OBV!G342</f>
        <v>NEUTRAL</v>
      </c>
      <c r="L342" s="6" t="str">
        <f>OBV!H342</f>
        <v>BEARISH DIVERGENCE</v>
      </c>
      <c r="M342" s="8">
        <f t="shared" si="53"/>
        <v>50</v>
      </c>
      <c r="N342" s="8">
        <f t="shared" si="50"/>
        <v>45</v>
      </c>
      <c r="O342" s="8">
        <f t="shared" si="51"/>
        <v>0</v>
      </c>
      <c r="P342" s="8">
        <f t="shared" si="52"/>
        <v>16.5</v>
      </c>
      <c r="Q342" s="9">
        <f t="shared" si="54"/>
        <v>35.725000000000001</v>
      </c>
      <c r="R342" s="9">
        <f t="shared" si="55"/>
        <v>23.125</v>
      </c>
      <c r="S342" s="9">
        <f t="shared" si="56"/>
        <v>21.675000000000001</v>
      </c>
      <c r="T342" s="9">
        <f t="shared" si="57"/>
        <v>27.875</v>
      </c>
      <c r="U342" s="8">
        <f t="shared" si="58"/>
        <v>26.841666666666669</v>
      </c>
      <c r="V342" s="8">
        <f t="shared" si="59"/>
        <v>27.1</v>
      </c>
    </row>
    <row r="343" spans="1:22" ht="13.5" x14ac:dyDescent="0.25">
      <c r="A343" s="3">
        <f>RSI!A343</f>
        <v>42502</v>
      </c>
      <c r="B343" s="2">
        <f>RSI!B343</f>
        <v>3.5225</v>
      </c>
      <c r="C343" s="2">
        <f>RSI!I343</f>
        <v>40.257952225494755</v>
      </c>
      <c r="D343" s="2">
        <f>MACD!E343</f>
        <v>2.5317797551907884E-2</v>
      </c>
      <c r="E343" s="2">
        <f>MACD!F343</f>
        <v>2.2608671611984703E-2</v>
      </c>
      <c r="F343" s="2">
        <f>'Moving Avg'!D343</f>
        <v>3.5486199999999997</v>
      </c>
      <c r="G343" s="2">
        <f>'Moving Avg'!F343</f>
        <v>3.5936399999999997</v>
      </c>
      <c r="H343" s="2">
        <f>'Moving Avg'!G343</f>
        <v>3.6444739999999998</v>
      </c>
      <c r="I343" s="2">
        <f>'Moving Avg'!H343</f>
        <v>3.6942235000000001</v>
      </c>
      <c r="J343" s="6" t="str">
        <f>OBV!F343</f>
        <v>BULLISH</v>
      </c>
      <c r="K343" s="6" t="str">
        <f>OBV!G343</f>
        <v>NEUTRAL</v>
      </c>
      <c r="L343" s="6" t="str">
        <f>OBV!H343</f>
        <v>BULLISH DIVERGENCE</v>
      </c>
      <c r="M343" s="8">
        <f t="shared" si="53"/>
        <v>50</v>
      </c>
      <c r="N343" s="8">
        <f t="shared" si="50"/>
        <v>0</v>
      </c>
      <c r="O343" s="8">
        <f t="shared" si="51"/>
        <v>0</v>
      </c>
      <c r="P343" s="8">
        <f t="shared" si="52"/>
        <v>66.5</v>
      </c>
      <c r="Q343" s="9">
        <f t="shared" si="54"/>
        <v>27.475000000000001</v>
      </c>
      <c r="R343" s="9">
        <f t="shared" si="55"/>
        <v>26.625</v>
      </c>
      <c r="S343" s="9">
        <f t="shared" si="56"/>
        <v>37.424999999999997</v>
      </c>
      <c r="T343" s="9">
        <f t="shared" si="57"/>
        <v>29.125</v>
      </c>
      <c r="U343" s="8">
        <f t="shared" si="58"/>
        <v>30.508333333333336</v>
      </c>
      <c r="V343" s="8">
        <f t="shared" si="59"/>
        <v>30.162500000000001</v>
      </c>
    </row>
    <row r="344" spans="1:22" ht="13.5" x14ac:dyDescent="0.25">
      <c r="A344" s="3">
        <f>RSI!A344</f>
        <v>42503</v>
      </c>
      <c r="B344" s="2">
        <f>RSI!B344</f>
        <v>3.5514999999999999</v>
      </c>
      <c r="C344" s="2">
        <f>RSI!I344</f>
        <v>44.185948757865319</v>
      </c>
      <c r="D344" s="2">
        <f>MACD!E344</f>
        <v>2.7510303611364861E-2</v>
      </c>
      <c r="E344" s="2">
        <f>MACD!F344</f>
        <v>2.3588998011860738E-2</v>
      </c>
      <c r="F344" s="2">
        <f>'Moving Avg'!D344</f>
        <v>3.5486200000000006</v>
      </c>
      <c r="G344" s="2">
        <f>'Moving Avg'!F344</f>
        <v>3.589645</v>
      </c>
      <c r="H344" s="2">
        <f>'Moving Avg'!G344</f>
        <v>3.640698</v>
      </c>
      <c r="I344" s="2">
        <f>'Moving Avg'!H344</f>
        <v>3.6920085</v>
      </c>
      <c r="J344" s="6" t="str">
        <f>OBV!F344</f>
        <v>BULLISH</v>
      </c>
      <c r="K344" s="6" t="str">
        <f>OBV!G344</f>
        <v>NEUTRAL</v>
      </c>
      <c r="L344" s="6" t="str">
        <f>OBV!H344</f>
        <v>NEUTRAL</v>
      </c>
      <c r="M344" s="8">
        <f t="shared" si="53"/>
        <v>50</v>
      </c>
      <c r="N344" s="8">
        <f t="shared" si="50"/>
        <v>0</v>
      </c>
      <c r="O344" s="8">
        <f t="shared" si="51"/>
        <v>0</v>
      </c>
      <c r="P344" s="8">
        <f t="shared" si="52"/>
        <v>49.5</v>
      </c>
      <c r="Q344" s="9">
        <f t="shared" si="54"/>
        <v>24.925000000000001</v>
      </c>
      <c r="R344" s="9">
        <f t="shared" si="55"/>
        <v>22.375</v>
      </c>
      <c r="S344" s="9">
        <f t="shared" si="56"/>
        <v>29.775000000000002</v>
      </c>
      <c r="T344" s="9">
        <f t="shared" si="57"/>
        <v>24.875</v>
      </c>
      <c r="U344" s="8">
        <f t="shared" si="58"/>
        <v>25.691666666666666</v>
      </c>
      <c r="V344" s="8">
        <f t="shared" si="59"/>
        <v>25.487500000000001</v>
      </c>
    </row>
    <row r="345" spans="1:22" ht="13.5" x14ac:dyDescent="0.25">
      <c r="A345" s="3">
        <f>RSI!A345</f>
        <v>42506</v>
      </c>
      <c r="B345" s="2">
        <f>RSI!B345</f>
        <v>3.5588000000000002</v>
      </c>
      <c r="C345" s="2">
        <f>RSI!I345</f>
        <v>45.163346828204816</v>
      </c>
      <c r="D345" s="2">
        <f>MACD!E345</f>
        <v>2.9119129685168943E-2</v>
      </c>
      <c r="E345" s="2">
        <f>MACD!F345</f>
        <v>2.469502434652238E-2</v>
      </c>
      <c r="F345" s="2">
        <f>'Moving Avg'!D345</f>
        <v>3.5500800000000003</v>
      </c>
      <c r="G345" s="2">
        <f>'Moving Avg'!F345</f>
        <v>3.5860150000000006</v>
      </c>
      <c r="H345" s="2">
        <f>'Moving Avg'!G345</f>
        <v>3.6392459999999995</v>
      </c>
      <c r="I345" s="2">
        <f>'Moving Avg'!H345</f>
        <v>3.6903745000000003</v>
      </c>
      <c r="J345" s="6" t="str">
        <f>OBV!F345</f>
        <v>BULLISH</v>
      </c>
      <c r="K345" s="6" t="str">
        <f>OBV!G345</f>
        <v>NEUTRAL</v>
      </c>
      <c r="L345" s="6" t="str">
        <f>OBV!H345</f>
        <v>CONFIRMED BULLISH</v>
      </c>
      <c r="M345" s="8">
        <f t="shared" si="53"/>
        <v>50</v>
      </c>
      <c r="N345" s="8">
        <f t="shared" si="50"/>
        <v>0</v>
      </c>
      <c r="O345" s="8">
        <f t="shared" si="51"/>
        <v>0</v>
      </c>
      <c r="P345" s="8">
        <f t="shared" si="52"/>
        <v>83.5</v>
      </c>
      <c r="Q345" s="9">
        <f t="shared" si="54"/>
        <v>30.024999999999999</v>
      </c>
      <c r="R345" s="9">
        <f t="shared" si="55"/>
        <v>30.875</v>
      </c>
      <c r="S345" s="9">
        <f t="shared" si="56"/>
        <v>45.075000000000003</v>
      </c>
      <c r="T345" s="9">
        <f t="shared" si="57"/>
        <v>33.375</v>
      </c>
      <c r="U345" s="8">
        <f t="shared" si="58"/>
        <v>35.324999999999996</v>
      </c>
      <c r="V345" s="8">
        <f t="shared" si="59"/>
        <v>34.837499999999999</v>
      </c>
    </row>
    <row r="346" spans="1:22" ht="13.5" x14ac:dyDescent="0.25">
      <c r="A346" s="3">
        <f>RSI!A346</f>
        <v>42507</v>
      </c>
      <c r="B346" s="2">
        <f>RSI!B346</f>
        <v>3.5951</v>
      </c>
      <c r="C346" s="2">
        <f>RSI!I346</f>
        <v>49.864869438765815</v>
      </c>
      <c r="D346" s="2">
        <f>MACD!E346</f>
        <v>2.3544060316381454E-2</v>
      </c>
      <c r="E346" s="2">
        <f>MACD!F346</f>
        <v>2.4464831540494194E-2</v>
      </c>
      <c r="F346" s="2">
        <f>'Moving Avg'!D346</f>
        <v>3.5646</v>
      </c>
      <c r="G346" s="2">
        <f>'Moving Avg'!F346</f>
        <v>3.5842000000000005</v>
      </c>
      <c r="H346" s="2">
        <f>'Moving Avg'!G346</f>
        <v>3.6385199999999993</v>
      </c>
      <c r="I346" s="2">
        <f>'Moving Avg'!H346</f>
        <v>3.6887405000000006</v>
      </c>
      <c r="J346" s="6" t="str">
        <f>OBV!F346</f>
        <v>BULLISH</v>
      </c>
      <c r="K346" s="6" t="str">
        <f>OBV!G346</f>
        <v>WEAK</v>
      </c>
      <c r="L346" s="6" t="str">
        <f>OBV!H346</f>
        <v>CONFIRMED BULLISH</v>
      </c>
      <c r="M346" s="8">
        <f t="shared" si="53"/>
        <v>50</v>
      </c>
      <c r="N346" s="8">
        <f t="shared" si="50"/>
        <v>45</v>
      </c>
      <c r="O346" s="8">
        <f t="shared" si="51"/>
        <v>0</v>
      </c>
      <c r="P346" s="8">
        <f t="shared" si="52"/>
        <v>67</v>
      </c>
      <c r="Q346" s="9">
        <f t="shared" si="54"/>
        <v>43.3</v>
      </c>
      <c r="R346" s="9">
        <f t="shared" si="55"/>
        <v>35.75</v>
      </c>
      <c r="S346" s="9">
        <f t="shared" si="56"/>
        <v>44.400000000000006</v>
      </c>
      <c r="T346" s="9">
        <f t="shared" si="57"/>
        <v>40.5</v>
      </c>
      <c r="U346" s="8">
        <f t="shared" si="58"/>
        <v>41.15</v>
      </c>
      <c r="V346" s="8">
        <f t="shared" si="59"/>
        <v>40.987499999999997</v>
      </c>
    </row>
    <row r="347" spans="1:22" ht="13.5" x14ac:dyDescent="0.25">
      <c r="A347" s="3">
        <f>RSI!A347</f>
        <v>42508</v>
      </c>
      <c r="B347" s="2">
        <f>RSI!B347</f>
        <v>3.5078999999999998</v>
      </c>
      <c r="C347" s="2">
        <f>RSI!I347</f>
        <v>40.812618387927984</v>
      </c>
      <c r="D347" s="2">
        <f>MACD!E347</f>
        <v>2.3053119240363795E-2</v>
      </c>
      <c r="E347" s="2">
        <f>MACD!F347</f>
        <v>2.4182489080468116E-2</v>
      </c>
      <c r="F347" s="2">
        <f>'Moving Avg'!D347</f>
        <v>3.5471600000000003</v>
      </c>
      <c r="G347" s="2">
        <f>'Moving Avg'!F347</f>
        <v>3.5780250000000002</v>
      </c>
      <c r="H347" s="2">
        <f>'Moving Avg'!G347</f>
        <v>3.6360499999999996</v>
      </c>
      <c r="I347" s="2">
        <f>'Moving Avg'!H347</f>
        <v>3.686598</v>
      </c>
      <c r="J347" s="6" t="str">
        <f>OBV!F347</f>
        <v>BULLISH</v>
      </c>
      <c r="K347" s="6" t="str">
        <f>OBV!G347</f>
        <v>WEAK</v>
      </c>
      <c r="L347" s="6" t="str">
        <f>OBV!H347</f>
        <v>BULLISH DIVERGENCE</v>
      </c>
      <c r="M347" s="8">
        <f t="shared" si="53"/>
        <v>50</v>
      </c>
      <c r="N347" s="8">
        <f t="shared" si="50"/>
        <v>45</v>
      </c>
      <c r="O347" s="8">
        <f t="shared" si="51"/>
        <v>0</v>
      </c>
      <c r="P347" s="8">
        <f t="shared" si="52"/>
        <v>50</v>
      </c>
      <c r="Q347" s="9">
        <f t="shared" si="54"/>
        <v>40.75</v>
      </c>
      <c r="R347" s="9">
        <f t="shared" si="55"/>
        <v>31.5</v>
      </c>
      <c r="S347" s="9">
        <f t="shared" si="56"/>
        <v>36.75</v>
      </c>
      <c r="T347" s="9">
        <f t="shared" si="57"/>
        <v>36.25</v>
      </c>
      <c r="U347" s="8">
        <f t="shared" si="58"/>
        <v>36.333333333333336</v>
      </c>
      <c r="V347" s="8">
        <f t="shared" si="59"/>
        <v>36.3125</v>
      </c>
    </row>
    <row r="348" spans="1:22" ht="13.5" x14ac:dyDescent="0.25">
      <c r="A348" s="3">
        <f>RSI!A348</f>
        <v>42509</v>
      </c>
      <c r="B348" s="2">
        <f>RSI!B348</f>
        <v>3.4135</v>
      </c>
      <c r="C348" s="2">
        <f>RSI!I348</f>
        <v>33.683723786700455</v>
      </c>
      <c r="D348" s="2">
        <f>MACD!E348</f>
        <v>2.791288769373601E-2</v>
      </c>
      <c r="E348" s="2">
        <f>MACD!F348</f>
        <v>2.4928568803121696E-2</v>
      </c>
      <c r="F348" s="2">
        <f>'Moving Avg'!D348</f>
        <v>3.52536</v>
      </c>
      <c r="G348" s="2">
        <f>'Moving Avg'!F348</f>
        <v>3.5671300000000001</v>
      </c>
      <c r="H348" s="2">
        <f>'Moving Avg'!G348</f>
        <v>3.6312559999999996</v>
      </c>
      <c r="I348" s="2">
        <f>'Moving Avg'!H348</f>
        <v>3.683729</v>
      </c>
      <c r="J348" s="6" t="str">
        <f>OBV!F348</f>
        <v>BULLISH</v>
      </c>
      <c r="K348" s="6" t="str">
        <f>OBV!G348</f>
        <v>WEAK</v>
      </c>
      <c r="L348" s="6" t="str">
        <f>OBV!H348</f>
        <v>BULLISH DIVERGENCE</v>
      </c>
      <c r="M348" s="8">
        <f t="shared" si="53"/>
        <v>50</v>
      </c>
      <c r="N348" s="8">
        <f t="shared" si="50"/>
        <v>0</v>
      </c>
      <c r="O348" s="8">
        <f t="shared" si="51"/>
        <v>0</v>
      </c>
      <c r="P348" s="8">
        <f t="shared" si="52"/>
        <v>50</v>
      </c>
      <c r="Q348" s="9">
        <f t="shared" si="54"/>
        <v>25</v>
      </c>
      <c r="R348" s="9">
        <f t="shared" si="55"/>
        <v>22.5</v>
      </c>
      <c r="S348" s="9">
        <f t="shared" si="56"/>
        <v>30</v>
      </c>
      <c r="T348" s="9">
        <f t="shared" si="57"/>
        <v>25</v>
      </c>
      <c r="U348" s="8">
        <f t="shared" si="58"/>
        <v>25.833333333333332</v>
      </c>
      <c r="V348" s="8">
        <f t="shared" si="59"/>
        <v>25.625</v>
      </c>
    </row>
    <row r="349" spans="1:22" ht="13.5" x14ac:dyDescent="0.25">
      <c r="A349" s="3">
        <f>RSI!A349</f>
        <v>42510</v>
      </c>
      <c r="B349" s="2">
        <f>RSI!B349</f>
        <v>3.5152000000000001</v>
      </c>
      <c r="C349" s="2">
        <f>RSI!I349</f>
        <v>44.85852393396047</v>
      </c>
      <c r="D349" s="2">
        <f>MACD!E349</f>
        <v>2.4401733203429199E-2</v>
      </c>
      <c r="E349" s="2">
        <f>MACD!F349</f>
        <v>2.4823201683183201E-2</v>
      </c>
      <c r="F349" s="2">
        <f>'Moving Avg'!D349</f>
        <v>3.5180999999999996</v>
      </c>
      <c r="G349" s="2">
        <f>'Moving Avg'!F349</f>
        <v>3.5620450000000003</v>
      </c>
      <c r="H349" s="2">
        <f>'Moving Avg'!G349</f>
        <v>3.6282059999999992</v>
      </c>
      <c r="I349" s="2">
        <f>'Moving Avg'!H349</f>
        <v>3.6815140000000008</v>
      </c>
      <c r="J349" s="6" t="str">
        <f>OBV!F349</f>
        <v>BULLISH</v>
      </c>
      <c r="K349" s="6" t="str">
        <f>OBV!G349</f>
        <v>WEAK</v>
      </c>
      <c r="L349" s="6" t="str">
        <f>OBV!H349</f>
        <v>BULLISH DIVERGENCE</v>
      </c>
      <c r="M349" s="8">
        <f t="shared" si="53"/>
        <v>50</v>
      </c>
      <c r="N349" s="8">
        <f t="shared" si="50"/>
        <v>45</v>
      </c>
      <c r="O349" s="8">
        <f t="shared" si="51"/>
        <v>0</v>
      </c>
      <c r="P349" s="8">
        <f t="shared" si="52"/>
        <v>50</v>
      </c>
      <c r="Q349" s="9">
        <f t="shared" si="54"/>
        <v>40.75</v>
      </c>
      <c r="R349" s="9">
        <f t="shared" si="55"/>
        <v>31.5</v>
      </c>
      <c r="S349" s="9">
        <f t="shared" si="56"/>
        <v>36.75</v>
      </c>
      <c r="T349" s="9">
        <f t="shared" si="57"/>
        <v>36.25</v>
      </c>
      <c r="U349" s="8">
        <f t="shared" si="58"/>
        <v>36.333333333333336</v>
      </c>
      <c r="V349" s="8">
        <f t="shared" si="59"/>
        <v>36.3125</v>
      </c>
    </row>
    <row r="350" spans="1:22" ht="13.5" x14ac:dyDescent="0.25">
      <c r="A350" s="3">
        <f>RSI!A350</f>
        <v>42513</v>
      </c>
      <c r="B350" s="2">
        <f>RSI!B350</f>
        <v>3.5152000000000001</v>
      </c>
      <c r="C350" s="2">
        <f>RSI!I350</f>
        <v>44.858523933960463</v>
      </c>
      <c r="D350" s="2">
        <f>MACD!E350</f>
        <v>2.1786421472238526E-2</v>
      </c>
      <c r="E350" s="2">
        <f>MACD!F350</f>
        <v>2.4215845640994268E-2</v>
      </c>
      <c r="F350" s="2">
        <f>'Moving Avg'!D350</f>
        <v>3.5093800000000002</v>
      </c>
      <c r="G350" s="2">
        <f>'Moving Avg'!F350</f>
        <v>3.56168</v>
      </c>
      <c r="H350" s="2">
        <f>'Moving Avg'!G350</f>
        <v>3.6237039999999991</v>
      </c>
      <c r="I350" s="2">
        <f>'Moving Avg'!H350</f>
        <v>3.678935500000001</v>
      </c>
      <c r="J350" s="6" t="str">
        <f>OBV!F350</f>
        <v>BULLISH</v>
      </c>
      <c r="K350" s="6" t="str">
        <f>OBV!G350</f>
        <v>WEAK</v>
      </c>
      <c r="L350" s="6" t="str">
        <f>OBV!H350</f>
        <v>BULLISH DIVERGENCE</v>
      </c>
      <c r="M350" s="8">
        <f t="shared" si="53"/>
        <v>50</v>
      </c>
      <c r="N350" s="8">
        <f t="shared" si="50"/>
        <v>45</v>
      </c>
      <c r="O350" s="8">
        <f t="shared" si="51"/>
        <v>0</v>
      </c>
      <c r="P350" s="8">
        <f t="shared" si="52"/>
        <v>50</v>
      </c>
      <c r="Q350" s="9">
        <f t="shared" si="54"/>
        <v>40.75</v>
      </c>
      <c r="R350" s="9">
        <f t="shared" si="55"/>
        <v>31.5</v>
      </c>
      <c r="S350" s="9">
        <f t="shared" si="56"/>
        <v>36.75</v>
      </c>
      <c r="T350" s="9">
        <f t="shared" si="57"/>
        <v>36.25</v>
      </c>
      <c r="U350" s="8">
        <f t="shared" si="58"/>
        <v>36.333333333333336</v>
      </c>
      <c r="V350" s="8">
        <f t="shared" si="59"/>
        <v>36.3125</v>
      </c>
    </row>
    <row r="351" spans="1:22" ht="13.5" x14ac:dyDescent="0.25">
      <c r="A351" s="3">
        <f>RSI!A351</f>
        <v>42514</v>
      </c>
      <c r="B351" s="2">
        <f>RSI!B351</f>
        <v>3.5878000000000001</v>
      </c>
      <c r="C351" s="2">
        <f>RSI!I351</f>
        <v>51.609475565762956</v>
      </c>
      <c r="D351" s="2">
        <f>MACD!E351</f>
        <v>1.0063468731593694E-2</v>
      </c>
      <c r="E351" s="2">
        <f>MACD!F351</f>
        <v>2.1385370259114155E-2</v>
      </c>
      <c r="F351" s="2">
        <f>'Moving Avg'!D351</f>
        <v>3.5079199999999999</v>
      </c>
      <c r="G351" s="2">
        <f>'Moving Avg'!F351</f>
        <v>3.5595000000000008</v>
      </c>
      <c r="H351" s="2">
        <f>'Moving Avg'!G351</f>
        <v>3.6228319999999989</v>
      </c>
      <c r="I351" s="2">
        <f>'Moving Avg'!H351</f>
        <v>3.6767200000000013</v>
      </c>
      <c r="J351" s="6" t="str">
        <f>OBV!F351</f>
        <v>BULLISH</v>
      </c>
      <c r="K351" s="6" t="str">
        <f>OBV!G351</f>
        <v>WEAK</v>
      </c>
      <c r="L351" s="6" t="str">
        <f>OBV!H351</f>
        <v>BULLISH DIVERGENCE</v>
      </c>
      <c r="M351" s="8">
        <f t="shared" si="53"/>
        <v>50</v>
      </c>
      <c r="N351" s="8">
        <f t="shared" si="50"/>
        <v>45</v>
      </c>
      <c r="O351" s="8">
        <f t="shared" si="51"/>
        <v>0</v>
      </c>
      <c r="P351" s="8">
        <f t="shared" si="52"/>
        <v>50</v>
      </c>
      <c r="Q351" s="9">
        <f t="shared" si="54"/>
        <v>40.75</v>
      </c>
      <c r="R351" s="9">
        <f t="shared" si="55"/>
        <v>31.5</v>
      </c>
      <c r="S351" s="9">
        <f t="shared" si="56"/>
        <v>36.75</v>
      </c>
      <c r="T351" s="9">
        <f t="shared" si="57"/>
        <v>36.25</v>
      </c>
      <c r="U351" s="8">
        <f t="shared" si="58"/>
        <v>36.333333333333336</v>
      </c>
      <c r="V351" s="8">
        <f t="shared" si="59"/>
        <v>36.3125</v>
      </c>
    </row>
    <row r="352" spans="1:22" ht="13.5" x14ac:dyDescent="0.25">
      <c r="A352" s="3">
        <f>RSI!A352</f>
        <v>42515</v>
      </c>
      <c r="B352" s="2">
        <f>RSI!B352</f>
        <v>3.5806</v>
      </c>
      <c r="C352" s="2">
        <f>RSI!I352</f>
        <v>50.94335217037515</v>
      </c>
      <c r="D352" s="2">
        <f>MACD!E352</f>
        <v>1.1722540302523399E-2</v>
      </c>
      <c r="E352" s="2">
        <f>MACD!F352</f>
        <v>1.9452804267796005E-2</v>
      </c>
      <c r="F352" s="2">
        <f>'Moving Avg'!D352</f>
        <v>3.5224599999999997</v>
      </c>
      <c r="G352" s="2">
        <f>'Moving Avg'!F352</f>
        <v>3.5573250000000001</v>
      </c>
      <c r="H352" s="2">
        <f>'Moving Avg'!G352</f>
        <v>3.6218159999999999</v>
      </c>
      <c r="I352" s="2">
        <f>'Moving Avg'!H352</f>
        <v>3.6744685000000019</v>
      </c>
      <c r="J352" s="6" t="str">
        <f>OBV!F352</f>
        <v>BULLISH</v>
      </c>
      <c r="K352" s="6" t="str">
        <f>OBV!G352</f>
        <v>WEAK</v>
      </c>
      <c r="L352" s="6" t="str">
        <f>OBV!H352</f>
        <v>CONFIRMED BULLISH</v>
      </c>
      <c r="M352" s="8">
        <f t="shared" si="53"/>
        <v>50</v>
      </c>
      <c r="N352" s="8">
        <f t="shared" si="50"/>
        <v>45</v>
      </c>
      <c r="O352" s="8">
        <f t="shared" si="51"/>
        <v>0</v>
      </c>
      <c r="P352" s="8">
        <f t="shared" si="52"/>
        <v>67</v>
      </c>
      <c r="Q352" s="9">
        <f t="shared" si="54"/>
        <v>43.3</v>
      </c>
      <c r="R352" s="9">
        <f t="shared" si="55"/>
        <v>35.75</v>
      </c>
      <c r="S352" s="9">
        <f t="shared" si="56"/>
        <v>44.400000000000006</v>
      </c>
      <c r="T352" s="9">
        <f t="shared" si="57"/>
        <v>40.5</v>
      </c>
      <c r="U352" s="8">
        <f t="shared" si="58"/>
        <v>41.15</v>
      </c>
      <c r="V352" s="8">
        <f t="shared" si="59"/>
        <v>40.987499999999997</v>
      </c>
    </row>
    <row r="353" spans="1:22" ht="13.5" x14ac:dyDescent="0.25">
      <c r="A353" s="3">
        <f>RSI!A353</f>
        <v>42516</v>
      </c>
      <c r="B353" s="2">
        <f>RSI!B353</f>
        <v>3.5225</v>
      </c>
      <c r="C353" s="2">
        <f>RSI!I353</f>
        <v>45.805610793061135</v>
      </c>
      <c r="D353" s="2">
        <f>MACD!E353</f>
        <v>6.1885075982370807E-3</v>
      </c>
      <c r="E353" s="2">
        <f>MACD!F353</f>
        <v>1.6799944933884221E-2</v>
      </c>
      <c r="F353" s="2">
        <f>'Moving Avg'!D353</f>
        <v>3.54426</v>
      </c>
      <c r="G353" s="2">
        <f>'Moving Avg'!F353</f>
        <v>3.5522450000000001</v>
      </c>
      <c r="H353" s="2">
        <f>'Moving Avg'!G353</f>
        <v>3.6174599999999999</v>
      </c>
      <c r="I353" s="2">
        <f>'Moving Avg'!H353</f>
        <v>3.672108500000002</v>
      </c>
      <c r="J353" s="6" t="str">
        <f>OBV!F353</f>
        <v>BULLISH</v>
      </c>
      <c r="K353" s="6" t="str">
        <f>OBV!G353</f>
        <v>WEAK</v>
      </c>
      <c r="L353" s="6" t="str">
        <f>OBV!H353</f>
        <v>CONFIRMED BULLISH</v>
      </c>
      <c r="M353" s="8">
        <f t="shared" si="53"/>
        <v>50</v>
      </c>
      <c r="N353" s="8">
        <f t="shared" si="50"/>
        <v>45</v>
      </c>
      <c r="O353" s="8">
        <f t="shared" si="51"/>
        <v>0</v>
      </c>
      <c r="P353" s="8">
        <f t="shared" si="52"/>
        <v>67</v>
      </c>
      <c r="Q353" s="9">
        <f t="shared" si="54"/>
        <v>43.3</v>
      </c>
      <c r="R353" s="9">
        <f t="shared" si="55"/>
        <v>35.75</v>
      </c>
      <c r="S353" s="9">
        <f t="shared" si="56"/>
        <v>44.400000000000006</v>
      </c>
      <c r="T353" s="9">
        <f t="shared" si="57"/>
        <v>40.5</v>
      </c>
      <c r="U353" s="8">
        <f t="shared" si="58"/>
        <v>41.15</v>
      </c>
      <c r="V353" s="8">
        <f t="shared" si="59"/>
        <v>40.987499999999997</v>
      </c>
    </row>
    <row r="354" spans="1:22" ht="13.5" x14ac:dyDescent="0.25">
      <c r="A354" s="3">
        <f>RSI!A354</f>
        <v>42517</v>
      </c>
      <c r="B354" s="2">
        <f>RSI!B354</f>
        <v>3.5806</v>
      </c>
      <c r="C354" s="2">
        <f>RSI!I354</f>
        <v>51.115005076189036</v>
      </c>
      <c r="D354" s="2">
        <f>MACD!E354</f>
        <v>1.940037444186693E-3</v>
      </c>
      <c r="E354" s="2">
        <f>MACD!F354</f>
        <v>1.3827963435944715E-2</v>
      </c>
      <c r="F354" s="2">
        <f>'Moving Avg'!D354</f>
        <v>3.5573399999999999</v>
      </c>
      <c r="G354" s="2">
        <f>'Moving Avg'!F354</f>
        <v>3.55043</v>
      </c>
      <c r="H354" s="2">
        <f>'Moving Avg'!G354</f>
        <v>3.616444</v>
      </c>
      <c r="I354" s="2">
        <f>'Moving Avg'!H354</f>
        <v>3.6704020000000024</v>
      </c>
      <c r="J354" s="6" t="str">
        <f>OBV!F354</f>
        <v>BULLISH</v>
      </c>
      <c r="K354" s="6" t="str">
        <f>OBV!G354</f>
        <v>NEUTRAL</v>
      </c>
      <c r="L354" s="6" t="str">
        <f>OBV!H354</f>
        <v>CONFIRMED BULLISH</v>
      </c>
      <c r="M354" s="8">
        <f t="shared" si="53"/>
        <v>50</v>
      </c>
      <c r="N354" s="8">
        <f t="shared" si="50"/>
        <v>45</v>
      </c>
      <c r="O354" s="8">
        <f t="shared" si="51"/>
        <v>0</v>
      </c>
      <c r="P354" s="8">
        <f t="shared" si="52"/>
        <v>83.5</v>
      </c>
      <c r="Q354" s="9">
        <f t="shared" si="54"/>
        <v>45.774999999999999</v>
      </c>
      <c r="R354" s="9">
        <f t="shared" si="55"/>
        <v>39.875</v>
      </c>
      <c r="S354" s="9">
        <f t="shared" si="56"/>
        <v>51.825000000000003</v>
      </c>
      <c r="T354" s="9">
        <f t="shared" si="57"/>
        <v>44.625</v>
      </c>
      <c r="U354" s="8">
        <f t="shared" si="58"/>
        <v>45.82500000000001</v>
      </c>
      <c r="V354" s="8">
        <f t="shared" si="59"/>
        <v>45.525000000000006</v>
      </c>
    </row>
    <row r="355" spans="1:22" ht="13.5" x14ac:dyDescent="0.25">
      <c r="A355" s="3">
        <f>RSI!A355</f>
        <v>42520</v>
      </c>
      <c r="B355" s="2">
        <f>RSI!B355</f>
        <v>3.5806</v>
      </c>
      <c r="C355" s="2">
        <f>RSI!I355</f>
        <v>51.115005076189036</v>
      </c>
      <c r="D355" s="2">
        <f>MACD!E355</f>
        <v>-6.1919173570101904E-4</v>
      </c>
      <c r="E355" s="2">
        <f>MACD!F355</f>
        <v>1.093853240161557E-2</v>
      </c>
      <c r="F355" s="2">
        <f>'Moving Avg'!D355</f>
        <v>3.5704199999999999</v>
      </c>
      <c r="G355" s="2">
        <f>'Moving Avg'!F355</f>
        <v>3.5486150000000003</v>
      </c>
      <c r="H355" s="2">
        <f>'Moving Avg'!G355</f>
        <v>3.6154280000000001</v>
      </c>
      <c r="I355" s="2">
        <f>'Moving Avg'!H355</f>
        <v>3.6688770000000024</v>
      </c>
      <c r="J355" s="6" t="str">
        <f>OBV!F355</f>
        <v>BULLISH</v>
      </c>
      <c r="K355" s="6" t="str">
        <f>OBV!G355</f>
        <v>NEUTRAL</v>
      </c>
      <c r="L355" s="6" t="str">
        <f>OBV!H355</f>
        <v>CONFIRMED BULLISH</v>
      </c>
      <c r="M355" s="8">
        <f t="shared" si="53"/>
        <v>50</v>
      </c>
      <c r="N355" s="8">
        <f t="shared" si="50"/>
        <v>45</v>
      </c>
      <c r="O355" s="8">
        <f t="shared" si="51"/>
        <v>0</v>
      </c>
      <c r="P355" s="8">
        <f t="shared" si="52"/>
        <v>83.5</v>
      </c>
      <c r="Q355" s="9">
        <f t="shared" si="54"/>
        <v>45.774999999999999</v>
      </c>
      <c r="R355" s="9">
        <f t="shared" si="55"/>
        <v>39.875</v>
      </c>
      <c r="S355" s="9">
        <f t="shared" si="56"/>
        <v>51.825000000000003</v>
      </c>
      <c r="T355" s="9">
        <f t="shared" si="57"/>
        <v>44.625</v>
      </c>
      <c r="U355" s="8">
        <f t="shared" si="58"/>
        <v>45.82500000000001</v>
      </c>
      <c r="V355" s="8">
        <f t="shared" si="59"/>
        <v>45.525000000000006</v>
      </c>
    </row>
    <row r="356" spans="1:22" ht="13.5" x14ac:dyDescent="0.25">
      <c r="A356" s="3">
        <f>RSI!A356</f>
        <v>42521</v>
      </c>
      <c r="B356" s="2">
        <f>RSI!B356</f>
        <v>3.5878000000000001</v>
      </c>
      <c r="C356" s="2">
        <f>RSI!I356</f>
        <v>51.793770246262618</v>
      </c>
      <c r="D356" s="2">
        <f>MACD!E356</f>
        <v>2.1856194964176012E-3</v>
      </c>
      <c r="E356" s="2">
        <f>MACD!F356</f>
        <v>9.187949820575976E-3</v>
      </c>
      <c r="F356" s="2">
        <f>'Moving Avg'!D356</f>
        <v>3.5704199999999999</v>
      </c>
      <c r="G356" s="2">
        <f>'Moving Avg'!F356</f>
        <v>3.5486150000000003</v>
      </c>
      <c r="H356" s="2">
        <f>'Moving Avg'!G356</f>
        <v>3.6125219999999998</v>
      </c>
      <c r="I356" s="2">
        <f>'Moving Avg'!H356</f>
        <v>3.6668435000000024</v>
      </c>
      <c r="J356" s="6" t="str">
        <f>OBV!F356</f>
        <v>BULLISH</v>
      </c>
      <c r="K356" s="6" t="str">
        <f>OBV!G356</f>
        <v>NEUTRAL</v>
      </c>
      <c r="L356" s="6" t="str">
        <f>OBV!H356</f>
        <v>NEUTRAL</v>
      </c>
      <c r="M356" s="8">
        <f t="shared" si="53"/>
        <v>50</v>
      </c>
      <c r="N356" s="8">
        <f t="shared" si="50"/>
        <v>45</v>
      </c>
      <c r="O356" s="8">
        <f t="shared" si="51"/>
        <v>0</v>
      </c>
      <c r="P356" s="8">
        <f t="shared" si="52"/>
        <v>49.5</v>
      </c>
      <c r="Q356" s="9">
        <f t="shared" si="54"/>
        <v>40.674999999999997</v>
      </c>
      <c r="R356" s="9">
        <f t="shared" si="55"/>
        <v>31.375</v>
      </c>
      <c r="S356" s="9">
        <f t="shared" si="56"/>
        <v>36.525000000000006</v>
      </c>
      <c r="T356" s="9">
        <f t="shared" si="57"/>
        <v>36.125</v>
      </c>
      <c r="U356" s="8">
        <f t="shared" si="58"/>
        <v>36.19166666666667</v>
      </c>
      <c r="V356" s="8">
        <f t="shared" si="59"/>
        <v>36.174999999999997</v>
      </c>
    </row>
    <row r="357" spans="1:22" ht="13.5" x14ac:dyDescent="0.25">
      <c r="A357" s="3">
        <f>RSI!A357</f>
        <v>42522</v>
      </c>
      <c r="B357" s="2">
        <f>RSI!B357</f>
        <v>3.5878000000000001</v>
      </c>
      <c r="C357" s="2">
        <f>RSI!I357</f>
        <v>51.793770246262618</v>
      </c>
      <c r="D357" s="2">
        <f>MACD!E357</f>
        <v>-8.9739799028789591E-3</v>
      </c>
      <c r="E357" s="2">
        <f>MACD!F357</f>
        <v>5.5555638758849899E-3</v>
      </c>
      <c r="F357" s="2">
        <f>'Moving Avg'!D357</f>
        <v>3.57186</v>
      </c>
      <c r="G357" s="2">
        <f>'Moving Avg'!F357</f>
        <v>3.5493399999999995</v>
      </c>
      <c r="H357" s="2">
        <f>'Moving Avg'!G357</f>
        <v>3.6116499999999996</v>
      </c>
      <c r="I357" s="2">
        <f>'Moving Avg'!H357</f>
        <v>3.6648100000000023</v>
      </c>
      <c r="J357" s="6" t="str">
        <f>OBV!F357</f>
        <v>BULLISH</v>
      </c>
      <c r="K357" s="6" t="str">
        <f>OBV!G357</f>
        <v>NEUTRAL</v>
      </c>
      <c r="L357" s="6" t="str">
        <f>OBV!H357</f>
        <v>CONFIRMED BULLISH</v>
      </c>
      <c r="M357" s="8">
        <f t="shared" si="53"/>
        <v>50</v>
      </c>
      <c r="N357" s="8">
        <f t="shared" si="50"/>
        <v>45</v>
      </c>
      <c r="O357" s="8">
        <f t="shared" si="51"/>
        <v>0</v>
      </c>
      <c r="P357" s="8">
        <f t="shared" si="52"/>
        <v>83.5</v>
      </c>
      <c r="Q357" s="9">
        <f t="shared" si="54"/>
        <v>45.774999999999999</v>
      </c>
      <c r="R357" s="9">
        <f t="shared" si="55"/>
        <v>39.875</v>
      </c>
      <c r="S357" s="9">
        <f t="shared" si="56"/>
        <v>51.825000000000003</v>
      </c>
      <c r="T357" s="9">
        <f t="shared" si="57"/>
        <v>44.625</v>
      </c>
      <c r="U357" s="8">
        <f t="shared" si="58"/>
        <v>45.82500000000001</v>
      </c>
      <c r="V357" s="8">
        <f t="shared" si="59"/>
        <v>45.525000000000006</v>
      </c>
    </row>
    <row r="358" spans="1:22" ht="13.5" x14ac:dyDescent="0.25">
      <c r="A358" s="3">
        <f>RSI!A358</f>
        <v>42523</v>
      </c>
      <c r="B358" s="2">
        <f>RSI!B358</f>
        <v>3.5878000000000001</v>
      </c>
      <c r="C358" s="2">
        <f>RSI!I358</f>
        <v>51.793770246262618</v>
      </c>
      <c r="D358" s="2">
        <f>MACD!E358</f>
        <v>-3.3048606441895778E-2</v>
      </c>
      <c r="E358" s="2">
        <f>MACD!F358</f>
        <v>-2.1652701876711646E-3</v>
      </c>
      <c r="F358" s="2">
        <f>'Moving Avg'!D358</f>
        <v>3.5849200000000003</v>
      </c>
      <c r="G358" s="2">
        <f>'Moving Avg'!F358</f>
        <v>3.5507900000000001</v>
      </c>
      <c r="H358" s="2">
        <f>'Moving Avg'!G358</f>
        <v>3.6087439999999993</v>
      </c>
      <c r="I358" s="2">
        <f>'Moving Avg'!H358</f>
        <v>3.6627765000000023</v>
      </c>
      <c r="J358" s="6" t="str">
        <f>OBV!F358</f>
        <v>BULLISH</v>
      </c>
      <c r="K358" s="6" t="str">
        <f>OBV!G358</f>
        <v>NEUTRAL</v>
      </c>
      <c r="L358" s="6" t="str">
        <f>OBV!H358</f>
        <v>CONFIRMED BULLISH</v>
      </c>
      <c r="M358" s="8">
        <f t="shared" si="53"/>
        <v>50</v>
      </c>
      <c r="N358" s="8">
        <f t="shared" si="50"/>
        <v>100</v>
      </c>
      <c r="O358" s="8">
        <f t="shared" si="51"/>
        <v>0</v>
      </c>
      <c r="P358" s="8">
        <f t="shared" si="52"/>
        <v>83.5</v>
      </c>
      <c r="Q358" s="9">
        <f t="shared" si="54"/>
        <v>65.025000000000006</v>
      </c>
      <c r="R358" s="9">
        <f t="shared" si="55"/>
        <v>50.875</v>
      </c>
      <c r="S358" s="9">
        <f t="shared" si="56"/>
        <v>60.075000000000003</v>
      </c>
      <c r="T358" s="9">
        <f t="shared" si="57"/>
        <v>58.375</v>
      </c>
      <c r="U358" s="8">
        <f t="shared" si="58"/>
        <v>58.658333333333339</v>
      </c>
      <c r="V358" s="8">
        <f t="shared" si="59"/>
        <v>58.587500000000006</v>
      </c>
    </row>
    <row r="359" spans="1:22" ht="13.5" x14ac:dyDescent="0.25">
      <c r="A359" s="3">
        <f>RSI!A359</f>
        <v>42524</v>
      </c>
      <c r="B359" s="2">
        <f>RSI!B359</f>
        <v>3.5588000000000002</v>
      </c>
      <c r="C359" s="2">
        <f>RSI!I359</f>
        <v>48.412200499724065</v>
      </c>
      <c r="D359" s="2">
        <f>MACD!E359</f>
        <v>-3.5725893827827981E-2</v>
      </c>
      <c r="E359" s="2">
        <f>MACD!F359</f>
        <v>-8.8773949157025279E-3</v>
      </c>
      <c r="F359" s="2">
        <f>'Moving Avg'!D359</f>
        <v>3.5805599999999997</v>
      </c>
      <c r="G359" s="2">
        <f>'Moving Avg'!F359</f>
        <v>3.5511550000000001</v>
      </c>
      <c r="H359" s="2">
        <f>'Moving Avg'!G359</f>
        <v>3.6052579999999987</v>
      </c>
      <c r="I359" s="2">
        <f>'Moving Avg'!H359</f>
        <v>3.6611790000000028</v>
      </c>
      <c r="J359" s="6" t="str">
        <f>OBV!F359</f>
        <v>BEARISH</v>
      </c>
      <c r="K359" s="6" t="str">
        <f>OBV!G359</f>
        <v>NEUTRAL</v>
      </c>
      <c r="L359" s="6" t="str">
        <f>OBV!H359</f>
        <v>CONFIRMED BEARISH</v>
      </c>
      <c r="M359" s="8">
        <f t="shared" si="53"/>
        <v>50</v>
      </c>
      <c r="N359" s="8">
        <f t="shared" si="50"/>
        <v>100</v>
      </c>
      <c r="O359" s="8">
        <f t="shared" si="51"/>
        <v>0</v>
      </c>
      <c r="P359" s="8">
        <f t="shared" si="52"/>
        <v>16.5</v>
      </c>
      <c r="Q359" s="9">
        <f t="shared" si="54"/>
        <v>54.975000000000001</v>
      </c>
      <c r="R359" s="9">
        <f t="shared" si="55"/>
        <v>34.125</v>
      </c>
      <c r="S359" s="9">
        <f t="shared" si="56"/>
        <v>29.925000000000001</v>
      </c>
      <c r="T359" s="9">
        <f t="shared" si="57"/>
        <v>41.625</v>
      </c>
      <c r="U359" s="8">
        <f t="shared" si="58"/>
        <v>39.674999999999997</v>
      </c>
      <c r="V359" s="8">
        <f t="shared" si="59"/>
        <v>40.162499999999994</v>
      </c>
    </row>
    <row r="360" spans="1:22" ht="13.5" x14ac:dyDescent="0.25">
      <c r="A360" s="3">
        <f>RSI!A360</f>
        <v>42527</v>
      </c>
      <c r="B360" s="2">
        <f>RSI!B360</f>
        <v>3.5588000000000002</v>
      </c>
      <c r="C360" s="2">
        <f>RSI!I360</f>
        <v>48.412200499724065</v>
      </c>
      <c r="D360" s="2">
        <f>MACD!E360</f>
        <v>-3.7913217063782145E-2</v>
      </c>
      <c r="E360" s="2">
        <f>MACD!F360</f>
        <v>-1.4684559345318452E-2</v>
      </c>
      <c r="F360" s="2">
        <f>'Moving Avg'!D360</f>
        <v>3.5762</v>
      </c>
      <c r="G360" s="2">
        <f>'Moving Avg'!F360</f>
        <v>3.55152</v>
      </c>
      <c r="H360" s="2">
        <f>'Moving Avg'!G360</f>
        <v>3.6036599999999988</v>
      </c>
      <c r="I360" s="2">
        <f>'Moving Avg'!H360</f>
        <v>3.6599080000000033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  <c r="M360" s="8">
        <f t="shared" si="53"/>
        <v>50</v>
      </c>
      <c r="N360" s="8">
        <f t="shared" si="50"/>
        <v>100</v>
      </c>
      <c r="O360" s="8">
        <f t="shared" si="51"/>
        <v>0</v>
      </c>
      <c r="P360" s="8">
        <f t="shared" si="52"/>
        <v>16.5</v>
      </c>
      <c r="Q360" s="9">
        <f t="shared" si="54"/>
        <v>54.975000000000001</v>
      </c>
      <c r="R360" s="9">
        <f t="shared" si="55"/>
        <v>34.125</v>
      </c>
      <c r="S360" s="9">
        <f t="shared" si="56"/>
        <v>29.925000000000001</v>
      </c>
      <c r="T360" s="9">
        <f t="shared" si="57"/>
        <v>41.625</v>
      </c>
      <c r="U360" s="8">
        <f t="shared" si="58"/>
        <v>39.674999999999997</v>
      </c>
      <c r="V360" s="8">
        <f t="shared" si="59"/>
        <v>40.162499999999994</v>
      </c>
    </row>
    <row r="361" spans="1:22" ht="13.5" x14ac:dyDescent="0.25">
      <c r="A361" s="3">
        <f>RSI!A361</f>
        <v>42528</v>
      </c>
      <c r="B361" s="2">
        <f>RSI!B361</f>
        <v>3.5588000000000002</v>
      </c>
      <c r="C361" s="2">
        <f>RSI!I361</f>
        <v>48.412200499724065</v>
      </c>
      <c r="D361" s="2">
        <f>MACD!E361</f>
        <v>-2.8522507723703683E-2</v>
      </c>
      <c r="E361" s="2">
        <f>MACD!F361</f>
        <v>-1.7452149020995501E-2</v>
      </c>
      <c r="F361" s="2">
        <f>'Moving Avg'!D361</f>
        <v>3.5704000000000002</v>
      </c>
      <c r="G361" s="2">
        <f>'Moving Avg'!F361</f>
        <v>3.5533349999999997</v>
      </c>
      <c r="H361" s="2">
        <f>'Moving Avg'!G361</f>
        <v>3.6004639999999988</v>
      </c>
      <c r="I361" s="2">
        <f>'Moving Avg'!H361</f>
        <v>3.6590365000000031</v>
      </c>
      <c r="J361" s="6" t="str">
        <f>OBV!F361</f>
        <v>BEARISH</v>
      </c>
      <c r="K361" s="6" t="str">
        <f>OBV!G361</f>
        <v>NEUTRAL</v>
      </c>
      <c r="L361" s="6" t="str">
        <f>OBV!H361</f>
        <v>CONFIRMED BEARISH</v>
      </c>
      <c r="M361" s="8">
        <f t="shared" si="53"/>
        <v>50</v>
      </c>
      <c r="N361" s="8">
        <f t="shared" si="50"/>
        <v>45</v>
      </c>
      <c r="O361" s="8">
        <f t="shared" si="51"/>
        <v>0</v>
      </c>
      <c r="P361" s="8">
        <f t="shared" si="52"/>
        <v>16.5</v>
      </c>
      <c r="Q361" s="9">
        <f t="shared" si="54"/>
        <v>35.725000000000001</v>
      </c>
      <c r="R361" s="9">
        <f t="shared" si="55"/>
        <v>23.125</v>
      </c>
      <c r="S361" s="9">
        <f t="shared" si="56"/>
        <v>21.675000000000001</v>
      </c>
      <c r="T361" s="9">
        <f t="shared" si="57"/>
        <v>27.875</v>
      </c>
      <c r="U361" s="8">
        <f t="shared" si="58"/>
        <v>26.841666666666669</v>
      </c>
      <c r="V361" s="8">
        <f t="shared" si="59"/>
        <v>27.1</v>
      </c>
    </row>
    <row r="362" spans="1:22" ht="13.5" x14ac:dyDescent="0.25">
      <c r="A362" s="3">
        <f>RSI!A362</f>
        <v>42529</v>
      </c>
      <c r="B362" s="2">
        <f>RSI!B362</f>
        <v>3.5588000000000002</v>
      </c>
      <c r="C362" s="2">
        <f>RSI!I362</f>
        <v>48.412200499724065</v>
      </c>
      <c r="D362" s="2">
        <f>MACD!E362</f>
        <v>-2.161727952023762E-2</v>
      </c>
      <c r="E362" s="2">
        <f>MACD!F362</f>
        <v>-1.8285175120843926E-2</v>
      </c>
      <c r="F362" s="2">
        <f>'Moving Avg'!D362</f>
        <v>3.5646</v>
      </c>
      <c r="G362" s="2">
        <f>'Moving Avg'!F362</f>
        <v>3.55152</v>
      </c>
      <c r="H362" s="2">
        <f>'Moving Avg'!G362</f>
        <v>3.5990119999999992</v>
      </c>
      <c r="I362" s="2">
        <f>'Moving Avg'!H362</f>
        <v>3.6583105000000029</v>
      </c>
      <c r="J362" s="6" t="str">
        <f>OBV!F362</f>
        <v>BEARISH</v>
      </c>
      <c r="K362" s="6" t="str">
        <f>OBV!G362</f>
        <v>NEUTRAL</v>
      </c>
      <c r="L362" s="6" t="str">
        <f>OBV!H362</f>
        <v>CONFIRMED BEARISH</v>
      </c>
      <c r="M362" s="8">
        <f t="shared" si="53"/>
        <v>50</v>
      </c>
      <c r="N362" s="8">
        <f t="shared" si="50"/>
        <v>45</v>
      </c>
      <c r="O362" s="8">
        <f t="shared" si="51"/>
        <v>0</v>
      </c>
      <c r="P362" s="8">
        <f t="shared" si="52"/>
        <v>16.5</v>
      </c>
      <c r="Q362" s="9">
        <f t="shared" si="54"/>
        <v>35.725000000000001</v>
      </c>
      <c r="R362" s="9">
        <f t="shared" si="55"/>
        <v>23.125</v>
      </c>
      <c r="S362" s="9">
        <f t="shared" si="56"/>
        <v>21.675000000000001</v>
      </c>
      <c r="T362" s="9">
        <f t="shared" si="57"/>
        <v>27.875</v>
      </c>
      <c r="U362" s="8">
        <f t="shared" si="58"/>
        <v>26.841666666666669</v>
      </c>
      <c r="V362" s="8">
        <f t="shared" si="59"/>
        <v>27.1</v>
      </c>
    </row>
    <row r="363" spans="1:22" ht="13.5" x14ac:dyDescent="0.25">
      <c r="A363" s="3">
        <f>RSI!A363</f>
        <v>42530</v>
      </c>
      <c r="B363" s="2">
        <f>RSI!B363</f>
        <v>3.4716</v>
      </c>
      <c r="C363" s="2">
        <f>RSI!I363</f>
        <v>38.299057825748875</v>
      </c>
      <c r="D363" s="2">
        <f>MACD!E363</f>
        <v>-1.81916189104534E-2</v>
      </c>
      <c r="E363" s="2">
        <f>MACD!F363</f>
        <v>-1.8266463878765821E-2</v>
      </c>
      <c r="F363" s="2">
        <f>'Moving Avg'!D363</f>
        <v>3.5413600000000001</v>
      </c>
      <c r="G363" s="2">
        <f>'Moving Avg'!F363</f>
        <v>3.5489749999999995</v>
      </c>
      <c r="H363" s="2">
        <f>'Moving Avg'!G363</f>
        <v>3.5958159999999988</v>
      </c>
      <c r="I363" s="2">
        <f>'Moving Avg'!H363</f>
        <v>3.6576930000000027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  <c r="M363" s="8">
        <f t="shared" si="53"/>
        <v>50</v>
      </c>
      <c r="N363" s="8">
        <f t="shared" si="50"/>
        <v>0</v>
      </c>
      <c r="O363" s="8">
        <f t="shared" si="51"/>
        <v>0</v>
      </c>
      <c r="P363" s="8">
        <f t="shared" si="52"/>
        <v>16.5</v>
      </c>
      <c r="Q363" s="9">
        <f t="shared" si="54"/>
        <v>19.975000000000001</v>
      </c>
      <c r="R363" s="9">
        <f t="shared" si="55"/>
        <v>14.125</v>
      </c>
      <c r="S363" s="9">
        <f t="shared" si="56"/>
        <v>14.925000000000001</v>
      </c>
      <c r="T363" s="9">
        <f t="shared" si="57"/>
        <v>16.625</v>
      </c>
      <c r="U363" s="8">
        <f t="shared" si="58"/>
        <v>16.341666666666669</v>
      </c>
      <c r="V363" s="8">
        <f t="shared" si="59"/>
        <v>16.412500000000001</v>
      </c>
    </row>
    <row r="364" spans="1:22" ht="13.5" x14ac:dyDescent="0.25">
      <c r="A364" s="3">
        <f>RSI!A364</f>
        <v>42531</v>
      </c>
      <c r="B364" s="2">
        <f>RSI!B364</f>
        <v>3.4862000000000002</v>
      </c>
      <c r="C364" s="2">
        <f>RSI!I364</f>
        <v>40.538740395222902</v>
      </c>
      <c r="D364" s="2">
        <f>MACD!E364</f>
        <v>-6.8633478468287379E-3</v>
      </c>
      <c r="E364" s="2">
        <f>MACD!F364</f>
        <v>-1.5985840672378404E-2</v>
      </c>
      <c r="F364" s="2">
        <f>'Moving Avg'!D364</f>
        <v>3.52684</v>
      </c>
      <c r="G364" s="2">
        <f>'Moving Avg'!F364</f>
        <v>3.5457099999999997</v>
      </c>
      <c r="H364" s="2">
        <f>'Moving Avg'!G364</f>
        <v>3.5908779999999991</v>
      </c>
      <c r="I364" s="2">
        <f>'Moving Avg'!H364</f>
        <v>3.6566400000000026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  <c r="M364" s="8">
        <f t="shared" si="53"/>
        <v>50</v>
      </c>
      <c r="N364" s="8">
        <f t="shared" si="50"/>
        <v>0</v>
      </c>
      <c r="O364" s="8">
        <f t="shared" si="51"/>
        <v>0</v>
      </c>
      <c r="P364" s="8">
        <f t="shared" si="52"/>
        <v>16.5</v>
      </c>
      <c r="Q364" s="9">
        <f t="shared" si="54"/>
        <v>19.975000000000001</v>
      </c>
      <c r="R364" s="9">
        <f t="shared" si="55"/>
        <v>14.125</v>
      </c>
      <c r="S364" s="9">
        <f t="shared" si="56"/>
        <v>14.925000000000001</v>
      </c>
      <c r="T364" s="9">
        <f t="shared" si="57"/>
        <v>16.625</v>
      </c>
      <c r="U364" s="8">
        <f t="shared" si="58"/>
        <v>16.341666666666669</v>
      </c>
      <c r="V364" s="8">
        <f t="shared" si="59"/>
        <v>16.412500000000001</v>
      </c>
    </row>
    <row r="365" spans="1:22" ht="13.5" x14ac:dyDescent="0.25">
      <c r="A365" s="3">
        <f>RSI!A365</f>
        <v>42534</v>
      </c>
      <c r="B365" s="2">
        <f>RSI!B365</f>
        <v>3.5588000000000002</v>
      </c>
      <c r="C365" s="2">
        <f>RSI!I365</f>
        <v>50.216009680104733</v>
      </c>
      <c r="D365" s="2">
        <f>MACD!E365</f>
        <v>-2.2117013115465767E-3</v>
      </c>
      <c r="E365" s="2">
        <f>MACD!F365</f>
        <v>-1.3231012800212039E-2</v>
      </c>
      <c r="F365" s="2">
        <f>'Moving Avg'!D365</f>
        <v>3.52684</v>
      </c>
      <c r="G365" s="2">
        <f>'Moving Avg'!F365</f>
        <v>3.5457100000000006</v>
      </c>
      <c r="H365" s="2">
        <f>'Moving Avg'!G365</f>
        <v>3.5875379999999986</v>
      </c>
      <c r="I365" s="2">
        <f>'Moving Avg'!H365</f>
        <v>3.6557685000000024</v>
      </c>
      <c r="J365" s="6" t="str">
        <f>OBV!F365</f>
        <v>BULLISH</v>
      </c>
      <c r="K365" s="6" t="str">
        <f>OBV!G365</f>
        <v>NEUTRAL</v>
      </c>
      <c r="L365" s="6" t="str">
        <f>OBV!H365</f>
        <v>NEUTRAL</v>
      </c>
      <c r="M365" s="8">
        <f t="shared" si="53"/>
        <v>50</v>
      </c>
      <c r="N365" s="8">
        <f t="shared" si="50"/>
        <v>0</v>
      </c>
      <c r="O365" s="8">
        <f t="shared" si="51"/>
        <v>0</v>
      </c>
      <c r="P365" s="8">
        <f t="shared" si="52"/>
        <v>49.5</v>
      </c>
      <c r="Q365" s="9">
        <f t="shared" si="54"/>
        <v>24.925000000000001</v>
      </c>
      <c r="R365" s="9">
        <f t="shared" si="55"/>
        <v>22.375</v>
      </c>
      <c r="S365" s="9">
        <f t="shared" si="56"/>
        <v>29.775000000000002</v>
      </c>
      <c r="T365" s="9">
        <f t="shared" si="57"/>
        <v>24.875</v>
      </c>
      <c r="U365" s="8">
        <f t="shared" si="58"/>
        <v>25.691666666666666</v>
      </c>
      <c r="V365" s="8">
        <f t="shared" si="59"/>
        <v>25.487500000000001</v>
      </c>
    </row>
    <row r="366" spans="1:22" ht="13.5" x14ac:dyDescent="0.25">
      <c r="A366" s="3">
        <f>RSI!A366</f>
        <v>42535</v>
      </c>
      <c r="B366" s="2">
        <f>RSI!B366</f>
        <v>3.5588000000000002</v>
      </c>
      <c r="C366" s="2">
        <f>RSI!I366</f>
        <v>50.216009680104733</v>
      </c>
      <c r="D366" s="2">
        <f>MACD!E366</f>
        <v>2.8140810316124032E-3</v>
      </c>
      <c r="E366" s="2">
        <f>MACD!F366</f>
        <v>-1.0021994033847152E-2</v>
      </c>
      <c r="F366" s="2">
        <f>'Moving Avg'!D366</f>
        <v>3.52684</v>
      </c>
      <c r="G366" s="2">
        <f>'Moving Avg'!F366</f>
        <v>3.5438950000000005</v>
      </c>
      <c r="H366" s="2">
        <f>'Moving Avg'!G366</f>
        <v>3.5841979999999984</v>
      </c>
      <c r="I366" s="2">
        <f>'Moving Avg'!H366</f>
        <v>3.6544975000000033</v>
      </c>
      <c r="J366" s="6" t="str">
        <f>OBV!F366</f>
        <v>BULLISH</v>
      </c>
      <c r="K366" s="6" t="str">
        <f>OBV!G366</f>
        <v>NEUTRAL</v>
      </c>
      <c r="L366" s="6" t="str">
        <f>OBV!H366</f>
        <v>NEUTRAL</v>
      </c>
      <c r="M366" s="8">
        <f t="shared" si="53"/>
        <v>50</v>
      </c>
      <c r="N366" s="8">
        <f t="shared" si="50"/>
        <v>0</v>
      </c>
      <c r="O366" s="8">
        <f t="shared" si="51"/>
        <v>0</v>
      </c>
      <c r="P366" s="8">
        <f t="shared" si="52"/>
        <v>49.5</v>
      </c>
      <c r="Q366" s="9">
        <f t="shared" si="54"/>
        <v>24.925000000000001</v>
      </c>
      <c r="R366" s="9">
        <f t="shared" si="55"/>
        <v>22.375</v>
      </c>
      <c r="S366" s="9">
        <f t="shared" si="56"/>
        <v>29.775000000000002</v>
      </c>
      <c r="T366" s="9">
        <f t="shared" si="57"/>
        <v>24.875</v>
      </c>
      <c r="U366" s="8">
        <f t="shared" si="58"/>
        <v>25.691666666666666</v>
      </c>
      <c r="V366" s="8">
        <f t="shared" si="59"/>
        <v>25.487500000000001</v>
      </c>
    </row>
    <row r="367" spans="1:22" ht="13.5" x14ac:dyDescent="0.25">
      <c r="A367" s="3">
        <f>RSI!A367</f>
        <v>42536</v>
      </c>
      <c r="B367" s="2">
        <f>RSI!B367</f>
        <v>3.5514999999999999</v>
      </c>
      <c r="C367" s="2">
        <f>RSI!I367</f>
        <v>49.280708947932865</v>
      </c>
      <c r="D367" s="2">
        <f>MACD!E367</f>
        <v>7.5908155622177453E-3</v>
      </c>
      <c r="E367" s="2">
        <f>MACD!F367</f>
        <v>-6.4994321146341731E-3</v>
      </c>
      <c r="F367" s="2">
        <f>'Moving Avg'!D367</f>
        <v>3.5253799999999997</v>
      </c>
      <c r="G367" s="2">
        <f>'Moving Avg'!F367</f>
        <v>3.5460749999999996</v>
      </c>
      <c r="H367" s="2">
        <f>'Moving Avg'!G367</f>
        <v>3.5807119999999988</v>
      </c>
      <c r="I367" s="2">
        <f>'Moving Avg'!H367</f>
        <v>3.653008500000003</v>
      </c>
      <c r="J367" s="6" t="str">
        <f>OBV!F367</f>
        <v>BULLISH</v>
      </c>
      <c r="K367" s="6" t="str">
        <f>OBV!G367</f>
        <v>NEUTRAL</v>
      </c>
      <c r="L367" s="6" t="str">
        <f>OBV!H367</f>
        <v>BULLISH DIVERGENCE</v>
      </c>
      <c r="M367" s="8">
        <f t="shared" si="53"/>
        <v>50</v>
      </c>
      <c r="N367" s="8">
        <f t="shared" si="50"/>
        <v>0</v>
      </c>
      <c r="O367" s="8">
        <f t="shared" si="51"/>
        <v>0</v>
      </c>
      <c r="P367" s="8">
        <f t="shared" si="52"/>
        <v>66.5</v>
      </c>
      <c r="Q367" s="9">
        <f t="shared" si="54"/>
        <v>27.475000000000001</v>
      </c>
      <c r="R367" s="9">
        <f t="shared" si="55"/>
        <v>26.625</v>
      </c>
      <c r="S367" s="9">
        <f t="shared" si="56"/>
        <v>37.424999999999997</v>
      </c>
      <c r="T367" s="9">
        <f t="shared" si="57"/>
        <v>29.125</v>
      </c>
      <c r="U367" s="8">
        <f t="shared" si="58"/>
        <v>30.508333333333336</v>
      </c>
      <c r="V367" s="8">
        <f t="shared" si="59"/>
        <v>30.162500000000001</v>
      </c>
    </row>
    <row r="368" spans="1:22" ht="13.5" x14ac:dyDescent="0.25">
      <c r="A368" s="3">
        <f>RSI!A368</f>
        <v>42537</v>
      </c>
      <c r="B368" s="2">
        <f>RSI!B368</f>
        <v>3.5225</v>
      </c>
      <c r="C368" s="2">
        <f>RSI!I368</f>
        <v>45.643658356680021</v>
      </c>
      <c r="D368" s="2">
        <f>MACD!E368</f>
        <v>1.3808589732210219E-2</v>
      </c>
      <c r="E368" s="2">
        <f>MACD!F368</f>
        <v>-2.4378277452652948E-3</v>
      </c>
      <c r="F368" s="2">
        <f>'Moving Avg'!D368</f>
        <v>3.5355600000000003</v>
      </c>
      <c r="G368" s="2">
        <f>'Moving Avg'!F368</f>
        <v>3.5515249999999994</v>
      </c>
      <c r="H368" s="2">
        <f>'Moving Avg'!G368</f>
        <v>3.5770819999999985</v>
      </c>
      <c r="I368" s="2">
        <f>'Moving Avg'!H368</f>
        <v>3.6511930000000028</v>
      </c>
      <c r="J368" s="6" t="str">
        <f>OBV!F368</f>
        <v>BULLISH</v>
      </c>
      <c r="K368" s="6" t="str">
        <f>OBV!G368</f>
        <v>NEUTRAL</v>
      </c>
      <c r="L368" s="6" t="str">
        <f>OBV!H368</f>
        <v>CONFIRMED BULLISH</v>
      </c>
      <c r="M368" s="8">
        <f t="shared" si="53"/>
        <v>50</v>
      </c>
      <c r="N368" s="8">
        <f t="shared" si="50"/>
        <v>0</v>
      </c>
      <c r="O368" s="8">
        <f t="shared" si="51"/>
        <v>0</v>
      </c>
      <c r="P368" s="8">
        <f t="shared" si="52"/>
        <v>83.5</v>
      </c>
      <c r="Q368" s="9">
        <f t="shared" si="54"/>
        <v>30.024999999999999</v>
      </c>
      <c r="R368" s="9">
        <f t="shared" si="55"/>
        <v>30.875</v>
      </c>
      <c r="S368" s="9">
        <f t="shared" si="56"/>
        <v>45.075000000000003</v>
      </c>
      <c r="T368" s="9">
        <f t="shared" si="57"/>
        <v>33.375</v>
      </c>
      <c r="U368" s="8">
        <f t="shared" si="58"/>
        <v>35.324999999999996</v>
      </c>
      <c r="V368" s="8">
        <f t="shared" si="59"/>
        <v>34.837499999999999</v>
      </c>
    </row>
    <row r="369" spans="1:22" ht="13.5" x14ac:dyDescent="0.25">
      <c r="A369" s="3">
        <f>RSI!A369</f>
        <v>42538</v>
      </c>
      <c r="B369" s="2">
        <f>RSI!B369</f>
        <v>3.4788999999999999</v>
      </c>
      <c r="C369" s="2">
        <f>RSI!I369</f>
        <v>40.771691758539689</v>
      </c>
      <c r="D369" s="2">
        <f>MACD!E369</f>
        <v>1.8034953087820771E-2</v>
      </c>
      <c r="E369" s="2">
        <f>MACD!F369</f>
        <v>1.6567284213519183E-3</v>
      </c>
      <c r="F369" s="2">
        <f>'Moving Avg'!D369</f>
        <v>3.5341</v>
      </c>
      <c r="G369" s="2">
        <f>'Moving Avg'!F369</f>
        <v>3.5497099999999997</v>
      </c>
      <c r="H369" s="2">
        <f>'Moving Avg'!G369</f>
        <v>3.5740319999999985</v>
      </c>
      <c r="I369" s="2">
        <f>'Moving Avg'!H369</f>
        <v>3.6491595000000023</v>
      </c>
      <c r="J369" s="6" t="str">
        <f>OBV!F369</f>
        <v>BULLISH</v>
      </c>
      <c r="K369" s="6" t="str">
        <f>OBV!G369</f>
        <v>NEUTRAL</v>
      </c>
      <c r="L369" s="6" t="str">
        <f>OBV!H369</f>
        <v>BULLISH DIVERGENCE</v>
      </c>
      <c r="M369" s="8">
        <f t="shared" si="53"/>
        <v>50</v>
      </c>
      <c r="N369" s="8">
        <f t="shared" si="50"/>
        <v>0</v>
      </c>
      <c r="O369" s="8">
        <f t="shared" si="51"/>
        <v>0</v>
      </c>
      <c r="P369" s="8">
        <f t="shared" si="52"/>
        <v>66.5</v>
      </c>
      <c r="Q369" s="9">
        <f t="shared" si="54"/>
        <v>27.475000000000001</v>
      </c>
      <c r="R369" s="9">
        <f t="shared" si="55"/>
        <v>26.625</v>
      </c>
      <c r="S369" s="9">
        <f t="shared" si="56"/>
        <v>37.424999999999997</v>
      </c>
      <c r="T369" s="9">
        <f t="shared" si="57"/>
        <v>29.125</v>
      </c>
      <c r="U369" s="8">
        <f t="shared" si="58"/>
        <v>30.508333333333336</v>
      </c>
      <c r="V369" s="8">
        <f t="shared" si="59"/>
        <v>30.162500000000001</v>
      </c>
    </row>
    <row r="370" spans="1:22" ht="13.5" x14ac:dyDescent="0.25">
      <c r="A370" s="3">
        <f>RSI!A370</f>
        <v>42541</v>
      </c>
      <c r="B370" s="2">
        <f>RSI!B370</f>
        <v>3.5152000000000001</v>
      </c>
      <c r="C370" s="2">
        <f>RSI!I370</f>
        <v>45.944958592538342</v>
      </c>
      <c r="D370" s="2">
        <f>MACD!E370</f>
        <v>1.9362332319848186E-2</v>
      </c>
      <c r="E370" s="2">
        <f>MACD!F370</f>
        <v>5.1978492010511714E-3</v>
      </c>
      <c r="F370" s="2">
        <f>'Moving Avg'!D370</f>
        <v>3.5253799999999997</v>
      </c>
      <c r="G370" s="2">
        <f>'Moving Avg'!F370</f>
        <v>3.5497099999999988</v>
      </c>
      <c r="H370" s="2">
        <f>'Moving Avg'!G370</f>
        <v>3.5698199999999987</v>
      </c>
      <c r="I370" s="2">
        <f>'Moving Avg'!H370</f>
        <v>3.6473075000000028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  <c r="M370" s="8">
        <f t="shared" si="53"/>
        <v>50</v>
      </c>
      <c r="N370" s="8">
        <f t="shared" si="50"/>
        <v>0</v>
      </c>
      <c r="O370" s="8">
        <f t="shared" si="51"/>
        <v>0</v>
      </c>
      <c r="P370" s="8">
        <f t="shared" si="52"/>
        <v>16.5</v>
      </c>
      <c r="Q370" s="9">
        <f t="shared" si="54"/>
        <v>19.975000000000001</v>
      </c>
      <c r="R370" s="9">
        <f t="shared" si="55"/>
        <v>14.125</v>
      </c>
      <c r="S370" s="9">
        <f t="shared" si="56"/>
        <v>14.925000000000001</v>
      </c>
      <c r="T370" s="9">
        <f t="shared" si="57"/>
        <v>16.625</v>
      </c>
      <c r="U370" s="8">
        <f t="shared" si="58"/>
        <v>16.341666666666669</v>
      </c>
      <c r="V370" s="8">
        <f t="shared" si="59"/>
        <v>16.412500000000001</v>
      </c>
    </row>
    <row r="371" spans="1:22" ht="13.5" x14ac:dyDescent="0.25">
      <c r="A371" s="3">
        <f>RSI!A371</f>
        <v>42542</v>
      </c>
      <c r="B371" s="2">
        <f>RSI!B371</f>
        <v>3.4862000000000002</v>
      </c>
      <c r="C371" s="2">
        <f>RSI!I371</f>
        <v>42.733653058365434</v>
      </c>
      <c r="D371" s="2">
        <f>MACD!E371</f>
        <v>2.2826662688874233E-2</v>
      </c>
      <c r="E371" s="2">
        <f>MACD!F371</f>
        <v>8.7236118986157834E-3</v>
      </c>
      <c r="F371" s="2">
        <f>'Moving Avg'!D371</f>
        <v>3.5108599999999996</v>
      </c>
      <c r="G371" s="2">
        <f>'Moving Avg'!F371</f>
        <v>3.5446300000000002</v>
      </c>
      <c r="H371" s="2">
        <f>'Moving Avg'!G371</f>
        <v>3.5654639999999991</v>
      </c>
      <c r="I371" s="2">
        <f>'Moving Avg'!H371</f>
        <v>3.6453105000000026</v>
      </c>
      <c r="J371" s="6" t="str">
        <f>OBV!F371</f>
        <v>BEARISH</v>
      </c>
      <c r="K371" s="6" t="str">
        <f>OBV!G371</f>
        <v>NEUTRAL</v>
      </c>
      <c r="L371" s="6" t="str">
        <f>OBV!H371</f>
        <v>CONFIRMED BEARISH</v>
      </c>
      <c r="M371" s="8">
        <f t="shared" si="53"/>
        <v>50</v>
      </c>
      <c r="N371" s="8">
        <f t="shared" si="50"/>
        <v>0</v>
      </c>
      <c r="O371" s="8">
        <f t="shared" si="51"/>
        <v>0</v>
      </c>
      <c r="P371" s="8">
        <f t="shared" si="52"/>
        <v>16.5</v>
      </c>
      <c r="Q371" s="9">
        <f t="shared" si="54"/>
        <v>19.975000000000001</v>
      </c>
      <c r="R371" s="9">
        <f t="shared" si="55"/>
        <v>14.125</v>
      </c>
      <c r="S371" s="9">
        <f t="shared" si="56"/>
        <v>14.925000000000001</v>
      </c>
      <c r="T371" s="9">
        <f t="shared" si="57"/>
        <v>16.625</v>
      </c>
      <c r="U371" s="8">
        <f t="shared" si="58"/>
        <v>16.341666666666669</v>
      </c>
      <c r="V371" s="8">
        <f t="shared" si="59"/>
        <v>16.412500000000001</v>
      </c>
    </row>
    <row r="372" spans="1:22" ht="13.5" x14ac:dyDescent="0.25">
      <c r="A372" s="3">
        <f>RSI!A372</f>
        <v>42543</v>
      </c>
      <c r="B372" s="2">
        <f>RSI!B372</f>
        <v>3.5225</v>
      </c>
      <c r="C372" s="2">
        <f>RSI!I372</f>
        <v>47.664623784533241</v>
      </c>
      <c r="D372" s="2">
        <f>MACD!E372</f>
        <v>2.3419210269292279E-2</v>
      </c>
      <c r="E372" s="2">
        <f>MACD!F372</f>
        <v>1.1662731572751084E-2</v>
      </c>
      <c r="F372" s="2">
        <f>'Moving Avg'!D372</f>
        <v>3.5050600000000003</v>
      </c>
      <c r="G372" s="2">
        <f>'Moving Avg'!F372</f>
        <v>3.5417249999999996</v>
      </c>
      <c r="H372" s="2">
        <f>'Moving Avg'!G372</f>
        <v>3.5632859999999993</v>
      </c>
      <c r="I372" s="2">
        <f>'Moving Avg'!H372</f>
        <v>3.644039500000003</v>
      </c>
      <c r="J372" s="6" t="str">
        <f>OBV!F372</f>
        <v>BEARISH</v>
      </c>
      <c r="K372" s="6" t="str">
        <f>OBV!G372</f>
        <v>NEUTRAL</v>
      </c>
      <c r="L372" s="6" t="str">
        <f>OBV!H372</f>
        <v>CONFIRMED BEARISH</v>
      </c>
      <c r="M372" s="8">
        <f t="shared" si="53"/>
        <v>50</v>
      </c>
      <c r="N372" s="8">
        <f t="shared" si="50"/>
        <v>0</v>
      </c>
      <c r="O372" s="8">
        <f t="shared" si="51"/>
        <v>0</v>
      </c>
      <c r="P372" s="8">
        <f t="shared" si="52"/>
        <v>16.5</v>
      </c>
      <c r="Q372" s="9">
        <f t="shared" si="54"/>
        <v>19.975000000000001</v>
      </c>
      <c r="R372" s="9">
        <f t="shared" si="55"/>
        <v>14.125</v>
      </c>
      <c r="S372" s="9">
        <f t="shared" si="56"/>
        <v>14.925000000000001</v>
      </c>
      <c r="T372" s="9">
        <f t="shared" si="57"/>
        <v>16.625</v>
      </c>
      <c r="U372" s="8">
        <f t="shared" si="58"/>
        <v>16.341666666666669</v>
      </c>
      <c r="V372" s="8">
        <f t="shared" si="59"/>
        <v>16.412500000000001</v>
      </c>
    </row>
    <row r="373" spans="1:22" ht="13.5" x14ac:dyDescent="0.25">
      <c r="A373" s="3">
        <f>RSI!A373</f>
        <v>42544</v>
      </c>
      <c r="B373" s="2">
        <f>RSI!B373</f>
        <v>3.5225</v>
      </c>
      <c r="C373" s="2">
        <f>RSI!I373</f>
        <v>47.664623784533241</v>
      </c>
      <c r="D373" s="2">
        <f>MACD!E373</f>
        <v>1.0614861960283051E-2</v>
      </c>
      <c r="E373" s="2">
        <f>MACD!F373</f>
        <v>1.1453157650257477E-2</v>
      </c>
      <c r="F373" s="2">
        <f>'Moving Avg'!D373</f>
        <v>3.5050600000000003</v>
      </c>
      <c r="G373" s="2">
        <f>'Moving Avg'!F373</f>
        <v>3.5417249999999996</v>
      </c>
      <c r="H373" s="2">
        <f>'Moving Avg'!G373</f>
        <v>3.5611079999999999</v>
      </c>
      <c r="I373" s="2">
        <f>'Moving Avg'!H373</f>
        <v>3.6421875000000035</v>
      </c>
      <c r="J373" s="6" t="str">
        <f>OBV!F373</f>
        <v>BEARISH</v>
      </c>
      <c r="K373" s="6" t="str">
        <f>OBV!G373</f>
        <v>NEUTRAL</v>
      </c>
      <c r="L373" s="6" t="str">
        <f>OBV!H373</f>
        <v>NEUTRAL</v>
      </c>
      <c r="M373" s="8">
        <f t="shared" si="53"/>
        <v>50</v>
      </c>
      <c r="N373" s="8">
        <f t="shared" si="50"/>
        <v>45</v>
      </c>
      <c r="O373" s="8">
        <f t="shared" si="51"/>
        <v>0</v>
      </c>
      <c r="P373" s="8">
        <f t="shared" si="52"/>
        <v>16.5</v>
      </c>
      <c r="Q373" s="9">
        <f t="shared" si="54"/>
        <v>35.725000000000001</v>
      </c>
      <c r="R373" s="9">
        <f t="shared" si="55"/>
        <v>23.125</v>
      </c>
      <c r="S373" s="9">
        <f t="shared" si="56"/>
        <v>21.675000000000001</v>
      </c>
      <c r="T373" s="9">
        <f t="shared" si="57"/>
        <v>27.875</v>
      </c>
      <c r="U373" s="8">
        <f t="shared" si="58"/>
        <v>26.841666666666669</v>
      </c>
      <c r="V373" s="8">
        <f t="shared" si="59"/>
        <v>27.1</v>
      </c>
    </row>
    <row r="374" spans="1:22" ht="13.5" x14ac:dyDescent="0.25">
      <c r="A374" s="3">
        <f>RSI!A374</f>
        <v>42545</v>
      </c>
      <c r="B374" s="2">
        <f>RSI!B374</f>
        <v>3.5225</v>
      </c>
      <c r="C374" s="2">
        <f>RSI!I374</f>
        <v>47.664623784533241</v>
      </c>
      <c r="D374" s="2">
        <f>MACD!E374</f>
        <v>2.1280949152151507E-3</v>
      </c>
      <c r="E374" s="2">
        <f>MACD!F374</f>
        <v>9.5881451032490111E-3</v>
      </c>
      <c r="F374" s="2">
        <f>'Moving Avg'!D374</f>
        <v>3.5137800000000006</v>
      </c>
      <c r="G374" s="2">
        <f>'Moving Avg'!F374</f>
        <v>3.5388199999999999</v>
      </c>
      <c r="H374" s="2">
        <f>'Moving Avg'!G374</f>
        <v>3.5589300000000001</v>
      </c>
      <c r="I374" s="2">
        <f>'Moving Avg'!H374</f>
        <v>3.6403720000000028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  <c r="M374" s="8">
        <f t="shared" si="53"/>
        <v>50</v>
      </c>
      <c r="N374" s="8">
        <f t="shared" si="50"/>
        <v>45</v>
      </c>
      <c r="O374" s="8">
        <f t="shared" si="51"/>
        <v>0</v>
      </c>
      <c r="P374" s="8">
        <f t="shared" si="52"/>
        <v>83.5</v>
      </c>
      <c r="Q374" s="9">
        <f t="shared" si="54"/>
        <v>45.774999999999999</v>
      </c>
      <c r="R374" s="9">
        <f t="shared" si="55"/>
        <v>39.875</v>
      </c>
      <c r="S374" s="9">
        <f t="shared" si="56"/>
        <v>51.825000000000003</v>
      </c>
      <c r="T374" s="9">
        <f t="shared" si="57"/>
        <v>44.625</v>
      </c>
      <c r="U374" s="8">
        <f t="shared" si="58"/>
        <v>45.82500000000001</v>
      </c>
      <c r="V374" s="8">
        <f t="shared" si="59"/>
        <v>45.525000000000006</v>
      </c>
    </row>
    <row r="375" spans="1:22" ht="13.5" x14ac:dyDescent="0.25">
      <c r="A375" s="3">
        <f>RSI!A375</f>
        <v>42548</v>
      </c>
      <c r="B375" s="2">
        <f>RSI!B375</f>
        <v>3.5588000000000002</v>
      </c>
      <c r="C375" s="2">
        <f>RSI!I375</f>
        <v>52.746467180680796</v>
      </c>
      <c r="D375" s="2">
        <f>MACD!E375</f>
        <v>3.5213333281656212E-3</v>
      </c>
      <c r="E375" s="2">
        <f>MACD!F375</f>
        <v>8.3747827482323327E-3</v>
      </c>
      <c r="F375" s="2">
        <f>'Moving Avg'!D375</f>
        <v>3.5225</v>
      </c>
      <c r="G375" s="2">
        <f>'Moving Avg'!F375</f>
        <v>3.5377299999999998</v>
      </c>
      <c r="H375" s="2">
        <f>'Moving Avg'!G375</f>
        <v>3.5574780000000006</v>
      </c>
      <c r="I375" s="2">
        <f>'Moving Avg'!H375</f>
        <v>3.6388470000000028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  <c r="M375" s="8">
        <f t="shared" si="53"/>
        <v>50</v>
      </c>
      <c r="N375" s="8">
        <f t="shared" si="50"/>
        <v>45</v>
      </c>
      <c r="O375" s="8">
        <f t="shared" si="51"/>
        <v>0</v>
      </c>
      <c r="P375" s="8">
        <f t="shared" si="52"/>
        <v>83.5</v>
      </c>
      <c r="Q375" s="9">
        <f t="shared" si="54"/>
        <v>45.774999999999999</v>
      </c>
      <c r="R375" s="9">
        <f t="shared" si="55"/>
        <v>39.875</v>
      </c>
      <c r="S375" s="9">
        <f t="shared" si="56"/>
        <v>51.825000000000003</v>
      </c>
      <c r="T375" s="9">
        <f t="shared" si="57"/>
        <v>44.625</v>
      </c>
      <c r="U375" s="8">
        <f t="shared" si="58"/>
        <v>45.82500000000001</v>
      </c>
      <c r="V375" s="8">
        <f t="shared" si="59"/>
        <v>45.525000000000006</v>
      </c>
    </row>
    <row r="376" spans="1:22" ht="13.5" x14ac:dyDescent="0.25">
      <c r="A376" s="3">
        <f>RSI!A376</f>
        <v>42549</v>
      </c>
      <c r="B376" s="2">
        <f>RSI!B376</f>
        <v>3.5588000000000002</v>
      </c>
      <c r="C376" s="2">
        <f>RSI!I376</f>
        <v>52.746467180680796</v>
      </c>
      <c r="D376" s="2">
        <f>MACD!E376</f>
        <v>4.5727727305835408E-3</v>
      </c>
      <c r="E376" s="2">
        <f>MACD!F376</f>
        <v>7.6143807447025744E-3</v>
      </c>
      <c r="F376" s="2">
        <f>'Moving Avg'!D376</f>
        <v>3.5370199999999996</v>
      </c>
      <c r="G376" s="2">
        <f>'Moving Avg'!F376</f>
        <v>3.5362800000000005</v>
      </c>
      <c r="H376" s="2">
        <f>'Moving Avg'!G376</f>
        <v>3.5560260000000006</v>
      </c>
      <c r="I376" s="2">
        <f>'Moving Avg'!H376</f>
        <v>3.6373220000000019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  <c r="M376" s="8">
        <f t="shared" si="53"/>
        <v>50</v>
      </c>
      <c r="N376" s="8">
        <f t="shared" si="50"/>
        <v>45</v>
      </c>
      <c r="O376" s="8">
        <f t="shared" si="51"/>
        <v>0</v>
      </c>
      <c r="P376" s="8">
        <f t="shared" si="52"/>
        <v>83.5</v>
      </c>
      <c r="Q376" s="9">
        <f t="shared" si="54"/>
        <v>45.774999999999999</v>
      </c>
      <c r="R376" s="9">
        <f t="shared" si="55"/>
        <v>39.875</v>
      </c>
      <c r="S376" s="9">
        <f t="shared" si="56"/>
        <v>51.825000000000003</v>
      </c>
      <c r="T376" s="9">
        <f t="shared" si="57"/>
        <v>44.625</v>
      </c>
      <c r="U376" s="8">
        <f t="shared" si="58"/>
        <v>45.82500000000001</v>
      </c>
      <c r="V376" s="8">
        <f t="shared" si="59"/>
        <v>45.525000000000006</v>
      </c>
    </row>
    <row r="377" spans="1:22" ht="13.5" x14ac:dyDescent="0.25">
      <c r="A377" s="3">
        <f>RSI!A377</f>
        <v>42550</v>
      </c>
      <c r="B377" s="2">
        <f>RSI!B377</f>
        <v>3.5878000000000001</v>
      </c>
      <c r="C377" s="2">
        <f>RSI!I377</f>
        <v>56.646850744293936</v>
      </c>
      <c r="D377" s="2">
        <f>MACD!E377</f>
        <v>2.0732135987961975E-3</v>
      </c>
      <c r="E377" s="2">
        <f>MACD!F377</f>
        <v>6.5061473155212995E-3</v>
      </c>
      <c r="F377" s="2">
        <f>'Moving Avg'!D377</f>
        <v>3.5500799999999999</v>
      </c>
      <c r="G377" s="2">
        <f>'Moving Avg'!F377</f>
        <v>3.5362800000000005</v>
      </c>
      <c r="H377" s="2">
        <f>'Moving Avg'!G377</f>
        <v>3.5551540000000004</v>
      </c>
      <c r="I377" s="2">
        <f>'Moving Avg'!H377</f>
        <v>3.6360145000000021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  <c r="M377" s="8">
        <f t="shared" si="53"/>
        <v>50</v>
      </c>
      <c r="N377" s="8">
        <f t="shared" si="50"/>
        <v>45</v>
      </c>
      <c r="O377" s="8">
        <f t="shared" si="51"/>
        <v>0</v>
      </c>
      <c r="P377" s="8">
        <f t="shared" si="52"/>
        <v>83.5</v>
      </c>
      <c r="Q377" s="9">
        <f t="shared" si="54"/>
        <v>45.774999999999999</v>
      </c>
      <c r="R377" s="9">
        <f t="shared" si="55"/>
        <v>39.875</v>
      </c>
      <c r="S377" s="9">
        <f t="shared" si="56"/>
        <v>51.825000000000003</v>
      </c>
      <c r="T377" s="9">
        <f t="shared" si="57"/>
        <v>44.625</v>
      </c>
      <c r="U377" s="8">
        <f t="shared" si="58"/>
        <v>45.82500000000001</v>
      </c>
      <c r="V377" s="8">
        <f t="shared" si="59"/>
        <v>45.525000000000006</v>
      </c>
    </row>
    <row r="378" spans="1:22" ht="13.5" x14ac:dyDescent="0.25">
      <c r="A378" s="3">
        <f>RSI!A378</f>
        <v>42551</v>
      </c>
      <c r="B378" s="2">
        <f>RSI!B378</f>
        <v>3.6168999999999998</v>
      </c>
      <c r="C378" s="2">
        <f>RSI!I378</f>
        <v>60.197164390744099</v>
      </c>
      <c r="D378" s="2">
        <f>MACD!E378</f>
        <v>-6.9395260468931852E-3</v>
      </c>
      <c r="E378" s="2">
        <f>MACD!F378</f>
        <v>3.8170126430384027E-3</v>
      </c>
      <c r="F378" s="2">
        <f>'Moving Avg'!D378</f>
        <v>3.5689599999999997</v>
      </c>
      <c r="G378" s="2">
        <f>'Moving Avg'!F378</f>
        <v>3.5377350000000001</v>
      </c>
      <c r="H378" s="2">
        <f>'Moving Avg'!G378</f>
        <v>3.5548640000000002</v>
      </c>
      <c r="I378" s="2">
        <f>'Moving Avg'!H378</f>
        <v>3.6349615000000024</v>
      </c>
      <c r="J378" s="6" t="str">
        <f>OBV!F378</f>
        <v>BULLISH</v>
      </c>
      <c r="K378" s="6" t="str">
        <f>OBV!G378</f>
        <v>WEAK</v>
      </c>
      <c r="L378" s="6" t="str">
        <f>OBV!H378</f>
        <v>CONFIRMED BULLISH</v>
      </c>
      <c r="M378" s="8">
        <f t="shared" si="53"/>
        <v>50</v>
      </c>
      <c r="N378" s="8">
        <f t="shared" si="50"/>
        <v>45</v>
      </c>
      <c r="O378" s="8">
        <f t="shared" si="51"/>
        <v>0</v>
      </c>
      <c r="P378" s="8">
        <f t="shared" si="52"/>
        <v>67</v>
      </c>
      <c r="Q378" s="9">
        <f t="shared" si="54"/>
        <v>43.3</v>
      </c>
      <c r="R378" s="9">
        <f t="shared" si="55"/>
        <v>35.75</v>
      </c>
      <c r="S378" s="9">
        <f t="shared" si="56"/>
        <v>44.400000000000006</v>
      </c>
      <c r="T378" s="9">
        <f t="shared" si="57"/>
        <v>40.5</v>
      </c>
      <c r="U378" s="8">
        <f t="shared" si="58"/>
        <v>41.15</v>
      </c>
      <c r="V378" s="8">
        <f t="shared" si="59"/>
        <v>40.987499999999997</v>
      </c>
    </row>
    <row r="379" spans="1:22" ht="13.5" x14ac:dyDescent="0.25">
      <c r="A379" s="3">
        <f>RSI!A379</f>
        <v>42552</v>
      </c>
      <c r="B379" s="2">
        <f>RSI!B379</f>
        <v>3.7174999999999998</v>
      </c>
      <c r="C379" s="2">
        <f>RSI!I379</f>
        <v>69.497049706404141</v>
      </c>
      <c r="D379" s="2">
        <f>MACD!E379</f>
        <v>-2.9157034019477113E-2</v>
      </c>
      <c r="E379" s="2">
        <f>MACD!F379</f>
        <v>-2.777796689464701E-3</v>
      </c>
      <c r="F379" s="2">
        <f>'Moving Avg'!D379</f>
        <v>3.6079599999999998</v>
      </c>
      <c r="G379" s="2">
        <f>'Moving Avg'!F379</f>
        <v>3.5456699999999999</v>
      </c>
      <c r="H379" s="2">
        <f>'Moving Avg'!G379</f>
        <v>3.5568760000000004</v>
      </c>
      <c r="I379" s="2">
        <f>'Moving Avg'!H379</f>
        <v>3.634520500000002</v>
      </c>
      <c r="J379" s="6" t="str">
        <f>OBV!F379</f>
        <v>BULLISH</v>
      </c>
      <c r="K379" s="6" t="str">
        <f>OBV!G379</f>
        <v>WEAK</v>
      </c>
      <c r="L379" s="6" t="str">
        <f>OBV!H379</f>
        <v>CONFIRMED BULLISH</v>
      </c>
      <c r="M379" s="8">
        <f t="shared" si="53"/>
        <v>50</v>
      </c>
      <c r="N379" s="8">
        <f t="shared" si="50"/>
        <v>100</v>
      </c>
      <c r="O379" s="8">
        <f t="shared" si="51"/>
        <v>0</v>
      </c>
      <c r="P379" s="8">
        <f t="shared" si="52"/>
        <v>67</v>
      </c>
      <c r="Q379" s="9">
        <f t="shared" si="54"/>
        <v>62.55</v>
      </c>
      <c r="R379" s="9">
        <f t="shared" si="55"/>
        <v>46.75</v>
      </c>
      <c r="S379" s="9">
        <f t="shared" si="56"/>
        <v>52.650000000000006</v>
      </c>
      <c r="T379" s="9">
        <f t="shared" si="57"/>
        <v>54.25</v>
      </c>
      <c r="U379" s="8">
        <f t="shared" si="58"/>
        <v>53.983333333333327</v>
      </c>
      <c r="V379" s="8">
        <f t="shared" si="59"/>
        <v>54.05</v>
      </c>
    </row>
    <row r="380" spans="1:22" ht="13.5" x14ac:dyDescent="0.25">
      <c r="A380" s="3">
        <f>RSI!A380</f>
        <v>42555</v>
      </c>
      <c r="B380" s="2">
        <f>RSI!B380</f>
        <v>3.7174999999999998</v>
      </c>
      <c r="C380" s="2">
        <f>RSI!I380</f>
        <v>69.497049706404141</v>
      </c>
      <c r="D380" s="2">
        <f>MACD!E380</f>
        <v>-4.3366112527690071E-2</v>
      </c>
      <c r="E380" s="2">
        <f>MACD!F380</f>
        <v>-1.0895459857109775E-2</v>
      </c>
      <c r="F380" s="2">
        <f>'Moving Avg'!D380</f>
        <v>3.6396999999999999</v>
      </c>
      <c r="G380" s="2">
        <f>'Moving Avg'!F380</f>
        <v>3.5536049999999997</v>
      </c>
      <c r="H380" s="2">
        <f>'Moving Avg'!G380</f>
        <v>3.5607760000000002</v>
      </c>
      <c r="I380" s="2">
        <f>'Moving Avg'!H380</f>
        <v>3.634224500000002</v>
      </c>
      <c r="J380" s="6" t="str">
        <f>OBV!F380</f>
        <v>BULLISH</v>
      </c>
      <c r="K380" s="6" t="str">
        <f>OBV!G380</f>
        <v>WEAK</v>
      </c>
      <c r="L380" s="6" t="str">
        <f>OBV!H380</f>
        <v>BULLISH DIVERGENCE</v>
      </c>
      <c r="M380" s="8">
        <f t="shared" si="53"/>
        <v>50</v>
      </c>
      <c r="N380" s="8">
        <f t="shared" si="50"/>
        <v>100</v>
      </c>
      <c r="O380" s="8">
        <f t="shared" si="51"/>
        <v>50</v>
      </c>
      <c r="P380" s="8">
        <f t="shared" si="52"/>
        <v>50</v>
      </c>
      <c r="Q380" s="9">
        <f t="shared" si="54"/>
        <v>67.5</v>
      </c>
      <c r="R380" s="9">
        <f t="shared" si="55"/>
        <v>60</v>
      </c>
      <c r="S380" s="9">
        <f t="shared" si="56"/>
        <v>57.5</v>
      </c>
      <c r="T380" s="9">
        <f t="shared" si="57"/>
        <v>62.5</v>
      </c>
      <c r="U380" s="8">
        <f t="shared" si="58"/>
        <v>61.666666666666664</v>
      </c>
      <c r="V380" s="8">
        <f t="shared" si="59"/>
        <v>61.875</v>
      </c>
    </row>
    <row r="381" spans="1:22" ht="13.5" x14ac:dyDescent="0.25">
      <c r="A381" s="3">
        <f>RSI!A381</f>
        <v>42559</v>
      </c>
      <c r="B381" s="2">
        <f>RSI!B381</f>
        <v>3.7707999999999999</v>
      </c>
      <c r="C381" s="2">
        <f>RSI!I381</f>
        <v>73.326544292620227</v>
      </c>
      <c r="D381" s="2">
        <f>MACD!E381</f>
        <v>-6.4719480446914446E-2</v>
      </c>
      <c r="E381" s="2">
        <f>MACD!F381</f>
        <v>-2.1660263975070711E-2</v>
      </c>
      <c r="F381" s="2">
        <f>'Moving Avg'!D381</f>
        <v>3.6820999999999997</v>
      </c>
      <c r="G381" s="2">
        <f>'Moving Avg'!F381</f>
        <v>3.5642049999999998</v>
      </c>
      <c r="H381" s="2">
        <f>'Moving Avg'!G381</f>
        <v>3.5635640000000008</v>
      </c>
      <c r="I381" s="2">
        <f>'Moving Avg'!H381</f>
        <v>3.6341950000000018</v>
      </c>
      <c r="J381" s="6" t="str">
        <f>OBV!F381</f>
        <v>BULLISH</v>
      </c>
      <c r="K381" s="6" t="str">
        <f>OBV!G381</f>
        <v>WEAK</v>
      </c>
      <c r="L381" s="6" t="str">
        <f>OBV!H381</f>
        <v>CONFIRMED BULLISH</v>
      </c>
      <c r="M381" s="8">
        <f t="shared" si="53"/>
        <v>0</v>
      </c>
      <c r="N381" s="8">
        <f t="shared" si="50"/>
        <v>100</v>
      </c>
      <c r="O381" s="8">
        <f t="shared" si="51"/>
        <v>50</v>
      </c>
      <c r="P381" s="8">
        <f t="shared" si="52"/>
        <v>67</v>
      </c>
      <c r="Q381" s="9">
        <f t="shared" si="54"/>
        <v>52.55</v>
      </c>
      <c r="R381" s="9">
        <f t="shared" si="55"/>
        <v>54.25</v>
      </c>
      <c r="S381" s="9">
        <f t="shared" si="56"/>
        <v>57.650000000000006</v>
      </c>
      <c r="T381" s="9">
        <f t="shared" si="57"/>
        <v>54.25</v>
      </c>
      <c r="U381" s="8">
        <f t="shared" si="58"/>
        <v>54.816666666666663</v>
      </c>
      <c r="V381" s="8">
        <f t="shared" si="59"/>
        <v>54.674999999999997</v>
      </c>
    </row>
    <row r="382" spans="1:22" ht="13.5" x14ac:dyDescent="0.25">
      <c r="A382" s="3">
        <f>RSI!A382</f>
        <v>42562</v>
      </c>
      <c r="B382" s="2">
        <f>RSI!B382</f>
        <v>3.8698000000000001</v>
      </c>
      <c r="C382" s="2">
        <f>RSI!I382</f>
        <v>78.680446031905817</v>
      </c>
      <c r="D382" s="2">
        <f>MACD!E382</f>
        <v>-8.5703805962581203E-2</v>
      </c>
      <c r="E382" s="2">
        <f>MACD!F382</f>
        <v>-3.4468972372572806E-2</v>
      </c>
      <c r="F382" s="2">
        <f>'Moving Avg'!D382</f>
        <v>3.7384999999999997</v>
      </c>
      <c r="G382" s="2">
        <f>'Moving Avg'!F382</f>
        <v>3.579755</v>
      </c>
      <c r="H382" s="2">
        <f>'Moving Avg'!G382</f>
        <v>3.5684780000000003</v>
      </c>
      <c r="I382" s="2">
        <f>'Moving Avg'!H382</f>
        <v>3.6346605000000021</v>
      </c>
      <c r="J382" s="6" t="str">
        <f>OBV!F382</f>
        <v>BULLISH</v>
      </c>
      <c r="K382" s="6" t="str">
        <f>OBV!G382</f>
        <v>WEAK</v>
      </c>
      <c r="L382" s="6" t="str">
        <f>OBV!H382</f>
        <v>CONFIRMED BULLISH</v>
      </c>
      <c r="M382" s="8">
        <f t="shared" si="53"/>
        <v>0</v>
      </c>
      <c r="N382" s="8">
        <f t="shared" si="50"/>
        <v>100</v>
      </c>
      <c r="O382" s="8">
        <f t="shared" si="51"/>
        <v>50</v>
      </c>
      <c r="P382" s="8">
        <f t="shared" si="52"/>
        <v>67</v>
      </c>
      <c r="Q382" s="9">
        <f t="shared" si="54"/>
        <v>52.55</v>
      </c>
      <c r="R382" s="9">
        <f t="shared" si="55"/>
        <v>54.25</v>
      </c>
      <c r="S382" s="9">
        <f t="shared" si="56"/>
        <v>57.650000000000006</v>
      </c>
      <c r="T382" s="9">
        <f t="shared" si="57"/>
        <v>54.25</v>
      </c>
      <c r="U382" s="8">
        <f t="shared" si="58"/>
        <v>54.816666666666663</v>
      </c>
      <c r="V382" s="8">
        <f t="shared" si="59"/>
        <v>54.674999999999997</v>
      </c>
    </row>
    <row r="383" spans="1:22" ht="13.5" x14ac:dyDescent="0.25">
      <c r="A383" s="3">
        <f>RSI!A383</f>
        <v>42563</v>
      </c>
      <c r="B383" s="2">
        <f>RSI!B383</f>
        <v>3.8089</v>
      </c>
      <c r="C383" s="2">
        <f>RSI!I383</f>
        <v>69.446107324682586</v>
      </c>
      <c r="D383" s="2">
        <f>MACD!E383</f>
        <v>-0.10061455893397131</v>
      </c>
      <c r="E383" s="2">
        <f>MACD!F383</f>
        <v>-4.7698089684852507E-2</v>
      </c>
      <c r="F383" s="2">
        <f>'Moving Avg'!D383</f>
        <v>3.7768999999999999</v>
      </c>
      <c r="G383" s="2">
        <f>'Moving Avg'!F383</f>
        <v>3.5966199999999993</v>
      </c>
      <c r="H383" s="2">
        <f>'Moving Avg'!G383</f>
        <v>3.572174</v>
      </c>
      <c r="I383" s="2">
        <f>'Moving Avg'!H383</f>
        <v>3.6348215000000024</v>
      </c>
      <c r="J383" s="6" t="str">
        <f>OBV!F383</f>
        <v>BULLISH</v>
      </c>
      <c r="K383" s="6" t="str">
        <f>OBV!G383</f>
        <v>WEAK</v>
      </c>
      <c r="L383" s="6" t="str">
        <f>OBV!H383</f>
        <v>CONFIRMED BULLISH</v>
      </c>
      <c r="M383" s="8">
        <f t="shared" si="53"/>
        <v>50</v>
      </c>
      <c r="N383" s="8">
        <f t="shared" si="50"/>
        <v>100</v>
      </c>
      <c r="O383" s="8">
        <f t="shared" si="51"/>
        <v>50</v>
      </c>
      <c r="P383" s="8">
        <f t="shared" si="52"/>
        <v>67</v>
      </c>
      <c r="Q383" s="9">
        <f t="shared" si="54"/>
        <v>70.05</v>
      </c>
      <c r="R383" s="9">
        <f t="shared" si="55"/>
        <v>64.25</v>
      </c>
      <c r="S383" s="9">
        <f t="shared" si="56"/>
        <v>65.150000000000006</v>
      </c>
      <c r="T383" s="9">
        <f t="shared" si="57"/>
        <v>66.75</v>
      </c>
      <c r="U383" s="8">
        <f t="shared" si="58"/>
        <v>66.483333333333334</v>
      </c>
      <c r="V383" s="8">
        <f t="shared" si="59"/>
        <v>66.550000000000011</v>
      </c>
    </row>
    <row r="384" spans="1:22" ht="13.5" x14ac:dyDescent="0.25">
      <c r="A384" s="3">
        <f>RSI!A384</f>
        <v>42564</v>
      </c>
      <c r="B384" s="2">
        <f>RSI!B384</f>
        <v>3.8851</v>
      </c>
      <c r="C384" s="2">
        <f>RSI!I384</f>
        <v>73.618298092434756</v>
      </c>
      <c r="D384" s="2">
        <f>MACD!E384</f>
        <v>-0.12005843024849083</v>
      </c>
      <c r="E384" s="2">
        <f>MACD!F384</f>
        <v>-6.2170157797580172E-2</v>
      </c>
      <c r="F384" s="2">
        <f>'Moving Avg'!D384</f>
        <v>3.8104199999999997</v>
      </c>
      <c r="G384" s="2">
        <f>'Moving Avg'!F384</f>
        <v>3.616565</v>
      </c>
      <c r="H384" s="2">
        <f>'Moving Avg'!G384</f>
        <v>3.5775380000000001</v>
      </c>
      <c r="I384" s="2">
        <f>'Moving Avg'!H384</f>
        <v>3.635400000000002</v>
      </c>
      <c r="J384" s="6" t="str">
        <f>OBV!F384</f>
        <v>BULLISH</v>
      </c>
      <c r="K384" s="6" t="str">
        <f>OBV!G384</f>
        <v>WEAK</v>
      </c>
      <c r="L384" s="6" t="str">
        <f>OBV!H384</f>
        <v>CONFIRMED BULLISH</v>
      </c>
      <c r="M384" s="8">
        <f t="shared" si="53"/>
        <v>0</v>
      </c>
      <c r="N384" s="8">
        <f t="shared" si="50"/>
        <v>100</v>
      </c>
      <c r="O384" s="8">
        <f t="shared" si="51"/>
        <v>50</v>
      </c>
      <c r="P384" s="8">
        <f t="shared" si="52"/>
        <v>67</v>
      </c>
      <c r="Q384" s="9">
        <f t="shared" si="54"/>
        <v>52.55</v>
      </c>
      <c r="R384" s="9">
        <f t="shared" si="55"/>
        <v>54.25</v>
      </c>
      <c r="S384" s="9">
        <f t="shared" si="56"/>
        <v>57.650000000000006</v>
      </c>
      <c r="T384" s="9">
        <f t="shared" si="57"/>
        <v>54.25</v>
      </c>
      <c r="U384" s="8">
        <f t="shared" si="58"/>
        <v>54.816666666666663</v>
      </c>
      <c r="V384" s="8">
        <f t="shared" si="59"/>
        <v>54.674999999999997</v>
      </c>
    </row>
    <row r="385" spans="1:22" ht="13.5" x14ac:dyDescent="0.25">
      <c r="A385" s="3">
        <f>RSI!A385</f>
        <v>42565</v>
      </c>
      <c r="B385" s="2">
        <f>RSI!B385</f>
        <v>3.9156</v>
      </c>
      <c r="C385" s="2">
        <f>RSI!I385</f>
        <v>75.084828401235953</v>
      </c>
      <c r="D385" s="2">
        <f>MACD!E385</f>
        <v>-0.13473088292797497</v>
      </c>
      <c r="E385" s="2">
        <f>MACD!F385</f>
        <v>-7.6682302823659135E-2</v>
      </c>
      <c r="F385" s="2">
        <f>'Moving Avg'!D385</f>
        <v>3.8500399999999999</v>
      </c>
      <c r="G385" s="2">
        <f>'Moving Avg'!F385</f>
        <v>3.6344049999999997</v>
      </c>
      <c r="H385" s="2">
        <f>'Moving Avg'!G385</f>
        <v>3.5835120000000003</v>
      </c>
      <c r="I385" s="2">
        <f>'Moving Avg'!H385</f>
        <v>3.6360945000000022</v>
      </c>
      <c r="J385" s="6" t="str">
        <f>OBV!F385</f>
        <v>BULLISH</v>
      </c>
      <c r="K385" s="6" t="str">
        <f>OBV!G385</f>
        <v>WEAK</v>
      </c>
      <c r="L385" s="6" t="str">
        <f>OBV!H385</f>
        <v>CONFIRMED BULLISH</v>
      </c>
      <c r="M385" s="8">
        <f t="shared" si="53"/>
        <v>0</v>
      </c>
      <c r="N385" s="8">
        <f t="shared" si="50"/>
        <v>100</v>
      </c>
      <c r="O385" s="8">
        <f t="shared" si="51"/>
        <v>50</v>
      </c>
      <c r="P385" s="8">
        <f t="shared" si="52"/>
        <v>67</v>
      </c>
      <c r="Q385" s="9">
        <f t="shared" si="54"/>
        <v>52.55</v>
      </c>
      <c r="R385" s="9">
        <f t="shared" si="55"/>
        <v>54.25</v>
      </c>
      <c r="S385" s="9">
        <f t="shared" si="56"/>
        <v>57.650000000000006</v>
      </c>
      <c r="T385" s="9">
        <f t="shared" si="57"/>
        <v>54.25</v>
      </c>
      <c r="U385" s="8">
        <f t="shared" si="58"/>
        <v>54.816666666666663</v>
      </c>
      <c r="V385" s="8">
        <f t="shared" si="59"/>
        <v>54.674999999999997</v>
      </c>
    </row>
    <row r="386" spans="1:22" ht="13.5" x14ac:dyDescent="0.25">
      <c r="A386" s="3">
        <f>RSI!A386</f>
        <v>42566</v>
      </c>
      <c r="B386" s="2">
        <f>RSI!B386</f>
        <v>3.8851</v>
      </c>
      <c r="C386" s="2">
        <f>RSI!I386</f>
        <v>70.843766968736873</v>
      </c>
      <c r="D386" s="2">
        <f>MACD!E386</f>
        <v>-0.1464978372161414</v>
      </c>
      <c r="E386" s="2">
        <f>MACD!F386</f>
        <v>-9.0645409702155594E-2</v>
      </c>
      <c r="F386" s="2">
        <f>'Moving Avg'!D386</f>
        <v>3.8729</v>
      </c>
      <c r="G386" s="2">
        <f>'Moving Avg'!F386</f>
        <v>3.6507199999999997</v>
      </c>
      <c r="H386" s="2">
        <f>'Moving Avg'!G386</f>
        <v>3.5894579999999996</v>
      </c>
      <c r="I386" s="2">
        <f>'Moving Avg'!H386</f>
        <v>3.6370000000000018</v>
      </c>
      <c r="J386" s="6" t="str">
        <f>OBV!F386</f>
        <v>BULLISH</v>
      </c>
      <c r="K386" s="6" t="str">
        <f>OBV!G386</f>
        <v>WEAK</v>
      </c>
      <c r="L386" s="6" t="str">
        <f>OBV!H386</f>
        <v>CONFIRMED BULLISH</v>
      </c>
      <c r="M386" s="8">
        <f t="shared" si="53"/>
        <v>0</v>
      </c>
      <c r="N386" s="8">
        <f t="shared" ref="N386:N449" si="60">IF(E386-D386&gt;0.02, 100, IF(E386-D386&lt;0,0,45))</f>
        <v>100</v>
      </c>
      <c r="O386" s="8">
        <f t="shared" ref="O386:O449" si="61">IF(F386-I386&gt;10,100,IF(F386-I386&gt;5,75, IF(F386-I386&gt;0,50,0)))</f>
        <v>50</v>
      </c>
      <c r="P386" s="8">
        <f t="shared" ref="P386:P449" si="62">IF(L386="confirmed bullish", 34, IF(L386="bullish divergence",17, 0))+IF(J386="bullish",33,IF(J386="bearish",0,16.5))+IF(K386="strong",33,IF(K386="weak",0,16.5))</f>
        <v>67</v>
      </c>
      <c r="Q386" s="9">
        <f t="shared" si="54"/>
        <v>52.55</v>
      </c>
      <c r="R386" s="9">
        <f t="shared" si="55"/>
        <v>54.25</v>
      </c>
      <c r="S386" s="9">
        <f t="shared" si="56"/>
        <v>57.650000000000006</v>
      </c>
      <c r="T386" s="9">
        <f t="shared" si="57"/>
        <v>54.25</v>
      </c>
      <c r="U386" s="8">
        <f t="shared" si="58"/>
        <v>54.816666666666663</v>
      </c>
      <c r="V386" s="8">
        <f t="shared" si="59"/>
        <v>54.674999999999997</v>
      </c>
    </row>
    <row r="387" spans="1:22" ht="13.5" x14ac:dyDescent="0.25">
      <c r="A387" s="3">
        <f>RSI!A387</f>
        <v>42569</v>
      </c>
      <c r="B387" s="2">
        <f>RSI!B387</f>
        <v>3.9535999999999998</v>
      </c>
      <c r="C387" s="2">
        <f>RSI!I387</f>
        <v>74.348184852221465</v>
      </c>
      <c r="D387" s="2">
        <f>MACD!E387</f>
        <v>-0.15837852405483366</v>
      </c>
      <c r="E387" s="2">
        <f>MACD!F387</f>
        <v>-0.10419203257269122</v>
      </c>
      <c r="F387" s="2">
        <f>'Moving Avg'!D387</f>
        <v>3.8896600000000001</v>
      </c>
      <c r="G387" s="2">
        <f>'Moving Avg'!F387</f>
        <v>3.6708249999999998</v>
      </c>
      <c r="H387" s="2">
        <f>'Moving Avg'!G387</f>
        <v>3.5970639999999992</v>
      </c>
      <c r="I387" s="2">
        <f>'Moving Avg'!H387</f>
        <v>3.6380665000000021</v>
      </c>
      <c r="J387" s="6" t="str">
        <f>OBV!F387</f>
        <v>BULLISH</v>
      </c>
      <c r="K387" s="6" t="str">
        <f>OBV!G387</f>
        <v>WEAK</v>
      </c>
      <c r="L387" s="6" t="str">
        <f>OBV!H387</f>
        <v>CONFIRMED BULLISH</v>
      </c>
      <c r="M387" s="8">
        <f t="shared" ref="M387:M450" si="63">IF(C387&lt;30,100, IF(C387&gt;70, 0, 50))</f>
        <v>0</v>
      </c>
      <c r="N387" s="8">
        <f t="shared" si="60"/>
        <v>100</v>
      </c>
      <c r="O387" s="8">
        <f t="shared" si="61"/>
        <v>50</v>
      </c>
      <c r="P387" s="8">
        <f t="shared" si="62"/>
        <v>67</v>
      </c>
      <c r="Q387" s="9">
        <f t="shared" ref="Q387:Q450" si="64">0.35*M387+N387*0.35+O387*0.15+P387*0.15</f>
        <v>52.55</v>
      </c>
      <c r="R387" s="9">
        <f t="shared" ref="R387:R450" si="65">M387*0.2+N387*0.2+O387*0.35+P387*0.25</f>
        <v>54.25</v>
      </c>
      <c r="S387" s="9">
        <f t="shared" ref="S387:S450" si="66">M387*0.15+N387*0.15+O387*0.25+P387*0.45</f>
        <v>57.650000000000006</v>
      </c>
      <c r="T387" s="9">
        <f t="shared" ref="T387:T450" si="67">0.25*SUM(M387:P387)</f>
        <v>54.25</v>
      </c>
      <c r="U387" s="8">
        <f t="shared" ref="U387:U450" si="68">SUM(Q387:S387)/3</f>
        <v>54.816666666666663</v>
      </c>
      <c r="V387" s="8">
        <f t="shared" ref="V387:V450" si="69">SUM(Q387:T387)/4</f>
        <v>54.674999999999997</v>
      </c>
    </row>
    <row r="388" spans="1:22" ht="13.5" x14ac:dyDescent="0.25">
      <c r="A388" s="3">
        <f>RSI!A388</f>
        <v>42570</v>
      </c>
      <c r="B388" s="2">
        <f>RSI!B388</f>
        <v>3.9613</v>
      </c>
      <c r="C388" s="2">
        <f>RSI!I388</f>
        <v>74.716071366549556</v>
      </c>
      <c r="D388" s="2">
        <f>MACD!E388</f>
        <v>-0.16614397928110458</v>
      </c>
      <c r="E388" s="2">
        <f>MACD!F388</f>
        <v>-0.1165824219143739</v>
      </c>
      <c r="F388" s="2">
        <f>'Moving Avg'!D388</f>
        <v>3.92014</v>
      </c>
      <c r="G388" s="2">
        <f>'Moving Avg'!F388</f>
        <v>3.6927650000000001</v>
      </c>
      <c r="H388" s="2">
        <f>'Moving Avg'!G388</f>
        <v>3.605113999999999</v>
      </c>
      <c r="I388" s="2">
        <f>'Moving Avg'!H388</f>
        <v>3.639171500000002</v>
      </c>
      <c r="J388" s="6" t="str">
        <f>OBV!F388</f>
        <v>BULLISH</v>
      </c>
      <c r="K388" s="6" t="str">
        <f>OBV!G388</f>
        <v>WEAK</v>
      </c>
      <c r="L388" s="6" t="str">
        <f>OBV!H388</f>
        <v>CONFIRMED BULLISH</v>
      </c>
      <c r="M388" s="8">
        <f t="shared" si="63"/>
        <v>0</v>
      </c>
      <c r="N388" s="8">
        <f t="shared" si="60"/>
        <v>100</v>
      </c>
      <c r="O388" s="8">
        <f t="shared" si="61"/>
        <v>50</v>
      </c>
      <c r="P388" s="8">
        <f t="shared" si="62"/>
        <v>67</v>
      </c>
      <c r="Q388" s="9">
        <f t="shared" si="64"/>
        <v>52.55</v>
      </c>
      <c r="R388" s="9">
        <f t="shared" si="65"/>
        <v>54.25</v>
      </c>
      <c r="S388" s="9">
        <f t="shared" si="66"/>
        <v>57.650000000000006</v>
      </c>
      <c r="T388" s="9">
        <f t="shared" si="67"/>
        <v>54.25</v>
      </c>
      <c r="U388" s="8">
        <f t="shared" si="68"/>
        <v>54.816666666666663</v>
      </c>
      <c r="V388" s="8">
        <f t="shared" si="69"/>
        <v>54.674999999999997</v>
      </c>
    </row>
    <row r="389" spans="1:22" ht="13.5" x14ac:dyDescent="0.25">
      <c r="A389" s="3">
        <f>RSI!A389</f>
        <v>42571</v>
      </c>
      <c r="B389" s="2">
        <f>RSI!B389</f>
        <v>3.9689000000000001</v>
      </c>
      <c r="C389" s="2">
        <f>RSI!I389</f>
        <v>75.095716096452378</v>
      </c>
      <c r="D389" s="2">
        <f>MACD!E389</f>
        <v>-0.15934547292811363</v>
      </c>
      <c r="E389" s="2">
        <f>MACD!F389</f>
        <v>-0.12513503211712185</v>
      </c>
      <c r="F389" s="2">
        <f>'Moving Avg'!D389</f>
        <v>3.9369000000000001</v>
      </c>
      <c r="G389" s="2">
        <f>'Moving Avg'!F389</f>
        <v>3.7172650000000003</v>
      </c>
      <c r="H389" s="2">
        <f>'Moving Avg'!G389</f>
        <v>3.6134619999999988</v>
      </c>
      <c r="I389" s="2">
        <f>'Moving Avg'!H389</f>
        <v>3.6403145000000023</v>
      </c>
      <c r="J389" s="6" t="str">
        <f>OBV!F389</f>
        <v>BULLISH</v>
      </c>
      <c r="K389" s="6" t="str">
        <f>OBV!G389</f>
        <v>WEAK</v>
      </c>
      <c r="L389" s="6" t="str">
        <f>OBV!H389</f>
        <v>CONFIRMED BULLISH</v>
      </c>
      <c r="M389" s="8">
        <f t="shared" si="63"/>
        <v>0</v>
      </c>
      <c r="N389" s="8">
        <f t="shared" si="60"/>
        <v>100</v>
      </c>
      <c r="O389" s="8">
        <f t="shared" si="61"/>
        <v>50</v>
      </c>
      <c r="P389" s="8">
        <f t="shared" si="62"/>
        <v>67</v>
      </c>
      <c r="Q389" s="9">
        <f t="shared" si="64"/>
        <v>52.55</v>
      </c>
      <c r="R389" s="9">
        <f t="shared" si="65"/>
        <v>54.25</v>
      </c>
      <c r="S389" s="9">
        <f t="shared" si="66"/>
        <v>57.650000000000006</v>
      </c>
      <c r="T389" s="9">
        <f t="shared" si="67"/>
        <v>54.25</v>
      </c>
      <c r="U389" s="8">
        <f t="shared" si="68"/>
        <v>54.816666666666663</v>
      </c>
      <c r="V389" s="8">
        <f t="shared" si="69"/>
        <v>54.674999999999997</v>
      </c>
    </row>
    <row r="390" spans="1:22" ht="13.5" x14ac:dyDescent="0.25">
      <c r="A390" s="3">
        <f>RSI!A390</f>
        <v>42572</v>
      </c>
      <c r="B390" s="2">
        <f>RSI!B390</f>
        <v>3.9916999999999998</v>
      </c>
      <c r="C390" s="2">
        <f>RSI!I390</f>
        <v>76.247947992859622</v>
      </c>
      <c r="D390" s="2">
        <f>MACD!E390</f>
        <v>-0.15675695116519339</v>
      </c>
      <c r="E390" s="2">
        <f>MACD!F390</f>
        <v>-0.13145941592673616</v>
      </c>
      <c r="F390" s="2">
        <f>'Moving Avg'!D390</f>
        <v>3.9521199999999994</v>
      </c>
      <c r="G390" s="2">
        <f>'Moving Avg'!F390</f>
        <v>3.7410900000000007</v>
      </c>
      <c r="H390" s="2">
        <f>'Moving Avg'!G390</f>
        <v>3.6222659999999998</v>
      </c>
      <c r="I390" s="2">
        <f>'Moving Avg'!H390</f>
        <v>3.6418980000000021</v>
      </c>
      <c r="J390" s="6" t="str">
        <f>OBV!F390</f>
        <v>BULLISH</v>
      </c>
      <c r="K390" s="6" t="str">
        <f>OBV!G390</f>
        <v>WEAK</v>
      </c>
      <c r="L390" s="6" t="str">
        <f>OBV!H390</f>
        <v>CONFIRMED BULLISH</v>
      </c>
      <c r="M390" s="8">
        <f t="shared" si="63"/>
        <v>0</v>
      </c>
      <c r="N390" s="8">
        <f t="shared" si="60"/>
        <v>100</v>
      </c>
      <c r="O390" s="8">
        <f t="shared" si="61"/>
        <v>50</v>
      </c>
      <c r="P390" s="8">
        <f t="shared" si="62"/>
        <v>67</v>
      </c>
      <c r="Q390" s="9">
        <f t="shared" si="64"/>
        <v>52.55</v>
      </c>
      <c r="R390" s="9">
        <f t="shared" si="65"/>
        <v>54.25</v>
      </c>
      <c r="S390" s="9">
        <f t="shared" si="66"/>
        <v>57.650000000000006</v>
      </c>
      <c r="T390" s="9">
        <f t="shared" si="67"/>
        <v>54.25</v>
      </c>
      <c r="U390" s="8">
        <f t="shared" si="68"/>
        <v>54.816666666666663</v>
      </c>
      <c r="V390" s="8">
        <f t="shared" si="69"/>
        <v>54.674999999999997</v>
      </c>
    </row>
    <row r="391" spans="1:22" ht="13.5" x14ac:dyDescent="0.25">
      <c r="A391" s="3">
        <f>RSI!A391</f>
        <v>42573</v>
      </c>
      <c r="B391" s="2">
        <f>RSI!B391</f>
        <v>3.9613</v>
      </c>
      <c r="C391" s="2">
        <f>RSI!I391</f>
        <v>71.498058522428792</v>
      </c>
      <c r="D391" s="2">
        <f>MACD!E391</f>
        <v>-0.1456154375199965</v>
      </c>
      <c r="E391" s="2">
        <f>MACD!F391</f>
        <v>-0.13429062024538824</v>
      </c>
      <c r="F391" s="2">
        <f>'Moving Avg'!D391</f>
        <v>3.9673600000000002</v>
      </c>
      <c r="G391" s="2">
        <f>'Moving Avg'!F391</f>
        <v>3.7648449999999998</v>
      </c>
      <c r="H391" s="2">
        <f>'Moving Avg'!G391</f>
        <v>3.6310419999999994</v>
      </c>
      <c r="I391" s="2">
        <f>'Moving Avg'!H391</f>
        <v>3.6430030000000029</v>
      </c>
      <c r="J391" s="6" t="str">
        <f>OBV!F391</f>
        <v>BULLISH</v>
      </c>
      <c r="K391" s="6" t="str">
        <f>OBV!G391</f>
        <v>WEAK</v>
      </c>
      <c r="L391" s="6" t="str">
        <f>OBV!H391</f>
        <v>CONFIRMED BULLISH</v>
      </c>
      <c r="M391" s="8">
        <f t="shared" si="63"/>
        <v>0</v>
      </c>
      <c r="N391" s="8">
        <f t="shared" si="60"/>
        <v>45</v>
      </c>
      <c r="O391" s="8">
        <f t="shared" si="61"/>
        <v>50</v>
      </c>
      <c r="P391" s="8">
        <f t="shared" si="62"/>
        <v>67</v>
      </c>
      <c r="Q391" s="9">
        <f t="shared" si="64"/>
        <v>33.299999999999997</v>
      </c>
      <c r="R391" s="9">
        <f t="shared" si="65"/>
        <v>43.25</v>
      </c>
      <c r="S391" s="9">
        <f t="shared" si="66"/>
        <v>49.400000000000006</v>
      </c>
      <c r="T391" s="9">
        <f t="shared" si="67"/>
        <v>40.5</v>
      </c>
      <c r="U391" s="8">
        <f t="shared" si="68"/>
        <v>41.983333333333334</v>
      </c>
      <c r="V391" s="8">
        <f t="shared" si="69"/>
        <v>41.612499999999997</v>
      </c>
    </row>
    <row r="392" spans="1:22" ht="13.5" x14ac:dyDescent="0.25">
      <c r="A392" s="3">
        <f>RSI!A392</f>
        <v>42577</v>
      </c>
      <c r="B392" s="2">
        <f>RSI!B392</f>
        <v>3.9916999999999998</v>
      </c>
      <c r="C392" s="2">
        <f>RSI!I392</f>
        <v>73.28996169212617</v>
      </c>
      <c r="D392" s="2">
        <f>MACD!E392</f>
        <v>-0.12441891899432989</v>
      </c>
      <c r="E392" s="2">
        <f>MACD!F392</f>
        <v>-0.13231627999517659</v>
      </c>
      <c r="F392" s="2">
        <f>'Moving Avg'!D392</f>
        <v>3.97498</v>
      </c>
      <c r="G392" s="2">
        <f>'Moving Avg'!F392</f>
        <v>3.7883049999999998</v>
      </c>
      <c r="H392" s="2">
        <f>'Moving Avg'!G392</f>
        <v>3.6389739999999993</v>
      </c>
      <c r="I392" s="2">
        <f>'Moving Avg'!H392</f>
        <v>3.6446230000000033</v>
      </c>
      <c r="J392" s="6" t="str">
        <f>OBV!F392</f>
        <v>BULLISH</v>
      </c>
      <c r="K392" s="6" t="str">
        <f>OBV!G392</f>
        <v>WEAK</v>
      </c>
      <c r="L392" s="6" t="str">
        <f>OBV!H392</f>
        <v>CONFIRMED BULLISH</v>
      </c>
      <c r="M392" s="8">
        <f t="shared" si="63"/>
        <v>0</v>
      </c>
      <c r="N392" s="8">
        <f t="shared" si="60"/>
        <v>0</v>
      </c>
      <c r="O392" s="8">
        <f t="shared" si="61"/>
        <v>50</v>
      </c>
      <c r="P392" s="8">
        <f t="shared" si="62"/>
        <v>67</v>
      </c>
      <c r="Q392" s="9">
        <f t="shared" si="64"/>
        <v>17.549999999999997</v>
      </c>
      <c r="R392" s="9">
        <f t="shared" si="65"/>
        <v>34.25</v>
      </c>
      <c r="S392" s="9">
        <f t="shared" si="66"/>
        <v>42.650000000000006</v>
      </c>
      <c r="T392" s="9">
        <f t="shared" si="67"/>
        <v>29.25</v>
      </c>
      <c r="U392" s="8">
        <f t="shared" si="68"/>
        <v>31.483333333333334</v>
      </c>
      <c r="V392" s="8">
        <f t="shared" si="69"/>
        <v>30.925000000000001</v>
      </c>
    </row>
    <row r="393" spans="1:22" ht="13.5" x14ac:dyDescent="0.25">
      <c r="A393" s="3">
        <f>RSI!A393</f>
        <v>42578</v>
      </c>
      <c r="B393" s="2">
        <f>RSI!B393</f>
        <v>3.9613</v>
      </c>
      <c r="C393" s="2">
        <f>RSI!I393</f>
        <v>68.642479446076749</v>
      </c>
      <c r="D393" s="2">
        <f>MACD!E393</f>
        <v>-0.11490063332328804</v>
      </c>
      <c r="E393" s="2">
        <f>MACD!F393</f>
        <v>-0.12883315066079887</v>
      </c>
      <c r="F393" s="2">
        <f>'Moving Avg'!D393</f>
        <v>3.97498</v>
      </c>
      <c r="G393" s="2">
        <f>'Moving Avg'!F393</f>
        <v>3.8102449999999992</v>
      </c>
      <c r="H393" s="2">
        <f>'Moving Avg'!G393</f>
        <v>3.6477499999999994</v>
      </c>
      <c r="I393" s="2">
        <f>'Moving Avg'!H393</f>
        <v>3.6457640000000033</v>
      </c>
      <c r="J393" s="6" t="str">
        <f>OBV!F393</f>
        <v>BULLISH</v>
      </c>
      <c r="K393" s="6" t="str">
        <f>OBV!G393</f>
        <v>WEAK</v>
      </c>
      <c r="L393" s="6" t="str">
        <f>OBV!H393</f>
        <v>NEUTRAL</v>
      </c>
      <c r="M393" s="8">
        <f t="shared" si="63"/>
        <v>50</v>
      </c>
      <c r="N393" s="8">
        <f t="shared" si="60"/>
        <v>0</v>
      </c>
      <c r="O393" s="8">
        <f t="shared" si="61"/>
        <v>50</v>
      </c>
      <c r="P393" s="8">
        <f t="shared" si="62"/>
        <v>33</v>
      </c>
      <c r="Q393" s="9">
        <f t="shared" si="64"/>
        <v>29.95</v>
      </c>
      <c r="R393" s="9">
        <f t="shared" si="65"/>
        <v>35.75</v>
      </c>
      <c r="S393" s="9">
        <f t="shared" si="66"/>
        <v>34.85</v>
      </c>
      <c r="T393" s="9">
        <f t="shared" si="67"/>
        <v>33.25</v>
      </c>
      <c r="U393" s="8">
        <f t="shared" si="68"/>
        <v>33.516666666666673</v>
      </c>
      <c r="V393" s="8">
        <f t="shared" si="69"/>
        <v>33.450000000000003</v>
      </c>
    </row>
    <row r="394" spans="1:22" ht="13.5" x14ac:dyDescent="0.25">
      <c r="A394" s="3">
        <f>RSI!A394</f>
        <v>42579</v>
      </c>
      <c r="B394" s="2">
        <f>RSI!B394</f>
        <v>3.9613</v>
      </c>
      <c r="C394" s="2">
        <f>RSI!I394</f>
        <v>68.642479446076749</v>
      </c>
      <c r="D394" s="2">
        <f>MACD!E394</f>
        <v>-9.6147553286736631E-2</v>
      </c>
      <c r="E394" s="2">
        <f>MACD!F394</f>
        <v>-0.12229603118598642</v>
      </c>
      <c r="F394" s="2">
        <f>'Moving Avg'!D394</f>
        <v>3.9734600000000002</v>
      </c>
      <c r="G394" s="2">
        <f>'Moving Avg'!F394</f>
        <v>3.8321849999999991</v>
      </c>
      <c r="H394" s="2">
        <f>'Moving Avg'!G394</f>
        <v>3.6559459999999988</v>
      </c>
      <c r="I394" s="2">
        <f>'Moving Avg'!H394</f>
        <v>3.6470505000000037</v>
      </c>
      <c r="J394" s="6" t="str">
        <f>OBV!F394</f>
        <v>BULLISH</v>
      </c>
      <c r="K394" s="6" t="str">
        <f>OBV!G394</f>
        <v>WEAK</v>
      </c>
      <c r="L394" s="6" t="str">
        <f>OBV!H394</f>
        <v>BULLISH DIVERGENCE</v>
      </c>
      <c r="M394" s="8">
        <f t="shared" si="63"/>
        <v>50</v>
      </c>
      <c r="N394" s="8">
        <f t="shared" si="60"/>
        <v>0</v>
      </c>
      <c r="O394" s="8">
        <f t="shared" si="61"/>
        <v>50</v>
      </c>
      <c r="P394" s="8">
        <f t="shared" si="62"/>
        <v>50</v>
      </c>
      <c r="Q394" s="9">
        <f t="shared" si="64"/>
        <v>32.5</v>
      </c>
      <c r="R394" s="9">
        <f t="shared" si="65"/>
        <v>40</v>
      </c>
      <c r="S394" s="9">
        <f t="shared" si="66"/>
        <v>42.5</v>
      </c>
      <c r="T394" s="9">
        <f t="shared" si="67"/>
        <v>37.5</v>
      </c>
      <c r="U394" s="8">
        <f t="shared" si="68"/>
        <v>38.333333333333336</v>
      </c>
      <c r="V394" s="8">
        <f t="shared" si="69"/>
        <v>38.125</v>
      </c>
    </row>
    <row r="395" spans="1:22" ht="13.5" x14ac:dyDescent="0.25">
      <c r="A395" s="3">
        <f>RSI!A395</f>
        <v>42580</v>
      </c>
      <c r="B395" s="2">
        <f>RSI!B395</f>
        <v>3.9992999999999999</v>
      </c>
      <c r="C395" s="2">
        <f>RSI!I395</f>
        <v>71.282455163579414</v>
      </c>
      <c r="D395" s="2">
        <f>MACD!E395</f>
        <v>-7.9350153790444633E-2</v>
      </c>
      <c r="E395" s="2">
        <f>MACD!F395</f>
        <v>-0.11370685570687808</v>
      </c>
      <c r="F395" s="2">
        <f>'Moving Avg'!D395</f>
        <v>3.9749799999999995</v>
      </c>
      <c r="G395" s="2">
        <f>'Moving Avg'!F395</f>
        <v>3.8542099999999997</v>
      </c>
      <c r="H395" s="2">
        <f>'Moving Avg'!G395</f>
        <v>3.6647559999999992</v>
      </c>
      <c r="I395" s="2">
        <f>'Moving Avg'!H395</f>
        <v>3.6485270000000027</v>
      </c>
      <c r="J395" s="6" t="str">
        <f>OBV!F395</f>
        <v>BULLISH</v>
      </c>
      <c r="K395" s="6" t="str">
        <f>OBV!G395</f>
        <v>WEAK</v>
      </c>
      <c r="L395" s="6" t="str">
        <f>OBV!H395</f>
        <v>CONFIRMED BULLISH</v>
      </c>
      <c r="M395" s="8">
        <f t="shared" si="63"/>
        <v>0</v>
      </c>
      <c r="N395" s="8">
        <f t="shared" si="60"/>
        <v>0</v>
      </c>
      <c r="O395" s="8">
        <f t="shared" si="61"/>
        <v>50</v>
      </c>
      <c r="P395" s="8">
        <f t="shared" si="62"/>
        <v>67</v>
      </c>
      <c r="Q395" s="9">
        <f t="shared" si="64"/>
        <v>17.549999999999997</v>
      </c>
      <c r="R395" s="9">
        <f t="shared" si="65"/>
        <v>34.25</v>
      </c>
      <c r="S395" s="9">
        <f t="shared" si="66"/>
        <v>42.650000000000006</v>
      </c>
      <c r="T395" s="9">
        <f t="shared" si="67"/>
        <v>29.25</v>
      </c>
      <c r="U395" s="8">
        <f t="shared" si="68"/>
        <v>31.483333333333334</v>
      </c>
      <c r="V395" s="8">
        <f t="shared" si="69"/>
        <v>30.925000000000001</v>
      </c>
    </row>
    <row r="396" spans="1:22" ht="13.5" x14ac:dyDescent="0.25">
      <c r="A396" s="3">
        <f>RSI!A396</f>
        <v>42583</v>
      </c>
      <c r="B396" s="2">
        <f>RSI!B396</f>
        <v>3.9992999999999999</v>
      </c>
      <c r="C396" s="2">
        <f>RSI!I396</f>
        <v>71.282455163579414</v>
      </c>
      <c r="D396" s="2">
        <f>MACD!E396</f>
        <v>-7.0931676649014452E-2</v>
      </c>
      <c r="E396" s="2">
        <f>MACD!F396</f>
        <v>-0.10515181989530535</v>
      </c>
      <c r="F396" s="2">
        <f>'Moving Avg'!D396</f>
        <v>3.98258</v>
      </c>
      <c r="G396" s="2">
        <f>'Moving Avg'!F396</f>
        <v>3.8762350000000003</v>
      </c>
      <c r="H396" s="2">
        <f>'Moving Avg'!G396</f>
        <v>3.6728399999999994</v>
      </c>
      <c r="I396" s="2">
        <f>'Moving Avg'!H396</f>
        <v>3.6500035000000026</v>
      </c>
      <c r="J396" s="6" t="str">
        <f>OBV!F396</f>
        <v>BULLISH</v>
      </c>
      <c r="K396" s="6" t="str">
        <f>OBV!G396</f>
        <v>WEAK</v>
      </c>
      <c r="L396" s="6" t="str">
        <f>OBV!H396</f>
        <v>CONFIRMED BULLISH</v>
      </c>
      <c r="M396" s="8">
        <f t="shared" si="63"/>
        <v>0</v>
      </c>
      <c r="N396" s="8">
        <f t="shared" si="60"/>
        <v>0</v>
      </c>
      <c r="O396" s="8">
        <f t="shared" si="61"/>
        <v>50</v>
      </c>
      <c r="P396" s="8">
        <f t="shared" si="62"/>
        <v>67</v>
      </c>
      <c r="Q396" s="9">
        <f t="shared" si="64"/>
        <v>17.549999999999997</v>
      </c>
      <c r="R396" s="9">
        <f t="shared" si="65"/>
        <v>34.25</v>
      </c>
      <c r="S396" s="9">
        <f t="shared" si="66"/>
        <v>42.650000000000006</v>
      </c>
      <c r="T396" s="9">
        <f t="shared" si="67"/>
        <v>29.25</v>
      </c>
      <c r="U396" s="8">
        <f t="shared" si="68"/>
        <v>31.483333333333334</v>
      </c>
      <c r="V396" s="8">
        <f t="shared" si="69"/>
        <v>30.925000000000001</v>
      </c>
    </row>
    <row r="397" spans="1:22" ht="13.5" x14ac:dyDescent="0.25">
      <c r="A397" s="3">
        <f>RSI!A397</f>
        <v>42584</v>
      </c>
      <c r="B397" s="2">
        <f>RSI!B397</f>
        <v>3.9613</v>
      </c>
      <c r="C397" s="2">
        <f>RSI!I397</f>
        <v>64.941563626672547</v>
      </c>
      <c r="D397" s="2">
        <f>MACD!E397</f>
        <v>-5.1475813627676725E-2</v>
      </c>
      <c r="E397" s="2">
        <f>MACD!F397</f>
        <v>-9.4416618641779637E-2</v>
      </c>
      <c r="F397" s="2">
        <f>'Moving Avg'!D397</f>
        <v>3.9765000000000001</v>
      </c>
      <c r="G397" s="2">
        <f>'Moving Avg'!F397</f>
        <v>3.8949100000000008</v>
      </c>
      <c r="H397" s="2">
        <f>'Moving Avg'!G397</f>
        <v>3.6819079999999991</v>
      </c>
      <c r="I397" s="2">
        <f>'Moving Avg'!H397</f>
        <v>3.6513260000000027</v>
      </c>
      <c r="J397" s="6" t="str">
        <f>OBV!F397</f>
        <v>BULLISH</v>
      </c>
      <c r="K397" s="6" t="str">
        <f>OBV!G397</f>
        <v>WEAK</v>
      </c>
      <c r="L397" s="6" t="str">
        <f>OBV!H397</f>
        <v>BULLISH DIVERGENCE</v>
      </c>
      <c r="M397" s="8">
        <f t="shared" si="63"/>
        <v>50</v>
      </c>
      <c r="N397" s="8">
        <f t="shared" si="60"/>
        <v>0</v>
      </c>
      <c r="O397" s="8">
        <f t="shared" si="61"/>
        <v>50</v>
      </c>
      <c r="P397" s="8">
        <f t="shared" si="62"/>
        <v>50</v>
      </c>
      <c r="Q397" s="9">
        <f t="shared" si="64"/>
        <v>32.5</v>
      </c>
      <c r="R397" s="9">
        <f t="shared" si="65"/>
        <v>40</v>
      </c>
      <c r="S397" s="9">
        <f t="shared" si="66"/>
        <v>42.5</v>
      </c>
      <c r="T397" s="9">
        <f t="shared" si="67"/>
        <v>37.5</v>
      </c>
      <c r="U397" s="8">
        <f t="shared" si="68"/>
        <v>38.333333333333336</v>
      </c>
      <c r="V397" s="8">
        <f t="shared" si="69"/>
        <v>38.125</v>
      </c>
    </row>
    <row r="398" spans="1:22" ht="13.5" x14ac:dyDescent="0.25">
      <c r="A398" s="3">
        <f>RSI!A398</f>
        <v>42585</v>
      </c>
      <c r="B398" s="2">
        <f>RSI!B398</f>
        <v>3.9992999999999999</v>
      </c>
      <c r="C398" s="2">
        <f>RSI!I398</f>
        <v>68.006452653697394</v>
      </c>
      <c r="D398" s="2">
        <f>MACD!E398</f>
        <v>-3.736394586306524E-2</v>
      </c>
      <c r="E398" s="2">
        <f>MACD!F398</f>
        <v>-8.3006084086036755E-2</v>
      </c>
      <c r="F398" s="2">
        <f>'Moving Avg'!D398</f>
        <v>3.9840999999999993</v>
      </c>
      <c r="G398" s="2">
        <f>'Moving Avg'!F398</f>
        <v>3.9140300000000012</v>
      </c>
      <c r="H398" s="2">
        <f>'Moving Avg'!G398</f>
        <v>3.6936239999999994</v>
      </c>
      <c r="I398" s="2">
        <f>'Moving Avg'!H398</f>
        <v>3.6529840000000022</v>
      </c>
      <c r="J398" s="6" t="str">
        <f>OBV!F398</f>
        <v>BULLISH</v>
      </c>
      <c r="K398" s="6" t="str">
        <f>OBV!G398</f>
        <v>WEAK</v>
      </c>
      <c r="L398" s="6" t="str">
        <f>OBV!H398</f>
        <v>CONFIRMED BULLISH</v>
      </c>
      <c r="M398" s="8">
        <f t="shared" si="63"/>
        <v>50</v>
      </c>
      <c r="N398" s="8">
        <f t="shared" si="60"/>
        <v>0</v>
      </c>
      <c r="O398" s="8">
        <f t="shared" si="61"/>
        <v>50</v>
      </c>
      <c r="P398" s="8">
        <f t="shared" si="62"/>
        <v>67</v>
      </c>
      <c r="Q398" s="9">
        <f t="shared" si="64"/>
        <v>35.049999999999997</v>
      </c>
      <c r="R398" s="9">
        <f t="shared" si="65"/>
        <v>44.25</v>
      </c>
      <c r="S398" s="9">
        <f t="shared" si="66"/>
        <v>50.150000000000006</v>
      </c>
      <c r="T398" s="9">
        <f t="shared" si="67"/>
        <v>41.75</v>
      </c>
      <c r="U398" s="8">
        <f t="shared" si="68"/>
        <v>43.15</v>
      </c>
      <c r="V398" s="8">
        <f t="shared" si="69"/>
        <v>42.8</v>
      </c>
    </row>
    <row r="399" spans="1:22" ht="13.5" x14ac:dyDescent="0.25">
      <c r="A399" s="3">
        <f>RSI!A399</f>
        <v>42586</v>
      </c>
      <c r="B399" s="2">
        <f>RSI!B399</f>
        <v>4.0297999999999998</v>
      </c>
      <c r="C399" s="2">
        <f>RSI!I399</f>
        <v>70.254206245723367</v>
      </c>
      <c r="D399" s="2">
        <f>MACD!E399</f>
        <v>-2.7404916180101324E-2</v>
      </c>
      <c r="E399" s="2">
        <f>MACD!F399</f>
        <v>-7.1885850504849677E-2</v>
      </c>
      <c r="F399" s="2">
        <f>'Moving Avg'!D399</f>
        <v>3.9977999999999994</v>
      </c>
      <c r="G399" s="2">
        <f>'Moving Avg'!F399</f>
        <v>3.9296449999999998</v>
      </c>
      <c r="H399" s="2">
        <f>'Moving Avg'!G399</f>
        <v>3.7039159999999991</v>
      </c>
      <c r="I399" s="2">
        <f>'Moving Avg'!H399</f>
        <v>3.6547945000000026</v>
      </c>
      <c r="J399" s="6" t="str">
        <f>OBV!F399</f>
        <v>BULLISH</v>
      </c>
      <c r="K399" s="6" t="str">
        <f>OBV!G399</f>
        <v>WEAK</v>
      </c>
      <c r="L399" s="6" t="str">
        <f>OBV!H399</f>
        <v>CONFIRMED BULLISH</v>
      </c>
      <c r="M399" s="8">
        <f t="shared" si="63"/>
        <v>0</v>
      </c>
      <c r="N399" s="8">
        <f t="shared" si="60"/>
        <v>0</v>
      </c>
      <c r="O399" s="8">
        <f t="shared" si="61"/>
        <v>50</v>
      </c>
      <c r="P399" s="8">
        <f t="shared" si="62"/>
        <v>67</v>
      </c>
      <c r="Q399" s="9">
        <f t="shared" si="64"/>
        <v>17.549999999999997</v>
      </c>
      <c r="R399" s="9">
        <f t="shared" si="65"/>
        <v>34.25</v>
      </c>
      <c r="S399" s="9">
        <f t="shared" si="66"/>
        <v>42.650000000000006</v>
      </c>
      <c r="T399" s="9">
        <f t="shared" si="67"/>
        <v>29.25</v>
      </c>
      <c r="U399" s="8">
        <f t="shared" si="68"/>
        <v>31.483333333333334</v>
      </c>
      <c r="V399" s="8">
        <f t="shared" si="69"/>
        <v>30.925000000000001</v>
      </c>
    </row>
    <row r="400" spans="1:22" ht="13.5" x14ac:dyDescent="0.25">
      <c r="A400" s="3">
        <f>RSI!A400</f>
        <v>42587</v>
      </c>
      <c r="B400" s="2">
        <f>RSI!B400</f>
        <v>4.0754999999999999</v>
      </c>
      <c r="C400" s="2">
        <f>RSI!I400</f>
        <v>73.283033436240146</v>
      </c>
      <c r="D400" s="2">
        <f>MACD!E400</f>
        <v>-1.9861460830997046E-2</v>
      </c>
      <c r="E400" s="2">
        <f>MACD!F400</f>
        <v>-6.1480972570079152E-2</v>
      </c>
      <c r="F400" s="2">
        <f>'Moving Avg'!D400</f>
        <v>4.0130399999999993</v>
      </c>
      <c r="G400" s="2">
        <f>'Moving Avg'!F400</f>
        <v>3.9475450000000003</v>
      </c>
      <c r="H400" s="2">
        <f>'Moving Avg'!G400</f>
        <v>3.7151219999999991</v>
      </c>
      <c r="I400" s="2">
        <f>'Moving Avg'!H400</f>
        <v>3.6567245000000019</v>
      </c>
      <c r="J400" s="6" t="str">
        <f>OBV!F400</f>
        <v>BULLISH</v>
      </c>
      <c r="K400" s="6" t="str">
        <f>OBV!G400</f>
        <v>WEAK</v>
      </c>
      <c r="L400" s="6" t="str">
        <f>OBV!H400</f>
        <v>CONFIRMED BULLISH</v>
      </c>
      <c r="M400" s="8">
        <f t="shared" si="63"/>
        <v>0</v>
      </c>
      <c r="N400" s="8">
        <f t="shared" si="60"/>
        <v>0</v>
      </c>
      <c r="O400" s="8">
        <f t="shared" si="61"/>
        <v>50</v>
      </c>
      <c r="P400" s="8">
        <f t="shared" si="62"/>
        <v>67</v>
      </c>
      <c r="Q400" s="9">
        <f t="shared" si="64"/>
        <v>17.549999999999997</v>
      </c>
      <c r="R400" s="9">
        <f t="shared" si="65"/>
        <v>34.25</v>
      </c>
      <c r="S400" s="9">
        <f t="shared" si="66"/>
        <v>42.650000000000006</v>
      </c>
      <c r="T400" s="9">
        <f t="shared" si="67"/>
        <v>29.25</v>
      </c>
      <c r="U400" s="8">
        <f t="shared" si="68"/>
        <v>31.483333333333334</v>
      </c>
      <c r="V400" s="8">
        <f t="shared" si="69"/>
        <v>30.925000000000001</v>
      </c>
    </row>
    <row r="401" spans="1:22" ht="13.5" x14ac:dyDescent="0.25">
      <c r="A401" s="3">
        <f>RSI!A401</f>
        <v>42590</v>
      </c>
      <c r="B401" s="2">
        <f>RSI!B401</f>
        <v>4.0373999999999999</v>
      </c>
      <c r="C401" s="2">
        <f>RSI!I401</f>
        <v>67.144652680030845</v>
      </c>
      <c r="D401" s="2">
        <f>MACD!E401</f>
        <v>-1.6534691416958847E-2</v>
      </c>
      <c r="E401" s="2">
        <f>MACD!F401</f>
        <v>-5.2491716339455097E-2</v>
      </c>
      <c r="F401" s="2">
        <f>'Moving Avg'!D401</f>
        <v>4.0206599999999995</v>
      </c>
      <c r="G401" s="2">
        <f>'Moving Avg'!F401</f>
        <v>3.9608750000000006</v>
      </c>
      <c r="H401" s="2">
        <f>'Moving Avg'!G401</f>
        <v>3.7241139999999988</v>
      </c>
      <c r="I401" s="2">
        <f>'Moving Avg'!H401</f>
        <v>3.6585730000000023</v>
      </c>
      <c r="J401" s="6" t="str">
        <f>OBV!F401</f>
        <v>BULLISH</v>
      </c>
      <c r="K401" s="6" t="str">
        <f>OBV!G401</f>
        <v>WEAK</v>
      </c>
      <c r="L401" s="6" t="str">
        <f>OBV!H401</f>
        <v>CONFIRMED BULLISH</v>
      </c>
      <c r="M401" s="8">
        <f t="shared" si="63"/>
        <v>50</v>
      </c>
      <c r="N401" s="8">
        <f t="shared" si="60"/>
        <v>0</v>
      </c>
      <c r="O401" s="8">
        <f t="shared" si="61"/>
        <v>50</v>
      </c>
      <c r="P401" s="8">
        <f t="shared" si="62"/>
        <v>67</v>
      </c>
      <c r="Q401" s="9">
        <f t="shared" si="64"/>
        <v>35.049999999999997</v>
      </c>
      <c r="R401" s="9">
        <f t="shared" si="65"/>
        <v>44.25</v>
      </c>
      <c r="S401" s="9">
        <f t="shared" si="66"/>
        <v>50.150000000000006</v>
      </c>
      <c r="T401" s="9">
        <f t="shared" si="67"/>
        <v>41.75</v>
      </c>
      <c r="U401" s="8">
        <f t="shared" si="68"/>
        <v>43.15</v>
      </c>
      <c r="V401" s="8">
        <f t="shared" si="69"/>
        <v>42.8</v>
      </c>
    </row>
    <row r="402" spans="1:22" ht="13.5" x14ac:dyDescent="0.25">
      <c r="A402" s="3">
        <f>RSI!A402</f>
        <v>42591</v>
      </c>
      <c r="B402" s="2">
        <f>RSI!B402</f>
        <v>4.0373999999999999</v>
      </c>
      <c r="C402" s="2">
        <f>RSI!I402</f>
        <v>67.144652680030845</v>
      </c>
      <c r="D402" s="2">
        <f>MACD!E402</f>
        <v>-9.9301320023479356E-3</v>
      </c>
      <c r="E402" s="2">
        <f>MACD!F402</f>
        <v>-4.3979399472033671E-2</v>
      </c>
      <c r="F402" s="2">
        <f>'Moving Avg'!D402</f>
        <v>4.0358800000000006</v>
      </c>
      <c r="G402" s="2">
        <f>'Moving Avg'!F402</f>
        <v>3.9692550000000013</v>
      </c>
      <c r="H402" s="2">
        <f>'Moving Avg'!G402</f>
        <v>3.7332499999999986</v>
      </c>
      <c r="I402" s="2">
        <f>'Moving Avg'!H402</f>
        <v>3.6604575000000028</v>
      </c>
      <c r="J402" s="6" t="str">
        <f>OBV!F402</f>
        <v>BULLISH</v>
      </c>
      <c r="K402" s="6" t="str">
        <f>OBV!G402</f>
        <v>WEAK</v>
      </c>
      <c r="L402" s="6" t="str">
        <f>OBV!H402</f>
        <v>CONFIRMED BULLISH</v>
      </c>
      <c r="M402" s="8">
        <f t="shared" si="63"/>
        <v>50</v>
      </c>
      <c r="N402" s="8">
        <f t="shared" si="60"/>
        <v>0</v>
      </c>
      <c r="O402" s="8">
        <f t="shared" si="61"/>
        <v>50</v>
      </c>
      <c r="P402" s="8">
        <f t="shared" si="62"/>
        <v>67</v>
      </c>
      <c r="Q402" s="9">
        <f t="shared" si="64"/>
        <v>35.049999999999997</v>
      </c>
      <c r="R402" s="9">
        <f t="shared" si="65"/>
        <v>44.25</v>
      </c>
      <c r="S402" s="9">
        <f t="shared" si="66"/>
        <v>50.150000000000006</v>
      </c>
      <c r="T402" s="9">
        <f t="shared" si="67"/>
        <v>41.75</v>
      </c>
      <c r="U402" s="8">
        <f t="shared" si="68"/>
        <v>43.15</v>
      </c>
      <c r="V402" s="8">
        <f t="shared" si="69"/>
        <v>42.8</v>
      </c>
    </row>
    <row r="403" spans="1:22" ht="13.5" x14ac:dyDescent="0.25">
      <c r="A403" s="3">
        <f>RSI!A403</f>
        <v>42592</v>
      </c>
      <c r="B403" s="2">
        <f>RSI!B403</f>
        <v>4.0450999999999997</v>
      </c>
      <c r="C403" s="2">
        <f>RSI!I403</f>
        <v>67.777279652126168</v>
      </c>
      <c r="D403" s="2">
        <f>MACD!E403</f>
        <v>-1.0410546911101548E-2</v>
      </c>
      <c r="E403" s="2">
        <f>MACD!F403</f>
        <v>-3.7265628959847245E-2</v>
      </c>
      <c r="F403" s="2">
        <f>'Moving Avg'!D403</f>
        <v>4.0450400000000002</v>
      </c>
      <c r="G403" s="2">
        <f>'Moving Avg'!F403</f>
        <v>3.981065000000001</v>
      </c>
      <c r="H403" s="2">
        <f>'Moving Avg'!G403</f>
        <v>3.743701999999999</v>
      </c>
      <c r="I403" s="2">
        <f>'Moving Avg'!H403</f>
        <v>3.662380500000002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  <c r="M403" s="8">
        <f t="shared" si="63"/>
        <v>50</v>
      </c>
      <c r="N403" s="8">
        <f t="shared" si="60"/>
        <v>0</v>
      </c>
      <c r="O403" s="8">
        <f t="shared" si="61"/>
        <v>50</v>
      </c>
      <c r="P403" s="8">
        <f t="shared" si="62"/>
        <v>83.5</v>
      </c>
      <c r="Q403" s="9">
        <f t="shared" si="64"/>
        <v>37.524999999999999</v>
      </c>
      <c r="R403" s="9">
        <f t="shared" si="65"/>
        <v>48.375</v>
      </c>
      <c r="S403" s="9">
        <f t="shared" si="66"/>
        <v>57.575000000000003</v>
      </c>
      <c r="T403" s="9">
        <f t="shared" si="67"/>
        <v>45.875</v>
      </c>
      <c r="U403" s="8">
        <f t="shared" si="68"/>
        <v>47.82500000000001</v>
      </c>
      <c r="V403" s="8">
        <f t="shared" si="69"/>
        <v>47.337500000000006</v>
      </c>
    </row>
    <row r="404" spans="1:22" ht="13.5" x14ac:dyDescent="0.25">
      <c r="A404" s="3">
        <f>RSI!A404</f>
        <v>42593</v>
      </c>
      <c r="B404" s="2">
        <f>RSI!B404</f>
        <v>4.0450999999999997</v>
      </c>
      <c r="C404" s="2">
        <f>RSI!I404</f>
        <v>67.777279652126168</v>
      </c>
      <c r="D404" s="2">
        <f>MACD!E404</f>
        <v>-1.1623287401878901E-2</v>
      </c>
      <c r="E404" s="2">
        <f>MACD!F404</f>
        <v>-3.2137160648253581E-2</v>
      </c>
      <c r="F404" s="2">
        <f>'Moving Avg'!D404</f>
        <v>4.0480999999999998</v>
      </c>
      <c r="G404" s="2">
        <f>'Moving Avg'!F404</f>
        <v>3.989065000000001</v>
      </c>
      <c r="H404" s="2">
        <f>'Moving Avg'!G404</f>
        <v>3.7529919999999986</v>
      </c>
      <c r="I404" s="2">
        <f>'Moving Avg'!H404</f>
        <v>3.6643400000000024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  <c r="M404" s="8">
        <f t="shared" si="63"/>
        <v>50</v>
      </c>
      <c r="N404" s="8">
        <f t="shared" si="60"/>
        <v>0</v>
      </c>
      <c r="O404" s="8">
        <f t="shared" si="61"/>
        <v>50</v>
      </c>
      <c r="P404" s="8">
        <f t="shared" si="62"/>
        <v>83.5</v>
      </c>
      <c r="Q404" s="9">
        <f t="shared" si="64"/>
        <v>37.524999999999999</v>
      </c>
      <c r="R404" s="9">
        <f t="shared" si="65"/>
        <v>48.375</v>
      </c>
      <c r="S404" s="9">
        <f t="shared" si="66"/>
        <v>57.575000000000003</v>
      </c>
      <c r="T404" s="9">
        <f t="shared" si="67"/>
        <v>45.875</v>
      </c>
      <c r="U404" s="8">
        <f t="shared" si="68"/>
        <v>47.82500000000001</v>
      </c>
      <c r="V404" s="8">
        <f t="shared" si="69"/>
        <v>47.337500000000006</v>
      </c>
    </row>
    <row r="405" spans="1:22" ht="13.5" x14ac:dyDescent="0.25">
      <c r="A405" s="3">
        <f>RSI!A405</f>
        <v>42594</v>
      </c>
      <c r="B405" s="2">
        <f>RSI!B405</f>
        <v>4.0450999999999997</v>
      </c>
      <c r="C405" s="2">
        <f>RSI!I405</f>
        <v>67.777279652126168</v>
      </c>
      <c r="D405" s="2">
        <f>MACD!E405</f>
        <v>-7.5498130011850684E-3</v>
      </c>
      <c r="E405" s="2">
        <f>MACD!F405</f>
        <v>-2.721969111883988E-2</v>
      </c>
      <c r="F405" s="2">
        <f>'Moving Avg'!D405</f>
        <v>4.0420199999999991</v>
      </c>
      <c r="G405" s="2">
        <f>'Moving Avg'!F405</f>
        <v>3.9955400000000005</v>
      </c>
      <c r="H405" s="2">
        <f>'Moving Avg'!G405</f>
        <v>3.7622819999999986</v>
      </c>
      <c r="I405" s="2">
        <f>'Moving Avg'!H405</f>
        <v>3.6662995000000023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3"/>
        <v>50</v>
      </c>
      <c r="N405" s="8">
        <f t="shared" si="60"/>
        <v>0</v>
      </c>
      <c r="O405" s="8">
        <f t="shared" si="61"/>
        <v>50</v>
      </c>
      <c r="P405" s="8">
        <f t="shared" si="62"/>
        <v>16.5</v>
      </c>
      <c r="Q405" s="9">
        <f t="shared" si="64"/>
        <v>27.475000000000001</v>
      </c>
      <c r="R405" s="9">
        <f t="shared" si="65"/>
        <v>31.625</v>
      </c>
      <c r="S405" s="9">
        <f t="shared" si="66"/>
        <v>27.425000000000001</v>
      </c>
      <c r="T405" s="9">
        <f t="shared" si="67"/>
        <v>29.125</v>
      </c>
      <c r="U405" s="8">
        <f t="shared" si="68"/>
        <v>28.841666666666669</v>
      </c>
      <c r="V405" s="8">
        <f t="shared" si="69"/>
        <v>28.912500000000001</v>
      </c>
    </row>
    <row r="406" spans="1:22" ht="13.5" x14ac:dyDescent="0.25">
      <c r="A406" s="3">
        <f>RSI!A406</f>
        <v>42597</v>
      </c>
      <c r="B406" s="2">
        <f>RSI!B406</f>
        <v>4.0373999999999999</v>
      </c>
      <c r="C406" s="2">
        <f>RSI!I406</f>
        <v>66.185587339043053</v>
      </c>
      <c r="D406" s="2">
        <f>MACD!E406</f>
        <v>-4.2238736501998275E-3</v>
      </c>
      <c r="E406" s="2">
        <f>MACD!F406</f>
        <v>-2.262052762511187E-2</v>
      </c>
      <c r="F406" s="2">
        <f>'Moving Avg'!D406</f>
        <v>4.0420199999999991</v>
      </c>
      <c r="G406" s="2">
        <f>'Moving Avg'!F406</f>
        <v>4.0031550000000005</v>
      </c>
      <c r="H406" s="2">
        <f>'Moving Avg'!G406</f>
        <v>3.7712739999999987</v>
      </c>
      <c r="I406" s="2">
        <f>'Moving Avg'!H406</f>
        <v>3.6681840000000028</v>
      </c>
      <c r="J406" s="6" t="str">
        <f>OBV!F406</f>
        <v>BEARISH</v>
      </c>
      <c r="K406" s="6" t="str">
        <f>OBV!G406</f>
        <v>STRONG</v>
      </c>
      <c r="L406" s="6" t="str">
        <f>OBV!H406</f>
        <v>NEUTRAL</v>
      </c>
      <c r="M406" s="8">
        <f t="shared" si="63"/>
        <v>50</v>
      </c>
      <c r="N406" s="8">
        <f t="shared" si="60"/>
        <v>0</v>
      </c>
      <c r="O406" s="8">
        <f t="shared" si="61"/>
        <v>50</v>
      </c>
      <c r="P406" s="8">
        <f t="shared" si="62"/>
        <v>33</v>
      </c>
      <c r="Q406" s="9">
        <f t="shared" si="64"/>
        <v>29.95</v>
      </c>
      <c r="R406" s="9">
        <f t="shared" si="65"/>
        <v>35.75</v>
      </c>
      <c r="S406" s="9">
        <f t="shared" si="66"/>
        <v>34.85</v>
      </c>
      <c r="T406" s="9">
        <f t="shared" si="67"/>
        <v>33.25</v>
      </c>
      <c r="U406" s="8">
        <f t="shared" si="68"/>
        <v>33.516666666666673</v>
      </c>
      <c r="V406" s="8">
        <f t="shared" si="69"/>
        <v>33.450000000000003</v>
      </c>
    </row>
    <row r="407" spans="1:22" ht="13.5" x14ac:dyDescent="0.25">
      <c r="A407" s="3">
        <f>RSI!A407</f>
        <v>42598</v>
      </c>
      <c r="B407" s="2">
        <f>RSI!B407</f>
        <v>4.0297999999999998</v>
      </c>
      <c r="C407" s="2">
        <f>RSI!I407</f>
        <v>64.573687241692568</v>
      </c>
      <c r="D407" s="2">
        <f>MACD!E407</f>
        <v>-7.2873243165196833E-3</v>
      </c>
      <c r="E407" s="2">
        <f>MACD!F407</f>
        <v>-1.9553886963393434E-2</v>
      </c>
      <c r="F407" s="2">
        <f>'Moving Avg'!D407</f>
        <v>4.0404999999999998</v>
      </c>
      <c r="G407" s="2">
        <f>'Moving Avg'!F407</f>
        <v>4.0069650000000001</v>
      </c>
      <c r="H407" s="2">
        <f>'Moving Avg'!G407</f>
        <v>3.780113999999998</v>
      </c>
      <c r="I407" s="2">
        <f>'Moving Avg'!H407</f>
        <v>3.6700305000000037</v>
      </c>
      <c r="J407" s="6" t="str">
        <f>OBV!F407</f>
        <v>BEARISH</v>
      </c>
      <c r="K407" s="6" t="str">
        <f>OBV!G407</f>
        <v>STRONG</v>
      </c>
      <c r="L407" s="6" t="str">
        <f>OBV!H407</f>
        <v>CONFIRMED BEARISH</v>
      </c>
      <c r="M407" s="8">
        <f t="shared" si="63"/>
        <v>50</v>
      </c>
      <c r="N407" s="8">
        <f t="shared" si="60"/>
        <v>0</v>
      </c>
      <c r="O407" s="8">
        <f t="shared" si="61"/>
        <v>50</v>
      </c>
      <c r="P407" s="8">
        <f t="shared" si="62"/>
        <v>33</v>
      </c>
      <c r="Q407" s="9">
        <f t="shared" si="64"/>
        <v>29.95</v>
      </c>
      <c r="R407" s="9">
        <f t="shared" si="65"/>
        <v>35.75</v>
      </c>
      <c r="S407" s="9">
        <f t="shared" si="66"/>
        <v>34.85</v>
      </c>
      <c r="T407" s="9">
        <f t="shared" si="67"/>
        <v>33.25</v>
      </c>
      <c r="U407" s="8">
        <f t="shared" si="68"/>
        <v>33.516666666666673</v>
      </c>
      <c r="V407" s="8">
        <f t="shared" si="69"/>
        <v>33.450000000000003</v>
      </c>
    </row>
    <row r="408" spans="1:22" ht="13.5" x14ac:dyDescent="0.25">
      <c r="A408" s="3">
        <f>RSI!A408</f>
        <v>42599</v>
      </c>
      <c r="B408" s="2">
        <f>RSI!B408</f>
        <v>4.0297999999999998</v>
      </c>
      <c r="C408" s="2">
        <f>RSI!I408</f>
        <v>64.573687241692568</v>
      </c>
      <c r="D408" s="2">
        <f>MACD!E408</f>
        <v>-4.5388902309695389E-3</v>
      </c>
      <c r="E408" s="2">
        <f>MACD!F408</f>
        <v>-1.6550887616908656E-2</v>
      </c>
      <c r="F408" s="2">
        <f>'Moving Avg'!D408</f>
        <v>4.0374399999999993</v>
      </c>
      <c r="G408" s="2">
        <f>'Moving Avg'!F408</f>
        <v>4.0103899999999992</v>
      </c>
      <c r="H408" s="2">
        <f>'Moving Avg'!G408</f>
        <v>3.7889539999999977</v>
      </c>
      <c r="I408" s="2">
        <f>'Moving Avg'!H408</f>
        <v>3.6720225000000033</v>
      </c>
      <c r="J408" s="6" t="str">
        <f>OBV!F408</f>
        <v>BEARISH</v>
      </c>
      <c r="K408" s="6" t="str">
        <f>OBV!G408</f>
        <v>STRONG</v>
      </c>
      <c r="L408" s="6" t="str">
        <f>OBV!H408</f>
        <v>CONFIRMED BEARISH</v>
      </c>
      <c r="M408" s="8">
        <f t="shared" si="63"/>
        <v>50</v>
      </c>
      <c r="N408" s="8">
        <f t="shared" si="60"/>
        <v>0</v>
      </c>
      <c r="O408" s="8">
        <f t="shared" si="61"/>
        <v>50</v>
      </c>
      <c r="P408" s="8">
        <f t="shared" si="62"/>
        <v>33</v>
      </c>
      <c r="Q408" s="9">
        <f t="shared" si="64"/>
        <v>29.95</v>
      </c>
      <c r="R408" s="9">
        <f t="shared" si="65"/>
        <v>35.75</v>
      </c>
      <c r="S408" s="9">
        <f t="shared" si="66"/>
        <v>34.85</v>
      </c>
      <c r="T408" s="9">
        <f t="shared" si="67"/>
        <v>33.25</v>
      </c>
      <c r="U408" s="8">
        <f t="shared" si="68"/>
        <v>33.516666666666673</v>
      </c>
      <c r="V408" s="8">
        <f t="shared" si="69"/>
        <v>33.450000000000003</v>
      </c>
    </row>
    <row r="409" spans="1:22" ht="13.5" x14ac:dyDescent="0.25">
      <c r="A409" s="3">
        <f>RSI!A409</f>
        <v>42600</v>
      </c>
      <c r="B409" s="2">
        <f>RSI!B409</f>
        <v>4.0145999999999997</v>
      </c>
      <c r="C409" s="2">
        <f>RSI!I409</f>
        <v>61.120945308833349</v>
      </c>
      <c r="D409" s="2">
        <f>MACD!E409</f>
        <v>3.1368218329905773E-3</v>
      </c>
      <c r="E409" s="2">
        <f>MACD!F409</f>
        <v>-1.261334572692881E-2</v>
      </c>
      <c r="F409" s="2">
        <f>'Moving Avg'!D409</f>
        <v>4.0313400000000001</v>
      </c>
      <c r="G409" s="2">
        <f>'Moving Avg'!F409</f>
        <v>4.0126749999999998</v>
      </c>
      <c r="H409" s="2">
        <f>'Moving Avg'!G409</f>
        <v>3.7980699999999978</v>
      </c>
      <c r="I409" s="2">
        <f>'Moving Avg'!H409</f>
        <v>3.6738295000000032</v>
      </c>
      <c r="J409" s="6" t="str">
        <f>OBV!F409</f>
        <v>BEARISH</v>
      </c>
      <c r="K409" s="6" t="str">
        <f>OBV!G409</f>
        <v>STRONG</v>
      </c>
      <c r="L409" s="6" t="str">
        <f>OBV!H409</f>
        <v>CONFIRMED BEARISH</v>
      </c>
      <c r="M409" s="8">
        <f t="shared" si="63"/>
        <v>50</v>
      </c>
      <c r="N409" s="8">
        <f t="shared" si="60"/>
        <v>0</v>
      </c>
      <c r="O409" s="8">
        <f t="shared" si="61"/>
        <v>50</v>
      </c>
      <c r="P409" s="8">
        <f t="shared" si="62"/>
        <v>33</v>
      </c>
      <c r="Q409" s="9">
        <f t="shared" si="64"/>
        <v>29.95</v>
      </c>
      <c r="R409" s="9">
        <f t="shared" si="65"/>
        <v>35.75</v>
      </c>
      <c r="S409" s="9">
        <f t="shared" si="66"/>
        <v>34.85</v>
      </c>
      <c r="T409" s="9">
        <f t="shared" si="67"/>
        <v>33.25</v>
      </c>
      <c r="U409" s="8">
        <f t="shared" si="68"/>
        <v>33.516666666666673</v>
      </c>
      <c r="V409" s="8">
        <f t="shared" si="69"/>
        <v>33.450000000000003</v>
      </c>
    </row>
    <row r="410" spans="1:22" ht="13.5" x14ac:dyDescent="0.25">
      <c r="A410" s="3">
        <f>RSI!A410</f>
        <v>42601</v>
      </c>
      <c r="B410" s="2">
        <f>RSI!B410</f>
        <v>3.9992999999999999</v>
      </c>
      <c r="C410" s="2">
        <f>RSI!I410</f>
        <v>57.772361451213243</v>
      </c>
      <c r="D410" s="2">
        <f>MACD!E410</f>
        <v>1.7452131036002072E-2</v>
      </c>
      <c r="E410" s="2">
        <f>MACD!F410</f>
        <v>-6.6002503743426352E-3</v>
      </c>
      <c r="F410" s="2">
        <f>'Moving Avg'!D410</f>
        <v>4.0221800000000005</v>
      </c>
      <c r="G410" s="2">
        <f>'Moving Avg'!F410</f>
        <v>4.0130549999999996</v>
      </c>
      <c r="H410" s="2">
        <f>'Moving Avg'!G410</f>
        <v>3.8068799999999978</v>
      </c>
      <c r="I410" s="2">
        <f>'Moving Avg'!H410</f>
        <v>3.6755600000000026</v>
      </c>
      <c r="J410" s="6" t="str">
        <f>OBV!F410</f>
        <v>BEARISH</v>
      </c>
      <c r="K410" s="6" t="str">
        <f>OBV!G410</f>
        <v>STRONG</v>
      </c>
      <c r="L410" s="6" t="str">
        <f>OBV!H410</f>
        <v>CONFIRMED BEARISH</v>
      </c>
      <c r="M410" s="8">
        <f t="shared" si="63"/>
        <v>50</v>
      </c>
      <c r="N410" s="8">
        <f t="shared" si="60"/>
        <v>0</v>
      </c>
      <c r="O410" s="8">
        <f t="shared" si="61"/>
        <v>50</v>
      </c>
      <c r="P410" s="8">
        <f t="shared" si="62"/>
        <v>33</v>
      </c>
      <c r="Q410" s="9">
        <f t="shared" si="64"/>
        <v>29.95</v>
      </c>
      <c r="R410" s="9">
        <f t="shared" si="65"/>
        <v>35.75</v>
      </c>
      <c r="S410" s="9">
        <f t="shared" si="66"/>
        <v>34.85</v>
      </c>
      <c r="T410" s="9">
        <f t="shared" si="67"/>
        <v>33.25</v>
      </c>
      <c r="U410" s="8">
        <f t="shared" si="68"/>
        <v>33.516666666666673</v>
      </c>
      <c r="V410" s="8">
        <f t="shared" si="69"/>
        <v>33.450000000000003</v>
      </c>
    </row>
    <row r="411" spans="1:22" ht="13.5" x14ac:dyDescent="0.25">
      <c r="A411" s="3">
        <f>RSI!A411</f>
        <v>42604</v>
      </c>
      <c r="B411" s="2">
        <f>RSI!B411</f>
        <v>3.9992999999999999</v>
      </c>
      <c r="C411" s="2">
        <f>RSI!I411</f>
        <v>57.772361451213243</v>
      </c>
      <c r="D411" s="2">
        <f>MACD!E411</f>
        <v>2.3475782052196248E-2</v>
      </c>
      <c r="E411" s="2">
        <f>MACD!F411</f>
        <v>-5.8504388903485825E-4</v>
      </c>
      <c r="F411" s="2">
        <f>'Moving Avg'!D411</f>
        <v>4.0145600000000004</v>
      </c>
      <c r="G411" s="2">
        <f>'Moving Avg'!F411</f>
        <v>4.0149549999999996</v>
      </c>
      <c r="H411" s="2">
        <f>'Moving Avg'!G411</f>
        <v>3.8156899999999978</v>
      </c>
      <c r="I411" s="2">
        <f>'Moving Avg'!H411</f>
        <v>3.6773630000000024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  <c r="M411" s="8">
        <f t="shared" si="63"/>
        <v>50</v>
      </c>
      <c r="N411" s="8">
        <f t="shared" si="60"/>
        <v>0</v>
      </c>
      <c r="O411" s="8">
        <f t="shared" si="61"/>
        <v>50</v>
      </c>
      <c r="P411" s="8">
        <f t="shared" si="62"/>
        <v>16.5</v>
      </c>
      <c r="Q411" s="9">
        <f t="shared" si="64"/>
        <v>27.475000000000001</v>
      </c>
      <c r="R411" s="9">
        <f t="shared" si="65"/>
        <v>31.625</v>
      </c>
      <c r="S411" s="9">
        <f t="shared" si="66"/>
        <v>27.425000000000001</v>
      </c>
      <c r="T411" s="9">
        <f t="shared" si="67"/>
        <v>29.125</v>
      </c>
      <c r="U411" s="8">
        <f t="shared" si="68"/>
        <v>28.841666666666669</v>
      </c>
      <c r="V411" s="8">
        <f t="shared" si="69"/>
        <v>28.912500000000001</v>
      </c>
    </row>
    <row r="412" spans="1:22" ht="13.5" x14ac:dyDescent="0.25">
      <c r="A412" s="3">
        <f>RSI!A412</f>
        <v>42605</v>
      </c>
      <c r="B412" s="2">
        <f>RSI!B412</f>
        <v>4.0069999999999997</v>
      </c>
      <c r="C412" s="2">
        <f>RSI!I412</f>
        <v>59.080839651173896</v>
      </c>
      <c r="D412" s="2">
        <f>MACD!E412</f>
        <v>2.7791454135514648E-2</v>
      </c>
      <c r="E412" s="2">
        <f>MACD!F412</f>
        <v>5.0902557158750434E-3</v>
      </c>
      <c r="F412" s="2">
        <f>'Moving Avg'!D412</f>
        <v>4.01</v>
      </c>
      <c r="G412" s="2">
        <f>'Moving Avg'!F412</f>
        <v>4.01572</v>
      </c>
      <c r="H412" s="2">
        <f>'Moving Avg'!G412</f>
        <v>3.824653999999998</v>
      </c>
      <c r="I412" s="2">
        <f>'Moving Avg'!H412</f>
        <v>3.6792410000000024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  <c r="M412" s="8">
        <f t="shared" si="63"/>
        <v>50</v>
      </c>
      <c r="N412" s="8">
        <f t="shared" si="60"/>
        <v>0</v>
      </c>
      <c r="O412" s="8">
        <f t="shared" si="61"/>
        <v>50</v>
      </c>
      <c r="P412" s="8">
        <f t="shared" si="62"/>
        <v>16.5</v>
      </c>
      <c r="Q412" s="9">
        <f t="shared" si="64"/>
        <v>27.475000000000001</v>
      </c>
      <c r="R412" s="9">
        <f t="shared" si="65"/>
        <v>31.625</v>
      </c>
      <c r="S412" s="9">
        <f t="shared" si="66"/>
        <v>27.425000000000001</v>
      </c>
      <c r="T412" s="9">
        <f t="shared" si="67"/>
        <v>29.125</v>
      </c>
      <c r="U412" s="8">
        <f t="shared" si="68"/>
        <v>28.841666666666669</v>
      </c>
      <c r="V412" s="8">
        <f t="shared" si="69"/>
        <v>28.912500000000001</v>
      </c>
    </row>
    <row r="413" spans="1:22" ht="13.5" x14ac:dyDescent="0.25">
      <c r="A413" s="3">
        <f>RSI!A413</f>
        <v>42606</v>
      </c>
      <c r="B413" s="2">
        <f>RSI!B413</f>
        <v>3.9992999999999999</v>
      </c>
      <c r="C413" s="2">
        <f>RSI!I413</f>
        <v>57.172985163915442</v>
      </c>
      <c r="D413" s="2">
        <f>MACD!E413</f>
        <v>3.2957391475601394E-2</v>
      </c>
      <c r="E413" s="2">
        <f>MACD!F413</f>
        <v>1.0663682867820315E-2</v>
      </c>
      <c r="F413" s="2">
        <f>'Moving Avg'!D413</f>
        <v>4.0038999999999998</v>
      </c>
      <c r="G413" s="2">
        <f>'Moving Avg'!F413</f>
        <v>4.01762</v>
      </c>
      <c r="H413" s="2">
        <f>'Moving Avg'!G413</f>
        <v>3.835207999999998</v>
      </c>
      <c r="I413" s="2">
        <f>'Moving Avg'!H413</f>
        <v>3.6810805000000015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  <c r="M413" s="8">
        <f t="shared" si="63"/>
        <v>50</v>
      </c>
      <c r="N413" s="8">
        <f t="shared" si="60"/>
        <v>0</v>
      </c>
      <c r="O413" s="8">
        <f t="shared" si="61"/>
        <v>50</v>
      </c>
      <c r="P413" s="8">
        <f t="shared" si="62"/>
        <v>16.5</v>
      </c>
      <c r="Q413" s="9">
        <f t="shared" si="64"/>
        <v>27.475000000000001</v>
      </c>
      <c r="R413" s="9">
        <f t="shared" si="65"/>
        <v>31.625</v>
      </c>
      <c r="S413" s="9">
        <f t="shared" si="66"/>
        <v>27.425000000000001</v>
      </c>
      <c r="T413" s="9">
        <f t="shared" si="67"/>
        <v>29.125</v>
      </c>
      <c r="U413" s="8">
        <f t="shared" si="68"/>
        <v>28.841666666666669</v>
      </c>
      <c r="V413" s="8">
        <f t="shared" si="69"/>
        <v>28.912500000000001</v>
      </c>
    </row>
    <row r="414" spans="1:22" ht="13.5" x14ac:dyDescent="0.25">
      <c r="A414" s="3">
        <f>RSI!A414</f>
        <v>42607</v>
      </c>
      <c r="B414" s="2">
        <f>RSI!B414</f>
        <v>3.9992999999999999</v>
      </c>
      <c r="C414" s="2">
        <f>RSI!I414</f>
        <v>57.172985163915449</v>
      </c>
      <c r="D414" s="2">
        <f>MACD!E414</f>
        <v>3.715113279361093E-2</v>
      </c>
      <c r="E414" s="2">
        <f>MACD!F414</f>
        <v>1.5961172852978441E-2</v>
      </c>
      <c r="F414" s="2">
        <f>'Moving Avg'!D414</f>
        <v>4.0008399999999993</v>
      </c>
      <c r="G414" s="2">
        <f>'Moving Avg'!F414</f>
        <v>4.0195200000000009</v>
      </c>
      <c r="H414" s="2">
        <f>'Moving Avg'!G414</f>
        <v>3.8454699999999984</v>
      </c>
      <c r="I414" s="2">
        <f>'Moving Avg'!H414</f>
        <v>3.6829200000000015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  <c r="M414" s="8">
        <f t="shared" si="63"/>
        <v>50</v>
      </c>
      <c r="N414" s="8">
        <f t="shared" si="60"/>
        <v>0</v>
      </c>
      <c r="O414" s="8">
        <f t="shared" si="61"/>
        <v>50</v>
      </c>
      <c r="P414" s="8">
        <f t="shared" si="62"/>
        <v>16.5</v>
      </c>
      <c r="Q414" s="9">
        <f t="shared" si="64"/>
        <v>27.475000000000001</v>
      </c>
      <c r="R414" s="9">
        <f t="shared" si="65"/>
        <v>31.625</v>
      </c>
      <c r="S414" s="9">
        <f t="shared" si="66"/>
        <v>27.425000000000001</v>
      </c>
      <c r="T414" s="9">
        <f t="shared" si="67"/>
        <v>29.125</v>
      </c>
      <c r="U414" s="8">
        <f t="shared" si="68"/>
        <v>28.841666666666669</v>
      </c>
      <c r="V414" s="8">
        <f t="shared" si="69"/>
        <v>28.912500000000001</v>
      </c>
    </row>
    <row r="415" spans="1:22" ht="13.5" x14ac:dyDescent="0.25">
      <c r="A415" s="3">
        <f>RSI!A415</f>
        <v>42608</v>
      </c>
      <c r="B415" s="2">
        <f>RSI!B415</f>
        <v>4.0145999999999997</v>
      </c>
      <c r="C415" s="2">
        <f>RSI!I415</f>
        <v>60.139276724362304</v>
      </c>
      <c r="D415" s="2">
        <f>MACD!E415</f>
        <v>3.9402056814346498E-2</v>
      </c>
      <c r="E415" s="2">
        <f>MACD!F415</f>
        <v>2.0649349645252051E-2</v>
      </c>
      <c r="F415" s="2">
        <f>'Moving Avg'!D415</f>
        <v>4.0038999999999998</v>
      </c>
      <c r="G415" s="2">
        <f>'Moving Avg'!F415</f>
        <v>4.0202850000000003</v>
      </c>
      <c r="H415" s="2">
        <f>'Moving Avg'!G415</f>
        <v>3.854585999999999</v>
      </c>
      <c r="I415" s="2">
        <f>'Moving Avg'!H415</f>
        <v>3.6850175000000012</v>
      </c>
      <c r="J415" s="6" t="str">
        <f>OBV!F415</f>
        <v>BEARISH</v>
      </c>
      <c r="K415" s="6" t="str">
        <f>OBV!G415</f>
        <v>NEUTRAL</v>
      </c>
      <c r="L415" s="6" t="str">
        <f>OBV!H415</f>
        <v>BEARISH DIVERGENCE</v>
      </c>
      <c r="M415" s="8">
        <f t="shared" si="63"/>
        <v>50</v>
      </c>
      <c r="N415" s="8">
        <f t="shared" si="60"/>
        <v>0</v>
      </c>
      <c r="O415" s="8">
        <f t="shared" si="61"/>
        <v>50</v>
      </c>
      <c r="P415" s="8">
        <f t="shared" si="62"/>
        <v>16.5</v>
      </c>
      <c r="Q415" s="9">
        <f t="shared" si="64"/>
        <v>27.475000000000001</v>
      </c>
      <c r="R415" s="9">
        <f t="shared" si="65"/>
        <v>31.625</v>
      </c>
      <c r="S415" s="9">
        <f t="shared" si="66"/>
        <v>27.425000000000001</v>
      </c>
      <c r="T415" s="9">
        <f t="shared" si="67"/>
        <v>29.125</v>
      </c>
      <c r="U415" s="8">
        <f t="shared" si="68"/>
        <v>28.841666666666669</v>
      </c>
      <c r="V415" s="8">
        <f t="shared" si="69"/>
        <v>28.912500000000001</v>
      </c>
    </row>
    <row r="416" spans="1:22" ht="13.5" x14ac:dyDescent="0.25">
      <c r="A416" s="3">
        <f>RSI!A416</f>
        <v>42611</v>
      </c>
      <c r="B416" s="2">
        <f>RSI!B416</f>
        <v>4.0373999999999999</v>
      </c>
      <c r="C416" s="2">
        <f>RSI!I416</f>
        <v>64.126725793651801</v>
      </c>
      <c r="D416" s="2">
        <f>MACD!E416</f>
        <v>3.8190649060628523E-2</v>
      </c>
      <c r="E416" s="2">
        <f>MACD!F416</f>
        <v>2.4157609528327344E-2</v>
      </c>
      <c r="F416" s="2">
        <f>'Moving Avg'!D416</f>
        <v>4.01152</v>
      </c>
      <c r="G416" s="2">
        <f>'Moving Avg'!F416</f>
        <v>4.0221900000000002</v>
      </c>
      <c r="H416" s="2">
        <f>'Moving Avg'!G416</f>
        <v>3.864157999999998</v>
      </c>
      <c r="I416" s="2">
        <f>'Moving Avg'!H416</f>
        <v>3.6872290000000016</v>
      </c>
      <c r="J416" s="6" t="str">
        <f>OBV!F416</f>
        <v>BULLISH</v>
      </c>
      <c r="K416" s="6" t="str">
        <f>OBV!G416</f>
        <v>WEAK</v>
      </c>
      <c r="L416" s="6" t="str">
        <f>OBV!H416</f>
        <v>CONFIRMED BULLISH</v>
      </c>
      <c r="M416" s="8">
        <f t="shared" si="63"/>
        <v>50</v>
      </c>
      <c r="N416" s="8">
        <f t="shared" si="60"/>
        <v>0</v>
      </c>
      <c r="O416" s="8">
        <f t="shared" si="61"/>
        <v>50</v>
      </c>
      <c r="P416" s="8">
        <f t="shared" si="62"/>
        <v>67</v>
      </c>
      <c r="Q416" s="9">
        <f t="shared" si="64"/>
        <v>35.049999999999997</v>
      </c>
      <c r="R416" s="9">
        <f t="shared" si="65"/>
        <v>44.25</v>
      </c>
      <c r="S416" s="9">
        <f t="shared" si="66"/>
        <v>50.150000000000006</v>
      </c>
      <c r="T416" s="9">
        <f t="shared" si="67"/>
        <v>41.75</v>
      </c>
      <c r="U416" s="8">
        <f t="shared" si="68"/>
        <v>43.15</v>
      </c>
      <c r="V416" s="8">
        <f t="shared" si="69"/>
        <v>42.8</v>
      </c>
    </row>
    <row r="417" spans="1:22" ht="13.5" x14ac:dyDescent="0.25">
      <c r="A417" s="3">
        <f>RSI!A417</f>
        <v>42612</v>
      </c>
      <c r="B417" s="2">
        <f>RSI!B417</f>
        <v>4.0373999999999999</v>
      </c>
      <c r="C417" s="2">
        <f>RSI!I417</f>
        <v>64.126725793651801</v>
      </c>
      <c r="D417" s="2">
        <f>MACD!E417</f>
        <v>3.5637088580529053E-2</v>
      </c>
      <c r="E417" s="2">
        <f>MACD!F417</f>
        <v>2.6453505338767686E-2</v>
      </c>
      <c r="F417" s="2">
        <f>'Moving Avg'!D417</f>
        <v>4.0175999999999998</v>
      </c>
      <c r="G417" s="2">
        <f>'Moving Avg'!F417</f>
        <v>4.025995</v>
      </c>
      <c r="H417" s="2">
        <f>'Moving Avg'!G417</f>
        <v>3.8738759999999983</v>
      </c>
      <c r="I417" s="2">
        <f>'Moving Avg'!H417</f>
        <v>3.6895495000000023</v>
      </c>
      <c r="J417" s="6" t="str">
        <f>OBV!F417</f>
        <v>BULLISH</v>
      </c>
      <c r="K417" s="6" t="str">
        <f>OBV!G417</f>
        <v>WEAK</v>
      </c>
      <c r="L417" s="6" t="str">
        <f>OBV!H417</f>
        <v>CONFIRMED BULLISH</v>
      </c>
      <c r="M417" s="8">
        <f t="shared" si="63"/>
        <v>50</v>
      </c>
      <c r="N417" s="8">
        <f t="shared" si="60"/>
        <v>0</v>
      </c>
      <c r="O417" s="8">
        <f t="shared" si="61"/>
        <v>50</v>
      </c>
      <c r="P417" s="8">
        <f t="shared" si="62"/>
        <v>67</v>
      </c>
      <c r="Q417" s="9">
        <f t="shared" si="64"/>
        <v>35.049999999999997</v>
      </c>
      <c r="R417" s="9">
        <f t="shared" si="65"/>
        <v>44.25</v>
      </c>
      <c r="S417" s="9">
        <f t="shared" si="66"/>
        <v>50.150000000000006</v>
      </c>
      <c r="T417" s="9">
        <f t="shared" si="67"/>
        <v>41.75</v>
      </c>
      <c r="U417" s="8">
        <f t="shared" si="68"/>
        <v>43.15</v>
      </c>
      <c r="V417" s="8">
        <f t="shared" si="69"/>
        <v>42.8</v>
      </c>
    </row>
    <row r="418" spans="1:22" ht="13.5" x14ac:dyDescent="0.25">
      <c r="A418" s="3">
        <f>RSI!A418</f>
        <v>42613</v>
      </c>
      <c r="B418" s="2">
        <f>RSI!B418</f>
        <v>4.0373999999999999</v>
      </c>
      <c r="C418" s="2">
        <f>RSI!I418</f>
        <v>64.126725793651801</v>
      </c>
      <c r="D418" s="2">
        <f>MACD!E418</f>
        <v>3.3143705428536396E-2</v>
      </c>
      <c r="E418" s="2">
        <f>MACD!F418</f>
        <v>2.7791545356721428E-2</v>
      </c>
      <c r="F418" s="2">
        <f>'Moving Avg'!D418</f>
        <v>4.02522</v>
      </c>
      <c r="G418" s="2">
        <f>'Moving Avg'!F418</f>
        <v>4.0279000000000007</v>
      </c>
      <c r="H418" s="2">
        <f>'Moving Avg'!G418</f>
        <v>3.8841739999999989</v>
      </c>
      <c r="I418" s="2">
        <f>'Moving Avg'!H418</f>
        <v>3.6915795000000018</v>
      </c>
      <c r="J418" s="6" t="str">
        <f>OBV!F418</f>
        <v>BULLISH</v>
      </c>
      <c r="K418" s="6" t="str">
        <f>OBV!G418</f>
        <v>WEAK</v>
      </c>
      <c r="L418" s="6" t="str">
        <f>OBV!H418</f>
        <v>CONFIRMED BULLISH</v>
      </c>
      <c r="M418" s="8">
        <f t="shared" si="63"/>
        <v>50</v>
      </c>
      <c r="N418" s="8">
        <f t="shared" si="60"/>
        <v>0</v>
      </c>
      <c r="O418" s="8">
        <f t="shared" si="61"/>
        <v>50</v>
      </c>
      <c r="P418" s="8">
        <f t="shared" si="62"/>
        <v>67</v>
      </c>
      <c r="Q418" s="9">
        <f t="shared" si="64"/>
        <v>35.049999999999997</v>
      </c>
      <c r="R418" s="9">
        <f t="shared" si="65"/>
        <v>44.25</v>
      </c>
      <c r="S418" s="9">
        <f t="shared" si="66"/>
        <v>50.150000000000006</v>
      </c>
      <c r="T418" s="9">
        <f t="shared" si="67"/>
        <v>41.75</v>
      </c>
      <c r="U418" s="8">
        <f t="shared" si="68"/>
        <v>43.15</v>
      </c>
      <c r="V418" s="8">
        <f t="shared" si="69"/>
        <v>42.8</v>
      </c>
    </row>
    <row r="419" spans="1:22" ht="13.5" x14ac:dyDescent="0.25">
      <c r="A419" s="3">
        <f>RSI!A419</f>
        <v>42614</v>
      </c>
      <c r="B419" s="2">
        <f>RSI!B419</f>
        <v>4.1364999999999998</v>
      </c>
      <c r="C419" s="2">
        <f>RSI!I419</f>
        <v>76.751766569423523</v>
      </c>
      <c r="D419" s="2">
        <f>MACD!E419</f>
        <v>2.1046682099441938E-2</v>
      </c>
      <c r="E419" s="2">
        <f>MACD!F419</f>
        <v>2.6442572705265531E-2</v>
      </c>
      <c r="F419" s="2">
        <f>'Moving Avg'!D419</f>
        <v>4.0526600000000004</v>
      </c>
      <c r="G419" s="2">
        <f>'Moving Avg'!F419</f>
        <v>4.0332349999999995</v>
      </c>
      <c r="H419" s="2">
        <f>'Moving Avg'!G419</f>
        <v>3.8973259999999992</v>
      </c>
      <c r="I419" s="2">
        <f>'Moving Avg'!H419</f>
        <v>3.6941050000000017</v>
      </c>
      <c r="J419" s="6" t="str">
        <f>OBV!F419</f>
        <v>BULLISH</v>
      </c>
      <c r="K419" s="6" t="str">
        <f>OBV!G419</f>
        <v>WEAK</v>
      </c>
      <c r="L419" s="6" t="str">
        <f>OBV!H419</f>
        <v>CONFIRMED BULLISH</v>
      </c>
      <c r="M419" s="8">
        <f t="shared" si="63"/>
        <v>0</v>
      </c>
      <c r="N419" s="8">
        <f t="shared" si="60"/>
        <v>45</v>
      </c>
      <c r="O419" s="8">
        <f t="shared" si="61"/>
        <v>50</v>
      </c>
      <c r="P419" s="8">
        <f t="shared" si="62"/>
        <v>67</v>
      </c>
      <c r="Q419" s="9">
        <f t="shared" si="64"/>
        <v>33.299999999999997</v>
      </c>
      <c r="R419" s="9">
        <f t="shared" si="65"/>
        <v>43.25</v>
      </c>
      <c r="S419" s="9">
        <f t="shared" si="66"/>
        <v>49.400000000000006</v>
      </c>
      <c r="T419" s="9">
        <f t="shared" si="67"/>
        <v>40.5</v>
      </c>
      <c r="U419" s="8">
        <f t="shared" si="68"/>
        <v>41.983333333333334</v>
      </c>
      <c r="V419" s="8">
        <f t="shared" si="69"/>
        <v>41.612499999999997</v>
      </c>
    </row>
    <row r="420" spans="1:22" ht="13.5" x14ac:dyDescent="0.25">
      <c r="A420" s="3">
        <f>RSI!A420</f>
        <v>42615</v>
      </c>
      <c r="B420" s="2">
        <f>RSI!B420</f>
        <v>4.1516999999999999</v>
      </c>
      <c r="C420" s="2">
        <f>RSI!I420</f>
        <v>78.028988704318238</v>
      </c>
      <c r="D420" s="2">
        <f>MACD!E420</f>
        <v>6.4601631709555463E-3</v>
      </c>
      <c r="E420" s="2">
        <f>MACD!F420</f>
        <v>2.2446090798403533E-2</v>
      </c>
      <c r="F420" s="2">
        <f>'Moving Avg'!D420</f>
        <v>4.0800799999999997</v>
      </c>
      <c r="G420" s="2">
        <f>'Moving Avg'!F420</f>
        <v>4.0370450000000009</v>
      </c>
      <c r="H420" s="2">
        <f>'Moving Avg'!G420</f>
        <v>3.910056</v>
      </c>
      <c r="I420" s="2">
        <f>'Moving Avg'!H420</f>
        <v>3.6967065000000021</v>
      </c>
      <c r="J420" s="6" t="str">
        <f>OBV!F420</f>
        <v>BULLISH</v>
      </c>
      <c r="K420" s="6" t="str">
        <f>OBV!G420</f>
        <v>WEAK</v>
      </c>
      <c r="L420" s="6" t="str">
        <f>OBV!H420</f>
        <v>CONFIRMED BULLISH</v>
      </c>
      <c r="M420" s="8">
        <f t="shared" si="63"/>
        <v>0</v>
      </c>
      <c r="N420" s="8">
        <f t="shared" si="60"/>
        <v>45</v>
      </c>
      <c r="O420" s="8">
        <f t="shared" si="61"/>
        <v>50</v>
      </c>
      <c r="P420" s="8">
        <f t="shared" si="62"/>
        <v>67</v>
      </c>
      <c r="Q420" s="9">
        <f t="shared" si="64"/>
        <v>33.299999999999997</v>
      </c>
      <c r="R420" s="9">
        <f t="shared" si="65"/>
        <v>43.25</v>
      </c>
      <c r="S420" s="9">
        <f t="shared" si="66"/>
        <v>49.400000000000006</v>
      </c>
      <c r="T420" s="9">
        <f t="shared" si="67"/>
        <v>40.5</v>
      </c>
      <c r="U420" s="8">
        <f t="shared" si="68"/>
        <v>41.983333333333334</v>
      </c>
      <c r="V420" s="8">
        <f t="shared" si="69"/>
        <v>41.612499999999997</v>
      </c>
    </row>
    <row r="421" spans="1:22" ht="13.5" x14ac:dyDescent="0.25">
      <c r="A421" s="3">
        <f>RSI!A421</f>
        <v>42618</v>
      </c>
      <c r="B421" s="2">
        <f>RSI!B421</f>
        <v>4.1669</v>
      </c>
      <c r="C421" s="2">
        <f>RSI!I421</f>
        <v>79.256280399663666</v>
      </c>
      <c r="D421" s="2">
        <f>MACD!E421</f>
        <v>-7.9043193305192716E-3</v>
      </c>
      <c r="E421" s="2">
        <f>MACD!F421</f>
        <v>1.6376008772618973E-2</v>
      </c>
      <c r="F421" s="2">
        <f>'Moving Avg'!D421</f>
        <v>4.1059799999999997</v>
      </c>
      <c r="G421" s="2">
        <f>'Moving Avg'!F421</f>
        <v>4.04352</v>
      </c>
      <c r="H421" s="2">
        <f>'Moving Avg'!G421</f>
        <v>3.92367</v>
      </c>
      <c r="I421" s="2">
        <f>'Moving Avg'!H421</f>
        <v>3.6994205000000022</v>
      </c>
      <c r="J421" s="6" t="str">
        <f>OBV!F421</f>
        <v>BULLISH</v>
      </c>
      <c r="K421" s="6" t="str">
        <f>OBV!G421</f>
        <v>WEAK</v>
      </c>
      <c r="L421" s="6" t="str">
        <f>OBV!H421</f>
        <v>CONFIRMED BULLISH</v>
      </c>
      <c r="M421" s="8">
        <f t="shared" si="63"/>
        <v>0</v>
      </c>
      <c r="N421" s="8">
        <f t="shared" si="60"/>
        <v>100</v>
      </c>
      <c r="O421" s="8">
        <f t="shared" si="61"/>
        <v>50</v>
      </c>
      <c r="P421" s="8">
        <f t="shared" si="62"/>
        <v>67</v>
      </c>
      <c r="Q421" s="9">
        <f t="shared" si="64"/>
        <v>52.55</v>
      </c>
      <c r="R421" s="9">
        <f t="shared" si="65"/>
        <v>54.25</v>
      </c>
      <c r="S421" s="9">
        <f t="shared" si="66"/>
        <v>57.650000000000006</v>
      </c>
      <c r="T421" s="9">
        <f t="shared" si="67"/>
        <v>54.25</v>
      </c>
      <c r="U421" s="8">
        <f t="shared" si="68"/>
        <v>54.816666666666663</v>
      </c>
      <c r="V421" s="8">
        <f t="shared" si="69"/>
        <v>54.674999999999997</v>
      </c>
    </row>
    <row r="422" spans="1:22" ht="13.5" x14ac:dyDescent="0.25">
      <c r="A422" s="3">
        <f>RSI!A422</f>
        <v>42619</v>
      </c>
      <c r="B422" s="2">
        <f>RSI!B422</f>
        <v>4.2279</v>
      </c>
      <c r="C422" s="2">
        <f>RSI!I422</f>
        <v>83.290294967124382</v>
      </c>
      <c r="D422" s="2">
        <f>MACD!E422</f>
        <v>-2.4312340443293223E-2</v>
      </c>
      <c r="E422" s="2">
        <f>MACD!F422</f>
        <v>8.2383389294365342E-3</v>
      </c>
      <c r="F422" s="2">
        <f>'Moving Avg'!D422</f>
        <v>4.1440799999999998</v>
      </c>
      <c r="G422" s="2">
        <f>'Moving Avg'!F422</f>
        <v>4.053045</v>
      </c>
      <c r="H422" s="2">
        <f>'Moving Avg'!G422</f>
        <v>3.9377780000000007</v>
      </c>
      <c r="I422" s="2">
        <f>'Moving Avg'!H422</f>
        <v>3.7024395000000023</v>
      </c>
      <c r="J422" s="6" t="str">
        <f>OBV!F422</f>
        <v>BULLISH</v>
      </c>
      <c r="K422" s="6" t="str">
        <f>OBV!G422</f>
        <v>WEAK</v>
      </c>
      <c r="L422" s="6" t="str">
        <f>OBV!H422</f>
        <v>CONFIRMED BULLISH</v>
      </c>
      <c r="M422" s="8">
        <f t="shared" si="63"/>
        <v>0</v>
      </c>
      <c r="N422" s="8">
        <f t="shared" si="60"/>
        <v>100</v>
      </c>
      <c r="O422" s="8">
        <f t="shared" si="61"/>
        <v>50</v>
      </c>
      <c r="P422" s="8">
        <f t="shared" si="62"/>
        <v>67</v>
      </c>
      <c r="Q422" s="9">
        <f t="shared" si="64"/>
        <v>52.55</v>
      </c>
      <c r="R422" s="9">
        <f t="shared" si="65"/>
        <v>54.25</v>
      </c>
      <c r="S422" s="9">
        <f t="shared" si="66"/>
        <v>57.650000000000006</v>
      </c>
      <c r="T422" s="9">
        <f t="shared" si="67"/>
        <v>54.25</v>
      </c>
      <c r="U422" s="8">
        <f t="shared" si="68"/>
        <v>54.816666666666663</v>
      </c>
      <c r="V422" s="8">
        <f t="shared" si="69"/>
        <v>54.674999999999997</v>
      </c>
    </row>
    <row r="423" spans="1:22" ht="13.5" x14ac:dyDescent="0.25">
      <c r="A423" s="3">
        <f>RSI!A423</f>
        <v>42620</v>
      </c>
      <c r="B423" s="2">
        <f>RSI!B423</f>
        <v>4.2050000000000001</v>
      </c>
      <c r="C423" s="2">
        <f>RSI!I423</f>
        <v>77.219207372099575</v>
      </c>
      <c r="D423" s="2">
        <f>MACD!E423</f>
        <v>-3.8896261936853804E-2</v>
      </c>
      <c r="E423" s="2">
        <f>MACD!F423</f>
        <v>-1.1885812438215335E-3</v>
      </c>
      <c r="F423" s="2">
        <f>'Moving Avg'!D423</f>
        <v>4.1776</v>
      </c>
      <c r="G423" s="2">
        <f>'Moving Avg'!F423</f>
        <v>4.0610400000000002</v>
      </c>
      <c r="H423" s="2">
        <f>'Moving Avg'!G423</f>
        <v>3.9514280000000008</v>
      </c>
      <c r="I423" s="2">
        <f>'Moving Avg'!H423</f>
        <v>3.7054890000000023</v>
      </c>
      <c r="J423" s="6" t="str">
        <f>OBV!F423</f>
        <v>BULLISH</v>
      </c>
      <c r="K423" s="6" t="str">
        <f>OBV!G423</f>
        <v>WEAK</v>
      </c>
      <c r="L423" s="6" t="str">
        <f>OBV!H423</f>
        <v>CONFIRMED BULLISH</v>
      </c>
      <c r="M423" s="8">
        <f t="shared" si="63"/>
        <v>0</v>
      </c>
      <c r="N423" s="8">
        <f t="shared" si="60"/>
        <v>100</v>
      </c>
      <c r="O423" s="8">
        <f t="shared" si="61"/>
        <v>50</v>
      </c>
      <c r="P423" s="8">
        <f t="shared" si="62"/>
        <v>67</v>
      </c>
      <c r="Q423" s="9">
        <f t="shared" si="64"/>
        <v>52.55</v>
      </c>
      <c r="R423" s="9">
        <f t="shared" si="65"/>
        <v>54.25</v>
      </c>
      <c r="S423" s="9">
        <f t="shared" si="66"/>
        <v>57.650000000000006</v>
      </c>
      <c r="T423" s="9">
        <f t="shared" si="67"/>
        <v>54.25</v>
      </c>
      <c r="U423" s="8">
        <f t="shared" si="68"/>
        <v>54.816666666666663</v>
      </c>
      <c r="V423" s="8">
        <f t="shared" si="69"/>
        <v>54.674999999999997</v>
      </c>
    </row>
    <row r="424" spans="1:22" ht="13.5" x14ac:dyDescent="0.25">
      <c r="A424" s="3">
        <f>RSI!A424</f>
        <v>42621</v>
      </c>
      <c r="B424" s="2">
        <f>RSI!B424</f>
        <v>4.2431000000000001</v>
      </c>
      <c r="C424" s="2">
        <f>RSI!I424</f>
        <v>79.850721871372798</v>
      </c>
      <c r="D424" s="2">
        <f>MACD!E424</f>
        <v>-5.504553077725749E-2</v>
      </c>
      <c r="E424" s="2">
        <f>MACD!F424</f>
        <v>-1.1959971150508725E-2</v>
      </c>
      <c r="F424" s="2">
        <f>'Moving Avg'!D424</f>
        <v>4.1989199999999993</v>
      </c>
      <c r="G424" s="2">
        <f>'Moving Avg'!F424</f>
        <v>4.0709399999999993</v>
      </c>
      <c r="H424" s="2">
        <f>'Moving Avg'!G424</f>
        <v>3.9658400000000014</v>
      </c>
      <c r="I424" s="2">
        <f>'Moving Avg'!H424</f>
        <v>3.7087655000000024</v>
      </c>
      <c r="J424" s="6" t="str">
        <f>OBV!F424</f>
        <v>BULLISH</v>
      </c>
      <c r="K424" s="6" t="str">
        <f>OBV!G424</f>
        <v>WEAK</v>
      </c>
      <c r="L424" s="6" t="str">
        <f>OBV!H424</f>
        <v>CONFIRMED BULLISH</v>
      </c>
      <c r="M424" s="8">
        <f t="shared" si="63"/>
        <v>0</v>
      </c>
      <c r="N424" s="8">
        <f t="shared" si="60"/>
        <v>100</v>
      </c>
      <c r="O424" s="8">
        <f t="shared" si="61"/>
        <v>50</v>
      </c>
      <c r="P424" s="8">
        <f t="shared" si="62"/>
        <v>67</v>
      </c>
      <c r="Q424" s="9">
        <f t="shared" si="64"/>
        <v>52.55</v>
      </c>
      <c r="R424" s="9">
        <f t="shared" si="65"/>
        <v>54.25</v>
      </c>
      <c r="S424" s="9">
        <f t="shared" si="66"/>
        <v>57.650000000000006</v>
      </c>
      <c r="T424" s="9">
        <f t="shared" si="67"/>
        <v>54.25</v>
      </c>
      <c r="U424" s="8">
        <f t="shared" si="68"/>
        <v>54.816666666666663</v>
      </c>
      <c r="V424" s="8">
        <f t="shared" si="69"/>
        <v>54.674999999999997</v>
      </c>
    </row>
    <row r="425" spans="1:22" ht="13.5" x14ac:dyDescent="0.25">
      <c r="A425" s="3">
        <f>RSI!A425</f>
        <v>42622</v>
      </c>
      <c r="B425" s="2">
        <f>RSI!B425</f>
        <v>4.2584</v>
      </c>
      <c r="C425" s="2">
        <f>RSI!I425</f>
        <v>80.80940800792213</v>
      </c>
      <c r="D425" s="2">
        <f>MACD!E425</f>
        <v>-6.8628627096351202E-2</v>
      </c>
      <c r="E425" s="2">
        <f>MACD!F425</f>
        <v>-2.3293702339677223E-2</v>
      </c>
      <c r="F425" s="2">
        <f>'Moving Avg'!D425</f>
        <v>4.2202600000000006</v>
      </c>
      <c r="G425" s="2">
        <f>'Moving Avg'!F425</f>
        <v>4.0816049999999988</v>
      </c>
      <c r="H425" s="2">
        <f>'Moving Avg'!G425</f>
        <v>3.9798320000000014</v>
      </c>
      <c r="I425" s="2">
        <f>'Moving Avg'!H425</f>
        <v>3.712118500000003</v>
      </c>
      <c r="J425" s="6" t="str">
        <f>OBV!F425</f>
        <v>BULLISH</v>
      </c>
      <c r="K425" s="6" t="str">
        <f>OBV!G425</f>
        <v>WEAK</v>
      </c>
      <c r="L425" s="6" t="str">
        <f>OBV!H425</f>
        <v>CONFIRMED BULLISH</v>
      </c>
      <c r="M425" s="8">
        <f t="shared" si="63"/>
        <v>0</v>
      </c>
      <c r="N425" s="8">
        <f t="shared" si="60"/>
        <v>100</v>
      </c>
      <c r="O425" s="8">
        <f t="shared" si="61"/>
        <v>50</v>
      </c>
      <c r="P425" s="8">
        <f t="shared" si="62"/>
        <v>67</v>
      </c>
      <c r="Q425" s="9">
        <f t="shared" si="64"/>
        <v>52.55</v>
      </c>
      <c r="R425" s="9">
        <f t="shared" si="65"/>
        <v>54.25</v>
      </c>
      <c r="S425" s="9">
        <f t="shared" si="66"/>
        <v>57.650000000000006</v>
      </c>
      <c r="T425" s="9">
        <f t="shared" si="67"/>
        <v>54.25</v>
      </c>
      <c r="U425" s="8">
        <f t="shared" si="68"/>
        <v>54.816666666666663</v>
      </c>
      <c r="V425" s="8">
        <f t="shared" si="69"/>
        <v>54.674999999999997</v>
      </c>
    </row>
    <row r="426" spans="1:22" ht="13.5" x14ac:dyDescent="0.25">
      <c r="A426" s="3">
        <f>RSI!A426</f>
        <v>42627</v>
      </c>
      <c r="B426" s="2">
        <f>RSI!B426</f>
        <v>4.3193000000000001</v>
      </c>
      <c r="C426" s="2">
        <f>RSI!I426</f>
        <v>84.060331729364208</v>
      </c>
      <c r="D426" s="2">
        <f>MACD!E426</f>
        <v>-8.227032789226385E-2</v>
      </c>
      <c r="E426" s="2">
        <f>MACD!F426</f>
        <v>-3.508902745019455E-2</v>
      </c>
      <c r="F426" s="2">
        <f>'Moving Avg'!D426</f>
        <v>4.2507400000000004</v>
      </c>
      <c r="G426" s="2">
        <f>'Moving Avg'!F426</f>
        <v>4.095699999999999</v>
      </c>
      <c r="H426" s="2">
        <f>'Moving Avg'!G426</f>
        <v>3.9950420000000006</v>
      </c>
      <c r="I426" s="2">
        <f>'Moving Avg'!H426</f>
        <v>3.7158120000000023</v>
      </c>
      <c r="J426" s="6" t="str">
        <f>OBV!F426</f>
        <v>BULLISH</v>
      </c>
      <c r="K426" s="6" t="str">
        <f>OBV!G426</f>
        <v>WEAK</v>
      </c>
      <c r="L426" s="6" t="str">
        <f>OBV!H426</f>
        <v>CONFIRMED BULLISH</v>
      </c>
      <c r="M426" s="8">
        <f t="shared" si="63"/>
        <v>0</v>
      </c>
      <c r="N426" s="8">
        <f t="shared" si="60"/>
        <v>100</v>
      </c>
      <c r="O426" s="8">
        <f t="shared" si="61"/>
        <v>50</v>
      </c>
      <c r="P426" s="8">
        <f t="shared" si="62"/>
        <v>67</v>
      </c>
      <c r="Q426" s="9">
        <f t="shared" si="64"/>
        <v>52.55</v>
      </c>
      <c r="R426" s="9">
        <f t="shared" si="65"/>
        <v>54.25</v>
      </c>
      <c r="S426" s="9">
        <f t="shared" si="66"/>
        <v>57.650000000000006</v>
      </c>
      <c r="T426" s="9">
        <f t="shared" si="67"/>
        <v>54.25</v>
      </c>
      <c r="U426" s="8">
        <f t="shared" si="68"/>
        <v>54.816666666666663</v>
      </c>
      <c r="V426" s="8">
        <f t="shared" si="69"/>
        <v>54.674999999999997</v>
      </c>
    </row>
    <row r="427" spans="1:22" ht="13.5" x14ac:dyDescent="0.25">
      <c r="A427" s="3">
        <f>RSI!A427</f>
        <v>42628</v>
      </c>
      <c r="B427" s="2">
        <f>RSI!B427</f>
        <v>4.3041</v>
      </c>
      <c r="C427" s="2">
        <f>RSI!I427</f>
        <v>80.399476078686092</v>
      </c>
      <c r="D427" s="2">
        <f>MACD!E427</f>
        <v>-9.4107326203679342E-2</v>
      </c>
      <c r="E427" s="2">
        <f>MACD!F427</f>
        <v>-4.6892687200891514E-2</v>
      </c>
      <c r="F427" s="2">
        <f>'Moving Avg'!D427</f>
        <v>4.2659800000000008</v>
      </c>
      <c r="G427" s="2">
        <f>'Moving Avg'!F427</f>
        <v>4.1094149999999994</v>
      </c>
      <c r="H427" s="2">
        <f>'Moving Avg'!G427</f>
        <v>4.0093680000000012</v>
      </c>
      <c r="I427" s="2">
        <f>'Moving Avg'!H427</f>
        <v>3.7190665000000025</v>
      </c>
      <c r="J427" s="6" t="str">
        <f>OBV!F427</f>
        <v>BULLISH</v>
      </c>
      <c r="K427" s="6" t="str">
        <f>OBV!G427</f>
        <v>WEAK</v>
      </c>
      <c r="L427" s="6" t="str">
        <f>OBV!H427</f>
        <v>CONFIRMED BULLISH</v>
      </c>
      <c r="M427" s="8">
        <f t="shared" si="63"/>
        <v>0</v>
      </c>
      <c r="N427" s="8">
        <f t="shared" si="60"/>
        <v>100</v>
      </c>
      <c r="O427" s="8">
        <f t="shared" si="61"/>
        <v>50</v>
      </c>
      <c r="P427" s="8">
        <f t="shared" si="62"/>
        <v>67</v>
      </c>
      <c r="Q427" s="9">
        <f t="shared" si="64"/>
        <v>52.55</v>
      </c>
      <c r="R427" s="9">
        <f t="shared" si="65"/>
        <v>54.25</v>
      </c>
      <c r="S427" s="9">
        <f t="shared" si="66"/>
        <v>57.650000000000006</v>
      </c>
      <c r="T427" s="9">
        <f t="shared" si="67"/>
        <v>54.25</v>
      </c>
      <c r="U427" s="8">
        <f t="shared" si="68"/>
        <v>54.816666666666663</v>
      </c>
      <c r="V427" s="8">
        <f t="shared" si="69"/>
        <v>54.674999999999997</v>
      </c>
    </row>
    <row r="428" spans="1:22" ht="13.5" x14ac:dyDescent="0.25">
      <c r="A428" s="3">
        <f>RSI!A428</f>
        <v>42629</v>
      </c>
      <c r="B428" s="2">
        <f>RSI!B428</f>
        <v>4.3802000000000003</v>
      </c>
      <c r="C428" s="2">
        <f>RSI!I428</f>
        <v>84.126693029118684</v>
      </c>
      <c r="D428" s="2">
        <f>MACD!E428</f>
        <v>-0.1109852328442047</v>
      </c>
      <c r="E428" s="2">
        <f>MACD!F428</f>
        <v>-5.9711196329554156E-2</v>
      </c>
      <c r="F428" s="2">
        <f>'Moving Avg'!D428</f>
        <v>4.3010199999999994</v>
      </c>
      <c r="G428" s="2">
        <f>'Moving Avg'!F428</f>
        <v>4.1269349999999996</v>
      </c>
      <c r="H428" s="2">
        <f>'Moving Avg'!G428</f>
        <v>4.0246340000000016</v>
      </c>
      <c r="I428" s="2">
        <f>'Moving Avg'!H428</f>
        <v>3.7230285000000021</v>
      </c>
      <c r="J428" s="6" t="str">
        <f>OBV!F428</f>
        <v>BULLISH</v>
      </c>
      <c r="K428" s="6" t="str">
        <f>OBV!G428</f>
        <v>WEAK</v>
      </c>
      <c r="L428" s="6" t="str">
        <f>OBV!H428</f>
        <v>CONFIRMED BULLISH</v>
      </c>
      <c r="M428" s="8">
        <f t="shared" si="63"/>
        <v>0</v>
      </c>
      <c r="N428" s="8">
        <f t="shared" si="60"/>
        <v>100</v>
      </c>
      <c r="O428" s="8">
        <f t="shared" si="61"/>
        <v>50</v>
      </c>
      <c r="P428" s="8">
        <f t="shared" si="62"/>
        <v>67</v>
      </c>
      <c r="Q428" s="9">
        <f t="shared" si="64"/>
        <v>52.55</v>
      </c>
      <c r="R428" s="9">
        <f t="shared" si="65"/>
        <v>54.25</v>
      </c>
      <c r="S428" s="9">
        <f t="shared" si="66"/>
        <v>57.650000000000006</v>
      </c>
      <c r="T428" s="9">
        <f t="shared" si="67"/>
        <v>54.25</v>
      </c>
      <c r="U428" s="8">
        <f t="shared" si="68"/>
        <v>54.816666666666663</v>
      </c>
      <c r="V428" s="8">
        <f t="shared" si="69"/>
        <v>54.674999999999997</v>
      </c>
    </row>
    <row r="429" spans="1:22" ht="13.5" x14ac:dyDescent="0.25">
      <c r="A429" s="3">
        <f>RSI!A429</f>
        <v>42632</v>
      </c>
      <c r="B429" s="2">
        <f>RSI!B429</f>
        <v>4.4412000000000003</v>
      </c>
      <c r="C429" s="2">
        <f>RSI!I429</f>
        <v>86.36492185749799</v>
      </c>
      <c r="D429" s="2">
        <f>MACD!E429</f>
        <v>-0.11612279237345735</v>
      </c>
      <c r="E429" s="2">
        <f>MACD!F429</f>
        <v>-7.09935155383348E-2</v>
      </c>
      <c r="F429" s="2">
        <f>'Moving Avg'!D429</f>
        <v>4.3406400000000005</v>
      </c>
      <c r="G429" s="2">
        <f>'Moving Avg'!F429</f>
        <v>4.1482649999999994</v>
      </c>
      <c r="H429" s="2">
        <f>'Moving Avg'!G429</f>
        <v>4.0391080000000015</v>
      </c>
      <c r="I429" s="2">
        <f>'Moving Avg'!H429</f>
        <v>3.7264965000000019</v>
      </c>
      <c r="J429" s="6" t="str">
        <f>OBV!F429</f>
        <v>BULLISH</v>
      </c>
      <c r="K429" s="6" t="str">
        <f>OBV!G429</f>
        <v>WEAK</v>
      </c>
      <c r="L429" s="6" t="str">
        <f>OBV!H429</f>
        <v>CONFIRMED BULLISH</v>
      </c>
      <c r="M429" s="8">
        <f t="shared" si="63"/>
        <v>0</v>
      </c>
      <c r="N429" s="8">
        <f t="shared" si="60"/>
        <v>100</v>
      </c>
      <c r="O429" s="8">
        <f t="shared" si="61"/>
        <v>50</v>
      </c>
      <c r="P429" s="8">
        <f t="shared" si="62"/>
        <v>67</v>
      </c>
      <c r="Q429" s="9">
        <f t="shared" si="64"/>
        <v>52.55</v>
      </c>
      <c r="R429" s="9">
        <f t="shared" si="65"/>
        <v>54.25</v>
      </c>
      <c r="S429" s="9">
        <f t="shared" si="66"/>
        <v>57.650000000000006</v>
      </c>
      <c r="T429" s="9">
        <f t="shared" si="67"/>
        <v>54.25</v>
      </c>
      <c r="U429" s="8">
        <f t="shared" si="68"/>
        <v>54.816666666666663</v>
      </c>
      <c r="V429" s="8">
        <f t="shared" si="69"/>
        <v>54.674999999999997</v>
      </c>
    </row>
    <row r="430" spans="1:22" ht="13.5" x14ac:dyDescent="0.25">
      <c r="A430" s="3">
        <f>RSI!A430</f>
        <v>42633</v>
      </c>
      <c r="B430" s="2">
        <f>RSI!B430</f>
        <v>4.5401999999999996</v>
      </c>
      <c r="C430" s="2">
        <f>RSI!I430</f>
        <v>89.060861844296284</v>
      </c>
      <c r="D430" s="2">
        <f>MACD!E430</f>
        <v>-0.12729184565280338</v>
      </c>
      <c r="E430" s="2">
        <f>MACD!F430</f>
        <v>-8.2253181561228517E-2</v>
      </c>
      <c r="F430" s="2">
        <f>'Moving Avg'!D430</f>
        <v>4.3970000000000002</v>
      </c>
      <c r="G430" s="2">
        <f>'Moving Avg'!F430</f>
        <v>4.1753099999999996</v>
      </c>
      <c r="H430" s="2">
        <f>'Moving Avg'!G430</f>
        <v>4.055562000000001</v>
      </c>
      <c r="I430" s="2">
        <f>'Moving Avg'!H430</f>
        <v>3.7304595000000011</v>
      </c>
      <c r="J430" s="6" t="str">
        <f>OBV!F430</f>
        <v>BULLISH</v>
      </c>
      <c r="K430" s="6" t="str">
        <f>OBV!G430</f>
        <v>WEAK</v>
      </c>
      <c r="L430" s="6" t="str">
        <f>OBV!H430</f>
        <v>CONFIRMED BULLISH</v>
      </c>
      <c r="M430" s="8">
        <f t="shared" si="63"/>
        <v>0</v>
      </c>
      <c r="N430" s="8">
        <f t="shared" si="60"/>
        <v>100</v>
      </c>
      <c r="O430" s="8">
        <f t="shared" si="61"/>
        <v>50</v>
      </c>
      <c r="P430" s="8">
        <f t="shared" si="62"/>
        <v>67</v>
      </c>
      <c r="Q430" s="9">
        <f t="shared" si="64"/>
        <v>52.55</v>
      </c>
      <c r="R430" s="9">
        <f t="shared" si="65"/>
        <v>54.25</v>
      </c>
      <c r="S430" s="9">
        <f t="shared" si="66"/>
        <v>57.650000000000006</v>
      </c>
      <c r="T430" s="9">
        <f t="shared" si="67"/>
        <v>54.25</v>
      </c>
      <c r="U430" s="8">
        <f t="shared" si="68"/>
        <v>54.816666666666663</v>
      </c>
      <c r="V430" s="8">
        <f t="shared" si="69"/>
        <v>54.674999999999997</v>
      </c>
    </row>
    <row r="431" spans="1:22" ht="13.5" x14ac:dyDescent="0.25">
      <c r="A431" s="3">
        <f>RSI!A431</f>
        <v>42634</v>
      </c>
      <c r="B431" s="2">
        <f>RSI!B431</f>
        <v>4.4869000000000003</v>
      </c>
      <c r="C431" s="2">
        <f>RSI!I431</f>
        <v>79.901140433706445</v>
      </c>
      <c r="D431" s="2">
        <f>MACD!E431</f>
        <v>-0.13273264983858457</v>
      </c>
      <c r="E431" s="2">
        <f>MACD!F431</f>
        <v>-9.234907521669973E-2</v>
      </c>
      <c r="F431" s="2">
        <f>'Moving Avg'!D431</f>
        <v>4.4305199999999996</v>
      </c>
      <c r="G431" s="2">
        <f>'Moving Avg'!F431</f>
        <v>4.1996899999999995</v>
      </c>
      <c r="H431" s="2">
        <f>'Moving Avg'!G431</f>
        <v>4.0698840000000009</v>
      </c>
      <c r="I431" s="2">
        <f>'Moving Avg'!H431</f>
        <v>3.7341925000000016</v>
      </c>
      <c r="J431" s="6" t="str">
        <f>OBV!F431</f>
        <v>BULLISH</v>
      </c>
      <c r="K431" s="6" t="str">
        <f>OBV!G431</f>
        <v>WEAK</v>
      </c>
      <c r="L431" s="6" t="str">
        <f>OBV!H431</f>
        <v>CONFIRMED BULLISH</v>
      </c>
      <c r="M431" s="8">
        <f t="shared" si="63"/>
        <v>0</v>
      </c>
      <c r="N431" s="8">
        <f t="shared" si="60"/>
        <v>100</v>
      </c>
      <c r="O431" s="8">
        <f t="shared" si="61"/>
        <v>50</v>
      </c>
      <c r="P431" s="8">
        <f t="shared" si="62"/>
        <v>67</v>
      </c>
      <c r="Q431" s="9">
        <f t="shared" si="64"/>
        <v>52.55</v>
      </c>
      <c r="R431" s="9">
        <f t="shared" si="65"/>
        <v>54.25</v>
      </c>
      <c r="S431" s="9">
        <f t="shared" si="66"/>
        <v>57.650000000000006</v>
      </c>
      <c r="T431" s="9">
        <f t="shared" si="67"/>
        <v>54.25</v>
      </c>
      <c r="U431" s="8">
        <f t="shared" si="68"/>
        <v>54.816666666666663</v>
      </c>
      <c r="V431" s="8">
        <f t="shared" si="69"/>
        <v>54.674999999999997</v>
      </c>
    </row>
    <row r="432" spans="1:22" ht="13.5" x14ac:dyDescent="0.25">
      <c r="A432" s="3">
        <f>RSI!A432</f>
        <v>42635</v>
      </c>
      <c r="B432" s="2">
        <f>RSI!B432</f>
        <v>4.4869000000000003</v>
      </c>
      <c r="C432" s="2">
        <f>RSI!I432</f>
        <v>79.901140433706445</v>
      </c>
      <c r="D432" s="2">
        <f>MACD!E432</f>
        <v>-0.12974487363270271</v>
      </c>
      <c r="E432" s="2">
        <f>MACD!F432</f>
        <v>-9.9828234899900337E-2</v>
      </c>
      <c r="F432" s="2">
        <f>'Moving Avg'!D432</f>
        <v>4.4670800000000002</v>
      </c>
      <c r="G432" s="2">
        <f>'Moving Avg'!F432</f>
        <v>4.2236849999999997</v>
      </c>
      <c r="H432" s="2">
        <f>'Moving Avg'!G432</f>
        <v>4.0822260000000012</v>
      </c>
      <c r="I432" s="2">
        <f>'Moving Avg'!H432</f>
        <v>3.737998000000001</v>
      </c>
      <c r="J432" s="6" t="str">
        <f>OBV!F432</f>
        <v>BULLISH</v>
      </c>
      <c r="K432" s="6" t="str">
        <f>OBV!G432</f>
        <v>WEAK</v>
      </c>
      <c r="L432" s="6" t="str">
        <f>OBV!H432</f>
        <v>CONFIRMED BULLISH</v>
      </c>
      <c r="M432" s="8">
        <f t="shared" si="63"/>
        <v>0</v>
      </c>
      <c r="N432" s="8">
        <f t="shared" si="60"/>
        <v>100</v>
      </c>
      <c r="O432" s="8">
        <f t="shared" si="61"/>
        <v>50</v>
      </c>
      <c r="P432" s="8">
        <f t="shared" si="62"/>
        <v>67</v>
      </c>
      <c r="Q432" s="9">
        <f t="shared" si="64"/>
        <v>52.55</v>
      </c>
      <c r="R432" s="9">
        <f t="shared" si="65"/>
        <v>54.25</v>
      </c>
      <c r="S432" s="9">
        <f t="shared" si="66"/>
        <v>57.650000000000006</v>
      </c>
      <c r="T432" s="9">
        <f t="shared" si="67"/>
        <v>54.25</v>
      </c>
      <c r="U432" s="8">
        <f t="shared" si="68"/>
        <v>54.816666666666663</v>
      </c>
      <c r="V432" s="8">
        <f t="shared" si="69"/>
        <v>54.674999999999997</v>
      </c>
    </row>
    <row r="433" spans="1:22" ht="13.5" x14ac:dyDescent="0.25">
      <c r="A433" s="3">
        <f>RSI!A433</f>
        <v>42636</v>
      </c>
      <c r="B433" s="2">
        <f>RSI!B433</f>
        <v>4.4412000000000003</v>
      </c>
      <c r="C433" s="2">
        <f>RSI!I433</f>
        <v>72.487727149231219</v>
      </c>
      <c r="D433" s="2">
        <f>MACD!E433</f>
        <v>-0.12901490795991499</v>
      </c>
      <c r="E433" s="2">
        <f>MACD!F433</f>
        <v>-0.10566556951190328</v>
      </c>
      <c r="F433" s="2">
        <f>'Moving Avg'!D433</f>
        <v>4.4792800000000002</v>
      </c>
      <c r="G433" s="2">
        <f>'Moving Avg'!F433</f>
        <v>4.2457799999999999</v>
      </c>
      <c r="H433" s="2">
        <f>'Moving Avg'!G433</f>
        <v>4.0948720000000014</v>
      </c>
      <c r="I433" s="2">
        <f>'Moving Avg'!H433</f>
        <v>3.7420470000000008</v>
      </c>
      <c r="J433" s="6" t="str">
        <f>OBV!F433</f>
        <v>BULLISH</v>
      </c>
      <c r="K433" s="6" t="str">
        <f>OBV!G433</f>
        <v>WEAK</v>
      </c>
      <c r="L433" s="6" t="str">
        <f>OBV!H433</f>
        <v>CONFIRMED BULLISH</v>
      </c>
      <c r="M433" s="8">
        <f t="shared" si="63"/>
        <v>0</v>
      </c>
      <c r="N433" s="8">
        <f t="shared" si="60"/>
        <v>100</v>
      </c>
      <c r="O433" s="8">
        <f t="shared" si="61"/>
        <v>50</v>
      </c>
      <c r="P433" s="8">
        <f t="shared" si="62"/>
        <v>67</v>
      </c>
      <c r="Q433" s="9">
        <f t="shared" si="64"/>
        <v>52.55</v>
      </c>
      <c r="R433" s="9">
        <f t="shared" si="65"/>
        <v>54.25</v>
      </c>
      <c r="S433" s="9">
        <f t="shared" si="66"/>
        <v>57.650000000000006</v>
      </c>
      <c r="T433" s="9">
        <f t="shared" si="67"/>
        <v>54.25</v>
      </c>
      <c r="U433" s="8">
        <f t="shared" si="68"/>
        <v>54.816666666666663</v>
      </c>
      <c r="V433" s="8">
        <f t="shared" si="69"/>
        <v>54.674999999999997</v>
      </c>
    </row>
    <row r="434" spans="1:22" ht="13.5" x14ac:dyDescent="0.25">
      <c r="A434" s="3">
        <f>RSI!A434</f>
        <v>42639</v>
      </c>
      <c r="B434" s="2">
        <f>RSI!B434</f>
        <v>4.5326000000000004</v>
      </c>
      <c r="C434" s="2">
        <f>RSI!I434</f>
        <v>77.070026574826912</v>
      </c>
      <c r="D434" s="2">
        <f>MACD!E434</f>
        <v>-0.13057331197172051</v>
      </c>
      <c r="E434" s="2">
        <f>MACD!F434</f>
        <v>-0.11064711800386673</v>
      </c>
      <c r="F434" s="2">
        <f>'Moving Avg'!D434</f>
        <v>4.49756</v>
      </c>
      <c r="G434" s="2">
        <f>'Moving Avg'!F434</f>
        <v>4.2724450000000003</v>
      </c>
      <c r="H434" s="2">
        <f>'Moving Avg'!G434</f>
        <v>4.1078220000000014</v>
      </c>
      <c r="I434" s="2">
        <f>'Moving Avg'!H434</f>
        <v>3.7461170000000008</v>
      </c>
      <c r="J434" s="6" t="str">
        <f>OBV!F434</f>
        <v>BULLISH</v>
      </c>
      <c r="K434" s="6" t="str">
        <f>OBV!G434</f>
        <v>WEAK</v>
      </c>
      <c r="L434" s="6" t="str">
        <f>OBV!H434</f>
        <v>CONFIRMED BULLISH</v>
      </c>
      <c r="M434" s="8">
        <f t="shared" si="63"/>
        <v>0</v>
      </c>
      <c r="N434" s="8">
        <f t="shared" si="60"/>
        <v>45</v>
      </c>
      <c r="O434" s="8">
        <f t="shared" si="61"/>
        <v>50</v>
      </c>
      <c r="P434" s="8">
        <f t="shared" si="62"/>
        <v>67</v>
      </c>
      <c r="Q434" s="9">
        <f t="shared" si="64"/>
        <v>33.299999999999997</v>
      </c>
      <c r="R434" s="9">
        <f t="shared" si="65"/>
        <v>43.25</v>
      </c>
      <c r="S434" s="9">
        <f t="shared" si="66"/>
        <v>49.400000000000006</v>
      </c>
      <c r="T434" s="9">
        <f t="shared" si="67"/>
        <v>40.5</v>
      </c>
      <c r="U434" s="8">
        <f t="shared" si="68"/>
        <v>41.983333333333334</v>
      </c>
      <c r="V434" s="8">
        <f t="shared" si="69"/>
        <v>41.612499999999997</v>
      </c>
    </row>
    <row r="435" spans="1:22" ht="13.5" x14ac:dyDescent="0.25">
      <c r="A435" s="3">
        <f>RSI!A435</f>
        <v>42640</v>
      </c>
      <c r="B435" s="2">
        <f>RSI!B435</f>
        <v>4.5326000000000004</v>
      </c>
      <c r="C435" s="2">
        <f>RSI!I435</f>
        <v>77.070026574826912</v>
      </c>
      <c r="D435" s="2">
        <f>MACD!E435</f>
        <v>-0.13125156796989756</v>
      </c>
      <c r="E435" s="2">
        <f>MACD!F435</f>
        <v>-0.1147680079970729</v>
      </c>
      <c r="F435" s="2">
        <f>'Moving Avg'!D435</f>
        <v>4.4960400000000007</v>
      </c>
      <c r="G435" s="2">
        <f>'Moving Avg'!F435</f>
        <v>4.2983449999999994</v>
      </c>
      <c r="H435" s="2">
        <f>'Moving Avg'!G435</f>
        <v>4.1201620000000014</v>
      </c>
      <c r="I435" s="2">
        <f>'Moving Avg'!H435</f>
        <v>3.7501870000000008</v>
      </c>
      <c r="J435" s="6" t="str">
        <f>OBV!F435</f>
        <v>BEARISH</v>
      </c>
      <c r="K435" s="6" t="str">
        <f>OBV!G435</f>
        <v>WEAK</v>
      </c>
      <c r="L435" s="6" t="str">
        <f>OBV!H435</f>
        <v>CONFIRMED BEARISH</v>
      </c>
      <c r="M435" s="8">
        <f t="shared" si="63"/>
        <v>0</v>
      </c>
      <c r="N435" s="8">
        <f t="shared" si="60"/>
        <v>45</v>
      </c>
      <c r="O435" s="8">
        <f t="shared" si="61"/>
        <v>50</v>
      </c>
      <c r="P435" s="8">
        <f t="shared" si="62"/>
        <v>0</v>
      </c>
      <c r="Q435" s="9">
        <f t="shared" si="64"/>
        <v>23.25</v>
      </c>
      <c r="R435" s="9">
        <f t="shared" si="65"/>
        <v>26.5</v>
      </c>
      <c r="S435" s="9">
        <f t="shared" si="66"/>
        <v>19.25</v>
      </c>
      <c r="T435" s="9">
        <f t="shared" si="67"/>
        <v>23.75</v>
      </c>
      <c r="U435" s="8">
        <f t="shared" si="68"/>
        <v>23</v>
      </c>
      <c r="V435" s="8">
        <f t="shared" si="69"/>
        <v>23.1875</v>
      </c>
    </row>
    <row r="436" spans="1:22" ht="13.5" x14ac:dyDescent="0.25">
      <c r="A436" s="3">
        <f>RSI!A436</f>
        <v>42641</v>
      </c>
      <c r="B436" s="2">
        <f>RSI!B436</f>
        <v>4.5174000000000003</v>
      </c>
      <c r="C436" s="2">
        <f>RSI!I436</f>
        <v>74.671317557477309</v>
      </c>
      <c r="D436" s="2">
        <f>MACD!E436</f>
        <v>-0.12291685038476619</v>
      </c>
      <c r="E436" s="2">
        <f>MACD!F436</f>
        <v>-0.11639777647461157</v>
      </c>
      <c r="F436" s="2">
        <f>'Moving Avg'!D436</f>
        <v>4.5021399999999998</v>
      </c>
      <c r="G436" s="2">
        <f>'Moving Avg'!F436</f>
        <v>4.3223449999999994</v>
      </c>
      <c r="H436" s="2">
        <f>'Moving Avg'!G436</f>
        <v>4.1328080000000016</v>
      </c>
      <c r="I436" s="2">
        <f>'Moving Avg'!H436</f>
        <v>3.7542175000000011</v>
      </c>
      <c r="J436" s="6" t="str">
        <f>OBV!F436</f>
        <v>BEARISH</v>
      </c>
      <c r="K436" s="6" t="str">
        <f>OBV!G436</f>
        <v>STRONG</v>
      </c>
      <c r="L436" s="6" t="str">
        <f>OBV!H436</f>
        <v>BEARISH DIVERGENCE</v>
      </c>
      <c r="M436" s="8">
        <f t="shared" si="63"/>
        <v>0</v>
      </c>
      <c r="N436" s="8">
        <f t="shared" si="60"/>
        <v>45</v>
      </c>
      <c r="O436" s="8">
        <f t="shared" si="61"/>
        <v>50</v>
      </c>
      <c r="P436" s="8">
        <f t="shared" si="62"/>
        <v>33</v>
      </c>
      <c r="Q436" s="9">
        <f t="shared" si="64"/>
        <v>28.2</v>
      </c>
      <c r="R436" s="9">
        <f t="shared" si="65"/>
        <v>34.75</v>
      </c>
      <c r="S436" s="9">
        <f t="shared" si="66"/>
        <v>34.1</v>
      </c>
      <c r="T436" s="9">
        <f t="shared" si="67"/>
        <v>32</v>
      </c>
      <c r="U436" s="8">
        <f t="shared" si="68"/>
        <v>32.35</v>
      </c>
      <c r="V436" s="8">
        <f t="shared" si="69"/>
        <v>32.262500000000003</v>
      </c>
    </row>
    <row r="437" spans="1:22" ht="13.5" x14ac:dyDescent="0.25">
      <c r="A437" s="3">
        <f>RSI!A437</f>
        <v>42642</v>
      </c>
      <c r="B437" s="2">
        <f>RSI!B437</f>
        <v>4.5021000000000004</v>
      </c>
      <c r="C437" s="2">
        <f>RSI!I437</f>
        <v>72.234248996629859</v>
      </c>
      <c r="D437" s="2">
        <f>MACD!E437</f>
        <v>-0.11844871722963735</v>
      </c>
      <c r="E437" s="2">
        <f>MACD!F437</f>
        <v>-0.11680796462561674</v>
      </c>
      <c r="F437" s="2">
        <f>'Moving Avg'!D437</f>
        <v>4.5051800000000002</v>
      </c>
      <c r="G437" s="2">
        <f>'Moving Avg'!F437</f>
        <v>4.34558</v>
      </c>
      <c r="H437" s="2">
        <f>'Moving Avg'!G437</f>
        <v>4.143778000000002</v>
      </c>
      <c r="I437" s="2">
        <f>'Moving Avg'!H437</f>
        <v>3.7582080000000015</v>
      </c>
      <c r="J437" s="6" t="str">
        <f>OBV!F437</f>
        <v>BEARISH</v>
      </c>
      <c r="K437" s="6" t="str">
        <f>OBV!G437</f>
        <v>STRONG</v>
      </c>
      <c r="L437" s="6" t="str">
        <f>OBV!H437</f>
        <v>BEARISH DIVERGENCE</v>
      </c>
      <c r="M437" s="8">
        <f t="shared" si="63"/>
        <v>0</v>
      </c>
      <c r="N437" s="8">
        <f t="shared" si="60"/>
        <v>45</v>
      </c>
      <c r="O437" s="8">
        <f t="shared" si="61"/>
        <v>50</v>
      </c>
      <c r="P437" s="8">
        <f t="shared" si="62"/>
        <v>33</v>
      </c>
      <c r="Q437" s="9">
        <f t="shared" si="64"/>
        <v>28.2</v>
      </c>
      <c r="R437" s="9">
        <f t="shared" si="65"/>
        <v>34.75</v>
      </c>
      <c r="S437" s="9">
        <f t="shared" si="66"/>
        <v>34.1</v>
      </c>
      <c r="T437" s="9">
        <f t="shared" si="67"/>
        <v>32</v>
      </c>
      <c r="U437" s="8">
        <f t="shared" si="68"/>
        <v>32.35</v>
      </c>
      <c r="V437" s="8">
        <f t="shared" si="69"/>
        <v>32.262500000000003</v>
      </c>
    </row>
    <row r="438" spans="1:22" ht="13.5" x14ac:dyDescent="0.25">
      <c r="A438" s="3">
        <f>RSI!A438</f>
        <v>42643</v>
      </c>
      <c r="B438" s="2">
        <f>RSI!B438</f>
        <v>4.5553999999999997</v>
      </c>
      <c r="C438" s="2">
        <f>RSI!I438</f>
        <v>75.263110922447851</v>
      </c>
      <c r="D438" s="2">
        <f>MACD!E438</f>
        <v>-0.10809506627072274</v>
      </c>
      <c r="E438" s="2">
        <f>MACD!F438</f>
        <v>-0.11506538495463794</v>
      </c>
      <c r="F438" s="2">
        <f>'Moving Avg'!D438</f>
        <v>4.5280199999999997</v>
      </c>
      <c r="G438" s="2">
        <f>'Moving Avg'!F438</f>
        <v>4.37148</v>
      </c>
      <c r="H438" s="2">
        <f>'Moving Avg'!G438</f>
        <v>4.155660000000001</v>
      </c>
      <c r="I438" s="2">
        <f>'Moving Avg'!H438</f>
        <v>3.7628280000000012</v>
      </c>
      <c r="J438" s="6" t="str">
        <f>OBV!F438</f>
        <v>BEARISH</v>
      </c>
      <c r="K438" s="6" t="str">
        <f>OBV!G438</f>
        <v>STRONG</v>
      </c>
      <c r="L438" s="6" t="str">
        <f>OBV!H438</f>
        <v>BEARISH DIVERGENCE</v>
      </c>
      <c r="M438" s="8">
        <f t="shared" si="63"/>
        <v>0</v>
      </c>
      <c r="N438" s="8">
        <f t="shared" si="60"/>
        <v>0</v>
      </c>
      <c r="O438" s="8">
        <f t="shared" si="61"/>
        <v>50</v>
      </c>
      <c r="P438" s="8">
        <f t="shared" si="62"/>
        <v>33</v>
      </c>
      <c r="Q438" s="9">
        <f t="shared" si="64"/>
        <v>12.45</v>
      </c>
      <c r="R438" s="9">
        <f t="shared" si="65"/>
        <v>25.75</v>
      </c>
      <c r="S438" s="9">
        <f t="shared" si="66"/>
        <v>27.35</v>
      </c>
      <c r="T438" s="9">
        <f t="shared" si="67"/>
        <v>20.75</v>
      </c>
      <c r="U438" s="8">
        <f t="shared" si="68"/>
        <v>21.850000000000005</v>
      </c>
      <c r="V438" s="8">
        <f t="shared" si="69"/>
        <v>21.575000000000003</v>
      </c>
    </row>
    <row r="439" spans="1:22" ht="13.5" x14ac:dyDescent="0.25">
      <c r="A439" s="3">
        <f>RSI!A439</f>
        <v>42647</v>
      </c>
      <c r="B439" s="2">
        <f>RSI!B439</f>
        <v>4.5477999999999996</v>
      </c>
      <c r="C439" s="2">
        <f>RSI!I439</f>
        <v>74.023148085990101</v>
      </c>
      <c r="D439" s="2">
        <f>MACD!E439</f>
        <v>-9.080038171578142E-2</v>
      </c>
      <c r="E439" s="2">
        <f>MACD!F439</f>
        <v>-0.11021238430686664</v>
      </c>
      <c r="F439" s="2">
        <f>'Moving Avg'!D439</f>
        <v>4.5310600000000001</v>
      </c>
      <c r="G439" s="2">
        <f>'Moving Avg'!F439</f>
        <v>4.3920449999999995</v>
      </c>
      <c r="H439" s="2">
        <f>'Moving Avg'!G439</f>
        <v>4.1672380000000011</v>
      </c>
      <c r="I439" s="2">
        <f>'Moving Avg'!H439</f>
        <v>3.7674100000000017</v>
      </c>
      <c r="J439" s="6" t="str">
        <f>OBV!F439</f>
        <v>BEARISH</v>
      </c>
      <c r="K439" s="6" t="str">
        <f>OBV!G439</f>
        <v>STRONG</v>
      </c>
      <c r="L439" s="6" t="str">
        <f>OBV!H439</f>
        <v>BEARISH DIVERGENCE</v>
      </c>
      <c r="M439" s="8">
        <f t="shared" si="63"/>
        <v>0</v>
      </c>
      <c r="N439" s="8">
        <f t="shared" si="60"/>
        <v>0</v>
      </c>
      <c r="O439" s="8">
        <f t="shared" si="61"/>
        <v>50</v>
      </c>
      <c r="P439" s="8">
        <f t="shared" si="62"/>
        <v>33</v>
      </c>
      <c r="Q439" s="9">
        <f t="shared" si="64"/>
        <v>12.45</v>
      </c>
      <c r="R439" s="9">
        <f t="shared" si="65"/>
        <v>25.75</v>
      </c>
      <c r="S439" s="9">
        <f t="shared" si="66"/>
        <v>27.35</v>
      </c>
      <c r="T439" s="9">
        <f t="shared" si="67"/>
        <v>20.75</v>
      </c>
      <c r="U439" s="8">
        <f t="shared" si="68"/>
        <v>21.850000000000005</v>
      </c>
      <c r="V439" s="8">
        <f t="shared" si="69"/>
        <v>21.575000000000003</v>
      </c>
    </row>
    <row r="440" spans="1:22" ht="13.5" x14ac:dyDescent="0.25">
      <c r="A440" s="3">
        <f>RSI!A440</f>
        <v>42648</v>
      </c>
      <c r="B440" s="2">
        <f>RSI!B440</f>
        <v>4.5631000000000004</v>
      </c>
      <c r="C440" s="2">
        <f>RSI!I440</f>
        <v>74.918995314916742</v>
      </c>
      <c r="D440" s="2">
        <f>MACD!E440</f>
        <v>-6.3333031916715576E-2</v>
      </c>
      <c r="E440" s="2">
        <f>MACD!F440</f>
        <v>-0.10083651382883643</v>
      </c>
      <c r="F440" s="2">
        <f>'Moving Avg'!D440</f>
        <v>4.5371600000000001</v>
      </c>
      <c r="G440" s="2">
        <f>'Moving Avg'!F440</f>
        <v>4.4126150000000006</v>
      </c>
      <c r="H440" s="2">
        <f>'Moving Avg'!G440</f>
        <v>4.1786660000000007</v>
      </c>
      <c r="I440" s="2">
        <f>'Moving Avg'!H440</f>
        <v>3.7721050000000016</v>
      </c>
      <c r="J440" s="6" t="str">
        <f>OBV!F440</f>
        <v>BEARISH</v>
      </c>
      <c r="K440" s="6" t="str">
        <f>OBV!G440</f>
        <v>STRONG</v>
      </c>
      <c r="L440" s="6" t="str">
        <f>OBV!H440</f>
        <v>BEARISH DIVERGENCE</v>
      </c>
      <c r="M440" s="8">
        <f t="shared" si="63"/>
        <v>0</v>
      </c>
      <c r="N440" s="8">
        <f t="shared" si="60"/>
        <v>0</v>
      </c>
      <c r="O440" s="8">
        <f t="shared" si="61"/>
        <v>50</v>
      </c>
      <c r="P440" s="8">
        <f t="shared" si="62"/>
        <v>33</v>
      </c>
      <c r="Q440" s="9">
        <f t="shared" si="64"/>
        <v>12.45</v>
      </c>
      <c r="R440" s="9">
        <f t="shared" si="65"/>
        <v>25.75</v>
      </c>
      <c r="S440" s="9">
        <f t="shared" si="66"/>
        <v>27.35</v>
      </c>
      <c r="T440" s="9">
        <f t="shared" si="67"/>
        <v>20.75</v>
      </c>
      <c r="U440" s="8">
        <f t="shared" si="68"/>
        <v>21.850000000000005</v>
      </c>
      <c r="V440" s="8">
        <f t="shared" si="69"/>
        <v>21.575000000000003</v>
      </c>
    </row>
    <row r="441" spans="1:22" ht="13.5" x14ac:dyDescent="0.25">
      <c r="A441" s="3">
        <f>RSI!A441</f>
        <v>42649</v>
      </c>
      <c r="B441" s="2">
        <f>RSI!B441</f>
        <v>4.5477999999999996</v>
      </c>
      <c r="C441" s="2">
        <f>RSI!I441</f>
        <v>72.236203145180085</v>
      </c>
      <c r="D441" s="2">
        <f>MACD!E441</f>
        <v>-4.8418919887057044E-2</v>
      </c>
      <c r="E441" s="2">
        <f>MACD!F441</f>
        <v>-9.0352995040480555E-2</v>
      </c>
      <c r="F441" s="2">
        <f>'Moving Avg'!D441</f>
        <v>4.5432399999999991</v>
      </c>
      <c r="G441" s="2">
        <f>'Moving Avg'!F441</f>
        <v>4.4316599999999999</v>
      </c>
      <c r="H441" s="2">
        <f>'Moving Avg'!G441</f>
        <v>4.1903960000000007</v>
      </c>
      <c r="I441" s="2">
        <f>'Moving Avg'!H441</f>
        <v>3.776324000000002</v>
      </c>
      <c r="J441" s="6" t="str">
        <f>OBV!F441</f>
        <v>BEARISH</v>
      </c>
      <c r="K441" s="6" t="str">
        <f>OBV!G441</f>
        <v>STRONG</v>
      </c>
      <c r="L441" s="6" t="str">
        <f>OBV!H441</f>
        <v>BEARISH DIVERGENCE</v>
      </c>
      <c r="M441" s="8">
        <f t="shared" si="63"/>
        <v>0</v>
      </c>
      <c r="N441" s="8">
        <f t="shared" si="60"/>
        <v>0</v>
      </c>
      <c r="O441" s="8">
        <f t="shared" si="61"/>
        <v>50</v>
      </c>
      <c r="P441" s="8">
        <f t="shared" si="62"/>
        <v>33</v>
      </c>
      <c r="Q441" s="9">
        <f t="shared" si="64"/>
        <v>12.45</v>
      </c>
      <c r="R441" s="9">
        <f t="shared" si="65"/>
        <v>25.75</v>
      </c>
      <c r="S441" s="9">
        <f t="shared" si="66"/>
        <v>27.35</v>
      </c>
      <c r="T441" s="9">
        <f t="shared" si="67"/>
        <v>20.75</v>
      </c>
      <c r="U441" s="8">
        <f t="shared" si="68"/>
        <v>21.850000000000005</v>
      </c>
      <c r="V441" s="8">
        <f t="shared" si="69"/>
        <v>21.575000000000003</v>
      </c>
    </row>
    <row r="442" spans="1:22" ht="13.5" x14ac:dyDescent="0.25">
      <c r="A442" s="3">
        <f>RSI!A442</f>
        <v>42650</v>
      </c>
      <c r="B442" s="2">
        <f>RSI!B442</f>
        <v>4.5477999999999996</v>
      </c>
      <c r="C442" s="2">
        <f>RSI!I442</f>
        <v>72.236203145180085</v>
      </c>
      <c r="D442" s="2">
        <f>MACD!E442</f>
        <v>-3.6876308810977143E-2</v>
      </c>
      <c r="E442" s="2">
        <f>MACD!F442</f>
        <v>-7.9657657794579867E-2</v>
      </c>
      <c r="F442" s="2">
        <f>'Moving Avg'!D442</f>
        <v>4.5523799999999994</v>
      </c>
      <c r="G442" s="2">
        <f>'Moving Avg'!F442</f>
        <v>4.4476550000000001</v>
      </c>
      <c r="H442" s="2">
        <f>'Moving Avg'!G442</f>
        <v>4.201518000000001</v>
      </c>
      <c r="I442" s="2">
        <f>'Moving Avg'!H442</f>
        <v>3.7806155000000023</v>
      </c>
      <c r="J442" s="6" t="str">
        <f>OBV!F442</f>
        <v>BULLISH</v>
      </c>
      <c r="K442" s="6" t="str">
        <f>OBV!G442</f>
        <v>WEAK</v>
      </c>
      <c r="L442" s="6" t="str">
        <f>OBV!H442</f>
        <v>CONFIRMED BULLISH</v>
      </c>
      <c r="M442" s="8">
        <f t="shared" si="63"/>
        <v>0</v>
      </c>
      <c r="N442" s="8">
        <f t="shared" si="60"/>
        <v>0</v>
      </c>
      <c r="O442" s="8">
        <f t="shared" si="61"/>
        <v>50</v>
      </c>
      <c r="P442" s="8">
        <f t="shared" si="62"/>
        <v>67</v>
      </c>
      <c r="Q442" s="9">
        <f t="shared" si="64"/>
        <v>17.549999999999997</v>
      </c>
      <c r="R442" s="9">
        <f t="shared" si="65"/>
        <v>34.25</v>
      </c>
      <c r="S442" s="9">
        <f t="shared" si="66"/>
        <v>42.650000000000006</v>
      </c>
      <c r="T442" s="9">
        <f t="shared" si="67"/>
        <v>29.25</v>
      </c>
      <c r="U442" s="8">
        <f t="shared" si="68"/>
        <v>31.483333333333334</v>
      </c>
      <c r="V442" s="8">
        <f t="shared" si="69"/>
        <v>30.925000000000001</v>
      </c>
    </row>
    <row r="443" spans="1:22" ht="13.5" x14ac:dyDescent="0.25">
      <c r="A443" s="3">
        <f>RSI!A443</f>
        <v>42653</v>
      </c>
      <c r="B443" s="2">
        <f>RSI!B443</f>
        <v>4.5707000000000004</v>
      </c>
      <c r="C443" s="2">
        <f>RSI!I443</f>
        <v>73.860994373743608</v>
      </c>
      <c r="D443" s="2">
        <f>MACD!E443</f>
        <v>-3.6833792340419613E-2</v>
      </c>
      <c r="E443" s="2">
        <f>MACD!F443</f>
        <v>-7.1092884703747819E-2</v>
      </c>
      <c r="F443" s="2">
        <f>'Moving Avg'!D443</f>
        <v>4.5554399999999999</v>
      </c>
      <c r="G443" s="2">
        <f>'Moving Avg'!F443</f>
        <v>4.4659399999999998</v>
      </c>
      <c r="H443" s="2">
        <f>'Moving Avg'!G443</f>
        <v>4.2137060000000002</v>
      </c>
      <c r="I443" s="2">
        <f>'Moving Avg'!H443</f>
        <v>3.7854935000000025</v>
      </c>
      <c r="J443" s="6" t="str">
        <f>OBV!F443</f>
        <v>BULLISH</v>
      </c>
      <c r="K443" s="6" t="str">
        <f>OBV!G443</f>
        <v>WEAK</v>
      </c>
      <c r="L443" s="6" t="str">
        <f>OBV!H443</f>
        <v>CONFIRMED BULLISH</v>
      </c>
      <c r="M443" s="8">
        <f t="shared" si="63"/>
        <v>0</v>
      </c>
      <c r="N443" s="8">
        <f t="shared" si="60"/>
        <v>0</v>
      </c>
      <c r="O443" s="8">
        <f t="shared" si="61"/>
        <v>50</v>
      </c>
      <c r="P443" s="8">
        <f t="shared" si="62"/>
        <v>67</v>
      </c>
      <c r="Q443" s="9">
        <f t="shared" si="64"/>
        <v>17.549999999999997</v>
      </c>
      <c r="R443" s="9">
        <f t="shared" si="65"/>
        <v>34.25</v>
      </c>
      <c r="S443" s="9">
        <f t="shared" si="66"/>
        <v>42.650000000000006</v>
      </c>
      <c r="T443" s="9">
        <f t="shared" si="67"/>
        <v>29.25</v>
      </c>
      <c r="U443" s="8">
        <f t="shared" si="68"/>
        <v>31.483333333333334</v>
      </c>
      <c r="V443" s="8">
        <f t="shared" si="69"/>
        <v>30.925000000000001</v>
      </c>
    </row>
    <row r="444" spans="1:22" ht="13.5" x14ac:dyDescent="0.25">
      <c r="A444" s="3">
        <f>RSI!A444</f>
        <v>42654</v>
      </c>
      <c r="B444" s="2">
        <f>RSI!B444</f>
        <v>4.5707000000000004</v>
      </c>
      <c r="C444" s="2">
        <f>RSI!I444</f>
        <v>73.860994373743608</v>
      </c>
      <c r="D444" s="2">
        <f>MACD!E444</f>
        <v>-2.3794968412313544E-2</v>
      </c>
      <c r="E444" s="2">
        <f>MACD!F444</f>
        <v>-6.1633301445460968E-2</v>
      </c>
      <c r="F444" s="2">
        <f>'Moving Avg'!D444</f>
        <v>4.5600199999999997</v>
      </c>
      <c r="G444" s="2">
        <f>'Moving Avg'!F444</f>
        <v>4.4823199999999996</v>
      </c>
      <c r="H444" s="2">
        <f>'Moving Avg'!G444</f>
        <v>4.2258940000000003</v>
      </c>
      <c r="I444" s="2">
        <f>'Moving Avg'!H444</f>
        <v>3.7900085000000026</v>
      </c>
      <c r="J444" s="6" t="str">
        <f>OBV!F444</f>
        <v>BULLISH</v>
      </c>
      <c r="K444" s="6" t="str">
        <f>OBV!G444</f>
        <v>WEAK</v>
      </c>
      <c r="L444" s="6" t="str">
        <f>OBV!H444</f>
        <v>CONFIRMED BULLISH</v>
      </c>
      <c r="M444" s="8">
        <f t="shared" si="63"/>
        <v>0</v>
      </c>
      <c r="N444" s="8">
        <f t="shared" si="60"/>
        <v>0</v>
      </c>
      <c r="O444" s="8">
        <f t="shared" si="61"/>
        <v>50</v>
      </c>
      <c r="P444" s="8">
        <f t="shared" si="62"/>
        <v>67</v>
      </c>
      <c r="Q444" s="9">
        <f t="shared" si="64"/>
        <v>17.549999999999997</v>
      </c>
      <c r="R444" s="9">
        <f t="shared" si="65"/>
        <v>34.25</v>
      </c>
      <c r="S444" s="9">
        <f t="shared" si="66"/>
        <v>42.650000000000006</v>
      </c>
      <c r="T444" s="9">
        <f t="shared" si="67"/>
        <v>29.25</v>
      </c>
      <c r="U444" s="8">
        <f t="shared" si="68"/>
        <v>31.483333333333334</v>
      </c>
      <c r="V444" s="8">
        <f t="shared" si="69"/>
        <v>30.925000000000001</v>
      </c>
    </row>
    <row r="445" spans="1:22" ht="13.5" x14ac:dyDescent="0.25">
      <c r="A445" s="3">
        <f>RSI!A445</f>
        <v>42655</v>
      </c>
      <c r="B445" s="2">
        <f>RSI!B445</f>
        <v>4.5707000000000004</v>
      </c>
      <c r="C445" s="2">
        <f>RSI!I445</f>
        <v>73.860994373743608</v>
      </c>
      <c r="D445" s="2">
        <f>MACD!E445</f>
        <v>-1.3742385922632216E-2</v>
      </c>
      <c r="E445" s="2">
        <f>MACD!F445</f>
        <v>-5.2055118340895219E-2</v>
      </c>
      <c r="F445" s="2">
        <f>'Moving Avg'!D445</f>
        <v>4.5615400000000008</v>
      </c>
      <c r="G445" s="2">
        <f>'Moving Avg'!F445</f>
        <v>4.497935</v>
      </c>
      <c r="H445" s="2">
        <f>'Moving Avg'!G445</f>
        <v>4.2373219999999998</v>
      </c>
      <c r="I445" s="2">
        <f>'Moving Avg'!H445</f>
        <v>3.7945960000000021</v>
      </c>
      <c r="J445" s="6" t="str">
        <f>OBV!F445</f>
        <v>BEARISH</v>
      </c>
      <c r="K445" s="6" t="str">
        <f>OBV!G445</f>
        <v>NEUTRAL</v>
      </c>
      <c r="L445" s="6" t="str">
        <f>OBV!H445</f>
        <v>BEARISH DIVERGENCE</v>
      </c>
      <c r="M445" s="8">
        <f t="shared" si="63"/>
        <v>0</v>
      </c>
      <c r="N445" s="8">
        <f t="shared" si="60"/>
        <v>0</v>
      </c>
      <c r="O445" s="8">
        <f t="shared" si="61"/>
        <v>50</v>
      </c>
      <c r="P445" s="8">
        <f t="shared" si="62"/>
        <v>16.5</v>
      </c>
      <c r="Q445" s="9">
        <f t="shared" si="64"/>
        <v>9.9749999999999996</v>
      </c>
      <c r="R445" s="9">
        <f t="shared" si="65"/>
        <v>21.625</v>
      </c>
      <c r="S445" s="9">
        <f t="shared" si="66"/>
        <v>19.925000000000001</v>
      </c>
      <c r="T445" s="9">
        <f t="shared" si="67"/>
        <v>16.625</v>
      </c>
      <c r="U445" s="8">
        <f t="shared" si="68"/>
        <v>17.175000000000001</v>
      </c>
      <c r="V445" s="8">
        <f t="shared" si="69"/>
        <v>17.037500000000001</v>
      </c>
    </row>
    <row r="446" spans="1:22" ht="13.5" x14ac:dyDescent="0.25">
      <c r="A446" s="3">
        <f>RSI!A446</f>
        <v>42656</v>
      </c>
      <c r="B446" s="2">
        <f>RSI!B446</f>
        <v>4.4945000000000004</v>
      </c>
      <c r="C446" s="2">
        <f>RSI!I446</f>
        <v>59.411229320932492</v>
      </c>
      <c r="D446" s="2">
        <f>MACD!E446</f>
        <v>-2.8380277221957684E-3</v>
      </c>
      <c r="E446" s="2">
        <f>MACD!F446</f>
        <v>-4.2211700217155333E-2</v>
      </c>
      <c r="F446" s="2">
        <f>'Moving Avg'!D446</f>
        <v>4.5508800000000011</v>
      </c>
      <c r="G446" s="2">
        <f>'Moving Avg'!F446</f>
        <v>4.5066950000000006</v>
      </c>
      <c r="H446" s="2">
        <f>'Moving Avg'!G446</f>
        <v>4.2472259999999995</v>
      </c>
      <c r="I446" s="2">
        <f>'Moving Avg'!H446</f>
        <v>3.7992745000000019</v>
      </c>
      <c r="J446" s="6" t="str">
        <f>OBV!F446</f>
        <v>BEARISH</v>
      </c>
      <c r="K446" s="6" t="str">
        <f>OBV!G446</f>
        <v>STRONG</v>
      </c>
      <c r="L446" s="6" t="str">
        <f>OBV!H446</f>
        <v>CONFIRMED BEARISH</v>
      </c>
      <c r="M446" s="8">
        <f t="shared" si="63"/>
        <v>50</v>
      </c>
      <c r="N446" s="8">
        <f t="shared" si="60"/>
        <v>0</v>
      </c>
      <c r="O446" s="8">
        <f t="shared" si="61"/>
        <v>50</v>
      </c>
      <c r="P446" s="8">
        <f t="shared" si="62"/>
        <v>33</v>
      </c>
      <c r="Q446" s="9">
        <f t="shared" si="64"/>
        <v>29.95</v>
      </c>
      <c r="R446" s="9">
        <f t="shared" si="65"/>
        <v>35.75</v>
      </c>
      <c r="S446" s="9">
        <f t="shared" si="66"/>
        <v>34.85</v>
      </c>
      <c r="T446" s="9">
        <f t="shared" si="67"/>
        <v>33.25</v>
      </c>
      <c r="U446" s="8">
        <f t="shared" si="68"/>
        <v>33.516666666666673</v>
      </c>
      <c r="V446" s="8">
        <f t="shared" si="69"/>
        <v>33.450000000000003</v>
      </c>
    </row>
    <row r="447" spans="1:22" ht="13.5" x14ac:dyDescent="0.25">
      <c r="A447" s="3">
        <f>RSI!A447</f>
        <v>42657</v>
      </c>
      <c r="B447" s="2">
        <f>RSI!B447</f>
        <v>4.5326000000000004</v>
      </c>
      <c r="C447" s="2">
        <f>RSI!I447</f>
        <v>63.279435966060802</v>
      </c>
      <c r="D447" s="2">
        <f>MACD!E447</f>
        <v>8.225153433558674E-4</v>
      </c>
      <c r="E447" s="2">
        <f>MACD!F447</f>
        <v>-3.3604857105053093E-2</v>
      </c>
      <c r="F447" s="2">
        <f>'Moving Avg'!D447</f>
        <v>4.5478400000000008</v>
      </c>
      <c r="G447" s="2">
        <f>'Moving Avg'!F447</f>
        <v>4.5181200000000015</v>
      </c>
      <c r="H447" s="2">
        <f>'Moving Avg'!G447</f>
        <v>4.2586519999999988</v>
      </c>
      <c r="I447" s="2">
        <f>'Moving Avg'!H447</f>
        <v>3.803780500000002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  <c r="M447" s="8">
        <f t="shared" si="63"/>
        <v>50</v>
      </c>
      <c r="N447" s="8">
        <f t="shared" si="60"/>
        <v>0</v>
      </c>
      <c r="O447" s="8">
        <f t="shared" si="61"/>
        <v>50</v>
      </c>
      <c r="P447" s="8">
        <f t="shared" si="62"/>
        <v>16.5</v>
      </c>
      <c r="Q447" s="9">
        <f t="shared" si="64"/>
        <v>27.475000000000001</v>
      </c>
      <c r="R447" s="9">
        <f t="shared" si="65"/>
        <v>31.625</v>
      </c>
      <c r="S447" s="9">
        <f t="shared" si="66"/>
        <v>27.425000000000001</v>
      </c>
      <c r="T447" s="9">
        <f t="shared" si="67"/>
        <v>29.125</v>
      </c>
      <c r="U447" s="8">
        <f t="shared" si="68"/>
        <v>28.841666666666669</v>
      </c>
      <c r="V447" s="8">
        <f t="shared" si="69"/>
        <v>28.912500000000001</v>
      </c>
    </row>
    <row r="448" spans="1:22" ht="13.5" x14ac:dyDescent="0.25">
      <c r="A448" s="3">
        <f>RSI!A448</f>
        <v>42660</v>
      </c>
      <c r="B448" s="2">
        <f>RSI!B448</f>
        <v>4.5553999999999997</v>
      </c>
      <c r="C448" s="2">
        <f>RSI!I448</f>
        <v>65.404250679392021</v>
      </c>
      <c r="D448" s="2">
        <f>MACD!E448</f>
        <v>9.8446215588925412E-3</v>
      </c>
      <c r="E448" s="2">
        <f>MACD!F448</f>
        <v>-2.4914961372263966E-2</v>
      </c>
      <c r="F448" s="2">
        <f>'Moving Avg'!D448</f>
        <v>4.5447800000000003</v>
      </c>
      <c r="G448" s="2">
        <f>'Moving Avg'!F448</f>
        <v>4.5268800000000011</v>
      </c>
      <c r="H448" s="2">
        <f>'Moving Avg'!G448</f>
        <v>4.2697739999999991</v>
      </c>
      <c r="I448" s="2">
        <f>'Moving Avg'!H448</f>
        <v>3.8084370000000018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  <c r="M448" s="8">
        <f t="shared" si="63"/>
        <v>50</v>
      </c>
      <c r="N448" s="8">
        <f t="shared" si="60"/>
        <v>0</v>
      </c>
      <c r="O448" s="8">
        <f t="shared" si="61"/>
        <v>50</v>
      </c>
      <c r="P448" s="8">
        <f t="shared" si="62"/>
        <v>16.5</v>
      </c>
      <c r="Q448" s="9">
        <f t="shared" si="64"/>
        <v>27.475000000000001</v>
      </c>
      <c r="R448" s="9">
        <f t="shared" si="65"/>
        <v>31.625</v>
      </c>
      <c r="S448" s="9">
        <f t="shared" si="66"/>
        <v>27.425000000000001</v>
      </c>
      <c r="T448" s="9">
        <f t="shared" si="67"/>
        <v>29.125</v>
      </c>
      <c r="U448" s="8">
        <f t="shared" si="68"/>
        <v>28.841666666666669</v>
      </c>
      <c r="V448" s="8">
        <f t="shared" si="69"/>
        <v>28.912500000000001</v>
      </c>
    </row>
    <row r="449" spans="1:22" ht="13.5" x14ac:dyDescent="0.25">
      <c r="A449" s="3">
        <f>RSI!A449</f>
        <v>42661</v>
      </c>
      <c r="B449" s="2">
        <f>RSI!B449</f>
        <v>4.5631000000000004</v>
      </c>
      <c r="C449" s="2">
        <f>RSI!I449</f>
        <v>66.117317243305138</v>
      </c>
      <c r="D449" s="2">
        <f>MACD!E449</f>
        <v>1.5061432735635982E-2</v>
      </c>
      <c r="E449" s="2">
        <f>MACD!F449</f>
        <v>-1.6919682550683976E-2</v>
      </c>
      <c r="F449" s="2">
        <f>'Moving Avg'!D449</f>
        <v>4.543260000000001</v>
      </c>
      <c r="G449" s="2">
        <f>'Moving Avg'!F449</f>
        <v>4.5329750000000013</v>
      </c>
      <c r="H449" s="2">
        <f>'Moving Avg'!G449</f>
        <v>4.2804399999999987</v>
      </c>
      <c r="I449" s="2">
        <f>'Moving Avg'!H449</f>
        <v>3.8138215000000013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  <c r="M449" s="8">
        <f t="shared" si="63"/>
        <v>50</v>
      </c>
      <c r="N449" s="8">
        <f t="shared" si="60"/>
        <v>0</v>
      </c>
      <c r="O449" s="8">
        <f t="shared" si="61"/>
        <v>50</v>
      </c>
      <c r="P449" s="8">
        <f t="shared" si="62"/>
        <v>16.5</v>
      </c>
      <c r="Q449" s="9">
        <f t="shared" si="64"/>
        <v>27.475000000000001</v>
      </c>
      <c r="R449" s="9">
        <f t="shared" si="65"/>
        <v>31.625</v>
      </c>
      <c r="S449" s="9">
        <f t="shared" si="66"/>
        <v>27.425000000000001</v>
      </c>
      <c r="T449" s="9">
        <f t="shared" si="67"/>
        <v>29.125</v>
      </c>
      <c r="U449" s="8">
        <f t="shared" si="68"/>
        <v>28.841666666666669</v>
      </c>
      <c r="V449" s="8">
        <f t="shared" si="69"/>
        <v>28.912500000000001</v>
      </c>
    </row>
    <row r="450" spans="1:22" ht="13.5" x14ac:dyDescent="0.25">
      <c r="A450" s="3">
        <f>RSI!A450</f>
        <v>42662</v>
      </c>
      <c r="B450" s="2">
        <f>RSI!B450</f>
        <v>4.5326000000000004</v>
      </c>
      <c r="C450" s="2">
        <f>RSI!I450</f>
        <v>60.773909636613574</v>
      </c>
      <c r="D450" s="2">
        <f>MACD!E450</f>
        <v>2.3415784139230844E-2</v>
      </c>
      <c r="E450" s="2">
        <f>MACD!F450</f>
        <v>-8.8525892127010123E-3</v>
      </c>
      <c r="F450" s="2">
        <f>'Moving Avg'!D450</f>
        <v>4.5356400000000008</v>
      </c>
      <c r="G450" s="2">
        <f>'Moving Avg'!F450</f>
        <v>4.5325950000000015</v>
      </c>
      <c r="H450" s="2">
        <f>'Moving Avg'!G450</f>
        <v>4.2895819999999985</v>
      </c>
      <c r="I450" s="2">
        <f>'Moving Avg'!H450</f>
        <v>3.8185455000000013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  <c r="M450" s="8">
        <f t="shared" si="63"/>
        <v>50</v>
      </c>
      <c r="N450" s="8">
        <f t="shared" ref="N450:N513" si="70">IF(E450-D450&gt;0.02, 100, IF(E450-D450&lt;0,0,45))</f>
        <v>0</v>
      </c>
      <c r="O450" s="8">
        <f t="shared" ref="O450:O513" si="71">IF(F450-I450&gt;10,100,IF(F450-I450&gt;5,75, IF(F450-I450&gt;0,50,0)))</f>
        <v>50</v>
      </c>
      <c r="P450" s="8">
        <f t="shared" ref="P450:P513" si="72">IF(L450="confirmed bullish", 34, IF(L450="bullish divergence",17, 0))+IF(J450="bullish",33,IF(J450="bearish",0,16.5))+IF(K450="strong",33,IF(K450="weak",0,16.5))</f>
        <v>16.5</v>
      </c>
      <c r="Q450" s="9">
        <f t="shared" si="64"/>
        <v>27.475000000000001</v>
      </c>
      <c r="R450" s="9">
        <f t="shared" si="65"/>
        <v>31.625</v>
      </c>
      <c r="S450" s="9">
        <f t="shared" si="66"/>
        <v>27.425000000000001</v>
      </c>
      <c r="T450" s="9">
        <f t="shared" si="67"/>
        <v>29.125</v>
      </c>
      <c r="U450" s="8">
        <f t="shared" si="68"/>
        <v>28.841666666666669</v>
      </c>
      <c r="V450" s="8">
        <f t="shared" si="69"/>
        <v>28.912500000000001</v>
      </c>
    </row>
    <row r="451" spans="1:22" ht="13.5" x14ac:dyDescent="0.25">
      <c r="A451" s="3">
        <f>RSI!A451</f>
        <v>42663</v>
      </c>
      <c r="B451" s="2">
        <f>RSI!B451</f>
        <v>4.5326000000000004</v>
      </c>
      <c r="C451" s="2">
        <f>RSI!I451</f>
        <v>60.773909636613574</v>
      </c>
      <c r="D451" s="2">
        <f>MACD!E451</f>
        <v>2.7688101801429887E-2</v>
      </c>
      <c r="E451" s="2">
        <f>MACD!F451</f>
        <v>-1.5444510098748324E-3</v>
      </c>
      <c r="F451" s="2">
        <f>'Moving Avg'!D451</f>
        <v>4.543260000000001</v>
      </c>
      <c r="G451" s="2">
        <f>'Moving Avg'!F451</f>
        <v>4.5348800000000011</v>
      </c>
      <c r="H451" s="2">
        <f>'Moving Avg'!G451</f>
        <v>4.299485999999999</v>
      </c>
      <c r="I451" s="2">
        <f>'Moving Avg'!H451</f>
        <v>3.8227610000000012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  <c r="M451" s="8">
        <f t="shared" ref="M451:M514" si="73">IF(C451&lt;30,100, IF(C451&gt;70, 0, 50))</f>
        <v>50</v>
      </c>
      <c r="N451" s="8">
        <f t="shared" si="70"/>
        <v>0</v>
      </c>
      <c r="O451" s="8">
        <f t="shared" si="71"/>
        <v>50</v>
      </c>
      <c r="P451" s="8">
        <f t="shared" si="72"/>
        <v>83.5</v>
      </c>
      <c r="Q451" s="9">
        <f t="shared" ref="Q451:Q514" si="74">0.35*M451+N451*0.35+O451*0.15+P451*0.15</f>
        <v>37.524999999999999</v>
      </c>
      <c r="R451" s="9">
        <f t="shared" ref="R451:R514" si="75">M451*0.2+N451*0.2+O451*0.35+P451*0.25</f>
        <v>48.375</v>
      </c>
      <c r="S451" s="9">
        <f t="shared" ref="S451:S514" si="76">M451*0.15+N451*0.15+O451*0.25+P451*0.45</f>
        <v>57.575000000000003</v>
      </c>
      <c r="T451" s="9">
        <f t="shared" ref="T451:T514" si="77">0.25*SUM(M451:P451)</f>
        <v>45.875</v>
      </c>
      <c r="U451" s="8">
        <f t="shared" ref="U451:U514" si="78">SUM(Q451:S451)/3</f>
        <v>47.82500000000001</v>
      </c>
      <c r="V451" s="8">
        <f t="shared" ref="V451:V514" si="79">SUM(Q451:T451)/4</f>
        <v>47.337500000000006</v>
      </c>
    </row>
    <row r="452" spans="1:22" ht="13.5" x14ac:dyDescent="0.25">
      <c r="A452" s="3">
        <f>RSI!A452</f>
        <v>42664</v>
      </c>
      <c r="B452" s="2">
        <f>RSI!B452</f>
        <v>4.5326000000000004</v>
      </c>
      <c r="C452" s="2">
        <f>RSI!I452</f>
        <v>60.773909636613574</v>
      </c>
      <c r="D452" s="2">
        <f>MACD!E452</f>
        <v>3.0893044678633963E-2</v>
      </c>
      <c r="E452" s="2">
        <f>MACD!F452</f>
        <v>4.9430481278269272E-3</v>
      </c>
      <c r="F452" s="2">
        <f>'Moving Avg'!D452</f>
        <v>4.543260000000001</v>
      </c>
      <c r="G452" s="2">
        <f>'Moving Avg'!F452</f>
        <v>4.5371650000000017</v>
      </c>
      <c r="H452" s="2">
        <f>'Moving Avg'!G452</f>
        <v>4.3093899999999987</v>
      </c>
      <c r="I452" s="2">
        <f>'Moving Avg'!H452</f>
        <v>3.8269765000000011</v>
      </c>
      <c r="J452" s="6" t="str">
        <f>OBV!F452</f>
        <v>BULLISH</v>
      </c>
      <c r="K452" s="6" t="str">
        <f>OBV!G452</f>
        <v>NEUTRAL</v>
      </c>
      <c r="L452" s="6" t="str">
        <f>OBV!H452</f>
        <v>NEUTRAL</v>
      </c>
      <c r="M452" s="8">
        <f t="shared" si="73"/>
        <v>50</v>
      </c>
      <c r="N452" s="8">
        <f t="shared" si="70"/>
        <v>0</v>
      </c>
      <c r="O452" s="8">
        <f t="shared" si="71"/>
        <v>50</v>
      </c>
      <c r="P452" s="8">
        <f t="shared" si="72"/>
        <v>49.5</v>
      </c>
      <c r="Q452" s="9">
        <f t="shared" si="74"/>
        <v>32.424999999999997</v>
      </c>
      <c r="R452" s="9">
        <f t="shared" si="75"/>
        <v>39.875</v>
      </c>
      <c r="S452" s="9">
        <f t="shared" si="76"/>
        <v>42.275000000000006</v>
      </c>
      <c r="T452" s="9">
        <f t="shared" si="77"/>
        <v>37.375</v>
      </c>
      <c r="U452" s="8">
        <f t="shared" si="78"/>
        <v>38.19166666666667</v>
      </c>
      <c r="V452" s="8">
        <f t="shared" si="79"/>
        <v>37.987499999999997</v>
      </c>
    </row>
    <row r="453" spans="1:22" ht="13.5" x14ac:dyDescent="0.25">
      <c r="A453" s="3">
        <f>RSI!A453</f>
        <v>42667</v>
      </c>
      <c r="B453" s="2">
        <f>RSI!B453</f>
        <v>4.6468999999999996</v>
      </c>
      <c r="C453" s="2">
        <f>RSI!I453</f>
        <v>71.539647427622768</v>
      </c>
      <c r="D453" s="2">
        <f>MACD!E453</f>
        <v>2.8281611950761842E-2</v>
      </c>
      <c r="E453" s="2">
        <f>MACD!F453</f>
        <v>9.6107608924139096E-3</v>
      </c>
      <c r="F453" s="2">
        <f>'Moving Avg'!D453</f>
        <v>4.5615600000000001</v>
      </c>
      <c r="G453" s="2">
        <f>'Moving Avg'!F453</f>
        <v>4.5474500000000013</v>
      </c>
      <c r="H453" s="2">
        <f>'Moving Avg'!G453</f>
        <v>4.3214259999999989</v>
      </c>
      <c r="I453" s="2">
        <f>'Moving Avg'!H453</f>
        <v>3.8316910000000006</v>
      </c>
      <c r="J453" s="6" t="str">
        <f>OBV!F453</f>
        <v>BULLISH</v>
      </c>
      <c r="K453" s="6" t="str">
        <f>OBV!G453</f>
        <v>WEAK</v>
      </c>
      <c r="L453" s="6" t="str">
        <f>OBV!H453</f>
        <v>CONFIRMED BULLISH</v>
      </c>
      <c r="M453" s="8">
        <f t="shared" si="73"/>
        <v>0</v>
      </c>
      <c r="N453" s="8">
        <f t="shared" si="70"/>
        <v>0</v>
      </c>
      <c r="O453" s="8">
        <f t="shared" si="71"/>
        <v>50</v>
      </c>
      <c r="P453" s="8">
        <f t="shared" si="72"/>
        <v>67</v>
      </c>
      <c r="Q453" s="9">
        <f t="shared" si="74"/>
        <v>17.549999999999997</v>
      </c>
      <c r="R453" s="9">
        <f t="shared" si="75"/>
        <v>34.25</v>
      </c>
      <c r="S453" s="9">
        <f t="shared" si="76"/>
        <v>42.650000000000006</v>
      </c>
      <c r="T453" s="9">
        <f t="shared" si="77"/>
        <v>29.25</v>
      </c>
      <c r="U453" s="8">
        <f t="shared" si="78"/>
        <v>31.483333333333334</v>
      </c>
      <c r="V453" s="8">
        <f t="shared" si="79"/>
        <v>30.925000000000001</v>
      </c>
    </row>
    <row r="454" spans="1:22" ht="13.5" x14ac:dyDescent="0.25">
      <c r="A454" s="3">
        <f>RSI!A454</f>
        <v>42668</v>
      </c>
      <c r="B454" s="2">
        <f>RSI!B454</f>
        <v>4.5401999999999996</v>
      </c>
      <c r="C454" s="2">
        <f>RSI!I454</f>
        <v>56.069391767171474</v>
      </c>
      <c r="D454" s="2">
        <f>MACD!E454</f>
        <v>3.2948647711537049E-2</v>
      </c>
      <c r="E454" s="2">
        <f>MACD!F454</f>
        <v>1.4278338256238539E-2</v>
      </c>
      <c r="F454" s="2">
        <f>'Moving Avg'!D454</f>
        <v>4.5569800000000003</v>
      </c>
      <c r="G454" s="2">
        <f>'Moving Avg'!F454</f>
        <v>4.5478300000000011</v>
      </c>
      <c r="H454" s="2">
        <f>'Moving Avg'!G454</f>
        <v>4.3313279999999983</v>
      </c>
      <c r="I454" s="2">
        <f>'Moving Avg'!H454</f>
        <v>3.835944500000001</v>
      </c>
      <c r="J454" s="6" t="str">
        <f>OBV!F454</f>
        <v>BULLISH</v>
      </c>
      <c r="K454" s="6" t="str">
        <f>OBV!G454</f>
        <v>WEAK</v>
      </c>
      <c r="L454" s="6" t="str">
        <f>OBV!H454</f>
        <v>BULLISH DIVERGENCE</v>
      </c>
      <c r="M454" s="8">
        <f t="shared" si="73"/>
        <v>50</v>
      </c>
      <c r="N454" s="8">
        <f t="shared" si="70"/>
        <v>0</v>
      </c>
      <c r="O454" s="8">
        <f t="shared" si="71"/>
        <v>50</v>
      </c>
      <c r="P454" s="8">
        <f t="shared" si="72"/>
        <v>50</v>
      </c>
      <c r="Q454" s="9">
        <f t="shared" si="74"/>
        <v>32.5</v>
      </c>
      <c r="R454" s="9">
        <f t="shared" si="75"/>
        <v>40</v>
      </c>
      <c r="S454" s="9">
        <f t="shared" si="76"/>
        <v>42.5</v>
      </c>
      <c r="T454" s="9">
        <f t="shared" si="77"/>
        <v>37.5</v>
      </c>
      <c r="U454" s="8">
        <f t="shared" si="78"/>
        <v>38.333333333333336</v>
      </c>
      <c r="V454" s="8">
        <f t="shared" si="79"/>
        <v>38.125</v>
      </c>
    </row>
    <row r="455" spans="1:22" ht="13.5" x14ac:dyDescent="0.25">
      <c r="A455" s="3">
        <f>RSI!A455</f>
        <v>42669</v>
      </c>
      <c r="B455" s="2">
        <f>RSI!B455</f>
        <v>4.5326000000000004</v>
      </c>
      <c r="C455" s="2">
        <f>RSI!I455</f>
        <v>55.154508736561844</v>
      </c>
      <c r="D455" s="2">
        <f>MACD!E455</f>
        <v>3.7140215356457063E-2</v>
      </c>
      <c r="E455" s="2">
        <f>MACD!F455</f>
        <v>1.8850713676282244E-2</v>
      </c>
      <c r="F455" s="2">
        <f>'Moving Avg'!D455</f>
        <v>4.5569800000000003</v>
      </c>
      <c r="G455" s="2">
        <f>'Moving Avg'!F455</f>
        <v>4.5478300000000003</v>
      </c>
      <c r="H455" s="2">
        <f>'Moving Avg'!G455</f>
        <v>4.3410779999999987</v>
      </c>
      <c r="I455" s="2">
        <f>'Moving Avg'!H455</f>
        <v>3.8401965000000011</v>
      </c>
      <c r="J455" s="6" t="str">
        <f>OBV!F455</f>
        <v>BULLISH</v>
      </c>
      <c r="K455" s="6" t="str">
        <f>OBV!G455</f>
        <v>WEAK</v>
      </c>
      <c r="L455" s="6" t="str">
        <f>OBV!H455</f>
        <v>NEUTRAL</v>
      </c>
      <c r="M455" s="8">
        <f t="shared" si="73"/>
        <v>50</v>
      </c>
      <c r="N455" s="8">
        <f t="shared" si="70"/>
        <v>0</v>
      </c>
      <c r="O455" s="8">
        <f t="shared" si="71"/>
        <v>50</v>
      </c>
      <c r="P455" s="8">
        <f t="shared" si="72"/>
        <v>33</v>
      </c>
      <c r="Q455" s="9">
        <f t="shared" si="74"/>
        <v>29.95</v>
      </c>
      <c r="R455" s="9">
        <f t="shared" si="75"/>
        <v>35.75</v>
      </c>
      <c r="S455" s="9">
        <f t="shared" si="76"/>
        <v>34.85</v>
      </c>
      <c r="T455" s="9">
        <f t="shared" si="77"/>
        <v>33.25</v>
      </c>
      <c r="U455" s="8">
        <f t="shared" si="78"/>
        <v>33.516666666666673</v>
      </c>
      <c r="V455" s="8">
        <f t="shared" si="79"/>
        <v>33.450000000000003</v>
      </c>
    </row>
    <row r="456" spans="1:22" ht="13.5" x14ac:dyDescent="0.25">
      <c r="A456" s="3">
        <f>RSI!A456</f>
        <v>42670</v>
      </c>
      <c r="B456" s="2">
        <f>RSI!B456</f>
        <v>4.5631000000000004</v>
      </c>
      <c r="C456" s="2">
        <f>RSI!I456</f>
        <v>58.108673860537102</v>
      </c>
      <c r="D456" s="2">
        <f>MACD!E456</f>
        <v>2.6452808635451852E-2</v>
      </c>
      <c r="E456" s="2">
        <f>MACD!F456</f>
        <v>2.0371132668116167E-2</v>
      </c>
      <c r="F456" s="2">
        <f>'Moving Avg'!D456</f>
        <v>4.5630799999999994</v>
      </c>
      <c r="G456" s="2">
        <f>'Moving Avg'!F456</f>
        <v>4.5501150000000008</v>
      </c>
      <c r="H456" s="2">
        <f>'Moving Avg'!G456</f>
        <v>4.3515919999999975</v>
      </c>
      <c r="I456" s="2">
        <f>'Moving Avg'!H456</f>
        <v>3.8446010000000013</v>
      </c>
      <c r="J456" s="6" t="str">
        <f>OBV!F456</f>
        <v>BULLISH</v>
      </c>
      <c r="K456" s="6" t="str">
        <f>OBV!G456</f>
        <v>WEAK</v>
      </c>
      <c r="L456" s="6" t="str">
        <f>OBV!H456</f>
        <v>CONFIRMED BULLISH</v>
      </c>
      <c r="M456" s="8">
        <f t="shared" si="73"/>
        <v>50</v>
      </c>
      <c r="N456" s="8">
        <f t="shared" si="70"/>
        <v>0</v>
      </c>
      <c r="O456" s="8">
        <f t="shared" si="71"/>
        <v>50</v>
      </c>
      <c r="P456" s="8">
        <f t="shared" si="72"/>
        <v>67</v>
      </c>
      <c r="Q456" s="9">
        <f t="shared" si="74"/>
        <v>35.049999999999997</v>
      </c>
      <c r="R456" s="9">
        <f t="shared" si="75"/>
        <v>44.25</v>
      </c>
      <c r="S456" s="9">
        <f t="shared" si="76"/>
        <v>50.150000000000006</v>
      </c>
      <c r="T456" s="9">
        <f t="shared" si="77"/>
        <v>41.75</v>
      </c>
      <c r="U456" s="8">
        <f t="shared" si="78"/>
        <v>43.15</v>
      </c>
      <c r="V456" s="8">
        <f t="shared" si="79"/>
        <v>42.8</v>
      </c>
    </row>
    <row r="457" spans="1:22" ht="13.5" x14ac:dyDescent="0.25">
      <c r="A457" s="3">
        <f>RSI!A457</f>
        <v>42671</v>
      </c>
      <c r="B457" s="2">
        <f>RSI!B457</f>
        <v>4.5631000000000004</v>
      </c>
      <c r="C457" s="2">
        <f>RSI!I457</f>
        <v>58.108673860537095</v>
      </c>
      <c r="D457" s="2">
        <f>MACD!E457</f>
        <v>2.2857799852493699E-2</v>
      </c>
      <c r="E457" s="2">
        <f>MACD!F457</f>
        <v>2.0868466104991674E-2</v>
      </c>
      <c r="F457" s="2">
        <f>'Moving Avg'!D457</f>
        <v>4.5691800000000002</v>
      </c>
      <c r="G457" s="2">
        <f>'Moving Avg'!F457</f>
        <v>4.5531650000000017</v>
      </c>
      <c r="H457" s="2">
        <f>'Moving Avg'!G457</f>
        <v>4.362257999999998</v>
      </c>
      <c r="I457" s="2">
        <f>'Moving Avg'!H457</f>
        <v>3.8492230000000012</v>
      </c>
      <c r="J457" s="6" t="str">
        <f>OBV!F457</f>
        <v>BULLISH</v>
      </c>
      <c r="K457" s="6" t="str">
        <f>OBV!G457</f>
        <v>WEAK</v>
      </c>
      <c r="L457" s="6" t="str">
        <f>OBV!H457</f>
        <v>CONFIRMED BULLISH</v>
      </c>
      <c r="M457" s="8">
        <f t="shared" si="73"/>
        <v>50</v>
      </c>
      <c r="N457" s="8">
        <f t="shared" si="70"/>
        <v>0</v>
      </c>
      <c r="O457" s="8">
        <f t="shared" si="71"/>
        <v>50</v>
      </c>
      <c r="P457" s="8">
        <f t="shared" si="72"/>
        <v>67</v>
      </c>
      <c r="Q457" s="9">
        <f t="shared" si="74"/>
        <v>35.049999999999997</v>
      </c>
      <c r="R457" s="9">
        <f t="shared" si="75"/>
        <v>44.25</v>
      </c>
      <c r="S457" s="9">
        <f t="shared" si="76"/>
        <v>50.150000000000006</v>
      </c>
      <c r="T457" s="9">
        <f t="shared" si="77"/>
        <v>41.75</v>
      </c>
      <c r="U457" s="8">
        <f t="shared" si="78"/>
        <v>43.15</v>
      </c>
      <c r="V457" s="8">
        <f t="shared" si="79"/>
        <v>42.8</v>
      </c>
    </row>
    <row r="458" spans="1:22" ht="13.5" x14ac:dyDescent="0.25">
      <c r="A458" s="3">
        <f>RSI!A458</f>
        <v>42674</v>
      </c>
      <c r="B458" s="2">
        <f>RSI!B458</f>
        <v>4.5326000000000004</v>
      </c>
      <c r="C458" s="2">
        <f>RSI!I458</f>
        <v>53.984345911412476</v>
      </c>
      <c r="D458" s="2">
        <f>MACD!E458</f>
        <v>2.5200083001429618E-2</v>
      </c>
      <c r="E458" s="2">
        <f>MACD!F458</f>
        <v>2.1734789484279263E-2</v>
      </c>
      <c r="F458" s="2">
        <f>'Moving Avg'!D458</f>
        <v>4.5463199999999997</v>
      </c>
      <c r="G458" s="2">
        <f>'Moving Avg'!F458</f>
        <v>4.5520250000000013</v>
      </c>
      <c r="H458" s="2">
        <f>'Moving Avg'!G458</f>
        <v>4.3723139999999976</v>
      </c>
      <c r="I458" s="2">
        <f>'Moving Avg'!H458</f>
        <v>3.8536200000000012</v>
      </c>
      <c r="J458" s="6" t="str">
        <f>OBV!F458</f>
        <v>BULLISH</v>
      </c>
      <c r="K458" s="6" t="str">
        <f>OBV!G458</f>
        <v>WEAK</v>
      </c>
      <c r="L458" s="6" t="str">
        <f>OBV!H458</f>
        <v>BULLISH DIVERGENCE</v>
      </c>
      <c r="M458" s="8">
        <f t="shared" si="73"/>
        <v>50</v>
      </c>
      <c r="N458" s="8">
        <f t="shared" si="70"/>
        <v>0</v>
      </c>
      <c r="O458" s="8">
        <f t="shared" si="71"/>
        <v>50</v>
      </c>
      <c r="P458" s="8">
        <f t="shared" si="72"/>
        <v>50</v>
      </c>
      <c r="Q458" s="9">
        <f t="shared" si="74"/>
        <v>32.5</v>
      </c>
      <c r="R458" s="9">
        <f t="shared" si="75"/>
        <v>40</v>
      </c>
      <c r="S458" s="9">
        <f t="shared" si="76"/>
        <v>42.5</v>
      </c>
      <c r="T458" s="9">
        <f t="shared" si="77"/>
        <v>37.5</v>
      </c>
      <c r="U458" s="8">
        <f t="shared" si="78"/>
        <v>38.333333333333336</v>
      </c>
      <c r="V458" s="8">
        <f t="shared" si="79"/>
        <v>38.125</v>
      </c>
    </row>
    <row r="459" spans="1:22" ht="13.5" x14ac:dyDescent="0.25">
      <c r="A459" s="3">
        <f>RSI!A459</f>
        <v>42675</v>
      </c>
      <c r="B459" s="2">
        <f>RSI!B459</f>
        <v>4.5326000000000004</v>
      </c>
      <c r="C459" s="2">
        <f>RSI!I459</f>
        <v>53.984345911412476</v>
      </c>
      <c r="D459" s="2">
        <f>MACD!E459</f>
        <v>2.8192469138044629E-2</v>
      </c>
      <c r="E459" s="2">
        <f>MACD!F459</f>
        <v>2.3026325415032339E-2</v>
      </c>
      <c r="F459" s="2">
        <f>'Moving Avg'!D459</f>
        <v>4.5448000000000004</v>
      </c>
      <c r="G459" s="2">
        <f>'Moving Avg'!F459</f>
        <v>4.5512650000000017</v>
      </c>
      <c r="H459" s="2">
        <f>'Moving Avg'!G459</f>
        <v>4.382673999999998</v>
      </c>
      <c r="I459" s="2">
        <f>'Moving Avg'!H459</f>
        <v>3.8581260000000013</v>
      </c>
      <c r="J459" s="6" t="str">
        <f>OBV!F459</f>
        <v>BULLISH</v>
      </c>
      <c r="K459" s="6" t="str">
        <f>OBV!G459</f>
        <v>WEAK</v>
      </c>
      <c r="L459" s="6" t="str">
        <f>OBV!H459</f>
        <v>BULLISH DIVERGENCE</v>
      </c>
      <c r="M459" s="8">
        <f t="shared" si="73"/>
        <v>50</v>
      </c>
      <c r="N459" s="8">
        <f t="shared" si="70"/>
        <v>0</v>
      </c>
      <c r="O459" s="8">
        <f t="shared" si="71"/>
        <v>50</v>
      </c>
      <c r="P459" s="8">
        <f t="shared" si="72"/>
        <v>50</v>
      </c>
      <c r="Q459" s="9">
        <f t="shared" si="74"/>
        <v>32.5</v>
      </c>
      <c r="R459" s="9">
        <f t="shared" si="75"/>
        <v>40</v>
      </c>
      <c r="S459" s="9">
        <f t="shared" si="76"/>
        <v>42.5</v>
      </c>
      <c r="T459" s="9">
        <f t="shared" si="77"/>
        <v>37.5</v>
      </c>
      <c r="U459" s="8">
        <f t="shared" si="78"/>
        <v>38.333333333333336</v>
      </c>
      <c r="V459" s="8">
        <f t="shared" si="79"/>
        <v>38.125</v>
      </c>
    </row>
    <row r="460" spans="1:22" ht="13.5" x14ac:dyDescent="0.25">
      <c r="A460" s="3">
        <f>RSI!A460</f>
        <v>42676</v>
      </c>
      <c r="B460" s="2">
        <f>RSI!B460</f>
        <v>4.5553999999999997</v>
      </c>
      <c r="C460" s="2">
        <f>RSI!I460</f>
        <v>56.651746287186448</v>
      </c>
      <c r="D460" s="2">
        <f>MACD!E460</f>
        <v>2.4182031277693916E-2</v>
      </c>
      <c r="E460" s="2">
        <f>MACD!F460</f>
        <v>2.3257466587564654E-2</v>
      </c>
      <c r="F460" s="2">
        <f>'Moving Avg'!D460</f>
        <v>4.5493600000000001</v>
      </c>
      <c r="G460" s="2">
        <f>'Moving Avg'!F460</f>
        <v>4.5508800000000011</v>
      </c>
      <c r="H460" s="2">
        <f>'Moving Avg'!G460</f>
        <v>4.3937959999999983</v>
      </c>
      <c r="I460" s="2">
        <f>'Moving Avg'!H460</f>
        <v>3.8629275000000014</v>
      </c>
      <c r="J460" s="6" t="str">
        <f>OBV!F460</f>
        <v>BULLISH</v>
      </c>
      <c r="K460" s="6" t="str">
        <f>OBV!G460</f>
        <v>WEAK</v>
      </c>
      <c r="L460" s="6" t="str">
        <f>OBV!H460</f>
        <v>CONFIRMED BULLISH</v>
      </c>
      <c r="M460" s="8">
        <f t="shared" si="73"/>
        <v>50</v>
      </c>
      <c r="N460" s="8">
        <f t="shared" si="70"/>
        <v>0</v>
      </c>
      <c r="O460" s="8">
        <f t="shared" si="71"/>
        <v>50</v>
      </c>
      <c r="P460" s="8">
        <f t="shared" si="72"/>
        <v>67</v>
      </c>
      <c r="Q460" s="9">
        <f t="shared" si="74"/>
        <v>35.049999999999997</v>
      </c>
      <c r="R460" s="9">
        <f t="shared" si="75"/>
        <v>44.25</v>
      </c>
      <c r="S460" s="9">
        <f t="shared" si="76"/>
        <v>50.150000000000006</v>
      </c>
      <c r="T460" s="9">
        <f t="shared" si="77"/>
        <v>41.75</v>
      </c>
      <c r="U460" s="8">
        <f t="shared" si="78"/>
        <v>43.15</v>
      </c>
      <c r="V460" s="8">
        <f t="shared" si="79"/>
        <v>42.8</v>
      </c>
    </row>
    <row r="461" spans="1:22" ht="13.5" x14ac:dyDescent="0.25">
      <c r="A461" s="3">
        <f>RSI!A461</f>
        <v>42677</v>
      </c>
      <c r="B461" s="2">
        <f>RSI!B461</f>
        <v>4.5631000000000004</v>
      </c>
      <c r="C461" s="2">
        <f>RSI!I461</f>
        <v>57.546768721945838</v>
      </c>
      <c r="D461" s="2">
        <f>MACD!E461</f>
        <v>1.9934172198755817E-2</v>
      </c>
      <c r="E461" s="2">
        <f>MACD!F461</f>
        <v>2.259280770980289E-2</v>
      </c>
      <c r="F461" s="2">
        <f>'Moving Avg'!D461</f>
        <v>4.5493600000000001</v>
      </c>
      <c r="G461" s="2">
        <f>'Moving Avg'!F461</f>
        <v>4.5516450000000024</v>
      </c>
      <c r="H461" s="2">
        <f>'Moving Avg'!G461</f>
        <v>4.4050719999999979</v>
      </c>
      <c r="I461" s="2">
        <f>'Moving Avg'!H461</f>
        <v>3.8675860000000006</v>
      </c>
      <c r="J461" s="6" t="str">
        <f>OBV!F461</f>
        <v>BULLISH</v>
      </c>
      <c r="K461" s="6" t="str">
        <f>OBV!G461</f>
        <v>STRONG</v>
      </c>
      <c r="L461" s="6" t="str">
        <f>OBV!H461</f>
        <v>NEUTRAL</v>
      </c>
      <c r="M461" s="8">
        <f t="shared" si="73"/>
        <v>50</v>
      </c>
      <c r="N461" s="8">
        <f t="shared" si="70"/>
        <v>45</v>
      </c>
      <c r="O461" s="8">
        <f t="shared" si="71"/>
        <v>50</v>
      </c>
      <c r="P461" s="8">
        <f t="shared" si="72"/>
        <v>66</v>
      </c>
      <c r="Q461" s="9">
        <f t="shared" si="74"/>
        <v>50.65</v>
      </c>
      <c r="R461" s="9">
        <f t="shared" si="75"/>
        <v>53</v>
      </c>
      <c r="S461" s="9">
        <f t="shared" si="76"/>
        <v>56.45</v>
      </c>
      <c r="T461" s="9">
        <f t="shared" si="77"/>
        <v>52.75</v>
      </c>
      <c r="U461" s="8">
        <f t="shared" si="78"/>
        <v>53.366666666666674</v>
      </c>
      <c r="V461" s="8">
        <f t="shared" si="79"/>
        <v>53.212500000000006</v>
      </c>
    </row>
    <row r="462" spans="1:22" ht="13.5" x14ac:dyDescent="0.25">
      <c r="A462" s="3">
        <f>RSI!A462</f>
        <v>42678</v>
      </c>
      <c r="B462" s="2">
        <f>RSI!B462</f>
        <v>4.5934999999999997</v>
      </c>
      <c r="C462" s="2">
        <f>RSI!I462</f>
        <v>60.972842985060801</v>
      </c>
      <c r="D462" s="2">
        <f>MACD!E462</f>
        <v>1.3779477225812187E-2</v>
      </c>
      <c r="E462" s="2">
        <f>MACD!F462</f>
        <v>2.0830141613004748E-2</v>
      </c>
      <c r="F462" s="2">
        <f>'Moving Avg'!D462</f>
        <v>4.5554399999999999</v>
      </c>
      <c r="G462" s="2">
        <f>'Moving Avg'!F462</f>
        <v>4.553930000000002</v>
      </c>
      <c r="H462" s="2">
        <f>'Moving Avg'!G462</f>
        <v>4.4168019999999979</v>
      </c>
      <c r="I462" s="2">
        <f>'Moving Avg'!H462</f>
        <v>3.8724330000000005</v>
      </c>
      <c r="J462" s="6" t="str">
        <f>OBV!F462</f>
        <v>BULLISH</v>
      </c>
      <c r="K462" s="6" t="str">
        <f>OBV!G462</f>
        <v>STRONG</v>
      </c>
      <c r="L462" s="6" t="str">
        <f>OBV!H462</f>
        <v>CONFIRMED BULLISH</v>
      </c>
      <c r="M462" s="8">
        <f t="shared" si="73"/>
        <v>50</v>
      </c>
      <c r="N462" s="8">
        <f t="shared" si="70"/>
        <v>45</v>
      </c>
      <c r="O462" s="8">
        <f t="shared" si="71"/>
        <v>50</v>
      </c>
      <c r="P462" s="8">
        <f t="shared" si="72"/>
        <v>100</v>
      </c>
      <c r="Q462" s="9">
        <f t="shared" si="74"/>
        <v>55.75</v>
      </c>
      <c r="R462" s="9">
        <f t="shared" si="75"/>
        <v>61.5</v>
      </c>
      <c r="S462" s="9">
        <f t="shared" si="76"/>
        <v>71.75</v>
      </c>
      <c r="T462" s="9">
        <f t="shared" si="77"/>
        <v>61.25</v>
      </c>
      <c r="U462" s="8">
        <f t="shared" si="78"/>
        <v>63</v>
      </c>
      <c r="V462" s="8">
        <f t="shared" si="79"/>
        <v>62.5625</v>
      </c>
    </row>
    <row r="463" spans="1:22" ht="13.5" x14ac:dyDescent="0.25">
      <c r="A463" s="3">
        <f>RSI!A463</f>
        <v>42681</v>
      </c>
      <c r="B463" s="2">
        <f>RSI!B463</f>
        <v>4.7229999999999999</v>
      </c>
      <c r="C463" s="2">
        <f>RSI!I463</f>
        <v>71.517722154275134</v>
      </c>
      <c r="D463" s="2">
        <f>MACD!E463</f>
        <v>1.6098397378340401E-2</v>
      </c>
      <c r="E463" s="2">
        <f>MACD!F463</f>
        <v>1.988379276607188E-2</v>
      </c>
      <c r="F463" s="2">
        <f>'Moving Avg'!D463</f>
        <v>4.5935199999999998</v>
      </c>
      <c r="G463" s="2">
        <f>'Moving Avg'!F463</f>
        <v>4.5615450000000006</v>
      </c>
      <c r="H463" s="2">
        <f>'Moving Avg'!G463</f>
        <v>4.4312759999999987</v>
      </c>
      <c r="I463" s="2">
        <f>'Moving Avg'!H463</f>
        <v>3.8779274999999997</v>
      </c>
      <c r="J463" s="6" t="str">
        <f>OBV!F463</f>
        <v>BULLISH</v>
      </c>
      <c r="K463" s="6" t="str">
        <f>OBV!G463</f>
        <v>STRONG</v>
      </c>
      <c r="L463" s="6" t="str">
        <f>OBV!H463</f>
        <v>CONFIRMED BULLISH</v>
      </c>
      <c r="M463" s="8">
        <f t="shared" si="73"/>
        <v>0</v>
      </c>
      <c r="N463" s="8">
        <f t="shared" si="70"/>
        <v>45</v>
      </c>
      <c r="O463" s="8">
        <f t="shared" si="71"/>
        <v>50</v>
      </c>
      <c r="P463" s="8">
        <f t="shared" si="72"/>
        <v>100</v>
      </c>
      <c r="Q463" s="9">
        <f t="shared" si="74"/>
        <v>38.25</v>
      </c>
      <c r="R463" s="9">
        <f t="shared" si="75"/>
        <v>51.5</v>
      </c>
      <c r="S463" s="9">
        <f t="shared" si="76"/>
        <v>64.25</v>
      </c>
      <c r="T463" s="9">
        <f t="shared" si="77"/>
        <v>48.75</v>
      </c>
      <c r="U463" s="8">
        <f t="shared" si="78"/>
        <v>51.333333333333336</v>
      </c>
      <c r="V463" s="8">
        <f t="shared" si="79"/>
        <v>50.6875</v>
      </c>
    </row>
    <row r="464" spans="1:22" ht="13.5" x14ac:dyDescent="0.25">
      <c r="A464" s="3">
        <f>RSI!A464</f>
        <v>42682</v>
      </c>
      <c r="B464" s="2">
        <f>RSI!B464</f>
        <v>4.7610999999999999</v>
      </c>
      <c r="C464" s="2">
        <f>RSI!I464</f>
        <v>73.763755749572908</v>
      </c>
      <c r="D464" s="2">
        <f>MACD!E464</f>
        <v>-2.3730856631640762E-3</v>
      </c>
      <c r="E464" s="2">
        <f>MACD!F464</f>
        <v>1.5432417080224692E-2</v>
      </c>
      <c r="F464" s="2">
        <f>'Moving Avg'!D464</f>
        <v>4.6392199999999999</v>
      </c>
      <c r="G464" s="2">
        <f>'Moving Avg'!F464</f>
        <v>4.5710650000000017</v>
      </c>
      <c r="H464" s="2">
        <f>'Moving Avg'!G464</f>
        <v>4.4465119999999994</v>
      </c>
      <c r="I464" s="2">
        <f>'Moving Avg'!H464</f>
        <v>3.8836124999999999</v>
      </c>
      <c r="J464" s="6" t="str">
        <f>OBV!F464</f>
        <v>BULLISH</v>
      </c>
      <c r="K464" s="6" t="str">
        <f>OBV!G464</f>
        <v>STRONG</v>
      </c>
      <c r="L464" s="6" t="str">
        <f>OBV!H464</f>
        <v>CONFIRMED BULLISH</v>
      </c>
      <c r="M464" s="8">
        <f t="shared" si="73"/>
        <v>0</v>
      </c>
      <c r="N464" s="8">
        <f t="shared" si="70"/>
        <v>45</v>
      </c>
      <c r="O464" s="8">
        <f t="shared" si="71"/>
        <v>50</v>
      </c>
      <c r="P464" s="8">
        <f t="shared" si="72"/>
        <v>100</v>
      </c>
      <c r="Q464" s="9">
        <f t="shared" si="74"/>
        <v>38.25</v>
      </c>
      <c r="R464" s="9">
        <f t="shared" si="75"/>
        <v>51.5</v>
      </c>
      <c r="S464" s="9">
        <f t="shared" si="76"/>
        <v>64.25</v>
      </c>
      <c r="T464" s="9">
        <f t="shared" si="77"/>
        <v>48.75</v>
      </c>
      <c r="U464" s="8">
        <f t="shared" si="78"/>
        <v>51.333333333333336</v>
      </c>
      <c r="V464" s="8">
        <f t="shared" si="79"/>
        <v>50.6875</v>
      </c>
    </row>
    <row r="465" spans="1:22" ht="13.5" x14ac:dyDescent="0.25">
      <c r="A465" s="3">
        <f>RSI!A465</f>
        <v>42683</v>
      </c>
      <c r="B465" s="2">
        <f>RSI!B465</f>
        <v>4.8372999999999999</v>
      </c>
      <c r="C465" s="2">
        <f>RSI!I465</f>
        <v>77.572914307985855</v>
      </c>
      <c r="D465" s="2">
        <f>MACD!E465</f>
        <v>-2.6149055730859239E-2</v>
      </c>
      <c r="E465" s="2">
        <f>MACD!F465</f>
        <v>7.1161225180079064E-3</v>
      </c>
      <c r="F465" s="2">
        <f>'Moving Avg'!D465</f>
        <v>4.6955999999999998</v>
      </c>
      <c r="G465" s="2">
        <f>'Moving Avg'!F465</f>
        <v>4.5843950000000016</v>
      </c>
      <c r="H465" s="2">
        <f>'Moving Avg'!G465</f>
        <v>4.4629659999999989</v>
      </c>
      <c r="I465" s="2">
        <f>'Moving Avg'!H465</f>
        <v>3.8896784999999996</v>
      </c>
      <c r="J465" s="6" t="str">
        <f>OBV!F465</f>
        <v>BULLISH</v>
      </c>
      <c r="K465" s="6" t="str">
        <f>OBV!G465</f>
        <v>STRONG</v>
      </c>
      <c r="L465" s="6" t="str">
        <f>OBV!H465</f>
        <v>CONFIRMED BULLISH</v>
      </c>
      <c r="M465" s="8">
        <f t="shared" si="73"/>
        <v>0</v>
      </c>
      <c r="N465" s="8">
        <f t="shared" si="70"/>
        <v>100</v>
      </c>
      <c r="O465" s="8">
        <f t="shared" si="71"/>
        <v>50</v>
      </c>
      <c r="P465" s="8">
        <f t="shared" si="72"/>
        <v>100</v>
      </c>
      <c r="Q465" s="9">
        <f t="shared" si="74"/>
        <v>57.5</v>
      </c>
      <c r="R465" s="9">
        <f t="shared" si="75"/>
        <v>62.5</v>
      </c>
      <c r="S465" s="9">
        <f t="shared" si="76"/>
        <v>72.5</v>
      </c>
      <c r="T465" s="9">
        <f t="shared" si="77"/>
        <v>62.5</v>
      </c>
      <c r="U465" s="8">
        <f t="shared" si="78"/>
        <v>64.166666666666671</v>
      </c>
      <c r="V465" s="8">
        <f t="shared" si="79"/>
        <v>63.75</v>
      </c>
    </row>
    <row r="466" spans="1:22" ht="13.5" x14ac:dyDescent="0.25">
      <c r="A466" s="3">
        <f>RSI!A466</f>
        <v>42684</v>
      </c>
      <c r="B466" s="2">
        <f>RSI!B466</f>
        <v>4.8372999999999999</v>
      </c>
      <c r="C466" s="2">
        <f>RSI!I466</f>
        <v>77.572914307985855</v>
      </c>
      <c r="D466" s="2">
        <f>MACD!E466</f>
        <v>-4.3259014550497632E-2</v>
      </c>
      <c r="E466" s="2">
        <f>MACD!F466</f>
        <v>-2.9589048956932019E-3</v>
      </c>
      <c r="F466" s="2">
        <f>'Moving Avg'!D466</f>
        <v>4.7504399999999993</v>
      </c>
      <c r="G466" s="2">
        <f>'Moving Avg'!F466</f>
        <v>4.6015350000000002</v>
      </c>
      <c r="H466" s="2">
        <f>'Moving Avg'!G466</f>
        <v>4.4789639999999995</v>
      </c>
      <c r="I466" s="2">
        <f>'Moving Avg'!H466</f>
        <v>3.8954174999999993</v>
      </c>
      <c r="J466" s="6" t="str">
        <f>OBV!F466</f>
        <v>BULLISH</v>
      </c>
      <c r="K466" s="6" t="str">
        <f>OBV!G466</f>
        <v>STRONG</v>
      </c>
      <c r="L466" s="6" t="str">
        <f>OBV!H466</f>
        <v>CONFIRMED BULLISH</v>
      </c>
      <c r="M466" s="8">
        <f t="shared" si="73"/>
        <v>0</v>
      </c>
      <c r="N466" s="8">
        <f t="shared" si="70"/>
        <v>100</v>
      </c>
      <c r="O466" s="8">
        <f t="shared" si="71"/>
        <v>50</v>
      </c>
      <c r="P466" s="8">
        <f t="shared" si="72"/>
        <v>100</v>
      </c>
      <c r="Q466" s="9">
        <f t="shared" si="74"/>
        <v>57.5</v>
      </c>
      <c r="R466" s="9">
        <f t="shared" si="75"/>
        <v>62.5</v>
      </c>
      <c r="S466" s="9">
        <f t="shared" si="76"/>
        <v>72.5</v>
      </c>
      <c r="T466" s="9">
        <f t="shared" si="77"/>
        <v>62.5</v>
      </c>
      <c r="U466" s="8">
        <f t="shared" si="78"/>
        <v>64.166666666666671</v>
      </c>
      <c r="V466" s="8">
        <f t="shared" si="79"/>
        <v>63.75</v>
      </c>
    </row>
    <row r="467" spans="1:22" ht="13.5" x14ac:dyDescent="0.25">
      <c r="A467" s="3">
        <f>RSI!A467</f>
        <v>42685</v>
      </c>
      <c r="B467" s="2">
        <f>RSI!B467</f>
        <v>4.8296999999999999</v>
      </c>
      <c r="C467" s="2">
        <f>RSI!I467</f>
        <v>76.291668416851252</v>
      </c>
      <c r="D467" s="2">
        <f>MACD!E467</f>
        <v>-5.873309608097621E-2</v>
      </c>
      <c r="E467" s="2">
        <f>MACD!F467</f>
        <v>-1.4113743132749804E-2</v>
      </c>
      <c r="F467" s="2">
        <f>'Moving Avg'!D467</f>
        <v>4.7976799999999997</v>
      </c>
      <c r="G467" s="2">
        <f>'Moving Avg'!F467</f>
        <v>4.61639</v>
      </c>
      <c r="H467" s="2">
        <f>'Moving Avg'!G467</f>
        <v>4.4948099999999993</v>
      </c>
      <c r="I467" s="2">
        <f>'Moving Avg'!H467</f>
        <v>3.9014454999999986</v>
      </c>
      <c r="J467" s="6" t="str">
        <f>OBV!F467</f>
        <v>BULLISH</v>
      </c>
      <c r="K467" s="6" t="str">
        <f>OBV!G467</f>
        <v>STRONG</v>
      </c>
      <c r="L467" s="6" t="str">
        <f>OBV!H467</f>
        <v>CONFIRMED BULLISH</v>
      </c>
      <c r="M467" s="8">
        <f t="shared" si="73"/>
        <v>0</v>
      </c>
      <c r="N467" s="8">
        <f t="shared" si="70"/>
        <v>100</v>
      </c>
      <c r="O467" s="8">
        <f t="shared" si="71"/>
        <v>50</v>
      </c>
      <c r="P467" s="8">
        <f t="shared" si="72"/>
        <v>100</v>
      </c>
      <c r="Q467" s="9">
        <f t="shared" si="74"/>
        <v>57.5</v>
      </c>
      <c r="R467" s="9">
        <f t="shared" si="75"/>
        <v>62.5</v>
      </c>
      <c r="S467" s="9">
        <f t="shared" si="76"/>
        <v>72.5</v>
      </c>
      <c r="T467" s="9">
        <f t="shared" si="77"/>
        <v>62.5</v>
      </c>
      <c r="U467" s="8">
        <f t="shared" si="78"/>
        <v>64.166666666666671</v>
      </c>
      <c r="V467" s="8">
        <f t="shared" si="79"/>
        <v>63.75</v>
      </c>
    </row>
    <row r="468" spans="1:22" ht="13.5" x14ac:dyDescent="0.25">
      <c r="A468" s="3">
        <f>RSI!A468</f>
        <v>42688</v>
      </c>
      <c r="B468" s="2">
        <f>RSI!B468</f>
        <v>4.8372999999999999</v>
      </c>
      <c r="C468" s="2">
        <f>RSI!I468</f>
        <v>76.706002899400644</v>
      </c>
      <c r="D468" s="2">
        <f>MACD!E468</f>
        <v>-7.8480788492822029E-2</v>
      </c>
      <c r="E468" s="2">
        <f>MACD!F468</f>
        <v>-2.6987152204764251E-2</v>
      </c>
      <c r="F468" s="2">
        <f>'Moving Avg'!D468</f>
        <v>4.8205399999999994</v>
      </c>
      <c r="G468" s="2">
        <f>'Moving Avg'!F468</f>
        <v>4.6304850000000002</v>
      </c>
      <c r="H468" s="2">
        <f>'Moving Avg'!G468</f>
        <v>4.510807999999999</v>
      </c>
      <c r="I468" s="2">
        <f>'Moving Avg'!H468</f>
        <v>3.9072934999999989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  <c r="M468" s="8">
        <f t="shared" si="73"/>
        <v>0</v>
      </c>
      <c r="N468" s="8">
        <f t="shared" si="70"/>
        <v>100</v>
      </c>
      <c r="O468" s="8">
        <f t="shared" si="71"/>
        <v>50</v>
      </c>
      <c r="P468" s="8">
        <f t="shared" si="72"/>
        <v>100</v>
      </c>
      <c r="Q468" s="9">
        <f t="shared" si="74"/>
        <v>57.5</v>
      </c>
      <c r="R468" s="9">
        <f t="shared" si="75"/>
        <v>62.5</v>
      </c>
      <c r="S468" s="9">
        <f t="shared" si="76"/>
        <v>72.5</v>
      </c>
      <c r="T468" s="9">
        <f t="shared" si="77"/>
        <v>62.5</v>
      </c>
      <c r="U468" s="8">
        <f t="shared" si="78"/>
        <v>64.166666666666671</v>
      </c>
      <c r="V468" s="8">
        <f t="shared" si="79"/>
        <v>63.75</v>
      </c>
    </row>
    <row r="469" spans="1:22" ht="13.5" x14ac:dyDescent="0.25">
      <c r="A469" s="3">
        <f>RSI!A469</f>
        <v>42689</v>
      </c>
      <c r="B469" s="2">
        <f>RSI!B469</f>
        <v>4.944</v>
      </c>
      <c r="C469" s="2">
        <f>RSI!I469</f>
        <v>81.574588340216053</v>
      </c>
      <c r="D469" s="2">
        <f>MACD!E469</f>
        <v>-0.1044343276930686</v>
      </c>
      <c r="E469" s="2">
        <f>MACD!F469</f>
        <v>-4.2476587302425123E-2</v>
      </c>
      <c r="F469" s="2">
        <f>'Moving Avg'!D469</f>
        <v>4.8571200000000001</v>
      </c>
      <c r="G469" s="2">
        <f>'Moving Avg'!F469</f>
        <v>4.6495300000000004</v>
      </c>
      <c r="H469" s="2">
        <f>'Moving Avg'!G469</f>
        <v>4.5269579999999987</v>
      </c>
      <c r="I469" s="2">
        <f>'Moving Avg'!H469</f>
        <v>3.913892999999999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  <c r="M469" s="8">
        <f t="shared" si="73"/>
        <v>0</v>
      </c>
      <c r="N469" s="8">
        <f t="shared" si="70"/>
        <v>100</v>
      </c>
      <c r="O469" s="8">
        <f t="shared" si="71"/>
        <v>50</v>
      </c>
      <c r="P469" s="8">
        <f t="shared" si="72"/>
        <v>100</v>
      </c>
      <c r="Q469" s="9">
        <f t="shared" si="74"/>
        <v>57.5</v>
      </c>
      <c r="R469" s="9">
        <f t="shared" si="75"/>
        <v>62.5</v>
      </c>
      <c r="S469" s="9">
        <f t="shared" si="76"/>
        <v>72.5</v>
      </c>
      <c r="T469" s="9">
        <f t="shared" si="77"/>
        <v>62.5</v>
      </c>
      <c r="U469" s="8">
        <f t="shared" si="78"/>
        <v>64.166666666666671</v>
      </c>
      <c r="V469" s="8">
        <f t="shared" si="79"/>
        <v>63.75</v>
      </c>
    </row>
    <row r="470" spans="1:22" ht="13.5" x14ac:dyDescent="0.25">
      <c r="A470" s="3">
        <f>RSI!A470</f>
        <v>42690</v>
      </c>
      <c r="B470" s="2">
        <f>RSI!B470</f>
        <v>4.9058999999999999</v>
      </c>
      <c r="C470" s="2">
        <f>RSI!I470</f>
        <v>75.506028403311149</v>
      </c>
      <c r="D470" s="2">
        <f>MACD!E470</f>
        <v>-0.12193656692183108</v>
      </c>
      <c r="E470" s="2">
        <f>MACD!F470</f>
        <v>-5.8368583226306323E-2</v>
      </c>
      <c r="F470" s="2">
        <f>'Moving Avg'!D470</f>
        <v>4.8708399999999994</v>
      </c>
      <c r="G470" s="2">
        <f>'Moving Avg'!F470</f>
        <v>4.6681949999999999</v>
      </c>
      <c r="H470" s="2">
        <f>'Moving Avg'!G470</f>
        <v>4.5420419999999995</v>
      </c>
      <c r="I470" s="2">
        <f>'Moving Avg'!H470</f>
        <v>3.9202654999999988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  <c r="M470" s="8">
        <f t="shared" si="73"/>
        <v>0</v>
      </c>
      <c r="N470" s="8">
        <f t="shared" si="70"/>
        <v>100</v>
      </c>
      <c r="O470" s="8">
        <f t="shared" si="71"/>
        <v>50</v>
      </c>
      <c r="P470" s="8">
        <f t="shared" si="72"/>
        <v>100</v>
      </c>
      <c r="Q470" s="9">
        <f t="shared" si="74"/>
        <v>57.5</v>
      </c>
      <c r="R470" s="9">
        <f t="shared" si="75"/>
        <v>62.5</v>
      </c>
      <c r="S470" s="9">
        <f t="shared" si="76"/>
        <v>72.5</v>
      </c>
      <c r="T470" s="9">
        <f t="shared" si="77"/>
        <v>62.5</v>
      </c>
      <c r="U470" s="8">
        <f t="shared" si="78"/>
        <v>64.166666666666671</v>
      </c>
      <c r="V470" s="8">
        <f t="shared" si="79"/>
        <v>63.75</v>
      </c>
    </row>
    <row r="471" spans="1:22" ht="13.5" x14ac:dyDescent="0.25">
      <c r="A471" s="3">
        <f>RSI!A471</f>
        <v>42691</v>
      </c>
      <c r="B471" s="2">
        <f>RSI!B471</f>
        <v>4.9058999999999999</v>
      </c>
      <c r="C471" s="2">
        <f>RSI!I471</f>
        <v>75.506028403311149</v>
      </c>
      <c r="D471" s="2">
        <f>MACD!E471</f>
        <v>-0.13706924361762063</v>
      </c>
      <c r="E471" s="2">
        <f>MACD!F471</f>
        <v>-7.4108715304569195E-2</v>
      </c>
      <c r="F471" s="2">
        <f>'Moving Avg'!D471</f>
        <v>4.8845599999999996</v>
      </c>
      <c r="G471" s="2">
        <f>'Moving Avg'!F471</f>
        <v>4.6868600000000002</v>
      </c>
      <c r="H471" s="2">
        <f>'Moving Avg'!G471</f>
        <v>4.5568219999999995</v>
      </c>
      <c r="I471" s="2">
        <f>'Moving Avg'!H471</f>
        <v>3.9264924999999988</v>
      </c>
      <c r="J471" s="6" t="str">
        <f>OBV!F471</f>
        <v>BULLISH</v>
      </c>
      <c r="K471" s="6" t="str">
        <f>OBV!G471</f>
        <v>STRONG</v>
      </c>
      <c r="L471" s="6" t="str">
        <f>OBV!H471</f>
        <v>CONFIRMED BULLISH</v>
      </c>
      <c r="M471" s="8">
        <f t="shared" si="73"/>
        <v>0</v>
      </c>
      <c r="N471" s="8">
        <f t="shared" si="70"/>
        <v>100</v>
      </c>
      <c r="O471" s="8">
        <f t="shared" si="71"/>
        <v>50</v>
      </c>
      <c r="P471" s="8">
        <f t="shared" si="72"/>
        <v>100</v>
      </c>
      <c r="Q471" s="9">
        <f t="shared" si="74"/>
        <v>57.5</v>
      </c>
      <c r="R471" s="9">
        <f t="shared" si="75"/>
        <v>62.5</v>
      </c>
      <c r="S471" s="9">
        <f t="shared" si="76"/>
        <v>72.5</v>
      </c>
      <c r="T471" s="9">
        <f t="shared" si="77"/>
        <v>62.5</v>
      </c>
      <c r="U471" s="8">
        <f t="shared" si="78"/>
        <v>64.166666666666671</v>
      </c>
      <c r="V471" s="8">
        <f t="shared" si="79"/>
        <v>63.75</v>
      </c>
    </row>
    <row r="472" spans="1:22" ht="13.5" x14ac:dyDescent="0.25">
      <c r="A472" s="3">
        <f>RSI!A472</f>
        <v>42692</v>
      </c>
      <c r="B472" s="2">
        <f>RSI!B472</f>
        <v>4.8677999999999999</v>
      </c>
      <c r="C472" s="2">
        <f>RSI!I472</f>
        <v>69.50893572396653</v>
      </c>
      <c r="D472" s="2">
        <f>MACD!E472</f>
        <v>-0.14377069409303811</v>
      </c>
      <c r="E472" s="2">
        <f>MACD!F472</f>
        <v>-8.8041111062262978E-2</v>
      </c>
      <c r="F472" s="2">
        <f>'Moving Avg'!D472</f>
        <v>4.8921799999999998</v>
      </c>
      <c r="G472" s="2">
        <f>'Moving Avg'!F472</f>
        <v>4.7036200000000008</v>
      </c>
      <c r="H472" s="2">
        <f>'Moving Avg'!G472</f>
        <v>4.5696199999999996</v>
      </c>
      <c r="I472" s="2">
        <f>'Moving Avg'!H472</f>
        <v>3.9327109999999994</v>
      </c>
      <c r="J472" s="6" t="str">
        <f>OBV!F472</f>
        <v>BULLISH</v>
      </c>
      <c r="K472" s="6" t="str">
        <f>OBV!G472</f>
        <v>STRONG</v>
      </c>
      <c r="L472" s="6" t="str">
        <f>OBV!H472</f>
        <v>CONFIRMED BULLISH</v>
      </c>
      <c r="M472" s="8">
        <f t="shared" si="73"/>
        <v>50</v>
      </c>
      <c r="N472" s="8">
        <f t="shared" si="70"/>
        <v>100</v>
      </c>
      <c r="O472" s="8">
        <f t="shared" si="71"/>
        <v>50</v>
      </c>
      <c r="P472" s="8">
        <f t="shared" si="72"/>
        <v>100</v>
      </c>
      <c r="Q472" s="9">
        <f t="shared" si="74"/>
        <v>75</v>
      </c>
      <c r="R472" s="9">
        <f t="shared" si="75"/>
        <v>72.5</v>
      </c>
      <c r="S472" s="9">
        <f t="shared" si="76"/>
        <v>80</v>
      </c>
      <c r="T472" s="9">
        <f t="shared" si="77"/>
        <v>75</v>
      </c>
      <c r="U472" s="8">
        <f t="shared" si="78"/>
        <v>75.833333333333329</v>
      </c>
      <c r="V472" s="8">
        <f t="shared" si="79"/>
        <v>75.625</v>
      </c>
    </row>
    <row r="473" spans="1:22" ht="13.5" x14ac:dyDescent="0.25">
      <c r="A473" s="3">
        <f>RSI!A473</f>
        <v>42695</v>
      </c>
      <c r="B473" s="2">
        <f>RSI!B473</f>
        <v>4.8372999999999999</v>
      </c>
      <c r="C473" s="2">
        <f>RSI!I473</f>
        <v>65.054468061263236</v>
      </c>
      <c r="D473" s="2">
        <f>MACD!E473</f>
        <v>-0.12832629552998309</v>
      </c>
      <c r="E473" s="2">
        <f>MACD!F473</f>
        <v>-9.6098147955807012E-2</v>
      </c>
      <c r="F473" s="2">
        <f>'Moving Avg'!D473</f>
        <v>4.8921799999999998</v>
      </c>
      <c r="G473" s="2">
        <f>'Moving Avg'!F473</f>
        <v>4.7131400000000001</v>
      </c>
      <c r="H473" s="2">
        <f>'Moving Avg'!G473</f>
        <v>4.5822659999999997</v>
      </c>
      <c r="I473" s="2">
        <f>'Moving Avg'!H473</f>
        <v>3.9387769999999995</v>
      </c>
      <c r="J473" s="6" t="str">
        <f>OBV!F473</f>
        <v>BEARISH</v>
      </c>
      <c r="K473" s="6" t="str">
        <f>OBV!G473</f>
        <v>NEUTRAL</v>
      </c>
      <c r="L473" s="6" t="str">
        <f>OBV!H473</f>
        <v>NEUTRAL</v>
      </c>
      <c r="M473" s="8">
        <f t="shared" si="73"/>
        <v>50</v>
      </c>
      <c r="N473" s="8">
        <f t="shared" si="70"/>
        <v>100</v>
      </c>
      <c r="O473" s="8">
        <f t="shared" si="71"/>
        <v>50</v>
      </c>
      <c r="P473" s="8">
        <f t="shared" si="72"/>
        <v>16.5</v>
      </c>
      <c r="Q473" s="9">
        <f t="shared" si="74"/>
        <v>62.475000000000001</v>
      </c>
      <c r="R473" s="9">
        <f t="shared" si="75"/>
        <v>51.625</v>
      </c>
      <c r="S473" s="9">
        <f t="shared" si="76"/>
        <v>42.424999999999997</v>
      </c>
      <c r="T473" s="9">
        <f t="shared" si="77"/>
        <v>54.125</v>
      </c>
      <c r="U473" s="8">
        <f t="shared" si="78"/>
        <v>52.17499999999999</v>
      </c>
      <c r="V473" s="8">
        <f t="shared" si="79"/>
        <v>52.662499999999994</v>
      </c>
    </row>
    <row r="474" spans="1:22" ht="13.5" x14ac:dyDescent="0.25">
      <c r="A474" s="3">
        <f>RSI!A474</f>
        <v>42696</v>
      </c>
      <c r="B474" s="2">
        <f>RSI!B474</f>
        <v>4.8372999999999999</v>
      </c>
      <c r="C474" s="2">
        <f>RSI!I474</f>
        <v>65.054468061263236</v>
      </c>
      <c r="D474" s="2">
        <f>MACD!E474</f>
        <v>-0.11020460098023932</v>
      </c>
      <c r="E474" s="2">
        <f>MACD!F474</f>
        <v>-9.8919438560693476E-2</v>
      </c>
      <c r="F474" s="2">
        <f>'Moving Avg'!D474</f>
        <v>4.8708399999999994</v>
      </c>
      <c r="G474" s="2">
        <f>'Moving Avg'!F474</f>
        <v>4.7279950000000008</v>
      </c>
      <c r="H474" s="2">
        <f>'Moving Avg'!G474</f>
        <v>4.59415</v>
      </c>
      <c r="I474" s="2">
        <f>'Moving Avg'!H474</f>
        <v>3.9448430000000001</v>
      </c>
      <c r="J474" s="6" t="str">
        <f>OBV!F474</f>
        <v>BEARISH</v>
      </c>
      <c r="K474" s="6" t="str">
        <f>OBV!G474</f>
        <v>WEAK</v>
      </c>
      <c r="L474" s="6" t="str">
        <f>OBV!H474</f>
        <v>CONFIRMED BEARISH</v>
      </c>
      <c r="M474" s="8">
        <f t="shared" si="73"/>
        <v>50</v>
      </c>
      <c r="N474" s="8">
        <f t="shared" si="70"/>
        <v>45</v>
      </c>
      <c r="O474" s="8">
        <f t="shared" si="71"/>
        <v>50</v>
      </c>
      <c r="P474" s="8">
        <f t="shared" si="72"/>
        <v>0</v>
      </c>
      <c r="Q474" s="9">
        <f t="shared" si="74"/>
        <v>40.75</v>
      </c>
      <c r="R474" s="9">
        <f t="shared" si="75"/>
        <v>36.5</v>
      </c>
      <c r="S474" s="9">
        <f t="shared" si="76"/>
        <v>26.75</v>
      </c>
      <c r="T474" s="9">
        <f t="shared" si="77"/>
        <v>36.25</v>
      </c>
      <c r="U474" s="8">
        <f t="shared" si="78"/>
        <v>34.666666666666664</v>
      </c>
      <c r="V474" s="8">
        <f t="shared" si="79"/>
        <v>35.0625</v>
      </c>
    </row>
    <row r="475" spans="1:22" ht="13.5" x14ac:dyDescent="0.25">
      <c r="A475" s="3">
        <f>RSI!A475</f>
        <v>42697</v>
      </c>
      <c r="B475" s="2">
        <f>RSI!B475</f>
        <v>4.9516</v>
      </c>
      <c r="C475" s="2">
        <f>RSI!I475</f>
        <v>72.667399012316764</v>
      </c>
      <c r="D475" s="2">
        <f>MACD!E475</f>
        <v>-9.2362765068272346E-2</v>
      </c>
      <c r="E475" s="2">
        <f>MACD!F475</f>
        <v>-9.760810386220925E-2</v>
      </c>
      <c r="F475" s="2">
        <f>'Moving Avg'!D475</f>
        <v>4.8799799999999998</v>
      </c>
      <c r="G475" s="2">
        <f>'Moving Avg'!F475</f>
        <v>4.748945</v>
      </c>
      <c r="H475" s="2">
        <f>'Moving Avg'!G475</f>
        <v>4.6080140000000007</v>
      </c>
      <c r="I475" s="2">
        <f>'Moving Avg'!H475</f>
        <v>3.9515165000000003</v>
      </c>
      <c r="J475" s="6" t="str">
        <f>OBV!F475</f>
        <v>BULLISH</v>
      </c>
      <c r="K475" s="6" t="str">
        <f>OBV!G475</f>
        <v>STRONG</v>
      </c>
      <c r="L475" s="6" t="str">
        <f>OBV!H475</f>
        <v>CONFIRMED BULLISH</v>
      </c>
      <c r="M475" s="8">
        <f t="shared" si="73"/>
        <v>0</v>
      </c>
      <c r="N475" s="8">
        <f t="shared" si="70"/>
        <v>0</v>
      </c>
      <c r="O475" s="8">
        <f t="shared" si="71"/>
        <v>50</v>
      </c>
      <c r="P475" s="8">
        <f t="shared" si="72"/>
        <v>100</v>
      </c>
      <c r="Q475" s="9">
        <f t="shared" si="74"/>
        <v>22.5</v>
      </c>
      <c r="R475" s="9">
        <f t="shared" si="75"/>
        <v>42.5</v>
      </c>
      <c r="S475" s="9">
        <f t="shared" si="76"/>
        <v>57.5</v>
      </c>
      <c r="T475" s="9">
        <f t="shared" si="77"/>
        <v>37.5</v>
      </c>
      <c r="U475" s="8">
        <f t="shared" si="78"/>
        <v>40.833333333333336</v>
      </c>
      <c r="V475" s="8">
        <f t="shared" si="79"/>
        <v>40</v>
      </c>
    </row>
    <row r="476" spans="1:22" ht="13.5" x14ac:dyDescent="0.25">
      <c r="A476" s="3">
        <f>RSI!A476</f>
        <v>42698</v>
      </c>
      <c r="B476" s="2">
        <f>RSI!B476</f>
        <v>4.8906000000000001</v>
      </c>
      <c r="C476" s="2">
        <f>RSI!I476</f>
        <v>64.58136203133563</v>
      </c>
      <c r="D476" s="2">
        <f>MACD!E476</f>
        <v>-7.4115597159258861E-2</v>
      </c>
      <c r="E476" s="2">
        <f>MACD!F476</f>
        <v>-9.2909602521619172E-2</v>
      </c>
      <c r="F476" s="2">
        <f>'Moving Avg'!D476</f>
        <v>4.8769200000000001</v>
      </c>
      <c r="G476" s="2">
        <f>'Moving Avg'!F476</f>
        <v>4.7653200000000009</v>
      </c>
      <c r="H476" s="2">
        <f>'Moving Avg'!G476</f>
        <v>4.61944</v>
      </c>
      <c r="I476" s="2">
        <f>'Moving Avg'!H476</f>
        <v>3.9578850000000001</v>
      </c>
      <c r="J476" s="6" t="str">
        <f>OBV!F476</f>
        <v>BULLISH</v>
      </c>
      <c r="K476" s="6" t="str">
        <f>OBV!G476</f>
        <v>STRONG</v>
      </c>
      <c r="L476" s="6" t="str">
        <f>OBV!H476</f>
        <v>BULLISH DIVERGENCE</v>
      </c>
      <c r="M476" s="8">
        <f t="shared" si="73"/>
        <v>50</v>
      </c>
      <c r="N476" s="8">
        <f t="shared" si="70"/>
        <v>0</v>
      </c>
      <c r="O476" s="8">
        <f t="shared" si="71"/>
        <v>50</v>
      </c>
      <c r="P476" s="8">
        <f t="shared" si="72"/>
        <v>83</v>
      </c>
      <c r="Q476" s="9">
        <f t="shared" si="74"/>
        <v>37.450000000000003</v>
      </c>
      <c r="R476" s="9">
        <f t="shared" si="75"/>
        <v>48.25</v>
      </c>
      <c r="S476" s="9">
        <f t="shared" si="76"/>
        <v>57.35</v>
      </c>
      <c r="T476" s="9">
        <f t="shared" si="77"/>
        <v>45.75</v>
      </c>
      <c r="U476" s="8">
        <f t="shared" si="78"/>
        <v>47.683333333333337</v>
      </c>
      <c r="V476" s="8">
        <f t="shared" si="79"/>
        <v>47.2</v>
      </c>
    </row>
    <row r="477" spans="1:22" ht="13.5" x14ac:dyDescent="0.25">
      <c r="A477" s="3">
        <f>RSI!A477</f>
        <v>42699</v>
      </c>
      <c r="B477" s="2">
        <f>RSI!B477</f>
        <v>4.8982000000000001</v>
      </c>
      <c r="C477" s="2">
        <f>RSI!I477</f>
        <v>65.102389049877189</v>
      </c>
      <c r="D477" s="2">
        <f>MACD!E477</f>
        <v>-6.1314361935282058E-2</v>
      </c>
      <c r="E477" s="2">
        <f>MACD!F477</f>
        <v>-8.6590554404351747E-2</v>
      </c>
      <c r="F477" s="2">
        <f>'Moving Avg'!D477</f>
        <v>4.883</v>
      </c>
      <c r="G477" s="2">
        <f>'Moving Avg'!F477</f>
        <v>4.7820750000000007</v>
      </c>
      <c r="H477" s="2">
        <f>'Moving Avg'!G477</f>
        <v>4.6313220000000008</v>
      </c>
      <c r="I477" s="2">
        <f>'Moving Avg'!H477</f>
        <v>3.9641464999999996</v>
      </c>
      <c r="J477" s="6" t="str">
        <f>OBV!F477</f>
        <v>BULLISH</v>
      </c>
      <c r="K477" s="6" t="str">
        <f>OBV!G477</f>
        <v>STRONG</v>
      </c>
      <c r="L477" s="6" t="str">
        <f>OBV!H477</f>
        <v>CONFIRMED BULLISH</v>
      </c>
      <c r="M477" s="8">
        <f t="shared" si="73"/>
        <v>50</v>
      </c>
      <c r="N477" s="8">
        <f t="shared" si="70"/>
        <v>0</v>
      </c>
      <c r="O477" s="8">
        <f t="shared" si="71"/>
        <v>50</v>
      </c>
      <c r="P477" s="8">
        <f t="shared" si="72"/>
        <v>100</v>
      </c>
      <c r="Q477" s="9">
        <f t="shared" si="74"/>
        <v>40</v>
      </c>
      <c r="R477" s="9">
        <f t="shared" si="75"/>
        <v>52.5</v>
      </c>
      <c r="S477" s="9">
        <f t="shared" si="76"/>
        <v>65</v>
      </c>
      <c r="T477" s="9">
        <f t="shared" si="77"/>
        <v>50</v>
      </c>
      <c r="U477" s="8">
        <f t="shared" si="78"/>
        <v>52.5</v>
      </c>
      <c r="V477" s="8">
        <f t="shared" si="79"/>
        <v>51.875</v>
      </c>
    </row>
    <row r="478" spans="1:22" ht="13.5" x14ac:dyDescent="0.25">
      <c r="A478" s="3">
        <f>RSI!A478</f>
        <v>42702</v>
      </c>
      <c r="B478" s="2">
        <f>RSI!B478</f>
        <v>4.883</v>
      </c>
      <c r="C478" s="2">
        <f>RSI!I478</f>
        <v>63.103018898302864</v>
      </c>
      <c r="D478" s="2">
        <f>MACD!E478</f>
        <v>-4.9071635056835206E-2</v>
      </c>
      <c r="E478" s="2">
        <f>MACD!F478</f>
        <v>-7.9086770534848444E-2</v>
      </c>
      <c r="F478" s="2">
        <f>'Moving Avg'!D478</f>
        <v>4.8921399999999995</v>
      </c>
      <c r="G478" s="2">
        <f>'Moving Avg'!F478</f>
        <v>4.7995950000000009</v>
      </c>
      <c r="H478" s="2">
        <f>'Moving Avg'!G478</f>
        <v>4.6413780000000013</v>
      </c>
      <c r="I478" s="2">
        <f>'Moving Avg'!H478</f>
        <v>3.9704044999999994</v>
      </c>
      <c r="J478" s="6" t="str">
        <f>OBV!F478</f>
        <v>BULLISH</v>
      </c>
      <c r="K478" s="6" t="str">
        <f>OBV!G478</f>
        <v>STRONG</v>
      </c>
      <c r="L478" s="6" t="str">
        <f>OBV!H478</f>
        <v>CONFIRMED BULLISH</v>
      </c>
      <c r="M478" s="8">
        <f t="shared" si="73"/>
        <v>50</v>
      </c>
      <c r="N478" s="8">
        <f t="shared" si="70"/>
        <v>0</v>
      </c>
      <c r="O478" s="8">
        <f t="shared" si="71"/>
        <v>50</v>
      </c>
      <c r="P478" s="8">
        <f t="shared" si="72"/>
        <v>100</v>
      </c>
      <c r="Q478" s="9">
        <f t="shared" si="74"/>
        <v>40</v>
      </c>
      <c r="R478" s="9">
        <f t="shared" si="75"/>
        <v>52.5</v>
      </c>
      <c r="S478" s="9">
        <f t="shared" si="76"/>
        <v>65</v>
      </c>
      <c r="T478" s="9">
        <f t="shared" si="77"/>
        <v>50</v>
      </c>
      <c r="U478" s="8">
        <f t="shared" si="78"/>
        <v>52.5</v>
      </c>
      <c r="V478" s="8">
        <f t="shared" si="79"/>
        <v>51.875</v>
      </c>
    </row>
    <row r="479" spans="1:22" ht="13.5" x14ac:dyDescent="0.25">
      <c r="A479" s="3">
        <f>RSI!A479</f>
        <v>42703</v>
      </c>
      <c r="B479" s="2">
        <f>RSI!B479</f>
        <v>4.8754</v>
      </c>
      <c r="C479" s="2">
        <f>RSI!I479</f>
        <v>62.076473866202186</v>
      </c>
      <c r="D479" s="2">
        <f>MACD!E479</f>
        <v>-2.2462984253985852E-2</v>
      </c>
      <c r="E479" s="2">
        <f>MACD!F479</f>
        <v>-6.7762013278675925E-2</v>
      </c>
      <c r="F479" s="2">
        <f>'Moving Avg'!D479</f>
        <v>4.8997599999999997</v>
      </c>
      <c r="G479" s="2">
        <f>'Moving Avg'!F479</f>
        <v>4.8167350000000004</v>
      </c>
      <c r="H479" s="2">
        <f>'Moving Avg'!G479</f>
        <v>4.6500620000000019</v>
      </c>
      <c r="I479" s="2">
        <f>'Moving Avg'!H479</f>
        <v>3.9766244999999993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  <c r="M479" s="8">
        <f t="shared" si="73"/>
        <v>50</v>
      </c>
      <c r="N479" s="8">
        <f t="shared" si="70"/>
        <v>0</v>
      </c>
      <c r="O479" s="8">
        <f t="shared" si="71"/>
        <v>50</v>
      </c>
      <c r="P479" s="8">
        <f t="shared" si="72"/>
        <v>100</v>
      </c>
      <c r="Q479" s="9">
        <f t="shared" si="74"/>
        <v>40</v>
      </c>
      <c r="R479" s="9">
        <f t="shared" si="75"/>
        <v>52.5</v>
      </c>
      <c r="S479" s="9">
        <f t="shared" si="76"/>
        <v>65</v>
      </c>
      <c r="T479" s="9">
        <f t="shared" si="77"/>
        <v>50</v>
      </c>
      <c r="U479" s="8">
        <f t="shared" si="78"/>
        <v>52.5</v>
      </c>
      <c r="V479" s="8">
        <f t="shared" si="79"/>
        <v>51.875</v>
      </c>
    </row>
    <row r="480" spans="1:22" ht="13.5" x14ac:dyDescent="0.25">
      <c r="A480" s="3">
        <f>RSI!A480</f>
        <v>42704</v>
      </c>
      <c r="B480" s="2">
        <f>RSI!B480</f>
        <v>4.883</v>
      </c>
      <c r="C480" s="2">
        <f>RSI!I480</f>
        <v>62.729421992938128</v>
      </c>
      <c r="D480" s="2">
        <f>MACD!E480</f>
        <v>-7.0024973371776156E-3</v>
      </c>
      <c r="E480" s="2">
        <f>MACD!F480</f>
        <v>-5.5610110090376266E-2</v>
      </c>
      <c r="F480" s="2">
        <f>'Moving Avg'!D480</f>
        <v>4.8860399999999995</v>
      </c>
      <c r="G480" s="2">
        <f>'Moving Avg'!F480</f>
        <v>4.8331150000000003</v>
      </c>
      <c r="H480" s="2">
        <f>'Moving Avg'!G480</f>
        <v>4.6569180000000019</v>
      </c>
      <c r="I480" s="2">
        <f>'Moving Avg'!H480</f>
        <v>3.9828824999999997</v>
      </c>
      <c r="J480" s="6" t="str">
        <f>OBV!F480</f>
        <v>BULLISH</v>
      </c>
      <c r="K480" s="6" t="str">
        <f>OBV!G480</f>
        <v>NEUTRAL</v>
      </c>
      <c r="L480" s="6" t="str">
        <f>OBV!H480</f>
        <v>BULLISH DIVERGENCE</v>
      </c>
      <c r="M480" s="8">
        <f t="shared" si="73"/>
        <v>50</v>
      </c>
      <c r="N480" s="8">
        <f t="shared" si="70"/>
        <v>0</v>
      </c>
      <c r="O480" s="8">
        <f t="shared" si="71"/>
        <v>50</v>
      </c>
      <c r="P480" s="8">
        <f t="shared" si="72"/>
        <v>66.5</v>
      </c>
      <c r="Q480" s="9">
        <f t="shared" si="74"/>
        <v>34.975000000000001</v>
      </c>
      <c r="R480" s="9">
        <f t="shared" si="75"/>
        <v>44.125</v>
      </c>
      <c r="S480" s="9">
        <f t="shared" si="76"/>
        <v>49.924999999999997</v>
      </c>
      <c r="T480" s="9">
        <f t="shared" si="77"/>
        <v>41.625</v>
      </c>
      <c r="U480" s="8">
        <f t="shared" si="78"/>
        <v>43.008333333333326</v>
      </c>
      <c r="V480" s="8">
        <f t="shared" si="79"/>
        <v>42.662499999999994</v>
      </c>
    </row>
    <row r="481" spans="1:22" ht="13.5" x14ac:dyDescent="0.25">
      <c r="A481" s="3">
        <f>RSI!A481</f>
        <v>42705</v>
      </c>
      <c r="B481" s="2">
        <f>RSI!B481</f>
        <v>4.8677999999999999</v>
      </c>
      <c r="C481" s="2">
        <f>RSI!I481</f>
        <v>60.48635590969355</v>
      </c>
      <c r="D481" s="2">
        <f>MACD!E481</f>
        <v>6.5771148892359577E-3</v>
      </c>
      <c r="E481" s="2">
        <f>MACD!F481</f>
        <v>-4.3172665094453826E-2</v>
      </c>
      <c r="F481" s="2">
        <f>'Moving Avg'!D481</f>
        <v>4.8814799999999998</v>
      </c>
      <c r="G481" s="2">
        <f>'Moving Avg'!F481</f>
        <v>4.8483500000000008</v>
      </c>
      <c r="H481" s="2">
        <f>'Moving Avg'!G481</f>
        <v>4.6645360000000018</v>
      </c>
      <c r="I481" s="2">
        <f>'Moving Avg'!H481</f>
        <v>3.9890644999999991</v>
      </c>
      <c r="J481" s="6" t="str">
        <f>OBV!F481</f>
        <v>BULLISH</v>
      </c>
      <c r="K481" s="6" t="str">
        <f>OBV!G481</f>
        <v>STRONG</v>
      </c>
      <c r="L481" s="6" t="str">
        <f>OBV!H481</f>
        <v>BULLISH DIVERGENCE</v>
      </c>
      <c r="M481" s="8">
        <f t="shared" si="73"/>
        <v>50</v>
      </c>
      <c r="N481" s="8">
        <f t="shared" si="70"/>
        <v>0</v>
      </c>
      <c r="O481" s="8">
        <f t="shared" si="71"/>
        <v>50</v>
      </c>
      <c r="P481" s="8">
        <f t="shared" si="72"/>
        <v>83</v>
      </c>
      <c r="Q481" s="9">
        <f t="shared" si="74"/>
        <v>37.450000000000003</v>
      </c>
      <c r="R481" s="9">
        <f t="shared" si="75"/>
        <v>48.25</v>
      </c>
      <c r="S481" s="9">
        <f t="shared" si="76"/>
        <v>57.35</v>
      </c>
      <c r="T481" s="9">
        <f t="shared" si="77"/>
        <v>45.75</v>
      </c>
      <c r="U481" s="8">
        <f t="shared" si="78"/>
        <v>47.683333333333337</v>
      </c>
      <c r="V481" s="8">
        <f t="shared" si="79"/>
        <v>47.2</v>
      </c>
    </row>
    <row r="482" spans="1:22" ht="13.5" x14ac:dyDescent="0.25">
      <c r="A482" s="3">
        <f>RSI!A482</f>
        <v>42706</v>
      </c>
      <c r="B482" s="2">
        <f>RSI!B482</f>
        <v>4.883</v>
      </c>
      <c r="C482" s="2">
        <f>RSI!I482</f>
        <v>61.951541154540358</v>
      </c>
      <c r="D482" s="2">
        <f>MACD!E482</f>
        <v>1.0588182988115591E-2</v>
      </c>
      <c r="E482" s="2">
        <f>MACD!F482</f>
        <v>-3.2420495477939945E-2</v>
      </c>
      <c r="F482" s="2">
        <f>'Moving Avg'!D482</f>
        <v>4.8784399999999994</v>
      </c>
      <c r="G482" s="2">
        <f>'Moving Avg'!F482</f>
        <v>4.862825</v>
      </c>
      <c r="H482" s="2">
        <f>'Moving Avg'!G482</f>
        <v>4.6724580000000024</v>
      </c>
      <c r="I482" s="2">
        <f>'Moving Avg'!H482</f>
        <v>3.9953224999999999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  <c r="M482" s="8">
        <f t="shared" si="73"/>
        <v>50</v>
      </c>
      <c r="N482" s="8">
        <f t="shared" si="70"/>
        <v>0</v>
      </c>
      <c r="O482" s="8">
        <f t="shared" si="71"/>
        <v>50</v>
      </c>
      <c r="P482" s="8">
        <f t="shared" si="72"/>
        <v>16.5</v>
      </c>
      <c r="Q482" s="9">
        <f t="shared" si="74"/>
        <v>27.475000000000001</v>
      </c>
      <c r="R482" s="9">
        <f t="shared" si="75"/>
        <v>31.625</v>
      </c>
      <c r="S482" s="9">
        <f t="shared" si="76"/>
        <v>27.425000000000001</v>
      </c>
      <c r="T482" s="9">
        <f t="shared" si="77"/>
        <v>29.125</v>
      </c>
      <c r="U482" s="8">
        <f t="shared" si="78"/>
        <v>28.841666666666669</v>
      </c>
      <c r="V482" s="8">
        <f t="shared" si="79"/>
        <v>28.912500000000001</v>
      </c>
    </row>
    <row r="483" spans="1:22" ht="13.5" x14ac:dyDescent="0.25">
      <c r="A483" s="3">
        <f>RSI!A483</f>
        <v>42709</v>
      </c>
      <c r="B483" s="2">
        <f>RSI!B483</f>
        <v>5.0049000000000001</v>
      </c>
      <c r="C483" s="2">
        <f>RSI!I483</f>
        <v>71.180886087669364</v>
      </c>
      <c r="D483" s="2">
        <f>MACD!E483</f>
        <v>-2.8506203969147492E-4</v>
      </c>
      <c r="E483" s="2">
        <f>MACD!F483</f>
        <v>-2.5993408790290252E-2</v>
      </c>
      <c r="F483" s="2">
        <f>'Moving Avg'!D483</f>
        <v>4.9028200000000002</v>
      </c>
      <c r="G483" s="2">
        <f>'Moving Avg'!F483</f>
        <v>4.8769200000000001</v>
      </c>
      <c r="H483" s="2">
        <f>'Moving Avg'!G483</f>
        <v>4.6837320000000018</v>
      </c>
      <c r="I483" s="2">
        <f>'Moving Avg'!H483</f>
        <v>4.0021534999999995</v>
      </c>
      <c r="J483" s="6" t="str">
        <f>OBV!F483</f>
        <v>BULLISH</v>
      </c>
      <c r="K483" s="6" t="str">
        <f>OBV!G483</f>
        <v>STRONG</v>
      </c>
      <c r="L483" s="6" t="str">
        <f>OBV!H483</f>
        <v>CONFIRMED BULLISH</v>
      </c>
      <c r="M483" s="8">
        <f t="shared" si="73"/>
        <v>0</v>
      </c>
      <c r="N483" s="8">
        <f t="shared" si="70"/>
        <v>0</v>
      </c>
      <c r="O483" s="8">
        <f t="shared" si="71"/>
        <v>50</v>
      </c>
      <c r="P483" s="8">
        <f t="shared" si="72"/>
        <v>100</v>
      </c>
      <c r="Q483" s="9">
        <f t="shared" si="74"/>
        <v>22.5</v>
      </c>
      <c r="R483" s="9">
        <f t="shared" si="75"/>
        <v>42.5</v>
      </c>
      <c r="S483" s="9">
        <f t="shared" si="76"/>
        <v>57.5</v>
      </c>
      <c r="T483" s="9">
        <f t="shared" si="77"/>
        <v>37.5</v>
      </c>
      <c r="U483" s="8">
        <f t="shared" si="78"/>
        <v>40.833333333333336</v>
      </c>
      <c r="V483" s="8">
        <f t="shared" si="79"/>
        <v>40</v>
      </c>
    </row>
    <row r="484" spans="1:22" ht="13.5" x14ac:dyDescent="0.25">
      <c r="A484" s="3">
        <f>RSI!A484</f>
        <v>42710</v>
      </c>
      <c r="B484" s="2">
        <f>RSI!B484</f>
        <v>4.9516</v>
      </c>
      <c r="C484" s="2">
        <f>RSI!I484</f>
        <v>63.884052349942209</v>
      </c>
      <c r="D484" s="2">
        <f>MACD!E484</f>
        <v>-6.762560998348377E-3</v>
      </c>
      <c r="E484" s="2">
        <f>MACD!F484</f>
        <v>-2.2147239231901879E-2</v>
      </c>
      <c r="F484" s="2">
        <f>'Moving Avg'!D484</f>
        <v>4.9180599999999997</v>
      </c>
      <c r="G484" s="2">
        <f>'Moving Avg'!F484</f>
        <v>4.8864450000000001</v>
      </c>
      <c r="H484" s="2">
        <f>'Moving Avg'!G484</f>
        <v>4.6921120000000016</v>
      </c>
      <c r="I484" s="2">
        <f>'Moving Avg'!H484</f>
        <v>4.0087544999999993</v>
      </c>
      <c r="J484" s="6" t="str">
        <f>OBV!F484</f>
        <v>BULLISH</v>
      </c>
      <c r="K484" s="6" t="str">
        <f>OBV!G484</f>
        <v>STRONG</v>
      </c>
      <c r="L484" s="6" t="str">
        <f>OBV!H484</f>
        <v>CONFIRMED BULLISH</v>
      </c>
      <c r="M484" s="8">
        <f t="shared" si="73"/>
        <v>50</v>
      </c>
      <c r="N484" s="8">
        <f t="shared" si="70"/>
        <v>0</v>
      </c>
      <c r="O484" s="8">
        <f t="shared" si="71"/>
        <v>50</v>
      </c>
      <c r="P484" s="8">
        <f t="shared" si="72"/>
        <v>100</v>
      </c>
      <c r="Q484" s="9">
        <f t="shared" si="74"/>
        <v>40</v>
      </c>
      <c r="R484" s="9">
        <f t="shared" si="75"/>
        <v>52.5</v>
      </c>
      <c r="S484" s="9">
        <f t="shared" si="76"/>
        <v>65</v>
      </c>
      <c r="T484" s="9">
        <f t="shared" si="77"/>
        <v>50</v>
      </c>
      <c r="U484" s="8">
        <f t="shared" si="78"/>
        <v>52.5</v>
      </c>
      <c r="V484" s="8">
        <f t="shared" si="79"/>
        <v>51.875</v>
      </c>
    </row>
    <row r="485" spans="1:22" ht="13.5" x14ac:dyDescent="0.25">
      <c r="A485" s="3">
        <f>RSI!A485</f>
        <v>42711</v>
      </c>
      <c r="B485" s="2">
        <f>RSI!B485</f>
        <v>4.9135</v>
      </c>
      <c r="C485" s="2">
        <f>RSI!I485</f>
        <v>59.21144616910594</v>
      </c>
      <c r="D485" s="2">
        <f>MACD!E485</f>
        <v>7.3438151565321519E-3</v>
      </c>
      <c r="E485" s="2">
        <f>MACD!F485</f>
        <v>-1.6249028354215073E-2</v>
      </c>
      <c r="F485" s="2">
        <f>'Moving Avg'!D485</f>
        <v>4.9241599999999996</v>
      </c>
      <c r="G485" s="2">
        <f>'Moving Avg'!F485</f>
        <v>4.8902549999999998</v>
      </c>
      <c r="H485" s="2">
        <f>'Moving Avg'!G485</f>
        <v>4.6997300000000015</v>
      </c>
      <c r="I485" s="2">
        <f>'Moving Avg'!H485</f>
        <v>4.015201499999999</v>
      </c>
      <c r="J485" s="6" t="str">
        <f>OBV!F485</f>
        <v>BULLISH</v>
      </c>
      <c r="K485" s="6" t="str">
        <f>OBV!G485</f>
        <v>STRONG</v>
      </c>
      <c r="L485" s="6" t="str">
        <f>OBV!H485</f>
        <v>CONFIRMED BULLISH</v>
      </c>
      <c r="M485" s="8">
        <f t="shared" si="73"/>
        <v>50</v>
      </c>
      <c r="N485" s="8">
        <f t="shared" si="70"/>
        <v>0</v>
      </c>
      <c r="O485" s="8">
        <f t="shared" si="71"/>
        <v>50</v>
      </c>
      <c r="P485" s="8">
        <f t="shared" si="72"/>
        <v>100</v>
      </c>
      <c r="Q485" s="9">
        <f t="shared" si="74"/>
        <v>40</v>
      </c>
      <c r="R485" s="9">
        <f t="shared" si="75"/>
        <v>52.5</v>
      </c>
      <c r="S485" s="9">
        <f t="shared" si="76"/>
        <v>65</v>
      </c>
      <c r="T485" s="9">
        <f t="shared" si="77"/>
        <v>50</v>
      </c>
      <c r="U485" s="8">
        <f t="shared" si="78"/>
        <v>52.5</v>
      </c>
      <c r="V485" s="8">
        <f t="shared" si="79"/>
        <v>51.875</v>
      </c>
    </row>
    <row r="486" spans="1:22" ht="13.5" x14ac:dyDescent="0.25">
      <c r="A486" s="3">
        <f>RSI!A486</f>
        <v>42712</v>
      </c>
      <c r="B486" s="2">
        <f>RSI!B486</f>
        <v>4.9211</v>
      </c>
      <c r="C486" s="2">
        <f>RSI!I486</f>
        <v>59.842414575668343</v>
      </c>
      <c r="D486" s="2">
        <f>MACD!E486</f>
        <v>8.7987387518762006E-3</v>
      </c>
      <c r="E486" s="2">
        <f>MACD!F486</f>
        <v>-1.1239474932996818E-2</v>
      </c>
      <c r="F486" s="2">
        <f>'Moving Avg'!D486</f>
        <v>4.9348200000000002</v>
      </c>
      <c r="G486" s="2">
        <f>'Moving Avg'!F486</f>
        <v>4.8944449999999993</v>
      </c>
      <c r="H486" s="2">
        <f>'Moving Avg'!G486</f>
        <v>4.7078040000000012</v>
      </c>
      <c r="I486" s="2">
        <f>'Moving Avg'!H486</f>
        <v>4.0217224999999992</v>
      </c>
      <c r="J486" s="6" t="str">
        <f>OBV!F486</f>
        <v>BULLISH</v>
      </c>
      <c r="K486" s="6" t="str">
        <f>OBV!G486</f>
        <v>STRONG</v>
      </c>
      <c r="L486" s="6" t="str">
        <f>OBV!H486</f>
        <v>CONFIRMED BULLISH</v>
      </c>
      <c r="M486" s="8">
        <f t="shared" si="73"/>
        <v>50</v>
      </c>
      <c r="N486" s="8">
        <f t="shared" si="70"/>
        <v>0</v>
      </c>
      <c r="O486" s="8">
        <f t="shared" si="71"/>
        <v>50</v>
      </c>
      <c r="P486" s="8">
        <f t="shared" si="72"/>
        <v>100</v>
      </c>
      <c r="Q486" s="9">
        <f t="shared" si="74"/>
        <v>40</v>
      </c>
      <c r="R486" s="9">
        <f t="shared" si="75"/>
        <v>52.5</v>
      </c>
      <c r="S486" s="9">
        <f t="shared" si="76"/>
        <v>65</v>
      </c>
      <c r="T486" s="9">
        <f t="shared" si="77"/>
        <v>50</v>
      </c>
      <c r="U486" s="8">
        <f t="shared" si="78"/>
        <v>52.5</v>
      </c>
      <c r="V486" s="8">
        <f t="shared" si="79"/>
        <v>51.875</v>
      </c>
    </row>
    <row r="487" spans="1:22" ht="13.5" x14ac:dyDescent="0.25">
      <c r="A487" s="3">
        <f>RSI!A487</f>
        <v>42713</v>
      </c>
      <c r="B487" s="2">
        <f>RSI!B487</f>
        <v>5.0582000000000003</v>
      </c>
      <c r="C487" s="2">
        <f>RSI!I487</f>
        <v>69.121974389613513</v>
      </c>
      <c r="D487" s="2">
        <f>MACD!E487</f>
        <v>5.0446249464641824E-4</v>
      </c>
      <c r="E487" s="2">
        <f>MACD!F487</f>
        <v>-8.8906874474681714E-3</v>
      </c>
      <c r="F487" s="2">
        <f>'Moving Avg'!D487</f>
        <v>4.9698599999999997</v>
      </c>
      <c r="G487" s="2">
        <f>'Moving Avg'!F487</f>
        <v>4.9058700000000002</v>
      </c>
      <c r="H487" s="2">
        <f>'Moving Avg'!G487</f>
        <v>4.7189260000000015</v>
      </c>
      <c r="I487" s="2">
        <f>'Moving Avg'!H487</f>
        <v>4.0289654999999991</v>
      </c>
      <c r="J487" s="6" t="str">
        <f>OBV!F487</f>
        <v>BULLISH</v>
      </c>
      <c r="K487" s="6" t="str">
        <f>OBV!G487</f>
        <v>STRONG</v>
      </c>
      <c r="L487" s="6" t="str">
        <f>OBV!H487</f>
        <v>CONFIRMED BULLISH</v>
      </c>
      <c r="M487" s="8">
        <f t="shared" si="73"/>
        <v>50</v>
      </c>
      <c r="N487" s="8">
        <f t="shared" si="70"/>
        <v>0</v>
      </c>
      <c r="O487" s="8">
        <f t="shared" si="71"/>
        <v>50</v>
      </c>
      <c r="P487" s="8">
        <f t="shared" si="72"/>
        <v>100</v>
      </c>
      <c r="Q487" s="9">
        <f t="shared" si="74"/>
        <v>40</v>
      </c>
      <c r="R487" s="9">
        <f t="shared" si="75"/>
        <v>52.5</v>
      </c>
      <c r="S487" s="9">
        <f t="shared" si="76"/>
        <v>65</v>
      </c>
      <c r="T487" s="9">
        <f t="shared" si="77"/>
        <v>50</v>
      </c>
      <c r="U487" s="8">
        <f t="shared" si="78"/>
        <v>52.5</v>
      </c>
      <c r="V487" s="8">
        <f t="shared" si="79"/>
        <v>51.875</v>
      </c>
    </row>
    <row r="488" spans="1:22" ht="13.5" x14ac:dyDescent="0.25">
      <c r="A488" s="3">
        <f>RSI!A488</f>
        <v>42717</v>
      </c>
      <c r="B488" s="2">
        <f>RSI!B488</f>
        <v>5.0582000000000003</v>
      </c>
      <c r="C488" s="2">
        <f>RSI!I488</f>
        <v>69.121974389613513</v>
      </c>
      <c r="D488" s="2">
        <f>MACD!E488</f>
        <v>-1.0161474316512376E-2</v>
      </c>
      <c r="E488" s="2">
        <f>MACD!F488</f>
        <v>-9.1448448212770126E-3</v>
      </c>
      <c r="F488" s="2">
        <f>'Moving Avg'!D488</f>
        <v>4.9805200000000003</v>
      </c>
      <c r="G488" s="2">
        <f>'Moving Avg'!F488</f>
        <v>4.9169150000000004</v>
      </c>
      <c r="H488" s="2">
        <f>'Moving Avg'!G488</f>
        <v>4.7289820000000011</v>
      </c>
      <c r="I488" s="2">
        <f>'Moving Avg'!H488</f>
        <v>4.0362444999999987</v>
      </c>
      <c r="J488" s="6" t="str">
        <f>OBV!F488</f>
        <v>BULLISH</v>
      </c>
      <c r="K488" s="6" t="str">
        <f>OBV!G488</f>
        <v>STRONG</v>
      </c>
      <c r="L488" s="6" t="str">
        <f>OBV!H488</f>
        <v>CONFIRMED BULLISH</v>
      </c>
      <c r="M488" s="8">
        <f t="shared" si="73"/>
        <v>50</v>
      </c>
      <c r="N488" s="8">
        <f t="shared" si="70"/>
        <v>45</v>
      </c>
      <c r="O488" s="8">
        <f t="shared" si="71"/>
        <v>50</v>
      </c>
      <c r="P488" s="8">
        <f t="shared" si="72"/>
        <v>100</v>
      </c>
      <c r="Q488" s="9">
        <f t="shared" si="74"/>
        <v>55.75</v>
      </c>
      <c r="R488" s="9">
        <f t="shared" si="75"/>
        <v>61.5</v>
      </c>
      <c r="S488" s="9">
        <f t="shared" si="76"/>
        <v>71.75</v>
      </c>
      <c r="T488" s="9">
        <f t="shared" si="77"/>
        <v>61.25</v>
      </c>
      <c r="U488" s="8">
        <f t="shared" si="78"/>
        <v>63</v>
      </c>
      <c r="V488" s="8">
        <f t="shared" si="79"/>
        <v>62.5625</v>
      </c>
    </row>
    <row r="489" spans="1:22" ht="13.5" x14ac:dyDescent="0.25">
      <c r="A489" s="3">
        <f>RSI!A489</f>
        <v>42718</v>
      </c>
      <c r="B489" s="2">
        <f>RSI!B489</f>
        <v>5.0506000000000002</v>
      </c>
      <c r="C489" s="2">
        <f>RSI!I489</f>
        <v>68.11012249503699</v>
      </c>
      <c r="D489" s="2">
        <f>MACD!E489</f>
        <v>-2.1005026241877722E-2</v>
      </c>
      <c r="E489" s="2">
        <f>MACD!F489</f>
        <v>-1.1516881105397156E-2</v>
      </c>
      <c r="F489" s="2">
        <f>'Moving Avg'!D489</f>
        <v>5.0003200000000003</v>
      </c>
      <c r="G489" s="2">
        <f>'Moving Avg'!F489</f>
        <v>4.9222450000000002</v>
      </c>
      <c r="H489" s="2">
        <f>'Moving Avg'!G489</f>
        <v>4.7390380000000016</v>
      </c>
      <c r="I489" s="2">
        <f>'Moving Avg'!H489</f>
        <v>4.0433404999999984</v>
      </c>
      <c r="J489" s="6" t="str">
        <f>OBV!F489</f>
        <v>BEARISH</v>
      </c>
      <c r="K489" s="6" t="str">
        <f>OBV!G489</f>
        <v>WEAK</v>
      </c>
      <c r="L489" s="6" t="str">
        <f>OBV!H489</f>
        <v>BEARISH DIVERGENCE</v>
      </c>
      <c r="M489" s="8">
        <f t="shared" si="73"/>
        <v>50</v>
      </c>
      <c r="N489" s="8">
        <f t="shared" si="70"/>
        <v>45</v>
      </c>
      <c r="O489" s="8">
        <f t="shared" si="71"/>
        <v>50</v>
      </c>
      <c r="P489" s="8">
        <f t="shared" si="72"/>
        <v>0</v>
      </c>
      <c r="Q489" s="9">
        <f t="shared" si="74"/>
        <v>40.75</v>
      </c>
      <c r="R489" s="9">
        <f t="shared" si="75"/>
        <v>36.5</v>
      </c>
      <c r="S489" s="9">
        <f t="shared" si="76"/>
        <v>26.75</v>
      </c>
      <c r="T489" s="9">
        <f t="shared" si="77"/>
        <v>36.25</v>
      </c>
      <c r="U489" s="8">
        <f t="shared" si="78"/>
        <v>34.666666666666664</v>
      </c>
      <c r="V489" s="8">
        <f t="shared" si="79"/>
        <v>35.0625</v>
      </c>
    </row>
    <row r="490" spans="1:22" ht="13.5" x14ac:dyDescent="0.25">
      <c r="A490" s="3">
        <f>RSI!A490</f>
        <v>42719</v>
      </c>
      <c r="B490" s="2">
        <f>RSI!B490</f>
        <v>5.0582000000000003</v>
      </c>
      <c r="C490" s="2">
        <f>RSI!I490</f>
        <v>68.605054155271745</v>
      </c>
      <c r="D490" s="2">
        <f>MACD!E490</f>
        <v>-3.065162645414965E-2</v>
      </c>
      <c r="E490" s="2">
        <f>MACD!F490</f>
        <v>-1.5343830175147656E-2</v>
      </c>
      <c r="F490" s="2">
        <f>'Moving Avg'!D490</f>
        <v>5.0292599999999998</v>
      </c>
      <c r="G490" s="2">
        <f>'Moving Avg'!F490</f>
        <v>4.9298599999999997</v>
      </c>
      <c r="H490" s="2">
        <f>'Moving Avg'!G490</f>
        <v>4.7489400000000019</v>
      </c>
      <c r="I490" s="2">
        <f>'Moving Avg'!H490</f>
        <v>4.0503289999999996</v>
      </c>
      <c r="J490" s="6" t="str">
        <f>OBV!F490</f>
        <v>BEARISH</v>
      </c>
      <c r="K490" s="6" t="str">
        <f>OBV!G490</f>
        <v>WEAK</v>
      </c>
      <c r="L490" s="6" t="str">
        <f>OBV!H490</f>
        <v>BEARISH DIVERGENCE</v>
      </c>
      <c r="M490" s="8">
        <f t="shared" si="73"/>
        <v>50</v>
      </c>
      <c r="N490" s="8">
        <f t="shared" si="70"/>
        <v>45</v>
      </c>
      <c r="O490" s="8">
        <f t="shared" si="71"/>
        <v>50</v>
      </c>
      <c r="P490" s="8">
        <f t="shared" si="72"/>
        <v>0</v>
      </c>
      <c r="Q490" s="9">
        <f t="shared" si="74"/>
        <v>40.75</v>
      </c>
      <c r="R490" s="9">
        <f t="shared" si="75"/>
        <v>36.5</v>
      </c>
      <c r="S490" s="9">
        <f t="shared" si="76"/>
        <v>26.75</v>
      </c>
      <c r="T490" s="9">
        <f t="shared" si="77"/>
        <v>36.25</v>
      </c>
      <c r="U490" s="8">
        <f t="shared" si="78"/>
        <v>34.666666666666664</v>
      </c>
      <c r="V490" s="8">
        <f t="shared" si="79"/>
        <v>35.0625</v>
      </c>
    </row>
    <row r="491" spans="1:22" ht="13.5" x14ac:dyDescent="0.25">
      <c r="A491" s="3">
        <f>RSI!A491</f>
        <v>42720</v>
      </c>
      <c r="B491" s="2">
        <f>RSI!B491</f>
        <v>5.0354000000000001</v>
      </c>
      <c r="C491" s="2">
        <f>RSI!I491</f>
        <v>65.329335716699617</v>
      </c>
      <c r="D491" s="2">
        <f>MACD!E491</f>
        <v>-4.0506351675113628E-2</v>
      </c>
      <c r="E491" s="2">
        <f>MACD!F491</f>
        <v>-2.0376334475140853E-2</v>
      </c>
      <c r="F491" s="2">
        <f>'Moving Avg'!D491</f>
        <v>5.0521200000000004</v>
      </c>
      <c r="G491" s="2">
        <f>'Moving Avg'!F491</f>
        <v>4.9363349999999997</v>
      </c>
      <c r="H491" s="2">
        <f>'Moving Avg'!G491</f>
        <v>4.7586920000000017</v>
      </c>
      <c r="I491" s="2">
        <f>'Moving Avg'!H491</f>
        <v>4.0571309999999992</v>
      </c>
      <c r="J491" s="6" t="str">
        <f>OBV!F491</f>
        <v>BEARISH</v>
      </c>
      <c r="K491" s="6" t="str">
        <f>OBV!G491</f>
        <v>WEAK</v>
      </c>
      <c r="L491" s="6" t="str">
        <f>OBV!H491</f>
        <v>BEARISH DIVERGENCE</v>
      </c>
      <c r="M491" s="8">
        <f t="shared" si="73"/>
        <v>50</v>
      </c>
      <c r="N491" s="8">
        <f t="shared" si="70"/>
        <v>100</v>
      </c>
      <c r="O491" s="8">
        <f t="shared" si="71"/>
        <v>50</v>
      </c>
      <c r="P491" s="8">
        <f t="shared" si="72"/>
        <v>0</v>
      </c>
      <c r="Q491" s="9">
        <f t="shared" si="74"/>
        <v>60</v>
      </c>
      <c r="R491" s="9">
        <f t="shared" si="75"/>
        <v>47.5</v>
      </c>
      <c r="S491" s="9">
        <f t="shared" si="76"/>
        <v>35</v>
      </c>
      <c r="T491" s="9">
        <f t="shared" si="77"/>
        <v>50</v>
      </c>
      <c r="U491" s="8">
        <f t="shared" si="78"/>
        <v>47.5</v>
      </c>
      <c r="V491" s="8">
        <f t="shared" si="79"/>
        <v>48.125</v>
      </c>
    </row>
    <row r="492" spans="1:22" ht="13.5" x14ac:dyDescent="0.25">
      <c r="A492" s="3">
        <f>RSI!A492</f>
        <v>42723</v>
      </c>
      <c r="B492" s="2">
        <f>RSI!B492</f>
        <v>5.0278</v>
      </c>
      <c r="C492" s="2">
        <f>RSI!I492</f>
        <v>64.228452275641928</v>
      </c>
      <c r="D492" s="2">
        <f>MACD!E492</f>
        <v>-4.6774226401793406E-2</v>
      </c>
      <c r="E492" s="2">
        <f>MACD!F492</f>
        <v>-2.5655912860471364E-2</v>
      </c>
      <c r="F492" s="2">
        <f>'Moving Avg'!D492</f>
        <v>5.0460399999999996</v>
      </c>
      <c r="G492" s="2">
        <f>'Moving Avg'!F492</f>
        <v>4.9443350000000006</v>
      </c>
      <c r="H492" s="2">
        <f>'Moving Avg'!G492</f>
        <v>4.7682920000000015</v>
      </c>
      <c r="I492" s="2">
        <f>'Moving Avg'!H492</f>
        <v>4.063858999999999</v>
      </c>
      <c r="J492" s="6" t="str">
        <f>OBV!F492</f>
        <v>BEARISH</v>
      </c>
      <c r="K492" s="6" t="str">
        <f>OBV!G492</f>
        <v>WEAK</v>
      </c>
      <c r="L492" s="6" t="str">
        <f>OBV!H492</f>
        <v>CONFIRMED BEARISH</v>
      </c>
      <c r="M492" s="8">
        <f t="shared" si="73"/>
        <v>50</v>
      </c>
      <c r="N492" s="8">
        <f t="shared" si="70"/>
        <v>100</v>
      </c>
      <c r="O492" s="8">
        <f t="shared" si="71"/>
        <v>50</v>
      </c>
      <c r="P492" s="8">
        <f t="shared" si="72"/>
        <v>0</v>
      </c>
      <c r="Q492" s="9">
        <f t="shared" si="74"/>
        <v>60</v>
      </c>
      <c r="R492" s="9">
        <f t="shared" si="75"/>
        <v>47.5</v>
      </c>
      <c r="S492" s="9">
        <f t="shared" si="76"/>
        <v>35</v>
      </c>
      <c r="T492" s="9">
        <f t="shared" si="77"/>
        <v>50</v>
      </c>
      <c r="U492" s="8">
        <f t="shared" si="78"/>
        <v>47.5</v>
      </c>
      <c r="V492" s="8">
        <f t="shared" si="79"/>
        <v>48.125</v>
      </c>
    </row>
    <row r="493" spans="1:22" ht="13.5" x14ac:dyDescent="0.25">
      <c r="A493" s="3">
        <f>RSI!A493</f>
        <v>42724</v>
      </c>
      <c r="B493" s="2">
        <f>RSI!B493</f>
        <v>5.0201000000000002</v>
      </c>
      <c r="C493" s="2">
        <f>RSI!I493</f>
        <v>63.06884799020149</v>
      </c>
      <c r="D493" s="2">
        <f>MACD!E493</f>
        <v>-3.3477840772818013E-2</v>
      </c>
      <c r="E493" s="2">
        <f>MACD!F493</f>
        <v>-2.7220298442940695E-2</v>
      </c>
      <c r="F493" s="2">
        <f>'Moving Avg'!D493</f>
        <v>5.0384200000000003</v>
      </c>
      <c r="G493" s="2">
        <f>'Moving Avg'!F493</f>
        <v>4.9534750000000001</v>
      </c>
      <c r="H493" s="2">
        <f>'Moving Avg'!G493</f>
        <v>4.777280000000002</v>
      </c>
      <c r="I493" s="2">
        <f>'Moving Avg'!H493</f>
        <v>4.0708024999999983</v>
      </c>
      <c r="J493" s="6" t="str">
        <f>OBV!F493</f>
        <v>BEARISH</v>
      </c>
      <c r="K493" s="6" t="str">
        <f>OBV!G493</f>
        <v>WEAK</v>
      </c>
      <c r="L493" s="6" t="str">
        <f>OBV!H493</f>
        <v>CONFIRMED BEARISH</v>
      </c>
      <c r="M493" s="8">
        <f t="shared" si="73"/>
        <v>50</v>
      </c>
      <c r="N493" s="8">
        <f t="shared" si="70"/>
        <v>45</v>
      </c>
      <c r="O493" s="8">
        <f t="shared" si="71"/>
        <v>50</v>
      </c>
      <c r="P493" s="8">
        <f t="shared" si="72"/>
        <v>0</v>
      </c>
      <c r="Q493" s="9">
        <f t="shared" si="74"/>
        <v>40.75</v>
      </c>
      <c r="R493" s="9">
        <f t="shared" si="75"/>
        <v>36.5</v>
      </c>
      <c r="S493" s="9">
        <f t="shared" si="76"/>
        <v>26.75</v>
      </c>
      <c r="T493" s="9">
        <f t="shared" si="77"/>
        <v>36.25</v>
      </c>
      <c r="U493" s="8">
        <f t="shared" si="78"/>
        <v>34.666666666666664</v>
      </c>
      <c r="V493" s="8">
        <f t="shared" si="79"/>
        <v>35.0625</v>
      </c>
    </row>
    <row r="494" spans="1:22" ht="13.5" x14ac:dyDescent="0.25">
      <c r="A494" s="3">
        <f>RSI!A494</f>
        <v>42725</v>
      </c>
      <c r="B494" s="2">
        <f>RSI!B494</f>
        <v>4.9135</v>
      </c>
      <c r="C494" s="2">
        <f>RSI!I494</f>
        <v>49.69282019732551</v>
      </c>
      <c r="D494" s="2">
        <f>MACD!E494</f>
        <v>-2.3155853846722252E-2</v>
      </c>
      <c r="E494" s="2">
        <f>MACD!F494</f>
        <v>-2.6407409523697006E-2</v>
      </c>
      <c r="F494" s="2">
        <f>'Moving Avg'!D494</f>
        <v>5.0110000000000001</v>
      </c>
      <c r="G494" s="2">
        <f>'Moving Avg'!F494</f>
        <v>4.9572850000000006</v>
      </c>
      <c r="H494" s="2">
        <f>'Moving Avg'!G494</f>
        <v>4.7841360000000028</v>
      </c>
      <c r="I494" s="2">
        <f>'Moving Avg'!H494</f>
        <v>4.0766684999999985</v>
      </c>
      <c r="J494" s="6" t="str">
        <f>OBV!F494</f>
        <v>BEARISH</v>
      </c>
      <c r="K494" s="6" t="str">
        <f>OBV!G494</f>
        <v>WEAK</v>
      </c>
      <c r="L494" s="6" t="str">
        <f>OBV!H494</f>
        <v>CONFIRMED BEARISH</v>
      </c>
      <c r="M494" s="8">
        <f t="shared" si="73"/>
        <v>50</v>
      </c>
      <c r="N494" s="8">
        <f t="shared" si="70"/>
        <v>0</v>
      </c>
      <c r="O494" s="8">
        <f t="shared" si="71"/>
        <v>50</v>
      </c>
      <c r="P494" s="8">
        <f t="shared" si="72"/>
        <v>0</v>
      </c>
      <c r="Q494" s="9">
        <f t="shared" si="74"/>
        <v>25</v>
      </c>
      <c r="R494" s="9">
        <f t="shared" si="75"/>
        <v>27.5</v>
      </c>
      <c r="S494" s="9">
        <f t="shared" si="76"/>
        <v>20</v>
      </c>
      <c r="T494" s="9">
        <f t="shared" si="77"/>
        <v>25</v>
      </c>
      <c r="U494" s="8">
        <f t="shared" si="78"/>
        <v>24.166666666666668</v>
      </c>
      <c r="V494" s="8">
        <f t="shared" si="79"/>
        <v>24.375</v>
      </c>
    </row>
    <row r="495" spans="1:22" ht="13.5" x14ac:dyDescent="0.25">
      <c r="A495" s="3">
        <f>RSI!A495</f>
        <v>42726</v>
      </c>
      <c r="B495" s="2">
        <f>RSI!B495</f>
        <v>4.9820000000000002</v>
      </c>
      <c r="C495" s="2">
        <f>RSI!I495</f>
        <v>56.131322513351726</v>
      </c>
      <c r="D495" s="2">
        <f>MACD!E495</f>
        <v>-2.5306367179875444E-2</v>
      </c>
      <c r="E495" s="2">
        <f>MACD!F495</f>
        <v>-2.6187201054932698E-2</v>
      </c>
      <c r="F495" s="2">
        <f>'Moving Avg'!D495</f>
        <v>4.9957599999999998</v>
      </c>
      <c r="G495" s="2">
        <f>'Moving Avg'!F495</f>
        <v>4.9588049999999999</v>
      </c>
      <c r="H495" s="2">
        <f>'Moving Avg'!G495</f>
        <v>4.7923620000000025</v>
      </c>
      <c r="I495" s="2">
        <f>'Moving Avg'!H495</f>
        <v>4.0834214999999983</v>
      </c>
      <c r="J495" s="6" t="str">
        <f>OBV!F495</f>
        <v>BEARISH</v>
      </c>
      <c r="K495" s="6" t="str">
        <f>OBV!G495</f>
        <v>WEAK</v>
      </c>
      <c r="L495" s="6" t="str">
        <f>OBV!H495</f>
        <v>CONFIRMED BEARISH</v>
      </c>
      <c r="M495" s="8">
        <f t="shared" si="73"/>
        <v>50</v>
      </c>
      <c r="N495" s="8">
        <f t="shared" si="70"/>
        <v>0</v>
      </c>
      <c r="O495" s="8">
        <f t="shared" si="71"/>
        <v>50</v>
      </c>
      <c r="P495" s="8">
        <f t="shared" si="72"/>
        <v>0</v>
      </c>
      <c r="Q495" s="9">
        <f t="shared" si="74"/>
        <v>25</v>
      </c>
      <c r="R495" s="9">
        <f t="shared" si="75"/>
        <v>27.5</v>
      </c>
      <c r="S495" s="9">
        <f t="shared" si="76"/>
        <v>20</v>
      </c>
      <c r="T495" s="9">
        <f t="shared" si="77"/>
        <v>25</v>
      </c>
      <c r="U495" s="8">
        <f t="shared" si="78"/>
        <v>24.166666666666668</v>
      </c>
      <c r="V495" s="8">
        <f t="shared" si="79"/>
        <v>24.375</v>
      </c>
    </row>
    <row r="496" spans="1:22" ht="13.5" x14ac:dyDescent="0.25">
      <c r="A496" s="3">
        <f>RSI!A496</f>
        <v>42727</v>
      </c>
      <c r="B496" s="2">
        <f>RSI!B496</f>
        <v>4.9211</v>
      </c>
      <c r="C496" s="2">
        <f>RSI!I496</f>
        <v>50.003996286444092</v>
      </c>
      <c r="D496" s="2">
        <f>MACD!E496</f>
        <v>-2.1803135549954611E-2</v>
      </c>
      <c r="E496" s="2">
        <f>MACD!F496</f>
        <v>-2.5310387953937082E-2</v>
      </c>
      <c r="F496" s="2">
        <f>'Moving Avg'!D496</f>
        <v>4.9729000000000001</v>
      </c>
      <c r="G496" s="2">
        <f>'Moving Avg'!F496</f>
        <v>4.960329999999999</v>
      </c>
      <c r="H496" s="2">
        <f>'Moving Avg'!G496</f>
        <v>4.8008940000000022</v>
      </c>
      <c r="I496" s="2">
        <f>'Moving Avg'!H496</f>
        <v>4.0898699999999986</v>
      </c>
      <c r="J496" s="6" t="str">
        <f>OBV!F496</f>
        <v>BEARISH</v>
      </c>
      <c r="K496" s="6" t="str">
        <f>OBV!G496</f>
        <v>WEAK</v>
      </c>
      <c r="L496" s="6" t="str">
        <f>OBV!H496</f>
        <v>CONFIRMED BEARISH</v>
      </c>
      <c r="M496" s="8">
        <f t="shared" si="73"/>
        <v>50</v>
      </c>
      <c r="N496" s="8">
        <f t="shared" si="70"/>
        <v>0</v>
      </c>
      <c r="O496" s="8">
        <f t="shared" si="71"/>
        <v>50</v>
      </c>
      <c r="P496" s="8">
        <f t="shared" si="72"/>
        <v>0</v>
      </c>
      <c r="Q496" s="9">
        <f t="shared" si="74"/>
        <v>25</v>
      </c>
      <c r="R496" s="9">
        <f t="shared" si="75"/>
        <v>27.5</v>
      </c>
      <c r="S496" s="9">
        <f t="shared" si="76"/>
        <v>20</v>
      </c>
      <c r="T496" s="9">
        <f t="shared" si="77"/>
        <v>25</v>
      </c>
      <c r="U496" s="8">
        <f t="shared" si="78"/>
        <v>24.166666666666668</v>
      </c>
      <c r="V496" s="8">
        <f t="shared" si="79"/>
        <v>24.375</v>
      </c>
    </row>
    <row r="497" spans="1:22" ht="13.5" x14ac:dyDescent="0.25">
      <c r="A497" s="3">
        <f>RSI!A497</f>
        <v>42730</v>
      </c>
      <c r="B497" s="2">
        <f>RSI!B497</f>
        <v>4.9820000000000002</v>
      </c>
      <c r="C497" s="2">
        <f>RSI!I497</f>
        <v>55.263149446028095</v>
      </c>
      <c r="D497" s="2">
        <f>MACD!E497</f>
        <v>-2.2287730416117313E-3</v>
      </c>
      <c r="E497" s="2">
        <f>MACD!F497</f>
        <v>-2.0694064971472016E-2</v>
      </c>
      <c r="F497" s="2">
        <f>'Moving Avg'!D497</f>
        <v>4.9637399999999996</v>
      </c>
      <c r="G497" s="2">
        <f>'Moving Avg'!F497</f>
        <v>4.9645199999999994</v>
      </c>
      <c r="H497" s="2">
        <f>'Moving Avg'!G497</f>
        <v>4.8098820000000018</v>
      </c>
      <c r="I497" s="2">
        <f>'Moving Avg'!H497</f>
        <v>4.0966229999999983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  <c r="M497" s="8">
        <f t="shared" si="73"/>
        <v>50</v>
      </c>
      <c r="N497" s="8">
        <f t="shared" si="70"/>
        <v>0</v>
      </c>
      <c r="O497" s="8">
        <f t="shared" si="71"/>
        <v>50</v>
      </c>
      <c r="P497" s="8">
        <f t="shared" si="72"/>
        <v>0</v>
      </c>
      <c r="Q497" s="9">
        <f t="shared" si="74"/>
        <v>25</v>
      </c>
      <c r="R497" s="9">
        <f t="shared" si="75"/>
        <v>27.5</v>
      </c>
      <c r="S497" s="9">
        <f t="shared" si="76"/>
        <v>20</v>
      </c>
      <c r="T497" s="9">
        <f t="shared" si="77"/>
        <v>25</v>
      </c>
      <c r="U497" s="8">
        <f t="shared" si="78"/>
        <v>24.166666666666668</v>
      </c>
      <c r="V497" s="8">
        <f t="shared" si="79"/>
        <v>24.375</v>
      </c>
    </row>
    <row r="498" spans="1:22" ht="13.5" x14ac:dyDescent="0.25">
      <c r="A498" s="3">
        <f>RSI!A498</f>
        <v>42731</v>
      </c>
      <c r="B498" s="2">
        <f>RSI!B498</f>
        <v>5.0049000000000001</v>
      </c>
      <c r="C498" s="2">
        <f>RSI!I498</f>
        <v>57.090964108243917</v>
      </c>
      <c r="D498" s="2">
        <f>MACD!E498</f>
        <v>1.2304744855712535E-2</v>
      </c>
      <c r="E498" s="2">
        <f>MACD!F498</f>
        <v>-1.4094303006035105E-2</v>
      </c>
      <c r="F498" s="2">
        <f>'Moving Avg'!D498</f>
        <v>4.9607000000000001</v>
      </c>
      <c r="G498" s="2">
        <f>'Moving Avg'!F498</f>
        <v>4.9706150000000004</v>
      </c>
      <c r="H498" s="2">
        <f>'Moving Avg'!G498</f>
        <v>4.8188720000000016</v>
      </c>
      <c r="I498" s="2">
        <f>'Moving Avg'!H498</f>
        <v>4.1033814999999985</v>
      </c>
      <c r="J498" s="6" t="str">
        <f>OBV!F498</f>
        <v>BEARISH</v>
      </c>
      <c r="K498" s="6" t="str">
        <f>OBV!G498</f>
        <v>WEAK</v>
      </c>
      <c r="L498" s="6" t="str">
        <f>OBV!H498</f>
        <v>CONFIRMED BEARISH</v>
      </c>
      <c r="M498" s="8">
        <f t="shared" si="73"/>
        <v>50</v>
      </c>
      <c r="N498" s="8">
        <f t="shared" si="70"/>
        <v>0</v>
      </c>
      <c r="O498" s="8">
        <f t="shared" si="71"/>
        <v>50</v>
      </c>
      <c r="P498" s="8">
        <f t="shared" si="72"/>
        <v>0</v>
      </c>
      <c r="Q498" s="9">
        <f t="shared" si="74"/>
        <v>25</v>
      </c>
      <c r="R498" s="9">
        <f t="shared" si="75"/>
        <v>27.5</v>
      </c>
      <c r="S498" s="9">
        <f t="shared" si="76"/>
        <v>20</v>
      </c>
      <c r="T498" s="9">
        <f t="shared" si="77"/>
        <v>25</v>
      </c>
      <c r="U498" s="8">
        <f t="shared" si="78"/>
        <v>24.166666666666668</v>
      </c>
      <c r="V498" s="8">
        <f t="shared" si="79"/>
        <v>24.375</v>
      </c>
    </row>
    <row r="499" spans="1:22" ht="13.5" x14ac:dyDescent="0.25">
      <c r="A499" s="3">
        <f>RSI!A499</f>
        <v>42732</v>
      </c>
      <c r="B499" s="2">
        <f>RSI!B499</f>
        <v>5.0125000000000002</v>
      </c>
      <c r="C499" s="2">
        <f>RSI!I499</f>
        <v>57.708528629909608</v>
      </c>
      <c r="D499" s="2">
        <f>MACD!E499</f>
        <v>2.242639283959047E-2</v>
      </c>
      <c r="E499" s="2">
        <f>MACD!F499</f>
        <v>-6.7901638369099902E-3</v>
      </c>
      <c r="F499" s="2">
        <f>'Moving Avg'!D499</f>
        <v>4.9805000000000001</v>
      </c>
      <c r="G499" s="2">
        <f>'Moving Avg'!F499</f>
        <v>4.9774700000000003</v>
      </c>
      <c r="H499" s="2">
        <f>'Moving Avg'!G499</f>
        <v>4.8278600000000012</v>
      </c>
      <c r="I499" s="2">
        <f>'Moving Avg'!H499</f>
        <v>4.1101054999999986</v>
      </c>
      <c r="J499" s="6" t="str">
        <f>OBV!F499</f>
        <v>BEARISH</v>
      </c>
      <c r="K499" s="6" t="str">
        <f>OBV!G499</f>
        <v>WEAK</v>
      </c>
      <c r="L499" s="6" t="str">
        <f>OBV!H499</f>
        <v>BEARISH DIVERGENCE</v>
      </c>
      <c r="M499" s="8">
        <f t="shared" si="73"/>
        <v>50</v>
      </c>
      <c r="N499" s="8">
        <f t="shared" si="70"/>
        <v>0</v>
      </c>
      <c r="O499" s="8">
        <f t="shared" si="71"/>
        <v>50</v>
      </c>
      <c r="P499" s="8">
        <f t="shared" si="72"/>
        <v>0</v>
      </c>
      <c r="Q499" s="9">
        <f t="shared" si="74"/>
        <v>25</v>
      </c>
      <c r="R499" s="9">
        <f t="shared" si="75"/>
        <v>27.5</v>
      </c>
      <c r="S499" s="9">
        <f t="shared" si="76"/>
        <v>20</v>
      </c>
      <c r="T499" s="9">
        <f t="shared" si="77"/>
        <v>25</v>
      </c>
      <c r="U499" s="8">
        <f t="shared" si="78"/>
        <v>24.166666666666668</v>
      </c>
      <c r="V499" s="8">
        <f t="shared" si="79"/>
        <v>24.375</v>
      </c>
    </row>
    <row r="500" spans="1:22" ht="13.5" x14ac:dyDescent="0.25">
      <c r="A500" s="3">
        <f>RSI!A500</f>
        <v>42733</v>
      </c>
      <c r="B500" s="2">
        <f>RSI!B500</f>
        <v>5.0887000000000002</v>
      </c>
      <c r="C500" s="2">
        <f>RSI!I500</f>
        <v>63.396781770577967</v>
      </c>
      <c r="D500" s="2">
        <f>MACD!E500</f>
        <v>2.6059861854427879E-2</v>
      </c>
      <c r="E500" s="2">
        <f>MACD!F500</f>
        <v>-2.201586986424163E-4</v>
      </c>
      <c r="F500" s="2">
        <f>'Moving Avg'!D500</f>
        <v>5.0018399999999996</v>
      </c>
      <c r="G500" s="2">
        <f>'Moving Avg'!F500</f>
        <v>4.9877550000000008</v>
      </c>
      <c r="H500" s="2">
        <f>'Moving Avg'!G500</f>
        <v>4.8389820000000006</v>
      </c>
      <c r="I500" s="2">
        <f>'Moving Avg'!H500</f>
        <v>4.1168474999999987</v>
      </c>
      <c r="J500" s="6" t="str">
        <f>OBV!F500</f>
        <v>BEARISH</v>
      </c>
      <c r="K500" s="6" t="str">
        <f>OBV!G500</f>
        <v>WEAK</v>
      </c>
      <c r="L500" s="6" t="str">
        <f>OBV!H500</f>
        <v>BEARISH DIVERGENCE</v>
      </c>
      <c r="M500" s="8">
        <f t="shared" si="73"/>
        <v>50</v>
      </c>
      <c r="N500" s="8">
        <f t="shared" si="70"/>
        <v>0</v>
      </c>
      <c r="O500" s="8">
        <f t="shared" si="71"/>
        <v>50</v>
      </c>
      <c r="P500" s="8">
        <f t="shared" si="72"/>
        <v>0</v>
      </c>
      <c r="Q500" s="9">
        <f t="shared" si="74"/>
        <v>25</v>
      </c>
      <c r="R500" s="9">
        <f t="shared" si="75"/>
        <v>27.5</v>
      </c>
      <c r="S500" s="9">
        <f t="shared" si="76"/>
        <v>20</v>
      </c>
      <c r="T500" s="9">
        <f t="shared" si="77"/>
        <v>25</v>
      </c>
      <c r="U500" s="8">
        <f t="shared" si="78"/>
        <v>24.166666666666668</v>
      </c>
      <c r="V500" s="8">
        <f t="shared" si="79"/>
        <v>24.375</v>
      </c>
    </row>
    <row r="501" spans="1:22" ht="13.5" x14ac:dyDescent="0.25">
      <c r="A501" s="3">
        <f>RSI!A501</f>
        <v>42734</v>
      </c>
      <c r="B501" s="2">
        <f>RSI!B501</f>
        <v>5.2409999999999997</v>
      </c>
      <c r="C501" s="2">
        <f>RSI!I501</f>
        <v>71.614515233971389</v>
      </c>
      <c r="D501" s="2">
        <f>MACD!E501</f>
        <v>1.3472866218138257E-2</v>
      </c>
      <c r="E501" s="2">
        <f>MACD!F501</f>
        <v>2.5184462847137185E-3</v>
      </c>
      <c r="F501" s="2">
        <f>'Moving Avg'!D501</f>
        <v>5.0658200000000004</v>
      </c>
      <c r="G501" s="2">
        <f>'Moving Avg'!F501</f>
        <v>5.0064150000000005</v>
      </c>
      <c r="H501" s="2">
        <f>'Moving Avg'!G501</f>
        <v>4.8531500000000003</v>
      </c>
      <c r="I501" s="2">
        <f>'Moving Avg'!H501</f>
        <v>4.1248954999999992</v>
      </c>
      <c r="J501" s="6" t="str">
        <f>OBV!F501</f>
        <v>BULLISH</v>
      </c>
      <c r="K501" s="6" t="str">
        <f>OBV!G501</f>
        <v>STRONG</v>
      </c>
      <c r="L501" s="6" t="str">
        <f>OBV!H501</f>
        <v>CONFIRMED BULLISH</v>
      </c>
      <c r="M501" s="8">
        <f t="shared" si="73"/>
        <v>0</v>
      </c>
      <c r="N501" s="8">
        <f t="shared" si="70"/>
        <v>0</v>
      </c>
      <c r="O501" s="8">
        <f t="shared" si="71"/>
        <v>50</v>
      </c>
      <c r="P501" s="8">
        <f t="shared" si="72"/>
        <v>100</v>
      </c>
      <c r="Q501" s="9">
        <f t="shared" si="74"/>
        <v>22.5</v>
      </c>
      <c r="R501" s="9">
        <f t="shared" si="75"/>
        <v>42.5</v>
      </c>
      <c r="S501" s="9">
        <f t="shared" si="76"/>
        <v>57.5</v>
      </c>
      <c r="T501" s="9">
        <f t="shared" si="77"/>
        <v>37.5</v>
      </c>
      <c r="U501" s="8">
        <f t="shared" si="78"/>
        <v>40.833333333333336</v>
      </c>
      <c r="V501" s="8">
        <f t="shared" si="79"/>
        <v>40</v>
      </c>
    </row>
    <row r="502" spans="1:22" ht="13.5" x14ac:dyDescent="0.25">
      <c r="A502" s="3">
        <f>RSI!A502</f>
        <v>42737</v>
      </c>
      <c r="B502" s="2">
        <f>RSI!B502</f>
        <v>5.2487000000000004</v>
      </c>
      <c r="C502" s="2">
        <f>RSI!I502</f>
        <v>71.957305145104186</v>
      </c>
      <c r="D502" s="2">
        <f>MACD!E502</f>
        <v>-6.2489806918897273E-4</v>
      </c>
      <c r="E502" s="2">
        <f>MACD!F502</f>
        <v>1.8897774139331805E-3</v>
      </c>
      <c r="F502" s="2">
        <f>'Moving Avg'!D502</f>
        <v>5.1191599999999999</v>
      </c>
      <c r="G502" s="2">
        <f>'Moving Avg'!F502</f>
        <v>5.0247000000000011</v>
      </c>
      <c r="H502" s="2">
        <f>'Moving Avg'!G502</f>
        <v>4.8674720000000011</v>
      </c>
      <c r="I502" s="2">
        <f>'Moving Avg'!H502</f>
        <v>4.1329819999999993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  <c r="M502" s="8">
        <f t="shared" si="73"/>
        <v>0</v>
      </c>
      <c r="N502" s="8">
        <f t="shared" si="70"/>
        <v>45</v>
      </c>
      <c r="O502" s="8">
        <f t="shared" si="71"/>
        <v>50</v>
      </c>
      <c r="P502" s="8">
        <f t="shared" si="72"/>
        <v>100</v>
      </c>
      <c r="Q502" s="9">
        <f t="shared" si="74"/>
        <v>38.25</v>
      </c>
      <c r="R502" s="9">
        <f t="shared" si="75"/>
        <v>51.5</v>
      </c>
      <c r="S502" s="9">
        <f t="shared" si="76"/>
        <v>64.25</v>
      </c>
      <c r="T502" s="9">
        <f t="shared" si="77"/>
        <v>48.75</v>
      </c>
      <c r="U502" s="8">
        <f t="shared" si="78"/>
        <v>51.333333333333336</v>
      </c>
      <c r="V502" s="8">
        <f t="shared" si="79"/>
        <v>50.6875</v>
      </c>
    </row>
    <row r="503" spans="1:22" ht="13.5" x14ac:dyDescent="0.25">
      <c r="A503" s="3">
        <f>RSI!A503</f>
        <v>42738</v>
      </c>
      <c r="B503" s="2">
        <f>RSI!B503</f>
        <v>5.1801000000000004</v>
      </c>
      <c r="C503" s="2">
        <f>RSI!I503</f>
        <v>64.485710855799965</v>
      </c>
      <c r="D503" s="2">
        <f>MACD!E503</f>
        <v>-1.0283546464455284E-2</v>
      </c>
      <c r="E503" s="2">
        <f>MACD!F503</f>
        <v>-5.4488736174451236E-4</v>
      </c>
      <c r="F503" s="2">
        <f>'Moving Avg'!D503</f>
        <v>5.1542000000000003</v>
      </c>
      <c r="G503" s="2">
        <f>'Moving Avg'!F503</f>
        <v>5.0334599999999998</v>
      </c>
      <c r="H503" s="2">
        <f>'Moving Avg'!G503</f>
        <v>4.8781360000000005</v>
      </c>
      <c r="I503" s="2">
        <f>'Moving Avg'!H503</f>
        <v>4.1401809999999992</v>
      </c>
      <c r="J503" s="6" t="str">
        <f>OBV!F503</f>
        <v>BULLISH</v>
      </c>
      <c r="K503" s="6" t="str">
        <f>OBV!G503</f>
        <v>STRONG</v>
      </c>
      <c r="L503" s="6" t="str">
        <f>OBV!H503</f>
        <v>CONFIRMED BULLISH</v>
      </c>
      <c r="M503" s="8">
        <f t="shared" si="73"/>
        <v>50</v>
      </c>
      <c r="N503" s="8">
        <f t="shared" si="70"/>
        <v>45</v>
      </c>
      <c r="O503" s="8">
        <f t="shared" si="71"/>
        <v>50</v>
      </c>
      <c r="P503" s="8">
        <f t="shared" si="72"/>
        <v>100</v>
      </c>
      <c r="Q503" s="9">
        <f t="shared" si="74"/>
        <v>55.75</v>
      </c>
      <c r="R503" s="9">
        <f t="shared" si="75"/>
        <v>61.5</v>
      </c>
      <c r="S503" s="9">
        <f t="shared" si="76"/>
        <v>71.75</v>
      </c>
      <c r="T503" s="9">
        <f t="shared" si="77"/>
        <v>61.25</v>
      </c>
      <c r="U503" s="8">
        <f t="shared" si="78"/>
        <v>63</v>
      </c>
      <c r="V503" s="8">
        <f t="shared" si="79"/>
        <v>62.5625</v>
      </c>
    </row>
    <row r="504" spans="1:22" ht="13.5" x14ac:dyDescent="0.25">
      <c r="A504" s="3">
        <f>RSI!A504</f>
        <v>42739</v>
      </c>
      <c r="B504" s="2">
        <f>RSI!B504</f>
        <v>5.1268000000000002</v>
      </c>
      <c r="C504" s="2">
        <f>RSI!I504</f>
        <v>59.33096148610057</v>
      </c>
      <c r="D504" s="2">
        <f>MACD!E504</f>
        <v>-3.2008885845766777E-2</v>
      </c>
      <c r="E504" s="2">
        <f>MACD!F504</f>
        <v>-6.8376870585489654E-3</v>
      </c>
      <c r="F504" s="2">
        <f>'Moving Avg'!D504</f>
        <v>5.1770599999999991</v>
      </c>
      <c r="G504" s="2">
        <f>'Moving Avg'!F504</f>
        <v>5.0422200000000004</v>
      </c>
      <c r="H504" s="2">
        <f>'Moving Avg'!G504</f>
        <v>4.8898680000000017</v>
      </c>
      <c r="I504" s="2">
        <f>'Moving Avg'!H504</f>
        <v>4.1476579999999998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  <c r="M504" s="8">
        <f t="shared" si="73"/>
        <v>50</v>
      </c>
      <c r="N504" s="8">
        <f t="shared" si="70"/>
        <v>100</v>
      </c>
      <c r="O504" s="8">
        <f t="shared" si="71"/>
        <v>50</v>
      </c>
      <c r="P504" s="8">
        <f t="shared" si="72"/>
        <v>100</v>
      </c>
      <c r="Q504" s="9">
        <f t="shared" si="74"/>
        <v>75</v>
      </c>
      <c r="R504" s="9">
        <f t="shared" si="75"/>
        <v>72.5</v>
      </c>
      <c r="S504" s="9">
        <f t="shared" si="76"/>
        <v>80</v>
      </c>
      <c r="T504" s="9">
        <f t="shared" si="77"/>
        <v>75</v>
      </c>
      <c r="U504" s="8">
        <f t="shared" si="78"/>
        <v>75.833333333333329</v>
      </c>
      <c r="V504" s="8">
        <f t="shared" si="79"/>
        <v>75.625</v>
      </c>
    </row>
    <row r="505" spans="1:22" ht="13.5" x14ac:dyDescent="0.25">
      <c r="A505" s="3">
        <f>RSI!A505</f>
        <v>42740</v>
      </c>
      <c r="B505" s="2">
        <f>RSI!B505</f>
        <v>5.0278</v>
      </c>
      <c r="C505" s="2">
        <f>RSI!I505</f>
        <v>51.151980722393638</v>
      </c>
      <c r="D505" s="2">
        <f>MACD!E505</f>
        <v>-3.3224363869918783E-2</v>
      </c>
      <c r="E505" s="2">
        <f>MACD!F505</f>
        <v>-1.211502242082293E-2</v>
      </c>
      <c r="F505" s="2">
        <f>'Moving Avg'!D505</f>
        <v>5.1648799999999992</v>
      </c>
      <c r="G505" s="2">
        <f>'Moving Avg'!F505</f>
        <v>5.0479350000000007</v>
      </c>
      <c r="H505" s="2">
        <f>'Moving Avg'!G505</f>
        <v>4.8997720000000005</v>
      </c>
      <c r="I505" s="2">
        <f>'Moving Avg'!H505</f>
        <v>4.1546399999999988</v>
      </c>
      <c r="J505" s="6" t="str">
        <f>OBV!F505</f>
        <v>BULLISH</v>
      </c>
      <c r="K505" s="6" t="str">
        <f>OBV!G505</f>
        <v>STRONG</v>
      </c>
      <c r="L505" s="6" t="str">
        <f>OBV!H505</f>
        <v>BULLISH DIVERGENCE</v>
      </c>
      <c r="M505" s="8">
        <f t="shared" si="73"/>
        <v>50</v>
      </c>
      <c r="N505" s="8">
        <f t="shared" si="70"/>
        <v>100</v>
      </c>
      <c r="O505" s="8">
        <f t="shared" si="71"/>
        <v>50</v>
      </c>
      <c r="P505" s="8">
        <f t="shared" si="72"/>
        <v>83</v>
      </c>
      <c r="Q505" s="9">
        <f t="shared" si="74"/>
        <v>72.45</v>
      </c>
      <c r="R505" s="9">
        <f t="shared" si="75"/>
        <v>68.25</v>
      </c>
      <c r="S505" s="9">
        <f t="shared" si="76"/>
        <v>72.349999999999994</v>
      </c>
      <c r="T505" s="9">
        <f t="shared" si="77"/>
        <v>70.75</v>
      </c>
      <c r="U505" s="8">
        <f t="shared" si="78"/>
        <v>71.016666666666666</v>
      </c>
      <c r="V505" s="8">
        <f t="shared" si="79"/>
        <v>70.949999999999989</v>
      </c>
    </row>
    <row r="506" spans="1:22" ht="13.5" x14ac:dyDescent="0.25">
      <c r="A506" s="3">
        <f>RSI!A506</f>
        <v>42741</v>
      </c>
      <c r="B506" s="2">
        <f>RSI!B506</f>
        <v>5.1115000000000004</v>
      </c>
      <c r="C506" s="2">
        <f>RSI!I506</f>
        <v>56.599374115569901</v>
      </c>
      <c r="D506" s="2">
        <f>MACD!E506</f>
        <v>-4.9889204329070402E-2</v>
      </c>
      <c r="E506" s="2">
        <f>MACD!F506</f>
        <v>-1.9669858802472427E-2</v>
      </c>
      <c r="F506" s="2">
        <f>'Moving Avg'!D506</f>
        <v>5.1389800000000001</v>
      </c>
      <c r="G506" s="2">
        <f>'Moving Avg'!F506</f>
        <v>5.057455</v>
      </c>
      <c r="H506" s="2">
        <f>'Moving Avg'!G506</f>
        <v>4.9107400000000014</v>
      </c>
      <c r="I506" s="2">
        <f>'Moving Avg'!H506</f>
        <v>4.1615319999999985</v>
      </c>
      <c r="J506" s="6" t="str">
        <f>OBV!F506</f>
        <v>BEARISH</v>
      </c>
      <c r="K506" s="6" t="str">
        <f>OBV!G506</f>
        <v>WEAK</v>
      </c>
      <c r="L506" s="6" t="str">
        <f>OBV!H506</f>
        <v>CONFIRMED BEARISH</v>
      </c>
      <c r="M506" s="8">
        <f t="shared" si="73"/>
        <v>50</v>
      </c>
      <c r="N506" s="8">
        <f t="shared" si="70"/>
        <v>100</v>
      </c>
      <c r="O506" s="8">
        <f t="shared" si="71"/>
        <v>50</v>
      </c>
      <c r="P506" s="8">
        <f t="shared" si="72"/>
        <v>0</v>
      </c>
      <c r="Q506" s="9">
        <f t="shared" si="74"/>
        <v>60</v>
      </c>
      <c r="R506" s="9">
        <f t="shared" si="75"/>
        <v>47.5</v>
      </c>
      <c r="S506" s="9">
        <f t="shared" si="76"/>
        <v>35</v>
      </c>
      <c r="T506" s="9">
        <f t="shared" si="77"/>
        <v>50</v>
      </c>
      <c r="U506" s="8">
        <f t="shared" si="78"/>
        <v>47.5</v>
      </c>
      <c r="V506" s="8">
        <f t="shared" si="79"/>
        <v>48.125</v>
      </c>
    </row>
    <row r="507" spans="1:22" ht="13.5" x14ac:dyDescent="0.25">
      <c r="A507" s="3">
        <f>RSI!A507</f>
        <v>42744</v>
      </c>
      <c r="B507" s="2">
        <f>RSI!B507</f>
        <v>5.1649000000000003</v>
      </c>
      <c r="C507" s="2">
        <f>RSI!I507</f>
        <v>59.688074661194513</v>
      </c>
      <c r="D507" s="2">
        <f>MACD!E507</f>
        <v>-5.9133290679357131E-2</v>
      </c>
      <c r="E507" s="2">
        <f>MACD!F507</f>
        <v>-2.7562545177849368E-2</v>
      </c>
      <c r="F507" s="2">
        <f>'Moving Avg'!D507</f>
        <v>5.1222200000000004</v>
      </c>
      <c r="G507" s="2">
        <f>'Moving Avg'!F507</f>
        <v>5.0627900000000006</v>
      </c>
      <c r="H507" s="2">
        <f>'Moving Avg'!G507</f>
        <v>4.9227760000000007</v>
      </c>
      <c r="I507" s="2">
        <f>'Moving Avg'!H507</f>
        <v>4.1691994999999986</v>
      </c>
      <c r="J507" s="6" t="str">
        <f>OBV!F507</f>
        <v>BEARISH</v>
      </c>
      <c r="K507" s="6" t="str">
        <f>OBV!G507</f>
        <v>WEAK</v>
      </c>
      <c r="L507" s="6" t="str">
        <f>OBV!H507</f>
        <v>CONFIRMED BEARISH</v>
      </c>
      <c r="M507" s="8">
        <f t="shared" si="73"/>
        <v>50</v>
      </c>
      <c r="N507" s="8">
        <f t="shared" si="70"/>
        <v>100</v>
      </c>
      <c r="O507" s="8">
        <f t="shared" si="71"/>
        <v>50</v>
      </c>
      <c r="P507" s="8">
        <f t="shared" si="72"/>
        <v>0</v>
      </c>
      <c r="Q507" s="9">
        <f t="shared" si="74"/>
        <v>60</v>
      </c>
      <c r="R507" s="9">
        <f t="shared" si="75"/>
        <v>47.5</v>
      </c>
      <c r="S507" s="9">
        <f t="shared" si="76"/>
        <v>35</v>
      </c>
      <c r="T507" s="9">
        <f t="shared" si="77"/>
        <v>50</v>
      </c>
      <c r="U507" s="8">
        <f t="shared" si="78"/>
        <v>47.5</v>
      </c>
      <c r="V507" s="8">
        <f t="shared" si="79"/>
        <v>48.125</v>
      </c>
    </row>
    <row r="508" spans="1:22" ht="13.5" x14ac:dyDescent="0.25">
      <c r="A508" s="3">
        <f>RSI!A508</f>
        <v>42745</v>
      </c>
      <c r="B508" s="2">
        <f>RSI!B508</f>
        <v>5.1573000000000002</v>
      </c>
      <c r="C508" s="2">
        <f>RSI!I508</f>
        <v>59.044034637647265</v>
      </c>
      <c r="D508" s="2">
        <f>MACD!E508</f>
        <v>-6.3700215418990069E-2</v>
      </c>
      <c r="E508" s="2">
        <f>MACD!F508</f>
        <v>-3.4790079226077512E-2</v>
      </c>
      <c r="F508" s="2">
        <f>'Moving Avg'!D508</f>
        <v>5.1176599999999999</v>
      </c>
      <c r="G508" s="2">
        <f>'Moving Avg'!F508</f>
        <v>5.0677450000000013</v>
      </c>
      <c r="H508" s="2">
        <f>'Moving Avg'!G508</f>
        <v>4.93527</v>
      </c>
      <c r="I508" s="2">
        <f>'Moving Avg'!H508</f>
        <v>4.1763204999999983</v>
      </c>
      <c r="J508" s="6" t="str">
        <f>OBV!F508</f>
        <v>BEARISH</v>
      </c>
      <c r="K508" s="6" t="str">
        <f>OBV!G508</f>
        <v>WEAK</v>
      </c>
      <c r="L508" s="6" t="str">
        <f>OBV!H508</f>
        <v>CONFIRMED BEARISH</v>
      </c>
      <c r="M508" s="8">
        <f t="shared" si="73"/>
        <v>50</v>
      </c>
      <c r="N508" s="8">
        <f t="shared" si="70"/>
        <v>100</v>
      </c>
      <c r="O508" s="8">
        <f t="shared" si="71"/>
        <v>50</v>
      </c>
      <c r="P508" s="8">
        <f t="shared" si="72"/>
        <v>0</v>
      </c>
      <c r="Q508" s="9">
        <f t="shared" si="74"/>
        <v>60</v>
      </c>
      <c r="R508" s="9">
        <f t="shared" si="75"/>
        <v>47.5</v>
      </c>
      <c r="S508" s="9">
        <f t="shared" si="76"/>
        <v>35</v>
      </c>
      <c r="T508" s="9">
        <f t="shared" si="77"/>
        <v>50</v>
      </c>
      <c r="U508" s="8">
        <f t="shared" si="78"/>
        <v>47.5</v>
      </c>
      <c r="V508" s="8">
        <f t="shared" si="79"/>
        <v>48.125</v>
      </c>
    </row>
    <row r="509" spans="1:22" ht="13.5" x14ac:dyDescent="0.25">
      <c r="A509" s="3">
        <f>RSI!A509</f>
        <v>42746</v>
      </c>
      <c r="B509" s="2">
        <f>RSI!B509</f>
        <v>5.1573000000000002</v>
      </c>
      <c r="C509" s="2">
        <f>RSI!I509</f>
        <v>59.044034637647258</v>
      </c>
      <c r="D509" s="2">
        <f>MACD!E509</f>
        <v>-6.7119883344127551E-2</v>
      </c>
      <c r="E509" s="2">
        <f>MACD!F509</f>
        <v>-4.1256040049687526E-2</v>
      </c>
      <c r="F509" s="2">
        <f>'Moving Avg'!D509</f>
        <v>5.1237599999999999</v>
      </c>
      <c r="G509" s="2">
        <f>'Moving Avg'!F509</f>
        <v>5.0730800000000018</v>
      </c>
      <c r="H509" s="2">
        <f>'Moving Avg'!G509</f>
        <v>4.9477640000000003</v>
      </c>
      <c r="I509" s="2">
        <f>'Moving Avg'!H509</f>
        <v>4.183441499999998</v>
      </c>
      <c r="J509" s="6" t="str">
        <f>OBV!F509</f>
        <v>BEARISH</v>
      </c>
      <c r="K509" s="6" t="str">
        <f>OBV!G509</f>
        <v>WEAK</v>
      </c>
      <c r="L509" s="6" t="str">
        <f>OBV!H509</f>
        <v>BEARISH DIVERGENCE</v>
      </c>
      <c r="M509" s="8">
        <f t="shared" si="73"/>
        <v>50</v>
      </c>
      <c r="N509" s="8">
        <f t="shared" si="70"/>
        <v>100</v>
      </c>
      <c r="O509" s="8">
        <f t="shared" si="71"/>
        <v>50</v>
      </c>
      <c r="P509" s="8">
        <f t="shared" si="72"/>
        <v>0</v>
      </c>
      <c r="Q509" s="9">
        <f t="shared" si="74"/>
        <v>60</v>
      </c>
      <c r="R509" s="9">
        <f t="shared" si="75"/>
        <v>47.5</v>
      </c>
      <c r="S509" s="9">
        <f t="shared" si="76"/>
        <v>35</v>
      </c>
      <c r="T509" s="9">
        <f t="shared" si="77"/>
        <v>50</v>
      </c>
      <c r="U509" s="8">
        <f t="shared" si="78"/>
        <v>47.5</v>
      </c>
      <c r="V509" s="8">
        <f t="shared" si="79"/>
        <v>48.125</v>
      </c>
    </row>
    <row r="510" spans="1:22" ht="13.5" x14ac:dyDescent="0.25">
      <c r="A510" s="3">
        <f>RSI!A510</f>
        <v>42747</v>
      </c>
      <c r="B510" s="2">
        <f>RSI!B510</f>
        <v>5.1573000000000002</v>
      </c>
      <c r="C510" s="2">
        <f>RSI!I510</f>
        <v>59.044034637647258</v>
      </c>
      <c r="D510" s="2">
        <f>MACD!E510</f>
        <v>-5.8961276922577355E-2</v>
      </c>
      <c r="E510" s="2">
        <f>MACD!F510</f>
        <v>-4.479708742426549E-2</v>
      </c>
      <c r="F510" s="2">
        <f>'Moving Avg'!D510</f>
        <v>5.1496599999999999</v>
      </c>
      <c r="G510" s="2">
        <f>'Moving Avg'!F510</f>
        <v>5.0780350000000016</v>
      </c>
      <c r="H510" s="2">
        <f>'Moving Avg'!G510</f>
        <v>4.9598020000000007</v>
      </c>
      <c r="I510" s="2">
        <f>'Moving Avg'!H510</f>
        <v>4.191034499999998</v>
      </c>
      <c r="J510" s="6" t="str">
        <f>OBV!F510</f>
        <v>BULLISH</v>
      </c>
      <c r="K510" s="6" t="str">
        <f>OBV!G510</f>
        <v>NEUTRAL</v>
      </c>
      <c r="L510" s="6" t="str">
        <f>OBV!H510</f>
        <v>CONFIRMED BULLISH</v>
      </c>
      <c r="M510" s="8">
        <f t="shared" si="73"/>
        <v>50</v>
      </c>
      <c r="N510" s="8">
        <f t="shared" si="70"/>
        <v>45</v>
      </c>
      <c r="O510" s="8">
        <f t="shared" si="71"/>
        <v>50</v>
      </c>
      <c r="P510" s="8">
        <f t="shared" si="72"/>
        <v>83.5</v>
      </c>
      <c r="Q510" s="9">
        <f t="shared" si="74"/>
        <v>53.274999999999999</v>
      </c>
      <c r="R510" s="9">
        <f t="shared" si="75"/>
        <v>57.375</v>
      </c>
      <c r="S510" s="9">
        <f t="shared" si="76"/>
        <v>64.325000000000003</v>
      </c>
      <c r="T510" s="9">
        <f t="shared" si="77"/>
        <v>57.125</v>
      </c>
      <c r="U510" s="8">
        <f t="shared" si="78"/>
        <v>58.32500000000001</v>
      </c>
      <c r="V510" s="8">
        <f t="shared" si="79"/>
        <v>58.025000000000006</v>
      </c>
    </row>
    <row r="511" spans="1:22" ht="13.5" x14ac:dyDescent="0.25">
      <c r="A511" s="3">
        <f>RSI!A511</f>
        <v>42748</v>
      </c>
      <c r="B511" s="2">
        <f>RSI!B511</f>
        <v>5.1573000000000002</v>
      </c>
      <c r="C511" s="2">
        <f>RSI!I511</f>
        <v>59.04403463764725</v>
      </c>
      <c r="D511" s="2">
        <f>MACD!E511</f>
        <v>-2.9248280131647597E-2</v>
      </c>
      <c r="E511" s="2">
        <f>MACD!F511</f>
        <v>-4.1687325965741914E-2</v>
      </c>
      <c r="F511" s="2">
        <f>'Moving Avg'!D511</f>
        <v>5.1588200000000004</v>
      </c>
      <c r="G511" s="2">
        <f>'Moving Avg'!F511</f>
        <v>5.0841300000000018</v>
      </c>
      <c r="H511" s="2">
        <f>'Moving Avg'!G511</f>
        <v>4.971686</v>
      </c>
      <c r="I511" s="2">
        <f>'Moving Avg'!H511</f>
        <v>4.1982279999999976</v>
      </c>
      <c r="J511" s="6" t="str">
        <f>OBV!F511</f>
        <v>BEARISH</v>
      </c>
      <c r="K511" s="6" t="str">
        <f>OBV!G511</f>
        <v>NEUTRAL</v>
      </c>
      <c r="L511" s="6" t="str">
        <f>OBV!H511</f>
        <v>BEARISH DIVERGENCE</v>
      </c>
      <c r="M511" s="8">
        <f t="shared" si="73"/>
        <v>50</v>
      </c>
      <c r="N511" s="8">
        <f t="shared" si="70"/>
        <v>0</v>
      </c>
      <c r="O511" s="8">
        <f t="shared" si="71"/>
        <v>50</v>
      </c>
      <c r="P511" s="8">
        <f t="shared" si="72"/>
        <v>16.5</v>
      </c>
      <c r="Q511" s="9">
        <f t="shared" si="74"/>
        <v>27.475000000000001</v>
      </c>
      <c r="R511" s="9">
        <f t="shared" si="75"/>
        <v>31.625</v>
      </c>
      <c r="S511" s="9">
        <f t="shared" si="76"/>
        <v>27.425000000000001</v>
      </c>
      <c r="T511" s="9">
        <f t="shared" si="77"/>
        <v>29.125</v>
      </c>
      <c r="U511" s="8">
        <f t="shared" si="78"/>
        <v>28.841666666666669</v>
      </c>
      <c r="V511" s="8">
        <f t="shared" si="79"/>
        <v>28.912500000000001</v>
      </c>
    </row>
    <row r="512" spans="1:22" ht="13.5" x14ac:dyDescent="0.25">
      <c r="A512" s="3">
        <f>RSI!A512</f>
        <v>42751</v>
      </c>
      <c r="B512" s="2">
        <f>RSI!B512</f>
        <v>5.1573000000000002</v>
      </c>
      <c r="C512" s="2">
        <f>RSI!I512</f>
        <v>59.04403463764725</v>
      </c>
      <c r="D512" s="2">
        <f>MACD!E512</f>
        <v>-3.4970914193044322E-3</v>
      </c>
      <c r="E512" s="2">
        <f>MACD!F512</f>
        <v>-3.4049279056454419E-2</v>
      </c>
      <c r="F512" s="2">
        <f>'Moving Avg'!D512</f>
        <v>5.1573000000000002</v>
      </c>
      <c r="G512" s="2">
        <f>'Moving Avg'!F512</f>
        <v>5.0906050000000027</v>
      </c>
      <c r="H512" s="2">
        <f>'Moving Avg'!G512</f>
        <v>4.9829619999999997</v>
      </c>
      <c r="I512" s="2">
        <f>'Moving Avg'!H512</f>
        <v>4.2058574999999978</v>
      </c>
      <c r="J512" s="6" t="str">
        <f>OBV!F512</f>
        <v>BEARISH</v>
      </c>
      <c r="K512" s="6" t="str">
        <f>OBV!G512</f>
        <v>WEAK</v>
      </c>
      <c r="L512" s="6" t="str">
        <f>OBV!H512</f>
        <v>CONFIRMED BEARISH</v>
      </c>
      <c r="M512" s="8">
        <f t="shared" si="73"/>
        <v>50</v>
      </c>
      <c r="N512" s="8">
        <f t="shared" si="70"/>
        <v>0</v>
      </c>
      <c r="O512" s="8">
        <f t="shared" si="71"/>
        <v>50</v>
      </c>
      <c r="P512" s="8">
        <f t="shared" si="72"/>
        <v>0</v>
      </c>
      <c r="Q512" s="9">
        <f t="shared" si="74"/>
        <v>25</v>
      </c>
      <c r="R512" s="9">
        <f t="shared" si="75"/>
        <v>27.5</v>
      </c>
      <c r="S512" s="9">
        <f t="shared" si="76"/>
        <v>20</v>
      </c>
      <c r="T512" s="9">
        <f t="shared" si="77"/>
        <v>25</v>
      </c>
      <c r="U512" s="8">
        <f t="shared" si="78"/>
        <v>24.166666666666668</v>
      </c>
      <c r="V512" s="8">
        <f t="shared" si="79"/>
        <v>24.375</v>
      </c>
    </row>
    <row r="513" spans="1:22" ht="13.5" x14ac:dyDescent="0.25">
      <c r="A513" s="3">
        <f>RSI!A513</f>
        <v>42752</v>
      </c>
      <c r="B513" s="2">
        <f>RSI!B513</f>
        <v>5.1039000000000003</v>
      </c>
      <c r="C513" s="2">
        <f>RSI!I513</f>
        <v>53.201512727039479</v>
      </c>
      <c r="D513" s="2">
        <f>MACD!E513</f>
        <v>1.1161499069503478E-2</v>
      </c>
      <c r="E513" s="2">
        <f>MACD!F513</f>
        <v>-2.5007123431262841E-2</v>
      </c>
      <c r="F513" s="2">
        <f>'Moving Avg'!D513</f>
        <v>5.1466200000000004</v>
      </c>
      <c r="G513" s="2">
        <f>'Moving Avg'!F513</f>
        <v>5.0947950000000022</v>
      </c>
      <c r="H513" s="2">
        <f>'Moving Avg'!G513</f>
        <v>4.9905799999999996</v>
      </c>
      <c r="I513" s="2">
        <f>'Moving Avg'!H513</f>
        <v>4.2132199999999971</v>
      </c>
      <c r="J513" s="6" t="str">
        <f>OBV!F513</f>
        <v>BEARISH</v>
      </c>
      <c r="K513" s="6" t="str">
        <f>OBV!G513</f>
        <v>WEAK</v>
      </c>
      <c r="L513" s="6" t="str">
        <f>OBV!H513</f>
        <v>CONFIRMED BEARISH</v>
      </c>
      <c r="M513" s="8">
        <f t="shared" si="73"/>
        <v>50</v>
      </c>
      <c r="N513" s="8">
        <f t="shared" si="70"/>
        <v>0</v>
      </c>
      <c r="O513" s="8">
        <f t="shared" si="71"/>
        <v>50</v>
      </c>
      <c r="P513" s="8">
        <f t="shared" si="72"/>
        <v>0</v>
      </c>
      <c r="Q513" s="9">
        <f t="shared" si="74"/>
        <v>25</v>
      </c>
      <c r="R513" s="9">
        <f t="shared" si="75"/>
        <v>27.5</v>
      </c>
      <c r="S513" s="9">
        <f t="shared" si="76"/>
        <v>20</v>
      </c>
      <c r="T513" s="9">
        <f t="shared" si="77"/>
        <v>25</v>
      </c>
      <c r="U513" s="8">
        <f t="shared" si="78"/>
        <v>24.166666666666668</v>
      </c>
      <c r="V513" s="8">
        <f t="shared" si="79"/>
        <v>24.375</v>
      </c>
    </row>
    <row r="514" spans="1:22" ht="13.5" x14ac:dyDescent="0.25">
      <c r="A514" s="3">
        <f>RSI!A514</f>
        <v>42753</v>
      </c>
      <c r="B514" s="2">
        <f>RSI!B514</f>
        <v>5.0963000000000003</v>
      </c>
      <c r="C514" s="2">
        <f>RSI!I514</f>
        <v>52.40669397362386</v>
      </c>
      <c r="D514" s="2">
        <f>MACD!E514</f>
        <v>1.5750292198118743E-2</v>
      </c>
      <c r="E514" s="2">
        <f>MACD!F514</f>
        <v>-1.6855640305386527E-2</v>
      </c>
      <c r="F514" s="2">
        <f>'Moving Avg'!D514</f>
        <v>5.1344200000000004</v>
      </c>
      <c r="G514" s="2">
        <f>'Moving Avg'!F514</f>
        <v>5.1039350000000017</v>
      </c>
      <c r="H514" s="2">
        <f>'Moving Avg'!G514</f>
        <v>4.9972840000000005</v>
      </c>
      <c r="I514" s="2">
        <f>'Moving Avg'!H514</f>
        <v>4.2200359999999977</v>
      </c>
      <c r="J514" s="6" t="str">
        <f>OBV!F514</f>
        <v>BEARISH</v>
      </c>
      <c r="K514" s="6" t="str">
        <f>OBV!G514</f>
        <v>WEAK</v>
      </c>
      <c r="L514" s="6" t="str">
        <f>OBV!H514</f>
        <v>CONFIRMED BEARISH</v>
      </c>
      <c r="M514" s="8">
        <f t="shared" si="73"/>
        <v>50</v>
      </c>
      <c r="N514" s="8">
        <f t="shared" ref="N514:N577" si="80">IF(E514-D514&gt;0.02, 100, IF(E514-D514&lt;0,0,45))</f>
        <v>0</v>
      </c>
      <c r="O514" s="8">
        <f t="shared" ref="O514:O577" si="81">IF(F514-I514&gt;10,100,IF(F514-I514&gt;5,75, IF(F514-I514&gt;0,50,0)))</f>
        <v>50</v>
      </c>
      <c r="P514" s="8">
        <f t="shared" ref="P514:P577" si="82">IF(L514="confirmed bullish", 34, IF(L514="bullish divergence",17, 0))+IF(J514="bullish",33,IF(J514="bearish",0,16.5))+IF(K514="strong",33,IF(K514="weak",0,16.5))</f>
        <v>0</v>
      </c>
      <c r="Q514" s="9">
        <f t="shared" si="74"/>
        <v>25</v>
      </c>
      <c r="R514" s="9">
        <f t="shared" si="75"/>
        <v>27.5</v>
      </c>
      <c r="S514" s="9">
        <f t="shared" si="76"/>
        <v>20</v>
      </c>
      <c r="T514" s="9">
        <f t="shared" si="77"/>
        <v>25</v>
      </c>
      <c r="U514" s="8">
        <f t="shared" si="78"/>
        <v>24.166666666666668</v>
      </c>
      <c r="V514" s="8">
        <f t="shared" si="79"/>
        <v>24.375</v>
      </c>
    </row>
    <row r="515" spans="1:22" ht="13.5" x14ac:dyDescent="0.25">
      <c r="A515" s="3">
        <f>RSI!A515</f>
        <v>42754</v>
      </c>
      <c r="B515" s="2">
        <f>RSI!B515</f>
        <v>4.9897</v>
      </c>
      <c r="C515" s="2">
        <f>RSI!I515</f>
        <v>42.757614425207514</v>
      </c>
      <c r="D515" s="2">
        <f>MACD!E515</f>
        <v>1.2179115393493589E-2</v>
      </c>
      <c r="E515" s="2">
        <f>MACD!F515</f>
        <v>-1.1048689165610505E-2</v>
      </c>
      <c r="F515" s="2">
        <f>'Moving Avg'!D515</f>
        <v>5.1009000000000002</v>
      </c>
      <c r="G515" s="2">
        <f>'Moving Avg'!F515</f>
        <v>5.1043200000000013</v>
      </c>
      <c r="H515" s="2">
        <f>'Moving Avg'!G515</f>
        <v>5.0003319999999993</v>
      </c>
      <c r="I515" s="2">
        <f>'Moving Avg'!H515</f>
        <v>4.2263554999999977</v>
      </c>
      <c r="J515" s="6" t="str">
        <f>OBV!F515</f>
        <v>BEARISH</v>
      </c>
      <c r="K515" s="6" t="str">
        <f>OBV!G515</f>
        <v>WEAK</v>
      </c>
      <c r="L515" s="6" t="str">
        <f>OBV!H515</f>
        <v>CONFIRMED BEARISH</v>
      </c>
      <c r="M515" s="8">
        <f t="shared" ref="M515:M578" si="83">IF(C515&lt;30,100, IF(C515&gt;70, 0, 50))</f>
        <v>50</v>
      </c>
      <c r="N515" s="8">
        <f t="shared" si="80"/>
        <v>0</v>
      </c>
      <c r="O515" s="8">
        <f t="shared" si="81"/>
        <v>50</v>
      </c>
      <c r="P515" s="8">
        <f t="shared" si="82"/>
        <v>0</v>
      </c>
      <c r="Q515" s="9">
        <f t="shared" ref="Q515:Q578" si="84">0.35*M515+N515*0.35+O515*0.15+P515*0.15</f>
        <v>25</v>
      </c>
      <c r="R515" s="9">
        <f t="shared" ref="R515:R578" si="85">M515*0.2+N515*0.2+O515*0.35+P515*0.25</f>
        <v>27.5</v>
      </c>
      <c r="S515" s="9">
        <f t="shared" ref="S515:S578" si="86">M515*0.15+N515*0.15+O515*0.25+P515*0.45</f>
        <v>20</v>
      </c>
      <c r="T515" s="9">
        <f t="shared" ref="T515:T578" si="87">0.25*SUM(M515:P515)</f>
        <v>25</v>
      </c>
      <c r="U515" s="8">
        <f t="shared" ref="U515:U578" si="88">SUM(Q515:S515)/3</f>
        <v>24.166666666666668</v>
      </c>
      <c r="V515" s="8">
        <f t="shared" ref="V515:V578" si="89">SUM(Q515:T515)/4</f>
        <v>24.375</v>
      </c>
    </row>
    <row r="516" spans="1:22" ht="13.5" x14ac:dyDescent="0.25">
      <c r="A516" s="3">
        <f>RSI!A516</f>
        <v>42755</v>
      </c>
      <c r="B516" s="2">
        <f>RSI!B516</f>
        <v>4.9897</v>
      </c>
      <c r="C516" s="2">
        <f>RSI!I516</f>
        <v>42.757614425207507</v>
      </c>
      <c r="D516" s="2">
        <f>MACD!E516</f>
        <v>2.255350262185285E-2</v>
      </c>
      <c r="E516" s="2">
        <f>MACD!F516</f>
        <v>-4.3282508081178344E-3</v>
      </c>
      <c r="F516" s="2">
        <f>'Moving Avg'!D516</f>
        <v>5.06738</v>
      </c>
      <c r="G516" s="2">
        <f>'Moving Avg'!F516</f>
        <v>5.1077500000000011</v>
      </c>
      <c r="H516" s="2">
        <f>'Moving Avg'!G516</f>
        <v>5.0033799999999999</v>
      </c>
      <c r="I516" s="2">
        <f>'Moving Avg'!H516</f>
        <v>4.2326749999999977</v>
      </c>
      <c r="J516" s="6" t="str">
        <f>OBV!F516</f>
        <v>BEARISH</v>
      </c>
      <c r="K516" s="6" t="str">
        <f>OBV!G516</f>
        <v>WEAK</v>
      </c>
      <c r="L516" s="6" t="str">
        <f>OBV!H516</f>
        <v>CONFIRMED BEARISH</v>
      </c>
      <c r="M516" s="8">
        <f t="shared" si="83"/>
        <v>50</v>
      </c>
      <c r="N516" s="8">
        <f t="shared" si="80"/>
        <v>0</v>
      </c>
      <c r="O516" s="8">
        <f t="shared" si="81"/>
        <v>50</v>
      </c>
      <c r="P516" s="8">
        <f t="shared" si="82"/>
        <v>0</v>
      </c>
      <c r="Q516" s="9">
        <f t="shared" si="84"/>
        <v>25</v>
      </c>
      <c r="R516" s="9">
        <f t="shared" si="85"/>
        <v>27.5</v>
      </c>
      <c r="S516" s="9">
        <f t="shared" si="86"/>
        <v>20</v>
      </c>
      <c r="T516" s="9">
        <f t="shared" si="87"/>
        <v>25</v>
      </c>
      <c r="U516" s="8">
        <f t="shared" si="88"/>
        <v>24.166666666666668</v>
      </c>
      <c r="V516" s="8">
        <f t="shared" si="89"/>
        <v>24.375</v>
      </c>
    </row>
    <row r="517" spans="1:22" ht="13.5" x14ac:dyDescent="0.25">
      <c r="A517" s="3">
        <f>RSI!A517</f>
        <v>42758</v>
      </c>
      <c r="B517" s="2">
        <f>RSI!B517</f>
        <v>4.9516</v>
      </c>
      <c r="C517" s="2">
        <f>RSI!I517</f>
        <v>39.725759151823269</v>
      </c>
      <c r="D517" s="2">
        <f>MACD!E517</f>
        <v>4.2850204836414996E-2</v>
      </c>
      <c r="E517" s="2">
        <f>MACD!F517</f>
        <v>5.1074403207887319E-3</v>
      </c>
      <c r="F517" s="2">
        <f>'Moving Avg'!D517</f>
        <v>5.0262399999999996</v>
      </c>
      <c r="G517" s="2">
        <f>'Moving Avg'!F517</f>
        <v>5.1062300000000009</v>
      </c>
      <c r="H517" s="2">
        <f>'Moving Avg'!G517</f>
        <v>5.0058180000000005</v>
      </c>
      <c r="I517" s="2">
        <f>'Moving Avg'!H517</f>
        <v>4.2388039999999982</v>
      </c>
      <c r="J517" s="6" t="str">
        <f>OBV!F517</f>
        <v>BEARISH</v>
      </c>
      <c r="K517" s="6" t="str">
        <f>OBV!G517</f>
        <v>WEAK</v>
      </c>
      <c r="L517" s="6" t="str">
        <f>OBV!H517</f>
        <v>CONFIRMED BEARISH</v>
      </c>
      <c r="M517" s="8">
        <f t="shared" si="83"/>
        <v>50</v>
      </c>
      <c r="N517" s="8">
        <f t="shared" si="80"/>
        <v>0</v>
      </c>
      <c r="O517" s="8">
        <f t="shared" si="81"/>
        <v>50</v>
      </c>
      <c r="P517" s="8">
        <f t="shared" si="82"/>
        <v>0</v>
      </c>
      <c r="Q517" s="9">
        <f t="shared" si="84"/>
        <v>25</v>
      </c>
      <c r="R517" s="9">
        <f t="shared" si="85"/>
        <v>27.5</v>
      </c>
      <c r="S517" s="9">
        <f t="shared" si="86"/>
        <v>20</v>
      </c>
      <c r="T517" s="9">
        <f t="shared" si="87"/>
        <v>25</v>
      </c>
      <c r="U517" s="8">
        <f t="shared" si="88"/>
        <v>24.166666666666668</v>
      </c>
      <c r="V517" s="8">
        <f t="shared" si="89"/>
        <v>24.375</v>
      </c>
    </row>
    <row r="518" spans="1:22" ht="13.5" x14ac:dyDescent="0.25">
      <c r="A518" s="3">
        <f>RSI!A518</f>
        <v>42759</v>
      </c>
      <c r="B518" s="2">
        <f>RSI!B518</f>
        <v>4.9363000000000001</v>
      </c>
      <c r="C518" s="2">
        <f>RSI!I518</f>
        <v>38.543804754135031</v>
      </c>
      <c r="D518" s="2">
        <f>MACD!E518</f>
        <v>6.0658729878179329E-2</v>
      </c>
      <c r="E518" s="2">
        <f>MACD!F518</f>
        <v>1.6217698232266854E-2</v>
      </c>
      <c r="F518" s="2">
        <f>'Moving Avg'!D518</f>
        <v>4.9927200000000003</v>
      </c>
      <c r="G518" s="2">
        <f>'Moving Avg'!F518</f>
        <v>5.1028000000000002</v>
      </c>
      <c r="H518" s="2">
        <f>'Moving Avg'!G518</f>
        <v>5.0077979999999993</v>
      </c>
      <c r="I518" s="2">
        <f>'Moving Avg'!H518</f>
        <v>4.2449654999999975</v>
      </c>
      <c r="J518" s="6" t="str">
        <f>OBV!F518</f>
        <v>BEARISH</v>
      </c>
      <c r="K518" s="6" t="str">
        <f>OBV!G518</f>
        <v>WEAK</v>
      </c>
      <c r="L518" s="6" t="str">
        <f>OBV!H518</f>
        <v>CONFIRMED BEARISH</v>
      </c>
      <c r="M518" s="8">
        <f t="shared" si="83"/>
        <v>50</v>
      </c>
      <c r="N518" s="8">
        <f t="shared" si="80"/>
        <v>0</v>
      </c>
      <c r="O518" s="8">
        <f t="shared" si="81"/>
        <v>50</v>
      </c>
      <c r="P518" s="8">
        <f t="shared" si="82"/>
        <v>0</v>
      </c>
      <c r="Q518" s="9">
        <f t="shared" si="84"/>
        <v>25</v>
      </c>
      <c r="R518" s="9">
        <f t="shared" si="85"/>
        <v>27.5</v>
      </c>
      <c r="S518" s="9">
        <f t="shared" si="86"/>
        <v>20</v>
      </c>
      <c r="T518" s="9">
        <f t="shared" si="87"/>
        <v>25</v>
      </c>
      <c r="U518" s="8">
        <f t="shared" si="88"/>
        <v>24.166666666666668</v>
      </c>
      <c r="V518" s="8">
        <f t="shared" si="89"/>
        <v>24.375</v>
      </c>
    </row>
    <row r="519" spans="1:22" ht="13.5" x14ac:dyDescent="0.25">
      <c r="A519" s="3">
        <f>RSI!A519</f>
        <v>42760</v>
      </c>
      <c r="B519" s="2">
        <f>RSI!B519</f>
        <v>4.9135</v>
      </c>
      <c r="C519" s="2">
        <f>RSI!I519</f>
        <v>36.787279928496368</v>
      </c>
      <c r="D519" s="2">
        <f>MACD!E519</f>
        <v>7.8127417818272704E-2</v>
      </c>
      <c r="E519" s="2">
        <f>MACD!F519</f>
        <v>2.8599642149468026E-2</v>
      </c>
      <c r="F519" s="2">
        <f>'Moving Avg'!D519</f>
        <v>4.9561599999999997</v>
      </c>
      <c r="G519" s="2">
        <f>'Moving Avg'!F519</f>
        <v>5.0978499999999993</v>
      </c>
      <c r="H519" s="2">
        <f>'Moving Avg'!G519</f>
        <v>5.0071879999999993</v>
      </c>
      <c r="I519" s="2">
        <f>'Moving Avg'!H519</f>
        <v>4.2513759999999969</v>
      </c>
      <c r="J519" s="6" t="str">
        <f>OBV!F519</f>
        <v>BEARISH</v>
      </c>
      <c r="K519" s="6" t="str">
        <f>OBV!G519</f>
        <v>WEAK</v>
      </c>
      <c r="L519" s="6" t="str">
        <f>OBV!H519</f>
        <v>CONFIRMED BEARISH</v>
      </c>
      <c r="M519" s="8">
        <f t="shared" si="83"/>
        <v>50</v>
      </c>
      <c r="N519" s="8">
        <f t="shared" si="80"/>
        <v>0</v>
      </c>
      <c r="O519" s="8">
        <f t="shared" si="81"/>
        <v>50</v>
      </c>
      <c r="P519" s="8">
        <f t="shared" si="82"/>
        <v>0</v>
      </c>
      <c r="Q519" s="9">
        <f t="shared" si="84"/>
        <v>25</v>
      </c>
      <c r="R519" s="9">
        <f t="shared" si="85"/>
        <v>27.5</v>
      </c>
      <c r="S519" s="9">
        <f t="shared" si="86"/>
        <v>20</v>
      </c>
      <c r="T519" s="9">
        <f t="shared" si="87"/>
        <v>25</v>
      </c>
      <c r="U519" s="8">
        <f t="shared" si="88"/>
        <v>24.166666666666668</v>
      </c>
      <c r="V519" s="8">
        <f t="shared" si="89"/>
        <v>24.375</v>
      </c>
    </row>
    <row r="520" spans="1:22" ht="13.5" x14ac:dyDescent="0.25">
      <c r="A520" s="3">
        <f>RSI!A520</f>
        <v>42761</v>
      </c>
      <c r="B520" s="2">
        <f>RSI!B520</f>
        <v>4.944</v>
      </c>
      <c r="C520" s="2">
        <f>RSI!I520</f>
        <v>40.681660336824727</v>
      </c>
      <c r="D520" s="2">
        <f>MACD!E520</f>
        <v>9.1442459163721068E-2</v>
      </c>
      <c r="E520" s="2">
        <f>MACD!F520</f>
        <v>4.1168205552318635E-2</v>
      </c>
      <c r="F520" s="2">
        <f>'Moving Avg'!D520</f>
        <v>4.9470200000000002</v>
      </c>
      <c r="G520" s="2">
        <f>'Moving Avg'!F520</f>
        <v>5.0906149999999997</v>
      </c>
      <c r="H520" s="2">
        <f>'Moving Avg'!G520</f>
        <v>5.0079499999999992</v>
      </c>
      <c r="I520" s="2">
        <f>'Moving Avg'!H520</f>
        <v>4.2574669999999974</v>
      </c>
      <c r="J520" s="6" t="str">
        <f>OBV!F520</f>
        <v>BEARISH</v>
      </c>
      <c r="K520" s="6" t="str">
        <f>OBV!G520</f>
        <v>WEAK</v>
      </c>
      <c r="L520" s="6" t="str">
        <f>OBV!H520</f>
        <v>CONFIRMED BEARISH</v>
      </c>
      <c r="M520" s="8">
        <f t="shared" si="83"/>
        <v>50</v>
      </c>
      <c r="N520" s="8">
        <f t="shared" si="80"/>
        <v>0</v>
      </c>
      <c r="O520" s="8">
        <f t="shared" si="81"/>
        <v>50</v>
      </c>
      <c r="P520" s="8">
        <f t="shared" si="82"/>
        <v>0</v>
      </c>
      <c r="Q520" s="9">
        <f t="shared" si="84"/>
        <v>25</v>
      </c>
      <c r="R520" s="9">
        <f t="shared" si="85"/>
        <v>27.5</v>
      </c>
      <c r="S520" s="9">
        <f t="shared" si="86"/>
        <v>20</v>
      </c>
      <c r="T520" s="9">
        <f t="shared" si="87"/>
        <v>25</v>
      </c>
      <c r="U520" s="8">
        <f t="shared" si="88"/>
        <v>24.166666666666668</v>
      </c>
      <c r="V520" s="8">
        <f t="shared" si="89"/>
        <v>24.375</v>
      </c>
    </row>
    <row r="521" spans="1:22" ht="13.5" x14ac:dyDescent="0.25">
      <c r="A521" s="3">
        <f>RSI!A521</f>
        <v>42762</v>
      </c>
      <c r="B521" s="2">
        <f>RSI!B521</f>
        <v>4.944</v>
      </c>
      <c r="C521" s="2">
        <f>RSI!I521</f>
        <v>40.681660336824727</v>
      </c>
      <c r="D521" s="2">
        <f>MACD!E521</f>
        <v>0.10326316153791915</v>
      </c>
      <c r="E521" s="2">
        <f>MACD!F521</f>
        <v>5.3587196749438737E-2</v>
      </c>
      <c r="F521" s="2">
        <f>'Moving Avg'!D521</f>
        <v>4.9378799999999998</v>
      </c>
      <c r="G521" s="2">
        <f>'Moving Avg'!F521</f>
        <v>5.0757650000000005</v>
      </c>
      <c r="H521" s="2">
        <f>'Moving Avg'!G521</f>
        <v>5.0087119999999992</v>
      </c>
      <c r="I521" s="2">
        <f>'Moving Avg'!H521</f>
        <v>4.2636669999999972</v>
      </c>
      <c r="J521" s="6" t="str">
        <f>OBV!F521</f>
        <v>BEARISH</v>
      </c>
      <c r="K521" s="6" t="str">
        <f>OBV!G521</f>
        <v>WEAK</v>
      </c>
      <c r="L521" s="6" t="str">
        <f>OBV!H521</f>
        <v>CONFIRMED BEARISH</v>
      </c>
      <c r="M521" s="8">
        <f t="shared" si="83"/>
        <v>50</v>
      </c>
      <c r="N521" s="8">
        <f t="shared" si="80"/>
        <v>0</v>
      </c>
      <c r="O521" s="8">
        <f t="shared" si="81"/>
        <v>50</v>
      </c>
      <c r="P521" s="8">
        <f t="shared" si="82"/>
        <v>0</v>
      </c>
      <c r="Q521" s="9">
        <f t="shared" si="84"/>
        <v>25</v>
      </c>
      <c r="R521" s="9">
        <f t="shared" si="85"/>
        <v>27.5</v>
      </c>
      <c r="S521" s="9">
        <f t="shared" si="86"/>
        <v>20</v>
      </c>
      <c r="T521" s="9">
        <f t="shared" si="87"/>
        <v>25</v>
      </c>
      <c r="U521" s="8">
        <f t="shared" si="88"/>
        <v>24.166666666666668</v>
      </c>
      <c r="V521" s="8">
        <f t="shared" si="89"/>
        <v>24.375</v>
      </c>
    </row>
    <row r="522" spans="1:22" ht="13.5" x14ac:dyDescent="0.25">
      <c r="A522" s="3">
        <f>RSI!A522</f>
        <v>42765</v>
      </c>
      <c r="B522" s="2">
        <f>RSI!B522</f>
        <v>4.944</v>
      </c>
      <c r="C522" s="2">
        <f>RSI!I522</f>
        <v>40.681660336824727</v>
      </c>
      <c r="D522" s="2">
        <f>MACD!E522</f>
        <v>0.11377837665687185</v>
      </c>
      <c r="E522" s="2">
        <f>MACD!F522</f>
        <v>6.5625432730925359E-2</v>
      </c>
      <c r="F522" s="2">
        <f>'Moving Avg'!D522</f>
        <v>4.9363599999999996</v>
      </c>
      <c r="G522" s="2">
        <f>'Moving Avg'!F522</f>
        <v>5.0605300000000009</v>
      </c>
      <c r="H522" s="2">
        <f>'Moving Avg'!G522</f>
        <v>5.010235999999999</v>
      </c>
      <c r="I522" s="2">
        <f>'Moving Avg'!H522</f>
        <v>4.2702299999999971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  <c r="M522" s="8">
        <f t="shared" si="83"/>
        <v>50</v>
      </c>
      <c r="N522" s="8">
        <f t="shared" si="80"/>
        <v>0</v>
      </c>
      <c r="O522" s="8">
        <f t="shared" si="81"/>
        <v>50</v>
      </c>
      <c r="P522" s="8">
        <f t="shared" si="82"/>
        <v>16.5</v>
      </c>
      <c r="Q522" s="9">
        <f t="shared" si="84"/>
        <v>27.475000000000001</v>
      </c>
      <c r="R522" s="9">
        <f t="shared" si="85"/>
        <v>31.625</v>
      </c>
      <c r="S522" s="9">
        <f t="shared" si="86"/>
        <v>27.425000000000001</v>
      </c>
      <c r="T522" s="9">
        <f t="shared" si="87"/>
        <v>29.125</v>
      </c>
      <c r="U522" s="8">
        <f t="shared" si="88"/>
        <v>28.841666666666669</v>
      </c>
      <c r="V522" s="8">
        <f t="shared" si="89"/>
        <v>28.912500000000001</v>
      </c>
    </row>
    <row r="523" spans="1:22" ht="13.5" x14ac:dyDescent="0.25">
      <c r="A523" s="3">
        <f>RSI!A523</f>
        <v>42766</v>
      </c>
      <c r="B523" s="2">
        <f>RSI!B523</f>
        <v>4.9897</v>
      </c>
      <c r="C523" s="2">
        <f>RSI!I523</f>
        <v>46.813688954971497</v>
      </c>
      <c r="D523" s="2">
        <f>MACD!E523</f>
        <v>0.11155037281380853</v>
      </c>
      <c r="E523" s="2">
        <f>MACD!F523</f>
        <v>7.4810420747501993E-2</v>
      </c>
      <c r="F523" s="2">
        <f>'Moving Avg'!D523</f>
        <v>4.9470399999999994</v>
      </c>
      <c r="G523" s="2">
        <f>'Moving Avg'!F523</f>
        <v>5.0510100000000007</v>
      </c>
      <c r="H523" s="2">
        <f>'Moving Avg'!G523</f>
        <v>5.0132839999999996</v>
      </c>
      <c r="I523" s="2">
        <f>'Moving Avg'!H523</f>
        <v>4.2770214999999974</v>
      </c>
      <c r="J523" s="6" t="str">
        <f>OBV!F523</f>
        <v>BULLISH</v>
      </c>
      <c r="K523" s="6" t="str">
        <f>OBV!G523</f>
        <v>STRONG</v>
      </c>
      <c r="L523" s="6" t="str">
        <f>OBV!H523</f>
        <v>CONFIRMED BULLISH</v>
      </c>
      <c r="M523" s="8">
        <f t="shared" si="83"/>
        <v>50</v>
      </c>
      <c r="N523" s="8">
        <f t="shared" si="80"/>
        <v>0</v>
      </c>
      <c r="O523" s="8">
        <f t="shared" si="81"/>
        <v>50</v>
      </c>
      <c r="P523" s="8">
        <f t="shared" si="82"/>
        <v>100</v>
      </c>
      <c r="Q523" s="9">
        <f t="shared" si="84"/>
        <v>40</v>
      </c>
      <c r="R523" s="9">
        <f t="shared" si="85"/>
        <v>52.5</v>
      </c>
      <c r="S523" s="9">
        <f t="shared" si="86"/>
        <v>65</v>
      </c>
      <c r="T523" s="9">
        <f t="shared" si="87"/>
        <v>50</v>
      </c>
      <c r="U523" s="8">
        <f t="shared" si="88"/>
        <v>52.5</v>
      </c>
      <c r="V523" s="8">
        <f t="shared" si="89"/>
        <v>51.875</v>
      </c>
    </row>
    <row r="524" spans="1:22" ht="13.5" x14ac:dyDescent="0.25">
      <c r="A524" s="3">
        <f>RSI!A524</f>
        <v>42767</v>
      </c>
      <c r="B524" s="2">
        <f>RSI!B524</f>
        <v>4.883</v>
      </c>
      <c r="C524" s="2">
        <f>RSI!I524</f>
        <v>37.155932409240101</v>
      </c>
      <c r="D524" s="2">
        <f>MACD!E524</f>
        <v>0.11656945387335949</v>
      </c>
      <c r="E524" s="2">
        <f>MACD!F524</f>
        <v>8.3162227372673495E-2</v>
      </c>
      <c r="F524" s="2">
        <f>'Moving Avg'!D524</f>
        <v>4.9409399999999994</v>
      </c>
      <c r="G524" s="2">
        <f>'Moving Avg'!F524</f>
        <v>5.0388200000000003</v>
      </c>
      <c r="H524" s="2">
        <f>'Moving Avg'!G524</f>
        <v>5.0141980000000004</v>
      </c>
      <c r="I524" s="2">
        <f>'Moving Avg'!H524</f>
        <v>4.2832794999999972</v>
      </c>
      <c r="J524" s="6" t="str">
        <f>OBV!F524</f>
        <v>BULLISH</v>
      </c>
      <c r="K524" s="6" t="str">
        <f>OBV!G524</f>
        <v>STRONG</v>
      </c>
      <c r="L524" s="6" t="str">
        <f>OBV!H524</f>
        <v>BULLISH DIVERGENCE</v>
      </c>
      <c r="M524" s="8">
        <f t="shared" si="83"/>
        <v>50</v>
      </c>
      <c r="N524" s="8">
        <f t="shared" si="80"/>
        <v>0</v>
      </c>
      <c r="O524" s="8">
        <f t="shared" si="81"/>
        <v>50</v>
      </c>
      <c r="P524" s="8">
        <f t="shared" si="82"/>
        <v>83</v>
      </c>
      <c r="Q524" s="9">
        <f t="shared" si="84"/>
        <v>37.450000000000003</v>
      </c>
      <c r="R524" s="9">
        <f t="shared" si="85"/>
        <v>48.25</v>
      </c>
      <c r="S524" s="9">
        <f t="shared" si="86"/>
        <v>57.35</v>
      </c>
      <c r="T524" s="9">
        <f t="shared" si="87"/>
        <v>45.75</v>
      </c>
      <c r="U524" s="8">
        <f t="shared" si="88"/>
        <v>47.683333333333337</v>
      </c>
      <c r="V524" s="8">
        <f t="shared" si="89"/>
        <v>47.2</v>
      </c>
    </row>
    <row r="525" spans="1:22" ht="13.5" x14ac:dyDescent="0.25">
      <c r="A525" s="3">
        <f>RSI!A525</f>
        <v>42768</v>
      </c>
      <c r="B525" s="2">
        <f>RSI!B525</f>
        <v>4.9820000000000002</v>
      </c>
      <c r="C525" s="2">
        <f>RSI!I525</f>
        <v>47.896469486608112</v>
      </c>
      <c r="D525" s="2">
        <f>MACD!E525</f>
        <v>9.7870791411486913E-2</v>
      </c>
      <c r="E525" s="2">
        <f>MACD!F525</f>
        <v>8.6103940180436184E-2</v>
      </c>
      <c r="F525" s="2">
        <f>'Moving Avg'!D525</f>
        <v>4.9485399999999995</v>
      </c>
      <c r="G525" s="2">
        <f>'Moving Avg'!F525</f>
        <v>5.03653</v>
      </c>
      <c r="H525" s="2">
        <f>'Moving Avg'!G525</f>
        <v>5.0148060000000001</v>
      </c>
      <c r="I525" s="2">
        <f>'Moving Avg'!H525</f>
        <v>4.2900324999999979</v>
      </c>
      <c r="J525" s="6" t="str">
        <f>OBV!F525</f>
        <v>BULLISH</v>
      </c>
      <c r="K525" s="6" t="str">
        <f>OBV!G525</f>
        <v>STRONG</v>
      </c>
      <c r="L525" s="6" t="str">
        <f>OBV!H525</f>
        <v>CONFIRMED BULLISH</v>
      </c>
      <c r="M525" s="8">
        <f t="shared" si="83"/>
        <v>50</v>
      </c>
      <c r="N525" s="8">
        <f t="shared" si="80"/>
        <v>0</v>
      </c>
      <c r="O525" s="8">
        <f t="shared" si="81"/>
        <v>50</v>
      </c>
      <c r="P525" s="8">
        <f t="shared" si="82"/>
        <v>100</v>
      </c>
      <c r="Q525" s="9">
        <f t="shared" si="84"/>
        <v>40</v>
      </c>
      <c r="R525" s="9">
        <f t="shared" si="85"/>
        <v>52.5</v>
      </c>
      <c r="S525" s="9">
        <f t="shared" si="86"/>
        <v>65</v>
      </c>
      <c r="T525" s="9">
        <f t="shared" si="87"/>
        <v>50</v>
      </c>
      <c r="U525" s="8">
        <f t="shared" si="88"/>
        <v>52.5</v>
      </c>
      <c r="V525" s="8">
        <f t="shared" si="89"/>
        <v>51.875</v>
      </c>
    </row>
    <row r="526" spans="1:22" ht="13.5" x14ac:dyDescent="0.25">
      <c r="A526" s="3">
        <f>RSI!A526</f>
        <v>42769</v>
      </c>
      <c r="B526" s="2">
        <f>RSI!B526</f>
        <v>4.9820000000000002</v>
      </c>
      <c r="C526" s="2">
        <f>RSI!I526</f>
        <v>47.896469486608112</v>
      </c>
      <c r="D526" s="2">
        <f>MACD!E526</f>
        <v>8.2193254822709783E-2</v>
      </c>
      <c r="E526" s="2">
        <f>MACD!F526</f>
        <v>8.5321803108890912E-2</v>
      </c>
      <c r="F526" s="2">
        <f>'Moving Avg'!D526</f>
        <v>4.9561399999999995</v>
      </c>
      <c r="G526" s="2">
        <f>'Moving Avg'!F526</f>
        <v>5.0300549999999999</v>
      </c>
      <c r="H526" s="2">
        <f>'Moving Avg'!G526</f>
        <v>5.0166339999999998</v>
      </c>
      <c r="I526" s="2">
        <f>'Moving Avg'!H526</f>
        <v>4.2967854999999977</v>
      </c>
      <c r="J526" s="6" t="str">
        <f>OBV!F526</f>
        <v>BULLISH</v>
      </c>
      <c r="K526" s="6" t="str">
        <f>OBV!G526</f>
        <v>STRONG</v>
      </c>
      <c r="L526" s="6" t="str">
        <f>OBV!H526</f>
        <v>CONFIRMED BULLISH</v>
      </c>
      <c r="M526" s="8">
        <f t="shared" si="83"/>
        <v>50</v>
      </c>
      <c r="N526" s="8">
        <f t="shared" si="80"/>
        <v>45</v>
      </c>
      <c r="O526" s="8">
        <f t="shared" si="81"/>
        <v>50</v>
      </c>
      <c r="P526" s="8">
        <f t="shared" si="82"/>
        <v>100</v>
      </c>
      <c r="Q526" s="9">
        <f t="shared" si="84"/>
        <v>55.75</v>
      </c>
      <c r="R526" s="9">
        <f t="shared" si="85"/>
        <v>61.5</v>
      </c>
      <c r="S526" s="9">
        <f t="shared" si="86"/>
        <v>71.75</v>
      </c>
      <c r="T526" s="9">
        <f t="shared" si="87"/>
        <v>61.25</v>
      </c>
      <c r="U526" s="8">
        <f t="shared" si="88"/>
        <v>63</v>
      </c>
      <c r="V526" s="8">
        <f t="shared" si="89"/>
        <v>62.5625</v>
      </c>
    </row>
    <row r="527" spans="1:22" ht="13.5" x14ac:dyDescent="0.25">
      <c r="A527" s="3">
        <f>RSI!A527</f>
        <v>42772</v>
      </c>
      <c r="B527" s="2">
        <f>RSI!B527</f>
        <v>5.2563000000000004</v>
      </c>
      <c r="C527" s="2">
        <f>RSI!I527</f>
        <v>66.36721768203688</v>
      </c>
      <c r="D527" s="2">
        <f>MACD!E527</f>
        <v>4.2881301599904553E-2</v>
      </c>
      <c r="E527" s="2">
        <f>MACD!F527</f>
        <v>7.6833702807093632E-2</v>
      </c>
      <c r="F527" s="2">
        <f>'Moving Avg'!D527</f>
        <v>5.0186000000000002</v>
      </c>
      <c r="G527" s="2">
        <f>'Moving Avg'!F527</f>
        <v>5.0346250000000001</v>
      </c>
      <c r="H527" s="2">
        <f>'Moving Avg'!G527</f>
        <v>5.0237959999999999</v>
      </c>
      <c r="I527" s="2">
        <f>'Moving Avg'!H527</f>
        <v>4.3049099999999978</v>
      </c>
      <c r="J527" s="6" t="str">
        <f>OBV!F527</f>
        <v>BULLISH</v>
      </c>
      <c r="K527" s="6" t="str">
        <f>OBV!G527</f>
        <v>STRONG</v>
      </c>
      <c r="L527" s="6" t="str">
        <f>OBV!H527</f>
        <v>CONFIRMED BULLISH</v>
      </c>
      <c r="M527" s="8">
        <f t="shared" si="83"/>
        <v>50</v>
      </c>
      <c r="N527" s="8">
        <f t="shared" si="80"/>
        <v>100</v>
      </c>
      <c r="O527" s="8">
        <f t="shared" si="81"/>
        <v>50</v>
      </c>
      <c r="P527" s="8">
        <f t="shared" si="82"/>
        <v>100</v>
      </c>
      <c r="Q527" s="9">
        <f t="shared" si="84"/>
        <v>75</v>
      </c>
      <c r="R527" s="9">
        <f t="shared" si="85"/>
        <v>72.5</v>
      </c>
      <c r="S527" s="9">
        <f t="shared" si="86"/>
        <v>80</v>
      </c>
      <c r="T527" s="9">
        <f t="shared" si="87"/>
        <v>75</v>
      </c>
      <c r="U527" s="8">
        <f t="shared" si="88"/>
        <v>75.833333333333329</v>
      </c>
      <c r="V527" s="8">
        <f t="shared" si="89"/>
        <v>75.625</v>
      </c>
    </row>
    <row r="528" spans="1:22" ht="13.5" x14ac:dyDescent="0.25">
      <c r="A528" s="3">
        <f>RSI!A528</f>
        <v>42773</v>
      </c>
      <c r="B528" s="2">
        <f>RSI!B528</f>
        <v>5.4923999999999999</v>
      </c>
      <c r="C528" s="2">
        <f>RSI!I528</f>
        <v>74.685613840129747</v>
      </c>
      <c r="D528" s="2">
        <f>MACD!E528</f>
        <v>-1.172243726810418E-2</v>
      </c>
      <c r="E528" s="2">
        <f>MACD!F528</f>
        <v>5.9122474792054076E-2</v>
      </c>
      <c r="F528" s="2">
        <f>'Moving Avg'!D528</f>
        <v>5.1191399999999998</v>
      </c>
      <c r="G528" s="2">
        <f>'Moving Avg'!F528</f>
        <v>5.05138</v>
      </c>
      <c r="H528" s="2">
        <f>'Moving Avg'!G528</f>
        <v>5.035984</v>
      </c>
      <c r="I528" s="2">
        <f>'Moving Avg'!H528</f>
        <v>4.3142149999999981</v>
      </c>
      <c r="J528" s="6" t="str">
        <f>OBV!F528</f>
        <v>BULLISH</v>
      </c>
      <c r="K528" s="6" t="str">
        <f>OBV!G528</f>
        <v>STRONG</v>
      </c>
      <c r="L528" s="6" t="str">
        <f>OBV!H528</f>
        <v>CONFIRMED BULLISH</v>
      </c>
      <c r="M528" s="8">
        <f t="shared" si="83"/>
        <v>0</v>
      </c>
      <c r="N528" s="8">
        <f t="shared" si="80"/>
        <v>100</v>
      </c>
      <c r="O528" s="8">
        <f t="shared" si="81"/>
        <v>50</v>
      </c>
      <c r="P528" s="8">
        <f t="shared" si="82"/>
        <v>100</v>
      </c>
      <c r="Q528" s="9">
        <f t="shared" si="84"/>
        <v>57.5</v>
      </c>
      <c r="R528" s="9">
        <f t="shared" si="85"/>
        <v>62.5</v>
      </c>
      <c r="S528" s="9">
        <f t="shared" si="86"/>
        <v>72.5</v>
      </c>
      <c r="T528" s="9">
        <f t="shared" si="87"/>
        <v>62.5</v>
      </c>
      <c r="U528" s="8">
        <f t="shared" si="88"/>
        <v>64.166666666666671</v>
      </c>
      <c r="V528" s="8">
        <f t="shared" si="89"/>
        <v>63.75</v>
      </c>
    </row>
    <row r="529" spans="1:22" ht="13.5" x14ac:dyDescent="0.25">
      <c r="A529" s="3">
        <f>RSI!A529</f>
        <v>42774</v>
      </c>
      <c r="B529" s="2">
        <f>RSI!B529</f>
        <v>5.82</v>
      </c>
      <c r="C529" s="2">
        <f>RSI!I529</f>
        <v>81.516690145521835</v>
      </c>
      <c r="D529" s="2">
        <f>MACD!E529</f>
        <v>-8.8481236241408467E-2</v>
      </c>
      <c r="E529" s="2">
        <f>MACD!F529</f>
        <v>2.9601732585361567E-2</v>
      </c>
      <c r="F529" s="2">
        <f>'Moving Avg'!D529</f>
        <v>5.30654</v>
      </c>
      <c r="G529" s="2">
        <f>'Moving Avg'!F529</f>
        <v>5.0845150000000006</v>
      </c>
      <c r="H529" s="2">
        <f>'Moving Avg'!G529</f>
        <v>5.0548759999999993</v>
      </c>
      <c r="I529" s="2">
        <f>'Moving Avg'!H529</f>
        <v>4.3252304999999982</v>
      </c>
      <c r="J529" s="6" t="str">
        <f>OBV!F529</f>
        <v>BULLISH</v>
      </c>
      <c r="K529" s="6" t="str">
        <f>OBV!G529</f>
        <v>STRONG</v>
      </c>
      <c r="L529" s="6" t="str">
        <f>OBV!H529</f>
        <v>CONFIRMED BULLISH</v>
      </c>
      <c r="M529" s="8">
        <f t="shared" si="83"/>
        <v>0</v>
      </c>
      <c r="N529" s="8">
        <f t="shared" si="80"/>
        <v>100</v>
      </c>
      <c r="O529" s="8">
        <f t="shared" si="81"/>
        <v>50</v>
      </c>
      <c r="P529" s="8">
        <f t="shared" si="82"/>
        <v>100</v>
      </c>
      <c r="Q529" s="9">
        <f t="shared" si="84"/>
        <v>57.5</v>
      </c>
      <c r="R529" s="9">
        <f t="shared" si="85"/>
        <v>62.5</v>
      </c>
      <c r="S529" s="9">
        <f t="shared" si="86"/>
        <v>72.5</v>
      </c>
      <c r="T529" s="9">
        <f t="shared" si="87"/>
        <v>62.5</v>
      </c>
      <c r="U529" s="8">
        <f t="shared" si="88"/>
        <v>64.166666666666671</v>
      </c>
      <c r="V529" s="8">
        <f t="shared" si="89"/>
        <v>63.75</v>
      </c>
    </row>
    <row r="530" spans="1:22" ht="13.5" x14ac:dyDescent="0.25">
      <c r="A530" s="3">
        <f>RSI!A530</f>
        <v>42775</v>
      </c>
      <c r="B530" s="2">
        <f>RSI!B530</f>
        <v>5.7971000000000004</v>
      </c>
      <c r="C530" s="2">
        <f>RSI!I530</f>
        <v>79.893719558546209</v>
      </c>
      <c r="D530" s="2">
        <f>MACD!E530</f>
        <v>-0.15155344357101885</v>
      </c>
      <c r="E530" s="2">
        <f>MACD!F530</f>
        <v>-6.6293026459145164E-3</v>
      </c>
      <c r="F530" s="2">
        <f>'Moving Avg'!D530</f>
        <v>5.4695599999999995</v>
      </c>
      <c r="G530" s="2">
        <f>'Moving Avg'!F530</f>
        <v>5.116505000000001</v>
      </c>
      <c r="H530" s="2">
        <f>'Moving Avg'!G530</f>
        <v>5.0731579999999994</v>
      </c>
      <c r="I530" s="2">
        <f>'Moving Avg'!H530</f>
        <v>4.3366034999999981</v>
      </c>
      <c r="J530" s="6" t="str">
        <f>OBV!F530</f>
        <v>BULLISH</v>
      </c>
      <c r="K530" s="6" t="str">
        <f>OBV!G530</f>
        <v>STRONG</v>
      </c>
      <c r="L530" s="6" t="str">
        <f>OBV!H530</f>
        <v>CONFIRMED BULLISH</v>
      </c>
      <c r="M530" s="8">
        <f t="shared" si="83"/>
        <v>0</v>
      </c>
      <c r="N530" s="8">
        <f t="shared" si="80"/>
        <v>100</v>
      </c>
      <c r="O530" s="8">
        <f t="shared" si="81"/>
        <v>50</v>
      </c>
      <c r="P530" s="8">
        <f t="shared" si="82"/>
        <v>100</v>
      </c>
      <c r="Q530" s="9">
        <f t="shared" si="84"/>
        <v>57.5</v>
      </c>
      <c r="R530" s="9">
        <f t="shared" si="85"/>
        <v>62.5</v>
      </c>
      <c r="S530" s="9">
        <f t="shared" si="86"/>
        <v>72.5</v>
      </c>
      <c r="T530" s="9">
        <f t="shared" si="87"/>
        <v>62.5</v>
      </c>
      <c r="U530" s="8">
        <f t="shared" si="88"/>
        <v>64.166666666666671</v>
      </c>
      <c r="V530" s="8">
        <f t="shared" si="89"/>
        <v>63.75</v>
      </c>
    </row>
    <row r="531" spans="1:22" ht="13.5" x14ac:dyDescent="0.25">
      <c r="A531" s="3">
        <f>RSI!A531</f>
        <v>42776</v>
      </c>
      <c r="B531" s="2">
        <f>RSI!B531</f>
        <v>5.7514000000000003</v>
      </c>
      <c r="C531" s="2">
        <f>RSI!I531</f>
        <v>76.615441251358163</v>
      </c>
      <c r="D531" s="2">
        <f>MACD!E531</f>
        <v>-0.20557863799084508</v>
      </c>
      <c r="E531" s="2">
        <f>MACD!F531</f>
        <v>-4.6419169714900635E-2</v>
      </c>
      <c r="F531" s="2">
        <f>'Moving Avg'!D531</f>
        <v>5.6234400000000004</v>
      </c>
      <c r="G531" s="2">
        <f>'Moving Avg'!F531</f>
        <v>5.14621</v>
      </c>
      <c r="H531" s="2">
        <f>'Moving Avg'!G531</f>
        <v>5.0908299999999995</v>
      </c>
      <c r="I531" s="2">
        <f>'Moving Avg'!H531</f>
        <v>4.3472034999999991</v>
      </c>
      <c r="J531" s="6" t="str">
        <f>OBV!F531</f>
        <v>BULLISH</v>
      </c>
      <c r="K531" s="6" t="str">
        <f>OBV!G531</f>
        <v>STRONG</v>
      </c>
      <c r="L531" s="6" t="str">
        <f>OBV!H531</f>
        <v>CONFIRMED BULLISH</v>
      </c>
      <c r="M531" s="8">
        <f t="shared" si="83"/>
        <v>0</v>
      </c>
      <c r="N531" s="8">
        <f t="shared" si="80"/>
        <v>100</v>
      </c>
      <c r="O531" s="8">
        <f t="shared" si="81"/>
        <v>50</v>
      </c>
      <c r="P531" s="8">
        <f t="shared" si="82"/>
        <v>100</v>
      </c>
      <c r="Q531" s="9">
        <f t="shared" si="84"/>
        <v>57.5</v>
      </c>
      <c r="R531" s="9">
        <f t="shared" si="85"/>
        <v>62.5</v>
      </c>
      <c r="S531" s="9">
        <f t="shared" si="86"/>
        <v>72.5</v>
      </c>
      <c r="T531" s="9">
        <f t="shared" si="87"/>
        <v>62.5</v>
      </c>
      <c r="U531" s="8">
        <f t="shared" si="88"/>
        <v>64.166666666666671</v>
      </c>
      <c r="V531" s="8">
        <f t="shared" si="89"/>
        <v>63.75</v>
      </c>
    </row>
    <row r="532" spans="1:22" ht="13.5" x14ac:dyDescent="0.25">
      <c r="A532" s="3">
        <f>RSI!A532</f>
        <v>42779</v>
      </c>
      <c r="B532" s="2">
        <f>RSI!B532</f>
        <v>5.7438000000000002</v>
      </c>
      <c r="C532" s="2">
        <f>RSI!I532</f>
        <v>76.056518617403739</v>
      </c>
      <c r="D532" s="2">
        <f>MACD!E532</f>
        <v>-0.25420146965320622</v>
      </c>
      <c r="E532" s="2">
        <f>MACD!F532</f>
        <v>-8.7975629702561758E-2</v>
      </c>
      <c r="F532" s="2">
        <f>'Moving Avg'!D532</f>
        <v>5.7209400000000006</v>
      </c>
      <c r="G532" s="2">
        <f>'Moving Avg'!F532</f>
        <v>5.1755350000000009</v>
      </c>
      <c r="H532" s="2">
        <f>'Moving Avg'!G532</f>
        <v>5.108045999999999</v>
      </c>
      <c r="I532" s="2">
        <f>'Moving Avg'!H532</f>
        <v>4.3578019999999986</v>
      </c>
      <c r="J532" s="6" t="str">
        <f>OBV!F532</f>
        <v>BULLISH</v>
      </c>
      <c r="K532" s="6" t="str">
        <f>OBV!G532</f>
        <v>STRONG</v>
      </c>
      <c r="L532" s="6" t="str">
        <f>OBV!H532</f>
        <v>CONFIRMED BULLISH</v>
      </c>
      <c r="M532" s="8">
        <f t="shared" si="83"/>
        <v>0</v>
      </c>
      <c r="N532" s="8">
        <f t="shared" si="80"/>
        <v>100</v>
      </c>
      <c r="O532" s="8">
        <f t="shared" si="81"/>
        <v>50</v>
      </c>
      <c r="P532" s="8">
        <f t="shared" si="82"/>
        <v>100</v>
      </c>
      <c r="Q532" s="9">
        <f t="shared" si="84"/>
        <v>57.5</v>
      </c>
      <c r="R532" s="9">
        <f t="shared" si="85"/>
        <v>62.5</v>
      </c>
      <c r="S532" s="9">
        <f t="shared" si="86"/>
        <v>72.5</v>
      </c>
      <c r="T532" s="9">
        <f t="shared" si="87"/>
        <v>62.5</v>
      </c>
      <c r="U532" s="8">
        <f t="shared" si="88"/>
        <v>64.166666666666671</v>
      </c>
      <c r="V532" s="8">
        <f t="shared" si="89"/>
        <v>63.75</v>
      </c>
    </row>
    <row r="533" spans="1:22" ht="13.5" x14ac:dyDescent="0.25">
      <c r="A533" s="3">
        <f>RSI!A533</f>
        <v>42780</v>
      </c>
      <c r="B533" s="2">
        <f>RSI!B533</f>
        <v>5.6372</v>
      </c>
      <c r="C533" s="2">
        <f>RSI!I533</f>
        <v>68.507322939730642</v>
      </c>
      <c r="D533" s="2">
        <f>MACD!E533</f>
        <v>-0.28358686232709918</v>
      </c>
      <c r="E533" s="2">
        <f>MACD!F533</f>
        <v>-0.12709787622746924</v>
      </c>
      <c r="F533" s="2">
        <f>'Moving Avg'!D533</f>
        <v>5.7499000000000002</v>
      </c>
      <c r="G533" s="2">
        <f>'Moving Avg'!F533</f>
        <v>5.2022000000000022</v>
      </c>
      <c r="H533" s="2">
        <f>'Moving Avg'!G533</f>
        <v>5.1206919999999991</v>
      </c>
      <c r="I533" s="2">
        <f>'Moving Avg'!H533</f>
        <v>4.3678674999999991</v>
      </c>
      <c r="J533" s="6" t="str">
        <f>OBV!F533</f>
        <v>BEARISH</v>
      </c>
      <c r="K533" s="6" t="str">
        <f>OBV!G533</f>
        <v>WEAK</v>
      </c>
      <c r="L533" s="6" t="str">
        <f>OBV!H533</f>
        <v>BEARISH DIVERGENCE</v>
      </c>
      <c r="M533" s="8">
        <f t="shared" si="83"/>
        <v>50</v>
      </c>
      <c r="N533" s="8">
        <f t="shared" si="80"/>
        <v>100</v>
      </c>
      <c r="O533" s="8">
        <f t="shared" si="81"/>
        <v>50</v>
      </c>
      <c r="P533" s="8">
        <f t="shared" si="82"/>
        <v>0</v>
      </c>
      <c r="Q533" s="9">
        <f t="shared" si="84"/>
        <v>60</v>
      </c>
      <c r="R533" s="9">
        <f t="shared" si="85"/>
        <v>47.5</v>
      </c>
      <c r="S533" s="9">
        <f t="shared" si="86"/>
        <v>35</v>
      </c>
      <c r="T533" s="9">
        <f t="shared" si="87"/>
        <v>50</v>
      </c>
      <c r="U533" s="8">
        <f t="shared" si="88"/>
        <v>47.5</v>
      </c>
      <c r="V533" s="8">
        <f t="shared" si="89"/>
        <v>48.125</v>
      </c>
    </row>
    <row r="534" spans="1:22" ht="13.5" x14ac:dyDescent="0.25">
      <c r="A534" s="3">
        <f>RSI!A534</f>
        <v>42781</v>
      </c>
      <c r="B534" s="2">
        <f>RSI!B534</f>
        <v>5.5609999999999999</v>
      </c>
      <c r="C534" s="2">
        <f>RSI!I534</f>
        <v>63.644301182916571</v>
      </c>
      <c r="D534" s="2">
        <f>MACD!E534</f>
        <v>-0.32152770431004019</v>
      </c>
      <c r="E534" s="2">
        <f>MACD!F534</f>
        <v>-0.16598384184398343</v>
      </c>
      <c r="F534" s="2">
        <f>'Moving Avg'!D534</f>
        <v>5.6981000000000002</v>
      </c>
      <c r="G534" s="2">
        <f>'Moving Avg'!F534</f>
        <v>5.2254350000000018</v>
      </c>
      <c r="H534" s="2">
        <f>'Moving Avg'!G534</f>
        <v>5.1328800000000001</v>
      </c>
      <c r="I534" s="2">
        <f>'Moving Avg'!H534</f>
        <v>4.3775879999999994</v>
      </c>
      <c r="J534" s="6" t="str">
        <f>OBV!F534</f>
        <v>BEARISH</v>
      </c>
      <c r="K534" s="6" t="str">
        <f>OBV!G534</f>
        <v>WEAK</v>
      </c>
      <c r="L534" s="6" t="str">
        <f>OBV!H534</f>
        <v>CONFIRMED BEARISH</v>
      </c>
      <c r="M534" s="8">
        <f t="shared" si="83"/>
        <v>50</v>
      </c>
      <c r="N534" s="8">
        <f t="shared" si="80"/>
        <v>100</v>
      </c>
      <c r="O534" s="8">
        <f t="shared" si="81"/>
        <v>50</v>
      </c>
      <c r="P534" s="8">
        <f t="shared" si="82"/>
        <v>0</v>
      </c>
      <c r="Q534" s="9">
        <f t="shared" si="84"/>
        <v>60</v>
      </c>
      <c r="R534" s="9">
        <f t="shared" si="85"/>
        <v>47.5</v>
      </c>
      <c r="S534" s="9">
        <f t="shared" si="86"/>
        <v>35</v>
      </c>
      <c r="T534" s="9">
        <f t="shared" si="87"/>
        <v>50</v>
      </c>
      <c r="U534" s="8">
        <f t="shared" si="88"/>
        <v>47.5</v>
      </c>
      <c r="V534" s="8">
        <f t="shared" si="89"/>
        <v>48.125</v>
      </c>
    </row>
    <row r="535" spans="1:22" ht="13.5" x14ac:dyDescent="0.25">
      <c r="A535" s="3">
        <f>RSI!A535</f>
        <v>42782</v>
      </c>
      <c r="B535" s="2">
        <f>RSI!B535</f>
        <v>5.4695999999999998</v>
      </c>
      <c r="C535" s="2">
        <f>RSI!I535</f>
        <v>58.298616119216753</v>
      </c>
      <c r="D535" s="2">
        <f>MACD!E535</f>
        <v>-0.33331465795125936</v>
      </c>
      <c r="E535" s="2">
        <f>MACD!F535</f>
        <v>-0.19945000506543864</v>
      </c>
      <c r="F535" s="2">
        <f>'Moving Avg'!D535</f>
        <v>5.6326000000000001</v>
      </c>
      <c r="G535" s="2">
        <f>'Moving Avg'!F535</f>
        <v>5.249430000000002</v>
      </c>
      <c r="H535" s="2">
        <f>'Moving Avg'!G535</f>
        <v>5.1440020000000004</v>
      </c>
      <c r="I535" s="2">
        <f>'Moving Avg'!H535</f>
        <v>4.3868514999999997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  <c r="M535" s="8">
        <f t="shared" si="83"/>
        <v>50</v>
      </c>
      <c r="N535" s="8">
        <f t="shared" si="80"/>
        <v>100</v>
      </c>
      <c r="O535" s="8">
        <f t="shared" si="81"/>
        <v>50</v>
      </c>
      <c r="P535" s="8">
        <f t="shared" si="82"/>
        <v>0</v>
      </c>
      <c r="Q535" s="9">
        <f t="shared" si="84"/>
        <v>60</v>
      </c>
      <c r="R535" s="9">
        <f t="shared" si="85"/>
        <v>47.5</v>
      </c>
      <c r="S535" s="9">
        <f t="shared" si="86"/>
        <v>35</v>
      </c>
      <c r="T535" s="9">
        <f t="shared" si="87"/>
        <v>50</v>
      </c>
      <c r="U535" s="8">
        <f t="shared" si="88"/>
        <v>47.5</v>
      </c>
      <c r="V535" s="8">
        <f t="shared" si="89"/>
        <v>48.125</v>
      </c>
    </row>
    <row r="536" spans="1:22" ht="13.5" x14ac:dyDescent="0.25">
      <c r="A536" s="3">
        <f>RSI!A536</f>
        <v>42783</v>
      </c>
      <c r="B536" s="2">
        <f>RSI!B536</f>
        <v>5.4695999999999998</v>
      </c>
      <c r="C536" s="2">
        <f>RSI!I536</f>
        <v>58.298616119216746</v>
      </c>
      <c r="D536" s="2">
        <f>MACD!E536</f>
        <v>-0.3443076882063334</v>
      </c>
      <c r="E536" s="2">
        <f>MACD!F536</f>
        <v>-0.22842154169361761</v>
      </c>
      <c r="F536" s="2">
        <f>'Moving Avg'!D536</f>
        <v>5.5762400000000003</v>
      </c>
      <c r="G536" s="2">
        <f>'Moving Avg'!F536</f>
        <v>5.2734250000000014</v>
      </c>
      <c r="H536" s="2">
        <f>'Moving Avg'!G536</f>
        <v>5.1549720000000017</v>
      </c>
      <c r="I536" s="2">
        <f>'Moving Avg'!H536</f>
        <v>4.3962604999999995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  <c r="M536" s="8">
        <f t="shared" si="83"/>
        <v>50</v>
      </c>
      <c r="N536" s="8">
        <f t="shared" si="80"/>
        <v>100</v>
      </c>
      <c r="O536" s="8">
        <f t="shared" si="81"/>
        <v>50</v>
      </c>
      <c r="P536" s="8">
        <f t="shared" si="82"/>
        <v>0</v>
      </c>
      <c r="Q536" s="9">
        <f t="shared" si="84"/>
        <v>60</v>
      </c>
      <c r="R536" s="9">
        <f t="shared" si="85"/>
        <v>47.5</v>
      </c>
      <c r="S536" s="9">
        <f t="shared" si="86"/>
        <v>35</v>
      </c>
      <c r="T536" s="9">
        <f t="shared" si="87"/>
        <v>50</v>
      </c>
      <c r="U536" s="8">
        <f t="shared" si="88"/>
        <v>47.5</v>
      </c>
      <c r="V536" s="8">
        <f t="shared" si="89"/>
        <v>48.125</v>
      </c>
    </row>
    <row r="537" spans="1:22" ht="13.5" x14ac:dyDescent="0.25">
      <c r="A537" s="3">
        <f>RSI!A537</f>
        <v>42786</v>
      </c>
      <c r="B537" s="2">
        <f>RSI!B537</f>
        <v>5.5609999999999999</v>
      </c>
      <c r="C537" s="2">
        <f>RSI!I537</f>
        <v>62.000253816557716</v>
      </c>
      <c r="D537" s="2">
        <f>MACD!E537</f>
        <v>-0.31912379238673161</v>
      </c>
      <c r="E537" s="2">
        <f>MACD!F537</f>
        <v>-0.24656199183224042</v>
      </c>
      <c r="F537" s="2">
        <f>'Moving Avg'!D537</f>
        <v>5.5396799999999997</v>
      </c>
      <c r="G537" s="2">
        <f>'Moving Avg'!F537</f>
        <v>5.3038950000000016</v>
      </c>
      <c r="H537" s="2">
        <f>'Moving Avg'!G537</f>
        <v>5.1650280000000013</v>
      </c>
      <c r="I537" s="2">
        <f>'Moving Avg'!H537</f>
        <v>4.4061989999999991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  <c r="M537" s="8">
        <f t="shared" si="83"/>
        <v>50</v>
      </c>
      <c r="N537" s="8">
        <f t="shared" si="80"/>
        <v>100</v>
      </c>
      <c r="O537" s="8">
        <f t="shared" si="81"/>
        <v>50</v>
      </c>
      <c r="P537" s="8">
        <f t="shared" si="82"/>
        <v>0</v>
      </c>
      <c r="Q537" s="9">
        <f t="shared" si="84"/>
        <v>60</v>
      </c>
      <c r="R537" s="9">
        <f t="shared" si="85"/>
        <v>47.5</v>
      </c>
      <c r="S537" s="9">
        <f t="shared" si="86"/>
        <v>35</v>
      </c>
      <c r="T537" s="9">
        <f t="shared" si="87"/>
        <v>50</v>
      </c>
      <c r="U537" s="8">
        <f t="shared" si="88"/>
        <v>47.5</v>
      </c>
      <c r="V537" s="8">
        <f t="shared" si="89"/>
        <v>48.125</v>
      </c>
    </row>
    <row r="538" spans="1:22" ht="13.5" x14ac:dyDescent="0.25">
      <c r="A538" s="3">
        <f>RSI!A538</f>
        <v>42787</v>
      </c>
      <c r="B538" s="2">
        <f>RSI!B538</f>
        <v>5.5533999999999999</v>
      </c>
      <c r="C538" s="2">
        <f>RSI!I538</f>
        <v>61.511319449526852</v>
      </c>
      <c r="D538" s="2">
        <f>MACD!E538</f>
        <v>-0.26234240629004368</v>
      </c>
      <c r="E538" s="2">
        <f>MACD!F538</f>
        <v>-0.24971807472380109</v>
      </c>
      <c r="F538" s="2">
        <f>'Moving Avg'!D538</f>
        <v>5.5229200000000001</v>
      </c>
      <c r="G538" s="2">
        <f>'Moving Avg'!F538</f>
        <v>5.3347500000000005</v>
      </c>
      <c r="H538" s="2">
        <f>'Moving Avg'!G538</f>
        <v>5.174932000000001</v>
      </c>
      <c r="I538" s="2">
        <f>'Moving Avg'!H538</f>
        <v>4.4161719999999995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  <c r="M538" s="8">
        <f t="shared" si="83"/>
        <v>50</v>
      </c>
      <c r="N538" s="8">
        <f t="shared" si="80"/>
        <v>45</v>
      </c>
      <c r="O538" s="8">
        <f t="shared" si="81"/>
        <v>50</v>
      </c>
      <c r="P538" s="8">
        <f t="shared" si="82"/>
        <v>0</v>
      </c>
      <c r="Q538" s="9">
        <f t="shared" si="84"/>
        <v>40.75</v>
      </c>
      <c r="R538" s="9">
        <f t="shared" si="85"/>
        <v>36.5</v>
      </c>
      <c r="S538" s="9">
        <f t="shared" si="86"/>
        <v>26.75</v>
      </c>
      <c r="T538" s="9">
        <f t="shared" si="87"/>
        <v>36.25</v>
      </c>
      <c r="U538" s="8">
        <f t="shared" si="88"/>
        <v>34.666666666666664</v>
      </c>
      <c r="V538" s="8">
        <f t="shared" si="89"/>
        <v>35.0625</v>
      </c>
    </row>
    <row r="539" spans="1:22" ht="13.5" x14ac:dyDescent="0.25">
      <c r="A539" s="3">
        <f>RSI!A539</f>
        <v>42788</v>
      </c>
      <c r="B539" s="2">
        <f>RSI!B539</f>
        <v>5.6219000000000001</v>
      </c>
      <c r="C539" s="2">
        <f>RSI!I539</f>
        <v>64.247970709144624</v>
      </c>
      <c r="D539" s="2">
        <f>MACD!E539</f>
        <v>-0.17023513904859211</v>
      </c>
      <c r="E539" s="2">
        <f>MACD!F539</f>
        <v>-0.23382148758875931</v>
      </c>
      <c r="F539" s="2">
        <f>'Moving Avg'!D539</f>
        <v>5.5350999999999999</v>
      </c>
      <c r="G539" s="2">
        <f>'Moving Avg'!F539</f>
        <v>5.3701699999999999</v>
      </c>
      <c r="H539" s="2">
        <f>'Moving Avg'!G539</f>
        <v>5.1863580000000011</v>
      </c>
      <c r="I539" s="2">
        <f>'Moving Avg'!H539</f>
        <v>4.4265239999999988</v>
      </c>
      <c r="J539" s="6" t="str">
        <f>OBV!F539</f>
        <v>BEARISH</v>
      </c>
      <c r="K539" s="6" t="str">
        <f>OBV!G539</f>
        <v>WEAK</v>
      </c>
      <c r="L539" s="6" t="str">
        <f>OBV!H539</f>
        <v>BEARISH DIVERGENCE</v>
      </c>
      <c r="M539" s="8">
        <f t="shared" si="83"/>
        <v>50</v>
      </c>
      <c r="N539" s="8">
        <f t="shared" si="80"/>
        <v>0</v>
      </c>
      <c r="O539" s="8">
        <f t="shared" si="81"/>
        <v>50</v>
      </c>
      <c r="P539" s="8">
        <f t="shared" si="82"/>
        <v>0</v>
      </c>
      <c r="Q539" s="9">
        <f t="shared" si="84"/>
        <v>25</v>
      </c>
      <c r="R539" s="9">
        <f t="shared" si="85"/>
        <v>27.5</v>
      </c>
      <c r="S539" s="9">
        <f t="shared" si="86"/>
        <v>20</v>
      </c>
      <c r="T539" s="9">
        <f t="shared" si="87"/>
        <v>25</v>
      </c>
      <c r="U539" s="8">
        <f t="shared" si="88"/>
        <v>24.166666666666668</v>
      </c>
      <c r="V539" s="8">
        <f t="shared" si="89"/>
        <v>24.375</v>
      </c>
    </row>
    <row r="540" spans="1:22" ht="13.5" x14ac:dyDescent="0.25">
      <c r="A540" s="3">
        <f>RSI!A540</f>
        <v>42789</v>
      </c>
      <c r="B540" s="2">
        <f>RSI!B540</f>
        <v>5.6219000000000001</v>
      </c>
      <c r="C540" s="2">
        <f>RSI!I540</f>
        <v>64.247970709144624</v>
      </c>
      <c r="D540" s="2">
        <f>MACD!E540</f>
        <v>-9.7396851163709997E-2</v>
      </c>
      <c r="E540" s="2">
        <f>MACD!F540</f>
        <v>-0.20653656030374945</v>
      </c>
      <c r="F540" s="2">
        <f>'Moving Avg'!D540</f>
        <v>5.5655599999999996</v>
      </c>
      <c r="G540" s="2">
        <f>'Moving Avg'!F540</f>
        <v>5.4040649999999992</v>
      </c>
      <c r="H540" s="2">
        <f>'Moving Avg'!G540</f>
        <v>5.1976320000000014</v>
      </c>
      <c r="I540" s="2">
        <f>'Moving Avg'!H540</f>
        <v>4.4368759999999989</v>
      </c>
      <c r="J540" s="6" t="str">
        <f>OBV!F540</f>
        <v>BULLISH</v>
      </c>
      <c r="K540" s="6" t="str">
        <f>OBV!G540</f>
        <v>NEUTRAL</v>
      </c>
      <c r="L540" s="6" t="str">
        <f>OBV!H540</f>
        <v>CONFIRMED BULLISH</v>
      </c>
      <c r="M540" s="8">
        <f t="shared" si="83"/>
        <v>50</v>
      </c>
      <c r="N540" s="8">
        <f t="shared" si="80"/>
        <v>0</v>
      </c>
      <c r="O540" s="8">
        <f t="shared" si="81"/>
        <v>50</v>
      </c>
      <c r="P540" s="8">
        <f t="shared" si="82"/>
        <v>83.5</v>
      </c>
      <c r="Q540" s="9">
        <f t="shared" si="84"/>
        <v>37.524999999999999</v>
      </c>
      <c r="R540" s="9">
        <f t="shared" si="85"/>
        <v>48.375</v>
      </c>
      <c r="S540" s="9">
        <f t="shared" si="86"/>
        <v>57.575000000000003</v>
      </c>
      <c r="T540" s="9">
        <f t="shared" si="87"/>
        <v>45.875</v>
      </c>
      <c r="U540" s="8">
        <f t="shared" si="88"/>
        <v>47.82500000000001</v>
      </c>
      <c r="V540" s="8">
        <f t="shared" si="89"/>
        <v>47.337500000000006</v>
      </c>
    </row>
    <row r="541" spans="1:22" ht="13.5" x14ac:dyDescent="0.25">
      <c r="A541" s="3">
        <f>RSI!A541</f>
        <v>42790</v>
      </c>
      <c r="B541" s="2">
        <f>RSI!B541</f>
        <v>5.6219000000000001</v>
      </c>
      <c r="C541" s="2">
        <f>RSI!I541</f>
        <v>64.247970709144624</v>
      </c>
      <c r="D541" s="2">
        <f>MACD!E541</f>
        <v>-4.4254068904457711E-2</v>
      </c>
      <c r="E541" s="2">
        <f>MACD!F541</f>
        <v>-0.17408006202389109</v>
      </c>
      <c r="F541" s="2">
        <f>'Moving Avg'!D541</f>
        <v>5.5960200000000002</v>
      </c>
      <c r="G541" s="2">
        <f>'Moving Avg'!F541</f>
        <v>5.4379599999999995</v>
      </c>
      <c r="H541" s="2">
        <f>'Moving Avg'!G541</f>
        <v>5.2093620000000014</v>
      </c>
      <c r="I541" s="2">
        <f>'Moving Avg'!H541</f>
        <v>4.4473729999999989</v>
      </c>
      <c r="J541" s="6" t="str">
        <f>OBV!F541</f>
        <v>BULLISH</v>
      </c>
      <c r="K541" s="6" t="str">
        <f>OBV!G541</f>
        <v>NEUTRAL</v>
      </c>
      <c r="L541" s="6" t="str">
        <f>OBV!H541</f>
        <v>CONFIRMED BULLISH</v>
      </c>
      <c r="M541" s="8">
        <f t="shared" si="83"/>
        <v>50</v>
      </c>
      <c r="N541" s="8">
        <f t="shared" si="80"/>
        <v>0</v>
      </c>
      <c r="O541" s="8">
        <f t="shared" si="81"/>
        <v>50</v>
      </c>
      <c r="P541" s="8">
        <f t="shared" si="82"/>
        <v>83.5</v>
      </c>
      <c r="Q541" s="9">
        <f t="shared" si="84"/>
        <v>37.524999999999999</v>
      </c>
      <c r="R541" s="9">
        <f t="shared" si="85"/>
        <v>48.375</v>
      </c>
      <c r="S541" s="9">
        <f t="shared" si="86"/>
        <v>57.575000000000003</v>
      </c>
      <c r="T541" s="9">
        <f t="shared" si="87"/>
        <v>45.875</v>
      </c>
      <c r="U541" s="8">
        <f t="shared" si="88"/>
        <v>47.82500000000001</v>
      </c>
      <c r="V541" s="8">
        <f t="shared" si="89"/>
        <v>47.337500000000006</v>
      </c>
    </row>
    <row r="542" spans="1:22" ht="13.5" x14ac:dyDescent="0.25">
      <c r="A542" s="3">
        <f>RSI!A542</f>
        <v>42793</v>
      </c>
      <c r="B542" s="2">
        <f>RSI!B542</f>
        <v>5.6143000000000001</v>
      </c>
      <c r="C542" s="2">
        <f>RSI!I542</f>
        <v>63.6211190081588</v>
      </c>
      <c r="D542" s="2">
        <f>MACD!E542</f>
        <v>-1.2441503947364652E-3</v>
      </c>
      <c r="E542" s="2">
        <f>MACD!F542</f>
        <v>-0.13951287969806017</v>
      </c>
      <c r="F542" s="2">
        <f>'Moving Avg'!D542</f>
        <v>5.6066799999999999</v>
      </c>
      <c r="G542" s="2">
        <f>'Moving Avg'!F542</f>
        <v>5.4714749999999999</v>
      </c>
      <c r="H542" s="2">
        <f>'Moving Avg'!G542</f>
        <v>5.2210920000000023</v>
      </c>
      <c r="I542" s="2">
        <f>'Moving Avg'!H542</f>
        <v>4.4574689999999988</v>
      </c>
      <c r="J542" s="6" t="str">
        <f>OBV!F542</f>
        <v>BEARISH</v>
      </c>
      <c r="K542" s="6" t="str">
        <f>OBV!G542</f>
        <v>WEAK</v>
      </c>
      <c r="L542" s="6" t="str">
        <f>OBV!H542</f>
        <v>BEARISH DIVERGENCE</v>
      </c>
      <c r="M542" s="8">
        <f t="shared" si="83"/>
        <v>50</v>
      </c>
      <c r="N542" s="8">
        <f t="shared" si="80"/>
        <v>0</v>
      </c>
      <c r="O542" s="8">
        <f t="shared" si="81"/>
        <v>50</v>
      </c>
      <c r="P542" s="8">
        <f t="shared" si="82"/>
        <v>0</v>
      </c>
      <c r="Q542" s="9">
        <f t="shared" si="84"/>
        <v>25</v>
      </c>
      <c r="R542" s="9">
        <f t="shared" si="85"/>
        <v>27.5</v>
      </c>
      <c r="S542" s="9">
        <f t="shared" si="86"/>
        <v>20</v>
      </c>
      <c r="T542" s="9">
        <f t="shared" si="87"/>
        <v>25</v>
      </c>
      <c r="U542" s="8">
        <f t="shared" si="88"/>
        <v>24.166666666666668</v>
      </c>
      <c r="V542" s="8">
        <f t="shared" si="89"/>
        <v>24.375</v>
      </c>
    </row>
    <row r="543" spans="1:22" ht="13.5" x14ac:dyDescent="0.25">
      <c r="A543" s="3">
        <f>RSI!A543</f>
        <v>42794</v>
      </c>
      <c r="B543" s="2">
        <f>RSI!B543</f>
        <v>5.6067</v>
      </c>
      <c r="C543" s="2">
        <f>RSI!I543</f>
        <v>62.959585364007559</v>
      </c>
      <c r="D543" s="2">
        <f>MACD!E543</f>
        <v>1.8106003997719888E-2</v>
      </c>
      <c r="E543" s="2">
        <f>MACD!F543</f>
        <v>-0.10798910295890417</v>
      </c>
      <c r="F543" s="2">
        <f>'Moving Avg'!D543</f>
        <v>5.6173400000000004</v>
      </c>
      <c r="G543" s="2">
        <f>'Moving Avg'!F543</f>
        <v>5.502324999999999</v>
      </c>
      <c r="H543" s="2">
        <f>'Moving Avg'!G543</f>
        <v>5.2328240000000017</v>
      </c>
      <c r="I543" s="2">
        <f>'Moving Avg'!H543</f>
        <v>4.4678899999999997</v>
      </c>
      <c r="J543" s="6" t="str">
        <f>OBV!F543</f>
        <v>BULLISH</v>
      </c>
      <c r="K543" s="6" t="str">
        <f>OBV!G543</f>
        <v>STRONG</v>
      </c>
      <c r="L543" s="6" t="str">
        <f>OBV!H543</f>
        <v>CONFIRMED BULLISH</v>
      </c>
      <c r="M543" s="8">
        <f t="shared" si="83"/>
        <v>50</v>
      </c>
      <c r="N543" s="8">
        <f t="shared" si="80"/>
        <v>0</v>
      </c>
      <c r="O543" s="8">
        <f t="shared" si="81"/>
        <v>50</v>
      </c>
      <c r="P543" s="8">
        <f t="shared" si="82"/>
        <v>100</v>
      </c>
      <c r="Q543" s="9">
        <f t="shared" si="84"/>
        <v>40</v>
      </c>
      <c r="R543" s="9">
        <f t="shared" si="85"/>
        <v>52.5</v>
      </c>
      <c r="S543" s="9">
        <f t="shared" si="86"/>
        <v>65</v>
      </c>
      <c r="T543" s="9">
        <f t="shared" si="87"/>
        <v>50</v>
      </c>
      <c r="U543" s="8">
        <f t="shared" si="88"/>
        <v>52.5</v>
      </c>
      <c r="V543" s="8">
        <f t="shared" si="89"/>
        <v>51.875</v>
      </c>
    </row>
    <row r="544" spans="1:22" ht="13.5" x14ac:dyDescent="0.25">
      <c r="A544" s="3">
        <f>RSI!A544</f>
        <v>42795</v>
      </c>
      <c r="B544" s="2">
        <f>RSI!B544</f>
        <v>5.6067</v>
      </c>
      <c r="C544" s="2">
        <f>RSI!I544</f>
        <v>62.959585364007559</v>
      </c>
      <c r="D544" s="2">
        <f>MACD!E544</f>
        <v>2.1684546567334095E-2</v>
      </c>
      <c r="E544" s="2">
        <f>MACD!F544</f>
        <v>-8.2054373053656524E-2</v>
      </c>
      <c r="F544" s="2">
        <f>'Moving Avg'!D544</f>
        <v>5.6143000000000001</v>
      </c>
      <c r="G544" s="2">
        <f>'Moving Avg'!F544</f>
        <v>5.5385100000000005</v>
      </c>
      <c r="H544" s="2">
        <f>'Moving Avg'!G544</f>
        <v>5.2466880000000016</v>
      </c>
      <c r="I544" s="2">
        <f>'Moving Avg'!H544</f>
        <v>4.478165999999999</v>
      </c>
      <c r="J544" s="6" t="str">
        <f>OBV!F544</f>
        <v>BEARISH</v>
      </c>
      <c r="K544" s="6" t="str">
        <f>OBV!G544</f>
        <v>WEAK</v>
      </c>
      <c r="L544" s="6" t="str">
        <f>OBV!H544</f>
        <v>CONFIRMED BEARISH</v>
      </c>
      <c r="M544" s="8">
        <f t="shared" si="83"/>
        <v>50</v>
      </c>
      <c r="N544" s="8">
        <f t="shared" si="80"/>
        <v>0</v>
      </c>
      <c r="O544" s="8">
        <f t="shared" si="81"/>
        <v>50</v>
      </c>
      <c r="P544" s="8">
        <f t="shared" si="82"/>
        <v>0</v>
      </c>
      <c r="Q544" s="9">
        <f t="shared" si="84"/>
        <v>25</v>
      </c>
      <c r="R544" s="9">
        <f t="shared" si="85"/>
        <v>27.5</v>
      </c>
      <c r="S544" s="9">
        <f t="shared" si="86"/>
        <v>20</v>
      </c>
      <c r="T544" s="9">
        <f t="shared" si="87"/>
        <v>25</v>
      </c>
      <c r="U544" s="8">
        <f t="shared" si="88"/>
        <v>24.166666666666668</v>
      </c>
      <c r="V544" s="8">
        <f t="shared" si="89"/>
        <v>24.375</v>
      </c>
    </row>
    <row r="545" spans="1:22" ht="13.5" x14ac:dyDescent="0.25">
      <c r="A545" s="3">
        <f>RSI!A545</f>
        <v>42796</v>
      </c>
      <c r="B545" s="2">
        <f>RSI!B545</f>
        <v>5.5914999999999999</v>
      </c>
      <c r="C545" s="2">
        <f>RSI!I545</f>
        <v>61.476856813729796</v>
      </c>
      <c r="D545" s="2">
        <f>MACD!E545</f>
        <v>1.0784720414554805E-2</v>
      </c>
      <c r="E545" s="2">
        <f>MACD!F545</f>
        <v>-6.3486554360014255E-2</v>
      </c>
      <c r="F545" s="2">
        <f>'Moving Avg'!D545</f>
        <v>5.6082200000000002</v>
      </c>
      <c r="G545" s="2">
        <f>'Moving Avg'!F545</f>
        <v>5.5689849999999996</v>
      </c>
      <c r="H545" s="2">
        <f>'Moving Avg'!G545</f>
        <v>5.2588780000000019</v>
      </c>
      <c r="I545" s="2">
        <f>'Moving Avg'!H545</f>
        <v>4.4883294999999999</v>
      </c>
      <c r="J545" s="6" t="str">
        <f>OBV!F545</f>
        <v>BEARISH</v>
      </c>
      <c r="K545" s="6" t="str">
        <f>OBV!G545</f>
        <v>WEAK</v>
      </c>
      <c r="L545" s="6" t="str">
        <f>OBV!H545</f>
        <v>CONFIRMED BEARISH</v>
      </c>
      <c r="M545" s="8">
        <f t="shared" si="83"/>
        <v>50</v>
      </c>
      <c r="N545" s="8">
        <f t="shared" si="80"/>
        <v>0</v>
      </c>
      <c r="O545" s="8">
        <f t="shared" si="81"/>
        <v>50</v>
      </c>
      <c r="P545" s="8">
        <f t="shared" si="82"/>
        <v>0</v>
      </c>
      <c r="Q545" s="9">
        <f t="shared" si="84"/>
        <v>25</v>
      </c>
      <c r="R545" s="9">
        <f t="shared" si="85"/>
        <v>27.5</v>
      </c>
      <c r="S545" s="9">
        <f t="shared" si="86"/>
        <v>20</v>
      </c>
      <c r="T545" s="9">
        <f t="shared" si="87"/>
        <v>25</v>
      </c>
      <c r="U545" s="8">
        <f t="shared" si="88"/>
        <v>24.166666666666668</v>
      </c>
      <c r="V545" s="8">
        <f t="shared" si="89"/>
        <v>24.375</v>
      </c>
    </row>
    <row r="546" spans="1:22" ht="13.5" x14ac:dyDescent="0.25">
      <c r="A546" s="3">
        <f>RSI!A546</f>
        <v>42797</v>
      </c>
      <c r="B546" s="2">
        <f>RSI!B546</f>
        <v>5.5457999999999998</v>
      </c>
      <c r="C546" s="2">
        <f>RSI!I546</f>
        <v>57.121192965200621</v>
      </c>
      <c r="D546" s="2">
        <f>MACD!E546</f>
        <v>4.1180791790207394E-3</v>
      </c>
      <c r="E546" s="2">
        <f>MACD!F546</f>
        <v>-4.9965627652207259E-2</v>
      </c>
      <c r="F546" s="2">
        <f>'Moving Avg'!D546</f>
        <v>5.593</v>
      </c>
      <c r="G546" s="2">
        <f>'Moving Avg'!F546</f>
        <v>5.597175</v>
      </c>
      <c r="H546" s="2">
        <f>'Moving Avg'!G546</f>
        <v>5.2713720000000013</v>
      </c>
      <c r="I546" s="2">
        <f>'Moving Avg'!H546</f>
        <v>4.4980829999999994</v>
      </c>
      <c r="J546" s="6" t="str">
        <f>OBV!F546</f>
        <v>BEARISH</v>
      </c>
      <c r="K546" s="6" t="str">
        <f>OBV!G546</f>
        <v>WEAK</v>
      </c>
      <c r="L546" s="6" t="str">
        <f>OBV!H546</f>
        <v>CONFIRMED BEARISH</v>
      </c>
      <c r="M546" s="8">
        <f t="shared" si="83"/>
        <v>50</v>
      </c>
      <c r="N546" s="8">
        <f t="shared" si="80"/>
        <v>0</v>
      </c>
      <c r="O546" s="8">
        <f t="shared" si="81"/>
        <v>50</v>
      </c>
      <c r="P546" s="8">
        <f t="shared" si="82"/>
        <v>0</v>
      </c>
      <c r="Q546" s="9">
        <f t="shared" si="84"/>
        <v>25</v>
      </c>
      <c r="R546" s="9">
        <f t="shared" si="85"/>
        <v>27.5</v>
      </c>
      <c r="S546" s="9">
        <f t="shared" si="86"/>
        <v>20</v>
      </c>
      <c r="T546" s="9">
        <f t="shared" si="87"/>
        <v>25</v>
      </c>
      <c r="U546" s="8">
        <f t="shared" si="88"/>
        <v>24.166666666666668</v>
      </c>
      <c r="V546" s="8">
        <f t="shared" si="89"/>
        <v>24.375</v>
      </c>
    </row>
    <row r="547" spans="1:22" ht="13.5" x14ac:dyDescent="0.25">
      <c r="A547" s="3">
        <f>RSI!A547</f>
        <v>42800</v>
      </c>
      <c r="B547" s="2">
        <f>RSI!B547</f>
        <v>5.4847999999999999</v>
      </c>
      <c r="C547" s="2">
        <f>RSI!I547</f>
        <v>51.841390652284389</v>
      </c>
      <c r="D547" s="2">
        <f>MACD!E547</f>
        <v>1.6559678448286874E-2</v>
      </c>
      <c r="E547" s="2">
        <f>MACD!F547</f>
        <v>-3.6660566432108438E-2</v>
      </c>
      <c r="F547" s="2">
        <f>'Moving Avg'!D547</f>
        <v>5.5670999999999999</v>
      </c>
      <c r="G547" s="2">
        <f>'Moving Avg'!F547</f>
        <v>5.6086</v>
      </c>
      <c r="H547" s="2">
        <f>'Moving Avg'!G547</f>
        <v>5.2814280000000018</v>
      </c>
      <c r="I547" s="2">
        <f>'Moving Avg'!H547</f>
        <v>4.5079674999999995</v>
      </c>
      <c r="J547" s="6" t="str">
        <f>OBV!F547</f>
        <v>BEARISH</v>
      </c>
      <c r="K547" s="6" t="str">
        <f>OBV!G547</f>
        <v>WEAK</v>
      </c>
      <c r="L547" s="6" t="str">
        <f>OBV!H547</f>
        <v>CONFIRMED BEARISH</v>
      </c>
      <c r="M547" s="8">
        <f t="shared" si="83"/>
        <v>50</v>
      </c>
      <c r="N547" s="8">
        <f t="shared" si="80"/>
        <v>0</v>
      </c>
      <c r="O547" s="8">
        <f t="shared" si="81"/>
        <v>50</v>
      </c>
      <c r="P547" s="8">
        <f t="shared" si="82"/>
        <v>0</v>
      </c>
      <c r="Q547" s="9">
        <f t="shared" si="84"/>
        <v>25</v>
      </c>
      <c r="R547" s="9">
        <f t="shared" si="85"/>
        <v>27.5</v>
      </c>
      <c r="S547" s="9">
        <f t="shared" si="86"/>
        <v>20</v>
      </c>
      <c r="T547" s="9">
        <f t="shared" si="87"/>
        <v>25</v>
      </c>
      <c r="U547" s="8">
        <f t="shared" si="88"/>
        <v>24.166666666666668</v>
      </c>
      <c r="V547" s="8">
        <f t="shared" si="89"/>
        <v>24.375</v>
      </c>
    </row>
    <row r="548" spans="1:22" ht="13.5" x14ac:dyDescent="0.25">
      <c r="A548" s="3">
        <f>RSI!A548</f>
        <v>42801</v>
      </c>
      <c r="B548" s="2">
        <f>RSI!B548</f>
        <v>5.5000999999999998</v>
      </c>
      <c r="C548" s="2">
        <f>RSI!I548</f>
        <v>53.014478994781349</v>
      </c>
      <c r="D548" s="2">
        <f>MACD!E548</f>
        <v>2.4684467864966919E-2</v>
      </c>
      <c r="E548" s="2">
        <f>MACD!F548</f>
        <v>-2.4391559572693369E-2</v>
      </c>
      <c r="F548" s="2">
        <f>'Moving Avg'!D548</f>
        <v>5.5457799999999997</v>
      </c>
      <c r="G548" s="2">
        <f>'Moving Avg'!F548</f>
        <v>5.6089849999999997</v>
      </c>
      <c r="H548" s="2">
        <f>'Moving Avg'!G548</f>
        <v>5.2913320000000006</v>
      </c>
      <c r="I548" s="2">
        <f>'Moving Avg'!H548</f>
        <v>4.5184004999999994</v>
      </c>
      <c r="J548" s="6" t="str">
        <f>OBV!F548</f>
        <v>BEARISH</v>
      </c>
      <c r="K548" s="6" t="str">
        <f>OBV!G548</f>
        <v>WEAK</v>
      </c>
      <c r="L548" s="6" t="str">
        <f>OBV!H548</f>
        <v>CONFIRMED BEARISH</v>
      </c>
      <c r="M548" s="8">
        <f t="shared" si="83"/>
        <v>50</v>
      </c>
      <c r="N548" s="8">
        <f t="shared" si="80"/>
        <v>0</v>
      </c>
      <c r="O548" s="8">
        <f t="shared" si="81"/>
        <v>50</v>
      </c>
      <c r="P548" s="8">
        <f t="shared" si="82"/>
        <v>0</v>
      </c>
      <c r="Q548" s="9">
        <f t="shared" si="84"/>
        <v>25</v>
      </c>
      <c r="R548" s="9">
        <f t="shared" si="85"/>
        <v>27.5</v>
      </c>
      <c r="S548" s="9">
        <f t="shared" si="86"/>
        <v>20</v>
      </c>
      <c r="T548" s="9">
        <f t="shared" si="87"/>
        <v>25</v>
      </c>
      <c r="U548" s="8">
        <f t="shared" si="88"/>
        <v>24.166666666666668</v>
      </c>
      <c r="V548" s="8">
        <f t="shared" si="89"/>
        <v>24.375</v>
      </c>
    </row>
    <row r="549" spans="1:22" ht="13.5" x14ac:dyDescent="0.25">
      <c r="A549" s="3">
        <f>RSI!A549</f>
        <v>42802</v>
      </c>
      <c r="B549" s="2">
        <f>RSI!B549</f>
        <v>5.5533999999999999</v>
      </c>
      <c r="C549" s="2">
        <f>RSI!I549</f>
        <v>56.948739513722884</v>
      </c>
      <c r="D549" s="2">
        <f>MACD!E549</f>
        <v>3.7966459939402952E-2</v>
      </c>
      <c r="E549" s="2">
        <f>MACD!F549</f>
        <v>-1.1919955670274103E-2</v>
      </c>
      <c r="F549" s="2">
        <f>'Moving Avg'!D549</f>
        <v>5.53512</v>
      </c>
      <c r="G549" s="2">
        <f>'Moving Avg'!F549</f>
        <v>5.5956549999999998</v>
      </c>
      <c r="H549" s="2">
        <f>'Moving Avg'!G549</f>
        <v>5.3021500000000001</v>
      </c>
      <c r="I549" s="2">
        <f>'Moving Avg'!H549</f>
        <v>4.5285914999999992</v>
      </c>
      <c r="J549" s="6" t="str">
        <f>OBV!F549</f>
        <v>BEARISH</v>
      </c>
      <c r="K549" s="6" t="str">
        <f>OBV!G549</f>
        <v>WEAK</v>
      </c>
      <c r="L549" s="6" t="str">
        <f>OBV!H549</f>
        <v>CONFIRMED BEARISH</v>
      </c>
      <c r="M549" s="8">
        <f t="shared" si="83"/>
        <v>50</v>
      </c>
      <c r="N549" s="8">
        <f t="shared" si="80"/>
        <v>0</v>
      </c>
      <c r="O549" s="8">
        <f t="shared" si="81"/>
        <v>50</v>
      </c>
      <c r="P549" s="8">
        <f t="shared" si="82"/>
        <v>0</v>
      </c>
      <c r="Q549" s="9">
        <f t="shared" si="84"/>
        <v>25</v>
      </c>
      <c r="R549" s="9">
        <f t="shared" si="85"/>
        <v>27.5</v>
      </c>
      <c r="S549" s="9">
        <f t="shared" si="86"/>
        <v>20</v>
      </c>
      <c r="T549" s="9">
        <f t="shared" si="87"/>
        <v>25</v>
      </c>
      <c r="U549" s="8">
        <f t="shared" si="88"/>
        <v>24.166666666666668</v>
      </c>
      <c r="V549" s="8">
        <f t="shared" si="89"/>
        <v>24.375</v>
      </c>
    </row>
    <row r="550" spans="1:22" ht="13.5" x14ac:dyDescent="0.25">
      <c r="A550" s="3">
        <f>RSI!A550</f>
        <v>42803</v>
      </c>
      <c r="B550" s="2">
        <f>RSI!B550</f>
        <v>5.4847999999999999</v>
      </c>
      <c r="C550" s="2">
        <f>RSI!I550</f>
        <v>51.026616434653505</v>
      </c>
      <c r="D550" s="2">
        <f>MACD!E550</f>
        <v>5.3802021138015022E-2</v>
      </c>
      <c r="E550" s="2">
        <f>MACD!F550</f>
        <v>1.2244396913837219E-3</v>
      </c>
      <c r="F550" s="2">
        <f>'Moving Avg'!D550</f>
        <v>5.5137799999999997</v>
      </c>
      <c r="G550" s="2">
        <f>'Moving Avg'!F550</f>
        <v>5.5800399999999994</v>
      </c>
      <c r="H550" s="2">
        <f>'Moving Avg'!G550</f>
        <v>5.3100720000000017</v>
      </c>
      <c r="I550" s="2">
        <f>'Moving Avg'!H550</f>
        <v>4.5384394999999991</v>
      </c>
      <c r="J550" s="6" t="str">
        <f>OBV!F550</f>
        <v>BEARISH</v>
      </c>
      <c r="K550" s="6" t="str">
        <f>OBV!G550</f>
        <v>WEAK</v>
      </c>
      <c r="L550" s="6" t="str">
        <f>OBV!H550</f>
        <v>CONFIRMED BEARISH</v>
      </c>
      <c r="M550" s="8">
        <f t="shared" si="83"/>
        <v>50</v>
      </c>
      <c r="N550" s="8">
        <f t="shared" si="80"/>
        <v>0</v>
      </c>
      <c r="O550" s="8">
        <f t="shared" si="81"/>
        <v>50</v>
      </c>
      <c r="P550" s="8">
        <f t="shared" si="82"/>
        <v>0</v>
      </c>
      <c r="Q550" s="9">
        <f t="shared" si="84"/>
        <v>25</v>
      </c>
      <c r="R550" s="9">
        <f t="shared" si="85"/>
        <v>27.5</v>
      </c>
      <c r="S550" s="9">
        <f t="shared" si="86"/>
        <v>20</v>
      </c>
      <c r="T550" s="9">
        <f t="shared" si="87"/>
        <v>25</v>
      </c>
      <c r="U550" s="8">
        <f t="shared" si="88"/>
        <v>24.166666666666668</v>
      </c>
      <c r="V550" s="8">
        <f t="shared" si="89"/>
        <v>24.375</v>
      </c>
    </row>
    <row r="551" spans="1:22" ht="13.5" x14ac:dyDescent="0.25">
      <c r="A551" s="3">
        <f>RSI!A551</f>
        <v>42804</v>
      </c>
      <c r="B551" s="2">
        <f>RSI!B551</f>
        <v>5.4695999999999998</v>
      </c>
      <c r="C551" s="2">
        <f>RSI!I551</f>
        <v>49.791098159678107</v>
      </c>
      <c r="D551" s="2">
        <f>MACD!E551</f>
        <v>6.8283990497176816E-2</v>
      </c>
      <c r="E551" s="2">
        <f>MACD!F551</f>
        <v>1.4636349852542342E-2</v>
      </c>
      <c r="F551" s="2">
        <f>'Moving Avg'!D551</f>
        <v>5.4985400000000002</v>
      </c>
      <c r="G551" s="2">
        <f>'Moving Avg'!F551</f>
        <v>5.5659499999999991</v>
      </c>
      <c r="H551" s="2">
        <f>'Moving Avg'!G551</f>
        <v>5.3146440000000004</v>
      </c>
      <c r="I551" s="2">
        <f>'Moving Avg'!H551</f>
        <v>4.5478484999999989</v>
      </c>
      <c r="J551" s="6" t="str">
        <f>OBV!F551</f>
        <v>BEARISH</v>
      </c>
      <c r="K551" s="6" t="str">
        <f>OBV!G551</f>
        <v>WEAK</v>
      </c>
      <c r="L551" s="6" t="str">
        <f>OBV!H551</f>
        <v>CONFIRMED BEARISH</v>
      </c>
      <c r="M551" s="8">
        <f t="shared" si="83"/>
        <v>50</v>
      </c>
      <c r="N551" s="8">
        <f t="shared" si="80"/>
        <v>0</v>
      </c>
      <c r="O551" s="8">
        <f t="shared" si="81"/>
        <v>50</v>
      </c>
      <c r="P551" s="8">
        <f t="shared" si="82"/>
        <v>0</v>
      </c>
      <c r="Q551" s="9">
        <f t="shared" si="84"/>
        <v>25</v>
      </c>
      <c r="R551" s="9">
        <f t="shared" si="85"/>
        <v>27.5</v>
      </c>
      <c r="S551" s="9">
        <f t="shared" si="86"/>
        <v>20</v>
      </c>
      <c r="T551" s="9">
        <f t="shared" si="87"/>
        <v>25</v>
      </c>
      <c r="U551" s="8">
        <f t="shared" si="88"/>
        <v>24.166666666666668</v>
      </c>
      <c r="V551" s="8">
        <f t="shared" si="89"/>
        <v>24.375</v>
      </c>
    </row>
    <row r="552" spans="1:22" ht="13.5" x14ac:dyDescent="0.25">
      <c r="A552" s="3">
        <f>RSI!A552</f>
        <v>42807</v>
      </c>
      <c r="B552" s="2">
        <f>RSI!B552</f>
        <v>5.4542999999999999</v>
      </c>
      <c r="C552" s="2">
        <f>RSI!I552</f>
        <v>48.517640240747809</v>
      </c>
      <c r="D552" s="2">
        <f>MACD!E552</f>
        <v>8.0551812752962526E-2</v>
      </c>
      <c r="E552" s="2">
        <f>MACD!F552</f>
        <v>2.7819442432626379E-2</v>
      </c>
      <c r="F552" s="2">
        <f>'Moving Avg'!D552</f>
        <v>5.4924400000000002</v>
      </c>
      <c r="G552" s="2">
        <f>'Moving Avg'!F552</f>
        <v>5.551474999999999</v>
      </c>
      <c r="H552" s="2">
        <f>'Moving Avg'!G552</f>
        <v>5.3187560000000005</v>
      </c>
      <c r="I552" s="2">
        <f>'Moving Avg'!H552</f>
        <v>4.5572169999999987</v>
      </c>
      <c r="J552" s="6" t="str">
        <f>OBV!F552</f>
        <v>BEARISH</v>
      </c>
      <c r="K552" s="6" t="str">
        <f>OBV!G552</f>
        <v>WEAK</v>
      </c>
      <c r="L552" s="6" t="str">
        <f>OBV!H552</f>
        <v>CONFIRMED BEARISH</v>
      </c>
      <c r="M552" s="8">
        <f t="shared" si="83"/>
        <v>50</v>
      </c>
      <c r="N552" s="8">
        <f t="shared" si="80"/>
        <v>0</v>
      </c>
      <c r="O552" s="8">
        <f t="shared" si="81"/>
        <v>50</v>
      </c>
      <c r="P552" s="8">
        <f t="shared" si="82"/>
        <v>0</v>
      </c>
      <c r="Q552" s="9">
        <f t="shared" si="84"/>
        <v>25</v>
      </c>
      <c r="R552" s="9">
        <f t="shared" si="85"/>
        <v>27.5</v>
      </c>
      <c r="S552" s="9">
        <f t="shared" si="86"/>
        <v>20</v>
      </c>
      <c r="T552" s="9">
        <f t="shared" si="87"/>
        <v>25</v>
      </c>
      <c r="U552" s="8">
        <f t="shared" si="88"/>
        <v>24.166666666666668</v>
      </c>
      <c r="V552" s="8">
        <f t="shared" si="89"/>
        <v>24.375</v>
      </c>
    </row>
    <row r="553" spans="1:22" ht="13.5" x14ac:dyDescent="0.25">
      <c r="A553" s="3">
        <f>RSI!A553</f>
        <v>42808</v>
      </c>
      <c r="B553" s="2">
        <f>RSI!B553</f>
        <v>5.3019999999999996</v>
      </c>
      <c r="C553" s="2">
        <f>RSI!I553</f>
        <v>38.077723685390922</v>
      </c>
      <c r="D553" s="2">
        <f>MACD!E553</f>
        <v>0.10118099756586663</v>
      </c>
      <c r="E553" s="2">
        <f>MACD!F553</f>
        <v>4.2491753459274431E-2</v>
      </c>
      <c r="F553" s="2">
        <f>'Moving Avg'!D553</f>
        <v>5.45282</v>
      </c>
      <c r="G553" s="2">
        <f>'Moving Avg'!F553</f>
        <v>5.5347150000000003</v>
      </c>
      <c r="H553" s="2">
        <f>'Moving Avg'!G553</f>
        <v>5.321194000000002</v>
      </c>
      <c r="I553" s="2">
        <f>'Moving Avg'!H553</f>
        <v>4.5661144999999994</v>
      </c>
      <c r="J553" s="6" t="str">
        <f>OBV!F553</f>
        <v>BEARISH</v>
      </c>
      <c r="K553" s="6" t="str">
        <f>OBV!G553</f>
        <v>WEAK</v>
      </c>
      <c r="L553" s="6" t="str">
        <f>OBV!H553</f>
        <v>CONFIRMED BEARISH</v>
      </c>
      <c r="M553" s="8">
        <f t="shared" si="83"/>
        <v>50</v>
      </c>
      <c r="N553" s="8">
        <f t="shared" si="80"/>
        <v>0</v>
      </c>
      <c r="O553" s="8">
        <f t="shared" si="81"/>
        <v>50</v>
      </c>
      <c r="P553" s="8">
        <f t="shared" si="82"/>
        <v>0</v>
      </c>
      <c r="Q553" s="9">
        <f t="shared" si="84"/>
        <v>25</v>
      </c>
      <c r="R553" s="9">
        <f t="shared" si="85"/>
        <v>27.5</v>
      </c>
      <c r="S553" s="9">
        <f t="shared" si="86"/>
        <v>20</v>
      </c>
      <c r="T553" s="9">
        <f t="shared" si="87"/>
        <v>25</v>
      </c>
      <c r="U553" s="8">
        <f t="shared" si="88"/>
        <v>24.166666666666668</v>
      </c>
      <c r="V553" s="8">
        <f t="shared" si="89"/>
        <v>24.375</v>
      </c>
    </row>
    <row r="554" spans="1:22" ht="13.5" x14ac:dyDescent="0.25">
      <c r="A554" s="3">
        <f>RSI!A554</f>
        <v>42809</v>
      </c>
      <c r="B554" s="2">
        <f>RSI!B554</f>
        <v>5.3019999999999996</v>
      </c>
      <c r="C554" s="2">
        <f>RSI!I554</f>
        <v>38.077723685390914</v>
      </c>
      <c r="D554" s="2">
        <f>MACD!E554</f>
        <v>0.11966276917066754</v>
      </c>
      <c r="E554" s="2">
        <f>MACD!F554</f>
        <v>5.7925956601553051E-2</v>
      </c>
      <c r="F554" s="2">
        <f>'Moving Avg'!D554</f>
        <v>5.4025400000000001</v>
      </c>
      <c r="G554" s="2">
        <f>'Moving Avg'!F554</f>
        <v>5.5217649999999994</v>
      </c>
      <c r="H554" s="2">
        <f>'Moving Avg'!G554</f>
        <v>5.3246980000000015</v>
      </c>
      <c r="I554" s="2">
        <f>'Moving Avg'!H554</f>
        <v>4.5747214999999999</v>
      </c>
      <c r="J554" s="6" t="str">
        <f>OBV!F554</f>
        <v>BEARISH</v>
      </c>
      <c r="K554" s="6" t="str">
        <f>OBV!G554</f>
        <v>WEAK</v>
      </c>
      <c r="L554" s="6" t="str">
        <f>OBV!H554</f>
        <v>CONFIRMED BEARISH</v>
      </c>
      <c r="M554" s="8">
        <f t="shared" si="83"/>
        <v>50</v>
      </c>
      <c r="N554" s="8">
        <f t="shared" si="80"/>
        <v>0</v>
      </c>
      <c r="O554" s="8">
        <f t="shared" si="81"/>
        <v>50</v>
      </c>
      <c r="P554" s="8">
        <f t="shared" si="82"/>
        <v>0</v>
      </c>
      <c r="Q554" s="9">
        <f t="shared" si="84"/>
        <v>25</v>
      </c>
      <c r="R554" s="9">
        <f t="shared" si="85"/>
        <v>27.5</v>
      </c>
      <c r="S554" s="9">
        <f t="shared" si="86"/>
        <v>20</v>
      </c>
      <c r="T554" s="9">
        <f t="shared" si="87"/>
        <v>25</v>
      </c>
      <c r="U554" s="8">
        <f t="shared" si="88"/>
        <v>24.166666666666668</v>
      </c>
      <c r="V554" s="8">
        <f t="shared" si="89"/>
        <v>24.375</v>
      </c>
    </row>
    <row r="555" spans="1:22" ht="13.5" x14ac:dyDescent="0.25">
      <c r="A555" s="3">
        <f>RSI!A555</f>
        <v>42810</v>
      </c>
      <c r="B555" s="2">
        <f>RSI!B555</f>
        <v>5.4466999999999999</v>
      </c>
      <c r="C555" s="2">
        <f>RSI!I555</f>
        <v>49.945701621581243</v>
      </c>
      <c r="D555" s="2">
        <f>MACD!E555</f>
        <v>0.1231944959929967</v>
      </c>
      <c r="E555" s="2">
        <f>MACD!F555</f>
        <v>7.0979664479841789E-2</v>
      </c>
      <c r="F555" s="2">
        <f>'Moving Avg'!D555</f>
        <v>5.3949199999999999</v>
      </c>
      <c r="G555" s="2">
        <f>'Moving Avg'!F555</f>
        <v>5.5206199999999983</v>
      </c>
      <c r="H555" s="2">
        <f>'Moving Avg'!G555</f>
        <v>5.333076000000001</v>
      </c>
      <c r="I555" s="2">
        <f>'Moving Avg'!H555</f>
        <v>4.5840519999999989</v>
      </c>
      <c r="J555" s="6" t="str">
        <f>OBV!F555</f>
        <v>BEARISH</v>
      </c>
      <c r="K555" s="6" t="str">
        <f>OBV!G555</f>
        <v>WEAK</v>
      </c>
      <c r="L555" s="6" t="str">
        <f>OBV!H555</f>
        <v>CONFIRMED BEARISH</v>
      </c>
      <c r="M555" s="8">
        <f t="shared" si="83"/>
        <v>50</v>
      </c>
      <c r="N555" s="8">
        <f t="shared" si="80"/>
        <v>0</v>
      </c>
      <c r="O555" s="8">
        <f t="shared" si="81"/>
        <v>50</v>
      </c>
      <c r="P555" s="8">
        <f t="shared" si="82"/>
        <v>0</v>
      </c>
      <c r="Q555" s="9">
        <f t="shared" si="84"/>
        <v>25</v>
      </c>
      <c r="R555" s="9">
        <f t="shared" si="85"/>
        <v>27.5</v>
      </c>
      <c r="S555" s="9">
        <f t="shared" si="86"/>
        <v>20</v>
      </c>
      <c r="T555" s="9">
        <f t="shared" si="87"/>
        <v>25</v>
      </c>
      <c r="U555" s="8">
        <f t="shared" si="88"/>
        <v>24.166666666666668</v>
      </c>
      <c r="V555" s="8">
        <f t="shared" si="89"/>
        <v>24.375</v>
      </c>
    </row>
    <row r="556" spans="1:22" ht="13.5" x14ac:dyDescent="0.25">
      <c r="A556" s="3">
        <f>RSI!A556</f>
        <v>42811</v>
      </c>
      <c r="B556" s="2">
        <f>RSI!B556</f>
        <v>5.4542999999999999</v>
      </c>
      <c r="C556" s="2">
        <f>RSI!I556</f>
        <v>50.48250865336491</v>
      </c>
      <c r="D556" s="2">
        <f>MACD!E556</f>
        <v>0.11861400280829137</v>
      </c>
      <c r="E556" s="2">
        <f>MACD!F556</f>
        <v>8.0506532145531717E-2</v>
      </c>
      <c r="F556" s="2">
        <f>'Moving Avg'!D556</f>
        <v>5.3918599999999994</v>
      </c>
      <c r="G556" s="2">
        <f>'Moving Avg'!F556</f>
        <v>5.5198549999999988</v>
      </c>
      <c r="H556" s="2">
        <f>'Moving Avg'!G556</f>
        <v>5.339932000000001</v>
      </c>
      <c r="I556" s="2">
        <f>'Moving Avg'!H556</f>
        <v>4.5933844999999991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  <c r="M556" s="8">
        <f t="shared" si="83"/>
        <v>50</v>
      </c>
      <c r="N556" s="8">
        <f t="shared" si="80"/>
        <v>0</v>
      </c>
      <c r="O556" s="8">
        <f t="shared" si="81"/>
        <v>50</v>
      </c>
      <c r="P556" s="8">
        <f t="shared" si="82"/>
        <v>16.5</v>
      </c>
      <c r="Q556" s="9">
        <f t="shared" si="84"/>
        <v>27.475000000000001</v>
      </c>
      <c r="R556" s="9">
        <f t="shared" si="85"/>
        <v>31.625</v>
      </c>
      <c r="S556" s="9">
        <f t="shared" si="86"/>
        <v>27.425000000000001</v>
      </c>
      <c r="T556" s="9">
        <f t="shared" si="87"/>
        <v>29.125</v>
      </c>
      <c r="U556" s="8">
        <f t="shared" si="88"/>
        <v>28.841666666666669</v>
      </c>
      <c r="V556" s="8">
        <f t="shared" si="89"/>
        <v>28.912500000000001</v>
      </c>
    </row>
    <row r="557" spans="1:22" ht="13.5" x14ac:dyDescent="0.25">
      <c r="A557" s="3">
        <f>RSI!A557</f>
        <v>42815</v>
      </c>
      <c r="B557" s="2">
        <f>RSI!B557</f>
        <v>5.4238999999999997</v>
      </c>
      <c r="C557" s="2">
        <f>RSI!I557</f>
        <v>48.253310832286104</v>
      </c>
      <c r="D557" s="2">
        <f>MACD!E557</f>
        <v>0.10758354230394218</v>
      </c>
      <c r="E557" s="2">
        <f>MACD!F557</f>
        <v>8.5921934177213805E-2</v>
      </c>
      <c r="F557" s="2">
        <f>'Moving Avg'!D557</f>
        <v>5.3857799999999996</v>
      </c>
      <c r="G557" s="2">
        <f>'Moving Avg'!F557</f>
        <v>5.512999999999999</v>
      </c>
      <c r="H557" s="2">
        <f>'Moving Avg'!G557</f>
        <v>5.3451120000000012</v>
      </c>
      <c r="I557" s="2">
        <f>'Moving Avg'!H557</f>
        <v>4.6025649999999994</v>
      </c>
      <c r="J557" s="6" t="str">
        <f>OBV!F557</f>
        <v>BEARISH</v>
      </c>
      <c r="K557" s="6" t="str">
        <f>OBV!G557</f>
        <v>WEAK</v>
      </c>
      <c r="L557" s="6" t="str">
        <f>OBV!H557</f>
        <v>CONFIRMED BEARISH</v>
      </c>
      <c r="M557" s="8">
        <f t="shared" si="83"/>
        <v>50</v>
      </c>
      <c r="N557" s="8">
        <f t="shared" si="80"/>
        <v>0</v>
      </c>
      <c r="O557" s="8">
        <f t="shared" si="81"/>
        <v>50</v>
      </c>
      <c r="P557" s="8">
        <f t="shared" si="82"/>
        <v>0</v>
      </c>
      <c r="Q557" s="9">
        <f t="shared" si="84"/>
        <v>25</v>
      </c>
      <c r="R557" s="9">
        <f t="shared" si="85"/>
        <v>27.5</v>
      </c>
      <c r="S557" s="9">
        <f t="shared" si="86"/>
        <v>20</v>
      </c>
      <c r="T557" s="9">
        <f t="shared" si="87"/>
        <v>25</v>
      </c>
      <c r="U557" s="8">
        <f t="shared" si="88"/>
        <v>24.166666666666668</v>
      </c>
      <c r="V557" s="8">
        <f t="shared" si="89"/>
        <v>24.375</v>
      </c>
    </row>
    <row r="558" spans="1:22" ht="13.5" x14ac:dyDescent="0.25">
      <c r="A558" s="3">
        <f>RSI!A558</f>
        <v>42816</v>
      </c>
      <c r="B558" s="2">
        <f>RSI!B558</f>
        <v>5.4390999999999998</v>
      </c>
      <c r="C558" s="2">
        <f>RSI!I558</f>
        <v>49.455130883427067</v>
      </c>
      <c r="D558" s="2">
        <f>MACD!E558</f>
        <v>9.9637357666016335E-2</v>
      </c>
      <c r="E558" s="2">
        <f>MACD!F558</f>
        <v>8.8665018874974327E-2</v>
      </c>
      <c r="F558" s="2">
        <f>'Moving Avg'!D558</f>
        <v>5.4131999999999998</v>
      </c>
      <c r="G558" s="2">
        <f>'Moving Avg'!F558</f>
        <v>5.5072849999999978</v>
      </c>
      <c r="H558" s="2">
        <f>'Moving Avg'!G558</f>
        <v>5.3507480000000012</v>
      </c>
      <c r="I558" s="2">
        <f>'Moving Avg'!H558</f>
        <v>4.6118214999999996</v>
      </c>
      <c r="J558" s="6" t="str">
        <f>OBV!F558</f>
        <v>BEARISH</v>
      </c>
      <c r="K558" s="6" t="str">
        <f>OBV!G558</f>
        <v>WEAK</v>
      </c>
      <c r="L558" s="6" t="str">
        <f>OBV!H558</f>
        <v>BEARISH DIVERGENCE</v>
      </c>
      <c r="M558" s="8">
        <f t="shared" si="83"/>
        <v>50</v>
      </c>
      <c r="N558" s="8">
        <f t="shared" si="80"/>
        <v>0</v>
      </c>
      <c r="O558" s="8">
        <f t="shared" si="81"/>
        <v>50</v>
      </c>
      <c r="P558" s="8">
        <f t="shared" si="82"/>
        <v>0</v>
      </c>
      <c r="Q558" s="9">
        <f t="shared" si="84"/>
        <v>25</v>
      </c>
      <c r="R558" s="9">
        <f t="shared" si="85"/>
        <v>27.5</v>
      </c>
      <c r="S558" s="9">
        <f t="shared" si="86"/>
        <v>20</v>
      </c>
      <c r="T558" s="9">
        <f t="shared" si="87"/>
        <v>25</v>
      </c>
      <c r="U558" s="8">
        <f t="shared" si="88"/>
        <v>24.166666666666668</v>
      </c>
      <c r="V558" s="8">
        <f t="shared" si="89"/>
        <v>24.375</v>
      </c>
    </row>
    <row r="559" spans="1:22" ht="13.5" x14ac:dyDescent="0.25">
      <c r="A559" s="3">
        <f>RSI!A559</f>
        <v>42817</v>
      </c>
      <c r="B559" s="2">
        <f>RSI!B559</f>
        <v>5.4466999999999999</v>
      </c>
      <c r="C559" s="2">
        <f>RSI!I559</f>
        <v>50.079427700263246</v>
      </c>
      <c r="D559" s="2">
        <f>MACD!E559</f>
        <v>0.10060843969993716</v>
      </c>
      <c r="E559" s="2">
        <f>MACD!F559</f>
        <v>9.1053703039966905E-2</v>
      </c>
      <c r="F559" s="2">
        <f>'Moving Avg'!D559</f>
        <v>5.4421400000000002</v>
      </c>
      <c r="G559" s="2">
        <f>'Moving Avg'!F559</f>
        <v>5.498524999999999</v>
      </c>
      <c r="H559" s="2">
        <f>'Moving Avg'!G559</f>
        <v>5.3565360000000011</v>
      </c>
      <c r="I559" s="2">
        <f>'Moving Avg'!H559</f>
        <v>4.6212609999999987</v>
      </c>
      <c r="J559" s="6" t="str">
        <f>OBV!F559</f>
        <v>BEARISH</v>
      </c>
      <c r="K559" s="6" t="str">
        <f>OBV!G559</f>
        <v>WEAK</v>
      </c>
      <c r="L559" s="6" t="str">
        <f>OBV!H559</f>
        <v>BEARISH DIVERGENCE</v>
      </c>
      <c r="M559" s="8">
        <f t="shared" si="83"/>
        <v>50</v>
      </c>
      <c r="N559" s="8">
        <f t="shared" si="80"/>
        <v>0</v>
      </c>
      <c r="O559" s="8">
        <f t="shared" si="81"/>
        <v>50</v>
      </c>
      <c r="P559" s="8">
        <f t="shared" si="82"/>
        <v>0</v>
      </c>
      <c r="Q559" s="9">
        <f t="shared" si="84"/>
        <v>25</v>
      </c>
      <c r="R559" s="9">
        <f t="shared" si="85"/>
        <v>27.5</v>
      </c>
      <c r="S559" s="9">
        <f t="shared" si="86"/>
        <v>20</v>
      </c>
      <c r="T559" s="9">
        <f t="shared" si="87"/>
        <v>25</v>
      </c>
      <c r="U559" s="8">
        <f t="shared" si="88"/>
        <v>24.166666666666668</v>
      </c>
      <c r="V559" s="8">
        <f t="shared" si="89"/>
        <v>24.375</v>
      </c>
    </row>
    <row r="560" spans="1:22" ht="13.5" x14ac:dyDescent="0.25">
      <c r="A560" s="3">
        <f>RSI!A560</f>
        <v>42818</v>
      </c>
      <c r="B560" s="2">
        <f>RSI!B560</f>
        <v>5.4390999999999998</v>
      </c>
      <c r="C560" s="2">
        <f>RSI!I560</f>
        <v>49.422043254530529</v>
      </c>
      <c r="D560" s="2">
        <f>MACD!E560</f>
        <v>9.1447795256998532E-2</v>
      </c>
      <c r="E560" s="2">
        <f>MACD!F560</f>
        <v>9.1132521483373224E-2</v>
      </c>
      <c r="F560" s="2">
        <f>'Moving Avg'!D560</f>
        <v>5.44062</v>
      </c>
      <c r="G560" s="2">
        <f>'Moving Avg'!F560</f>
        <v>5.4893849999999986</v>
      </c>
      <c r="H560" s="2">
        <f>'Moving Avg'!G560</f>
        <v>5.3621720000000019</v>
      </c>
      <c r="I560" s="2">
        <f>'Moving Avg'!H560</f>
        <v>4.6306624999999988</v>
      </c>
      <c r="J560" s="6" t="str">
        <f>OBV!F560</f>
        <v>BEARISH</v>
      </c>
      <c r="K560" s="6" t="str">
        <f>OBV!G560</f>
        <v>WEAK</v>
      </c>
      <c r="L560" s="6" t="str">
        <f>OBV!H560</f>
        <v>CONFIRMED BEARISH</v>
      </c>
      <c r="M560" s="8">
        <f t="shared" si="83"/>
        <v>50</v>
      </c>
      <c r="N560" s="8">
        <f t="shared" si="80"/>
        <v>0</v>
      </c>
      <c r="O560" s="8">
        <f t="shared" si="81"/>
        <v>50</v>
      </c>
      <c r="P560" s="8">
        <f t="shared" si="82"/>
        <v>0</v>
      </c>
      <c r="Q560" s="9">
        <f t="shared" si="84"/>
        <v>25</v>
      </c>
      <c r="R560" s="9">
        <f t="shared" si="85"/>
        <v>27.5</v>
      </c>
      <c r="S560" s="9">
        <f t="shared" si="86"/>
        <v>20</v>
      </c>
      <c r="T560" s="9">
        <f t="shared" si="87"/>
        <v>25</v>
      </c>
      <c r="U560" s="8">
        <f t="shared" si="88"/>
        <v>24.166666666666668</v>
      </c>
      <c r="V560" s="8">
        <f t="shared" si="89"/>
        <v>24.375</v>
      </c>
    </row>
    <row r="561" spans="1:22" ht="13.5" x14ac:dyDescent="0.25">
      <c r="A561" s="3">
        <f>RSI!A561</f>
        <v>42821</v>
      </c>
      <c r="B561" s="2">
        <f>RSI!B561</f>
        <v>5.4390999999999998</v>
      </c>
      <c r="C561" s="2">
        <f>RSI!I561</f>
        <v>49.422043254530529</v>
      </c>
      <c r="D561" s="2">
        <f>MACD!E561</f>
        <v>8.1410848240371259E-2</v>
      </c>
      <c r="E561" s="2">
        <f>MACD!F561</f>
        <v>8.9188186834772837E-2</v>
      </c>
      <c r="F561" s="2">
        <f>'Moving Avg'!D561</f>
        <v>5.4375799999999996</v>
      </c>
      <c r="G561" s="2">
        <f>'Moving Avg'!F561</f>
        <v>5.4802449999999991</v>
      </c>
      <c r="H561" s="2">
        <f>'Moving Avg'!G561</f>
        <v>5.3678080000000001</v>
      </c>
      <c r="I561" s="2">
        <f>'Moving Avg'!H561</f>
        <v>4.6400639999999989</v>
      </c>
      <c r="J561" s="6" t="str">
        <f>OBV!F561</f>
        <v>BEARISH</v>
      </c>
      <c r="K561" s="6" t="str">
        <f>OBV!G561</f>
        <v>WEAK</v>
      </c>
      <c r="L561" s="6" t="str">
        <f>OBV!H561</f>
        <v>CONFIRMED BEARISH</v>
      </c>
      <c r="M561" s="8">
        <f t="shared" si="83"/>
        <v>50</v>
      </c>
      <c r="N561" s="8">
        <f t="shared" si="80"/>
        <v>45</v>
      </c>
      <c r="O561" s="8">
        <f t="shared" si="81"/>
        <v>50</v>
      </c>
      <c r="P561" s="8">
        <f t="shared" si="82"/>
        <v>0</v>
      </c>
      <c r="Q561" s="9">
        <f t="shared" si="84"/>
        <v>40.75</v>
      </c>
      <c r="R561" s="9">
        <f t="shared" si="85"/>
        <v>36.5</v>
      </c>
      <c r="S561" s="9">
        <f t="shared" si="86"/>
        <v>26.75</v>
      </c>
      <c r="T561" s="9">
        <f t="shared" si="87"/>
        <v>36.25</v>
      </c>
      <c r="U561" s="8">
        <f t="shared" si="88"/>
        <v>34.666666666666664</v>
      </c>
      <c r="V561" s="8">
        <f t="shared" si="89"/>
        <v>35.0625</v>
      </c>
    </row>
    <row r="562" spans="1:22" ht="13.5" x14ac:dyDescent="0.25">
      <c r="A562" s="3">
        <f>RSI!A562</f>
        <v>42822</v>
      </c>
      <c r="B562" s="2">
        <f>RSI!B562</f>
        <v>5.4923999999999999</v>
      </c>
      <c r="C562" s="2">
        <f>RSI!I562</f>
        <v>54.301231226790122</v>
      </c>
      <c r="D562" s="2">
        <f>MACD!E562</f>
        <v>6.6664968404091418E-2</v>
      </c>
      <c r="E562" s="2">
        <f>MACD!F562</f>
        <v>8.4683543148636548E-2</v>
      </c>
      <c r="F562" s="2">
        <f>'Moving Avg'!D562</f>
        <v>5.4512799999999997</v>
      </c>
      <c r="G562" s="2">
        <f>'Moving Avg'!F562</f>
        <v>5.4741499999999998</v>
      </c>
      <c r="H562" s="2">
        <f>'Moving Avg'!G562</f>
        <v>5.374509999999999</v>
      </c>
      <c r="I562" s="2">
        <f>'Moving Avg'!H562</f>
        <v>4.6497319999999993</v>
      </c>
      <c r="J562" s="6" t="str">
        <f>OBV!F562</f>
        <v>BULLISH</v>
      </c>
      <c r="K562" s="6" t="str">
        <f>OBV!G562</f>
        <v>STRONG</v>
      </c>
      <c r="L562" s="6" t="str">
        <f>OBV!H562</f>
        <v>CONFIRMED BULLISH</v>
      </c>
      <c r="M562" s="8">
        <f t="shared" si="83"/>
        <v>50</v>
      </c>
      <c r="N562" s="8">
        <f t="shared" si="80"/>
        <v>45</v>
      </c>
      <c r="O562" s="8">
        <f t="shared" si="81"/>
        <v>50</v>
      </c>
      <c r="P562" s="8">
        <f t="shared" si="82"/>
        <v>100</v>
      </c>
      <c r="Q562" s="9">
        <f t="shared" si="84"/>
        <v>55.75</v>
      </c>
      <c r="R562" s="9">
        <f t="shared" si="85"/>
        <v>61.5</v>
      </c>
      <c r="S562" s="9">
        <f t="shared" si="86"/>
        <v>71.75</v>
      </c>
      <c r="T562" s="9">
        <f t="shared" si="87"/>
        <v>61.25</v>
      </c>
      <c r="U562" s="8">
        <f t="shared" si="88"/>
        <v>63</v>
      </c>
      <c r="V562" s="8">
        <f t="shared" si="89"/>
        <v>62.5625</v>
      </c>
    </row>
    <row r="563" spans="1:22" ht="13.5" x14ac:dyDescent="0.25">
      <c r="A563" s="3">
        <f>RSI!A563</f>
        <v>42823</v>
      </c>
      <c r="B563" s="2">
        <f>RSI!B563</f>
        <v>5.5991</v>
      </c>
      <c r="C563" s="2">
        <f>RSI!I563</f>
        <v>62.169065931787742</v>
      </c>
      <c r="D563" s="2">
        <f>MACD!E563</f>
        <v>2.2583552938013618E-2</v>
      </c>
      <c r="E563" s="2">
        <f>MACD!F563</f>
        <v>7.2263545106511964E-2</v>
      </c>
      <c r="F563" s="2">
        <f>'Moving Avg'!D563</f>
        <v>5.4832799999999997</v>
      </c>
      <c r="G563" s="2">
        <f>'Moving Avg'!F563</f>
        <v>5.47377</v>
      </c>
      <c r="H563" s="2">
        <f>'Moving Avg'!G563</f>
        <v>5.3844140000000005</v>
      </c>
      <c r="I563" s="2">
        <f>'Moving Avg'!H563</f>
        <v>4.6603694999999989</v>
      </c>
      <c r="J563" s="6" t="str">
        <f>OBV!F563</f>
        <v>BULLISH</v>
      </c>
      <c r="K563" s="6" t="str">
        <f>OBV!G563</f>
        <v>STRONG</v>
      </c>
      <c r="L563" s="6" t="str">
        <f>OBV!H563</f>
        <v>CONFIRMED BULLISH</v>
      </c>
      <c r="M563" s="8">
        <f t="shared" si="83"/>
        <v>50</v>
      </c>
      <c r="N563" s="8">
        <f t="shared" si="80"/>
        <v>100</v>
      </c>
      <c r="O563" s="8">
        <f t="shared" si="81"/>
        <v>50</v>
      </c>
      <c r="P563" s="8">
        <f t="shared" si="82"/>
        <v>100</v>
      </c>
      <c r="Q563" s="9">
        <f t="shared" si="84"/>
        <v>75</v>
      </c>
      <c r="R563" s="9">
        <f t="shared" si="85"/>
        <v>72.5</v>
      </c>
      <c r="S563" s="9">
        <f t="shared" si="86"/>
        <v>80</v>
      </c>
      <c r="T563" s="9">
        <f t="shared" si="87"/>
        <v>75</v>
      </c>
      <c r="U563" s="8">
        <f t="shared" si="88"/>
        <v>75.833333333333329</v>
      </c>
      <c r="V563" s="8">
        <f t="shared" si="89"/>
        <v>75.625</v>
      </c>
    </row>
    <row r="564" spans="1:22" ht="13.5" x14ac:dyDescent="0.25">
      <c r="A564" s="3">
        <f>RSI!A564</f>
        <v>42824</v>
      </c>
      <c r="B564" s="2">
        <f>RSI!B564</f>
        <v>5.6981000000000002</v>
      </c>
      <c r="C564" s="2">
        <f>RSI!I564</f>
        <v>67.721894035542164</v>
      </c>
      <c r="D564" s="2">
        <f>MACD!E564</f>
        <v>-2.2929619326725437E-2</v>
      </c>
      <c r="E564" s="2">
        <f>MACD!F564</f>
        <v>5.3224912219864487E-2</v>
      </c>
      <c r="F564" s="2">
        <f>'Moving Avg'!D564</f>
        <v>5.5335599999999996</v>
      </c>
      <c r="G564" s="2">
        <f>'Moving Avg'!F564</f>
        <v>5.4783399999999993</v>
      </c>
      <c r="H564" s="2">
        <f>'Moving Avg'!G564</f>
        <v>5.3964499999999997</v>
      </c>
      <c r="I564" s="2">
        <f>'Moving Avg'!H564</f>
        <v>4.6714289999999998</v>
      </c>
      <c r="J564" s="6" t="str">
        <f>OBV!F564</f>
        <v>BULLISH</v>
      </c>
      <c r="K564" s="6" t="str">
        <f>OBV!G564</f>
        <v>STRONG</v>
      </c>
      <c r="L564" s="6" t="str">
        <f>OBV!H564</f>
        <v>CONFIRMED BULLISH</v>
      </c>
      <c r="M564" s="8">
        <f t="shared" si="83"/>
        <v>50</v>
      </c>
      <c r="N564" s="8">
        <f t="shared" si="80"/>
        <v>100</v>
      </c>
      <c r="O564" s="8">
        <f t="shared" si="81"/>
        <v>50</v>
      </c>
      <c r="P564" s="8">
        <f t="shared" si="82"/>
        <v>100</v>
      </c>
      <c r="Q564" s="9">
        <f t="shared" si="84"/>
        <v>75</v>
      </c>
      <c r="R564" s="9">
        <f t="shared" si="85"/>
        <v>72.5</v>
      </c>
      <c r="S564" s="9">
        <f t="shared" si="86"/>
        <v>80</v>
      </c>
      <c r="T564" s="9">
        <f t="shared" si="87"/>
        <v>75</v>
      </c>
      <c r="U564" s="8">
        <f t="shared" si="88"/>
        <v>75.833333333333329</v>
      </c>
      <c r="V564" s="8">
        <f t="shared" si="89"/>
        <v>75.625</v>
      </c>
    </row>
    <row r="565" spans="1:22" ht="13.5" x14ac:dyDescent="0.25">
      <c r="A565" s="3">
        <f>RSI!A565</f>
        <v>42825</v>
      </c>
      <c r="B565" s="2">
        <f>RSI!B565</f>
        <v>5.6981000000000002</v>
      </c>
      <c r="C565" s="2">
        <f>RSI!I565</f>
        <v>67.721894035542164</v>
      </c>
      <c r="D565" s="2">
        <f>MACD!E565</f>
        <v>-4.0579203074577741E-2</v>
      </c>
      <c r="E565" s="2">
        <f>MACD!F565</f>
        <v>3.4464089160976041E-2</v>
      </c>
      <c r="F565" s="2">
        <f>'Moving Avg'!D565</f>
        <v>5.5853599999999997</v>
      </c>
      <c r="G565" s="2">
        <f>'Moving Avg'!F565</f>
        <v>5.4836699999999992</v>
      </c>
      <c r="H565" s="2">
        <f>'Moving Avg'!G565</f>
        <v>5.4106179999999995</v>
      </c>
      <c r="I565" s="2">
        <f>'Moving Avg'!H565</f>
        <v>4.6821254999999988</v>
      </c>
      <c r="J565" s="6" t="str">
        <f>OBV!F565</f>
        <v>BULLISH</v>
      </c>
      <c r="K565" s="6" t="str">
        <f>OBV!G565</f>
        <v>STRONG</v>
      </c>
      <c r="L565" s="6" t="str">
        <f>OBV!H565</f>
        <v>CONFIRMED BULLISH</v>
      </c>
      <c r="M565" s="8">
        <f t="shared" si="83"/>
        <v>50</v>
      </c>
      <c r="N565" s="8">
        <f t="shared" si="80"/>
        <v>100</v>
      </c>
      <c r="O565" s="8">
        <f t="shared" si="81"/>
        <v>50</v>
      </c>
      <c r="P565" s="8">
        <f t="shared" si="82"/>
        <v>100</v>
      </c>
      <c r="Q565" s="9">
        <f t="shared" si="84"/>
        <v>75</v>
      </c>
      <c r="R565" s="9">
        <f t="shared" si="85"/>
        <v>72.5</v>
      </c>
      <c r="S565" s="9">
        <f t="shared" si="86"/>
        <v>80</v>
      </c>
      <c r="T565" s="9">
        <f t="shared" si="87"/>
        <v>75</v>
      </c>
      <c r="U565" s="8">
        <f t="shared" si="88"/>
        <v>75.833333333333329</v>
      </c>
      <c r="V565" s="8">
        <f t="shared" si="89"/>
        <v>75.625</v>
      </c>
    </row>
    <row r="566" spans="1:22" ht="13.5" x14ac:dyDescent="0.25">
      <c r="A566" s="3">
        <f>RSI!A566</f>
        <v>42828</v>
      </c>
      <c r="B566" s="2">
        <f>RSI!B566</f>
        <v>5.6981000000000002</v>
      </c>
      <c r="C566" s="2">
        <f>RSI!I566</f>
        <v>67.721894035542164</v>
      </c>
      <c r="D566" s="2">
        <f>MACD!E566</f>
        <v>-5.5640509964495877E-2</v>
      </c>
      <c r="E566" s="2">
        <f>MACD!F566</f>
        <v>1.6443169335881656E-2</v>
      </c>
      <c r="F566" s="2">
        <f>'Moving Avg'!D566</f>
        <v>5.6371599999999997</v>
      </c>
      <c r="G566" s="2">
        <f>'Moving Avg'!F566</f>
        <v>5.4912849999999986</v>
      </c>
      <c r="H566" s="2">
        <f>'Moving Avg'!G566</f>
        <v>5.4247859999999992</v>
      </c>
      <c r="I566" s="2">
        <f>'Moving Avg'!H566</f>
        <v>4.6928219999999978</v>
      </c>
      <c r="J566" s="6" t="str">
        <f>OBV!F566</f>
        <v>BULLISH</v>
      </c>
      <c r="K566" s="6" t="str">
        <f>OBV!G566</f>
        <v>STRONG</v>
      </c>
      <c r="L566" s="6" t="str">
        <f>OBV!H566</f>
        <v>CONFIRMED BULLISH</v>
      </c>
      <c r="M566" s="8">
        <f t="shared" si="83"/>
        <v>50</v>
      </c>
      <c r="N566" s="8">
        <f t="shared" si="80"/>
        <v>100</v>
      </c>
      <c r="O566" s="8">
        <f t="shared" si="81"/>
        <v>50</v>
      </c>
      <c r="P566" s="8">
        <f t="shared" si="82"/>
        <v>100</v>
      </c>
      <c r="Q566" s="9">
        <f t="shared" si="84"/>
        <v>75</v>
      </c>
      <c r="R566" s="9">
        <f t="shared" si="85"/>
        <v>72.5</v>
      </c>
      <c r="S566" s="9">
        <f t="shared" si="86"/>
        <v>80</v>
      </c>
      <c r="T566" s="9">
        <f t="shared" si="87"/>
        <v>75</v>
      </c>
      <c r="U566" s="8">
        <f t="shared" si="88"/>
        <v>75.833333333333329</v>
      </c>
      <c r="V566" s="8">
        <f t="shared" si="89"/>
        <v>75.625</v>
      </c>
    </row>
    <row r="567" spans="1:22" ht="13.5" x14ac:dyDescent="0.25">
      <c r="A567" s="3">
        <f>RSI!A567</f>
        <v>42829</v>
      </c>
      <c r="B567" s="2">
        <f>RSI!B567</f>
        <v>5.7743000000000002</v>
      </c>
      <c r="C567" s="2">
        <f>RSI!I567</f>
        <v>71.71327885325725</v>
      </c>
      <c r="D567" s="2">
        <f>MACD!E567</f>
        <v>-7.9906314394322386E-2</v>
      </c>
      <c r="E567" s="2">
        <f>MACD!F567</f>
        <v>-2.8267274101591508E-3</v>
      </c>
      <c r="F567" s="2">
        <f>'Moving Avg'!D567</f>
        <v>5.6935400000000005</v>
      </c>
      <c r="G567" s="2">
        <f>'Moving Avg'!F567</f>
        <v>5.5057599999999995</v>
      </c>
      <c r="H567" s="2">
        <f>'Moving Avg'!G567</f>
        <v>5.4412399999999987</v>
      </c>
      <c r="I567" s="2">
        <f>'Moving Avg'!H567</f>
        <v>4.7039359999999988</v>
      </c>
      <c r="J567" s="6" t="str">
        <f>OBV!F567</f>
        <v>BULLISH</v>
      </c>
      <c r="K567" s="6" t="str">
        <f>OBV!G567</f>
        <v>STRONG</v>
      </c>
      <c r="L567" s="6" t="str">
        <f>OBV!H567</f>
        <v>CONFIRMED BULLISH</v>
      </c>
      <c r="M567" s="8">
        <f t="shared" si="83"/>
        <v>0</v>
      </c>
      <c r="N567" s="8">
        <f t="shared" si="80"/>
        <v>100</v>
      </c>
      <c r="O567" s="8">
        <f t="shared" si="81"/>
        <v>50</v>
      </c>
      <c r="P567" s="8">
        <f t="shared" si="82"/>
        <v>100</v>
      </c>
      <c r="Q567" s="9">
        <f t="shared" si="84"/>
        <v>57.5</v>
      </c>
      <c r="R567" s="9">
        <f t="shared" si="85"/>
        <v>62.5</v>
      </c>
      <c r="S567" s="9">
        <f t="shared" si="86"/>
        <v>72.5</v>
      </c>
      <c r="T567" s="9">
        <f t="shared" si="87"/>
        <v>62.5</v>
      </c>
      <c r="U567" s="8">
        <f t="shared" si="88"/>
        <v>64.166666666666671</v>
      </c>
      <c r="V567" s="8">
        <f t="shared" si="89"/>
        <v>63.75</v>
      </c>
    </row>
    <row r="568" spans="1:22" ht="13.5" x14ac:dyDescent="0.25">
      <c r="A568" s="3">
        <f>RSI!A568</f>
        <v>42830</v>
      </c>
      <c r="B568" s="2">
        <f>RSI!B568</f>
        <v>5.8962000000000003</v>
      </c>
      <c r="C568" s="2">
        <f>RSI!I568</f>
        <v>76.681015922539402</v>
      </c>
      <c r="D568" s="2">
        <f>MACD!E568</f>
        <v>-0.10869170174653142</v>
      </c>
      <c r="E568" s="2">
        <f>MACD!F568</f>
        <v>-2.3999722277433608E-2</v>
      </c>
      <c r="F568" s="2">
        <f>'Moving Avg'!D568</f>
        <v>5.7529599999999999</v>
      </c>
      <c r="G568" s="2">
        <f>'Moving Avg'!F568</f>
        <v>5.5255649999999985</v>
      </c>
      <c r="H568" s="2">
        <f>'Moving Avg'!G568</f>
        <v>5.460437999999999</v>
      </c>
      <c r="I568" s="2">
        <f>'Moving Avg'!H568</f>
        <v>4.7158044999999991</v>
      </c>
      <c r="J568" s="6" t="str">
        <f>OBV!F568</f>
        <v>BULLISH</v>
      </c>
      <c r="K568" s="6" t="str">
        <f>OBV!G568</f>
        <v>STRONG</v>
      </c>
      <c r="L568" s="6" t="str">
        <f>OBV!H568</f>
        <v>CONFIRMED BULLISH</v>
      </c>
      <c r="M568" s="8">
        <f t="shared" si="83"/>
        <v>0</v>
      </c>
      <c r="N568" s="8">
        <f t="shared" si="80"/>
        <v>100</v>
      </c>
      <c r="O568" s="8">
        <f t="shared" si="81"/>
        <v>50</v>
      </c>
      <c r="P568" s="8">
        <f t="shared" si="82"/>
        <v>100</v>
      </c>
      <c r="Q568" s="9">
        <f t="shared" si="84"/>
        <v>57.5</v>
      </c>
      <c r="R568" s="9">
        <f t="shared" si="85"/>
        <v>62.5</v>
      </c>
      <c r="S568" s="9">
        <f t="shared" si="86"/>
        <v>72.5</v>
      </c>
      <c r="T568" s="9">
        <f t="shared" si="87"/>
        <v>62.5</v>
      </c>
      <c r="U568" s="8">
        <f t="shared" si="88"/>
        <v>64.166666666666671</v>
      </c>
      <c r="V568" s="8">
        <f t="shared" si="89"/>
        <v>63.75</v>
      </c>
    </row>
    <row r="569" spans="1:22" ht="13.5" x14ac:dyDescent="0.25">
      <c r="A569" s="3">
        <f>RSI!A569</f>
        <v>42831</v>
      </c>
      <c r="B569" s="2">
        <f>RSI!B569</f>
        <v>6.0561999999999996</v>
      </c>
      <c r="C569" s="2">
        <f>RSI!I569</f>
        <v>81.318553599833521</v>
      </c>
      <c r="D569" s="2">
        <f>MACD!E569</f>
        <v>-0.14589744167493901</v>
      </c>
      <c r="E569" s="2">
        <f>MACD!F569</f>
        <v>-4.8379266156934692E-2</v>
      </c>
      <c r="F569" s="2">
        <f>'Moving Avg'!D569</f>
        <v>5.8245800000000001</v>
      </c>
      <c r="G569" s="2">
        <f>'Moving Avg'!F569</f>
        <v>5.5507049999999998</v>
      </c>
      <c r="H569" s="2">
        <f>'Moving Avg'!G569</f>
        <v>5.4832919999999987</v>
      </c>
      <c r="I569" s="2">
        <f>'Moving Avg'!H569</f>
        <v>4.7286909999999986</v>
      </c>
      <c r="J569" s="6" t="str">
        <f>OBV!F569</f>
        <v>BULLISH</v>
      </c>
      <c r="K569" s="6" t="str">
        <f>OBV!G569</f>
        <v>STRONG</v>
      </c>
      <c r="L569" s="6" t="str">
        <f>OBV!H569</f>
        <v>CONFIRMED BULLISH</v>
      </c>
      <c r="M569" s="8">
        <f t="shared" si="83"/>
        <v>0</v>
      </c>
      <c r="N569" s="8">
        <f t="shared" si="80"/>
        <v>100</v>
      </c>
      <c r="O569" s="8">
        <f t="shared" si="81"/>
        <v>50</v>
      </c>
      <c r="P569" s="8">
        <f t="shared" si="82"/>
        <v>100</v>
      </c>
      <c r="Q569" s="9">
        <f t="shared" si="84"/>
        <v>57.5</v>
      </c>
      <c r="R569" s="9">
        <f t="shared" si="85"/>
        <v>62.5</v>
      </c>
      <c r="S569" s="9">
        <f t="shared" si="86"/>
        <v>72.5</v>
      </c>
      <c r="T569" s="9">
        <f t="shared" si="87"/>
        <v>62.5</v>
      </c>
      <c r="U569" s="8">
        <f t="shared" si="88"/>
        <v>64.166666666666671</v>
      </c>
      <c r="V569" s="8">
        <f t="shared" si="89"/>
        <v>63.75</v>
      </c>
    </row>
    <row r="570" spans="1:22" ht="13.5" x14ac:dyDescent="0.25">
      <c r="A570" s="3">
        <f>RSI!A570</f>
        <v>42832</v>
      </c>
      <c r="B570" s="2">
        <f>RSI!B570</f>
        <v>6.0561999999999996</v>
      </c>
      <c r="C570" s="2">
        <f>RSI!I570</f>
        <v>81.318553599833521</v>
      </c>
      <c r="D570" s="2">
        <f>MACD!E570</f>
        <v>-0.18149968872226907</v>
      </c>
      <c r="E570" s="2">
        <f>MACD!F570</f>
        <v>-7.5003350670001578E-2</v>
      </c>
      <c r="F570" s="2">
        <f>'Moving Avg'!D570</f>
        <v>5.8962000000000003</v>
      </c>
      <c r="G570" s="2">
        <f>'Moving Avg'!F570</f>
        <v>5.579275</v>
      </c>
      <c r="H570" s="2">
        <f>'Moving Avg'!G570</f>
        <v>5.5055359999999984</v>
      </c>
      <c r="I570" s="2">
        <f>'Moving Avg'!H570</f>
        <v>4.7413959999999982</v>
      </c>
      <c r="J570" s="6" t="str">
        <f>OBV!F570</f>
        <v>BULLISH</v>
      </c>
      <c r="K570" s="6" t="str">
        <f>OBV!G570</f>
        <v>STRONG</v>
      </c>
      <c r="L570" s="6" t="str">
        <f>OBV!H570</f>
        <v>CONFIRMED BULLISH</v>
      </c>
      <c r="M570" s="8">
        <f t="shared" si="83"/>
        <v>0</v>
      </c>
      <c r="N570" s="8">
        <f t="shared" si="80"/>
        <v>100</v>
      </c>
      <c r="O570" s="8">
        <f t="shared" si="81"/>
        <v>50</v>
      </c>
      <c r="P570" s="8">
        <f t="shared" si="82"/>
        <v>100</v>
      </c>
      <c r="Q570" s="9">
        <f t="shared" si="84"/>
        <v>57.5</v>
      </c>
      <c r="R570" s="9">
        <f t="shared" si="85"/>
        <v>62.5</v>
      </c>
      <c r="S570" s="9">
        <f t="shared" si="86"/>
        <v>72.5</v>
      </c>
      <c r="T570" s="9">
        <f t="shared" si="87"/>
        <v>62.5</v>
      </c>
      <c r="U570" s="8">
        <f t="shared" si="88"/>
        <v>64.166666666666671</v>
      </c>
      <c r="V570" s="8">
        <f t="shared" si="89"/>
        <v>63.75</v>
      </c>
    </row>
    <row r="571" spans="1:22" ht="13.5" x14ac:dyDescent="0.25">
      <c r="A571" s="3">
        <f>RSI!A571</f>
        <v>42835</v>
      </c>
      <c r="B571" s="2">
        <f>RSI!B571</f>
        <v>6.0561999999999996</v>
      </c>
      <c r="C571" s="2">
        <f>RSI!I571</f>
        <v>81.318553599833521</v>
      </c>
      <c r="D571" s="2">
        <f>MACD!E571</f>
        <v>-0.21435729323260144</v>
      </c>
      <c r="E571" s="2">
        <f>MACD!F571</f>
        <v>-0.10287413918252156</v>
      </c>
      <c r="F571" s="2">
        <f>'Moving Avg'!D571</f>
        <v>5.9678200000000006</v>
      </c>
      <c r="G571" s="2">
        <f>'Moving Avg'!F571</f>
        <v>5.608604999999999</v>
      </c>
      <c r="H571" s="2">
        <f>'Moving Avg'!G571</f>
        <v>5.527779999999999</v>
      </c>
      <c r="I571" s="2">
        <f>'Moving Avg'!H571</f>
        <v>4.7542459999999984</v>
      </c>
      <c r="J571" s="6" t="str">
        <f>OBV!F571</f>
        <v>BULLISH</v>
      </c>
      <c r="K571" s="6" t="str">
        <f>OBV!G571</f>
        <v>STRONG</v>
      </c>
      <c r="L571" s="6" t="str">
        <f>OBV!H571</f>
        <v>CONFIRMED BULLISH</v>
      </c>
      <c r="M571" s="8">
        <f t="shared" si="83"/>
        <v>0</v>
      </c>
      <c r="N571" s="8">
        <f t="shared" si="80"/>
        <v>100</v>
      </c>
      <c r="O571" s="8">
        <f t="shared" si="81"/>
        <v>50</v>
      </c>
      <c r="P571" s="8">
        <f t="shared" si="82"/>
        <v>100</v>
      </c>
      <c r="Q571" s="9">
        <f t="shared" si="84"/>
        <v>57.5</v>
      </c>
      <c r="R571" s="9">
        <f t="shared" si="85"/>
        <v>62.5</v>
      </c>
      <c r="S571" s="9">
        <f t="shared" si="86"/>
        <v>72.5</v>
      </c>
      <c r="T571" s="9">
        <f t="shared" si="87"/>
        <v>62.5</v>
      </c>
      <c r="U571" s="8">
        <f t="shared" si="88"/>
        <v>64.166666666666671</v>
      </c>
      <c r="V571" s="8">
        <f t="shared" si="89"/>
        <v>63.75</v>
      </c>
    </row>
    <row r="572" spans="1:22" ht="13.5" x14ac:dyDescent="0.25">
      <c r="A572" s="3">
        <f>RSI!A572</f>
        <v>42836</v>
      </c>
      <c r="B572" s="2">
        <f>RSI!B572</f>
        <v>6.0561999999999996</v>
      </c>
      <c r="C572" s="2">
        <f>RSI!I572</f>
        <v>81.318553599833521</v>
      </c>
      <c r="D572" s="2">
        <f>MACD!E572</f>
        <v>-0.23649009114545194</v>
      </c>
      <c r="E572" s="2">
        <f>MACD!F572</f>
        <v>-0.12959732957510764</v>
      </c>
      <c r="F572" s="2">
        <f>'Moving Avg'!D572</f>
        <v>6.0242000000000004</v>
      </c>
      <c r="G572" s="2">
        <f>'Moving Avg'!F572</f>
        <v>5.6387</v>
      </c>
      <c r="H572" s="2">
        <f>'Moving Avg'!G572</f>
        <v>5.5500239999999996</v>
      </c>
      <c r="I572" s="2">
        <f>'Moving Avg'!H572</f>
        <v>4.7669144999999977</v>
      </c>
      <c r="J572" s="6" t="str">
        <f>OBV!F572</f>
        <v>BULLISH</v>
      </c>
      <c r="K572" s="6" t="str">
        <f>OBV!G572</f>
        <v>STRONG</v>
      </c>
      <c r="L572" s="6" t="str">
        <f>OBV!H572</f>
        <v>CONFIRMED BULLISH</v>
      </c>
      <c r="M572" s="8">
        <f t="shared" si="83"/>
        <v>0</v>
      </c>
      <c r="N572" s="8">
        <f t="shared" si="80"/>
        <v>100</v>
      </c>
      <c r="O572" s="8">
        <f t="shared" si="81"/>
        <v>50</v>
      </c>
      <c r="P572" s="8">
        <f t="shared" si="82"/>
        <v>100</v>
      </c>
      <c r="Q572" s="9">
        <f t="shared" si="84"/>
        <v>57.5</v>
      </c>
      <c r="R572" s="9">
        <f t="shared" si="85"/>
        <v>62.5</v>
      </c>
      <c r="S572" s="9">
        <f t="shared" si="86"/>
        <v>72.5</v>
      </c>
      <c r="T572" s="9">
        <f t="shared" si="87"/>
        <v>62.5</v>
      </c>
      <c r="U572" s="8">
        <f t="shared" si="88"/>
        <v>64.166666666666671</v>
      </c>
      <c r="V572" s="8">
        <f t="shared" si="89"/>
        <v>63.75</v>
      </c>
    </row>
    <row r="573" spans="1:22" ht="13.5" x14ac:dyDescent="0.25">
      <c r="A573" s="3">
        <f>RSI!A573</f>
        <v>42837</v>
      </c>
      <c r="B573" s="2">
        <f>RSI!B573</f>
        <v>6.0180999999999996</v>
      </c>
      <c r="C573" s="2">
        <f>RSI!I573</f>
        <v>76.448955621015145</v>
      </c>
      <c r="D573" s="2">
        <f>MACD!E573</f>
        <v>-0.23832302294446173</v>
      </c>
      <c r="E573" s="2">
        <f>MACD!F573</f>
        <v>-0.15134246824897846</v>
      </c>
      <c r="F573" s="2">
        <f>'Moving Avg'!D573</f>
        <v>6.0485799999999994</v>
      </c>
      <c r="G573" s="2">
        <f>'Moving Avg'!F573</f>
        <v>5.6745050000000008</v>
      </c>
      <c r="H573" s="2">
        <f>'Moving Avg'!G573</f>
        <v>5.5705919999999995</v>
      </c>
      <c r="I573" s="2">
        <f>'Moving Avg'!H573</f>
        <v>4.7793924999999984</v>
      </c>
      <c r="J573" s="6" t="str">
        <f>OBV!F573</f>
        <v>BULLISH</v>
      </c>
      <c r="K573" s="6" t="str">
        <f>OBV!G573</f>
        <v>NEUTRAL</v>
      </c>
      <c r="L573" s="6" t="str">
        <f>OBV!H573</f>
        <v>CONFIRMED BULLISH</v>
      </c>
      <c r="M573" s="8">
        <f t="shared" si="83"/>
        <v>0</v>
      </c>
      <c r="N573" s="8">
        <f t="shared" si="80"/>
        <v>100</v>
      </c>
      <c r="O573" s="8">
        <f t="shared" si="81"/>
        <v>50</v>
      </c>
      <c r="P573" s="8">
        <f t="shared" si="82"/>
        <v>83.5</v>
      </c>
      <c r="Q573" s="9">
        <f t="shared" si="84"/>
        <v>55.024999999999999</v>
      </c>
      <c r="R573" s="9">
        <f t="shared" si="85"/>
        <v>58.375</v>
      </c>
      <c r="S573" s="9">
        <f t="shared" si="86"/>
        <v>65.075000000000003</v>
      </c>
      <c r="T573" s="9">
        <f t="shared" si="87"/>
        <v>58.375</v>
      </c>
      <c r="U573" s="8">
        <f t="shared" si="88"/>
        <v>59.491666666666674</v>
      </c>
      <c r="V573" s="8">
        <f t="shared" si="89"/>
        <v>59.212500000000006</v>
      </c>
    </row>
    <row r="574" spans="1:22" ht="13.5" x14ac:dyDescent="0.25">
      <c r="A574" s="3">
        <f>RSI!A574</f>
        <v>42838</v>
      </c>
      <c r="B574" s="2">
        <f>RSI!B574</f>
        <v>6.0561999999999996</v>
      </c>
      <c r="C574" s="2">
        <f>RSI!I574</f>
        <v>77.875735538079525</v>
      </c>
      <c r="D574" s="2">
        <f>MACD!E574</f>
        <v>-0.22940953050272306</v>
      </c>
      <c r="E574" s="2">
        <f>MACD!F574</f>
        <v>-0.16695588069972739</v>
      </c>
      <c r="F574" s="2">
        <f>'Moving Avg'!D574</f>
        <v>6.0485799999999994</v>
      </c>
      <c r="G574" s="2">
        <f>'Moving Avg'!F574</f>
        <v>5.7122150000000014</v>
      </c>
      <c r="H574" s="2">
        <f>'Moving Avg'!G574</f>
        <v>5.5940559999999993</v>
      </c>
      <c r="I574" s="2">
        <f>'Moving Avg'!H574</f>
        <v>4.7920609999999986</v>
      </c>
      <c r="J574" s="6" t="str">
        <f>OBV!F574</f>
        <v>BULLISH</v>
      </c>
      <c r="K574" s="6" t="str">
        <f>OBV!G574</f>
        <v>NEUTRAL</v>
      </c>
      <c r="L574" s="6" t="str">
        <f>OBV!H574</f>
        <v>NEUTRAL</v>
      </c>
      <c r="M574" s="8">
        <f t="shared" si="83"/>
        <v>0</v>
      </c>
      <c r="N574" s="8">
        <f t="shared" si="80"/>
        <v>100</v>
      </c>
      <c r="O574" s="8">
        <f t="shared" si="81"/>
        <v>50</v>
      </c>
      <c r="P574" s="8">
        <f t="shared" si="82"/>
        <v>49.5</v>
      </c>
      <c r="Q574" s="9">
        <f t="shared" si="84"/>
        <v>49.924999999999997</v>
      </c>
      <c r="R574" s="9">
        <f t="shared" si="85"/>
        <v>49.875</v>
      </c>
      <c r="S574" s="9">
        <f t="shared" si="86"/>
        <v>49.775000000000006</v>
      </c>
      <c r="T574" s="9">
        <f t="shared" si="87"/>
        <v>49.875</v>
      </c>
      <c r="U574" s="8">
        <f t="shared" si="88"/>
        <v>49.858333333333327</v>
      </c>
      <c r="V574" s="8">
        <f t="shared" si="89"/>
        <v>49.862499999999997</v>
      </c>
    </row>
    <row r="575" spans="1:22" ht="13.5" x14ac:dyDescent="0.25">
      <c r="A575" s="3">
        <f>RSI!A575</f>
        <v>42839</v>
      </c>
      <c r="B575" s="2">
        <f>RSI!B575</f>
        <v>5.98</v>
      </c>
      <c r="C575" s="2">
        <f>RSI!I575</f>
        <v>68.886996984447251</v>
      </c>
      <c r="D575" s="2">
        <f>MACD!E575</f>
        <v>-0.21824813864093162</v>
      </c>
      <c r="E575" s="2">
        <f>MACD!F575</f>
        <v>-0.17721433228796823</v>
      </c>
      <c r="F575" s="2">
        <f>'Moving Avg'!D575</f>
        <v>6.0333399999999999</v>
      </c>
      <c r="G575" s="2">
        <f>'Moving Avg'!F575</f>
        <v>5.7388800000000018</v>
      </c>
      <c r="H575" s="2">
        <f>'Moving Avg'!G575</f>
        <v>5.6140159999999995</v>
      </c>
      <c r="I575" s="2">
        <f>'Moving Avg'!H575</f>
        <v>4.8041669999999987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  <c r="M575" s="8">
        <f t="shared" si="83"/>
        <v>50</v>
      </c>
      <c r="N575" s="8">
        <f t="shared" si="80"/>
        <v>100</v>
      </c>
      <c r="O575" s="8">
        <f t="shared" si="81"/>
        <v>50</v>
      </c>
      <c r="P575" s="8">
        <f t="shared" si="82"/>
        <v>16.5</v>
      </c>
      <c r="Q575" s="9">
        <f t="shared" si="84"/>
        <v>62.475000000000001</v>
      </c>
      <c r="R575" s="9">
        <f t="shared" si="85"/>
        <v>51.625</v>
      </c>
      <c r="S575" s="9">
        <f t="shared" si="86"/>
        <v>42.424999999999997</v>
      </c>
      <c r="T575" s="9">
        <f t="shared" si="87"/>
        <v>54.125</v>
      </c>
      <c r="U575" s="8">
        <f t="shared" si="88"/>
        <v>52.17499999999999</v>
      </c>
      <c r="V575" s="8">
        <f t="shared" si="89"/>
        <v>52.662499999999994</v>
      </c>
    </row>
    <row r="576" spans="1:22" ht="13.5" x14ac:dyDescent="0.25">
      <c r="A576" s="3">
        <f>RSI!A576</f>
        <v>42842</v>
      </c>
      <c r="B576" s="2">
        <f>RSI!B576</f>
        <v>5.9724000000000004</v>
      </c>
      <c r="C576" s="2">
        <f>RSI!I576</f>
        <v>68.043417499665651</v>
      </c>
      <c r="D576" s="2">
        <f>MACD!E576</f>
        <v>-0.20966587278179638</v>
      </c>
      <c r="E576" s="2">
        <f>MACD!F576</f>
        <v>-0.18370464038673387</v>
      </c>
      <c r="F576" s="2">
        <f>'Moving Avg'!D576</f>
        <v>6.0165799999999994</v>
      </c>
      <c r="G576" s="2">
        <f>'Moving Avg'!F576</f>
        <v>5.7647850000000007</v>
      </c>
      <c r="H576" s="2">
        <f>'Moving Avg'!G576</f>
        <v>5.6338239999999997</v>
      </c>
      <c r="I576" s="2">
        <f>'Moving Avg'!H576</f>
        <v>4.8162349999999989</v>
      </c>
      <c r="J576" s="6" t="str">
        <f>OBV!F576</f>
        <v>BEARISH</v>
      </c>
      <c r="K576" s="6" t="str">
        <f>OBV!G576</f>
        <v>WEAK</v>
      </c>
      <c r="L576" s="6" t="str">
        <f>OBV!H576</f>
        <v>CONFIRMED BEARISH</v>
      </c>
      <c r="M576" s="8">
        <f t="shared" si="83"/>
        <v>50</v>
      </c>
      <c r="N576" s="8">
        <f t="shared" si="80"/>
        <v>100</v>
      </c>
      <c r="O576" s="8">
        <f t="shared" si="81"/>
        <v>50</v>
      </c>
      <c r="P576" s="8">
        <f t="shared" si="82"/>
        <v>0</v>
      </c>
      <c r="Q576" s="9">
        <f t="shared" si="84"/>
        <v>60</v>
      </c>
      <c r="R576" s="9">
        <f t="shared" si="85"/>
        <v>47.5</v>
      </c>
      <c r="S576" s="9">
        <f t="shared" si="86"/>
        <v>35</v>
      </c>
      <c r="T576" s="9">
        <f t="shared" si="87"/>
        <v>50</v>
      </c>
      <c r="U576" s="8">
        <f t="shared" si="88"/>
        <v>47.5</v>
      </c>
      <c r="V576" s="8">
        <f t="shared" si="89"/>
        <v>48.125</v>
      </c>
    </row>
    <row r="577" spans="1:22" ht="13.5" x14ac:dyDescent="0.25">
      <c r="A577" s="3">
        <f>RSI!A577</f>
        <v>42843</v>
      </c>
      <c r="B577" s="2">
        <f>RSI!B577</f>
        <v>5.9646999999999997</v>
      </c>
      <c r="C577" s="2">
        <f>RSI!I577</f>
        <v>67.146252439409537</v>
      </c>
      <c r="D577" s="2">
        <f>MACD!E577</f>
        <v>-0.19138499927071528</v>
      </c>
      <c r="E577" s="2">
        <f>MACD!F577</f>
        <v>-0.18524071216353016</v>
      </c>
      <c r="F577" s="2">
        <f>'Moving Avg'!D577</f>
        <v>5.9982799999999994</v>
      </c>
      <c r="G577" s="2">
        <f>'Moving Avg'!F577</f>
        <v>5.7918250000000002</v>
      </c>
      <c r="H577" s="2">
        <f>'Moving Avg'!G577</f>
        <v>5.6479919999999986</v>
      </c>
      <c r="I577" s="2">
        <f>'Moving Avg'!H577</f>
        <v>4.8281194999999988</v>
      </c>
      <c r="J577" s="6" t="str">
        <f>OBV!F577</f>
        <v>BEARISH</v>
      </c>
      <c r="K577" s="6" t="str">
        <f>OBV!G577</f>
        <v>WEAK</v>
      </c>
      <c r="L577" s="6" t="str">
        <f>OBV!H577</f>
        <v>CONFIRMED BEARISH</v>
      </c>
      <c r="M577" s="8">
        <f t="shared" si="83"/>
        <v>50</v>
      </c>
      <c r="N577" s="8">
        <f t="shared" si="80"/>
        <v>45</v>
      </c>
      <c r="O577" s="8">
        <f t="shared" si="81"/>
        <v>50</v>
      </c>
      <c r="P577" s="8">
        <f t="shared" si="82"/>
        <v>0</v>
      </c>
      <c r="Q577" s="9">
        <f t="shared" si="84"/>
        <v>40.75</v>
      </c>
      <c r="R577" s="9">
        <f t="shared" si="85"/>
        <v>36.5</v>
      </c>
      <c r="S577" s="9">
        <f t="shared" si="86"/>
        <v>26.75</v>
      </c>
      <c r="T577" s="9">
        <f t="shared" si="87"/>
        <v>36.25</v>
      </c>
      <c r="U577" s="8">
        <f t="shared" si="88"/>
        <v>34.666666666666664</v>
      </c>
      <c r="V577" s="8">
        <f t="shared" si="89"/>
        <v>35.0625</v>
      </c>
    </row>
    <row r="578" spans="1:22" ht="13.5" x14ac:dyDescent="0.25">
      <c r="A578" s="3">
        <f>RSI!A578</f>
        <v>42844</v>
      </c>
      <c r="B578" s="2">
        <f>RSI!B578</f>
        <v>5.98</v>
      </c>
      <c r="C578" s="2">
        <f>RSI!I578</f>
        <v>68.047767185197415</v>
      </c>
      <c r="D578" s="2">
        <f>MACD!E578</f>
        <v>-0.15943063969057381</v>
      </c>
      <c r="E578" s="2">
        <f>MACD!F578</f>
        <v>-0.18007869766893891</v>
      </c>
      <c r="F578" s="2">
        <f>'Moving Avg'!D578</f>
        <v>5.9906600000000001</v>
      </c>
      <c r="G578" s="2">
        <f>'Moving Avg'!F578</f>
        <v>5.8188700000000004</v>
      </c>
      <c r="H578" s="2">
        <f>'Moving Avg'!G578</f>
        <v>5.6577439999999992</v>
      </c>
      <c r="I578" s="2">
        <f>'Moving Avg'!H578</f>
        <v>4.8399349999999997</v>
      </c>
      <c r="J578" s="6" t="str">
        <f>OBV!F578</f>
        <v>BULLISH</v>
      </c>
      <c r="K578" s="6" t="str">
        <f>OBV!G578</f>
        <v>STRONG</v>
      </c>
      <c r="L578" s="6" t="str">
        <f>OBV!H578</f>
        <v>BULLISH DIVERGENCE</v>
      </c>
      <c r="M578" s="8">
        <f t="shared" si="83"/>
        <v>50</v>
      </c>
      <c r="N578" s="8">
        <f t="shared" ref="N578:N641" si="90">IF(E578-D578&gt;0.02, 100, IF(E578-D578&lt;0,0,45))</f>
        <v>0</v>
      </c>
      <c r="O578" s="8">
        <f t="shared" ref="O578:O641" si="91">IF(F578-I578&gt;10,100,IF(F578-I578&gt;5,75, IF(F578-I578&gt;0,50,0)))</f>
        <v>50</v>
      </c>
      <c r="P578" s="8">
        <f t="shared" ref="P578:P641" si="92">IF(L578="confirmed bullish", 34, IF(L578="bullish divergence",17, 0))+IF(J578="bullish",33,IF(J578="bearish",0,16.5))+IF(K578="strong",33,IF(K578="weak",0,16.5))</f>
        <v>83</v>
      </c>
      <c r="Q578" s="9">
        <f t="shared" si="84"/>
        <v>37.450000000000003</v>
      </c>
      <c r="R578" s="9">
        <f t="shared" si="85"/>
        <v>48.25</v>
      </c>
      <c r="S578" s="9">
        <f t="shared" si="86"/>
        <v>57.35</v>
      </c>
      <c r="T578" s="9">
        <f t="shared" si="87"/>
        <v>45.75</v>
      </c>
      <c r="U578" s="8">
        <f t="shared" si="88"/>
        <v>47.683333333333337</v>
      </c>
      <c r="V578" s="8">
        <f t="shared" si="89"/>
        <v>47.2</v>
      </c>
    </row>
    <row r="579" spans="1:22" ht="13.5" x14ac:dyDescent="0.25">
      <c r="A579" s="3">
        <f>RSI!A579</f>
        <v>42845</v>
      </c>
      <c r="B579" s="2">
        <f>RSI!B579</f>
        <v>5.9419000000000004</v>
      </c>
      <c r="C579" s="2">
        <f>RSI!I579</f>
        <v>63.383510565789152</v>
      </c>
      <c r="D579" s="2">
        <f>MACD!E579</f>
        <v>-0.10609567831364686</v>
      </c>
      <c r="E579" s="2">
        <f>MACD!F579</f>
        <v>-0.1652820937978805</v>
      </c>
      <c r="F579" s="2">
        <f>'Moving Avg'!D579</f>
        <v>5.9678000000000004</v>
      </c>
      <c r="G579" s="2">
        <f>'Moving Avg'!F579</f>
        <v>5.8436299999999992</v>
      </c>
      <c r="H579" s="2">
        <f>'Moving Avg'!G579</f>
        <v>5.6601819999999989</v>
      </c>
      <c r="I579" s="2">
        <f>'Moving Avg'!H579</f>
        <v>4.8510569999999991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  <c r="M579" s="8">
        <f t="shared" ref="M579:M642" si="93">IF(C579&lt;30,100, IF(C579&gt;70, 0, 50))</f>
        <v>50</v>
      </c>
      <c r="N579" s="8">
        <f t="shared" si="90"/>
        <v>0</v>
      </c>
      <c r="O579" s="8">
        <f t="shared" si="91"/>
        <v>50</v>
      </c>
      <c r="P579" s="8">
        <f t="shared" si="92"/>
        <v>16.5</v>
      </c>
      <c r="Q579" s="9">
        <f t="shared" ref="Q579:Q642" si="94">0.35*M579+N579*0.35+O579*0.15+P579*0.15</f>
        <v>27.475000000000001</v>
      </c>
      <c r="R579" s="9">
        <f t="shared" ref="R579:R642" si="95">M579*0.2+N579*0.2+O579*0.35+P579*0.25</f>
        <v>31.625</v>
      </c>
      <c r="S579" s="9">
        <f t="shared" ref="S579:S642" si="96">M579*0.15+N579*0.15+O579*0.25+P579*0.45</f>
        <v>27.425000000000001</v>
      </c>
      <c r="T579" s="9">
        <f t="shared" ref="T579:T642" si="97">0.25*SUM(M579:P579)</f>
        <v>29.125</v>
      </c>
      <c r="U579" s="8">
        <f t="shared" ref="U579:U642" si="98">SUM(Q579:S579)/3</f>
        <v>28.841666666666669</v>
      </c>
      <c r="V579" s="8">
        <f t="shared" ref="V579:V642" si="99">SUM(Q579:T579)/4</f>
        <v>28.912500000000001</v>
      </c>
    </row>
    <row r="580" spans="1:22" ht="13.5" x14ac:dyDescent="0.25">
      <c r="A580" s="3">
        <f>RSI!A580</f>
        <v>42846</v>
      </c>
      <c r="B580" s="2">
        <f>RSI!B580</f>
        <v>5.9646999999999997</v>
      </c>
      <c r="C580" s="2">
        <f>RSI!I580</f>
        <v>64.932566479611296</v>
      </c>
      <c r="D580" s="2">
        <f>MACD!E580</f>
        <v>-6.3486284889402889E-2</v>
      </c>
      <c r="E580" s="2">
        <f>MACD!F580</f>
        <v>-0.14492293201618497</v>
      </c>
      <c r="F580" s="2">
        <f>'Moving Avg'!D580</f>
        <v>5.9647400000000008</v>
      </c>
      <c r="G580" s="2">
        <f>'Moving Avg'!F580</f>
        <v>5.8699099999999991</v>
      </c>
      <c r="H580" s="2">
        <f>'Moving Avg'!G580</f>
        <v>5.6635339999999985</v>
      </c>
      <c r="I580" s="2">
        <f>'Moving Avg'!H580</f>
        <v>4.8622929999999993</v>
      </c>
      <c r="J580" s="6" t="str">
        <f>OBV!F580</f>
        <v>BULLISH</v>
      </c>
      <c r="K580" s="6" t="str">
        <f>OBV!G580</f>
        <v>NEUTRAL</v>
      </c>
      <c r="L580" s="6" t="str">
        <f>OBV!H580</f>
        <v>BULLISH DIVERGENCE</v>
      </c>
      <c r="M580" s="8">
        <f t="shared" si="93"/>
        <v>50</v>
      </c>
      <c r="N580" s="8">
        <f t="shared" si="90"/>
        <v>0</v>
      </c>
      <c r="O580" s="8">
        <f t="shared" si="91"/>
        <v>50</v>
      </c>
      <c r="P580" s="8">
        <f t="shared" si="92"/>
        <v>66.5</v>
      </c>
      <c r="Q580" s="9">
        <f t="shared" si="94"/>
        <v>34.975000000000001</v>
      </c>
      <c r="R580" s="9">
        <f t="shared" si="95"/>
        <v>44.125</v>
      </c>
      <c r="S580" s="9">
        <f t="shared" si="96"/>
        <v>49.924999999999997</v>
      </c>
      <c r="T580" s="9">
        <f t="shared" si="97"/>
        <v>41.625</v>
      </c>
      <c r="U580" s="8">
        <f t="shared" si="98"/>
        <v>43.008333333333326</v>
      </c>
      <c r="V580" s="8">
        <f t="shared" si="99"/>
        <v>42.662499999999994</v>
      </c>
    </row>
    <row r="581" spans="1:22" ht="13.5" x14ac:dyDescent="0.25">
      <c r="A581" s="3">
        <f>RSI!A581</f>
        <v>42849</v>
      </c>
      <c r="B581" s="2">
        <f>RSI!B581</f>
        <v>5.7895000000000003</v>
      </c>
      <c r="C581" s="2">
        <f>RSI!I581</f>
        <v>48.095145493532748</v>
      </c>
      <c r="D581" s="2">
        <f>MACD!E581</f>
        <v>-1.5358853746312739E-2</v>
      </c>
      <c r="E581" s="2">
        <f>MACD!F581</f>
        <v>-0.11901011636221052</v>
      </c>
      <c r="F581" s="2">
        <f>'Moving Avg'!D581</f>
        <v>5.9281600000000001</v>
      </c>
      <c r="G581" s="2">
        <f>'Moving Avg'!F581</f>
        <v>5.8874300000000002</v>
      </c>
      <c r="H581" s="2">
        <f>'Moving Avg'!G581</f>
        <v>5.6642959999999967</v>
      </c>
      <c r="I581" s="2">
        <f>'Moving Avg'!H581</f>
        <v>4.8723864999999993</v>
      </c>
      <c r="J581" s="6" t="str">
        <f>OBV!F581</f>
        <v>BULLISH</v>
      </c>
      <c r="K581" s="6" t="str">
        <f>OBV!G581</f>
        <v>NEUTRAL</v>
      </c>
      <c r="L581" s="6" t="str">
        <f>OBV!H581</f>
        <v>BULLISH DIVERGENCE</v>
      </c>
      <c r="M581" s="8">
        <f t="shared" si="93"/>
        <v>50</v>
      </c>
      <c r="N581" s="8">
        <f t="shared" si="90"/>
        <v>0</v>
      </c>
      <c r="O581" s="8">
        <f t="shared" si="91"/>
        <v>50</v>
      </c>
      <c r="P581" s="8">
        <f t="shared" si="92"/>
        <v>66.5</v>
      </c>
      <c r="Q581" s="9">
        <f t="shared" si="94"/>
        <v>34.975000000000001</v>
      </c>
      <c r="R581" s="9">
        <f t="shared" si="95"/>
        <v>44.125</v>
      </c>
      <c r="S581" s="9">
        <f t="shared" si="96"/>
        <v>49.924999999999997</v>
      </c>
      <c r="T581" s="9">
        <f t="shared" si="97"/>
        <v>41.625</v>
      </c>
      <c r="U581" s="8">
        <f t="shared" si="98"/>
        <v>43.008333333333326</v>
      </c>
      <c r="V581" s="8">
        <f t="shared" si="99"/>
        <v>42.662499999999994</v>
      </c>
    </row>
    <row r="582" spans="1:22" ht="13.5" x14ac:dyDescent="0.25">
      <c r="A582" s="3">
        <f>RSI!A582</f>
        <v>42850</v>
      </c>
      <c r="B582" s="2">
        <f>RSI!B582</f>
        <v>5.8962000000000003</v>
      </c>
      <c r="C582" s="2">
        <f>RSI!I582</f>
        <v>55.63953485747102</v>
      </c>
      <c r="D582" s="2">
        <f>MACD!E582</f>
        <v>1.7658465283131086E-2</v>
      </c>
      <c r="E582" s="2">
        <f>MACD!F582</f>
        <v>-9.1676400033142202E-2</v>
      </c>
      <c r="F582" s="2">
        <f>'Moving Avg'!D582</f>
        <v>5.9144600000000001</v>
      </c>
      <c r="G582" s="2">
        <f>'Moving Avg'!F582</f>
        <v>5.9076199999999996</v>
      </c>
      <c r="H582" s="2">
        <f>'Moving Avg'!G582</f>
        <v>5.6673439999999973</v>
      </c>
      <c r="I582" s="2">
        <f>'Moving Avg'!H582</f>
        <v>4.8825184999999998</v>
      </c>
      <c r="J582" s="6" t="str">
        <f>OBV!F582</f>
        <v>BULLISH</v>
      </c>
      <c r="K582" s="6" t="str">
        <f>OBV!G582</f>
        <v>STRONG</v>
      </c>
      <c r="L582" s="6" t="str">
        <f>OBV!H582</f>
        <v>BULLISH DIVERGENCE</v>
      </c>
      <c r="M582" s="8">
        <f t="shared" si="93"/>
        <v>50</v>
      </c>
      <c r="N582" s="8">
        <f t="shared" si="90"/>
        <v>0</v>
      </c>
      <c r="O582" s="8">
        <f t="shared" si="91"/>
        <v>50</v>
      </c>
      <c r="P582" s="8">
        <f t="shared" si="92"/>
        <v>83</v>
      </c>
      <c r="Q582" s="9">
        <f t="shared" si="94"/>
        <v>37.450000000000003</v>
      </c>
      <c r="R582" s="9">
        <f t="shared" si="95"/>
        <v>48.25</v>
      </c>
      <c r="S582" s="9">
        <f t="shared" si="96"/>
        <v>57.35</v>
      </c>
      <c r="T582" s="9">
        <f t="shared" si="97"/>
        <v>45.75</v>
      </c>
      <c r="U582" s="8">
        <f t="shared" si="98"/>
        <v>47.683333333333337</v>
      </c>
      <c r="V582" s="8">
        <f t="shared" si="99"/>
        <v>47.2</v>
      </c>
    </row>
    <row r="583" spans="1:22" ht="13.5" x14ac:dyDescent="0.25">
      <c r="A583" s="3">
        <f>RSI!A583</f>
        <v>42851</v>
      </c>
      <c r="B583" s="2">
        <f>RSI!B583</f>
        <v>5.9419000000000004</v>
      </c>
      <c r="C583" s="2">
        <f>RSI!I583</f>
        <v>58.426726328335512</v>
      </c>
      <c r="D583" s="2">
        <f>MACD!E583</f>
        <v>3.5902137283032154E-2</v>
      </c>
      <c r="E583" s="2">
        <f>MACD!F583</f>
        <v>-6.6160692569907323E-2</v>
      </c>
      <c r="F583" s="2">
        <f>'Moving Avg'!D583</f>
        <v>5.9068400000000008</v>
      </c>
      <c r="G583" s="2">
        <f>'Moving Avg'!F583</f>
        <v>5.9247600000000009</v>
      </c>
      <c r="H583" s="2">
        <f>'Moving Avg'!G583</f>
        <v>5.6734379999999973</v>
      </c>
      <c r="I583" s="2">
        <f>'Moving Avg'!H583</f>
        <v>4.8931834999999992</v>
      </c>
      <c r="J583" s="6" t="str">
        <f>OBV!F583</f>
        <v>BULLISH</v>
      </c>
      <c r="K583" s="6" t="str">
        <f>OBV!G583</f>
        <v>STRONG</v>
      </c>
      <c r="L583" s="6" t="str">
        <f>OBV!H583</f>
        <v>BULLISH DIVERGENCE</v>
      </c>
      <c r="M583" s="8">
        <f t="shared" si="93"/>
        <v>50</v>
      </c>
      <c r="N583" s="8">
        <f t="shared" si="90"/>
        <v>0</v>
      </c>
      <c r="O583" s="8">
        <f t="shared" si="91"/>
        <v>50</v>
      </c>
      <c r="P583" s="8">
        <f t="shared" si="92"/>
        <v>83</v>
      </c>
      <c r="Q583" s="9">
        <f t="shared" si="94"/>
        <v>37.450000000000003</v>
      </c>
      <c r="R583" s="9">
        <f t="shared" si="95"/>
        <v>48.25</v>
      </c>
      <c r="S583" s="9">
        <f t="shared" si="96"/>
        <v>57.35</v>
      </c>
      <c r="T583" s="9">
        <f t="shared" si="97"/>
        <v>45.75</v>
      </c>
      <c r="U583" s="8">
        <f t="shared" si="98"/>
        <v>47.683333333333337</v>
      </c>
      <c r="V583" s="8">
        <f t="shared" si="99"/>
        <v>47.2</v>
      </c>
    </row>
    <row r="584" spans="1:22" ht="13.5" x14ac:dyDescent="0.25">
      <c r="A584" s="3">
        <f>RSI!A584</f>
        <v>42852</v>
      </c>
      <c r="B584" s="2">
        <f>RSI!B584</f>
        <v>5.7667000000000002</v>
      </c>
      <c r="C584" s="2">
        <f>RSI!I584</f>
        <v>46.392436202725172</v>
      </c>
      <c r="D584" s="2">
        <f>MACD!E584</f>
        <v>6.9494163638702311E-2</v>
      </c>
      <c r="E584" s="2">
        <f>MACD!F584</f>
        <v>-3.9029721328185399E-2</v>
      </c>
      <c r="F584" s="2">
        <f>'Moving Avg'!D584</f>
        <v>5.8718000000000004</v>
      </c>
      <c r="G584" s="2">
        <f>'Moving Avg'!F584</f>
        <v>5.9281899999999998</v>
      </c>
      <c r="H584" s="2">
        <f>'Moving Avg'!G584</f>
        <v>5.6775519999999986</v>
      </c>
      <c r="I584" s="2">
        <f>'Moving Avg'!H584</f>
        <v>4.9025914999999998</v>
      </c>
      <c r="J584" s="6" t="str">
        <f>OBV!F584</f>
        <v>BULLISH</v>
      </c>
      <c r="K584" s="6" t="str">
        <f>OBV!G584</f>
        <v>STRONG</v>
      </c>
      <c r="L584" s="6" t="str">
        <f>OBV!H584</f>
        <v>BULLISH DIVERGENCE</v>
      </c>
      <c r="M584" s="8">
        <f t="shared" si="93"/>
        <v>50</v>
      </c>
      <c r="N584" s="8">
        <f t="shared" si="90"/>
        <v>0</v>
      </c>
      <c r="O584" s="8">
        <f t="shared" si="91"/>
        <v>50</v>
      </c>
      <c r="P584" s="8">
        <f t="shared" si="92"/>
        <v>83</v>
      </c>
      <c r="Q584" s="9">
        <f t="shared" si="94"/>
        <v>37.450000000000003</v>
      </c>
      <c r="R584" s="9">
        <f t="shared" si="95"/>
        <v>48.25</v>
      </c>
      <c r="S584" s="9">
        <f t="shared" si="96"/>
        <v>57.35</v>
      </c>
      <c r="T584" s="9">
        <f t="shared" si="97"/>
        <v>45.75</v>
      </c>
      <c r="U584" s="8">
        <f t="shared" si="98"/>
        <v>47.683333333333337</v>
      </c>
      <c r="V584" s="8">
        <f t="shared" si="99"/>
        <v>47.2</v>
      </c>
    </row>
    <row r="585" spans="1:22" ht="13.5" x14ac:dyDescent="0.25">
      <c r="A585" s="3">
        <f>RSI!A585</f>
        <v>42853</v>
      </c>
      <c r="B585" s="2">
        <f>RSI!B585</f>
        <v>5.8657000000000004</v>
      </c>
      <c r="C585" s="2">
        <f>RSI!I585</f>
        <v>52.363290276188962</v>
      </c>
      <c r="D585" s="2">
        <f>MACD!E585</f>
        <v>7.9263481568202288E-2</v>
      </c>
      <c r="E585" s="2">
        <f>MACD!F585</f>
        <v>-1.5371080748907865E-2</v>
      </c>
      <c r="F585" s="2">
        <f>'Moving Avg'!D585</f>
        <v>5.8520000000000003</v>
      </c>
      <c r="G585" s="2">
        <f>'Moving Avg'!F585</f>
        <v>5.9365699999999997</v>
      </c>
      <c r="H585" s="2">
        <f>'Moving Avg'!G585</f>
        <v>5.6854739999999984</v>
      </c>
      <c r="I585" s="2">
        <f>'Moving Avg'!H585</f>
        <v>4.9123419999999989</v>
      </c>
      <c r="J585" s="6" t="str">
        <f>OBV!F585</f>
        <v>BULLISH</v>
      </c>
      <c r="K585" s="6" t="str">
        <f>OBV!G585</f>
        <v>STRONG</v>
      </c>
      <c r="L585" s="6" t="str">
        <f>OBV!H585</f>
        <v>BULLISH DIVERGENCE</v>
      </c>
      <c r="M585" s="8">
        <f t="shared" si="93"/>
        <v>50</v>
      </c>
      <c r="N585" s="8">
        <f t="shared" si="90"/>
        <v>0</v>
      </c>
      <c r="O585" s="8">
        <f t="shared" si="91"/>
        <v>50</v>
      </c>
      <c r="P585" s="8">
        <f t="shared" si="92"/>
        <v>83</v>
      </c>
      <c r="Q585" s="9">
        <f t="shared" si="94"/>
        <v>37.450000000000003</v>
      </c>
      <c r="R585" s="9">
        <f t="shared" si="95"/>
        <v>48.25</v>
      </c>
      <c r="S585" s="9">
        <f t="shared" si="96"/>
        <v>57.35</v>
      </c>
      <c r="T585" s="9">
        <f t="shared" si="97"/>
        <v>45.75</v>
      </c>
      <c r="U585" s="8">
        <f t="shared" si="98"/>
        <v>47.683333333333337</v>
      </c>
      <c r="V585" s="8">
        <f t="shared" si="99"/>
        <v>47.2</v>
      </c>
    </row>
    <row r="586" spans="1:22" ht="13.5" x14ac:dyDescent="0.25">
      <c r="A586" s="3">
        <f>RSI!A586</f>
        <v>42857</v>
      </c>
      <c r="B586" s="2">
        <f>RSI!B586</f>
        <v>6.0180999999999996</v>
      </c>
      <c r="C586" s="2">
        <f>RSI!I586</f>
        <v>59.788303593567761</v>
      </c>
      <c r="D586" s="2">
        <f>MACD!E586</f>
        <v>7.4858662492247596E-2</v>
      </c>
      <c r="E586" s="2">
        <f>MACD!F586</f>
        <v>2.6748678993232262E-3</v>
      </c>
      <c r="F586" s="2">
        <f>'Moving Avg'!D586</f>
        <v>5.8977200000000005</v>
      </c>
      <c r="G586" s="2">
        <f>'Moving Avg'!F586</f>
        <v>5.9525700000000006</v>
      </c>
      <c r="H586" s="2">
        <f>'Moving Avg'!G586</f>
        <v>5.6964439999999987</v>
      </c>
      <c r="I586" s="2">
        <f>'Moving Avg'!H586</f>
        <v>4.9230069999999992</v>
      </c>
      <c r="J586" s="6" t="str">
        <f>OBV!F586</f>
        <v>BULLISH</v>
      </c>
      <c r="K586" s="6" t="str">
        <f>OBV!G586</f>
        <v>STRONG</v>
      </c>
      <c r="L586" s="6" t="str">
        <f>OBV!H586</f>
        <v>CONFIRMED BULLISH</v>
      </c>
      <c r="M586" s="8">
        <f t="shared" si="93"/>
        <v>50</v>
      </c>
      <c r="N586" s="8">
        <f t="shared" si="90"/>
        <v>0</v>
      </c>
      <c r="O586" s="8">
        <f t="shared" si="91"/>
        <v>50</v>
      </c>
      <c r="P586" s="8">
        <f t="shared" si="92"/>
        <v>100</v>
      </c>
      <c r="Q586" s="9">
        <f t="shared" si="94"/>
        <v>40</v>
      </c>
      <c r="R586" s="9">
        <f t="shared" si="95"/>
        <v>52.5</v>
      </c>
      <c r="S586" s="9">
        <f t="shared" si="96"/>
        <v>65</v>
      </c>
      <c r="T586" s="9">
        <f t="shared" si="97"/>
        <v>50</v>
      </c>
      <c r="U586" s="8">
        <f t="shared" si="98"/>
        <v>52.5</v>
      </c>
      <c r="V586" s="8">
        <f t="shared" si="99"/>
        <v>51.875</v>
      </c>
    </row>
    <row r="587" spans="1:22" ht="13.5" x14ac:dyDescent="0.25">
      <c r="A587" s="3">
        <f>RSI!A587</f>
        <v>42858</v>
      </c>
      <c r="B587" s="2">
        <f>RSI!B587</f>
        <v>6.0561999999999996</v>
      </c>
      <c r="C587" s="2">
        <f>RSI!I587</f>
        <v>61.40779899817673</v>
      </c>
      <c r="D587" s="2">
        <f>MACD!E587</f>
        <v>6.6026867917157617E-2</v>
      </c>
      <c r="E587" s="2">
        <f>MACD!F587</f>
        <v>1.5345267902890106E-2</v>
      </c>
      <c r="F587" s="2">
        <f>'Moving Avg'!D587</f>
        <v>5.9297200000000005</v>
      </c>
      <c r="G587" s="2">
        <f>'Moving Avg'!F587</f>
        <v>5.9666650000000008</v>
      </c>
      <c r="H587" s="2">
        <f>'Moving Avg'!G587</f>
        <v>5.7063479999999984</v>
      </c>
      <c r="I587" s="2">
        <f>'Moving Avg'!H587</f>
        <v>4.9335199999999988</v>
      </c>
      <c r="J587" s="6" t="str">
        <f>OBV!F587</f>
        <v>BULLISH</v>
      </c>
      <c r="K587" s="6" t="str">
        <f>OBV!G587</f>
        <v>STRONG</v>
      </c>
      <c r="L587" s="6" t="str">
        <f>OBV!H587</f>
        <v>CONFIRMED BULLISH</v>
      </c>
      <c r="M587" s="8">
        <f t="shared" si="93"/>
        <v>50</v>
      </c>
      <c r="N587" s="8">
        <f t="shared" si="90"/>
        <v>0</v>
      </c>
      <c r="O587" s="8">
        <f t="shared" si="91"/>
        <v>50</v>
      </c>
      <c r="P587" s="8">
        <f t="shared" si="92"/>
        <v>100</v>
      </c>
      <c r="Q587" s="9">
        <f t="shared" si="94"/>
        <v>40</v>
      </c>
      <c r="R587" s="9">
        <f t="shared" si="95"/>
        <v>52.5</v>
      </c>
      <c r="S587" s="9">
        <f t="shared" si="96"/>
        <v>65</v>
      </c>
      <c r="T587" s="9">
        <f t="shared" si="97"/>
        <v>50</v>
      </c>
      <c r="U587" s="8">
        <f t="shared" si="98"/>
        <v>52.5</v>
      </c>
      <c r="V587" s="8">
        <f t="shared" si="99"/>
        <v>51.875</v>
      </c>
    </row>
    <row r="588" spans="1:22" ht="13.5" x14ac:dyDescent="0.25">
      <c r="A588" s="3">
        <f>RSI!A588</f>
        <v>42859</v>
      </c>
      <c r="B588" s="2">
        <f>RSI!B588</f>
        <v>6.0561999999999996</v>
      </c>
      <c r="C588" s="2">
        <f>RSI!I588</f>
        <v>61.40779899817673</v>
      </c>
      <c r="D588" s="2">
        <f>MACD!E588</f>
        <v>5.9666038914825137E-2</v>
      </c>
      <c r="E588" s="2">
        <f>MACD!F588</f>
        <v>2.4209422105277115E-2</v>
      </c>
      <c r="F588" s="2">
        <f>'Moving Avg'!D588</f>
        <v>5.9525800000000002</v>
      </c>
      <c r="G588" s="2">
        <f>'Moving Avg'!F588</f>
        <v>5.9746650000000008</v>
      </c>
      <c r="H588" s="2">
        <f>'Moving Avg'!G588</f>
        <v>5.716403999999998</v>
      </c>
      <c r="I588" s="2">
        <f>'Moving Avg'!H588</f>
        <v>4.9439944999999987</v>
      </c>
      <c r="J588" s="6" t="str">
        <f>OBV!F588</f>
        <v>BULLISH</v>
      </c>
      <c r="K588" s="6" t="str">
        <f>OBV!G588</f>
        <v>STRONG</v>
      </c>
      <c r="L588" s="6" t="str">
        <f>OBV!H588</f>
        <v>CONFIRMED BULLISH</v>
      </c>
      <c r="M588" s="8">
        <f t="shared" si="93"/>
        <v>50</v>
      </c>
      <c r="N588" s="8">
        <f t="shared" si="90"/>
        <v>0</v>
      </c>
      <c r="O588" s="8">
        <f t="shared" si="91"/>
        <v>50</v>
      </c>
      <c r="P588" s="8">
        <f t="shared" si="92"/>
        <v>100</v>
      </c>
      <c r="Q588" s="9">
        <f t="shared" si="94"/>
        <v>40</v>
      </c>
      <c r="R588" s="9">
        <f t="shared" si="95"/>
        <v>52.5</v>
      </c>
      <c r="S588" s="9">
        <f t="shared" si="96"/>
        <v>65</v>
      </c>
      <c r="T588" s="9">
        <f t="shared" si="97"/>
        <v>50</v>
      </c>
      <c r="U588" s="8">
        <f t="shared" si="98"/>
        <v>52.5</v>
      </c>
      <c r="V588" s="8">
        <f t="shared" si="99"/>
        <v>51.875</v>
      </c>
    </row>
    <row r="589" spans="1:22" ht="13.5" x14ac:dyDescent="0.25">
      <c r="A589" s="3">
        <f>RSI!A589</f>
        <v>42860</v>
      </c>
      <c r="B589" s="2">
        <f>RSI!B589</f>
        <v>6.0561999999999996</v>
      </c>
      <c r="C589" s="2">
        <f>RSI!I589</f>
        <v>61.40779899817673</v>
      </c>
      <c r="D589" s="2">
        <f>MACD!E589</f>
        <v>4.7272614039325589E-2</v>
      </c>
      <c r="E589" s="2">
        <f>MACD!F589</f>
        <v>2.8822060492086812E-2</v>
      </c>
      <c r="F589" s="2">
        <f>'Moving Avg'!D589</f>
        <v>6.0104800000000003</v>
      </c>
      <c r="G589" s="2">
        <f>'Moving Avg'!F589</f>
        <v>5.9746650000000017</v>
      </c>
      <c r="H589" s="2">
        <f>'Moving Avg'!G589</f>
        <v>5.725089999999998</v>
      </c>
      <c r="I589" s="2">
        <f>'Moving Avg'!H589</f>
        <v>4.9544309999999987</v>
      </c>
      <c r="J589" s="6" t="str">
        <f>OBV!F589</f>
        <v>BULLISH</v>
      </c>
      <c r="K589" s="6" t="str">
        <f>OBV!G589</f>
        <v>STRONG</v>
      </c>
      <c r="L589" s="6" t="str">
        <f>OBV!H589</f>
        <v>CONFIRMED BULLISH</v>
      </c>
      <c r="M589" s="8">
        <f t="shared" si="93"/>
        <v>50</v>
      </c>
      <c r="N589" s="8">
        <f t="shared" si="90"/>
        <v>0</v>
      </c>
      <c r="O589" s="8">
        <f t="shared" si="91"/>
        <v>50</v>
      </c>
      <c r="P589" s="8">
        <f t="shared" si="92"/>
        <v>100</v>
      </c>
      <c r="Q589" s="9">
        <f t="shared" si="94"/>
        <v>40</v>
      </c>
      <c r="R589" s="9">
        <f t="shared" si="95"/>
        <v>52.5</v>
      </c>
      <c r="S589" s="9">
        <f t="shared" si="96"/>
        <v>65</v>
      </c>
      <c r="T589" s="9">
        <f t="shared" si="97"/>
        <v>50</v>
      </c>
      <c r="U589" s="8">
        <f t="shared" si="98"/>
        <v>52.5</v>
      </c>
      <c r="V589" s="8">
        <f t="shared" si="99"/>
        <v>51.875</v>
      </c>
    </row>
    <row r="590" spans="1:22" ht="13.5" x14ac:dyDescent="0.25">
      <c r="A590" s="3">
        <f>RSI!A590</f>
        <v>42863</v>
      </c>
      <c r="B590" s="2">
        <f>RSI!B590</f>
        <v>6.0561999999999996</v>
      </c>
      <c r="C590" s="2">
        <f>RSI!I590</f>
        <v>61.40779899817673</v>
      </c>
      <c r="D590" s="2">
        <f>MACD!E590</f>
        <v>3.9229074731862212E-2</v>
      </c>
      <c r="E590" s="2">
        <f>MACD!F590</f>
        <v>3.0903463340041896E-2</v>
      </c>
      <c r="F590" s="2">
        <f>'Moving Avg'!D590</f>
        <v>6.0485799999999994</v>
      </c>
      <c r="G590" s="2">
        <f>'Moving Avg'!F590</f>
        <v>5.9746650000000008</v>
      </c>
      <c r="H590" s="2">
        <f>'Moving Avg'!G590</f>
        <v>5.733775999999998</v>
      </c>
      <c r="I590" s="2">
        <f>'Moving Avg'!H590</f>
        <v>4.9647534999999978</v>
      </c>
      <c r="J590" s="6" t="str">
        <f>OBV!F590</f>
        <v>BULLISH</v>
      </c>
      <c r="K590" s="6" t="str">
        <f>OBV!G590</f>
        <v>STRONG</v>
      </c>
      <c r="L590" s="6" t="str">
        <f>OBV!H590</f>
        <v>CONFIRMED BULLISH</v>
      </c>
      <c r="M590" s="8">
        <f t="shared" si="93"/>
        <v>50</v>
      </c>
      <c r="N590" s="8">
        <f t="shared" si="90"/>
        <v>0</v>
      </c>
      <c r="O590" s="8">
        <f t="shared" si="91"/>
        <v>50</v>
      </c>
      <c r="P590" s="8">
        <f t="shared" si="92"/>
        <v>100</v>
      </c>
      <c r="Q590" s="9">
        <f t="shared" si="94"/>
        <v>40</v>
      </c>
      <c r="R590" s="9">
        <f t="shared" si="95"/>
        <v>52.5</v>
      </c>
      <c r="S590" s="9">
        <f t="shared" si="96"/>
        <v>65</v>
      </c>
      <c r="T590" s="9">
        <f t="shared" si="97"/>
        <v>50</v>
      </c>
      <c r="U590" s="8">
        <f t="shared" si="98"/>
        <v>52.5</v>
      </c>
      <c r="V590" s="8">
        <f t="shared" si="99"/>
        <v>51.875</v>
      </c>
    </row>
    <row r="591" spans="1:22" ht="13.5" x14ac:dyDescent="0.25">
      <c r="A591" s="3">
        <f>RSI!A591</f>
        <v>42864</v>
      </c>
      <c r="B591" s="2">
        <f>RSI!B591</f>
        <v>6.0484999999999998</v>
      </c>
      <c r="C591" s="2">
        <f>RSI!I591</f>
        <v>60.742791481304693</v>
      </c>
      <c r="D591" s="2">
        <f>MACD!E591</f>
        <v>5.0538906621193647E-3</v>
      </c>
      <c r="E591" s="2">
        <f>MACD!F591</f>
        <v>2.5733548804457392E-2</v>
      </c>
      <c r="F591" s="2">
        <f>'Moving Avg'!D591</f>
        <v>6.0546600000000002</v>
      </c>
      <c r="G591" s="2">
        <f>'Moving Avg'!F591</f>
        <v>5.974280000000002</v>
      </c>
      <c r="H591" s="2">
        <f>'Moving Avg'!G591</f>
        <v>5.7423079999999969</v>
      </c>
      <c r="I591" s="2">
        <f>'Moving Avg'!H591</f>
        <v>4.9751894999999982</v>
      </c>
      <c r="J591" s="6" t="str">
        <f>OBV!F591</f>
        <v>BULLISH</v>
      </c>
      <c r="K591" s="6" t="str">
        <f>OBV!G591</f>
        <v>STRONG</v>
      </c>
      <c r="L591" s="6" t="str">
        <f>OBV!H591</f>
        <v>CONFIRMED BULLISH</v>
      </c>
      <c r="M591" s="8">
        <f t="shared" si="93"/>
        <v>50</v>
      </c>
      <c r="N591" s="8">
        <f t="shared" si="90"/>
        <v>100</v>
      </c>
      <c r="O591" s="8">
        <f t="shared" si="91"/>
        <v>50</v>
      </c>
      <c r="P591" s="8">
        <f t="shared" si="92"/>
        <v>100</v>
      </c>
      <c r="Q591" s="9">
        <f t="shared" si="94"/>
        <v>75</v>
      </c>
      <c r="R591" s="9">
        <f t="shared" si="95"/>
        <v>72.5</v>
      </c>
      <c r="S591" s="9">
        <f t="shared" si="96"/>
        <v>80</v>
      </c>
      <c r="T591" s="9">
        <f t="shared" si="97"/>
        <v>75</v>
      </c>
      <c r="U591" s="8">
        <f t="shared" si="98"/>
        <v>75.833333333333329</v>
      </c>
      <c r="V591" s="8">
        <f t="shared" si="99"/>
        <v>75.625</v>
      </c>
    </row>
    <row r="592" spans="1:22" ht="13.5" x14ac:dyDescent="0.25">
      <c r="A592" s="3">
        <f>RSI!A592</f>
        <v>42865</v>
      </c>
      <c r="B592" s="2">
        <f>RSI!B592</f>
        <v>6.0561999999999996</v>
      </c>
      <c r="C592" s="2">
        <f>RSI!I592</f>
        <v>61.195346634510294</v>
      </c>
      <c r="D592" s="2">
        <f>MACD!E592</f>
        <v>-8.8856853544845293E-3</v>
      </c>
      <c r="E592" s="2">
        <f>MACD!F592</f>
        <v>1.8809701972669009E-2</v>
      </c>
      <c r="F592" s="2">
        <f>'Moving Avg'!D592</f>
        <v>6.0546600000000002</v>
      </c>
      <c r="G592" s="2">
        <f>'Moving Avg'!F592</f>
        <v>5.974280000000002</v>
      </c>
      <c r="H592" s="2">
        <f>'Moving Avg'!G592</f>
        <v>5.7511459999999976</v>
      </c>
      <c r="I592" s="2">
        <f>'Moving Avg'!H592</f>
        <v>4.9855119999999982</v>
      </c>
      <c r="J592" s="6" t="str">
        <f>OBV!F592</f>
        <v>BULLISH</v>
      </c>
      <c r="K592" s="6" t="str">
        <f>OBV!G592</f>
        <v>NEUTRAL</v>
      </c>
      <c r="L592" s="6" t="str">
        <f>OBV!H592</f>
        <v>NEUTRAL</v>
      </c>
      <c r="M592" s="8">
        <f t="shared" si="93"/>
        <v>50</v>
      </c>
      <c r="N592" s="8">
        <f t="shared" si="90"/>
        <v>100</v>
      </c>
      <c r="O592" s="8">
        <f t="shared" si="91"/>
        <v>50</v>
      </c>
      <c r="P592" s="8">
        <f t="shared" si="92"/>
        <v>49.5</v>
      </c>
      <c r="Q592" s="9">
        <f t="shared" si="94"/>
        <v>67.424999999999997</v>
      </c>
      <c r="R592" s="9">
        <f t="shared" si="95"/>
        <v>59.875</v>
      </c>
      <c r="S592" s="9">
        <f t="shared" si="96"/>
        <v>57.275000000000006</v>
      </c>
      <c r="T592" s="9">
        <f t="shared" si="97"/>
        <v>62.375</v>
      </c>
      <c r="U592" s="8">
        <f t="shared" si="98"/>
        <v>61.524999999999999</v>
      </c>
      <c r="V592" s="8">
        <f t="shared" si="99"/>
        <v>61.737499999999997</v>
      </c>
    </row>
    <row r="593" spans="1:22" ht="13.5" x14ac:dyDescent="0.25">
      <c r="A593" s="3">
        <f>RSI!A593</f>
        <v>42866</v>
      </c>
      <c r="B593" s="2">
        <f>RSI!B593</f>
        <v>5.98</v>
      </c>
      <c r="C593" s="2">
        <f>RSI!I593</f>
        <v>54.49966408890996</v>
      </c>
      <c r="D593" s="2">
        <f>MACD!E593</f>
        <v>-8.8538923720005158E-3</v>
      </c>
      <c r="E593" s="2">
        <f>MACD!F593</f>
        <v>1.3276983103735105E-2</v>
      </c>
      <c r="F593" s="2">
        <f>'Moving Avg'!D593</f>
        <v>6.0394199999999998</v>
      </c>
      <c r="G593" s="2">
        <f>'Moving Avg'!F593</f>
        <v>5.9723750000000013</v>
      </c>
      <c r="H593" s="2">
        <f>'Moving Avg'!G593</f>
        <v>5.7586119999999967</v>
      </c>
      <c r="I593" s="2">
        <f>'Moving Avg'!H593</f>
        <v>4.995605499999999</v>
      </c>
      <c r="J593" s="6" t="str">
        <f>OBV!F593</f>
        <v>BULLISH</v>
      </c>
      <c r="K593" s="6" t="str">
        <f>OBV!G593</f>
        <v>NEUTRAL</v>
      </c>
      <c r="L593" s="6" t="str">
        <f>OBV!H593</f>
        <v>BULLISH DIVERGENCE</v>
      </c>
      <c r="M593" s="8">
        <f t="shared" si="93"/>
        <v>50</v>
      </c>
      <c r="N593" s="8">
        <f t="shared" si="90"/>
        <v>100</v>
      </c>
      <c r="O593" s="8">
        <f t="shared" si="91"/>
        <v>50</v>
      </c>
      <c r="P593" s="8">
        <f t="shared" si="92"/>
        <v>66.5</v>
      </c>
      <c r="Q593" s="9">
        <f t="shared" si="94"/>
        <v>69.974999999999994</v>
      </c>
      <c r="R593" s="9">
        <f t="shared" si="95"/>
        <v>64.125</v>
      </c>
      <c r="S593" s="9">
        <f t="shared" si="96"/>
        <v>64.924999999999997</v>
      </c>
      <c r="T593" s="9">
        <f t="shared" si="97"/>
        <v>66.625</v>
      </c>
      <c r="U593" s="8">
        <f t="shared" si="98"/>
        <v>66.341666666666654</v>
      </c>
      <c r="V593" s="8">
        <f t="shared" si="99"/>
        <v>66.412499999999994</v>
      </c>
    </row>
    <row r="594" spans="1:22" ht="13.5" x14ac:dyDescent="0.25">
      <c r="A594" s="3">
        <f>RSI!A594</f>
        <v>42867</v>
      </c>
      <c r="B594" s="2">
        <f>RSI!B594</f>
        <v>6.0561999999999996</v>
      </c>
      <c r="C594" s="2">
        <f>RSI!I594</f>
        <v>59.295887740744369</v>
      </c>
      <c r="D594" s="2">
        <f>MACD!E594</f>
        <v>-4.1760562914248567E-2</v>
      </c>
      <c r="E594" s="2">
        <f>MACD!F594</f>
        <v>2.2694739001383711E-3</v>
      </c>
      <c r="F594" s="2">
        <f>'Moving Avg'!D594</f>
        <v>6.0394199999999998</v>
      </c>
      <c r="G594" s="2">
        <f>'Moving Avg'!F594</f>
        <v>5.9723750000000013</v>
      </c>
      <c r="H594" s="2">
        <f>'Moving Avg'!G594</f>
        <v>5.7676019999999975</v>
      </c>
      <c r="I594" s="2">
        <f>'Moving Avg'!H594</f>
        <v>5.0060799999999981</v>
      </c>
      <c r="J594" s="6" t="str">
        <f>OBV!F594</f>
        <v>BULLISH</v>
      </c>
      <c r="K594" s="6" t="str">
        <f>OBV!G594</f>
        <v>STRONG</v>
      </c>
      <c r="L594" s="6" t="str">
        <f>OBV!H594</f>
        <v>NEUTRAL</v>
      </c>
      <c r="M594" s="8">
        <f t="shared" si="93"/>
        <v>50</v>
      </c>
      <c r="N594" s="8">
        <f t="shared" si="90"/>
        <v>100</v>
      </c>
      <c r="O594" s="8">
        <f t="shared" si="91"/>
        <v>50</v>
      </c>
      <c r="P594" s="8">
        <f t="shared" si="92"/>
        <v>66</v>
      </c>
      <c r="Q594" s="9">
        <f t="shared" si="94"/>
        <v>69.900000000000006</v>
      </c>
      <c r="R594" s="9">
        <f t="shared" si="95"/>
        <v>64</v>
      </c>
      <c r="S594" s="9">
        <f t="shared" si="96"/>
        <v>64.7</v>
      </c>
      <c r="T594" s="9">
        <f t="shared" si="97"/>
        <v>66.5</v>
      </c>
      <c r="U594" s="8">
        <f t="shared" si="98"/>
        <v>66.2</v>
      </c>
      <c r="V594" s="8">
        <f t="shared" si="99"/>
        <v>66.275000000000006</v>
      </c>
    </row>
    <row r="595" spans="1:22" ht="13.5" x14ac:dyDescent="0.25">
      <c r="A595" s="3">
        <f>RSI!A595</f>
        <v>42870</v>
      </c>
      <c r="B595" s="2">
        <f>RSI!B595</f>
        <v>6.0408999999999997</v>
      </c>
      <c r="C595" s="2">
        <f>RSI!I595</f>
        <v>57.974462205103045</v>
      </c>
      <c r="D595" s="2">
        <f>MACD!E595</f>
        <v>-5.4001281283083458E-2</v>
      </c>
      <c r="E595" s="2">
        <f>MACD!F595</f>
        <v>-8.9846771365059957E-3</v>
      </c>
      <c r="F595" s="2">
        <f>'Moving Avg'!D595</f>
        <v>6.0363600000000002</v>
      </c>
      <c r="G595" s="2">
        <f>'Moving Avg'!F595</f>
        <v>5.9754200000000015</v>
      </c>
      <c r="H595" s="2">
        <f>'Moving Avg'!G595</f>
        <v>5.7765899999999979</v>
      </c>
      <c r="I595" s="2">
        <f>'Moving Avg'!H595</f>
        <v>5.0162879999999976</v>
      </c>
      <c r="J595" s="6" t="str">
        <f>OBV!F595</f>
        <v>BEARISH</v>
      </c>
      <c r="K595" s="6" t="str">
        <f>OBV!G595</f>
        <v>WEAK</v>
      </c>
      <c r="L595" s="6" t="str">
        <f>OBV!H595</f>
        <v>CONFIRMED BEARISH</v>
      </c>
      <c r="M595" s="8">
        <f t="shared" si="93"/>
        <v>50</v>
      </c>
      <c r="N595" s="8">
        <f t="shared" si="90"/>
        <v>100</v>
      </c>
      <c r="O595" s="8">
        <f t="shared" si="91"/>
        <v>50</v>
      </c>
      <c r="P595" s="8">
        <f t="shared" si="92"/>
        <v>0</v>
      </c>
      <c r="Q595" s="9">
        <f t="shared" si="94"/>
        <v>60</v>
      </c>
      <c r="R595" s="9">
        <f t="shared" si="95"/>
        <v>47.5</v>
      </c>
      <c r="S595" s="9">
        <f t="shared" si="96"/>
        <v>35</v>
      </c>
      <c r="T595" s="9">
        <f t="shared" si="97"/>
        <v>50</v>
      </c>
      <c r="U595" s="8">
        <f t="shared" si="98"/>
        <v>47.5</v>
      </c>
      <c r="V595" s="8">
        <f t="shared" si="99"/>
        <v>48.125</v>
      </c>
    </row>
    <row r="596" spans="1:22" ht="13.5" x14ac:dyDescent="0.25">
      <c r="A596" s="3">
        <f>RSI!A596</f>
        <v>42871</v>
      </c>
      <c r="B596" s="2">
        <f>RSI!B596</f>
        <v>6.0332999999999997</v>
      </c>
      <c r="C596" s="2">
        <f>RSI!I596</f>
        <v>57.291471269915696</v>
      </c>
      <c r="D596" s="2">
        <f>MACD!E596</f>
        <v>-4.096365286797532E-2</v>
      </c>
      <c r="E596" s="2">
        <f>MACD!F596</f>
        <v>-1.5380472282799861E-2</v>
      </c>
      <c r="F596" s="2">
        <f>'Moving Avg'!D596</f>
        <v>6.0333200000000007</v>
      </c>
      <c r="G596" s="2">
        <f>'Moving Avg'!F596</f>
        <v>5.9784650000000017</v>
      </c>
      <c r="H596" s="2">
        <f>'Moving Avg'!G596</f>
        <v>5.7863399999999983</v>
      </c>
      <c r="I596" s="2">
        <f>'Moving Avg'!H596</f>
        <v>5.0264579999999981</v>
      </c>
      <c r="J596" s="6" t="str">
        <f>OBV!F596</f>
        <v>BEARISH</v>
      </c>
      <c r="K596" s="6" t="str">
        <f>OBV!G596</f>
        <v>WEAK</v>
      </c>
      <c r="L596" s="6" t="str">
        <f>OBV!H596</f>
        <v>CONFIRMED BEARISH</v>
      </c>
      <c r="M596" s="8">
        <f t="shared" si="93"/>
        <v>50</v>
      </c>
      <c r="N596" s="8">
        <f t="shared" si="90"/>
        <v>100</v>
      </c>
      <c r="O596" s="8">
        <f t="shared" si="91"/>
        <v>50</v>
      </c>
      <c r="P596" s="8">
        <f t="shared" si="92"/>
        <v>0</v>
      </c>
      <c r="Q596" s="9">
        <f t="shared" si="94"/>
        <v>60</v>
      </c>
      <c r="R596" s="9">
        <f t="shared" si="95"/>
        <v>47.5</v>
      </c>
      <c r="S596" s="9">
        <f t="shared" si="96"/>
        <v>35</v>
      </c>
      <c r="T596" s="9">
        <f t="shared" si="97"/>
        <v>50</v>
      </c>
      <c r="U596" s="8">
        <f t="shared" si="98"/>
        <v>47.5</v>
      </c>
      <c r="V596" s="8">
        <f t="shared" si="99"/>
        <v>48.125</v>
      </c>
    </row>
    <row r="597" spans="1:22" ht="13.5" x14ac:dyDescent="0.25">
      <c r="A597" s="3">
        <f>RSI!A597</f>
        <v>42872</v>
      </c>
      <c r="B597" s="2">
        <f>RSI!B597</f>
        <v>6.0332999999999997</v>
      </c>
      <c r="C597" s="2">
        <f>RSI!I597</f>
        <v>57.291471269915696</v>
      </c>
      <c r="D597" s="2">
        <f>MACD!E597</f>
        <v>-2.4593845387558488E-2</v>
      </c>
      <c r="E597" s="2">
        <f>MACD!F597</f>
        <v>-1.7223146903751589E-2</v>
      </c>
      <c r="F597" s="2">
        <f>'Moving Avg'!D597</f>
        <v>6.0287400000000009</v>
      </c>
      <c r="G597" s="2">
        <f>'Moving Avg'!F597</f>
        <v>5.9818950000000006</v>
      </c>
      <c r="H597" s="2">
        <f>'Moving Avg'!G597</f>
        <v>5.7973099999999977</v>
      </c>
      <c r="I597" s="2">
        <f>'Moving Avg'!H597</f>
        <v>5.0368179999999985</v>
      </c>
      <c r="J597" s="6" t="str">
        <f>OBV!F597</f>
        <v>BEARISH</v>
      </c>
      <c r="K597" s="6" t="str">
        <f>OBV!G597</f>
        <v>WEAK</v>
      </c>
      <c r="L597" s="6" t="str">
        <f>OBV!H597</f>
        <v>CONFIRMED BEARISH</v>
      </c>
      <c r="M597" s="8">
        <f t="shared" si="93"/>
        <v>50</v>
      </c>
      <c r="N597" s="8">
        <f t="shared" si="90"/>
        <v>45</v>
      </c>
      <c r="O597" s="8">
        <f t="shared" si="91"/>
        <v>50</v>
      </c>
      <c r="P597" s="8">
        <f t="shared" si="92"/>
        <v>0</v>
      </c>
      <c r="Q597" s="9">
        <f t="shared" si="94"/>
        <v>40.75</v>
      </c>
      <c r="R597" s="9">
        <f t="shared" si="95"/>
        <v>36.5</v>
      </c>
      <c r="S597" s="9">
        <f t="shared" si="96"/>
        <v>26.75</v>
      </c>
      <c r="T597" s="9">
        <f t="shared" si="97"/>
        <v>36.25</v>
      </c>
      <c r="U597" s="8">
        <f t="shared" si="98"/>
        <v>34.666666666666664</v>
      </c>
      <c r="V597" s="8">
        <f t="shared" si="99"/>
        <v>35.0625</v>
      </c>
    </row>
    <row r="598" spans="1:22" ht="13.5" x14ac:dyDescent="0.25">
      <c r="A598" s="3">
        <f>RSI!A598</f>
        <v>42873</v>
      </c>
      <c r="B598" s="2">
        <f>RSI!B598</f>
        <v>6.0561999999999996</v>
      </c>
      <c r="C598" s="2">
        <f>RSI!I598</f>
        <v>58.980211631178342</v>
      </c>
      <c r="D598" s="2">
        <f>MACD!E598</f>
        <v>-1.2923553539510912E-2</v>
      </c>
      <c r="E598" s="2">
        <f>MACD!F598</f>
        <v>-1.6363228230903453E-2</v>
      </c>
      <c r="F598" s="2">
        <f>'Moving Avg'!D598</f>
        <v>6.0439799999999995</v>
      </c>
      <c r="G598" s="2">
        <f>'Moving Avg'!F598</f>
        <v>5.9857050000000003</v>
      </c>
      <c r="H598" s="2">
        <f>'Moving Avg'!G598</f>
        <v>5.808431999999998</v>
      </c>
      <c r="I598" s="2">
        <f>'Moving Avg'!H598</f>
        <v>5.0471024999999985</v>
      </c>
      <c r="J598" s="6" t="str">
        <f>OBV!F598</f>
        <v>BEARISH</v>
      </c>
      <c r="K598" s="6" t="str">
        <f>OBV!G598</f>
        <v>WEAK</v>
      </c>
      <c r="L598" s="6" t="str">
        <f>OBV!H598</f>
        <v>BEARISH DIVERGENCE</v>
      </c>
      <c r="M598" s="8">
        <f t="shared" si="93"/>
        <v>50</v>
      </c>
      <c r="N598" s="8">
        <f t="shared" si="90"/>
        <v>0</v>
      </c>
      <c r="O598" s="8">
        <f t="shared" si="91"/>
        <v>50</v>
      </c>
      <c r="P598" s="8">
        <f t="shared" si="92"/>
        <v>0</v>
      </c>
      <c r="Q598" s="9">
        <f t="shared" si="94"/>
        <v>25</v>
      </c>
      <c r="R598" s="9">
        <f t="shared" si="95"/>
        <v>27.5</v>
      </c>
      <c r="S598" s="9">
        <f t="shared" si="96"/>
        <v>20</v>
      </c>
      <c r="T598" s="9">
        <f t="shared" si="97"/>
        <v>25</v>
      </c>
      <c r="U598" s="8">
        <f t="shared" si="98"/>
        <v>24.166666666666668</v>
      </c>
      <c r="V598" s="8">
        <f t="shared" si="99"/>
        <v>24.375</v>
      </c>
    </row>
    <row r="599" spans="1:22" ht="13.5" x14ac:dyDescent="0.25">
      <c r="A599" s="3">
        <f>RSI!A599</f>
        <v>42874</v>
      </c>
      <c r="B599" s="2">
        <f>RSI!B599</f>
        <v>6.0561999999999996</v>
      </c>
      <c r="C599" s="2">
        <f>RSI!I599</f>
        <v>58.980211631178342</v>
      </c>
      <c r="D599" s="2">
        <f>MACD!E599</f>
        <v>-3.6328855270575389E-3</v>
      </c>
      <c r="E599" s="2">
        <f>MACD!F599</f>
        <v>-1.3817159690134272E-2</v>
      </c>
      <c r="F599" s="2">
        <f>'Moving Avg'!D599</f>
        <v>6.0439799999999995</v>
      </c>
      <c r="G599" s="2">
        <f>'Moving Avg'!F599</f>
        <v>5.9914199999999997</v>
      </c>
      <c r="H599" s="2">
        <f>'Moving Avg'!G599</f>
        <v>5.8184879999999986</v>
      </c>
      <c r="I599" s="2">
        <f>'Moving Avg'!H599</f>
        <v>5.0572344999999981</v>
      </c>
      <c r="J599" s="6" t="str">
        <f>OBV!F599</f>
        <v>BEARISH</v>
      </c>
      <c r="K599" s="6" t="str">
        <f>OBV!G599</f>
        <v>WEAK</v>
      </c>
      <c r="L599" s="6" t="str">
        <f>OBV!H599</f>
        <v>NEUTRAL</v>
      </c>
      <c r="M599" s="8">
        <f t="shared" si="93"/>
        <v>50</v>
      </c>
      <c r="N599" s="8">
        <f t="shared" si="90"/>
        <v>0</v>
      </c>
      <c r="O599" s="8">
        <f t="shared" si="91"/>
        <v>50</v>
      </c>
      <c r="P599" s="8">
        <f t="shared" si="92"/>
        <v>0</v>
      </c>
      <c r="Q599" s="9">
        <f t="shared" si="94"/>
        <v>25</v>
      </c>
      <c r="R599" s="9">
        <f t="shared" si="95"/>
        <v>27.5</v>
      </c>
      <c r="S599" s="9">
        <f t="shared" si="96"/>
        <v>20</v>
      </c>
      <c r="T599" s="9">
        <f t="shared" si="97"/>
        <v>25</v>
      </c>
      <c r="U599" s="8">
        <f t="shared" si="98"/>
        <v>24.166666666666668</v>
      </c>
      <c r="V599" s="8">
        <f t="shared" si="99"/>
        <v>24.375</v>
      </c>
    </row>
    <row r="600" spans="1:22" ht="13.5" x14ac:dyDescent="0.25">
      <c r="A600" s="3">
        <f>RSI!A600</f>
        <v>42877</v>
      </c>
      <c r="B600" s="2">
        <f>RSI!B600</f>
        <v>6.0561999999999996</v>
      </c>
      <c r="C600" s="2">
        <f>RSI!I600</f>
        <v>58.980211631178342</v>
      </c>
      <c r="D600" s="2">
        <f>MACD!E600</f>
        <v>3.6875282778794372E-3</v>
      </c>
      <c r="E600" s="2">
        <f>MACD!F600</f>
        <v>-1.0316222096531529E-2</v>
      </c>
      <c r="F600" s="2">
        <f>'Moving Avg'!D600</f>
        <v>6.04704</v>
      </c>
      <c r="G600" s="2">
        <f>'Moving Avg'!F600</f>
        <v>5.9959949999999997</v>
      </c>
      <c r="H600" s="2">
        <f>'Moving Avg'!G600</f>
        <v>5.8299159999999972</v>
      </c>
      <c r="I600" s="2">
        <f>'Moving Avg'!H600</f>
        <v>5.067137999999999</v>
      </c>
      <c r="J600" s="6" t="str">
        <f>OBV!F600</f>
        <v>BEARISH</v>
      </c>
      <c r="K600" s="6" t="str">
        <f>OBV!G600</f>
        <v>WEAK</v>
      </c>
      <c r="L600" s="6" t="str">
        <f>OBV!H600</f>
        <v>BEARISH DIVERGENCE</v>
      </c>
      <c r="M600" s="8">
        <f t="shared" si="93"/>
        <v>50</v>
      </c>
      <c r="N600" s="8">
        <f t="shared" si="90"/>
        <v>0</v>
      </c>
      <c r="O600" s="8">
        <f t="shared" si="91"/>
        <v>50</v>
      </c>
      <c r="P600" s="8">
        <f t="shared" si="92"/>
        <v>0</v>
      </c>
      <c r="Q600" s="9">
        <f t="shared" si="94"/>
        <v>25</v>
      </c>
      <c r="R600" s="9">
        <f t="shared" si="95"/>
        <v>27.5</v>
      </c>
      <c r="S600" s="9">
        <f t="shared" si="96"/>
        <v>20</v>
      </c>
      <c r="T600" s="9">
        <f t="shared" si="97"/>
        <v>25</v>
      </c>
      <c r="U600" s="8">
        <f t="shared" si="98"/>
        <v>24.166666666666668</v>
      </c>
      <c r="V600" s="8">
        <f t="shared" si="99"/>
        <v>24.375</v>
      </c>
    </row>
    <row r="601" spans="1:22" ht="13.5" x14ac:dyDescent="0.25">
      <c r="A601" s="3">
        <f>RSI!A601</f>
        <v>42878</v>
      </c>
      <c r="B601" s="2">
        <f>RSI!B601</f>
        <v>6.0561999999999996</v>
      </c>
      <c r="C601" s="2">
        <f>RSI!I601</f>
        <v>58.980211631178349</v>
      </c>
      <c r="D601" s="2">
        <f>MACD!E601</f>
        <v>8.1962567201774306E-3</v>
      </c>
      <c r="E601" s="2">
        <f>MACD!F601</f>
        <v>-6.6137263331897374E-3</v>
      </c>
      <c r="F601" s="2">
        <f>'Moving Avg'!D601</f>
        <v>6.0516199999999998</v>
      </c>
      <c r="G601" s="2">
        <f>'Moving Avg'!F601</f>
        <v>6.0093300000000003</v>
      </c>
      <c r="H601" s="2">
        <f>'Moving Avg'!G601</f>
        <v>5.8416479999999966</v>
      </c>
      <c r="I601" s="2">
        <f>'Moving Avg'!H601</f>
        <v>5.0772319999999986</v>
      </c>
      <c r="J601" s="6" t="str">
        <f>OBV!F601</f>
        <v>BULLISH</v>
      </c>
      <c r="K601" s="6" t="str">
        <f>OBV!G601</f>
        <v>STRONG</v>
      </c>
      <c r="L601" s="6" t="str">
        <f>OBV!H601</f>
        <v>CONFIRMED BULLISH</v>
      </c>
      <c r="M601" s="8">
        <f t="shared" si="93"/>
        <v>50</v>
      </c>
      <c r="N601" s="8">
        <f t="shared" si="90"/>
        <v>0</v>
      </c>
      <c r="O601" s="8">
        <f t="shared" si="91"/>
        <v>50</v>
      </c>
      <c r="P601" s="8">
        <f t="shared" si="92"/>
        <v>100</v>
      </c>
      <c r="Q601" s="9">
        <f t="shared" si="94"/>
        <v>40</v>
      </c>
      <c r="R601" s="9">
        <f t="shared" si="95"/>
        <v>52.5</v>
      </c>
      <c r="S601" s="9">
        <f t="shared" si="96"/>
        <v>65</v>
      </c>
      <c r="T601" s="9">
        <f t="shared" si="97"/>
        <v>50</v>
      </c>
      <c r="U601" s="8">
        <f t="shared" si="98"/>
        <v>52.5</v>
      </c>
      <c r="V601" s="8">
        <f t="shared" si="99"/>
        <v>51.875</v>
      </c>
    </row>
    <row r="602" spans="1:22" ht="13.5" x14ac:dyDescent="0.25">
      <c r="A602" s="3">
        <f>RSI!A602</f>
        <v>42879</v>
      </c>
      <c r="B602" s="2">
        <f>RSI!B602</f>
        <v>6.0561999999999996</v>
      </c>
      <c r="C602" s="2">
        <f>RSI!I602</f>
        <v>58.980211631178342</v>
      </c>
      <c r="D602" s="2">
        <f>MACD!E602</f>
        <v>1.2732197730864314E-2</v>
      </c>
      <c r="E602" s="2">
        <f>MACD!F602</f>
        <v>-2.7445415203789271E-3</v>
      </c>
      <c r="F602" s="2">
        <f>'Moving Avg'!D602</f>
        <v>6.0561999999999996</v>
      </c>
      <c r="G602" s="2">
        <f>'Moving Avg'!F602</f>
        <v>6.0173299999999994</v>
      </c>
      <c r="H602" s="2">
        <f>'Moving Avg'!G602</f>
        <v>5.8536859999999971</v>
      </c>
      <c r="I602" s="2">
        <f>'Moving Avg'!H602</f>
        <v>5.0873259999999991</v>
      </c>
      <c r="J602" s="6" t="str">
        <f>OBV!F602</f>
        <v>BULLISH</v>
      </c>
      <c r="K602" s="6" t="str">
        <f>OBV!G602</f>
        <v>STRONG</v>
      </c>
      <c r="L602" s="6" t="str">
        <f>OBV!H602</f>
        <v>CONFIRMED BULLISH</v>
      </c>
      <c r="M602" s="8">
        <f t="shared" si="93"/>
        <v>50</v>
      </c>
      <c r="N602" s="8">
        <f t="shared" si="90"/>
        <v>0</v>
      </c>
      <c r="O602" s="8">
        <f t="shared" si="91"/>
        <v>50</v>
      </c>
      <c r="P602" s="8">
        <f t="shared" si="92"/>
        <v>100</v>
      </c>
      <c r="Q602" s="9">
        <f t="shared" si="94"/>
        <v>40</v>
      </c>
      <c r="R602" s="9">
        <f t="shared" si="95"/>
        <v>52.5</v>
      </c>
      <c r="S602" s="9">
        <f t="shared" si="96"/>
        <v>65</v>
      </c>
      <c r="T602" s="9">
        <f t="shared" si="97"/>
        <v>50</v>
      </c>
      <c r="U602" s="8">
        <f t="shared" si="98"/>
        <v>52.5</v>
      </c>
      <c r="V602" s="8">
        <f t="shared" si="99"/>
        <v>51.875</v>
      </c>
    </row>
    <row r="603" spans="1:22" ht="13.5" x14ac:dyDescent="0.25">
      <c r="A603" s="3">
        <f>RSI!A603</f>
        <v>42880</v>
      </c>
      <c r="B603" s="2">
        <f>RSI!B603</f>
        <v>6.0561999999999996</v>
      </c>
      <c r="C603" s="2">
        <f>RSI!I603</f>
        <v>58.980211631178349</v>
      </c>
      <c r="D603" s="2">
        <f>MACD!E603</f>
        <v>4.417824474497678E-3</v>
      </c>
      <c r="E603" s="2">
        <f>MACD!F603</f>
        <v>-1.3120683214036062E-3</v>
      </c>
      <c r="F603" s="2">
        <f>'Moving Avg'!D603</f>
        <v>6.0561999999999996</v>
      </c>
      <c r="G603" s="2">
        <f>'Moving Avg'!F603</f>
        <v>6.0230450000000006</v>
      </c>
      <c r="H603" s="2">
        <f>'Moving Avg'!G603</f>
        <v>5.8687699999999969</v>
      </c>
      <c r="I603" s="2">
        <f>'Moving Avg'!H603</f>
        <v>5.0973814999999991</v>
      </c>
      <c r="J603" s="6" t="str">
        <f>OBV!F603</f>
        <v>NEUTRAL</v>
      </c>
      <c r="K603" s="6" t="str">
        <f>OBV!G603</f>
        <v>NEUTRAL</v>
      </c>
      <c r="L603" s="6" t="str">
        <f>OBV!H603</f>
        <v>NEUTRAL</v>
      </c>
      <c r="M603" s="8">
        <f t="shared" si="93"/>
        <v>50</v>
      </c>
      <c r="N603" s="8">
        <f t="shared" si="90"/>
        <v>0</v>
      </c>
      <c r="O603" s="8">
        <f t="shared" si="91"/>
        <v>50</v>
      </c>
      <c r="P603" s="8">
        <f t="shared" si="92"/>
        <v>33</v>
      </c>
      <c r="Q603" s="9">
        <f t="shared" si="94"/>
        <v>29.95</v>
      </c>
      <c r="R603" s="9">
        <f t="shared" si="95"/>
        <v>35.75</v>
      </c>
      <c r="S603" s="9">
        <f t="shared" si="96"/>
        <v>34.85</v>
      </c>
      <c r="T603" s="9">
        <f t="shared" si="97"/>
        <v>33.25</v>
      </c>
      <c r="U603" s="8">
        <f t="shared" si="98"/>
        <v>33.516666666666673</v>
      </c>
      <c r="V603" s="8">
        <f t="shared" si="99"/>
        <v>33.450000000000003</v>
      </c>
    </row>
    <row r="604" spans="1:22" ht="13.5" x14ac:dyDescent="0.25">
      <c r="A604" s="3">
        <f>RSI!A604</f>
        <v>42881</v>
      </c>
      <c r="B604" s="2">
        <f>RSI!B604</f>
        <v>6.0561999999999996</v>
      </c>
      <c r="C604" s="2">
        <f>RSI!I604</f>
        <v>58.980211631178349</v>
      </c>
      <c r="D604" s="2">
        <f>MACD!E604</f>
        <v>8.7080696499990395E-3</v>
      </c>
      <c r="E604" s="2">
        <f>MACD!F604</f>
        <v>6.919592728769229E-4</v>
      </c>
      <c r="F604" s="2">
        <f>'Moving Avg'!D604</f>
        <v>6.0561999999999996</v>
      </c>
      <c r="G604" s="2">
        <f>'Moving Avg'!F604</f>
        <v>6.0375200000000007</v>
      </c>
      <c r="H604" s="2">
        <f>'Moving Avg'!G604</f>
        <v>5.8838539999999968</v>
      </c>
      <c r="I604" s="2">
        <f>'Moving Avg'!H604</f>
        <v>5.1074369999999991</v>
      </c>
      <c r="J604" s="6" t="str">
        <f>OBV!F604</f>
        <v>NEUTRAL</v>
      </c>
      <c r="K604" s="6" t="str">
        <f>OBV!G604</f>
        <v>NEUTRAL</v>
      </c>
      <c r="L604" s="6" t="str">
        <f>OBV!H604</f>
        <v>NEUTRAL</v>
      </c>
      <c r="M604" s="8">
        <f t="shared" si="93"/>
        <v>50</v>
      </c>
      <c r="N604" s="8">
        <f t="shared" si="90"/>
        <v>0</v>
      </c>
      <c r="O604" s="8">
        <f t="shared" si="91"/>
        <v>50</v>
      </c>
      <c r="P604" s="8">
        <f t="shared" si="92"/>
        <v>33</v>
      </c>
      <c r="Q604" s="9">
        <f t="shared" si="94"/>
        <v>29.95</v>
      </c>
      <c r="R604" s="9">
        <f t="shared" si="95"/>
        <v>35.75</v>
      </c>
      <c r="S604" s="9">
        <f t="shared" si="96"/>
        <v>34.85</v>
      </c>
      <c r="T604" s="9">
        <f t="shared" si="97"/>
        <v>33.25</v>
      </c>
      <c r="U604" s="8">
        <f t="shared" si="98"/>
        <v>33.516666666666673</v>
      </c>
      <c r="V604" s="8">
        <f t="shared" si="99"/>
        <v>33.450000000000003</v>
      </c>
    </row>
    <row r="605" spans="1:22" ht="13.5" x14ac:dyDescent="0.25">
      <c r="A605" s="3">
        <f>RSI!A605</f>
        <v>42884</v>
      </c>
      <c r="B605" s="2">
        <f>RSI!B605</f>
        <v>6.0561999999999996</v>
      </c>
      <c r="C605" s="2">
        <f>RSI!I605</f>
        <v>58.980211631178349</v>
      </c>
      <c r="D605" s="2">
        <f>MACD!E605</f>
        <v>9.6162894353639672E-3</v>
      </c>
      <c r="E605" s="2">
        <f>MACD!F605</f>
        <v>2.4768253053743319E-3</v>
      </c>
      <c r="F605" s="2">
        <f>'Moving Avg'!D605</f>
        <v>6.0561999999999996</v>
      </c>
      <c r="G605" s="2">
        <f>'Moving Avg'!F605</f>
        <v>6.0470450000000007</v>
      </c>
      <c r="H605" s="2">
        <f>'Moving Avg'!G605</f>
        <v>5.8960439999999972</v>
      </c>
      <c r="I605" s="2">
        <f>'Moving Avg'!H605</f>
        <v>5.1174924999999991</v>
      </c>
      <c r="J605" s="6" t="str">
        <f>OBV!F605</f>
        <v>NEUTRAL</v>
      </c>
      <c r="K605" s="6" t="str">
        <f>OBV!G605</f>
        <v>NEUTRAL</v>
      </c>
      <c r="L605" s="6" t="str">
        <f>OBV!H605</f>
        <v>NEUTRAL</v>
      </c>
      <c r="M605" s="8">
        <f t="shared" si="93"/>
        <v>50</v>
      </c>
      <c r="N605" s="8">
        <f t="shared" si="90"/>
        <v>0</v>
      </c>
      <c r="O605" s="8">
        <f t="shared" si="91"/>
        <v>50</v>
      </c>
      <c r="P605" s="8">
        <f t="shared" si="92"/>
        <v>33</v>
      </c>
      <c r="Q605" s="9">
        <f t="shared" si="94"/>
        <v>29.95</v>
      </c>
      <c r="R605" s="9">
        <f t="shared" si="95"/>
        <v>35.75</v>
      </c>
      <c r="S605" s="9">
        <f t="shared" si="96"/>
        <v>34.85</v>
      </c>
      <c r="T605" s="9">
        <f t="shared" si="97"/>
        <v>33.25</v>
      </c>
      <c r="U605" s="8">
        <f t="shared" si="98"/>
        <v>33.516666666666673</v>
      </c>
      <c r="V605" s="8">
        <f t="shared" si="99"/>
        <v>33.450000000000003</v>
      </c>
    </row>
    <row r="606" spans="1:22" ht="13.5" x14ac:dyDescent="0.25">
      <c r="A606" s="3">
        <f>RSI!A606</f>
        <v>42885</v>
      </c>
      <c r="B606" s="2">
        <f>RSI!B606</f>
        <v>6.0180999999999996</v>
      </c>
      <c r="C606" s="2">
        <f>RSI!I606</f>
        <v>52.707082722704236</v>
      </c>
      <c r="D606" s="2">
        <f>MACD!E606</f>
        <v>1.16969027779108E-2</v>
      </c>
      <c r="E606" s="2">
        <f>MACD!F606</f>
        <v>4.3208407998816256E-3</v>
      </c>
      <c r="F606" s="2">
        <f>'Moving Avg'!D606</f>
        <v>6.0485799999999994</v>
      </c>
      <c r="G606" s="2">
        <f>'Moving Avg'!F606</f>
        <v>6.0470450000000016</v>
      </c>
      <c r="H606" s="2">
        <f>'Moving Avg'!G606</f>
        <v>5.9073199999999959</v>
      </c>
      <c r="I606" s="2">
        <f>'Moving Avg'!H606</f>
        <v>5.1273959999999992</v>
      </c>
      <c r="J606" s="6" t="str">
        <f>OBV!F606</f>
        <v>BEARISH</v>
      </c>
      <c r="K606" s="6" t="str">
        <f>OBV!G606</f>
        <v>WEAK</v>
      </c>
      <c r="L606" s="6" t="str">
        <f>OBV!H606</f>
        <v>CONFIRMED BEARISH</v>
      </c>
      <c r="M606" s="8">
        <f t="shared" si="93"/>
        <v>50</v>
      </c>
      <c r="N606" s="8">
        <f t="shared" si="90"/>
        <v>0</v>
      </c>
      <c r="O606" s="8">
        <f t="shared" si="91"/>
        <v>50</v>
      </c>
      <c r="P606" s="8">
        <f t="shared" si="92"/>
        <v>0</v>
      </c>
      <c r="Q606" s="9">
        <f t="shared" si="94"/>
        <v>25</v>
      </c>
      <c r="R606" s="9">
        <f t="shared" si="95"/>
        <v>27.5</v>
      </c>
      <c r="S606" s="9">
        <f t="shared" si="96"/>
        <v>20</v>
      </c>
      <c r="T606" s="9">
        <f t="shared" si="97"/>
        <v>25</v>
      </c>
      <c r="U606" s="8">
        <f t="shared" si="98"/>
        <v>24.166666666666668</v>
      </c>
      <c r="V606" s="8">
        <f t="shared" si="99"/>
        <v>24.375</v>
      </c>
    </row>
    <row r="607" spans="1:22" ht="13.5" x14ac:dyDescent="0.25">
      <c r="A607" s="3">
        <f>RSI!A607</f>
        <v>42886</v>
      </c>
      <c r="B607" s="2">
        <f>RSI!B607</f>
        <v>6.0332999999999997</v>
      </c>
      <c r="C607" s="2">
        <f>RSI!I607</f>
        <v>54.77375544797696</v>
      </c>
      <c r="D607" s="2">
        <f>MACD!E607</f>
        <v>1.2241008356510541E-2</v>
      </c>
      <c r="E607" s="2">
        <f>MACD!F607</f>
        <v>5.9048743112074089E-3</v>
      </c>
      <c r="F607" s="2">
        <f>'Moving Avg'!D607</f>
        <v>6.0439999999999996</v>
      </c>
      <c r="G607" s="2">
        <f>'Moving Avg'!F607</f>
        <v>6.0459000000000014</v>
      </c>
      <c r="H607" s="2">
        <f>'Moving Avg'!G607</f>
        <v>5.9195079999999969</v>
      </c>
      <c r="I607" s="2">
        <f>'Moving Avg'!H607</f>
        <v>5.1374134999999992</v>
      </c>
      <c r="J607" s="6" t="str">
        <f>OBV!F607</f>
        <v>BEARISH</v>
      </c>
      <c r="K607" s="6" t="str">
        <f>OBV!G607</f>
        <v>WEAK</v>
      </c>
      <c r="L607" s="6" t="str">
        <f>OBV!H607</f>
        <v>CONFIRMED BEARISH</v>
      </c>
      <c r="M607" s="8">
        <f t="shared" si="93"/>
        <v>50</v>
      </c>
      <c r="N607" s="8">
        <f t="shared" si="90"/>
        <v>0</v>
      </c>
      <c r="O607" s="8">
        <f t="shared" si="91"/>
        <v>50</v>
      </c>
      <c r="P607" s="8">
        <f t="shared" si="92"/>
        <v>0</v>
      </c>
      <c r="Q607" s="9">
        <f t="shared" si="94"/>
        <v>25</v>
      </c>
      <c r="R607" s="9">
        <f t="shared" si="95"/>
        <v>27.5</v>
      </c>
      <c r="S607" s="9">
        <f t="shared" si="96"/>
        <v>20</v>
      </c>
      <c r="T607" s="9">
        <f t="shared" si="97"/>
        <v>25</v>
      </c>
      <c r="U607" s="8">
        <f t="shared" si="98"/>
        <v>24.166666666666668</v>
      </c>
      <c r="V607" s="8">
        <f t="shared" si="99"/>
        <v>24.375</v>
      </c>
    </row>
    <row r="608" spans="1:22" ht="13.5" x14ac:dyDescent="0.25">
      <c r="A608" s="3">
        <f>RSI!A608</f>
        <v>42887</v>
      </c>
      <c r="B608" s="2">
        <f>RSI!B608</f>
        <v>6.0561999999999996</v>
      </c>
      <c r="C608" s="2">
        <f>RSI!I608</f>
        <v>57.768042248328037</v>
      </c>
      <c r="D608" s="2">
        <f>MACD!E608</f>
        <v>1.4354583857048908E-2</v>
      </c>
      <c r="E608" s="2">
        <f>MACD!F608</f>
        <v>7.5948162203757089E-3</v>
      </c>
      <c r="F608" s="2">
        <f>'Moving Avg'!D608</f>
        <v>6.0439999999999996</v>
      </c>
      <c r="G608" s="2">
        <f>'Moving Avg'!F608</f>
        <v>6.0459000000000014</v>
      </c>
      <c r="H608" s="2">
        <f>'Moving Avg'!G608</f>
        <v>5.9318499999999972</v>
      </c>
      <c r="I608" s="2">
        <f>'Moving Avg'!H608</f>
        <v>5.1475454999999997</v>
      </c>
      <c r="J608" s="6" t="str">
        <f>OBV!F608</f>
        <v>BEARISH</v>
      </c>
      <c r="K608" s="6" t="str">
        <f>OBV!G608</f>
        <v>WEAK</v>
      </c>
      <c r="L608" s="6" t="str">
        <f>OBV!H608</f>
        <v>NEUTRAL</v>
      </c>
      <c r="M608" s="8">
        <f t="shared" si="93"/>
        <v>50</v>
      </c>
      <c r="N608" s="8">
        <f t="shared" si="90"/>
        <v>0</v>
      </c>
      <c r="O608" s="8">
        <f t="shared" si="91"/>
        <v>50</v>
      </c>
      <c r="P608" s="8">
        <f t="shared" si="92"/>
        <v>0</v>
      </c>
      <c r="Q608" s="9">
        <f t="shared" si="94"/>
        <v>25</v>
      </c>
      <c r="R608" s="9">
        <f t="shared" si="95"/>
        <v>27.5</v>
      </c>
      <c r="S608" s="9">
        <f t="shared" si="96"/>
        <v>20</v>
      </c>
      <c r="T608" s="9">
        <f t="shared" si="97"/>
        <v>25</v>
      </c>
      <c r="U608" s="8">
        <f t="shared" si="98"/>
        <v>24.166666666666668</v>
      </c>
      <c r="V608" s="8">
        <f t="shared" si="99"/>
        <v>24.375</v>
      </c>
    </row>
    <row r="609" spans="1:22" ht="13.5" x14ac:dyDescent="0.25">
      <c r="A609" s="3">
        <f>RSI!A609</f>
        <v>42888</v>
      </c>
      <c r="B609" s="2">
        <f>RSI!B609</f>
        <v>6.0561999999999996</v>
      </c>
      <c r="C609" s="2">
        <f>RSI!I609</f>
        <v>57.768042248328037</v>
      </c>
      <c r="D609" s="2">
        <f>MACD!E609</f>
        <v>1.5846934077048402E-2</v>
      </c>
      <c r="E609" s="2">
        <f>MACD!F609</f>
        <v>9.2452397917102483E-3</v>
      </c>
      <c r="F609" s="2">
        <f>'Moving Avg'!D609</f>
        <v>6.0439999999999996</v>
      </c>
      <c r="G609" s="2">
        <f>'Moving Avg'!F609</f>
        <v>6.0459000000000014</v>
      </c>
      <c r="H609" s="2">
        <f>'Moving Avg'!G609</f>
        <v>5.9440399999999958</v>
      </c>
      <c r="I609" s="2">
        <f>'Moving Avg'!H609</f>
        <v>5.1577534999999992</v>
      </c>
      <c r="J609" s="6" t="str">
        <f>OBV!F609</f>
        <v>BEARISH</v>
      </c>
      <c r="K609" s="6" t="str">
        <f>OBV!G609</f>
        <v>WEAK</v>
      </c>
      <c r="L609" s="6" t="str">
        <f>OBV!H609</f>
        <v>NEUTRAL</v>
      </c>
      <c r="M609" s="8">
        <f t="shared" si="93"/>
        <v>50</v>
      </c>
      <c r="N609" s="8">
        <f t="shared" si="90"/>
        <v>0</v>
      </c>
      <c r="O609" s="8">
        <f t="shared" si="91"/>
        <v>50</v>
      </c>
      <c r="P609" s="8">
        <f t="shared" si="92"/>
        <v>0</v>
      </c>
      <c r="Q609" s="9">
        <f t="shared" si="94"/>
        <v>25</v>
      </c>
      <c r="R609" s="9">
        <f t="shared" si="95"/>
        <v>27.5</v>
      </c>
      <c r="S609" s="9">
        <f t="shared" si="96"/>
        <v>20</v>
      </c>
      <c r="T609" s="9">
        <f t="shared" si="97"/>
        <v>25</v>
      </c>
      <c r="U609" s="8">
        <f t="shared" si="98"/>
        <v>24.166666666666668</v>
      </c>
      <c r="V609" s="8">
        <f t="shared" si="99"/>
        <v>24.375</v>
      </c>
    </row>
    <row r="610" spans="1:22" ht="13.5" x14ac:dyDescent="0.25">
      <c r="A610" s="3">
        <f>RSI!A610</f>
        <v>42891</v>
      </c>
      <c r="B610" s="2">
        <f>RSI!B610</f>
        <v>6.3228</v>
      </c>
      <c r="C610" s="2">
        <f>RSI!I610</f>
        <v>77.701255425370618</v>
      </c>
      <c r="D610" s="2">
        <f>MACD!E610</f>
        <v>-2.9125856545988427E-3</v>
      </c>
      <c r="E610" s="2">
        <f>MACD!F610</f>
        <v>6.8136747024484306E-3</v>
      </c>
      <c r="F610" s="2">
        <f>'Moving Avg'!D610</f>
        <v>6.0973199999999999</v>
      </c>
      <c r="G610" s="2">
        <f>'Moving Avg'!F610</f>
        <v>6.0592300000000012</v>
      </c>
      <c r="H610" s="2">
        <f>'Moving Avg'!G610</f>
        <v>5.9617139999999962</v>
      </c>
      <c r="I610" s="2">
        <f>'Moving Avg'!H610</f>
        <v>5.1693709999999999</v>
      </c>
      <c r="J610" s="6" t="str">
        <f>OBV!F610</f>
        <v>BULLISH</v>
      </c>
      <c r="K610" s="6" t="str">
        <f>OBV!G610</f>
        <v>STRONG</v>
      </c>
      <c r="L610" s="6" t="str">
        <f>OBV!H610</f>
        <v>CONFIRMED BULLISH</v>
      </c>
      <c r="M610" s="8">
        <f t="shared" si="93"/>
        <v>0</v>
      </c>
      <c r="N610" s="8">
        <f t="shared" si="90"/>
        <v>45</v>
      </c>
      <c r="O610" s="8">
        <f t="shared" si="91"/>
        <v>50</v>
      </c>
      <c r="P610" s="8">
        <f t="shared" si="92"/>
        <v>100</v>
      </c>
      <c r="Q610" s="9">
        <f t="shared" si="94"/>
        <v>38.25</v>
      </c>
      <c r="R610" s="9">
        <f t="shared" si="95"/>
        <v>51.5</v>
      </c>
      <c r="S610" s="9">
        <f t="shared" si="96"/>
        <v>64.25</v>
      </c>
      <c r="T610" s="9">
        <f t="shared" si="97"/>
        <v>48.75</v>
      </c>
      <c r="U610" s="8">
        <f t="shared" si="98"/>
        <v>51.333333333333336</v>
      </c>
      <c r="V610" s="8">
        <f t="shared" si="99"/>
        <v>50.6875</v>
      </c>
    </row>
    <row r="611" spans="1:22" ht="13.5" x14ac:dyDescent="0.25">
      <c r="A611" s="3">
        <f>RSI!A611</f>
        <v>42892</v>
      </c>
      <c r="B611" s="2">
        <f>RSI!B611</f>
        <v>6.4751000000000003</v>
      </c>
      <c r="C611" s="2">
        <f>RSI!I611</f>
        <v>82.719186768823874</v>
      </c>
      <c r="D611" s="2">
        <f>MACD!E611</f>
        <v>-3.1896681334326438E-2</v>
      </c>
      <c r="E611" s="2">
        <f>MACD!F611</f>
        <v>-9.2839650490654339E-4</v>
      </c>
      <c r="F611" s="2">
        <f>'Moving Avg'!D611</f>
        <v>6.18872</v>
      </c>
      <c r="G611" s="2">
        <f>'Moving Avg'!F611</f>
        <v>6.0805600000000002</v>
      </c>
      <c r="H611" s="2">
        <f>'Moving Avg'!G611</f>
        <v>5.982433999999996</v>
      </c>
      <c r="I611" s="2">
        <f>'Moving Avg'!H611</f>
        <v>5.1817499999999992</v>
      </c>
      <c r="J611" s="6" t="str">
        <f>OBV!F611</f>
        <v>BULLISH</v>
      </c>
      <c r="K611" s="6" t="str">
        <f>OBV!G611</f>
        <v>STRONG</v>
      </c>
      <c r="L611" s="6" t="str">
        <f>OBV!H611</f>
        <v>CONFIRMED BULLISH</v>
      </c>
      <c r="M611" s="8">
        <f t="shared" si="93"/>
        <v>0</v>
      </c>
      <c r="N611" s="8">
        <f t="shared" si="90"/>
        <v>100</v>
      </c>
      <c r="O611" s="8">
        <f t="shared" si="91"/>
        <v>50</v>
      </c>
      <c r="P611" s="8">
        <f t="shared" si="92"/>
        <v>100</v>
      </c>
      <c r="Q611" s="9">
        <f t="shared" si="94"/>
        <v>57.5</v>
      </c>
      <c r="R611" s="9">
        <f t="shared" si="95"/>
        <v>62.5</v>
      </c>
      <c r="S611" s="9">
        <f t="shared" si="96"/>
        <v>72.5</v>
      </c>
      <c r="T611" s="9">
        <f t="shared" si="97"/>
        <v>62.5</v>
      </c>
      <c r="U611" s="8">
        <f t="shared" si="98"/>
        <v>64.166666666666671</v>
      </c>
      <c r="V611" s="8">
        <f t="shared" si="99"/>
        <v>63.75</v>
      </c>
    </row>
    <row r="612" spans="1:22" ht="13.5" x14ac:dyDescent="0.25">
      <c r="A612" s="3">
        <f>RSI!A612</f>
        <v>42893</v>
      </c>
      <c r="B612" s="2">
        <f>RSI!B612</f>
        <v>6.3913000000000002</v>
      </c>
      <c r="C612" s="2">
        <f>RSI!I612</f>
        <v>72.986838277555506</v>
      </c>
      <c r="D612" s="2">
        <f>MACD!E612</f>
        <v>-5.280790522774037E-2</v>
      </c>
      <c r="E612" s="2">
        <f>MACD!F612</f>
        <v>-1.1304298249473309E-2</v>
      </c>
      <c r="F612" s="2">
        <f>'Moving Avg'!D612</f>
        <v>6.2603200000000001</v>
      </c>
      <c r="G612" s="2">
        <f>'Moving Avg'!F612</f>
        <v>6.097315</v>
      </c>
      <c r="H612" s="2">
        <f>'Moving Avg'!G612</f>
        <v>6.0004119999999954</v>
      </c>
      <c r="I612" s="2">
        <f>'Moving Avg'!H612</f>
        <v>5.1936715000000007</v>
      </c>
      <c r="J612" s="6" t="str">
        <f>OBV!F612</f>
        <v>BULLISH</v>
      </c>
      <c r="K612" s="6" t="str">
        <f>OBV!G612</f>
        <v>STRONG</v>
      </c>
      <c r="L612" s="6" t="str">
        <f>OBV!H612</f>
        <v>CONFIRMED BULLISH</v>
      </c>
      <c r="M612" s="8">
        <f t="shared" si="93"/>
        <v>0</v>
      </c>
      <c r="N612" s="8">
        <f t="shared" si="90"/>
        <v>100</v>
      </c>
      <c r="O612" s="8">
        <f t="shared" si="91"/>
        <v>50</v>
      </c>
      <c r="P612" s="8">
        <f t="shared" si="92"/>
        <v>100</v>
      </c>
      <c r="Q612" s="9">
        <f t="shared" si="94"/>
        <v>57.5</v>
      </c>
      <c r="R612" s="9">
        <f t="shared" si="95"/>
        <v>62.5</v>
      </c>
      <c r="S612" s="9">
        <f t="shared" si="96"/>
        <v>72.5</v>
      </c>
      <c r="T612" s="9">
        <f t="shared" si="97"/>
        <v>62.5</v>
      </c>
      <c r="U612" s="8">
        <f t="shared" si="98"/>
        <v>64.166666666666671</v>
      </c>
      <c r="V612" s="8">
        <f t="shared" si="99"/>
        <v>63.75</v>
      </c>
    </row>
    <row r="613" spans="1:22" ht="13.5" x14ac:dyDescent="0.25">
      <c r="A613" s="3">
        <f>RSI!A613</f>
        <v>42894</v>
      </c>
      <c r="B613" s="2">
        <f>RSI!B613</f>
        <v>6.399</v>
      </c>
      <c r="C613" s="2">
        <f>RSI!I613</f>
        <v>73.297717128218011</v>
      </c>
      <c r="D613" s="2">
        <f>MACD!E613</f>
        <v>-7.2978717050468767E-2</v>
      </c>
      <c r="E613" s="2">
        <f>MACD!F613</f>
        <v>-2.3639182009672403E-2</v>
      </c>
      <c r="F613" s="2">
        <f>'Moving Avg'!D613</f>
        <v>6.3288799999999998</v>
      </c>
      <c r="G613" s="2">
        <f>'Moving Avg'!F613</f>
        <v>6.1182650000000001</v>
      </c>
      <c r="H613" s="2">
        <f>'Moving Avg'!G613</f>
        <v>6.0164099999999952</v>
      </c>
      <c r="I613" s="2">
        <f>'Moving Avg'!H613</f>
        <v>5.2056700000000005</v>
      </c>
      <c r="J613" s="6" t="str">
        <f>OBV!F613</f>
        <v>BULLISH</v>
      </c>
      <c r="K613" s="6" t="str">
        <f>OBV!G613</f>
        <v>STRONG</v>
      </c>
      <c r="L613" s="6" t="str">
        <f>OBV!H613</f>
        <v>CONFIRMED BULLISH</v>
      </c>
      <c r="M613" s="8">
        <f t="shared" si="93"/>
        <v>0</v>
      </c>
      <c r="N613" s="8">
        <f t="shared" si="90"/>
        <v>100</v>
      </c>
      <c r="O613" s="8">
        <f t="shared" si="91"/>
        <v>50</v>
      </c>
      <c r="P613" s="8">
        <f t="shared" si="92"/>
        <v>100</v>
      </c>
      <c r="Q613" s="9">
        <f t="shared" si="94"/>
        <v>57.5</v>
      </c>
      <c r="R613" s="9">
        <f t="shared" si="95"/>
        <v>62.5</v>
      </c>
      <c r="S613" s="9">
        <f t="shared" si="96"/>
        <v>72.5</v>
      </c>
      <c r="T613" s="9">
        <f t="shared" si="97"/>
        <v>62.5</v>
      </c>
      <c r="U613" s="8">
        <f t="shared" si="98"/>
        <v>64.166666666666671</v>
      </c>
      <c r="V613" s="8">
        <f t="shared" si="99"/>
        <v>63.75</v>
      </c>
    </row>
    <row r="614" spans="1:22" ht="13.5" x14ac:dyDescent="0.25">
      <c r="A614" s="3">
        <f>RSI!A614</f>
        <v>42895</v>
      </c>
      <c r="B614" s="2">
        <f>RSI!B614</f>
        <v>6.4675000000000002</v>
      </c>
      <c r="C614" s="2">
        <f>RSI!I614</f>
        <v>75.949425411250928</v>
      </c>
      <c r="D614" s="2">
        <f>MACD!E614</f>
        <v>-9.6931020136076462E-2</v>
      </c>
      <c r="E614" s="2">
        <f>MACD!F614</f>
        <v>-3.8297549634953215E-2</v>
      </c>
      <c r="F614" s="2">
        <f>'Moving Avg'!D614</f>
        <v>6.4111400000000005</v>
      </c>
      <c r="G614" s="2">
        <f>'Moving Avg'!F614</f>
        <v>6.1388300000000005</v>
      </c>
      <c r="H614" s="2">
        <f>'Moving Avg'!G614</f>
        <v>6.0317979999999958</v>
      </c>
      <c r="I614" s="2">
        <f>'Moving Avg'!H614</f>
        <v>5.2180110000000006</v>
      </c>
      <c r="J614" s="6" t="str">
        <f>OBV!F614</f>
        <v>BULLISH</v>
      </c>
      <c r="K614" s="6" t="str">
        <f>OBV!G614</f>
        <v>STRONG</v>
      </c>
      <c r="L614" s="6" t="str">
        <f>OBV!H614</f>
        <v>CONFIRMED BULLISH</v>
      </c>
      <c r="M614" s="8">
        <f t="shared" si="93"/>
        <v>0</v>
      </c>
      <c r="N614" s="8">
        <f t="shared" si="90"/>
        <v>100</v>
      </c>
      <c r="O614" s="8">
        <f t="shared" si="91"/>
        <v>50</v>
      </c>
      <c r="P614" s="8">
        <f t="shared" si="92"/>
        <v>100</v>
      </c>
      <c r="Q614" s="9">
        <f t="shared" si="94"/>
        <v>57.5</v>
      </c>
      <c r="R614" s="9">
        <f t="shared" si="95"/>
        <v>62.5</v>
      </c>
      <c r="S614" s="9">
        <f t="shared" si="96"/>
        <v>72.5</v>
      </c>
      <c r="T614" s="9">
        <f t="shared" si="97"/>
        <v>62.5</v>
      </c>
      <c r="U614" s="8">
        <f t="shared" si="98"/>
        <v>64.166666666666671</v>
      </c>
      <c r="V614" s="8">
        <f t="shared" si="99"/>
        <v>63.75</v>
      </c>
    </row>
    <row r="615" spans="1:22" ht="13.5" x14ac:dyDescent="0.25">
      <c r="A615" s="3">
        <f>RSI!A615</f>
        <v>42898</v>
      </c>
      <c r="B615" s="2">
        <f>RSI!B615</f>
        <v>6.4294000000000002</v>
      </c>
      <c r="C615" s="2">
        <f>RSI!I615</f>
        <v>71.685331708807155</v>
      </c>
      <c r="D615" s="2">
        <f>MACD!E615</f>
        <v>-0.11645739981698267</v>
      </c>
      <c r="E615" s="2">
        <f>MACD!F615</f>
        <v>-5.3929519671359102E-2</v>
      </c>
      <c r="F615" s="2">
        <f>'Moving Avg'!D615</f>
        <v>6.4324600000000007</v>
      </c>
      <c r="G615" s="2">
        <f>'Moving Avg'!F615</f>
        <v>6.1582549999999996</v>
      </c>
      <c r="H615" s="2">
        <f>'Moving Avg'!G615</f>
        <v>6.0464239999999947</v>
      </c>
      <c r="I615" s="2">
        <f>'Moving Avg'!H615</f>
        <v>5.2300849999999999</v>
      </c>
      <c r="J615" s="6" t="str">
        <f>OBV!F615</f>
        <v>BULLISH</v>
      </c>
      <c r="K615" s="6" t="str">
        <f>OBV!G615</f>
        <v>STRONG</v>
      </c>
      <c r="L615" s="6" t="str">
        <f>OBV!H615</f>
        <v>CONFIRMED BULLISH</v>
      </c>
      <c r="M615" s="8">
        <f t="shared" si="93"/>
        <v>0</v>
      </c>
      <c r="N615" s="8">
        <f t="shared" si="90"/>
        <v>100</v>
      </c>
      <c r="O615" s="8">
        <f t="shared" si="91"/>
        <v>50</v>
      </c>
      <c r="P615" s="8">
        <f t="shared" si="92"/>
        <v>100</v>
      </c>
      <c r="Q615" s="9">
        <f t="shared" si="94"/>
        <v>57.5</v>
      </c>
      <c r="R615" s="9">
        <f t="shared" si="95"/>
        <v>62.5</v>
      </c>
      <c r="S615" s="9">
        <f t="shared" si="96"/>
        <v>72.5</v>
      </c>
      <c r="T615" s="9">
        <f t="shared" si="97"/>
        <v>62.5</v>
      </c>
      <c r="U615" s="8">
        <f t="shared" si="98"/>
        <v>64.166666666666671</v>
      </c>
      <c r="V615" s="8">
        <f t="shared" si="99"/>
        <v>63.75</v>
      </c>
    </row>
    <row r="616" spans="1:22" ht="13.5" x14ac:dyDescent="0.25">
      <c r="A616" s="3">
        <f>RSI!A616</f>
        <v>42899</v>
      </c>
      <c r="B616" s="2">
        <f>RSI!B616</f>
        <v>6.4294000000000002</v>
      </c>
      <c r="C616" s="2">
        <f>RSI!I616</f>
        <v>71.685331708807155</v>
      </c>
      <c r="D616" s="2">
        <f>MACD!E616</f>
        <v>-0.14054322549499076</v>
      </c>
      <c r="E616" s="2">
        <f>MACD!F616</f>
        <v>-7.1252260836085435E-2</v>
      </c>
      <c r="F616" s="2">
        <f>'Moving Avg'!D616</f>
        <v>6.4233199999999995</v>
      </c>
      <c r="G616" s="2">
        <f>'Moving Avg'!F616</f>
        <v>6.1780600000000003</v>
      </c>
      <c r="H616" s="2">
        <f>'Moving Avg'!G616</f>
        <v>6.0610499999999954</v>
      </c>
      <c r="I616" s="2">
        <f>'Moving Avg'!H616</f>
        <v>5.242045000000001</v>
      </c>
      <c r="J616" s="6" t="str">
        <f>OBV!F616</f>
        <v>BEARISH</v>
      </c>
      <c r="K616" s="6" t="str">
        <f>OBV!G616</f>
        <v>WEAK</v>
      </c>
      <c r="L616" s="6" t="str">
        <f>OBV!H616</f>
        <v>CONFIRMED BEARISH</v>
      </c>
      <c r="M616" s="8">
        <f t="shared" si="93"/>
        <v>0</v>
      </c>
      <c r="N616" s="8">
        <f t="shared" si="90"/>
        <v>100</v>
      </c>
      <c r="O616" s="8">
        <f t="shared" si="91"/>
        <v>50</v>
      </c>
      <c r="P616" s="8">
        <f t="shared" si="92"/>
        <v>0</v>
      </c>
      <c r="Q616" s="9">
        <f t="shared" si="94"/>
        <v>42.5</v>
      </c>
      <c r="R616" s="9">
        <f t="shared" si="95"/>
        <v>37.5</v>
      </c>
      <c r="S616" s="9">
        <f t="shared" si="96"/>
        <v>27.5</v>
      </c>
      <c r="T616" s="9">
        <f t="shared" si="97"/>
        <v>37.5</v>
      </c>
      <c r="U616" s="8">
        <f t="shared" si="98"/>
        <v>35.833333333333336</v>
      </c>
      <c r="V616" s="8">
        <f t="shared" si="99"/>
        <v>36.25</v>
      </c>
    </row>
    <row r="617" spans="1:22" ht="13.5" x14ac:dyDescent="0.25">
      <c r="A617" s="3">
        <f>RSI!A617</f>
        <v>42900</v>
      </c>
      <c r="B617" s="2">
        <f>RSI!B617</f>
        <v>6.4370000000000003</v>
      </c>
      <c r="C617" s="2">
        <f>RSI!I617</f>
        <v>72.048382324624555</v>
      </c>
      <c r="D617" s="2">
        <f>MACD!E617</f>
        <v>-0.16072393535103746</v>
      </c>
      <c r="E617" s="2">
        <f>MACD!F617</f>
        <v>-8.9146595739075851E-2</v>
      </c>
      <c r="F617" s="2">
        <f>'Moving Avg'!D617</f>
        <v>6.4324600000000007</v>
      </c>
      <c r="G617" s="2">
        <f>'Moving Avg'!F617</f>
        <v>6.1982449999999991</v>
      </c>
      <c r="H617" s="2">
        <f>'Moving Avg'!G617</f>
        <v>6.0743039999999962</v>
      </c>
      <c r="I617" s="2">
        <f>'Moving Avg'!H617</f>
        <v>5.2540429999999994</v>
      </c>
      <c r="J617" s="6" t="str">
        <f>OBV!F617</f>
        <v>BULLISH</v>
      </c>
      <c r="K617" s="6" t="str">
        <f>OBV!G617</f>
        <v>STRONG</v>
      </c>
      <c r="L617" s="6" t="str">
        <f>OBV!H617</f>
        <v>CONFIRMED BULLISH</v>
      </c>
      <c r="M617" s="8">
        <f t="shared" si="93"/>
        <v>0</v>
      </c>
      <c r="N617" s="8">
        <f t="shared" si="90"/>
        <v>100</v>
      </c>
      <c r="O617" s="8">
        <f t="shared" si="91"/>
        <v>50</v>
      </c>
      <c r="P617" s="8">
        <f t="shared" si="92"/>
        <v>100</v>
      </c>
      <c r="Q617" s="9">
        <f t="shared" si="94"/>
        <v>57.5</v>
      </c>
      <c r="R617" s="9">
        <f t="shared" si="95"/>
        <v>62.5</v>
      </c>
      <c r="S617" s="9">
        <f t="shared" si="96"/>
        <v>72.5</v>
      </c>
      <c r="T617" s="9">
        <f t="shared" si="97"/>
        <v>62.5</v>
      </c>
      <c r="U617" s="8">
        <f t="shared" si="98"/>
        <v>64.166666666666671</v>
      </c>
      <c r="V617" s="8">
        <f t="shared" si="99"/>
        <v>63.75</v>
      </c>
    </row>
    <row r="618" spans="1:22" ht="13.5" x14ac:dyDescent="0.25">
      <c r="A618" s="3">
        <f>RSI!A618</f>
        <v>42901</v>
      </c>
      <c r="B618" s="2">
        <f>RSI!B618</f>
        <v>6.4370000000000003</v>
      </c>
      <c r="C618" s="2">
        <f>RSI!I618</f>
        <v>72.048382324624555</v>
      </c>
      <c r="D618" s="2">
        <f>MACD!E618</f>
        <v>-0.17578091389522221</v>
      </c>
      <c r="E618" s="2">
        <f>MACD!F618</f>
        <v>-0.10647345937030511</v>
      </c>
      <c r="F618" s="2">
        <f>'Moving Avg'!D618</f>
        <v>6.4400599999999999</v>
      </c>
      <c r="G618" s="2">
        <f>'Moving Avg'!F618</f>
        <v>6.2172849999999986</v>
      </c>
      <c r="H618" s="2">
        <f>'Moving Avg'!G618</f>
        <v>6.0851199999999972</v>
      </c>
      <c r="I618" s="2">
        <f>'Moving Avg'!H618</f>
        <v>5.2660410000000004</v>
      </c>
      <c r="J618" s="6" t="str">
        <f>OBV!F618</f>
        <v>BULLISH</v>
      </c>
      <c r="K618" s="6" t="str">
        <f>OBV!G618</f>
        <v>STRONG</v>
      </c>
      <c r="L618" s="6" t="str">
        <f>OBV!H618</f>
        <v>CONFIRMED BULLISH</v>
      </c>
      <c r="M618" s="8">
        <f t="shared" si="93"/>
        <v>0</v>
      </c>
      <c r="N618" s="8">
        <f t="shared" si="90"/>
        <v>100</v>
      </c>
      <c r="O618" s="8">
        <f t="shared" si="91"/>
        <v>50</v>
      </c>
      <c r="P618" s="8">
        <f t="shared" si="92"/>
        <v>100</v>
      </c>
      <c r="Q618" s="9">
        <f t="shared" si="94"/>
        <v>57.5</v>
      </c>
      <c r="R618" s="9">
        <f t="shared" si="95"/>
        <v>62.5</v>
      </c>
      <c r="S618" s="9">
        <f t="shared" si="96"/>
        <v>72.5</v>
      </c>
      <c r="T618" s="9">
        <f t="shared" si="97"/>
        <v>62.5</v>
      </c>
      <c r="U618" s="8">
        <f t="shared" si="98"/>
        <v>64.166666666666671</v>
      </c>
      <c r="V618" s="8">
        <f t="shared" si="99"/>
        <v>63.75</v>
      </c>
    </row>
    <row r="619" spans="1:22" ht="13.5" x14ac:dyDescent="0.25">
      <c r="A619" s="3">
        <f>RSI!A619</f>
        <v>42902</v>
      </c>
      <c r="B619" s="2">
        <f>RSI!B619</f>
        <v>6.3837000000000002</v>
      </c>
      <c r="C619" s="2">
        <f>RSI!I619</f>
        <v>65.244134013753921</v>
      </c>
      <c r="D619" s="2">
        <f>MACD!E619</f>
        <v>-0.18596594365040797</v>
      </c>
      <c r="E619" s="2">
        <f>MACD!F619</f>
        <v>-0.12237195622632568</v>
      </c>
      <c r="F619" s="2">
        <f>'Moving Avg'!D619</f>
        <v>6.4233000000000002</v>
      </c>
      <c r="G619" s="2">
        <f>'Moving Avg'!F619</f>
        <v>6.2336599999999986</v>
      </c>
      <c r="H619" s="2">
        <f>'Moving Avg'!G619</f>
        <v>6.091669999999997</v>
      </c>
      <c r="I619" s="2">
        <f>'Moving Avg'!H619</f>
        <v>5.2772770000000007</v>
      </c>
      <c r="J619" s="6" t="str">
        <f>OBV!F619</f>
        <v>BEARISH</v>
      </c>
      <c r="K619" s="6" t="str">
        <f>OBV!G619</f>
        <v>WEAK</v>
      </c>
      <c r="L619" s="6" t="str">
        <f>OBV!H619</f>
        <v>CONFIRMED BEARISH</v>
      </c>
      <c r="M619" s="8">
        <f t="shared" si="93"/>
        <v>50</v>
      </c>
      <c r="N619" s="8">
        <f t="shared" si="90"/>
        <v>100</v>
      </c>
      <c r="O619" s="8">
        <f t="shared" si="91"/>
        <v>50</v>
      </c>
      <c r="P619" s="8">
        <f t="shared" si="92"/>
        <v>0</v>
      </c>
      <c r="Q619" s="9">
        <f t="shared" si="94"/>
        <v>60</v>
      </c>
      <c r="R619" s="9">
        <f t="shared" si="95"/>
        <v>47.5</v>
      </c>
      <c r="S619" s="9">
        <f t="shared" si="96"/>
        <v>35</v>
      </c>
      <c r="T619" s="9">
        <f t="shared" si="97"/>
        <v>50</v>
      </c>
      <c r="U619" s="8">
        <f t="shared" si="98"/>
        <v>47.5</v>
      </c>
      <c r="V619" s="8">
        <f t="shared" si="99"/>
        <v>48.125</v>
      </c>
    </row>
    <row r="620" spans="1:22" ht="13.5" x14ac:dyDescent="0.25">
      <c r="A620" s="3">
        <f>RSI!A620</f>
        <v>42905</v>
      </c>
      <c r="B620" s="2">
        <f>RSI!B620</f>
        <v>6.3609</v>
      </c>
      <c r="C620" s="2">
        <f>RSI!I620</f>
        <v>62.523971821786169</v>
      </c>
      <c r="D620" s="2">
        <f>MACD!E620</f>
        <v>-0.15285431803238669</v>
      </c>
      <c r="E620" s="2">
        <f>MACD!F620</f>
        <v>-0.1284684285875379</v>
      </c>
      <c r="F620" s="2">
        <f>'Moving Avg'!D620</f>
        <v>6.4096000000000002</v>
      </c>
      <c r="G620" s="2">
        <f>'Moving Avg'!F620</f>
        <v>6.2488949999999992</v>
      </c>
      <c r="H620" s="2">
        <f>'Moving Avg'!G620</f>
        <v>6.0977639999999962</v>
      </c>
      <c r="I620" s="2">
        <f>'Moving Avg'!H620</f>
        <v>5.2883230000000001</v>
      </c>
      <c r="J620" s="6" t="str">
        <f>OBV!F620</f>
        <v>BEARISH</v>
      </c>
      <c r="K620" s="6" t="str">
        <f>OBV!G620</f>
        <v>WEAK</v>
      </c>
      <c r="L620" s="6" t="str">
        <f>OBV!H620</f>
        <v>CONFIRMED BEARISH</v>
      </c>
      <c r="M620" s="8">
        <f t="shared" si="93"/>
        <v>50</v>
      </c>
      <c r="N620" s="8">
        <f t="shared" si="90"/>
        <v>100</v>
      </c>
      <c r="O620" s="8">
        <f t="shared" si="91"/>
        <v>50</v>
      </c>
      <c r="P620" s="8">
        <f t="shared" si="92"/>
        <v>0</v>
      </c>
      <c r="Q620" s="9">
        <f t="shared" si="94"/>
        <v>60</v>
      </c>
      <c r="R620" s="9">
        <f t="shared" si="95"/>
        <v>47.5</v>
      </c>
      <c r="S620" s="9">
        <f t="shared" si="96"/>
        <v>35</v>
      </c>
      <c r="T620" s="9">
        <f t="shared" si="97"/>
        <v>50</v>
      </c>
      <c r="U620" s="8">
        <f t="shared" si="98"/>
        <v>47.5</v>
      </c>
      <c r="V620" s="8">
        <f t="shared" si="99"/>
        <v>48.125</v>
      </c>
    </row>
    <row r="621" spans="1:22" ht="13.5" x14ac:dyDescent="0.25">
      <c r="A621" s="3">
        <f>RSI!A621</f>
        <v>42906</v>
      </c>
      <c r="B621" s="2">
        <f>RSI!B621</f>
        <v>6.3837000000000002</v>
      </c>
      <c r="C621" s="2">
        <f>RSI!I621</f>
        <v>64.13431040190045</v>
      </c>
      <c r="D621" s="2">
        <f>MACD!E621</f>
        <v>-0.10386253935123069</v>
      </c>
      <c r="E621" s="2">
        <f>MACD!F621</f>
        <v>-0.12354725074027646</v>
      </c>
      <c r="F621" s="2">
        <f>'Moving Avg'!D621</f>
        <v>6.4004599999999998</v>
      </c>
      <c r="G621" s="2">
        <f>'Moving Avg'!F621</f>
        <v>6.2652699999999992</v>
      </c>
      <c r="H621" s="2">
        <f>'Moving Avg'!G621</f>
        <v>6.1043139999999969</v>
      </c>
      <c r="I621" s="2">
        <f>'Moving Avg'!H621</f>
        <v>5.2994070000000013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  <c r="M621" s="8">
        <f t="shared" si="93"/>
        <v>50</v>
      </c>
      <c r="N621" s="8">
        <f t="shared" si="90"/>
        <v>0</v>
      </c>
      <c r="O621" s="8">
        <f t="shared" si="91"/>
        <v>50</v>
      </c>
      <c r="P621" s="8">
        <f t="shared" si="92"/>
        <v>0</v>
      </c>
      <c r="Q621" s="9">
        <f t="shared" si="94"/>
        <v>25</v>
      </c>
      <c r="R621" s="9">
        <f t="shared" si="95"/>
        <v>27.5</v>
      </c>
      <c r="S621" s="9">
        <f t="shared" si="96"/>
        <v>20</v>
      </c>
      <c r="T621" s="9">
        <f t="shared" si="97"/>
        <v>25</v>
      </c>
      <c r="U621" s="8">
        <f t="shared" si="98"/>
        <v>24.166666666666668</v>
      </c>
      <c r="V621" s="8">
        <f t="shared" si="99"/>
        <v>24.375</v>
      </c>
    </row>
    <row r="622" spans="1:22" ht="13.5" x14ac:dyDescent="0.25">
      <c r="A622" s="3">
        <f>RSI!A622</f>
        <v>42907</v>
      </c>
      <c r="B622" s="2">
        <f>RSI!B622</f>
        <v>6.3837000000000002</v>
      </c>
      <c r="C622" s="2">
        <f>RSI!I622</f>
        <v>64.13431040190045</v>
      </c>
      <c r="D622" s="2">
        <f>MACD!E622</f>
        <v>-7.6145760733786538E-2</v>
      </c>
      <c r="E622" s="2">
        <f>MACD!F622</f>
        <v>-0.11406695273897849</v>
      </c>
      <c r="F622" s="2">
        <f>'Moving Avg'!D622</f>
        <v>6.3898000000000001</v>
      </c>
      <c r="G622" s="2">
        <f>'Moving Avg'!F622</f>
        <v>6.2816450000000001</v>
      </c>
      <c r="H622" s="2">
        <f>'Moving Avg'!G622</f>
        <v>6.1108639999999976</v>
      </c>
      <c r="I622" s="2">
        <f>'Moving Avg'!H622</f>
        <v>5.3101860000000007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  <c r="M622" s="8">
        <f t="shared" si="93"/>
        <v>50</v>
      </c>
      <c r="N622" s="8">
        <f t="shared" si="90"/>
        <v>0</v>
      </c>
      <c r="O622" s="8">
        <f t="shared" si="91"/>
        <v>50</v>
      </c>
      <c r="P622" s="8">
        <f t="shared" si="92"/>
        <v>0</v>
      </c>
      <c r="Q622" s="9">
        <f t="shared" si="94"/>
        <v>25</v>
      </c>
      <c r="R622" s="9">
        <f t="shared" si="95"/>
        <v>27.5</v>
      </c>
      <c r="S622" s="9">
        <f t="shared" si="96"/>
        <v>20</v>
      </c>
      <c r="T622" s="9">
        <f t="shared" si="97"/>
        <v>25</v>
      </c>
      <c r="U622" s="8">
        <f t="shared" si="98"/>
        <v>24.166666666666668</v>
      </c>
      <c r="V622" s="8">
        <f t="shared" si="99"/>
        <v>24.375</v>
      </c>
    </row>
    <row r="623" spans="1:22" ht="13.5" x14ac:dyDescent="0.25">
      <c r="A623" s="3">
        <f>RSI!A623</f>
        <v>42908</v>
      </c>
      <c r="B623" s="2">
        <f>RSI!B623</f>
        <v>6.3228</v>
      </c>
      <c r="C623" s="2">
        <f>RSI!I623</f>
        <v>56.600177965323773</v>
      </c>
      <c r="D623" s="2">
        <f>MACD!E623</f>
        <v>-4.7780241751642194E-2</v>
      </c>
      <c r="E623" s="2">
        <f>MACD!F623</f>
        <v>-0.10080961054151125</v>
      </c>
      <c r="F623" s="2">
        <f>'Moving Avg'!D623</f>
        <v>6.3669600000000006</v>
      </c>
      <c r="G623" s="2">
        <f>'Moving Avg'!F623</f>
        <v>6.294975</v>
      </c>
      <c r="H623" s="2">
        <f>'Moving Avg'!G623</f>
        <v>6.1169579999999977</v>
      </c>
      <c r="I623" s="2">
        <f>'Moving Avg'!H623</f>
        <v>5.3207750000000011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  <c r="M623" s="8">
        <f t="shared" si="93"/>
        <v>50</v>
      </c>
      <c r="N623" s="8">
        <f t="shared" si="90"/>
        <v>0</v>
      </c>
      <c r="O623" s="8">
        <f t="shared" si="91"/>
        <v>50</v>
      </c>
      <c r="P623" s="8">
        <f t="shared" si="92"/>
        <v>0</v>
      </c>
      <c r="Q623" s="9">
        <f t="shared" si="94"/>
        <v>25</v>
      </c>
      <c r="R623" s="9">
        <f t="shared" si="95"/>
        <v>27.5</v>
      </c>
      <c r="S623" s="9">
        <f t="shared" si="96"/>
        <v>20</v>
      </c>
      <c r="T623" s="9">
        <f t="shared" si="97"/>
        <v>25</v>
      </c>
      <c r="U623" s="8">
        <f t="shared" si="98"/>
        <v>24.166666666666668</v>
      </c>
      <c r="V623" s="8">
        <f t="shared" si="99"/>
        <v>24.375</v>
      </c>
    </row>
    <row r="624" spans="1:22" ht="13.5" x14ac:dyDescent="0.25">
      <c r="A624" s="3">
        <f>RSI!A624</f>
        <v>42909</v>
      </c>
      <c r="B624" s="2">
        <f>RSI!B624</f>
        <v>6.2618</v>
      </c>
      <c r="C624" s="2">
        <f>RSI!I624</f>
        <v>50.234532962989526</v>
      </c>
      <c r="D624" s="2">
        <f>MACD!E624</f>
        <v>-9.086684238549303E-3</v>
      </c>
      <c r="E624" s="2">
        <f>MACD!F624</f>
        <v>-8.2465025280918869E-2</v>
      </c>
      <c r="F624" s="2">
        <f>'Moving Avg'!D624</f>
        <v>6.3425799999999999</v>
      </c>
      <c r="G624" s="2">
        <f>'Moving Avg'!F624</f>
        <v>6.3052550000000007</v>
      </c>
      <c r="H624" s="2">
        <f>'Moving Avg'!G624</f>
        <v>6.121069999999996</v>
      </c>
      <c r="I624" s="2">
        <f>'Moving Avg'!H624</f>
        <v>5.3308685000000011</v>
      </c>
      <c r="J624" s="6" t="str">
        <f>OBV!F624</f>
        <v>BEARISH</v>
      </c>
      <c r="K624" s="6" t="str">
        <f>OBV!G624</f>
        <v>STRONG</v>
      </c>
      <c r="L624" s="6" t="str">
        <f>OBV!H624</f>
        <v>CONFIRMED BEARISH</v>
      </c>
      <c r="M624" s="8">
        <f t="shared" si="93"/>
        <v>50</v>
      </c>
      <c r="N624" s="8">
        <f t="shared" si="90"/>
        <v>0</v>
      </c>
      <c r="O624" s="8">
        <f t="shared" si="91"/>
        <v>50</v>
      </c>
      <c r="P624" s="8">
        <f t="shared" si="92"/>
        <v>33</v>
      </c>
      <c r="Q624" s="9">
        <f t="shared" si="94"/>
        <v>29.95</v>
      </c>
      <c r="R624" s="9">
        <f t="shared" si="95"/>
        <v>35.75</v>
      </c>
      <c r="S624" s="9">
        <f t="shared" si="96"/>
        <v>34.85</v>
      </c>
      <c r="T624" s="9">
        <f t="shared" si="97"/>
        <v>33.25</v>
      </c>
      <c r="U624" s="8">
        <f t="shared" si="98"/>
        <v>33.516666666666673</v>
      </c>
      <c r="V624" s="8">
        <f t="shared" si="99"/>
        <v>33.450000000000003</v>
      </c>
    </row>
    <row r="625" spans="1:22" ht="13.5" x14ac:dyDescent="0.25">
      <c r="A625" s="3">
        <f>RSI!A625</f>
        <v>42914</v>
      </c>
      <c r="B625" s="2">
        <f>RSI!B625</f>
        <v>6.2522000000000002</v>
      </c>
      <c r="C625" s="2">
        <f>RSI!I625</f>
        <v>49.294911791239024</v>
      </c>
      <c r="D625" s="2">
        <f>MACD!E625</f>
        <v>1.8526065200354047E-2</v>
      </c>
      <c r="E625" s="2">
        <f>MACD!F625</f>
        <v>-6.2266807184664291E-2</v>
      </c>
      <c r="F625" s="2">
        <f>'Moving Avg'!D625</f>
        <v>6.3208399999999996</v>
      </c>
      <c r="G625" s="2">
        <f>'Moving Avg'!F625</f>
        <v>6.3150550000000001</v>
      </c>
      <c r="H625" s="2">
        <f>'Moving Avg'!G625</f>
        <v>6.1265139999999976</v>
      </c>
      <c r="I625" s="2">
        <f>'Moving Avg'!H625</f>
        <v>5.340837500000001</v>
      </c>
      <c r="J625" s="6" t="str">
        <f>OBV!F625</f>
        <v>BEARISH</v>
      </c>
      <c r="K625" s="6" t="str">
        <f>OBV!G625</f>
        <v>STRONG</v>
      </c>
      <c r="L625" s="6" t="str">
        <f>OBV!H625</f>
        <v>CONFIRMED BEARISH</v>
      </c>
      <c r="M625" s="8">
        <f t="shared" si="93"/>
        <v>50</v>
      </c>
      <c r="N625" s="8">
        <f t="shared" si="90"/>
        <v>0</v>
      </c>
      <c r="O625" s="8">
        <f t="shared" si="91"/>
        <v>50</v>
      </c>
      <c r="P625" s="8">
        <f t="shared" si="92"/>
        <v>33</v>
      </c>
      <c r="Q625" s="9">
        <f t="shared" si="94"/>
        <v>29.95</v>
      </c>
      <c r="R625" s="9">
        <f t="shared" si="95"/>
        <v>35.75</v>
      </c>
      <c r="S625" s="9">
        <f t="shared" si="96"/>
        <v>34.85</v>
      </c>
      <c r="T625" s="9">
        <f t="shared" si="97"/>
        <v>33.25</v>
      </c>
      <c r="U625" s="8">
        <f t="shared" si="98"/>
        <v>33.516666666666673</v>
      </c>
      <c r="V625" s="8">
        <f t="shared" si="99"/>
        <v>33.450000000000003</v>
      </c>
    </row>
    <row r="626" spans="1:22" ht="13.5" x14ac:dyDescent="0.25">
      <c r="A626" s="3">
        <f>RSI!A626</f>
        <v>42915</v>
      </c>
      <c r="B626" s="2">
        <f>RSI!B626</f>
        <v>6.3863000000000003</v>
      </c>
      <c r="C626" s="2">
        <f>RSI!I626</f>
        <v>60.42930053622802</v>
      </c>
      <c r="D626" s="2">
        <f>MACD!E626</f>
        <v>3.2034902336811832E-2</v>
      </c>
      <c r="E626" s="2">
        <f>MACD!F626</f>
        <v>-4.3406465280369066E-2</v>
      </c>
      <c r="F626" s="2">
        <f>'Moving Avg'!D626</f>
        <v>6.3213600000000003</v>
      </c>
      <c r="G626" s="2">
        <f>'Moving Avg'!F626</f>
        <v>6.3334650000000012</v>
      </c>
      <c r="H626" s="2">
        <f>'Moving Avg'!G626</f>
        <v>6.1347919999999965</v>
      </c>
      <c r="I626" s="2">
        <f>'Moving Avg'!H626</f>
        <v>5.3511725000000006</v>
      </c>
      <c r="J626" s="6" t="str">
        <f>OBV!F626</f>
        <v>BEARISH</v>
      </c>
      <c r="K626" s="6" t="str">
        <f>OBV!G626</f>
        <v>STRONG</v>
      </c>
      <c r="L626" s="6" t="str">
        <f>OBV!H626</f>
        <v>CONFIRMED BEARISH</v>
      </c>
      <c r="M626" s="8">
        <f t="shared" si="93"/>
        <v>50</v>
      </c>
      <c r="N626" s="8">
        <f t="shared" si="90"/>
        <v>0</v>
      </c>
      <c r="O626" s="8">
        <f t="shared" si="91"/>
        <v>50</v>
      </c>
      <c r="P626" s="8">
        <f t="shared" si="92"/>
        <v>33</v>
      </c>
      <c r="Q626" s="9">
        <f t="shared" si="94"/>
        <v>29.95</v>
      </c>
      <c r="R626" s="9">
        <f t="shared" si="95"/>
        <v>35.75</v>
      </c>
      <c r="S626" s="9">
        <f t="shared" si="96"/>
        <v>34.85</v>
      </c>
      <c r="T626" s="9">
        <f t="shared" si="97"/>
        <v>33.25</v>
      </c>
      <c r="U626" s="8">
        <f t="shared" si="98"/>
        <v>33.516666666666673</v>
      </c>
      <c r="V626" s="8">
        <f t="shared" si="99"/>
        <v>33.450000000000003</v>
      </c>
    </row>
    <row r="627" spans="1:22" ht="13.5" x14ac:dyDescent="0.25">
      <c r="A627" s="3">
        <f>RSI!A627</f>
        <v>42916</v>
      </c>
      <c r="B627" s="2">
        <f>RSI!B627</f>
        <v>6.5045000000000002</v>
      </c>
      <c r="C627" s="2">
        <f>RSI!I627</f>
        <v>67.254818599247614</v>
      </c>
      <c r="D627" s="2">
        <f>MACD!E627</f>
        <v>3.5158522288888605E-2</v>
      </c>
      <c r="E627" s="2">
        <f>MACD!F627</f>
        <v>-2.7693467766517533E-2</v>
      </c>
      <c r="F627" s="2">
        <f>'Moving Avg'!D627</f>
        <v>6.3455200000000005</v>
      </c>
      <c r="G627" s="2">
        <f>'Moving Avg'!F627</f>
        <v>6.3570250000000019</v>
      </c>
      <c r="H627" s="2">
        <f>'Moving Avg'!G627</f>
        <v>6.1455879999999983</v>
      </c>
      <c r="I627" s="2">
        <f>'Moving Avg'!H627</f>
        <v>5.362174500000001</v>
      </c>
      <c r="J627" s="6" t="str">
        <f>OBV!F627</f>
        <v>BEARISH</v>
      </c>
      <c r="K627" s="6" t="str">
        <f>OBV!G627</f>
        <v>STRONG</v>
      </c>
      <c r="L627" s="6" t="str">
        <f>OBV!H627</f>
        <v>CONFIRMED BEARISH</v>
      </c>
      <c r="M627" s="8">
        <f t="shared" si="93"/>
        <v>50</v>
      </c>
      <c r="N627" s="8">
        <f t="shared" si="90"/>
        <v>0</v>
      </c>
      <c r="O627" s="8">
        <f t="shared" si="91"/>
        <v>50</v>
      </c>
      <c r="P627" s="8">
        <f t="shared" si="92"/>
        <v>33</v>
      </c>
      <c r="Q627" s="9">
        <f t="shared" si="94"/>
        <v>29.95</v>
      </c>
      <c r="R627" s="9">
        <f t="shared" si="95"/>
        <v>35.75</v>
      </c>
      <c r="S627" s="9">
        <f t="shared" si="96"/>
        <v>34.85</v>
      </c>
      <c r="T627" s="9">
        <f t="shared" si="97"/>
        <v>33.25</v>
      </c>
      <c r="U627" s="8">
        <f t="shared" si="98"/>
        <v>33.516666666666673</v>
      </c>
      <c r="V627" s="8">
        <f t="shared" si="99"/>
        <v>33.450000000000003</v>
      </c>
    </row>
    <row r="628" spans="1:22" ht="13.5" x14ac:dyDescent="0.25">
      <c r="A628" s="3">
        <f>RSI!A628</f>
        <v>42919</v>
      </c>
      <c r="B628" s="2">
        <f>RSI!B628</f>
        <v>6.4966999999999997</v>
      </c>
      <c r="C628" s="2">
        <f>RSI!I628</f>
        <v>66.440384701583142</v>
      </c>
      <c r="D628" s="2">
        <f>MACD!E628</f>
        <v>3.7013682965998385E-2</v>
      </c>
      <c r="E628" s="2">
        <f>MACD!F628</f>
        <v>-1.4752037620014351E-2</v>
      </c>
      <c r="F628" s="2">
        <f>'Moving Avg'!D628</f>
        <v>6.3803000000000001</v>
      </c>
      <c r="G628" s="2">
        <f>'Moving Avg'!F628</f>
        <v>6.3790500000000012</v>
      </c>
      <c r="H628" s="2">
        <f>'Moving Avg'!G628</f>
        <v>6.1559219999999968</v>
      </c>
      <c r="I628" s="2">
        <f>'Moving Avg'!H628</f>
        <v>5.372757</v>
      </c>
      <c r="J628" s="6" t="str">
        <f>OBV!F628</f>
        <v>BEARISH</v>
      </c>
      <c r="K628" s="6" t="str">
        <f>OBV!G628</f>
        <v>STRONG</v>
      </c>
      <c r="L628" s="6" t="str">
        <f>OBV!H628</f>
        <v>CONFIRMED BEARISH</v>
      </c>
      <c r="M628" s="8">
        <f t="shared" si="93"/>
        <v>50</v>
      </c>
      <c r="N628" s="8">
        <f t="shared" si="90"/>
        <v>0</v>
      </c>
      <c r="O628" s="8">
        <f t="shared" si="91"/>
        <v>50</v>
      </c>
      <c r="P628" s="8">
        <f t="shared" si="92"/>
        <v>33</v>
      </c>
      <c r="Q628" s="9">
        <f t="shared" si="94"/>
        <v>29.95</v>
      </c>
      <c r="R628" s="9">
        <f t="shared" si="95"/>
        <v>35.75</v>
      </c>
      <c r="S628" s="9">
        <f t="shared" si="96"/>
        <v>34.85</v>
      </c>
      <c r="T628" s="9">
        <f t="shared" si="97"/>
        <v>33.25</v>
      </c>
      <c r="U628" s="8">
        <f t="shared" si="98"/>
        <v>33.516666666666673</v>
      </c>
      <c r="V628" s="8">
        <f t="shared" si="99"/>
        <v>33.450000000000003</v>
      </c>
    </row>
    <row r="629" spans="1:22" ht="13.5" x14ac:dyDescent="0.25">
      <c r="A629" s="3">
        <f>RSI!A629</f>
        <v>42920</v>
      </c>
      <c r="B629" s="2">
        <f>RSI!B629</f>
        <v>6.4650999999999996</v>
      </c>
      <c r="C629" s="2">
        <f>RSI!I629</f>
        <v>63.106258525756409</v>
      </c>
      <c r="D629" s="2">
        <f>MACD!E629</f>
        <v>3.1505746938480073E-2</v>
      </c>
      <c r="E629" s="2">
        <f>MACD!F629</f>
        <v>-5.5004807083154673E-3</v>
      </c>
      <c r="F629" s="2">
        <f>'Moving Avg'!D629</f>
        <v>6.4209599999999991</v>
      </c>
      <c r="G629" s="2">
        <f>'Moving Avg'!F629</f>
        <v>6.3994950000000017</v>
      </c>
      <c r="H629" s="2">
        <f>'Moving Avg'!G629</f>
        <v>6.1663859999999975</v>
      </c>
      <c r="I629" s="2">
        <f>'Moving Avg'!H629</f>
        <v>5.3828765000000001</v>
      </c>
      <c r="J629" s="6" t="str">
        <f>OBV!F629</f>
        <v>BEARISH</v>
      </c>
      <c r="K629" s="6" t="str">
        <f>OBV!G629</f>
        <v>STRONG</v>
      </c>
      <c r="L629" s="6" t="str">
        <f>OBV!H629</f>
        <v>CONFIRMED BEARISH</v>
      </c>
      <c r="M629" s="8">
        <f t="shared" si="93"/>
        <v>50</v>
      </c>
      <c r="N629" s="8">
        <f t="shared" si="90"/>
        <v>0</v>
      </c>
      <c r="O629" s="8">
        <f t="shared" si="91"/>
        <v>50</v>
      </c>
      <c r="P629" s="8">
        <f t="shared" si="92"/>
        <v>33</v>
      </c>
      <c r="Q629" s="9">
        <f t="shared" si="94"/>
        <v>29.95</v>
      </c>
      <c r="R629" s="9">
        <f t="shared" si="95"/>
        <v>35.75</v>
      </c>
      <c r="S629" s="9">
        <f t="shared" si="96"/>
        <v>34.85</v>
      </c>
      <c r="T629" s="9">
        <f t="shared" si="97"/>
        <v>33.25</v>
      </c>
      <c r="U629" s="8">
        <f t="shared" si="98"/>
        <v>33.516666666666673</v>
      </c>
      <c r="V629" s="8">
        <f t="shared" si="99"/>
        <v>33.450000000000003</v>
      </c>
    </row>
    <row r="630" spans="1:22" ht="13.5" x14ac:dyDescent="0.25">
      <c r="A630" s="3">
        <f>RSI!A630</f>
        <v>42921</v>
      </c>
      <c r="B630" s="2">
        <f>RSI!B630</f>
        <v>6.4650999999999996</v>
      </c>
      <c r="C630" s="2">
        <f>RSI!I630</f>
        <v>63.106258525756402</v>
      </c>
      <c r="D630" s="2">
        <f>MACD!E630</f>
        <v>2.2396044957507577E-2</v>
      </c>
      <c r="E630" s="2">
        <f>MACD!F630</f>
        <v>7.8824424849141886E-5</v>
      </c>
      <c r="F630" s="2">
        <f>'Moving Avg'!D630</f>
        <v>6.4635400000000001</v>
      </c>
      <c r="G630" s="2">
        <f>'Moving Avg'!F630</f>
        <v>6.4066100000000006</v>
      </c>
      <c r="H630" s="2">
        <f>'Moving Avg'!G630</f>
        <v>6.1763939999999984</v>
      </c>
      <c r="I630" s="2">
        <f>'Moving Avg'!H630</f>
        <v>5.3925009999999984</v>
      </c>
      <c r="J630" s="6" t="str">
        <f>OBV!F630</f>
        <v>BEARISH</v>
      </c>
      <c r="K630" s="6" t="str">
        <f>OBV!G630</f>
        <v>STRONG</v>
      </c>
      <c r="L630" s="6" t="str">
        <f>OBV!H630</f>
        <v>BEARISH DIVERGENCE</v>
      </c>
      <c r="M630" s="8">
        <f t="shared" si="93"/>
        <v>50</v>
      </c>
      <c r="N630" s="8">
        <f t="shared" si="90"/>
        <v>0</v>
      </c>
      <c r="O630" s="8">
        <f t="shared" si="91"/>
        <v>50</v>
      </c>
      <c r="P630" s="8">
        <f t="shared" si="92"/>
        <v>33</v>
      </c>
      <c r="Q630" s="9">
        <f t="shared" si="94"/>
        <v>29.95</v>
      </c>
      <c r="R630" s="9">
        <f t="shared" si="95"/>
        <v>35.75</v>
      </c>
      <c r="S630" s="9">
        <f t="shared" si="96"/>
        <v>34.85</v>
      </c>
      <c r="T630" s="9">
        <f t="shared" si="97"/>
        <v>33.25</v>
      </c>
      <c r="U630" s="8">
        <f t="shared" si="98"/>
        <v>33.516666666666673</v>
      </c>
      <c r="V630" s="8">
        <f t="shared" si="99"/>
        <v>33.450000000000003</v>
      </c>
    </row>
    <row r="631" spans="1:22" ht="13.5" x14ac:dyDescent="0.25">
      <c r="A631" s="3">
        <f>RSI!A631</f>
        <v>42922</v>
      </c>
      <c r="B631" s="2">
        <f>RSI!B631</f>
        <v>6.4572000000000003</v>
      </c>
      <c r="C631" s="2">
        <f>RSI!I631</f>
        <v>62.20123827183194</v>
      </c>
      <c r="D631" s="2">
        <f>MACD!E631</f>
        <v>1.7909001582585127E-2</v>
      </c>
      <c r="E631" s="2">
        <f>MACD!F631</f>
        <v>3.6448598563963391E-3</v>
      </c>
      <c r="F631" s="2">
        <f>'Moving Avg'!D631</f>
        <v>6.4777199999999997</v>
      </c>
      <c r="G631" s="2">
        <f>'Moving Avg'!F631</f>
        <v>6.4057150000000007</v>
      </c>
      <c r="H631" s="2">
        <f>'Moving Avg'!G631</f>
        <v>6.1897479999999998</v>
      </c>
      <c r="I631" s="2">
        <f>'Moving Avg'!H631</f>
        <v>5.4023524999999983</v>
      </c>
      <c r="J631" s="6" t="str">
        <f>OBV!F631</f>
        <v>BEARISH</v>
      </c>
      <c r="K631" s="6" t="str">
        <f>OBV!G631</f>
        <v>STRONG</v>
      </c>
      <c r="L631" s="6" t="str">
        <f>OBV!H631</f>
        <v>BEARISH DIVERGENCE</v>
      </c>
      <c r="M631" s="8">
        <f t="shared" si="93"/>
        <v>50</v>
      </c>
      <c r="N631" s="8">
        <f t="shared" si="90"/>
        <v>0</v>
      </c>
      <c r="O631" s="8">
        <f t="shared" si="91"/>
        <v>50</v>
      </c>
      <c r="P631" s="8">
        <f t="shared" si="92"/>
        <v>33</v>
      </c>
      <c r="Q631" s="9">
        <f t="shared" si="94"/>
        <v>29.95</v>
      </c>
      <c r="R631" s="9">
        <f t="shared" si="95"/>
        <v>35.75</v>
      </c>
      <c r="S631" s="9">
        <f t="shared" si="96"/>
        <v>34.85</v>
      </c>
      <c r="T631" s="9">
        <f t="shared" si="97"/>
        <v>33.25</v>
      </c>
      <c r="U631" s="8">
        <f t="shared" si="98"/>
        <v>33.516666666666673</v>
      </c>
      <c r="V631" s="8">
        <f t="shared" si="99"/>
        <v>33.450000000000003</v>
      </c>
    </row>
    <row r="632" spans="1:22" ht="13.5" x14ac:dyDescent="0.25">
      <c r="A632" s="3">
        <f>RSI!A632</f>
        <v>42923</v>
      </c>
      <c r="B632" s="2">
        <f>RSI!B632</f>
        <v>6.4650999999999996</v>
      </c>
      <c r="C632" s="2">
        <f>RSI!I632</f>
        <v>62.776137838199659</v>
      </c>
      <c r="D632" s="2">
        <f>MACD!E632</f>
        <v>1.2766628550009429E-2</v>
      </c>
      <c r="E632" s="2">
        <f>MACD!F632</f>
        <v>5.4692135951189573E-3</v>
      </c>
      <c r="F632" s="2">
        <f>'Moving Avg'!D632</f>
        <v>6.4698399999999996</v>
      </c>
      <c r="G632" s="2">
        <f>'Moving Avg'!F632</f>
        <v>6.4094050000000014</v>
      </c>
      <c r="H632" s="2">
        <f>'Moving Avg'!G632</f>
        <v>6.2011260000000004</v>
      </c>
      <c r="I632" s="2">
        <f>'Moving Avg'!H632</f>
        <v>5.4122434999999989</v>
      </c>
      <c r="J632" s="6" t="str">
        <f>OBV!F632</f>
        <v>BEARISH</v>
      </c>
      <c r="K632" s="6" t="str">
        <f>OBV!G632</f>
        <v>STRONG</v>
      </c>
      <c r="L632" s="6" t="str">
        <f>OBV!H632</f>
        <v>CONFIRMED BEARISH</v>
      </c>
      <c r="M632" s="8">
        <f t="shared" si="93"/>
        <v>50</v>
      </c>
      <c r="N632" s="8">
        <f t="shared" si="90"/>
        <v>0</v>
      </c>
      <c r="O632" s="8">
        <f t="shared" si="91"/>
        <v>50</v>
      </c>
      <c r="P632" s="8">
        <f t="shared" si="92"/>
        <v>33</v>
      </c>
      <c r="Q632" s="9">
        <f t="shared" si="94"/>
        <v>29.95</v>
      </c>
      <c r="R632" s="9">
        <f t="shared" si="95"/>
        <v>35.75</v>
      </c>
      <c r="S632" s="9">
        <f t="shared" si="96"/>
        <v>34.85</v>
      </c>
      <c r="T632" s="9">
        <f t="shared" si="97"/>
        <v>33.25</v>
      </c>
      <c r="U632" s="8">
        <f t="shared" si="98"/>
        <v>33.516666666666673</v>
      </c>
      <c r="V632" s="8">
        <f t="shared" si="99"/>
        <v>33.450000000000003</v>
      </c>
    </row>
    <row r="633" spans="1:22" ht="13.5" x14ac:dyDescent="0.25">
      <c r="A633" s="3">
        <f>RSI!A633</f>
        <v>42926</v>
      </c>
      <c r="B633" s="2">
        <f>RSI!B633</f>
        <v>6.4650999999999996</v>
      </c>
      <c r="C633" s="2">
        <f>RSI!I633</f>
        <v>62.776137838199659</v>
      </c>
      <c r="D633" s="2">
        <f>MACD!E633</f>
        <v>-1.7046509319227354E-3</v>
      </c>
      <c r="E633" s="2">
        <f>MACD!F633</f>
        <v>4.0344406897106187E-3</v>
      </c>
      <c r="F633" s="2">
        <f>'Moving Avg'!D633</f>
        <v>6.4635199999999999</v>
      </c>
      <c r="G633" s="2">
        <f>'Moving Avg'!F633</f>
        <v>6.4127100000000015</v>
      </c>
      <c r="H633" s="2">
        <f>'Moving Avg'!G633</f>
        <v>6.2115900000000002</v>
      </c>
      <c r="I633" s="2">
        <f>'Moving Avg'!H633</f>
        <v>5.422362999999998</v>
      </c>
      <c r="J633" s="6" t="str">
        <f>OBV!F633</f>
        <v>BEARISH</v>
      </c>
      <c r="K633" s="6" t="str">
        <f>OBV!G633</f>
        <v>STRONG</v>
      </c>
      <c r="L633" s="6" t="str">
        <f>OBV!H633</f>
        <v>CONFIRMED BEARISH</v>
      </c>
      <c r="M633" s="8">
        <f t="shared" si="93"/>
        <v>50</v>
      </c>
      <c r="N633" s="8">
        <f t="shared" si="90"/>
        <v>45</v>
      </c>
      <c r="O633" s="8">
        <f t="shared" si="91"/>
        <v>50</v>
      </c>
      <c r="P633" s="8">
        <f t="shared" si="92"/>
        <v>33</v>
      </c>
      <c r="Q633" s="9">
        <f t="shared" si="94"/>
        <v>45.7</v>
      </c>
      <c r="R633" s="9">
        <f t="shared" si="95"/>
        <v>44.75</v>
      </c>
      <c r="S633" s="9">
        <f t="shared" si="96"/>
        <v>41.6</v>
      </c>
      <c r="T633" s="9">
        <f t="shared" si="97"/>
        <v>44.5</v>
      </c>
      <c r="U633" s="8">
        <f t="shared" si="98"/>
        <v>44.016666666666673</v>
      </c>
      <c r="V633" s="8">
        <f t="shared" si="99"/>
        <v>44.137500000000003</v>
      </c>
    </row>
    <row r="634" spans="1:22" ht="13.5" x14ac:dyDescent="0.25">
      <c r="A634" s="3">
        <f>RSI!A634</f>
        <v>42927</v>
      </c>
      <c r="B634" s="2">
        <f>RSI!B634</f>
        <v>6.4650999999999996</v>
      </c>
      <c r="C634" s="2">
        <f>RSI!I634</f>
        <v>62.776137838199659</v>
      </c>
      <c r="D634" s="2">
        <f>MACD!E634</f>
        <v>-2.402938954674827E-2</v>
      </c>
      <c r="E634" s="2">
        <f>MACD!F634</f>
        <v>-1.5783253575811593E-3</v>
      </c>
      <c r="F634" s="2">
        <f>'Moving Avg'!D634</f>
        <v>6.4635199999999999</v>
      </c>
      <c r="G634" s="2">
        <f>'Moving Avg'!F634</f>
        <v>6.4125900000000016</v>
      </c>
      <c r="H634" s="2">
        <f>'Moving Avg'!G634</f>
        <v>6.2255579999999995</v>
      </c>
      <c r="I634" s="2">
        <f>'Moving Avg'!H634</f>
        <v>5.4320254999999973</v>
      </c>
      <c r="J634" s="6" t="str">
        <f>OBV!F634</f>
        <v>BEARISH</v>
      </c>
      <c r="K634" s="6" t="str">
        <f>OBV!G634</f>
        <v>STRONG</v>
      </c>
      <c r="L634" s="6" t="str">
        <f>OBV!H634</f>
        <v>NEUTRAL</v>
      </c>
      <c r="M634" s="8">
        <f t="shared" si="93"/>
        <v>50</v>
      </c>
      <c r="N634" s="8">
        <f t="shared" si="90"/>
        <v>100</v>
      </c>
      <c r="O634" s="8">
        <f t="shared" si="91"/>
        <v>50</v>
      </c>
      <c r="P634" s="8">
        <f t="shared" si="92"/>
        <v>33</v>
      </c>
      <c r="Q634" s="9">
        <f t="shared" si="94"/>
        <v>64.95</v>
      </c>
      <c r="R634" s="9">
        <f t="shared" si="95"/>
        <v>55.75</v>
      </c>
      <c r="S634" s="9">
        <f t="shared" si="96"/>
        <v>49.85</v>
      </c>
      <c r="T634" s="9">
        <f t="shared" si="97"/>
        <v>58.25</v>
      </c>
      <c r="U634" s="8">
        <f t="shared" si="98"/>
        <v>56.85</v>
      </c>
      <c r="V634" s="8">
        <f t="shared" si="99"/>
        <v>57.2</v>
      </c>
    </row>
    <row r="635" spans="1:22" ht="13.5" x14ac:dyDescent="0.25">
      <c r="A635" s="3">
        <f>RSI!A635</f>
        <v>42928</v>
      </c>
      <c r="B635" s="2">
        <f>RSI!B635</f>
        <v>6.4650999999999996</v>
      </c>
      <c r="C635" s="2">
        <f>RSI!I635</f>
        <v>62.776137838199659</v>
      </c>
      <c r="D635" s="2">
        <f>MACD!E635</f>
        <v>-4.5040174620508466E-2</v>
      </c>
      <c r="E635" s="2">
        <f>MACD!F635</f>
        <v>-1.0270695210166622E-2</v>
      </c>
      <c r="F635" s="2">
        <f>'Moving Avg'!D635</f>
        <v>6.4635199999999999</v>
      </c>
      <c r="G635" s="2">
        <f>'Moving Avg'!F635</f>
        <v>6.4143750000000024</v>
      </c>
      <c r="H635" s="2">
        <f>'Moving Avg'!G635</f>
        <v>6.237546</v>
      </c>
      <c r="I635" s="2">
        <f>'Moving Avg'!H635</f>
        <v>5.4416879999999983</v>
      </c>
      <c r="J635" s="6" t="str">
        <f>OBV!F635</f>
        <v>BEARISH</v>
      </c>
      <c r="K635" s="6" t="str">
        <f>OBV!G635</f>
        <v>STRONG</v>
      </c>
      <c r="L635" s="6" t="str">
        <f>OBV!H635</f>
        <v>NEUTRAL</v>
      </c>
      <c r="M635" s="8">
        <f t="shared" si="93"/>
        <v>50</v>
      </c>
      <c r="N635" s="8">
        <f t="shared" si="90"/>
        <v>100</v>
      </c>
      <c r="O635" s="8">
        <f t="shared" si="91"/>
        <v>50</v>
      </c>
      <c r="P635" s="8">
        <f t="shared" si="92"/>
        <v>33</v>
      </c>
      <c r="Q635" s="9">
        <f t="shared" si="94"/>
        <v>64.95</v>
      </c>
      <c r="R635" s="9">
        <f t="shared" si="95"/>
        <v>55.75</v>
      </c>
      <c r="S635" s="9">
        <f t="shared" si="96"/>
        <v>49.85</v>
      </c>
      <c r="T635" s="9">
        <f t="shared" si="97"/>
        <v>58.25</v>
      </c>
      <c r="U635" s="8">
        <f t="shared" si="98"/>
        <v>56.85</v>
      </c>
      <c r="V635" s="8">
        <f t="shared" si="99"/>
        <v>57.2</v>
      </c>
    </row>
    <row r="636" spans="1:22" ht="13.5" x14ac:dyDescent="0.25">
      <c r="A636" s="3">
        <f>RSI!A636</f>
        <v>42929</v>
      </c>
      <c r="B636" s="2">
        <f>RSI!B636</f>
        <v>6.4650999999999996</v>
      </c>
      <c r="C636" s="2">
        <f>RSI!I636</f>
        <v>62.776137838199659</v>
      </c>
      <c r="D636" s="2">
        <f>MACD!E636</f>
        <v>-4.2783779169802472E-2</v>
      </c>
      <c r="E636" s="2">
        <f>MACD!F636</f>
        <v>-1.6773312002093792E-2</v>
      </c>
      <c r="F636" s="2">
        <f>'Moving Avg'!D636</f>
        <v>6.4650999999999996</v>
      </c>
      <c r="G636" s="2">
        <f>'Moving Avg'!F636</f>
        <v>6.4161600000000023</v>
      </c>
      <c r="H636" s="2">
        <f>'Moving Avg'!G636</f>
        <v>6.2464860000000009</v>
      </c>
      <c r="I636" s="2">
        <f>'Moving Avg'!H636</f>
        <v>5.4514264999999975</v>
      </c>
      <c r="J636" s="6" t="str">
        <f>OBV!F636</f>
        <v>BULLISH</v>
      </c>
      <c r="K636" s="6" t="str">
        <f>OBV!G636</f>
        <v>WEAK</v>
      </c>
      <c r="L636" s="6" t="str">
        <f>OBV!H636</f>
        <v>CONFIRMED BULLISH</v>
      </c>
      <c r="M636" s="8">
        <f t="shared" si="93"/>
        <v>50</v>
      </c>
      <c r="N636" s="8">
        <f t="shared" si="90"/>
        <v>100</v>
      </c>
      <c r="O636" s="8">
        <f t="shared" si="91"/>
        <v>50</v>
      </c>
      <c r="P636" s="8">
        <f t="shared" si="92"/>
        <v>67</v>
      </c>
      <c r="Q636" s="9">
        <f t="shared" si="94"/>
        <v>70.05</v>
      </c>
      <c r="R636" s="9">
        <f t="shared" si="95"/>
        <v>64.25</v>
      </c>
      <c r="S636" s="9">
        <f t="shared" si="96"/>
        <v>65.150000000000006</v>
      </c>
      <c r="T636" s="9">
        <f t="shared" si="97"/>
        <v>66.75</v>
      </c>
      <c r="U636" s="8">
        <f t="shared" si="98"/>
        <v>66.483333333333334</v>
      </c>
      <c r="V636" s="8">
        <f t="shared" si="99"/>
        <v>66.550000000000011</v>
      </c>
    </row>
    <row r="637" spans="1:22" ht="13.5" x14ac:dyDescent="0.25">
      <c r="A637" s="3">
        <f>RSI!A637</f>
        <v>42930</v>
      </c>
      <c r="B637" s="2">
        <f>RSI!B637</f>
        <v>6.4572000000000003</v>
      </c>
      <c r="C637" s="2">
        <f>RSI!I637</f>
        <v>61.422918262988475</v>
      </c>
      <c r="D637" s="2">
        <f>MACD!E637</f>
        <v>-2.2656588669450528E-2</v>
      </c>
      <c r="E637" s="2">
        <f>MACD!F637</f>
        <v>-1.7949967335565139E-2</v>
      </c>
      <c r="F637" s="2">
        <f>'Moving Avg'!D637</f>
        <v>6.4635199999999999</v>
      </c>
      <c r="G637" s="2">
        <f>'Moving Avg'!F637</f>
        <v>6.4171700000000014</v>
      </c>
      <c r="H637" s="2">
        <f>'Moving Avg'!G637</f>
        <v>6.254506000000001</v>
      </c>
      <c r="I637" s="2">
        <f>'Moving Avg'!H637</f>
        <v>5.4612019999999974</v>
      </c>
      <c r="J637" s="6" t="str">
        <f>OBV!F637</f>
        <v>BEARISH</v>
      </c>
      <c r="K637" s="6" t="str">
        <f>OBV!G637</f>
        <v>STRONG</v>
      </c>
      <c r="L637" s="6" t="str">
        <f>OBV!H637</f>
        <v>CONFIRMED BEARISH</v>
      </c>
      <c r="M637" s="8">
        <f t="shared" si="93"/>
        <v>50</v>
      </c>
      <c r="N637" s="8">
        <f t="shared" si="90"/>
        <v>45</v>
      </c>
      <c r="O637" s="8">
        <f t="shared" si="91"/>
        <v>50</v>
      </c>
      <c r="P637" s="8">
        <f t="shared" si="92"/>
        <v>33</v>
      </c>
      <c r="Q637" s="9">
        <f t="shared" si="94"/>
        <v>45.7</v>
      </c>
      <c r="R637" s="9">
        <f t="shared" si="95"/>
        <v>44.75</v>
      </c>
      <c r="S637" s="9">
        <f t="shared" si="96"/>
        <v>41.6</v>
      </c>
      <c r="T637" s="9">
        <f t="shared" si="97"/>
        <v>44.5</v>
      </c>
      <c r="U637" s="8">
        <f t="shared" si="98"/>
        <v>44.016666666666673</v>
      </c>
      <c r="V637" s="8">
        <f t="shared" si="99"/>
        <v>44.137500000000003</v>
      </c>
    </row>
    <row r="638" spans="1:22" ht="13.5" x14ac:dyDescent="0.25">
      <c r="A638" s="3">
        <f>RSI!A638</f>
        <v>42933</v>
      </c>
      <c r="B638" s="2">
        <f>RSI!B638</f>
        <v>6.4572000000000003</v>
      </c>
      <c r="C638" s="2">
        <f>RSI!I638</f>
        <v>61.422918262988475</v>
      </c>
      <c r="D638" s="2">
        <f>MACD!E638</f>
        <v>-7.2901962413185473E-3</v>
      </c>
      <c r="E638" s="2">
        <f>MACD!F638</f>
        <v>-1.5818013116715823E-2</v>
      </c>
      <c r="F638" s="2">
        <f>'Moving Avg'!D638</f>
        <v>6.4619400000000002</v>
      </c>
      <c r="G638" s="2">
        <f>'Moving Avg'!F638</f>
        <v>6.4181800000000022</v>
      </c>
      <c r="H638" s="2">
        <f>'Moving Avg'!G638</f>
        <v>6.2625260000000011</v>
      </c>
      <c r="I638" s="2">
        <f>'Moving Avg'!H638</f>
        <v>5.4707109999999988</v>
      </c>
      <c r="J638" s="6" t="str">
        <f>OBV!F638</f>
        <v>BEARISH</v>
      </c>
      <c r="K638" s="6" t="str">
        <f>OBV!G638</f>
        <v>STRONG</v>
      </c>
      <c r="L638" s="6" t="str">
        <f>OBV!H638</f>
        <v>CONFIRMED BEARISH</v>
      </c>
      <c r="M638" s="8">
        <f t="shared" si="93"/>
        <v>50</v>
      </c>
      <c r="N638" s="8">
        <f t="shared" si="90"/>
        <v>0</v>
      </c>
      <c r="O638" s="8">
        <f t="shared" si="91"/>
        <v>50</v>
      </c>
      <c r="P638" s="8">
        <f t="shared" si="92"/>
        <v>33</v>
      </c>
      <c r="Q638" s="9">
        <f t="shared" si="94"/>
        <v>29.95</v>
      </c>
      <c r="R638" s="9">
        <f t="shared" si="95"/>
        <v>35.75</v>
      </c>
      <c r="S638" s="9">
        <f t="shared" si="96"/>
        <v>34.85</v>
      </c>
      <c r="T638" s="9">
        <f t="shared" si="97"/>
        <v>33.25</v>
      </c>
      <c r="U638" s="8">
        <f t="shared" si="98"/>
        <v>33.516666666666673</v>
      </c>
      <c r="V638" s="8">
        <f t="shared" si="99"/>
        <v>33.450000000000003</v>
      </c>
    </row>
    <row r="639" spans="1:22" ht="13.5" x14ac:dyDescent="0.25">
      <c r="A639" s="3">
        <f>RSI!A639</f>
        <v>42934</v>
      </c>
      <c r="B639" s="2">
        <f>RSI!B639</f>
        <v>6.4493999999999998</v>
      </c>
      <c r="C639" s="2">
        <f>RSI!I639</f>
        <v>59.943294941724069</v>
      </c>
      <c r="D639" s="2">
        <f>MACD!E639</f>
        <v>9.9846103133671704E-4</v>
      </c>
      <c r="E639" s="2">
        <f>MACD!F639</f>
        <v>-1.2454718287105317E-2</v>
      </c>
      <c r="F639" s="2">
        <f>'Moving Avg'!D639</f>
        <v>6.4587999999999992</v>
      </c>
      <c r="G639" s="2">
        <f>'Moving Avg'!F639</f>
        <v>6.4214650000000004</v>
      </c>
      <c r="H639" s="2">
        <f>'Moving Avg'!G639</f>
        <v>6.2703900000000026</v>
      </c>
      <c r="I639" s="2">
        <f>'Moving Avg'!H639</f>
        <v>5.4802189999999982</v>
      </c>
      <c r="J639" s="6" t="str">
        <f>OBV!F639</f>
        <v>BEARISH</v>
      </c>
      <c r="K639" s="6" t="str">
        <f>OBV!G639</f>
        <v>STRONG</v>
      </c>
      <c r="L639" s="6" t="str">
        <f>OBV!H639</f>
        <v>CONFIRMED BEARISH</v>
      </c>
      <c r="M639" s="8">
        <f t="shared" si="93"/>
        <v>50</v>
      </c>
      <c r="N639" s="8">
        <f t="shared" si="90"/>
        <v>0</v>
      </c>
      <c r="O639" s="8">
        <f t="shared" si="91"/>
        <v>50</v>
      </c>
      <c r="P639" s="8">
        <f t="shared" si="92"/>
        <v>33</v>
      </c>
      <c r="Q639" s="9">
        <f t="shared" si="94"/>
        <v>29.95</v>
      </c>
      <c r="R639" s="9">
        <f t="shared" si="95"/>
        <v>35.75</v>
      </c>
      <c r="S639" s="9">
        <f t="shared" si="96"/>
        <v>34.85</v>
      </c>
      <c r="T639" s="9">
        <f t="shared" si="97"/>
        <v>33.25</v>
      </c>
      <c r="U639" s="8">
        <f t="shared" si="98"/>
        <v>33.516666666666673</v>
      </c>
      <c r="V639" s="8">
        <f t="shared" si="99"/>
        <v>33.450000000000003</v>
      </c>
    </row>
    <row r="640" spans="1:22" ht="13.5" x14ac:dyDescent="0.25">
      <c r="A640" s="3">
        <f>RSI!A640</f>
        <v>42935</v>
      </c>
      <c r="B640" s="2">
        <f>RSI!B640</f>
        <v>6.4650999999999996</v>
      </c>
      <c r="C640" s="2">
        <f>RSI!I640</f>
        <v>61.931130412005601</v>
      </c>
      <c r="D640" s="2">
        <f>MACD!E640</f>
        <v>6.4969992246544095E-3</v>
      </c>
      <c r="E640" s="2">
        <f>MACD!F640</f>
        <v>-8.6643747847533724E-3</v>
      </c>
      <c r="F640" s="2">
        <f>'Moving Avg'!D640</f>
        <v>6.4587999999999992</v>
      </c>
      <c r="G640" s="2">
        <f>'Moving Avg'!F640</f>
        <v>6.4266750000000012</v>
      </c>
      <c r="H640" s="2">
        <f>'Moving Avg'!G640</f>
        <v>6.2785680000000017</v>
      </c>
      <c r="I640" s="2">
        <f>'Moving Avg'!H640</f>
        <v>5.4897289999999987</v>
      </c>
      <c r="J640" s="6" t="str">
        <f>OBV!F640</f>
        <v>BEARISH</v>
      </c>
      <c r="K640" s="6" t="str">
        <f>OBV!G640</f>
        <v>STRONG</v>
      </c>
      <c r="L640" s="6" t="str">
        <f>OBV!H640</f>
        <v>NEUTRAL</v>
      </c>
      <c r="M640" s="8">
        <f t="shared" si="93"/>
        <v>50</v>
      </c>
      <c r="N640" s="8">
        <f t="shared" si="90"/>
        <v>0</v>
      </c>
      <c r="O640" s="8">
        <f t="shared" si="91"/>
        <v>50</v>
      </c>
      <c r="P640" s="8">
        <f t="shared" si="92"/>
        <v>33</v>
      </c>
      <c r="Q640" s="9">
        <f t="shared" si="94"/>
        <v>29.95</v>
      </c>
      <c r="R640" s="9">
        <f t="shared" si="95"/>
        <v>35.75</v>
      </c>
      <c r="S640" s="9">
        <f t="shared" si="96"/>
        <v>34.85</v>
      </c>
      <c r="T640" s="9">
        <f t="shared" si="97"/>
        <v>33.25</v>
      </c>
      <c r="U640" s="8">
        <f t="shared" si="98"/>
        <v>33.516666666666673</v>
      </c>
      <c r="V640" s="8">
        <f t="shared" si="99"/>
        <v>33.450000000000003</v>
      </c>
    </row>
    <row r="641" spans="1:22" ht="13.5" x14ac:dyDescent="0.25">
      <c r="A641" s="3">
        <f>RSI!A641</f>
        <v>42936</v>
      </c>
      <c r="B641" s="2">
        <f>RSI!B641</f>
        <v>6.4572000000000003</v>
      </c>
      <c r="C641" s="2">
        <f>RSI!I641</f>
        <v>60.309313880444122</v>
      </c>
      <c r="D641" s="2">
        <f>MACD!E641</f>
        <v>1.0100731436232024E-2</v>
      </c>
      <c r="E641" s="2">
        <f>MACD!F641</f>
        <v>-4.9113535405562935E-3</v>
      </c>
      <c r="F641" s="2">
        <f>'Moving Avg'!D641</f>
        <v>6.4572200000000013</v>
      </c>
      <c r="G641" s="2">
        <f>'Moving Avg'!F641</f>
        <v>6.4303500000000016</v>
      </c>
      <c r="H641" s="2">
        <f>'Moving Avg'!G641</f>
        <v>6.2867420000000012</v>
      </c>
      <c r="I641" s="2">
        <f>'Moving Avg'!H641</f>
        <v>5.4992759999999983</v>
      </c>
      <c r="J641" s="6" t="str">
        <f>OBV!F641</f>
        <v>BEARISH</v>
      </c>
      <c r="K641" s="6" t="str">
        <f>OBV!G641</f>
        <v>STRONG</v>
      </c>
      <c r="L641" s="6" t="str">
        <f>OBV!H641</f>
        <v>CONFIRMED BEARISH</v>
      </c>
      <c r="M641" s="8">
        <f t="shared" si="93"/>
        <v>50</v>
      </c>
      <c r="N641" s="8">
        <f t="shared" si="90"/>
        <v>0</v>
      </c>
      <c r="O641" s="8">
        <f t="shared" si="91"/>
        <v>50</v>
      </c>
      <c r="P641" s="8">
        <f t="shared" si="92"/>
        <v>33</v>
      </c>
      <c r="Q641" s="9">
        <f t="shared" si="94"/>
        <v>29.95</v>
      </c>
      <c r="R641" s="9">
        <f t="shared" si="95"/>
        <v>35.75</v>
      </c>
      <c r="S641" s="9">
        <f t="shared" si="96"/>
        <v>34.85</v>
      </c>
      <c r="T641" s="9">
        <f t="shared" si="97"/>
        <v>33.25</v>
      </c>
      <c r="U641" s="8">
        <f t="shared" si="98"/>
        <v>33.516666666666673</v>
      </c>
      <c r="V641" s="8">
        <f t="shared" si="99"/>
        <v>33.450000000000003</v>
      </c>
    </row>
    <row r="642" spans="1:22" ht="13.5" x14ac:dyDescent="0.25">
      <c r="A642" s="3">
        <f>RSI!A642</f>
        <v>42937</v>
      </c>
      <c r="B642" s="2">
        <f>RSI!B642</f>
        <v>6.4493999999999998</v>
      </c>
      <c r="C642" s="2">
        <f>RSI!I642</f>
        <v>58.675503190427726</v>
      </c>
      <c r="D642" s="2">
        <f>MACD!E642</f>
        <v>1.460222269674194E-2</v>
      </c>
      <c r="E642" s="2">
        <f>MACD!F642</f>
        <v>-1.0086382930966468E-3</v>
      </c>
      <c r="F642" s="2">
        <f>'Moving Avg'!D642</f>
        <v>6.45566</v>
      </c>
      <c r="G642" s="2">
        <f>'Moving Avg'!F642</f>
        <v>6.4336350000000007</v>
      </c>
      <c r="H642" s="2">
        <f>'Moving Avg'!G642</f>
        <v>6.2946060000000026</v>
      </c>
      <c r="I642" s="2">
        <f>'Moving Avg'!H642</f>
        <v>5.5087839999999986</v>
      </c>
      <c r="J642" s="6" t="str">
        <f>OBV!F642</f>
        <v>BEARISH</v>
      </c>
      <c r="K642" s="6" t="str">
        <f>OBV!G642</f>
        <v>STRONG</v>
      </c>
      <c r="L642" s="6" t="str">
        <f>OBV!H642</f>
        <v>CONFIRMED BEARISH</v>
      </c>
      <c r="M642" s="8">
        <f t="shared" si="93"/>
        <v>50</v>
      </c>
      <c r="N642" s="8">
        <f t="shared" ref="N642:N705" si="100">IF(E642-D642&gt;0.02, 100, IF(E642-D642&lt;0,0,45))</f>
        <v>0</v>
      </c>
      <c r="O642" s="8">
        <f t="shared" ref="O642:O705" si="101">IF(F642-I642&gt;10,100,IF(F642-I642&gt;5,75, IF(F642-I642&gt;0,50,0)))</f>
        <v>50</v>
      </c>
      <c r="P642" s="8">
        <f t="shared" ref="P642:P705" si="102">IF(L642="confirmed bullish", 34, IF(L642="bullish divergence",17, 0))+IF(J642="bullish",33,IF(J642="bearish",0,16.5))+IF(K642="strong",33,IF(K642="weak",0,16.5))</f>
        <v>33</v>
      </c>
      <c r="Q642" s="9">
        <f t="shared" si="94"/>
        <v>29.95</v>
      </c>
      <c r="R642" s="9">
        <f t="shared" si="95"/>
        <v>35.75</v>
      </c>
      <c r="S642" s="9">
        <f t="shared" si="96"/>
        <v>34.85</v>
      </c>
      <c r="T642" s="9">
        <f t="shared" si="97"/>
        <v>33.25</v>
      </c>
      <c r="U642" s="8">
        <f t="shared" si="98"/>
        <v>33.516666666666673</v>
      </c>
      <c r="V642" s="8">
        <f t="shared" si="99"/>
        <v>33.450000000000003</v>
      </c>
    </row>
    <row r="643" spans="1:22" ht="13.5" x14ac:dyDescent="0.25">
      <c r="A643" s="3">
        <f>RSI!A643</f>
        <v>42940</v>
      </c>
      <c r="B643" s="2">
        <f>RSI!B643</f>
        <v>6.4650999999999996</v>
      </c>
      <c r="C643" s="2">
        <f>RSI!I643</f>
        <v>60.967596898416303</v>
      </c>
      <c r="D643" s="2">
        <f>MACD!E643</f>
        <v>1.6978579408575278E-2</v>
      </c>
      <c r="E643" s="2">
        <f>MACD!F643</f>
        <v>2.5888052472377381E-3</v>
      </c>
      <c r="F643" s="2">
        <f>'Moving Avg'!D643</f>
        <v>6.4572400000000005</v>
      </c>
      <c r="G643" s="2">
        <f>'Moving Avg'!F643</f>
        <v>6.4407500000000013</v>
      </c>
      <c r="H643" s="2">
        <f>'Moving Avg'!G643</f>
        <v>6.3043080000000025</v>
      </c>
      <c r="I643" s="2">
        <f>'Moving Avg'!H643</f>
        <v>5.5182559999999974</v>
      </c>
      <c r="J643" s="6" t="str">
        <f>OBV!F643</f>
        <v>BULLISH</v>
      </c>
      <c r="K643" s="6" t="str">
        <f>OBV!G643</f>
        <v>WEAK</v>
      </c>
      <c r="L643" s="6" t="str">
        <f>OBV!H643</f>
        <v>CONFIRMED BULLISH</v>
      </c>
      <c r="M643" s="8">
        <f t="shared" ref="M643:M706" si="103">IF(C643&lt;30,100, IF(C643&gt;70, 0, 50))</f>
        <v>50</v>
      </c>
      <c r="N643" s="8">
        <f t="shared" si="100"/>
        <v>0</v>
      </c>
      <c r="O643" s="8">
        <f t="shared" si="101"/>
        <v>50</v>
      </c>
      <c r="P643" s="8">
        <f t="shared" si="102"/>
        <v>67</v>
      </c>
      <c r="Q643" s="9">
        <f t="shared" ref="Q643:Q706" si="104">0.35*M643+N643*0.35+O643*0.15+P643*0.15</f>
        <v>35.049999999999997</v>
      </c>
      <c r="R643" s="9">
        <f t="shared" ref="R643:R706" si="105">M643*0.2+N643*0.2+O643*0.35+P643*0.25</f>
        <v>44.25</v>
      </c>
      <c r="S643" s="9">
        <f t="shared" ref="S643:S706" si="106">M643*0.15+N643*0.15+O643*0.25+P643*0.45</f>
        <v>50.150000000000006</v>
      </c>
      <c r="T643" s="9">
        <f t="shared" ref="T643:T706" si="107">0.25*SUM(M643:P643)</f>
        <v>41.75</v>
      </c>
      <c r="U643" s="8">
        <f t="shared" ref="U643:U706" si="108">SUM(Q643:S643)/3</f>
        <v>43.15</v>
      </c>
      <c r="V643" s="8">
        <f t="shared" ref="V643:V706" si="109">SUM(Q643:T643)/4</f>
        <v>42.8</v>
      </c>
    </row>
    <row r="644" spans="1:22" ht="13.5" x14ac:dyDescent="0.25">
      <c r="A644" s="3">
        <f>RSI!A644</f>
        <v>42942</v>
      </c>
      <c r="B644" s="2">
        <f>RSI!B644</f>
        <v>6.4650999999999996</v>
      </c>
      <c r="C644" s="2">
        <f>RSI!I644</f>
        <v>60.967596898416303</v>
      </c>
      <c r="D644" s="2">
        <f>MACD!E644</f>
        <v>1.8646909260767508E-2</v>
      </c>
      <c r="E644" s="2">
        <f>MACD!F644</f>
        <v>5.8004260499436924E-3</v>
      </c>
      <c r="F644" s="2">
        <f>'Moving Avg'!D644</f>
        <v>6.4603800000000007</v>
      </c>
      <c r="G644" s="2">
        <f>'Moving Avg'!F644</f>
        <v>6.4509150000000002</v>
      </c>
      <c r="H644" s="2">
        <f>'Moving Avg'!G644</f>
        <v>6.3124860000000025</v>
      </c>
      <c r="I644" s="2">
        <f>'Moving Avg'!H644</f>
        <v>5.5277279999999971</v>
      </c>
      <c r="J644" s="6" t="str">
        <f>OBV!F644</f>
        <v>BULLISH</v>
      </c>
      <c r="K644" s="6" t="str">
        <f>OBV!G644</f>
        <v>WEAK</v>
      </c>
      <c r="L644" s="6" t="str">
        <f>OBV!H644</f>
        <v>CONFIRMED BULLISH</v>
      </c>
      <c r="M644" s="8">
        <f t="shared" si="103"/>
        <v>50</v>
      </c>
      <c r="N644" s="8">
        <f t="shared" si="100"/>
        <v>0</v>
      </c>
      <c r="O644" s="8">
        <f t="shared" si="101"/>
        <v>50</v>
      </c>
      <c r="P644" s="8">
        <f t="shared" si="102"/>
        <v>67</v>
      </c>
      <c r="Q644" s="9">
        <f t="shared" si="104"/>
        <v>35.049999999999997</v>
      </c>
      <c r="R644" s="9">
        <f t="shared" si="105"/>
        <v>44.25</v>
      </c>
      <c r="S644" s="9">
        <f t="shared" si="106"/>
        <v>50.150000000000006</v>
      </c>
      <c r="T644" s="9">
        <f t="shared" si="107"/>
        <v>41.75</v>
      </c>
      <c r="U644" s="8">
        <f t="shared" si="108"/>
        <v>43.15</v>
      </c>
      <c r="V644" s="8">
        <f t="shared" si="109"/>
        <v>42.8</v>
      </c>
    </row>
    <row r="645" spans="1:22" ht="13.5" x14ac:dyDescent="0.25">
      <c r="A645" s="3">
        <f>RSI!A645</f>
        <v>42943</v>
      </c>
      <c r="B645" s="2">
        <f>RSI!B645</f>
        <v>6.4572000000000003</v>
      </c>
      <c r="C645" s="2">
        <f>RSI!I645</f>
        <v>59.056045572324834</v>
      </c>
      <c r="D645" s="2">
        <f>MACD!E645</f>
        <v>2.0326690093559918E-2</v>
      </c>
      <c r="E645" s="2">
        <f>MACD!F645</f>
        <v>8.7056788586669376E-3</v>
      </c>
      <c r="F645" s="2">
        <f>'Moving Avg'!D645</f>
        <v>6.4587999999999992</v>
      </c>
      <c r="G645" s="2">
        <f>'Moving Avg'!F645</f>
        <v>6.4611650000000012</v>
      </c>
      <c r="H645" s="2">
        <f>'Moving Avg'!G645</f>
        <v>6.3208120000000019</v>
      </c>
      <c r="I645" s="2">
        <f>'Moving Avg'!H645</f>
        <v>5.5371604999999988</v>
      </c>
      <c r="J645" s="6" t="str">
        <f>OBV!F645</f>
        <v>BULLISH</v>
      </c>
      <c r="K645" s="6" t="str">
        <f>OBV!G645</f>
        <v>WEAK</v>
      </c>
      <c r="L645" s="6" t="str">
        <f>OBV!H645</f>
        <v>BULLISH DIVERGENCE</v>
      </c>
      <c r="M645" s="8">
        <f t="shared" si="103"/>
        <v>50</v>
      </c>
      <c r="N645" s="8">
        <f t="shared" si="100"/>
        <v>0</v>
      </c>
      <c r="O645" s="8">
        <f t="shared" si="101"/>
        <v>50</v>
      </c>
      <c r="P645" s="8">
        <f t="shared" si="102"/>
        <v>50</v>
      </c>
      <c r="Q645" s="9">
        <f t="shared" si="104"/>
        <v>32.5</v>
      </c>
      <c r="R645" s="9">
        <f t="shared" si="105"/>
        <v>40</v>
      </c>
      <c r="S645" s="9">
        <f t="shared" si="106"/>
        <v>42.5</v>
      </c>
      <c r="T645" s="9">
        <f t="shared" si="107"/>
        <v>37.5</v>
      </c>
      <c r="U645" s="8">
        <f t="shared" si="108"/>
        <v>38.333333333333336</v>
      </c>
      <c r="V645" s="8">
        <f t="shared" si="109"/>
        <v>38.125</v>
      </c>
    </row>
    <row r="646" spans="1:22" ht="13.5" x14ac:dyDescent="0.25">
      <c r="A646" s="3">
        <f>RSI!A646</f>
        <v>42944</v>
      </c>
      <c r="B646" s="2">
        <f>RSI!B646</f>
        <v>6.4572000000000003</v>
      </c>
      <c r="C646" s="2">
        <f>RSI!I646</f>
        <v>59.056045572324834</v>
      </c>
      <c r="D646" s="2">
        <f>MACD!E646</f>
        <v>2.1501142995677291E-2</v>
      </c>
      <c r="E646" s="2">
        <f>MACD!F646</f>
        <v>1.126477168606901E-2</v>
      </c>
      <c r="F646" s="2">
        <f>'Moving Avg'!D646</f>
        <v>6.4587999999999992</v>
      </c>
      <c r="G646" s="2">
        <f>'Moving Avg'!F646</f>
        <v>6.4647100000000011</v>
      </c>
      <c r="H646" s="2">
        <f>'Moving Avg'!G646</f>
        <v>6.329290000000003</v>
      </c>
      <c r="I646" s="2">
        <f>'Moving Avg'!H646</f>
        <v>5.5469739999999987</v>
      </c>
      <c r="J646" s="6" t="str">
        <f>OBV!F646</f>
        <v>BULLISH</v>
      </c>
      <c r="K646" s="6" t="str">
        <f>OBV!G646</f>
        <v>WEAK</v>
      </c>
      <c r="L646" s="6" t="str">
        <f>OBV!H646</f>
        <v>NEUTRAL</v>
      </c>
      <c r="M646" s="8">
        <f t="shared" si="103"/>
        <v>50</v>
      </c>
      <c r="N646" s="8">
        <f t="shared" si="100"/>
        <v>0</v>
      </c>
      <c r="O646" s="8">
        <f t="shared" si="101"/>
        <v>50</v>
      </c>
      <c r="P646" s="8">
        <f t="shared" si="102"/>
        <v>33</v>
      </c>
      <c r="Q646" s="9">
        <f t="shared" si="104"/>
        <v>29.95</v>
      </c>
      <c r="R646" s="9">
        <f t="shared" si="105"/>
        <v>35.75</v>
      </c>
      <c r="S646" s="9">
        <f t="shared" si="106"/>
        <v>34.85</v>
      </c>
      <c r="T646" s="9">
        <f t="shared" si="107"/>
        <v>33.25</v>
      </c>
      <c r="U646" s="8">
        <f t="shared" si="108"/>
        <v>33.516666666666673</v>
      </c>
      <c r="V646" s="8">
        <f t="shared" si="109"/>
        <v>33.450000000000003</v>
      </c>
    </row>
    <row r="647" spans="1:22" ht="13.5" x14ac:dyDescent="0.25">
      <c r="A647" s="3">
        <f>RSI!A647</f>
        <v>42947</v>
      </c>
      <c r="B647" s="2">
        <f>RSI!B647</f>
        <v>6.4650999999999996</v>
      </c>
      <c r="C647" s="2">
        <f>RSI!I647</f>
        <v>60.492640272391007</v>
      </c>
      <c r="D647" s="2">
        <f>MACD!E647</f>
        <v>2.0465729822172207E-2</v>
      </c>
      <c r="E647" s="2">
        <f>MACD!F647</f>
        <v>1.310496331328965E-2</v>
      </c>
      <c r="F647" s="2">
        <f>'Moving Avg'!D647</f>
        <v>6.4619400000000002</v>
      </c>
      <c r="G647" s="2">
        <f>'Moving Avg'!F647</f>
        <v>6.462740000000001</v>
      </c>
      <c r="H647" s="2">
        <f>'Moving Avg'!G647</f>
        <v>6.3379260000000022</v>
      </c>
      <c r="I647" s="2">
        <f>'Moving Avg'!H647</f>
        <v>5.5566364999999989</v>
      </c>
      <c r="J647" s="6" t="str">
        <f>OBV!F647</f>
        <v>BULLISH</v>
      </c>
      <c r="K647" s="6" t="str">
        <f>OBV!G647</f>
        <v>WEAK</v>
      </c>
      <c r="L647" s="6" t="str">
        <f>OBV!H647</f>
        <v>CONFIRMED BULLISH</v>
      </c>
      <c r="M647" s="8">
        <f t="shared" si="103"/>
        <v>50</v>
      </c>
      <c r="N647" s="8">
        <f t="shared" si="100"/>
        <v>0</v>
      </c>
      <c r="O647" s="8">
        <f t="shared" si="101"/>
        <v>50</v>
      </c>
      <c r="P647" s="8">
        <f t="shared" si="102"/>
        <v>67</v>
      </c>
      <c r="Q647" s="9">
        <f t="shared" si="104"/>
        <v>35.049999999999997</v>
      </c>
      <c r="R647" s="9">
        <f t="shared" si="105"/>
        <v>44.25</v>
      </c>
      <c r="S647" s="9">
        <f t="shared" si="106"/>
        <v>50.150000000000006</v>
      </c>
      <c r="T647" s="9">
        <f t="shared" si="107"/>
        <v>41.75</v>
      </c>
      <c r="U647" s="8">
        <f t="shared" si="108"/>
        <v>43.15</v>
      </c>
      <c r="V647" s="8">
        <f t="shared" si="109"/>
        <v>42.8</v>
      </c>
    </row>
    <row r="648" spans="1:22" ht="13.5" x14ac:dyDescent="0.25">
      <c r="A648" s="3">
        <f>RSI!A648</f>
        <v>42948</v>
      </c>
      <c r="B648" s="2">
        <f>RSI!B648</f>
        <v>6.4650999999999996</v>
      </c>
      <c r="C648" s="2">
        <f>RSI!I648</f>
        <v>60.492640272391007</v>
      </c>
      <c r="D648" s="2">
        <f>MACD!E648</f>
        <v>1.9331252494529494E-2</v>
      </c>
      <c r="E648" s="2">
        <f>MACD!F648</f>
        <v>1.435022114953762E-2</v>
      </c>
      <c r="F648" s="2">
        <f>'Moving Avg'!D648</f>
        <v>6.4619400000000002</v>
      </c>
      <c r="G648" s="2">
        <f>'Moving Avg'!F648</f>
        <v>6.4611600000000013</v>
      </c>
      <c r="H648" s="2">
        <f>'Moving Avg'!G648</f>
        <v>6.3461040000000013</v>
      </c>
      <c r="I648" s="2">
        <f>'Moving Avg'!H648</f>
        <v>5.5661849999999991</v>
      </c>
      <c r="J648" s="6" t="str">
        <f>OBV!F648</f>
        <v>BEARISH</v>
      </c>
      <c r="K648" s="6" t="str">
        <f>OBV!G648</f>
        <v>NEUTRAL</v>
      </c>
      <c r="L648" s="6" t="str">
        <f>OBV!H648</f>
        <v>NEUTRAL</v>
      </c>
      <c r="M648" s="8">
        <f t="shared" si="103"/>
        <v>50</v>
      </c>
      <c r="N648" s="8">
        <f t="shared" si="100"/>
        <v>0</v>
      </c>
      <c r="O648" s="8">
        <f t="shared" si="101"/>
        <v>50</v>
      </c>
      <c r="P648" s="8">
        <f t="shared" si="102"/>
        <v>16.5</v>
      </c>
      <c r="Q648" s="9">
        <f t="shared" si="104"/>
        <v>27.475000000000001</v>
      </c>
      <c r="R648" s="9">
        <f t="shared" si="105"/>
        <v>31.625</v>
      </c>
      <c r="S648" s="9">
        <f t="shared" si="106"/>
        <v>27.425000000000001</v>
      </c>
      <c r="T648" s="9">
        <f t="shared" si="107"/>
        <v>29.125</v>
      </c>
      <c r="U648" s="8">
        <f t="shared" si="108"/>
        <v>28.841666666666669</v>
      </c>
      <c r="V648" s="8">
        <f t="shared" si="109"/>
        <v>28.912500000000001</v>
      </c>
    </row>
    <row r="649" spans="1:22" ht="13.5" x14ac:dyDescent="0.25">
      <c r="A649" s="3">
        <f>RSI!A649</f>
        <v>42949</v>
      </c>
      <c r="B649" s="2">
        <f>RSI!B649</f>
        <v>6.4650999999999996</v>
      </c>
      <c r="C649" s="2">
        <f>RSI!I649</f>
        <v>60.492640272391014</v>
      </c>
      <c r="D649" s="2">
        <f>MACD!E649</f>
        <v>1.6932089317663213E-2</v>
      </c>
      <c r="E649" s="2">
        <f>MACD!F649</f>
        <v>1.4866594783162738E-2</v>
      </c>
      <c r="F649" s="2">
        <f>'Moving Avg'!D649</f>
        <v>6.4619400000000002</v>
      </c>
      <c r="G649" s="2">
        <f>'Moving Avg'!F649</f>
        <v>6.4611600000000013</v>
      </c>
      <c r="H649" s="2">
        <f>'Moving Avg'!G649</f>
        <v>6.3542820000000013</v>
      </c>
      <c r="I649" s="2">
        <f>'Moving Avg'!H649</f>
        <v>5.5756949999999987</v>
      </c>
      <c r="J649" s="6" t="str">
        <f>OBV!F649</f>
        <v>BEARISH</v>
      </c>
      <c r="K649" s="6" t="str">
        <f>OBV!G649</f>
        <v>NEUTRAL</v>
      </c>
      <c r="L649" s="6" t="str">
        <f>OBV!H649</f>
        <v>NEUTRAL</v>
      </c>
      <c r="M649" s="8">
        <f t="shared" si="103"/>
        <v>50</v>
      </c>
      <c r="N649" s="8">
        <f t="shared" si="100"/>
        <v>0</v>
      </c>
      <c r="O649" s="8">
        <f t="shared" si="101"/>
        <v>50</v>
      </c>
      <c r="P649" s="8">
        <f t="shared" si="102"/>
        <v>16.5</v>
      </c>
      <c r="Q649" s="9">
        <f t="shared" si="104"/>
        <v>27.475000000000001</v>
      </c>
      <c r="R649" s="9">
        <f t="shared" si="105"/>
        <v>31.625</v>
      </c>
      <c r="S649" s="9">
        <f t="shared" si="106"/>
        <v>27.425000000000001</v>
      </c>
      <c r="T649" s="9">
        <f t="shared" si="107"/>
        <v>29.125</v>
      </c>
      <c r="U649" s="8">
        <f t="shared" si="108"/>
        <v>28.841666666666669</v>
      </c>
      <c r="V649" s="8">
        <f t="shared" si="109"/>
        <v>28.912500000000001</v>
      </c>
    </row>
    <row r="650" spans="1:22" ht="13.5" x14ac:dyDescent="0.25">
      <c r="A650" s="3">
        <f>RSI!A650</f>
        <v>42950</v>
      </c>
      <c r="B650" s="2">
        <f>RSI!B650</f>
        <v>6.4650999999999996</v>
      </c>
      <c r="C650" s="2">
        <f>RSI!I650</f>
        <v>60.492640272391021</v>
      </c>
      <c r="D650" s="2">
        <f>MACD!E650</f>
        <v>1.7095912021626525E-2</v>
      </c>
      <c r="E650" s="2">
        <f>MACD!F650</f>
        <v>1.5312458230855497E-2</v>
      </c>
      <c r="F650" s="2">
        <f>'Moving Avg'!D650</f>
        <v>6.4635199999999999</v>
      </c>
      <c r="G650" s="2">
        <f>'Moving Avg'!F650</f>
        <v>6.4611600000000013</v>
      </c>
      <c r="H650" s="2">
        <f>'Moving Avg'!G650</f>
        <v>6.3624600000000022</v>
      </c>
      <c r="I650" s="2">
        <f>'Moving Avg'!H650</f>
        <v>5.585357499999998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  <c r="M650" s="8">
        <f t="shared" si="103"/>
        <v>50</v>
      </c>
      <c r="N650" s="8">
        <f t="shared" si="100"/>
        <v>0</v>
      </c>
      <c r="O650" s="8">
        <f t="shared" si="101"/>
        <v>50</v>
      </c>
      <c r="P650" s="8">
        <f t="shared" si="102"/>
        <v>83.5</v>
      </c>
      <c r="Q650" s="9">
        <f t="shared" si="104"/>
        <v>37.524999999999999</v>
      </c>
      <c r="R650" s="9">
        <f t="shared" si="105"/>
        <v>48.375</v>
      </c>
      <c r="S650" s="9">
        <f t="shared" si="106"/>
        <v>57.575000000000003</v>
      </c>
      <c r="T650" s="9">
        <f t="shared" si="107"/>
        <v>45.875</v>
      </c>
      <c r="U650" s="8">
        <f t="shared" si="108"/>
        <v>47.82500000000001</v>
      </c>
      <c r="V650" s="8">
        <f t="shared" si="109"/>
        <v>47.337500000000006</v>
      </c>
    </row>
    <row r="651" spans="1:22" ht="13.5" x14ac:dyDescent="0.25">
      <c r="A651" s="3">
        <f>RSI!A651</f>
        <v>42951</v>
      </c>
      <c r="B651" s="2">
        <f>RSI!B651</f>
        <v>6.4650999999999996</v>
      </c>
      <c r="C651" s="2">
        <f>RSI!I651</f>
        <v>60.492640272391021</v>
      </c>
      <c r="D651" s="2">
        <f>MACD!E651</f>
        <v>1.5814053319357591E-2</v>
      </c>
      <c r="E651" s="2">
        <f>MACD!F651</f>
        <v>1.5412777248555918E-2</v>
      </c>
      <c r="F651" s="2">
        <f>'Moving Avg'!D651</f>
        <v>6.4650999999999996</v>
      </c>
      <c r="G651" s="2">
        <f>'Moving Avg'!F651</f>
        <v>6.4615550000000015</v>
      </c>
      <c r="H651" s="2">
        <f>'Moving Avg'!G651</f>
        <v>6.3706380000000022</v>
      </c>
      <c r="I651" s="2">
        <f>'Moving Avg'!H651</f>
        <v>5.5950199999999981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  <c r="M651" s="8">
        <f t="shared" si="103"/>
        <v>50</v>
      </c>
      <c r="N651" s="8">
        <f t="shared" si="100"/>
        <v>0</v>
      </c>
      <c r="O651" s="8">
        <f t="shared" si="101"/>
        <v>50</v>
      </c>
      <c r="P651" s="8">
        <f t="shared" si="102"/>
        <v>83.5</v>
      </c>
      <c r="Q651" s="9">
        <f t="shared" si="104"/>
        <v>37.524999999999999</v>
      </c>
      <c r="R651" s="9">
        <f t="shared" si="105"/>
        <v>48.375</v>
      </c>
      <c r="S651" s="9">
        <f t="shared" si="106"/>
        <v>57.575000000000003</v>
      </c>
      <c r="T651" s="9">
        <f t="shared" si="107"/>
        <v>45.875</v>
      </c>
      <c r="U651" s="8">
        <f t="shared" si="108"/>
        <v>47.82500000000001</v>
      </c>
      <c r="V651" s="8">
        <f t="shared" si="109"/>
        <v>47.337500000000006</v>
      </c>
    </row>
    <row r="652" spans="1:22" ht="13.5" x14ac:dyDescent="0.25">
      <c r="A652" s="3">
        <f>RSI!A652</f>
        <v>42954</v>
      </c>
      <c r="B652" s="2">
        <f>RSI!B652</f>
        <v>6.4650999999999996</v>
      </c>
      <c r="C652" s="2">
        <f>RSI!I652</f>
        <v>60.492640272391021</v>
      </c>
      <c r="D652" s="2">
        <f>MACD!E652</f>
        <v>1.3339502446418905E-2</v>
      </c>
      <c r="E652" s="2">
        <f>MACD!F652</f>
        <v>1.4998122288128517E-2</v>
      </c>
      <c r="F652" s="2">
        <f>'Moving Avg'!D652</f>
        <v>6.4650999999999996</v>
      </c>
      <c r="G652" s="2">
        <f>'Moving Avg'!F652</f>
        <v>6.4615550000000024</v>
      </c>
      <c r="H652" s="2">
        <f>'Moving Avg'!G652</f>
        <v>6.3788160000000014</v>
      </c>
      <c r="I652" s="2">
        <f>'Moving Avg'!H652</f>
        <v>5.6046824999999965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  <c r="M652" s="8">
        <f t="shared" si="103"/>
        <v>50</v>
      </c>
      <c r="N652" s="8">
        <f t="shared" si="100"/>
        <v>45</v>
      </c>
      <c r="O652" s="8">
        <f t="shared" si="101"/>
        <v>50</v>
      </c>
      <c r="P652" s="8">
        <f t="shared" si="102"/>
        <v>33</v>
      </c>
      <c r="Q652" s="9">
        <f t="shared" si="104"/>
        <v>45.7</v>
      </c>
      <c r="R652" s="9">
        <f t="shared" si="105"/>
        <v>44.75</v>
      </c>
      <c r="S652" s="9">
        <f t="shared" si="106"/>
        <v>41.6</v>
      </c>
      <c r="T652" s="9">
        <f t="shared" si="107"/>
        <v>44.5</v>
      </c>
      <c r="U652" s="8">
        <f t="shared" si="108"/>
        <v>44.016666666666673</v>
      </c>
      <c r="V652" s="8">
        <f t="shared" si="109"/>
        <v>44.137500000000003</v>
      </c>
    </row>
    <row r="653" spans="1:22" ht="13.5" x14ac:dyDescent="0.25">
      <c r="A653" s="3">
        <f>RSI!A653</f>
        <v>42955</v>
      </c>
      <c r="B653" s="2">
        <f>RSI!B653</f>
        <v>6.4650999999999996</v>
      </c>
      <c r="C653" s="2">
        <f>RSI!I653</f>
        <v>60.492640272391014</v>
      </c>
      <c r="D653" s="2">
        <f>MACD!E653</f>
        <v>1.3485201877063702E-2</v>
      </c>
      <c r="E653" s="2">
        <f>MACD!F653</f>
        <v>1.4695538205915555E-2</v>
      </c>
      <c r="F653" s="2">
        <f>'Moving Avg'!D653</f>
        <v>6.4650999999999996</v>
      </c>
      <c r="G653" s="2">
        <f>'Moving Avg'!F653</f>
        <v>6.4615550000000024</v>
      </c>
      <c r="H653" s="2">
        <f>'Moving Avg'!G653</f>
        <v>6.3869940000000023</v>
      </c>
      <c r="I653" s="2">
        <f>'Moving Avg'!H653</f>
        <v>5.6137734999999962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  <c r="M653" s="8">
        <f t="shared" si="103"/>
        <v>50</v>
      </c>
      <c r="N653" s="8">
        <f t="shared" si="100"/>
        <v>45</v>
      </c>
      <c r="O653" s="8">
        <f t="shared" si="101"/>
        <v>50</v>
      </c>
      <c r="P653" s="8">
        <f t="shared" si="102"/>
        <v>33</v>
      </c>
      <c r="Q653" s="9">
        <f t="shared" si="104"/>
        <v>45.7</v>
      </c>
      <c r="R653" s="9">
        <f t="shared" si="105"/>
        <v>44.75</v>
      </c>
      <c r="S653" s="9">
        <f t="shared" si="106"/>
        <v>41.6</v>
      </c>
      <c r="T653" s="9">
        <f t="shared" si="107"/>
        <v>44.5</v>
      </c>
      <c r="U653" s="8">
        <f t="shared" si="108"/>
        <v>44.016666666666673</v>
      </c>
      <c r="V653" s="8">
        <f t="shared" si="109"/>
        <v>44.137500000000003</v>
      </c>
    </row>
    <row r="654" spans="1:22" ht="13.5" x14ac:dyDescent="0.25">
      <c r="A654" s="3">
        <f>RSI!A654</f>
        <v>42956</v>
      </c>
      <c r="B654" s="2">
        <f>RSI!B654</f>
        <v>6.4650999999999996</v>
      </c>
      <c r="C654" s="2">
        <f>RSI!I654</f>
        <v>60.492640272391014</v>
      </c>
      <c r="D654" s="2">
        <f>MACD!E654</f>
        <v>1.3445676338371015E-2</v>
      </c>
      <c r="E654" s="2">
        <f>MACD!F654</f>
        <v>1.4445565832406648E-2</v>
      </c>
      <c r="F654" s="2">
        <f>'Moving Avg'!D654</f>
        <v>6.4650999999999996</v>
      </c>
      <c r="G654" s="2">
        <f>'Moving Avg'!F654</f>
        <v>6.4615550000000024</v>
      </c>
      <c r="H654" s="2">
        <f>'Moving Avg'!G654</f>
        <v>6.3951720000000032</v>
      </c>
      <c r="I654" s="2">
        <f>'Moving Avg'!H654</f>
        <v>5.6233979999999963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  <c r="M654" s="8">
        <f t="shared" si="103"/>
        <v>50</v>
      </c>
      <c r="N654" s="8">
        <f t="shared" si="100"/>
        <v>45</v>
      </c>
      <c r="O654" s="8">
        <f t="shared" si="101"/>
        <v>50</v>
      </c>
      <c r="P654" s="8">
        <f t="shared" si="102"/>
        <v>33</v>
      </c>
      <c r="Q654" s="9">
        <f t="shared" si="104"/>
        <v>45.7</v>
      </c>
      <c r="R654" s="9">
        <f t="shared" si="105"/>
        <v>44.75</v>
      </c>
      <c r="S654" s="9">
        <f t="shared" si="106"/>
        <v>41.6</v>
      </c>
      <c r="T654" s="9">
        <f t="shared" si="107"/>
        <v>44.5</v>
      </c>
      <c r="U654" s="8">
        <f t="shared" si="108"/>
        <v>44.016666666666673</v>
      </c>
      <c r="V654" s="8">
        <f t="shared" si="109"/>
        <v>44.137500000000003</v>
      </c>
    </row>
    <row r="655" spans="1:22" ht="13.5" x14ac:dyDescent="0.25">
      <c r="A655" s="3">
        <f>RSI!A655</f>
        <v>42957</v>
      </c>
      <c r="B655" s="2">
        <f>RSI!B655</f>
        <v>6.4966999999999997</v>
      </c>
      <c r="C655" s="2">
        <f>RSI!I655</f>
        <v>68.492698410185767</v>
      </c>
      <c r="D655" s="2">
        <f>MACD!E655</f>
        <v>9.7053565990723456E-3</v>
      </c>
      <c r="E655" s="2">
        <f>MACD!F655</f>
        <v>1.3497523985739788E-2</v>
      </c>
      <c r="F655" s="2">
        <f>'Moving Avg'!D655</f>
        <v>6.4714199999999993</v>
      </c>
      <c r="G655" s="2">
        <f>'Moving Avg'!F655</f>
        <v>6.463135000000003</v>
      </c>
      <c r="H655" s="2">
        <f>'Moving Avg'!G655</f>
        <v>6.4039820000000018</v>
      </c>
      <c r="I655" s="2">
        <f>'Moving Avg'!H655</f>
        <v>5.6332184999999955</v>
      </c>
      <c r="J655" s="6" t="str">
        <f>OBV!F655</f>
        <v>BULLISH</v>
      </c>
      <c r="K655" s="6" t="str">
        <f>OBV!G655</f>
        <v>STRONG</v>
      </c>
      <c r="L655" s="6" t="str">
        <f>OBV!H655</f>
        <v>CONFIRMED BULLISH</v>
      </c>
      <c r="M655" s="8">
        <f t="shared" si="103"/>
        <v>50</v>
      </c>
      <c r="N655" s="8">
        <f t="shared" si="100"/>
        <v>45</v>
      </c>
      <c r="O655" s="8">
        <f t="shared" si="101"/>
        <v>50</v>
      </c>
      <c r="P655" s="8">
        <f t="shared" si="102"/>
        <v>100</v>
      </c>
      <c r="Q655" s="9">
        <f t="shared" si="104"/>
        <v>55.75</v>
      </c>
      <c r="R655" s="9">
        <f t="shared" si="105"/>
        <v>61.5</v>
      </c>
      <c r="S655" s="9">
        <f t="shared" si="106"/>
        <v>71.75</v>
      </c>
      <c r="T655" s="9">
        <f t="shared" si="107"/>
        <v>61.25</v>
      </c>
      <c r="U655" s="8">
        <f t="shared" si="108"/>
        <v>63</v>
      </c>
      <c r="V655" s="8">
        <f t="shared" si="109"/>
        <v>62.5625</v>
      </c>
    </row>
    <row r="656" spans="1:22" ht="13.5" x14ac:dyDescent="0.25">
      <c r="A656" s="3">
        <f>RSI!A656</f>
        <v>42958</v>
      </c>
      <c r="B656" s="2">
        <f>RSI!B656</f>
        <v>6.4966999999999997</v>
      </c>
      <c r="C656" s="2">
        <f>RSI!I656</f>
        <v>68.492698410185767</v>
      </c>
      <c r="D656" s="2">
        <f>MACD!E656</f>
        <v>6.2141618563273937E-3</v>
      </c>
      <c r="E656" s="2">
        <f>MACD!F656</f>
        <v>1.204085155985731E-2</v>
      </c>
      <c r="F656" s="2">
        <f>'Moving Avg'!D656</f>
        <v>6.4777399999999998</v>
      </c>
      <c r="G656" s="2">
        <f>'Moving Avg'!F656</f>
        <v>6.4647150000000027</v>
      </c>
      <c r="H656" s="2">
        <f>'Moving Avg'!G656</f>
        <v>6.4135540000000013</v>
      </c>
      <c r="I656" s="2">
        <f>'Moving Avg'!H656</f>
        <v>5.6428864999999959</v>
      </c>
      <c r="J656" s="6" t="str">
        <f>OBV!F656</f>
        <v>BULLISH</v>
      </c>
      <c r="K656" s="6" t="str">
        <f>OBV!G656</f>
        <v>STRONG</v>
      </c>
      <c r="L656" s="6" t="str">
        <f>OBV!H656</f>
        <v>CONFIRMED BULLISH</v>
      </c>
      <c r="M656" s="8">
        <f t="shared" si="103"/>
        <v>50</v>
      </c>
      <c r="N656" s="8">
        <f t="shared" si="100"/>
        <v>45</v>
      </c>
      <c r="O656" s="8">
        <f t="shared" si="101"/>
        <v>50</v>
      </c>
      <c r="P656" s="8">
        <f t="shared" si="102"/>
        <v>100</v>
      </c>
      <c r="Q656" s="9">
        <f t="shared" si="104"/>
        <v>55.75</v>
      </c>
      <c r="R656" s="9">
        <f t="shared" si="105"/>
        <v>61.5</v>
      </c>
      <c r="S656" s="9">
        <f t="shared" si="106"/>
        <v>71.75</v>
      </c>
      <c r="T656" s="9">
        <f t="shared" si="107"/>
        <v>61.25</v>
      </c>
      <c r="U656" s="8">
        <f t="shared" si="108"/>
        <v>63</v>
      </c>
      <c r="V656" s="8">
        <f t="shared" si="109"/>
        <v>62.5625</v>
      </c>
    </row>
    <row r="657" spans="1:22" ht="13.5" x14ac:dyDescent="0.25">
      <c r="A657" s="3">
        <f>RSI!A657</f>
        <v>42961</v>
      </c>
      <c r="B657" s="2">
        <f>RSI!B657</f>
        <v>6.4888000000000003</v>
      </c>
      <c r="C657" s="2">
        <f>RSI!I657</f>
        <v>64.694382491881044</v>
      </c>
      <c r="D657" s="2">
        <f>MACD!E657</f>
        <v>4.7585060110844069E-3</v>
      </c>
      <c r="E657" s="2">
        <f>MACD!F657</f>
        <v>1.0584382450102729E-2</v>
      </c>
      <c r="F657" s="2">
        <f>'Moving Avg'!D657</f>
        <v>6.4824799999999998</v>
      </c>
      <c r="G657" s="2">
        <f>'Moving Avg'!F657</f>
        <v>6.4662950000000023</v>
      </c>
      <c r="H657" s="2">
        <f>'Moving Avg'!G657</f>
        <v>6.4226640000000019</v>
      </c>
      <c r="I657" s="2">
        <f>'Moving Avg'!H657</f>
        <v>5.6525149999999966</v>
      </c>
      <c r="J657" s="6" t="str">
        <f>OBV!F657</f>
        <v>BEARISH</v>
      </c>
      <c r="K657" s="6" t="str">
        <f>OBV!G657</f>
        <v>WEAK</v>
      </c>
      <c r="L657" s="6" t="str">
        <f>OBV!H657</f>
        <v>BEARISH DIVERGENCE</v>
      </c>
      <c r="M657" s="8">
        <f t="shared" si="103"/>
        <v>50</v>
      </c>
      <c r="N657" s="8">
        <f t="shared" si="100"/>
        <v>45</v>
      </c>
      <c r="O657" s="8">
        <f t="shared" si="101"/>
        <v>50</v>
      </c>
      <c r="P657" s="8">
        <f t="shared" si="102"/>
        <v>0</v>
      </c>
      <c r="Q657" s="9">
        <f t="shared" si="104"/>
        <v>40.75</v>
      </c>
      <c r="R657" s="9">
        <f t="shared" si="105"/>
        <v>36.5</v>
      </c>
      <c r="S657" s="9">
        <f t="shared" si="106"/>
        <v>26.75</v>
      </c>
      <c r="T657" s="9">
        <f t="shared" si="107"/>
        <v>36.25</v>
      </c>
      <c r="U657" s="8">
        <f t="shared" si="108"/>
        <v>34.666666666666664</v>
      </c>
      <c r="V657" s="8">
        <f t="shared" si="109"/>
        <v>35.0625</v>
      </c>
    </row>
    <row r="658" spans="1:22" ht="13.5" x14ac:dyDescent="0.25">
      <c r="A658" s="3">
        <f>RSI!A658</f>
        <v>42962</v>
      </c>
      <c r="B658" s="2">
        <f>RSI!B658</f>
        <v>6.4966999999999997</v>
      </c>
      <c r="C658" s="2">
        <f>RSI!I658</f>
        <v>66.684063766321628</v>
      </c>
      <c r="D658" s="2">
        <f>MACD!E658</f>
        <v>2.7085362632606191E-3</v>
      </c>
      <c r="E658" s="2">
        <f>MACD!F658</f>
        <v>9.0092132127343079E-3</v>
      </c>
      <c r="F658" s="2">
        <f>'Moving Avg'!D658</f>
        <v>6.4888000000000003</v>
      </c>
      <c r="G658" s="2">
        <f>'Moving Avg'!F658</f>
        <v>6.4682700000000022</v>
      </c>
      <c r="H658" s="2">
        <f>'Moving Avg'!G658</f>
        <v>6.4314740000000015</v>
      </c>
      <c r="I658" s="2">
        <f>'Moving Avg'!H658</f>
        <v>5.6623354999999949</v>
      </c>
      <c r="J658" s="6" t="str">
        <f>OBV!F658</f>
        <v>BEARISH</v>
      </c>
      <c r="K658" s="6" t="str">
        <f>OBV!G658</f>
        <v>WEAK</v>
      </c>
      <c r="L658" s="6" t="str">
        <f>OBV!H658</f>
        <v>BEARISH DIVERGENCE</v>
      </c>
      <c r="M658" s="8">
        <f t="shared" si="103"/>
        <v>50</v>
      </c>
      <c r="N658" s="8">
        <f t="shared" si="100"/>
        <v>45</v>
      </c>
      <c r="O658" s="8">
        <f t="shared" si="101"/>
        <v>50</v>
      </c>
      <c r="P658" s="8">
        <f t="shared" si="102"/>
        <v>0</v>
      </c>
      <c r="Q658" s="9">
        <f t="shared" si="104"/>
        <v>40.75</v>
      </c>
      <c r="R658" s="9">
        <f t="shared" si="105"/>
        <v>36.5</v>
      </c>
      <c r="S658" s="9">
        <f t="shared" si="106"/>
        <v>26.75</v>
      </c>
      <c r="T658" s="9">
        <f t="shared" si="107"/>
        <v>36.25</v>
      </c>
      <c r="U658" s="8">
        <f t="shared" si="108"/>
        <v>34.666666666666664</v>
      </c>
      <c r="V658" s="8">
        <f t="shared" si="109"/>
        <v>35.0625</v>
      </c>
    </row>
    <row r="659" spans="1:22" ht="13.5" x14ac:dyDescent="0.25">
      <c r="A659" s="3">
        <f>RSI!A659</f>
        <v>42963</v>
      </c>
      <c r="B659" s="2">
        <f>RSI!B659</f>
        <v>6.4888000000000003</v>
      </c>
      <c r="C659" s="2">
        <f>RSI!I659</f>
        <v>62.868510215136631</v>
      </c>
      <c r="D659" s="2">
        <f>MACD!E659</f>
        <v>1.2966393239315366E-3</v>
      </c>
      <c r="E659" s="2">
        <f>MACD!F659</f>
        <v>7.466698434973754E-3</v>
      </c>
      <c r="F659" s="2">
        <f>'Moving Avg'!D659</f>
        <v>6.4935400000000003</v>
      </c>
      <c r="G659" s="2">
        <f>'Moving Avg'!F659</f>
        <v>6.4702400000000022</v>
      </c>
      <c r="H659" s="2">
        <f>'Moving Avg'!G659</f>
        <v>6.4401260000000029</v>
      </c>
      <c r="I659" s="2">
        <f>'Moving Avg'!H659</f>
        <v>5.6721164999999951</v>
      </c>
      <c r="J659" s="6" t="str">
        <f>OBV!F659</f>
        <v>BEARISH</v>
      </c>
      <c r="K659" s="6" t="str">
        <f>OBV!G659</f>
        <v>WEAK</v>
      </c>
      <c r="L659" s="6" t="str">
        <f>OBV!H659</f>
        <v>BEARISH DIVERGENCE</v>
      </c>
      <c r="M659" s="8">
        <f t="shared" si="103"/>
        <v>50</v>
      </c>
      <c r="N659" s="8">
        <f t="shared" si="100"/>
        <v>45</v>
      </c>
      <c r="O659" s="8">
        <f t="shared" si="101"/>
        <v>50</v>
      </c>
      <c r="P659" s="8">
        <f t="shared" si="102"/>
        <v>0</v>
      </c>
      <c r="Q659" s="9">
        <f t="shared" si="104"/>
        <v>40.75</v>
      </c>
      <c r="R659" s="9">
        <f t="shared" si="105"/>
        <v>36.5</v>
      </c>
      <c r="S659" s="9">
        <f t="shared" si="106"/>
        <v>26.75</v>
      </c>
      <c r="T659" s="9">
        <f t="shared" si="107"/>
        <v>36.25</v>
      </c>
      <c r="U659" s="8">
        <f t="shared" si="108"/>
        <v>34.666666666666664</v>
      </c>
      <c r="V659" s="8">
        <f t="shared" si="109"/>
        <v>35.0625</v>
      </c>
    </row>
    <row r="660" spans="1:22" ht="13.5" x14ac:dyDescent="0.25">
      <c r="A660" s="3">
        <f>RSI!A660</f>
        <v>42964</v>
      </c>
      <c r="B660" s="2">
        <f>RSI!B660</f>
        <v>6.4888000000000003</v>
      </c>
      <c r="C660" s="2">
        <f>RSI!I660</f>
        <v>62.868510215136624</v>
      </c>
      <c r="D660" s="2">
        <f>MACD!E660</f>
        <v>-9.4409723394583978E-5</v>
      </c>
      <c r="E660" s="2">
        <f>MACD!F660</f>
        <v>5.9544768033000864E-3</v>
      </c>
      <c r="F660" s="2">
        <f>'Moving Avg'!D660</f>
        <v>6.4919600000000006</v>
      </c>
      <c r="G660" s="2">
        <f>'Moving Avg'!F660</f>
        <v>6.4714250000000009</v>
      </c>
      <c r="H660" s="2">
        <f>'Moving Avg'!G660</f>
        <v>6.4434460000000024</v>
      </c>
      <c r="I660" s="2">
        <f>'Moving Avg'!H660</f>
        <v>5.6817834999999954</v>
      </c>
      <c r="J660" s="6" t="str">
        <f>OBV!F660</f>
        <v>BEARISH</v>
      </c>
      <c r="K660" s="6" t="str">
        <f>OBV!G660</f>
        <v>WEAK</v>
      </c>
      <c r="L660" s="6" t="str">
        <f>OBV!H660</f>
        <v>CONFIRMED BEARISH</v>
      </c>
      <c r="M660" s="8">
        <f t="shared" si="103"/>
        <v>50</v>
      </c>
      <c r="N660" s="8">
        <f t="shared" si="100"/>
        <v>45</v>
      </c>
      <c r="O660" s="8">
        <f t="shared" si="101"/>
        <v>50</v>
      </c>
      <c r="P660" s="8">
        <f t="shared" si="102"/>
        <v>0</v>
      </c>
      <c r="Q660" s="9">
        <f t="shared" si="104"/>
        <v>40.75</v>
      </c>
      <c r="R660" s="9">
        <f t="shared" si="105"/>
        <v>36.5</v>
      </c>
      <c r="S660" s="9">
        <f t="shared" si="106"/>
        <v>26.75</v>
      </c>
      <c r="T660" s="9">
        <f t="shared" si="107"/>
        <v>36.25</v>
      </c>
      <c r="U660" s="8">
        <f t="shared" si="108"/>
        <v>34.666666666666664</v>
      </c>
      <c r="V660" s="8">
        <f t="shared" si="109"/>
        <v>35.0625</v>
      </c>
    </row>
    <row r="661" spans="1:22" ht="13.5" x14ac:dyDescent="0.25">
      <c r="A661" s="3">
        <f>RSI!A661</f>
        <v>42965</v>
      </c>
      <c r="B661" s="2">
        <f>RSI!B661</f>
        <v>6.4966999999999997</v>
      </c>
      <c r="C661" s="2">
        <f>RSI!I661</f>
        <v>65.179209790153777</v>
      </c>
      <c r="D661" s="2">
        <f>MACD!E661</f>
        <v>-2.0384577265870618E-3</v>
      </c>
      <c r="E661" s="2">
        <f>MACD!F661</f>
        <v>4.3558898973226571E-3</v>
      </c>
      <c r="F661" s="2">
        <f>'Moving Avg'!D661</f>
        <v>6.4919600000000006</v>
      </c>
      <c r="G661" s="2">
        <f>'Moving Avg'!F661</f>
        <v>6.4734000000000007</v>
      </c>
      <c r="H661" s="2">
        <f>'Moving Avg'!G661</f>
        <v>6.4438780000000015</v>
      </c>
      <c r="I661" s="2">
        <f>'Moving Avg'!H661</f>
        <v>5.6914514999999959</v>
      </c>
      <c r="J661" s="6" t="str">
        <f>OBV!F661</f>
        <v>BEARISH</v>
      </c>
      <c r="K661" s="6" t="str">
        <f>OBV!G661</f>
        <v>WEAK</v>
      </c>
      <c r="L661" s="6" t="str">
        <f>OBV!H661</f>
        <v>NEUTRAL</v>
      </c>
      <c r="M661" s="8">
        <f t="shared" si="103"/>
        <v>50</v>
      </c>
      <c r="N661" s="8">
        <f t="shared" si="100"/>
        <v>45</v>
      </c>
      <c r="O661" s="8">
        <f t="shared" si="101"/>
        <v>50</v>
      </c>
      <c r="P661" s="8">
        <f t="shared" si="102"/>
        <v>0</v>
      </c>
      <c r="Q661" s="9">
        <f t="shared" si="104"/>
        <v>40.75</v>
      </c>
      <c r="R661" s="9">
        <f t="shared" si="105"/>
        <v>36.5</v>
      </c>
      <c r="S661" s="9">
        <f t="shared" si="106"/>
        <v>26.75</v>
      </c>
      <c r="T661" s="9">
        <f t="shared" si="107"/>
        <v>36.25</v>
      </c>
      <c r="U661" s="8">
        <f t="shared" si="108"/>
        <v>34.666666666666664</v>
      </c>
      <c r="V661" s="8">
        <f t="shared" si="109"/>
        <v>35.0625</v>
      </c>
    </row>
    <row r="662" spans="1:22" ht="13.5" x14ac:dyDescent="0.25">
      <c r="A662" s="3">
        <f>RSI!A662</f>
        <v>42968</v>
      </c>
      <c r="B662" s="2">
        <f>RSI!B662</f>
        <v>6.4888000000000003</v>
      </c>
      <c r="C662" s="2">
        <f>RSI!I662</f>
        <v>61.085439264963092</v>
      </c>
      <c r="D662" s="2">
        <f>MACD!E662</f>
        <v>-3.3132707464504918E-3</v>
      </c>
      <c r="E662" s="2">
        <f>MACD!F662</f>
        <v>2.8220577685680276E-3</v>
      </c>
      <c r="F662" s="2">
        <f>'Moving Avg'!D662</f>
        <v>6.4919600000000006</v>
      </c>
      <c r="G662" s="2">
        <f>'Moving Avg'!F662</f>
        <v>6.4753700000000007</v>
      </c>
      <c r="H662" s="2">
        <f>'Moving Avg'!G662</f>
        <v>6.4458280000000023</v>
      </c>
      <c r="I662" s="2">
        <f>'Moving Avg'!H662</f>
        <v>5.7009279999999967</v>
      </c>
      <c r="J662" s="6" t="str">
        <f>OBV!F662</f>
        <v>BULLISH</v>
      </c>
      <c r="K662" s="6" t="str">
        <f>OBV!G662</f>
        <v>STRONG</v>
      </c>
      <c r="L662" s="6" t="str">
        <f>OBV!H662</f>
        <v>NEUTRAL</v>
      </c>
      <c r="M662" s="8">
        <f t="shared" si="103"/>
        <v>50</v>
      </c>
      <c r="N662" s="8">
        <f t="shared" si="100"/>
        <v>45</v>
      </c>
      <c r="O662" s="8">
        <f t="shared" si="101"/>
        <v>50</v>
      </c>
      <c r="P662" s="8">
        <f t="shared" si="102"/>
        <v>66</v>
      </c>
      <c r="Q662" s="9">
        <f t="shared" si="104"/>
        <v>50.65</v>
      </c>
      <c r="R662" s="9">
        <f t="shared" si="105"/>
        <v>53</v>
      </c>
      <c r="S662" s="9">
        <f t="shared" si="106"/>
        <v>56.45</v>
      </c>
      <c r="T662" s="9">
        <f t="shared" si="107"/>
        <v>52.75</v>
      </c>
      <c r="U662" s="8">
        <f t="shared" si="108"/>
        <v>53.366666666666674</v>
      </c>
      <c r="V662" s="8">
        <f t="shared" si="109"/>
        <v>53.212500000000006</v>
      </c>
    </row>
    <row r="663" spans="1:22" ht="13.5" x14ac:dyDescent="0.25">
      <c r="A663" s="3">
        <f>RSI!A663</f>
        <v>42969</v>
      </c>
      <c r="B663" s="2">
        <f>RSI!B663</f>
        <v>6.4966999999999997</v>
      </c>
      <c r="C663" s="2">
        <f>RSI!I663</f>
        <v>63.550835162540437</v>
      </c>
      <c r="D663" s="2">
        <f>MACD!E663</f>
        <v>-5.1295684600578539E-3</v>
      </c>
      <c r="E663" s="2">
        <f>MACD!F663</f>
        <v>1.2317325228428514E-3</v>
      </c>
      <c r="F663" s="2">
        <f>'Moving Avg'!D663</f>
        <v>6.4919600000000006</v>
      </c>
      <c r="G663" s="2">
        <f>'Moving Avg'!F663</f>
        <v>6.4769500000000004</v>
      </c>
      <c r="H663" s="2">
        <f>'Moving Avg'!G663</f>
        <v>6.4477820000000019</v>
      </c>
      <c r="I663" s="2">
        <f>'Moving Avg'!H663</f>
        <v>5.7097964999999968</v>
      </c>
      <c r="J663" s="6" t="str">
        <f>OBV!F663</f>
        <v>BULLISH</v>
      </c>
      <c r="K663" s="6" t="str">
        <f>OBV!G663</f>
        <v>NEUTRAL</v>
      </c>
      <c r="L663" s="6" t="str">
        <f>OBV!H663</f>
        <v>NEUTRAL</v>
      </c>
      <c r="M663" s="8">
        <f t="shared" si="103"/>
        <v>50</v>
      </c>
      <c r="N663" s="8">
        <f t="shared" si="100"/>
        <v>45</v>
      </c>
      <c r="O663" s="8">
        <f t="shared" si="101"/>
        <v>50</v>
      </c>
      <c r="P663" s="8">
        <f t="shared" si="102"/>
        <v>49.5</v>
      </c>
      <c r="Q663" s="9">
        <f t="shared" si="104"/>
        <v>48.174999999999997</v>
      </c>
      <c r="R663" s="9">
        <f t="shared" si="105"/>
        <v>48.875</v>
      </c>
      <c r="S663" s="9">
        <f t="shared" si="106"/>
        <v>49.025000000000006</v>
      </c>
      <c r="T663" s="9">
        <f t="shared" si="107"/>
        <v>48.625</v>
      </c>
      <c r="U663" s="8">
        <f t="shared" si="108"/>
        <v>48.691666666666663</v>
      </c>
      <c r="V663" s="8">
        <f t="shared" si="109"/>
        <v>48.674999999999997</v>
      </c>
    </row>
    <row r="664" spans="1:22" ht="13.5" x14ac:dyDescent="0.25">
      <c r="A664" s="3">
        <f>RSI!A664</f>
        <v>42970</v>
      </c>
      <c r="B664" s="2">
        <f>RSI!B664</f>
        <v>6.4888000000000003</v>
      </c>
      <c r="C664" s="2">
        <f>RSI!I664</f>
        <v>59.491856734180708</v>
      </c>
      <c r="D664" s="2">
        <f>MACD!E664</f>
        <v>-6.2690658885538042E-3</v>
      </c>
      <c r="E664" s="2">
        <f>MACD!F664</f>
        <v>-2.6842715943647976E-4</v>
      </c>
      <c r="F664" s="2">
        <f>'Moving Avg'!D664</f>
        <v>6.4919600000000006</v>
      </c>
      <c r="G664" s="2">
        <f>'Moving Avg'!F664</f>
        <v>6.478135</v>
      </c>
      <c r="H664" s="2">
        <f>'Moving Avg'!G664</f>
        <v>6.4482080000000019</v>
      </c>
      <c r="I664" s="2">
        <f>'Moving Avg'!H664</f>
        <v>5.7184349999999959</v>
      </c>
      <c r="J664" s="6" t="str">
        <f>OBV!F664</f>
        <v>BULLISH</v>
      </c>
      <c r="K664" s="6" t="str">
        <f>OBV!G664</f>
        <v>STRONG</v>
      </c>
      <c r="L664" s="6" t="str">
        <f>OBV!H664</f>
        <v>NEUTRAL</v>
      </c>
      <c r="M664" s="8">
        <f t="shared" si="103"/>
        <v>50</v>
      </c>
      <c r="N664" s="8">
        <f t="shared" si="100"/>
        <v>45</v>
      </c>
      <c r="O664" s="8">
        <f t="shared" si="101"/>
        <v>50</v>
      </c>
      <c r="P664" s="8">
        <f t="shared" si="102"/>
        <v>66</v>
      </c>
      <c r="Q664" s="9">
        <f t="shared" si="104"/>
        <v>50.65</v>
      </c>
      <c r="R664" s="9">
        <f t="shared" si="105"/>
        <v>53</v>
      </c>
      <c r="S664" s="9">
        <f t="shared" si="106"/>
        <v>56.45</v>
      </c>
      <c r="T664" s="9">
        <f t="shared" si="107"/>
        <v>52.75</v>
      </c>
      <c r="U664" s="8">
        <f t="shared" si="108"/>
        <v>53.366666666666674</v>
      </c>
      <c r="V664" s="8">
        <f t="shared" si="109"/>
        <v>53.212500000000006</v>
      </c>
    </row>
    <row r="665" spans="1:22" ht="13.5" x14ac:dyDescent="0.25">
      <c r="A665" s="3">
        <f>RSI!A665</f>
        <v>42971</v>
      </c>
      <c r="B665" s="2">
        <f>RSI!B665</f>
        <v>6.4888000000000003</v>
      </c>
      <c r="C665" s="2">
        <f>RSI!I665</f>
        <v>59.491856734180708</v>
      </c>
      <c r="D665" s="2">
        <f>MACD!E665</f>
        <v>-2.4989391913523562E-3</v>
      </c>
      <c r="E665" s="2">
        <f>MACD!F665</f>
        <v>-7.1452956581965512E-4</v>
      </c>
      <c r="F665" s="2">
        <f>'Moving Avg'!D665</f>
        <v>6.4919600000000006</v>
      </c>
      <c r="G665" s="2">
        <f>'Moving Avg'!F665</f>
        <v>6.4797150000000006</v>
      </c>
      <c r="H665" s="2">
        <f>'Moving Avg'!G665</f>
        <v>6.4493960000000037</v>
      </c>
      <c r="I665" s="2">
        <f>'Moving Avg'!H665</f>
        <v>5.7266924999999969</v>
      </c>
      <c r="J665" s="6" t="str">
        <f>OBV!F665</f>
        <v>BULLISH</v>
      </c>
      <c r="K665" s="6" t="str">
        <f>OBV!G665</f>
        <v>STRONG</v>
      </c>
      <c r="L665" s="6" t="str">
        <f>OBV!H665</f>
        <v>NEUTRAL</v>
      </c>
      <c r="M665" s="8">
        <f t="shared" si="103"/>
        <v>50</v>
      </c>
      <c r="N665" s="8">
        <f t="shared" si="100"/>
        <v>45</v>
      </c>
      <c r="O665" s="8">
        <f t="shared" si="101"/>
        <v>50</v>
      </c>
      <c r="P665" s="8">
        <f t="shared" si="102"/>
        <v>66</v>
      </c>
      <c r="Q665" s="9">
        <f t="shared" si="104"/>
        <v>50.65</v>
      </c>
      <c r="R665" s="9">
        <f t="shared" si="105"/>
        <v>53</v>
      </c>
      <c r="S665" s="9">
        <f t="shared" si="106"/>
        <v>56.45</v>
      </c>
      <c r="T665" s="9">
        <f t="shared" si="107"/>
        <v>52.75</v>
      </c>
      <c r="U665" s="8">
        <f t="shared" si="108"/>
        <v>53.366666666666674</v>
      </c>
      <c r="V665" s="8">
        <f t="shared" si="109"/>
        <v>53.212500000000006</v>
      </c>
    </row>
    <row r="666" spans="1:22" ht="13.5" x14ac:dyDescent="0.25">
      <c r="A666" s="3">
        <f>RSI!A666</f>
        <v>42972</v>
      </c>
      <c r="B666" s="2">
        <f>RSI!B666</f>
        <v>6.4888000000000003</v>
      </c>
      <c r="C666" s="2">
        <f>RSI!I666</f>
        <v>59.491856734180701</v>
      </c>
      <c r="D666" s="2">
        <f>MACD!E666</f>
        <v>5.7337020607217681E-4</v>
      </c>
      <c r="E666" s="2">
        <f>MACD!F666</f>
        <v>-4.5694961144128877E-4</v>
      </c>
      <c r="F666" s="2">
        <f>'Moving Avg'!D666</f>
        <v>6.49038</v>
      </c>
      <c r="G666" s="2">
        <f>'Moving Avg'!F666</f>
        <v>6.4812950000000003</v>
      </c>
      <c r="H666" s="2">
        <f>'Moving Avg'!G666</f>
        <v>6.4505840000000045</v>
      </c>
      <c r="I666" s="2">
        <f>'Moving Avg'!H666</f>
        <v>5.7349499999999987</v>
      </c>
      <c r="J666" s="6" t="str">
        <f>OBV!F666</f>
        <v>BULLISH</v>
      </c>
      <c r="K666" s="6" t="str">
        <f>OBV!G666</f>
        <v>NEUTRAL</v>
      </c>
      <c r="L666" s="6" t="str">
        <f>OBV!H666</f>
        <v>BULLISH DIVERGENCE</v>
      </c>
      <c r="M666" s="8">
        <f t="shared" si="103"/>
        <v>50</v>
      </c>
      <c r="N666" s="8">
        <f t="shared" si="100"/>
        <v>0</v>
      </c>
      <c r="O666" s="8">
        <f t="shared" si="101"/>
        <v>50</v>
      </c>
      <c r="P666" s="8">
        <f t="shared" si="102"/>
        <v>66.5</v>
      </c>
      <c r="Q666" s="9">
        <f t="shared" si="104"/>
        <v>34.975000000000001</v>
      </c>
      <c r="R666" s="9">
        <f t="shared" si="105"/>
        <v>44.125</v>
      </c>
      <c r="S666" s="9">
        <f t="shared" si="106"/>
        <v>49.924999999999997</v>
      </c>
      <c r="T666" s="9">
        <f t="shared" si="107"/>
        <v>41.625</v>
      </c>
      <c r="U666" s="8">
        <f t="shared" si="108"/>
        <v>43.008333333333326</v>
      </c>
      <c r="V666" s="8">
        <f t="shared" si="109"/>
        <v>42.662499999999994</v>
      </c>
    </row>
    <row r="667" spans="1:22" ht="13.5" x14ac:dyDescent="0.25">
      <c r="A667" s="3">
        <f>RSI!A667</f>
        <v>42975</v>
      </c>
      <c r="B667" s="2">
        <f>RSI!B667</f>
        <v>6.4888000000000003</v>
      </c>
      <c r="C667" s="2">
        <f>RSI!I667</f>
        <v>59.491856734180701</v>
      </c>
      <c r="D667" s="2">
        <f>MACD!E667</f>
        <v>1.8485599595408075E-3</v>
      </c>
      <c r="E667" s="2">
        <f>MACD!F667</f>
        <v>4.1523027551304786E-6</v>
      </c>
      <c r="F667" s="2">
        <f>'Moving Avg'!D667</f>
        <v>6.49038</v>
      </c>
      <c r="G667" s="2">
        <f>'Moving Avg'!F667</f>
        <v>6.4824799999999998</v>
      </c>
      <c r="H667" s="2">
        <f>'Moving Avg'!G667</f>
        <v>6.4516200000000046</v>
      </c>
      <c r="I667" s="2">
        <f>'Moving Avg'!H667</f>
        <v>5.7432454999999996</v>
      </c>
      <c r="J667" s="6" t="str">
        <f>OBV!F667</f>
        <v>BULLISH</v>
      </c>
      <c r="K667" s="6" t="str">
        <f>OBV!G667</f>
        <v>STRONG</v>
      </c>
      <c r="L667" s="6" t="str">
        <f>OBV!H667</f>
        <v>NEUTRAL</v>
      </c>
      <c r="M667" s="8">
        <f t="shared" si="103"/>
        <v>50</v>
      </c>
      <c r="N667" s="8">
        <f t="shared" si="100"/>
        <v>0</v>
      </c>
      <c r="O667" s="8">
        <f t="shared" si="101"/>
        <v>50</v>
      </c>
      <c r="P667" s="8">
        <f t="shared" si="102"/>
        <v>66</v>
      </c>
      <c r="Q667" s="9">
        <f t="shared" si="104"/>
        <v>34.9</v>
      </c>
      <c r="R667" s="9">
        <f t="shared" si="105"/>
        <v>44</v>
      </c>
      <c r="S667" s="9">
        <f t="shared" si="106"/>
        <v>49.7</v>
      </c>
      <c r="T667" s="9">
        <f t="shared" si="107"/>
        <v>41.5</v>
      </c>
      <c r="U667" s="8">
        <f t="shared" si="108"/>
        <v>42.866666666666674</v>
      </c>
      <c r="V667" s="8">
        <f t="shared" si="109"/>
        <v>42.525000000000006</v>
      </c>
    </row>
    <row r="668" spans="1:22" ht="13.5" x14ac:dyDescent="0.25">
      <c r="A668" s="3">
        <f>RSI!A668</f>
        <v>42976</v>
      </c>
      <c r="B668" s="2">
        <f>RSI!B668</f>
        <v>6.4888000000000003</v>
      </c>
      <c r="C668" s="2">
        <f>RSI!I668</f>
        <v>59.491856734180701</v>
      </c>
      <c r="D668" s="2">
        <f>MACD!E668</f>
        <v>4.0419586557378651E-3</v>
      </c>
      <c r="E668" s="2">
        <f>MACD!F668</f>
        <v>8.1171357335167737E-4</v>
      </c>
      <c r="F668" s="2">
        <f>'Moving Avg'!D668</f>
        <v>6.4888000000000003</v>
      </c>
      <c r="G668" s="2">
        <f>'Moving Avg'!F668</f>
        <v>6.4836649999999993</v>
      </c>
      <c r="H668" s="2">
        <f>'Moving Avg'!G668</f>
        <v>6.4526560000000055</v>
      </c>
      <c r="I668" s="2">
        <f>'Moving Avg'!H668</f>
        <v>5.7515029999999987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  <c r="M668" s="8">
        <f t="shared" si="103"/>
        <v>50</v>
      </c>
      <c r="N668" s="8">
        <f t="shared" si="100"/>
        <v>0</v>
      </c>
      <c r="O668" s="8">
        <f t="shared" si="101"/>
        <v>50</v>
      </c>
      <c r="P668" s="8">
        <f t="shared" si="102"/>
        <v>16.5</v>
      </c>
      <c r="Q668" s="9">
        <f t="shared" si="104"/>
        <v>27.475000000000001</v>
      </c>
      <c r="R668" s="9">
        <f t="shared" si="105"/>
        <v>31.625</v>
      </c>
      <c r="S668" s="9">
        <f t="shared" si="106"/>
        <v>27.425000000000001</v>
      </c>
      <c r="T668" s="9">
        <f t="shared" si="107"/>
        <v>29.125</v>
      </c>
      <c r="U668" s="8">
        <f t="shared" si="108"/>
        <v>28.841666666666669</v>
      </c>
      <c r="V668" s="8">
        <f t="shared" si="109"/>
        <v>28.912500000000001</v>
      </c>
    </row>
    <row r="669" spans="1:22" ht="13.5" x14ac:dyDescent="0.25">
      <c r="A669" s="3">
        <f>RSI!A669</f>
        <v>42977</v>
      </c>
      <c r="B669" s="2">
        <f>RSI!B669</f>
        <v>6.4888000000000003</v>
      </c>
      <c r="C669" s="2">
        <f>RSI!I669</f>
        <v>59.491856734180701</v>
      </c>
      <c r="D669" s="2">
        <f>MACD!E669</f>
        <v>4.589015085457504E-3</v>
      </c>
      <c r="E669" s="2">
        <f>MACD!F669</f>
        <v>1.567173875772843E-3</v>
      </c>
      <c r="F669" s="2">
        <f>'Moving Avg'!D669</f>
        <v>6.4888000000000003</v>
      </c>
      <c r="G669" s="2">
        <f>'Moving Avg'!F669</f>
        <v>6.4848499999999989</v>
      </c>
      <c r="H669" s="2">
        <f>'Moving Avg'!G669</f>
        <v>6.4547580000000053</v>
      </c>
      <c r="I669" s="2">
        <f>'Moving Avg'!H669</f>
        <v>5.759227000000001</v>
      </c>
      <c r="J669" s="6" t="str">
        <f>OBV!F669</f>
        <v>NEUTRAL</v>
      </c>
      <c r="K669" s="6" t="str">
        <f>OBV!G669</f>
        <v>NEUTRAL</v>
      </c>
      <c r="L669" s="6" t="str">
        <f>OBV!H669</f>
        <v>NEUTRAL</v>
      </c>
      <c r="M669" s="8">
        <f t="shared" si="103"/>
        <v>50</v>
      </c>
      <c r="N669" s="8">
        <f t="shared" si="100"/>
        <v>0</v>
      </c>
      <c r="O669" s="8">
        <f t="shared" si="101"/>
        <v>50</v>
      </c>
      <c r="P669" s="8">
        <f t="shared" si="102"/>
        <v>33</v>
      </c>
      <c r="Q669" s="9">
        <f t="shared" si="104"/>
        <v>29.95</v>
      </c>
      <c r="R669" s="9">
        <f t="shared" si="105"/>
        <v>35.75</v>
      </c>
      <c r="S669" s="9">
        <f t="shared" si="106"/>
        <v>34.85</v>
      </c>
      <c r="T669" s="9">
        <f t="shared" si="107"/>
        <v>33.25</v>
      </c>
      <c r="U669" s="8">
        <f t="shared" si="108"/>
        <v>33.516666666666673</v>
      </c>
      <c r="V669" s="8">
        <f t="shared" si="109"/>
        <v>33.450000000000003</v>
      </c>
    </row>
    <row r="670" spans="1:22" ht="13.5" x14ac:dyDescent="0.25">
      <c r="A670" s="3">
        <f>RSI!A670</f>
        <v>42978</v>
      </c>
      <c r="B670" s="2">
        <f>RSI!B670</f>
        <v>6.4888000000000003</v>
      </c>
      <c r="C670" s="2">
        <f>RSI!I670</f>
        <v>59.491856734180701</v>
      </c>
      <c r="D670" s="2">
        <f>MACD!E670</f>
        <v>4.9653240821267985E-3</v>
      </c>
      <c r="E670" s="2">
        <f>MACD!F670</f>
        <v>2.2468039170436341E-3</v>
      </c>
      <c r="F670" s="2">
        <f>'Moving Avg'!D670</f>
        <v>6.4888000000000003</v>
      </c>
      <c r="G670" s="2">
        <f>'Moving Avg'!F670</f>
        <v>6.4860349999999993</v>
      </c>
      <c r="H670" s="2">
        <f>'Moving Avg'!G670</f>
        <v>6.4573160000000049</v>
      </c>
      <c r="I670" s="2">
        <f>'Moving Avg'!H670</f>
        <v>5.767141500000001</v>
      </c>
      <c r="J670" s="6" t="str">
        <f>OBV!F670</f>
        <v>NEUTRAL</v>
      </c>
      <c r="K670" s="6" t="str">
        <f>OBV!G670</f>
        <v>NEUTRAL</v>
      </c>
      <c r="L670" s="6" t="str">
        <f>OBV!H670</f>
        <v>NEUTRAL</v>
      </c>
      <c r="M670" s="8">
        <f t="shared" si="103"/>
        <v>50</v>
      </c>
      <c r="N670" s="8">
        <f t="shared" si="100"/>
        <v>0</v>
      </c>
      <c r="O670" s="8">
        <f t="shared" si="101"/>
        <v>50</v>
      </c>
      <c r="P670" s="8">
        <f t="shared" si="102"/>
        <v>33</v>
      </c>
      <c r="Q670" s="9">
        <f t="shared" si="104"/>
        <v>29.95</v>
      </c>
      <c r="R670" s="9">
        <f t="shared" si="105"/>
        <v>35.75</v>
      </c>
      <c r="S670" s="9">
        <f t="shared" si="106"/>
        <v>34.85</v>
      </c>
      <c r="T670" s="9">
        <f t="shared" si="107"/>
        <v>33.25</v>
      </c>
      <c r="U670" s="8">
        <f t="shared" si="108"/>
        <v>33.516666666666673</v>
      </c>
      <c r="V670" s="8">
        <f t="shared" si="109"/>
        <v>33.450000000000003</v>
      </c>
    </row>
    <row r="671" spans="1:22" ht="13.5" x14ac:dyDescent="0.25">
      <c r="A671" s="3">
        <f>RSI!A671</f>
        <v>42982</v>
      </c>
      <c r="B671" s="2">
        <f>RSI!B671</f>
        <v>6.4888000000000003</v>
      </c>
      <c r="C671" s="2">
        <f>RSI!I671</f>
        <v>59.491856734180701</v>
      </c>
      <c r="D671" s="2">
        <f>MACD!E671</f>
        <v>6.4189527936813207E-3</v>
      </c>
      <c r="E671" s="2">
        <f>MACD!F671</f>
        <v>3.0812336923711717E-3</v>
      </c>
      <c r="F671" s="2">
        <f>'Moving Avg'!D671</f>
        <v>6.4888000000000003</v>
      </c>
      <c r="G671" s="2">
        <f>'Moving Avg'!F671</f>
        <v>6.4872199999999989</v>
      </c>
      <c r="H671" s="2">
        <f>'Moving Avg'!G671</f>
        <v>6.4594180000000065</v>
      </c>
      <c r="I671" s="2">
        <f>'Moving Avg'!H671</f>
        <v>5.775056000000002</v>
      </c>
      <c r="J671" s="6" t="str">
        <f>OBV!F671</f>
        <v>NEUTRAL</v>
      </c>
      <c r="K671" s="6" t="str">
        <f>OBV!G671</f>
        <v>NEUTRAL</v>
      </c>
      <c r="L671" s="6" t="str">
        <f>OBV!H671</f>
        <v>NEUTRAL</v>
      </c>
      <c r="M671" s="8">
        <f t="shared" si="103"/>
        <v>50</v>
      </c>
      <c r="N671" s="8">
        <f t="shared" si="100"/>
        <v>0</v>
      </c>
      <c r="O671" s="8">
        <f t="shared" si="101"/>
        <v>50</v>
      </c>
      <c r="P671" s="8">
        <f t="shared" si="102"/>
        <v>33</v>
      </c>
      <c r="Q671" s="9">
        <f t="shared" si="104"/>
        <v>29.95</v>
      </c>
      <c r="R671" s="9">
        <f t="shared" si="105"/>
        <v>35.75</v>
      </c>
      <c r="S671" s="9">
        <f t="shared" si="106"/>
        <v>34.85</v>
      </c>
      <c r="T671" s="9">
        <f t="shared" si="107"/>
        <v>33.25</v>
      </c>
      <c r="U671" s="8">
        <f t="shared" si="108"/>
        <v>33.516666666666673</v>
      </c>
      <c r="V671" s="8">
        <f t="shared" si="109"/>
        <v>33.450000000000003</v>
      </c>
    </row>
    <row r="672" spans="1:22" ht="13.5" x14ac:dyDescent="0.25">
      <c r="A672" s="3">
        <f>RSI!A672</f>
        <v>42983</v>
      </c>
      <c r="B672" s="2">
        <f>RSI!B672</f>
        <v>6.4888000000000003</v>
      </c>
      <c r="C672" s="2">
        <f>RSI!I672</f>
        <v>59.491856734180701</v>
      </c>
      <c r="D672" s="2">
        <f>MACD!E672</f>
        <v>6.3593291028052334E-3</v>
      </c>
      <c r="E672" s="2">
        <f>MACD!F672</f>
        <v>3.7368527744579844E-3</v>
      </c>
      <c r="F672" s="2">
        <f>'Moving Avg'!D672</f>
        <v>6.4888000000000003</v>
      </c>
      <c r="G672" s="2">
        <f>'Moving Avg'!F672</f>
        <v>6.4884049999999984</v>
      </c>
      <c r="H672" s="2">
        <f>'Moving Avg'!G672</f>
        <v>6.4615200000000064</v>
      </c>
      <c r="I672" s="2">
        <f>'Moving Avg'!H672</f>
        <v>5.7831610000000033</v>
      </c>
      <c r="J672" s="6" t="str">
        <f>OBV!F672</f>
        <v>NEUTRAL</v>
      </c>
      <c r="K672" s="6" t="str">
        <f>OBV!G672</f>
        <v>NEUTRAL</v>
      </c>
      <c r="L672" s="6" t="str">
        <f>OBV!H672</f>
        <v>NEUTRAL</v>
      </c>
      <c r="M672" s="8">
        <f t="shared" si="103"/>
        <v>50</v>
      </c>
      <c r="N672" s="8">
        <f t="shared" si="100"/>
        <v>0</v>
      </c>
      <c r="O672" s="8">
        <f t="shared" si="101"/>
        <v>50</v>
      </c>
      <c r="P672" s="8">
        <f t="shared" si="102"/>
        <v>33</v>
      </c>
      <c r="Q672" s="9">
        <f t="shared" si="104"/>
        <v>29.95</v>
      </c>
      <c r="R672" s="9">
        <f t="shared" si="105"/>
        <v>35.75</v>
      </c>
      <c r="S672" s="9">
        <f t="shared" si="106"/>
        <v>34.85</v>
      </c>
      <c r="T672" s="9">
        <f t="shared" si="107"/>
        <v>33.25</v>
      </c>
      <c r="U672" s="8">
        <f t="shared" si="108"/>
        <v>33.516666666666673</v>
      </c>
      <c r="V672" s="8">
        <f t="shared" si="109"/>
        <v>33.450000000000003</v>
      </c>
    </row>
    <row r="673" spans="1:22" ht="13.5" x14ac:dyDescent="0.25">
      <c r="A673" s="3">
        <f>RSI!A673</f>
        <v>42984</v>
      </c>
      <c r="B673" s="2">
        <f>RSI!B673</f>
        <v>6.4888000000000003</v>
      </c>
      <c r="C673" s="2">
        <f>RSI!I673</f>
        <v>59.491856734180701</v>
      </c>
      <c r="D673" s="2">
        <f>MACD!E673</f>
        <v>7.4555290133409002E-3</v>
      </c>
      <c r="E673" s="2">
        <f>MACD!F673</f>
        <v>4.4805880222345672E-3</v>
      </c>
      <c r="F673" s="2">
        <f>'Moving Avg'!D673</f>
        <v>6.4888000000000003</v>
      </c>
      <c r="G673" s="2">
        <f>'Moving Avg'!F673</f>
        <v>6.489589999999998</v>
      </c>
      <c r="H673" s="2">
        <f>'Moving Avg'!G673</f>
        <v>6.4648400000000068</v>
      </c>
      <c r="I673" s="2">
        <f>'Moving Avg'!H673</f>
        <v>5.7914185000000034</v>
      </c>
      <c r="J673" s="6" t="str">
        <f>OBV!F673</f>
        <v>NEUTRAL</v>
      </c>
      <c r="K673" s="6" t="str">
        <f>OBV!G673</f>
        <v>NEUTRAL</v>
      </c>
      <c r="L673" s="6" t="str">
        <f>OBV!H673</f>
        <v>NEUTRAL</v>
      </c>
      <c r="M673" s="8">
        <f t="shared" si="103"/>
        <v>50</v>
      </c>
      <c r="N673" s="8">
        <f t="shared" si="100"/>
        <v>0</v>
      </c>
      <c r="O673" s="8">
        <f t="shared" si="101"/>
        <v>50</v>
      </c>
      <c r="P673" s="8">
        <f t="shared" si="102"/>
        <v>33</v>
      </c>
      <c r="Q673" s="9">
        <f t="shared" si="104"/>
        <v>29.95</v>
      </c>
      <c r="R673" s="9">
        <f t="shared" si="105"/>
        <v>35.75</v>
      </c>
      <c r="S673" s="9">
        <f t="shared" si="106"/>
        <v>34.85</v>
      </c>
      <c r="T673" s="9">
        <f t="shared" si="107"/>
        <v>33.25</v>
      </c>
      <c r="U673" s="8">
        <f t="shared" si="108"/>
        <v>33.516666666666673</v>
      </c>
      <c r="V673" s="8">
        <f t="shared" si="109"/>
        <v>33.450000000000003</v>
      </c>
    </row>
    <row r="674" spans="1:22" ht="13.5" x14ac:dyDescent="0.25">
      <c r="A674" s="3">
        <f>RSI!A674</f>
        <v>42985</v>
      </c>
      <c r="B674" s="2">
        <f>RSI!B674</f>
        <v>6.4888000000000003</v>
      </c>
      <c r="C674" s="2">
        <f>RSI!I674</f>
        <v>59.491856734180701</v>
      </c>
      <c r="D674" s="2">
        <f>MACD!E674</f>
        <v>7.1040556781385433E-3</v>
      </c>
      <c r="E674" s="2">
        <f>MACD!F674</f>
        <v>5.0052815534153625E-3</v>
      </c>
      <c r="F674" s="2">
        <f>'Moving Avg'!D674</f>
        <v>6.4888000000000003</v>
      </c>
      <c r="G674" s="2">
        <f>'Moving Avg'!F674</f>
        <v>6.4907749999999993</v>
      </c>
      <c r="H674" s="2">
        <f>'Moving Avg'!G674</f>
        <v>6.4693800000000063</v>
      </c>
      <c r="I674" s="2">
        <f>'Moving Avg'!H674</f>
        <v>5.7996760000000052</v>
      </c>
      <c r="J674" s="6" t="str">
        <f>OBV!F674</f>
        <v>NEUTRAL</v>
      </c>
      <c r="K674" s="6" t="str">
        <f>OBV!G674</f>
        <v>NEUTRAL</v>
      </c>
      <c r="L674" s="6" t="str">
        <f>OBV!H674</f>
        <v>NEUTRAL</v>
      </c>
      <c r="M674" s="8">
        <f t="shared" si="103"/>
        <v>50</v>
      </c>
      <c r="N674" s="8">
        <f t="shared" si="100"/>
        <v>0</v>
      </c>
      <c r="O674" s="8">
        <f t="shared" si="101"/>
        <v>50</v>
      </c>
      <c r="P674" s="8">
        <f t="shared" si="102"/>
        <v>33</v>
      </c>
      <c r="Q674" s="9">
        <f t="shared" si="104"/>
        <v>29.95</v>
      </c>
      <c r="R674" s="9">
        <f t="shared" si="105"/>
        <v>35.75</v>
      </c>
      <c r="S674" s="9">
        <f t="shared" si="106"/>
        <v>34.85</v>
      </c>
      <c r="T674" s="9">
        <f t="shared" si="107"/>
        <v>33.25</v>
      </c>
      <c r="U674" s="8">
        <f t="shared" si="108"/>
        <v>33.516666666666673</v>
      </c>
      <c r="V674" s="8">
        <f t="shared" si="109"/>
        <v>33.450000000000003</v>
      </c>
    </row>
    <row r="675" spans="1:22" ht="13.5" x14ac:dyDescent="0.25">
      <c r="A675" s="3">
        <f>RSI!A675</f>
        <v>42986</v>
      </c>
      <c r="B675" s="2">
        <f>RSI!B675</f>
        <v>6.4888000000000003</v>
      </c>
      <c r="C675" s="2">
        <f>RSI!I675</f>
        <v>59.491856734180701</v>
      </c>
      <c r="D675" s="2">
        <f>MACD!E675</f>
        <v>6.7477269320042055E-3</v>
      </c>
      <c r="E675" s="2">
        <f>MACD!F675</f>
        <v>5.3537706291331318E-3</v>
      </c>
      <c r="F675" s="2">
        <f>'Moving Avg'!D675</f>
        <v>6.4888000000000003</v>
      </c>
      <c r="G675" s="2">
        <f>'Moving Avg'!F675</f>
        <v>6.4903799999999991</v>
      </c>
      <c r="H675" s="2">
        <f>'Moving Avg'!G675</f>
        <v>6.474112000000007</v>
      </c>
      <c r="I675" s="2">
        <f>'Moving Avg'!H675</f>
        <v>5.8073620000000048</v>
      </c>
      <c r="J675" s="6" t="str">
        <f>OBV!F675</f>
        <v>NEUTRAL</v>
      </c>
      <c r="K675" s="6" t="str">
        <f>OBV!G675</f>
        <v>NEUTRAL</v>
      </c>
      <c r="L675" s="6" t="str">
        <f>OBV!H675</f>
        <v>NEUTRAL</v>
      </c>
      <c r="M675" s="8">
        <f t="shared" si="103"/>
        <v>50</v>
      </c>
      <c r="N675" s="8">
        <f t="shared" si="100"/>
        <v>0</v>
      </c>
      <c r="O675" s="8">
        <f t="shared" si="101"/>
        <v>50</v>
      </c>
      <c r="P675" s="8">
        <f t="shared" si="102"/>
        <v>33</v>
      </c>
      <c r="Q675" s="9">
        <f t="shared" si="104"/>
        <v>29.95</v>
      </c>
      <c r="R675" s="9">
        <f t="shared" si="105"/>
        <v>35.75</v>
      </c>
      <c r="S675" s="9">
        <f t="shared" si="106"/>
        <v>34.85</v>
      </c>
      <c r="T675" s="9">
        <f t="shared" si="107"/>
        <v>33.25</v>
      </c>
      <c r="U675" s="8">
        <f t="shared" si="108"/>
        <v>33.516666666666673</v>
      </c>
      <c r="V675" s="8">
        <f t="shared" si="109"/>
        <v>33.450000000000003</v>
      </c>
    </row>
    <row r="676" spans="1:22" ht="13.5" x14ac:dyDescent="0.25">
      <c r="A676" s="3">
        <f>RSI!A676</f>
        <v>42989</v>
      </c>
      <c r="B676" s="2">
        <f>RSI!B676</f>
        <v>6.4888000000000003</v>
      </c>
      <c r="C676" s="2">
        <f>RSI!I676</f>
        <v>59.491856734180708</v>
      </c>
      <c r="D676" s="2">
        <f>MACD!E676</f>
        <v>6.3916548154372421E-3</v>
      </c>
      <c r="E676" s="2">
        <f>MACD!F676</f>
        <v>5.5613474663939542E-3</v>
      </c>
      <c r="F676" s="2">
        <f>'Moving Avg'!D676</f>
        <v>6.4888000000000003</v>
      </c>
      <c r="G676" s="2">
        <f>'Moving Avg'!F676</f>
        <v>6.489984999999999</v>
      </c>
      <c r="H676" s="2">
        <f>'Moving Avg'!G676</f>
        <v>6.4761620000000075</v>
      </c>
      <c r="I676" s="2">
        <f>'Moving Avg'!H676</f>
        <v>5.8153530000000053</v>
      </c>
      <c r="J676" s="6" t="str">
        <f>OBV!F676</f>
        <v>NEUTRAL</v>
      </c>
      <c r="K676" s="6" t="str">
        <f>OBV!G676</f>
        <v>NEUTRAL</v>
      </c>
      <c r="L676" s="6" t="str">
        <f>OBV!H676</f>
        <v>NEUTRAL</v>
      </c>
      <c r="M676" s="8">
        <f t="shared" si="103"/>
        <v>50</v>
      </c>
      <c r="N676" s="8">
        <f t="shared" si="100"/>
        <v>0</v>
      </c>
      <c r="O676" s="8">
        <f t="shared" si="101"/>
        <v>50</v>
      </c>
      <c r="P676" s="8">
        <f t="shared" si="102"/>
        <v>33</v>
      </c>
      <c r="Q676" s="9">
        <f t="shared" si="104"/>
        <v>29.95</v>
      </c>
      <c r="R676" s="9">
        <f t="shared" si="105"/>
        <v>35.75</v>
      </c>
      <c r="S676" s="9">
        <f t="shared" si="106"/>
        <v>34.85</v>
      </c>
      <c r="T676" s="9">
        <f t="shared" si="107"/>
        <v>33.25</v>
      </c>
      <c r="U676" s="8">
        <f t="shared" si="108"/>
        <v>33.516666666666673</v>
      </c>
      <c r="V676" s="8">
        <f t="shared" si="109"/>
        <v>33.450000000000003</v>
      </c>
    </row>
    <row r="677" spans="1:22" ht="13.5" x14ac:dyDescent="0.25">
      <c r="A677" s="3">
        <f>RSI!A677</f>
        <v>42990</v>
      </c>
      <c r="B677" s="2">
        <f>RSI!B677</f>
        <v>6.4888000000000003</v>
      </c>
      <c r="C677" s="2">
        <f>RSI!I677</f>
        <v>59.491856734180715</v>
      </c>
      <c r="D677" s="2">
        <f>MACD!E677</f>
        <v>6.0398415638198699E-3</v>
      </c>
      <c r="E677" s="2">
        <f>MACD!F677</f>
        <v>5.657046285879137E-3</v>
      </c>
      <c r="F677" s="2">
        <f>'Moving Avg'!D677</f>
        <v>6.4888000000000003</v>
      </c>
      <c r="G677" s="2">
        <f>'Moving Avg'!F677</f>
        <v>6.489984999999999</v>
      </c>
      <c r="H677" s="2">
        <f>'Moving Avg'!G677</f>
        <v>6.4758480000000063</v>
      </c>
      <c r="I677" s="2">
        <f>'Moving Avg'!H677</f>
        <v>5.8233060000000068</v>
      </c>
      <c r="J677" s="6" t="str">
        <f>OBV!F677</f>
        <v>NEUTRAL</v>
      </c>
      <c r="K677" s="6" t="str">
        <f>OBV!G677</f>
        <v>NEUTRAL</v>
      </c>
      <c r="L677" s="6" t="str">
        <f>OBV!H677</f>
        <v>NEUTRAL</v>
      </c>
      <c r="M677" s="8">
        <f t="shared" si="103"/>
        <v>50</v>
      </c>
      <c r="N677" s="8">
        <f t="shared" si="100"/>
        <v>0</v>
      </c>
      <c r="O677" s="8">
        <f t="shared" si="101"/>
        <v>50</v>
      </c>
      <c r="P677" s="8">
        <f t="shared" si="102"/>
        <v>33</v>
      </c>
      <c r="Q677" s="9">
        <f t="shared" si="104"/>
        <v>29.95</v>
      </c>
      <c r="R677" s="9">
        <f t="shared" si="105"/>
        <v>35.75</v>
      </c>
      <c r="S677" s="9">
        <f t="shared" si="106"/>
        <v>34.85</v>
      </c>
      <c r="T677" s="9">
        <f t="shared" si="107"/>
        <v>33.25</v>
      </c>
      <c r="U677" s="8">
        <f t="shared" si="108"/>
        <v>33.516666666666673</v>
      </c>
      <c r="V677" s="8">
        <f t="shared" si="109"/>
        <v>33.450000000000003</v>
      </c>
    </row>
    <row r="678" spans="1:22" ht="13.5" x14ac:dyDescent="0.25">
      <c r="A678" s="3">
        <f>RSI!A678</f>
        <v>42991</v>
      </c>
      <c r="B678" s="2">
        <f>RSI!B678</f>
        <v>6.4650999999999996</v>
      </c>
      <c r="C678" s="2">
        <f>RSI!I678</f>
        <v>38.612090929333682</v>
      </c>
      <c r="D678" s="2">
        <f>MACD!E678</f>
        <v>7.4509298531353352E-3</v>
      </c>
      <c r="E678" s="2">
        <f>MACD!F678</f>
        <v>6.0158229993303768E-3</v>
      </c>
      <c r="F678" s="2">
        <f>'Moving Avg'!D678</f>
        <v>6.4840599999999995</v>
      </c>
      <c r="G678" s="2">
        <f>'Moving Avg'!F678</f>
        <v>6.4884049999999984</v>
      </c>
      <c r="H678" s="2">
        <f>'Moving Avg'!G678</f>
        <v>6.4752160000000059</v>
      </c>
      <c r="I678" s="2">
        <f>'Moving Avg'!H678</f>
        <v>5.8312165000000062</v>
      </c>
      <c r="J678" s="6" t="str">
        <f>OBV!F678</f>
        <v>BEARISH</v>
      </c>
      <c r="K678" s="6" t="str">
        <f>OBV!G678</f>
        <v>WEAK</v>
      </c>
      <c r="L678" s="6" t="str">
        <f>OBV!H678</f>
        <v>CONFIRMED BEARISH</v>
      </c>
      <c r="M678" s="8">
        <f t="shared" si="103"/>
        <v>50</v>
      </c>
      <c r="N678" s="8">
        <f t="shared" si="100"/>
        <v>0</v>
      </c>
      <c r="O678" s="8">
        <f t="shared" si="101"/>
        <v>50</v>
      </c>
      <c r="P678" s="8">
        <f t="shared" si="102"/>
        <v>0</v>
      </c>
      <c r="Q678" s="9">
        <f t="shared" si="104"/>
        <v>25</v>
      </c>
      <c r="R678" s="9">
        <f t="shared" si="105"/>
        <v>27.5</v>
      </c>
      <c r="S678" s="9">
        <f t="shared" si="106"/>
        <v>20</v>
      </c>
      <c r="T678" s="9">
        <f t="shared" si="107"/>
        <v>25</v>
      </c>
      <c r="U678" s="8">
        <f t="shared" si="108"/>
        <v>24.166666666666668</v>
      </c>
      <c r="V678" s="8">
        <f t="shared" si="109"/>
        <v>24.375</v>
      </c>
    </row>
    <row r="679" spans="1:22" ht="13.5" x14ac:dyDescent="0.25">
      <c r="A679" s="3">
        <f>RSI!A679</f>
        <v>42992</v>
      </c>
      <c r="B679" s="2">
        <f>RSI!B679</f>
        <v>6.4650999999999996</v>
      </c>
      <c r="C679" s="2">
        <f>RSI!I679</f>
        <v>38.612090929333682</v>
      </c>
      <c r="D679" s="2">
        <f>MACD!E679</f>
        <v>8.7416579447285869E-3</v>
      </c>
      <c r="E679" s="2">
        <f>MACD!F679</f>
        <v>6.5609899884100193E-3</v>
      </c>
      <c r="F679" s="2">
        <f>'Moving Avg'!D679</f>
        <v>6.4793199999999995</v>
      </c>
      <c r="G679" s="2">
        <f>'Moving Avg'!F679</f>
        <v>6.4872199999999989</v>
      </c>
      <c r="H679" s="2">
        <f>'Moving Avg'!G679</f>
        <v>6.4752160000000059</v>
      </c>
      <c r="I679" s="2">
        <f>'Moving Avg'!H679</f>
        <v>5.8391650000000057</v>
      </c>
      <c r="J679" s="6" t="str">
        <f>OBV!F679</f>
        <v>BEARISH</v>
      </c>
      <c r="K679" s="6" t="str">
        <f>OBV!G679</f>
        <v>WEAK</v>
      </c>
      <c r="L679" s="6" t="str">
        <f>OBV!H679</f>
        <v>CONFIRMED BEARISH</v>
      </c>
      <c r="M679" s="8">
        <f t="shared" si="103"/>
        <v>50</v>
      </c>
      <c r="N679" s="8">
        <f t="shared" si="100"/>
        <v>0</v>
      </c>
      <c r="O679" s="8">
        <f t="shared" si="101"/>
        <v>50</v>
      </c>
      <c r="P679" s="8">
        <f t="shared" si="102"/>
        <v>0</v>
      </c>
      <c r="Q679" s="9">
        <f t="shared" si="104"/>
        <v>25</v>
      </c>
      <c r="R679" s="9">
        <f t="shared" si="105"/>
        <v>27.5</v>
      </c>
      <c r="S679" s="9">
        <f t="shared" si="106"/>
        <v>20</v>
      </c>
      <c r="T679" s="9">
        <f t="shared" si="107"/>
        <v>25</v>
      </c>
      <c r="U679" s="8">
        <f t="shared" si="108"/>
        <v>24.166666666666668</v>
      </c>
      <c r="V679" s="8">
        <f t="shared" si="109"/>
        <v>24.375</v>
      </c>
    </row>
    <row r="680" spans="1:22" ht="13.5" x14ac:dyDescent="0.25">
      <c r="A680" s="3">
        <f>RSI!A680</f>
        <v>42993</v>
      </c>
      <c r="B680" s="2">
        <f>RSI!B680</f>
        <v>6.4650999999999996</v>
      </c>
      <c r="C680" s="2">
        <f>RSI!I680</f>
        <v>38.612090929333682</v>
      </c>
      <c r="D680" s="2">
        <f>MACD!E680</f>
        <v>9.9233775840712468E-3</v>
      </c>
      <c r="E680" s="2">
        <f>MACD!F680</f>
        <v>7.2334675075422655E-3</v>
      </c>
      <c r="F680" s="2">
        <f>'Moving Avg'!D680</f>
        <v>6.4745800000000004</v>
      </c>
      <c r="G680" s="2">
        <f>'Moving Avg'!F680</f>
        <v>6.4860349999999993</v>
      </c>
      <c r="H680" s="2">
        <f>'Moving Avg'!G680</f>
        <v>6.475216000000005</v>
      </c>
      <c r="I680" s="2">
        <f>'Moving Avg'!H680</f>
        <v>5.8470755000000052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  <c r="M680" s="8">
        <f t="shared" si="103"/>
        <v>50</v>
      </c>
      <c r="N680" s="8">
        <f t="shared" si="100"/>
        <v>0</v>
      </c>
      <c r="O680" s="8">
        <f t="shared" si="101"/>
        <v>50</v>
      </c>
      <c r="P680" s="8">
        <f t="shared" si="102"/>
        <v>0</v>
      </c>
      <c r="Q680" s="9">
        <f t="shared" si="104"/>
        <v>25</v>
      </c>
      <c r="R680" s="9">
        <f t="shared" si="105"/>
        <v>27.5</v>
      </c>
      <c r="S680" s="9">
        <f t="shared" si="106"/>
        <v>20</v>
      </c>
      <c r="T680" s="9">
        <f t="shared" si="107"/>
        <v>25</v>
      </c>
      <c r="U680" s="8">
        <f t="shared" si="108"/>
        <v>24.166666666666668</v>
      </c>
      <c r="V680" s="8">
        <f t="shared" si="109"/>
        <v>24.375</v>
      </c>
    </row>
    <row r="681" spans="1:22" ht="13.5" x14ac:dyDescent="0.25">
      <c r="A681" s="3">
        <f>RSI!A681</f>
        <v>42996</v>
      </c>
      <c r="B681" s="2">
        <f>RSI!B681</f>
        <v>6.4572000000000003</v>
      </c>
      <c r="C681" s="2">
        <f>RSI!I681</f>
        <v>33.689483054025388</v>
      </c>
      <c r="D681" s="2">
        <f>MACD!E681</f>
        <v>1.1591410035589611E-2</v>
      </c>
      <c r="E681" s="2">
        <f>MACD!F681</f>
        <v>8.105056013151736E-3</v>
      </c>
      <c r="F681" s="2">
        <f>'Moving Avg'!D681</f>
        <v>6.4682600000000008</v>
      </c>
      <c r="G681" s="2">
        <f>'Moving Avg'!F681</f>
        <v>6.4840599999999995</v>
      </c>
      <c r="H681" s="2">
        <f>'Moving Avg'!G681</f>
        <v>6.475216000000005</v>
      </c>
      <c r="I681" s="2">
        <f>'Moving Avg'!H681</f>
        <v>5.8550225000000058</v>
      </c>
      <c r="J681" s="6" t="str">
        <f>OBV!F681</f>
        <v>BEARISH</v>
      </c>
      <c r="K681" s="6" t="str">
        <f>OBV!G681</f>
        <v>WEAK</v>
      </c>
      <c r="L681" s="6" t="str">
        <f>OBV!H681</f>
        <v>CONFIRMED BEARISH</v>
      </c>
      <c r="M681" s="8">
        <f t="shared" si="103"/>
        <v>50</v>
      </c>
      <c r="N681" s="8">
        <f t="shared" si="100"/>
        <v>0</v>
      </c>
      <c r="O681" s="8">
        <f t="shared" si="101"/>
        <v>50</v>
      </c>
      <c r="P681" s="8">
        <f t="shared" si="102"/>
        <v>0</v>
      </c>
      <c r="Q681" s="9">
        <f t="shared" si="104"/>
        <v>25</v>
      </c>
      <c r="R681" s="9">
        <f t="shared" si="105"/>
        <v>27.5</v>
      </c>
      <c r="S681" s="9">
        <f t="shared" si="106"/>
        <v>20</v>
      </c>
      <c r="T681" s="9">
        <f t="shared" si="107"/>
        <v>25</v>
      </c>
      <c r="U681" s="8">
        <f t="shared" si="108"/>
        <v>24.166666666666668</v>
      </c>
      <c r="V681" s="8">
        <f t="shared" si="109"/>
        <v>24.375</v>
      </c>
    </row>
    <row r="682" spans="1:22" ht="13.5" x14ac:dyDescent="0.25">
      <c r="A682" s="3">
        <f>RSI!A682</f>
        <v>42997</v>
      </c>
      <c r="B682" s="2">
        <f>RSI!B682</f>
        <v>6.4572000000000003</v>
      </c>
      <c r="C682" s="2">
        <f>RSI!I682</f>
        <v>33.689483054025388</v>
      </c>
      <c r="D682" s="2">
        <f>MACD!E682</f>
        <v>1.3126291186658534E-2</v>
      </c>
      <c r="E682" s="2">
        <f>MACD!F682</f>
        <v>9.1093030478530956E-3</v>
      </c>
      <c r="F682" s="2">
        <f>'Moving Avg'!D682</f>
        <v>6.4619400000000002</v>
      </c>
      <c r="G682" s="2">
        <f>'Moving Avg'!F682</f>
        <v>6.4824799999999998</v>
      </c>
      <c r="H682" s="2">
        <f>'Moving Avg'!G682</f>
        <v>6.4750580000000051</v>
      </c>
      <c r="I682" s="2">
        <f>'Moving Avg'!H682</f>
        <v>5.8628935000000046</v>
      </c>
      <c r="J682" s="6" t="str">
        <f>OBV!F682</f>
        <v>BEARISH</v>
      </c>
      <c r="K682" s="6" t="str">
        <f>OBV!G682</f>
        <v>WEAK</v>
      </c>
      <c r="L682" s="6" t="str">
        <f>OBV!H682</f>
        <v>CONFIRMED BEARISH</v>
      </c>
      <c r="M682" s="8">
        <f t="shared" si="103"/>
        <v>50</v>
      </c>
      <c r="N682" s="8">
        <f t="shared" si="100"/>
        <v>0</v>
      </c>
      <c r="O682" s="8">
        <f t="shared" si="101"/>
        <v>50</v>
      </c>
      <c r="P682" s="8">
        <f t="shared" si="102"/>
        <v>0</v>
      </c>
      <c r="Q682" s="9">
        <f t="shared" si="104"/>
        <v>25</v>
      </c>
      <c r="R682" s="9">
        <f t="shared" si="105"/>
        <v>27.5</v>
      </c>
      <c r="S682" s="9">
        <f t="shared" si="106"/>
        <v>20</v>
      </c>
      <c r="T682" s="9">
        <f t="shared" si="107"/>
        <v>25</v>
      </c>
      <c r="U682" s="8">
        <f t="shared" si="108"/>
        <v>24.166666666666668</v>
      </c>
      <c r="V682" s="8">
        <f t="shared" si="109"/>
        <v>24.375</v>
      </c>
    </row>
    <row r="683" spans="1:22" ht="13.5" x14ac:dyDescent="0.25">
      <c r="A683" s="3">
        <f>RSI!A683</f>
        <v>42998</v>
      </c>
      <c r="B683" s="2">
        <f>RSI!B683</f>
        <v>6.4572000000000003</v>
      </c>
      <c r="C683" s="2">
        <f>RSI!I683</f>
        <v>33.689483054025388</v>
      </c>
      <c r="D683" s="2">
        <f>MACD!E683</f>
        <v>1.4539359995198176E-2</v>
      </c>
      <c r="E683" s="2">
        <f>MACD!F683</f>
        <v>1.0195314437322113E-2</v>
      </c>
      <c r="F683" s="2">
        <f>'Moving Avg'!D683</f>
        <v>6.4603599999999997</v>
      </c>
      <c r="G683" s="2">
        <f>'Moving Avg'!F683</f>
        <v>6.4805049999999991</v>
      </c>
      <c r="H683" s="2">
        <f>'Moving Avg'!G683</f>
        <v>6.4749000000000034</v>
      </c>
      <c r="I683" s="2">
        <f>'Moving Avg'!H683</f>
        <v>5.8701550000000058</v>
      </c>
      <c r="J683" s="6" t="str">
        <f>OBV!F683</f>
        <v>BEARISH</v>
      </c>
      <c r="K683" s="6" t="str">
        <f>OBV!G683</f>
        <v>WEAK</v>
      </c>
      <c r="L683" s="6" t="str">
        <f>OBV!H683</f>
        <v>CONFIRMED BEARISH</v>
      </c>
      <c r="M683" s="8">
        <f t="shared" si="103"/>
        <v>50</v>
      </c>
      <c r="N683" s="8">
        <f t="shared" si="100"/>
        <v>0</v>
      </c>
      <c r="O683" s="8">
        <f t="shared" si="101"/>
        <v>50</v>
      </c>
      <c r="P683" s="8">
        <f t="shared" si="102"/>
        <v>0</v>
      </c>
      <c r="Q683" s="9">
        <f t="shared" si="104"/>
        <v>25</v>
      </c>
      <c r="R683" s="9">
        <f t="shared" si="105"/>
        <v>27.5</v>
      </c>
      <c r="S683" s="9">
        <f t="shared" si="106"/>
        <v>20</v>
      </c>
      <c r="T683" s="9">
        <f t="shared" si="107"/>
        <v>25</v>
      </c>
      <c r="U683" s="8">
        <f t="shared" si="108"/>
        <v>24.166666666666668</v>
      </c>
      <c r="V683" s="8">
        <f t="shared" si="109"/>
        <v>24.375</v>
      </c>
    </row>
    <row r="684" spans="1:22" ht="13.5" x14ac:dyDescent="0.25">
      <c r="A684" s="3">
        <f>RSI!A684</f>
        <v>43000</v>
      </c>
      <c r="B684" s="2">
        <f>RSI!B684</f>
        <v>6.4572000000000003</v>
      </c>
      <c r="C684" s="2">
        <f>RSI!I684</f>
        <v>33.689483054025388</v>
      </c>
      <c r="D684" s="2">
        <f>MACD!E684</f>
        <v>1.5840888434992095E-2</v>
      </c>
      <c r="E684" s="2">
        <f>MACD!F684</f>
        <v>1.132442923685611E-2</v>
      </c>
      <c r="F684" s="2">
        <f>'Moving Avg'!D684</f>
        <v>6.45878</v>
      </c>
      <c r="G684" s="2">
        <f>'Moving Avg'!F684</f>
        <v>6.4789249999999994</v>
      </c>
      <c r="H684" s="2">
        <f>'Moving Avg'!G684</f>
        <v>6.4747420000000036</v>
      </c>
      <c r="I684" s="2">
        <f>'Moving Avg'!H684</f>
        <v>5.8776830000000055</v>
      </c>
      <c r="J684" s="6" t="str">
        <f>OBV!F684</f>
        <v>BEARISH</v>
      </c>
      <c r="K684" s="6" t="str">
        <f>OBV!G684</f>
        <v>WEAK</v>
      </c>
      <c r="L684" s="6" t="str">
        <f>OBV!H684</f>
        <v>CONFIRMED BEARISH</v>
      </c>
      <c r="M684" s="8">
        <f t="shared" si="103"/>
        <v>50</v>
      </c>
      <c r="N684" s="8">
        <f t="shared" si="100"/>
        <v>0</v>
      </c>
      <c r="O684" s="8">
        <f t="shared" si="101"/>
        <v>50</v>
      </c>
      <c r="P684" s="8">
        <f t="shared" si="102"/>
        <v>0</v>
      </c>
      <c r="Q684" s="9">
        <f t="shared" si="104"/>
        <v>25</v>
      </c>
      <c r="R684" s="9">
        <f t="shared" si="105"/>
        <v>27.5</v>
      </c>
      <c r="S684" s="9">
        <f t="shared" si="106"/>
        <v>20</v>
      </c>
      <c r="T684" s="9">
        <f t="shared" si="107"/>
        <v>25</v>
      </c>
      <c r="U684" s="8">
        <f t="shared" si="108"/>
        <v>24.166666666666668</v>
      </c>
      <c r="V684" s="8">
        <f t="shared" si="109"/>
        <v>24.375</v>
      </c>
    </row>
    <row r="685" spans="1:22" ht="13.5" x14ac:dyDescent="0.25">
      <c r="A685" s="3">
        <f>RSI!A685</f>
        <v>43003</v>
      </c>
      <c r="B685" s="2">
        <f>RSI!B685</f>
        <v>6.4572000000000003</v>
      </c>
      <c r="C685" s="2">
        <f>RSI!I685</f>
        <v>33.689483054025388</v>
      </c>
      <c r="D685" s="2">
        <f>MACD!E685</f>
        <v>1.7040195464061547E-2</v>
      </c>
      <c r="E685" s="2">
        <f>MACD!F685</f>
        <v>1.2467582482297198E-2</v>
      </c>
      <c r="F685" s="2">
        <f>'Moving Avg'!D685</f>
        <v>6.4572000000000003</v>
      </c>
      <c r="G685" s="2">
        <f>'Moving Avg'!F685</f>
        <v>6.4773449999999997</v>
      </c>
      <c r="H685" s="2">
        <f>'Moving Avg'!G685</f>
        <v>6.4745840000000019</v>
      </c>
      <c r="I685" s="2">
        <f>'Moving Avg'!H685</f>
        <v>5.8854015000000057</v>
      </c>
      <c r="J685" s="6" t="str">
        <f>OBV!F685</f>
        <v>BEARISH</v>
      </c>
      <c r="K685" s="6" t="str">
        <f>OBV!G685</f>
        <v>WEAK</v>
      </c>
      <c r="L685" s="6" t="str">
        <f>OBV!H685</f>
        <v>CONFIRMED BEARISH</v>
      </c>
      <c r="M685" s="8">
        <f t="shared" si="103"/>
        <v>50</v>
      </c>
      <c r="N685" s="8">
        <f t="shared" si="100"/>
        <v>0</v>
      </c>
      <c r="O685" s="8">
        <f t="shared" si="101"/>
        <v>50</v>
      </c>
      <c r="P685" s="8">
        <f t="shared" si="102"/>
        <v>0</v>
      </c>
      <c r="Q685" s="9">
        <f t="shared" si="104"/>
        <v>25</v>
      </c>
      <c r="R685" s="9">
        <f t="shared" si="105"/>
        <v>27.5</v>
      </c>
      <c r="S685" s="9">
        <f t="shared" si="106"/>
        <v>20</v>
      </c>
      <c r="T685" s="9">
        <f t="shared" si="107"/>
        <v>25</v>
      </c>
      <c r="U685" s="8">
        <f t="shared" si="108"/>
        <v>24.166666666666668</v>
      </c>
      <c r="V685" s="8">
        <f t="shared" si="109"/>
        <v>24.375</v>
      </c>
    </row>
    <row r="686" spans="1:22" ht="13.5" x14ac:dyDescent="0.25">
      <c r="A686" s="3">
        <f>RSI!A686</f>
        <v>43004</v>
      </c>
      <c r="B686" s="2">
        <f>RSI!B686</f>
        <v>6.4650999999999996</v>
      </c>
      <c r="C686" s="2">
        <f>RSI!I686</f>
        <v>44.026149902174595</v>
      </c>
      <c r="D686" s="2">
        <f>MACD!E686</f>
        <v>1.7560561991518675E-2</v>
      </c>
      <c r="E686" s="2">
        <f>MACD!F686</f>
        <v>1.3486178384141494E-2</v>
      </c>
      <c r="F686" s="2">
        <f>'Moving Avg'!D686</f>
        <v>6.45878</v>
      </c>
      <c r="G686" s="2">
        <f>'Moving Avg'!F686</f>
        <v>6.4761600000000001</v>
      </c>
      <c r="H686" s="2">
        <f>'Moving Avg'!G686</f>
        <v>6.4745840000000019</v>
      </c>
      <c r="I686" s="2">
        <f>'Moving Avg'!H686</f>
        <v>5.8931215000000057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  <c r="M686" s="8">
        <f t="shared" si="103"/>
        <v>50</v>
      </c>
      <c r="N686" s="8">
        <f t="shared" si="100"/>
        <v>0</v>
      </c>
      <c r="O686" s="8">
        <f t="shared" si="101"/>
        <v>50</v>
      </c>
      <c r="P686" s="8">
        <f t="shared" si="102"/>
        <v>83.5</v>
      </c>
      <c r="Q686" s="9">
        <f t="shared" si="104"/>
        <v>37.524999999999999</v>
      </c>
      <c r="R686" s="9">
        <f t="shared" si="105"/>
        <v>48.375</v>
      </c>
      <c r="S686" s="9">
        <f t="shared" si="106"/>
        <v>57.575000000000003</v>
      </c>
      <c r="T686" s="9">
        <f t="shared" si="107"/>
        <v>45.875</v>
      </c>
      <c r="U686" s="8">
        <f t="shared" si="108"/>
        <v>47.82500000000001</v>
      </c>
      <c r="V686" s="8">
        <f t="shared" si="109"/>
        <v>47.337500000000006</v>
      </c>
    </row>
    <row r="687" spans="1:22" ht="13.5" x14ac:dyDescent="0.25">
      <c r="A687" s="3">
        <f>RSI!A687</f>
        <v>43005</v>
      </c>
      <c r="B687" s="2">
        <f>RSI!B687</f>
        <v>6.4572000000000003</v>
      </c>
      <c r="C687" s="2">
        <f>RSI!I687</f>
        <v>37.697696301423662</v>
      </c>
      <c r="D687" s="2">
        <f>MACD!E687</f>
        <v>1.8623406855008184E-2</v>
      </c>
      <c r="E687" s="2">
        <f>MACD!F687</f>
        <v>1.4513624078314833E-2</v>
      </c>
      <c r="F687" s="2">
        <f>'Moving Avg'!D687</f>
        <v>6.45878</v>
      </c>
      <c r="G687" s="2">
        <f>'Moving Avg'!F687</f>
        <v>6.4745800000000004</v>
      </c>
      <c r="H687" s="2">
        <f>'Moving Avg'!G687</f>
        <v>6.474584000000001</v>
      </c>
      <c r="I687" s="2">
        <f>'Moving Avg'!H687</f>
        <v>5.9001165000000064</v>
      </c>
      <c r="J687" s="6" t="str">
        <f>OBV!F687</f>
        <v>BULLISH</v>
      </c>
      <c r="K687" s="6" t="str">
        <f>OBV!G687</f>
        <v>NEUTRAL</v>
      </c>
      <c r="L687" s="6" t="str">
        <f>OBV!H687</f>
        <v>NEUTRAL</v>
      </c>
      <c r="M687" s="8">
        <f t="shared" si="103"/>
        <v>50</v>
      </c>
      <c r="N687" s="8">
        <f t="shared" si="100"/>
        <v>0</v>
      </c>
      <c r="O687" s="8">
        <f t="shared" si="101"/>
        <v>50</v>
      </c>
      <c r="P687" s="8">
        <f t="shared" si="102"/>
        <v>49.5</v>
      </c>
      <c r="Q687" s="9">
        <f t="shared" si="104"/>
        <v>32.424999999999997</v>
      </c>
      <c r="R687" s="9">
        <f t="shared" si="105"/>
        <v>39.875</v>
      </c>
      <c r="S687" s="9">
        <f t="shared" si="106"/>
        <v>42.275000000000006</v>
      </c>
      <c r="T687" s="9">
        <f t="shared" si="107"/>
        <v>37.375</v>
      </c>
      <c r="U687" s="8">
        <f t="shared" si="108"/>
        <v>38.19166666666667</v>
      </c>
      <c r="V687" s="8">
        <f t="shared" si="109"/>
        <v>37.987499999999997</v>
      </c>
    </row>
    <row r="688" spans="1:22" ht="13.5" x14ac:dyDescent="0.25">
      <c r="A688" s="3">
        <f>RSI!A688</f>
        <v>43006</v>
      </c>
      <c r="B688" s="2">
        <f>RSI!B688</f>
        <v>6.4493999999999998</v>
      </c>
      <c r="C688" s="2">
        <f>RSI!I688</f>
        <v>32.699830520492327</v>
      </c>
      <c r="D688" s="2">
        <f>MACD!E688</f>
        <v>1.6535625402129384E-2</v>
      </c>
      <c r="E688" s="2">
        <f>MACD!F688</f>
        <v>1.4918024343077744E-2</v>
      </c>
      <c r="F688" s="2">
        <f>'Moving Avg'!D688</f>
        <v>6.4572199999999995</v>
      </c>
      <c r="G688" s="2">
        <f>'Moving Avg'!F688</f>
        <v>6.4726100000000004</v>
      </c>
      <c r="H688" s="2">
        <f>'Moving Avg'!G688</f>
        <v>6.4744280000000014</v>
      </c>
      <c r="I688" s="2">
        <f>'Moving Avg'!H688</f>
        <v>5.9070725000000053</v>
      </c>
      <c r="J688" s="6" t="str">
        <f>OBV!F688</f>
        <v>BEARISH</v>
      </c>
      <c r="K688" s="6" t="str">
        <f>OBV!G688</f>
        <v>NEUTRAL</v>
      </c>
      <c r="L688" s="6" t="str">
        <f>OBV!H688</f>
        <v>CONFIRMED BEARISH</v>
      </c>
      <c r="M688" s="8">
        <f t="shared" si="103"/>
        <v>50</v>
      </c>
      <c r="N688" s="8">
        <f t="shared" si="100"/>
        <v>0</v>
      </c>
      <c r="O688" s="8">
        <f t="shared" si="101"/>
        <v>50</v>
      </c>
      <c r="P688" s="8">
        <f t="shared" si="102"/>
        <v>16.5</v>
      </c>
      <c r="Q688" s="9">
        <f t="shared" si="104"/>
        <v>27.475000000000001</v>
      </c>
      <c r="R688" s="9">
        <f t="shared" si="105"/>
        <v>31.625</v>
      </c>
      <c r="S688" s="9">
        <f t="shared" si="106"/>
        <v>27.425000000000001</v>
      </c>
      <c r="T688" s="9">
        <f t="shared" si="107"/>
        <v>29.125</v>
      </c>
      <c r="U688" s="8">
        <f t="shared" si="108"/>
        <v>28.841666666666669</v>
      </c>
      <c r="V688" s="8">
        <f t="shared" si="109"/>
        <v>28.912500000000001</v>
      </c>
    </row>
    <row r="689" spans="1:22" ht="13.5" x14ac:dyDescent="0.25">
      <c r="A689" s="3">
        <f>RSI!A689</f>
        <v>43007</v>
      </c>
      <c r="B689" s="2">
        <f>RSI!B689</f>
        <v>6.4336000000000002</v>
      </c>
      <c r="C689" s="2">
        <f>RSI!I689</f>
        <v>25.364191282723723</v>
      </c>
      <c r="D689" s="2">
        <f>MACD!E689</f>
        <v>1.606074676637359E-2</v>
      </c>
      <c r="E689" s="2">
        <f>MACD!F689</f>
        <v>1.5146568827736913E-2</v>
      </c>
      <c r="F689" s="2">
        <f>'Moving Avg'!D689</f>
        <v>6.4525000000000006</v>
      </c>
      <c r="G689" s="2">
        <f>'Moving Avg'!F689</f>
        <v>6.469850000000001</v>
      </c>
      <c r="H689" s="2">
        <f>'Moving Avg'!G689</f>
        <v>6.4741120000000016</v>
      </c>
      <c r="I689" s="2">
        <f>'Moving Avg'!H689</f>
        <v>5.9139875000000055</v>
      </c>
      <c r="J689" s="6" t="str">
        <f>OBV!F689</f>
        <v>BEARISH</v>
      </c>
      <c r="K689" s="6" t="str">
        <f>OBV!G689</f>
        <v>STRONG</v>
      </c>
      <c r="L689" s="6" t="str">
        <f>OBV!H689</f>
        <v>CONFIRMED BEARISH</v>
      </c>
      <c r="M689" s="8">
        <f t="shared" si="103"/>
        <v>100</v>
      </c>
      <c r="N689" s="8">
        <f t="shared" si="100"/>
        <v>0</v>
      </c>
      <c r="O689" s="8">
        <f t="shared" si="101"/>
        <v>50</v>
      </c>
      <c r="P689" s="8">
        <f t="shared" si="102"/>
        <v>33</v>
      </c>
      <c r="Q689" s="9">
        <f t="shared" si="104"/>
        <v>47.45</v>
      </c>
      <c r="R689" s="9">
        <f t="shared" si="105"/>
        <v>45.75</v>
      </c>
      <c r="S689" s="9">
        <f t="shared" si="106"/>
        <v>42.35</v>
      </c>
      <c r="T689" s="9">
        <f t="shared" si="107"/>
        <v>45.75</v>
      </c>
      <c r="U689" s="8">
        <f t="shared" si="108"/>
        <v>45.183333333333337</v>
      </c>
      <c r="V689" s="8">
        <f t="shared" si="109"/>
        <v>45.325000000000003</v>
      </c>
    </row>
    <row r="690" spans="1:22" ht="13.5" x14ac:dyDescent="0.25">
      <c r="A690" s="3">
        <f>RSI!A690</f>
        <v>43010</v>
      </c>
      <c r="B690" s="2">
        <f>RSI!B690</f>
        <v>6.4493999999999998</v>
      </c>
      <c r="C690" s="2">
        <f>RSI!I690</f>
        <v>39.886863493712738</v>
      </c>
      <c r="D690" s="2">
        <f>MACD!E690</f>
        <v>1.4694266390595345E-2</v>
      </c>
      <c r="E690" s="2">
        <f>MACD!F690</f>
        <v>1.5056108340308601E-2</v>
      </c>
      <c r="F690" s="2">
        <f>'Moving Avg'!D690</f>
        <v>6.4509400000000001</v>
      </c>
      <c r="G690" s="2">
        <f>'Moving Avg'!F690</f>
        <v>6.467880000000001</v>
      </c>
      <c r="H690" s="2">
        <f>'Moving Avg'!G690</f>
        <v>6.4737980000000013</v>
      </c>
      <c r="I690" s="2">
        <f>'Moving Avg'!H690</f>
        <v>5.9209435000000044</v>
      </c>
      <c r="J690" s="6" t="str">
        <f>OBV!F690</f>
        <v>BEARISH</v>
      </c>
      <c r="K690" s="6" t="str">
        <f>OBV!G690</f>
        <v>STRONG</v>
      </c>
      <c r="L690" s="6" t="str">
        <f>OBV!H690</f>
        <v>CONFIRMED BEARISH</v>
      </c>
      <c r="M690" s="8">
        <f t="shared" si="103"/>
        <v>50</v>
      </c>
      <c r="N690" s="8">
        <f t="shared" si="100"/>
        <v>45</v>
      </c>
      <c r="O690" s="8">
        <f t="shared" si="101"/>
        <v>50</v>
      </c>
      <c r="P690" s="8">
        <f t="shared" si="102"/>
        <v>33</v>
      </c>
      <c r="Q690" s="9">
        <f t="shared" si="104"/>
        <v>45.7</v>
      </c>
      <c r="R690" s="9">
        <f t="shared" si="105"/>
        <v>44.75</v>
      </c>
      <c r="S690" s="9">
        <f t="shared" si="106"/>
        <v>41.6</v>
      </c>
      <c r="T690" s="9">
        <f t="shared" si="107"/>
        <v>44.5</v>
      </c>
      <c r="U690" s="8">
        <f t="shared" si="108"/>
        <v>44.016666666666673</v>
      </c>
      <c r="V690" s="8">
        <f t="shared" si="109"/>
        <v>44.137500000000003</v>
      </c>
    </row>
    <row r="691" spans="1:22" ht="13.5" x14ac:dyDescent="0.25">
      <c r="A691" s="3">
        <f>RSI!A691</f>
        <v>43011</v>
      </c>
      <c r="B691" s="2">
        <f>RSI!B691</f>
        <v>6.4414999999999996</v>
      </c>
      <c r="C691" s="2">
        <f>RSI!I691</f>
        <v>36.104089639755607</v>
      </c>
      <c r="D691" s="2">
        <f>MACD!E691</f>
        <v>1.3004924029052845E-2</v>
      </c>
      <c r="E691" s="2">
        <f>MACD!F691</f>
        <v>1.4645871478057449E-2</v>
      </c>
      <c r="F691" s="2">
        <f>'Moving Avg'!D691</f>
        <v>6.4462200000000012</v>
      </c>
      <c r="G691" s="2">
        <f>'Moving Avg'!F691</f>
        <v>6.4655150000000008</v>
      </c>
      <c r="H691" s="2">
        <f>'Moving Avg'!G691</f>
        <v>6.4734840000000018</v>
      </c>
      <c r="I691" s="2">
        <f>'Moving Avg'!H691</f>
        <v>5.9279740000000034</v>
      </c>
      <c r="J691" s="6" t="str">
        <f>OBV!F691</f>
        <v>BEARISH</v>
      </c>
      <c r="K691" s="6" t="str">
        <f>OBV!G691</f>
        <v>STRONG</v>
      </c>
      <c r="L691" s="6" t="str">
        <f>OBV!H691</f>
        <v>CONFIRMED BEARISH</v>
      </c>
      <c r="M691" s="8">
        <f t="shared" si="103"/>
        <v>50</v>
      </c>
      <c r="N691" s="8">
        <f t="shared" si="100"/>
        <v>45</v>
      </c>
      <c r="O691" s="8">
        <f t="shared" si="101"/>
        <v>50</v>
      </c>
      <c r="P691" s="8">
        <f t="shared" si="102"/>
        <v>33</v>
      </c>
      <c r="Q691" s="9">
        <f t="shared" si="104"/>
        <v>45.7</v>
      </c>
      <c r="R691" s="9">
        <f t="shared" si="105"/>
        <v>44.75</v>
      </c>
      <c r="S691" s="9">
        <f t="shared" si="106"/>
        <v>41.6</v>
      </c>
      <c r="T691" s="9">
        <f t="shared" si="107"/>
        <v>44.5</v>
      </c>
      <c r="U691" s="8">
        <f t="shared" si="108"/>
        <v>44.016666666666673</v>
      </c>
      <c r="V691" s="8">
        <f t="shared" si="109"/>
        <v>44.137500000000003</v>
      </c>
    </row>
    <row r="692" spans="1:22" ht="13.5" x14ac:dyDescent="0.25">
      <c r="A692" s="3">
        <f>RSI!A692</f>
        <v>43012</v>
      </c>
      <c r="B692" s="2">
        <f>RSI!B692</f>
        <v>6.4099000000000004</v>
      </c>
      <c r="C692" s="2">
        <f>RSI!I692</f>
        <v>25.632439782611655</v>
      </c>
      <c r="D692" s="2">
        <f>MACD!E692</f>
        <v>1.4052819056002974E-2</v>
      </c>
      <c r="E692" s="2">
        <f>MACD!F692</f>
        <v>1.4527260993646554E-2</v>
      </c>
      <c r="F692" s="2">
        <f>'Moving Avg'!D692</f>
        <v>6.4367599999999996</v>
      </c>
      <c r="G692" s="2">
        <f>'Moving Avg'!F692</f>
        <v>6.46157</v>
      </c>
      <c r="H692" s="2">
        <f>'Moving Avg'!G692</f>
        <v>6.4726940000000024</v>
      </c>
      <c r="I692" s="2">
        <f>'Moving Avg'!H692</f>
        <v>5.9348845000000052</v>
      </c>
      <c r="J692" s="6" t="str">
        <f>OBV!F692</f>
        <v>BEARISH</v>
      </c>
      <c r="K692" s="6" t="str">
        <f>OBV!G692</f>
        <v>STRONG</v>
      </c>
      <c r="L692" s="6" t="str">
        <f>OBV!H692</f>
        <v>CONFIRMED BEARISH</v>
      </c>
      <c r="M692" s="8">
        <f t="shared" si="103"/>
        <v>100</v>
      </c>
      <c r="N692" s="8">
        <f t="shared" si="100"/>
        <v>45</v>
      </c>
      <c r="O692" s="8">
        <f t="shared" si="101"/>
        <v>50</v>
      </c>
      <c r="P692" s="8">
        <f t="shared" si="102"/>
        <v>33</v>
      </c>
      <c r="Q692" s="9">
        <f t="shared" si="104"/>
        <v>63.2</v>
      </c>
      <c r="R692" s="9">
        <f t="shared" si="105"/>
        <v>54.75</v>
      </c>
      <c r="S692" s="9">
        <f t="shared" si="106"/>
        <v>49.1</v>
      </c>
      <c r="T692" s="9">
        <f t="shared" si="107"/>
        <v>57</v>
      </c>
      <c r="U692" s="8">
        <f t="shared" si="108"/>
        <v>55.683333333333337</v>
      </c>
      <c r="V692" s="8">
        <f t="shared" si="109"/>
        <v>56.012500000000003</v>
      </c>
    </row>
    <row r="693" spans="1:22" ht="13.5" x14ac:dyDescent="0.25">
      <c r="A693" s="3">
        <f>RSI!A693</f>
        <v>43013</v>
      </c>
      <c r="B693" s="2">
        <f>RSI!B693</f>
        <v>6.4177999999999997</v>
      </c>
      <c r="C693" s="2">
        <f>RSI!I693</f>
        <v>31.019015785615693</v>
      </c>
      <c r="D693" s="2">
        <f>MACD!E693</f>
        <v>1.4667519500981996E-2</v>
      </c>
      <c r="E693" s="2">
        <f>MACD!F693</f>
        <v>1.4555312695113643E-2</v>
      </c>
      <c r="F693" s="2">
        <f>'Moving Avg'!D693</f>
        <v>6.4304399999999999</v>
      </c>
      <c r="G693" s="2">
        <f>'Moving Avg'!F693</f>
        <v>6.4580199999999994</v>
      </c>
      <c r="H693" s="2">
        <f>'Moving Avg'!G693</f>
        <v>6.4717480000000016</v>
      </c>
      <c r="I693" s="2">
        <f>'Moving Avg'!H693</f>
        <v>5.9418730000000037</v>
      </c>
      <c r="J693" s="6" t="str">
        <f>OBV!F693</f>
        <v>BEARISH</v>
      </c>
      <c r="K693" s="6" t="str">
        <f>OBV!G693</f>
        <v>STRONG</v>
      </c>
      <c r="L693" s="6" t="str">
        <f>OBV!H693</f>
        <v>CONFIRMED BEARISH</v>
      </c>
      <c r="M693" s="8">
        <f t="shared" si="103"/>
        <v>50</v>
      </c>
      <c r="N693" s="8">
        <f t="shared" si="100"/>
        <v>0</v>
      </c>
      <c r="O693" s="8">
        <f t="shared" si="101"/>
        <v>50</v>
      </c>
      <c r="P693" s="8">
        <f t="shared" si="102"/>
        <v>33</v>
      </c>
      <c r="Q693" s="9">
        <f t="shared" si="104"/>
        <v>29.95</v>
      </c>
      <c r="R693" s="9">
        <f t="shared" si="105"/>
        <v>35.75</v>
      </c>
      <c r="S693" s="9">
        <f t="shared" si="106"/>
        <v>34.85</v>
      </c>
      <c r="T693" s="9">
        <f t="shared" si="107"/>
        <v>33.25</v>
      </c>
      <c r="U693" s="8">
        <f t="shared" si="108"/>
        <v>33.516666666666673</v>
      </c>
      <c r="V693" s="8">
        <f t="shared" si="109"/>
        <v>33.450000000000003</v>
      </c>
    </row>
    <row r="694" spans="1:22" ht="13.5" x14ac:dyDescent="0.25">
      <c r="A694" s="3">
        <f>RSI!A694</f>
        <v>43014</v>
      </c>
      <c r="B694" s="2">
        <f>RSI!B694</f>
        <v>6.3863000000000003</v>
      </c>
      <c r="C694" s="2">
        <f>RSI!I694</f>
        <v>23.660098100360429</v>
      </c>
      <c r="D694" s="2">
        <f>MACD!E694</f>
        <v>1.7764307376666011E-2</v>
      </c>
      <c r="E694" s="2">
        <f>MACD!F694</f>
        <v>1.5197111631424117E-2</v>
      </c>
      <c r="F694" s="2">
        <f>'Moving Avg'!D694</f>
        <v>6.4209800000000001</v>
      </c>
      <c r="G694" s="2">
        <f>'Moving Avg'!F694</f>
        <v>6.4528949999999998</v>
      </c>
      <c r="H694" s="2">
        <f>'Moving Avg'!G694</f>
        <v>6.4701720000000025</v>
      </c>
      <c r="I694" s="2">
        <f>'Moving Avg'!H694</f>
        <v>5.9492370000000028</v>
      </c>
      <c r="J694" s="6" t="str">
        <f>OBV!F694</f>
        <v>BEARISH</v>
      </c>
      <c r="K694" s="6" t="str">
        <f>OBV!G694</f>
        <v>STRONG</v>
      </c>
      <c r="L694" s="6" t="str">
        <f>OBV!H694</f>
        <v>CONFIRMED BEARISH</v>
      </c>
      <c r="M694" s="8">
        <f t="shared" si="103"/>
        <v>100</v>
      </c>
      <c r="N694" s="8">
        <f t="shared" si="100"/>
        <v>0</v>
      </c>
      <c r="O694" s="8">
        <f t="shared" si="101"/>
        <v>50</v>
      </c>
      <c r="P694" s="8">
        <f t="shared" si="102"/>
        <v>33</v>
      </c>
      <c r="Q694" s="9">
        <f t="shared" si="104"/>
        <v>47.45</v>
      </c>
      <c r="R694" s="9">
        <f t="shared" si="105"/>
        <v>45.75</v>
      </c>
      <c r="S694" s="9">
        <f t="shared" si="106"/>
        <v>42.35</v>
      </c>
      <c r="T694" s="9">
        <f t="shared" si="107"/>
        <v>45.75</v>
      </c>
      <c r="U694" s="8">
        <f t="shared" si="108"/>
        <v>45.183333333333337</v>
      </c>
      <c r="V694" s="8">
        <f t="shared" si="109"/>
        <v>45.325000000000003</v>
      </c>
    </row>
    <row r="695" spans="1:22" ht="13.5" x14ac:dyDescent="0.25">
      <c r="A695" s="3">
        <f>RSI!A695</f>
        <v>43017</v>
      </c>
      <c r="B695" s="2">
        <f>RSI!B695</f>
        <v>6.3863000000000003</v>
      </c>
      <c r="C695" s="2">
        <f>RSI!I695</f>
        <v>23.660098100360429</v>
      </c>
      <c r="D695" s="2">
        <f>MACD!E695</f>
        <v>2.0796100642495929E-2</v>
      </c>
      <c r="E695" s="2">
        <f>MACD!F695</f>
        <v>1.631690943363848E-2</v>
      </c>
      <c r="F695" s="2">
        <f>'Moving Avg'!D695</f>
        <v>6.4083599999999992</v>
      </c>
      <c r="G695" s="2">
        <f>'Moving Avg'!F695</f>
        <v>6.4477700000000002</v>
      </c>
      <c r="H695" s="2">
        <f>'Moving Avg'!G695</f>
        <v>6.4687540000000023</v>
      </c>
      <c r="I695" s="2">
        <f>'Moving Avg'!H695</f>
        <v>5.9562585000000015</v>
      </c>
      <c r="J695" s="6" t="str">
        <f>OBV!F695</f>
        <v>BEARISH</v>
      </c>
      <c r="K695" s="6" t="str">
        <f>OBV!G695</f>
        <v>STRONG</v>
      </c>
      <c r="L695" s="6" t="str">
        <f>OBV!H695</f>
        <v>CONFIRMED BEARISH</v>
      </c>
      <c r="M695" s="8">
        <f t="shared" si="103"/>
        <v>100</v>
      </c>
      <c r="N695" s="8">
        <f t="shared" si="100"/>
        <v>0</v>
      </c>
      <c r="O695" s="8">
        <f t="shared" si="101"/>
        <v>50</v>
      </c>
      <c r="P695" s="8">
        <f t="shared" si="102"/>
        <v>33</v>
      </c>
      <c r="Q695" s="9">
        <f t="shared" si="104"/>
        <v>47.45</v>
      </c>
      <c r="R695" s="9">
        <f t="shared" si="105"/>
        <v>45.75</v>
      </c>
      <c r="S695" s="9">
        <f t="shared" si="106"/>
        <v>42.35</v>
      </c>
      <c r="T695" s="9">
        <f t="shared" si="107"/>
        <v>45.75</v>
      </c>
      <c r="U695" s="8">
        <f t="shared" si="108"/>
        <v>45.183333333333337</v>
      </c>
      <c r="V695" s="8">
        <f t="shared" si="109"/>
        <v>45.325000000000003</v>
      </c>
    </row>
    <row r="696" spans="1:22" ht="13.5" x14ac:dyDescent="0.25">
      <c r="A696" s="3">
        <f>RSI!A696</f>
        <v>43018</v>
      </c>
      <c r="B696" s="2">
        <f>RSI!B696</f>
        <v>6.4177999999999997</v>
      </c>
      <c r="C696" s="2">
        <f>RSI!I696</f>
        <v>40.132187415105847</v>
      </c>
      <c r="D696" s="2">
        <f>MACD!E696</f>
        <v>2.2624473136893641E-2</v>
      </c>
      <c r="E696" s="2">
        <f>MACD!F696</f>
        <v>1.7578422174289513E-2</v>
      </c>
      <c r="F696" s="2">
        <f>'Moving Avg'!D696</f>
        <v>6.4036199999999992</v>
      </c>
      <c r="G696" s="2">
        <f>'Moving Avg'!F696</f>
        <v>6.4442199999999996</v>
      </c>
      <c r="H696" s="2">
        <f>'Moving Avg'!G696</f>
        <v>6.4679660000000014</v>
      </c>
      <c r="I696" s="2">
        <f>'Moving Avg'!H696</f>
        <v>5.9637420000000008</v>
      </c>
      <c r="J696" s="6" t="str">
        <f>OBV!F696</f>
        <v>BEARISH</v>
      </c>
      <c r="K696" s="6" t="str">
        <f>OBV!G696</f>
        <v>STRONG</v>
      </c>
      <c r="L696" s="6" t="str">
        <f>OBV!H696</f>
        <v>CONFIRMED BEARISH</v>
      </c>
      <c r="M696" s="8">
        <f t="shared" si="103"/>
        <v>50</v>
      </c>
      <c r="N696" s="8">
        <f t="shared" si="100"/>
        <v>0</v>
      </c>
      <c r="O696" s="8">
        <f t="shared" si="101"/>
        <v>50</v>
      </c>
      <c r="P696" s="8">
        <f t="shared" si="102"/>
        <v>33</v>
      </c>
      <c r="Q696" s="9">
        <f t="shared" si="104"/>
        <v>29.95</v>
      </c>
      <c r="R696" s="9">
        <f t="shared" si="105"/>
        <v>35.75</v>
      </c>
      <c r="S696" s="9">
        <f t="shared" si="106"/>
        <v>34.85</v>
      </c>
      <c r="T696" s="9">
        <f t="shared" si="107"/>
        <v>33.25</v>
      </c>
      <c r="U696" s="8">
        <f t="shared" si="108"/>
        <v>33.516666666666673</v>
      </c>
      <c r="V696" s="8">
        <f t="shared" si="109"/>
        <v>33.450000000000003</v>
      </c>
    </row>
    <row r="697" spans="1:22" ht="13.5" x14ac:dyDescent="0.25">
      <c r="A697" s="3">
        <f>RSI!A697</f>
        <v>43019</v>
      </c>
      <c r="B697" s="2">
        <f>RSI!B697</f>
        <v>6.3863000000000003</v>
      </c>
      <c r="C697" s="2">
        <f>RSI!I697</f>
        <v>32.565023093947786</v>
      </c>
      <c r="D697" s="2">
        <f>MACD!E697</f>
        <v>2.5456110012710198E-2</v>
      </c>
      <c r="E697" s="2">
        <f>MACD!F697</f>
        <v>1.9153959741973651E-2</v>
      </c>
      <c r="F697" s="2">
        <f>'Moving Avg'!D697</f>
        <v>6.3989000000000003</v>
      </c>
      <c r="G697" s="2">
        <f>'Moving Avg'!F697</f>
        <v>6.439095</v>
      </c>
      <c r="H697" s="2">
        <f>'Moving Avg'!G697</f>
        <v>6.4663900000000023</v>
      </c>
      <c r="I697" s="2">
        <f>'Moving Avg'!H697</f>
        <v>5.9707635000000003</v>
      </c>
      <c r="J697" s="6" t="str">
        <f>OBV!F697</f>
        <v>BEARISH</v>
      </c>
      <c r="K697" s="6" t="str">
        <f>OBV!G697</f>
        <v>STRONG</v>
      </c>
      <c r="L697" s="6" t="str">
        <f>OBV!H697</f>
        <v>CONFIRMED BEARISH</v>
      </c>
      <c r="M697" s="8">
        <f t="shared" si="103"/>
        <v>50</v>
      </c>
      <c r="N697" s="8">
        <f t="shared" si="100"/>
        <v>0</v>
      </c>
      <c r="O697" s="8">
        <f t="shared" si="101"/>
        <v>50</v>
      </c>
      <c r="P697" s="8">
        <f t="shared" si="102"/>
        <v>33</v>
      </c>
      <c r="Q697" s="9">
        <f t="shared" si="104"/>
        <v>29.95</v>
      </c>
      <c r="R697" s="9">
        <f t="shared" si="105"/>
        <v>35.75</v>
      </c>
      <c r="S697" s="9">
        <f t="shared" si="106"/>
        <v>34.85</v>
      </c>
      <c r="T697" s="9">
        <f t="shared" si="107"/>
        <v>33.25</v>
      </c>
      <c r="U697" s="8">
        <f t="shared" si="108"/>
        <v>33.516666666666673</v>
      </c>
      <c r="V697" s="8">
        <f t="shared" si="109"/>
        <v>33.450000000000003</v>
      </c>
    </row>
    <row r="698" spans="1:22" ht="13.5" x14ac:dyDescent="0.25">
      <c r="A698" s="3">
        <f>RSI!A698</f>
        <v>43020</v>
      </c>
      <c r="B698" s="2">
        <f>RSI!B698</f>
        <v>6.3863000000000003</v>
      </c>
      <c r="C698" s="2">
        <f>RSI!I698</f>
        <v>32.565023093947786</v>
      </c>
      <c r="D698" s="2">
        <f>MACD!E698</f>
        <v>2.6992508020683204E-2</v>
      </c>
      <c r="E698" s="2">
        <f>MACD!F698</f>
        <v>2.0721669397715563E-2</v>
      </c>
      <c r="F698" s="2">
        <f>'Moving Avg'!D698</f>
        <v>6.3925999999999998</v>
      </c>
      <c r="G698" s="2">
        <f>'Moving Avg'!F698</f>
        <v>6.4351550000000017</v>
      </c>
      <c r="H698" s="2">
        <f>'Moving Avg'!G698</f>
        <v>6.4648140000000014</v>
      </c>
      <c r="I698" s="2">
        <f>'Moving Avg'!H698</f>
        <v>5.9776704999999994</v>
      </c>
      <c r="J698" s="6" t="str">
        <f>OBV!F698</f>
        <v>BEARISH</v>
      </c>
      <c r="K698" s="6" t="str">
        <f>OBV!G698</f>
        <v>STRONG</v>
      </c>
      <c r="L698" s="6" t="str">
        <f>OBV!H698</f>
        <v>CONFIRMED BEARISH</v>
      </c>
      <c r="M698" s="8">
        <f t="shared" si="103"/>
        <v>50</v>
      </c>
      <c r="N698" s="8">
        <f t="shared" si="100"/>
        <v>0</v>
      </c>
      <c r="O698" s="8">
        <f t="shared" si="101"/>
        <v>50</v>
      </c>
      <c r="P698" s="8">
        <f t="shared" si="102"/>
        <v>33</v>
      </c>
      <c r="Q698" s="9">
        <f t="shared" si="104"/>
        <v>29.95</v>
      </c>
      <c r="R698" s="9">
        <f t="shared" si="105"/>
        <v>35.75</v>
      </c>
      <c r="S698" s="9">
        <f t="shared" si="106"/>
        <v>34.85</v>
      </c>
      <c r="T698" s="9">
        <f t="shared" si="107"/>
        <v>33.25</v>
      </c>
      <c r="U698" s="8">
        <f t="shared" si="108"/>
        <v>33.516666666666673</v>
      </c>
      <c r="V698" s="8">
        <f t="shared" si="109"/>
        <v>33.450000000000003</v>
      </c>
    </row>
    <row r="699" spans="1:22" ht="13.5" x14ac:dyDescent="0.25">
      <c r="A699" s="3">
        <f>RSI!A699</f>
        <v>43021</v>
      </c>
      <c r="B699" s="2">
        <f>RSI!B699</f>
        <v>6.3704999999999998</v>
      </c>
      <c r="C699" s="2">
        <f>RSI!I699</f>
        <v>29.346126547185577</v>
      </c>
      <c r="D699" s="2">
        <f>MACD!E699</f>
        <v>2.7347321183389894E-2</v>
      </c>
      <c r="E699" s="2">
        <f>MACD!F699</f>
        <v>2.2046799754850431E-2</v>
      </c>
      <c r="F699" s="2">
        <f>'Moving Avg'!D699</f>
        <v>6.3894400000000005</v>
      </c>
      <c r="G699" s="2">
        <f>'Moving Avg'!F699</f>
        <v>6.4304250000000014</v>
      </c>
      <c r="H699" s="2">
        <f>'Moving Avg'!G699</f>
        <v>6.4629220000000007</v>
      </c>
      <c r="I699" s="2">
        <f>'Moving Avg'!H699</f>
        <v>5.9844604999999991</v>
      </c>
      <c r="J699" s="6" t="str">
        <f>OBV!F699</f>
        <v>BEARISH</v>
      </c>
      <c r="K699" s="6" t="str">
        <f>OBV!G699</f>
        <v>STRONG</v>
      </c>
      <c r="L699" s="6" t="str">
        <f>OBV!H699</f>
        <v>CONFIRMED BEARISH</v>
      </c>
      <c r="M699" s="8">
        <f t="shared" si="103"/>
        <v>100</v>
      </c>
      <c r="N699" s="8">
        <f t="shared" si="100"/>
        <v>0</v>
      </c>
      <c r="O699" s="8">
        <f t="shared" si="101"/>
        <v>50</v>
      </c>
      <c r="P699" s="8">
        <f t="shared" si="102"/>
        <v>33</v>
      </c>
      <c r="Q699" s="9">
        <f t="shared" si="104"/>
        <v>47.45</v>
      </c>
      <c r="R699" s="9">
        <f t="shared" si="105"/>
        <v>45.75</v>
      </c>
      <c r="S699" s="9">
        <f t="shared" si="106"/>
        <v>42.35</v>
      </c>
      <c r="T699" s="9">
        <f t="shared" si="107"/>
        <v>45.75</v>
      </c>
      <c r="U699" s="8">
        <f t="shared" si="108"/>
        <v>45.183333333333337</v>
      </c>
      <c r="V699" s="8">
        <f t="shared" si="109"/>
        <v>45.325000000000003</v>
      </c>
    </row>
    <row r="700" spans="1:22" ht="13.5" x14ac:dyDescent="0.25">
      <c r="A700" s="3">
        <f>RSI!A700</f>
        <v>43024</v>
      </c>
      <c r="B700" s="2">
        <f>RSI!B700</f>
        <v>6.3863000000000003</v>
      </c>
      <c r="C700" s="2">
        <f>RSI!I700</f>
        <v>36.14356071101669</v>
      </c>
      <c r="D700" s="2">
        <f>MACD!E700</f>
        <v>2.9293145499659445E-2</v>
      </c>
      <c r="E700" s="2">
        <f>MACD!F700</f>
        <v>2.3496068903812235E-2</v>
      </c>
      <c r="F700" s="2">
        <f>'Moving Avg'!D700</f>
        <v>6.3894400000000005</v>
      </c>
      <c r="G700" s="2">
        <f>'Moving Avg'!F700</f>
        <v>6.4264850000000013</v>
      </c>
      <c r="H700" s="2">
        <f>'Moving Avg'!G700</f>
        <v>6.4613460000000007</v>
      </c>
      <c r="I700" s="2">
        <f>'Moving Avg'!H700</f>
        <v>5.9909484999999982</v>
      </c>
      <c r="J700" s="6" t="str">
        <f>OBV!F700</f>
        <v>BULLISH</v>
      </c>
      <c r="K700" s="6" t="str">
        <f>OBV!G700</f>
        <v>WEAK</v>
      </c>
      <c r="L700" s="6" t="str">
        <f>OBV!H700</f>
        <v>NEUTRAL</v>
      </c>
      <c r="M700" s="8">
        <f t="shared" si="103"/>
        <v>50</v>
      </c>
      <c r="N700" s="8">
        <f t="shared" si="100"/>
        <v>0</v>
      </c>
      <c r="O700" s="8">
        <f t="shared" si="101"/>
        <v>50</v>
      </c>
      <c r="P700" s="8">
        <f t="shared" si="102"/>
        <v>33</v>
      </c>
      <c r="Q700" s="9">
        <f t="shared" si="104"/>
        <v>29.95</v>
      </c>
      <c r="R700" s="9">
        <f t="shared" si="105"/>
        <v>35.75</v>
      </c>
      <c r="S700" s="9">
        <f t="shared" si="106"/>
        <v>34.85</v>
      </c>
      <c r="T700" s="9">
        <f t="shared" si="107"/>
        <v>33.25</v>
      </c>
      <c r="U700" s="8">
        <f t="shared" si="108"/>
        <v>33.516666666666673</v>
      </c>
      <c r="V700" s="8">
        <f t="shared" si="109"/>
        <v>33.450000000000003</v>
      </c>
    </row>
    <row r="701" spans="1:22" ht="13.5" x14ac:dyDescent="0.25">
      <c r="A701" s="3">
        <f>RSI!A701</f>
        <v>43025</v>
      </c>
      <c r="B701" s="2">
        <f>RSI!B701</f>
        <v>6.4020000000000001</v>
      </c>
      <c r="C701" s="2">
        <f>RSI!I701</f>
        <v>42.104081796888067</v>
      </c>
      <c r="D701" s="2">
        <f>MACD!E701</f>
        <v>2.8824567451156469E-2</v>
      </c>
      <c r="E701" s="2">
        <f>MACD!F701</f>
        <v>2.4561768613281083E-2</v>
      </c>
      <c r="F701" s="2">
        <f>'Moving Avg'!D701</f>
        <v>6.3862800000000011</v>
      </c>
      <c r="G701" s="2">
        <f>'Moving Avg'!F701</f>
        <v>6.4237250000000001</v>
      </c>
      <c r="H701" s="2">
        <f>'Moving Avg'!G701</f>
        <v>6.4600840000000002</v>
      </c>
      <c r="I701" s="2">
        <f>'Moving Avg'!H701</f>
        <v>5.9967534999999978</v>
      </c>
      <c r="J701" s="6" t="str">
        <f>OBV!F701</f>
        <v>BULLISH</v>
      </c>
      <c r="K701" s="6" t="str">
        <f>OBV!G701</f>
        <v>WEAK</v>
      </c>
      <c r="L701" s="6" t="str">
        <f>OBV!H701</f>
        <v>BULLISH DIVERGENCE</v>
      </c>
      <c r="M701" s="8">
        <f t="shared" si="103"/>
        <v>50</v>
      </c>
      <c r="N701" s="8">
        <f t="shared" si="100"/>
        <v>0</v>
      </c>
      <c r="O701" s="8">
        <f t="shared" si="101"/>
        <v>50</v>
      </c>
      <c r="P701" s="8">
        <f t="shared" si="102"/>
        <v>50</v>
      </c>
      <c r="Q701" s="9">
        <f t="shared" si="104"/>
        <v>32.5</v>
      </c>
      <c r="R701" s="9">
        <f t="shared" si="105"/>
        <v>40</v>
      </c>
      <c r="S701" s="9">
        <f t="shared" si="106"/>
        <v>42.5</v>
      </c>
      <c r="T701" s="9">
        <f t="shared" si="107"/>
        <v>37.5</v>
      </c>
      <c r="U701" s="8">
        <f t="shared" si="108"/>
        <v>38.333333333333336</v>
      </c>
      <c r="V701" s="8">
        <f t="shared" si="109"/>
        <v>38.125</v>
      </c>
    </row>
    <row r="702" spans="1:22" ht="13.5" x14ac:dyDescent="0.25">
      <c r="A702" s="3">
        <f>RSI!A702</f>
        <v>43026</v>
      </c>
      <c r="B702" s="2">
        <f>RSI!B702</f>
        <v>6.3863000000000003</v>
      </c>
      <c r="C702" s="2">
        <f>RSI!I702</f>
        <v>38.258257814115581</v>
      </c>
      <c r="D702" s="2">
        <f>MACD!E702</f>
        <v>2.4880529749895075E-2</v>
      </c>
      <c r="E702" s="2">
        <f>MACD!F702</f>
        <v>2.4625520840603883E-2</v>
      </c>
      <c r="F702" s="2">
        <f>'Moving Avg'!D702</f>
        <v>6.3862800000000011</v>
      </c>
      <c r="G702" s="2">
        <f>'Moving Avg'!F702</f>
        <v>6.4201800000000002</v>
      </c>
      <c r="H702" s="2">
        <f>'Moving Avg'!G702</f>
        <v>6.4585080000000001</v>
      </c>
      <c r="I702" s="2">
        <f>'Moving Avg'!H702</f>
        <v>6.0024414999999962</v>
      </c>
      <c r="J702" s="6" t="str">
        <f>OBV!F702</f>
        <v>BULLISH</v>
      </c>
      <c r="K702" s="6" t="str">
        <f>OBV!G702</f>
        <v>WEAK</v>
      </c>
      <c r="L702" s="6" t="str">
        <f>OBV!H702</f>
        <v>NEUTRAL</v>
      </c>
      <c r="M702" s="8">
        <f t="shared" si="103"/>
        <v>50</v>
      </c>
      <c r="N702" s="8">
        <f t="shared" si="100"/>
        <v>0</v>
      </c>
      <c r="O702" s="8">
        <f t="shared" si="101"/>
        <v>50</v>
      </c>
      <c r="P702" s="8">
        <f t="shared" si="102"/>
        <v>33</v>
      </c>
      <c r="Q702" s="9">
        <f t="shared" si="104"/>
        <v>29.95</v>
      </c>
      <c r="R702" s="9">
        <f t="shared" si="105"/>
        <v>35.75</v>
      </c>
      <c r="S702" s="9">
        <f t="shared" si="106"/>
        <v>34.85</v>
      </c>
      <c r="T702" s="9">
        <f t="shared" si="107"/>
        <v>33.25</v>
      </c>
      <c r="U702" s="8">
        <f t="shared" si="108"/>
        <v>33.516666666666673</v>
      </c>
      <c r="V702" s="8">
        <f t="shared" si="109"/>
        <v>33.450000000000003</v>
      </c>
    </row>
    <row r="703" spans="1:22" ht="13.5" x14ac:dyDescent="0.25">
      <c r="A703" s="3">
        <f>RSI!A703</f>
        <v>43027</v>
      </c>
      <c r="B703" s="2">
        <f>RSI!B703</f>
        <v>6.4572000000000003</v>
      </c>
      <c r="C703" s="2">
        <f>RSI!I703</f>
        <v>57.249024487534811</v>
      </c>
      <c r="D703" s="2">
        <f>MACD!E703</f>
        <v>1.7739411553750806E-2</v>
      </c>
      <c r="E703" s="2">
        <f>MACD!F703</f>
        <v>2.324829898323327E-2</v>
      </c>
      <c r="F703" s="2">
        <f>'Moving Avg'!D703</f>
        <v>6.4004599999999998</v>
      </c>
      <c r="G703" s="2">
        <f>'Moving Avg'!F703</f>
        <v>6.420180000000002</v>
      </c>
      <c r="H703" s="2">
        <f>'Moving Avg'!G703</f>
        <v>6.4583499999999994</v>
      </c>
      <c r="I703" s="2">
        <f>'Moving Avg'!H703</f>
        <v>6.0088269999999966</v>
      </c>
      <c r="J703" s="6" t="str">
        <f>OBV!F703</f>
        <v>BULLISH</v>
      </c>
      <c r="K703" s="6" t="str">
        <f>OBV!G703</f>
        <v>WEAK</v>
      </c>
      <c r="L703" s="6" t="str">
        <f>OBV!H703</f>
        <v>CONFIRMED BULLISH</v>
      </c>
      <c r="M703" s="8">
        <f t="shared" si="103"/>
        <v>50</v>
      </c>
      <c r="N703" s="8">
        <f t="shared" si="100"/>
        <v>45</v>
      </c>
      <c r="O703" s="8">
        <f t="shared" si="101"/>
        <v>50</v>
      </c>
      <c r="P703" s="8">
        <f t="shared" si="102"/>
        <v>67</v>
      </c>
      <c r="Q703" s="9">
        <f t="shared" si="104"/>
        <v>50.8</v>
      </c>
      <c r="R703" s="9">
        <f t="shared" si="105"/>
        <v>53.25</v>
      </c>
      <c r="S703" s="9">
        <f t="shared" si="106"/>
        <v>56.900000000000006</v>
      </c>
      <c r="T703" s="9">
        <f t="shared" si="107"/>
        <v>53</v>
      </c>
      <c r="U703" s="8">
        <f t="shared" si="108"/>
        <v>53.65</v>
      </c>
      <c r="V703" s="8">
        <f t="shared" si="109"/>
        <v>53.487499999999997</v>
      </c>
    </row>
    <row r="704" spans="1:22" ht="13.5" x14ac:dyDescent="0.25">
      <c r="A704" s="3">
        <f>RSI!A704</f>
        <v>43028</v>
      </c>
      <c r="B704" s="2">
        <f>RSI!B704</f>
        <v>6.4414999999999996</v>
      </c>
      <c r="C704" s="2">
        <f>RSI!I704</f>
        <v>53.336758811741788</v>
      </c>
      <c r="D704" s="2">
        <f>MACD!E704</f>
        <v>7.8101661117147003E-3</v>
      </c>
      <c r="E704" s="2">
        <f>MACD!F704</f>
        <v>2.0160672408929558E-2</v>
      </c>
      <c r="F704" s="2">
        <f>'Moving Avg'!D704</f>
        <v>6.4146599999999996</v>
      </c>
      <c r="G704" s="2">
        <f>'Moving Avg'!F704</f>
        <v>6.4193950000000015</v>
      </c>
      <c r="H704" s="2">
        <f>'Moving Avg'!G704</f>
        <v>6.4578780000000009</v>
      </c>
      <c r="I704" s="2">
        <f>'Moving Avg'!H704</f>
        <v>6.0154004999999957</v>
      </c>
      <c r="J704" s="6" t="str">
        <f>OBV!F704</f>
        <v>BULLISH</v>
      </c>
      <c r="K704" s="6" t="str">
        <f>OBV!G704</f>
        <v>WEAK</v>
      </c>
      <c r="L704" s="6" t="str">
        <f>OBV!H704</f>
        <v>CONFIRMED BULLISH</v>
      </c>
      <c r="M704" s="8">
        <f t="shared" si="103"/>
        <v>50</v>
      </c>
      <c r="N704" s="8">
        <f t="shared" si="100"/>
        <v>45</v>
      </c>
      <c r="O704" s="8">
        <f t="shared" si="101"/>
        <v>50</v>
      </c>
      <c r="P704" s="8">
        <f t="shared" si="102"/>
        <v>67</v>
      </c>
      <c r="Q704" s="9">
        <f t="shared" si="104"/>
        <v>50.8</v>
      </c>
      <c r="R704" s="9">
        <f t="shared" si="105"/>
        <v>53.25</v>
      </c>
      <c r="S704" s="9">
        <f t="shared" si="106"/>
        <v>56.900000000000006</v>
      </c>
      <c r="T704" s="9">
        <f t="shared" si="107"/>
        <v>53</v>
      </c>
      <c r="U704" s="8">
        <f t="shared" si="108"/>
        <v>53.65</v>
      </c>
      <c r="V704" s="8">
        <f t="shared" si="109"/>
        <v>53.487499999999997</v>
      </c>
    </row>
    <row r="705" spans="1:22" ht="13.5" x14ac:dyDescent="0.25">
      <c r="A705" s="3">
        <f>RSI!A705</f>
        <v>43031</v>
      </c>
      <c r="B705" s="2">
        <f>RSI!B705</f>
        <v>6.6070000000000002</v>
      </c>
      <c r="C705" s="2">
        <f>RSI!I705</f>
        <v>73.722521574751028</v>
      </c>
      <c r="D705" s="2">
        <f>MACD!E705</f>
        <v>-1.2946481070640559E-2</v>
      </c>
      <c r="E705" s="2">
        <f>MACD!F705</f>
        <v>1.3539241713015536E-2</v>
      </c>
      <c r="F705" s="2">
        <f>'Moving Avg'!D705</f>
        <v>6.4587999999999992</v>
      </c>
      <c r="G705" s="2">
        <f>'Moving Avg'!F705</f>
        <v>6.4268850000000013</v>
      </c>
      <c r="H705" s="2">
        <f>'Moving Avg'!G705</f>
        <v>6.4600840000000002</v>
      </c>
      <c r="I705" s="2">
        <f>'Moving Avg'!H705</f>
        <v>6.0232964999999945</v>
      </c>
      <c r="J705" s="6" t="str">
        <f>OBV!F705</f>
        <v>BULLISH</v>
      </c>
      <c r="K705" s="6" t="str">
        <f>OBV!G705</f>
        <v>WEAK</v>
      </c>
      <c r="L705" s="6" t="str">
        <f>OBV!H705</f>
        <v>CONFIRMED BULLISH</v>
      </c>
      <c r="M705" s="8">
        <f t="shared" si="103"/>
        <v>0</v>
      </c>
      <c r="N705" s="8">
        <f t="shared" si="100"/>
        <v>100</v>
      </c>
      <c r="O705" s="8">
        <f t="shared" si="101"/>
        <v>50</v>
      </c>
      <c r="P705" s="8">
        <f t="shared" si="102"/>
        <v>67</v>
      </c>
      <c r="Q705" s="9">
        <f t="shared" si="104"/>
        <v>52.55</v>
      </c>
      <c r="R705" s="9">
        <f t="shared" si="105"/>
        <v>54.25</v>
      </c>
      <c r="S705" s="9">
        <f t="shared" si="106"/>
        <v>57.650000000000006</v>
      </c>
      <c r="T705" s="9">
        <f t="shared" si="107"/>
        <v>54.25</v>
      </c>
      <c r="U705" s="8">
        <f t="shared" si="108"/>
        <v>54.816666666666663</v>
      </c>
      <c r="V705" s="8">
        <f t="shared" si="109"/>
        <v>54.674999999999997</v>
      </c>
    </row>
    <row r="706" spans="1:22" ht="13.5" x14ac:dyDescent="0.25">
      <c r="A706" s="3">
        <f>RSI!A706</f>
        <v>43032</v>
      </c>
      <c r="B706" s="2">
        <f>RSI!B706</f>
        <v>6.7568000000000001</v>
      </c>
      <c r="C706" s="2">
        <f>RSI!I706</f>
        <v>81.570580041987085</v>
      </c>
      <c r="D706" s="2">
        <f>MACD!E706</f>
        <v>-3.7826515403589056E-2</v>
      </c>
      <c r="E706" s="2">
        <f>MACD!F706</f>
        <v>3.2660902896946183E-3</v>
      </c>
      <c r="F706" s="2">
        <f>'Moving Avg'!D706</f>
        <v>6.5297600000000005</v>
      </c>
      <c r="G706" s="2">
        <f>'Moving Avg'!F706</f>
        <v>6.4414700000000007</v>
      </c>
      <c r="H706" s="2">
        <f>'Moving Avg'!G706</f>
        <v>6.4652860000000008</v>
      </c>
      <c r="I706" s="2">
        <f>'Moving Avg'!H706</f>
        <v>6.0315229999999955</v>
      </c>
      <c r="J706" s="6" t="str">
        <f>OBV!F706</f>
        <v>BULLISH</v>
      </c>
      <c r="K706" s="6" t="str">
        <f>OBV!G706</f>
        <v>WEAK</v>
      </c>
      <c r="L706" s="6" t="str">
        <f>OBV!H706</f>
        <v>CONFIRMED BULLISH</v>
      </c>
      <c r="M706" s="8">
        <f t="shared" si="103"/>
        <v>0</v>
      </c>
      <c r="N706" s="8">
        <f t="shared" ref="N706:N769" si="110">IF(E706-D706&gt;0.02, 100, IF(E706-D706&lt;0,0,45))</f>
        <v>100</v>
      </c>
      <c r="O706" s="8">
        <f t="shared" ref="O706:O769" si="111">IF(F706-I706&gt;10,100,IF(F706-I706&gt;5,75, IF(F706-I706&gt;0,50,0)))</f>
        <v>50</v>
      </c>
      <c r="P706" s="8">
        <f t="shared" ref="P706:P769" si="112">IF(L706="confirmed bullish", 34, IF(L706="bullish divergence",17, 0))+IF(J706="bullish",33,IF(J706="bearish",0,16.5))+IF(K706="strong",33,IF(K706="weak",0,16.5))</f>
        <v>67</v>
      </c>
      <c r="Q706" s="9">
        <f t="shared" si="104"/>
        <v>52.55</v>
      </c>
      <c r="R706" s="9">
        <f t="shared" si="105"/>
        <v>54.25</v>
      </c>
      <c r="S706" s="9">
        <f t="shared" si="106"/>
        <v>57.650000000000006</v>
      </c>
      <c r="T706" s="9">
        <f t="shared" si="107"/>
        <v>54.25</v>
      </c>
      <c r="U706" s="8">
        <f t="shared" si="108"/>
        <v>54.816666666666663</v>
      </c>
      <c r="V706" s="8">
        <f t="shared" si="109"/>
        <v>54.674999999999997</v>
      </c>
    </row>
    <row r="707" spans="1:22" ht="13.5" x14ac:dyDescent="0.25">
      <c r="A707" s="3">
        <f>RSI!A707</f>
        <v>43033</v>
      </c>
      <c r="B707" s="2">
        <f>RSI!B707</f>
        <v>6.7568000000000001</v>
      </c>
      <c r="C707" s="2">
        <f>RSI!I707</f>
        <v>81.570580041987085</v>
      </c>
      <c r="D707" s="2">
        <f>MACD!E707</f>
        <v>-6.5597750104291919E-2</v>
      </c>
      <c r="E707" s="2">
        <f>MACD!F707</f>
        <v>-1.050667778910269E-2</v>
      </c>
      <c r="F707" s="2">
        <f>'Moving Avg'!D707</f>
        <v>6.6038600000000001</v>
      </c>
      <c r="G707" s="2">
        <f>'Moving Avg'!F707</f>
        <v>6.4564500000000011</v>
      </c>
      <c r="H707" s="2">
        <f>'Moving Avg'!G707</f>
        <v>6.4706460000000003</v>
      </c>
      <c r="I707" s="2">
        <f>'Moving Avg'!H707</f>
        <v>6.0394824999999956</v>
      </c>
      <c r="J707" s="6" t="str">
        <f>OBV!F707</f>
        <v>BULLISH</v>
      </c>
      <c r="K707" s="6" t="str">
        <f>OBV!G707</f>
        <v>WEAK</v>
      </c>
      <c r="L707" s="6" t="str">
        <f>OBV!H707</f>
        <v>CONFIRMED BULLISH</v>
      </c>
      <c r="M707" s="8">
        <f t="shared" ref="M707:M770" si="113">IF(C707&lt;30,100, IF(C707&gt;70, 0, 50))</f>
        <v>0</v>
      </c>
      <c r="N707" s="8">
        <f t="shared" si="110"/>
        <v>100</v>
      </c>
      <c r="O707" s="8">
        <f t="shared" si="111"/>
        <v>50</v>
      </c>
      <c r="P707" s="8">
        <f t="shared" si="112"/>
        <v>67</v>
      </c>
      <c r="Q707" s="9">
        <f t="shared" ref="Q707:Q770" si="114">0.35*M707+N707*0.35+O707*0.15+P707*0.15</f>
        <v>52.55</v>
      </c>
      <c r="R707" s="9">
        <f t="shared" ref="R707:R770" si="115">M707*0.2+N707*0.2+O707*0.35+P707*0.25</f>
        <v>54.25</v>
      </c>
      <c r="S707" s="9">
        <f t="shared" ref="S707:S770" si="116">M707*0.15+N707*0.15+O707*0.25+P707*0.45</f>
        <v>57.650000000000006</v>
      </c>
      <c r="T707" s="9">
        <f t="shared" ref="T707:T770" si="117">0.25*SUM(M707:P707)</f>
        <v>54.25</v>
      </c>
      <c r="U707" s="8">
        <f t="shared" ref="U707:U770" si="118">SUM(Q707:S707)/3</f>
        <v>54.816666666666663</v>
      </c>
      <c r="V707" s="8">
        <f t="shared" ref="V707:V770" si="119">SUM(Q707:T707)/4</f>
        <v>54.674999999999997</v>
      </c>
    </row>
    <row r="708" spans="1:22" ht="13.5" x14ac:dyDescent="0.25">
      <c r="A708" s="3">
        <f>RSI!A708</f>
        <v>43034</v>
      </c>
      <c r="B708" s="2">
        <f>RSI!B708</f>
        <v>6.7568000000000001</v>
      </c>
      <c r="C708" s="2">
        <f>RSI!I708</f>
        <v>81.570580041987085</v>
      </c>
      <c r="D708" s="2">
        <f>MACD!E708</f>
        <v>-9.0830509483995847E-2</v>
      </c>
      <c r="E708" s="2">
        <f>MACD!F708</f>
        <v>-2.6571444128081323E-2</v>
      </c>
      <c r="F708" s="2">
        <f>'Moving Avg'!D708</f>
        <v>6.66378</v>
      </c>
      <c r="G708" s="2">
        <f>'Moving Avg'!F708</f>
        <v>6.471820000000001</v>
      </c>
      <c r="H708" s="2">
        <f>'Moving Avg'!G708</f>
        <v>6.4758480000000009</v>
      </c>
      <c r="I708" s="2">
        <f>'Moving Avg'!H708</f>
        <v>6.0474799999999984</v>
      </c>
      <c r="J708" s="6" t="str">
        <f>OBV!F708</f>
        <v>BULLISH</v>
      </c>
      <c r="K708" s="6" t="str">
        <f>OBV!G708</f>
        <v>WEAK</v>
      </c>
      <c r="L708" s="6" t="str">
        <f>OBV!H708</f>
        <v>CONFIRMED BULLISH</v>
      </c>
      <c r="M708" s="8">
        <f t="shared" si="113"/>
        <v>0</v>
      </c>
      <c r="N708" s="8">
        <f t="shared" si="110"/>
        <v>100</v>
      </c>
      <c r="O708" s="8">
        <f t="shared" si="111"/>
        <v>50</v>
      </c>
      <c r="P708" s="8">
        <f t="shared" si="112"/>
        <v>67</v>
      </c>
      <c r="Q708" s="9">
        <f t="shared" si="114"/>
        <v>52.55</v>
      </c>
      <c r="R708" s="9">
        <f t="shared" si="115"/>
        <v>54.25</v>
      </c>
      <c r="S708" s="9">
        <f t="shared" si="116"/>
        <v>57.650000000000006</v>
      </c>
      <c r="T708" s="9">
        <f t="shared" si="117"/>
        <v>54.25</v>
      </c>
      <c r="U708" s="8">
        <f t="shared" si="118"/>
        <v>54.816666666666663</v>
      </c>
      <c r="V708" s="8">
        <f t="shared" si="119"/>
        <v>54.674999999999997</v>
      </c>
    </row>
    <row r="709" spans="1:22" ht="13.5" x14ac:dyDescent="0.25">
      <c r="A709" s="3">
        <f>RSI!A709</f>
        <v>43035</v>
      </c>
      <c r="B709" s="2">
        <f>RSI!B709</f>
        <v>6.7725999999999997</v>
      </c>
      <c r="C709" s="2">
        <f>RSI!I709</f>
        <v>82.268218226303787</v>
      </c>
      <c r="D709" s="2">
        <f>MACD!E709</f>
        <v>-0.11738802171044327</v>
      </c>
      <c r="E709" s="2">
        <f>MACD!F709</f>
        <v>-4.4734759644553715E-2</v>
      </c>
      <c r="F709" s="2">
        <f>'Moving Avg'!D709</f>
        <v>6.7299999999999995</v>
      </c>
      <c r="G709" s="2">
        <f>'Moving Avg'!F709</f>
        <v>6.4887700000000006</v>
      </c>
      <c r="H709" s="2">
        <f>'Moving Avg'!G709</f>
        <v>6.4815240000000021</v>
      </c>
      <c r="I709" s="2">
        <f>'Moving Avg'!H709</f>
        <v>6.055556499999998</v>
      </c>
      <c r="J709" s="6" t="str">
        <f>OBV!F709</f>
        <v>BULLISH</v>
      </c>
      <c r="K709" s="6" t="str">
        <f>OBV!G709</f>
        <v>WEAK</v>
      </c>
      <c r="L709" s="6" t="str">
        <f>OBV!H709</f>
        <v>CONFIRMED BULLISH</v>
      </c>
      <c r="M709" s="8">
        <f t="shared" si="113"/>
        <v>0</v>
      </c>
      <c r="N709" s="8">
        <f t="shared" si="110"/>
        <v>100</v>
      </c>
      <c r="O709" s="8">
        <f t="shared" si="111"/>
        <v>50</v>
      </c>
      <c r="P709" s="8">
        <f t="shared" si="112"/>
        <v>67</v>
      </c>
      <c r="Q709" s="9">
        <f t="shared" si="114"/>
        <v>52.55</v>
      </c>
      <c r="R709" s="9">
        <f t="shared" si="115"/>
        <v>54.25</v>
      </c>
      <c r="S709" s="9">
        <f t="shared" si="116"/>
        <v>57.650000000000006</v>
      </c>
      <c r="T709" s="9">
        <f t="shared" si="117"/>
        <v>54.25</v>
      </c>
      <c r="U709" s="8">
        <f t="shared" si="118"/>
        <v>54.816666666666663</v>
      </c>
      <c r="V709" s="8">
        <f t="shared" si="119"/>
        <v>54.674999999999997</v>
      </c>
    </row>
    <row r="710" spans="1:22" ht="13.5" x14ac:dyDescent="0.25">
      <c r="A710" s="3">
        <f>RSI!A710</f>
        <v>43038</v>
      </c>
      <c r="B710" s="2">
        <f>RSI!B710</f>
        <v>6.7725999999999997</v>
      </c>
      <c r="C710" s="2">
        <f>RSI!I710</f>
        <v>82.268218226303787</v>
      </c>
      <c r="D710" s="2">
        <f>MACD!E710</f>
        <v>-0.13900900112762571</v>
      </c>
      <c r="E710" s="2">
        <f>MACD!F710</f>
        <v>-6.3589607941168108E-2</v>
      </c>
      <c r="F710" s="2">
        <f>'Moving Avg'!D710</f>
        <v>6.7631200000000007</v>
      </c>
      <c r="G710" s="2">
        <f>'Moving Avg'!F710</f>
        <v>6.5049299999999999</v>
      </c>
      <c r="H710" s="2">
        <f>'Moving Avg'!G710</f>
        <v>6.4872000000000014</v>
      </c>
      <c r="I710" s="2">
        <f>'Moving Avg'!H710</f>
        <v>6.0636329999999976</v>
      </c>
      <c r="J710" s="6" t="str">
        <f>OBV!F710</f>
        <v>BULLISH</v>
      </c>
      <c r="K710" s="6" t="str">
        <f>OBV!G710</f>
        <v>WEAK</v>
      </c>
      <c r="L710" s="6" t="str">
        <f>OBV!H710</f>
        <v>CONFIRMED BULLISH</v>
      </c>
      <c r="M710" s="8">
        <f t="shared" si="113"/>
        <v>0</v>
      </c>
      <c r="N710" s="8">
        <f t="shared" si="110"/>
        <v>100</v>
      </c>
      <c r="O710" s="8">
        <f t="shared" si="111"/>
        <v>50</v>
      </c>
      <c r="P710" s="8">
        <f t="shared" si="112"/>
        <v>67</v>
      </c>
      <c r="Q710" s="9">
        <f t="shared" si="114"/>
        <v>52.55</v>
      </c>
      <c r="R710" s="9">
        <f t="shared" si="115"/>
        <v>54.25</v>
      </c>
      <c r="S710" s="9">
        <f t="shared" si="116"/>
        <v>57.650000000000006</v>
      </c>
      <c r="T710" s="9">
        <f t="shared" si="117"/>
        <v>54.25</v>
      </c>
      <c r="U710" s="8">
        <f t="shared" si="118"/>
        <v>54.816666666666663</v>
      </c>
      <c r="V710" s="8">
        <f t="shared" si="119"/>
        <v>54.674999999999997</v>
      </c>
    </row>
    <row r="711" spans="1:22" ht="13.5" x14ac:dyDescent="0.25">
      <c r="A711" s="3">
        <f>RSI!A711</f>
        <v>43039</v>
      </c>
      <c r="B711" s="2">
        <f>RSI!B711</f>
        <v>6.7805</v>
      </c>
      <c r="C711" s="2">
        <f>RSI!I711</f>
        <v>82.64909121539894</v>
      </c>
      <c r="D711" s="2">
        <f>MACD!E711</f>
        <v>-0.15693644652709615</v>
      </c>
      <c r="E711" s="2">
        <f>MACD!F711</f>
        <v>-8.2258975658353717E-2</v>
      </c>
      <c r="F711" s="2">
        <f>'Moving Avg'!D711</f>
        <v>6.7678600000000007</v>
      </c>
      <c r="G711" s="2">
        <f>'Moving Avg'!F711</f>
        <v>6.5218799999999986</v>
      </c>
      <c r="H711" s="2">
        <f>'Moving Avg'!G711</f>
        <v>6.4928760000000025</v>
      </c>
      <c r="I711" s="2">
        <f>'Moving Avg'!H711</f>
        <v>6.0717489999999978</v>
      </c>
      <c r="J711" s="6" t="str">
        <f>OBV!F711</f>
        <v>BULLISH</v>
      </c>
      <c r="K711" s="6" t="str">
        <f>OBV!G711</f>
        <v>WEAK</v>
      </c>
      <c r="L711" s="6" t="str">
        <f>OBV!H711</f>
        <v>CONFIRMED BULLISH</v>
      </c>
      <c r="M711" s="8">
        <f t="shared" si="113"/>
        <v>0</v>
      </c>
      <c r="N711" s="8">
        <f t="shared" si="110"/>
        <v>100</v>
      </c>
      <c r="O711" s="8">
        <f t="shared" si="111"/>
        <v>50</v>
      </c>
      <c r="P711" s="8">
        <f t="shared" si="112"/>
        <v>67</v>
      </c>
      <c r="Q711" s="9">
        <f t="shared" si="114"/>
        <v>52.55</v>
      </c>
      <c r="R711" s="9">
        <f t="shared" si="115"/>
        <v>54.25</v>
      </c>
      <c r="S711" s="9">
        <f t="shared" si="116"/>
        <v>57.650000000000006</v>
      </c>
      <c r="T711" s="9">
        <f t="shared" si="117"/>
        <v>54.25</v>
      </c>
      <c r="U711" s="8">
        <f t="shared" si="118"/>
        <v>54.816666666666663</v>
      </c>
      <c r="V711" s="8">
        <f t="shared" si="119"/>
        <v>54.674999999999997</v>
      </c>
    </row>
    <row r="712" spans="1:22" ht="13.5" x14ac:dyDescent="0.25">
      <c r="A712" s="3">
        <f>RSI!A712</f>
        <v>43040</v>
      </c>
      <c r="B712" s="2">
        <f>RSI!B712</f>
        <v>7.0880000000000001</v>
      </c>
      <c r="C712" s="2">
        <f>RSI!I712</f>
        <v>90.869815298814331</v>
      </c>
      <c r="D712" s="2">
        <f>MACD!E712</f>
        <v>-0.19870026903064719</v>
      </c>
      <c r="E712" s="2">
        <f>MACD!F712</f>
        <v>-0.10554723433281242</v>
      </c>
      <c r="F712" s="2">
        <f>'Moving Avg'!D712</f>
        <v>6.8340999999999994</v>
      </c>
      <c r="G712" s="2">
        <f>'Moving Avg'!F712</f>
        <v>6.5557850000000002</v>
      </c>
      <c r="H712" s="2">
        <f>'Moving Avg'!G712</f>
        <v>6.5048600000000025</v>
      </c>
      <c r="I712" s="2">
        <f>'Moving Avg'!H712</f>
        <v>6.0814024999999985</v>
      </c>
      <c r="J712" s="6" t="str">
        <f>OBV!F712</f>
        <v>BULLISH</v>
      </c>
      <c r="K712" s="6" t="str">
        <f>OBV!G712</f>
        <v>WEAK</v>
      </c>
      <c r="L712" s="6" t="str">
        <f>OBV!H712</f>
        <v>CONFIRMED BULLISH</v>
      </c>
      <c r="M712" s="8">
        <f t="shared" si="113"/>
        <v>0</v>
      </c>
      <c r="N712" s="8">
        <f t="shared" si="110"/>
        <v>100</v>
      </c>
      <c r="O712" s="8">
        <f t="shared" si="111"/>
        <v>50</v>
      </c>
      <c r="P712" s="8">
        <f t="shared" si="112"/>
        <v>67</v>
      </c>
      <c r="Q712" s="9">
        <f t="shared" si="114"/>
        <v>52.55</v>
      </c>
      <c r="R712" s="9">
        <f t="shared" si="115"/>
        <v>54.25</v>
      </c>
      <c r="S712" s="9">
        <f t="shared" si="116"/>
        <v>57.650000000000006</v>
      </c>
      <c r="T712" s="9">
        <f t="shared" si="117"/>
        <v>54.25</v>
      </c>
      <c r="U712" s="8">
        <f t="shared" si="118"/>
        <v>54.816666666666663</v>
      </c>
      <c r="V712" s="8">
        <f t="shared" si="119"/>
        <v>54.674999999999997</v>
      </c>
    </row>
    <row r="713" spans="1:22" ht="13.5" x14ac:dyDescent="0.25">
      <c r="A713" s="3">
        <f>RSI!A713</f>
        <v>43041</v>
      </c>
      <c r="B713" s="2">
        <f>RSI!B713</f>
        <v>7.4034000000000004</v>
      </c>
      <c r="C713" s="2">
        <f>RSI!I713</f>
        <v>94.006494033355438</v>
      </c>
      <c r="D713" s="2">
        <f>MACD!E713</f>
        <v>-0.24960867390914832</v>
      </c>
      <c r="E713" s="2">
        <f>MACD!F713</f>
        <v>-0.13435952224807962</v>
      </c>
      <c r="F713" s="2">
        <f>'Moving Avg'!D713</f>
        <v>6.9634199999999993</v>
      </c>
      <c r="G713" s="2">
        <f>'Moving Avg'!F713</f>
        <v>6.6050649999999989</v>
      </c>
      <c r="H713" s="2">
        <f>'Moving Avg'!G713</f>
        <v>6.5229940000000006</v>
      </c>
      <c r="I713" s="2">
        <f>'Moving Avg'!H713</f>
        <v>6.0928999999999975</v>
      </c>
      <c r="J713" s="6" t="str">
        <f>OBV!F713</f>
        <v>BULLISH</v>
      </c>
      <c r="K713" s="6" t="str">
        <f>OBV!G713</f>
        <v>WEAK</v>
      </c>
      <c r="L713" s="6" t="str">
        <f>OBV!H713</f>
        <v>CONFIRMED BULLISH</v>
      </c>
      <c r="M713" s="8">
        <f t="shared" si="113"/>
        <v>0</v>
      </c>
      <c r="N713" s="8">
        <f t="shared" si="110"/>
        <v>100</v>
      </c>
      <c r="O713" s="8">
        <f t="shared" si="111"/>
        <v>50</v>
      </c>
      <c r="P713" s="8">
        <f t="shared" si="112"/>
        <v>67</v>
      </c>
      <c r="Q713" s="9">
        <f t="shared" si="114"/>
        <v>52.55</v>
      </c>
      <c r="R713" s="9">
        <f t="shared" si="115"/>
        <v>54.25</v>
      </c>
      <c r="S713" s="9">
        <f t="shared" si="116"/>
        <v>57.650000000000006</v>
      </c>
      <c r="T713" s="9">
        <f t="shared" si="117"/>
        <v>54.25</v>
      </c>
      <c r="U713" s="8">
        <f t="shared" si="118"/>
        <v>54.816666666666663</v>
      </c>
      <c r="V713" s="8">
        <f t="shared" si="119"/>
        <v>54.674999999999997</v>
      </c>
    </row>
    <row r="714" spans="1:22" ht="13.5" x14ac:dyDescent="0.25">
      <c r="A714" s="3">
        <f>RSI!A714</f>
        <v>43042</v>
      </c>
      <c r="B714" s="2">
        <f>RSI!B714</f>
        <v>7.4901</v>
      </c>
      <c r="C714" s="2">
        <f>RSI!I714</f>
        <v>94.559779278217633</v>
      </c>
      <c r="D714" s="2">
        <f>MACD!E714</f>
        <v>-0.30627014583493573</v>
      </c>
      <c r="E714" s="2">
        <f>MACD!F714</f>
        <v>-0.16874164696545085</v>
      </c>
      <c r="F714" s="2">
        <f>'Moving Avg'!D714</f>
        <v>7.1069200000000006</v>
      </c>
      <c r="G714" s="2">
        <f>'Moving Avg'!F714</f>
        <v>6.6602549999999994</v>
      </c>
      <c r="H714" s="2">
        <f>'Moving Avg'!G714</f>
        <v>6.5430200000000012</v>
      </c>
      <c r="I714" s="2">
        <f>'Moving Avg'!H714</f>
        <v>6.1048689999999972</v>
      </c>
      <c r="J714" s="6" t="str">
        <f>OBV!F714</f>
        <v>BULLISH</v>
      </c>
      <c r="K714" s="6" t="str">
        <f>OBV!G714</f>
        <v>WEAK</v>
      </c>
      <c r="L714" s="6" t="str">
        <f>OBV!H714</f>
        <v>CONFIRMED BULLISH</v>
      </c>
      <c r="M714" s="8">
        <f t="shared" si="113"/>
        <v>0</v>
      </c>
      <c r="N714" s="8">
        <f t="shared" si="110"/>
        <v>100</v>
      </c>
      <c r="O714" s="8">
        <f t="shared" si="111"/>
        <v>50</v>
      </c>
      <c r="P714" s="8">
        <f t="shared" si="112"/>
        <v>67</v>
      </c>
      <c r="Q714" s="9">
        <f t="shared" si="114"/>
        <v>52.55</v>
      </c>
      <c r="R714" s="9">
        <f t="shared" si="115"/>
        <v>54.25</v>
      </c>
      <c r="S714" s="9">
        <f t="shared" si="116"/>
        <v>57.650000000000006</v>
      </c>
      <c r="T714" s="9">
        <f t="shared" si="117"/>
        <v>54.25</v>
      </c>
      <c r="U714" s="8">
        <f t="shared" si="118"/>
        <v>54.816666666666663</v>
      </c>
      <c r="V714" s="8">
        <f t="shared" si="119"/>
        <v>54.674999999999997</v>
      </c>
    </row>
    <row r="715" spans="1:22" ht="13.5" x14ac:dyDescent="0.25">
      <c r="A715" s="3">
        <f>RSI!A715</f>
        <v>43045</v>
      </c>
      <c r="B715" s="2">
        <f>RSI!B715</f>
        <v>7.6005000000000003</v>
      </c>
      <c r="C715" s="2">
        <f>RSI!I715</f>
        <v>95.171077385959407</v>
      </c>
      <c r="D715" s="2">
        <f>MACD!E715</f>
        <v>-0.34183887573878557</v>
      </c>
      <c r="E715" s="2">
        <f>MACD!F715</f>
        <v>-0.20336109272011782</v>
      </c>
      <c r="F715" s="2">
        <f>'Moving Avg'!D715</f>
        <v>7.2724999999999991</v>
      </c>
      <c r="G715" s="2">
        <f>'Moving Avg'!F715</f>
        <v>6.7209649999999996</v>
      </c>
      <c r="H715" s="2">
        <f>'Moving Avg'!G715</f>
        <v>6.5652540000000013</v>
      </c>
      <c r="I715" s="2">
        <f>'Moving Avg'!H715</f>
        <v>6.1179229999999976</v>
      </c>
      <c r="J715" s="6" t="str">
        <f>OBV!F715</f>
        <v>BULLISH</v>
      </c>
      <c r="K715" s="6" t="str">
        <f>OBV!G715</f>
        <v>WEAK</v>
      </c>
      <c r="L715" s="6" t="str">
        <f>OBV!H715</f>
        <v>CONFIRMED BULLISH</v>
      </c>
      <c r="M715" s="8">
        <f t="shared" si="113"/>
        <v>0</v>
      </c>
      <c r="N715" s="8">
        <f t="shared" si="110"/>
        <v>100</v>
      </c>
      <c r="O715" s="8">
        <f t="shared" si="111"/>
        <v>50</v>
      </c>
      <c r="P715" s="8">
        <f t="shared" si="112"/>
        <v>67</v>
      </c>
      <c r="Q715" s="9">
        <f t="shared" si="114"/>
        <v>52.55</v>
      </c>
      <c r="R715" s="9">
        <f t="shared" si="115"/>
        <v>54.25</v>
      </c>
      <c r="S715" s="9">
        <f t="shared" si="116"/>
        <v>57.650000000000006</v>
      </c>
      <c r="T715" s="9">
        <f t="shared" si="117"/>
        <v>54.25</v>
      </c>
      <c r="U715" s="8">
        <f t="shared" si="118"/>
        <v>54.816666666666663</v>
      </c>
      <c r="V715" s="8">
        <f t="shared" si="119"/>
        <v>54.674999999999997</v>
      </c>
    </row>
    <row r="716" spans="1:22" ht="13.5" x14ac:dyDescent="0.25">
      <c r="A716" s="3">
        <f>RSI!A716</f>
        <v>43046</v>
      </c>
      <c r="B716" s="2">
        <f>RSI!B716</f>
        <v>7.6082999999999998</v>
      </c>
      <c r="C716" s="2">
        <f>RSI!I716</f>
        <v>95.21201285019356</v>
      </c>
      <c r="D716" s="2">
        <f>MACD!E716</f>
        <v>-0.35466407579748616</v>
      </c>
      <c r="E716" s="2">
        <f>MACD!F716</f>
        <v>-0.23362168933559149</v>
      </c>
      <c r="F716" s="2">
        <f>'Moving Avg'!D716</f>
        <v>7.4380600000000001</v>
      </c>
      <c r="G716" s="2">
        <f>'Moving Avg'!F716</f>
        <v>6.7804900000000004</v>
      </c>
      <c r="H716" s="2">
        <f>'Moving Avg'!G716</f>
        <v>6.5876440000000001</v>
      </c>
      <c r="I716" s="2">
        <f>'Moving Avg'!H716</f>
        <v>6.1310159999999971</v>
      </c>
      <c r="J716" s="6" t="str">
        <f>OBV!F716</f>
        <v>BULLISH</v>
      </c>
      <c r="K716" s="6" t="str">
        <f>OBV!G716</f>
        <v>STRONG</v>
      </c>
      <c r="L716" s="6" t="str">
        <f>OBV!H716</f>
        <v>CONFIRMED BULLISH</v>
      </c>
      <c r="M716" s="8">
        <f t="shared" si="113"/>
        <v>0</v>
      </c>
      <c r="N716" s="8">
        <f t="shared" si="110"/>
        <v>100</v>
      </c>
      <c r="O716" s="8">
        <f t="shared" si="111"/>
        <v>50</v>
      </c>
      <c r="P716" s="8">
        <f t="shared" si="112"/>
        <v>100</v>
      </c>
      <c r="Q716" s="9">
        <f t="shared" si="114"/>
        <v>57.5</v>
      </c>
      <c r="R716" s="9">
        <f t="shared" si="115"/>
        <v>62.5</v>
      </c>
      <c r="S716" s="9">
        <f t="shared" si="116"/>
        <v>72.5</v>
      </c>
      <c r="T716" s="9">
        <f t="shared" si="117"/>
        <v>62.5</v>
      </c>
      <c r="U716" s="8">
        <f t="shared" si="118"/>
        <v>64.166666666666671</v>
      </c>
      <c r="V716" s="8">
        <f t="shared" si="119"/>
        <v>63.75</v>
      </c>
    </row>
    <row r="717" spans="1:22" ht="13.5" x14ac:dyDescent="0.25">
      <c r="A717" s="3">
        <f>RSI!A717</f>
        <v>43047</v>
      </c>
      <c r="B717" s="2">
        <f>RSI!B717</f>
        <v>7.8053999999999997</v>
      </c>
      <c r="C717" s="2">
        <f>RSI!I717</f>
        <v>96.109505641704501</v>
      </c>
      <c r="D717" s="2">
        <f>MACD!E717</f>
        <v>-0.38497425731586965</v>
      </c>
      <c r="E717" s="2">
        <f>MACD!F717</f>
        <v>-0.26389220293164711</v>
      </c>
      <c r="F717" s="2">
        <f>'Moving Avg'!D717</f>
        <v>7.5815399999999995</v>
      </c>
      <c r="G717" s="2">
        <f>'Moving Avg'!F717</f>
        <v>6.851445</v>
      </c>
      <c r="H717" s="2">
        <f>'Moving Avg'!G717</f>
        <v>6.613976000000001</v>
      </c>
      <c r="I717" s="2">
        <f>'Moving Avg'!H717</f>
        <v>6.1452849999999968</v>
      </c>
      <c r="J717" s="6" t="str">
        <f>OBV!F717</f>
        <v>BULLISH</v>
      </c>
      <c r="K717" s="6" t="str">
        <f>OBV!G717</f>
        <v>STRONG</v>
      </c>
      <c r="L717" s="6" t="str">
        <f>OBV!H717</f>
        <v>CONFIRMED BULLISH</v>
      </c>
      <c r="M717" s="8">
        <f t="shared" si="113"/>
        <v>0</v>
      </c>
      <c r="N717" s="8">
        <f t="shared" si="110"/>
        <v>100</v>
      </c>
      <c r="O717" s="8">
        <f t="shared" si="111"/>
        <v>50</v>
      </c>
      <c r="P717" s="8">
        <f t="shared" si="112"/>
        <v>100</v>
      </c>
      <c r="Q717" s="9">
        <f t="shared" si="114"/>
        <v>57.5</v>
      </c>
      <c r="R717" s="9">
        <f t="shared" si="115"/>
        <v>62.5</v>
      </c>
      <c r="S717" s="9">
        <f t="shared" si="116"/>
        <v>72.5</v>
      </c>
      <c r="T717" s="9">
        <f t="shared" si="117"/>
        <v>62.5</v>
      </c>
      <c r="U717" s="8">
        <f t="shared" si="118"/>
        <v>64.166666666666671</v>
      </c>
      <c r="V717" s="8">
        <f t="shared" si="119"/>
        <v>63.75</v>
      </c>
    </row>
    <row r="718" spans="1:22" ht="13.5" x14ac:dyDescent="0.25">
      <c r="A718" s="3">
        <f>RSI!A718</f>
        <v>43048</v>
      </c>
      <c r="B718" s="2">
        <f>RSI!B718</f>
        <v>7.8053999999999997</v>
      </c>
      <c r="C718" s="2">
        <f>RSI!I718</f>
        <v>96.109505641704501</v>
      </c>
      <c r="D718" s="2">
        <f>MACD!E718</f>
        <v>-0.41628423705459294</v>
      </c>
      <c r="E718" s="2">
        <f>MACD!F718</f>
        <v>-0.2943706097562363</v>
      </c>
      <c r="F718" s="2">
        <f>'Moving Avg'!D718</f>
        <v>7.6619399999999995</v>
      </c>
      <c r="G718" s="2">
        <f>'Moving Avg'!F718</f>
        <v>6.9223999999999988</v>
      </c>
      <c r="H718" s="2">
        <f>'Moving Avg'!G718</f>
        <v>6.640308000000001</v>
      </c>
      <c r="I718" s="2">
        <f>'Moving Avg'!H718</f>
        <v>6.1596304999999969</v>
      </c>
      <c r="J718" s="6" t="str">
        <f>OBV!F718</f>
        <v>BULLISH</v>
      </c>
      <c r="K718" s="6" t="str">
        <f>OBV!G718</f>
        <v>STRONG</v>
      </c>
      <c r="L718" s="6" t="str">
        <f>OBV!H718</f>
        <v>CONFIRMED BULLISH</v>
      </c>
      <c r="M718" s="8">
        <f t="shared" si="113"/>
        <v>0</v>
      </c>
      <c r="N718" s="8">
        <f t="shared" si="110"/>
        <v>100</v>
      </c>
      <c r="O718" s="8">
        <f t="shared" si="111"/>
        <v>50</v>
      </c>
      <c r="P718" s="8">
        <f t="shared" si="112"/>
        <v>100</v>
      </c>
      <c r="Q718" s="9">
        <f t="shared" si="114"/>
        <v>57.5</v>
      </c>
      <c r="R718" s="9">
        <f t="shared" si="115"/>
        <v>62.5</v>
      </c>
      <c r="S718" s="9">
        <f t="shared" si="116"/>
        <v>72.5</v>
      </c>
      <c r="T718" s="9">
        <f t="shared" si="117"/>
        <v>62.5</v>
      </c>
      <c r="U718" s="8">
        <f t="shared" si="118"/>
        <v>64.166666666666671</v>
      </c>
      <c r="V718" s="8">
        <f t="shared" si="119"/>
        <v>63.75</v>
      </c>
    </row>
    <row r="719" spans="1:22" ht="13.5" x14ac:dyDescent="0.25">
      <c r="A719" s="3">
        <f>RSI!A719</f>
        <v>43049</v>
      </c>
      <c r="B719" s="2">
        <f>RSI!B719</f>
        <v>7.8842999999999996</v>
      </c>
      <c r="C719" s="2">
        <f>RSI!I719</f>
        <v>96.420966517147377</v>
      </c>
      <c r="D719" s="2">
        <f>MACD!E719</f>
        <v>-0.4514344008150788</v>
      </c>
      <c r="E719" s="2">
        <f>MACD!F719</f>
        <v>-0.32578336796800483</v>
      </c>
      <c r="F719" s="2">
        <f>'Moving Avg'!D719</f>
        <v>7.7407799999999991</v>
      </c>
      <c r="G719" s="2">
        <f>'Moving Avg'!F719</f>
        <v>6.9980899999999995</v>
      </c>
      <c r="H719" s="2">
        <f>'Moving Avg'!G719</f>
        <v>6.6682180000000004</v>
      </c>
      <c r="I719" s="2">
        <f>'Moving Avg'!H719</f>
        <v>6.1744844999999966</v>
      </c>
      <c r="J719" s="6" t="str">
        <f>OBV!F719</f>
        <v>BULLISH</v>
      </c>
      <c r="K719" s="6" t="str">
        <f>OBV!G719</f>
        <v>STRONG</v>
      </c>
      <c r="L719" s="6" t="str">
        <f>OBV!H719</f>
        <v>CONFIRMED BULLISH</v>
      </c>
      <c r="M719" s="8">
        <f t="shared" si="113"/>
        <v>0</v>
      </c>
      <c r="N719" s="8">
        <f t="shared" si="110"/>
        <v>100</v>
      </c>
      <c r="O719" s="8">
        <f t="shared" si="111"/>
        <v>50</v>
      </c>
      <c r="P719" s="8">
        <f t="shared" si="112"/>
        <v>100</v>
      </c>
      <c r="Q719" s="9">
        <f t="shared" si="114"/>
        <v>57.5</v>
      </c>
      <c r="R719" s="9">
        <f t="shared" si="115"/>
        <v>62.5</v>
      </c>
      <c r="S719" s="9">
        <f t="shared" si="116"/>
        <v>72.5</v>
      </c>
      <c r="T719" s="9">
        <f t="shared" si="117"/>
        <v>62.5</v>
      </c>
      <c r="U719" s="8">
        <f t="shared" si="118"/>
        <v>64.166666666666671</v>
      </c>
      <c r="V719" s="8">
        <f t="shared" si="119"/>
        <v>63.75</v>
      </c>
    </row>
    <row r="720" spans="1:22" ht="13.5" x14ac:dyDescent="0.25">
      <c r="A720" s="3">
        <f>RSI!A720</f>
        <v>43052</v>
      </c>
      <c r="B720" s="2">
        <f>RSI!B720</f>
        <v>7.8842999999999996</v>
      </c>
      <c r="C720" s="2">
        <f>RSI!I720</f>
        <v>96.420966517147377</v>
      </c>
      <c r="D720" s="2">
        <f>MACD!E720</f>
        <v>-0.48649809719933401</v>
      </c>
      <c r="E720" s="2">
        <f>MACD!F720</f>
        <v>-0.3579263138142707</v>
      </c>
      <c r="F720" s="2">
        <f>'Moving Avg'!D720</f>
        <v>7.7975399999999997</v>
      </c>
      <c r="G720" s="2">
        <f>'Moving Avg'!F720</f>
        <v>7.0729899999999999</v>
      </c>
      <c r="H720" s="2">
        <f>'Moving Avg'!G720</f>
        <v>6.6961280000000007</v>
      </c>
      <c r="I720" s="2">
        <f>'Moving Avg'!H720</f>
        <v>6.1891859999999959</v>
      </c>
      <c r="J720" s="6" t="str">
        <f>OBV!F720</f>
        <v>BULLISH</v>
      </c>
      <c r="K720" s="6" t="str">
        <f>OBV!G720</f>
        <v>STRONG</v>
      </c>
      <c r="L720" s="6" t="str">
        <f>OBV!H720</f>
        <v>CONFIRMED BULLISH</v>
      </c>
      <c r="M720" s="8">
        <f t="shared" si="113"/>
        <v>0</v>
      </c>
      <c r="N720" s="8">
        <f t="shared" si="110"/>
        <v>100</v>
      </c>
      <c r="O720" s="8">
        <f t="shared" si="111"/>
        <v>50</v>
      </c>
      <c r="P720" s="8">
        <f t="shared" si="112"/>
        <v>100</v>
      </c>
      <c r="Q720" s="9">
        <f t="shared" si="114"/>
        <v>57.5</v>
      </c>
      <c r="R720" s="9">
        <f t="shared" si="115"/>
        <v>62.5</v>
      </c>
      <c r="S720" s="9">
        <f t="shared" si="116"/>
        <v>72.5</v>
      </c>
      <c r="T720" s="9">
        <f t="shared" si="117"/>
        <v>62.5</v>
      </c>
      <c r="U720" s="8">
        <f t="shared" si="118"/>
        <v>64.166666666666671</v>
      </c>
      <c r="V720" s="8">
        <f t="shared" si="119"/>
        <v>63.75</v>
      </c>
    </row>
    <row r="721" spans="1:22" ht="13.5" x14ac:dyDescent="0.25">
      <c r="A721" s="3">
        <f>RSI!A721</f>
        <v>43053</v>
      </c>
      <c r="B721" s="2">
        <f>RSI!B721</f>
        <v>7.8842999999999996</v>
      </c>
      <c r="C721" s="2">
        <f>RSI!I721</f>
        <v>96.420966517147377</v>
      </c>
      <c r="D721" s="2">
        <f>MACD!E721</f>
        <v>-0.51987907758928564</v>
      </c>
      <c r="E721" s="2">
        <f>MACD!F721</f>
        <v>-0.39031686656927367</v>
      </c>
      <c r="F721" s="2">
        <f>'Moving Avg'!D721</f>
        <v>7.8527399999999998</v>
      </c>
      <c r="G721" s="2">
        <f>'Moving Avg'!F721</f>
        <v>7.1471049999999989</v>
      </c>
      <c r="H721" s="2">
        <f>'Moving Avg'!G721</f>
        <v>6.7240380000000002</v>
      </c>
      <c r="I721" s="2">
        <f>'Moving Avg'!H721</f>
        <v>6.203887499999996</v>
      </c>
      <c r="J721" s="6" t="str">
        <f>OBV!F721</f>
        <v>BULLISH</v>
      </c>
      <c r="K721" s="6" t="str">
        <f>OBV!G721</f>
        <v>STRONG</v>
      </c>
      <c r="L721" s="6" t="str">
        <f>OBV!H721</f>
        <v>CONFIRMED BULLISH</v>
      </c>
      <c r="M721" s="8">
        <f t="shared" si="113"/>
        <v>0</v>
      </c>
      <c r="N721" s="8">
        <f t="shared" si="110"/>
        <v>100</v>
      </c>
      <c r="O721" s="8">
        <f t="shared" si="111"/>
        <v>50</v>
      </c>
      <c r="P721" s="8">
        <f t="shared" si="112"/>
        <v>100</v>
      </c>
      <c r="Q721" s="9">
        <f t="shared" si="114"/>
        <v>57.5</v>
      </c>
      <c r="R721" s="9">
        <f t="shared" si="115"/>
        <v>62.5</v>
      </c>
      <c r="S721" s="9">
        <f t="shared" si="116"/>
        <v>72.5</v>
      </c>
      <c r="T721" s="9">
        <f t="shared" si="117"/>
        <v>62.5</v>
      </c>
      <c r="U721" s="8">
        <f t="shared" si="118"/>
        <v>64.166666666666671</v>
      </c>
      <c r="V721" s="8">
        <f t="shared" si="119"/>
        <v>63.75</v>
      </c>
    </row>
    <row r="722" spans="1:22" ht="13.5" x14ac:dyDescent="0.25">
      <c r="A722" s="3">
        <f>RSI!A722</f>
        <v>43054</v>
      </c>
      <c r="B722" s="2">
        <f>RSI!B722</f>
        <v>7.8685</v>
      </c>
      <c r="C722" s="2">
        <f>RSI!I722</f>
        <v>94.528212017402964</v>
      </c>
      <c r="D722" s="2">
        <f>MACD!E722</f>
        <v>-0.50420857416159048</v>
      </c>
      <c r="E722" s="2">
        <f>MACD!F722</f>
        <v>-0.41309520808773703</v>
      </c>
      <c r="F722" s="2">
        <f>'Moving Avg'!D722</f>
        <v>7.8653599999999999</v>
      </c>
      <c r="G722" s="2">
        <f>'Moving Avg'!F722</f>
        <v>7.2212150000000008</v>
      </c>
      <c r="H722" s="2">
        <f>'Moving Avg'!G722</f>
        <v>6.7516319999999999</v>
      </c>
      <c r="I722" s="2">
        <f>'Moving Avg'!H722</f>
        <v>6.2185099999999967</v>
      </c>
      <c r="J722" s="6" t="str">
        <f>OBV!F722</f>
        <v>BULLISH</v>
      </c>
      <c r="K722" s="6" t="str">
        <f>OBV!G722</f>
        <v>STRONG</v>
      </c>
      <c r="L722" s="6" t="str">
        <f>OBV!H722</f>
        <v>CONFIRMED BULLISH</v>
      </c>
      <c r="M722" s="8">
        <f t="shared" si="113"/>
        <v>0</v>
      </c>
      <c r="N722" s="8">
        <f t="shared" si="110"/>
        <v>100</v>
      </c>
      <c r="O722" s="8">
        <f t="shared" si="111"/>
        <v>50</v>
      </c>
      <c r="P722" s="8">
        <f t="shared" si="112"/>
        <v>100</v>
      </c>
      <c r="Q722" s="9">
        <f t="shared" si="114"/>
        <v>57.5</v>
      </c>
      <c r="R722" s="9">
        <f t="shared" si="115"/>
        <v>62.5</v>
      </c>
      <c r="S722" s="9">
        <f t="shared" si="116"/>
        <v>72.5</v>
      </c>
      <c r="T722" s="9">
        <f t="shared" si="117"/>
        <v>62.5</v>
      </c>
      <c r="U722" s="8">
        <f t="shared" si="118"/>
        <v>64.166666666666671</v>
      </c>
      <c r="V722" s="8">
        <f t="shared" si="119"/>
        <v>63.75</v>
      </c>
    </row>
    <row r="723" spans="1:22" ht="13.5" x14ac:dyDescent="0.25">
      <c r="A723" s="3">
        <f>RSI!A723</f>
        <v>43055</v>
      </c>
      <c r="B723" s="2">
        <f>RSI!B723</f>
        <v>7.8605999999999998</v>
      </c>
      <c r="C723" s="2">
        <f>RSI!I723</f>
        <v>93.539493859365791</v>
      </c>
      <c r="D723" s="2">
        <f>MACD!E723</f>
        <v>-0.44597147234033052</v>
      </c>
      <c r="E723" s="2">
        <f>MACD!F723</f>
        <v>-0.41967046093825572</v>
      </c>
      <c r="F723" s="2">
        <f>'Moving Avg'!D723</f>
        <v>7.8763999999999994</v>
      </c>
      <c r="G723" s="2">
        <f>'Moving Avg'!F723</f>
        <v>7.2913850000000009</v>
      </c>
      <c r="H723" s="2">
        <f>'Moving Avg'!G723</f>
        <v>6.7790679999999988</v>
      </c>
      <c r="I723" s="2">
        <f>'Moving Avg'!H723</f>
        <v>6.2328644999999963</v>
      </c>
      <c r="J723" s="6" t="str">
        <f>OBV!F723</f>
        <v>BEARISH</v>
      </c>
      <c r="K723" s="6" t="str">
        <f>OBV!G723</f>
        <v>WEAK</v>
      </c>
      <c r="L723" s="6" t="str">
        <f>OBV!H723</f>
        <v>BEARISH DIVERGENCE</v>
      </c>
      <c r="M723" s="8">
        <f t="shared" si="113"/>
        <v>0</v>
      </c>
      <c r="N723" s="8">
        <f t="shared" si="110"/>
        <v>100</v>
      </c>
      <c r="O723" s="8">
        <f t="shared" si="111"/>
        <v>50</v>
      </c>
      <c r="P723" s="8">
        <f t="shared" si="112"/>
        <v>0</v>
      </c>
      <c r="Q723" s="9">
        <f t="shared" si="114"/>
        <v>42.5</v>
      </c>
      <c r="R723" s="9">
        <f t="shared" si="115"/>
        <v>37.5</v>
      </c>
      <c r="S723" s="9">
        <f t="shared" si="116"/>
        <v>27.5</v>
      </c>
      <c r="T723" s="9">
        <f t="shared" si="117"/>
        <v>37.5</v>
      </c>
      <c r="U723" s="8">
        <f t="shared" si="118"/>
        <v>35.833333333333336</v>
      </c>
      <c r="V723" s="8">
        <f t="shared" si="119"/>
        <v>36.25</v>
      </c>
    </row>
    <row r="724" spans="1:22" ht="13.5" x14ac:dyDescent="0.25">
      <c r="A724" s="3">
        <f>RSI!A724</f>
        <v>43056</v>
      </c>
      <c r="B724" s="2">
        <f>RSI!B724</f>
        <v>7.8449</v>
      </c>
      <c r="C724" s="2">
        <f>RSI!I724</f>
        <v>91.491405862621079</v>
      </c>
      <c r="D724" s="2">
        <f>MACD!E724</f>
        <v>-0.38597064929130553</v>
      </c>
      <c r="E724" s="2">
        <f>MACD!F724</f>
        <v>-0.41293049860886571</v>
      </c>
      <c r="F724" s="2">
        <f>'Moving Avg'!D724</f>
        <v>7.8685200000000011</v>
      </c>
      <c r="G724" s="2">
        <f>'Moving Avg'!F724</f>
        <v>7.3615550000000001</v>
      </c>
      <c r="H724" s="2">
        <f>'Moving Avg'!G724</f>
        <v>6.8061899999999991</v>
      </c>
      <c r="I724" s="2">
        <f>'Moving Avg'!H724</f>
        <v>6.2476739999999964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  <c r="M724" s="8">
        <f t="shared" si="113"/>
        <v>0</v>
      </c>
      <c r="N724" s="8">
        <f t="shared" si="110"/>
        <v>0</v>
      </c>
      <c r="O724" s="8">
        <f t="shared" si="111"/>
        <v>50</v>
      </c>
      <c r="P724" s="8">
        <f t="shared" si="112"/>
        <v>0</v>
      </c>
      <c r="Q724" s="9">
        <f t="shared" si="114"/>
        <v>7.5</v>
      </c>
      <c r="R724" s="9">
        <f t="shared" si="115"/>
        <v>17.5</v>
      </c>
      <c r="S724" s="9">
        <f t="shared" si="116"/>
        <v>12.5</v>
      </c>
      <c r="T724" s="9">
        <f t="shared" si="117"/>
        <v>12.5</v>
      </c>
      <c r="U724" s="8">
        <f t="shared" si="118"/>
        <v>12.5</v>
      </c>
      <c r="V724" s="8">
        <f t="shared" si="119"/>
        <v>12.5</v>
      </c>
    </row>
    <row r="725" spans="1:22" ht="13.5" x14ac:dyDescent="0.25">
      <c r="A725" s="3">
        <f>RSI!A725</f>
        <v>43059</v>
      </c>
      <c r="B725" s="2">
        <f>RSI!B725</f>
        <v>7.8291000000000004</v>
      </c>
      <c r="C725" s="2">
        <f>RSI!I725</f>
        <v>89.370650214808592</v>
      </c>
      <c r="D725" s="2">
        <f>MACD!E725</f>
        <v>-0.32045125061424695</v>
      </c>
      <c r="E725" s="2">
        <f>MACD!F725</f>
        <v>-0.39443464900994202</v>
      </c>
      <c r="F725" s="2">
        <f>'Moving Avg'!D725</f>
        <v>7.8574799999999998</v>
      </c>
      <c r="G725" s="2">
        <f>'Moving Avg'!F725</f>
        <v>7.4226600000000005</v>
      </c>
      <c r="H725" s="2">
        <f>'Moving Avg'!G725</f>
        <v>6.8329959999999996</v>
      </c>
      <c r="I725" s="2">
        <f>'Moving Avg'!H725</f>
        <v>6.2619094999999962</v>
      </c>
      <c r="J725" s="6" t="str">
        <f>OBV!F725</f>
        <v>BEARISH</v>
      </c>
      <c r="K725" s="6" t="str">
        <f>OBV!G725</f>
        <v>WEAK</v>
      </c>
      <c r="L725" s="6" t="str">
        <f>OBV!H725</f>
        <v>CONFIRMED BEARISH</v>
      </c>
      <c r="M725" s="8">
        <f t="shared" si="113"/>
        <v>0</v>
      </c>
      <c r="N725" s="8">
        <f t="shared" si="110"/>
        <v>0</v>
      </c>
      <c r="O725" s="8">
        <f t="shared" si="111"/>
        <v>50</v>
      </c>
      <c r="P725" s="8">
        <f t="shared" si="112"/>
        <v>0</v>
      </c>
      <c r="Q725" s="9">
        <f t="shared" si="114"/>
        <v>7.5</v>
      </c>
      <c r="R725" s="9">
        <f t="shared" si="115"/>
        <v>17.5</v>
      </c>
      <c r="S725" s="9">
        <f t="shared" si="116"/>
        <v>12.5</v>
      </c>
      <c r="T725" s="9">
        <f t="shared" si="117"/>
        <v>12.5</v>
      </c>
      <c r="U725" s="8">
        <f t="shared" si="118"/>
        <v>12.5</v>
      </c>
      <c r="V725" s="8">
        <f t="shared" si="119"/>
        <v>12.5</v>
      </c>
    </row>
    <row r="726" spans="1:22" ht="13.5" x14ac:dyDescent="0.25">
      <c r="A726" s="3">
        <f>RSI!A726</f>
        <v>43060</v>
      </c>
      <c r="B726" s="2">
        <f>RSI!B726</f>
        <v>7.8053999999999997</v>
      </c>
      <c r="C726" s="2">
        <f>RSI!I726</f>
        <v>86.145006603131648</v>
      </c>
      <c r="D726" s="2">
        <f>MACD!E726</f>
        <v>-0.26511609494858313</v>
      </c>
      <c r="E726" s="2">
        <f>MACD!F726</f>
        <v>-0.36857093819767028</v>
      </c>
      <c r="F726" s="2">
        <f>'Moving Avg'!D726</f>
        <v>7.8417000000000003</v>
      </c>
      <c r="G726" s="2">
        <f>'Moving Avg'!F726</f>
        <v>7.4750899999999998</v>
      </c>
      <c r="H726" s="2">
        <f>'Moving Avg'!G726</f>
        <v>6.8593279999999996</v>
      </c>
      <c r="I726" s="2">
        <f>'Moving Avg'!H726</f>
        <v>6.276026499999996</v>
      </c>
      <c r="J726" s="6" t="str">
        <f>OBV!F726</f>
        <v>BEARISH</v>
      </c>
      <c r="K726" s="6" t="str">
        <f>OBV!G726</f>
        <v>WEAK</v>
      </c>
      <c r="L726" s="6" t="str">
        <f>OBV!H726</f>
        <v>CONFIRMED BEARISH</v>
      </c>
      <c r="M726" s="8">
        <f t="shared" si="113"/>
        <v>0</v>
      </c>
      <c r="N726" s="8">
        <f t="shared" si="110"/>
        <v>0</v>
      </c>
      <c r="O726" s="8">
        <f t="shared" si="111"/>
        <v>50</v>
      </c>
      <c r="P726" s="8">
        <f t="shared" si="112"/>
        <v>0</v>
      </c>
      <c r="Q726" s="9">
        <f t="shared" si="114"/>
        <v>7.5</v>
      </c>
      <c r="R726" s="9">
        <f t="shared" si="115"/>
        <v>17.5</v>
      </c>
      <c r="S726" s="9">
        <f t="shared" si="116"/>
        <v>12.5</v>
      </c>
      <c r="T726" s="9">
        <f t="shared" si="117"/>
        <v>12.5</v>
      </c>
      <c r="U726" s="8">
        <f t="shared" si="118"/>
        <v>12.5</v>
      </c>
      <c r="V726" s="8">
        <f t="shared" si="119"/>
        <v>12.5</v>
      </c>
    </row>
    <row r="727" spans="1:22" ht="13.5" x14ac:dyDescent="0.25">
      <c r="A727" s="3">
        <f>RSI!A727</f>
        <v>43061</v>
      </c>
      <c r="B727" s="2">
        <f>RSI!B727</f>
        <v>7.7896999999999998</v>
      </c>
      <c r="C727" s="2">
        <f>RSI!I727</f>
        <v>83.982554315907848</v>
      </c>
      <c r="D727" s="2">
        <f>MACD!E727</f>
        <v>-0.18950118843048802</v>
      </c>
      <c r="E727" s="2">
        <f>MACD!F727</f>
        <v>-0.33275698824423389</v>
      </c>
      <c r="F727" s="2">
        <f>'Moving Avg'!D727</f>
        <v>7.8259400000000001</v>
      </c>
      <c r="G727" s="2">
        <f>'Moving Avg'!F727</f>
        <v>7.5267349999999995</v>
      </c>
      <c r="H727" s="2">
        <f>'Moving Avg'!G727</f>
        <v>6.8853459999999993</v>
      </c>
      <c r="I727" s="2">
        <f>'Moving Avg'!H727</f>
        <v>6.2886934999999973</v>
      </c>
      <c r="J727" s="6" t="str">
        <f>OBV!F727</f>
        <v>BEARISH</v>
      </c>
      <c r="K727" s="6" t="str">
        <f>OBV!G727</f>
        <v>WEAK</v>
      </c>
      <c r="L727" s="6" t="str">
        <f>OBV!H727</f>
        <v>CONFIRMED BEARISH</v>
      </c>
      <c r="M727" s="8">
        <f t="shared" si="113"/>
        <v>0</v>
      </c>
      <c r="N727" s="8">
        <f t="shared" si="110"/>
        <v>0</v>
      </c>
      <c r="O727" s="8">
        <f t="shared" si="111"/>
        <v>50</v>
      </c>
      <c r="P727" s="8">
        <f t="shared" si="112"/>
        <v>0</v>
      </c>
      <c r="Q727" s="9">
        <f t="shared" si="114"/>
        <v>7.5</v>
      </c>
      <c r="R727" s="9">
        <f t="shared" si="115"/>
        <v>17.5</v>
      </c>
      <c r="S727" s="9">
        <f t="shared" si="116"/>
        <v>12.5</v>
      </c>
      <c r="T727" s="9">
        <f t="shared" si="117"/>
        <v>12.5</v>
      </c>
      <c r="U727" s="8">
        <f t="shared" si="118"/>
        <v>12.5</v>
      </c>
      <c r="V727" s="8">
        <f t="shared" si="119"/>
        <v>12.5</v>
      </c>
    </row>
    <row r="728" spans="1:22" ht="13.5" x14ac:dyDescent="0.25">
      <c r="A728" s="3">
        <f>RSI!A728</f>
        <v>43062</v>
      </c>
      <c r="B728" s="2">
        <f>RSI!B728</f>
        <v>7.7580999999999998</v>
      </c>
      <c r="C728" s="2">
        <f>RSI!I728</f>
        <v>79.648766983064661</v>
      </c>
      <c r="D728" s="2">
        <f>MACD!E728</f>
        <v>-0.12557952448120524</v>
      </c>
      <c r="E728" s="2">
        <f>MACD!F728</f>
        <v>-0.29132149549162817</v>
      </c>
      <c r="F728" s="2">
        <f>'Moving Avg'!D728</f>
        <v>7.8054399999999999</v>
      </c>
      <c r="G728" s="2">
        <f>'Moving Avg'!F728</f>
        <v>7.5768000000000004</v>
      </c>
      <c r="H728" s="2">
        <f>'Moving Avg'!G728</f>
        <v>6.9112060000000008</v>
      </c>
      <c r="I728" s="2">
        <f>'Moving Avg'!H728</f>
        <v>6.3000219999999967</v>
      </c>
      <c r="J728" s="6" t="str">
        <f>OBV!F728</f>
        <v>BEARISH</v>
      </c>
      <c r="K728" s="6" t="str">
        <f>OBV!G728</f>
        <v>STRONG</v>
      </c>
      <c r="L728" s="6" t="str">
        <f>OBV!H728</f>
        <v>CONFIRMED BEARISH</v>
      </c>
      <c r="M728" s="8">
        <f t="shared" si="113"/>
        <v>0</v>
      </c>
      <c r="N728" s="8">
        <f t="shared" si="110"/>
        <v>0</v>
      </c>
      <c r="O728" s="8">
        <f t="shared" si="111"/>
        <v>50</v>
      </c>
      <c r="P728" s="8">
        <f t="shared" si="112"/>
        <v>33</v>
      </c>
      <c r="Q728" s="9">
        <f t="shared" si="114"/>
        <v>12.45</v>
      </c>
      <c r="R728" s="9">
        <f t="shared" si="115"/>
        <v>25.75</v>
      </c>
      <c r="S728" s="9">
        <f t="shared" si="116"/>
        <v>27.35</v>
      </c>
      <c r="T728" s="9">
        <f t="shared" si="117"/>
        <v>20.75</v>
      </c>
      <c r="U728" s="8">
        <f t="shared" si="118"/>
        <v>21.850000000000005</v>
      </c>
      <c r="V728" s="8">
        <f t="shared" si="119"/>
        <v>21.575000000000003</v>
      </c>
    </row>
    <row r="729" spans="1:22" ht="13.5" x14ac:dyDescent="0.25">
      <c r="A729" s="3">
        <f>RSI!A729</f>
        <v>43063</v>
      </c>
      <c r="B729" s="2">
        <f>RSI!B729</f>
        <v>7.7187000000000001</v>
      </c>
      <c r="C729" s="2">
        <f>RSI!I729</f>
        <v>74.487506530215001</v>
      </c>
      <c r="D729" s="2">
        <f>MACD!E729</f>
        <v>-5.8471331649360359E-2</v>
      </c>
      <c r="E729" s="2">
        <f>MACD!F729</f>
        <v>-0.24475146272317463</v>
      </c>
      <c r="F729" s="2">
        <f>'Moving Avg'!D729</f>
        <v>7.7801999999999989</v>
      </c>
      <c r="G729" s="2">
        <f>'Moving Avg'!F729</f>
        <v>7.6241050000000019</v>
      </c>
      <c r="H729" s="2">
        <f>'Moving Avg'!G729</f>
        <v>6.9362779999999997</v>
      </c>
      <c r="I729" s="2">
        <f>'Moving Avg'!H729</f>
        <v>6.3095154999999963</v>
      </c>
      <c r="J729" s="6" t="str">
        <f>OBV!F729</f>
        <v>BEARISH</v>
      </c>
      <c r="K729" s="6" t="str">
        <f>OBV!G729</f>
        <v>STRONG</v>
      </c>
      <c r="L729" s="6" t="str">
        <f>OBV!H729</f>
        <v>CONFIRMED BEARISH</v>
      </c>
      <c r="M729" s="8">
        <f t="shared" si="113"/>
        <v>0</v>
      </c>
      <c r="N729" s="8">
        <f t="shared" si="110"/>
        <v>0</v>
      </c>
      <c r="O729" s="8">
        <f t="shared" si="111"/>
        <v>50</v>
      </c>
      <c r="P729" s="8">
        <f t="shared" si="112"/>
        <v>33</v>
      </c>
      <c r="Q729" s="9">
        <f t="shared" si="114"/>
        <v>12.45</v>
      </c>
      <c r="R729" s="9">
        <f t="shared" si="115"/>
        <v>25.75</v>
      </c>
      <c r="S729" s="9">
        <f t="shared" si="116"/>
        <v>27.35</v>
      </c>
      <c r="T729" s="9">
        <f t="shared" si="117"/>
        <v>20.75</v>
      </c>
      <c r="U729" s="8">
        <f t="shared" si="118"/>
        <v>21.850000000000005</v>
      </c>
      <c r="V729" s="8">
        <f t="shared" si="119"/>
        <v>21.575000000000003</v>
      </c>
    </row>
    <row r="730" spans="1:22" ht="13.5" x14ac:dyDescent="0.25">
      <c r="A730" s="3">
        <f>RSI!A730</f>
        <v>43066</v>
      </c>
      <c r="B730" s="2">
        <f>RSI!B730</f>
        <v>7.6792999999999996</v>
      </c>
      <c r="C730" s="2">
        <f>RSI!I730</f>
        <v>69.628489976856699</v>
      </c>
      <c r="D730" s="2">
        <f>MACD!E730</f>
        <v>-4.2164972527203304E-4</v>
      </c>
      <c r="E730" s="2">
        <f>MACD!F730</f>
        <v>-0.19588550012359413</v>
      </c>
      <c r="F730" s="2">
        <f>'Moving Avg'!D730</f>
        <v>7.7502399999999998</v>
      </c>
      <c r="G730" s="2">
        <f>'Moving Avg'!F730</f>
        <v>7.6694400000000016</v>
      </c>
      <c r="H730" s="2">
        <f>'Moving Avg'!G730</f>
        <v>6.9605619999999995</v>
      </c>
      <c r="I730" s="2">
        <f>'Moving Avg'!H730</f>
        <v>6.3189264999999963</v>
      </c>
      <c r="J730" s="6" t="str">
        <f>OBV!F730</f>
        <v>BEARISH</v>
      </c>
      <c r="K730" s="6" t="str">
        <f>OBV!G730</f>
        <v>STRONG</v>
      </c>
      <c r="L730" s="6" t="str">
        <f>OBV!H730</f>
        <v>CONFIRMED BEARISH</v>
      </c>
      <c r="M730" s="8">
        <f t="shared" si="113"/>
        <v>50</v>
      </c>
      <c r="N730" s="8">
        <f t="shared" si="110"/>
        <v>0</v>
      </c>
      <c r="O730" s="8">
        <f t="shared" si="111"/>
        <v>50</v>
      </c>
      <c r="P730" s="8">
        <f t="shared" si="112"/>
        <v>33</v>
      </c>
      <c r="Q730" s="9">
        <f t="shared" si="114"/>
        <v>29.95</v>
      </c>
      <c r="R730" s="9">
        <f t="shared" si="115"/>
        <v>35.75</v>
      </c>
      <c r="S730" s="9">
        <f t="shared" si="116"/>
        <v>34.85</v>
      </c>
      <c r="T730" s="9">
        <f t="shared" si="117"/>
        <v>33.25</v>
      </c>
      <c r="U730" s="8">
        <f t="shared" si="118"/>
        <v>33.516666666666673</v>
      </c>
      <c r="V730" s="8">
        <f t="shared" si="119"/>
        <v>33.450000000000003</v>
      </c>
    </row>
    <row r="731" spans="1:22" ht="13.5" x14ac:dyDescent="0.25">
      <c r="A731" s="3">
        <f>RSI!A731</f>
        <v>43067</v>
      </c>
      <c r="B731" s="2">
        <f>RSI!B731</f>
        <v>7.6478000000000002</v>
      </c>
      <c r="C731" s="2">
        <f>RSI!I731</f>
        <v>65.925783729611922</v>
      </c>
      <c r="D731" s="2">
        <f>MACD!E731</f>
        <v>4.9733191095311824E-2</v>
      </c>
      <c r="E731" s="2">
        <f>MACD!F731</f>
        <v>-0.14676176187981296</v>
      </c>
      <c r="F731" s="2">
        <f>'Moving Avg'!D731</f>
        <v>7.7187199999999994</v>
      </c>
      <c r="G731" s="2">
        <f>'Moving Avg'!F731</f>
        <v>7.7128050000000004</v>
      </c>
      <c r="H731" s="2">
        <f>'Moving Avg'!G731</f>
        <v>6.9843739999999999</v>
      </c>
      <c r="I731" s="2">
        <f>'Moving Avg'!H731</f>
        <v>6.3284084999999974</v>
      </c>
      <c r="J731" s="6" t="str">
        <f>OBV!F731</f>
        <v>BEARISH</v>
      </c>
      <c r="K731" s="6" t="str">
        <f>OBV!G731</f>
        <v>STRONG</v>
      </c>
      <c r="L731" s="6" t="str">
        <f>OBV!H731</f>
        <v>CONFIRMED BEARISH</v>
      </c>
      <c r="M731" s="8">
        <f t="shared" si="113"/>
        <v>50</v>
      </c>
      <c r="N731" s="8">
        <f t="shared" si="110"/>
        <v>0</v>
      </c>
      <c r="O731" s="8">
        <f t="shared" si="111"/>
        <v>50</v>
      </c>
      <c r="P731" s="8">
        <f t="shared" si="112"/>
        <v>33</v>
      </c>
      <c r="Q731" s="9">
        <f t="shared" si="114"/>
        <v>29.95</v>
      </c>
      <c r="R731" s="9">
        <f t="shared" si="115"/>
        <v>35.75</v>
      </c>
      <c r="S731" s="9">
        <f t="shared" si="116"/>
        <v>34.85</v>
      </c>
      <c r="T731" s="9">
        <f t="shared" si="117"/>
        <v>33.25</v>
      </c>
      <c r="U731" s="8">
        <f t="shared" si="118"/>
        <v>33.516666666666673</v>
      </c>
      <c r="V731" s="8">
        <f t="shared" si="119"/>
        <v>33.450000000000003</v>
      </c>
    </row>
    <row r="732" spans="1:22" ht="13.5" x14ac:dyDescent="0.25">
      <c r="A732" s="3">
        <f>RSI!A732</f>
        <v>43068</v>
      </c>
      <c r="B732" s="2">
        <f>RSI!B732</f>
        <v>7.6478000000000002</v>
      </c>
      <c r="C732" s="2">
        <f>RSI!I732</f>
        <v>65.925783729611908</v>
      </c>
      <c r="D732" s="2">
        <f>MACD!E732</f>
        <v>8.8725921754228665E-2</v>
      </c>
      <c r="E732" s="2">
        <f>MACD!F732</f>
        <v>-9.9664225153004632E-2</v>
      </c>
      <c r="F732" s="2">
        <f>'Moving Avg'!D732</f>
        <v>7.6903400000000008</v>
      </c>
      <c r="G732" s="2">
        <f>'Moving Avg'!F732</f>
        <v>7.7407949999999985</v>
      </c>
      <c r="H732" s="2">
        <f>'Moving Avg'!G732</f>
        <v>7.0081860000000002</v>
      </c>
      <c r="I732" s="2">
        <f>'Moving Avg'!H732</f>
        <v>6.3379284999999967</v>
      </c>
      <c r="J732" s="6" t="str">
        <f>OBV!F732</f>
        <v>BEARISH</v>
      </c>
      <c r="K732" s="6" t="str">
        <f>OBV!G732</f>
        <v>STRONG</v>
      </c>
      <c r="L732" s="6" t="str">
        <f>OBV!H732</f>
        <v>CONFIRMED BEARISH</v>
      </c>
      <c r="M732" s="8">
        <f t="shared" si="113"/>
        <v>50</v>
      </c>
      <c r="N732" s="8">
        <f t="shared" si="110"/>
        <v>0</v>
      </c>
      <c r="O732" s="8">
        <f t="shared" si="111"/>
        <v>50</v>
      </c>
      <c r="P732" s="8">
        <f t="shared" si="112"/>
        <v>33</v>
      </c>
      <c r="Q732" s="9">
        <f t="shared" si="114"/>
        <v>29.95</v>
      </c>
      <c r="R732" s="9">
        <f t="shared" si="115"/>
        <v>35.75</v>
      </c>
      <c r="S732" s="9">
        <f t="shared" si="116"/>
        <v>34.85</v>
      </c>
      <c r="T732" s="9">
        <f t="shared" si="117"/>
        <v>33.25</v>
      </c>
      <c r="U732" s="8">
        <f t="shared" si="118"/>
        <v>33.516666666666673</v>
      </c>
      <c r="V732" s="8">
        <f t="shared" si="119"/>
        <v>33.450000000000003</v>
      </c>
    </row>
    <row r="733" spans="1:22" ht="13.5" x14ac:dyDescent="0.25">
      <c r="A733" s="3">
        <f>RSI!A733</f>
        <v>43069</v>
      </c>
      <c r="B733" s="2">
        <f>RSI!B733</f>
        <v>7.6478000000000002</v>
      </c>
      <c r="C733" s="2">
        <f>RSI!I733</f>
        <v>65.925783729611922</v>
      </c>
      <c r="D733" s="2">
        <f>MACD!E733</f>
        <v>0.11956437544136644</v>
      </c>
      <c r="E733" s="2">
        <f>MACD!F733</f>
        <v>-5.5818505034130425E-2</v>
      </c>
      <c r="F733" s="2">
        <f>'Moving Avg'!D733</f>
        <v>7.6682800000000002</v>
      </c>
      <c r="G733" s="2">
        <f>'Moving Avg'!F733</f>
        <v>7.7530149999999978</v>
      </c>
      <c r="H733" s="2">
        <f>'Moving Avg'!G733</f>
        <v>7.0319980000000006</v>
      </c>
      <c r="I733" s="2">
        <f>'Moving Avg'!H733</f>
        <v>6.3479814999999977</v>
      </c>
      <c r="J733" s="6" t="str">
        <f>OBV!F733</f>
        <v>BEARISH</v>
      </c>
      <c r="K733" s="6" t="str">
        <f>OBV!G733</f>
        <v>STRONG</v>
      </c>
      <c r="L733" s="6" t="str">
        <f>OBV!H733</f>
        <v>CONFIRMED BEARISH</v>
      </c>
      <c r="M733" s="8">
        <f t="shared" si="113"/>
        <v>50</v>
      </c>
      <c r="N733" s="8">
        <f t="shared" si="110"/>
        <v>0</v>
      </c>
      <c r="O733" s="8">
        <f t="shared" si="111"/>
        <v>50</v>
      </c>
      <c r="P733" s="8">
        <f t="shared" si="112"/>
        <v>33</v>
      </c>
      <c r="Q733" s="9">
        <f t="shared" si="114"/>
        <v>29.95</v>
      </c>
      <c r="R733" s="9">
        <f t="shared" si="115"/>
        <v>35.75</v>
      </c>
      <c r="S733" s="9">
        <f t="shared" si="116"/>
        <v>34.85</v>
      </c>
      <c r="T733" s="9">
        <f t="shared" si="117"/>
        <v>33.25</v>
      </c>
      <c r="U733" s="8">
        <f t="shared" si="118"/>
        <v>33.516666666666673</v>
      </c>
      <c r="V733" s="8">
        <f t="shared" si="119"/>
        <v>33.450000000000003</v>
      </c>
    </row>
    <row r="734" spans="1:22" ht="13.5" x14ac:dyDescent="0.25">
      <c r="A734" s="3">
        <f>RSI!A734</f>
        <v>43073</v>
      </c>
      <c r="B734" s="2">
        <f>RSI!B734</f>
        <v>7.6478000000000002</v>
      </c>
      <c r="C734" s="2">
        <f>RSI!I734</f>
        <v>65.925783729611908</v>
      </c>
      <c r="D734" s="2">
        <f>MACD!E734</f>
        <v>0.1423726867296784</v>
      </c>
      <c r="E734" s="2">
        <f>MACD!F734</f>
        <v>-1.6180266681368665E-2</v>
      </c>
      <c r="F734" s="2">
        <f>'Moving Avg'!D734</f>
        <v>7.6540999999999997</v>
      </c>
      <c r="G734" s="2">
        <f>'Moving Avg'!F734</f>
        <v>7.7608999999999977</v>
      </c>
      <c r="H734" s="2">
        <f>'Moving Avg'!G734</f>
        <v>7.055810000000001</v>
      </c>
      <c r="I734" s="2">
        <f>'Moving Avg'!H734</f>
        <v>6.358415499999996</v>
      </c>
      <c r="J734" s="6" t="str">
        <f>OBV!F734</f>
        <v>BEARISH</v>
      </c>
      <c r="K734" s="6" t="str">
        <f>OBV!G734</f>
        <v>STRONG</v>
      </c>
      <c r="L734" s="6" t="str">
        <f>OBV!H734</f>
        <v>CONFIRMED BEARISH</v>
      </c>
      <c r="M734" s="8">
        <f t="shared" si="113"/>
        <v>50</v>
      </c>
      <c r="N734" s="8">
        <f t="shared" si="110"/>
        <v>0</v>
      </c>
      <c r="O734" s="8">
        <f t="shared" si="111"/>
        <v>50</v>
      </c>
      <c r="P734" s="8">
        <f t="shared" si="112"/>
        <v>33</v>
      </c>
      <c r="Q734" s="9">
        <f t="shared" si="114"/>
        <v>29.95</v>
      </c>
      <c r="R734" s="9">
        <f t="shared" si="115"/>
        <v>35.75</v>
      </c>
      <c r="S734" s="9">
        <f t="shared" si="116"/>
        <v>34.85</v>
      </c>
      <c r="T734" s="9">
        <f t="shared" si="117"/>
        <v>33.25</v>
      </c>
      <c r="U734" s="8">
        <f t="shared" si="118"/>
        <v>33.516666666666673</v>
      </c>
      <c r="V734" s="8">
        <f t="shared" si="119"/>
        <v>33.450000000000003</v>
      </c>
    </row>
    <row r="735" spans="1:22" ht="13.5" x14ac:dyDescent="0.25">
      <c r="A735" s="3">
        <f>RSI!A735</f>
        <v>43074</v>
      </c>
      <c r="B735" s="2">
        <f>RSI!B735</f>
        <v>7.7266000000000004</v>
      </c>
      <c r="C735" s="2">
        <f>RSI!I735</f>
        <v>71.097372713755476</v>
      </c>
      <c r="D735" s="2">
        <f>MACD!E735</f>
        <v>0.15259831310394301</v>
      </c>
      <c r="E735" s="2">
        <f>MACD!F735</f>
        <v>1.7575449275693669E-2</v>
      </c>
      <c r="F735" s="2">
        <f>'Moving Avg'!D735</f>
        <v>7.6635599999999995</v>
      </c>
      <c r="G735" s="2">
        <f>'Moving Avg'!F735</f>
        <v>7.7672049999999988</v>
      </c>
      <c r="H735" s="2">
        <f>'Moving Avg'!G735</f>
        <v>7.0811980000000032</v>
      </c>
      <c r="I735" s="2">
        <f>'Moving Avg'!H735</f>
        <v>6.3697004999999978</v>
      </c>
      <c r="J735" s="6" t="str">
        <f>OBV!F735</f>
        <v>BEARISH</v>
      </c>
      <c r="K735" s="6" t="str">
        <f>OBV!G735</f>
        <v>STRONG</v>
      </c>
      <c r="L735" s="6" t="str">
        <f>OBV!H735</f>
        <v>BEARISH DIVERGENCE</v>
      </c>
      <c r="M735" s="8">
        <f t="shared" si="113"/>
        <v>0</v>
      </c>
      <c r="N735" s="8">
        <f t="shared" si="110"/>
        <v>0</v>
      </c>
      <c r="O735" s="8">
        <f t="shared" si="111"/>
        <v>50</v>
      </c>
      <c r="P735" s="8">
        <f t="shared" si="112"/>
        <v>33</v>
      </c>
      <c r="Q735" s="9">
        <f t="shared" si="114"/>
        <v>12.45</v>
      </c>
      <c r="R735" s="9">
        <f t="shared" si="115"/>
        <v>25.75</v>
      </c>
      <c r="S735" s="9">
        <f t="shared" si="116"/>
        <v>27.35</v>
      </c>
      <c r="T735" s="9">
        <f t="shared" si="117"/>
        <v>20.75</v>
      </c>
      <c r="U735" s="8">
        <f t="shared" si="118"/>
        <v>21.850000000000005</v>
      </c>
      <c r="V735" s="8">
        <f t="shared" si="119"/>
        <v>21.575000000000003</v>
      </c>
    </row>
    <row r="736" spans="1:22" ht="13.5" x14ac:dyDescent="0.25">
      <c r="A736" s="3">
        <f>RSI!A736</f>
        <v>43075</v>
      </c>
      <c r="B736" s="2">
        <f>RSI!B736</f>
        <v>7.766</v>
      </c>
      <c r="C736" s="2">
        <f>RSI!I736</f>
        <v>73.280974441423666</v>
      </c>
      <c r="D736" s="2">
        <f>MACD!E736</f>
        <v>0.15347425042732521</v>
      </c>
      <c r="E736" s="2">
        <f>MACD!F736</f>
        <v>4.475520950601998E-2</v>
      </c>
      <c r="F736" s="2">
        <f>'Moving Avg'!D736</f>
        <v>7.6871999999999998</v>
      </c>
      <c r="G736" s="2">
        <f>'Moving Avg'!F736</f>
        <v>7.7750899999999987</v>
      </c>
      <c r="H736" s="2">
        <f>'Moving Avg'!G736</f>
        <v>7.1072160000000029</v>
      </c>
      <c r="I736" s="2">
        <f>'Moving Avg'!H736</f>
        <v>6.3811824999999978</v>
      </c>
      <c r="J736" s="6" t="str">
        <f>OBV!F736</f>
        <v>BULLISH</v>
      </c>
      <c r="K736" s="6" t="str">
        <f>OBV!G736</f>
        <v>WEAK</v>
      </c>
      <c r="L736" s="6" t="str">
        <f>OBV!H736</f>
        <v>CONFIRMED BULLISH</v>
      </c>
      <c r="M736" s="8">
        <f t="shared" si="113"/>
        <v>0</v>
      </c>
      <c r="N736" s="8">
        <f t="shared" si="110"/>
        <v>0</v>
      </c>
      <c r="O736" s="8">
        <f t="shared" si="111"/>
        <v>50</v>
      </c>
      <c r="P736" s="8">
        <f t="shared" si="112"/>
        <v>67</v>
      </c>
      <c r="Q736" s="9">
        <f t="shared" si="114"/>
        <v>17.549999999999997</v>
      </c>
      <c r="R736" s="9">
        <f t="shared" si="115"/>
        <v>34.25</v>
      </c>
      <c r="S736" s="9">
        <f t="shared" si="116"/>
        <v>42.650000000000006</v>
      </c>
      <c r="T736" s="9">
        <f t="shared" si="117"/>
        <v>29.25</v>
      </c>
      <c r="U736" s="8">
        <f t="shared" si="118"/>
        <v>31.483333333333334</v>
      </c>
      <c r="V736" s="8">
        <f t="shared" si="119"/>
        <v>30.925000000000001</v>
      </c>
    </row>
    <row r="737" spans="1:22" ht="13.5" x14ac:dyDescent="0.25">
      <c r="A737" s="3">
        <f>RSI!A737</f>
        <v>43076</v>
      </c>
      <c r="B737" s="2">
        <f>RSI!B737</f>
        <v>7.7817999999999996</v>
      </c>
      <c r="C737" s="2">
        <f>RSI!I737</f>
        <v>74.125200302612228</v>
      </c>
      <c r="D737" s="2">
        <f>MACD!E737</f>
        <v>0.14927477966442027</v>
      </c>
      <c r="E737" s="2">
        <f>MACD!F737</f>
        <v>6.5659123537700037E-2</v>
      </c>
      <c r="F737" s="2">
        <f>'Moving Avg'!D737</f>
        <v>7.7140000000000004</v>
      </c>
      <c r="G737" s="2">
        <f>'Moving Avg'!F737</f>
        <v>7.773909999999999</v>
      </c>
      <c r="H737" s="2">
        <f>'Moving Avg'!G737</f>
        <v>7.1337080000000022</v>
      </c>
      <c r="I737" s="2">
        <f>'Moving Avg'!H737</f>
        <v>6.3922864999999982</v>
      </c>
      <c r="J737" s="6" t="str">
        <f>OBV!F737</f>
        <v>BULLISH</v>
      </c>
      <c r="K737" s="6" t="str">
        <f>OBV!G737</f>
        <v>WEAK</v>
      </c>
      <c r="L737" s="6" t="str">
        <f>OBV!H737</f>
        <v>CONFIRMED BULLISH</v>
      </c>
      <c r="M737" s="8">
        <f t="shared" si="113"/>
        <v>0</v>
      </c>
      <c r="N737" s="8">
        <f t="shared" si="110"/>
        <v>0</v>
      </c>
      <c r="O737" s="8">
        <f t="shared" si="111"/>
        <v>50</v>
      </c>
      <c r="P737" s="8">
        <f t="shared" si="112"/>
        <v>67</v>
      </c>
      <c r="Q737" s="9">
        <f t="shared" si="114"/>
        <v>17.549999999999997</v>
      </c>
      <c r="R737" s="9">
        <f t="shared" si="115"/>
        <v>34.25</v>
      </c>
      <c r="S737" s="9">
        <f t="shared" si="116"/>
        <v>42.650000000000006</v>
      </c>
      <c r="T737" s="9">
        <f t="shared" si="117"/>
        <v>29.25</v>
      </c>
      <c r="U737" s="8">
        <f t="shared" si="118"/>
        <v>31.483333333333334</v>
      </c>
      <c r="V737" s="8">
        <f t="shared" si="119"/>
        <v>30.925000000000001</v>
      </c>
    </row>
    <row r="738" spans="1:22" ht="13.5" x14ac:dyDescent="0.25">
      <c r="A738" s="3">
        <f>RSI!A738</f>
        <v>43077</v>
      </c>
      <c r="B738" s="2">
        <f>RSI!B738</f>
        <v>7.7817999999999996</v>
      </c>
      <c r="C738" s="2">
        <f>RSI!I738</f>
        <v>74.125200302612228</v>
      </c>
      <c r="D738" s="2">
        <f>MACD!E738</f>
        <v>0.13951194895656727</v>
      </c>
      <c r="E738" s="2">
        <f>MACD!F738</f>
        <v>8.0429688621473483E-2</v>
      </c>
      <c r="F738" s="2">
        <f>'Moving Avg'!D738</f>
        <v>7.7408000000000001</v>
      </c>
      <c r="G738" s="2">
        <f>'Moving Avg'!F738</f>
        <v>7.7727300000000001</v>
      </c>
      <c r="H738" s="2">
        <f>'Moving Avg'!G738</f>
        <v>7.1603560000000028</v>
      </c>
      <c r="I738" s="2">
        <f>'Moving Avg'!H738</f>
        <v>6.4034284999999977</v>
      </c>
      <c r="J738" s="6" t="str">
        <f>OBV!F738</f>
        <v>BULLISH</v>
      </c>
      <c r="K738" s="6" t="str">
        <f>OBV!G738</f>
        <v>WEAK</v>
      </c>
      <c r="L738" s="6" t="str">
        <f>OBV!H738</f>
        <v>CONFIRMED BULLISH</v>
      </c>
      <c r="M738" s="8">
        <f t="shared" si="113"/>
        <v>0</v>
      </c>
      <c r="N738" s="8">
        <f t="shared" si="110"/>
        <v>0</v>
      </c>
      <c r="O738" s="8">
        <f t="shared" si="111"/>
        <v>50</v>
      </c>
      <c r="P738" s="8">
        <f t="shared" si="112"/>
        <v>67</v>
      </c>
      <c r="Q738" s="9">
        <f t="shared" si="114"/>
        <v>17.549999999999997</v>
      </c>
      <c r="R738" s="9">
        <f t="shared" si="115"/>
        <v>34.25</v>
      </c>
      <c r="S738" s="9">
        <f t="shared" si="116"/>
        <v>42.650000000000006</v>
      </c>
      <c r="T738" s="9">
        <f t="shared" si="117"/>
        <v>29.25</v>
      </c>
      <c r="U738" s="8">
        <f t="shared" si="118"/>
        <v>31.483333333333334</v>
      </c>
      <c r="V738" s="8">
        <f t="shared" si="119"/>
        <v>30.925000000000001</v>
      </c>
    </row>
    <row r="739" spans="1:22" ht="13.5" x14ac:dyDescent="0.25">
      <c r="A739" s="3">
        <f>RSI!A739</f>
        <v>43080</v>
      </c>
      <c r="B739" s="2">
        <f>RSI!B739</f>
        <v>7.7817999999999996</v>
      </c>
      <c r="C739" s="2">
        <f>RSI!I739</f>
        <v>74.125200302612228</v>
      </c>
      <c r="D739" s="2">
        <f>MACD!E739</f>
        <v>0.12394150382697866</v>
      </c>
      <c r="E739" s="2">
        <f>MACD!F739</f>
        <v>8.9132051662574527E-2</v>
      </c>
      <c r="F739" s="2">
        <f>'Moving Avg'!D739</f>
        <v>7.7675999999999998</v>
      </c>
      <c r="G739" s="2">
        <f>'Moving Avg'!F739</f>
        <v>7.7676050000000014</v>
      </c>
      <c r="H739" s="2">
        <f>'Moving Avg'!G739</f>
        <v>7.1873200000000024</v>
      </c>
      <c r="I739" s="2">
        <f>'Moving Avg'!H739</f>
        <v>6.4142279999999978</v>
      </c>
      <c r="J739" s="6" t="str">
        <f>OBV!F739</f>
        <v>BULLISH</v>
      </c>
      <c r="K739" s="6" t="str">
        <f>OBV!G739</f>
        <v>WEAK</v>
      </c>
      <c r="L739" s="6" t="str">
        <f>OBV!H739</f>
        <v>CONFIRMED BULLISH</v>
      </c>
      <c r="M739" s="8">
        <f t="shared" si="113"/>
        <v>0</v>
      </c>
      <c r="N739" s="8">
        <f t="shared" si="110"/>
        <v>0</v>
      </c>
      <c r="O739" s="8">
        <f t="shared" si="111"/>
        <v>50</v>
      </c>
      <c r="P739" s="8">
        <f t="shared" si="112"/>
        <v>67</v>
      </c>
      <c r="Q739" s="9">
        <f t="shared" si="114"/>
        <v>17.549999999999997</v>
      </c>
      <c r="R739" s="9">
        <f t="shared" si="115"/>
        <v>34.25</v>
      </c>
      <c r="S739" s="9">
        <f t="shared" si="116"/>
        <v>42.650000000000006</v>
      </c>
      <c r="T739" s="9">
        <f t="shared" si="117"/>
        <v>29.25</v>
      </c>
      <c r="U739" s="8">
        <f t="shared" si="118"/>
        <v>31.483333333333334</v>
      </c>
      <c r="V739" s="8">
        <f t="shared" si="119"/>
        <v>30.925000000000001</v>
      </c>
    </row>
    <row r="740" spans="1:22" ht="13.5" x14ac:dyDescent="0.25">
      <c r="A740" s="3">
        <f>RSI!A740</f>
        <v>43081</v>
      </c>
      <c r="B740" s="2">
        <f>RSI!B740</f>
        <v>7.7817999999999996</v>
      </c>
      <c r="C740" s="2">
        <f>RSI!I740</f>
        <v>74.125200302612228</v>
      </c>
      <c r="D740" s="2">
        <f>MACD!E740</f>
        <v>0.1035493715593292</v>
      </c>
      <c r="E740" s="2">
        <f>MACD!F740</f>
        <v>9.2015515641925463E-2</v>
      </c>
      <c r="F740" s="2">
        <f>'Moving Avg'!D740</f>
        <v>7.7786400000000002</v>
      </c>
      <c r="G740" s="2">
        <f>'Moving Avg'!F740</f>
        <v>7.7624800000000009</v>
      </c>
      <c r="H740" s="2">
        <f>'Moving Avg'!G740</f>
        <v>7.2139680000000013</v>
      </c>
      <c r="I740" s="2">
        <f>'Moving Avg'!H740</f>
        <v>6.4250274999999979</v>
      </c>
      <c r="J740" s="6" t="str">
        <f>OBV!F740</f>
        <v>BULLISH</v>
      </c>
      <c r="K740" s="6" t="str">
        <f>OBV!G740</f>
        <v>NEUTRAL</v>
      </c>
      <c r="L740" s="6" t="str">
        <f>OBV!H740</f>
        <v>CONFIRMED BULLISH</v>
      </c>
      <c r="M740" s="8">
        <f t="shared" si="113"/>
        <v>0</v>
      </c>
      <c r="N740" s="8">
        <f t="shared" si="110"/>
        <v>0</v>
      </c>
      <c r="O740" s="8">
        <f t="shared" si="111"/>
        <v>50</v>
      </c>
      <c r="P740" s="8">
        <f t="shared" si="112"/>
        <v>83.5</v>
      </c>
      <c r="Q740" s="9">
        <f t="shared" si="114"/>
        <v>20.024999999999999</v>
      </c>
      <c r="R740" s="9">
        <f t="shared" si="115"/>
        <v>38.375</v>
      </c>
      <c r="S740" s="9">
        <f t="shared" si="116"/>
        <v>50.075000000000003</v>
      </c>
      <c r="T740" s="9">
        <f t="shared" si="117"/>
        <v>33.375</v>
      </c>
      <c r="U740" s="8">
        <f t="shared" si="118"/>
        <v>36.158333333333331</v>
      </c>
      <c r="V740" s="8">
        <f t="shared" si="119"/>
        <v>35.462499999999999</v>
      </c>
    </row>
    <row r="741" spans="1:22" ht="13.5" x14ac:dyDescent="0.25">
      <c r="A741" s="3">
        <f>RSI!A741</f>
        <v>43082</v>
      </c>
      <c r="B741" s="2">
        <f>RSI!B741</f>
        <v>7.7896999999999998</v>
      </c>
      <c r="C741" s="2">
        <f>RSI!I741</f>
        <v>74.663584066319672</v>
      </c>
      <c r="D741" s="2">
        <f>MACD!E741</f>
        <v>7.9793149736421043E-2</v>
      </c>
      <c r="E741" s="2">
        <f>MACD!F741</f>
        <v>8.957104246082459E-2</v>
      </c>
      <c r="F741" s="2">
        <f>'Moving Avg'!D741</f>
        <v>7.7833799999999993</v>
      </c>
      <c r="G741" s="2">
        <f>'Moving Avg'!F741</f>
        <v>7.7577500000000015</v>
      </c>
      <c r="H741" s="2">
        <f>'Moving Avg'!G741</f>
        <v>7.2409319999999999</v>
      </c>
      <c r="I741" s="2">
        <f>'Moving Avg'!H741</f>
        <v>6.4358664999999977</v>
      </c>
      <c r="J741" s="6" t="str">
        <f>OBV!F741</f>
        <v>BULLISH</v>
      </c>
      <c r="K741" s="6" t="str">
        <f>OBV!G741</f>
        <v>NEUTRAL</v>
      </c>
      <c r="L741" s="6" t="str">
        <f>OBV!H741</f>
        <v>CONFIRMED BULLISH</v>
      </c>
      <c r="M741" s="8">
        <f t="shared" si="113"/>
        <v>0</v>
      </c>
      <c r="N741" s="8">
        <f t="shared" si="110"/>
        <v>45</v>
      </c>
      <c r="O741" s="8">
        <f t="shared" si="111"/>
        <v>50</v>
      </c>
      <c r="P741" s="8">
        <f t="shared" si="112"/>
        <v>83.5</v>
      </c>
      <c r="Q741" s="9">
        <f t="shared" si="114"/>
        <v>35.774999999999999</v>
      </c>
      <c r="R741" s="9">
        <f t="shared" si="115"/>
        <v>47.375</v>
      </c>
      <c r="S741" s="9">
        <f t="shared" si="116"/>
        <v>56.825000000000003</v>
      </c>
      <c r="T741" s="9">
        <f t="shared" si="117"/>
        <v>44.625</v>
      </c>
      <c r="U741" s="8">
        <f t="shared" si="118"/>
        <v>46.658333333333339</v>
      </c>
      <c r="V741" s="8">
        <f t="shared" si="119"/>
        <v>46.150000000000006</v>
      </c>
    </row>
    <row r="742" spans="1:22" ht="13.5" x14ac:dyDescent="0.25">
      <c r="A742" s="3">
        <f>RSI!A742</f>
        <v>43083</v>
      </c>
      <c r="B742" s="2">
        <f>RSI!B742</f>
        <v>7.7896999999999998</v>
      </c>
      <c r="C742" s="2">
        <f>RSI!I742</f>
        <v>74.663584066319672</v>
      </c>
      <c r="D742" s="2">
        <f>MACD!E742</f>
        <v>5.865430757047907E-2</v>
      </c>
      <c r="E742" s="2">
        <f>MACD!F742</f>
        <v>8.3387695482755486E-2</v>
      </c>
      <c r="F742" s="2">
        <f>'Moving Avg'!D742</f>
        <v>7.7849599999999999</v>
      </c>
      <c r="G742" s="2">
        <f>'Moving Avg'!F742</f>
        <v>7.7538100000000032</v>
      </c>
      <c r="H742" s="2">
        <f>'Moving Avg'!G742</f>
        <v>7.2685279999999999</v>
      </c>
      <c r="I742" s="2">
        <f>'Moving Avg'!H742</f>
        <v>6.4467434999999966</v>
      </c>
      <c r="J742" s="6" t="str">
        <f>OBV!F742</f>
        <v>BULLISH</v>
      </c>
      <c r="K742" s="6" t="str">
        <f>OBV!G742</f>
        <v>NEUTRAL</v>
      </c>
      <c r="L742" s="6" t="str">
        <f>OBV!H742</f>
        <v>CONFIRMED BULLISH</v>
      </c>
      <c r="M742" s="8">
        <f t="shared" si="113"/>
        <v>0</v>
      </c>
      <c r="N742" s="8">
        <f t="shared" si="110"/>
        <v>100</v>
      </c>
      <c r="O742" s="8">
        <f t="shared" si="111"/>
        <v>50</v>
      </c>
      <c r="P742" s="8">
        <f t="shared" si="112"/>
        <v>83.5</v>
      </c>
      <c r="Q742" s="9">
        <f t="shared" si="114"/>
        <v>55.024999999999999</v>
      </c>
      <c r="R742" s="9">
        <f t="shared" si="115"/>
        <v>58.375</v>
      </c>
      <c r="S742" s="9">
        <f t="shared" si="116"/>
        <v>65.075000000000003</v>
      </c>
      <c r="T742" s="9">
        <f t="shared" si="117"/>
        <v>58.375</v>
      </c>
      <c r="U742" s="8">
        <f t="shared" si="118"/>
        <v>59.491666666666674</v>
      </c>
      <c r="V742" s="8">
        <f t="shared" si="119"/>
        <v>59.212500000000006</v>
      </c>
    </row>
    <row r="743" spans="1:22" ht="13.5" x14ac:dyDescent="0.25">
      <c r="A743" s="3">
        <f>RSI!A743</f>
        <v>43084</v>
      </c>
      <c r="B743" s="2">
        <f>RSI!B743</f>
        <v>7.7896999999999998</v>
      </c>
      <c r="C743" s="2">
        <f>RSI!I743</f>
        <v>74.663584066319672</v>
      </c>
      <c r="D743" s="2">
        <f>MACD!E743</f>
        <v>3.9807017468154626E-2</v>
      </c>
      <c r="E743" s="2">
        <f>MACD!F743</f>
        <v>7.4671559879835314E-2</v>
      </c>
      <c r="F743" s="2">
        <f>'Moving Avg'!D743</f>
        <v>7.7865399999999996</v>
      </c>
      <c r="G743" s="2">
        <f>'Moving Avg'!F743</f>
        <v>7.7502650000000033</v>
      </c>
      <c r="H743" s="2">
        <f>'Moving Avg'!G743</f>
        <v>7.295966</v>
      </c>
      <c r="I743" s="2">
        <f>'Moving Avg'!H743</f>
        <v>6.4576584999999964</v>
      </c>
      <c r="J743" s="6" t="str">
        <f>OBV!F743</f>
        <v>BULLISH</v>
      </c>
      <c r="K743" s="6" t="str">
        <f>OBV!G743</f>
        <v>NEUTRAL</v>
      </c>
      <c r="L743" s="6" t="str">
        <f>OBV!H743</f>
        <v>CONFIRMED BULLISH</v>
      </c>
      <c r="M743" s="8">
        <f t="shared" si="113"/>
        <v>0</v>
      </c>
      <c r="N743" s="8">
        <f t="shared" si="110"/>
        <v>100</v>
      </c>
      <c r="O743" s="8">
        <f t="shared" si="111"/>
        <v>50</v>
      </c>
      <c r="P743" s="8">
        <f t="shared" si="112"/>
        <v>83.5</v>
      </c>
      <c r="Q743" s="9">
        <f t="shared" si="114"/>
        <v>55.024999999999999</v>
      </c>
      <c r="R743" s="9">
        <f t="shared" si="115"/>
        <v>58.375</v>
      </c>
      <c r="S743" s="9">
        <f t="shared" si="116"/>
        <v>65.075000000000003</v>
      </c>
      <c r="T743" s="9">
        <f t="shared" si="117"/>
        <v>58.375</v>
      </c>
      <c r="U743" s="8">
        <f t="shared" si="118"/>
        <v>59.491666666666674</v>
      </c>
      <c r="V743" s="8">
        <f t="shared" si="119"/>
        <v>59.212500000000006</v>
      </c>
    </row>
    <row r="744" spans="1:22" ht="13.5" x14ac:dyDescent="0.25">
      <c r="A744" s="3">
        <f>RSI!A744</f>
        <v>43087</v>
      </c>
      <c r="B744" s="2">
        <f>RSI!B744</f>
        <v>7.7896999999999998</v>
      </c>
      <c r="C744" s="2">
        <f>RSI!I744</f>
        <v>74.663584066319672</v>
      </c>
      <c r="D744" s="2">
        <f>MACD!E744</f>
        <v>2.2969886847038268E-2</v>
      </c>
      <c r="E744" s="2">
        <f>MACD!F744</f>
        <v>6.4331225273275908E-2</v>
      </c>
      <c r="F744" s="2">
        <f>'Moving Avg'!D744</f>
        <v>7.788120000000001</v>
      </c>
      <c r="G744" s="2">
        <f>'Moving Avg'!F744</f>
        <v>7.7475050000000039</v>
      </c>
      <c r="H744" s="2">
        <f>'Moving Avg'!G744</f>
        <v>7.3240339999999993</v>
      </c>
      <c r="I744" s="2">
        <f>'Moving Avg'!H744</f>
        <v>6.4685734999999962</v>
      </c>
      <c r="J744" s="6" t="str">
        <f>OBV!F744</f>
        <v>BULLISH</v>
      </c>
      <c r="K744" s="6" t="str">
        <f>OBV!G744</f>
        <v>NEUTRAL</v>
      </c>
      <c r="L744" s="6" t="str">
        <f>OBV!H744</f>
        <v>CONFIRMED BULLISH</v>
      </c>
      <c r="M744" s="8">
        <f t="shared" si="113"/>
        <v>0</v>
      </c>
      <c r="N744" s="8">
        <f t="shared" si="110"/>
        <v>100</v>
      </c>
      <c r="O744" s="8">
        <f t="shared" si="111"/>
        <v>50</v>
      </c>
      <c r="P744" s="8">
        <f t="shared" si="112"/>
        <v>83.5</v>
      </c>
      <c r="Q744" s="9">
        <f t="shared" si="114"/>
        <v>55.024999999999999</v>
      </c>
      <c r="R744" s="9">
        <f t="shared" si="115"/>
        <v>58.375</v>
      </c>
      <c r="S744" s="9">
        <f t="shared" si="116"/>
        <v>65.075000000000003</v>
      </c>
      <c r="T744" s="9">
        <f t="shared" si="117"/>
        <v>58.375</v>
      </c>
      <c r="U744" s="8">
        <f t="shared" si="118"/>
        <v>59.491666666666674</v>
      </c>
      <c r="V744" s="8">
        <f t="shared" si="119"/>
        <v>59.212500000000006</v>
      </c>
    </row>
    <row r="745" spans="1:22" ht="13.5" x14ac:dyDescent="0.25">
      <c r="A745" s="3">
        <f>RSI!A745</f>
        <v>43088</v>
      </c>
      <c r="B745" s="2">
        <f>RSI!B745</f>
        <v>7.7896999999999998</v>
      </c>
      <c r="C745" s="2">
        <f>RSI!I745</f>
        <v>74.663584066319657</v>
      </c>
      <c r="D745" s="2">
        <f>MACD!E745</f>
        <v>2.0022620555883996E-2</v>
      </c>
      <c r="E745" s="2">
        <f>MACD!F745</f>
        <v>5.5469504329797525E-2</v>
      </c>
      <c r="F745" s="2">
        <f>'Moving Avg'!D745</f>
        <v>7.789699999999999</v>
      </c>
      <c r="G745" s="2">
        <f>'Moving Avg'!F745</f>
        <v>7.7455350000000038</v>
      </c>
      <c r="H745" s="2">
        <f>'Moving Avg'!G745</f>
        <v>7.3521019999999986</v>
      </c>
      <c r="I745" s="2">
        <f>'Moving Avg'!H745</f>
        <v>6.4795644999999968</v>
      </c>
      <c r="J745" s="6" t="str">
        <f>OBV!F745</f>
        <v>BULLISH</v>
      </c>
      <c r="K745" s="6" t="str">
        <f>OBV!G745</f>
        <v>NEUTRAL</v>
      </c>
      <c r="L745" s="6" t="str">
        <f>OBV!H745</f>
        <v>CONFIRMED BULLISH</v>
      </c>
      <c r="M745" s="8">
        <f t="shared" si="113"/>
        <v>0</v>
      </c>
      <c r="N745" s="8">
        <f t="shared" si="110"/>
        <v>100</v>
      </c>
      <c r="O745" s="8">
        <f t="shared" si="111"/>
        <v>50</v>
      </c>
      <c r="P745" s="8">
        <f t="shared" si="112"/>
        <v>83.5</v>
      </c>
      <c r="Q745" s="9">
        <f t="shared" si="114"/>
        <v>55.024999999999999</v>
      </c>
      <c r="R745" s="9">
        <f t="shared" si="115"/>
        <v>58.375</v>
      </c>
      <c r="S745" s="9">
        <f t="shared" si="116"/>
        <v>65.075000000000003</v>
      </c>
      <c r="T745" s="9">
        <f t="shared" si="117"/>
        <v>58.375</v>
      </c>
      <c r="U745" s="8">
        <f t="shared" si="118"/>
        <v>59.491666666666674</v>
      </c>
      <c r="V745" s="8">
        <f t="shared" si="119"/>
        <v>59.212500000000006</v>
      </c>
    </row>
    <row r="746" spans="1:22" ht="13.5" x14ac:dyDescent="0.25">
      <c r="A746" s="3">
        <f>RSI!A746</f>
        <v>43089</v>
      </c>
      <c r="B746" s="2">
        <f>RSI!B746</f>
        <v>7.7817999999999996</v>
      </c>
      <c r="C746" s="2">
        <f>RSI!I746</f>
        <v>72.479088842085133</v>
      </c>
      <c r="D746" s="2">
        <f>MACD!E746</f>
        <v>2.3412966104912947E-2</v>
      </c>
      <c r="E746" s="2">
        <f>MACD!F746</f>
        <v>4.9058196684820615E-2</v>
      </c>
      <c r="F746" s="2">
        <f>'Moving Avg'!D746</f>
        <v>7.7881199999999993</v>
      </c>
      <c r="G746" s="2">
        <f>'Moving Avg'!F746</f>
        <v>7.7443550000000032</v>
      </c>
      <c r="H746" s="2">
        <f>'Moving Avg'!G746</f>
        <v>7.3793819999999979</v>
      </c>
      <c r="I746" s="2">
        <f>'Moving Avg'!H746</f>
        <v>6.4907444999999973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  <c r="M746" s="8">
        <f t="shared" si="113"/>
        <v>0</v>
      </c>
      <c r="N746" s="8">
        <f t="shared" si="110"/>
        <v>100</v>
      </c>
      <c r="O746" s="8">
        <f t="shared" si="111"/>
        <v>50</v>
      </c>
      <c r="P746" s="8">
        <f t="shared" si="112"/>
        <v>16.5</v>
      </c>
      <c r="Q746" s="9">
        <f t="shared" si="114"/>
        <v>44.975000000000001</v>
      </c>
      <c r="R746" s="9">
        <f t="shared" si="115"/>
        <v>41.625</v>
      </c>
      <c r="S746" s="9">
        <f t="shared" si="116"/>
        <v>34.924999999999997</v>
      </c>
      <c r="T746" s="9">
        <f t="shared" si="117"/>
        <v>41.625</v>
      </c>
      <c r="U746" s="8">
        <f t="shared" si="118"/>
        <v>40.508333333333333</v>
      </c>
      <c r="V746" s="8">
        <f t="shared" si="119"/>
        <v>40.787499999999994</v>
      </c>
    </row>
    <row r="747" spans="1:22" ht="13.5" x14ac:dyDescent="0.25">
      <c r="A747" s="3">
        <f>RSI!A747</f>
        <v>43090</v>
      </c>
      <c r="B747" s="2">
        <f>RSI!B747</f>
        <v>7.7896999999999998</v>
      </c>
      <c r="C747" s="2">
        <f>RSI!I747</f>
        <v>73.319742235821877</v>
      </c>
      <c r="D747" s="2">
        <f>MACD!E747</f>
        <v>2.7467932377173376E-2</v>
      </c>
      <c r="E747" s="2">
        <f>MACD!F747</f>
        <v>4.4740143823291167E-2</v>
      </c>
      <c r="F747" s="2">
        <f>'Moving Avg'!D747</f>
        <v>7.788120000000001</v>
      </c>
      <c r="G747" s="2">
        <f>'Moving Avg'!F747</f>
        <v>7.7443550000000014</v>
      </c>
      <c r="H747" s="2">
        <f>'Moving Avg'!G747</f>
        <v>7.4074499999999963</v>
      </c>
      <c r="I747" s="2">
        <f>'Moving Avg'!H747</f>
        <v>6.5022689999999965</v>
      </c>
      <c r="J747" s="6" t="str">
        <f>OBV!F747</f>
        <v>BULLISH</v>
      </c>
      <c r="K747" s="6" t="str">
        <f>OBV!G747</f>
        <v>NEUTRAL</v>
      </c>
      <c r="L747" s="6" t="str">
        <f>OBV!H747</f>
        <v>NEUTRAL</v>
      </c>
      <c r="M747" s="8">
        <f t="shared" si="113"/>
        <v>0</v>
      </c>
      <c r="N747" s="8">
        <f t="shared" si="110"/>
        <v>45</v>
      </c>
      <c r="O747" s="8">
        <f t="shared" si="111"/>
        <v>50</v>
      </c>
      <c r="P747" s="8">
        <f t="shared" si="112"/>
        <v>49.5</v>
      </c>
      <c r="Q747" s="9">
        <f t="shared" si="114"/>
        <v>30.675000000000001</v>
      </c>
      <c r="R747" s="9">
        <f t="shared" si="115"/>
        <v>38.875</v>
      </c>
      <c r="S747" s="9">
        <f t="shared" si="116"/>
        <v>41.525000000000006</v>
      </c>
      <c r="T747" s="9">
        <f t="shared" si="117"/>
        <v>36.125</v>
      </c>
      <c r="U747" s="8">
        <f t="shared" si="118"/>
        <v>37.024999999999999</v>
      </c>
      <c r="V747" s="8">
        <f t="shared" si="119"/>
        <v>36.799999999999997</v>
      </c>
    </row>
    <row r="748" spans="1:22" ht="13.5" x14ac:dyDescent="0.25">
      <c r="A748" s="3">
        <f>RSI!A748</f>
        <v>43091</v>
      </c>
      <c r="B748" s="2">
        <f>RSI!B748</f>
        <v>7.7896999999999998</v>
      </c>
      <c r="C748" s="2">
        <f>RSI!I748</f>
        <v>73.319742235821877</v>
      </c>
      <c r="D748" s="2">
        <f>MACD!E748</f>
        <v>3.0241846893876101E-2</v>
      </c>
      <c r="E748" s="2">
        <f>MACD!F748</f>
        <v>4.1840484437408162E-2</v>
      </c>
      <c r="F748" s="2">
        <f>'Moving Avg'!D748</f>
        <v>7.788120000000001</v>
      </c>
      <c r="G748" s="2">
        <f>'Moving Avg'!F748</f>
        <v>7.7459350000000011</v>
      </c>
      <c r="H748" s="2">
        <f>'Moving Avg'!G748</f>
        <v>7.4355179999999965</v>
      </c>
      <c r="I748" s="2">
        <f>'Moving Avg'!H748</f>
        <v>6.5137169999999971</v>
      </c>
      <c r="J748" s="6" t="str">
        <f>OBV!F748</f>
        <v>BULLISH</v>
      </c>
      <c r="K748" s="6" t="str">
        <f>OBV!G748</f>
        <v>NEUTRAL</v>
      </c>
      <c r="L748" s="6" t="str">
        <f>OBV!H748</f>
        <v>NEUTRAL</v>
      </c>
      <c r="M748" s="8">
        <f t="shared" si="113"/>
        <v>0</v>
      </c>
      <c r="N748" s="8">
        <f t="shared" si="110"/>
        <v>45</v>
      </c>
      <c r="O748" s="8">
        <f t="shared" si="111"/>
        <v>50</v>
      </c>
      <c r="P748" s="8">
        <f t="shared" si="112"/>
        <v>49.5</v>
      </c>
      <c r="Q748" s="9">
        <f t="shared" si="114"/>
        <v>30.675000000000001</v>
      </c>
      <c r="R748" s="9">
        <f t="shared" si="115"/>
        <v>38.875</v>
      </c>
      <c r="S748" s="9">
        <f t="shared" si="116"/>
        <v>41.525000000000006</v>
      </c>
      <c r="T748" s="9">
        <f t="shared" si="117"/>
        <v>36.125</v>
      </c>
      <c r="U748" s="8">
        <f t="shared" si="118"/>
        <v>37.024999999999999</v>
      </c>
      <c r="V748" s="8">
        <f t="shared" si="119"/>
        <v>36.799999999999997</v>
      </c>
    </row>
    <row r="749" spans="1:22" ht="13.5" x14ac:dyDescent="0.25">
      <c r="A749" s="3">
        <f>RSI!A749</f>
        <v>43094</v>
      </c>
      <c r="B749" s="2">
        <f>RSI!B749</f>
        <v>7.7896999999999998</v>
      </c>
      <c r="C749" s="2">
        <f>RSI!I749</f>
        <v>73.319742235821877</v>
      </c>
      <c r="D749" s="2">
        <f>MACD!E749</f>
        <v>3.1980476821278359E-2</v>
      </c>
      <c r="E749" s="2">
        <f>MACD!F749</f>
        <v>3.9868482914182206E-2</v>
      </c>
      <c r="F749" s="2">
        <f>'Moving Avg'!D749</f>
        <v>7.788120000000001</v>
      </c>
      <c r="G749" s="2">
        <f>'Moving Avg'!F749</f>
        <v>7.749485</v>
      </c>
      <c r="H749" s="2">
        <f>'Moving Avg'!G749</f>
        <v>7.4639019999999956</v>
      </c>
      <c r="I749" s="2">
        <f>'Moving Avg'!H749</f>
        <v>6.5248984999999982</v>
      </c>
      <c r="J749" s="6" t="str">
        <f>OBV!F749</f>
        <v>BULLISH</v>
      </c>
      <c r="K749" s="6" t="str">
        <f>OBV!G749</f>
        <v>NEUTRAL</v>
      </c>
      <c r="L749" s="6" t="str">
        <f>OBV!H749</f>
        <v>NEUTRAL</v>
      </c>
      <c r="M749" s="8">
        <f t="shared" si="113"/>
        <v>0</v>
      </c>
      <c r="N749" s="8">
        <f t="shared" si="110"/>
        <v>45</v>
      </c>
      <c r="O749" s="8">
        <f t="shared" si="111"/>
        <v>50</v>
      </c>
      <c r="P749" s="8">
        <f t="shared" si="112"/>
        <v>49.5</v>
      </c>
      <c r="Q749" s="9">
        <f t="shared" si="114"/>
        <v>30.675000000000001</v>
      </c>
      <c r="R749" s="9">
        <f t="shared" si="115"/>
        <v>38.875</v>
      </c>
      <c r="S749" s="9">
        <f t="shared" si="116"/>
        <v>41.525000000000006</v>
      </c>
      <c r="T749" s="9">
        <f t="shared" si="117"/>
        <v>36.125</v>
      </c>
      <c r="U749" s="8">
        <f t="shared" si="118"/>
        <v>37.024999999999999</v>
      </c>
      <c r="V749" s="8">
        <f t="shared" si="119"/>
        <v>36.799999999999997</v>
      </c>
    </row>
    <row r="750" spans="1:22" ht="13.5" x14ac:dyDescent="0.25">
      <c r="A750" s="3">
        <f>RSI!A750</f>
        <v>43095</v>
      </c>
      <c r="B750" s="2">
        <f>RSI!B750</f>
        <v>7.7896999999999998</v>
      </c>
      <c r="C750" s="2">
        <f>RSI!I750</f>
        <v>73.319742235821877</v>
      </c>
      <c r="D750" s="2">
        <f>MACD!E750</f>
        <v>3.2888172897489021E-2</v>
      </c>
      <c r="E750" s="2">
        <f>MACD!F750</f>
        <v>3.8472420910843567E-2</v>
      </c>
      <c r="F750" s="2">
        <f>'Moving Avg'!D750</f>
        <v>7.788120000000001</v>
      </c>
      <c r="G750" s="2">
        <f>'Moving Avg'!F750</f>
        <v>7.7550050000000015</v>
      </c>
      <c r="H750" s="2">
        <f>'Moving Avg'!G750</f>
        <v>7.4919699999999958</v>
      </c>
      <c r="I750" s="2">
        <f>'Moving Avg'!H750</f>
        <v>6.5364229999999974</v>
      </c>
      <c r="J750" s="6" t="str">
        <f>OBV!F750</f>
        <v>BULLISH</v>
      </c>
      <c r="K750" s="6" t="str">
        <f>OBV!G750</f>
        <v>NEUTRAL</v>
      </c>
      <c r="L750" s="6" t="str">
        <f>OBV!H750</f>
        <v>NEUTRAL</v>
      </c>
      <c r="M750" s="8">
        <f t="shared" si="113"/>
        <v>0</v>
      </c>
      <c r="N750" s="8">
        <f t="shared" si="110"/>
        <v>45</v>
      </c>
      <c r="O750" s="8">
        <f t="shared" si="111"/>
        <v>50</v>
      </c>
      <c r="P750" s="8">
        <f t="shared" si="112"/>
        <v>49.5</v>
      </c>
      <c r="Q750" s="9">
        <f t="shared" si="114"/>
        <v>30.675000000000001</v>
      </c>
      <c r="R750" s="9">
        <f t="shared" si="115"/>
        <v>38.875</v>
      </c>
      <c r="S750" s="9">
        <f t="shared" si="116"/>
        <v>41.525000000000006</v>
      </c>
      <c r="T750" s="9">
        <f t="shared" si="117"/>
        <v>36.125</v>
      </c>
      <c r="U750" s="8">
        <f t="shared" si="118"/>
        <v>37.024999999999999</v>
      </c>
      <c r="V750" s="8">
        <f t="shared" si="119"/>
        <v>36.799999999999997</v>
      </c>
    </row>
    <row r="751" spans="1:22" ht="13.5" x14ac:dyDescent="0.25">
      <c r="A751" s="3">
        <f>RSI!A751</f>
        <v>43096</v>
      </c>
      <c r="B751" s="2">
        <f>RSI!B751</f>
        <v>7.8842999999999996</v>
      </c>
      <c r="C751" s="2">
        <f>RSI!I751</f>
        <v>82.117678880332136</v>
      </c>
      <c r="D751" s="2">
        <f>MACD!E751</f>
        <v>2.7342485516771653E-2</v>
      </c>
      <c r="E751" s="2">
        <f>MACD!F751</f>
        <v>3.624643383202919E-2</v>
      </c>
      <c r="F751" s="2">
        <f>'Moving Avg'!D751</f>
        <v>7.8086199999999995</v>
      </c>
      <c r="G751" s="2">
        <f>'Moving Avg'!F751</f>
        <v>7.7668300000000006</v>
      </c>
      <c r="H751" s="2">
        <f>'Moving Avg'!G751</f>
        <v>7.5216159999999945</v>
      </c>
      <c r="I751" s="2">
        <f>'Moving Avg'!H751</f>
        <v>6.5484964999999979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  <c r="M751" s="8">
        <f t="shared" si="113"/>
        <v>0</v>
      </c>
      <c r="N751" s="8">
        <f t="shared" si="110"/>
        <v>45</v>
      </c>
      <c r="O751" s="8">
        <f t="shared" si="111"/>
        <v>50</v>
      </c>
      <c r="P751" s="8">
        <f t="shared" si="112"/>
        <v>83.5</v>
      </c>
      <c r="Q751" s="9">
        <f t="shared" si="114"/>
        <v>35.774999999999999</v>
      </c>
      <c r="R751" s="9">
        <f t="shared" si="115"/>
        <v>47.375</v>
      </c>
      <c r="S751" s="9">
        <f t="shared" si="116"/>
        <v>56.825000000000003</v>
      </c>
      <c r="T751" s="9">
        <f t="shared" si="117"/>
        <v>44.625</v>
      </c>
      <c r="U751" s="8">
        <f t="shared" si="118"/>
        <v>46.658333333333339</v>
      </c>
      <c r="V751" s="8">
        <f t="shared" si="119"/>
        <v>46.150000000000006</v>
      </c>
    </row>
    <row r="752" spans="1:22" ht="13.5" x14ac:dyDescent="0.25">
      <c r="A752" s="3">
        <f>RSI!A752</f>
        <v>43097</v>
      </c>
      <c r="B752" s="2">
        <f>RSI!B752</f>
        <v>7.8842999999999996</v>
      </c>
      <c r="C752" s="2">
        <f>RSI!I752</f>
        <v>82.117678880332136</v>
      </c>
      <c r="D752" s="2">
        <f>MACD!E752</f>
        <v>2.1607915796645116E-2</v>
      </c>
      <c r="E752" s="2">
        <f>MACD!F752</f>
        <v>3.3318730224952381E-2</v>
      </c>
      <c r="F752" s="2">
        <f>'Moving Avg'!D752</f>
        <v>7.8275399999999991</v>
      </c>
      <c r="G752" s="2">
        <f>'Moving Avg'!F752</f>
        <v>7.7786549999999988</v>
      </c>
      <c r="H752" s="2">
        <f>'Moving Avg'!G752</f>
        <v>7.5515759999999945</v>
      </c>
      <c r="I752" s="2">
        <f>'Moving Avg'!H752</f>
        <v>6.5606464999999972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  <c r="M752" s="8">
        <f t="shared" si="113"/>
        <v>0</v>
      </c>
      <c r="N752" s="8">
        <f t="shared" si="110"/>
        <v>45</v>
      </c>
      <c r="O752" s="8">
        <f t="shared" si="111"/>
        <v>50</v>
      </c>
      <c r="P752" s="8">
        <f t="shared" si="112"/>
        <v>83.5</v>
      </c>
      <c r="Q752" s="9">
        <f t="shared" si="114"/>
        <v>35.774999999999999</v>
      </c>
      <c r="R752" s="9">
        <f t="shared" si="115"/>
        <v>47.375</v>
      </c>
      <c r="S752" s="9">
        <f t="shared" si="116"/>
        <v>56.825000000000003</v>
      </c>
      <c r="T752" s="9">
        <f t="shared" si="117"/>
        <v>44.625</v>
      </c>
      <c r="U752" s="8">
        <f t="shared" si="118"/>
        <v>46.658333333333339</v>
      </c>
      <c r="V752" s="8">
        <f t="shared" si="119"/>
        <v>46.150000000000006</v>
      </c>
    </row>
    <row r="753" spans="1:22" ht="13.5" x14ac:dyDescent="0.25">
      <c r="A753" s="3">
        <f>RSI!A753</f>
        <v>43098</v>
      </c>
      <c r="B753" s="2">
        <f>RSI!B753</f>
        <v>8.1207999999999991</v>
      </c>
      <c r="C753" s="2">
        <f>RSI!I753</f>
        <v>90.858144171295066</v>
      </c>
      <c r="D753" s="2">
        <f>MACD!E753</f>
        <v>-1.7278059589713735E-3</v>
      </c>
      <c r="E753" s="2">
        <f>MACD!F753</f>
        <v>2.630942298816763E-2</v>
      </c>
      <c r="F753" s="2">
        <f>'Moving Avg'!D753</f>
        <v>7.8937600000000003</v>
      </c>
      <c r="G753" s="2">
        <f>'Moving Avg'!F753</f>
        <v>7.8023049999999987</v>
      </c>
      <c r="H753" s="2">
        <f>'Moving Avg'!G753</f>
        <v>7.5848479999999947</v>
      </c>
      <c r="I753" s="2">
        <f>'Moving Avg'!H753</f>
        <v>6.5747404999999972</v>
      </c>
      <c r="J753" s="6" t="str">
        <f>OBV!F753</f>
        <v>BULLISH</v>
      </c>
      <c r="K753" s="6" t="str">
        <f>OBV!G753</f>
        <v>WEAK</v>
      </c>
      <c r="L753" s="6" t="str">
        <f>OBV!H753</f>
        <v>CONFIRMED BULLISH</v>
      </c>
      <c r="M753" s="8">
        <f t="shared" si="113"/>
        <v>0</v>
      </c>
      <c r="N753" s="8">
        <f t="shared" si="110"/>
        <v>100</v>
      </c>
      <c r="O753" s="8">
        <f t="shared" si="111"/>
        <v>50</v>
      </c>
      <c r="P753" s="8">
        <f t="shared" si="112"/>
        <v>67</v>
      </c>
      <c r="Q753" s="9">
        <f t="shared" si="114"/>
        <v>52.55</v>
      </c>
      <c r="R753" s="9">
        <f t="shared" si="115"/>
        <v>54.25</v>
      </c>
      <c r="S753" s="9">
        <f t="shared" si="116"/>
        <v>57.650000000000006</v>
      </c>
      <c r="T753" s="9">
        <f t="shared" si="117"/>
        <v>54.25</v>
      </c>
      <c r="U753" s="8">
        <f t="shared" si="118"/>
        <v>54.816666666666663</v>
      </c>
      <c r="V753" s="8">
        <f t="shared" si="119"/>
        <v>54.674999999999997</v>
      </c>
    </row>
    <row r="754" spans="1:22" ht="13.5" x14ac:dyDescent="0.25">
      <c r="A754" s="3">
        <f>RSI!A754</f>
        <v>43102</v>
      </c>
      <c r="B754" s="2">
        <f>RSI!B754</f>
        <v>8.6018000000000008</v>
      </c>
      <c r="C754" s="2">
        <f>RSI!I754</f>
        <v>95.584829848488539</v>
      </c>
      <c r="D754" s="2">
        <f>MACD!E754</f>
        <v>-5.9393937750876091E-2</v>
      </c>
      <c r="E754" s="2">
        <f>MACD!F754</f>
        <v>9.1687508403588865E-3</v>
      </c>
      <c r="F754" s="2">
        <f>'Moving Avg'!D754</f>
        <v>8.0561800000000012</v>
      </c>
      <c r="G754" s="2">
        <f>'Moving Avg'!F754</f>
        <v>7.8500049999999986</v>
      </c>
      <c r="H754" s="2">
        <f>'Moving Avg'!G754</f>
        <v>7.6280539999999952</v>
      </c>
      <c r="I754" s="2">
        <f>'Moving Avg'!H754</f>
        <v>6.5912394999999968</v>
      </c>
      <c r="J754" s="6" t="str">
        <f>OBV!F754</f>
        <v>BULLISH</v>
      </c>
      <c r="K754" s="6" t="str">
        <f>OBV!G754</f>
        <v>WEAK</v>
      </c>
      <c r="L754" s="6" t="str">
        <f>OBV!H754</f>
        <v>CONFIRMED BULLISH</v>
      </c>
      <c r="M754" s="8">
        <f t="shared" si="113"/>
        <v>0</v>
      </c>
      <c r="N754" s="8">
        <f t="shared" si="110"/>
        <v>100</v>
      </c>
      <c r="O754" s="8">
        <f t="shared" si="111"/>
        <v>50</v>
      </c>
      <c r="P754" s="8">
        <f t="shared" si="112"/>
        <v>67</v>
      </c>
      <c r="Q754" s="9">
        <f t="shared" si="114"/>
        <v>52.55</v>
      </c>
      <c r="R754" s="9">
        <f t="shared" si="115"/>
        <v>54.25</v>
      </c>
      <c r="S754" s="9">
        <f t="shared" si="116"/>
        <v>57.650000000000006</v>
      </c>
      <c r="T754" s="9">
        <f t="shared" si="117"/>
        <v>54.25</v>
      </c>
      <c r="U754" s="8">
        <f t="shared" si="118"/>
        <v>54.816666666666663</v>
      </c>
      <c r="V754" s="8">
        <f t="shared" si="119"/>
        <v>54.674999999999997</v>
      </c>
    </row>
    <row r="755" spans="1:22" ht="13.5" x14ac:dyDescent="0.25">
      <c r="A755" s="3">
        <f>RSI!A755</f>
        <v>43103</v>
      </c>
      <c r="B755" s="2">
        <f>RSI!B755</f>
        <v>9.0591000000000008</v>
      </c>
      <c r="C755" s="2">
        <f>RSI!I755</f>
        <v>97.113087972510712</v>
      </c>
      <c r="D755" s="2">
        <f>MACD!E755</f>
        <v>-0.14702587647386878</v>
      </c>
      <c r="E755" s="2">
        <f>MACD!F755</f>
        <v>-2.2070174622486647E-2</v>
      </c>
      <c r="F755" s="2">
        <f>'Moving Avg'!D755</f>
        <v>8.31006</v>
      </c>
      <c r="G755" s="2">
        <f>'Moving Avg'!F755</f>
        <v>7.9166299999999996</v>
      </c>
      <c r="H755" s="2">
        <f>'Moving Avg'!G755</f>
        <v>7.6770959999999953</v>
      </c>
      <c r="I755" s="2">
        <f>'Moving Avg'!H755</f>
        <v>6.6093014999999973</v>
      </c>
      <c r="J755" s="6" t="str">
        <f>OBV!F755</f>
        <v>BULLISH</v>
      </c>
      <c r="K755" s="6" t="str">
        <f>OBV!G755</f>
        <v>WEAK</v>
      </c>
      <c r="L755" s="6" t="str">
        <f>OBV!H755</f>
        <v>CONFIRMED BULLISH</v>
      </c>
      <c r="M755" s="8">
        <f t="shared" si="113"/>
        <v>0</v>
      </c>
      <c r="N755" s="8">
        <f t="shared" si="110"/>
        <v>100</v>
      </c>
      <c r="O755" s="8">
        <f t="shared" si="111"/>
        <v>50</v>
      </c>
      <c r="P755" s="8">
        <f t="shared" si="112"/>
        <v>67</v>
      </c>
      <c r="Q755" s="9">
        <f t="shared" si="114"/>
        <v>52.55</v>
      </c>
      <c r="R755" s="9">
        <f t="shared" si="115"/>
        <v>54.25</v>
      </c>
      <c r="S755" s="9">
        <f t="shared" si="116"/>
        <v>57.650000000000006</v>
      </c>
      <c r="T755" s="9">
        <f t="shared" si="117"/>
        <v>54.25</v>
      </c>
      <c r="U755" s="8">
        <f t="shared" si="118"/>
        <v>54.816666666666663</v>
      </c>
      <c r="V755" s="8">
        <f t="shared" si="119"/>
        <v>54.674999999999997</v>
      </c>
    </row>
    <row r="756" spans="1:22" ht="13.5" x14ac:dyDescent="0.25">
      <c r="A756" s="3">
        <f>RSI!A756</f>
        <v>43104</v>
      </c>
      <c r="B756" s="2">
        <f>RSI!B756</f>
        <v>8.9250000000000007</v>
      </c>
      <c r="C756" s="2">
        <f>RSI!I756</f>
        <v>87.543655043939765</v>
      </c>
      <c r="D756" s="2">
        <f>MACD!E756</f>
        <v>-0.21975601790671018</v>
      </c>
      <c r="E756" s="2">
        <f>MACD!F756</f>
        <v>-6.1607343279331359E-2</v>
      </c>
      <c r="F756" s="2">
        <f>'Moving Avg'!D756</f>
        <v>8.5181999999999984</v>
      </c>
      <c r="G756" s="2">
        <f>'Moving Avg'!F756</f>
        <v>7.9745799999999987</v>
      </c>
      <c r="H756" s="2">
        <f>'Moving Avg'!G756</f>
        <v>7.7204599999999957</v>
      </c>
      <c r="I756" s="2">
        <f>'Moving Avg'!H756</f>
        <v>6.626654999999996</v>
      </c>
      <c r="J756" s="6" t="str">
        <f>OBV!F756</f>
        <v>BULLISH</v>
      </c>
      <c r="K756" s="6" t="str">
        <f>OBV!G756</f>
        <v>WEAK</v>
      </c>
      <c r="L756" s="6" t="str">
        <f>OBV!H756</f>
        <v>CONFIRMED BULLISH</v>
      </c>
      <c r="M756" s="8">
        <f t="shared" si="113"/>
        <v>0</v>
      </c>
      <c r="N756" s="8">
        <f t="shared" si="110"/>
        <v>100</v>
      </c>
      <c r="O756" s="8">
        <f t="shared" si="111"/>
        <v>50</v>
      </c>
      <c r="P756" s="8">
        <f t="shared" si="112"/>
        <v>67</v>
      </c>
      <c r="Q756" s="9">
        <f t="shared" si="114"/>
        <v>52.55</v>
      </c>
      <c r="R756" s="9">
        <f t="shared" si="115"/>
        <v>54.25</v>
      </c>
      <c r="S756" s="9">
        <f t="shared" si="116"/>
        <v>57.650000000000006</v>
      </c>
      <c r="T756" s="9">
        <f t="shared" si="117"/>
        <v>54.25</v>
      </c>
      <c r="U756" s="8">
        <f t="shared" si="118"/>
        <v>54.816666666666663</v>
      </c>
      <c r="V756" s="8">
        <f t="shared" si="119"/>
        <v>54.674999999999997</v>
      </c>
    </row>
    <row r="757" spans="1:22" ht="13.5" x14ac:dyDescent="0.25">
      <c r="A757" s="3">
        <f>RSI!A757</f>
        <v>43105</v>
      </c>
      <c r="B757" s="2">
        <f>RSI!B757</f>
        <v>8.9250000000000007</v>
      </c>
      <c r="C757" s="2">
        <f>RSI!I757</f>
        <v>87.543655043939765</v>
      </c>
      <c r="D757" s="2">
        <f>MACD!E757</f>
        <v>-0.2860465159762402</v>
      </c>
      <c r="E757" s="2">
        <f>MACD!F757</f>
        <v>-0.10649517781871314</v>
      </c>
      <c r="F757" s="2">
        <f>'Moving Avg'!D757</f>
        <v>8.7263399999999987</v>
      </c>
      <c r="G757" s="2">
        <f>'Moving Avg'!F757</f>
        <v>8.031740000000001</v>
      </c>
      <c r="H757" s="2">
        <f>'Moving Avg'!G757</f>
        <v>7.7638239999999961</v>
      </c>
      <c r="I757" s="2">
        <f>'Moving Avg'!H757</f>
        <v>6.6441604999999955</v>
      </c>
      <c r="J757" s="6" t="str">
        <f>OBV!F757</f>
        <v>BULLISH</v>
      </c>
      <c r="K757" s="6" t="str">
        <f>OBV!G757</f>
        <v>WEAK</v>
      </c>
      <c r="L757" s="6" t="str">
        <f>OBV!H757</f>
        <v>CONFIRMED BULLISH</v>
      </c>
      <c r="M757" s="8">
        <f t="shared" si="113"/>
        <v>0</v>
      </c>
      <c r="N757" s="8">
        <f t="shared" si="110"/>
        <v>100</v>
      </c>
      <c r="O757" s="8">
        <f t="shared" si="111"/>
        <v>50</v>
      </c>
      <c r="P757" s="8">
        <f t="shared" si="112"/>
        <v>67</v>
      </c>
      <c r="Q757" s="9">
        <f t="shared" si="114"/>
        <v>52.55</v>
      </c>
      <c r="R757" s="9">
        <f t="shared" si="115"/>
        <v>54.25</v>
      </c>
      <c r="S757" s="9">
        <f t="shared" si="116"/>
        <v>57.650000000000006</v>
      </c>
      <c r="T757" s="9">
        <f t="shared" si="117"/>
        <v>54.25</v>
      </c>
      <c r="U757" s="8">
        <f t="shared" si="118"/>
        <v>54.816666666666663</v>
      </c>
      <c r="V757" s="8">
        <f t="shared" si="119"/>
        <v>54.674999999999997</v>
      </c>
    </row>
    <row r="758" spans="1:22" ht="13.5" x14ac:dyDescent="0.25">
      <c r="A758" s="3">
        <f>RSI!A758</f>
        <v>43108</v>
      </c>
      <c r="B758" s="2">
        <f>RSI!B758</f>
        <v>8.7515999999999998</v>
      </c>
      <c r="C758" s="2">
        <f>RSI!I758</f>
        <v>76.272552488710133</v>
      </c>
      <c r="D758" s="2">
        <f>MACD!E758</f>
        <v>-0.33481717382585696</v>
      </c>
      <c r="E758" s="2">
        <f>MACD!F758</f>
        <v>-0.15215957702014193</v>
      </c>
      <c r="F758" s="2">
        <f>'Moving Avg'!D758</f>
        <v>8.8525000000000009</v>
      </c>
      <c r="G758" s="2">
        <f>'Moving Avg'!F758</f>
        <v>8.0802300000000002</v>
      </c>
      <c r="H758" s="2">
        <f>'Moving Avg'!G758</f>
        <v>7.8037199999999975</v>
      </c>
      <c r="I758" s="2">
        <f>'Moving Avg'!H758</f>
        <v>6.6607229999999955</v>
      </c>
      <c r="J758" s="6" t="str">
        <f>OBV!F758</f>
        <v>BULLISH</v>
      </c>
      <c r="K758" s="6" t="str">
        <f>OBV!G758</f>
        <v>NEUTRAL</v>
      </c>
      <c r="L758" s="6" t="str">
        <f>OBV!H758</f>
        <v>CONFIRMED BULLISH</v>
      </c>
      <c r="M758" s="8">
        <f t="shared" si="113"/>
        <v>0</v>
      </c>
      <c r="N758" s="8">
        <f t="shared" si="110"/>
        <v>100</v>
      </c>
      <c r="O758" s="8">
        <f t="shared" si="111"/>
        <v>50</v>
      </c>
      <c r="P758" s="8">
        <f t="shared" si="112"/>
        <v>83.5</v>
      </c>
      <c r="Q758" s="9">
        <f t="shared" si="114"/>
        <v>55.024999999999999</v>
      </c>
      <c r="R758" s="9">
        <f t="shared" si="115"/>
        <v>58.375</v>
      </c>
      <c r="S758" s="9">
        <f t="shared" si="116"/>
        <v>65.075000000000003</v>
      </c>
      <c r="T758" s="9">
        <f t="shared" si="117"/>
        <v>58.375</v>
      </c>
      <c r="U758" s="8">
        <f t="shared" si="118"/>
        <v>59.491666666666674</v>
      </c>
      <c r="V758" s="8">
        <f t="shared" si="119"/>
        <v>59.212500000000006</v>
      </c>
    </row>
    <row r="759" spans="1:22" ht="13.5" x14ac:dyDescent="0.25">
      <c r="A759" s="3">
        <f>RSI!A759</f>
        <v>43109</v>
      </c>
      <c r="B759" s="2">
        <f>RSI!B759</f>
        <v>8.5938999999999997</v>
      </c>
      <c r="C759" s="2">
        <f>RSI!I759</f>
        <v>67.731704103078442</v>
      </c>
      <c r="D759" s="2">
        <f>MACD!E759</f>
        <v>-0.36849256474705694</v>
      </c>
      <c r="E759" s="2">
        <f>MACD!F759</f>
        <v>-0.19542617456552494</v>
      </c>
      <c r="F759" s="2">
        <f>'Moving Avg'!D759</f>
        <v>8.8509200000000003</v>
      </c>
      <c r="G759" s="2">
        <f>'Moving Avg'!F759</f>
        <v>8.1208349999999996</v>
      </c>
      <c r="H759" s="2">
        <f>'Moving Avg'!G759</f>
        <v>7.8401459999999989</v>
      </c>
      <c r="I759" s="2">
        <f>'Moving Avg'!H759</f>
        <v>6.6764589999999968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  <c r="M759" s="8">
        <f t="shared" si="113"/>
        <v>50</v>
      </c>
      <c r="N759" s="8">
        <f t="shared" si="110"/>
        <v>100</v>
      </c>
      <c r="O759" s="8">
        <f t="shared" si="111"/>
        <v>50</v>
      </c>
      <c r="P759" s="8">
        <f t="shared" si="112"/>
        <v>16.5</v>
      </c>
      <c r="Q759" s="9">
        <f t="shared" si="114"/>
        <v>62.475000000000001</v>
      </c>
      <c r="R759" s="9">
        <f t="shared" si="115"/>
        <v>51.625</v>
      </c>
      <c r="S759" s="9">
        <f t="shared" si="116"/>
        <v>42.424999999999997</v>
      </c>
      <c r="T759" s="9">
        <f t="shared" si="117"/>
        <v>54.125</v>
      </c>
      <c r="U759" s="8">
        <f t="shared" si="118"/>
        <v>52.17499999999999</v>
      </c>
      <c r="V759" s="8">
        <f t="shared" si="119"/>
        <v>52.662499999999994</v>
      </c>
    </row>
    <row r="760" spans="1:22" ht="13.5" x14ac:dyDescent="0.25">
      <c r="A760" s="3">
        <f>RSI!A760</f>
        <v>43110</v>
      </c>
      <c r="B760" s="2">
        <f>RSI!B760</f>
        <v>8.5545000000000009</v>
      </c>
      <c r="C760" s="2">
        <f>RSI!I760</f>
        <v>65.750713506992184</v>
      </c>
      <c r="D760" s="2">
        <f>MACD!E760</f>
        <v>-0.39692322641184763</v>
      </c>
      <c r="E760" s="2">
        <f>MACD!F760</f>
        <v>-0.23572558493478951</v>
      </c>
      <c r="F760" s="2">
        <f>'Moving Avg'!D760</f>
        <v>8.75</v>
      </c>
      <c r="G760" s="2">
        <f>'Moving Avg'!F760</f>
        <v>8.1594699999999989</v>
      </c>
      <c r="H760" s="2">
        <f>'Moving Avg'!G760</f>
        <v>7.8757839999999986</v>
      </c>
      <c r="I760" s="2">
        <f>'Moving Avg'!H760</f>
        <v>6.6920359999999972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  <c r="M760" s="8">
        <f t="shared" si="113"/>
        <v>50</v>
      </c>
      <c r="N760" s="8">
        <f t="shared" si="110"/>
        <v>100</v>
      </c>
      <c r="O760" s="8">
        <f t="shared" si="111"/>
        <v>50</v>
      </c>
      <c r="P760" s="8">
        <f t="shared" si="112"/>
        <v>16.5</v>
      </c>
      <c r="Q760" s="9">
        <f t="shared" si="114"/>
        <v>62.475000000000001</v>
      </c>
      <c r="R760" s="9">
        <f t="shared" si="115"/>
        <v>51.625</v>
      </c>
      <c r="S760" s="9">
        <f t="shared" si="116"/>
        <v>42.424999999999997</v>
      </c>
      <c r="T760" s="9">
        <f t="shared" si="117"/>
        <v>54.125</v>
      </c>
      <c r="U760" s="8">
        <f t="shared" si="118"/>
        <v>52.17499999999999</v>
      </c>
      <c r="V760" s="8">
        <f t="shared" si="119"/>
        <v>52.662499999999994</v>
      </c>
    </row>
    <row r="761" spans="1:22" ht="13.5" x14ac:dyDescent="0.25">
      <c r="A761" s="3">
        <f>RSI!A761</f>
        <v>43111</v>
      </c>
      <c r="B761" s="2">
        <f>RSI!B761</f>
        <v>8.5150000000000006</v>
      </c>
      <c r="C761" s="2">
        <f>RSI!I761</f>
        <v>63.738033966123005</v>
      </c>
      <c r="D761" s="2">
        <f>MACD!E761</f>
        <v>-0.40591051715877224</v>
      </c>
      <c r="E761" s="2">
        <f>MACD!F761</f>
        <v>-0.26976257137958609</v>
      </c>
      <c r="F761" s="2">
        <f>'Moving Avg'!D761</f>
        <v>8.668000000000001</v>
      </c>
      <c r="G761" s="2">
        <f>'Moving Avg'!F761</f>
        <v>8.1957349999999991</v>
      </c>
      <c r="H761" s="2">
        <f>'Moving Avg'!G761</f>
        <v>7.9104739999999989</v>
      </c>
      <c r="I761" s="2">
        <f>'Moving Avg'!H761</f>
        <v>6.7074154999999989</v>
      </c>
      <c r="J761" s="6" t="str">
        <f>OBV!F761</f>
        <v>BEARISH</v>
      </c>
      <c r="K761" s="6" t="str">
        <f>OBV!G761</f>
        <v>STRONG</v>
      </c>
      <c r="L761" s="6" t="str">
        <f>OBV!H761</f>
        <v>CONFIRMED BEARISH</v>
      </c>
      <c r="M761" s="8">
        <f t="shared" si="113"/>
        <v>50</v>
      </c>
      <c r="N761" s="8">
        <f t="shared" si="110"/>
        <v>100</v>
      </c>
      <c r="O761" s="8">
        <f t="shared" si="111"/>
        <v>50</v>
      </c>
      <c r="P761" s="8">
        <f t="shared" si="112"/>
        <v>33</v>
      </c>
      <c r="Q761" s="9">
        <f t="shared" si="114"/>
        <v>64.95</v>
      </c>
      <c r="R761" s="9">
        <f t="shared" si="115"/>
        <v>55.75</v>
      </c>
      <c r="S761" s="9">
        <f t="shared" si="116"/>
        <v>49.85</v>
      </c>
      <c r="T761" s="9">
        <f t="shared" si="117"/>
        <v>58.25</v>
      </c>
      <c r="U761" s="8">
        <f t="shared" si="118"/>
        <v>56.85</v>
      </c>
      <c r="V761" s="8">
        <f t="shared" si="119"/>
        <v>57.2</v>
      </c>
    </row>
    <row r="762" spans="1:22" ht="13.5" x14ac:dyDescent="0.25">
      <c r="A762" s="3">
        <f>RSI!A762</f>
        <v>43112</v>
      </c>
      <c r="B762" s="2">
        <f>RSI!B762</f>
        <v>8.5071999999999992</v>
      </c>
      <c r="C762" s="2">
        <f>RSI!I762</f>
        <v>63.325806351841464</v>
      </c>
      <c r="D762" s="2">
        <f>MACD!E762</f>
        <v>-0.4149357675484282</v>
      </c>
      <c r="E762" s="2">
        <f>MACD!F762</f>
        <v>-0.29879721061335451</v>
      </c>
      <c r="F762" s="2">
        <f>'Moving Avg'!D762</f>
        <v>8.5844400000000007</v>
      </c>
      <c r="G762" s="2">
        <f>'Moving Avg'!F762</f>
        <v>8.2316099999999981</v>
      </c>
      <c r="H762" s="2">
        <f>'Moving Avg'!G762</f>
        <v>7.9388579999999989</v>
      </c>
      <c r="I762" s="2">
        <f>'Moving Avg'!H762</f>
        <v>6.7224894999999982</v>
      </c>
      <c r="J762" s="6" t="str">
        <f>OBV!F762</f>
        <v>BEARISH</v>
      </c>
      <c r="K762" s="6" t="str">
        <f>OBV!G762</f>
        <v>STRONG</v>
      </c>
      <c r="L762" s="6" t="str">
        <f>OBV!H762</f>
        <v>CONFIRMED BEARISH</v>
      </c>
      <c r="M762" s="8">
        <f t="shared" si="113"/>
        <v>50</v>
      </c>
      <c r="N762" s="8">
        <f t="shared" si="110"/>
        <v>100</v>
      </c>
      <c r="O762" s="8">
        <f t="shared" si="111"/>
        <v>50</v>
      </c>
      <c r="P762" s="8">
        <f t="shared" si="112"/>
        <v>33</v>
      </c>
      <c r="Q762" s="9">
        <f t="shared" si="114"/>
        <v>64.95</v>
      </c>
      <c r="R762" s="9">
        <f t="shared" si="115"/>
        <v>55.75</v>
      </c>
      <c r="S762" s="9">
        <f t="shared" si="116"/>
        <v>49.85</v>
      </c>
      <c r="T762" s="9">
        <f t="shared" si="117"/>
        <v>58.25</v>
      </c>
      <c r="U762" s="8">
        <f t="shared" si="118"/>
        <v>56.85</v>
      </c>
      <c r="V762" s="8">
        <f t="shared" si="119"/>
        <v>57.2</v>
      </c>
    </row>
    <row r="763" spans="1:22" ht="13.5" x14ac:dyDescent="0.25">
      <c r="A763" s="3">
        <f>RSI!A763</f>
        <v>43115</v>
      </c>
      <c r="B763" s="2">
        <f>RSI!B763</f>
        <v>8.4677000000000007</v>
      </c>
      <c r="C763" s="2">
        <f>RSI!I763</f>
        <v>61.168300376113571</v>
      </c>
      <c r="D763" s="2">
        <f>MACD!E763</f>
        <v>-0.38506625412096795</v>
      </c>
      <c r="E763" s="2">
        <f>MACD!F763</f>
        <v>-0.31605101931487722</v>
      </c>
      <c r="F763" s="2">
        <f>'Moving Avg'!D763</f>
        <v>8.5276600000000009</v>
      </c>
      <c r="G763" s="2">
        <f>'Moving Avg'!F763</f>
        <v>8.265509999999999</v>
      </c>
      <c r="H763" s="2">
        <f>'Moving Avg'!G763</f>
        <v>7.9601439999999988</v>
      </c>
      <c r="I763" s="2">
        <f>'Moving Avg'!H763</f>
        <v>6.7368324999999967</v>
      </c>
      <c r="J763" s="6" t="str">
        <f>OBV!F763</f>
        <v>BEARISH</v>
      </c>
      <c r="K763" s="6" t="str">
        <f>OBV!G763</f>
        <v>STRONG</v>
      </c>
      <c r="L763" s="6" t="str">
        <f>OBV!H763</f>
        <v>CONFIRMED BEARISH</v>
      </c>
      <c r="M763" s="8">
        <f t="shared" si="113"/>
        <v>50</v>
      </c>
      <c r="N763" s="8">
        <f t="shared" si="110"/>
        <v>100</v>
      </c>
      <c r="O763" s="8">
        <f t="shared" si="111"/>
        <v>50</v>
      </c>
      <c r="P763" s="8">
        <f t="shared" si="112"/>
        <v>33</v>
      </c>
      <c r="Q763" s="9">
        <f t="shared" si="114"/>
        <v>64.95</v>
      </c>
      <c r="R763" s="9">
        <f t="shared" si="115"/>
        <v>55.75</v>
      </c>
      <c r="S763" s="9">
        <f t="shared" si="116"/>
        <v>49.85</v>
      </c>
      <c r="T763" s="9">
        <f t="shared" si="117"/>
        <v>58.25</v>
      </c>
      <c r="U763" s="8">
        <f t="shared" si="118"/>
        <v>56.85</v>
      </c>
      <c r="V763" s="8">
        <f t="shared" si="119"/>
        <v>57.2</v>
      </c>
    </row>
    <row r="764" spans="1:22" ht="13.5" x14ac:dyDescent="0.25">
      <c r="A764" s="3">
        <f>RSI!A764</f>
        <v>43116</v>
      </c>
      <c r="B764" s="2">
        <f>RSI!B764</f>
        <v>8.4361999999999995</v>
      </c>
      <c r="C764" s="2">
        <f>RSI!I764</f>
        <v>59.429415309612011</v>
      </c>
      <c r="D764" s="2">
        <f>MACD!E764</f>
        <v>-0.28489593728610796</v>
      </c>
      <c r="E764" s="2">
        <f>MACD!F764</f>
        <v>-0.30982000290912337</v>
      </c>
      <c r="F764" s="2">
        <f>'Moving Avg'!D764</f>
        <v>8.4961200000000012</v>
      </c>
      <c r="G764" s="2">
        <f>'Moving Avg'!F764</f>
        <v>8.297835000000001</v>
      </c>
      <c r="H764" s="2">
        <f>'Moving Avg'!G764</f>
        <v>7.9790659999999995</v>
      </c>
      <c r="I764" s="2">
        <f>'Moving Avg'!H764</f>
        <v>6.7505229999999976</v>
      </c>
      <c r="J764" s="6" t="str">
        <f>OBV!F764</f>
        <v>BEARISH</v>
      </c>
      <c r="K764" s="6" t="str">
        <f>OBV!G764</f>
        <v>STRONG</v>
      </c>
      <c r="L764" s="6" t="str">
        <f>OBV!H764</f>
        <v>CONFIRMED BEARISH</v>
      </c>
      <c r="M764" s="8">
        <f t="shared" si="113"/>
        <v>50</v>
      </c>
      <c r="N764" s="8">
        <f t="shared" si="110"/>
        <v>0</v>
      </c>
      <c r="O764" s="8">
        <f t="shared" si="111"/>
        <v>50</v>
      </c>
      <c r="P764" s="8">
        <f t="shared" si="112"/>
        <v>33</v>
      </c>
      <c r="Q764" s="9">
        <f t="shared" si="114"/>
        <v>29.95</v>
      </c>
      <c r="R764" s="9">
        <f t="shared" si="115"/>
        <v>35.75</v>
      </c>
      <c r="S764" s="9">
        <f t="shared" si="116"/>
        <v>34.85</v>
      </c>
      <c r="T764" s="9">
        <f t="shared" si="117"/>
        <v>33.25</v>
      </c>
      <c r="U764" s="8">
        <f t="shared" si="118"/>
        <v>33.516666666666673</v>
      </c>
      <c r="V764" s="8">
        <f t="shared" si="119"/>
        <v>33.450000000000003</v>
      </c>
    </row>
    <row r="765" spans="1:22" ht="13.5" x14ac:dyDescent="0.25">
      <c r="A765" s="3">
        <f>RSI!A765</f>
        <v>43117</v>
      </c>
      <c r="B765" s="2">
        <f>RSI!B765</f>
        <v>8.3651999999999997</v>
      </c>
      <c r="C765" s="2">
        <f>RSI!I765</f>
        <v>55.593236012327381</v>
      </c>
      <c r="D765" s="2">
        <f>MACD!E765</f>
        <v>-0.12566795757462579</v>
      </c>
      <c r="E765" s="2">
        <f>MACD!F765</f>
        <v>-0.27298959384222388</v>
      </c>
      <c r="F765" s="2">
        <f>'Moving Avg'!D765</f>
        <v>8.4582599999999992</v>
      </c>
      <c r="G765" s="2">
        <f>'Moving Avg'!F765</f>
        <v>8.3266100000000005</v>
      </c>
      <c r="H765" s="2">
        <f>'Moving Avg'!G765</f>
        <v>7.9943600000000004</v>
      </c>
      <c r="I765" s="2">
        <f>'Moving Avg'!H765</f>
        <v>6.7638584999999978</v>
      </c>
      <c r="J765" s="6" t="str">
        <f>OBV!F765</f>
        <v>BEARISH</v>
      </c>
      <c r="K765" s="6" t="str">
        <f>OBV!G765</f>
        <v>STRONG</v>
      </c>
      <c r="L765" s="6" t="str">
        <f>OBV!H765</f>
        <v>CONFIRMED BEARISH</v>
      </c>
      <c r="M765" s="8">
        <f t="shared" si="113"/>
        <v>50</v>
      </c>
      <c r="N765" s="8">
        <f t="shared" si="110"/>
        <v>0</v>
      </c>
      <c r="O765" s="8">
        <f t="shared" si="111"/>
        <v>50</v>
      </c>
      <c r="P765" s="8">
        <f t="shared" si="112"/>
        <v>33</v>
      </c>
      <c r="Q765" s="9">
        <f t="shared" si="114"/>
        <v>29.95</v>
      </c>
      <c r="R765" s="9">
        <f t="shared" si="115"/>
        <v>35.75</v>
      </c>
      <c r="S765" s="9">
        <f t="shared" si="116"/>
        <v>34.85</v>
      </c>
      <c r="T765" s="9">
        <f t="shared" si="117"/>
        <v>33.25</v>
      </c>
      <c r="U765" s="8">
        <f t="shared" si="118"/>
        <v>33.516666666666673</v>
      </c>
      <c r="V765" s="8">
        <f t="shared" si="119"/>
        <v>33.450000000000003</v>
      </c>
    </row>
    <row r="766" spans="1:22" ht="13.5" x14ac:dyDescent="0.25">
      <c r="A766" s="3">
        <f>RSI!A766</f>
        <v>43118</v>
      </c>
      <c r="B766" s="2">
        <f>RSI!B766</f>
        <v>8.4204000000000008</v>
      </c>
      <c r="C766" s="2">
        <f>RSI!I766</f>
        <v>57.870180539784535</v>
      </c>
      <c r="D766" s="2">
        <f>MACD!E766</f>
        <v>-1.6296543754236836E-2</v>
      </c>
      <c r="E766" s="2">
        <f>MACD!F766</f>
        <v>-0.22165098382462647</v>
      </c>
      <c r="F766" s="2">
        <f>'Moving Avg'!D766</f>
        <v>8.4393399999999996</v>
      </c>
      <c r="G766" s="2">
        <f>'Moving Avg'!F766</f>
        <v>8.3585399999999996</v>
      </c>
      <c r="H766" s="2">
        <f>'Moving Avg'!G766</f>
        <v>8.0106020000000004</v>
      </c>
      <c r="I766" s="2">
        <f>'Moving Avg'!H766</f>
        <v>6.7774699999999974</v>
      </c>
      <c r="J766" s="6" t="str">
        <f>OBV!F766</f>
        <v>BEARISH</v>
      </c>
      <c r="K766" s="6" t="str">
        <f>OBV!G766</f>
        <v>STRONG</v>
      </c>
      <c r="L766" s="6" t="str">
        <f>OBV!H766</f>
        <v>CONFIRMED BEARISH</v>
      </c>
      <c r="M766" s="8">
        <f t="shared" si="113"/>
        <v>50</v>
      </c>
      <c r="N766" s="8">
        <f t="shared" si="110"/>
        <v>0</v>
      </c>
      <c r="O766" s="8">
        <f t="shared" si="111"/>
        <v>50</v>
      </c>
      <c r="P766" s="8">
        <f t="shared" si="112"/>
        <v>33</v>
      </c>
      <c r="Q766" s="9">
        <f t="shared" si="114"/>
        <v>29.95</v>
      </c>
      <c r="R766" s="9">
        <f t="shared" si="115"/>
        <v>35.75</v>
      </c>
      <c r="S766" s="9">
        <f t="shared" si="116"/>
        <v>34.85</v>
      </c>
      <c r="T766" s="9">
        <f t="shared" si="117"/>
        <v>33.25</v>
      </c>
      <c r="U766" s="8">
        <f t="shared" si="118"/>
        <v>33.516666666666673</v>
      </c>
      <c r="V766" s="8">
        <f t="shared" si="119"/>
        <v>33.450000000000003</v>
      </c>
    </row>
    <row r="767" spans="1:22" ht="13.5" x14ac:dyDescent="0.25">
      <c r="A767" s="3">
        <f>RSI!A767</f>
        <v>43119</v>
      </c>
      <c r="B767" s="2">
        <f>RSI!B767</f>
        <v>8.2784999999999993</v>
      </c>
      <c r="C767" s="2">
        <f>RSI!I767</f>
        <v>50.676691612778704</v>
      </c>
      <c r="D767" s="2">
        <f>MACD!E767</f>
        <v>8.5840564438424138E-2</v>
      </c>
      <c r="E767" s="2">
        <f>MACD!F767</f>
        <v>-0.16015267417201637</v>
      </c>
      <c r="F767" s="2">
        <f>'Moving Avg'!D767</f>
        <v>8.3936000000000011</v>
      </c>
      <c r="G767" s="2">
        <f>'Moving Avg'!F767</f>
        <v>8.3829799999999999</v>
      </c>
      <c r="H767" s="2">
        <f>'Moving Avg'!G767</f>
        <v>8.0200640000000014</v>
      </c>
      <c r="I767" s="2">
        <f>'Moving Avg'!H767</f>
        <v>6.7899909999999979</v>
      </c>
      <c r="J767" s="6" t="str">
        <f>OBV!F767</f>
        <v>BEARISH</v>
      </c>
      <c r="K767" s="6" t="str">
        <f>OBV!G767</f>
        <v>STRONG</v>
      </c>
      <c r="L767" s="6" t="str">
        <f>OBV!H767</f>
        <v>CONFIRMED BEARISH</v>
      </c>
      <c r="M767" s="8">
        <f t="shared" si="113"/>
        <v>50</v>
      </c>
      <c r="N767" s="8">
        <f t="shared" si="110"/>
        <v>0</v>
      </c>
      <c r="O767" s="8">
        <f t="shared" si="111"/>
        <v>50</v>
      </c>
      <c r="P767" s="8">
        <f t="shared" si="112"/>
        <v>33</v>
      </c>
      <c r="Q767" s="9">
        <f t="shared" si="114"/>
        <v>29.95</v>
      </c>
      <c r="R767" s="9">
        <f t="shared" si="115"/>
        <v>35.75</v>
      </c>
      <c r="S767" s="9">
        <f t="shared" si="116"/>
        <v>34.85</v>
      </c>
      <c r="T767" s="9">
        <f t="shared" si="117"/>
        <v>33.25</v>
      </c>
      <c r="U767" s="8">
        <f t="shared" si="118"/>
        <v>33.516666666666673</v>
      </c>
      <c r="V767" s="8">
        <f t="shared" si="119"/>
        <v>33.450000000000003</v>
      </c>
    </row>
    <row r="768" spans="1:22" ht="13.5" x14ac:dyDescent="0.25">
      <c r="A768" s="3">
        <f>RSI!A768</f>
        <v>43122</v>
      </c>
      <c r="B768" s="2">
        <f>RSI!B768</f>
        <v>8.3178999999999998</v>
      </c>
      <c r="C768" s="2">
        <f>RSI!I768</f>
        <v>52.444299124922082</v>
      </c>
      <c r="D768" s="2">
        <f>MACD!E768</f>
        <v>0.14265635502311902</v>
      </c>
      <c r="E768" s="2">
        <f>MACD!F768</f>
        <v>-9.9590868332989302E-2</v>
      </c>
      <c r="F768" s="2">
        <f>'Moving Avg'!D768</f>
        <v>8.3636400000000002</v>
      </c>
      <c r="G768" s="2">
        <f>'Moving Avg'!F768</f>
        <v>8.4093899999999984</v>
      </c>
      <c r="H768" s="2">
        <f>'Moving Avg'!G768</f>
        <v>8.0303140000000024</v>
      </c>
      <c r="I768" s="2">
        <f>'Moving Avg'!H768</f>
        <v>6.8020994999999971</v>
      </c>
      <c r="J768" s="6" t="str">
        <f>OBV!F768</f>
        <v>BEARISH</v>
      </c>
      <c r="K768" s="6" t="str">
        <f>OBV!G768</f>
        <v>STRONG</v>
      </c>
      <c r="L768" s="6" t="str">
        <f>OBV!H768</f>
        <v>CONFIRMED BEARISH</v>
      </c>
      <c r="M768" s="8">
        <f t="shared" si="113"/>
        <v>50</v>
      </c>
      <c r="N768" s="8">
        <f t="shared" si="110"/>
        <v>0</v>
      </c>
      <c r="O768" s="8">
        <f t="shared" si="111"/>
        <v>50</v>
      </c>
      <c r="P768" s="8">
        <f t="shared" si="112"/>
        <v>33</v>
      </c>
      <c r="Q768" s="9">
        <f t="shared" si="114"/>
        <v>29.95</v>
      </c>
      <c r="R768" s="9">
        <f t="shared" si="115"/>
        <v>35.75</v>
      </c>
      <c r="S768" s="9">
        <f t="shared" si="116"/>
        <v>34.85</v>
      </c>
      <c r="T768" s="9">
        <f t="shared" si="117"/>
        <v>33.25</v>
      </c>
      <c r="U768" s="8">
        <f t="shared" si="118"/>
        <v>33.516666666666673</v>
      </c>
      <c r="V768" s="8">
        <f t="shared" si="119"/>
        <v>33.450000000000003</v>
      </c>
    </row>
    <row r="769" spans="1:22" ht="13.5" x14ac:dyDescent="0.25">
      <c r="A769" s="3">
        <f>RSI!A769</f>
        <v>43123</v>
      </c>
      <c r="B769" s="2">
        <f>RSI!B769</f>
        <v>8.3021999999999991</v>
      </c>
      <c r="C769" s="2">
        <f>RSI!I769</f>
        <v>51.649985599153304</v>
      </c>
      <c r="D769" s="2">
        <f>MACD!E769</f>
        <v>0.16738831226157735</v>
      </c>
      <c r="E769" s="2">
        <f>MACD!F769</f>
        <v>-4.6195032214075969E-2</v>
      </c>
      <c r="F769" s="2">
        <f>'Moving Avg'!D769</f>
        <v>8.3368400000000005</v>
      </c>
      <c r="G769" s="2">
        <f>'Moving Avg'!F769</f>
        <v>8.4350150000000017</v>
      </c>
      <c r="H769" s="2">
        <f>'Moving Avg'!G769</f>
        <v>8.0386720000000036</v>
      </c>
      <c r="I769" s="2">
        <f>'Moving Avg'!H769</f>
        <v>6.8133294999999974</v>
      </c>
      <c r="J769" s="6" t="str">
        <f>OBV!F769</f>
        <v>BEARISH</v>
      </c>
      <c r="K769" s="6" t="str">
        <f>OBV!G769</f>
        <v>STRONG</v>
      </c>
      <c r="L769" s="6" t="str">
        <f>OBV!H769</f>
        <v>CONFIRMED BEARISH</v>
      </c>
      <c r="M769" s="8">
        <f t="shared" si="113"/>
        <v>50</v>
      </c>
      <c r="N769" s="8">
        <f t="shared" si="110"/>
        <v>0</v>
      </c>
      <c r="O769" s="8">
        <f t="shared" si="111"/>
        <v>50</v>
      </c>
      <c r="P769" s="8">
        <f t="shared" si="112"/>
        <v>33</v>
      </c>
      <c r="Q769" s="9">
        <f t="shared" si="114"/>
        <v>29.95</v>
      </c>
      <c r="R769" s="9">
        <f t="shared" si="115"/>
        <v>35.75</v>
      </c>
      <c r="S769" s="9">
        <f t="shared" si="116"/>
        <v>34.85</v>
      </c>
      <c r="T769" s="9">
        <f t="shared" si="117"/>
        <v>33.25</v>
      </c>
      <c r="U769" s="8">
        <f t="shared" si="118"/>
        <v>33.516666666666673</v>
      </c>
      <c r="V769" s="8">
        <f t="shared" si="119"/>
        <v>33.450000000000003</v>
      </c>
    </row>
    <row r="770" spans="1:22" ht="13.5" x14ac:dyDescent="0.25">
      <c r="A770" s="3">
        <f>RSI!A770</f>
        <v>43124</v>
      </c>
      <c r="B770" s="2">
        <f>RSI!B770</f>
        <v>8.3968000000000007</v>
      </c>
      <c r="C770" s="2">
        <f>RSI!I770</f>
        <v>55.976647430038021</v>
      </c>
      <c r="D770" s="2">
        <f>MACD!E770</f>
        <v>0.17511291337704549</v>
      </c>
      <c r="E770" s="2">
        <f>MACD!F770</f>
        <v>-1.9334430958516738E-3</v>
      </c>
      <c r="F770" s="2">
        <f>'Moving Avg'!D770</f>
        <v>8.343160000000001</v>
      </c>
      <c r="G770" s="2">
        <f>'Moving Avg'!F770</f>
        <v>8.4653700000000018</v>
      </c>
      <c r="H770" s="2">
        <f>'Moving Avg'!G770</f>
        <v>8.0489220000000028</v>
      </c>
      <c r="I770" s="2">
        <f>'Moving Avg'!H770</f>
        <v>6.8250324999999972</v>
      </c>
      <c r="J770" s="6" t="str">
        <f>OBV!F770</f>
        <v>BULLISH</v>
      </c>
      <c r="K770" s="6" t="str">
        <f>OBV!G770</f>
        <v>NEUTRAL</v>
      </c>
      <c r="L770" s="6" t="str">
        <f>OBV!H770</f>
        <v>CONFIRMED BULLISH</v>
      </c>
      <c r="M770" s="8">
        <f t="shared" si="113"/>
        <v>50</v>
      </c>
      <c r="N770" s="8">
        <f t="shared" ref="N770:N833" si="120">IF(E770-D770&gt;0.02, 100, IF(E770-D770&lt;0,0,45))</f>
        <v>0</v>
      </c>
      <c r="O770" s="8">
        <f t="shared" ref="O770:O833" si="121">IF(F770-I770&gt;10,100,IF(F770-I770&gt;5,75, IF(F770-I770&gt;0,50,0)))</f>
        <v>50</v>
      </c>
      <c r="P770" s="8">
        <f t="shared" ref="P770:P833" si="122">IF(L770="confirmed bullish", 34, IF(L770="bullish divergence",17, 0))+IF(J770="bullish",33,IF(J770="bearish",0,16.5))+IF(K770="strong",33,IF(K770="weak",0,16.5))</f>
        <v>83.5</v>
      </c>
      <c r="Q770" s="9">
        <f t="shared" si="114"/>
        <v>37.524999999999999</v>
      </c>
      <c r="R770" s="9">
        <f t="shared" si="115"/>
        <v>48.375</v>
      </c>
      <c r="S770" s="9">
        <f t="shared" si="116"/>
        <v>57.575000000000003</v>
      </c>
      <c r="T770" s="9">
        <f t="shared" si="117"/>
        <v>45.875</v>
      </c>
      <c r="U770" s="8">
        <f t="shared" si="118"/>
        <v>47.82500000000001</v>
      </c>
      <c r="V770" s="8">
        <f t="shared" si="119"/>
        <v>47.337500000000006</v>
      </c>
    </row>
    <row r="771" spans="1:22" ht="13.5" x14ac:dyDescent="0.25">
      <c r="A771" s="3">
        <f>RSI!A771</f>
        <v>43125</v>
      </c>
      <c r="B771" s="2">
        <f>RSI!B771</f>
        <v>8.3888999999999996</v>
      </c>
      <c r="C771" s="2">
        <f>RSI!I771</f>
        <v>55.529755263339275</v>
      </c>
      <c r="D771" s="2">
        <f>MACD!E771</f>
        <v>0.17547477563700475</v>
      </c>
      <c r="E771" s="2">
        <f>MACD!F771</f>
        <v>3.3548200650719617E-2</v>
      </c>
      <c r="F771" s="2">
        <f>'Moving Avg'!D771</f>
        <v>8.3368599999999997</v>
      </c>
      <c r="G771" s="2">
        <f>'Moving Avg'!F771</f>
        <v>8.4906000000000024</v>
      </c>
      <c r="H771" s="2">
        <f>'Moving Avg'!G771</f>
        <v>8.059014000000003</v>
      </c>
      <c r="I771" s="2">
        <f>'Moving Avg'!H771</f>
        <v>6.8366959999999981</v>
      </c>
      <c r="J771" s="6" t="str">
        <f>OBV!F771</f>
        <v>BEARISH</v>
      </c>
      <c r="K771" s="6" t="str">
        <f>OBV!G771</f>
        <v>STRONG</v>
      </c>
      <c r="L771" s="6" t="str">
        <f>OBV!H771</f>
        <v>CONFIRMED BEARISH</v>
      </c>
      <c r="M771" s="8">
        <f t="shared" ref="M771:M834" si="123">IF(C771&lt;30,100, IF(C771&gt;70, 0, 50))</f>
        <v>50</v>
      </c>
      <c r="N771" s="8">
        <f t="shared" si="120"/>
        <v>0</v>
      </c>
      <c r="O771" s="8">
        <f t="shared" si="121"/>
        <v>50</v>
      </c>
      <c r="P771" s="8">
        <f t="shared" si="122"/>
        <v>33</v>
      </c>
      <c r="Q771" s="9">
        <f t="shared" ref="Q771:Q834" si="124">0.35*M771+N771*0.35+O771*0.15+P771*0.15</f>
        <v>29.95</v>
      </c>
      <c r="R771" s="9">
        <f t="shared" ref="R771:R834" si="125">M771*0.2+N771*0.2+O771*0.35+P771*0.25</f>
        <v>35.75</v>
      </c>
      <c r="S771" s="9">
        <f t="shared" ref="S771:S834" si="126">M771*0.15+N771*0.15+O771*0.25+P771*0.45</f>
        <v>34.85</v>
      </c>
      <c r="T771" s="9">
        <f t="shared" ref="T771:T834" si="127">0.25*SUM(M771:P771)</f>
        <v>33.25</v>
      </c>
      <c r="U771" s="8">
        <f t="shared" ref="U771:U834" si="128">SUM(Q771:S771)/3</f>
        <v>33.516666666666673</v>
      </c>
      <c r="V771" s="8">
        <f t="shared" ref="V771:V834" si="129">SUM(Q771:T771)/4</f>
        <v>33.450000000000003</v>
      </c>
    </row>
    <row r="772" spans="1:22" ht="13.5" x14ac:dyDescent="0.25">
      <c r="A772" s="3">
        <f>RSI!A772</f>
        <v>43126</v>
      </c>
      <c r="B772" s="2">
        <f>RSI!B772</f>
        <v>8.3573000000000004</v>
      </c>
      <c r="C772" s="2">
        <f>RSI!I772</f>
        <v>53.68354270353862</v>
      </c>
      <c r="D772" s="2">
        <f>MACD!E772</f>
        <v>0.17633635118954416</v>
      </c>
      <c r="E772" s="2">
        <f>MACD!F772</f>
        <v>6.2105830758484526E-2</v>
      </c>
      <c r="F772" s="2">
        <f>'Moving Avg'!D772</f>
        <v>8.3526199999999999</v>
      </c>
      <c r="G772" s="2">
        <f>'Moving Avg'!F772</f>
        <v>8.5142500000000005</v>
      </c>
      <c r="H772" s="2">
        <f>'Moving Avg'!G772</f>
        <v>8.0687900000000017</v>
      </c>
      <c r="I772" s="2">
        <f>'Moving Avg'!H772</f>
        <v>6.8482014999999983</v>
      </c>
      <c r="J772" s="6" t="str">
        <f>OBV!F772</f>
        <v>BEARISH</v>
      </c>
      <c r="K772" s="6" t="str">
        <f>OBV!G772</f>
        <v>STRONG</v>
      </c>
      <c r="L772" s="6" t="str">
        <f>OBV!H772</f>
        <v>BEARISH DIVERGENCE</v>
      </c>
      <c r="M772" s="8">
        <f t="shared" si="123"/>
        <v>50</v>
      </c>
      <c r="N772" s="8">
        <f t="shared" si="120"/>
        <v>0</v>
      </c>
      <c r="O772" s="8">
        <f t="shared" si="121"/>
        <v>50</v>
      </c>
      <c r="P772" s="8">
        <f t="shared" si="122"/>
        <v>33</v>
      </c>
      <c r="Q772" s="9">
        <f t="shared" si="124"/>
        <v>29.95</v>
      </c>
      <c r="R772" s="9">
        <f t="shared" si="125"/>
        <v>35.75</v>
      </c>
      <c r="S772" s="9">
        <f t="shared" si="126"/>
        <v>34.85</v>
      </c>
      <c r="T772" s="9">
        <f t="shared" si="127"/>
        <v>33.25</v>
      </c>
      <c r="U772" s="8">
        <f t="shared" si="128"/>
        <v>33.516666666666673</v>
      </c>
      <c r="V772" s="8">
        <f t="shared" si="129"/>
        <v>33.450000000000003</v>
      </c>
    </row>
    <row r="773" spans="1:22" ht="13.5" x14ac:dyDescent="0.25">
      <c r="A773" s="3">
        <f>RSI!A773</f>
        <v>43129</v>
      </c>
      <c r="B773" s="2">
        <f>RSI!B773</f>
        <v>8.3021999999999991</v>
      </c>
      <c r="C773" s="2">
        <f>RSI!I773</f>
        <v>50.528935502415557</v>
      </c>
      <c r="D773" s="2">
        <f>MACD!E773</f>
        <v>0.17471466421572579</v>
      </c>
      <c r="E773" s="2">
        <f>MACD!F773</f>
        <v>8.4627597449932784E-2</v>
      </c>
      <c r="F773" s="2">
        <f>'Moving Avg'!D773</f>
        <v>8.3494799999999998</v>
      </c>
      <c r="G773" s="2">
        <f>'Moving Avg'!F773</f>
        <v>8.5233200000000018</v>
      </c>
      <c r="H773" s="2">
        <f>'Moving Avg'!G773</f>
        <v>8.0776220000000034</v>
      </c>
      <c r="I773" s="2">
        <f>'Moving Avg'!H773</f>
        <v>6.8596219999999981</v>
      </c>
      <c r="J773" s="6" t="str">
        <f>OBV!F773</f>
        <v>BEARISH</v>
      </c>
      <c r="K773" s="6" t="str">
        <f>OBV!G773</f>
        <v>STRONG</v>
      </c>
      <c r="L773" s="6" t="str">
        <f>OBV!H773</f>
        <v>CONFIRMED BEARISH</v>
      </c>
      <c r="M773" s="8">
        <f t="shared" si="123"/>
        <v>50</v>
      </c>
      <c r="N773" s="8">
        <f t="shared" si="120"/>
        <v>0</v>
      </c>
      <c r="O773" s="8">
        <f t="shared" si="121"/>
        <v>50</v>
      </c>
      <c r="P773" s="8">
        <f t="shared" si="122"/>
        <v>33</v>
      </c>
      <c r="Q773" s="9">
        <f t="shared" si="124"/>
        <v>29.95</v>
      </c>
      <c r="R773" s="9">
        <f t="shared" si="125"/>
        <v>35.75</v>
      </c>
      <c r="S773" s="9">
        <f t="shared" si="126"/>
        <v>34.85</v>
      </c>
      <c r="T773" s="9">
        <f t="shared" si="127"/>
        <v>33.25</v>
      </c>
      <c r="U773" s="8">
        <f t="shared" si="128"/>
        <v>33.516666666666673</v>
      </c>
      <c r="V773" s="8">
        <f t="shared" si="129"/>
        <v>33.450000000000003</v>
      </c>
    </row>
    <row r="774" spans="1:22" ht="13.5" x14ac:dyDescent="0.25">
      <c r="A774" s="3">
        <f>RSI!A774</f>
        <v>43130</v>
      </c>
      <c r="B774" s="2">
        <f>RSI!B774</f>
        <v>8.3021999999999991</v>
      </c>
      <c r="C774" s="2">
        <f>RSI!I774</f>
        <v>50.528935502415543</v>
      </c>
      <c r="D774" s="2">
        <f>MACD!E774</f>
        <v>0.16849294747879462</v>
      </c>
      <c r="E774" s="2">
        <f>MACD!F774</f>
        <v>0.10140066745570517</v>
      </c>
      <c r="F774" s="2">
        <f>'Moving Avg'!D774</f>
        <v>8.3494799999999998</v>
      </c>
      <c r="G774" s="2">
        <f>'Moving Avg'!F774</f>
        <v>8.5083400000000005</v>
      </c>
      <c r="H774" s="2">
        <f>'Moving Avg'!G774</f>
        <v>8.0867680000000011</v>
      </c>
      <c r="I774" s="2">
        <f>'Moving Avg'!H774</f>
        <v>6.8708519999999984</v>
      </c>
      <c r="J774" s="6" t="str">
        <f>OBV!F774</f>
        <v>BEARISH</v>
      </c>
      <c r="K774" s="6" t="str">
        <f>OBV!G774</f>
        <v>STRONG</v>
      </c>
      <c r="L774" s="6" t="str">
        <f>OBV!H774</f>
        <v>NEUTRAL</v>
      </c>
      <c r="M774" s="8">
        <f t="shared" si="123"/>
        <v>50</v>
      </c>
      <c r="N774" s="8">
        <f t="shared" si="120"/>
        <v>0</v>
      </c>
      <c r="O774" s="8">
        <f t="shared" si="121"/>
        <v>50</v>
      </c>
      <c r="P774" s="8">
        <f t="shared" si="122"/>
        <v>33</v>
      </c>
      <c r="Q774" s="9">
        <f t="shared" si="124"/>
        <v>29.95</v>
      </c>
      <c r="R774" s="9">
        <f t="shared" si="125"/>
        <v>35.75</v>
      </c>
      <c r="S774" s="9">
        <f t="shared" si="126"/>
        <v>34.85</v>
      </c>
      <c r="T774" s="9">
        <f t="shared" si="127"/>
        <v>33.25</v>
      </c>
      <c r="U774" s="8">
        <f t="shared" si="128"/>
        <v>33.516666666666673</v>
      </c>
      <c r="V774" s="8">
        <f t="shared" si="129"/>
        <v>33.450000000000003</v>
      </c>
    </row>
    <row r="775" spans="1:22" ht="13.5" x14ac:dyDescent="0.25">
      <c r="A775" s="3">
        <f>RSI!A775</f>
        <v>43131</v>
      </c>
      <c r="B775" s="2">
        <f>RSI!B775</f>
        <v>8.2942999999999998</v>
      </c>
      <c r="C775" s="2">
        <f>RSI!I775</f>
        <v>50.03998360024066</v>
      </c>
      <c r="D775" s="2">
        <f>MACD!E775</f>
        <v>0.1528874093233199</v>
      </c>
      <c r="E775" s="2">
        <f>MACD!F775</f>
        <v>0.11169801582922813</v>
      </c>
      <c r="F775" s="2">
        <f>'Moving Avg'!D775</f>
        <v>8.3289799999999996</v>
      </c>
      <c r="G775" s="2">
        <f>'Moving Avg'!F775</f>
        <v>8.4700999999999986</v>
      </c>
      <c r="H775" s="2">
        <f>'Moving Avg'!G775</f>
        <v>8.096072000000003</v>
      </c>
      <c r="I775" s="2">
        <f>'Moving Avg'!H775</f>
        <v>6.8824234999999989</v>
      </c>
      <c r="J775" s="6" t="str">
        <f>OBV!F775</f>
        <v>BEARISH</v>
      </c>
      <c r="K775" s="6" t="str">
        <f>OBV!G775</f>
        <v>STRONG</v>
      </c>
      <c r="L775" s="6" t="str">
        <f>OBV!H775</f>
        <v>CONFIRMED BEARISH</v>
      </c>
      <c r="M775" s="8">
        <f t="shared" si="123"/>
        <v>50</v>
      </c>
      <c r="N775" s="8">
        <f t="shared" si="120"/>
        <v>0</v>
      </c>
      <c r="O775" s="8">
        <f t="shared" si="121"/>
        <v>50</v>
      </c>
      <c r="P775" s="8">
        <f t="shared" si="122"/>
        <v>33</v>
      </c>
      <c r="Q775" s="9">
        <f t="shared" si="124"/>
        <v>29.95</v>
      </c>
      <c r="R775" s="9">
        <f t="shared" si="125"/>
        <v>35.75</v>
      </c>
      <c r="S775" s="9">
        <f t="shared" si="126"/>
        <v>34.85</v>
      </c>
      <c r="T775" s="9">
        <f t="shared" si="127"/>
        <v>33.25</v>
      </c>
      <c r="U775" s="8">
        <f t="shared" si="128"/>
        <v>33.516666666666673</v>
      </c>
      <c r="V775" s="8">
        <f t="shared" si="129"/>
        <v>33.450000000000003</v>
      </c>
    </row>
    <row r="776" spans="1:22" ht="13.5" x14ac:dyDescent="0.25">
      <c r="A776" s="3">
        <f>RSI!A776</f>
        <v>43132</v>
      </c>
      <c r="B776" s="2">
        <f>RSI!B776</f>
        <v>8.4283000000000001</v>
      </c>
      <c r="C776" s="2">
        <f>RSI!I776</f>
        <v>57.544494572393944</v>
      </c>
      <c r="D776" s="2">
        <f>MACD!E776</f>
        <v>0.13829290040580311</v>
      </c>
      <c r="E776" s="2">
        <f>MACD!F776</f>
        <v>0.11701699274454314</v>
      </c>
      <c r="F776" s="2">
        <f>'Moving Avg'!D776</f>
        <v>8.3368599999999997</v>
      </c>
      <c r="G776" s="2">
        <f>'Moving Avg'!F776</f>
        <v>8.4452650000000009</v>
      </c>
      <c r="H776" s="2">
        <f>'Moving Avg'!G776</f>
        <v>8.1085300000000018</v>
      </c>
      <c r="I776" s="2">
        <f>'Moving Avg'!H776</f>
        <v>6.894702999999998</v>
      </c>
      <c r="J776" s="6" t="str">
        <f>OBV!F776</f>
        <v>BEARISH</v>
      </c>
      <c r="K776" s="6" t="str">
        <f>OBV!G776</f>
        <v>NEUTRAL</v>
      </c>
      <c r="L776" s="6" t="str">
        <f>OBV!H776</f>
        <v>BEARISH DIVERGENCE</v>
      </c>
      <c r="M776" s="8">
        <f t="shared" si="123"/>
        <v>50</v>
      </c>
      <c r="N776" s="8">
        <f t="shared" si="120"/>
        <v>0</v>
      </c>
      <c r="O776" s="8">
        <f t="shared" si="121"/>
        <v>50</v>
      </c>
      <c r="P776" s="8">
        <f t="shared" si="122"/>
        <v>16.5</v>
      </c>
      <c r="Q776" s="9">
        <f t="shared" si="124"/>
        <v>27.475000000000001</v>
      </c>
      <c r="R776" s="9">
        <f t="shared" si="125"/>
        <v>31.625</v>
      </c>
      <c r="S776" s="9">
        <f t="shared" si="126"/>
        <v>27.425000000000001</v>
      </c>
      <c r="T776" s="9">
        <f t="shared" si="127"/>
        <v>29.125</v>
      </c>
      <c r="U776" s="8">
        <f t="shared" si="128"/>
        <v>28.841666666666669</v>
      </c>
      <c r="V776" s="8">
        <f t="shared" si="129"/>
        <v>28.912500000000001</v>
      </c>
    </row>
    <row r="777" spans="1:22" ht="13.5" x14ac:dyDescent="0.25">
      <c r="A777" s="3">
        <f>RSI!A777</f>
        <v>43133</v>
      </c>
      <c r="B777" s="2">
        <f>RSI!B777</f>
        <v>8.4204000000000008</v>
      </c>
      <c r="C777" s="2">
        <f>RSI!I777</f>
        <v>57.000883383239611</v>
      </c>
      <c r="D777" s="2">
        <f>MACD!E777</f>
        <v>0.10394685609258225</v>
      </c>
      <c r="E777" s="2">
        <f>MACD!F777</f>
        <v>0.11440296541415097</v>
      </c>
      <c r="F777" s="2">
        <f>'Moving Avg'!D777</f>
        <v>8.3494799999999998</v>
      </c>
      <c r="G777" s="2">
        <f>'Moving Avg'!F777</f>
        <v>8.4200349999999986</v>
      </c>
      <c r="H777" s="2">
        <f>'Moving Avg'!G777</f>
        <v>8.121144000000001</v>
      </c>
      <c r="I777" s="2">
        <f>'Moving Avg'!H777</f>
        <v>6.9069814999999997</v>
      </c>
      <c r="J777" s="6" t="str">
        <f>OBV!F777</f>
        <v>BEARISH</v>
      </c>
      <c r="K777" s="6" t="str">
        <f>OBV!G777</f>
        <v>NEUTRAL</v>
      </c>
      <c r="L777" s="6" t="str">
        <f>OBV!H777</f>
        <v>BEARISH DIVERGENCE</v>
      </c>
      <c r="M777" s="8">
        <f t="shared" si="123"/>
        <v>50</v>
      </c>
      <c r="N777" s="8">
        <f t="shared" si="120"/>
        <v>45</v>
      </c>
      <c r="O777" s="8">
        <f t="shared" si="121"/>
        <v>50</v>
      </c>
      <c r="P777" s="8">
        <f t="shared" si="122"/>
        <v>16.5</v>
      </c>
      <c r="Q777" s="9">
        <f t="shared" si="124"/>
        <v>43.225000000000001</v>
      </c>
      <c r="R777" s="9">
        <f t="shared" si="125"/>
        <v>40.625</v>
      </c>
      <c r="S777" s="9">
        <f t="shared" si="126"/>
        <v>34.174999999999997</v>
      </c>
      <c r="T777" s="9">
        <f t="shared" si="127"/>
        <v>40.375</v>
      </c>
      <c r="U777" s="8">
        <f t="shared" si="128"/>
        <v>39.341666666666661</v>
      </c>
      <c r="V777" s="8">
        <f t="shared" si="129"/>
        <v>39.599999999999994</v>
      </c>
    </row>
    <row r="778" spans="1:22" ht="13.5" x14ac:dyDescent="0.25">
      <c r="A778" s="3">
        <f>RSI!A778</f>
        <v>43136</v>
      </c>
      <c r="B778" s="2">
        <f>RSI!B778</f>
        <v>8.4124999999999996</v>
      </c>
      <c r="C778" s="2">
        <f>RSI!I778</f>
        <v>56.426826515971484</v>
      </c>
      <c r="D778" s="2">
        <f>MACD!E778</f>
        <v>8.0882612188007741E-2</v>
      </c>
      <c r="E778" s="2">
        <f>MACD!F778</f>
        <v>0.10769889476892233</v>
      </c>
      <c r="F778" s="2">
        <f>'Moving Avg'!D778</f>
        <v>8.3715399999999995</v>
      </c>
      <c r="G778" s="2">
        <f>'Moving Avg'!F778</f>
        <v>8.4030799999999992</v>
      </c>
      <c r="H778" s="2">
        <f>'Moving Avg'!G778</f>
        <v>8.1342320000000026</v>
      </c>
      <c r="I778" s="2">
        <f>'Moving Avg'!H778</f>
        <v>6.9191439999999993</v>
      </c>
      <c r="J778" s="6" t="str">
        <f>OBV!F778</f>
        <v>BEARISH</v>
      </c>
      <c r="K778" s="6" t="str">
        <f>OBV!G778</f>
        <v>STRONG</v>
      </c>
      <c r="L778" s="6" t="str">
        <f>OBV!H778</f>
        <v>BEARISH DIVERGENCE</v>
      </c>
      <c r="M778" s="8">
        <f t="shared" si="123"/>
        <v>50</v>
      </c>
      <c r="N778" s="8">
        <f t="shared" si="120"/>
        <v>100</v>
      </c>
      <c r="O778" s="8">
        <f t="shared" si="121"/>
        <v>50</v>
      </c>
      <c r="P778" s="8">
        <f t="shared" si="122"/>
        <v>33</v>
      </c>
      <c r="Q778" s="9">
        <f t="shared" si="124"/>
        <v>64.95</v>
      </c>
      <c r="R778" s="9">
        <f t="shared" si="125"/>
        <v>55.75</v>
      </c>
      <c r="S778" s="9">
        <f t="shared" si="126"/>
        <v>49.85</v>
      </c>
      <c r="T778" s="9">
        <f t="shared" si="127"/>
        <v>58.25</v>
      </c>
      <c r="U778" s="8">
        <f t="shared" si="128"/>
        <v>56.85</v>
      </c>
      <c r="V778" s="8">
        <f t="shared" si="129"/>
        <v>57.2</v>
      </c>
    </row>
    <row r="779" spans="1:22" ht="13.5" x14ac:dyDescent="0.25">
      <c r="A779" s="3">
        <f>RSI!A779</f>
        <v>43137</v>
      </c>
      <c r="B779" s="2">
        <f>RSI!B779</f>
        <v>8.3651999999999997</v>
      </c>
      <c r="C779" s="2">
        <f>RSI!I779</f>
        <v>52.986071256789458</v>
      </c>
      <c r="D779" s="2">
        <f>MACD!E779</f>
        <v>6.1900852864615885E-2</v>
      </c>
      <c r="E779" s="2">
        <f>MACD!F779</f>
        <v>9.8539286388061045E-2</v>
      </c>
      <c r="F779" s="2">
        <f>'Moving Avg'!D779</f>
        <v>8.3841400000000004</v>
      </c>
      <c r="G779" s="2">
        <f>'Moving Avg'!F779</f>
        <v>8.3916450000000005</v>
      </c>
      <c r="H779" s="2">
        <f>'Moving Avg'!G779</f>
        <v>8.1471619999999998</v>
      </c>
      <c r="I779" s="2">
        <f>'Moving Avg'!H779</f>
        <v>6.9312604999999987</v>
      </c>
      <c r="J779" s="6" t="str">
        <f>OBV!F779</f>
        <v>BEARISH</v>
      </c>
      <c r="K779" s="6" t="str">
        <f>OBV!G779</f>
        <v>STRONG</v>
      </c>
      <c r="L779" s="6" t="str">
        <f>OBV!H779</f>
        <v>BEARISH DIVERGENCE</v>
      </c>
      <c r="M779" s="8">
        <f t="shared" si="123"/>
        <v>50</v>
      </c>
      <c r="N779" s="8">
        <f t="shared" si="120"/>
        <v>100</v>
      </c>
      <c r="O779" s="8">
        <f t="shared" si="121"/>
        <v>50</v>
      </c>
      <c r="P779" s="8">
        <f t="shared" si="122"/>
        <v>33</v>
      </c>
      <c r="Q779" s="9">
        <f t="shared" si="124"/>
        <v>64.95</v>
      </c>
      <c r="R779" s="9">
        <f t="shared" si="125"/>
        <v>55.75</v>
      </c>
      <c r="S779" s="9">
        <f t="shared" si="126"/>
        <v>49.85</v>
      </c>
      <c r="T779" s="9">
        <f t="shared" si="127"/>
        <v>58.25</v>
      </c>
      <c r="U779" s="8">
        <f t="shared" si="128"/>
        <v>56.85</v>
      </c>
      <c r="V779" s="8">
        <f t="shared" si="129"/>
        <v>57.2</v>
      </c>
    </row>
    <row r="780" spans="1:22" ht="13.5" x14ac:dyDescent="0.25">
      <c r="A780" s="3">
        <f>RSI!A780</f>
        <v>43138</v>
      </c>
      <c r="B780" s="2">
        <f>RSI!B780</f>
        <v>8.4283000000000001</v>
      </c>
      <c r="C780" s="2">
        <f>RSI!I780</f>
        <v>56.772911979133895</v>
      </c>
      <c r="D780" s="2">
        <f>MACD!E780</f>
        <v>5.548550464412827E-2</v>
      </c>
      <c r="E780" s="2">
        <f>MACD!F780</f>
        <v>8.9928530039274493E-2</v>
      </c>
      <c r="F780" s="2">
        <f>'Moving Avg'!D780</f>
        <v>8.4109400000000001</v>
      </c>
      <c r="G780" s="2">
        <f>'Moving Avg'!F780</f>
        <v>8.3853349999999995</v>
      </c>
      <c r="H780" s="2">
        <f>'Moving Avg'!G780</f>
        <v>8.1621420000000011</v>
      </c>
      <c r="I780" s="2">
        <f>'Moving Avg'!H780</f>
        <v>6.9435784999999983</v>
      </c>
      <c r="J780" s="6" t="str">
        <f>OBV!F780</f>
        <v>BEARISH</v>
      </c>
      <c r="K780" s="6" t="str">
        <f>OBV!G780</f>
        <v>STRONG</v>
      </c>
      <c r="L780" s="6" t="str">
        <f>OBV!H780</f>
        <v>BEARISH DIVERGENCE</v>
      </c>
      <c r="M780" s="8">
        <f t="shared" si="123"/>
        <v>50</v>
      </c>
      <c r="N780" s="8">
        <f t="shared" si="120"/>
        <v>100</v>
      </c>
      <c r="O780" s="8">
        <f t="shared" si="121"/>
        <v>50</v>
      </c>
      <c r="P780" s="8">
        <f t="shared" si="122"/>
        <v>33</v>
      </c>
      <c r="Q780" s="9">
        <f t="shared" si="124"/>
        <v>64.95</v>
      </c>
      <c r="R780" s="9">
        <f t="shared" si="125"/>
        <v>55.75</v>
      </c>
      <c r="S780" s="9">
        <f t="shared" si="126"/>
        <v>49.85</v>
      </c>
      <c r="T780" s="9">
        <f t="shared" si="127"/>
        <v>58.25</v>
      </c>
      <c r="U780" s="8">
        <f t="shared" si="128"/>
        <v>56.85</v>
      </c>
      <c r="V780" s="8">
        <f t="shared" si="129"/>
        <v>57.2</v>
      </c>
    </row>
    <row r="781" spans="1:22" ht="13.5" x14ac:dyDescent="0.25">
      <c r="A781" s="3">
        <f>RSI!A781</f>
        <v>43139</v>
      </c>
      <c r="B781" s="2">
        <f>RSI!B781</f>
        <v>8.3968000000000007</v>
      </c>
      <c r="C781" s="2">
        <f>RSI!I781</f>
        <v>54.416522076076419</v>
      </c>
      <c r="D781" s="2">
        <f>MACD!E781</f>
        <v>5.0585895586548801E-2</v>
      </c>
      <c r="E781" s="2">
        <f>MACD!F781</f>
        <v>8.2060003148729355E-2</v>
      </c>
      <c r="F781" s="2">
        <f>'Moving Avg'!D781</f>
        <v>8.4046400000000006</v>
      </c>
      <c r="G781" s="2">
        <f>'Moving Avg'!F781</f>
        <v>8.3794250000000012</v>
      </c>
      <c r="H781" s="2">
        <f>'Moving Avg'!G781</f>
        <v>8.1771219999999989</v>
      </c>
      <c r="I781" s="2">
        <f>'Moving Avg'!H781</f>
        <v>6.9566149999999993</v>
      </c>
      <c r="J781" s="6" t="str">
        <f>OBV!F781</f>
        <v>BEARISH</v>
      </c>
      <c r="K781" s="6" t="str">
        <f>OBV!G781</f>
        <v>STRONG</v>
      </c>
      <c r="L781" s="6" t="str">
        <f>OBV!H781</f>
        <v>CONFIRMED BEARISH</v>
      </c>
      <c r="M781" s="8">
        <f t="shared" si="123"/>
        <v>50</v>
      </c>
      <c r="N781" s="8">
        <f t="shared" si="120"/>
        <v>100</v>
      </c>
      <c r="O781" s="8">
        <f t="shared" si="121"/>
        <v>50</v>
      </c>
      <c r="P781" s="8">
        <f t="shared" si="122"/>
        <v>33</v>
      </c>
      <c r="Q781" s="9">
        <f t="shared" si="124"/>
        <v>64.95</v>
      </c>
      <c r="R781" s="9">
        <f t="shared" si="125"/>
        <v>55.75</v>
      </c>
      <c r="S781" s="9">
        <f t="shared" si="126"/>
        <v>49.85</v>
      </c>
      <c r="T781" s="9">
        <f t="shared" si="127"/>
        <v>58.25</v>
      </c>
      <c r="U781" s="8">
        <f t="shared" si="128"/>
        <v>56.85</v>
      </c>
      <c r="V781" s="8">
        <f t="shared" si="129"/>
        <v>57.2</v>
      </c>
    </row>
    <row r="782" spans="1:22" ht="13.5" x14ac:dyDescent="0.25">
      <c r="A782" s="3">
        <f>RSI!A782</f>
        <v>43140</v>
      </c>
      <c r="B782" s="2">
        <f>RSI!B782</f>
        <v>8.4204000000000008</v>
      </c>
      <c r="C782" s="2">
        <f>RSI!I782</f>
        <v>55.893568143345526</v>
      </c>
      <c r="D782" s="2">
        <f>MACD!E782</f>
        <v>3.9470977999139123E-2</v>
      </c>
      <c r="E782" s="2">
        <f>MACD!F782</f>
        <v>7.3542198118811311E-2</v>
      </c>
      <c r="F782" s="2">
        <f>'Moving Avg'!D782</f>
        <v>8.4046400000000006</v>
      </c>
      <c r="G782" s="2">
        <f>'Moving Avg'!F782</f>
        <v>8.3750850000000021</v>
      </c>
      <c r="H782" s="2">
        <f>'Moving Avg'!G782</f>
        <v>8.1925740000000005</v>
      </c>
      <c r="I782" s="2">
        <f>'Moving Avg'!H782</f>
        <v>6.9692359999999995</v>
      </c>
      <c r="J782" s="6" t="str">
        <f>OBV!F782</f>
        <v>BEARISH</v>
      </c>
      <c r="K782" s="6" t="str">
        <f>OBV!G782</f>
        <v>STRONG</v>
      </c>
      <c r="L782" s="6" t="str">
        <f>OBV!H782</f>
        <v>NEUTRAL</v>
      </c>
      <c r="M782" s="8">
        <f t="shared" si="123"/>
        <v>50</v>
      </c>
      <c r="N782" s="8">
        <f t="shared" si="120"/>
        <v>100</v>
      </c>
      <c r="O782" s="8">
        <f t="shared" si="121"/>
        <v>50</v>
      </c>
      <c r="P782" s="8">
        <f t="shared" si="122"/>
        <v>33</v>
      </c>
      <c r="Q782" s="9">
        <f t="shared" si="124"/>
        <v>64.95</v>
      </c>
      <c r="R782" s="9">
        <f t="shared" si="125"/>
        <v>55.75</v>
      </c>
      <c r="S782" s="9">
        <f t="shared" si="126"/>
        <v>49.85</v>
      </c>
      <c r="T782" s="9">
        <f t="shared" si="127"/>
        <v>58.25</v>
      </c>
      <c r="U782" s="8">
        <f t="shared" si="128"/>
        <v>56.85</v>
      </c>
      <c r="V782" s="8">
        <f t="shared" si="129"/>
        <v>57.2</v>
      </c>
    </row>
    <row r="783" spans="1:22" ht="13.5" x14ac:dyDescent="0.25">
      <c r="A783" s="3">
        <f>RSI!A783</f>
        <v>43143</v>
      </c>
      <c r="B783" s="2">
        <f>RSI!B783</f>
        <v>8.4204000000000008</v>
      </c>
      <c r="C783" s="2">
        <f>RSI!I783</f>
        <v>55.893568143345519</v>
      </c>
      <c r="D783" s="2">
        <f>MACD!E783</f>
        <v>2.1116886122973355E-2</v>
      </c>
      <c r="E783" s="2">
        <f>MACD!F783</f>
        <v>6.305713571964372E-2</v>
      </c>
      <c r="F783" s="2">
        <f>'Moving Avg'!D783</f>
        <v>8.4062200000000011</v>
      </c>
      <c r="G783" s="2">
        <f>'Moving Avg'!F783</f>
        <v>8.3727200000000011</v>
      </c>
      <c r="H783" s="2">
        <f>'Moving Avg'!G783</f>
        <v>8.2080260000000003</v>
      </c>
      <c r="I783" s="2">
        <f>'Moving Avg'!H783</f>
        <v>6.9816284999999993</v>
      </c>
      <c r="J783" s="6" t="str">
        <f>OBV!F783</f>
        <v>BEARISH</v>
      </c>
      <c r="K783" s="6" t="str">
        <f>OBV!G783</f>
        <v>STRONG</v>
      </c>
      <c r="L783" s="6" t="str">
        <f>OBV!H783</f>
        <v>BEARISH DIVERGENCE</v>
      </c>
      <c r="M783" s="8">
        <f t="shared" si="123"/>
        <v>50</v>
      </c>
      <c r="N783" s="8">
        <f t="shared" si="120"/>
        <v>100</v>
      </c>
      <c r="O783" s="8">
        <f t="shared" si="121"/>
        <v>50</v>
      </c>
      <c r="P783" s="8">
        <f t="shared" si="122"/>
        <v>33</v>
      </c>
      <c r="Q783" s="9">
        <f t="shared" si="124"/>
        <v>64.95</v>
      </c>
      <c r="R783" s="9">
        <f t="shared" si="125"/>
        <v>55.75</v>
      </c>
      <c r="S783" s="9">
        <f t="shared" si="126"/>
        <v>49.85</v>
      </c>
      <c r="T783" s="9">
        <f t="shared" si="127"/>
        <v>58.25</v>
      </c>
      <c r="U783" s="8">
        <f t="shared" si="128"/>
        <v>56.85</v>
      </c>
      <c r="V783" s="8">
        <f t="shared" si="129"/>
        <v>57.2</v>
      </c>
    </row>
    <row r="784" spans="1:22" ht="13.5" x14ac:dyDescent="0.25">
      <c r="A784" s="3">
        <f>RSI!A784</f>
        <v>43144</v>
      </c>
      <c r="B784" s="2">
        <f>RSI!B784</f>
        <v>8.3651999999999997</v>
      </c>
      <c r="C784" s="2">
        <f>RSI!I784</f>
        <v>51.377542957526998</v>
      </c>
      <c r="D784" s="2">
        <f>MACD!E784</f>
        <v>9.2381316772822686E-3</v>
      </c>
      <c r="E784" s="2">
        <f>MACD!F784</f>
        <v>5.2293334911171434E-2</v>
      </c>
      <c r="F784" s="2">
        <f>'Moving Avg'!D784</f>
        <v>8.4062200000000011</v>
      </c>
      <c r="G784" s="2">
        <f>'Moving Avg'!F784</f>
        <v>8.3691700000000004</v>
      </c>
      <c r="H784" s="2">
        <f>'Moving Avg'!G784</f>
        <v>8.2223739999999985</v>
      </c>
      <c r="I784" s="2">
        <f>'Moving Avg'!H784</f>
        <v>6.9946209999999995</v>
      </c>
      <c r="J784" s="6" t="str">
        <f>OBV!F784</f>
        <v>BEARISH</v>
      </c>
      <c r="K784" s="6" t="str">
        <f>OBV!G784</f>
        <v>NEUTRAL</v>
      </c>
      <c r="L784" s="6" t="str">
        <f>OBV!H784</f>
        <v>NEUTRAL</v>
      </c>
      <c r="M784" s="8">
        <f t="shared" si="123"/>
        <v>50</v>
      </c>
      <c r="N784" s="8">
        <f t="shared" si="120"/>
        <v>100</v>
      </c>
      <c r="O784" s="8">
        <f t="shared" si="121"/>
        <v>50</v>
      </c>
      <c r="P784" s="8">
        <f t="shared" si="122"/>
        <v>16.5</v>
      </c>
      <c r="Q784" s="9">
        <f t="shared" si="124"/>
        <v>62.475000000000001</v>
      </c>
      <c r="R784" s="9">
        <f t="shared" si="125"/>
        <v>51.625</v>
      </c>
      <c r="S784" s="9">
        <f t="shared" si="126"/>
        <v>42.424999999999997</v>
      </c>
      <c r="T784" s="9">
        <f t="shared" si="127"/>
        <v>54.125</v>
      </c>
      <c r="U784" s="8">
        <f t="shared" si="128"/>
        <v>52.17499999999999</v>
      </c>
      <c r="V784" s="8">
        <f t="shared" si="129"/>
        <v>52.662499999999994</v>
      </c>
    </row>
    <row r="785" spans="1:22" ht="13.5" x14ac:dyDescent="0.25">
      <c r="A785" s="3">
        <f>RSI!A785</f>
        <v>43145</v>
      </c>
      <c r="B785" s="2">
        <f>RSI!B785</f>
        <v>8.3968000000000007</v>
      </c>
      <c r="C785" s="2">
        <f>RSI!I785</f>
        <v>53.684571132028026</v>
      </c>
      <c r="D785" s="2">
        <f>MACD!E785</f>
        <v>-4.4479366967173917E-3</v>
      </c>
      <c r="E785" s="2">
        <f>MACD!F785</f>
        <v>4.0945080589593667E-2</v>
      </c>
      <c r="F785" s="2">
        <f>'Moving Avg'!D785</f>
        <v>8.3999199999999998</v>
      </c>
      <c r="G785" s="2">
        <f>'Moving Avg'!F785</f>
        <v>8.370750000000001</v>
      </c>
      <c r="H785" s="2">
        <f>'Moving Avg'!G785</f>
        <v>8.2357779999999998</v>
      </c>
      <c r="I785" s="2">
        <f>'Moving Avg'!H785</f>
        <v>7.0072764999999997</v>
      </c>
      <c r="J785" s="6" t="str">
        <f>OBV!F785</f>
        <v>BULLISH</v>
      </c>
      <c r="K785" s="6" t="str">
        <f>OBV!G785</f>
        <v>NEUTRAL</v>
      </c>
      <c r="L785" s="6" t="str">
        <f>OBV!H785</f>
        <v>BULLISH DIVERGENCE</v>
      </c>
      <c r="M785" s="8">
        <f t="shared" si="123"/>
        <v>50</v>
      </c>
      <c r="N785" s="8">
        <f t="shared" si="120"/>
        <v>100</v>
      </c>
      <c r="O785" s="8">
        <f t="shared" si="121"/>
        <v>50</v>
      </c>
      <c r="P785" s="8">
        <f t="shared" si="122"/>
        <v>66.5</v>
      </c>
      <c r="Q785" s="9">
        <f t="shared" si="124"/>
        <v>69.974999999999994</v>
      </c>
      <c r="R785" s="9">
        <f t="shared" si="125"/>
        <v>64.125</v>
      </c>
      <c r="S785" s="9">
        <f t="shared" si="126"/>
        <v>64.924999999999997</v>
      </c>
      <c r="T785" s="9">
        <f t="shared" si="127"/>
        <v>66.625</v>
      </c>
      <c r="U785" s="8">
        <f t="shared" si="128"/>
        <v>66.341666666666654</v>
      </c>
      <c r="V785" s="8">
        <f t="shared" si="129"/>
        <v>66.412499999999994</v>
      </c>
    </row>
    <row r="786" spans="1:22" ht="13.5" x14ac:dyDescent="0.25">
      <c r="A786" s="3">
        <f>RSI!A786</f>
        <v>43146</v>
      </c>
      <c r="B786" s="2">
        <f>RSI!B786</f>
        <v>8.3968000000000007</v>
      </c>
      <c r="C786" s="2">
        <f>RSI!I786</f>
        <v>53.684571132028026</v>
      </c>
      <c r="D786" s="2">
        <f>MACD!E786</f>
        <v>4.327342345836982E-3</v>
      </c>
      <c r="E786" s="2">
        <f>MACD!F786</f>
        <v>3.362153294084233E-2</v>
      </c>
      <c r="F786" s="2">
        <f>'Moving Avg'!D786</f>
        <v>8.3999199999999998</v>
      </c>
      <c r="G786" s="2">
        <f>'Moving Avg'!F786</f>
        <v>8.3695700000000013</v>
      </c>
      <c r="H786" s="2">
        <f>'Moving Avg'!G786</f>
        <v>8.2483939999999993</v>
      </c>
      <c r="I786" s="2">
        <f>'Moving Avg'!H786</f>
        <v>7.0191699999999981</v>
      </c>
      <c r="J786" s="6" t="str">
        <f>OBV!F786</f>
        <v>BULLISH</v>
      </c>
      <c r="K786" s="6" t="str">
        <f>OBV!G786</f>
        <v>NEUTRAL</v>
      </c>
      <c r="L786" s="6" t="str">
        <f>OBV!H786</f>
        <v>NEUTRAL</v>
      </c>
      <c r="M786" s="8">
        <f t="shared" si="123"/>
        <v>50</v>
      </c>
      <c r="N786" s="8">
        <f t="shared" si="120"/>
        <v>100</v>
      </c>
      <c r="O786" s="8">
        <f t="shared" si="121"/>
        <v>50</v>
      </c>
      <c r="P786" s="8">
        <f t="shared" si="122"/>
        <v>49.5</v>
      </c>
      <c r="Q786" s="9">
        <f t="shared" si="124"/>
        <v>67.424999999999997</v>
      </c>
      <c r="R786" s="9">
        <f t="shared" si="125"/>
        <v>59.875</v>
      </c>
      <c r="S786" s="9">
        <f t="shared" si="126"/>
        <v>57.275000000000006</v>
      </c>
      <c r="T786" s="9">
        <f t="shared" si="127"/>
        <v>62.375</v>
      </c>
      <c r="U786" s="8">
        <f t="shared" si="128"/>
        <v>61.524999999999999</v>
      </c>
      <c r="V786" s="8">
        <f t="shared" si="129"/>
        <v>61.737499999999997</v>
      </c>
    </row>
    <row r="787" spans="1:22" ht="13.5" x14ac:dyDescent="0.25">
      <c r="A787" s="3">
        <f>RSI!A787</f>
        <v>43147</v>
      </c>
      <c r="B787" s="2">
        <f>RSI!B787</f>
        <v>8.3731000000000009</v>
      </c>
      <c r="C787" s="2">
        <f>RSI!I787</f>
        <v>51.556763916857484</v>
      </c>
      <c r="D787" s="2">
        <f>MACD!E787</f>
        <v>1.2052391825379871E-2</v>
      </c>
      <c r="E787" s="2">
        <f>MACD!F787</f>
        <v>2.9307704717749839E-2</v>
      </c>
      <c r="F787" s="2">
        <f>'Moving Avg'!D787</f>
        <v>8.3904600000000009</v>
      </c>
      <c r="G787" s="2">
        <f>'Moving Avg'!F787</f>
        <v>8.3742999999999999</v>
      </c>
      <c r="H787" s="2">
        <f>'Moving Avg'!G787</f>
        <v>8.2602200000000003</v>
      </c>
      <c r="I787" s="2">
        <f>'Moving Avg'!H787</f>
        <v>7.0307544999999996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  <c r="M787" s="8">
        <f t="shared" si="123"/>
        <v>50</v>
      </c>
      <c r="N787" s="8">
        <f t="shared" si="120"/>
        <v>45</v>
      </c>
      <c r="O787" s="8">
        <f t="shared" si="121"/>
        <v>50</v>
      </c>
      <c r="P787" s="8">
        <f t="shared" si="122"/>
        <v>16.5</v>
      </c>
      <c r="Q787" s="9">
        <f t="shared" si="124"/>
        <v>43.225000000000001</v>
      </c>
      <c r="R787" s="9">
        <f t="shared" si="125"/>
        <v>40.625</v>
      </c>
      <c r="S787" s="9">
        <f t="shared" si="126"/>
        <v>34.174999999999997</v>
      </c>
      <c r="T787" s="9">
        <f t="shared" si="127"/>
        <v>40.375</v>
      </c>
      <c r="U787" s="8">
        <f t="shared" si="128"/>
        <v>39.341666666666661</v>
      </c>
      <c r="V787" s="8">
        <f t="shared" si="129"/>
        <v>39.599999999999994</v>
      </c>
    </row>
    <row r="788" spans="1:22" ht="13.5" x14ac:dyDescent="0.25">
      <c r="A788" s="3">
        <f>RSI!A788</f>
        <v>43150</v>
      </c>
      <c r="B788" s="2">
        <f>RSI!B788</f>
        <v>8.3573000000000004</v>
      </c>
      <c r="C788" s="2">
        <f>RSI!I788</f>
        <v>50.130249773192922</v>
      </c>
      <c r="D788" s="2">
        <f>MACD!E788</f>
        <v>1.8461448918179357E-2</v>
      </c>
      <c r="E788" s="2">
        <f>MACD!F788</f>
        <v>2.7138453557835746E-2</v>
      </c>
      <c r="F788" s="2">
        <f>'Moving Avg'!D788</f>
        <v>8.3778400000000008</v>
      </c>
      <c r="G788" s="2">
        <f>'Moving Avg'!F788</f>
        <v>8.3762700000000017</v>
      </c>
      <c r="H788" s="2">
        <f>'Moving Avg'!G788</f>
        <v>8.271729999999998</v>
      </c>
      <c r="I788" s="2">
        <f>'Moving Avg'!H788</f>
        <v>7.0422599999999989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  <c r="M788" s="8">
        <f t="shared" si="123"/>
        <v>50</v>
      </c>
      <c r="N788" s="8">
        <f t="shared" si="120"/>
        <v>45</v>
      </c>
      <c r="O788" s="8">
        <f t="shared" si="121"/>
        <v>50</v>
      </c>
      <c r="P788" s="8">
        <f t="shared" si="122"/>
        <v>16.5</v>
      </c>
      <c r="Q788" s="9">
        <f t="shared" si="124"/>
        <v>43.225000000000001</v>
      </c>
      <c r="R788" s="9">
        <f t="shared" si="125"/>
        <v>40.625</v>
      </c>
      <c r="S788" s="9">
        <f t="shared" si="126"/>
        <v>34.174999999999997</v>
      </c>
      <c r="T788" s="9">
        <f t="shared" si="127"/>
        <v>40.375</v>
      </c>
      <c r="U788" s="8">
        <f t="shared" si="128"/>
        <v>39.341666666666661</v>
      </c>
      <c r="V788" s="8">
        <f t="shared" si="129"/>
        <v>39.599999999999994</v>
      </c>
    </row>
    <row r="789" spans="1:22" ht="13.5" x14ac:dyDescent="0.25">
      <c r="A789" s="3">
        <f>RSI!A789</f>
        <v>43151</v>
      </c>
      <c r="B789" s="2">
        <f>RSI!B789</f>
        <v>8.3731000000000009</v>
      </c>
      <c r="C789" s="2">
        <f>RSI!I789</f>
        <v>51.573230769542775</v>
      </c>
      <c r="D789" s="2">
        <f>MACD!E789</f>
        <v>1.5454169444808485E-2</v>
      </c>
      <c r="E789" s="2">
        <f>MACD!F789</f>
        <v>2.4801596735230295E-2</v>
      </c>
      <c r="F789" s="2">
        <f>'Moving Avg'!D789</f>
        <v>8.3794199999999996</v>
      </c>
      <c r="G789" s="2">
        <f>'Moving Avg'!F789</f>
        <v>8.3798150000000007</v>
      </c>
      <c r="H789" s="2">
        <f>'Moving Avg'!G789</f>
        <v>8.283555999999999</v>
      </c>
      <c r="I789" s="2">
        <f>'Moving Avg'!H789</f>
        <v>7.0538444999999994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  <c r="M789" s="8">
        <f t="shared" si="123"/>
        <v>50</v>
      </c>
      <c r="N789" s="8">
        <f t="shared" si="120"/>
        <v>45</v>
      </c>
      <c r="O789" s="8">
        <f t="shared" si="121"/>
        <v>50</v>
      </c>
      <c r="P789" s="8">
        <f t="shared" si="122"/>
        <v>83.5</v>
      </c>
      <c r="Q789" s="9">
        <f t="shared" si="124"/>
        <v>53.274999999999999</v>
      </c>
      <c r="R789" s="9">
        <f t="shared" si="125"/>
        <v>57.375</v>
      </c>
      <c r="S789" s="9">
        <f t="shared" si="126"/>
        <v>64.325000000000003</v>
      </c>
      <c r="T789" s="9">
        <f t="shared" si="127"/>
        <v>57.125</v>
      </c>
      <c r="U789" s="8">
        <f t="shared" si="128"/>
        <v>58.32500000000001</v>
      </c>
      <c r="V789" s="8">
        <f t="shared" si="129"/>
        <v>58.025000000000006</v>
      </c>
    </row>
    <row r="790" spans="1:22" ht="13.5" x14ac:dyDescent="0.25">
      <c r="A790" s="3">
        <f>RSI!A790</f>
        <v>43152</v>
      </c>
      <c r="B790" s="2">
        <f>RSI!B790</f>
        <v>8.3573000000000004</v>
      </c>
      <c r="C790" s="2">
        <f>RSI!I790</f>
        <v>50.014733447052777</v>
      </c>
      <c r="D790" s="2">
        <f>MACD!E790</f>
        <v>2.3709957100205514E-2</v>
      </c>
      <c r="E790" s="2">
        <f>MACD!F790</f>
        <v>2.4583268808225343E-2</v>
      </c>
      <c r="F790" s="2">
        <f>'Moving Avg'!D790</f>
        <v>8.3715200000000003</v>
      </c>
      <c r="G790" s="2">
        <f>'Moving Avg'!F790</f>
        <v>8.3778400000000008</v>
      </c>
      <c r="H790" s="2">
        <f>'Moving Avg'!G790</f>
        <v>8.2950660000000003</v>
      </c>
      <c r="I790" s="2">
        <f>'Moving Avg'!H790</f>
        <v>7.0653499999999987</v>
      </c>
      <c r="J790" s="6" t="str">
        <f>OBV!F790</f>
        <v>BEARISH</v>
      </c>
      <c r="K790" s="6" t="str">
        <f>OBV!G790</f>
        <v>NEUTRAL</v>
      </c>
      <c r="L790" s="6" t="str">
        <f>OBV!H790</f>
        <v>CONFIRMED BEARISH</v>
      </c>
      <c r="M790" s="8">
        <f t="shared" si="123"/>
        <v>50</v>
      </c>
      <c r="N790" s="8">
        <f t="shared" si="120"/>
        <v>45</v>
      </c>
      <c r="O790" s="8">
        <f t="shared" si="121"/>
        <v>50</v>
      </c>
      <c r="P790" s="8">
        <f t="shared" si="122"/>
        <v>16.5</v>
      </c>
      <c r="Q790" s="9">
        <f t="shared" si="124"/>
        <v>43.225000000000001</v>
      </c>
      <c r="R790" s="9">
        <f t="shared" si="125"/>
        <v>40.625</v>
      </c>
      <c r="S790" s="9">
        <f t="shared" si="126"/>
        <v>34.174999999999997</v>
      </c>
      <c r="T790" s="9">
        <f t="shared" si="127"/>
        <v>40.375</v>
      </c>
      <c r="U790" s="8">
        <f t="shared" si="128"/>
        <v>39.341666666666661</v>
      </c>
      <c r="V790" s="8">
        <f t="shared" si="129"/>
        <v>39.599999999999994</v>
      </c>
    </row>
    <row r="791" spans="1:22" ht="13.5" x14ac:dyDescent="0.25">
      <c r="A791" s="3">
        <f>RSI!A791</f>
        <v>43153</v>
      </c>
      <c r="B791" s="2">
        <f>RSI!B791</f>
        <v>8.3495000000000008</v>
      </c>
      <c r="C791" s="2">
        <f>RSI!I791</f>
        <v>49.223909118089601</v>
      </c>
      <c r="D791" s="2">
        <f>MACD!E791</f>
        <v>2.6448708601154891E-2</v>
      </c>
      <c r="E791" s="2">
        <f>MACD!F791</f>
        <v>2.4956356766811256E-2</v>
      </c>
      <c r="F791" s="2">
        <f>'Moving Avg'!D791</f>
        <v>8.3620600000000014</v>
      </c>
      <c r="G791" s="2">
        <f>'Moving Avg'!F791</f>
        <v>8.3758700000000008</v>
      </c>
      <c r="H791" s="2">
        <f>'Moving Avg'!G791</f>
        <v>8.3062619999999985</v>
      </c>
      <c r="I791" s="2">
        <f>'Moving Avg'!H791</f>
        <v>7.0768549999999992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  <c r="M791" s="8">
        <f t="shared" si="123"/>
        <v>50</v>
      </c>
      <c r="N791" s="8">
        <f t="shared" si="120"/>
        <v>0</v>
      </c>
      <c r="O791" s="8">
        <f t="shared" si="121"/>
        <v>50</v>
      </c>
      <c r="P791" s="8">
        <f t="shared" si="122"/>
        <v>16.5</v>
      </c>
      <c r="Q791" s="9">
        <f t="shared" si="124"/>
        <v>27.475000000000001</v>
      </c>
      <c r="R791" s="9">
        <f t="shared" si="125"/>
        <v>31.625</v>
      </c>
      <c r="S791" s="9">
        <f t="shared" si="126"/>
        <v>27.425000000000001</v>
      </c>
      <c r="T791" s="9">
        <f t="shared" si="127"/>
        <v>29.125</v>
      </c>
      <c r="U791" s="8">
        <f t="shared" si="128"/>
        <v>28.841666666666669</v>
      </c>
      <c r="V791" s="8">
        <f t="shared" si="129"/>
        <v>28.912500000000001</v>
      </c>
    </row>
    <row r="792" spans="1:22" ht="13.5" x14ac:dyDescent="0.25">
      <c r="A792" s="3">
        <f>RSI!A792</f>
        <v>43154</v>
      </c>
      <c r="B792" s="2">
        <f>RSI!B792</f>
        <v>8.3573000000000004</v>
      </c>
      <c r="C792" s="2">
        <f>RSI!I792</f>
        <v>50.074054200864985</v>
      </c>
      <c r="D792" s="2">
        <f>MACD!E792</f>
        <v>3.188506708650074E-2</v>
      </c>
      <c r="E792" s="2">
        <f>MACD!F792</f>
        <v>2.6342098830749151E-2</v>
      </c>
      <c r="F792" s="2">
        <f>'Moving Avg'!D792</f>
        <v>8.358900000000002</v>
      </c>
      <c r="G792" s="2">
        <f>'Moving Avg'!F792</f>
        <v>8.3758700000000026</v>
      </c>
      <c r="H792" s="2">
        <f>'Moving Avg'!G792</f>
        <v>8.3176140000000007</v>
      </c>
      <c r="I792" s="2">
        <f>'Moving Avg'!H792</f>
        <v>7.0883604999999985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  <c r="M792" s="8">
        <f t="shared" si="123"/>
        <v>50</v>
      </c>
      <c r="N792" s="8">
        <f t="shared" si="120"/>
        <v>0</v>
      </c>
      <c r="O792" s="8">
        <f t="shared" si="121"/>
        <v>50</v>
      </c>
      <c r="P792" s="8">
        <f t="shared" si="122"/>
        <v>16.5</v>
      </c>
      <c r="Q792" s="9">
        <f t="shared" si="124"/>
        <v>27.475000000000001</v>
      </c>
      <c r="R792" s="9">
        <f t="shared" si="125"/>
        <v>31.625</v>
      </c>
      <c r="S792" s="9">
        <f t="shared" si="126"/>
        <v>27.425000000000001</v>
      </c>
      <c r="T792" s="9">
        <f t="shared" si="127"/>
        <v>29.125</v>
      </c>
      <c r="U792" s="8">
        <f t="shared" si="128"/>
        <v>28.841666666666669</v>
      </c>
      <c r="V792" s="8">
        <f t="shared" si="129"/>
        <v>28.912500000000001</v>
      </c>
    </row>
    <row r="793" spans="1:22" ht="13.5" x14ac:dyDescent="0.25">
      <c r="A793" s="3">
        <f>RSI!A793</f>
        <v>43157</v>
      </c>
      <c r="B793" s="2">
        <f>RSI!B793</f>
        <v>8.3573000000000004</v>
      </c>
      <c r="C793" s="2">
        <f>RSI!I793</f>
        <v>50.074054200864985</v>
      </c>
      <c r="D793" s="2">
        <f>MACD!E793</f>
        <v>3.6500048041270716E-2</v>
      </c>
      <c r="E793" s="2">
        <f>MACD!F793</f>
        <v>2.8373688672853468E-2</v>
      </c>
      <c r="F793" s="2">
        <f>'Moving Avg'!D793</f>
        <v>8.358900000000002</v>
      </c>
      <c r="G793" s="2">
        <f>'Moving Avg'!F793</f>
        <v>8.3786250000000031</v>
      </c>
      <c r="H793" s="2">
        <f>'Moving Avg'!G793</f>
        <v>8.3289660000000012</v>
      </c>
      <c r="I793" s="2">
        <f>'Moving Avg'!H793</f>
        <v>7.1002469999999995</v>
      </c>
      <c r="J793" s="6" t="str">
        <f>OBV!F793</f>
        <v>BEARISH</v>
      </c>
      <c r="K793" s="6" t="str">
        <f>OBV!G793</f>
        <v>NEUTRAL</v>
      </c>
      <c r="L793" s="6" t="str">
        <f>OBV!H793</f>
        <v>NEUTRAL</v>
      </c>
      <c r="M793" s="8">
        <f t="shared" si="123"/>
        <v>50</v>
      </c>
      <c r="N793" s="8">
        <f t="shared" si="120"/>
        <v>0</v>
      </c>
      <c r="O793" s="8">
        <f t="shared" si="121"/>
        <v>50</v>
      </c>
      <c r="P793" s="8">
        <f t="shared" si="122"/>
        <v>16.5</v>
      </c>
      <c r="Q793" s="9">
        <f t="shared" si="124"/>
        <v>27.475000000000001</v>
      </c>
      <c r="R793" s="9">
        <f t="shared" si="125"/>
        <v>31.625</v>
      </c>
      <c r="S793" s="9">
        <f t="shared" si="126"/>
        <v>27.425000000000001</v>
      </c>
      <c r="T793" s="9">
        <f t="shared" si="127"/>
        <v>29.125</v>
      </c>
      <c r="U793" s="8">
        <f t="shared" si="128"/>
        <v>28.841666666666669</v>
      </c>
      <c r="V793" s="8">
        <f t="shared" si="129"/>
        <v>28.912500000000001</v>
      </c>
    </row>
    <row r="794" spans="1:22" ht="13.5" x14ac:dyDescent="0.25">
      <c r="A794" s="3">
        <f>RSI!A794</f>
        <v>43158</v>
      </c>
      <c r="B794" s="2">
        <f>RSI!B794</f>
        <v>8.3810000000000002</v>
      </c>
      <c r="C794" s="2">
        <f>RSI!I794</f>
        <v>52.855604792366186</v>
      </c>
      <c r="D794" s="2">
        <f>MACD!E794</f>
        <v>3.0171043968326927E-2</v>
      </c>
      <c r="E794" s="2">
        <f>MACD!F794</f>
        <v>2.8733159731948163E-2</v>
      </c>
      <c r="F794" s="2">
        <f>'Moving Avg'!D794</f>
        <v>8.3604800000000008</v>
      </c>
      <c r="G794" s="2">
        <f>'Moving Avg'!F794</f>
        <v>8.3825650000000032</v>
      </c>
      <c r="H794" s="2">
        <f>'Moving Avg'!G794</f>
        <v>8.3407919999999987</v>
      </c>
      <c r="I794" s="2">
        <f>'Moving Avg'!H794</f>
        <v>7.1118709999999998</v>
      </c>
      <c r="J794" s="6" t="str">
        <f>OBV!F794</f>
        <v>BEARISH</v>
      </c>
      <c r="K794" s="6" t="str">
        <f>OBV!G794</f>
        <v>NEUTRAL</v>
      </c>
      <c r="L794" s="6" t="str">
        <f>OBV!H794</f>
        <v>BEARISH DIVERGENCE</v>
      </c>
      <c r="M794" s="8">
        <f t="shared" si="123"/>
        <v>50</v>
      </c>
      <c r="N794" s="8">
        <f t="shared" si="120"/>
        <v>0</v>
      </c>
      <c r="O794" s="8">
        <f t="shared" si="121"/>
        <v>50</v>
      </c>
      <c r="P794" s="8">
        <f t="shared" si="122"/>
        <v>16.5</v>
      </c>
      <c r="Q794" s="9">
        <f t="shared" si="124"/>
        <v>27.475000000000001</v>
      </c>
      <c r="R794" s="9">
        <f t="shared" si="125"/>
        <v>31.625</v>
      </c>
      <c r="S794" s="9">
        <f t="shared" si="126"/>
        <v>27.425000000000001</v>
      </c>
      <c r="T794" s="9">
        <f t="shared" si="127"/>
        <v>29.125</v>
      </c>
      <c r="U794" s="8">
        <f t="shared" si="128"/>
        <v>28.841666666666669</v>
      </c>
      <c r="V794" s="8">
        <f t="shared" si="129"/>
        <v>28.912500000000001</v>
      </c>
    </row>
    <row r="795" spans="1:22" ht="13.5" x14ac:dyDescent="0.25">
      <c r="A795" s="3">
        <f>RSI!A795</f>
        <v>43159</v>
      </c>
      <c r="B795" s="2">
        <f>RSI!B795</f>
        <v>8.3810000000000002</v>
      </c>
      <c r="C795" s="2">
        <f>RSI!I795</f>
        <v>52.855604792366186</v>
      </c>
      <c r="D795" s="2">
        <f>MACD!E795</f>
        <v>2.9550074464244958E-2</v>
      </c>
      <c r="E795" s="2">
        <f>MACD!F795</f>
        <v>2.8896542678407522E-2</v>
      </c>
      <c r="F795" s="2">
        <f>'Moving Avg'!D795</f>
        <v>8.3652200000000008</v>
      </c>
      <c r="G795" s="2">
        <f>'Moving Avg'!F795</f>
        <v>8.3869000000000007</v>
      </c>
      <c r="H795" s="2">
        <f>'Moving Avg'!G795</f>
        <v>8.3526179999999997</v>
      </c>
      <c r="I795" s="2">
        <f>'Moving Avg'!H795</f>
        <v>7.1235715000000006</v>
      </c>
      <c r="J795" s="6" t="str">
        <f>OBV!F795</f>
        <v>BULLISH</v>
      </c>
      <c r="K795" s="6" t="str">
        <f>OBV!G795</f>
        <v>NEUTRAL</v>
      </c>
      <c r="L795" s="6" t="str">
        <f>OBV!H795</f>
        <v>CONFIRMED BULLISH</v>
      </c>
      <c r="M795" s="8">
        <f t="shared" si="123"/>
        <v>50</v>
      </c>
      <c r="N795" s="8">
        <f t="shared" si="120"/>
        <v>0</v>
      </c>
      <c r="O795" s="8">
        <f t="shared" si="121"/>
        <v>50</v>
      </c>
      <c r="P795" s="8">
        <f t="shared" si="122"/>
        <v>83.5</v>
      </c>
      <c r="Q795" s="9">
        <f t="shared" si="124"/>
        <v>37.524999999999999</v>
      </c>
      <c r="R795" s="9">
        <f t="shared" si="125"/>
        <v>48.375</v>
      </c>
      <c r="S795" s="9">
        <f t="shared" si="126"/>
        <v>57.575000000000003</v>
      </c>
      <c r="T795" s="9">
        <f t="shared" si="127"/>
        <v>45.875</v>
      </c>
      <c r="U795" s="8">
        <f t="shared" si="128"/>
        <v>47.82500000000001</v>
      </c>
      <c r="V795" s="8">
        <f t="shared" si="129"/>
        <v>47.337500000000006</v>
      </c>
    </row>
    <row r="796" spans="1:22" ht="13.5" x14ac:dyDescent="0.25">
      <c r="A796" s="3">
        <f>RSI!A796</f>
        <v>43160</v>
      </c>
      <c r="B796" s="2">
        <f>RSI!B796</f>
        <v>8.3573000000000004</v>
      </c>
      <c r="C796" s="2">
        <f>RSI!I796</f>
        <v>49.64764662508265</v>
      </c>
      <c r="D796" s="2">
        <f>MACD!E796</f>
        <v>3.0662419445784295E-2</v>
      </c>
      <c r="E796" s="2">
        <f>MACD!F796</f>
        <v>2.9249718031882879E-2</v>
      </c>
      <c r="F796" s="2">
        <f>'Moving Avg'!D796</f>
        <v>8.3667800000000021</v>
      </c>
      <c r="G796" s="2">
        <f>'Moving Avg'!F796</f>
        <v>8.3833500000000019</v>
      </c>
      <c r="H796" s="2">
        <f>'Moving Avg'!G796</f>
        <v>8.3641280000000009</v>
      </c>
      <c r="I796" s="2">
        <f>'Moving Avg'!H796</f>
        <v>7.1351914999999995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  <c r="M796" s="8">
        <f t="shared" si="123"/>
        <v>50</v>
      </c>
      <c r="N796" s="8">
        <f t="shared" si="120"/>
        <v>0</v>
      </c>
      <c r="O796" s="8">
        <f t="shared" si="121"/>
        <v>50</v>
      </c>
      <c r="P796" s="8">
        <f t="shared" si="122"/>
        <v>83.5</v>
      </c>
      <c r="Q796" s="9">
        <f t="shared" si="124"/>
        <v>37.524999999999999</v>
      </c>
      <c r="R796" s="9">
        <f t="shared" si="125"/>
        <v>48.375</v>
      </c>
      <c r="S796" s="9">
        <f t="shared" si="126"/>
        <v>57.575000000000003</v>
      </c>
      <c r="T796" s="9">
        <f t="shared" si="127"/>
        <v>45.875</v>
      </c>
      <c r="U796" s="8">
        <f t="shared" si="128"/>
        <v>47.82500000000001</v>
      </c>
      <c r="V796" s="8">
        <f t="shared" si="129"/>
        <v>47.337500000000006</v>
      </c>
    </row>
    <row r="797" spans="1:22" ht="13.5" x14ac:dyDescent="0.25">
      <c r="A797" s="3">
        <f>RSI!A797</f>
        <v>43161</v>
      </c>
      <c r="B797" s="2">
        <f>RSI!B797</f>
        <v>8.3573000000000004</v>
      </c>
      <c r="C797" s="2">
        <f>RSI!I797</f>
        <v>49.64764662508265</v>
      </c>
      <c r="D797" s="2">
        <f>MACD!E797</f>
        <v>2.798847412424621E-2</v>
      </c>
      <c r="E797" s="2">
        <f>MACD!F797</f>
        <v>2.8997469250355547E-2</v>
      </c>
      <c r="F797" s="2">
        <f>'Moving Avg'!D797</f>
        <v>8.3667800000000021</v>
      </c>
      <c r="G797" s="2">
        <f>'Moving Avg'!F797</f>
        <v>8.3801950000000023</v>
      </c>
      <c r="H797" s="2">
        <f>'Moving Avg'!G797</f>
        <v>8.3754799999999996</v>
      </c>
      <c r="I797" s="2">
        <f>'Moving Avg'!H797</f>
        <v>7.1468114999999992</v>
      </c>
      <c r="J797" s="6" t="str">
        <f>OBV!F797</f>
        <v>BEARISH</v>
      </c>
      <c r="K797" s="6" t="str">
        <f>OBV!G797</f>
        <v>NEUTRAL</v>
      </c>
      <c r="L797" s="6" t="str">
        <f>OBV!H797</f>
        <v>NEUTRAL</v>
      </c>
      <c r="M797" s="8">
        <f t="shared" si="123"/>
        <v>50</v>
      </c>
      <c r="N797" s="8">
        <f t="shared" si="120"/>
        <v>45</v>
      </c>
      <c r="O797" s="8">
        <f t="shared" si="121"/>
        <v>50</v>
      </c>
      <c r="P797" s="8">
        <f t="shared" si="122"/>
        <v>16.5</v>
      </c>
      <c r="Q797" s="9">
        <f t="shared" si="124"/>
        <v>43.225000000000001</v>
      </c>
      <c r="R797" s="9">
        <f t="shared" si="125"/>
        <v>40.625</v>
      </c>
      <c r="S797" s="9">
        <f t="shared" si="126"/>
        <v>34.174999999999997</v>
      </c>
      <c r="T797" s="9">
        <f t="shared" si="127"/>
        <v>40.375</v>
      </c>
      <c r="U797" s="8">
        <f t="shared" si="128"/>
        <v>39.341666666666661</v>
      </c>
      <c r="V797" s="8">
        <f t="shared" si="129"/>
        <v>39.599999999999994</v>
      </c>
    </row>
    <row r="798" spans="1:22" ht="13.5" x14ac:dyDescent="0.25">
      <c r="A798" s="3">
        <f>RSI!A798</f>
        <v>43164</v>
      </c>
      <c r="B798" s="2">
        <f>RSI!B798</f>
        <v>8.3810000000000002</v>
      </c>
      <c r="C798" s="2">
        <f>RSI!I798</f>
        <v>52.958843523365729</v>
      </c>
      <c r="D798" s="2">
        <f>MACD!E798</f>
        <v>2.1568277942138891E-2</v>
      </c>
      <c r="E798" s="2">
        <f>MACD!F798</f>
        <v>2.7511630988712218E-2</v>
      </c>
      <c r="F798" s="2">
        <f>'Moving Avg'!D798</f>
        <v>8.3715200000000003</v>
      </c>
      <c r="G798" s="2">
        <f>'Moving Avg'!F798</f>
        <v>8.3786200000000015</v>
      </c>
      <c r="H798" s="2">
        <f>'Moving Avg'!G798</f>
        <v>8.3873059999999988</v>
      </c>
      <c r="I798" s="2">
        <f>'Moving Avg'!H798</f>
        <v>7.1584354999999995</v>
      </c>
      <c r="J798" s="6" t="str">
        <f>OBV!F798</f>
        <v>BEARISH</v>
      </c>
      <c r="K798" s="6" t="str">
        <f>OBV!G798</f>
        <v>NEUTRAL</v>
      </c>
      <c r="L798" s="6" t="str">
        <f>OBV!H798</f>
        <v>BEARISH DIVERGENCE</v>
      </c>
      <c r="M798" s="8">
        <f t="shared" si="123"/>
        <v>50</v>
      </c>
      <c r="N798" s="8">
        <f t="shared" si="120"/>
        <v>45</v>
      </c>
      <c r="O798" s="8">
        <f t="shared" si="121"/>
        <v>50</v>
      </c>
      <c r="P798" s="8">
        <f t="shared" si="122"/>
        <v>16.5</v>
      </c>
      <c r="Q798" s="9">
        <f t="shared" si="124"/>
        <v>43.225000000000001</v>
      </c>
      <c r="R798" s="9">
        <f t="shared" si="125"/>
        <v>40.625</v>
      </c>
      <c r="S798" s="9">
        <f t="shared" si="126"/>
        <v>34.174999999999997</v>
      </c>
      <c r="T798" s="9">
        <f t="shared" si="127"/>
        <v>40.375</v>
      </c>
      <c r="U798" s="8">
        <f t="shared" si="128"/>
        <v>39.341666666666661</v>
      </c>
      <c r="V798" s="8">
        <f t="shared" si="129"/>
        <v>39.599999999999994</v>
      </c>
    </row>
    <row r="799" spans="1:22" ht="13.5" x14ac:dyDescent="0.25">
      <c r="A799" s="3">
        <f>RSI!A799</f>
        <v>43165</v>
      </c>
      <c r="B799" s="2">
        <f>RSI!B799</f>
        <v>8.3573000000000004</v>
      </c>
      <c r="C799" s="2">
        <f>RSI!I799</f>
        <v>49.456390392309899</v>
      </c>
      <c r="D799" s="2">
        <f>MACD!E799</f>
        <v>2.0208656683310622E-2</v>
      </c>
      <c r="E799" s="2">
        <f>MACD!F799</f>
        <v>2.6051036127631901E-2</v>
      </c>
      <c r="F799" s="2">
        <f>'Moving Avg'!D799</f>
        <v>8.3667800000000021</v>
      </c>
      <c r="G799" s="2">
        <f>'Moving Avg'!F799</f>
        <v>8.3782250000000023</v>
      </c>
      <c r="H799" s="2">
        <f>'Moving Avg'!G799</f>
        <v>8.3986580000000011</v>
      </c>
      <c r="I799" s="2">
        <f>'Moving Avg'!H799</f>
        <v>7.1699409999999997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3"/>
        <v>50</v>
      </c>
      <c r="N799" s="8">
        <f t="shared" si="120"/>
        <v>45</v>
      </c>
      <c r="O799" s="8">
        <f t="shared" si="121"/>
        <v>50</v>
      </c>
      <c r="P799" s="8">
        <f t="shared" si="122"/>
        <v>16.5</v>
      </c>
      <c r="Q799" s="9">
        <f t="shared" si="124"/>
        <v>43.225000000000001</v>
      </c>
      <c r="R799" s="9">
        <f t="shared" si="125"/>
        <v>40.625</v>
      </c>
      <c r="S799" s="9">
        <f t="shared" si="126"/>
        <v>34.174999999999997</v>
      </c>
      <c r="T799" s="9">
        <f t="shared" si="127"/>
        <v>40.375</v>
      </c>
      <c r="U799" s="8">
        <f t="shared" si="128"/>
        <v>39.341666666666661</v>
      </c>
      <c r="V799" s="8">
        <f t="shared" si="129"/>
        <v>39.599999999999994</v>
      </c>
    </row>
    <row r="800" spans="1:22" ht="13.5" x14ac:dyDescent="0.25">
      <c r="A800" s="3">
        <f>RSI!A800</f>
        <v>43166</v>
      </c>
      <c r="B800" s="2">
        <f>RSI!B800</f>
        <v>8.3573000000000004</v>
      </c>
      <c r="C800" s="2">
        <f>RSI!I800</f>
        <v>49.456390392309899</v>
      </c>
      <c r="D800" s="2">
        <f>MACD!E800</f>
        <v>1.6662416019746829E-2</v>
      </c>
      <c r="E800" s="2">
        <f>MACD!F800</f>
        <v>2.4173312106054886E-2</v>
      </c>
      <c r="F800" s="2">
        <f>'Moving Avg'!D800</f>
        <v>8.3620400000000004</v>
      </c>
      <c r="G800" s="2">
        <f>'Moving Avg'!F800</f>
        <v>8.3746749999999999</v>
      </c>
      <c r="H800" s="2">
        <f>'Moving Avg'!G800</f>
        <v>8.4100099999999998</v>
      </c>
      <c r="I800" s="2">
        <f>'Moving Avg'!H800</f>
        <v>7.1814464999999998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  <c r="M800" s="8">
        <f t="shared" si="123"/>
        <v>50</v>
      </c>
      <c r="N800" s="8">
        <f t="shared" si="120"/>
        <v>45</v>
      </c>
      <c r="O800" s="8">
        <f t="shared" si="121"/>
        <v>50</v>
      </c>
      <c r="P800" s="8">
        <f t="shared" si="122"/>
        <v>16.5</v>
      </c>
      <c r="Q800" s="9">
        <f t="shared" si="124"/>
        <v>43.225000000000001</v>
      </c>
      <c r="R800" s="9">
        <f t="shared" si="125"/>
        <v>40.625</v>
      </c>
      <c r="S800" s="9">
        <f t="shared" si="126"/>
        <v>34.174999999999997</v>
      </c>
      <c r="T800" s="9">
        <f t="shared" si="127"/>
        <v>40.375</v>
      </c>
      <c r="U800" s="8">
        <f t="shared" si="128"/>
        <v>39.341666666666661</v>
      </c>
      <c r="V800" s="8">
        <f t="shared" si="129"/>
        <v>39.599999999999994</v>
      </c>
    </row>
    <row r="801" spans="1:22" ht="13.5" x14ac:dyDescent="0.25">
      <c r="A801" s="3">
        <f>RSI!A801</f>
        <v>43167</v>
      </c>
      <c r="B801" s="2">
        <f>RSI!B801</f>
        <v>8.3573000000000004</v>
      </c>
      <c r="C801" s="2">
        <f>RSI!I801</f>
        <v>49.456390392309899</v>
      </c>
      <c r="D801" s="2">
        <f>MACD!E801</f>
        <v>1.2494137254622117E-2</v>
      </c>
      <c r="E801" s="2">
        <f>MACD!F801</f>
        <v>2.1837477135768335E-2</v>
      </c>
      <c r="F801" s="2">
        <f>'Moving Avg'!D801</f>
        <v>8.3620400000000021</v>
      </c>
      <c r="G801" s="2">
        <f>'Moving Avg'!F801</f>
        <v>8.3727000000000018</v>
      </c>
      <c r="H801" s="2">
        <f>'Moving Avg'!G801</f>
        <v>8.4194700000000005</v>
      </c>
      <c r="I801" s="2">
        <f>'Moving Avg'!H801</f>
        <v>7.1929519999999991</v>
      </c>
      <c r="J801" s="6" t="str">
        <f>OBV!F801</f>
        <v>BEARISH</v>
      </c>
      <c r="K801" s="6" t="str">
        <f>OBV!G801</f>
        <v>NEUTRAL</v>
      </c>
      <c r="L801" s="6" t="str">
        <f>OBV!H801</f>
        <v>NEUTRAL</v>
      </c>
      <c r="M801" s="8">
        <f t="shared" si="123"/>
        <v>50</v>
      </c>
      <c r="N801" s="8">
        <f t="shared" si="120"/>
        <v>45</v>
      </c>
      <c r="O801" s="8">
        <f t="shared" si="121"/>
        <v>50</v>
      </c>
      <c r="P801" s="8">
        <f t="shared" si="122"/>
        <v>16.5</v>
      </c>
      <c r="Q801" s="9">
        <f t="shared" si="124"/>
        <v>43.225000000000001</v>
      </c>
      <c r="R801" s="9">
        <f t="shared" si="125"/>
        <v>40.625</v>
      </c>
      <c r="S801" s="9">
        <f t="shared" si="126"/>
        <v>34.174999999999997</v>
      </c>
      <c r="T801" s="9">
        <f t="shared" si="127"/>
        <v>40.375</v>
      </c>
      <c r="U801" s="8">
        <f t="shared" si="128"/>
        <v>39.341666666666661</v>
      </c>
      <c r="V801" s="8">
        <f t="shared" si="129"/>
        <v>39.599999999999994</v>
      </c>
    </row>
    <row r="802" spans="1:22" ht="13.5" x14ac:dyDescent="0.25">
      <c r="A802" s="3">
        <f>RSI!A802</f>
        <v>43168</v>
      </c>
      <c r="B802" s="2">
        <f>RSI!B802</f>
        <v>8.3573000000000004</v>
      </c>
      <c r="C802" s="2">
        <f>RSI!I802</f>
        <v>49.456390392309892</v>
      </c>
      <c r="D802" s="2">
        <f>MACD!E802</f>
        <v>1.0197119563944312E-2</v>
      </c>
      <c r="E802" s="2">
        <f>MACD!F802</f>
        <v>1.9509405621403533E-2</v>
      </c>
      <c r="F802" s="2">
        <f>'Moving Avg'!D802</f>
        <v>8.3620400000000021</v>
      </c>
      <c r="G802" s="2">
        <f>'Moving Avg'!F802</f>
        <v>8.3695450000000022</v>
      </c>
      <c r="H802" s="2">
        <f>'Moving Avg'!G802</f>
        <v>8.4289300000000011</v>
      </c>
      <c r="I802" s="2">
        <f>'Moving Avg'!H802</f>
        <v>7.2044575000000002</v>
      </c>
      <c r="J802" s="6" t="str">
        <f>OBV!F802</f>
        <v>BEARISH</v>
      </c>
      <c r="K802" s="6" t="str">
        <f>OBV!G802</f>
        <v>NEUTRAL</v>
      </c>
      <c r="L802" s="6" t="str">
        <f>OBV!H802</f>
        <v>NEUTRAL</v>
      </c>
      <c r="M802" s="8">
        <f t="shared" si="123"/>
        <v>50</v>
      </c>
      <c r="N802" s="8">
        <f t="shared" si="120"/>
        <v>45</v>
      </c>
      <c r="O802" s="8">
        <f t="shared" si="121"/>
        <v>50</v>
      </c>
      <c r="P802" s="8">
        <f t="shared" si="122"/>
        <v>16.5</v>
      </c>
      <c r="Q802" s="9">
        <f t="shared" si="124"/>
        <v>43.225000000000001</v>
      </c>
      <c r="R802" s="9">
        <f t="shared" si="125"/>
        <v>40.625</v>
      </c>
      <c r="S802" s="9">
        <f t="shared" si="126"/>
        <v>34.174999999999997</v>
      </c>
      <c r="T802" s="9">
        <f t="shared" si="127"/>
        <v>40.375</v>
      </c>
      <c r="U802" s="8">
        <f t="shared" si="128"/>
        <v>39.341666666666661</v>
      </c>
      <c r="V802" s="8">
        <f t="shared" si="129"/>
        <v>39.599999999999994</v>
      </c>
    </row>
    <row r="803" spans="1:22" ht="13.5" x14ac:dyDescent="0.25">
      <c r="A803" s="3">
        <f>RSI!A803</f>
        <v>43171</v>
      </c>
      <c r="B803" s="2">
        <f>RSI!B803</f>
        <v>8.3573000000000004</v>
      </c>
      <c r="C803" s="2">
        <f>RSI!I803</f>
        <v>49.456390392309892</v>
      </c>
      <c r="D803" s="2">
        <f>MACD!E803</f>
        <v>8.2812553383266874E-3</v>
      </c>
      <c r="E803" s="2">
        <f>MACD!F803</f>
        <v>1.7263775564788163E-2</v>
      </c>
      <c r="F803" s="2">
        <f>'Moving Avg'!D803</f>
        <v>8.3573000000000004</v>
      </c>
      <c r="G803" s="2">
        <f>'Moving Avg'!F803</f>
        <v>8.3663900000000009</v>
      </c>
      <c r="H803" s="2">
        <f>'Moving Avg'!G803</f>
        <v>8.4336600000000015</v>
      </c>
      <c r="I803" s="2">
        <f>'Moving Avg'!H803</f>
        <v>7.2159629999999986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  <c r="M803" s="8">
        <f t="shared" si="123"/>
        <v>50</v>
      </c>
      <c r="N803" s="8">
        <f t="shared" si="120"/>
        <v>45</v>
      </c>
      <c r="O803" s="8">
        <f t="shared" si="121"/>
        <v>50</v>
      </c>
      <c r="P803" s="8">
        <f t="shared" si="122"/>
        <v>16.5</v>
      </c>
      <c r="Q803" s="9">
        <f t="shared" si="124"/>
        <v>43.225000000000001</v>
      </c>
      <c r="R803" s="9">
        <f t="shared" si="125"/>
        <v>40.625</v>
      </c>
      <c r="S803" s="9">
        <f t="shared" si="126"/>
        <v>34.174999999999997</v>
      </c>
      <c r="T803" s="9">
        <f t="shared" si="127"/>
        <v>40.375</v>
      </c>
      <c r="U803" s="8">
        <f t="shared" si="128"/>
        <v>39.341666666666661</v>
      </c>
      <c r="V803" s="8">
        <f t="shared" si="129"/>
        <v>39.599999999999994</v>
      </c>
    </row>
    <row r="804" spans="1:22" ht="13.5" x14ac:dyDescent="0.25">
      <c r="A804" s="3">
        <f>RSI!A804</f>
        <v>43172</v>
      </c>
      <c r="B804" s="2">
        <f>RSI!B804</f>
        <v>8.3573000000000004</v>
      </c>
      <c r="C804" s="2">
        <f>RSI!I804</f>
        <v>49.456390392309892</v>
      </c>
      <c r="D804" s="2">
        <f>MACD!E804</f>
        <v>1.0332002679072971E-2</v>
      </c>
      <c r="E804" s="2">
        <f>MACD!F804</f>
        <v>1.5877420987645125E-2</v>
      </c>
      <c r="F804" s="2">
        <f>'Moving Avg'!D804</f>
        <v>8.3573000000000004</v>
      </c>
      <c r="G804" s="2">
        <f>'Moving Avg'!F804</f>
        <v>8.3659950000000016</v>
      </c>
      <c r="H804" s="2">
        <f>'Moving Avg'!G804</f>
        <v>8.4287700000000019</v>
      </c>
      <c r="I804" s="2">
        <f>'Moving Avg'!H804</f>
        <v>7.2274684999999979</v>
      </c>
      <c r="J804" s="6" t="str">
        <f>OBV!F804</f>
        <v>NEUTRAL</v>
      </c>
      <c r="K804" s="6" t="str">
        <f>OBV!G804</f>
        <v>NEUTRAL</v>
      </c>
      <c r="L804" s="6" t="str">
        <f>OBV!H804</f>
        <v>NEUTRAL</v>
      </c>
      <c r="M804" s="8">
        <f t="shared" si="123"/>
        <v>50</v>
      </c>
      <c r="N804" s="8">
        <f t="shared" si="120"/>
        <v>45</v>
      </c>
      <c r="O804" s="8">
        <f t="shared" si="121"/>
        <v>50</v>
      </c>
      <c r="P804" s="8">
        <f t="shared" si="122"/>
        <v>33</v>
      </c>
      <c r="Q804" s="9">
        <f t="shared" si="124"/>
        <v>45.7</v>
      </c>
      <c r="R804" s="9">
        <f t="shared" si="125"/>
        <v>44.75</v>
      </c>
      <c r="S804" s="9">
        <f t="shared" si="126"/>
        <v>41.6</v>
      </c>
      <c r="T804" s="9">
        <f t="shared" si="127"/>
        <v>44.5</v>
      </c>
      <c r="U804" s="8">
        <f t="shared" si="128"/>
        <v>44.016666666666673</v>
      </c>
      <c r="V804" s="8">
        <f t="shared" si="129"/>
        <v>44.137500000000003</v>
      </c>
    </row>
    <row r="805" spans="1:22" ht="13.5" x14ac:dyDescent="0.25">
      <c r="A805" s="3">
        <f>RSI!A805</f>
        <v>43173</v>
      </c>
      <c r="B805" s="2">
        <f>RSI!B805</f>
        <v>8.2784999999999993</v>
      </c>
      <c r="C805" s="2">
        <f>RSI!I805</f>
        <v>36.824752920144768</v>
      </c>
      <c r="D805" s="2">
        <f>MACD!E805</f>
        <v>1.792809244542326E-2</v>
      </c>
      <c r="E805" s="2">
        <f>MACD!F805</f>
        <v>1.6287555279200755E-2</v>
      </c>
      <c r="F805" s="2">
        <f>'Moving Avg'!D805</f>
        <v>8.3415400000000002</v>
      </c>
      <c r="G805" s="2">
        <f>'Moving Avg'!F805</f>
        <v>8.36008</v>
      </c>
      <c r="H805" s="2">
        <f>'Moving Avg'!G805</f>
        <v>8.413158000000001</v>
      </c>
      <c r="I805" s="2">
        <f>'Moving Avg'!H805</f>
        <v>7.238579999999998</v>
      </c>
      <c r="J805" s="6" t="str">
        <f>OBV!F805</f>
        <v>BEARISH</v>
      </c>
      <c r="K805" s="6" t="str">
        <f>OBV!G805</f>
        <v>STRONG</v>
      </c>
      <c r="L805" s="6" t="str">
        <f>OBV!H805</f>
        <v>CONFIRMED BEARISH</v>
      </c>
      <c r="M805" s="8">
        <f t="shared" si="123"/>
        <v>50</v>
      </c>
      <c r="N805" s="8">
        <f t="shared" si="120"/>
        <v>0</v>
      </c>
      <c r="O805" s="8">
        <f t="shared" si="121"/>
        <v>50</v>
      </c>
      <c r="P805" s="8">
        <f t="shared" si="122"/>
        <v>33</v>
      </c>
      <c r="Q805" s="9">
        <f t="shared" si="124"/>
        <v>29.95</v>
      </c>
      <c r="R805" s="9">
        <f t="shared" si="125"/>
        <v>35.75</v>
      </c>
      <c r="S805" s="9">
        <f t="shared" si="126"/>
        <v>34.85</v>
      </c>
      <c r="T805" s="9">
        <f t="shared" si="127"/>
        <v>33.25</v>
      </c>
      <c r="U805" s="8">
        <f t="shared" si="128"/>
        <v>33.516666666666673</v>
      </c>
      <c r="V805" s="8">
        <f t="shared" si="129"/>
        <v>33.450000000000003</v>
      </c>
    </row>
    <row r="806" spans="1:22" ht="13.5" x14ac:dyDescent="0.25">
      <c r="A806" s="3">
        <f>RSI!A806</f>
        <v>43174</v>
      </c>
      <c r="B806" s="2">
        <f>RSI!B806</f>
        <v>8.2784999999999993</v>
      </c>
      <c r="C806" s="2">
        <f>RSI!I806</f>
        <v>36.824752920144768</v>
      </c>
      <c r="D806" s="2">
        <f>MACD!E806</f>
        <v>2.1197073402586142E-2</v>
      </c>
      <c r="E806" s="2">
        <f>MACD!F806</f>
        <v>1.7269458903877835E-2</v>
      </c>
      <c r="F806" s="2">
        <f>'Moving Avg'!D806</f>
        <v>8.32578</v>
      </c>
      <c r="G806" s="2">
        <f>'Moving Avg'!F806</f>
        <v>8.3541650000000001</v>
      </c>
      <c r="H806" s="2">
        <f>'Moving Avg'!G806</f>
        <v>8.400228000000002</v>
      </c>
      <c r="I806" s="2">
        <f>'Moving Avg'!H806</f>
        <v>7.2498819999999977</v>
      </c>
      <c r="J806" s="6" t="str">
        <f>OBV!F806</f>
        <v>BEARISH</v>
      </c>
      <c r="K806" s="6" t="str">
        <f>OBV!G806</f>
        <v>STRONG</v>
      </c>
      <c r="L806" s="6" t="str">
        <f>OBV!H806</f>
        <v>CONFIRMED BEARISH</v>
      </c>
      <c r="M806" s="8">
        <f t="shared" si="123"/>
        <v>50</v>
      </c>
      <c r="N806" s="8">
        <f t="shared" si="120"/>
        <v>0</v>
      </c>
      <c r="O806" s="8">
        <f t="shared" si="121"/>
        <v>50</v>
      </c>
      <c r="P806" s="8">
        <f t="shared" si="122"/>
        <v>33</v>
      </c>
      <c r="Q806" s="9">
        <f t="shared" si="124"/>
        <v>29.95</v>
      </c>
      <c r="R806" s="9">
        <f t="shared" si="125"/>
        <v>35.75</v>
      </c>
      <c r="S806" s="9">
        <f t="shared" si="126"/>
        <v>34.85</v>
      </c>
      <c r="T806" s="9">
        <f t="shared" si="127"/>
        <v>33.25</v>
      </c>
      <c r="U806" s="8">
        <f t="shared" si="128"/>
        <v>33.516666666666673</v>
      </c>
      <c r="V806" s="8">
        <f t="shared" si="129"/>
        <v>33.450000000000003</v>
      </c>
    </row>
    <row r="807" spans="1:22" ht="13.5" x14ac:dyDescent="0.25">
      <c r="A807" s="3">
        <f>RSI!A807</f>
        <v>43175</v>
      </c>
      <c r="B807" s="2">
        <f>RSI!B807</f>
        <v>8.1207999999999991</v>
      </c>
      <c r="C807" s="2">
        <f>RSI!I807</f>
        <v>23.119431397962131</v>
      </c>
      <c r="D807" s="2">
        <f>MACD!E807</f>
        <v>3.6096165908595879E-2</v>
      </c>
      <c r="E807" s="2">
        <f>MACD!F807</f>
        <v>2.1034800304821445E-2</v>
      </c>
      <c r="F807" s="2">
        <f>'Moving Avg'!D807</f>
        <v>8.2784799999999983</v>
      </c>
      <c r="G807" s="2">
        <f>'Moving Avg'!F807</f>
        <v>8.3415500000000016</v>
      </c>
      <c r="H807" s="2">
        <f>'Moving Avg'!G807</f>
        <v>8.3841439999999992</v>
      </c>
      <c r="I807" s="2">
        <f>'Moving Avg'!H807</f>
        <v>7.2603194999999969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  <c r="M807" s="8">
        <f t="shared" si="123"/>
        <v>100</v>
      </c>
      <c r="N807" s="8">
        <f t="shared" si="120"/>
        <v>0</v>
      </c>
      <c r="O807" s="8">
        <f t="shared" si="121"/>
        <v>50</v>
      </c>
      <c r="P807" s="8">
        <f t="shared" si="122"/>
        <v>33</v>
      </c>
      <c r="Q807" s="9">
        <f t="shared" si="124"/>
        <v>47.45</v>
      </c>
      <c r="R807" s="9">
        <f t="shared" si="125"/>
        <v>45.75</v>
      </c>
      <c r="S807" s="9">
        <f t="shared" si="126"/>
        <v>42.35</v>
      </c>
      <c r="T807" s="9">
        <f t="shared" si="127"/>
        <v>45.75</v>
      </c>
      <c r="U807" s="8">
        <f t="shared" si="128"/>
        <v>45.183333333333337</v>
      </c>
      <c r="V807" s="8">
        <f t="shared" si="129"/>
        <v>45.325000000000003</v>
      </c>
    </row>
    <row r="808" spans="1:22" ht="13.5" x14ac:dyDescent="0.25">
      <c r="A808" s="3">
        <f>RSI!A808</f>
        <v>43178</v>
      </c>
      <c r="B808" s="2">
        <f>RSI!B808</f>
        <v>8.2784999999999993</v>
      </c>
      <c r="C808" s="2">
        <f>RSI!I808</f>
        <v>45.116899915112114</v>
      </c>
      <c r="D808" s="2">
        <f>MACD!E808</f>
        <v>4.2017720824603089E-2</v>
      </c>
      <c r="E808" s="2">
        <f>MACD!F808</f>
        <v>2.5231384408777775E-2</v>
      </c>
      <c r="F808" s="2">
        <f>'Moving Avg'!D808</f>
        <v>8.2627199999999998</v>
      </c>
      <c r="G808" s="2">
        <f>'Moving Avg'!F808</f>
        <v>8.3376100000000015</v>
      </c>
      <c r="H808" s="2">
        <f>'Moving Avg'!G808</f>
        <v>8.3746820000000017</v>
      </c>
      <c r="I808" s="2">
        <f>'Moving Avg'!H808</f>
        <v>7.2714309999999962</v>
      </c>
      <c r="J808" s="6" t="str">
        <f>OBV!F808</f>
        <v>BEARISH</v>
      </c>
      <c r="K808" s="6" t="str">
        <f>OBV!G808</f>
        <v>STRONG</v>
      </c>
      <c r="L808" s="6" t="str">
        <f>OBV!H808</f>
        <v>CONFIRMED BEARISH</v>
      </c>
      <c r="M808" s="8">
        <f t="shared" si="123"/>
        <v>50</v>
      </c>
      <c r="N808" s="8">
        <f t="shared" si="120"/>
        <v>0</v>
      </c>
      <c r="O808" s="8">
        <f t="shared" si="121"/>
        <v>50</v>
      </c>
      <c r="P808" s="8">
        <f t="shared" si="122"/>
        <v>33</v>
      </c>
      <c r="Q808" s="9">
        <f t="shared" si="124"/>
        <v>29.95</v>
      </c>
      <c r="R808" s="9">
        <f t="shared" si="125"/>
        <v>35.75</v>
      </c>
      <c r="S808" s="9">
        <f t="shared" si="126"/>
        <v>34.85</v>
      </c>
      <c r="T808" s="9">
        <f t="shared" si="127"/>
        <v>33.25</v>
      </c>
      <c r="U808" s="8">
        <f t="shared" si="128"/>
        <v>33.516666666666673</v>
      </c>
      <c r="V808" s="8">
        <f t="shared" si="129"/>
        <v>33.450000000000003</v>
      </c>
    </row>
    <row r="809" spans="1:22" ht="13.5" x14ac:dyDescent="0.25">
      <c r="A809" s="3">
        <f>RSI!A809</f>
        <v>43180</v>
      </c>
      <c r="B809" s="2">
        <f>RSI!B809</f>
        <v>8.0419999999999998</v>
      </c>
      <c r="C809" s="2">
        <f>RSI!I809</f>
        <v>30.857505802110381</v>
      </c>
      <c r="D809" s="2">
        <f>MACD!E809</f>
        <v>6.1218737116920607E-2</v>
      </c>
      <c r="E809" s="2">
        <f>MACD!F809</f>
        <v>3.2428854950406344E-2</v>
      </c>
      <c r="F809" s="2">
        <f>'Moving Avg'!D809</f>
        <v>8.1996599999999997</v>
      </c>
      <c r="G809" s="2">
        <f>'Moving Avg'!F809</f>
        <v>8.3210549999999994</v>
      </c>
      <c r="H809" s="2">
        <f>'Moving Avg'!G809</f>
        <v>8.363643999999999</v>
      </c>
      <c r="I809" s="2">
        <f>'Moving Avg'!H809</f>
        <v>7.2813599999999976</v>
      </c>
      <c r="J809" s="6" t="str">
        <f>OBV!F809</f>
        <v>BEARISH</v>
      </c>
      <c r="K809" s="6" t="str">
        <f>OBV!G809</f>
        <v>STRONG</v>
      </c>
      <c r="L809" s="6" t="str">
        <f>OBV!H809</f>
        <v>CONFIRMED BEARISH</v>
      </c>
      <c r="M809" s="8">
        <f t="shared" si="123"/>
        <v>50</v>
      </c>
      <c r="N809" s="8">
        <f t="shared" si="120"/>
        <v>0</v>
      </c>
      <c r="O809" s="8">
        <f t="shared" si="121"/>
        <v>50</v>
      </c>
      <c r="P809" s="8">
        <f t="shared" si="122"/>
        <v>33</v>
      </c>
      <c r="Q809" s="9">
        <f t="shared" si="124"/>
        <v>29.95</v>
      </c>
      <c r="R809" s="9">
        <f t="shared" si="125"/>
        <v>35.75</v>
      </c>
      <c r="S809" s="9">
        <f t="shared" si="126"/>
        <v>34.85</v>
      </c>
      <c r="T809" s="9">
        <f t="shared" si="127"/>
        <v>33.25</v>
      </c>
      <c r="U809" s="8">
        <f t="shared" si="128"/>
        <v>33.516666666666673</v>
      </c>
      <c r="V809" s="8">
        <f t="shared" si="129"/>
        <v>33.450000000000003</v>
      </c>
    </row>
    <row r="810" spans="1:22" ht="13.5" x14ac:dyDescent="0.25">
      <c r="A810" s="3">
        <f>RSI!A810</f>
        <v>43181</v>
      </c>
      <c r="B810" s="2">
        <f>RSI!B810</f>
        <v>8.0341000000000005</v>
      </c>
      <c r="C810" s="2">
        <f>RSI!I810</f>
        <v>30.510614503461284</v>
      </c>
      <c r="D810" s="2">
        <f>MACD!E810</f>
        <v>7.9742966552588612E-2</v>
      </c>
      <c r="E810" s="2">
        <f>MACD!F810</f>
        <v>4.1891677270842795E-2</v>
      </c>
      <c r="F810" s="2">
        <f>'Moving Avg'!D810</f>
        <v>8.150780000000001</v>
      </c>
      <c r="G810" s="2">
        <f>'Moving Avg'!F810</f>
        <v>8.3048949999999984</v>
      </c>
      <c r="H810" s="2">
        <f>'Moving Avg'!G810</f>
        <v>8.3532360000000008</v>
      </c>
      <c r="I810" s="2">
        <f>'Moving Avg'!H810</f>
        <v>7.2899164999999968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  <c r="M810" s="8">
        <f t="shared" si="123"/>
        <v>50</v>
      </c>
      <c r="N810" s="8">
        <f t="shared" si="120"/>
        <v>0</v>
      </c>
      <c r="O810" s="8">
        <f t="shared" si="121"/>
        <v>50</v>
      </c>
      <c r="P810" s="8">
        <f t="shared" si="122"/>
        <v>16.5</v>
      </c>
      <c r="Q810" s="9">
        <f t="shared" si="124"/>
        <v>27.475000000000001</v>
      </c>
      <c r="R810" s="9">
        <f t="shared" si="125"/>
        <v>31.625</v>
      </c>
      <c r="S810" s="9">
        <f t="shared" si="126"/>
        <v>27.425000000000001</v>
      </c>
      <c r="T810" s="9">
        <f t="shared" si="127"/>
        <v>29.125</v>
      </c>
      <c r="U810" s="8">
        <f t="shared" si="128"/>
        <v>28.841666666666669</v>
      </c>
      <c r="V810" s="8">
        <f t="shared" si="129"/>
        <v>28.912500000000001</v>
      </c>
    </row>
    <row r="811" spans="1:22" ht="13.5" x14ac:dyDescent="0.25">
      <c r="A811" s="3">
        <f>RSI!A811</f>
        <v>43182</v>
      </c>
      <c r="B811" s="2">
        <f>RSI!B811</f>
        <v>7.9237000000000002</v>
      </c>
      <c r="C811" s="2">
        <f>RSI!I811</f>
        <v>26.095648651536649</v>
      </c>
      <c r="D811" s="2">
        <f>MACD!E811</f>
        <v>0.10520846862836741</v>
      </c>
      <c r="E811" s="2">
        <f>MACD!F811</f>
        <v>5.4555035542347724E-2</v>
      </c>
      <c r="F811" s="2">
        <f>'Moving Avg'!D811</f>
        <v>8.0798200000000016</v>
      </c>
      <c r="G811" s="2">
        <f>'Moving Avg'!F811</f>
        <v>8.2836049999999979</v>
      </c>
      <c r="H811" s="2">
        <f>'Moving Avg'!G811</f>
        <v>8.3414100000000015</v>
      </c>
      <c r="I811" s="2">
        <f>'Moving Avg'!H811</f>
        <v>7.2971594999999976</v>
      </c>
      <c r="J811" s="6" t="str">
        <f>OBV!F811</f>
        <v>BEARISH</v>
      </c>
      <c r="K811" s="6" t="str">
        <f>OBV!G811</f>
        <v>NEUTRAL</v>
      </c>
      <c r="L811" s="6" t="str">
        <f>OBV!H811</f>
        <v>CONFIRMED BEARISH</v>
      </c>
      <c r="M811" s="8">
        <f t="shared" si="123"/>
        <v>100</v>
      </c>
      <c r="N811" s="8">
        <f t="shared" si="120"/>
        <v>0</v>
      </c>
      <c r="O811" s="8">
        <f t="shared" si="121"/>
        <v>50</v>
      </c>
      <c r="P811" s="8">
        <f t="shared" si="122"/>
        <v>16.5</v>
      </c>
      <c r="Q811" s="9">
        <f t="shared" si="124"/>
        <v>44.975000000000001</v>
      </c>
      <c r="R811" s="9">
        <f t="shared" si="125"/>
        <v>41.625</v>
      </c>
      <c r="S811" s="9">
        <f t="shared" si="126"/>
        <v>34.924999999999997</v>
      </c>
      <c r="T811" s="9">
        <f t="shared" si="127"/>
        <v>41.625</v>
      </c>
      <c r="U811" s="8">
        <f t="shared" si="128"/>
        <v>40.508333333333333</v>
      </c>
      <c r="V811" s="8">
        <f t="shared" si="129"/>
        <v>40.787499999999994</v>
      </c>
    </row>
    <row r="812" spans="1:22" ht="13.5" x14ac:dyDescent="0.25">
      <c r="A812" s="3">
        <f>RSI!A812</f>
        <v>43185</v>
      </c>
      <c r="B812" s="2">
        <f>RSI!B812</f>
        <v>7.9237000000000002</v>
      </c>
      <c r="C812" s="2">
        <f>RSI!I812</f>
        <v>26.095648651536649</v>
      </c>
      <c r="D812" s="2">
        <f>MACD!E812</f>
        <v>0.12890242645265815</v>
      </c>
      <c r="E812" s="2">
        <f>MACD!F812</f>
        <v>6.9424513724409817E-2</v>
      </c>
      <c r="F812" s="2">
        <f>'Moving Avg'!D812</f>
        <v>8.0404</v>
      </c>
      <c r="G812" s="2">
        <f>'Moving Avg'!F812</f>
        <v>8.261924999999998</v>
      </c>
      <c r="H812" s="2">
        <f>'Moving Avg'!G812</f>
        <v>8.329740000000001</v>
      </c>
      <c r="I812" s="2">
        <f>'Moving Avg'!H812</f>
        <v>7.3048214999999983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  <c r="M812" s="8">
        <f t="shared" si="123"/>
        <v>100</v>
      </c>
      <c r="N812" s="8">
        <f t="shared" si="120"/>
        <v>0</v>
      </c>
      <c r="O812" s="8">
        <f t="shared" si="121"/>
        <v>50</v>
      </c>
      <c r="P812" s="8">
        <f t="shared" si="122"/>
        <v>16.5</v>
      </c>
      <c r="Q812" s="9">
        <f t="shared" si="124"/>
        <v>44.975000000000001</v>
      </c>
      <c r="R812" s="9">
        <f t="shared" si="125"/>
        <v>41.625</v>
      </c>
      <c r="S812" s="9">
        <f t="shared" si="126"/>
        <v>34.924999999999997</v>
      </c>
      <c r="T812" s="9">
        <f t="shared" si="127"/>
        <v>41.625</v>
      </c>
      <c r="U812" s="8">
        <f t="shared" si="128"/>
        <v>40.508333333333333</v>
      </c>
      <c r="V812" s="8">
        <f t="shared" si="129"/>
        <v>40.787499999999994</v>
      </c>
    </row>
    <row r="813" spans="1:22" ht="13.5" x14ac:dyDescent="0.25">
      <c r="A813" s="3">
        <f>RSI!A813</f>
        <v>43186</v>
      </c>
      <c r="B813" s="2">
        <f>RSI!B813</f>
        <v>8.1207999999999991</v>
      </c>
      <c r="C813" s="2">
        <f>RSI!I813</f>
        <v>43.133650518390681</v>
      </c>
      <c r="D813" s="2">
        <f>MACD!E813</f>
        <v>0.13633840564316912</v>
      </c>
      <c r="E813" s="2">
        <f>MACD!F813</f>
        <v>8.2807292108161679E-2</v>
      </c>
      <c r="F813" s="2">
        <f>'Moving Avg'!D813</f>
        <v>8.0088600000000003</v>
      </c>
      <c r="G813" s="2">
        <f>'Moving Avg'!F813</f>
        <v>8.250099999999998</v>
      </c>
      <c r="H813" s="2">
        <f>'Moving Avg'!G813</f>
        <v>8.3228020000000011</v>
      </c>
      <c r="I813" s="2">
        <f>'Moving Avg'!H813</f>
        <v>7.3134304999999973</v>
      </c>
      <c r="J813" s="6" t="str">
        <f>OBV!F813</f>
        <v>BEARISH</v>
      </c>
      <c r="K813" s="6" t="str">
        <f>OBV!G813</f>
        <v>NEUTRAL</v>
      </c>
      <c r="L813" s="6" t="str">
        <f>OBV!H813</f>
        <v>CONFIRMED BEARISH</v>
      </c>
      <c r="M813" s="8">
        <f t="shared" si="123"/>
        <v>50</v>
      </c>
      <c r="N813" s="8">
        <f t="shared" si="120"/>
        <v>0</v>
      </c>
      <c r="O813" s="8">
        <f t="shared" si="121"/>
        <v>50</v>
      </c>
      <c r="P813" s="8">
        <f t="shared" si="122"/>
        <v>16.5</v>
      </c>
      <c r="Q813" s="9">
        <f t="shared" si="124"/>
        <v>27.475000000000001</v>
      </c>
      <c r="R813" s="9">
        <f t="shared" si="125"/>
        <v>31.625</v>
      </c>
      <c r="S813" s="9">
        <f t="shared" si="126"/>
        <v>27.425000000000001</v>
      </c>
      <c r="T813" s="9">
        <f t="shared" si="127"/>
        <v>29.125</v>
      </c>
      <c r="U813" s="8">
        <f t="shared" si="128"/>
        <v>28.841666666666669</v>
      </c>
      <c r="V813" s="8">
        <f t="shared" si="129"/>
        <v>28.912500000000001</v>
      </c>
    </row>
    <row r="814" spans="1:22" ht="13.5" x14ac:dyDescent="0.25">
      <c r="A814" s="3">
        <f>RSI!A814</f>
        <v>43187</v>
      </c>
      <c r="B814" s="2">
        <f>RSI!B814</f>
        <v>8.1128999999999998</v>
      </c>
      <c r="C814" s="2">
        <f>RSI!I814</f>
        <v>42.708649819467482</v>
      </c>
      <c r="D814" s="2">
        <f>MACD!E814</f>
        <v>0.14389094312128137</v>
      </c>
      <c r="E814" s="2">
        <f>MACD!F814</f>
        <v>9.5024022310785633E-2</v>
      </c>
      <c r="F814" s="2">
        <f>'Moving Avg'!D814</f>
        <v>8.0230399999999999</v>
      </c>
      <c r="G814" s="2">
        <f>'Moving Avg'!F814</f>
        <v>8.2366949999999992</v>
      </c>
      <c r="H814" s="2">
        <f>'Moving Avg'!G814</f>
        <v>8.3163360000000015</v>
      </c>
      <c r="I814" s="2">
        <f>'Moving Avg'!H814</f>
        <v>7.321657499999997</v>
      </c>
      <c r="J814" s="6" t="str">
        <f>OBV!F814</f>
        <v>BEARISH</v>
      </c>
      <c r="K814" s="6" t="str">
        <f>OBV!G814</f>
        <v>NEUTRAL</v>
      </c>
      <c r="L814" s="6" t="str">
        <f>OBV!H814</f>
        <v>BEARISH DIVERGENCE</v>
      </c>
      <c r="M814" s="8">
        <f t="shared" si="123"/>
        <v>50</v>
      </c>
      <c r="N814" s="8">
        <f t="shared" si="120"/>
        <v>0</v>
      </c>
      <c r="O814" s="8">
        <f t="shared" si="121"/>
        <v>50</v>
      </c>
      <c r="P814" s="8">
        <f t="shared" si="122"/>
        <v>16.5</v>
      </c>
      <c r="Q814" s="9">
        <f t="shared" si="124"/>
        <v>27.475000000000001</v>
      </c>
      <c r="R814" s="9">
        <f t="shared" si="125"/>
        <v>31.625</v>
      </c>
      <c r="S814" s="9">
        <f t="shared" si="126"/>
        <v>27.425000000000001</v>
      </c>
      <c r="T814" s="9">
        <f t="shared" si="127"/>
        <v>29.125</v>
      </c>
      <c r="U814" s="8">
        <f t="shared" si="128"/>
        <v>28.841666666666669</v>
      </c>
      <c r="V814" s="8">
        <f t="shared" si="129"/>
        <v>28.912500000000001</v>
      </c>
    </row>
    <row r="815" spans="1:22" ht="13.5" x14ac:dyDescent="0.25">
      <c r="A815" s="3">
        <f>RSI!A815</f>
        <v>43188</v>
      </c>
      <c r="B815" s="2">
        <f>RSI!B815</f>
        <v>7.9630999999999998</v>
      </c>
      <c r="C815" s="2">
        <f>RSI!I815</f>
        <v>35.554782780062524</v>
      </c>
      <c r="D815" s="2">
        <f>MACD!E815</f>
        <v>0.14992679506998741</v>
      </c>
      <c r="E815" s="2">
        <f>MACD!F815</f>
        <v>0.106004576862626</v>
      </c>
      <c r="F815" s="2">
        <f>'Moving Avg'!D815</f>
        <v>8.0088399999999993</v>
      </c>
      <c r="G815" s="2">
        <f>'Moving Avg'!F815</f>
        <v>8.215799999999998</v>
      </c>
      <c r="H815" s="2">
        <f>'Moving Avg'!G815</f>
        <v>8.3082940000000036</v>
      </c>
      <c r="I815" s="2">
        <f>'Moving Avg'!H815</f>
        <v>7.3293259999999973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  <c r="M815" s="8">
        <f t="shared" si="123"/>
        <v>50</v>
      </c>
      <c r="N815" s="8">
        <f t="shared" si="120"/>
        <v>0</v>
      </c>
      <c r="O815" s="8">
        <f t="shared" si="121"/>
        <v>50</v>
      </c>
      <c r="P815" s="8">
        <f t="shared" si="122"/>
        <v>16.5</v>
      </c>
      <c r="Q815" s="9">
        <f t="shared" si="124"/>
        <v>27.475000000000001</v>
      </c>
      <c r="R815" s="9">
        <f t="shared" si="125"/>
        <v>31.625</v>
      </c>
      <c r="S815" s="9">
        <f t="shared" si="126"/>
        <v>27.425000000000001</v>
      </c>
      <c r="T815" s="9">
        <f t="shared" si="127"/>
        <v>29.125</v>
      </c>
      <c r="U815" s="8">
        <f t="shared" si="128"/>
        <v>28.841666666666669</v>
      </c>
      <c r="V815" s="8">
        <f t="shared" si="129"/>
        <v>28.912500000000001</v>
      </c>
    </row>
    <row r="816" spans="1:22" ht="13.5" x14ac:dyDescent="0.25">
      <c r="A816" s="3">
        <f>RSI!A816</f>
        <v>43189</v>
      </c>
      <c r="B816" s="2">
        <f>RSI!B816</f>
        <v>7.9630999999999998</v>
      </c>
      <c r="C816" s="2">
        <f>RSI!I816</f>
        <v>35.554782780062524</v>
      </c>
      <c r="D816" s="2">
        <f>MACD!E816</f>
        <v>0.15654147343356151</v>
      </c>
      <c r="E816" s="2">
        <f>MACD!F816</f>
        <v>0.11611195617681311</v>
      </c>
      <c r="F816" s="2">
        <f>'Moving Avg'!D816</f>
        <v>8.0167199999999994</v>
      </c>
      <c r="G816" s="2">
        <f>'Moving Avg'!F816</f>
        <v>8.1960899999999999</v>
      </c>
      <c r="H816" s="2">
        <f>'Moving Avg'!G816</f>
        <v>8.2991480000000006</v>
      </c>
      <c r="I816" s="2">
        <f>'Moving Avg'!H816</f>
        <v>7.3369944999999976</v>
      </c>
      <c r="J816" s="6" t="str">
        <f>OBV!F816</f>
        <v>BEARISH</v>
      </c>
      <c r="K816" s="6" t="str">
        <f>OBV!G816</f>
        <v>NEUTRAL</v>
      </c>
      <c r="L816" s="6" t="str">
        <f>OBV!H816</f>
        <v>BEARISH DIVERGENCE</v>
      </c>
      <c r="M816" s="8">
        <f t="shared" si="123"/>
        <v>50</v>
      </c>
      <c r="N816" s="8">
        <f t="shared" si="120"/>
        <v>0</v>
      </c>
      <c r="O816" s="8">
        <f t="shared" si="121"/>
        <v>50</v>
      </c>
      <c r="P816" s="8">
        <f t="shared" si="122"/>
        <v>16.5</v>
      </c>
      <c r="Q816" s="9">
        <f t="shared" si="124"/>
        <v>27.475000000000001</v>
      </c>
      <c r="R816" s="9">
        <f t="shared" si="125"/>
        <v>31.625</v>
      </c>
      <c r="S816" s="9">
        <f t="shared" si="126"/>
        <v>27.425000000000001</v>
      </c>
      <c r="T816" s="9">
        <f t="shared" si="127"/>
        <v>29.125</v>
      </c>
      <c r="U816" s="8">
        <f t="shared" si="128"/>
        <v>28.841666666666669</v>
      </c>
      <c r="V816" s="8">
        <f t="shared" si="129"/>
        <v>28.912500000000001</v>
      </c>
    </row>
    <row r="817" spans="1:22" ht="13.5" x14ac:dyDescent="0.25">
      <c r="A817" s="3">
        <f>RSI!A817</f>
        <v>43192</v>
      </c>
      <c r="B817" s="2">
        <f>RSI!B817</f>
        <v>7.9630999999999998</v>
      </c>
      <c r="C817" s="2">
        <f>RSI!I817</f>
        <v>35.554782780062524</v>
      </c>
      <c r="D817" s="2">
        <f>MACD!E817</f>
        <v>0.13927272886446751</v>
      </c>
      <c r="E817" s="2">
        <f>MACD!F817</f>
        <v>0.120744110714344</v>
      </c>
      <c r="F817" s="2">
        <f>'Moving Avg'!D817</f>
        <v>8.0245999999999995</v>
      </c>
      <c r="G817" s="2">
        <f>'Moving Avg'!F817</f>
        <v>8.1763799999999982</v>
      </c>
      <c r="H817" s="2">
        <f>'Moving Avg'!G817</f>
        <v>8.2928400000000018</v>
      </c>
      <c r="I817" s="2">
        <f>'Moving Avg'!H817</f>
        <v>7.3446249999999962</v>
      </c>
      <c r="J817" s="6" t="str">
        <f>OBV!F817</f>
        <v>BEARISH</v>
      </c>
      <c r="K817" s="6" t="str">
        <f>OBV!G817</f>
        <v>NEUTRAL</v>
      </c>
      <c r="L817" s="6" t="str">
        <f>OBV!H817</f>
        <v>BEARISH DIVERGENCE</v>
      </c>
      <c r="M817" s="8">
        <f t="shared" si="123"/>
        <v>50</v>
      </c>
      <c r="N817" s="8">
        <f t="shared" si="120"/>
        <v>0</v>
      </c>
      <c r="O817" s="8">
        <f t="shared" si="121"/>
        <v>50</v>
      </c>
      <c r="P817" s="8">
        <f t="shared" si="122"/>
        <v>16.5</v>
      </c>
      <c r="Q817" s="9">
        <f t="shared" si="124"/>
        <v>27.475000000000001</v>
      </c>
      <c r="R817" s="9">
        <f t="shared" si="125"/>
        <v>31.625</v>
      </c>
      <c r="S817" s="9">
        <f t="shared" si="126"/>
        <v>27.425000000000001</v>
      </c>
      <c r="T817" s="9">
        <f t="shared" si="127"/>
        <v>29.125</v>
      </c>
      <c r="U817" s="8">
        <f t="shared" si="128"/>
        <v>28.841666666666669</v>
      </c>
      <c r="V817" s="8">
        <f t="shared" si="129"/>
        <v>28.912500000000001</v>
      </c>
    </row>
    <row r="818" spans="1:22" ht="13.5" x14ac:dyDescent="0.25">
      <c r="A818" s="3">
        <f>RSI!A818</f>
        <v>43193</v>
      </c>
      <c r="B818" s="2">
        <f>RSI!B818</f>
        <v>7.9630999999999998</v>
      </c>
      <c r="C818" s="2">
        <f>RSI!I818</f>
        <v>35.554782780062524</v>
      </c>
      <c r="D818" s="2">
        <f>MACD!E818</f>
        <v>0.15021462153694998</v>
      </c>
      <c r="E818" s="2">
        <f>MACD!F818</f>
        <v>0.1266382128788652</v>
      </c>
      <c r="F818" s="2">
        <f>'Moving Avg'!D818</f>
        <v>7.9930599999999998</v>
      </c>
      <c r="G818" s="2">
        <f>'Moving Avg'!F818</f>
        <v>8.1554849999999988</v>
      </c>
      <c r="H818" s="2">
        <f>'Moving Avg'!G818</f>
        <v>8.2857440000000011</v>
      </c>
      <c r="I818" s="2">
        <f>'Moving Avg'!H818</f>
        <v>7.3522554999999956</v>
      </c>
      <c r="J818" s="6" t="str">
        <f>OBV!F818</f>
        <v>BEARISH</v>
      </c>
      <c r="K818" s="6" t="str">
        <f>OBV!G818</f>
        <v>NEUTRAL</v>
      </c>
      <c r="L818" s="6" t="str">
        <f>OBV!H818</f>
        <v>CONFIRMED BEARISH</v>
      </c>
      <c r="M818" s="8">
        <f t="shared" si="123"/>
        <v>50</v>
      </c>
      <c r="N818" s="8">
        <f t="shared" si="120"/>
        <v>0</v>
      </c>
      <c r="O818" s="8">
        <f t="shared" si="121"/>
        <v>50</v>
      </c>
      <c r="P818" s="8">
        <f t="shared" si="122"/>
        <v>16.5</v>
      </c>
      <c r="Q818" s="9">
        <f t="shared" si="124"/>
        <v>27.475000000000001</v>
      </c>
      <c r="R818" s="9">
        <f t="shared" si="125"/>
        <v>31.625</v>
      </c>
      <c r="S818" s="9">
        <f t="shared" si="126"/>
        <v>27.425000000000001</v>
      </c>
      <c r="T818" s="9">
        <f t="shared" si="127"/>
        <v>29.125</v>
      </c>
      <c r="U818" s="8">
        <f t="shared" si="128"/>
        <v>28.841666666666669</v>
      </c>
      <c r="V818" s="8">
        <f t="shared" si="129"/>
        <v>28.912500000000001</v>
      </c>
    </row>
    <row r="819" spans="1:22" ht="13.5" x14ac:dyDescent="0.25">
      <c r="A819" s="3">
        <f>RSI!A819</f>
        <v>43194</v>
      </c>
      <c r="B819" s="2">
        <f>RSI!B819</f>
        <v>8.2706</v>
      </c>
      <c r="C819" s="2">
        <f>RSI!I819</f>
        <v>55.934423349112741</v>
      </c>
      <c r="D819" s="2">
        <f>MACD!E819</f>
        <v>0.10150739076425808</v>
      </c>
      <c r="E819" s="2">
        <f>MACD!F819</f>
        <v>0.12161204845594378</v>
      </c>
      <c r="F819" s="2">
        <f>'Moving Avg'!D819</f>
        <v>8.0245999999999995</v>
      </c>
      <c r="G819" s="2">
        <f>'Moving Avg'!F819</f>
        <v>8.1511499999999995</v>
      </c>
      <c r="H819" s="2">
        <f>'Moving Avg'!G819</f>
        <v>8.2851120000000016</v>
      </c>
      <c r="I819" s="2">
        <f>'Moving Avg'!H819</f>
        <v>7.3616899999999967</v>
      </c>
      <c r="J819" s="6" t="str">
        <f>OBV!F819</f>
        <v>BEARISH</v>
      </c>
      <c r="K819" s="6" t="str">
        <f>OBV!G819</f>
        <v>NEUTRAL</v>
      </c>
      <c r="L819" s="6" t="str">
        <f>OBV!H819</f>
        <v>BEARISH DIVERGENCE</v>
      </c>
      <c r="M819" s="8">
        <f t="shared" si="123"/>
        <v>50</v>
      </c>
      <c r="N819" s="8">
        <f t="shared" si="120"/>
        <v>100</v>
      </c>
      <c r="O819" s="8">
        <f t="shared" si="121"/>
        <v>50</v>
      </c>
      <c r="P819" s="8">
        <f t="shared" si="122"/>
        <v>16.5</v>
      </c>
      <c r="Q819" s="9">
        <f t="shared" si="124"/>
        <v>62.475000000000001</v>
      </c>
      <c r="R819" s="9">
        <f t="shared" si="125"/>
        <v>51.625</v>
      </c>
      <c r="S819" s="9">
        <f t="shared" si="126"/>
        <v>42.424999999999997</v>
      </c>
      <c r="T819" s="9">
        <f t="shared" si="127"/>
        <v>54.125</v>
      </c>
      <c r="U819" s="8">
        <f t="shared" si="128"/>
        <v>52.17499999999999</v>
      </c>
      <c r="V819" s="8">
        <f t="shared" si="129"/>
        <v>52.662499999999994</v>
      </c>
    </row>
    <row r="820" spans="1:22" ht="13.5" x14ac:dyDescent="0.25">
      <c r="A820" s="3">
        <f>RSI!A820</f>
        <v>43195</v>
      </c>
      <c r="B820" s="2">
        <f>RSI!B820</f>
        <v>8.1997</v>
      </c>
      <c r="C820" s="2">
        <f>RSI!I820</f>
        <v>51.862104602554751</v>
      </c>
      <c r="D820" s="2">
        <f>MACD!E820</f>
        <v>6.362101462309866E-2</v>
      </c>
      <c r="E820" s="2">
        <f>MACD!F820</f>
        <v>0.11001384168937477</v>
      </c>
      <c r="F820" s="2">
        <f>'Moving Avg'!D820</f>
        <v>8.0719200000000004</v>
      </c>
      <c r="G820" s="2">
        <f>'Moving Avg'!F820</f>
        <v>8.1432699999999993</v>
      </c>
      <c r="H820" s="2">
        <f>'Moving Avg'!G820</f>
        <v>8.2811700000000013</v>
      </c>
      <c r="I820" s="2">
        <f>'Moving Avg'!H820</f>
        <v>7.3708839999999949</v>
      </c>
      <c r="J820" s="6" t="str">
        <f>OBV!F820</f>
        <v>BEARISH</v>
      </c>
      <c r="K820" s="6" t="str">
        <f>OBV!G820</f>
        <v>NEUTRAL</v>
      </c>
      <c r="L820" s="6" t="str">
        <f>OBV!H820</f>
        <v>BEARISH DIVERGENCE</v>
      </c>
      <c r="M820" s="8">
        <f t="shared" si="123"/>
        <v>50</v>
      </c>
      <c r="N820" s="8">
        <f t="shared" si="120"/>
        <v>100</v>
      </c>
      <c r="O820" s="8">
        <f t="shared" si="121"/>
        <v>50</v>
      </c>
      <c r="P820" s="8">
        <f t="shared" si="122"/>
        <v>16.5</v>
      </c>
      <c r="Q820" s="9">
        <f t="shared" si="124"/>
        <v>62.475000000000001</v>
      </c>
      <c r="R820" s="9">
        <f t="shared" si="125"/>
        <v>51.625</v>
      </c>
      <c r="S820" s="9">
        <f t="shared" si="126"/>
        <v>42.424999999999997</v>
      </c>
      <c r="T820" s="9">
        <f t="shared" si="127"/>
        <v>54.125</v>
      </c>
      <c r="U820" s="8">
        <f t="shared" si="128"/>
        <v>52.17499999999999</v>
      </c>
      <c r="V820" s="8">
        <f t="shared" si="129"/>
        <v>52.662499999999994</v>
      </c>
    </row>
    <row r="821" spans="1:22" ht="13.5" x14ac:dyDescent="0.25">
      <c r="A821" s="3">
        <f>RSI!A821</f>
        <v>43196</v>
      </c>
      <c r="B821" s="2">
        <f>RSI!B821</f>
        <v>7.9630999999999998</v>
      </c>
      <c r="C821" s="2">
        <f>RSI!I821</f>
        <v>41.106667653677917</v>
      </c>
      <c r="D821" s="2">
        <f>MACD!E821</f>
        <v>3.1867061639305305E-2</v>
      </c>
      <c r="E821" s="2">
        <f>MACD!F821</f>
        <v>9.4384485679360891E-2</v>
      </c>
      <c r="F821" s="2">
        <f>'Moving Avg'!D821</f>
        <v>8.0719200000000004</v>
      </c>
      <c r="G821" s="2">
        <f>'Moving Avg'!F821</f>
        <v>8.1235599999999994</v>
      </c>
      <c r="H821" s="2">
        <f>'Moving Avg'!G821</f>
        <v>8.2726540000000011</v>
      </c>
      <c r="I821" s="2">
        <f>'Moving Avg'!H821</f>
        <v>7.3787809999999956</v>
      </c>
      <c r="J821" s="6" t="str">
        <f>OBV!F821</f>
        <v>BEARISH</v>
      </c>
      <c r="K821" s="6" t="str">
        <f>OBV!G821</f>
        <v>NEUTRAL</v>
      </c>
      <c r="L821" s="6" t="str">
        <f>OBV!H821</f>
        <v>NEUTRAL</v>
      </c>
      <c r="M821" s="8">
        <f t="shared" si="123"/>
        <v>50</v>
      </c>
      <c r="N821" s="8">
        <f t="shared" si="120"/>
        <v>100</v>
      </c>
      <c r="O821" s="8">
        <f t="shared" si="121"/>
        <v>50</v>
      </c>
      <c r="P821" s="8">
        <f t="shared" si="122"/>
        <v>16.5</v>
      </c>
      <c r="Q821" s="9">
        <f t="shared" si="124"/>
        <v>62.475000000000001</v>
      </c>
      <c r="R821" s="9">
        <f t="shared" si="125"/>
        <v>51.625</v>
      </c>
      <c r="S821" s="9">
        <f t="shared" si="126"/>
        <v>42.424999999999997</v>
      </c>
      <c r="T821" s="9">
        <f t="shared" si="127"/>
        <v>54.125</v>
      </c>
      <c r="U821" s="8">
        <f t="shared" si="128"/>
        <v>52.17499999999999</v>
      </c>
      <c r="V821" s="8">
        <f t="shared" si="129"/>
        <v>52.662499999999994</v>
      </c>
    </row>
    <row r="822" spans="1:22" ht="13.5" x14ac:dyDescent="0.25">
      <c r="A822" s="3">
        <f>RSI!A822</f>
        <v>43200</v>
      </c>
      <c r="B822" s="2">
        <f>RSI!B822</f>
        <v>8.1918000000000006</v>
      </c>
      <c r="C822" s="2">
        <f>RSI!I822</f>
        <v>51.563235403898965</v>
      </c>
      <c r="D822" s="2">
        <f>MACD!E822</f>
        <v>-1.076429254046829E-2</v>
      </c>
      <c r="E822" s="2">
        <f>MACD!F822</f>
        <v>7.3354730035395055E-2</v>
      </c>
      <c r="F822" s="2">
        <f>'Moving Avg'!D822</f>
        <v>8.117659999999999</v>
      </c>
      <c r="G822" s="2">
        <f>'Moving Avg'!F822</f>
        <v>8.1152850000000001</v>
      </c>
      <c r="H822" s="2">
        <f>'Moving Avg'!G822</f>
        <v>8.269344000000002</v>
      </c>
      <c r="I822" s="2">
        <f>'Moving Avg'!H822</f>
        <v>7.3878214999999958</v>
      </c>
      <c r="J822" s="6" t="str">
        <f>OBV!F822</f>
        <v>BEARISH</v>
      </c>
      <c r="K822" s="6" t="str">
        <f>OBV!G822</f>
        <v>NEUTRAL</v>
      </c>
      <c r="L822" s="6" t="str">
        <f>OBV!H822</f>
        <v>BEARISH DIVERGENCE</v>
      </c>
      <c r="M822" s="8">
        <f t="shared" si="123"/>
        <v>50</v>
      </c>
      <c r="N822" s="8">
        <f t="shared" si="120"/>
        <v>100</v>
      </c>
      <c r="O822" s="8">
        <f t="shared" si="121"/>
        <v>50</v>
      </c>
      <c r="P822" s="8">
        <f t="shared" si="122"/>
        <v>16.5</v>
      </c>
      <c r="Q822" s="9">
        <f t="shared" si="124"/>
        <v>62.475000000000001</v>
      </c>
      <c r="R822" s="9">
        <f t="shared" si="125"/>
        <v>51.625</v>
      </c>
      <c r="S822" s="9">
        <f t="shared" si="126"/>
        <v>42.424999999999997</v>
      </c>
      <c r="T822" s="9">
        <f t="shared" si="127"/>
        <v>54.125</v>
      </c>
      <c r="U822" s="8">
        <f t="shared" si="128"/>
        <v>52.17499999999999</v>
      </c>
      <c r="V822" s="8">
        <f t="shared" si="129"/>
        <v>52.662499999999994</v>
      </c>
    </row>
    <row r="823" spans="1:22" ht="13.5" x14ac:dyDescent="0.25">
      <c r="A823" s="3">
        <f>RSI!A823</f>
        <v>43201</v>
      </c>
      <c r="B823" s="2">
        <f>RSI!B823</f>
        <v>8.1838999999999995</v>
      </c>
      <c r="C823" s="2">
        <f>RSI!I823</f>
        <v>51.224898211397864</v>
      </c>
      <c r="D823" s="2">
        <f>MACD!E823</f>
        <v>-1.6189264703648121E-2</v>
      </c>
      <c r="E823" s="2">
        <f>MACD!F823</f>
        <v>5.5445931087586421E-2</v>
      </c>
      <c r="F823" s="2">
        <f>'Moving Avg'!D823</f>
        <v>8.1618200000000023</v>
      </c>
      <c r="G823" s="2">
        <f>'Moving Avg'!F823</f>
        <v>8.1066149999999997</v>
      </c>
      <c r="H823" s="2">
        <f>'Moving Avg'!G823</f>
        <v>8.2669780000000017</v>
      </c>
      <c r="I823" s="2">
        <f>'Moving Avg'!H823</f>
        <v>7.3971269999999949</v>
      </c>
      <c r="J823" s="6" t="str">
        <f>OBV!F823</f>
        <v>BEARISH</v>
      </c>
      <c r="K823" s="6" t="str">
        <f>OBV!G823</f>
        <v>NEUTRAL</v>
      </c>
      <c r="L823" s="6" t="str">
        <f>OBV!H823</f>
        <v>BEARISH DIVERGENCE</v>
      </c>
      <c r="M823" s="8">
        <f t="shared" si="123"/>
        <v>50</v>
      </c>
      <c r="N823" s="8">
        <f t="shared" si="120"/>
        <v>100</v>
      </c>
      <c r="O823" s="8">
        <f t="shared" si="121"/>
        <v>50</v>
      </c>
      <c r="P823" s="8">
        <f t="shared" si="122"/>
        <v>16.5</v>
      </c>
      <c r="Q823" s="9">
        <f t="shared" si="124"/>
        <v>62.475000000000001</v>
      </c>
      <c r="R823" s="9">
        <f t="shared" si="125"/>
        <v>51.625</v>
      </c>
      <c r="S823" s="9">
        <f t="shared" si="126"/>
        <v>42.424999999999997</v>
      </c>
      <c r="T823" s="9">
        <f t="shared" si="127"/>
        <v>54.125</v>
      </c>
      <c r="U823" s="8">
        <f t="shared" si="128"/>
        <v>52.17499999999999</v>
      </c>
      <c r="V823" s="8">
        <f t="shared" si="129"/>
        <v>52.662499999999994</v>
      </c>
    </row>
    <row r="824" spans="1:22" ht="13.5" x14ac:dyDescent="0.25">
      <c r="A824" s="3">
        <f>RSI!A824</f>
        <v>43202</v>
      </c>
      <c r="B824" s="2">
        <f>RSI!B824</f>
        <v>8.1601999999999997</v>
      </c>
      <c r="C824" s="2">
        <f>RSI!I824</f>
        <v>50.161523716198602</v>
      </c>
      <c r="D824" s="2">
        <f>MACD!E824</f>
        <v>-2.0434023353390174E-2</v>
      </c>
      <c r="E824" s="2">
        <f>MACD!F824</f>
        <v>4.0269940199391105E-2</v>
      </c>
      <c r="F824" s="2">
        <f>'Moving Avg'!D824</f>
        <v>8.1397399999999998</v>
      </c>
      <c r="G824" s="2">
        <f>'Moving Avg'!F824</f>
        <v>8.0967599999999997</v>
      </c>
      <c r="H824" s="2">
        <f>'Moving Avg'!G824</f>
        <v>8.2641380000000009</v>
      </c>
      <c r="I824" s="2">
        <f>'Moving Avg'!H824</f>
        <v>7.4066189999999947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  <c r="M824" s="8">
        <f t="shared" si="123"/>
        <v>50</v>
      </c>
      <c r="N824" s="8">
        <f t="shared" si="120"/>
        <v>100</v>
      </c>
      <c r="O824" s="8">
        <f t="shared" si="121"/>
        <v>50</v>
      </c>
      <c r="P824" s="8">
        <f t="shared" si="122"/>
        <v>16.5</v>
      </c>
      <c r="Q824" s="9">
        <f t="shared" si="124"/>
        <v>62.475000000000001</v>
      </c>
      <c r="R824" s="9">
        <f t="shared" si="125"/>
        <v>51.625</v>
      </c>
      <c r="S824" s="9">
        <f t="shared" si="126"/>
        <v>42.424999999999997</v>
      </c>
      <c r="T824" s="9">
        <f t="shared" si="127"/>
        <v>54.125</v>
      </c>
      <c r="U824" s="8">
        <f t="shared" si="128"/>
        <v>52.17499999999999</v>
      </c>
      <c r="V824" s="8">
        <f t="shared" si="129"/>
        <v>52.662499999999994</v>
      </c>
    </row>
    <row r="825" spans="1:22" ht="13.5" x14ac:dyDescent="0.25">
      <c r="A825" s="3">
        <f>RSI!A825</f>
        <v>43203</v>
      </c>
      <c r="B825" s="2">
        <f>RSI!B825</f>
        <v>8.1365999999999996</v>
      </c>
      <c r="C825" s="2">
        <f>RSI!I825</f>
        <v>49.069172712926481</v>
      </c>
      <c r="D825" s="2">
        <f>MACD!E825</f>
        <v>-4.5363859636196935E-2</v>
      </c>
      <c r="E825" s="2">
        <f>MACD!F825</f>
        <v>2.3143180232273498E-2</v>
      </c>
      <c r="F825" s="2">
        <f>'Moving Avg'!D825</f>
        <v>8.1271199999999997</v>
      </c>
      <c r="G825" s="2">
        <f>'Moving Avg'!F825</f>
        <v>8.0896649999999983</v>
      </c>
      <c r="H825" s="2">
        <f>'Moving Avg'!G825</f>
        <v>8.2609840000000005</v>
      </c>
      <c r="I825" s="2">
        <f>'Moving Avg'!H825</f>
        <v>7.4160409999999954</v>
      </c>
      <c r="J825" s="6" t="str">
        <f>OBV!F825</f>
        <v>BEARISH</v>
      </c>
      <c r="K825" s="6" t="str">
        <f>OBV!G825</f>
        <v>NEUTRAL</v>
      </c>
      <c r="L825" s="6" t="str">
        <f>OBV!H825</f>
        <v>CONFIRMED BEARISH</v>
      </c>
      <c r="M825" s="8">
        <f t="shared" si="123"/>
        <v>50</v>
      </c>
      <c r="N825" s="8">
        <f t="shared" si="120"/>
        <v>100</v>
      </c>
      <c r="O825" s="8">
        <f t="shared" si="121"/>
        <v>50</v>
      </c>
      <c r="P825" s="8">
        <f t="shared" si="122"/>
        <v>16.5</v>
      </c>
      <c r="Q825" s="9">
        <f t="shared" si="124"/>
        <v>62.475000000000001</v>
      </c>
      <c r="R825" s="9">
        <f t="shared" si="125"/>
        <v>51.625</v>
      </c>
      <c r="S825" s="9">
        <f t="shared" si="126"/>
        <v>42.424999999999997</v>
      </c>
      <c r="T825" s="9">
        <f t="shared" si="127"/>
        <v>54.125</v>
      </c>
      <c r="U825" s="8">
        <f t="shared" si="128"/>
        <v>52.17499999999999</v>
      </c>
      <c r="V825" s="8">
        <f t="shared" si="129"/>
        <v>52.662499999999994</v>
      </c>
    </row>
    <row r="826" spans="1:22" ht="13.5" x14ac:dyDescent="0.25">
      <c r="A826" s="3">
        <f>RSI!A826</f>
        <v>43206</v>
      </c>
      <c r="B826" s="2">
        <f>RSI!B826</f>
        <v>8.1128999999999998</v>
      </c>
      <c r="C826" s="2">
        <f>RSI!I826</f>
        <v>47.940126562549878</v>
      </c>
      <c r="D826" s="2">
        <f>MACD!E826</f>
        <v>-6.4600468010064915E-2</v>
      </c>
      <c r="E826" s="2">
        <f>MACD!F826</f>
        <v>5.5944505838058153E-3</v>
      </c>
      <c r="F826" s="2">
        <f>'Moving Avg'!D826</f>
        <v>8.1570799999999988</v>
      </c>
      <c r="G826" s="2">
        <f>'Moving Avg'!F826</f>
        <v>8.0813849999999992</v>
      </c>
      <c r="H826" s="2">
        <f>'Moving Avg'!G826</f>
        <v>8.2546760000000017</v>
      </c>
      <c r="I826" s="2">
        <f>'Moving Avg'!H826</f>
        <v>7.4246739999999951</v>
      </c>
      <c r="J826" s="6" t="str">
        <f>OBV!F826</f>
        <v>BEARISH</v>
      </c>
      <c r="K826" s="6" t="str">
        <f>OBV!G826</f>
        <v>NEUTRAL</v>
      </c>
      <c r="L826" s="6" t="str">
        <f>OBV!H826</f>
        <v>BEARISH DIVERGENCE</v>
      </c>
      <c r="M826" s="8">
        <f t="shared" si="123"/>
        <v>50</v>
      </c>
      <c r="N826" s="8">
        <f t="shared" si="120"/>
        <v>100</v>
      </c>
      <c r="O826" s="8">
        <f t="shared" si="121"/>
        <v>50</v>
      </c>
      <c r="P826" s="8">
        <f t="shared" si="122"/>
        <v>16.5</v>
      </c>
      <c r="Q826" s="9">
        <f t="shared" si="124"/>
        <v>62.475000000000001</v>
      </c>
      <c r="R826" s="9">
        <f t="shared" si="125"/>
        <v>51.625</v>
      </c>
      <c r="S826" s="9">
        <f t="shared" si="126"/>
        <v>42.424999999999997</v>
      </c>
      <c r="T826" s="9">
        <f t="shared" si="127"/>
        <v>54.125</v>
      </c>
      <c r="U826" s="8">
        <f t="shared" si="128"/>
        <v>52.17499999999999</v>
      </c>
      <c r="V826" s="8">
        <f t="shared" si="129"/>
        <v>52.662499999999994</v>
      </c>
    </row>
    <row r="827" spans="1:22" ht="13.5" x14ac:dyDescent="0.25">
      <c r="A827" s="3">
        <f>RSI!A827</f>
        <v>43207</v>
      </c>
      <c r="B827" s="2">
        <f>RSI!B827</f>
        <v>8.0341000000000005</v>
      </c>
      <c r="C827" s="2">
        <f>RSI!I827</f>
        <v>44.291061537298788</v>
      </c>
      <c r="D827" s="2">
        <f>MACD!E827</f>
        <v>-7.4805782627651141E-2</v>
      </c>
      <c r="E827" s="2">
        <f>MACD!F827</f>
        <v>-1.0485596058485577E-2</v>
      </c>
      <c r="F827" s="2">
        <f>'Moving Avg'!D827</f>
        <v>8.1255399999999991</v>
      </c>
      <c r="G827" s="2">
        <f>'Moving Avg'!F827</f>
        <v>8.0770499999999981</v>
      </c>
      <c r="H827" s="2">
        <f>'Moving Avg'!G827</f>
        <v>8.2469500000000018</v>
      </c>
      <c r="I827" s="2">
        <f>'Moving Avg'!H827</f>
        <v>7.4323219999999957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  <c r="M827" s="8">
        <f t="shared" si="123"/>
        <v>50</v>
      </c>
      <c r="N827" s="8">
        <f t="shared" si="120"/>
        <v>100</v>
      </c>
      <c r="O827" s="8">
        <f t="shared" si="121"/>
        <v>50</v>
      </c>
      <c r="P827" s="8">
        <f t="shared" si="122"/>
        <v>16.5</v>
      </c>
      <c r="Q827" s="9">
        <f t="shared" si="124"/>
        <v>62.475000000000001</v>
      </c>
      <c r="R827" s="9">
        <f t="shared" si="125"/>
        <v>51.625</v>
      </c>
      <c r="S827" s="9">
        <f t="shared" si="126"/>
        <v>42.424999999999997</v>
      </c>
      <c r="T827" s="9">
        <f t="shared" si="127"/>
        <v>54.125</v>
      </c>
      <c r="U827" s="8">
        <f t="shared" si="128"/>
        <v>52.17499999999999</v>
      </c>
      <c r="V827" s="8">
        <f t="shared" si="129"/>
        <v>52.662499999999994</v>
      </c>
    </row>
    <row r="828" spans="1:22" ht="13.5" x14ac:dyDescent="0.25">
      <c r="A828" s="3">
        <f>RSI!A828</f>
        <v>43208</v>
      </c>
      <c r="B828" s="2">
        <f>RSI!B828</f>
        <v>8.0419999999999998</v>
      </c>
      <c r="C828" s="2">
        <f>RSI!I828</f>
        <v>44.745147842904203</v>
      </c>
      <c r="D828" s="2">
        <f>MACD!E828</f>
        <v>-8.3343213936274196E-2</v>
      </c>
      <c r="E828" s="2">
        <f>MACD!F828</f>
        <v>-2.50571196340433E-2</v>
      </c>
      <c r="F828" s="2">
        <f>'Moving Avg'!D828</f>
        <v>8.0971599999999988</v>
      </c>
      <c r="G828" s="2">
        <f>'Moving Avg'!F828</f>
        <v>8.0652249999999981</v>
      </c>
      <c r="H828" s="2">
        <f>'Moving Avg'!G828</f>
        <v>8.2395400000000016</v>
      </c>
      <c r="I828" s="2">
        <f>'Moving Avg'!H828</f>
        <v>7.440048499999997</v>
      </c>
      <c r="J828" s="6" t="str">
        <f>OBV!F828</f>
        <v>BEARISH</v>
      </c>
      <c r="K828" s="6" t="str">
        <f>OBV!G828</f>
        <v>NEUTRAL</v>
      </c>
      <c r="L828" s="6" t="str">
        <f>OBV!H828</f>
        <v>CONFIRMED BEARISH</v>
      </c>
      <c r="M828" s="8">
        <f t="shared" si="123"/>
        <v>50</v>
      </c>
      <c r="N828" s="8">
        <f t="shared" si="120"/>
        <v>100</v>
      </c>
      <c r="O828" s="8">
        <f t="shared" si="121"/>
        <v>50</v>
      </c>
      <c r="P828" s="8">
        <f t="shared" si="122"/>
        <v>16.5</v>
      </c>
      <c r="Q828" s="9">
        <f t="shared" si="124"/>
        <v>62.475000000000001</v>
      </c>
      <c r="R828" s="9">
        <f t="shared" si="125"/>
        <v>51.625</v>
      </c>
      <c r="S828" s="9">
        <f t="shared" si="126"/>
        <v>42.424999999999997</v>
      </c>
      <c r="T828" s="9">
        <f t="shared" si="127"/>
        <v>54.125</v>
      </c>
      <c r="U828" s="8">
        <f t="shared" si="128"/>
        <v>52.17499999999999</v>
      </c>
      <c r="V828" s="8">
        <f t="shared" si="129"/>
        <v>52.662499999999994</v>
      </c>
    </row>
    <row r="829" spans="1:22" ht="13.5" x14ac:dyDescent="0.25">
      <c r="A829" s="3">
        <f>RSI!A829</f>
        <v>43209</v>
      </c>
      <c r="B829" s="2">
        <f>RSI!B829</f>
        <v>8.0419999999999998</v>
      </c>
      <c r="C829" s="2">
        <f>RSI!I829</f>
        <v>44.745147842904203</v>
      </c>
      <c r="D829" s="2">
        <f>MACD!E829</f>
        <v>-4.2673757395322198E-2</v>
      </c>
      <c r="E829" s="2">
        <f>MACD!F829</f>
        <v>-2.8580447186299082E-2</v>
      </c>
      <c r="F829" s="2">
        <f>'Moving Avg'!D829</f>
        <v>8.0735200000000003</v>
      </c>
      <c r="G829" s="2">
        <f>'Moving Avg'!F829</f>
        <v>8.0652249999999981</v>
      </c>
      <c r="H829" s="2">
        <f>'Moving Avg'!G829</f>
        <v>8.2330760000000005</v>
      </c>
      <c r="I829" s="2">
        <f>'Moving Avg'!H829</f>
        <v>7.4479329999999955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  <c r="M829" s="8">
        <f t="shared" si="123"/>
        <v>50</v>
      </c>
      <c r="N829" s="8">
        <f t="shared" si="120"/>
        <v>45</v>
      </c>
      <c r="O829" s="8">
        <f t="shared" si="121"/>
        <v>50</v>
      </c>
      <c r="P829" s="8">
        <f t="shared" si="122"/>
        <v>16.5</v>
      </c>
      <c r="Q829" s="9">
        <f t="shared" si="124"/>
        <v>43.225000000000001</v>
      </c>
      <c r="R829" s="9">
        <f t="shared" si="125"/>
        <v>40.625</v>
      </c>
      <c r="S829" s="9">
        <f t="shared" si="126"/>
        <v>34.174999999999997</v>
      </c>
      <c r="T829" s="9">
        <f t="shared" si="127"/>
        <v>40.375</v>
      </c>
      <c r="U829" s="8">
        <f t="shared" si="128"/>
        <v>39.341666666666661</v>
      </c>
      <c r="V829" s="8">
        <f t="shared" si="129"/>
        <v>39.599999999999994</v>
      </c>
    </row>
    <row r="830" spans="1:22" ht="13.5" x14ac:dyDescent="0.25">
      <c r="A830" s="3">
        <f>RSI!A830</f>
        <v>43210</v>
      </c>
      <c r="B830" s="2">
        <f>RSI!B830</f>
        <v>8.0655999999999999</v>
      </c>
      <c r="C830" s="2">
        <f>RSI!I830</f>
        <v>46.262700052259007</v>
      </c>
      <c r="D830" s="2">
        <f>MACD!E830</f>
        <v>-2.0374624693490162E-2</v>
      </c>
      <c r="E830" s="2">
        <f>MACD!F830</f>
        <v>-2.69392826877373E-2</v>
      </c>
      <c r="F830" s="2">
        <f>'Moving Avg'!D830</f>
        <v>8.0593199999999996</v>
      </c>
      <c r="G830" s="2">
        <f>'Moving Avg'!F830</f>
        <v>8.0667999999999989</v>
      </c>
      <c r="H830" s="2">
        <f>'Moving Avg'!G830</f>
        <v>8.2258220000000009</v>
      </c>
      <c r="I830" s="2">
        <f>'Moving Avg'!H830</f>
        <v>7.4559354999999936</v>
      </c>
      <c r="J830" s="6" t="str">
        <f>OBV!F830</f>
        <v>BEARISH</v>
      </c>
      <c r="K830" s="6" t="str">
        <f>OBV!G830</f>
        <v>NEUTRAL</v>
      </c>
      <c r="L830" s="6" t="str">
        <f>OBV!H830</f>
        <v>CONFIRMED BEARISH</v>
      </c>
      <c r="M830" s="8">
        <f t="shared" si="123"/>
        <v>50</v>
      </c>
      <c r="N830" s="8">
        <f t="shared" si="120"/>
        <v>0</v>
      </c>
      <c r="O830" s="8">
        <f t="shared" si="121"/>
        <v>50</v>
      </c>
      <c r="P830" s="8">
        <f t="shared" si="122"/>
        <v>16.5</v>
      </c>
      <c r="Q830" s="9">
        <f t="shared" si="124"/>
        <v>27.475000000000001</v>
      </c>
      <c r="R830" s="9">
        <f t="shared" si="125"/>
        <v>31.625</v>
      </c>
      <c r="S830" s="9">
        <f t="shared" si="126"/>
        <v>27.425000000000001</v>
      </c>
      <c r="T830" s="9">
        <f t="shared" si="127"/>
        <v>29.125</v>
      </c>
      <c r="U830" s="8">
        <f t="shared" si="128"/>
        <v>28.841666666666669</v>
      </c>
      <c r="V830" s="8">
        <f t="shared" si="129"/>
        <v>28.912500000000001</v>
      </c>
    </row>
    <row r="831" spans="1:22" ht="13.5" x14ac:dyDescent="0.25">
      <c r="A831" s="3">
        <f>RSI!A831</f>
        <v>43213</v>
      </c>
      <c r="B831" s="2">
        <f>RSI!B831</f>
        <v>8.0655999999999999</v>
      </c>
      <c r="C831" s="2">
        <f>RSI!I831</f>
        <v>46.262700052259</v>
      </c>
      <c r="D831" s="2">
        <f>MACD!E831</f>
        <v>-3.7543399645690201E-2</v>
      </c>
      <c r="E831" s="2">
        <f>MACD!F831</f>
        <v>-2.9060106079327883E-2</v>
      </c>
      <c r="F831" s="2">
        <f>'Moving Avg'!D831</f>
        <v>8.0498600000000007</v>
      </c>
      <c r="G831" s="2">
        <f>'Moving Avg'!F831</f>
        <v>8.0738949999999985</v>
      </c>
      <c r="H831" s="2">
        <f>'Moving Avg'!G831</f>
        <v>8.2191980000000004</v>
      </c>
      <c r="I831" s="2">
        <f>'Moving Avg'!H831</f>
        <v>7.4639774999999942</v>
      </c>
      <c r="J831" s="6" t="str">
        <f>OBV!F831</f>
        <v>BULLISH</v>
      </c>
      <c r="K831" s="6" t="str">
        <f>OBV!G831</f>
        <v>NEUTRAL</v>
      </c>
      <c r="L831" s="6" t="str">
        <f>OBV!H831</f>
        <v>BULLISH DIVERGENCE</v>
      </c>
      <c r="M831" s="8">
        <f t="shared" si="123"/>
        <v>50</v>
      </c>
      <c r="N831" s="8">
        <f t="shared" si="120"/>
        <v>45</v>
      </c>
      <c r="O831" s="8">
        <f t="shared" si="121"/>
        <v>50</v>
      </c>
      <c r="P831" s="8">
        <f t="shared" si="122"/>
        <v>66.5</v>
      </c>
      <c r="Q831" s="9">
        <f t="shared" si="124"/>
        <v>50.725000000000001</v>
      </c>
      <c r="R831" s="9">
        <f t="shared" si="125"/>
        <v>53.125</v>
      </c>
      <c r="S831" s="9">
        <f t="shared" si="126"/>
        <v>56.674999999999997</v>
      </c>
      <c r="T831" s="9">
        <f t="shared" si="127"/>
        <v>52.875</v>
      </c>
      <c r="U831" s="8">
        <f t="shared" si="128"/>
        <v>53.508333333333326</v>
      </c>
      <c r="V831" s="8">
        <f t="shared" si="129"/>
        <v>53.349999999999994</v>
      </c>
    </row>
    <row r="832" spans="1:22" ht="13.5" x14ac:dyDescent="0.25">
      <c r="A832" s="3">
        <f>RSI!A832</f>
        <v>43214</v>
      </c>
      <c r="B832" s="2">
        <f>RSI!B832</f>
        <v>8.0419999999999998</v>
      </c>
      <c r="C832" s="2">
        <f>RSI!I832</f>
        <v>44.834608759661712</v>
      </c>
      <c r="D832" s="2">
        <f>MACD!E832</f>
        <v>-1.4802201677804661E-2</v>
      </c>
      <c r="E832" s="2">
        <f>MACD!F832</f>
        <v>-2.6208525199023239E-2</v>
      </c>
      <c r="F832" s="2">
        <f>'Moving Avg'!D832</f>
        <v>8.0514399999999995</v>
      </c>
      <c r="G832" s="2">
        <f>'Moving Avg'!F832</f>
        <v>8.0798099999999984</v>
      </c>
      <c r="H832" s="2">
        <f>'Moving Avg'!G832</f>
        <v>8.2116300000000013</v>
      </c>
      <c r="I832" s="2">
        <f>'Moving Avg'!H832</f>
        <v>7.4718619999999927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  <c r="M832" s="8">
        <f t="shared" si="123"/>
        <v>50</v>
      </c>
      <c r="N832" s="8">
        <f t="shared" si="120"/>
        <v>0</v>
      </c>
      <c r="O832" s="8">
        <f t="shared" si="121"/>
        <v>50</v>
      </c>
      <c r="P832" s="8">
        <f t="shared" si="122"/>
        <v>83.5</v>
      </c>
      <c r="Q832" s="9">
        <f t="shared" si="124"/>
        <v>37.524999999999999</v>
      </c>
      <c r="R832" s="9">
        <f t="shared" si="125"/>
        <v>48.375</v>
      </c>
      <c r="S832" s="9">
        <f t="shared" si="126"/>
        <v>57.575000000000003</v>
      </c>
      <c r="T832" s="9">
        <f t="shared" si="127"/>
        <v>45.875</v>
      </c>
      <c r="U832" s="8">
        <f t="shared" si="128"/>
        <v>47.82500000000001</v>
      </c>
      <c r="V832" s="8">
        <f t="shared" si="129"/>
        <v>47.337500000000006</v>
      </c>
    </row>
    <row r="833" spans="1:22" ht="13.5" x14ac:dyDescent="0.25">
      <c r="A833" s="3">
        <f>RSI!A833</f>
        <v>43215</v>
      </c>
      <c r="B833" s="2">
        <f>RSI!B833</f>
        <v>7.9157999999999999</v>
      </c>
      <c r="C833" s="2">
        <f>RSI!I833</f>
        <v>38.067391111923065</v>
      </c>
      <c r="D833" s="2">
        <f>MACD!E833</f>
        <v>1.3023548316153821E-2</v>
      </c>
      <c r="E833" s="2">
        <f>MACD!F833</f>
        <v>-1.8362110495987828E-2</v>
      </c>
      <c r="F833" s="2">
        <f>'Moving Avg'!D833</f>
        <v>8.0261999999999993</v>
      </c>
      <c r="G833" s="2">
        <f>'Moving Avg'!F833</f>
        <v>8.0695599999999992</v>
      </c>
      <c r="H833" s="2">
        <f>'Moving Avg'!G833</f>
        <v>8.2015380000000011</v>
      </c>
      <c r="I833" s="2">
        <f>'Moving Avg'!H833</f>
        <v>7.4791154999999936</v>
      </c>
      <c r="J833" s="6" t="str">
        <f>OBV!F833</f>
        <v>BEARISH</v>
      </c>
      <c r="K833" s="6" t="str">
        <f>OBV!G833</f>
        <v>STRONG</v>
      </c>
      <c r="L833" s="6" t="str">
        <f>OBV!H833</f>
        <v>CONFIRMED BEARISH</v>
      </c>
      <c r="M833" s="8">
        <f t="shared" si="123"/>
        <v>50</v>
      </c>
      <c r="N833" s="8">
        <f t="shared" si="120"/>
        <v>0</v>
      </c>
      <c r="O833" s="8">
        <f t="shared" si="121"/>
        <v>50</v>
      </c>
      <c r="P833" s="8">
        <f t="shared" si="122"/>
        <v>33</v>
      </c>
      <c r="Q833" s="9">
        <f t="shared" si="124"/>
        <v>29.95</v>
      </c>
      <c r="R833" s="9">
        <f t="shared" si="125"/>
        <v>35.75</v>
      </c>
      <c r="S833" s="9">
        <f t="shared" si="126"/>
        <v>34.85</v>
      </c>
      <c r="T833" s="9">
        <f t="shared" si="127"/>
        <v>33.25</v>
      </c>
      <c r="U833" s="8">
        <f t="shared" si="128"/>
        <v>33.516666666666673</v>
      </c>
      <c r="V833" s="8">
        <f t="shared" si="129"/>
        <v>33.450000000000003</v>
      </c>
    </row>
    <row r="834" spans="1:22" ht="13.5" x14ac:dyDescent="0.25">
      <c r="A834" s="3">
        <f>RSI!A834</f>
        <v>43216</v>
      </c>
      <c r="B834" s="2">
        <f>RSI!B834</f>
        <v>8.0261999999999993</v>
      </c>
      <c r="C834" s="2">
        <f>RSI!I834</f>
        <v>45.777658353110134</v>
      </c>
      <c r="D834" s="2">
        <f>MACD!E834</f>
        <v>2.5907272119782832E-2</v>
      </c>
      <c r="E834" s="2">
        <f>MACD!F834</f>
        <v>-9.5082339728336969E-3</v>
      </c>
      <c r="F834" s="2">
        <f>'Moving Avg'!D834</f>
        <v>8.0230399999999999</v>
      </c>
      <c r="G834" s="2">
        <f>'Moving Avg'!F834</f>
        <v>8.0652249999999981</v>
      </c>
      <c r="H834" s="2">
        <f>'Moving Avg'!G834</f>
        <v>8.1947580000000002</v>
      </c>
      <c r="I834" s="2">
        <f>'Moving Avg'!H834</f>
        <v>7.4869209999999926</v>
      </c>
      <c r="J834" s="6" t="str">
        <f>OBV!F834</f>
        <v>BEARISH</v>
      </c>
      <c r="K834" s="6" t="str">
        <f>OBV!G834</f>
        <v>STRONG</v>
      </c>
      <c r="L834" s="6" t="str">
        <f>OBV!H834</f>
        <v>CONFIRMED BEARISH</v>
      </c>
      <c r="M834" s="8">
        <f t="shared" si="123"/>
        <v>50</v>
      </c>
      <c r="N834" s="8">
        <f t="shared" ref="N834:N897" si="130">IF(E834-D834&gt;0.02, 100, IF(E834-D834&lt;0,0,45))</f>
        <v>0</v>
      </c>
      <c r="O834" s="8">
        <f t="shared" ref="O834:O897" si="131">IF(F834-I834&gt;10,100,IF(F834-I834&gt;5,75, IF(F834-I834&gt;0,50,0)))</f>
        <v>50</v>
      </c>
      <c r="P834" s="8">
        <f t="shared" ref="P834:P897" si="132">IF(L834="confirmed bullish", 34, IF(L834="bullish divergence",17, 0))+IF(J834="bullish",33,IF(J834="bearish",0,16.5))+IF(K834="strong",33,IF(K834="weak",0,16.5))</f>
        <v>33</v>
      </c>
      <c r="Q834" s="9">
        <f t="shared" si="124"/>
        <v>29.95</v>
      </c>
      <c r="R834" s="9">
        <f t="shared" si="125"/>
        <v>35.75</v>
      </c>
      <c r="S834" s="9">
        <f t="shared" si="126"/>
        <v>34.85</v>
      </c>
      <c r="T834" s="9">
        <f t="shared" si="127"/>
        <v>33.25</v>
      </c>
      <c r="U834" s="8">
        <f t="shared" si="128"/>
        <v>33.516666666666673</v>
      </c>
      <c r="V834" s="8">
        <f t="shared" si="129"/>
        <v>33.450000000000003</v>
      </c>
    </row>
    <row r="835" spans="1:22" ht="13.5" x14ac:dyDescent="0.25">
      <c r="A835" s="3">
        <f>RSI!A835</f>
        <v>43217</v>
      </c>
      <c r="B835" s="2">
        <f>RSI!B835</f>
        <v>8.0183</v>
      </c>
      <c r="C835" s="2">
        <f>RSI!I835</f>
        <v>45.342647956740194</v>
      </c>
      <c r="D835" s="2">
        <f>MACD!E835</f>
        <v>3.4187599634082133E-2</v>
      </c>
      <c r="E835" s="2">
        <f>MACD!F835</f>
        <v>-7.6906725145053142E-4</v>
      </c>
      <c r="F835" s="2">
        <f>'Moving Avg'!D835</f>
        <v>8.0135799999999993</v>
      </c>
      <c r="G835" s="2">
        <f>'Moving Avg'!F835</f>
        <v>8.0679849999999984</v>
      </c>
      <c r="H835" s="2">
        <f>'Moving Avg'!G835</f>
        <v>8.187187999999999</v>
      </c>
      <c r="I835" s="2">
        <f>'Moving Avg'!H835</f>
        <v>7.4946869999999919</v>
      </c>
      <c r="J835" s="6" t="str">
        <f>OBV!F835</f>
        <v>BEARISH</v>
      </c>
      <c r="K835" s="6" t="str">
        <f>OBV!G835</f>
        <v>STRONG</v>
      </c>
      <c r="L835" s="6" t="str">
        <f>OBV!H835</f>
        <v>CONFIRMED BEARISH</v>
      </c>
      <c r="M835" s="8">
        <f t="shared" ref="M835:M898" si="133">IF(C835&lt;30,100, IF(C835&gt;70, 0, 50))</f>
        <v>50</v>
      </c>
      <c r="N835" s="8">
        <f t="shared" si="130"/>
        <v>0</v>
      </c>
      <c r="O835" s="8">
        <f t="shared" si="131"/>
        <v>50</v>
      </c>
      <c r="P835" s="8">
        <f t="shared" si="132"/>
        <v>33</v>
      </c>
      <c r="Q835" s="9">
        <f t="shared" ref="Q835:Q898" si="134">0.35*M835+N835*0.35+O835*0.15+P835*0.15</f>
        <v>29.95</v>
      </c>
      <c r="R835" s="9">
        <f t="shared" ref="R835:R898" si="135">M835*0.2+N835*0.2+O835*0.35+P835*0.25</f>
        <v>35.75</v>
      </c>
      <c r="S835" s="9">
        <f t="shared" ref="S835:S898" si="136">M835*0.15+N835*0.15+O835*0.25+P835*0.45</f>
        <v>34.85</v>
      </c>
      <c r="T835" s="9">
        <f t="shared" ref="T835:T898" si="137">0.25*SUM(M835:P835)</f>
        <v>33.25</v>
      </c>
      <c r="U835" s="8">
        <f t="shared" ref="U835:U898" si="138">SUM(Q835:S835)/3</f>
        <v>33.516666666666673</v>
      </c>
      <c r="V835" s="8">
        <f t="shared" ref="V835:V898" si="139">SUM(Q835:T835)/4</f>
        <v>33.450000000000003</v>
      </c>
    </row>
    <row r="836" spans="1:22" ht="13.5" x14ac:dyDescent="0.25">
      <c r="A836" s="3">
        <f>RSI!A836</f>
        <v>43220</v>
      </c>
      <c r="B836" s="2">
        <f>RSI!B836</f>
        <v>8.0261999999999993</v>
      </c>
      <c r="C836" s="2">
        <f>RSI!I836</f>
        <v>45.896326255289189</v>
      </c>
      <c r="D836" s="2">
        <f>MACD!E836</f>
        <v>3.7402242562562193E-2</v>
      </c>
      <c r="E836" s="2">
        <f>MACD!F836</f>
        <v>6.8651947113520144E-3</v>
      </c>
      <c r="F836" s="2">
        <f>'Moving Avg'!D836</f>
        <v>8.0056999999999992</v>
      </c>
      <c r="G836" s="2">
        <f>'Moving Avg'!F836</f>
        <v>8.071139999999998</v>
      </c>
      <c r="H836" s="2">
        <f>'Moving Avg'!G836</f>
        <v>8.1797760000000004</v>
      </c>
      <c r="I836" s="2">
        <f>'Moving Avg'!H836</f>
        <v>7.5024924999999927</v>
      </c>
      <c r="J836" s="6" t="str">
        <f>OBV!F836</f>
        <v>BEARISH</v>
      </c>
      <c r="K836" s="6" t="str">
        <f>OBV!G836</f>
        <v>STRONG</v>
      </c>
      <c r="L836" s="6" t="str">
        <f>OBV!H836</f>
        <v>CONFIRMED BEARISH</v>
      </c>
      <c r="M836" s="8">
        <f t="shared" si="133"/>
        <v>50</v>
      </c>
      <c r="N836" s="8">
        <f t="shared" si="130"/>
        <v>0</v>
      </c>
      <c r="O836" s="8">
        <f t="shared" si="131"/>
        <v>50</v>
      </c>
      <c r="P836" s="8">
        <f t="shared" si="132"/>
        <v>33</v>
      </c>
      <c r="Q836" s="9">
        <f t="shared" si="134"/>
        <v>29.95</v>
      </c>
      <c r="R836" s="9">
        <f t="shared" si="135"/>
        <v>35.75</v>
      </c>
      <c r="S836" s="9">
        <f t="shared" si="136"/>
        <v>34.85</v>
      </c>
      <c r="T836" s="9">
        <f t="shared" si="137"/>
        <v>33.25</v>
      </c>
      <c r="U836" s="8">
        <f t="shared" si="138"/>
        <v>33.516666666666673</v>
      </c>
      <c r="V836" s="8">
        <f t="shared" si="139"/>
        <v>33.450000000000003</v>
      </c>
    </row>
    <row r="837" spans="1:22" ht="13.5" x14ac:dyDescent="0.25">
      <c r="A837" s="3">
        <f>RSI!A837</f>
        <v>43222</v>
      </c>
      <c r="B837" s="2">
        <f>RSI!B837</f>
        <v>8.0419999999999998</v>
      </c>
      <c r="C837" s="2">
        <f>RSI!I837</f>
        <v>47.051577951362269</v>
      </c>
      <c r="D837" s="2">
        <f>MACD!E837</f>
        <v>2.7189187961655037E-2</v>
      </c>
      <c r="E837" s="2">
        <f>MACD!F837</f>
        <v>1.0929993361412621E-2</v>
      </c>
      <c r="F837" s="2">
        <f>'Moving Avg'!D837</f>
        <v>8.0057000000000009</v>
      </c>
      <c r="G837" s="2">
        <f>'Moving Avg'!F837</f>
        <v>8.0750849999999996</v>
      </c>
      <c r="H837" s="2">
        <f>'Moving Avg'!G837</f>
        <v>8.1731540000000003</v>
      </c>
      <c r="I837" s="2">
        <f>'Moving Avg'!H837</f>
        <v>7.5104164999999936</v>
      </c>
      <c r="J837" s="6" t="str">
        <f>OBV!F837</f>
        <v>BEARISH</v>
      </c>
      <c r="K837" s="6" t="str">
        <f>OBV!G837</f>
        <v>STRONG</v>
      </c>
      <c r="L837" s="6" t="str">
        <f>OBV!H837</f>
        <v>NEUTRAL</v>
      </c>
      <c r="M837" s="8">
        <f t="shared" si="133"/>
        <v>50</v>
      </c>
      <c r="N837" s="8">
        <f t="shared" si="130"/>
        <v>0</v>
      </c>
      <c r="O837" s="8">
        <f t="shared" si="131"/>
        <v>50</v>
      </c>
      <c r="P837" s="8">
        <f t="shared" si="132"/>
        <v>33</v>
      </c>
      <c r="Q837" s="9">
        <f t="shared" si="134"/>
        <v>29.95</v>
      </c>
      <c r="R837" s="9">
        <f t="shared" si="135"/>
        <v>35.75</v>
      </c>
      <c r="S837" s="9">
        <f t="shared" si="136"/>
        <v>34.85</v>
      </c>
      <c r="T837" s="9">
        <f t="shared" si="137"/>
        <v>33.25</v>
      </c>
      <c r="U837" s="8">
        <f t="shared" si="138"/>
        <v>33.516666666666673</v>
      </c>
      <c r="V837" s="8">
        <f t="shared" si="139"/>
        <v>33.450000000000003</v>
      </c>
    </row>
    <row r="838" spans="1:22" ht="13.5" x14ac:dyDescent="0.25">
      <c r="A838" s="3">
        <f>RSI!A838</f>
        <v>43223</v>
      </c>
      <c r="B838" s="2">
        <f>RSI!B838</f>
        <v>8.0341000000000005</v>
      </c>
      <c r="C838" s="2">
        <f>RSI!I838</f>
        <v>46.516750225653404</v>
      </c>
      <c r="D838" s="2">
        <f>MACD!E838</f>
        <v>2.0588200021210312E-2</v>
      </c>
      <c r="E838" s="2">
        <f>MACD!F838</f>
        <v>1.2861634693372159E-2</v>
      </c>
      <c r="F838" s="2">
        <f>'Moving Avg'!D838</f>
        <v>8.0293600000000005</v>
      </c>
      <c r="G838" s="2">
        <f>'Moving Avg'!F838</f>
        <v>8.0786350000000002</v>
      </c>
      <c r="H838" s="2">
        <f>'Moving Avg'!G838</f>
        <v>8.1666899999999991</v>
      </c>
      <c r="I838" s="2">
        <f>'Moving Avg'!H838</f>
        <v>7.5183009999999921</v>
      </c>
      <c r="J838" s="6" t="str">
        <f>OBV!F838</f>
        <v>BULLISH</v>
      </c>
      <c r="K838" s="6" t="str">
        <f>OBV!G838</f>
        <v>NEUTRAL</v>
      </c>
      <c r="L838" s="6" t="str">
        <f>OBV!H838</f>
        <v>CONFIRMED BULLISH</v>
      </c>
      <c r="M838" s="8">
        <f t="shared" si="133"/>
        <v>50</v>
      </c>
      <c r="N838" s="8">
        <f t="shared" si="130"/>
        <v>0</v>
      </c>
      <c r="O838" s="8">
        <f t="shared" si="131"/>
        <v>50</v>
      </c>
      <c r="P838" s="8">
        <f t="shared" si="132"/>
        <v>83.5</v>
      </c>
      <c r="Q838" s="9">
        <f t="shared" si="134"/>
        <v>37.524999999999999</v>
      </c>
      <c r="R838" s="9">
        <f t="shared" si="135"/>
        <v>48.375</v>
      </c>
      <c r="S838" s="9">
        <f t="shared" si="136"/>
        <v>57.575000000000003</v>
      </c>
      <c r="T838" s="9">
        <f t="shared" si="137"/>
        <v>45.875</v>
      </c>
      <c r="U838" s="8">
        <f t="shared" si="138"/>
        <v>47.82500000000001</v>
      </c>
      <c r="V838" s="8">
        <f t="shared" si="139"/>
        <v>47.337500000000006</v>
      </c>
    </row>
    <row r="839" spans="1:22" ht="13.5" x14ac:dyDescent="0.25">
      <c r="A839" s="3">
        <f>RSI!A839</f>
        <v>43224</v>
      </c>
      <c r="B839" s="2">
        <f>RSI!B839</f>
        <v>8.0261999999999993</v>
      </c>
      <c r="C839" s="2">
        <f>RSI!I839</f>
        <v>45.954214958217705</v>
      </c>
      <c r="D839" s="2">
        <f>MACD!E839</f>
        <v>1.5857076136004622E-2</v>
      </c>
      <c r="E839" s="2">
        <f>MACD!F839</f>
        <v>1.3460722981898652E-2</v>
      </c>
      <c r="F839" s="2">
        <f>'Moving Avg'!D839</f>
        <v>8.0293600000000005</v>
      </c>
      <c r="G839" s="2">
        <f>'Moving Avg'!F839</f>
        <v>8.0664149999999992</v>
      </c>
      <c r="H839" s="2">
        <f>'Moving Avg'!G839</f>
        <v>8.1597519999999992</v>
      </c>
      <c r="I839" s="2">
        <f>'Moving Avg'!H839</f>
        <v>7.5261849999999937</v>
      </c>
      <c r="J839" s="6" t="str">
        <f>OBV!F839</f>
        <v>BEARISH</v>
      </c>
      <c r="K839" s="6" t="str">
        <f>OBV!G839</f>
        <v>NEUTRAL</v>
      </c>
      <c r="L839" s="6" t="str">
        <f>OBV!H839</f>
        <v>NEUTRAL</v>
      </c>
      <c r="M839" s="8">
        <f t="shared" si="133"/>
        <v>50</v>
      </c>
      <c r="N839" s="8">
        <f t="shared" si="130"/>
        <v>0</v>
      </c>
      <c r="O839" s="8">
        <f t="shared" si="131"/>
        <v>50</v>
      </c>
      <c r="P839" s="8">
        <f t="shared" si="132"/>
        <v>16.5</v>
      </c>
      <c r="Q839" s="9">
        <f t="shared" si="134"/>
        <v>27.475000000000001</v>
      </c>
      <c r="R839" s="9">
        <f t="shared" si="135"/>
        <v>31.625</v>
      </c>
      <c r="S839" s="9">
        <f t="shared" si="136"/>
        <v>27.425000000000001</v>
      </c>
      <c r="T839" s="9">
        <f t="shared" si="137"/>
        <v>29.125</v>
      </c>
      <c r="U839" s="8">
        <f t="shared" si="138"/>
        <v>28.841666666666669</v>
      </c>
      <c r="V839" s="8">
        <f t="shared" si="139"/>
        <v>28.912500000000001</v>
      </c>
    </row>
    <row r="840" spans="1:22" ht="13.5" x14ac:dyDescent="0.25">
      <c r="A840" s="3">
        <f>RSI!A840</f>
        <v>43227</v>
      </c>
      <c r="B840" s="2">
        <f>RSI!B840</f>
        <v>8.0341000000000005</v>
      </c>
      <c r="C840" s="2">
        <f>RSI!I840</f>
        <v>46.649027126487546</v>
      </c>
      <c r="D840" s="2">
        <f>MACD!E840</f>
        <v>1.5195288748609315E-2</v>
      </c>
      <c r="E840" s="2">
        <f>MACD!F840</f>
        <v>1.3807636135240785E-2</v>
      </c>
      <c r="F840" s="2">
        <f>'Moving Avg'!D840</f>
        <v>8.0325200000000017</v>
      </c>
      <c r="G840" s="2">
        <f>'Moving Avg'!F840</f>
        <v>8.0581349999999983</v>
      </c>
      <c r="H840" s="2">
        <f>'Moving Avg'!G840</f>
        <v>8.1532879999999999</v>
      </c>
      <c r="I840" s="2">
        <f>'Moving Avg'!H840</f>
        <v>7.5340299999999942</v>
      </c>
      <c r="J840" s="6" t="str">
        <f>OBV!F840</f>
        <v>BEARISH</v>
      </c>
      <c r="K840" s="6" t="str">
        <f>OBV!G840</f>
        <v>NEUTRAL</v>
      </c>
      <c r="L840" s="6" t="str">
        <f>OBV!H840</f>
        <v>BEARISH DIVERGENCE</v>
      </c>
      <c r="M840" s="8">
        <f t="shared" si="133"/>
        <v>50</v>
      </c>
      <c r="N840" s="8">
        <f t="shared" si="130"/>
        <v>0</v>
      </c>
      <c r="O840" s="8">
        <f t="shared" si="131"/>
        <v>50</v>
      </c>
      <c r="P840" s="8">
        <f t="shared" si="132"/>
        <v>16.5</v>
      </c>
      <c r="Q840" s="9">
        <f t="shared" si="134"/>
        <v>27.475000000000001</v>
      </c>
      <c r="R840" s="9">
        <f t="shared" si="135"/>
        <v>31.625</v>
      </c>
      <c r="S840" s="9">
        <f t="shared" si="136"/>
        <v>27.425000000000001</v>
      </c>
      <c r="T840" s="9">
        <f t="shared" si="137"/>
        <v>29.125</v>
      </c>
      <c r="U840" s="8">
        <f t="shared" si="138"/>
        <v>28.841666666666669</v>
      </c>
      <c r="V840" s="8">
        <f t="shared" si="139"/>
        <v>28.912500000000001</v>
      </c>
    </row>
    <row r="841" spans="1:22" ht="13.5" x14ac:dyDescent="0.25">
      <c r="A841" s="3">
        <f>RSI!A841</f>
        <v>43228</v>
      </c>
      <c r="B841" s="2">
        <f>RSI!B841</f>
        <v>8.0183</v>
      </c>
      <c r="C841" s="2">
        <f>RSI!I841</f>
        <v>45.392126919099589</v>
      </c>
      <c r="D841" s="2">
        <f>MACD!E841</f>
        <v>1.6032973402376527E-2</v>
      </c>
      <c r="E841" s="2">
        <f>MACD!F841</f>
        <v>1.4252703588667936E-2</v>
      </c>
      <c r="F841" s="2">
        <f>'Moving Avg'!D841</f>
        <v>8.0309400000000011</v>
      </c>
      <c r="G841" s="2">
        <f>'Moving Avg'!F841</f>
        <v>8.0608949999999986</v>
      </c>
      <c r="H841" s="2">
        <f>'Moving Avg'!G841</f>
        <v>8.1466640000000012</v>
      </c>
      <c r="I841" s="2">
        <f>'Moving Avg'!H841</f>
        <v>7.5418354999999941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  <c r="M841" s="8">
        <f t="shared" si="133"/>
        <v>50</v>
      </c>
      <c r="N841" s="8">
        <f t="shared" si="130"/>
        <v>0</v>
      </c>
      <c r="O841" s="8">
        <f t="shared" si="131"/>
        <v>50</v>
      </c>
      <c r="P841" s="8">
        <f t="shared" si="132"/>
        <v>16.5</v>
      </c>
      <c r="Q841" s="9">
        <f t="shared" si="134"/>
        <v>27.475000000000001</v>
      </c>
      <c r="R841" s="9">
        <f t="shared" si="135"/>
        <v>31.625</v>
      </c>
      <c r="S841" s="9">
        <f t="shared" si="136"/>
        <v>27.425000000000001</v>
      </c>
      <c r="T841" s="9">
        <f t="shared" si="137"/>
        <v>29.125</v>
      </c>
      <c r="U841" s="8">
        <f t="shared" si="138"/>
        <v>28.841666666666669</v>
      </c>
      <c r="V841" s="8">
        <f t="shared" si="139"/>
        <v>28.912500000000001</v>
      </c>
    </row>
    <row r="842" spans="1:22" ht="13.5" x14ac:dyDescent="0.25">
      <c r="A842" s="3">
        <f>RSI!A842</f>
        <v>43229</v>
      </c>
      <c r="B842" s="2">
        <f>RSI!B842</f>
        <v>8.0655999999999999</v>
      </c>
      <c r="C842" s="2">
        <f>RSI!I842</f>
        <v>49.756545868669399</v>
      </c>
      <c r="D842" s="2">
        <f>MACD!E842</f>
        <v>9.9111254997445997E-3</v>
      </c>
      <c r="E842" s="2">
        <f>MACD!F842</f>
        <v>1.3384387970883269E-2</v>
      </c>
      <c r="F842" s="2">
        <f>'Moving Avg'!D842</f>
        <v>8.0356600000000018</v>
      </c>
      <c r="G842" s="2">
        <f>'Moving Avg'!F842</f>
        <v>8.0545849999999994</v>
      </c>
      <c r="H842" s="2">
        <f>'Moving Avg'!G842</f>
        <v>8.1408300000000011</v>
      </c>
      <c r="I842" s="2">
        <f>'Moving Avg'!H842</f>
        <v>7.5499164999999939</v>
      </c>
      <c r="J842" s="6" t="str">
        <f>OBV!F842</f>
        <v>BULLISH</v>
      </c>
      <c r="K842" s="6" t="str">
        <f>OBV!G842</f>
        <v>NEUTRAL</v>
      </c>
      <c r="L842" s="6" t="str">
        <f>OBV!H842</f>
        <v>CONFIRMED BULLISH</v>
      </c>
      <c r="M842" s="8">
        <f t="shared" si="133"/>
        <v>50</v>
      </c>
      <c r="N842" s="8">
        <f t="shared" si="130"/>
        <v>45</v>
      </c>
      <c r="O842" s="8">
        <f t="shared" si="131"/>
        <v>50</v>
      </c>
      <c r="P842" s="8">
        <f t="shared" si="132"/>
        <v>83.5</v>
      </c>
      <c r="Q842" s="9">
        <f t="shared" si="134"/>
        <v>53.274999999999999</v>
      </c>
      <c r="R842" s="9">
        <f t="shared" si="135"/>
        <v>57.375</v>
      </c>
      <c r="S842" s="9">
        <f t="shared" si="136"/>
        <v>64.325000000000003</v>
      </c>
      <c r="T842" s="9">
        <f t="shared" si="137"/>
        <v>57.125</v>
      </c>
      <c r="U842" s="8">
        <f t="shared" si="138"/>
        <v>58.32500000000001</v>
      </c>
      <c r="V842" s="8">
        <f t="shared" si="139"/>
        <v>58.025000000000006</v>
      </c>
    </row>
    <row r="843" spans="1:22" ht="13.5" x14ac:dyDescent="0.25">
      <c r="A843" s="3">
        <f>RSI!A843</f>
        <v>43230</v>
      </c>
      <c r="B843" s="2">
        <f>RSI!B843</f>
        <v>8.0419999999999998</v>
      </c>
      <c r="C843" s="2">
        <f>RSI!I843</f>
        <v>47.707763742341207</v>
      </c>
      <c r="D843" s="2">
        <f>MACD!E843</f>
        <v>-1.2934323717415097E-2</v>
      </c>
      <c r="E843" s="2">
        <f>MACD!F843</f>
        <v>8.1206456332235961E-3</v>
      </c>
      <c r="F843" s="2">
        <f>'Moving Avg'!D843</f>
        <v>8.0372400000000006</v>
      </c>
      <c r="G843" s="2">
        <f>'Moving Avg'!F843</f>
        <v>8.0474899999999998</v>
      </c>
      <c r="H843" s="2">
        <f>'Moving Avg'!G843</f>
        <v>8.1345240000000008</v>
      </c>
      <c r="I843" s="2">
        <f>'Moving Avg'!H843</f>
        <v>7.5578009999999924</v>
      </c>
      <c r="J843" s="6" t="str">
        <f>OBV!F843</f>
        <v>BEARISH</v>
      </c>
      <c r="K843" s="6" t="str">
        <f>OBV!G843</f>
        <v>NEUTRAL</v>
      </c>
      <c r="L843" s="6" t="str">
        <f>OBV!H843</f>
        <v>BEARISH DIVERGENCE</v>
      </c>
      <c r="M843" s="8">
        <f t="shared" si="133"/>
        <v>50</v>
      </c>
      <c r="N843" s="8">
        <f t="shared" si="130"/>
        <v>100</v>
      </c>
      <c r="O843" s="8">
        <f t="shared" si="131"/>
        <v>50</v>
      </c>
      <c r="P843" s="8">
        <f t="shared" si="132"/>
        <v>16.5</v>
      </c>
      <c r="Q843" s="9">
        <f t="shared" si="134"/>
        <v>62.475000000000001</v>
      </c>
      <c r="R843" s="9">
        <f t="shared" si="135"/>
        <v>51.625</v>
      </c>
      <c r="S843" s="9">
        <f t="shared" si="136"/>
        <v>42.424999999999997</v>
      </c>
      <c r="T843" s="9">
        <f t="shared" si="137"/>
        <v>54.125</v>
      </c>
      <c r="U843" s="8">
        <f t="shared" si="138"/>
        <v>52.17499999999999</v>
      </c>
      <c r="V843" s="8">
        <f t="shared" si="139"/>
        <v>52.662499999999994</v>
      </c>
    </row>
    <row r="844" spans="1:22" ht="13.5" x14ac:dyDescent="0.25">
      <c r="A844" s="3">
        <f>RSI!A844</f>
        <v>43231</v>
      </c>
      <c r="B844" s="2">
        <f>RSI!B844</f>
        <v>8.1601999999999997</v>
      </c>
      <c r="C844" s="2">
        <f>RSI!I844</f>
        <v>57.21093411804366</v>
      </c>
      <c r="D844" s="2">
        <f>MACD!E844</f>
        <v>-2.3894897050318775E-2</v>
      </c>
      <c r="E844" s="2">
        <f>MACD!F844</f>
        <v>1.7175370965151213E-3</v>
      </c>
      <c r="F844" s="2">
        <f>'Moving Avg'!D844</f>
        <v>8.0640400000000003</v>
      </c>
      <c r="G844" s="2">
        <f>'Moving Avg'!F844</f>
        <v>8.0474899999999998</v>
      </c>
      <c r="H844" s="2">
        <f>'Moving Avg'!G844</f>
        <v>8.1301079999999999</v>
      </c>
      <c r="I844" s="2">
        <f>'Moving Avg'!H844</f>
        <v>7.5662764999999919</v>
      </c>
      <c r="J844" s="6" t="str">
        <f>OBV!F844</f>
        <v>BEARISH</v>
      </c>
      <c r="K844" s="6" t="str">
        <f>OBV!G844</f>
        <v>NEUTRAL</v>
      </c>
      <c r="L844" s="6" t="str">
        <f>OBV!H844</f>
        <v>BEARISH DIVERGENCE</v>
      </c>
      <c r="M844" s="8">
        <f t="shared" si="133"/>
        <v>50</v>
      </c>
      <c r="N844" s="8">
        <f t="shared" si="130"/>
        <v>100</v>
      </c>
      <c r="O844" s="8">
        <f t="shared" si="131"/>
        <v>50</v>
      </c>
      <c r="P844" s="8">
        <f t="shared" si="132"/>
        <v>16.5</v>
      </c>
      <c r="Q844" s="9">
        <f t="shared" si="134"/>
        <v>62.475000000000001</v>
      </c>
      <c r="R844" s="9">
        <f t="shared" si="135"/>
        <v>51.625</v>
      </c>
      <c r="S844" s="9">
        <f t="shared" si="136"/>
        <v>42.424999999999997</v>
      </c>
      <c r="T844" s="9">
        <f t="shared" si="137"/>
        <v>54.125</v>
      </c>
      <c r="U844" s="8">
        <f t="shared" si="138"/>
        <v>52.17499999999999</v>
      </c>
      <c r="V844" s="8">
        <f t="shared" si="139"/>
        <v>52.662499999999994</v>
      </c>
    </row>
    <row r="845" spans="1:22" ht="13.5" x14ac:dyDescent="0.25">
      <c r="A845" s="3">
        <f>RSI!A845</f>
        <v>43234</v>
      </c>
      <c r="B845" s="2">
        <f>RSI!B845</f>
        <v>8.0419999999999998</v>
      </c>
      <c r="C845" s="2">
        <f>RSI!I845</f>
        <v>47.846777344701202</v>
      </c>
      <c r="D845" s="2">
        <f>MACD!E845</f>
        <v>-2.6196828897461444E-2</v>
      </c>
      <c r="E845" s="2">
        <f>MACD!F845</f>
        <v>-3.8653361022801926E-3</v>
      </c>
      <c r="F845" s="2">
        <f>'Moving Avg'!D845</f>
        <v>8.0656200000000009</v>
      </c>
      <c r="G845" s="2">
        <f>'Moving Avg'!F845</f>
        <v>8.0427599999999995</v>
      </c>
      <c r="H845" s="2">
        <f>'Moving Avg'!G845</f>
        <v>8.123327999999999</v>
      </c>
      <c r="I845" s="2">
        <f>'Moving Avg'!H845</f>
        <v>7.5742004999999919</v>
      </c>
      <c r="J845" s="6" t="str">
        <f>OBV!F845</f>
        <v>BEARISH</v>
      </c>
      <c r="K845" s="6" t="str">
        <f>OBV!G845</f>
        <v>NEUTRAL</v>
      </c>
      <c r="L845" s="6" t="str">
        <f>OBV!H845</f>
        <v>BEARISH DIVERGENCE</v>
      </c>
      <c r="M845" s="8">
        <f t="shared" si="133"/>
        <v>50</v>
      </c>
      <c r="N845" s="8">
        <f t="shared" si="130"/>
        <v>100</v>
      </c>
      <c r="O845" s="8">
        <f t="shared" si="131"/>
        <v>50</v>
      </c>
      <c r="P845" s="8">
        <f t="shared" si="132"/>
        <v>16.5</v>
      </c>
      <c r="Q845" s="9">
        <f t="shared" si="134"/>
        <v>62.475000000000001</v>
      </c>
      <c r="R845" s="9">
        <f t="shared" si="135"/>
        <v>51.625</v>
      </c>
      <c r="S845" s="9">
        <f t="shared" si="136"/>
        <v>42.424999999999997</v>
      </c>
      <c r="T845" s="9">
        <f t="shared" si="137"/>
        <v>54.125</v>
      </c>
      <c r="U845" s="8">
        <f t="shared" si="138"/>
        <v>52.17499999999999</v>
      </c>
      <c r="V845" s="8">
        <f t="shared" si="139"/>
        <v>52.662499999999994</v>
      </c>
    </row>
    <row r="846" spans="1:22" ht="13.5" x14ac:dyDescent="0.25">
      <c r="A846" s="3">
        <f>RSI!A846</f>
        <v>43235</v>
      </c>
      <c r="B846" s="2">
        <f>RSI!B846</f>
        <v>8.0419999999999998</v>
      </c>
      <c r="C846" s="2">
        <f>RSI!I846</f>
        <v>47.846777344701202</v>
      </c>
      <c r="D846" s="2">
        <f>MACD!E846</f>
        <v>-2.6756498248957428E-2</v>
      </c>
      <c r="E846" s="2">
        <f>MACD!F846</f>
        <v>-8.4435685316156389E-3</v>
      </c>
      <c r="F846" s="2">
        <f>'Moving Avg'!D846</f>
        <v>8.0703599999999991</v>
      </c>
      <c r="G846" s="2">
        <f>'Moving Avg'!F846</f>
        <v>8.0392150000000004</v>
      </c>
      <c r="H846" s="2">
        <f>'Moving Avg'!G846</f>
        <v>8.1170219999999986</v>
      </c>
      <c r="I846" s="2">
        <f>'Moving Avg'!H846</f>
        <v>7.5821244999999911</v>
      </c>
      <c r="J846" s="6" t="str">
        <f>OBV!F846</f>
        <v>BEARISH</v>
      </c>
      <c r="K846" s="6" t="str">
        <f>OBV!G846</f>
        <v>NEUTRAL</v>
      </c>
      <c r="L846" s="6" t="str">
        <f>OBV!H846</f>
        <v>BEARISH DIVERGENCE</v>
      </c>
      <c r="M846" s="8">
        <f t="shared" si="133"/>
        <v>50</v>
      </c>
      <c r="N846" s="8">
        <f t="shared" si="130"/>
        <v>45</v>
      </c>
      <c r="O846" s="8">
        <f t="shared" si="131"/>
        <v>50</v>
      </c>
      <c r="P846" s="8">
        <f t="shared" si="132"/>
        <v>16.5</v>
      </c>
      <c r="Q846" s="9">
        <f t="shared" si="134"/>
        <v>43.225000000000001</v>
      </c>
      <c r="R846" s="9">
        <f t="shared" si="135"/>
        <v>40.625</v>
      </c>
      <c r="S846" s="9">
        <f t="shared" si="136"/>
        <v>34.174999999999997</v>
      </c>
      <c r="T846" s="9">
        <f t="shared" si="137"/>
        <v>40.375</v>
      </c>
      <c r="U846" s="8">
        <f t="shared" si="138"/>
        <v>39.341666666666661</v>
      </c>
      <c r="V846" s="8">
        <f t="shared" si="139"/>
        <v>39.599999999999994</v>
      </c>
    </row>
    <row r="847" spans="1:22" ht="13.5" x14ac:dyDescent="0.25">
      <c r="A847" s="3">
        <f>RSI!A847</f>
        <v>43236</v>
      </c>
      <c r="B847" s="2">
        <f>RSI!B847</f>
        <v>8.0419999999999998</v>
      </c>
      <c r="C847" s="2">
        <f>RSI!I847</f>
        <v>47.846777344701195</v>
      </c>
      <c r="D847" s="2">
        <f>MACD!E847</f>
        <v>-2.463935602293077E-2</v>
      </c>
      <c r="E847" s="2">
        <f>MACD!F847</f>
        <v>-1.1682726029878666E-2</v>
      </c>
      <c r="F847" s="2">
        <f>'Moving Avg'!D847</f>
        <v>8.0656400000000001</v>
      </c>
      <c r="G847" s="2">
        <f>'Moving Avg'!F847</f>
        <v>8.0396099999999997</v>
      </c>
      <c r="H847" s="2">
        <f>'Moving Avg'!G847</f>
        <v>8.1107159999999983</v>
      </c>
      <c r="I847" s="2">
        <f>'Moving Avg'!H847</f>
        <v>7.5900089999999896</v>
      </c>
      <c r="J847" s="6" t="str">
        <f>OBV!F847</f>
        <v>BEARISH</v>
      </c>
      <c r="K847" s="6" t="str">
        <f>OBV!G847</f>
        <v>STRONG</v>
      </c>
      <c r="L847" s="6" t="str">
        <f>OBV!H847</f>
        <v>CONFIRMED BEARISH</v>
      </c>
      <c r="M847" s="8">
        <f t="shared" si="133"/>
        <v>50</v>
      </c>
      <c r="N847" s="8">
        <f t="shared" si="130"/>
        <v>45</v>
      </c>
      <c r="O847" s="8">
        <f t="shared" si="131"/>
        <v>50</v>
      </c>
      <c r="P847" s="8">
        <f t="shared" si="132"/>
        <v>33</v>
      </c>
      <c r="Q847" s="9">
        <f t="shared" si="134"/>
        <v>45.7</v>
      </c>
      <c r="R847" s="9">
        <f t="shared" si="135"/>
        <v>44.75</v>
      </c>
      <c r="S847" s="9">
        <f t="shared" si="136"/>
        <v>41.6</v>
      </c>
      <c r="T847" s="9">
        <f t="shared" si="137"/>
        <v>44.5</v>
      </c>
      <c r="U847" s="8">
        <f t="shared" si="138"/>
        <v>44.016666666666673</v>
      </c>
      <c r="V847" s="8">
        <f t="shared" si="139"/>
        <v>44.137500000000003</v>
      </c>
    </row>
    <row r="848" spans="1:22" ht="13.5" x14ac:dyDescent="0.25">
      <c r="A848" s="3">
        <f>RSI!A848</f>
        <v>43237</v>
      </c>
      <c r="B848" s="2">
        <f>RSI!B848</f>
        <v>8.0419999999999998</v>
      </c>
      <c r="C848" s="2">
        <f>RSI!I848</f>
        <v>47.846777344701188</v>
      </c>
      <c r="D848" s="2">
        <f>MACD!E848</f>
        <v>-2.3915220592023445E-2</v>
      </c>
      <c r="E848" s="2">
        <f>MACD!F848</f>
        <v>-1.4129224942307622E-2</v>
      </c>
      <c r="F848" s="2">
        <f>'Moving Avg'!D848</f>
        <v>8.0656400000000001</v>
      </c>
      <c r="G848" s="2">
        <f>'Moving Avg'!F848</f>
        <v>8.0396099999999997</v>
      </c>
      <c r="H848" s="2">
        <f>'Moving Avg'!G848</f>
        <v>8.1039359999999974</v>
      </c>
      <c r="I848" s="2">
        <f>'Moving Avg'!H848</f>
        <v>7.5978934999999899</v>
      </c>
      <c r="J848" s="6" t="str">
        <f>OBV!F848</f>
        <v>BEARISH</v>
      </c>
      <c r="K848" s="6" t="str">
        <f>OBV!G848</f>
        <v>NEUTRAL</v>
      </c>
      <c r="L848" s="6" t="str">
        <f>OBV!H848</f>
        <v>NEUTRAL</v>
      </c>
      <c r="M848" s="8">
        <f t="shared" si="133"/>
        <v>50</v>
      </c>
      <c r="N848" s="8">
        <f t="shared" si="130"/>
        <v>45</v>
      </c>
      <c r="O848" s="8">
        <f t="shared" si="131"/>
        <v>50</v>
      </c>
      <c r="P848" s="8">
        <f t="shared" si="132"/>
        <v>16.5</v>
      </c>
      <c r="Q848" s="9">
        <f t="shared" si="134"/>
        <v>43.225000000000001</v>
      </c>
      <c r="R848" s="9">
        <f t="shared" si="135"/>
        <v>40.625</v>
      </c>
      <c r="S848" s="9">
        <f t="shared" si="136"/>
        <v>34.174999999999997</v>
      </c>
      <c r="T848" s="9">
        <f t="shared" si="137"/>
        <v>40.375</v>
      </c>
      <c r="U848" s="8">
        <f t="shared" si="138"/>
        <v>39.341666666666661</v>
      </c>
      <c r="V848" s="8">
        <f t="shared" si="139"/>
        <v>39.599999999999994</v>
      </c>
    </row>
    <row r="849" spans="1:22" ht="13.5" x14ac:dyDescent="0.25">
      <c r="A849" s="3">
        <f>RSI!A849</f>
        <v>43238</v>
      </c>
      <c r="B849" s="2">
        <f>RSI!B849</f>
        <v>8.2784999999999993</v>
      </c>
      <c r="C849" s="2">
        <f>RSI!I849</f>
        <v>63.794956680789205</v>
      </c>
      <c r="D849" s="2">
        <f>MACD!E849</f>
        <v>-4.1899271515475789E-2</v>
      </c>
      <c r="E849" s="2">
        <f>MACD!F849</f>
        <v>-1.9683234256941254E-2</v>
      </c>
      <c r="F849" s="2">
        <f>'Moving Avg'!D849</f>
        <v>8.0892999999999997</v>
      </c>
      <c r="G849" s="2">
        <f>'Moving Avg'!F849</f>
        <v>8.0514350000000015</v>
      </c>
      <c r="H849" s="2">
        <f>'Moving Avg'!G849</f>
        <v>8.1023599999999973</v>
      </c>
      <c r="I849" s="2">
        <f>'Moving Avg'!H849</f>
        <v>7.6069604999999889</v>
      </c>
      <c r="J849" s="6" t="str">
        <f>OBV!F849</f>
        <v>BEARISH</v>
      </c>
      <c r="K849" s="6" t="str">
        <f>OBV!G849</f>
        <v>NEUTRAL</v>
      </c>
      <c r="L849" s="6" t="str">
        <f>OBV!H849</f>
        <v>BEARISH DIVERGENCE</v>
      </c>
      <c r="M849" s="8">
        <f t="shared" si="133"/>
        <v>50</v>
      </c>
      <c r="N849" s="8">
        <f t="shared" si="130"/>
        <v>100</v>
      </c>
      <c r="O849" s="8">
        <f t="shared" si="131"/>
        <v>50</v>
      </c>
      <c r="P849" s="8">
        <f t="shared" si="132"/>
        <v>16.5</v>
      </c>
      <c r="Q849" s="9">
        <f t="shared" si="134"/>
        <v>62.475000000000001</v>
      </c>
      <c r="R849" s="9">
        <f t="shared" si="135"/>
        <v>51.625</v>
      </c>
      <c r="S849" s="9">
        <f t="shared" si="136"/>
        <v>42.424999999999997</v>
      </c>
      <c r="T849" s="9">
        <f t="shared" si="137"/>
        <v>54.125</v>
      </c>
      <c r="U849" s="8">
        <f t="shared" si="138"/>
        <v>52.17499999999999</v>
      </c>
      <c r="V849" s="8">
        <f t="shared" si="139"/>
        <v>52.662499999999994</v>
      </c>
    </row>
    <row r="850" spans="1:22" ht="13.5" x14ac:dyDescent="0.25">
      <c r="A850" s="3">
        <f>RSI!A850</f>
        <v>43241</v>
      </c>
      <c r="B850" s="2">
        <f>RSI!B850</f>
        <v>8.0341000000000005</v>
      </c>
      <c r="C850" s="2">
        <f>RSI!I850</f>
        <v>47.596887351515697</v>
      </c>
      <c r="D850" s="2">
        <f>MACD!E850</f>
        <v>-3.9067980683247683E-2</v>
      </c>
      <c r="E850" s="2">
        <f>MACD!F850</f>
        <v>-2.3560183542202538E-2</v>
      </c>
      <c r="F850" s="2">
        <f>'Moving Avg'!D850</f>
        <v>8.0877200000000009</v>
      </c>
      <c r="G850" s="2">
        <f>'Moving Avg'!F850</f>
        <v>8.0498599999999989</v>
      </c>
      <c r="H850" s="2">
        <f>'Moving Avg'!G850</f>
        <v>8.095895999999998</v>
      </c>
      <c r="I850" s="2">
        <f>'Moving Avg'!H850</f>
        <v>7.6148054999999895</v>
      </c>
      <c r="J850" s="6" t="str">
        <f>OBV!F850</f>
        <v>BEARISH</v>
      </c>
      <c r="K850" s="6" t="str">
        <f>OBV!G850</f>
        <v>NEUTRAL</v>
      </c>
      <c r="L850" s="6" t="str">
        <f>OBV!H850</f>
        <v>CONFIRMED BEARISH</v>
      </c>
      <c r="M850" s="8">
        <f t="shared" si="133"/>
        <v>50</v>
      </c>
      <c r="N850" s="8">
        <f t="shared" si="130"/>
        <v>45</v>
      </c>
      <c r="O850" s="8">
        <f t="shared" si="131"/>
        <v>50</v>
      </c>
      <c r="P850" s="8">
        <f t="shared" si="132"/>
        <v>16.5</v>
      </c>
      <c r="Q850" s="9">
        <f t="shared" si="134"/>
        <v>43.225000000000001</v>
      </c>
      <c r="R850" s="9">
        <f t="shared" si="135"/>
        <v>40.625</v>
      </c>
      <c r="S850" s="9">
        <f t="shared" si="136"/>
        <v>34.174999999999997</v>
      </c>
      <c r="T850" s="9">
        <f t="shared" si="137"/>
        <v>40.375</v>
      </c>
      <c r="U850" s="8">
        <f t="shared" si="138"/>
        <v>39.341666666666661</v>
      </c>
      <c r="V850" s="8">
        <f t="shared" si="139"/>
        <v>39.599999999999994</v>
      </c>
    </row>
    <row r="851" spans="1:22" ht="13.5" x14ac:dyDescent="0.25">
      <c r="A851" s="3">
        <f>RSI!A851</f>
        <v>43242</v>
      </c>
      <c r="B851" s="2">
        <f>RSI!B851</f>
        <v>8.0341000000000005</v>
      </c>
      <c r="C851" s="2">
        <f>RSI!I851</f>
        <v>47.596887351515697</v>
      </c>
      <c r="D851" s="2">
        <f>MACD!E851</f>
        <v>-3.8835282957904838E-2</v>
      </c>
      <c r="E851" s="2">
        <f>MACD!F851</f>
        <v>-2.6615203425343001E-2</v>
      </c>
      <c r="F851" s="2">
        <f>'Moving Avg'!D851</f>
        <v>8.0861400000000003</v>
      </c>
      <c r="G851" s="2">
        <f>'Moving Avg'!F851</f>
        <v>8.0482849999999999</v>
      </c>
      <c r="H851" s="2">
        <f>'Moving Avg'!G851</f>
        <v>8.0894319999999986</v>
      </c>
      <c r="I851" s="2">
        <f>'Moving Avg'!H851</f>
        <v>7.6226504999999891</v>
      </c>
      <c r="J851" s="6" t="str">
        <f>OBV!F851</f>
        <v>BEARISH</v>
      </c>
      <c r="K851" s="6" t="str">
        <f>OBV!G851</f>
        <v>NEUTRAL</v>
      </c>
      <c r="L851" s="6" t="str">
        <f>OBV!H851</f>
        <v>CONFIRMED BEARISH</v>
      </c>
      <c r="M851" s="8">
        <f t="shared" si="133"/>
        <v>50</v>
      </c>
      <c r="N851" s="8">
        <f t="shared" si="130"/>
        <v>45</v>
      </c>
      <c r="O851" s="8">
        <f t="shared" si="131"/>
        <v>50</v>
      </c>
      <c r="P851" s="8">
        <f t="shared" si="132"/>
        <v>16.5</v>
      </c>
      <c r="Q851" s="9">
        <f t="shared" si="134"/>
        <v>43.225000000000001</v>
      </c>
      <c r="R851" s="9">
        <f t="shared" si="135"/>
        <v>40.625</v>
      </c>
      <c r="S851" s="9">
        <f t="shared" si="136"/>
        <v>34.174999999999997</v>
      </c>
      <c r="T851" s="9">
        <f t="shared" si="137"/>
        <v>40.375</v>
      </c>
      <c r="U851" s="8">
        <f t="shared" si="138"/>
        <v>39.341666666666661</v>
      </c>
      <c r="V851" s="8">
        <f t="shared" si="139"/>
        <v>39.599999999999994</v>
      </c>
    </row>
    <row r="852" spans="1:22" ht="13.5" x14ac:dyDescent="0.25">
      <c r="A852" s="3">
        <f>RSI!A852</f>
        <v>43243</v>
      </c>
      <c r="B852" s="2">
        <f>RSI!B852</f>
        <v>7.9630999999999998</v>
      </c>
      <c r="C852" s="2">
        <f>RSI!I852</f>
        <v>43.846004943926644</v>
      </c>
      <c r="D852" s="2">
        <f>MACD!E852</f>
        <v>-2.5854277241947443E-2</v>
      </c>
      <c r="E852" s="2">
        <f>MACD!F852</f>
        <v>-2.6463018188663888E-2</v>
      </c>
      <c r="F852" s="2">
        <f>'Moving Avg'!D852</f>
        <v>8.0703599999999991</v>
      </c>
      <c r="G852" s="2">
        <f>'Moving Avg'!F852</f>
        <v>8.04434</v>
      </c>
      <c r="H852" s="2">
        <f>'Moving Avg'!G852</f>
        <v>8.0815479999999997</v>
      </c>
      <c r="I852" s="2">
        <f>'Moving Avg'!H852</f>
        <v>7.6301404999999898</v>
      </c>
      <c r="J852" s="6" t="str">
        <f>OBV!F852</f>
        <v>BEARISH</v>
      </c>
      <c r="K852" s="6" t="str">
        <f>OBV!G852</f>
        <v>STRONG</v>
      </c>
      <c r="L852" s="6" t="str">
        <f>OBV!H852</f>
        <v>CONFIRMED BEARISH</v>
      </c>
      <c r="M852" s="8">
        <f t="shared" si="133"/>
        <v>50</v>
      </c>
      <c r="N852" s="8">
        <f t="shared" si="130"/>
        <v>0</v>
      </c>
      <c r="O852" s="8">
        <f t="shared" si="131"/>
        <v>50</v>
      </c>
      <c r="P852" s="8">
        <f t="shared" si="132"/>
        <v>33</v>
      </c>
      <c r="Q852" s="9">
        <f t="shared" si="134"/>
        <v>29.95</v>
      </c>
      <c r="R852" s="9">
        <f t="shared" si="135"/>
        <v>35.75</v>
      </c>
      <c r="S852" s="9">
        <f t="shared" si="136"/>
        <v>34.85</v>
      </c>
      <c r="T852" s="9">
        <f t="shared" si="137"/>
        <v>33.25</v>
      </c>
      <c r="U852" s="8">
        <f t="shared" si="138"/>
        <v>33.516666666666673</v>
      </c>
      <c r="V852" s="8">
        <f t="shared" si="139"/>
        <v>33.450000000000003</v>
      </c>
    </row>
    <row r="853" spans="1:22" ht="13.5" x14ac:dyDescent="0.25">
      <c r="A853" s="3">
        <f>RSI!A853</f>
        <v>43244</v>
      </c>
      <c r="B853" s="2">
        <f>RSI!B853</f>
        <v>7.9630999999999998</v>
      </c>
      <c r="C853" s="2">
        <f>RSI!I853</f>
        <v>43.846004943926644</v>
      </c>
      <c r="D853" s="2">
        <f>MACD!E853</f>
        <v>-1.7852016042926522E-2</v>
      </c>
      <c r="E853" s="2">
        <f>MACD!F853</f>
        <v>-2.4740817759516417E-2</v>
      </c>
      <c r="F853" s="2">
        <f>'Moving Avg'!D853</f>
        <v>8.0545799999999979</v>
      </c>
      <c r="G853" s="2">
        <f>'Moving Avg'!F853</f>
        <v>8.0467049999999993</v>
      </c>
      <c r="H853" s="2">
        <f>'Moving Avg'!G853</f>
        <v>8.0736639999999973</v>
      </c>
      <c r="I853" s="2">
        <f>'Moving Avg'!H853</f>
        <v>7.6376304999999896</v>
      </c>
      <c r="J853" s="6" t="str">
        <f>OBV!F853</f>
        <v>BEARISH</v>
      </c>
      <c r="K853" s="6" t="str">
        <f>OBV!G853</f>
        <v>STRONG</v>
      </c>
      <c r="L853" s="6" t="str">
        <f>OBV!H853</f>
        <v>CONFIRMED BEARISH</v>
      </c>
      <c r="M853" s="8">
        <f t="shared" si="133"/>
        <v>50</v>
      </c>
      <c r="N853" s="8">
        <f t="shared" si="130"/>
        <v>0</v>
      </c>
      <c r="O853" s="8">
        <f t="shared" si="131"/>
        <v>50</v>
      </c>
      <c r="P853" s="8">
        <f t="shared" si="132"/>
        <v>33</v>
      </c>
      <c r="Q853" s="9">
        <f t="shared" si="134"/>
        <v>29.95</v>
      </c>
      <c r="R853" s="9">
        <f t="shared" si="135"/>
        <v>35.75</v>
      </c>
      <c r="S853" s="9">
        <f t="shared" si="136"/>
        <v>34.85</v>
      </c>
      <c r="T853" s="9">
        <f t="shared" si="137"/>
        <v>33.25</v>
      </c>
      <c r="U853" s="8">
        <f t="shared" si="138"/>
        <v>33.516666666666673</v>
      </c>
      <c r="V853" s="8">
        <f t="shared" si="139"/>
        <v>33.450000000000003</v>
      </c>
    </row>
    <row r="854" spans="1:22" ht="13.5" x14ac:dyDescent="0.25">
      <c r="A854" s="3">
        <f>RSI!A854</f>
        <v>43245</v>
      </c>
      <c r="B854" s="2">
        <f>RSI!B854</f>
        <v>8.0419999999999998</v>
      </c>
      <c r="C854" s="2">
        <f>RSI!I854</f>
        <v>49.023426827109454</v>
      </c>
      <c r="D854" s="2">
        <f>MACD!E854</f>
        <v>1.8603198371387464E-3</v>
      </c>
      <c r="E854" s="2">
        <f>MACD!F854</f>
        <v>-1.9420590240185387E-2</v>
      </c>
      <c r="F854" s="2">
        <f>'Moving Avg'!D854</f>
        <v>8.0072799999999997</v>
      </c>
      <c r="G854" s="2">
        <f>'Moving Avg'!F854</f>
        <v>8.0474950000000014</v>
      </c>
      <c r="H854" s="2">
        <f>'Moving Avg'!G854</f>
        <v>8.0673579999999969</v>
      </c>
      <c r="I854" s="2">
        <f>'Moving Avg'!H854</f>
        <v>7.6455149999999898</v>
      </c>
      <c r="J854" s="6" t="str">
        <f>OBV!F854</f>
        <v>BEARISH</v>
      </c>
      <c r="K854" s="6" t="str">
        <f>OBV!G854</f>
        <v>STRONG</v>
      </c>
      <c r="L854" s="6" t="str">
        <f>OBV!H854</f>
        <v>CONFIRMED BEARISH</v>
      </c>
      <c r="M854" s="8">
        <f t="shared" si="133"/>
        <v>50</v>
      </c>
      <c r="N854" s="8">
        <f t="shared" si="130"/>
        <v>0</v>
      </c>
      <c r="O854" s="8">
        <f t="shared" si="131"/>
        <v>50</v>
      </c>
      <c r="P854" s="8">
        <f t="shared" si="132"/>
        <v>33</v>
      </c>
      <c r="Q854" s="9">
        <f t="shared" si="134"/>
        <v>29.95</v>
      </c>
      <c r="R854" s="9">
        <f t="shared" si="135"/>
        <v>35.75</v>
      </c>
      <c r="S854" s="9">
        <f t="shared" si="136"/>
        <v>34.85</v>
      </c>
      <c r="T854" s="9">
        <f t="shared" si="137"/>
        <v>33.25</v>
      </c>
      <c r="U854" s="8">
        <f t="shared" si="138"/>
        <v>33.516666666666673</v>
      </c>
      <c r="V854" s="8">
        <f t="shared" si="139"/>
        <v>33.450000000000003</v>
      </c>
    </row>
    <row r="855" spans="1:22" ht="13.5" x14ac:dyDescent="0.25">
      <c r="A855" s="3">
        <f>RSI!A855</f>
        <v>43248</v>
      </c>
      <c r="B855" s="2">
        <f>RSI!B855</f>
        <v>8.1918000000000006</v>
      </c>
      <c r="C855" s="2">
        <f>RSI!I855</f>
        <v>57.109121390209772</v>
      </c>
      <c r="D855" s="2">
        <f>MACD!E855</f>
        <v>-1.0650645725057473E-2</v>
      </c>
      <c r="E855" s="2">
        <f>MACD!F855</f>
        <v>-1.7666601337159804E-2</v>
      </c>
      <c r="F855" s="2">
        <f>'Moving Avg'!D855</f>
        <v>8.0388199999999994</v>
      </c>
      <c r="G855" s="2">
        <f>'Moving Avg'!F855</f>
        <v>8.0561699999999998</v>
      </c>
      <c r="H855" s="2">
        <f>'Moving Avg'!G855</f>
        <v>8.0656239999999961</v>
      </c>
      <c r="I855" s="2">
        <f>'Moving Avg'!H855</f>
        <v>7.6539904999999893</v>
      </c>
      <c r="J855" s="6" t="str">
        <f>OBV!F855</f>
        <v>BEARISH</v>
      </c>
      <c r="K855" s="6" t="str">
        <f>OBV!G855</f>
        <v>STRONG</v>
      </c>
      <c r="L855" s="6" t="str">
        <f>OBV!H855</f>
        <v>BEARISH DIVERGENCE</v>
      </c>
      <c r="M855" s="8">
        <f t="shared" si="133"/>
        <v>50</v>
      </c>
      <c r="N855" s="8">
        <f t="shared" si="130"/>
        <v>0</v>
      </c>
      <c r="O855" s="8">
        <f t="shared" si="131"/>
        <v>50</v>
      </c>
      <c r="P855" s="8">
        <f t="shared" si="132"/>
        <v>33</v>
      </c>
      <c r="Q855" s="9">
        <f t="shared" si="134"/>
        <v>29.95</v>
      </c>
      <c r="R855" s="9">
        <f t="shared" si="135"/>
        <v>35.75</v>
      </c>
      <c r="S855" s="9">
        <f t="shared" si="136"/>
        <v>34.85</v>
      </c>
      <c r="T855" s="9">
        <f t="shared" si="137"/>
        <v>33.25</v>
      </c>
      <c r="U855" s="8">
        <f t="shared" si="138"/>
        <v>33.516666666666673</v>
      </c>
      <c r="V855" s="8">
        <f t="shared" si="139"/>
        <v>33.450000000000003</v>
      </c>
    </row>
    <row r="856" spans="1:22" ht="13.5" x14ac:dyDescent="0.25">
      <c r="A856" s="3">
        <f>RSI!A856</f>
        <v>43249</v>
      </c>
      <c r="B856" s="2">
        <f>RSI!B856</f>
        <v>8.1918000000000006</v>
      </c>
      <c r="C856" s="2">
        <f>RSI!I856</f>
        <v>57.109121390209772</v>
      </c>
      <c r="D856" s="2">
        <f>MACD!E856</f>
        <v>-2.2038431898002031E-2</v>
      </c>
      <c r="E856" s="2">
        <f>MACD!F856</f>
        <v>-1.854096744932825E-2</v>
      </c>
      <c r="F856" s="2">
        <f>'Moving Avg'!D856</f>
        <v>8.0703599999999991</v>
      </c>
      <c r="G856" s="2">
        <f>'Moving Avg'!F856</f>
        <v>8.0644500000000008</v>
      </c>
      <c r="H856" s="2">
        <f>'Moving Avg'!G856</f>
        <v>8.0638899999999971</v>
      </c>
      <c r="I856" s="2">
        <f>'Moving Avg'!H856</f>
        <v>7.6624659999999905</v>
      </c>
      <c r="J856" s="6" t="str">
        <f>OBV!F856</f>
        <v>BEARISH</v>
      </c>
      <c r="K856" s="6" t="str">
        <f>OBV!G856</f>
        <v>STRONG</v>
      </c>
      <c r="L856" s="6" t="str">
        <f>OBV!H856</f>
        <v>BEARISH DIVERGENCE</v>
      </c>
      <c r="M856" s="8">
        <f t="shared" si="133"/>
        <v>50</v>
      </c>
      <c r="N856" s="8">
        <f t="shared" si="130"/>
        <v>45</v>
      </c>
      <c r="O856" s="8">
        <f t="shared" si="131"/>
        <v>50</v>
      </c>
      <c r="P856" s="8">
        <f t="shared" si="132"/>
        <v>33</v>
      </c>
      <c r="Q856" s="9">
        <f t="shared" si="134"/>
        <v>45.7</v>
      </c>
      <c r="R856" s="9">
        <f t="shared" si="135"/>
        <v>44.75</v>
      </c>
      <c r="S856" s="9">
        <f t="shared" si="136"/>
        <v>41.6</v>
      </c>
      <c r="T856" s="9">
        <f t="shared" si="137"/>
        <v>44.5</v>
      </c>
      <c r="U856" s="8">
        <f t="shared" si="138"/>
        <v>44.016666666666673</v>
      </c>
      <c r="V856" s="8">
        <f t="shared" si="139"/>
        <v>44.137500000000003</v>
      </c>
    </row>
    <row r="857" spans="1:22" ht="13.5" x14ac:dyDescent="0.25">
      <c r="A857" s="3">
        <f>RSI!A857</f>
        <v>43250</v>
      </c>
      <c r="B857" s="2">
        <f>RSI!B857</f>
        <v>7.9630999999999998</v>
      </c>
      <c r="C857" s="2">
        <f>RSI!I857</f>
        <v>44.586983000160593</v>
      </c>
      <c r="D857" s="2">
        <f>MACD!E857</f>
        <v>-1.5475718137228256E-2</v>
      </c>
      <c r="E857" s="2">
        <f>MACD!F857</f>
        <v>-1.7927917586908253E-2</v>
      </c>
      <c r="F857" s="2">
        <f>'Moving Avg'!D857</f>
        <v>8.0703599999999991</v>
      </c>
      <c r="G857" s="2">
        <f>'Moving Avg'!F857</f>
        <v>8.0605050000000009</v>
      </c>
      <c r="H857" s="2">
        <f>'Moving Avg'!G857</f>
        <v>8.0607359999999968</v>
      </c>
      <c r="I857" s="2">
        <f>'Moving Avg'!H857</f>
        <v>7.669837499999991</v>
      </c>
      <c r="J857" s="6" t="str">
        <f>OBV!F857</f>
        <v>BEARISH</v>
      </c>
      <c r="K857" s="6" t="str">
        <f>OBV!G857</f>
        <v>NEUTRAL</v>
      </c>
      <c r="L857" s="6" t="str">
        <f>OBV!H857</f>
        <v>NEUTRAL</v>
      </c>
      <c r="M857" s="8">
        <f t="shared" si="133"/>
        <v>50</v>
      </c>
      <c r="N857" s="8">
        <f t="shared" si="130"/>
        <v>0</v>
      </c>
      <c r="O857" s="8">
        <f t="shared" si="131"/>
        <v>50</v>
      </c>
      <c r="P857" s="8">
        <f t="shared" si="132"/>
        <v>16.5</v>
      </c>
      <c r="Q857" s="9">
        <f t="shared" si="134"/>
        <v>27.475000000000001</v>
      </c>
      <c r="R857" s="9">
        <f t="shared" si="135"/>
        <v>31.625</v>
      </c>
      <c r="S857" s="9">
        <f t="shared" si="136"/>
        <v>27.425000000000001</v>
      </c>
      <c r="T857" s="9">
        <f t="shared" si="137"/>
        <v>29.125</v>
      </c>
      <c r="U857" s="8">
        <f t="shared" si="138"/>
        <v>28.841666666666669</v>
      </c>
      <c r="V857" s="8">
        <f t="shared" si="139"/>
        <v>28.912500000000001</v>
      </c>
    </row>
    <row r="858" spans="1:22" ht="13.5" x14ac:dyDescent="0.25">
      <c r="A858" s="3">
        <f>RSI!A858</f>
        <v>43251</v>
      </c>
      <c r="B858" s="2">
        <f>RSI!B858</f>
        <v>8.1760000000000002</v>
      </c>
      <c r="C858" s="2">
        <f>RSI!I858</f>
        <v>54.572791832936076</v>
      </c>
      <c r="D858" s="2">
        <f>MACD!E858</f>
        <v>-2.5028854442750159E-2</v>
      </c>
      <c r="E858" s="2">
        <f>MACD!F858</f>
        <v>-1.9348104958076637E-2</v>
      </c>
      <c r="F858" s="2">
        <f>'Moving Avg'!D858</f>
        <v>8.11294</v>
      </c>
      <c r="G858" s="2">
        <f>'Moving Avg'!F858</f>
        <v>8.0675999999999988</v>
      </c>
      <c r="H858" s="2">
        <f>'Moving Avg'!G858</f>
        <v>8.0586859999999962</v>
      </c>
      <c r="I858" s="2">
        <f>'Moving Avg'!H858</f>
        <v>7.6782339999999909</v>
      </c>
      <c r="J858" s="6" t="str">
        <f>OBV!F858</f>
        <v>BEARISH</v>
      </c>
      <c r="K858" s="6" t="str">
        <f>OBV!G858</f>
        <v>NEUTRAL</v>
      </c>
      <c r="L858" s="6" t="str">
        <f>OBV!H858</f>
        <v>BEARISH DIVERGENCE</v>
      </c>
      <c r="M858" s="8">
        <f t="shared" si="133"/>
        <v>50</v>
      </c>
      <c r="N858" s="8">
        <f t="shared" si="130"/>
        <v>45</v>
      </c>
      <c r="O858" s="8">
        <f t="shared" si="131"/>
        <v>50</v>
      </c>
      <c r="P858" s="8">
        <f t="shared" si="132"/>
        <v>16.5</v>
      </c>
      <c r="Q858" s="9">
        <f t="shared" si="134"/>
        <v>43.225000000000001</v>
      </c>
      <c r="R858" s="9">
        <f t="shared" si="135"/>
        <v>40.625</v>
      </c>
      <c r="S858" s="9">
        <f t="shared" si="136"/>
        <v>34.174999999999997</v>
      </c>
      <c r="T858" s="9">
        <f t="shared" si="137"/>
        <v>40.375</v>
      </c>
      <c r="U858" s="8">
        <f t="shared" si="138"/>
        <v>39.341666666666661</v>
      </c>
      <c r="V858" s="8">
        <f t="shared" si="139"/>
        <v>39.599999999999994</v>
      </c>
    </row>
    <row r="859" spans="1:22" ht="13.5" x14ac:dyDescent="0.25">
      <c r="A859" s="3">
        <f>RSI!A859</f>
        <v>43252</v>
      </c>
      <c r="B859" s="2">
        <f>RSI!B859</f>
        <v>8.1207999999999991</v>
      </c>
      <c r="C859" s="2">
        <f>RSI!I859</f>
        <v>51.958373394718592</v>
      </c>
      <c r="D859" s="2">
        <f>MACD!E859</f>
        <v>6.7181624625280989E-3</v>
      </c>
      <c r="E859" s="2">
        <f>MACD!F859</f>
        <v>-1.4134851473955689E-2</v>
      </c>
      <c r="F859" s="2">
        <f>'Moving Avg'!D859</f>
        <v>8.1287000000000003</v>
      </c>
      <c r="G859" s="2">
        <f>'Moving Avg'!F859</f>
        <v>8.0723299999999973</v>
      </c>
      <c r="H859" s="2">
        <f>'Moving Avg'!G859</f>
        <v>8.0602619999999945</v>
      </c>
      <c r="I859" s="2">
        <f>'Moving Avg'!H859</f>
        <v>7.6863939999999902</v>
      </c>
      <c r="J859" s="6" t="str">
        <f>OBV!F859</f>
        <v>BEARISH</v>
      </c>
      <c r="K859" s="6" t="str">
        <f>OBV!G859</f>
        <v>STRONG</v>
      </c>
      <c r="L859" s="6" t="str">
        <f>OBV!H859</f>
        <v>BEARISH DIVERGENCE</v>
      </c>
      <c r="M859" s="8">
        <f t="shared" si="133"/>
        <v>50</v>
      </c>
      <c r="N859" s="8">
        <f t="shared" si="130"/>
        <v>0</v>
      </c>
      <c r="O859" s="8">
        <f t="shared" si="131"/>
        <v>50</v>
      </c>
      <c r="P859" s="8">
        <f t="shared" si="132"/>
        <v>33</v>
      </c>
      <c r="Q859" s="9">
        <f t="shared" si="134"/>
        <v>29.95</v>
      </c>
      <c r="R859" s="9">
        <f t="shared" si="135"/>
        <v>35.75</v>
      </c>
      <c r="S859" s="9">
        <f t="shared" si="136"/>
        <v>34.85</v>
      </c>
      <c r="T859" s="9">
        <f t="shared" si="137"/>
        <v>33.25</v>
      </c>
      <c r="U859" s="8">
        <f t="shared" si="138"/>
        <v>33.516666666666673</v>
      </c>
      <c r="V859" s="8">
        <f t="shared" si="139"/>
        <v>33.450000000000003</v>
      </c>
    </row>
    <row r="860" spans="1:22" ht="13.5" x14ac:dyDescent="0.25">
      <c r="A860" s="3">
        <f>RSI!A860</f>
        <v>43255</v>
      </c>
      <c r="B860" s="2">
        <f>RSI!B860</f>
        <v>8.0577000000000005</v>
      </c>
      <c r="C860" s="2">
        <f>RSI!I860</f>
        <v>49.064740726185512</v>
      </c>
      <c r="D860" s="2">
        <f>MACD!E860</f>
        <v>3.8584622065052088E-4</v>
      </c>
      <c r="E860" s="2">
        <f>MACD!F860</f>
        <v>-1.1230711935034448E-2</v>
      </c>
      <c r="F860" s="2">
        <f>'Moving Avg'!D860</f>
        <v>8.1018799999999995</v>
      </c>
      <c r="G860" s="2">
        <f>'Moving Avg'!F860</f>
        <v>8.0735100000000006</v>
      </c>
      <c r="H860" s="2">
        <f>'Moving Avg'!G860</f>
        <v>8.0607339999999947</v>
      </c>
      <c r="I860" s="2">
        <f>'Moving Avg'!H860</f>
        <v>7.6942384999999911</v>
      </c>
      <c r="J860" s="6" t="str">
        <f>OBV!F860</f>
        <v>BEARISH</v>
      </c>
      <c r="K860" s="6" t="str">
        <f>OBV!G860</f>
        <v>STRONG</v>
      </c>
      <c r="L860" s="6" t="str">
        <f>OBV!H860</f>
        <v>CONFIRMED BEARISH</v>
      </c>
      <c r="M860" s="8">
        <f t="shared" si="133"/>
        <v>50</v>
      </c>
      <c r="N860" s="8">
        <f t="shared" si="130"/>
        <v>0</v>
      </c>
      <c r="O860" s="8">
        <f t="shared" si="131"/>
        <v>50</v>
      </c>
      <c r="P860" s="8">
        <f t="shared" si="132"/>
        <v>33</v>
      </c>
      <c r="Q860" s="9">
        <f t="shared" si="134"/>
        <v>29.95</v>
      </c>
      <c r="R860" s="9">
        <f t="shared" si="135"/>
        <v>35.75</v>
      </c>
      <c r="S860" s="9">
        <f t="shared" si="136"/>
        <v>34.85</v>
      </c>
      <c r="T860" s="9">
        <f t="shared" si="137"/>
        <v>33.25</v>
      </c>
      <c r="U860" s="8">
        <f t="shared" si="138"/>
        <v>33.516666666666673</v>
      </c>
      <c r="V860" s="8">
        <f t="shared" si="139"/>
        <v>33.450000000000003</v>
      </c>
    </row>
    <row r="861" spans="1:22" ht="13.5" x14ac:dyDescent="0.25">
      <c r="A861" s="3">
        <f>RSI!A861</f>
        <v>43256</v>
      </c>
      <c r="B861" s="2">
        <f>RSI!B861</f>
        <v>7.9316000000000004</v>
      </c>
      <c r="C861" s="2">
        <f>RSI!I861</f>
        <v>43.8134537532259</v>
      </c>
      <c r="D861" s="2">
        <f>MACD!E861</f>
        <v>4.4920275556954437E-3</v>
      </c>
      <c r="E861" s="2">
        <f>MACD!F861</f>
        <v>-8.0861640368884696E-3</v>
      </c>
      <c r="F861" s="2">
        <f>'Moving Avg'!D861</f>
        <v>8.0498399999999997</v>
      </c>
      <c r="G861" s="2">
        <f>'Moving Avg'!F861</f>
        <v>8.0691749999999995</v>
      </c>
      <c r="H861" s="2">
        <f>'Moving Avg'!G861</f>
        <v>8.0608919999999955</v>
      </c>
      <c r="I861" s="2">
        <f>'Moving Avg'!H861</f>
        <v>7.7014129999999907</v>
      </c>
      <c r="J861" s="6" t="str">
        <f>OBV!F861</f>
        <v>BEARISH</v>
      </c>
      <c r="K861" s="6" t="str">
        <f>OBV!G861</f>
        <v>STRONG</v>
      </c>
      <c r="L861" s="6" t="str">
        <f>OBV!H861</f>
        <v>CONFIRMED BEARISH</v>
      </c>
      <c r="M861" s="8">
        <f t="shared" si="133"/>
        <v>50</v>
      </c>
      <c r="N861" s="8">
        <f t="shared" si="130"/>
        <v>0</v>
      </c>
      <c r="O861" s="8">
        <f t="shared" si="131"/>
        <v>50</v>
      </c>
      <c r="P861" s="8">
        <f t="shared" si="132"/>
        <v>33</v>
      </c>
      <c r="Q861" s="9">
        <f t="shared" si="134"/>
        <v>29.95</v>
      </c>
      <c r="R861" s="9">
        <f t="shared" si="135"/>
        <v>35.75</v>
      </c>
      <c r="S861" s="9">
        <f t="shared" si="136"/>
        <v>34.85</v>
      </c>
      <c r="T861" s="9">
        <f t="shared" si="137"/>
        <v>33.25</v>
      </c>
      <c r="U861" s="8">
        <f t="shared" si="138"/>
        <v>33.516666666666673</v>
      </c>
      <c r="V861" s="8">
        <f t="shared" si="139"/>
        <v>33.450000000000003</v>
      </c>
    </row>
    <row r="862" spans="1:22" ht="13.5" x14ac:dyDescent="0.25">
      <c r="A862" s="3">
        <f>RSI!A862</f>
        <v>43257</v>
      </c>
      <c r="B862" s="2">
        <f>RSI!B862</f>
        <v>7.8842999999999996</v>
      </c>
      <c r="C862" s="2">
        <f>RSI!I862</f>
        <v>41.997717881963204</v>
      </c>
      <c r="D862" s="2">
        <f>MACD!E862</f>
        <v>1.4066479457657266E-3</v>
      </c>
      <c r="E862" s="2">
        <f>MACD!F862</f>
        <v>-6.1876016403576307E-3</v>
      </c>
      <c r="F862" s="2">
        <f>'Moving Avg'!D862</f>
        <v>8.0340799999999994</v>
      </c>
      <c r="G862" s="2">
        <f>'Moving Avg'!F862</f>
        <v>8.0601099999999999</v>
      </c>
      <c r="H862" s="2">
        <f>'Moving Avg'!G862</f>
        <v>8.0601039999999955</v>
      </c>
      <c r="I862" s="2">
        <f>'Moving Avg'!H862</f>
        <v>7.7083904999999904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  <c r="M862" s="8">
        <f t="shared" si="133"/>
        <v>50</v>
      </c>
      <c r="N862" s="8">
        <f t="shared" si="130"/>
        <v>0</v>
      </c>
      <c r="O862" s="8">
        <f t="shared" si="131"/>
        <v>50</v>
      </c>
      <c r="P862" s="8">
        <f t="shared" si="132"/>
        <v>16.5</v>
      </c>
      <c r="Q862" s="9">
        <f t="shared" si="134"/>
        <v>27.475000000000001</v>
      </c>
      <c r="R862" s="9">
        <f t="shared" si="135"/>
        <v>31.625</v>
      </c>
      <c r="S862" s="9">
        <f t="shared" si="136"/>
        <v>27.425000000000001</v>
      </c>
      <c r="T862" s="9">
        <f t="shared" si="137"/>
        <v>29.125</v>
      </c>
      <c r="U862" s="8">
        <f t="shared" si="138"/>
        <v>28.841666666666669</v>
      </c>
      <c r="V862" s="8">
        <f t="shared" si="139"/>
        <v>28.912500000000001</v>
      </c>
    </row>
    <row r="863" spans="1:22" ht="13.5" x14ac:dyDescent="0.25">
      <c r="A863" s="3">
        <f>RSI!A863</f>
        <v>43258</v>
      </c>
      <c r="B863" s="2">
        <f>RSI!B863</f>
        <v>7.8842999999999996</v>
      </c>
      <c r="C863" s="2">
        <f>RSI!I863</f>
        <v>41.997717881963212</v>
      </c>
      <c r="D863" s="2">
        <f>MACD!E863</f>
        <v>-1.2869673945914428E-4</v>
      </c>
      <c r="E863" s="2">
        <f>MACD!F863</f>
        <v>-4.9758206601779337E-3</v>
      </c>
      <c r="F863" s="2">
        <f>'Moving Avg'!D863</f>
        <v>7.9757399999999992</v>
      </c>
      <c r="G863" s="2">
        <f>'Moving Avg'!F863</f>
        <v>8.052225</v>
      </c>
      <c r="H863" s="2">
        <f>'Moving Avg'!G863</f>
        <v>8.0553739999999969</v>
      </c>
      <c r="I863" s="2">
        <f>'Moving Avg'!H863</f>
        <v>7.7153284999999903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  <c r="M863" s="8">
        <f t="shared" si="133"/>
        <v>50</v>
      </c>
      <c r="N863" s="8">
        <f t="shared" si="130"/>
        <v>0</v>
      </c>
      <c r="O863" s="8">
        <f t="shared" si="131"/>
        <v>50</v>
      </c>
      <c r="P863" s="8">
        <f t="shared" si="132"/>
        <v>16.5</v>
      </c>
      <c r="Q863" s="9">
        <f t="shared" si="134"/>
        <v>27.475000000000001</v>
      </c>
      <c r="R863" s="9">
        <f t="shared" si="135"/>
        <v>31.625</v>
      </c>
      <c r="S863" s="9">
        <f t="shared" si="136"/>
        <v>27.425000000000001</v>
      </c>
      <c r="T863" s="9">
        <f t="shared" si="137"/>
        <v>29.125</v>
      </c>
      <c r="U863" s="8">
        <f t="shared" si="138"/>
        <v>28.841666666666669</v>
      </c>
      <c r="V863" s="8">
        <f t="shared" si="139"/>
        <v>28.912500000000001</v>
      </c>
    </row>
    <row r="864" spans="1:22" ht="13.5" x14ac:dyDescent="0.25">
      <c r="A864" s="3">
        <f>RSI!A864</f>
        <v>43259</v>
      </c>
      <c r="B864" s="2">
        <f>RSI!B864</f>
        <v>7.8842999999999996</v>
      </c>
      <c r="C864" s="2">
        <f>RSI!I864</f>
        <v>41.997717881963219</v>
      </c>
      <c r="D864" s="2">
        <f>MACD!E864</f>
        <v>1.17063317463586E-2</v>
      </c>
      <c r="E864" s="2">
        <f>MACD!F864</f>
        <v>-1.6393901788706272E-3</v>
      </c>
      <c r="F864" s="2">
        <f>'Moving Avg'!D864</f>
        <v>7.9284400000000002</v>
      </c>
      <c r="G864" s="2">
        <f>'Moving Avg'!F864</f>
        <v>8.03843</v>
      </c>
      <c r="H864" s="2">
        <f>'Moving Avg'!G864</f>
        <v>8.0508019999999973</v>
      </c>
      <c r="I864" s="2">
        <f>'Moving Avg'!H864</f>
        <v>7.7223059999999908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  <c r="M864" s="8">
        <f t="shared" si="133"/>
        <v>50</v>
      </c>
      <c r="N864" s="8">
        <f t="shared" si="130"/>
        <v>0</v>
      </c>
      <c r="O864" s="8">
        <f t="shared" si="131"/>
        <v>50</v>
      </c>
      <c r="P864" s="8">
        <f t="shared" si="132"/>
        <v>16.5</v>
      </c>
      <c r="Q864" s="9">
        <f t="shared" si="134"/>
        <v>27.475000000000001</v>
      </c>
      <c r="R864" s="9">
        <f t="shared" si="135"/>
        <v>31.625</v>
      </c>
      <c r="S864" s="9">
        <f t="shared" si="136"/>
        <v>27.425000000000001</v>
      </c>
      <c r="T864" s="9">
        <f t="shared" si="137"/>
        <v>29.125</v>
      </c>
      <c r="U864" s="8">
        <f t="shared" si="138"/>
        <v>28.841666666666669</v>
      </c>
      <c r="V864" s="8">
        <f t="shared" si="139"/>
        <v>28.912500000000001</v>
      </c>
    </row>
    <row r="865" spans="1:22" ht="13.5" x14ac:dyDescent="0.25">
      <c r="A865" s="3">
        <f>RSI!A865</f>
        <v>43262</v>
      </c>
      <c r="B865" s="2">
        <f>RSI!B865</f>
        <v>8.0577000000000005</v>
      </c>
      <c r="C865" s="2">
        <f>RSI!I865</f>
        <v>51.248441225994718</v>
      </c>
      <c r="D865" s="2">
        <f>MACD!E865</f>
        <v>3.2844244870615213E-2</v>
      </c>
      <c r="E865" s="2">
        <f>MACD!F865</f>
        <v>5.2573368310265415E-3</v>
      </c>
      <c r="F865" s="2">
        <f>'Moving Avg'!D865</f>
        <v>7.9284400000000002</v>
      </c>
      <c r="G865" s="2">
        <f>'Moving Avg'!F865</f>
        <v>8.0392150000000004</v>
      </c>
      <c r="H865" s="2">
        <f>'Moving Avg'!G865</f>
        <v>8.0526939999999971</v>
      </c>
      <c r="I865" s="2">
        <f>'Moving Avg'!H865</f>
        <v>7.7301504999999917</v>
      </c>
      <c r="J865" s="6" t="str">
        <f>OBV!F865</f>
        <v>BEARISH</v>
      </c>
      <c r="K865" s="6" t="str">
        <f>OBV!G865</f>
        <v>NEUTRAL</v>
      </c>
      <c r="L865" s="6" t="str">
        <f>OBV!H865</f>
        <v>NEUTRAL</v>
      </c>
      <c r="M865" s="8">
        <f t="shared" si="133"/>
        <v>50</v>
      </c>
      <c r="N865" s="8">
        <f t="shared" si="130"/>
        <v>0</v>
      </c>
      <c r="O865" s="8">
        <f t="shared" si="131"/>
        <v>50</v>
      </c>
      <c r="P865" s="8">
        <f t="shared" si="132"/>
        <v>16.5</v>
      </c>
      <c r="Q865" s="9">
        <f t="shared" si="134"/>
        <v>27.475000000000001</v>
      </c>
      <c r="R865" s="9">
        <f t="shared" si="135"/>
        <v>31.625</v>
      </c>
      <c r="S865" s="9">
        <f t="shared" si="136"/>
        <v>27.425000000000001</v>
      </c>
      <c r="T865" s="9">
        <f t="shared" si="137"/>
        <v>29.125</v>
      </c>
      <c r="U865" s="8">
        <f t="shared" si="138"/>
        <v>28.841666666666669</v>
      </c>
      <c r="V865" s="8">
        <f t="shared" si="139"/>
        <v>28.912500000000001</v>
      </c>
    </row>
    <row r="866" spans="1:22" ht="13.5" x14ac:dyDescent="0.25">
      <c r="A866" s="3">
        <f>RSI!A866</f>
        <v>43263</v>
      </c>
      <c r="B866" s="2">
        <f>RSI!B866</f>
        <v>7.9630999999999998</v>
      </c>
      <c r="C866" s="2">
        <f>RSI!I866</f>
        <v>46.857695714336373</v>
      </c>
      <c r="D866" s="2">
        <f>MACD!E866</f>
        <v>5.7566607063458619E-2</v>
      </c>
      <c r="E866" s="2">
        <f>MACD!F866</f>
        <v>1.5719190877512959E-2</v>
      </c>
      <c r="F866" s="2">
        <f>'Moving Avg'!D866</f>
        <v>7.9347399999999997</v>
      </c>
      <c r="G866" s="2">
        <f>'Moving Avg'!F866</f>
        <v>8.0352700000000006</v>
      </c>
      <c r="H866" s="2">
        <f>'Moving Avg'!G866</f>
        <v>8.0526939999999989</v>
      </c>
      <c r="I866" s="2">
        <f>'Moving Avg'!H866</f>
        <v>7.7375219999999922</v>
      </c>
      <c r="J866" s="6" t="str">
        <f>OBV!F866</f>
        <v>BEARISH</v>
      </c>
      <c r="K866" s="6" t="str">
        <f>OBV!G866</f>
        <v>NEUTRAL</v>
      </c>
      <c r="L866" s="6" t="str">
        <f>OBV!H866</f>
        <v>BEARISH DIVERGENCE</v>
      </c>
      <c r="M866" s="8">
        <f t="shared" si="133"/>
        <v>50</v>
      </c>
      <c r="N866" s="8">
        <f t="shared" si="130"/>
        <v>0</v>
      </c>
      <c r="O866" s="8">
        <f t="shared" si="131"/>
        <v>50</v>
      </c>
      <c r="P866" s="8">
        <f t="shared" si="132"/>
        <v>16.5</v>
      </c>
      <c r="Q866" s="9">
        <f t="shared" si="134"/>
        <v>27.475000000000001</v>
      </c>
      <c r="R866" s="9">
        <f t="shared" si="135"/>
        <v>31.625</v>
      </c>
      <c r="S866" s="9">
        <f t="shared" si="136"/>
        <v>27.425000000000001</v>
      </c>
      <c r="T866" s="9">
        <f t="shared" si="137"/>
        <v>29.125</v>
      </c>
      <c r="U866" s="8">
        <f t="shared" si="138"/>
        <v>28.841666666666669</v>
      </c>
      <c r="V866" s="8">
        <f t="shared" si="139"/>
        <v>28.912500000000001</v>
      </c>
    </row>
    <row r="867" spans="1:22" ht="13.5" x14ac:dyDescent="0.25">
      <c r="A867" s="3">
        <f>RSI!A867</f>
        <v>43264</v>
      </c>
      <c r="B867" s="2">
        <f>RSI!B867</f>
        <v>7.8842999999999996</v>
      </c>
      <c r="C867" s="2">
        <f>RSI!I867</f>
        <v>43.513430628625521</v>
      </c>
      <c r="D867" s="2">
        <f>MACD!E867</f>
        <v>4.9538638900433085E-2</v>
      </c>
      <c r="E867" s="2">
        <f>MACD!F867</f>
        <v>2.2483080482096986E-2</v>
      </c>
      <c r="F867" s="2">
        <f>'Moving Avg'!D867</f>
        <v>7.9347399999999997</v>
      </c>
      <c r="G867" s="2">
        <f>'Moving Avg'!F867</f>
        <v>8.0273849999999989</v>
      </c>
      <c r="H867" s="2">
        <f>'Moving Avg'!G867</f>
        <v>8.0511179999999989</v>
      </c>
      <c r="I867" s="2">
        <f>'Moving Avg'!H867</f>
        <v>7.7444994999999919</v>
      </c>
      <c r="J867" s="6" t="str">
        <f>OBV!F867</f>
        <v>BEARISH</v>
      </c>
      <c r="K867" s="6" t="str">
        <f>OBV!G867</f>
        <v>NEUTRAL</v>
      </c>
      <c r="L867" s="6" t="str">
        <f>OBV!H867</f>
        <v>NEUTRAL</v>
      </c>
      <c r="M867" s="8">
        <f t="shared" si="133"/>
        <v>50</v>
      </c>
      <c r="N867" s="8">
        <f t="shared" si="130"/>
        <v>0</v>
      </c>
      <c r="O867" s="8">
        <f t="shared" si="131"/>
        <v>50</v>
      </c>
      <c r="P867" s="8">
        <f t="shared" si="132"/>
        <v>16.5</v>
      </c>
      <c r="Q867" s="9">
        <f t="shared" si="134"/>
        <v>27.475000000000001</v>
      </c>
      <c r="R867" s="9">
        <f t="shared" si="135"/>
        <v>31.625</v>
      </c>
      <c r="S867" s="9">
        <f t="shared" si="136"/>
        <v>27.425000000000001</v>
      </c>
      <c r="T867" s="9">
        <f t="shared" si="137"/>
        <v>29.125</v>
      </c>
      <c r="U867" s="8">
        <f t="shared" si="138"/>
        <v>28.841666666666669</v>
      </c>
      <c r="V867" s="8">
        <f t="shared" si="139"/>
        <v>28.912500000000001</v>
      </c>
    </row>
    <row r="868" spans="1:22" ht="13.5" x14ac:dyDescent="0.25">
      <c r="A868" s="3">
        <f>RSI!A868</f>
        <v>43265</v>
      </c>
      <c r="B868" s="2">
        <f>RSI!B868</f>
        <v>8.0419999999999998</v>
      </c>
      <c r="C868" s="2">
        <f>RSI!I868</f>
        <v>51.043820246733389</v>
      </c>
      <c r="D868" s="2">
        <f>MACD!E868</f>
        <v>6.4654747731106355E-2</v>
      </c>
      <c r="E868" s="2">
        <f>MACD!F868</f>
        <v>3.0917413931898861E-2</v>
      </c>
      <c r="F868" s="2">
        <f>'Moving Avg'!D868</f>
        <v>7.9662800000000002</v>
      </c>
      <c r="G868" s="2">
        <f>'Moving Avg'!F868</f>
        <v>8.0273849999999989</v>
      </c>
      <c r="H868" s="2">
        <f>'Moving Avg'!G868</f>
        <v>8.0526959999999992</v>
      </c>
      <c r="I868" s="2">
        <f>'Moving Avg'!H868</f>
        <v>7.7522654999999903</v>
      </c>
      <c r="J868" s="6" t="str">
        <f>OBV!F868</f>
        <v>BEARISH</v>
      </c>
      <c r="K868" s="6" t="str">
        <f>OBV!G868</f>
        <v>NEUTRAL</v>
      </c>
      <c r="L868" s="6" t="str">
        <f>OBV!H868</f>
        <v>BEARISH DIVERGENCE</v>
      </c>
      <c r="M868" s="8">
        <f t="shared" si="133"/>
        <v>50</v>
      </c>
      <c r="N868" s="8">
        <f t="shared" si="130"/>
        <v>0</v>
      </c>
      <c r="O868" s="8">
        <f t="shared" si="131"/>
        <v>50</v>
      </c>
      <c r="P868" s="8">
        <f t="shared" si="132"/>
        <v>16.5</v>
      </c>
      <c r="Q868" s="9">
        <f t="shared" si="134"/>
        <v>27.475000000000001</v>
      </c>
      <c r="R868" s="9">
        <f t="shared" si="135"/>
        <v>31.625</v>
      </c>
      <c r="S868" s="9">
        <f t="shared" si="136"/>
        <v>27.425000000000001</v>
      </c>
      <c r="T868" s="9">
        <f t="shared" si="137"/>
        <v>29.125</v>
      </c>
      <c r="U868" s="8">
        <f t="shared" si="138"/>
        <v>28.841666666666669</v>
      </c>
      <c r="V868" s="8">
        <f t="shared" si="139"/>
        <v>28.912500000000001</v>
      </c>
    </row>
    <row r="869" spans="1:22" ht="13.5" x14ac:dyDescent="0.25">
      <c r="A869" s="3">
        <f>RSI!A869</f>
        <v>43269</v>
      </c>
      <c r="B869" s="2">
        <f>RSI!B869</f>
        <v>8.0498999999999992</v>
      </c>
      <c r="C869" s="2">
        <f>RSI!I869</f>
        <v>51.39340103973187</v>
      </c>
      <c r="D869" s="2">
        <f>MACD!E869</f>
        <v>6.8210619347945922E-2</v>
      </c>
      <c r="E869" s="2">
        <f>MACD!F869</f>
        <v>3.8376055015108275E-2</v>
      </c>
      <c r="F869" s="2">
        <f>'Moving Avg'!D869</f>
        <v>7.9993999999999996</v>
      </c>
      <c r="G869" s="2">
        <f>'Moving Avg'!F869</f>
        <v>8.0159549999999999</v>
      </c>
      <c r="H869" s="2">
        <f>'Moving Avg'!G869</f>
        <v>8.0482819999999986</v>
      </c>
      <c r="I869" s="2">
        <f>'Moving Avg'!H869</f>
        <v>7.7600709999999911</v>
      </c>
      <c r="J869" s="6" t="str">
        <f>OBV!F869</f>
        <v>BEARISH</v>
      </c>
      <c r="K869" s="6" t="str">
        <f>OBV!G869</f>
        <v>NEUTRAL</v>
      </c>
      <c r="L869" s="6" t="str">
        <f>OBV!H869</f>
        <v>BEARISH DIVERGENCE</v>
      </c>
      <c r="M869" s="8">
        <f t="shared" si="133"/>
        <v>50</v>
      </c>
      <c r="N869" s="8">
        <f t="shared" si="130"/>
        <v>0</v>
      </c>
      <c r="O869" s="8">
        <f t="shared" si="131"/>
        <v>50</v>
      </c>
      <c r="P869" s="8">
        <f t="shared" si="132"/>
        <v>16.5</v>
      </c>
      <c r="Q869" s="9">
        <f t="shared" si="134"/>
        <v>27.475000000000001</v>
      </c>
      <c r="R869" s="9">
        <f t="shared" si="135"/>
        <v>31.625</v>
      </c>
      <c r="S869" s="9">
        <f t="shared" si="136"/>
        <v>27.425000000000001</v>
      </c>
      <c r="T869" s="9">
        <f t="shared" si="137"/>
        <v>29.125</v>
      </c>
      <c r="U869" s="8">
        <f t="shared" si="138"/>
        <v>28.841666666666669</v>
      </c>
      <c r="V869" s="8">
        <f t="shared" si="139"/>
        <v>28.912500000000001</v>
      </c>
    </row>
    <row r="870" spans="1:22" ht="13.5" x14ac:dyDescent="0.25">
      <c r="A870" s="3">
        <f>RSI!A870</f>
        <v>43270</v>
      </c>
      <c r="B870" s="2">
        <f>RSI!B870</f>
        <v>8.1207999999999991</v>
      </c>
      <c r="C870" s="2">
        <f>RSI!I870</f>
        <v>54.531417956509806</v>
      </c>
      <c r="D870" s="2">
        <f>MACD!E870</f>
        <v>5.6067662701904553E-2</v>
      </c>
      <c r="E870" s="2">
        <f>MACD!F870</f>
        <v>4.1914376552467533E-2</v>
      </c>
      <c r="F870" s="2">
        <f>'Moving Avg'!D870</f>
        <v>8.0120200000000015</v>
      </c>
      <c r="G870" s="2">
        <f>'Moving Avg'!F870</f>
        <v>8.0202899999999993</v>
      </c>
      <c r="H870" s="2">
        <f>'Moving Avg'!G870</f>
        <v>8.0467039999999983</v>
      </c>
      <c r="I870" s="2">
        <f>'Moving Avg'!H870</f>
        <v>7.7682309999999912</v>
      </c>
      <c r="J870" s="6" t="str">
        <f>OBV!F870</f>
        <v>BEARISH</v>
      </c>
      <c r="K870" s="6" t="str">
        <f>OBV!G870</f>
        <v>NEUTRAL</v>
      </c>
      <c r="L870" s="6" t="str">
        <f>OBV!H870</f>
        <v>BEARISH DIVERGENCE</v>
      </c>
      <c r="M870" s="8">
        <f t="shared" si="133"/>
        <v>50</v>
      </c>
      <c r="N870" s="8">
        <f t="shared" si="130"/>
        <v>0</v>
      </c>
      <c r="O870" s="8">
        <f t="shared" si="131"/>
        <v>50</v>
      </c>
      <c r="P870" s="8">
        <f t="shared" si="132"/>
        <v>16.5</v>
      </c>
      <c r="Q870" s="9">
        <f t="shared" si="134"/>
        <v>27.475000000000001</v>
      </c>
      <c r="R870" s="9">
        <f t="shared" si="135"/>
        <v>31.625</v>
      </c>
      <c r="S870" s="9">
        <f t="shared" si="136"/>
        <v>27.425000000000001</v>
      </c>
      <c r="T870" s="9">
        <f t="shared" si="137"/>
        <v>29.125</v>
      </c>
      <c r="U870" s="8">
        <f t="shared" si="138"/>
        <v>28.841666666666669</v>
      </c>
      <c r="V870" s="8">
        <f t="shared" si="139"/>
        <v>28.912500000000001</v>
      </c>
    </row>
    <row r="871" spans="1:22" ht="13.5" x14ac:dyDescent="0.25">
      <c r="A871" s="3">
        <f>RSI!A871</f>
        <v>43271</v>
      </c>
      <c r="B871" s="2">
        <f>RSI!B871</f>
        <v>8.1365999999999996</v>
      </c>
      <c r="C871" s="2">
        <f>RSI!I871</f>
        <v>55.225146800482023</v>
      </c>
      <c r="D871" s="2">
        <f>MACD!E871</f>
        <v>2.4625543817375473E-2</v>
      </c>
      <c r="E871" s="2">
        <f>MACD!F871</f>
        <v>3.8456610005449123E-2</v>
      </c>
      <c r="F871" s="2">
        <f>'Moving Avg'!D871</f>
        <v>8.0467199999999988</v>
      </c>
      <c r="G871" s="2">
        <f>'Moving Avg'!F871</f>
        <v>8.0254149999999989</v>
      </c>
      <c r="H871" s="2">
        <f>'Moving Avg'!G871</f>
        <v>8.0501739999999966</v>
      </c>
      <c r="I871" s="2">
        <f>'Moving Avg'!H871</f>
        <v>7.7764699999999927</v>
      </c>
      <c r="J871" s="6" t="str">
        <f>OBV!F871</f>
        <v>BULLISH</v>
      </c>
      <c r="K871" s="6" t="str">
        <f>OBV!G871</f>
        <v>NEUTRAL</v>
      </c>
      <c r="L871" s="6" t="str">
        <f>OBV!H871</f>
        <v>CONFIRMED BULLISH</v>
      </c>
      <c r="M871" s="8">
        <f t="shared" si="133"/>
        <v>50</v>
      </c>
      <c r="N871" s="8">
        <f t="shared" si="130"/>
        <v>45</v>
      </c>
      <c r="O871" s="8">
        <f t="shared" si="131"/>
        <v>50</v>
      </c>
      <c r="P871" s="8">
        <f t="shared" si="132"/>
        <v>83.5</v>
      </c>
      <c r="Q871" s="9">
        <f t="shared" si="134"/>
        <v>53.274999999999999</v>
      </c>
      <c r="R871" s="9">
        <f t="shared" si="135"/>
        <v>57.375</v>
      </c>
      <c r="S871" s="9">
        <f t="shared" si="136"/>
        <v>64.325000000000003</v>
      </c>
      <c r="T871" s="9">
        <f t="shared" si="137"/>
        <v>57.125</v>
      </c>
      <c r="U871" s="8">
        <f t="shared" si="138"/>
        <v>58.32500000000001</v>
      </c>
      <c r="V871" s="8">
        <f t="shared" si="139"/>
        <v>58.025000000000006</v>
      </c>
    </row>
    <row r="872" spans="1:22" ht="13.5" x14ac:dyDescent="0.25">
      <c r="A872" s="3">
        <f>RSI!A872</f>
        <v>43272</v>
      </c>
      <c r="B872" s="2">
        <f>RSI!B872</f>
        <v>8.1207999999999991</v>
      </c>
      <c r="C872" s="2">
        <f>RSI!I872</f>
        <v>54.332412919778825</v>
      </c>
      <c r="D872" s="2">
        <f>MACD!E872</f>
        <v>-8.7319629305291357E-3</v>
      </c>
      <c r="E872" s="2">
        <f>MACD!F872</f>
        <v>2.9018895418253473E-2</v>
      </c>
      <c r="F872" s="2">
        <f>'Moving Avg'!D872</f>
        <v>8.0940200000000004</v>
      </c>
      <c r="G872" s="2">
        <f>'Moving Avg'!F872</f>
        <v>8.0332999999999988</v>
      </c>
      <c r="H872" s="2">
        <f>'Moving Avg'!G872</f>
        <v>8.0487539999999971</v>
      </c>
      <c r="I872" s="2">
        <f>'Moving Avg'!H872</f>
        <v>7.7846299999999919</v>
      </c>
      <c r="J872" s="6" t="str">
        <f>OBV!F872</f>
        <v>BULLISH</v>
      </c>
      <c r="K872" s="6" t="str">
        <f>OBV!G872</f>
        <v>NEUTRAL</v>
      </c>
      <c r="L872" s="6" t="str">
        <f>OBV!H872</f>
        <v>CONFIRMED BULLISH</v>
      </c>
      <c r="M872" s="8">
        <f t="shared" si="133"/>
        <v>50</v>
      </c>
      <c r="N872" s="8">
        <f t="shared" si="130"/>
        <v>100</v>
      </c>
      <c r="O872" s="8">
        <f t="shared" si="131"/>
        <v>50</v>
      </c>
      <c r="P872" s="8">
        <f t="shared" si="132"/>
        <v>83.5</v>
      </c>
      <c r="Q872" s="9">
        <f t="shared" si="134"/>
        <v>72.525000000000006</v>
      </c>
      <c r="R872" s="9">
        <f t="shared" si="135"/>
        <v>68.375</v>
      </c>
      <c r="S872" s="9">
        <f t="shared" si="136"/>
        <v>72.575000000000003</v>
      </c>
      <c r="T872" s="9">
        <f t="shared" si="137"/>
        <v>70.875</v>
      </c>
      <c r="U872" s="8">
        <f t="shared" si="138"/>
        <v>71.158333333333346</v>
      </c>
      <c r="V872" s="8">
        <f t="shared" si="139"/>
        <v>71.087500000000006</v>
      </c>
    </row>
    <row r="873" spans="1:22" ht="13.5" x14ac:dyDescent="0.25">
      <c r="A873" s="3">
        <f>RSI!A873</f>
        <v>43273</v>
      </c>
      <c r="B873" s="2">
        <f>RSI!B873</f>
        <v>8.2233000000000001</v>
      </c>
      <c r="C873" s="2">
        <f>RSI!I873</f>
        <v>58.96660519460638</v>
      </c>
      <c r="D873" s="2">
        <f>MACD!E873</f>
        <v>-4.5055001403326855E-2</v>
      </c>
      <c r="E873" s="2">
        <f>MACD!F873</f>
        <v>1.4204116053937409E-2</v>
      </c>
      <c r="F873" s="2">
        <f>'Moving Avg'!D873</f>
        <v>8.1302800000000008</v>
      </c>
      <c r="G873" s="2">
        <f>'Moving Avg'!F873</f>
        <v>8.0463099999999983</v>
      </c>
      <c r="H873" s="2">
        <f>'Moving Avg'!G873</f>
        <v>8.0495419999999971</v>
      </c>
      <c r="I873" s="2">
        <f>'Moving Avg'!H873</f>
        <v>7.7933024999999922</v>
      </c>
      <c r="J873" s="6" t="str">
        <f>OBV!F873</f>
        <v>BULLISH</v>
      </c>
      <c r="K873" s="6" t="str">
        <f>OBV!G873</f>
        <v>NEUTRAL</v>
      </c>
      <c r="L873" s="6" t="str">
        <f>OBV!H873</f>
        <v>CONFIRMED BULLISH</v>
      </c>
      <c r="M873" s="8">
        <f t="shared" si="133"/>
        <v>50</v>
      </c>
      <c r="N873" s="8">
        <f t="shared" si="130"/>
        <v>100</v>
      </c>
      <c r="O873" s="8">
        <f t="shared" si="131"/>
        <v>50</v>
      </c>
      <c r="P873" s="8">
        <f t="shared" si="132"/>
        <v>83.5</v>
      </c>
      <c r="Q873" s="9">
        <f t="shared" si="134"/>
        <v>72.525000000000006</v>
      </c>
      <c r="R873" s="9">
        <f t="shared" si="135"/>
        <v>68.375</v>
      </c>
      <c r="S873" s="9">
        <f t="shared" si="136"/>
        <v>72.575000000000003</v>
      </c>
      <c r="T873" s="9">
        <f t="shared" si="137"/>
        <v>70.875</v>
      </c>
      <c r="U873" s="8">
        <f t="shared" si="138"/>
        <v>71.158333333333346</v>
      </c>
      <c r="V873" s="8">
        <f t="shared" si="139"/>
        <v>71.087500000000006</v>
      </c>
    </row>
    <row r="874" spans="1:22" ht="13.5" x14ac:dyDescent="0.25">
      <c r="A874" s="3">
        <f>RSI!A874</f>
        <v>43276</v>
      </c>
      <c r="B874" s="2">
        <f>RSI!B874</f>
        <v>8.4361999999999995</v>
      </c>
      <c r="C874" s="2">
        <f>RSI!I874</f>
        <v>66.557617174730026</v>
      </c>
      <c r="D874" s="2">
        <f>MACD!E874</f>
        <v>-9.2633393353199978E-2</v>
      </c>
      <c r="E874" s="2">
        <f>MACD!F874</f>
        <v>-7.1633858274900673E-3</v>
      </c>
      <c r="F874" s="2">
        <f>'Moving Avg'!D874</f>
        <v>8.2075399999999981</v>
      </c>
      <c r="G874" s="2">
        <f>'Moving Avg'!F874</f>
        <v>8.0660199999999982</v>
      </c>
      <c r="H874" s="2">
        <f>'Moving Avg'!G874</f>
        <v>8.0550619999999977</v>
      </c>
      <c r="I874" s="2">
        <f>'Moving Avg'!H874</f>
        <v>7.8030394999999935</v>
      </c>
      <c r="J874" s="6" t="str">
        <f>OBV!F874</f>
        <v>BULLISH</v>
      </c>
      <c r="K874" s="6" t="str">
        <f>OBV!G874</f>
        <v>WEAK</v>
      </c>
      <c r="L874" s="6" t="str">
        <f>OBV!H874</f>
        <v>CONFIRMED BULLISH</v>
      </c>
      <c r="M874" s="8">
        <f t="shared" si="133"/>
        <v>50</v>
      </c>
      <c r="N874" s="8">
        <f t="shared" si="130"/>
        <v>100</v>
      </c>
      <c r="O874" s="8">
        <f t="shared" si="131"/>
        <v>50</v>
      </c>
      <c r="P874" s="8">
        <f t="shared" si="132"/>
        <v>67</v>
      </c>
      <c r="Q874" s="9">
        <f t="shared" si="134"/>
        <v>70.05</v>
      </c>
      <c r="R874" s="9">
        <f t="shared" si="135"/>
        <v>64.25</v>
      </c>
      <c r="S874" s="9">
        <f t="shared" si="136"/>
        <v>65.150000000000006</v>
      </c>
      <c r="T874" s="9">
        <f t="shared" si="137"/>
        <v>66.75</v>
      </c>
      <c r="U874" s="8">
        <f t="shared" si="138"/>
        <v>66.483333333333334</v>
      </c>
      <c r="V874" s="8">
        <f t="shared" si="139"/>
        <v>66.550000000000011</v>
      </c>
    </row>
    <row r="875" spans="1:22" ht="13.5" x14ac:dyDescent="0.25">
      <c r="A875" s="3">
        <f>RSI!A875</f>
        <v>43277</v>
      </c>
      <c r="B875" s="2">
        <f>RSI!B875</f>
        <v>8.7982999999999993</v>
      </c>
      <c r="C875" s="2">
        <f>RSI!I875</f>
        <v>75.021448865631299</v>
      </c>
      <c r="D875" s="2">
        <f>MACD!E875</f>
        <v>-0.1352890178910986</v>
      </c>
      <c r="E875" s="2">
        <f>MACD!F875</f>
        <v>-3.2788512240211773E-2</v>
      </c>
      <c r="F875" s="2">
        <f>'Moving Avg'!D875</f>
        <v>8.3430399999999985</v>
      </c>
      <c r="G875" s="2">
        <f>'Moving Avg'!F875</f>
        <v>8.0963449999999977</v>
      </c>
      <c r="H875" s="2">
        <f>'Moving Avg'!G875</f>
        <v>8.0682959999999966</v>
      </c>
      <c r="I875" s="2">
        <f>'Moving Avg'!H875</f>
        <v>7.8145869999999933</v>
      </c>
      <c r="J875" s="6" t="str">
        <f>OBV!F875</f>
        <v>BULLISH</v>
      </c>
      <c r="K875" s="6" t="str">
        <f>OBV!G875</f>
        <v>WEAK</v>
      </c>
      <c r="L875" s="6" t="str">
        <f>OBV!H875</f>
        <v>CONFIRMED BULLISH</v>
      </c>
      <c r="M875" s="8">
        <f t="shared" si="133"/>
        <v>0</v>
      </c>
      <c r="N875" s="8">
        <f t="shared" si="130"/>
        <v>100</v>
      </c>
      <c r="O875" s="8">
        <f t="shared" si="131"/>
        <v>50</v>
      </c>
      <c r="P875" s="8">
        <f t="shared" si="132"/>
        <v>67</v>
      </c>
      <c r="Q875" s="9">
        <f t="shared" si="134"/>
        <v>52.55</v>
      </c>
      <c r="R875" s="9">
        <f t="shared" si="135"/>
        <v>54.25</v>
      </c>
      <c r="S875" s="9">
        <f t="shared" si="136"/>
        <v>57.650000000000006</v>
      </c>
      <c r="T875" s="9">
        <f t="shared" si="137"/>
        <v>54.25</v>
      </c>
      <c r="U875" s="8">
        <f t="shared" si="138"/>
        <v>54.816666666666663</v>
      </c>
      <c r="V875" s="8">
        <f t="shared" si="139"/>
        <v>54.674999999999997</v>
      </c>
    </row>
    <row r="876" spans="1:22" ht="13.5" x14ac:dyDescent="0.25">
      <c r="A876" s="3">
        <f>RSI!A876</f>
        <v>43278</v>
      </c>
      <c r="B876" s="2">
        <f>RSI!B876</f>
        <v>9.0589999999999993</v>
      </c>
      <c r="C876" s="2">
        <f>RSI!I876</f>
        <v>79.118951932447132</v>
      </c>
      <c r="D876" s="2">
        <f>MACD!E876</f>
        <v>-0.20947175486077896</v>
      </c>
      <c r="E876" s="2">
        <f>MACD!F876</f>
        <v>-6.8125160764325218E-2</v>
      </c>
      <c r="F876" s="2">
        <f>'Moving Avg'!D876</f>
        <v>8.5275199999999991</v>
      </c>
      <c r="G876" s="2">
        <f>'Moving Avg'!F876</f>
        <v>8.1397049999999975</v>
      </c>
      <c r="H876" s="2">
        <f>'Moving Avg'!G876</f>
        <v>8.0872179999999965</v>
      </c>
      <c r="I876" s="2">
        <f>'Moving Avg'!H876</f>
        <v>7.8274379999999928</v>
      </c>
      <c r="J876" s="6" t="str">
        <f>OBV!F876</f>
        <v>BULLISH</v>
      </c>
      <c r="K876" s="6" t="str">
        <f>OBV!G876</f>
        <v>WEAK</v>
      </c>
      <c r="L876" s="6" t="str">
        <f>OBV!H876</f>
        <v>CONFIRMED BULLISH</v>
      </c>
      <c r="M876" s="8">
        <f t="shared" si="133"/>
        <v>0</v>
      </c>
      <c r="N876" s="8">
        <f t="shared" si="130"/>
        <v>100</v>
      </c>
      <c r="O876" s="8">
        <f t="shared" si="131"/>
        <v>50</v>
      </c>
      <c r="P876" s="8">
        <f t="shared" si="132"/>
        <v>67</v>
      </c>
      <c r="Q876" s="9">
        <f t="shared" si="134"/>
        <v>52.55</v>
      </c>
      <c r="R876" s="9">
        <f t="shared" si="135"/>
        <v>54.25</v>
      </c>
      <c r="S876" s="9">
        <f t="shared" si="136"/>
        <v>57.650000000000006</v>
      </c>
      <c r="T876" s="9">
        <f t="shared" si="137"/>
        <v>54.25</v>
      </c>
      <c r="U876" s="8">
        <f t="shared" si="138"/>
        <v>54.816666666666663</v>
      </c>
      <c r="V876" s="8">
        <f t="shared" si="139"/>
        <v>54.674999999999997</v>
      </c>
    </row>
    <row r="877" spans="1:22" ht="13.5" x14ac:dyDescent="0.25">
      <c r="A877" s="3">
        <f>RSI!A877</f>
        <v>43279</v>
      </c>
      <c r="B877" s="2">
        <f>RSI!B877</f>
        <v>9.4501000000000008</v>
      </c>
      <c r="C877" s="2">
        <f>RSI!I877</f>
        <v>83.493542320840476</v>
      </c>
      <c r="D877" s="2">
        <f>MACD!E877</f>
        <v>-0.3187873265052783</v>
      </c>
      <c r="E877" s="2">
        <f>MACD!F877</f>
        <v>-0.11825759391251583</v>
      </c>
      <c r="F877" s="2">
        <f>'Moving Avg'!D877</f>
        <v>8.7933799999999991</v>
      </c>
      <c r="G877" s="2">
        <f>'Moving Avg'!F877</f>
        <v>8.2140550000000001</v>
      </c>
      <c r="H877" s="2">
        <f>'Moving Avg'!G877</f>
        <v>8.1155379999999973</v>
      </c>
      <c r="I877" s="2">
        <f>'Moving Avg'!H877</f>
        <v>7.8422444999999925</v>
      </c>
      <c r="J877" s="6" t="str">
        <f>OBV!F877</f>
        <v>BULLISH</v>
      </c>
      <c r="K877" s="6" t="str">
        <f>OBV!G877</f>
        <v>WEAK</v>
      </c>
      <c r="L877" s="6" t="str">
        <f>OBV!H877</f>
        <v>CONFIRMED BULLISH</v>
      </c>
      <c r="M877" s="8">
        <f t="shared" si="133"/>
        <v>0</v>
      </c>
      <c r="N877" s="8">
        <f t="shared" si="130"/>
        <v>100</v>
      </c>
      <c r="O877" s="8">
        <f t="shared" si="131"/>
        <v>50</v>
      </c>
      <c r="P877" s="8">
        <f t="shared" si="132"/>
        <v>67</v>
      </c>
      <c r="Q877" s="9">
        <f t="shared" si="134"/>
        <v>52.55</v>
      </c>
      <c r="R877" s="9">
        <f t="shared" si="135"/>
        <v>54.25</v>
      </c>
      <c r="S877" s="9">
        <f t="shared" si="136"/>
        <v>57.650000000000006</v>
      </c>
      <c r="T877" s="9">
        <f t="shared" si="137"/>
        <v>54.25</v>
      </c>
      <c r="U877" s="8">
        <f t="shared" si="138"/>
        <v>54.816666666666663</v>
      </c>
      <c r="V877" s="8">
        <f t="shared" si="139"/>
        <v>54.674999999999997</v>
      </c>
    </row>
    <row r="878" spans="1:22" ht="13.5" x14ac:dyDescent="0.25">
      <c r="A878" s="3">
        <f>RSI!A878</f>
        <v>43280</v>
      </c>
      <c r="B878" s="2">
        <f>RSI!B878</f>
        <v>9.2463999999999995</v>
      </c>
      <c r="C878" s="2">
        <f>RSI!I878</f>
        <v>74.713943755664815</v>
      </c>
      <c r="D878" s="2">
        <f>MACD!E878</f>
        <v>-0.37929397293324474</v>
      </c>
      <c r="E878" s="2">
        <f>MACD!F878</f>
        <v>-0.17046486971666164</v>
      </c>
      <c r="F878" s="2">
        <f>'Moving Avg'!D878</f>
        <v>8.9979999999999993</v>
      </c>
      <c r="G878" s="2">
        <f>'Moving Avg'!F878</f>
        <v>8.2675749999999972</v>
      </c>
      <c r="H878" s="2">
        <f>'Moving Avg'!G878</f>
        <v>8.139625999999998</v>
      </c>
      <c r="I878" s="2">
        <f>'Moving Avg'!H878</f>
        <v>7.8561509999999917</v>
      </c>
      <c r="J878" s="6" t="str">
        <f>OBV!F878</f>
        <v>BULLISH</v>
      </c>
      <c r="K878" s="6" t="str">
        <f>OBV!G878</f>
        <v>WEAK</v>
      </c>
      <c r="L878" s="6" t="str">
        <f>OBV!H878</f>
        <v>CONFIRMED BULLISH</v>
      </c>
      <c r="M878" s="8">
        <f t="shared" si="133"/>
        <v>0</v>
      </c>
      <c r="N878" s="8">
        <f t="shared" si="130"/>
        <v>100</v>
      </c>
      <c r="O878" s="8">
        <f t="shared" si="131"/>
        <v>50</v>
      </c>
      <c r="P878" s="8">
        <f t="shared" si="132"/>
        <v>67</v>
      </c>
      <c r="Q878" s="9">
        <f t="shared" si="134"/>
        <v>52.55</v>
      </c>
      <c r="R878" s="9">
        <f t="shared" si="135"/>
        <v>54.25</v>
      </c>
      <c r="S878" s="9">
        <f t="shared" si="136"/>
        <v>57.650000000000006</v>
      </c>
      <c r="T878" s="9">
        <f t="shared" si="137"/>
        <v>54.25</v>
      </c>
      <c r="U878" s="8">
        <f t="shared" si="138"/>
        <v>54.816666666666663</v>
      </c>
      <c r="V878" s="8">
        <f t="shared" si="139"/>
        <v>54.674999999999997</v>
      </c>
    </row>
    <row r="879" spans="1:22" ht="13.5" x14ac:dyDescent="0.25">
      <c r="A879" s="3">
        <f>RSI!A879</f>
        <v>43283</v>
      </c>
      <c r="B879" s="2">
        <f>RSI!B879</f>
        <v>9.4501000000000008</v>
      </c>
      <c r="C879" s="2">
        <f>RSI!I879</f>
        <v>77.286104355385504</v>
      </c>
      <c r="D879" s="2">
        <f>MACD!E879</f>
        <v>-0.44997588710976189</v>
      </c>
      <c r="E879" s="2">
        <f>MACD!F879</f>
        <v>-0.22636707319528171</v>
      </c>
      <c r="F879" s="2">
        <f>'Moving Avg'!D879</f>
        <v>9.20078</v>
      </c>
      <c r="G879" s="2">
        <f>'Moving Avg'!F879</f>
        <v>8.3340399999999981</v>
      </c>
      <c r="H879" s="2">
        <f>'Moving Avg'!G879</f>
        <v>8.167787999999998</v>
      </c>
      <c r="I879" s="2">
        <f>'Moving Avg'!H879</f>
        <v>7.8710759999999915</v>
      </c>
      <c r="J879" s="6" t="str">
        <f>OBV!F879</f>
        <v>BULLISH</v>
      </c>
      <c r="K879" s="6" t="str">
        <f>OBV!G879</f>
        <v>WEAK</v>
      </c>
      <c r="L879" s="6" t="str">
        <f>OBV!H879</f>
        <v>CONFIRMED BULLISH</v>
      </c>
      <c r="M879" s="8">
        <f t="shared" si="133"/>
        <v>0</v>
      </c>
      <c r="N879" s="8">
        <f t="shared" si="130"/>
        <v>100</v>
      </c>
      <c r="O879" s="8">
        <f t="shared" si="131"/>
        <v>50</v>
      </c>
      <c r="P879" s="8">
        <f t="shared" si="132"/>
        <v>67</v>
      </c>
      <c r="Q879" s="9">
        <f t="shared" si="134"/>
        <v>52.55</v>
      </c>
      <c r="R879" s="9">
        <f t="shared" si="135"/>
        <v>54.25</v>
      </c>
      <c r="S879" s="9">
        <f t="shared" si="136"/>
        <v>57.650000000000006</v>
      </c>
      <c r="T879" s="9">
        <f t="shared" si="137"/>
        <v>54.25</v>
      </c>
      <c r="U879" s="8">
        <f t="shared" si="138"/>
        <v>54.816666666666663</v>
      </c>
      <c r="V879" s="8">
        <f t="shared" si="139"/>
        <v>54.674999999999997</v>
      </c>
    </row>
    <row r="880" spans="1:22" ht="13.5" x14ac:dyDescent="0.25">
      <c r="A880" s="3">
        <f>RSI!A880</f>
        <v>43284</v>
      </c>
      <c r="B880" s="2">
        <f>RSI!B880</f>
        <v>9.0753000000000004</v>
      </c>
      <c r="C880" s="2">
        <f>RSI!I880</f>
        <v>64.321323246780253</v>
      </c>
      <c r="D880" s="2">
        <f>MACD!E880</f>
        <v>-0.4775115647453827</v>
      </c>
      <c r="E880" s="2">
        <f>MACD!F880</f>
        <v>-0.27659597150530191</v>
      </c>
      <c r="F880" s="2">
        <f>'Moving Avg'!D880</f>
        <v>9.2561799999999987</v>
      </c>
      <c r="G880" s="2">
        <f>'Moving Avg'!F880</f>
        <v>8.3849199999999975</v>
      </c>
      <c r="H880" s="2">
        <f>'Moving Avg'!G880</f>
        <v>8.1879819999999981</v>
      </c>
      <c r="I880" s="2">
        <f>'Moving Avg'!H880</f>
        <v>7.8841269999999914</v>
      </c>
      <c r="J880" s="6" t="str">
        <f>OBV!F880</f>
        <v>BULLISH</v>
      </c>
      <c r="K880" s="6" t="str">
        <f>OBV!G880</f>
        <v>WEAK</v>
      </c>
      <c r="L880" s="6" t="str">
        <f>OBV!H880</f>
        <v>CONFIRMED BULLISH</v>
      </c>
      <c r="M880" s="8">
        <f t="shared" si="133"/>
        <v>50</v>
      </c>
      <c r="N880" s="8">
        <f t="shared" si="130"/>
        <v>100</v>
      </c>
      <c r="O880" s="8">
        <f t="shared" si="131"/>
        <v>50</v>
      </c>
      <c r="P880" s="8">
        <f t="shared" si="132"/>
        <v>67</v>
      </c>
      <c r="Q880" s="9">
        <f t="shared" si="134"/>
        <v>70.05</v>
      </c>
      <c r="R880" s="9">
        <f t="shared" si="135"/>
        <v>64.25</v>
      </c>
      <c r="S880" s="9">
        <f t="shared" si="136"/>
        <v>65.150000000000006</v>
      </c>
      <c r="T880" s="9">
        <f t="shared" si="137"/>
        <v>66.75</v>
      </c>
      <c r="U880" s="8">
        <f t="shared" si="138"/>
        <v>66.483333333333334</v>
      </c>
      <c r="V880" s="8">
        <f t="shared" si="139"/>
        <v>66.550000000000011</v>
      </c>
    </row>
    <row r="881" spans="1:22" ht="13.5" x14ac:dyDescent="0.25">
      <c r="A881" s="3">
        <f>RSI!A881</f>
        <v>43285</v>
      </c>
      <c r="B881" s="2">
        <f>RSI!B881</f>
        <v>9.0753000000000004</v>
      </c>
      <c r="C881" s="2">
        <f>RSI!I881</f>
        <v>64.321323246780253</v>
      </c>
      <c r="D881" s="2">
        <f>MACD!E881</f>
        <v>-0.50209009776764724</v>
      </c>
      <c r="E881" s="2">
        <f>MACD!F881</f>
        <v>-0.32169479675777102</v>
      </c>
      <c r="F881" s="2">
        <f>'Moving Avg'!D881</f>
        <v>9.2594399999999997</v>
      </c>
      <c r="G881" s="2">
        <f>'Moving Avg'!F881</f>
        <v>8.442104999999998</v>
      </c>
      <c r="H881" s="2">
        <f>'Moving Avg'!G881</f>
        <v>8.2081759999999999</v>
      </c>
      <c r="I881" s="2">
        <f>'Moving Avg'!H881</f>
        <v>7.8972174999999911</v>
      </c>
      <c r="J881" s="6" t="str">
        <f>OBV!F881</f>
        <v>BULLISH</v>
      </c>
      <c r="K881" s="6" t="str">
        <f>OBV!G881</f>
        <v>NEUTRAL</v>
      </c>
      <c r="L881" s="6" t="str">
        <f>OBV!H881</f>
        <v>CONFIRMED BULLISH</v>
      </c>
      <c r="M881" s="8">
        <f t="shared" si="133"/>
        <v>50</v>
      </c>
      <c r="N881" s="8">
        <f t="shared" si="130"/>
        <v>100</v>
      </c>
      <c r="O881" s="8">
        <f t="shared" si="131"/>
        <v>50</v>
      </c>
      <c r="P881" s="8">
        <f t="shared" si="132"/>
        <v>83.5</v>
      </c>
      <c r="Q881" s="9">
        <f t="shared" si="134"/>
        <v>72.525000000000006</v>
      </c>
      <c r="R881" s="9">
        <f t="shared" si="135"/>
        <v>68.375</v>
      </c>
      <c r="S881" s="9">
        <f t="shared" si="136"/>
        <v>72.575000000000003</v>
      </c>
      <c r="T881" s="9">
        <f t="shared" si="137"/>
        <v>70.875</v>
      </c>
      <c r="U881" s="8">
        <f t="shared" si="138"/>
        <v>71.158333333333346</v>
      </c>
      <c r="V881" s="8">
        <f t="shared" si="139"/>
        <v>71.087500000000006</v>
      </c>
    </row>
    <row r="882" spans="1:22" ht="13.5" x14ac:dyDescent="0.25">
      <c r="A882" s="3">
        <f>RSI!A882</f>
        <v>43286</v>
      </c>
      <c r="B882" s="2">
        <f>RSI!B882</f>
        <v>8.9612999999999996</v>
      </c>
      <c r="C882" s="2">
        <f>RSI!I882</f>
        <v>60.727757056413871</v>
      </c>
      <c r="D882" s="2">
        <f>MACD!E882</f>
        <v>-0.52030871939172663</v>
      </c>
      <c r="E882" s="2">
        <f>MACD!F882</f>
        <v>-0.36141758128456214</v>
      </c>
      <c r="F882" s="2">
        <f>'Moving Avg'!D882</f>
        <v>9.1616800000000005</v>
      </c>
      <c r="G882" s="2">
        <f>'Moving Avg'!F882</f>
        <v>8.4959549999999986</v>
      </c>
      <c r="H882" s="2">
        <f>'Moving Avg'!G882</f>
        <v>8.2265619999999995</v>
      </c>
      <c r="I882" s="2">
        <f>'Moving Avg'!H882</f>
        <v>7.9097379999999911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  <c r="M882" s="8">
        <f t="shared" si="133"/>
        <v>50</v>
      </c>
      <c r="N882" s="8">
        <f t="shared" si="130"/>
        <v>100</v>
      </c>
      <c r="O882" s="8">
        <f t="shared" si="131"/>
        <v>50</v>
      </c>
      <c r="P882" s="8">
        <f t="shared" si="132"/>
        <v>16.5</v>
      </c>
      <c r="Q882" s="9">
        <f t="shared" si="134"/>
        <v>62.475000000000001</v>
      </c>
      <c r="R882" s="9">
        <f t="shared" si="135"/>
        <v>51.625</v>
      </c>
      <c r="S882" s="9">
        <f t="shared" si="136"/>
        <v>42.424999999999997</v>
      </c>
      <c r="T882" s="9">
        <f t="shared" si="137"/>
        <v>54.125</v>
      </c>
      <c r="U882" s="8">
        <f t="shared" si="138"/>
        <v>52.17499999999999</v>
      </c>
      <c r="V882" s="8">
        <f t="shared" si="139"/>
        <v>52.662499999999994</v>
      </c>
    </row>
    <row r="883" spans="1:22" ht="13.5" x14ac:dyDescent="0.25">
      <c r="A883" s="3">
        <f>RSI!A883</f>
        <v>43287</v>
      </c>
      <c r="B883" s="2">
        <f>RSI!B883</f>
        <v>9.1242000000000001</v>
      </c>
      <c r="C883" s="2">
        <f>RSI!I883</f>
        <v>63.836877306930113</v>
      </c>
      <c r="D883" s="2">
        <f>MACD!E883</f>
        <v>-0.53452890762265248</v>
      </c>
      <c r="E883" s="2">
        <f>MACD!F883</f>
        <v>-0.39603984655218022</v>
      </c>
      <c r="F883" s="2">
        <f>'Moving Avg'!D883</f>
        <v>9.137240000000002</v>
      </c>
      <c r="G883" s="2">
        <f>'Moving Avg'!F883</f>
        <v>8.5579499999999999</v>
      </c>
      <c r="H883" s="2">
        <f>'Moving Avg'!G883</f>
        <v>8.250729999999999</v>
      </c>
      <c r="I883" s="2">
        <f>'Moving Avg'!H883</f>
        <v>7.9230729999999907</v>
      </c>
      <c r="J883" s="6" t="str">
        <f>OBV!F883</f>
        <v>BEARISH</v>
      </c>
      <c r="K883" s="6" t="str">
        <f>OBV!G883</f>
        <v>NEUTRAL</v>
      </c>
      <c r="L883" s="6" t="str">
        <f>OBV!H883</f>
        <v>CONFIRMED BEARISH</v>
      </c>
      <c r="M883" s="8">
        <f t="shared" si="133"/>
        <v>50</v>
      </c>
      <c r="N883" s="8">
        <f t="shared" si="130"/>
        <v>100</v>
      </c>
      <c r="O883" s="8">
        <f t="shared" si="131"/>
        <v>50</v>
      </c>
      <c r="P883" s="8">
        <f t="shared" si="132"/>
        <v>16.5</v>
      </c>
      <c r="Q883" s="9">
        <f t="shared" si="134"/>
        <v>62.475000000000001</v>
      </c>
      <c r="R883" s="9">
        <f t="shared" si="135"/>
        <v>51.625</v>
      </c>
      <c r="S883" s="9">
        <f t="shared" si="136"/>
        <v>42.424999999999997</v>
      </c>
      <c r="T883" s="9">
        <f t="shared" si="137"/>
        <v>54.125</v>
      </c>
      <c r="U883" s="8">
        <f t="shared" si="138"/>
        <v>52.17499999999999</v>
      </c>
      <c r="V883" s="8">
        <f t="shared" si="139"/>
        <v>52.662499999999994</v>
      </c>
    </row>
    <row r="884" spans="1:22" ht="13.5" x14ac:dyDescent="0.25">
      <c r="A884" s="3">
        <f>RSI!A884</f>
        <v>43290</v>
      </c>
      <c r="B884" s="2">
        <f>RSI!B884</f>
        <v>9.1242000000000001</v>
      </c>
      <c r="C884" s="2">
        <f>RSI!I884</f>
        <v>63.836877306930113</v>
      </c>
      <c r="D884" s="2">
        <f>MACD!E884</f>
        <v>-0.51709140372810403</v>
      </c>
      <c r="E884" s="2">
        <f>MACD!F884</f>
        <v>-0.42025015798736504</v>
      </c>
      <c r="F884" s="2">
        <f>'Moving Avg'!D884</f>
        <v>9.0720600000000005</v>
      </c>
      <c r="G884" s="2">
        <f>'Moving Avg'!F884</f>
        <v>8.6199449999999995</v>
      </c>
      <c r="H884" s="2">
        <f>'Moving Avg'!G884</f>
        <v>8.272689999999999</v>
      </c>
      <c r="I884" s="2">
        <f>'Moving Avg'!H884</f>
        <v>7.9364079999999912</v>
      </c>
      <c r="J884" s="6" t="str">
        <f>OBV!F884</f>
        <v>BEARISH</v>
      </c>
      <c r="K884" s="6" t="str">
        <f>OBV!G884</f>
        <v>NEUTRAL</v>
      </c>
      <c r="L884" s="6" t="str">
        <f>OBV!H884</f>
        <v>CONFIRMED BEARISH</v>
      </c>
      <c r="M884" s="8">
        <f t="shared" si="133"/>
        <v>50</v>
      </c>
      <c r="N884" s="8">
        <f t="shared" si="130"/>
        <v>100</v>
      </c>
      <c r="O884" s="8">
        <f t="shared" si="131"/>
        <v>50</v>
      </c>
      <c r="P884" s="8">
        <f t="shared" si="132"/>
        <v>16.5</v>
      </c>
      <c r="Q884" s="9">
        <f t="shared" si="134"/>
        <v>62.475000000000001</v>
      </c>
      <c r="R884" s="9">
        <f t="shared" si="135"/>
        <v>51.625</v>
      </c>
      <c r="S884" s="9">
        <f t="shared" si="136"/>
        <v>42.424999999999997</v>
      </c>
      <c r="T884" s="9">
        <f t="shared" si="137"/>
        <v>54.125</v>
      </c>
      <c r="U884" s="8">
        <f t="shared" si="138"/>
        <v>52.17499999999999</v>
      </c>
      <c r="V884" s="8">
        <f t="shared" si="139"/>
        <v>52.662499999999994</v>
      </c>
    </row>
    <row r="885" spans="1:22" ht="13.5" x14ac:dyDescent="0.25">
      <c r="A885" s="3">
        <f>RSI!A885</f>
        <v>43291</v>
      </c>
      <c r="B885" s="2">
        <f>RSI!B885</f>
        <v>9.1242000000000001</v>
      </c>
      <c r="C885" s="2">
        <f>RSI!I885</f>
        <v>63.836877306930113</v>
      </c>
      <c r="D885" s="2">
        <f>MACD!E885</f>
        <v>-0.44966952570556096</v>
      </c>
      <c r="E885" s="2">
        <f>MACD!F885</f>
        <v>-0.42613403153100426</v>
      </c>
      <c r="F885" s="2">
        <f>'Moving Avg'!D885</f>
        <v>9.0818400000000015</v>
      </c>
      <c r="G885" s="2">
        <f>'Moving Avg'!F885</f>
        <v>8.6732700000000005</v>
      </c>
      <c r="H885" s="2">
        <f>'Moving Avg'!G885</f>
        <v>8.294807999999998</v>
      </c>
      <c r="I885" s="2">
        <f>'Moving Avg'!H885</f>
        <v>7.9497429999999918</v>
      </c>
      <c r="J885" s="6" t="str">
        <f>OBV!F885</f>
        <v>BULLISH</v>
      </c>
      <c r="K885" s="6" t="str">
        <f>OBV!G885</f>
        <v>NEUTRAL</v>
      </c>
      <c r="L885" s="6" t="str">
        <f>OBV!H885</f>
        <v>CONFIRMED BULLISH</v>
      </c>
      <c r="M885" s="8">
        <f t="shared" si="133"/>
        <v>50</v>
      </c>
      <c r="N885" s="8">
        <f t="shared" si="130"/>
        <v>100</v>
      </c>
      <c r="O885" s="8">
        <f t="shared" si="131"/>
        <v>50</v>
      </c>
      <c r="P885" s="8">
        <f t="shared" si="132"/>
        <v>83.5</v>
      </c>
      <c r="Q885" s="9">
        <f t="shared" si="134"/>
        <v>72.525000000000006</v>
      </c>
      <c r="R885" s="9">
        <f t="shared" si="135"/>
        <v>68.375</v>
      </c>
      <c r="S885" s="9">
        <f t="shared" si="136"/>
        <v>72.575000000000003</v>
      </c>
      <c r="T885" s="9">
        <f t="shared" si="137"/>
        <v>70.875</v>
      </c>
      <c r="U885" s="8">
        <f t="shared" si="138"/>
        <v>71.158333333333346</v>
      </c>
      <c r="V885" s="8">
        <f t="shared" si="139"/>
        <v>71.087500000000006</v>
      </c>
    </row>
    <row r="886" spans="1:22" ht="13.5" x14ac:dyDescent="0.25">
      <c r="A886" s="3">
        <f>RSI!A886</f>
        <v>43292</v>
      </c>
      <c r="B886" s="2">
        <f>RSI!B886</f>
        <v>9.1160999999999994</v>
      </c>
      <c r="C886" s="2">
        <f>RSI!I886</f>
        <v>63.524548970047668</v>
      </c>
      <c r="D886" s="2">
        <f>MACD!E886</f>
        <v>-0.35472794576532785</v>
      </c>
      <c r="E886" s="2">
        <f>MACD!F886</f>
        <v>-0.41185281437786903</v>
      </c>
      <c r="F886" s="2">
        <f>'Moving Avg'!D886</f>
        <v>9.09</v>
      </c>
      <c r="G886" s="2">
        <f>'Moving Avg'!F886</f>
        <v>8.7309200000000011</v>
      </c>
      <c r="H886" s="2">
        <f>'Moving Avg'!G886</f>
        <v>8.3166059999999984</v>
      </c>
      <c r="I886" s="2">
        <f>'Moving Avg'!H886</f>
        <v>7.9629979999999918</v>
      </c>
      <c r="J886" s="6" t="str">
        <f>OBV!F886</f>
        <v>BEARISH</v>
      </c>
      <c r="K886" s="6" t="str">
        <f>OBV!G886</f>
        <v>NEUTRAL</v>
      </c>
      <c r="L886" s="6" t="str">
        <f>OBV!H886</f>
        <v>BEARISH DIVERGENCE</v>
      </c>
      <c r="M886" s="8">
        <f t="shared" si="133"/>
        <v>50</v>
      </c>
      <c r="N886" s="8">
        <f t="shared" si="130"/>
        <v>0</v>
      </c>
      <c r="O886" s="8">
        <f t="shared" si="131"/>
        <v>50</v>
      </c>
      <c r="P886" s="8">
        <f t="shared" si="132"/>
        <v>16.5</v>
      </c>
      <c r="Q886" s="9">
        <f t="shared" si="134"/>
        <v>27.475000000000001</v>
      </c>
      <c r="R886" s="9">
        <f t="shared" si="135"/>
        <v>31.625</v>
      </c>
      <c r="S886" s="9">
        <f t="shared" si="136"/>
        <v>27.425000000000001</v>
      </c>
      <c r="T886" s="9">
        <f t="shared" si="137"/>
        <v>29.125</v>
      </c>
      <c r="U886" s="8">
        <f t="shared" si="138"/>
        <v>28.841666666666669</v>
      </c>
      <c r="V886" s="8">
        <f t="shared" si="139"/>
        <v>28.912500000000001</v>
      </c>
    </row>
    <row r="887" spans="1:22" ht="13.5" x14ac:dyDescent="0.25">
      <c r="A887" s="3">
        <f>RSI!A887</f>
        <v>43293</v>
      </c>
      <c r="B887" s="2">
        <f>RSI!B887</f>
        <v>9.1160999999999994</v>
      </c>
      <c r="C887" s="2">
        <f>RSI!I887</f>
        <v>63.524548970047668</v>
      </c>
      <c r="D887" s="2">
        <f>MACD!E887</f>
        <v>-0.21678251480628141</v>
      </c>
      <c r="E887" s="2">
        <f>MACD!F887</f>
        <v>-0.37283875446355152</v>
      </c>
      <c r="F887" s="2">
        <f>'Moving Avg'!D887</f>
        <v>9.1209600000000002</v>
      </c>
      <c r="G887" s="2">
        <f>'Moving Avg'!F887</f>
        <v>8.79251</v>
      </c>
      <c r="H887" s="2">
        <f>'Moving Avg'!G887</f>
        <v>8.3380879999999991</v>
      </c>
      <c r="I887" s="2">
        <f>'Moving Avg'!H887</f>
        <v>7.9762924999999925</v>
      </c>
      <c r="J887" s="6" t="str">
        <f>OBV!F887</f>
        <v>BEARISH</v>
      </c>
      <c r="K887" s="6" t="str">
        <f>OBV!G887</f>
        <v>NEUTRAL</v>
      </c>
      <c r="L887" s="6" t="str">
        <f>OBV!H887</f>
        <v>BEARISH DIVERGENCE</v>
      </c>
      <c r="M887" s="8">
        <f t="shared" si="133"/>
        <v>50</v>
      </c>
      <c r="N887" s="8">
        <f t="shared" si="130"/>
        <v>0</v>
      </c>
      <c r="O887" s="8">
        <f t="shared" si="131"/>
        <v>50</v>
      </c>
      <c r="P887" s="8">
        <f t="shared" si="132"/>
        <v>16.5</v>
      </c>
      <c r="Q887" s="9">
        <f t="shared" si="134"/>
        <v>27.475000000000001</v>
      </c>
      <c r="R887" s="9">
        <f t="shared" si="135"/>
        <v>31.625</v>
      </c>
      <c r="S887" s="9">
        <f t="shared" si="136"/>
        <v>27.425000000000001</v>
      </c>
      <c r="T887" s="9">
        <f t="shared" si="137"/>
        <v>29.125</v>
      </c>
      <c r="U887" s="8">
        <f t="shared" si="138"/>
        <v>28.841666666666669</v>
      </c>
      <c r="V887" s="8">
        <f t="shared" si="139"/>
        <v>28.912500000000001</v>
      </c>
    </row>
    <row r="888" spans="1:22" ht="13.5" x14ac:dyDescent="0.25">
      <c r="A888" s="3">
        <f>RSI!A888</f>
        <v>43294</v>
      </c>
      <c r="B888" s="2">
        <f>RSI!B888</f>
        <v>9.1079000000000008</v>
      </c>
      <c r="C888" s="2">
        <f>RSI!I888</f>
        <v>63.16172835117252</v>
      </c>
      <c r="D888" s="2">
        <f>MACD!E888</f>
        <v>-0.13315994052433666</v>
      </c>
      <c r="E888" s="2">
        <f>MACD!F888</f>
        <v>-0.32490299167570857</v>
      </c>
      <c r="F888" s="2">
        <f>'Moving Avg'!D888</f>
        <v>9.1176999999999992</v>
      </c>
      <c r="G888" s="2">
        <f>'Moving Avg'!F888</f>
        <v>8.8458049999999986</v>
      </c>
      <c r="H888" s="2">
        <f>'Moving Avg'!G888</f>
        <v>8.3595640000000007</v>
      </c>
      <c r="I888" s="2">
        <f>'Moving Avg'!H888</f>
        <v>7.9895849999999928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  <c r="M888" s="8">
        <f t="shared" si="133"/>
        <v>50</v>
      </c>
      <c r="N888" s="8">
        <f t="shared" si="130"/>
        <v>0</v>
      </c>
      <c r="O888" s="8">
        <f t="shared" si="131"/>
        <v>50</v>
      </c>
      <c r="P888" s="8">
        <f t="shared" si="132"/>
        <v>16.5</v>
      </c>
      <c r="Q888" s="9">
        <f t="shared" si="134"/>
        <v>27.475000000000001</v>
      </c>
      <c r="R888" s="9">
        <f t="shared" si="135"/>
        <v>31.625</v>
      </c>
      <c r="S888" s="9">
        <f t="shared" si="136"/>
        <v>27.425000000000001</v>
      </c>
      <c r="T888" s="9">
        <f t="shared" si="137"/>
        <v>29.125</v>
      </c>
      <c r="U888" s="8">
        <f t="shared" si="138"/>
        <v>28.841666666666669</v>
      </c>
      <c r="V888" s="8">
        <f t="shared" si="139"/>
        <v>28.912500000000001</v>
      </c>
    </row>
    <row r="889" spans="1:22" ht="13.5" x14ac:dyDescent="0.25">
      <c r="A889" s="3">
        <f>RSI!A889</f>
        <v>43297</v>
      </c>
      <c r="B889" s="2">
        <f>RSI!B889</f>
        <v>9.0427</v>
      </c>
      <c r="C889" s="2">
        <f>RSI!I889</f>
        <v>60.216724128026364</v>
      </c>
      <c r="D889" s="2">
        <f>MACD!E889</f>
        <v>-2.8379747676380518E-2</v>
      </c>
      <c r="E889" s="2">
        <f>MACD!F889</f>
        <v>-0.265598342875843</v>
      </c>
      <c r="F889" s="2">
        <f>'Moving Avg'!D889</f>
        <v>9.1013999999999982</v>
      </c>
      <c r="G889" s="2">
        <f>'Moving Avg'!F889</f>
        <v>8.8954449999999987</v>
      </c>
      <c r="H889" s="2">
        <f>'Moving Avg'!G889</f>
        <v>8.3798940000000002</v>
      </c>
      <c r="I889" s="2">
        <f>'Moving Avg'!H889</f>
        <v>8.0026304999999915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  <c r="M889" s="8">
        <f t="shared" si="133"/>
        <v>50</v>
      </c>
      <c r="N889" s="8">
        <f t="shared" si="130"/>
        <v>0</v>
      </c>
      <c r="O889" s="8">
        <f t="shared" si="131"/>
        <v>50</v>
      </c>
      <c r="P889" s="8">
        <f t="shared" si="132"/>
        <v>16.5</v>
      </c>
      <c r="Q889" s="9">
        <f t="shared" si="134"/>
        <v>27.475000000000001</v>
      </c>
      <c r="R889" s="9">
        <f t="shared" si="135"/>
        <v>31.625</v>
      </c>
      <c r="S889" s="9">
        <f t="shared" si="136"/>
        <v>27.425000000000001</v>
      </c>
      <c r="T889" s="9">
        <f t="shared" si="137"/>
        <v>29.125</v>
      </c>
      <c r="U889" s="8">
        <f t="shared" si="138"/>
        <v>28.841666666666669</v>
      </c>
      <c r="V889" s="8">
        <f t="shared" si="139"/>
        <v>28.912500000000001</v>
      </c>
    </row>
    <row r="890" spans="1:22" ht="13.5" x14ac:dyDescent="0.25">
      <c r="A890" s="3">
        <f>RSI!A890</f>
        <v>43298</v>
      </c>
      <c r="B890" s="2">
        <f>RSI!B890</f>
        <v>8.9612999999999996</v>
      </c>
      <c r="C890" s="2">
        <f>RSI!I890</f>
        <v>56.664468365490869</v>
      </c>
      <c r="D890" s="2">
        <f>MACD!E890</f>
        <v>7.0472381466775147E-3</v>
      </c>
      <c r="E890" s="2">
        <f>MACD!F890</f>
        <v>-0.2110692266713389</v>
      </c>
      <c r="F890" s="2">
        <f>'Moving Avg'!D890</f>
        <v>9.0688200000000005</v>
      </c>
      <c r="G890" s="2">
        <f>'Moving Avg'!F890</f>
        <v>8.9374699999999976</v>
      </c>
      <c r="H890" s="2">
        <f>'Moving Avg'!G890</f>
        <v>8.3984380000000005</v>
      </c>
      <c r="I890" s="2">
        <f>'Moving Avg'!H890</f>
        <v>8.0151899999999916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  <c r="M890" s="8">
        <f t="shared" si="133"/>
        <v>50</v>
      </c>
      <c r="N890" s="8">
        <f t="shared" si="130"/>
        <v>0</v>
      </c>
      <c r="O890" s="8">
        <f t="shared" si="131"/>
        <v>50</v>
      </c>
      <c r="P890" s="8">
        <f t="shared" si="132"/>
        <v>16.5</v>
      </c>
      <c r="Q890" s="9">
        <f t="shared" si="134"/>
        <v>27.475000000000001</v>
      </c>
      <c r="R890" s="9">
        <f t="shared" si="135"/>
        <v>31.625</v>
      </c>
      <c r="S890" s="9">
        <f t="shared" si="136"/>
        <v>27.425000000000001</v>
      </c>
      <c r="T890" s="9">
        <f t="shared" si="137"/>
        <v>29.125</v>
      </c>
      <c r="U890" s="8">
        <f t="shared" si="138"/>
        <v>28.841666666666669</v>
      </c>
      <c r="V890" s="8">
        <f t="shared" si="139"/>
        <v>28.912500000000001</v>
      </c>
    </row>
    <row r="891" spans="1:22" ht="13.5" x14ac:dyDescent="0.25">
      <c r="A891" s="3">
        <f>RSI!A891</f>
        <v>43299</v>
      </c>
      <c r="B891" s="2">
        <f>RSI!B891</f>
        <v>8.9612999999999996</v>
      </c>
      <c r="C891" s="2">
        <f>RSI!I891</f>
        <v>56.664468365490876</v>
      </c>
      <c r="D891" s="2">
        <f>MACD!E891</f>
        <v>3.6022258513497718E-2</v>
      </c>
      <c r="E891" s="2">
        <f>MACD!F891</f>
        <v>-0.16165092963437158</v>
      </c>
      <c r="F891" s="2">
        <f>'Moving Avg'!D891</f>
        <v>9.0378600000000002</v>
      </c>
      <c r="G891" s="2">
        <f>'Moving Avg'!F891</f>
        <v>8.9787049999999979</v>
      </c>
      <c r="H891" s="2">
        <f>'Moving Avg'!G891</f>
        <v>8.4172980000000024</v>
      </c>
      <c r="I891" s="2">
        <f>'Moving Avg'!H891</f>
        <v>8.0277889999999914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  <c r="M891" s="8">
        <f t="shared" si="133"/>
        <v>50</v>
      </c>
      <c r="N891" s="8">
        <f t="shared" si="130"/>
        <v>0</v>
      </c>
      <c r="O891" s="8">
        <f t="shared" si="131"/>
        <v>50</v>
      </c>
      <c r="P891" s="8">
        <f t="shared" si="132"/>
        <v>16.5</v>
      </c>
      <c r="Q891" s="9">
        <f t="shared" si="134"/>
        <v>27.475000000000001</v>
      </c>
      <c r="R891" s="9">
        <f t="shared" si="135"/>
        <v>31.625</v>
      </c>
      <c r="S891" s="9">
        <f t="shared" si="136"/>
        <v>27.425000000000001</v>
      </c>
      <c r="T891" s="9">
        <f t="shared" si="137"/>
        <v>29.125</v>
      </c>
      <c r="U891" s="8">
        <f t="shared" si="138"/>
        <v>28.841666666666669</v>
      </c>
      <c r="V891" s="8">
        <f t="shared" si="139"/>
        <v>28.912500000000001</v>
      </c>
    </row>
    <row r="892" spans="1:22" ht="13.5" x14ac:dyDescent="0.25">
      <c r="A892" s="3">
        <f>RSI!A892</f>
        <v>43300</v>
      </c>
      <c r="B892" s="2">
        <f>RSI!B892</f>
        <v>8.9612999999999996</v>
      </c>
      <c r="C892" s="2">
        <f>RSI!I892</f>
        <v>56.664468365490876</v>
      </c>
      <c r="D892" s="2">
        <f>MACD!E892</f>
        <v>4.2073658988773133E-2</v>
      </c>
      <c r="E892" s="2">
        <f>MACD!F892</f>
        <v>-0.12090601190974265</v>
      </c>
      <c r="F892" s="2">
        <f>'Moving Avg'!D892</f>
        <v>9.0068999999999999</v>
      </c>
      <c r="G892" s="2">
        <f>'Moving Avg'!F892</f>
        <v>9.0207299999999986</v>
      </c>
      <c r="H892" s="2">
        <f>'Moving Avg'!G892</f>
        <v>8.4352120000000017</v>
      </c>
      <c r="I892" s="2">
        <f>'Moving Avg'!H892</f>
        <v>8.040545999999992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  <c r="M892" s="8">
        <f t="shared" si="133"/>
        <v>50</v>
      </c>
      <c r="N892" s="8">
        <f t="shared" si="130"/>
        <v>0</v>
      </c>
      <c r="O892" s="8">
        <f t="shared" si="131"/>
        <v>50</v>
      </c>
      <c r="P892" s="8">
        <f t="shared" si="132"/>
        <v>16.5</v>
      </c>
      <c r="Q892" s="9">
        <f t="shared" si="134"/>
        <v>27.475000000000001</v>
      </c>
      <c r="R892" s="9">
        <f t="shared" si="135"/>
        <v>31.625</v>
      </c>
      <c r="S892" s="9">
        <f t="shared" si="136"/>
        <v>27.425000000000001</v>
      </c>
      <c r="T892" s="9">
        <f t="shared" si="137"/>
        <v>29.125</v>
      </c>
      <c r="U892" s="8">
        <f t="shared" si="138"/>
        <v>28.841666666666669</v>
      </c>
      <c r="V892" s="8">
        <f t="shared" si="139"/>
        <v>28.912500000000001</v>
      </c>
    </row>
    <row r="893" spans="1:22" ht="13.5" x14ac:dyDescent="0.25">
      <c r="A893" s="3">
        <f>RSI!A893</f>
        <v>43301</v>
      </c>
      <c r="B893" s="2">
        <f>RSI!B893</f>
        <v>8.9612999999999996</v>
      </c>
      <c r="C893" s="2">
        <f>RSI!I893</f>
        <v>56.664468365490876</v>
      </c>
      <c r="D893" s="2">
        <f>MACD!E893</f>
        <v>7.1396851281495088E-2</v>
      </c>
      <c r="E893" s="2">
        <f>MACD!F893</f>
        <v>-8.24454392714951E-2</v>
      </c>
      <c r="F893" s="2">
        <f>'Moving Avg'!D893</f>
        <v>8.9775799999999997</v>
      </c>
      <c r="G893" s="2">
        <f>'Moving Avg'!F893</f>
        <v>9.0576299999999996</v>
      </c>
      <c r="H893" s="2">
        <f>'Moving Avg'!G893</f>
        <v>8.4535980000000013</v>
      </c>
      <c r="I893" s="2">
        <f>'Moving Avg'!H893</f>
        <v>8.053263499999991</v>
      </c>
      <c r="J893" s="6" t="str">
        <f>OBV!F893</f>
        <v>BEARISH</v>
      </c>
      <c r="K893" s="6" t="str">
        <f>OBV!G893</f>
        <v>NEUTRAL</v>
      </c>
      <c r="L893" s="6" t="str">
        <f>OBV!H893</f>
        <v>CONFIRMED BEARISH</v>
      </c>
      <c r="M893" s="8">
        <f t="shared" si="133"/>
        <v>50</v>
      </c>
      <c r="N893" s="8">
        <f t="shared" si="130"/>
        <v>0</v>
      </c>
      <c r="O893" s="8">
        <f t="shared" si="131"/>
        <v>50</v>
      </c>
      <c r="P893" s="8">
        <f t="shared" si="132"/>
        <v>16.5</v>
      </c>
      <c r="Q893" s="9">
        <f t="shared" si="134"/>
        <v>27.475000000000001</v>
      </c>
      <c r="R893" s="9">
        <f t="shared" si="135"/>
        <v>31.625</v>
      </c>
      <c r="S893" s="9">
        <f t="shared" si="136"/>
        <v>27.425000000000001</v>
      </c>
      <c r="T893" s="9">
        <f t="shared" si="137"/>
        <v>29.125</v>
      </c>
      <c r="U893" s="8">
        <f t="shared" si="138"/>
        <v>28.841666666666669</v>
      </c>
      <c r="V893" s="8">
        <f t="shared" si="139"/>
        <v>28.912500000000001</v>
      </c>
    </row>
    <row r="894" spans="1:22" ht="13.5" x14ac:dyDescent="0.25">
      <c r="A894" s="3">
        <f>RSI!A894</f>
        <v>43304</v>
      </c>
      <c r="B894" s="2">
        <f>RSI!B894</f>
        <v>8.9612999999999996</v>
      </c>
      <c r="C894" s="2">
        <f>RSI!I894</f>
        <v>56.664468365490876</v>
      </c>
      <c r="D894" s="2">
        <f>MACD!E894</f>
        <v>9.5413633262614539E-2</v>
      </c>
      <c r="E894" s="2">
        <f>MACD!F894</f>
        <v>-4.6873624764673175E-2</v>
      </c>
      <c r="F894" s="2">
        <f>'Moving Avg'!D894</f>
        <v>8.9612999999999996</v>
      </c>
      <c r="G894" s="2">
        <f>'Moving Avg'!F894</f>
        <v>9.0838849999999987</v>
      </c>
      <c r="H894" s="2">
        <f>'Moving Avg'!G894</f>
        <v>8.469619999999999</v>
      </c>
      <c r="I894" s="2">
        <f>'Moving Avg'!H894</f>
        <v>8.0661384999999921</v>
      </c>
      <c r="J894" s="6" t="str">
        <f>OBV!F894</f>
        <v>BEARISH</v>
      </c>
      <c r="K894" s="6" t="str">
        <f>OBV!G894</f>
        <v>NEUTRAL</v>
      </c>
      <c r="L894" s="6" t="str">
        <f>OBV!H894</f>
        <v>CONFIRMED BEARISH</v>
      </c>
      <c r="M894" s="8">
        <f t="shared" si="133"/>
        <v>50</v>
      </c>
      <c r="N894" s="8">
        <f t="shared" si="130"/>
        <v>0</v>
      </c>
      <c r="O894" s="8">
        <f t="shared" si="131"/>
        <v>50</v>
      </c>
      <c r="P894" s="8">
        <f t="shared" si="132"/>
        <v>16.5</v>
      </c>
      <c r="Q894" s="9">
        <f t="shared" si="134"/>
        <v>27.475000000000001</v>
      </c>
      <c r="R894" s="9">
        <f t="shared" si="135"/>
        <v>31.625</v>
      </c>
      <c r="S894" s="9">
        <f t="shared" si="136"/>
        <v>27.425000000000001</v>
      </c>
      <c r="T894" s="9">
        <f t="shared" si="137"/>
        <v>29.125</v>
      </c>
      <c r="U894" s="8">
        <f t="shared" si="138"/>
        <v>28.841666666666669</v>
      </c>
      <c r="V894" s="8">
        <f t="shared" si="139"/>
        <v>28.912500000000001</v>
      </c>
    </row>
    <row r="895" spans="1:22" ht="13.5" x14ac:dyDescent="0.25">
      <c r="A895" s="3">
        <f>RSI!A895</f>
        <v>43305</v>
      </c>
      <c r="B895" s="2">
        <f>RSI!B895</f>
        <v>8.9612999999999996</v>
      </c>
      <c r="C895" s="2">
        <f>RSI!I895</f>
        <v>56.664468365490869</v>
      </c>
      <c r="D895" s="2">
        <f>MACD!E895</f>
        <v>0.11499927574625346</v>
      </c>
      <c r="E895" s="2">
        <f>MACD!F895</f>
        <v>-1.4499044662487845E-2</v>
      </c>
      <c r="F895" s="2">
        <f>'Moving Avg'!D895</f>
        <v>8.9612999999999996</v>
      </c>
      <c r="G895" s="2">
        <f>'Moving Avg'!F895</f>
        <v>9.0920349999999992</v>
      </c>
      <c r="H895" s="2">
        <f>'Moving Avg'!G895</f>
        <v>8.4880060000000022</v>
      </c>
      <c r="I895" s="2">
        <f>'Moving Avg'!H895</f>
        <v>8.0790134999999914</v>
      </c>
      <c r="J895" s="6" t="str">
        <f>OBV!F895</f>
        <v>NEUTRAL</v>
      </c>
      <c r="K895" s="6" t="str">
        <f>OBV!G895</f>
        <v>NEUTRAL</v>
      </c>
      <c r="L895" s="6" t="str">
        <f>OBV!H895</f>
        <v>NEUTRAL</v>
      </c>
      <c r="M895" s="8">
        <f t="shared" si="133"/>
        <v>50</v>
      </c>
      <c r="N895" s="8">
        <f t="shared" si="130"/>
        <v>0</v>
      </c>
      <c r="O895" s="8">
        <f t="shared" si="131"/>
        <v>50</v>
      </c>
      <c r="P895" s="8">
        <f t="shared" si="132"/>
        <v>33</v>
      </c>
      <c r="Q895" s="9">
        <f t="shared" si="134"/>
        <v>29.95</v>
      </c>
      <c r="R895" s="9">
        <f t="shared" si="135"/>
        <v>35.75</v>
      </c>
      <c r="S895" s="9">
        <f t="shared" si="136"/>
        <v>34.85</v>
      </c>
      <c r="T895" s="9">
        <f t="shared" si="137"/>
        <v>33.25</v>
      </c>
      <c r="U895" s="8">
        <f t="shared" si="138"/>
        <v>33.516666666666673</v>
      </c>
      <c r="V895" s="8">
        <f t="shared" si="139"/>
        <v>33.450000000000003</v>
      </c>
    </row>
    <row r="896" spans="1:22" ht="13.5" x14ac:dyDescent="0.25">
      <c r="A896" s="3">
        <f>RSI!A896</f>
        <v>43307</v>
      </c>
      <c r="B896" s="2">
        <f>RSI!B896</f>
        <v>9.0427</v>
      </c>
      <c r="C896" s="2">
        <f>RSI!I896</f>
        <v>60.316273923314242</v>
      </c>
      <c r="D896" s="2">
        <f>MACD!E896</f>
        <v>0.12361424605968629</v>
      </c>
      <c r="E896" s="2">
        <f>MACD!F896</f>
        <v>1.3123613481946985E-2</v>
      </c>
      <c r="F896" s="2">
        <f>'Moving Avg'!D896</f>
        <v>8.9775799999999997</v>
      </c>
      <c r="G896" s="2">
        <f>'Moving Avg'!F896</f>
        <v>9.0912199999999981</v>
      </c>
      <c r="H896" s="2">
        <f>'Moving Avg'!G896</f>
        <v>8.5080200000000019</v>
      </c>
      <c r="I896" s="2">
        <f>'Moving Avg'!H896</f>
        <v>8.0921379999999914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  <c r="M896" s="8">
        <f t="shared" si="133"/>
        <v>50</v>
      </c>
      <c r="N896" s="8">
        <f t="shared" si="130"/>
        <v>0</v>
      </c>
      <c r="O896" s="8">
        <f t="shared" si="131"/>
        <v>50</v>
      </c>
      <c r="P896" s="8">
        <f t="shared" si="132"/>
        <v>83.5</v>
      </c>
      <c r="Q896" s="9">
        <f t="shared" si="134"/>
        <v>37.524999999999999</v>
      </c>
      <c r="R896" s="9">
        <f t="shared" si="135"/>
        <v>48.375</v>
      </c>
      <c r="S896" s="9">
        <f t="shared" si="136"/>
        <v>57.575000000000003</v>
      </c>
      <c r="T896" s="9">
        <f t="shared" si="137"/>
        <v>45.875</v>
      </c>
      <c r="U896" s="8">
        <f t="shared" si="138"/>
        <v>47.82500000000001</v>
      </c>
      <c r="V896" s="8">
        <f t="shared" si="139"/>
        <v>47.337500000000006</v>
      </c>
    </row>
    <row r="897" spans="1:22" ht="13.5" x14ac:dyDescent="0.25">
      <c r="A897" s="3">
        <f>RSI!A897</f>
        <v>43308</v>
      </c>
      <c r="B897" s="2">
        <f>RSI!B897</f>
        <v>9.0427</v>
      </c>
      <c r="C897" s="2">
        <f>RSI!I897</f>
        <v>60.316273923314242</v>
      </c>
      <c r="D897" s="2">
        <f>MACD!E897</f>
        <v>0.12979162455528659</v>
      </c>
      <c r="E897" s="2">
        <f>MACD!F897</f>
        <v>3.6457215696614906E-2</v>
      </c>
      <c r="F897" s="2">
        <f>'Moving Avg'!D897</f>
        <v>8.993859999999998</v>
      </c>
      <c r="G897" s="2">
        <f>'Moving Avg'!F897</f>
        <v>9.0708499999999983</v>
      </c>
      <c r="H897" s="2">
        <f>'Moving Avg'!G897</f>
        <v>8.5280340000000017</v>
      </c>
      <c r="I897" s="2">
        <f>'Moving Avg'!H897</f>
        <v>8.1054199999999899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  <c r="M897" s="8">
        <f t="shared" si="133"/>
        <v>50</v>
      </c>
      <c r="N897" s="8">
        <f t="shared" si="130"/>
        <v>0</v>
      </c>
      <c r="O897" s="8">
        <f t="shared" si="131"/>
        <v>50</v>
      </c>
      <c r="P897" s="8">
        <f t="shared" si="132"/>
        <v>83.5</v>
      </c>
      <c r="Q897" s="9">
        <f t="shared" si="134"/>
        <v>37.524999999999999</v>
      </c>
      <c r="R897" s="9">
        <f t="shared" si="135"/>
        <v>48.375</v>
      </c>
      <c r="S897" s="9">
        <f t="shared" si="136"/>
        <v>57.575000000000003</v>
      </c>
      <c r="T897" s="9">
        <f t="shared" si="137"/>
        <v>45.875</v>
      </c>
      <c r="U897" s="8">
        <f t="shared" si="138"/>
        <v>47.82500000000001</v>
      </c>
      <c r="V897" s="8">
        <f t="shared" si="139"/>
        <v>47.337500000000006</v>
      </c>
    </row>
    <row r="898" spans="1:22" ht="13.5" x14ac:dyDescent="0.25">
      <c r="A898" s="3">
        <f>RSI!A898</f>
        <v>43311</v>
      </c>
      <c r="B898" s="2">
        <f>RSI!B898</f>
        <v>9.1242000000000001</v>
      </c>
      <c r="C898" s="2">
        <f>RSI!I898</f>
        <v>63.853273887868248</v>
      </c>
      <c r="D898" s="2">
        <f>MACD!E898</f>
        <v>0.12669023591730699</v>
      </c>
      <c r="E898" s="2">
        <f>MACD!F898</f>
        <v>5.4503819740753329E-2</v>
      </c>
      <c r="F898" s="2">
        <f>'Moving Avg'!D898</f>
        <v>9.0264399999999991</v>
      </c>
      <c r="G898" s="2">
        <f>'Moving Avg'!F898</f>
        <v>9.0647399999999987</v>
      </c>
      <c r="H898" s="2">
        <f>'Moving Avg'!G898</f>
        <v>8.5496780000000001</v>
      </c>
      <c r="I898" s="2">
        <f>'Moving Avg'!H898</f>
        <v>8.1191094999999898</v>
      </c>
      <c r="J898" s="6" t="str">
        <f>OBV!F898</f>
        <v>BULLISH</v>
      </c>
      <c r="K898" s="6" t="str">
        <f>OBV!G898</f>
        <v>NEUTRAL</v>
      </c>
      <c r="L898" s="6" t="str">
        <f>OBV!H898</f>
        <v>CONFIRMED BULLISH</v>
      </c>
      <c r="M898" s="8">
        <f t="shared" si="133"/>
        <v>50</v>
      </c>
      <c r="N898" s="8">
        <f t="shared" ref="N898:N961" si="140">IF(E898-D898&gt;0.02, 100, IF(E898-D898&lt;0,0,45))</f>
        <v>0</v>
      </c>
      <c r="O898" s="8">
        <f t="shared" ref="O898:O961" si="141">IF(F898-I898&gt;10,100,IF(F898-I898&gt;5,75, IF(F898-I898&gt;0,50,0)))</f>
        <v>50</v>
      </c>
      <c r="P898" s="8">
        <f t="shared" ref="P898:P961" si="142">IF(L898="confirmed bullish", 34, IF(L898="bullish divergence",17, 0))+IF(J898="bullish",33,IF(J898="bearish",0,16.5))+IF(K898="strong",33,IF(K898="weak",0,16.5))</f>
        <v>83.5</v>
      </c>
      <c r="Q898" s="9">
        <f t="shared" si="134"/>
        <v>37.524999999999999</v>
      </c>
      <c r="R898" s="9">
        <f t="shared" si="135"/>
        <v>48.375</v>
      </c>
      <c r="S898" s="9">
        <f t="shared" si="136"/>
        <v>57.575000000000003</v>
      </c>
      <c r="T898" s="9">
        <f t="shared" si="137"/>
        <v>45.875</v>
      </c>
      <c r="U898" s="8">
        <f t="shared" si="138"/>
        <v>47.82500000000001</v>
      </c>
      <c r="V898" s="8">
        <f t="shared" si="139"/>
        <v>47.337500000000006</v>
      </c>
    </row>
    <row r="899" spans="1:22" ht="13.5" x14ac:dyDescent="0.25">
      <c r="A899" s="3">
        <f>RSI!A899</f>
        <v>43312</v>
      </c>
      <c r="B899" s="2">
        <f>RSI!B899</f>
        <v>9.2789999999999999</v>
      </c>
      <c r="C899" s="2">
        <f>RSI!I899</f>
        <v>69.427141936251985</v>
      </c>
      <c r="D899" s="2">
        <f>MACD!E899</f>
        <v>0.1011334187688373</v>
      </c>
      <c r="E899" s="2">
        <f>MACD!F899</f>
        <v>6.3829739546370126E-2</v>
      </c>
      <c r="F899" s="2">
        <f>'Moving Avg'!D899</f>
        <v>9.0899800000000006</v>
      </c>
      <c r="G899" s="2">
        <f>'Moving Avg'!F899</f>
        <v>9.0561849999999975</v>
      </c>
      <c r="H899" s="2">
        <f>'Moving Avg'!G899</f>
        <v>8.5696879999999993</v>
      </c>
      <c r="I899" s="2">
        <f>'Moving Avg'!H899</f>
        <v>8.133651999999989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  <c r="M899" s="8">
        <f t="shared" ref="M899:M962" si="143">IF(C899&lt;30,100, IF(C899&gt;70, 0, 50))</f>
        <v>50</v>
      </c>
      <c r="N899" s="8">
        <f t="shared" si="140"/>
        <v>0</v>
      </c>
      <c r="O899" s="8">
        <f t="shared" si="141"/>
        <v>50</v>
      </c>
      <c r="P899" s="8">
        <f t="shared" si="142"/>
        <v>83.5</v>
      </c>
      <c r="Q899" s="9">
        <f t="shared" ref="Q899:Q962" si="144">0.35*M899+N899*0.35+O899*0.15+P899*0.15</f>
        <v>37.524999999999999</v>
      </c>
      <c r="R899" s="9">
        <f t="shared" ref="R899:R962" si="145">M899*0.2+N899*0.2+O899*0.35+P899*0.25</f>
        <v>48.375</v>
      </c>
      <c r="S899" s="9">
        <f t="shared" ref="S899:S962" si="146">M899*0.15+N899*0.15+O899*0.25+P899*0.45</f>
        <v>57.575000000000003</v>
      </c>
      <c r="T899" s="9">
        <f t="shared" ref="T899:T962" si="147">0.25*SUM(M899:P899)</f>
        <v>45.875</v>
      </c>
      <c r="U899" s="8">
        <f t="shared" ref="U899:U962" si="148">SUM(Q899:S899)/3</f>
        <v>47.82500000000001</v>
      </c>
      <c r="V899" s="8">
        <f t="shared" ref="V899:V962" si="149">SUM(Q899:T899)/4</f>
        <v>47.337500000000006</v>
      </c>
    </row>
    <row r="900" spans="1:22" ht="13.5" x14ac:dyDescent="0.25">
      <c r="A900" s="3">
        <f>RSI!A900</f>
        <v>43313</v>
      </c>
      <c r="B900" s="2">
        <f>RSI!B900</f>
        <v>9.1974999999999998</v>
      </c>
      <c r="C900" s="2">
        <f>RSI!I900</f>
        <v>63.845176504674164</v>
      </c>
      <c r="D900" s="2">
        <f>MACD!E900</f>
        <v>7.0778836458565308E-2</v>
      </c>
      <c r="E900" s="2">
        <f>MACD!F900</f>
        <v>6.5219558928809165E-2</v>
      </c>
      <c r="F900" s="2">
        <f>'Moving Avg'!D900</f>
        <v>9.137220000000001</v>
      </c>
      <c r="G900" s="2">
        <f>'Moving Avg'!F900</f>
        <v>9.0622949999999971</v>
      </c>
      <c r="H900" s="2">
        <f>'Moving Avg'!G900</f>
        <v>8.5929559999999974</v>
      </c>
      <c r="I900" s="2">
        <f>'Moving Avg'!H900</f>
        <v>8.1477079999999891</v>
      </c>
      <c r="J900" s="6" t="str">
        <f>OBV!F900</f>
        <v>BULLISH</v>
      </c>
      <c r="K900" s="6" t="str">
        <f>OBV!G900</f>
        <v>NEUTRAL</v>
      </c>
      <c r="L900" s="6" t="str">
        <f>OBV!H900</f>
        <v>CONFIRMED BULLISH</v>
      </c>
      <c r="M900" s="8">
        <f t="shared" si="143"/>
        <v>50</v>
      </c>
      <c r="N900" s="8">
        <f t="shared" si="140"/>
        <v>0</v>
      </c>
      <c r="O900" s="8">
        <f t="shared" si="141"/>
        <v>50</v>
      </c>
      <c r="P900" s="8">
        <f t="shared" si="142"/>
        <v>83.5</v>
      </c>
      <c r="Q900" s="9">
        <f t="shared" si="144"/>
        <v>37.524999999999999</v>
      </c>
      <c r="R900" s="9">
        <f t="shared" si="145"/>
        <v>48.375</v>
      </c>
      <c r="S900" s="9">
        <f t="shared" si="146"/>
        <v>57.575000000000003</v>
      </c>
      <c r="T900" s="9">
        <f t="shared" si="147"/>
        <v>45.875</v>
      </c>
      <c r="U900" s="8">
        <f t="shared" si="148"/>
        <v>47.82500000000001</v>
      </c>
      <c r="V900" s="8">
        <f t="shared" si="149"/>
        <v>47.337500000000006</v>
      </c>
    </row>
    <row r="901" spans="1:22" ht="13.5" x14ac:dyDescent="0.25">
      <c r="A901" s="3">
        <f>RSI!A901</f>
        <v>43314</v>
      </c>
      <c r="B901" s="2">
        <f>RSI!B901</f>
        <v>9.2057000000000002</v>
      </c>
      <c r="C901" s="2">
        <f>RSI!I901</f>
        <v>64.157423311282173</v>
      </c>
      <c r="D901" s="2">
        <f>MACD!E901</f>
        <v>4.2891014574921726E-2</v>
      </c>
      <c r="E901" s="2">
        <f>MACD!F901</f>
        <v>6.0753850058031682E-2</v>
      </c>
      <c r="F901" s="2">
        <f>'Moving Avg'!D901</f>
        <v>9.1698199999999996</v>
      </c>
      <c r="G901" s="2">
        <f>'Moving Avg'!F901</f>
        <v>9.0688149999999972</v>
      </c>
      <c r="H901" s="2">
        <f>'Moving Avg'!G901</f>
        <v>8.6163879999999988</v>
      </c>
      <c r="I901" s="2">
        <f>'Moving Avg'!H901</f>
        <v>8.1617264999999897</v>
      </c>
      <c r="J901" s="6" t="str">
        <f>OBV!F901</f>
        <v>BULLISH</v>
      </c>
      <c r="K901" s="6" t="str">
        <f>OBV!G901</f>
        <v>NEUTRAL</v>
      </c>
      <c r="L901" s="6" t="str">
        <f>OBV!H901</f>
        <v>CONFIRMED BULLISH</v>
      </c>
      <c r="M901" s="8">
        <f t="shared" si="143"/>
        <v>50</v>
      </c>
      <c r="N901" s="8">
        <f t="shared" si="140"/>
        <v>45</v>
      </c>
      <c r="O901" s="8">
        <f t="shared" si="141"/>
        <v>50</v>
      </c>
      <c r="P901" s="8">
        <f t="shared" si="142"/>
        <v>83.5</v>
      </c>
      <c r="Q901" s="9">
        <f t="shared" si="144"/>
        <v>53.274999999999999</v>
      </c>
      <c r="R901" s="9">
        <f t="shared" si="145"/>
        <v>57.375</v>
      </c>
      <c r="S901" s="9">
        <f t="shared" si="146"/>
        <v>64.325000000000003</v>
      </c>
      <c r="T901" s="9">
        <f t="shared" si="147"/>
        <v>57.125</v>
      </c>
      <c r="U901" s="8">
        <f t="shared" si="148"/>
        <v>58.32500000000001</v>
      </c>
      <c r="V901" s="8">
        <f t="shared" si="149"/>
        <v>58.025000000000006</v>
      </c>
    </row>
    <row r="902" spans="1:22" ht="13.5" x14ac:dyDescent="0.25">
      <c r="A902" s="3">
        <f>RSI!A902</f>
        <v>43315</v>
      </c>
      <c r="B902" s="2">
        <f>RSI!B902</f>
        <v>9.2789999999999999</v>
      </c>
      <c r="C902" s="2">
        <f>RSI!I902</f>
        <v>66.908618854281343</v>
      </c>
      <c r="D902" s="2">
        <f>MACD!E902</f>
        <v>1.2337980169503382E-2</v>
      </c>
      <c r="E902" s="2">
        <f>MACD!F902</f>
        <v>5.1070676080326026E-2</v>
      </c>
      <c r="F902" s="2">
        <f>'Moving Avg'!D902</f>
        <v>9.2170799999999993</v>
      </c>
      <c r="G902" s="2">
        <f>'Moving Avg'!F902</f>
        <v>9.084699999999998</v>
      </c>
      <c r="H902" s="2">
        <f>'Moving Avg'!G902</f>
        <v>8.6427059999999969</v>
      </c>
      <c r="I902" s="2">
        <f>'Moving Avg'!H902</f>
        <v>8.1761899999999894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  <c r="M902" s="8">
        <f t="shared" si="143"/>
        <v>50</v>
      </c>
      <c r="N902" s="8">
        <f t="shared" si="140"/>
        <v>100</v>
      </c>
      <c r="O902" s="8">
        <f t="shared" si="141"/>
        <v>50</v>
      </c>
      <c r="P902" s="8">
        <f t="shared" si="142"/>
        <v>83.5</v>
      </c>
      <c r="Q902" s="9">
        <f t="shared" si="144"/>
        <v>72.525000000000006</v>
      </c>
      <c r="R902" s="9">
        <f t="shared" si="145"/>
        <v>68.375</v>
      </c>
      <c r="S902" s="9">
        <f t="shared" si="146"/>
        <v>72.575000000000003</v>
      </c>
      <c r="T902" s="9">
        <f t="shared" si="147"/>
        <v>70.875</v>
      </c>
      <c r="U902" s="8">
        <f t="shared" si="148"/>
        <v>71.158333333333346</v>
      </c>
      <c r="V902" s="8">
        <f t="shared" si="149"/>
        <v>71.087500000000006</v>
      </c>
    </row>
    <row r="903" spans="1:22" ht="13.5" x14ac:dyDescent="0.25">
      <c r="A903" s="3">
        <f>RSI!A903</f>
        <v>43318</v>
      </c>
      <c r="B903" s="2">
        <f>RSI!B903</f>
        <v>9.2789999999999999</v>
      </c>
      <c r="C903" s="2">
        <f>RSI!I903</f>
        <v>66.908618854281343</v>
      </c>
      <c r="D903" s="2">
        <f>MACD!E903</f>
        <v>-1.5360698981972121E-2</v>
      </c>
      <c r="E903" s="2">
        <f>MACD!F903</f>
        <v>3.7784401067866402E-2</v>
      </c>
      <c r="F903" s="2">
        <f>'Moving Avg'!D903</f>
        <v>9.2480399999999996</v>
      </c>
      <c r="G903" s="2">
        <f>'Moving Avg'!F903</f>
        <v>9.0924399999999981</v>
      </c>
      <c r="H903" s="2">
        <f>'Moving Avg'!G903</f>
        <v>8.6690239999999985</v>
      </c>
      <c r="I903" s="2">
        <f>'Moving Avg'!H903</f>
        <v>8.1902989999999907</v>
      </c>
      <c r="J903" s="6" t="str">
        <f>OBV!F903</f>
        <v>BEARISH</v>
      </c>
      <c r="K903" s="6" t="str">
        <f>OBV!G903</f>
        <v>NEUTRAL</v>
      </c>
      <c r="L903" s="6" t="str">
        <f>OBV!H903</f>
        <v>BEARISH DIVERGENCE</v>
      </c>
      <c r="M903" s="8">
        <f t="shared" si="143"/>
        <v>50</v>
      </c>
      <c r="N903" s="8">
        <f t="shared" si="140"/>
        <v>100</v>
      </c>
      <c r="O903" s="8">
        <f t="shared" si="141"/>
        <v>50</v>
      </c>
      <c r="P903" s="8">
        <f t="shared" si="142"/>
        <v>16.5</v>
      </c>
      <c r="Q903" s="9">
        <f t="shared" si="144"/>
        <v>62.475000000000001</v>
      </c>
      <c r="R903" s="9">
        <f t="shared" si="145"/>
        <v>51.625</v>
      </c>
      <c r="S903" s="9">
        <f t="shared" si="146"/>
        <v>42.424999999999997</v>
      </c>
      <c r="T903" s="9">
        <f t="shared" si="147"/>
        <v>54.125</v>
      </c>
      <c r="U903" s="8">
        <f t="shared" si="148"/>
        <v>52.17499999999999</v>
      </c>
      <c r="V903" s="8">
        <f t="shared" si="149"/>
        <v>52.662499999999994</v>
      </c>
    </row>
    <row r="904" spans="1:22" ht="13.5" x14ac:dyDescent="0.25">
      <c r="A904" s="3">
        <f>RSI!A904</f>
        <v>43319</v>
      </c>
      <c r="B904" s="2">
        <f>RSI!B904</f>
        <v>9.2789999999999999</v>
      </c>
      <c r="C904" s="2">
        <f>RSI!I904</f>
        <v>66.908618854281343</v>
      </c>
      <c r="D904" s="2">
        <f>MACD!E904</f>
        <v>-4.0507405451283063E-2</v>
      </c>
      <c r="E904" s="2">
        <f>MACD!F904</f>
        <v>2.2126039764036508E-2</v>
      </c>
      <c r="F904" s="2">
        <f>'Moving Avg'!D904</f>
        <v>9.2480399999999996</v>
      </c>
      <c r="G904" s="2">
        <f>'Moving Avg'!F904</f>
        <v>9.1001799999999982</v>
      </c>
      <c r="H904" s="2">
        <f>'Moving Avg'!G904</f>
        <v>8.693763999999998</v>
      </c>
      <c r="I904" s="2">
        <f>'Moving Avg'!H904</f>
        <v>8.2044864999999909</v>
      </c>
      <c r="J904" s="6" t="str">
        <f>OBV!F904</f>
        <v>BEARISH</v>
      </c>
      <c r="K904" s="6" t="str">
        <f>OBV!G904</f>
        <v>NEUTRAL</v>
      </c>
      <c r="L904" s="6" t="str">
        <f>OBV!H904</f>
        <v>NEUTRAL</v>
      </c>
      <c r="M904" s="8">
        <f t="shared" si="143"/>
        <v>50</v>
      </c>
      <c r="N904" s="8">
        <f t="shared" si="140"/>
        <v>100</v>
      </c>
      <c r="O904" s="8">
        <f t="shared" si="141"/>
        <v>50</v>
      </c>
      <c r="P904" s="8">
        <f t="shared" si="142"/>
        <v>16.5</v>
      </c>
      <c r="Q904" s="9">
        <f t="shared" si="144"/>
        <v>62.475000000000001</v>
      </c>
      <c r="R904" s="9">
        <f t="shared" si="145"/>
        <v>51.625</v>
      </c>
      <c r="S904" s="9">
        <f t="shared" si="146"/>
        <v>42.424999999999997</v>
      </c>
      <c r="T904" s="9">
        <f t="shared" si="147"/>
        <v>54.125</v>
      </c>
      <c r="U904" s="8">
        <f t="shared" si="148"/>
        <v>52.17499999999999</v>
      </c>
      <c r="V904" s="8">
        <f t="shared" si="149"/>
        <v>52.662499999999994</v>
      </c>
    </row>
    <row r="905" spans="1:22" ht="13.5" x14ac:dyDescent="0.25">
      <c r="A905" s="3">
        <f>RSI!A905</f>
        <v>43320</v>
      </c>
      <c r="B905" s="2">
        <f>RSI!B905</f>
        <v>9.4501000000000008</v>
      </c>
      <c r="C905" s="2">
        <f>RSI!I905</f>
        <v>72.959709675466996</v>
      </c>
      <c r="D905" s="2">
        <f>MACD!E905</f>
        <v>-7.6042205044602795E-2</v>
      </c>
      <c r="E905" s="2">
        <f>MACD!F905</f>
        <v>2.4923908023086454E-3</v>
      </c>
      <c r="F905" s="2">
        <f>'Moving Avg'!D905</f>
        <v>9.2985599999999984</v>
      </c>
      <c r="G905" s="2">
        <f>'Moving Avg'!F905</f>
        <v>9.1164749999999977</v>
      </c>
      <c r="H905" s="2">
        <f>'Moving Avg'!G905</f>
        <v>8.7189299999999985</v>
      </c>
      <c r="I905" s="2">
        <f>'Moving Avg'!H905</f>
        <v>8.2187019999999933</v>
      </c>
      <c r="J905" s="6" t="str">
        <f>OBV!F905</f>
        <v>BULLISH</v>
      </c>
      <c r="K905" s="6" t="str">
        <f>OBV!G905</f>
        <v>NEUTRAL</v>
      </c>
      <c r="L905" s="6" t="str">
        <f>OBV!H905</f>
        <v>CONFIRMED BULLISH</v>
      </c>
      <c r="M905" s="8">
        <f t="shared" si="143"/>
        <v>0</v>
      </c>
      <c r="N905" s="8">
        <f t="shared" si="140"/>
        <v>100</v>
      </c>
      <c r="O905" s="8">
        <f t="shared" si="141"/>
        <v>50</v>
      </c>
      <c r="P905" s="8">
        <f t="shared" si="142"/>
        <v>83.5</v>
      </c>
      <c r="Q905" s="9">
        <f t="shared" si="144"/>
        <v>55.024999999999999</v>
      </c>
      <c r="R905" s="9">
        <f t="shared" si="145"/>
        <v>58.375</v>
      </c>
      <c r="S905" s="9">
        <f t="shared" si="146"/>
        <v>65.075000000000003</v>
      </c>
      <c r="T905" s="9">
        <f t="shared" si="147"/>
        <v>58.375</v>
      </c>
      <c r="U905" s="8">
        <f t="shared" si="148"/>
        <v>59.491666666666674</v>
      </c>
      <c r="V905" s="8">
        <f t="shared" si="149"/>
        <v>59.212500000000006</v>
      </c>
    </row>
    <row r="906" spans="1:22" ht="13.5" x14ac:dyDescent="0.25">
      <c r="A906" s="3">
        <f>RSI!A906</f>
        <v>43321</v>
      </c>
      <c r="B906" s="2">
        <f>RSI!B906</f>
        <v>9.3686000000000007</v>
      </c>
      <c r="C906" s="2">
        <f>RSI!I906</f>
        <v>66.702862705468988</v>
      </c>
      <c r="D906" s="2">
        <f>MACD!E906</f>
        <v>-9.0026538571622794E-2</v>
      </c>
      <c r="E906" s="2">
        <f>MACD!F906</f>
        <v>-1.6011395072477643E-2</v>
      </c>
      <c r="F906" s="2">
        <f>'Moving Avg'!D906</f>
        <v>9.3311400000000013</v>
      </c>
      <c r="G906" s="2">
        <f>'Moving Avg'!F906</f>
        <v>9.1290999999999993</v>
      </c>
      <c r="H906" s="2">
        <f>'Moving Avg'!G906</f>
        <v>8.7424659999999985</v>
      </c>
      <c r="I906" s="2">
        <f>'Moving Avg'!H906</f>
        <v>8.2317609999999917</v>
      </c>
      <c r="J906" s="6" t="str">
        <f>OBV!F906</f>
        <v>BEARISH</v>
      </c>
      <c r="K906" s="6" t="str">
        <f>OBV!G906</f>
        <v>NEUTRAL</v>
      </c>
      <c r="L906" s="6" t="str">
        <f>OBV!H906</f>
        <v>BEARISH DIVERGENCE</v>
      </c>
      <c r="M906" s="8">
        <f t="shared" si="143"/>
        <v>50</v>
      </c>
      <c r="N906" s="8">
        <f t="shared" si="140"/>
        <v>100</v>
      </c>
      <c r="O906" s="8">
        <f t="shared" si="141"/>
        <v>50</v>
      </c>
      <c r="P906" s="8">
        <f t="shared" si="142"/>
        <v>16.5</v>
      </c>
      <c r="Q906" s="9">
        <f t="shared" si="144"/>
        <v>62.475000000000001</v>
      </c>
      <c r="R906" s="9">
        <f t="shared" si="145"/>
        <v>51.625</v>
      </c>
      <c r="S906" s="9">
        <f t="shared" si="146"/>
        <v>42.424999999999997</v>
      </c>
      <c r="T906" s="9">
        <f t="shared" si="147"/>
        <v>54.125</v>
      </c>
      <c r="U906" s="8">
        <f t="shared" si="148"/>
        <v>52.17499999999999</v>
      </c>
      <c r="V906" s="8">
        <f t="shared" si="149"/>
        <v>52.662499999999994</v>
      </c>
    </row>
    <row r="907" spans="1:22" ht="13.5" x14ac:dyDescent="0.25">
      <c r="A907" s="3">
        <f>RSI!A907</f>
        <v>43322</v>
      </c>
      <c r="B907" s="2">
        <f>RSI!B907</f>
        <v>9.3686000000000007</v>
      </c>
      <c r="C907" s="2">
        <f>RSI!I907</f>
        <v>66.702862705468988</v>
      </c>
      <c r="D907" s="2">
        <f>MACD!E907</f>
        <v>-0.10367094189254722</v>
      </c>
      <c r="E907" s="2">
        <f>MACD!F907</f>
        <v>-3.3543304436491561E-2</v>
      </c>
      <c r="F907" s="2">
        <f>'Moving Avg'!D907</f>
        <v>9.3490599999999997</v>
      </c>
      <c r="G907" s="2">
        <f>'Moving Avg'!F907</f>
        <v>9.1417249999999992</v>
      </c>
      <c r="H907" s="2">
        <f>'Moving Avg'!G907</f>
        <v>8.7705760000000001</v>
      </c>
      <c r="I907" s="2">
        <f>'Moving Avg'!H907</f>
        <v>8.24481999999999</v>
      </c>
      <c r="J907" s="6" t="str">
        <f>OBV!F907</f>
        <v>BEARISH</v>
      </c>
      <c r="K907" s="6" t="str">
        <f>OBV!G907</f>
        <v>NEUTRAL</v>
      </c>
      <c r="L907" s="6" t="str">
        <f>OBV!H907</f>
        <v>BEARISH DIVERGENCE</v>
      </c>
      <c r="M907" s="8">
        <f t="shared" si="143"/>
        <v>50</v>
      </c>
      <c r="N907" s="8">
        <f t="shared" si="140"/>
        <v>100</v>
      </c>
      <c r="O907" s="8">
        <f t="shared" si="141"/>
        <v>50</v>
      </c>
      <c r="P907" s="8">
        <f t="shared" si="142"/>
        <v>16.5</v>
      </c>
      <c r="Q907" s="9">
        <f t="shared" si="144"/>
        <v>62.475000000000001</v>
      </c>
      <c r="R907" s="9">
        <f t="shared" si="145"/>
        <v>51.625</v>
      </c>
      <c r="S907" s="9">
        <f t="shared" si="146"/>
        <v>42.424999999999997</v>
      </c>
      <c r="T907" s="9">
        <f t="shared" si="147"/>
        <v>54.125</v>
      </c>
      <c r="U907" s="8">
        <f t="shared" si="148"/>
        <v>52.17499999999999</v>
      </c>
      <c r="V907" s="8">
        <f t="shared" si="149"/>
        <v>52.662499999999994</v>
      </c>
    </row>
    <row r="908" spans="1:22" ht="13.5" x14ac:dyDescent="0.25">
      <c r="A908" s="3">
        <f>RSI!A908</f>
        <v>43326</v>
      </c>
      <c r="B908" s="2">
        <f>RSI!B908</f>
        <v>9.3278999999999996</v>
      </c>
      <c r="C908" s="2">
        <f>RSI!I908</f>
        <v>63.546615380977002</v>
      </c>
      <c r="D908" s="2">
        <f>MACD!E908</f>
        <v>-0.1013402499999092</v>
      </c>
      <c r="E908" s="2">
        <f>MACD!F908</f>
        <v>-4.7102693549175095E-2</v>
      </c>
      <c r="F908" s="2">
        <f>'Moving Avg'!D908</f>
        <v>9.3588400000000007</v>
      </c>
      <c r="G908" s="2">
        <f>'Moving Avg'!F908</f>
        <v>9.1527250000000002</v>
      </c>
      <c r="H908" s="2">
        <f>'Moving Avg'!G908</f>
        <v>8.793613999999998</v>
      </c>
      <c r="I908" s="2">
        <f>'Moving Avg'!H908</f>
        <v>8.2576754999999942</v>
      </c>
      <c r="J908" s="6" t="str">
        <f>OBV!F908</f>
        <v>BEARISH</v>
      </c>
      <c r="K908" s="6" t="str">
        <f>OBV!G908</f>
        <v>NEUTRAL</v>
      </c>
      <c r="L908" s="6" t="str">
        <f>OBV!H908</f>
        <v>BEARISH DIVERGENCE</v>
      </c>
      <c r="M908" s="8">
        <f t="shared" si="143"/>
        <v>50</v>
      </c>
      <c r="N908" s="8">
        <f t="shared" si="140"/>
        <v>100</v>
      </c>
      <c r="O908" s="8">
        <f t="shared" si="141"/>
        <v>50</v>
      </c>
      <c r="P908" s="8">
        <f t="shared" si="142"/>
        <v>16.5</v>
      </c>
      <c r="Q908" s="9">
        <f t="shared" si="144"/>
        <v>62.475000000000001</v>
      </c>
      <c r="R908" s="9">
        <f t="shared" si="145"/>
        <v>51.625</v>
      </c>
      <c r="S908" s="9">
        <f t="shared" si="146"/>
        <v>42.424999999999997</v>
      </c>
      <c r="T908" s="9">
        <f t="shared" si="147"/>
        <v>54.125</v>
      </c>
      <c r="U908" s="8">
        <f t="shared" si="148"/>
        <v>52.17499999999999</v>
      </c>
      <c r="V908" s="8">
        <f t="shared" si="149"/>
        <v>52.662499999999994</v>
      </c>
    </row>
    <row r="909" spans="1:22" ht="13.5" x14ac:dyDescent="0.25">
      <c r="A909" s="3">
        <f>RSI!A909</f>
        <v>43327</v>
      </c>
      <c r="B909" s="2">
        <f>RSI!B909</f>
        <v>9.4501000000000008</v>
      </c>
      <c r="C909" s="2">
        <f>RSI!I909</f>
        <v>68.383848699139662</v>
      </c>
      <c r="D909" s="2">
        <f>MACD!E909</f>
        <v>-8.5917169457243148E-2</v>
      </c>
      <c r="E909" s="2">
        <f>MACD!F909</f>
        <v>-5.4865588730788714E-2</v>
      </c>
      <c r="F909" s="2">
        <f>'Moving Avg'!D909</f>
        <v>9.3930600000000002</v>
      </c>
      <c r="G909" s="2">
        <f>'Moving Avg'!F909</f>
        <v>9.173095</v>
      </c>
      <c r="H909" s="2">
        <f>'Moving Avg'!G909</f>
        <v>8.8201999999999998</v>
      </c>
      <c r="I909" s="2">
        <f>'Moving Avg'!H909</f>
        <v>8.2710629999999927</v>
      </c>
      <c r="J909" s="6" t="str">
        <f>OBV!F909</f>
        <v>BEARISH</v>
      </c>
      <c r="K909" s="6" t="str">
        <f>OBV!G909</f>
        <v>NEUTRAL</v>
      </c>
      <c r="L909" s="6" t="str">
        <f>OBV!H909</f>
        <v>BEARISH DIVERGENCE</v>
      </c>
      <c r="M909" s="8">
        <f t="shared" si="143"/>
        <v>50</v>
      </c>
      <c r="N909" s="8">
        <f t="shared" si="140"/>
        <v>100</v>
      </c>
      <c r="O909" s="8">
        <f t="shared" si="141"/>
        <v>50</v>
      </c>
      <c r="P909" s="8">
        <f t="shared" si="142"/>
        <v>16.5</v>
      </c>
      <c r="Q909" s="9">
        <f t="shared" si="144"/>
        <v>62.475000000000001</v>
      </c>
      <c r="R909" s="9">
        <f t="shared" si="145"/>
        <v>51.625</v>
      </c>
      <c r="S909" s="9">
        <f t="shared" si="146"/>
        <v>42.424999999999997</v>
      </c>
      <c r="T909" s="9">
        <f t="shared" si="147"/>
        <v>54.125</v>
      </c>
      <c r="U909" s="8">
        <f t="shared" si="148"/>
        <v>52.17499999999999</v>
      </c>
      <c r="V909" s="8">
        <f t="shared" si="149"/>
        <v>52.662499999999994</v>
      </c>
    </row>
    <row r="910" spans="1:22" ht="13.5" x14ac:dyDescent="0.25">
      <c r="A910" s="3">
        <f>RSI!A910</f>
        <v>43328</v>
      </c>
      <c r="B910" s="2">
        <f>RSI!B910</f>
        <v>9.4093</v>
      </c>
      <c r="C910" s="2">
        <f>RSI!I910</f>
        <v>65.269665172210381</v>
      </c>
      <c r="D910" s="2">
        <f>MACD!E910</f>
        <v>-8.4320543169317475E-2</v>
      </c>
      <c r="E910" s="2">
        <f>MACD!F910</f>
        <v>-6.0756579618494469E-2</v>
      </c>
      <c r="F910" s="2">
        <f>'Moving Avg'!D910</f>
        <v>9.3849</v>
      </c>
      <c r="G910" s="2">
        <f>'Moving Avg'!F910</f>
        <v>9.1954949999999993</v>
      </c>
      <c r="H910" s="2">
        <f>'Moving Avg'!G910</f>
        <v>8.8472319999999982</v>
      </c>
      <c r="I910" s="2">
        <f>'Moving Avg'!H910</f>
        <v>8.284246499999993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  <c r="M910" s="8">
        <f t="shared" si="143"/>
        <v>50</v>
      </c>
      <c r="N910" s="8">
        <f t="shared" si="140"/>
        <v>100</v>
      </c>
      <c r="O910" s="8">
        <f t="shared" si="141"/>
        <v>50</v>
      </c>
      <c r="P910" s="8">
        <f t="shared" si="142"/>
        <v>16.5</v>
      </c>
      <c r="Q910" s="9">
        <f t="shared" si="144"/>
        <v>62.475000000000001</v>
      </c>
      <c r="R910" s="9">
        <f t="shared" si="145"/>
        <v>51.625</v>
      </c>
      <c r="S910" s="9">
        <f t="shared" si="146"/>
        <v>42.424999999999997</v>
      </c>
      <c r="T910" s="9">
        <f t="shared" si="147"/>
        <v>54.125</v>
      </c>
      <c r="U910" s="8">
        <f t="shared" si="148"/>
        <v>52.17499999999999</v>
      </c>
      <c r="V910" s="8">
        <f t="shared" si="149"/>
        <v>52.662499999999994</v>
      </c>
    </row>
    <row r="911" spans="1:22" ht="13.5" x14ac:dyDescent="0.25">
      <c r="A911" s="3">
        <f>RSI!A911</f>
        <v>43329</v>
      </c>
      <c r="B911" s="2">
        <f>RSI!B911</f>
        <v>9.6944999999999997</v>
      </c>
      <c r="C911" s="2">
        <f>RSI!I911</f>
        <v>74.136247343749645</v>
      </c>
      <c r="D911" s="2">
        <f>MACD!E911</f>
        <v>-0.10438676994465546</v>
      </c>
      <c r="E911" s="2">
        <f>MACD!F911</f>
        <v>-6.9482617683726669E-2</v>
      </c>
      <c r="F911" s="2">
        <f>'Moving Avg'!D911</f>
        <v>9.4500799999999998</v>
      </c>
      <c r="G911" s="2">
        <f>'Moving Avg'!F911</f>
        <v>9.2321550000000006</v>
      </c>
      <c r="H911" s="2">
        <f>'Moving Avg'!G911</f>
        <v>8.8824899999999989</v>
      </c>
      <c r="I911" s="2">
        <f>'Moving Avg'!H911</f>
        <v>8.2988164999999938</v>
      </c>
      <c r="J911" s="6" t="str">
        <f>OBV!F911</f>
        <v>BULLISH</v>
      </c>
      <c r="K911" s="6" t="str">
        <f>OBV!G911</f>
        <v>NEUTRAL</v>
      </c>
      <c r="L911" s="6" t="str">
        <f>OBV!H911</f>
        <v>CONFIRMED BULLISH</v>
      </c>
      <c r="M911" s="8">
        <f t="shared" si="143"/>
        <v>0</v>
      </c>
      <c r="N911" s="8">
        <f t="shared" si="140"/>
        <v>100</v>
      </c>
      <c r="O911" s="8">
        <f t="shared" si="141"/>
        <v>50</v>
      </c>
      <c r="P911" s="8">
        <f t="shared" si="142"/>
        <v>83.5</v>
      </c>
      <c r="Q911" s="9">
        <f t="shared" si="144"/>
        <v>55.024999999999999</v>
      </c>
      <c r="R911" s="9">
        <f t="shared" si="145"/>
        <v>58.375</v>
      </c>
      <c r="S911" s="9">
        <f t="shared" si="146"/>
        <v>65.075000000000003</v>
      </c>
      <c r="T911" s="9">
        <f t="shared" si="147"/>
        <v>58.375</v>
      </c>
      <c r="U911" s="8">
        <f t="shared" si="148"/>
        <v>59.491666666666674</v>
      </c>
      <c r="V911" s="8">
        <f t="shared" si="149"/>
        <v>59.212500000000006</v>
      </c>
    </row>
    <row r="912" spans="1:22" ht="13.5" x14ac:dyDescent="0.25">
      <c r="A912" s="3">
        <f>RSI!A912</f>
        <v>43332</v>
      </c>
      <c r="B912" s="2">
        <f>RSI!B912</f>
        <v>10.183299999999999</v>
      </c>
      <c r="C912" s="2">
        <f>RSI!I912</f>
        <v>82.420069755415994</v>
      </c>
      <c r="D912" s="2">
        <f>MACD!E912</f>
        <v>-0.14941943456983786</v>
      </c>
      <c r="E912" s="2">
        <f>MACD!F912</f>
        <v>-8.5469981060948913E-2</v>
      </c>
      <c r="F912" s="2">
        <f>'Moving Avg'!D912</f>
        <v>9.6130200000000006</v>
      </c>
      <c r="G912" s="2">
        <f>'Moving Avg'!F912</f>
        <v>9.2932550000000003</v>
      </c>
      <c r="H912" s="2">
        <f>'Moving Avg'!G912</f>
        <v>8.928469999999999</v>
      </c>
      <c r="I912" s="2">
        <f>'Moving Avg'!H912</f>
        <v>8.3142929999999922</v>
      </c>
      <c r="J912" s="6" t="str">
        <f>OBV!F912</f>
        <v>BULLISH</v>
      </c>
      <c r="K912" s="6" t="str">
        <f>OBV!G912</f>
        <v>NEUTRAL</v>
      </c>
      <c r="L912" s="6" t="str">
        <f>OBV!H912</f>
        <v>CONFIRMED BULLISH</v>
      </c>
      <c r="M912" s="8">
        <f t="shared" si="143"/>
        <v>0</v>
      </c>
      <c r="N912" s="8">
        <f t="shared" si="140"/>
        <v>100</v>
      </c>
      <c r="O912" s="8">
        <f t="shared" si="141"/>
        <v>50</v>
      </c>
      <c r="P912" s="8">
        <f t="shared" si="142"/>
        <v>83.5</v>
      </c>
      <c r="Q912" s="9">
        <f t="shared" si="144"/>
        <v>55.024999999999999</v>
      </c>
      <c r="R912" s="9">
        <f t="shared" si="145"/>
        <v>58.375</v>
      </c>
      <c r="S912" s="9">
        <f t="shared" si="146"/>
        <v>65.075000000000003</v>
      </c>
      <c r="T912" s="9">
        <f t="shared" si="147"/>
        <v>58.375</v>
      </c>
      <c r="U912" s="8">
        <f t="shared" si="148"/>
        <v>59.491666666666674</v>
      </c>
      <c r="V912" s="8">
        <f t="shared" si="149"/>
        <v>59.212500000000006</v>
      </c>
    </row>
    <row r="913" spans="1:22" ht="13.5" x14ac:dyDescent="0.25">
      <c r="A913" s="3">
        <f>RSI!A913</f>
        <v>43335</v>
      </c>
      <c r="B913" s="2">
        <f>RSI!B913</f>
        <v>10.1751</v>
      </c>
      <c r="C913" s="2">
        <f>RSI!I913</f>
        <v>81.945900043244791</v>
      </c>
      <c r="D913" s="2">
        <f>MACD!E913</f>
        <v>-0.19269665688791626</v>
      </c>
      <c r="E913" s="2">
        <f>MACD!F913</f>
        <v>-0.10691531622634239</v>
      </c>
      <c r="F913" s="2">
        <f>'Moving Avg'!D913</f>
        <v>9.7824600000000004</v>
      </c>
      <c r="G913" s="2">
        <f>'Moving Avg'!F913</f>
        <v>9.3539449999999995</v>
      </c>
      <c r="H913" s="2">
        <f>'Moving Avg'!G913</f>
        <v>8.9742859999999993</v>
      </c>
      <c r="I913" s="2">
        <f>'Moving Avg'!H913</f>
        <v>8.3281514999999917</v>
      </c>
      <c r="J913" s="6" t="str">
        <f>OBV!F913</f>
        <v>BULLISH</v>
      </c>
      <c r="K913" s="6" t="str">
        <f>OBV!G913</f>
        <v>NEUTRAL</v>
      </c>
      <c r="L913" s="6" t="str">
        <f>OBV!H913</f>
        <v>CONFIRMED BULLISH</v>
      </c>
      <c r="M913" s="8">
        <f t="shared" si="143"/>
        <v>0</v>
      </c>
      <c r="N913" s="8">
        <f t="shared" si="140"/>
        <v>100</v>
      </c>
      <c r="O913" s="8">
        <f t="shared" si="141"/>
        <v>50</v>
      </c>
      <c r="P913" s="8">
        <f t="shared" si="142"/>
        <v>83.5</v>
      </c>
      <c r="Q913" s="9">
        <f t="shared" si="144"/>
        <v>55.024999999999999</v>
      </c>
      <c r="R913" s="9">
        <f t="shared" si="145"/>
        <v>58.375</v>
      </c>
      <c r="S913" s="9">
        <f t="shared" si="146"/>
        <v>65.075000000000003</v>
      </c>
      <c r="T913" s="9">
        <f t="shared" si="147"/>
        <v>58.375</v>
      </c>
      <c r="U913" s="8">
        <f t="shared" si="148"/>
        <v>59.491666666666674</v>
      </c>
      <c r="V913" s="8">
        <f t="shared" si="149"/>
        <v>59.212500000000006</v>
      </c>
    </row>
    <row r="914" spans="1:22" ht="13.5" x14ac:dyDescent="0.25">
      <c r="A914" s="3">
        <f>RSI!A914</f>
        <v>43336</v>
      </c>
      <c r="B914" s="2">
        <f>RSI!B914</f>
        <v>10.1751</v>
      </c>
      <c r="C914" s="2">
        <f>RSI!I914</f>
        <v>81.945900043244791</v>
      </c>
      <c r="D914" s="2">
        <f>MACD!E914</f>
        <v>-0.23461930506432616</v>
      </c>
      <c r="E914" s="2">
        <f>MACD!F914</f>
        <v>-0.13245611399393914</v>
      </c>
      <c r="F914" s="2">
        <f>'Moving Avg'!D914</f>
        <v>9.92746</v>
      </c>
      <c r="G914" s="2">
        <f>'Moving Avg'!F914</f>
        <v>9.4146349999999988</v>
      </c>
      <c r="H914" s="2">
        <f>'Moving Avg'!G914</f>
        <v>9.0201019999999978</v>
      </c>
      <c r="I914" s="2">
        <f>'Moving Avg'!H914</f>
        <v>8.3415764999999915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  <c r="M914" s="8">
        <f t="shared" si="143"/>
        <v>0</v>
      </c>
      <c r="N914" s="8">
        <f t="shared" si="140"/>
        <v>100</v>
      </c>
      <c r="O914" s="8">
        <f t="shared" si="141"/>
        <v>50</v>
      </c>
      <c r="P914" s="8">
        <f t="shared" si="142"/>
        <v>83.5</v>
      </c>
      <c r="Q914" s="9">
        <f t="shared" si="144"/>
        <v>55.024999999999999</v>
      </c>
      <c r="R914" s="9">
        <f t="shared" si="145"/>
        <v>58.375</v>
      </c>
      <c r="S914" s="9">
        <f t="shared" si="146"/>
        <v>65.075000000000003</v>
      </c>
      <c r="T914" s="9">
        <f t="shared" si="147"/>
        <v>58.375</v>
      </c>
      <c r="U914" s="8">
        <f t="shared" si="148"/>
        <v>59.491666666666674</v>
      </c>
      <c r="V914" s="8">
        <f t="shared" si="149"/>
        <v>59.212500000000006</v>
      </c>
    </row>
    <row r="915" spans="1:22" ht="13.5" x14ac:dyDescent="0.25">
      <c r="A915" s="3">
        <f>RSI!A915</f>
        <v>43339</v>
      </c>
      <c r="B915" s="2">
        <f>RSI!B915</f>
        <v>10.158799999999999</v>
      </c>
      <c r="C915" s="2">
        <f>RSI!I915</f>
        <v>80.873272443826323</v>
      </c>
      <c r="D915" s="2">
        <f>MACD!E915</f>
        <v>-0.2474724418969636</v>
      </c>
      <c r="E915" s="2">
        <f>MACD!F915</f>
        <v>-0.15545937957454403</v>
      </c>
      <c r="F915" s="2">
        <f>'Moving Avg'!D915</f>
        <v>10.077360000000001</v>
      </c>
      <c r="G915" s="2">
        <f>'Moving Avg'!F915</f>
        <v>9.4745099999999987</v>
      </c>
      <c r="H915" s="2">
        <f>'Moving Avg'!G915</f>
        <v>9.062123999999999</v>
      </c>
      <c r="I915" s="2">
        <f>'Moving Avg'!H915</f>
        <v>8.354367999999992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  <c r="M915" s="8">
        <f t="shared" si="143"/>
        <v>0</v>
      </c>
      <c r="N915" s="8">
        <f t="shared" si="140"/>
        <v>100</v>
      </c>
      <c r="O915" s="8">
        <f t="shared" si="141"/>
        <v>50</v>
      </c>
      <c r="P915" s="8">
        <f t="shared" si="142"/>
        <v>83.5</v>
      </c>
      <c r="Q915" s="9">
        <f t="shared" si="144"/>
        <v>55.024999999999999</v>
      </c>
      <c r="R915" s="9">
        <f t="shared" si="145"/>
        <v>58.375</v>
      </c>
      <c r="S915" s="9">
        <f t="shared" si="146"/>
        <v>65.075000000000003</v>
      </c>
      <c r="T915" s="9">
        <f t="shared" si="147"/>
        <v>58.375</v>
      </c>
      <c r="U915" s="8">
        <f t="shared" si="148"/>
        <v>59.491666666666674</v>
      </c>
      <c r="V915" s="8">
        <f t="shared" si="149"/>
        <v>59.212500000000006</v>
      </c>
    </row>
    <row r="916" spans="1:22" ht="13.5" x14ac:dyDescent="0.25">
      <c r="A916" s="3">
        <f>RSI!A916</f>
        <v>43340</v>
      </c>
      <c r="B916" s="2">
        <f>RSI!B916</f>
        <v>10.158799999999999</v>
      </c>
      <c r="C916" s="2">
        <f>RSI!I916</f>
        <v>80.873272443826323</v>
      </c>
      <c r="D916" s="2">
        <f>MACD!E916</f>
        <v>-0.27533717939379443</v>
      </c>
      <c r="E916" s="2">
        <f>MACD!F916</f>
        <v>-0.17943493953839412</v>
      </c>
      <c r="F916" s="2">
        <f>'Moving Avg'!D916</f>
        <v>10.17022</v>
      </c>
      <c r="G916" s="2">
        <f>'Moving Avg'!F916</f>
        <v>9.5303149999999981</v>
      </c>
      <c r="H916" s="2">
        <f>'Moving Avg'!G916</f>
        <v>9.1060379999999981</v>
      </c>
      <c r="I916" s="2">
        <f>'Moving Avg'!H916</f>
        <v>8.3671204999999915</v>
      </c>
      <c r="J916" s="6" t="str">
        <f>OBV!F916</f>
        <v>BULLISH</v>
      </c>
      <c r="K916" s="6" t="str">
        <f>OBV!G916</f>
        <v>NEUTRAL</v>
      </c>
      <c r="L916" s="6" t="str">
        <f>OBV!H916</f>
        <v>CONFIRMED BULLISH</v>
      </c>
      <c r="M916" s="8">
        <f t="shared" si="143"/>
        <v>0</v>
      </c>
      <c r="N916" s="8">
        <f t="shared" si="140"/>
        <v>100</v>
      </c>
      <c r="O916" s="8">
        <f t="shared" si="141"/>
        <v>50</v>
      </c>
      <c r="P916" s="8">
        <f t="shared" si="142"/>
        <v>83.5</v>
      </c>
      <c r="Q916" s="9">
        <f t="shared" si="144"/>
        <v>55.024999999999999</v>
      </c>
      <c r="R916" s="9">
        <f t="shared" si="145"/>
        <v>58.375</v>
      </c>
      <c r="S916" s="9">
        <f t="shared" si="146"/>
        <v>65.075000000000003</v>
      </c>
      <c r="T916" s="9">
        <f t="shared" si="147"/>
        <v>58.375</v>
      </c>
      <c r="U916" s="8">
        <f t="shared" si="148"/>
        <v>59.491666666666674</v>
      </c>
      <c r="V916" s="8">
        <f t="shared" si="149"/>
        <v>59.212500000000006</v>
      </c>
    </row>
    <row r="917" spans="1:22" ht="13.5" x14ac:dyDescent="0.25">
      <c r="A917" s="3">
        <f>RSI!A917</f>
        <v>43341</v>
      </c>
      <c r="B917" s="2">
        <f>RSI!B917</f>
        <v>10.158799999999999</v>
      </c>
      <c r="C917" s="2">
        <f>RSI!I917</f>
        <v>80.873272443826323</v>
      </c>
      <c r="D917" s="2">
        <f>MACD!E917</f>
        <v>-0.30303590900648203</v>
      </c>
      <c r="E917" s="2">
        <f>MACD!F917</f>
        <v>-0.20415513343201169</v>
      </c>
      <c r="F917" s="2">
        <f>'Moving Avg'!D917</f>
        <v>10.165319999999999</v>
      </c>
      <c r="G917" s="2">
        <f>'Moving Avg'!F917</f>
        <v>9.5861199999999975</v>
      </c>
      <c r="H917" s="2">
        <f>'Moving Avg'!G917</f>
        <v>9.1515279999999972</v>
      </c>
      <c r="I917" s="2">
        <f>'Moving Avg'!H917</f>
        <v>8.3788874999999923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  <c r="M917" s="8">
        <f t="shared" si="143"/>
        <v>0</v>
      </c>
      <c r="N917" s="8">
        <f t="shared" si="140"/>
        <v>100</v>
      </c>
      <c r="O917" s="8">
        <f t="shared" si="141"/>
        <v>50</v>
      </c>
      <c r="P917" s="8">
        <f t="shared" si="142"/>
        <v>16.5</v>
      </c>
      <c r="Q917" s="9">
        <f t="shared" si="144"/>
        <v>44.975000000000001</v>
      </c>
      <c r="R917" s="9">
        <f t="shared" si="145"/>
        <v>41.625</v>
      </c>
      <c r="S917" s="9">
        <f t="shared" si="146"/>
        <v>34.924999999999997</v>
      </c>
      <c r="T917" s="9">
        <f t="shared" si="147"/>
        <v>41.625</v>
      </c>
      <c r="U917" s="8">
        <f t="shared" si="148"/>
        <v>40.508333333333333</v>
      </c>
      <c r="V917" s="8">
        <f t="shared" si="149"/>
        <v>40.787499999999994</v>
      </c>
    </row>
    <row r="918" spans="1:22" ht="13.5" x14ac:dyDescent="0.25">
      <c r="A918" s="3">
        <f>RSI!A918</f>
        <v>43342</v>
      </c>
      <c r="B918" s="2">
        <f>RSI!B918</f>
        <v>9.7026000000000003</v>
      </c>
      <c r="C918" s="2">
        <f>RSI!I918</f>
        <v>55.485565314256739</v>
      </c>
      <c r="D918" s="2">
        <f>MACD!E918</f>
        <v>-0.30275786629270129</v>
      </c>
      <c r="E918" s="2">
        <f>MACD!F918</f>
        <v>-0.22387568000414965</v>
      </c>
      <c r="F918" s="2">
        <f>'Moving Avg'!D918</f>
        <v>10.070820000000001</v>
      </c>
      <c r="G918" s="2">
        <f>'Moving Avg'!F918</f>
        <v>9.6150399999999969</v>
      </c>
      <c r="H918" s="2">
        <f>'Moving Avg'!G918</f>
        <v>9.1847399999999979</v>
      </c>
      <c r="I918" s="2">
        <f>'Moving Avg'!H918</f>
        <v>8.388373499999993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  <c r="M918" s="8">
        <f t="shared" si="143"/>
        <v>50</v>
      </c>
      <c r="N918" s="8">
        <f t="shared" si="140"/>
        <v>100</v>
      </c>
      <c r="O918" s="8">
        <f t="shared" si="141"/>
        <v>50</v>
      </c>
      <c r="P918" s="8">
        <f t="shared" si="142"/>
        <v>16.5</v>
      </c>
      <c r="Q918" s="9">
        <f t="shared" si="144"/>
        <v>62.475000000000001</v>
      </c>
      <c r="R918" s="9">
        <f t="shared" si="145"/>
        <v>51.625</v>
      </c>
      <c r="S918" s="9">
        <f t="shared" si="146"/>
        <v>42.424999999999997</v>
      </c>
      <c r="T918" s="9">
        <f t="shared" si="147"/>
        <v>54.125</v>
      </c>
      <c r="U918" s="8">
        <f t="shared" si="148"/>
        <v>52.17499999999999</v>
      </c>
      <c r="V918" s="8">
        <f t="shared" si="149"/>
        <v>52.662499999999994</v>
      </c>
    </row>
    <row r="919" spans="1:22" ht="13.5" x14ac:dyDescent="0.25">
      <c r="A919" s="3">
        <f>RSI!A919</f>
        <v>43343</v>
      </c>
      <c r="B919" s="2">
        <f>RSI!B919</f>
        <v>9.6129999999999995</v>
      </c>
      <c r="C919" s="2">
        <f>RSI!I919</f>
        <v>52.030816203009749</v>
      </c>
      <c r="D919" s="2">
        <f>MACD!E919</f>
        <v>-0.27792284289822788</v>
      </c>
      <c r="E919" s="2">
        <f>MACD!F919</f>
        <v>-0.23468511258296532</v>
      </c>
      <c r="F919" s="2">
        <f>'Moving Avg'!D919</f>
        <v>9.958400000000001</v>
      </c>
      <c r="G919" s="2">
        <f>'Moving Avg'!F919</f>
        <v>9.6317399999999971</v>
      </c>
      <c r="H919" s="2">
        <f>'Moving Avg'!G919</f>
        <v>9.216001999999996</v>
      </c>
      <c r="I919" s="2">
        <f>'Moving Avg'!H919</f>
        <v>8.3970169999999946</v>
      </c>
      <c r="J919" s="6" t="str">
        <f>OBV!F919</f>
        <v>BEARISH</v>
      </c>
      <c r="K919" s="6" t="str">
        <f>OBV!G919</f>
        <v>NEUTRAL</v>
      </c>
      <c r="L919" s="6" t="str">
        <f>OBV!H919</f>
        <v>CONFIRMED BEARISH</v>
      </c>
      <c r="M919" s="8">
        <f t="shared" si="143"/>
        <v>50</v>
      </c>
      <c r="N919" s="8">
        <f t="shared" si="140"/>
        <v>100</v>
      </c>
      <c r="O919" s="8">
        <f t="shared" si="141"/>
        <v>50</v>
      </c>
      <c r="P919" s="8">
        <f t="shared" si="142"/>
        <v>16.5</v>
      </c>
      <c r="Q919" s="9">
        <f t="shared" si="144"/>
        <v>62.475000000000001</v>
      </c>
      <c r="R919" s="9">
        <f t="shared" si="145"/>
        <v>51.625</v>
      </c>
      <c r="S919" s="9">
        <f t="shared" si="146"/>
        <v>42.424999999999997</v>
      </c>
      <c r="T919" s="9">
        <f t="shared" si="147"/>
        <v>54.125</v>
      </c>
      <c r="U919" s="8">
        <f t="shared" si="148"/>
        <v>52.17499999999999</v>
      </c>
      <c r="V919" s="8">
        <f t="shared" si="149"/>
        <v>52.662499999999994</v>
      </c>
    </row>
    <row r="920" spans="1:22" ht="13.5" x14ac:dyDescent="0.25">
      <c r="A920" s="3">
        <f>RSI!A920</f>
        <v>43346</v>
      </c>
      <c r="B920" s="2">
        <f>RSI!B920</f>
        <v>9.2871000000000006</v>
      </c>
      <c r="C920" s="2">
        <f>RSI!I920</f>
        <v>41.829046836432752</v>
      </c>
      <c r="D920" s="2">
        <f>MACD!E920</f>
        <v>-0.2392905841943147</v>
      </c>
      <c r="E920" s="2">
        <f>MACD!F920</f>
        <v>-0.2356062069052352</v>
      </c>
      <c r="F920" s="2">
        <f>'Moving Avg'!D920</f>
        <v>9.7840600000000002</v>
      </c>
      <c r="G920" s="2">
        <f>'Moving Avg'!F920</f>
        <v>9.636219999999998</v>
      </c>
      <c r="H920" s="2">
        <f>'Moving Avg'!G920</f>
        <v>9.2393279999999969</v>
      </c>
      <c r="I920" s="2">
        <f>'Moving Avg'!H920</f>
        <v>8.4040309999999945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  <c r="M920" s="8">
        <f t="shared" si="143"/>
        <v>50</v>
      </c>
      <c r="N920" s="8">
        <f t="shared" si="140"/>
        <v>45</v>
      </c>
      <c r="O920" s="8">
        <f t="shared" si="141"/>
        <v>50</v>
      </c>
      <c r="P920" s="8">
        <f t="shared" si="142"/>
        <v>16.5</v>
      </c>
      <c r="Q920" s="9">
        <f t="shared" si="144"/>
        <v>43.225000000000001</v>
      </c>
      <c r="R920" s="9">
        <f t="shared" si="145"/>
        <v>40.625</v>
      </c>
      <c r="S920" s="9">
        <f t="shared" si="146"/>
        <v>34.174999999999997</v>
      </c>
      <c r="T920" s="9">
        <f t="shared" si="147"/>
        <v>40.375</v>
      </c>
      <c r="U920" s="8">
        <f t="shared" si="148"/>
        <v>39.341666666666661</v>
      </c>
      <c r="V920" s="8">
        <f t="shared" si="149"/>
        <v>39.599999999999994</v>
      </c>
    </row>
    <row r="921" spans="1:22" ht="13.5" x14ac:dyDescent="0.25">
      <c r="A921" s="3">
        <f>RSI!A921</f>
        <v>43347</v>
      </c>
      <c r="B921" s="2">
        <f>RSI!B921</f>
        <v>9.2952999999999992</v>
      </c>
      <c r="C921" s="2">
        <f>RSI!I921</f>
        <v>42.136468151562227</v>
      </c>
      <c r="D921" s="2">
        <f>MACD!E921</f>
        <v>-0.16163407855228407</v>
      </c>
      <c r="E921" s="2">
        <f>MACD!F921</f>
        <v>-0.22081178123464498</v>
      </c>
      <c r="F921" s="2">
        <f>'Moving Avg'!D921</f>
        <v>9.6113599999999995</v>
      </c>
      <c r="G921" s="2">
        <f>'Moving Avg'!F921</f>
        <v>9.6406999999999989</v>
      </c>
      <c r="H921" s="2">
        <f>'Moving Avg'!G921</f>
        <v>9.2625019999999978</v>
      </c>
      <c r="I921" s="2">
        <f>'Moving Avg'!H921</f>
        <v>8.4110859999999956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  <c r="M921" s="8">
        <f t="shared" si="143"/>
        <v>50</v>
      </c>
      <c r="N921" s="8">
        <f t="shared" si="140"/>
        <v>0</v>
      </c>
      <c r="O921" s="8">
        <f t="shared" si="141"/>
        <v>50</v>
      </c>
      <c r="P921" s="8">
        <f t="shared" si="142"/>
        <v>16.5</v>
      </c>
      <c r="Q921" s="9">
        <f t="shared" si="144"/>
        <v>27.475000000000001</v>
      </c>
      <c r="R921" s="9">
        <f t="shared" si="145"/>
        <v>31.625</v>
      </c>
      <c r="S921" s="9">
        <f t="shared" si="146"/>
        <v>27.425000000000001</v>
      </c>
      <c r="T921" s="9">
        <f t="shared" si="147"/>
        <v>29.125</v>
      </c>
      <c r="U921" s="8">
        <f t="shared" si="148"/>
        <v>28.841666666666669</v>
      </c>
      <c r="V921" s="8">
        <f t="shared" si="149"/>
        <v>28.912500000000001</v>
      </c>
    </row>
    <row r="922" spans="1:22" ht="13.5" x14ac:dyDescent="0.25">
      <c r="A922" s="3">
        <f>RSI!A922</f>
        <v>43348</v>
      </c>
      <c r="B922" s="2">
        <f>RSI!B922</f>
        <v>9.3686000000000007</v>
      </c>
      <c r="C922" s="2">
        <f>RSI!I922</f>
        <v>44.937748456257239</v>
      </c>
      <c r="D922" s="2">
        <f>MACD!E922</f>
        <v>-2.4630445031577963E-2</v>
      </c>
      <c r="E922" s="2">
        <f>MACD!F922</f>
        <v>-0.18157551399403157</v>
      </c>
      <c r="F922" s="2">
        <f>'Moving Avg'!D922</f>
        <v>9.4533199999999997</v>
      </c>
      <c r="G922" s="2">
        <f>'Moving Avg'!F922</f>
        <v>9.6451799999999999</v>
      </c>
      <c r="H922" s="2">
        <f>'Moving Avg'!G922</f>
        <v>9.2874579999999973</v>
      </c>
      <c r="I922" s="2">
        <f>'Moving Avg'!H922</f>
        <v>8.4185864999999964</v>
      </c>
      <c r="J922" s="6" t="str">
        <f>OBV!F922</f>
        <v>BEARISH</v>
      </c>
      <c r="K922" s="6" t="str">
        <f>OBV!G922</f>
        <v>NEUTRAL</v>
      </c>
      <c r="L922" s="6" t="str">
        <f>OBV!H922</f>
        <v>CONFIRMED BEARISH</v>
      </c>
      <c r="M922" s="8">
        <f t="shared" si="143"/>
        <v>50</v>
      </c>
      <c r="N922" s="8">
        <f t="shared" si="140"/>
        <v>0</v>
      </c>
      <c r="O922" s="8">
        <f t="shared" si="141"/>
        <v>50</v>
      </c>
      <c r="P922" s="8">
        <f t="shared" si="142"/>
        <v>16.5</v>
      </c>
      <c r="Q922" s="9">
        <f t="shared" si="144"/>
        <v>27.475000000000001</v>
      </c>
      <c r="R922" s="9">
        <f t="shared" si="145"/>
        <v>31.625</v>
      </c>
      <c r="S922" s="9">
        <f t="shared" si="146"/>
        <v>27.425000000000001</v>
      </c>
      <c r="T922" s="9">
        <f t="shared" si="147"/>
        <v>29.125</v>
      </c>
      <c r="U922" s="8">
        <f t="shared" si="148"/>
        <v>28.841666666666669</v>
      </c>
      <c r="V922" s="8">
        <f t="shared" si="149"/>
        <v>28.912500000000001</v>
      </c>
    </row>
    <row r="923" spans="1:22" ht="13.5" x14ac:dyDescent="0.25">
      <c r="A923" s="3">
        <f>RSI!A923</f>
        <v>43349</v>
      </c>
      <c r="B923" s="2">
        <f>RSI!B923</f>
        <v>9.3278999999999996</v>
      </c>
      <c r="C923" s="2">
        <f>RSI!I923</f>
        <v>43.673465163933102</v>
      </c>
      <c r="D923" s="2">
        <f>MACD!E923</f>
        <v>9.4026879749961267E-2</v>
      </c>
      <c r="E923" s="2">
        <f>MACD!F923</f>
        <v>-0.12645503524523299</v>
      </c>
      <c r="F923" s="2">
        <f>'Moving Avg'!D923</f>
        <v>9.3783799999999999</v>
      </c>
      <c r="G923" s="2">
        <f>'Moving Avg'!F923</f>
        <v>9.6476249999999997</v>
      </c>
      <c r="H923" s="2">
        <f>'Moving Avg'!G923</f>
        <v>9.3095499999999998</v>
      </c>
      <c r="I923" s="2">
        <f>'Moving Avg'!H923</f>
        <v>8.4259229999999974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  <c r="M923" s="8">
        <f t="shared" si="143"/>
        <v>50</v>
      </c>
      <c r="N923" s="8">
        <f t="shared" si="140"/>
        <v>0</v>
      </c>
      <c r="O923" s="8">
        <f t="shared" si="141"/>
        <v>50</v>
      </c>
      <c r="P923" s="8">
        <f t="shared" si="142"/>
        <v>16.5</v>
      </c>
      <c r="Q923" s="9">
        <f t="shared" si="144"/>
        <v>27.475000000000001</v>
      </c>
      <c r="R923" s="9">
        <f t="shared" si="145"/>
        <v>31.625</v>
      </c>
      <c r="S923" s="9">
        <f t="shared" si="146"/>
        <v>27.425000000000001</v>
      </c>
      <c r="T923" s="9">
        <f t="shared" si="147"/>
        <v>29.125</v>
      </c>
      <c r="U923" s="8">
        <f t="shared" si="148"/>
        <v>28.841666666666669</v>
      </c>
      <c r="V923" s="8">
        <f t="shared" si="149"/>
        <v>28.912500000000001</v>
      </c>
    </row>
    <row r="924" spans="1:22" ht="13.5" x14ac:dyDescent="0.25">
      <c r="A924" s="3">
        <f>RSI!A924</f>
        <v>43350</v>
      </c>
      <c r="B924" s="2">
        <f>RSI!B924</f>
        <v>9.3522999999999996</v>
      </c>
      <c r="C924" s="2">
        <f>RSI!I924</f>
        <v>44.678331870489593</v>
      </c>
      <c r="D924" s="2">
        <f>MACD!E924</f>
        <v>0.19376778230245151</v>
      </c>
      <c r="E924" s="2">
        <f>MACD!F924</f>
        <v>-6.2410471735696096E-2</v>
      </c>
      <c r="F924" s="2">
        <f>'Moving Avg'!D924</f>
        <v>9.3262400000000003</v>
      </c>
      <c r="G924" s="2">
        <f>'Moving Avg'!F924</f>
        <v>9.6512899999999995</v>
      </c>
      <c r="H924" s="2">
        <f>'Moving Avg'!G924</f>
        <v>9.3278719999999993</v>
      </c>
      <c r="I924" s="2">
        <f>'Moving Avg'!H924</f>
        <v>8.4334599999999948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  <c r="M924" s="8">
        <f t="shared" si="143"/>
        <v>50</v>
      </c>
      <c r="N924" s="8">
        <f t="shared" si="140"/>
        <v>0</v>
      </c>
      <c r="O924" s="8">
        <f t="shared" si="141"/>
        <v>50</v>
      </c>
      <c r="P924" s="8">
        <f t="shared" si="142"/>
        <v>16.5</v>
      </c>
      <c r="Q924" s="9">
        <f t="shared" si="144"/>
        <v>27.475000000000001</v>
      </c>
      <c r="R924" s="9">
        <f t="shared" si="145"/>
        <v>31.625</v>
      </c>
      <c r="S924" s="9">
        <f t="shared" si="146"/>
        <v>27.425000000000001</v>
      </c>
      <c r="T924" s="9">
        <f t="shared" si="147"/>
        <v>29.125</v>
      </c>
      <c r="U924" s="8">
        <f t="shared" si="148"/>
        <v>28.841666666666669</v>
      </c>
      <c r="V924" s="8">
        <f t="shared" si="149"/>
        <v>28.912500000000001</v>
      </c>
    </row>
    <row r="925" spans="1:22" ht="13.5" x14ac:dyDescent="0.25">
      <c r="A925" s="3">
        <f>RSI!A925</f>
        <v>43353</v>
      </c>
      <c r="B925" s="2">
        <f>RSI!B925</f>
        <v>9.2871000000000006</v>
      </c>
      <c r="C925" s="2">
        <f>RSI!I925</f>
        <v>42.496644510513576</v>
      </c>
      <c r="D925" s="2">
        <f>MACD!E925</f>
        <v>0.2814027597176203</v>
      </c>
      <c r="E925" s="2">
        <f>MACD!F925</f>
        <v>6.3521745549671854E-3</v>
      </c>
      <c r="F925" s="2">
        <f>'Moving Avg'!D925</f>
        <v>9.3262400000000003</v>
      </c>
      <c r="G925" s="2">
        <f>'Moving Avg'!F925</f>
        <v>9.6431400000000025</v>
      </c>
      <c r="H925" s="2">
        <f>'Moving Avg'!G925</f>
        <v>9.3376479999999997</v>
      </c>
      <c r="I925" s="2">
        <f>'Moving Avg'!H925</f>
        <v>8.440749999999996</v>
      </c>
      <c r="J925" s="6" t="str">
        <f>OBV!F925</f>
        <v>BEARISH</v>
      </c>
      <c r="K925" s="6" t="str">
        <f>OBV!G925</f>
        <v>NEUTRAL</v>
      </c>
      <c r="L925" s="6" t="str">
        <f>OBV!H925</f>
        <v>NEUTRAL</v>
      </c>
      <c r="M925" s="8">
        <f t="shared" si="143"/>
        <v>50</v>
      </c>
      <c r="N925" s="8">
        <f t="shared" si="140"/>
        <v>0</v>
      </c>
      <c r="O925" s="8">
        <f t="shared" si="141"/>
        <v>50</v>
      </c>
      <c r="P925" s="8">
        <f t="shared" si="142"/>
        <v>16.5</v>
      </c>
      <c r="Q925" s="9">
        <f t="shared" si="144"/>
        <v>27.475000000000001</v>
      </c>
      <c r="R925" s="9">
        <f t="shared" si="145"/>
        <v>31.625</v>
      </c>
      <c r="S925" s="9">
        <f t="shared" si="146"/>
        <v>27.425000000000001</v>
      </c>
      <c r="T925" s="9">
        <f t="shared" si="147"/>
        <v>29.125</v>
      </c>
      <c r="U925" s="8">
        <f t="shared" si="148"/>
        <v>28.841666666666669</v>
      </c>
      <c r="V925" s="8">
        <f t="shared" si="149"/>
        <v>28.912500000000001</v>
      </c>
    </row>
    <row r="926" spans="1:22" ht="13.5" x14ac:dyDescent="0.25">
      <c r="A926" s="3">
        <f>RSI!A926</f>
        <v>43355</v>
      </c>
      <c r="B926" s="2">
        <f>RSI!B926</f>
        <v>9.3767999999999994</v>
      </c>
      <c r="C926" s="2">
        <f>RSI!I926</f>
        <v>46.376205956482266</v>
      </c>
      <c r="D926" s="2">
        <f>MACD!E926</f>
        <v>0.3501452319407008</v>
      </c>
      <c r="E926" s="2">
        <f>MACD!F926</f>
        <v>7.5110786032113908E-2</v>
      </c>
      <c r="F926" s="2">
        <f>'Moving Avg'!D926</f>
        <v>9.3425399999999996</v>
      </c>
      <c r="G926" s="2">
        <f>'Moving Avg'!F926</f>
        <v>9.6435500000000012</v>
      </c>
      <c r="H926" s="2">
        <f>'Moving Avg'!G926</f>
        <v>9.3440039999999982</v>
      </c>
      <c r="I926" s="2">
        <f>'Moving Avg'!H926</f>
        <v>8.4486069999999955</v>
      </c>
      <c r="J926" s="6" t="str">
        <f>OBV!F926</f>
        <v>BEARISH</v>
      </c>
      <c r="K926" s="6" t="str">
        <f>OBV!G926</f>
        <v>NEUTRAL</v>
      </c>
      <c r="L926" s="6" t="str">
        <f>OBV!H926</f>
        <v>BEARISH DIVERGENCE</v>
      </c>
      <c r="M926" s="8">
        <f t="shared" si="143"/>
        <v>50</v>
      </c>
      <c r="N926" s="8">
        <f t="shared" si="140"/>
        <v>0</v>
      </c>
      <c r="O926" s="8">
        <f t="shared" si="141"/>
        <v>50</v>
      </c>
      <c r="P926" s="8">
        <f t="shared" si="142"/>
        <v>16.5</v>
      </c>
      <c r="Q926" s="9">
        <f t="shared" si="144"/>
        <v>27.475000000000001</v>
      </c>
      <c r="R926" s="9">
        <f t="shared" si="145"/>
        <v>31.625</v>
      </c>
      <c r="S926" s="9">
        <f t="shared" si="146"/>
        <v>27.425000000000001</v>
      </c>
      <c r="T926" s="9">
        <f t="shared" si="147"/>
        <v>29.125</v>
      </c>
      <c r="U926" s="8">
        <f t="shared" si="148"/>
        <v>28.841666666666669</v>
      </c>
      <c r="V926" s="8">
        <f t="shared" si="149"/>
        <v>28.912500000000001</v>
      </c>
    </row>
    <row r="927" spans="1:22" ht="13.5" x14ac:dyDescent="0.25">
      <c r="A927" s="3">
        <f>RSI!A927</f>
        <v>43356</v>
      </c>
      <c r="B927" s="2">
        <f>RSI!B927</f>
        <v>9.3278999999999996</v>
      </c>
      <c r="C927" s="2">
        <f>RSI!I927</f>
        <v>44.60929013782178</v>
      </c>
      <c r="D927" s="2">
        <f>MACD!E927</f>
        <v>0.41254693830418709</v>
      </c>
      <c r="E927" s="2">
        <f>MACD!F927</f>
        <v>0.14259801648652856</v>
      </c>
      <c r="F927" s="2">
        <f>'Moving Avg'!D927</f>
        <v>9.3343999999999987</v>
      </c>
      <c r="G927" s="2">
        <f>'Moving Avg'!F927</f>
        <v>9.6415150000000018</v>
      </c>
      <c r="H927" s="2">
        <f>'Moving Avg'!G927</f>
        <v>9.3415599999999976</v>
      </c>
      <c r="I927" s="2">
        <f>'Moving Avg'!H927</f>
        <v>8.4562979999999968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  <c r="M927" s="8">
        <f t="shared" si="143"/>
        <v>50</v>
      </c>
      <c r="N927" s="8">
        <f t="shared" si="140"/>
        <v>0</v>
      </c>
      <c r="O927" s="8">
        <f t="shared" si="141"/>
        <v>50</v>
      </c>
      <c r="P927" s="8">
        <f t="shared" si="142"/>
        <v>16.5</v>
      </c>
      <c r="Q927" s="9">
        <f t="shared" si="144"/>
        <v>27.475000000000001</v>
      </c>
      <c r="R927" s="9">
        <f t="shared" si="145"/>
        <v>31.625</v>
      </c>
      <c r="S927" s="9">
        <f t="shared" si="146"/>
        <v>27.425000000000001</v>
      </c>
      <c r="T927" s="9">
        <f t="shared" si="147"/>
        <v>29.125</v>
      </c>
      <c r="U927" s="8">
        <f t="shared" si="148"/>
        <v>28.841666666666669</v>
      </c>
      <c r="V927" s="8">
        <f t="shared" si="149"/>
        <v>28.912500000000001</v>
      </c>
    </row>
    <row r="928" spans="1:22" ht="13.5" x14ac:dyDescent="0.25">
      <c r="A928" s="3">
        <f>RSI!A928</f>
        <v>43357</v>
      </c>
      <c r="B928" s="2">
        <f>RSI!B928</f>
        <v>9.1324000000000005</v>
      </c>
      <c r="C928" s="2">
        <f>RSI!I928</f>
        <v>38.32289671022712</v>
      </c>
      <c r="D928" s="2">
        <f>MACD!E928</f>
        <v>0.4105015864430559</v>
      </c>
      <c r="E928" s="2">
        <f>MACD!F928</f>
        <v>0.19617873047783402</v>
      </c>
      <c r="F928" s="2">
        <f>'Moving Avg'!D928</f>
        <v>9.295300000000001</v>
      </c>
      <c r="G928" s="2">
        <f>'Moving Avg'!F928</f>
        <v>9.6317400000000006</v>
      </c>
      <c r="H928" s="2">
        <f>'Moving Avg'!G928</f>
        <v>9.3392799999999987</v>
      </c>
      <c r="I928" s="2">
        <f>'Moving Avg'!H928</f>
        <v>8.4631694999999976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  <c r="M928" s="8">
        <f t="shared" si="143"/>
        <v>50</v>
      </c>
      <c r="N928" s="8">
        <f t="shared" si="140"/>
        <v>0</v>
      </c>
      <c r="O928" s="8">
        <f t="shared" si="141"/>
        <v>50</v>
      </c>
      <c r="P928" s="8">
        <f t="shared" si="142"/>
        <v>16.5</v>
      </c>
      <c r="Q928" s="9">
        <f t="shared" si="144"/>
        <v>27.475000000000001</v>
      </c>
      <c r="R928" s="9">
        <f t="shared" si="145"/>
        <v>31.625</v>
      </c>
      <c r="S928" s="9">
        <f t="shared" si="146"/>
        <v>27.425000000000001</v>
      </c>
      <c r="T928" s="9">
        <f t="shared" si="147"/>
        <v>29.125</v>
      </c>
      <c r="U928" s="8">
        <f t="shared" si="148"/>
        <v>28.841666666666669</v>
      </c>
      <c r="V928" s="8">
        <f t="shared" si="149"/>
        <v>28.912500000000001</v>
      </c>
    </row>
    <row r="929" spans="1:22" ht="13.5" x14ac:dyDescent="0.25">
      <c r="A929" s="3">
        <f>RSI!A929</f>
        <v>43360</v>
      </c>
      <c r="B929" s="2">
        <f>RSI!B929</f>
        <v>9.2871000000000006</v>
      </c>
      <c r="C929" s="2">
        <f>RSI!I929</f>
        <v>44.935550453882293</v>
      </c>
      <c r="D929" s="2">
        <f>MACD!E929</f>
        <v>0.38547515308811775</v>
      </c>
      <c r="E929" s="2">
        <f>MACD!F929</f>
        <v>0.2340380149998908</v>
      </c>
      <c r="F929" s="2">
        <f>'Moving Avg'!D929</f>
        <v>9.2822600000000008</v>
      </c>
      <c r="G929" s="2">
        <f>'Moving Avg'!F929</f>
        <v>9.6235900000000001</v>
      </c>
      <c r="H929" s="2">
        <f>'Moving Avg'!G929</f>
        <v>9.3360199999999978</v>
      </c>
      <c r="I929" s="2">
        <f>'Moving Avg'!H929</f>
        <v>8.4710114999999959</v>
      </c>
      <c r="J929" s="6" t="str">
        <f>OBV!F929</f>
        <v>BEARISH</v>
      </c>
      <c r="K929" s="6" t="str">
        <f>OBV!G929</f>
        <v>NEUTRAL</v>
      </c>
      <c r="L929" s="6" t="str">
        <f>OBV!H929</f>
        <v>CONFIRMED BEARISH</v>
      </c>
      <c r="M929" s="8">
        <f t="shared" si="143"/>
        <v>50</v>
      </c>
      <c r="N929" s="8">
        <f t="shared" si="140"/>
        <v>0</v>
      </c>
      <c r="O929" s="8">
        <f t="shared" si="141"/>
        <v>50</v>
      </c>
      <c r="P929" s="8">
        <f t="shared" si="142"/>
        <v>16.5</v>
      </c>
      <c r="Q929" s="9">
        <f t="shared" si="144"/>
        <v>27.475000000000001</v>
      </c>
      <c r="R929" s="9">
        <f t="shared" si="145"/>
        <v>31.625</v>
      </c>
      <c r="S929" s="9">
        <f t="shared" si="146"/>
        <v>27.425000000000001</v>
      </c>
      <c r="T929" s="9">
        <f t="shared" si="147"/>
        <v>29.125</v>
      </c>
      <c r="U929" s="8">
        <f t="shared" si="148"/>
        <v>28.841666666666669</v>
      </c>
      <c r="V929" s="8">
        <f t="shared" si="149"/>
        <v>28.912500000000001</v>
      </c>
    </row>
    <row r="930" spans="1:22" ht="13.5" x14ac:dyDescent="0.25">
      <c r="A930" s="3">
        <f>RSI!A930</f>
        <v>43361</v>
      </c>
      <c r="B930" s="2">
        <f>RSI!B930</f>
        <v>9.1160999999999994</v>
      </c>
      <c r="C930" s="2">
        <f>RSI!I930</f>
        <v>39.849660906488275</v>
      </c>
      <c r="D930" s="2">
        <f>MACD!E930</f>
        <v>0.32771683461244727</v>
      </c>
      <c r="E930" s="2">
        <f>MACD!F930</f>
        <v>0.2527737789224021</v>
      </c>
      <c r="F930" s="2">
        <f>'Moving Avg'!D930</f>
        <v>9.2480600000000006</v>
      </c>
      <c r="G930" s="2">
        <f>'Moving Avg'!F930</f>
        <v>9.6089299999999991</v>
      </c>
      <c r="H930" s="2">
        <f>'Moving Avg'!G930</f>
        <v>9.3368359999999999</v>
      </c>
      <c r="I930" s="2">
        <f>'Moving Avg'!H930</f>
        <v>8.4781954999999964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3"/>
        <v>50</v>
      </c>
      <c r="N930" s="8">
        <f t="shared" si="140"/>
        <v>0</v>
      </c>
      <c r="O930" s="8">
        <f t="shared" si="141"/>
        <v>50</v>
      </c>
      <c r="P930" s="8">
        <f t="shared" si="142"/>
        <v>16.5</v>
      </c>
      <c r="Q930" s="9">
        <f t="shared" si="144"/>
        <v>27.475000000000001</v>
      </c>
      <c r="R930" s="9">
        <f t="shared" si="145"/>
        <v>31.625</v>
      </c>
      <c r="S930" s="9">
        <f t="shared" si="146"/>
        <v>27.425000000000001</v>
      </c>
      <c r="T930" s="9">
        <f t="shared" si="147"/>
        <v>29.125</v>
      </c>
      <c r="U930" s="8">
        <f t="shared" si="148"/>
        <v>28.841666666666669</v>
      </c>
      <c r="V930" s="8">
        <f t="shared" si="149"/>
        <v>28.912500000000001</v>
      </c>
    </row>
    <row r="931" spans="1:22" ht="13.5" x14ac:dyDescent="0.25">
      <c r="A931" s="3">
        <f>RSI!A931</f>
        <v>43362</v>
      </c>
      <c r="B931" s="2">
        <f>RSI!B931</f>
        <v>9.1160999999999994</v>
      </c>
      <c r="C931" s="2">
        <f>RSI!I931</f>
        <v>39.849660906488275</v>
      </c>
      <c r="D931" s="2">
        <f>MACD!E931</f>
        <v>0.28194018242082386</v>
      </c>
      <c r="E931" s="2">
        <f>MACD!F931</f>
        <v>0.25860705962208647</v>
      </c>
      <c r="F931" s="2">
        <f>'Moving Avg'!D931</f>
        <v>9.195920000000001</v>
      </c>
      <c r="G931" s="2">
        <f>'Moving Avg'!F931</f>
        <v>9.5800099999999979</v>
      </c>
      <c r="H931" s="2">
        <f>'Moving Avg'!G931</f>
        <v>9.3376519999999985</v>
      </c>
      <c r="I931" s="2">
        <f>'Moving Avg'!H931</f>
        <v>8.4855369999999954</v>
      </c>
      <c r="J931" s="6" t="str">
        <f>OBV!F931</f>
        <v>BEARISH</v>
      </c>
      <c r="K931" s="6" t="str">
        <f>OBV!G931</f>
        <v>STRONG</v>
      </c>
      <c r="L931" s="6" t="str">
        <f>OBV!H931</f>
        <v>CONFIRMED BEARISH</v>
      </c>
      <c r="M931" s="8">
        <f t="shared" si="143"/>
        <v>50</v>
      </c>
      <c r="N931" s="8">
        <f t="shared" si="140"/>
        <v>0</v>
      </c>
      <c r="O931" s="8">
        <f t="shared" si="141"/>
        <v>50</v>
      </c>
      <c r="P931" s="8">
        <f t="shared" si="142"/>
        <v>33</v>
      </c>
      <c r="Q931" s="9">
        <f t="shared" si="144"/>
        <v>29.95</v>
      </c>
      <c r="R931" s="9">
        <f t="shared" si="145"/>
        <v>35.75</v>
      </c>
      <c r="S931" s="9">
        <f t="shared" si="146"/>
        <v>34.85</v>
      </c>
      <c r="T931" s="9">
        <f t="shared" si="147"/>
        <v>33.25</v>
      </c>
      <c r="U931" s="8">
        <f t="shared" si="148"/>
        <v>33.516666666666673</v>
      </c>
      <c r="V931" s="8">
        <f t="shared" si="149"/>
        <v>33.450000000000003</v>
      </c>
    </row>
    <row r="932" spans="1:22" ht="13.5" x14ac:dyDescent="0.25">
      <c r="A932" s="3">
        <f>RSI!A932</f>
        <v>43363</v>
      </c>
      <c r="B932" s="2">
        <f>RSI!B932</f>
        <v>9.1242000000000001</v>
      </c>
      <c r="C932" s="2">
        <f>RSI!I932</f>
        <v>40.22135120655048</v>
      </c>
      <c r="D932" s="2">
        <f>MACD!E932</f>
        <v>0.2555813787673209</v>
      </c>
      <c r="E932" s="2">
        <f>MACD!F932</f>
        <v>0.25800192345113337</v>
      </c>
      <c r="F932" s="2">
        <f>'Moving Avg'!D932</f>
        <v>9.1551799999999997</v>
      </c>
      <c r="G932" s="2">
        <f>'Moving Avg'!F932</f>
        <v>9.5270549999999989</v>
      </c>
      <c r="H932" s="2">
        <f>'Moving Avg'!G932</f>
        <v>9.3409099999999992</v>
      </c>
      <c r="I932" s="2">
        <f>'Moving Avg'!H932</f>
        <v>8.492918999999997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  <c r="M932" s="8">
        <f t="shared" si="143"/>
        <v>50</v>
      </c>
      <c r="N932" s="8">
        <f t="shared" si="140"/>
        <v>45</v>
      </c>
      <c r="O932" s="8">
        <f t="shared" si="141"/>
        <v>50</v>
      </c>
      <c r="P932" s="8">
        <f t="shared" si="142"/>
        <v>16.5</v>
      </c>
      <c r="Q932" s="9">
        <f t="shared" si="144"/>
        <v>43.225000000000001</v>
      </c>
      <c r="R932" s="9">
        <f t="shared" si="145"/>
        <v>40.625</v>
      </c>
      <c r="S932" s="9">
        <f t="shared" si="146"/>
        <v>34.174999999999997</v>
      </c>
      <c r="T932" s="9">
        <f t="shared" si="147"/>
        <v>40.375</v>
      </c>
      <c r="U932" s="8">
        <f t="shared" si="148"/>
        <v>39.341666666666661</v>
      </c>
      <c r="V932" s="8">
        <f t="shared" si="149"/>
        <v>39.599999999999994</v>
      </c>
    </row>
    <row r="933" spans="1:22" ht="13.5" x14ac:dyDescent="0.25">
      <c r="A933" s="3">
        <f>RSI!A933</f>
        <v>43364</v>
      </c>
      <c r="B933" s="2">
        <f>RSI!B933</f>
        <v>9.1160999999999994</v>
      </c>
      <c r="C933" s="2">
        <f>RSI!I933</f>
        <v>39.955460005382143</v>
      </c>
      <c r="D933" s="2">
        <f>MACD!E933</f>
        <v>0.22914093284201265</v>
      </c>
      <c r="E933" s="2">
        <f>MACD!F933</f>
        <v>0.25222972532930926</v>
      </c>
      <c r="F933" s="2">
        <f>'Moving Avg'!D933</f>
        <v>9.1519199999999987</v>
      </c>
      <c r="G933" s="2">
        <f>'Moving Avg'!F933</f>
        <v>9.474104999999998</v>
      </c>
      <c r="H933" s="2">
        <f>'Moving Avg'!G933</f>
        <v>9.3407479999999996</v>
      </c>
      <c r="I933" s="2">
        <f>'Moving Avg'!H933</f>
        <v>8.5002604999999978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  <c r="M933" s="8">
        <f t="shared" si="143"/>
        <v>50</v>
      </c>
      <c r="N933" s="8">
        <f t="shared" si="140"/>
        <v>100</v>
      </c>
      <c r="O933" s="8">
        <f t="shared" si="141"/>
        <v>50</v>
      </c>
      <c r="P933" s="8">
        <f t="shared" si="142"/>
        <v>16.5</v>
      </c>
      <c r="Q933" s="9">
        <f t="shared" si="144"/>
        <v>62.475000000000001</v>
      </c>
      <c r="R933" s="9">
        <f t="shared" si="145"/>
        <v>51.625</v>
      </c>
      <c r="S933" s="9">
        <f t="shared" si="146"/>
        <v>42.424999999999997</v>
      </c>
      <c r="T933" s="9">
        <f t="shared" si="147"/>
        <v>54.125</v>
      </c>
      <c r="U933" s="8">
        <f t="shared" si="148"/>
        <v>52.17499999999999</v>
      </c>
      <c r="V933" s="8">
        <f t="shared" si="149"/>
        <v>52.662499999999994</v>
      </c>
    </row>
    <row r="934" spans="1:22" ht="13.5" x14ac:dyDescent="0.25">
      <c r="A934" s="3">
        <f>RSI!A934</f>
        <v>43367</v>
      </c>
      <c r="B934" s="2">
        <f>RSI!B934</f>
        <v>9.1242000000000001</v>
      </c>
      <c r="C934" s="2">
        <f>RSI!I934</f>
        <v>40.37990814446129</v>
      </c>
      <c r="D934" s="2">
        <f>MACD!E934</f>
        <v>0.21138171244079729</v>
      </c>
      <c r="E934" s="2">
        <f>MACD!F934</f>
        <v>0.24406012275160688</v>
      </c>
      <c r="F934" s="2">
        <f>'Moving Avg'!D934</f>
        <v>9.1193399999999993</v>
      </c>
      <c r="G934" s="2">
        <f>'Moving Avg'!F934</f>
        <v>9.4215599999999995</v>
      </c>
      <c r="H934" s="2">
        <f>'Moving Avg'!G934</f>
        <v>9.3407479999999978</v>
      </c>
      <c r="I934" s="2">
        <f>'Moving Avg'!H934</f>
        <v>8.5076424999999958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  <c r="M934" s="8">
        <f t="shared" si="143"/>
        <v>50</v>
      </c>
      <c r="N934" s="8">
        <f t="shared" si="140"/>
        <v>100</v>
      </c>
      <c r="O934" s="8">
        <f t="shared" si="141"/>
        <v>50</v>
      </c>
      <c r="P934" s="8">
        <f t="shared" si="142"/>
        <v>16.5</v>
      </c>
      <c r="Q934" s="9">
        <f t="shared" si="144"/>
        <v>62.475000000000001</v>
      </c>
      <c r="R934" s="9">
        <f t="shared" si="145"/>
        <v>51.625</v>
      </c>
      <c r="S934" s="9">
        <f t="shared" si="146"/>
        <v>42.424999999999997</v>
      </c>
      <c r="T934" s="9">
        <f t="shared" si="147"/>
        <v>54.125</v>
      </c>
      <c r="U934" s="8">
        <f t="shared" si="148"/>
        <v>52.17499999999999</v>
      </c>
      <c r="V934" s="8">
        <f t="shared" si="149"/>
        <v>52.662499999999994</v>
      </c>
    </row>
    <row r="935" spans="1:22" ht="13.5" x14ac:dyDescent="0.25">
      <c r="A935" s="3">
        <f>RSI!A935</f>
        <v>43368</v>
      </c>
      <c r="B935" s="2">
        <f>RSI!B935</f>
        <v>9.1242000000000001</v>
      </c>
      <c r="C935" s="2">
        <f>RSI!I935</f>
        <v>40.379908144461282</v>
      </c>
      <c r="D935" s="2">
        <f>MACD!E935</f>
        <v>0.18762754588781227</v>
      </c>
      <c r="E935" s="2">
        <f>MACD!F935</f>
        <v>0.23277360737884797</v>
      </c>
      <c r="F935" s="2">
        <f>'Moving Avg'!D935</f>
        <v>9.1209600000000002</v>
      </c>
      <c r="G935" s="2">
        <f>'Moving Avg'!F935</f>
        <v>9.3698299999999985</v>
      </c>
      <c r="H935" s="2">
        <f>'Moving Avg'!G935</f>
        <v>9.3407479999999996</v>
      </c>
      <c r="I935" s="2">
        <f>'Moving Avg'!H935</f>
        <v>8.5146304999999955</v>
      </c>
      <c r="J935" s="6" t="str">
        <f>OBV!F935</f>
        <v>BEARISH</v>
      </c>
      <c r="K935" s="6" t="str">
        <f>OBV!G935</f>
        <v>NEUTRAL</v>
      </c>
      <c r="L935" s="6" t="str">
        <f>OBV!H935</f>
        <v>BEARISH DIVERGENCE</v>
      </c>
      <c r="M935" s="8">
        <f t="shared" si="143"/>
        <v>50</v>
      </c>
      <c r="N935" s="8">
        <f t="shared" si="140"/>
        <v>100</v>
      </c>
      <c r="O935" s="8">
        <f t="shared" si="141"/>
        <v>50</v>
      </c>
      <c r="P935" s="8">
        <f t="shared" si="142"/>
        <v>16.5</v>
      </c>
      <c r="Q935" s="9">
        <f t="shared" si="144"/>
        <v>62.475000000000001</v>
      </c>
      <c r="R935" s="9">
        <f t="shared" si="145"/>
        <v>51.625</v>
      </c>
      <c r="S935" s="9">
        <f t="shared" si="146"/>
        <v>42.424999999999997</v>
      </c>
      <c r="T935" s="9">
        <f t="shared" si="147"/>
        <v>54.125</v>
      </c>
      <c r="U935" s="8">
        <f t="shared" si="148"/>
        <v>52.17499999999999</v>
      </c>
      <c r="V935" s="8">
        <f t="shared" si="149"/>
        <v>52.662499999999994</v>
      </c>
    </row>
    <row r="936" spans="1:22" ht="13.5" x14ac:dyDescent="0.25">
      <c r="A936" s="3">
        <f>RSI!A936</f>
        <v>43369</v>
      </c>
      <c r="B936" s="2">
        <f>RSI!B936</f>
        <v>9.1242000000000001</v>
      </c>
      <c r="C936" s="2">
        <f>RSI!I936</f>
        <v>40.379908144461282</v>
      </c>
      <c r="D936" s="2">
        <f>MACD!E936</f>
        <v>0.18253493624216688</v>
      </c>
      <c r="E936" s="2">
        <f>MACD!F936</f>
        <v>0.22272587315151177</v>
      </c>
      <c r="F936" s="2">
        <f>'Moving Avg'!D936</f>
        <v>9.122580000000001</v>
      </c>
      <c r="G936" s="2">
        <f>'Moving Avg'!F936</f>
        <v>9.3180999999999976</v>
      </c>
      <c r="H936" s="2">
        <f>'Moving Avg'!G936</f>
        <v>9.3409100000000009</v>
      </c>
      <c r="I936" s="2">
        <f>'Moving Avg'!H936</f>
        <v>8.5214214999999971</v>
      </c>
      <c r="J936" s="6" t="str">
        <f>OBV!F936</f>
        <v>BEARISH</v>
      </c>
      <c r="K936" s="6" t="str">
        <f>OBV!G936</f>
        <v>NEUTRAL</v>
      </c>
      <c r="L936" s="6" t="str">
        <f>OBV!H936</f>
        <v>BEARISH DIVERGENCE</v>
      </c>
      <c r="M936" s="8">
        <f t="shared" si="143"/>
        <v>50</v>
      </c>
      <c r="N936" s="8">
        <f t="shared" si="140"/>
        <v>100</v>
      </c>
      <c r="O936" s="8">
        <f t="shared" si="141"/>
        <v>50</v>
      </c>
      <c r="P936" s="8">
        <f t="shared" si="142"/>
        <v>16.5</v>
      </c>
      <c r="Q936" s="9">
        <f t="shared" si="144"/>
        <v>62.475000000000001</v>
      </c>
      <c r="R936" s="9">
        <f t="shared" si="145"/>
        <v>51.625</v>
      </c>
      <c r="S936" s="9">
        <f t="shared" si="146"/>
        <v>42.424999999999997</v>
      </c>
      <c r="T936" s="9">
        <f t="shared" si="147"/>
        <v>54.125</v>
      </c>
      <c r="U936" s="8">
        <f t="shared" si="148"/>
        <v>52.17499999999999</v>
      </c>
      <c r="V936" s="8">
        <f t="shared" si="149"/>
        <v>52.662499999999994</v>
      </c>
    </row>
    <row r="937" spans="1:22" ht="13.5" x14ac:dyDescent="0.25">
      <c r="A937" s="3">
        <f>RSI!A937</f>
        <v>43370</v>
      </c>
      <c r="B937" s="2">
        <f>RSI!B937</f>
        <v>9.1160999999999994</v>
      </c>
      <c r="C937" s="2">
        <f>RSI!I937</f>
        <v>40.026519177702504</v>
      </c>
      <c r="D937" s="2">
        <f>MACD!E937</f>
        <v>0.17242038525207448</v>
      </c>
      <c r="E937" s="2">
        <f>MACD!F937</f>
        <v>0.21266477557162433</v>
      </c>
      <c r="F937" s="2">
        <f>'Moving Avg'!D937</f>
        <v>9.1209600000000002</v>
      </c>
      <c r="G937" s="2">
        <f>'Moving Avg'!F937</f>
        <v>9.2659649999999978</v>
      </c>
      <c r="H937" s="2">
        <f>'Moving Avg'!G937</f>
        <v>9.3409100000000009</v>
      </c>
      <c r="I937" s="2">
        <f>'Moving Avg'!H937</f>
        <v>8.5280929999999984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  <c r="M937" s="8">
        <f t="shared" si="143"/>
        <v>50</v>
      </c>
      <c r="N937" s="8">
        <f t="shared" si="140"/>
        <v>100</v>
      </c>
      <c r="O937" s="8">
        <f t="shared" si="141"/>
        <v>50</v>
      </c>
      <c r="P937" s="8">
        <f t="shared" si="142"/>
        <v>16.5</v>
      </c>
      <c r="Q937" s="9">
        <f t="shared" si="144"/>
        <v>62.475000000000001</v>
      </c>
      <c r="R937" s="9">
        <f t="shared" si="145"/>
        <v>51.625</v>
      </c>
      <c r="S937" s="9">
        <f t="shared" si="146"/>
        <v>42.424999999999997</v>
      </c>
      <c r="T937" s="9">
        <f t="shared" si="147"/>
        <v>54.125</v>
      </c>
      <c r="U937" s="8">
        <f t="shared" si="148"/>
        <v>52.17499999999999</v>
      </c>
      <c r="V937" s="8">
        <f t="shared" si="149"/>
        <v>52.662499999999994</v>
      </c>
    </row>
    <row r="938" spans="1:22" ht="13.5" x14ac:dyDescent="0.25">
      <c r="A938" s="3">
        <f>RSI!A938</f>
        <v>43371</v>
      </c>
      <c r="B938" s="2">
        <f>RSI!B938</f>
        <v>9.1160999999999994</v>
      </c>
      <c r="C938" s="2">
        <f>RSI!I938</f>
        <v>40.026519177702504</v>
      </c>
      <c r="D938" s="2">
        <f>MACD!E938</f>
        <v>0.13486772695212146</v>
      </c>
      <c r="E938" s="2">
        <f>MACD!F938</f>
        <v>0.19710536584772376</v>
      </c>
      <c r="F938" s="2">
        <f>'Moving Avg'!D938</f>
        <v>9.1209600000000002</v>
      </c>
      <c r="G938" s="2">
        <f>'Moving Avg'!F938</f>
        <v>9.2366399999999977</v>
      </c>
      <c r="H938" s="2">
        <f>'Moving Avg'!G938</f>
        <v>9.3410740000000008</v>
      </c>
      <c r="I938" s="2">
        <f>'Moving Avg'!H938</f>
        <v>8.5347644999999979</v>
      </c>
      <c r="J938" s="6" t="str">
        <f>OBV!F938</f>
        <v>BULLISH</v>
      </c>
      <c r="K938" s="6" t="str">
        <f>OBV!G938</f>
        <v>NEUTRAL</v>
      </c>
      <c r="L938" s="6" t="str">
        <f>OBV!H938</f>
        <v>NEUTRAL</v>
      </c>
      <c r="M938" s="8">
        <f t="shared" si="143"/>
        <v>50</v>
      </c>
      <c r="N938" s="8">
        <f t="shared" si="140"/>
        <v>100</v>
      </c>
      <c r="O938" s="8">
        <f t="shared" si="141"/>
        <v>50</v>
      </c>
      <c r="P938" s="8">
        <f t="shared" si="142"/>
        <v>49.5</v>
      </c>
      <c r="Q938" s="9">
        <f t="shared" si="144"/>
        <v>67.424999999999997</v>
      </c>
      <c r="R938" s="9">
        <f t="shared" si="145"/>
        <v>59.875</v>
      </c>
      <c r="S938" s="9">
        <f t="shared" si="146"/>
        <v>57.275000000000006</v>
      </c>
      <c r="T938" s="9">
        <f t="shared" si="147"/>
        <v>62.375</v>
      </c>
      <c r="U938" s="8">
        <f t="shared" si="148"/>
        <v>61.524999999999999</v>
      </c>
      <c r="V938" s="8">
        <f t="shared" si="149"/>
        <v>61.737499999999997</v>
      </c>
    </row>
    <row r="939" spans="1:22" ht="13.5" x14ac:dyDescent="0.25">
      <c r="A939" s="3">
        <f>RSI!A939</f>
        <v>43374</v>
      </c>
      <c r="B939" s="2">
        <f>RSI!B939</f>
        <v>9.1160999999999994</v>
      </c>
      <c r="C939" s="2">
        <f>RSI!I939</f>
        <v>40.026519177702504</v>
      </c>
      <c r="D939" s="2">
        <f>MACD!E939</f>
        <v>0.12789492940142289</v>
      </c>
      <c r="E939" s="2">
        <f>MACD!F939</f>
        <v>0.18326327855846358</v>
      </c>
      <c r="F939" s="2">
        <f>'Moving Avg'!D939</f>
        <v>9.1193399999999993</v>
      </c>
      <c r="G939" s="2">
        <f>'Moving Avg'!F939</f>
        <v>9.2117949999999986</v>
      </c>
      <c r="H939" s="2">
        <f>'Moving Avg'!G939</f>
        <v>9.3425420000000017</v>
      </c>
      <c r="I939" s="2">
        <f>'Moving Avg'!H939</f>
        <v>8.5414359999999974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  <c r="M939" s="8">
        <f t="shared" si="143"/>
        <v>50</v>
      </c>
      <c r="N939" s="8">
        <f t="shared" si="140"/>
        <v>100</v>
      </c>
      <c r="O939" s="8">
        <f t="shared" si="141"/>
        <v>50</v>
      </c>
      <c r="P939" s="8">
        <f t="shared" si="142"/>
        <v>16.5</v>
      </c>
      <c r="Q939" s="9">
        <f t="shared" si="144"/>
        <v>62.475000000000001</v>
      </c>
      <c r="R939" s="9">
        <f t="shared" si="145"/>
        <v>51.625</v>
      </c>
      <c r="S939" s="9">
        <f t="shared" si="146"/>
        <v>42.424999999999997</v>
      </c>
      <c r="T939" s="9">
        <f t="shared" si="147"/>
        <v>54.125</v>
      </c>
      <c r="U939" s="8">
        <f t="shared" si="148"/>
        <v>52.17499999999999</v>
      </c>
      <c r="V939" s="8">
        <f t="shared" si="149"/>
        <v>52.662499999999994</v>
      </c>
    </row>
    <row r="940" spans="1:22" ht="13.5" x14ac:dyDescent="0.25">
      <c r="A940" s="3">
        <f>RSI!A940</f>
        <v>43375</v>
      </c>
      <c r="B940" s="2">
        <f>RSI!B940</f>
        <v>9.1242000000000001</v>
      </c>
      <c r="C940" s="2">
        <f>RSI!I940</f>
        <v>40.674973885611543</v>
      </c>
      <c r="D940" s="2">
        <f>MACD!E940</f>
        <v>9.6015444945447115E-2</v>
      </c>
      <c r="E940" s="2">
        <f>MACD!F940</f>
        <v>0.1658137118358603</v>
      </c>
      <c r="F940" s="2">
        <f>'Moving Avg'!D940</f>
        <v>9.1193399999999993</v>
      </c>
      <c r="G940" s="2">
        <f>'Moving Avg'!F940</f>
        <v>9.2036499999999997</v>
      </c>
      <c r="H940" s="2">
        <f>'Moving Avg'!G940</f>
        <v>9.3458000000000006</v>
      </c>
      <c r="I940" s="2">
        <f>'Moving Avg'!H940</f>
        <v>8.5481479999999976</v>
      </c>
      <c r="J940" s="6" t="str">
        <f>OBV!F940</f>
        <v>BULLISH</v>
      </c>
      <c r="K940" s="6" t="str">
        <f>OBV!G940</f>
        <v>NEUTRAL</v>
      </c>
      <c r="L940" s="6" t="str">
        <f>OBV!H940</f>
        <v>NEUTRAL</v>
      </c>
      <c r="M940" s="8">
        <f t="shared" si="143"/>
        <v>50</v>
      </c>
      <c r="N940" s="8">
        <f t="shared" si="140"/>
        <v>100</v>
      </c>
      <c r="O940" s="8">
        <f t="shared" si="141"/>
        <v>50</v>
      </c>
      <c r="P940" s="8">
        <f t="shared" si="142"/>
        <v>49.5</v>
      </c>
      <c r="Q940" s="9">
        <f t="shared" si="144"/>
        <v>67.424999999999997</v>
      </c>
      <c r="R940" s="9">
        <f t="shared" si="145"/>
        <v>59.875</v>
      </c>
      <c r="S940" s="9">
        <f t="shared" si="146"/>
        <v>57.275000000000006</v>
      </c>
      <c r="T940" s="9">
        <f t="shared" si="147"/>
        <v>62.375</v>
      </c>
      <c r="U940" s="8">
        <f t="shared" si="148"/>
        <v>61.524999999999999</v>
      </c>
      <c r="V940" s="8">
        <f t="shared" si="149"/>
        <v>61.737499999999997</v>
      </c>
    </row>
    <row r="941" spans="1:22" ht="13.5" x14ac:dyDescent="0.25">
      <c r="A941" s="3">
        <f>RSI!A941</f>
        <v>43376</v>
      </c>
      <c r="B941" s="2">
        <f>RSI!B941</f>
        <v>9.1242000000000001</v>
      </c>
      <c r="C941" s="2">
        <f>RSI!I941</f>
        <v>40.674973885611543</v>
      </c>
      <c r="D941" s="2">
        <f>MACD!E941</f>
        <v>6.9852140087396819E-2</v>
      </c>
      <c r="E941" s="2">
        <f>MACD!F941</f>
        <v>0.14662139748616759</v>
      </c>
      <c r="F941" s="2">
        <f>'Moving Avg'!D941</f>
        <v>9.1193399999999993</v>
      </c>
      <c r="G941" s="2">
        <f>'Moving Avg'!F941</f>
        <v>9.1950949999999985</v>
      </c>
      <c r="H941" s="2">
        <f>'Moving Avg'!G941</f>
        <v>9.3490579999999994</v>
      </c>
      <c r="I941" s="2">
        <f>'Moving Avg'!H941</f>
        <v>8.5548204999999982</v>
      </c>
      <c r="J941" s="6" t="str">
        <f>OBV!F941</f>
        <v>BULLISH</v>
      </c>
      <c r="K941" s="6" t="str">
        <f>OBV!G941</f>
        <v>NEUTRAL</v>
      </c>
      <c r="L941" s="6" t="str">
        <f>OBV!H941</f>
        <v>NEUTRAL</v>
      </c>
      <c r="M941" s="8">
        <f t="shared" si="143"/>
        <v>50</v>
      </c>
      <c r="N941" s="8">
        <f t="shared" si="140"/>
        <v>100</v>
      </c>
      <c r="O941" s="8">
        <f t="shared" si="141"/>
        <v>50</v>
      </c>
      <c r="P941" s="8">
        <f t="shared" si="142"/>
        <v>49.5</v>
      </c>
      <c r="Q941" s="9">
        <f t="shared" si="144"/>
        <v>67.424999999999997</v>
      </c>
      <c r="R941" s="9">
        <f t="shared" si="145"/>
        <v>59.875</v>
      </c>
      <c r="S941" s="9">
        <f t="shared" si="146"/>
        <v>57.275000000000006</v>
      </c>
      <c r="T941" s="9">
        <f t="shared" si="147"/>
        <v>62.375</v>
      </c>
      <c r="U941" s="8">
        <f t="shared" si="148"/>
        <v>61.524999999999999</v>
      </c>
      <c r="V941" s="8">
        <f t="shared" si="149"/>
        <v>61.737499999999997</v>
      </c>
    </row>
    <row r="942" spans="1:22" ht="13.5" x14ac:dyDescent="0.25">
      <c r="A942" s="3">
        <f>RSI!A942</f>
        <v>43377</v>
      </c>
      <c r="B942" s="2">
        <f>RSI!B942</f>
        <v>9.1242000000000001</v>
      </c>
      <c r="C942" s="2">
        <f>RSI!I942</f>
        <v>40.674973885611543</v>
      </c>
      <c r="D942" s="2">
        <f>MACD!E942</f>
        <v>4.9711634684795669E-2</v>
      </c>
      <c r="E942" s="2">
        <f>MACD!F942</f>
        <v>0.1272394449258932</v>
      </c>
      <c r="F942" s="2">
        <f>'Moving Avg'!D942</f>
        <v>9.1209600000000002</v>
      </c>
      <c r="G942" s="2">
        <f>'Moving Avg'!F942</f>
        <v>9.1828749999999992</v>
      </c>
      <c r="H942" s="2">
        <f>'Moving Avg'!G942</f>
        <v>9.3523160000000001</v>
      </c>
      <c r="I942" s="2">
        <f>'Moving Avg'!H942</f>
        <v>8.5614929999999987</v>
      </c>
      <c r="J942" s="6" t="str">
        <f>OBV!F942</f>
        <v>BULLISH</v>
      </c>
      <c r="K942" s="6" t="str">
        <f>OBV!G942</f>
        <v>NEUTRAL</v>
      </c>
      <c r="L942" s="6" t="str">
        <f>OBV!H942</f>
        <v>CONFIRMED BULLISH</v>
      </c>
      <c r="M942" s="8">
        <f t="shared" si="143"/>
        <v>50</v>
      </c>
      <c r="N942" s="8">
        <f t="shared" si="140"/>
        <v>100</v>
      </c>
      <c r="O942" s="8">
        <f t="shared" si="141"/>
        <v>50</v>
      </c>
      <c r="P942" s="8">
        <f t="shared" si="142"/>
        <v>83.5</v>
      </c>
      <c r="Q942" s="9">
        <f t="shared" si="144"/>
        <v>72.525000000000006</v>
      </c>
      <c r="R942" s="9">
        <f t="shared" si="145"/>
        <v>68.375</v>
      </c>
      <c r="S942" s="9">
        <f t="shared" si="146"/>
        <v>72.575000000000003</v>
      </c>
      <c r="T942" s="9">
        <f t="shared" si="147"/>
        <v>70.875</v>
      </c>
      <c r="U942" s="8">
        <f t="shared" si="148"/>
        <v>71.158333333333346</v>
      </c>
      <c r="V942" s="8">
        <f t="shared" si="149"/>
        <v>71.087500000000006</v>
      </c>
    </row>
    <row r="943" spans="1:22" ht="13.5" x14ac:dyDescent="0.25">
      <c r="A943" s="3">
        <f>RSI!A943</f>
        <v>43378</v>
      </c>
      <c r="B943" s="2">
        <f>RSI!B943</f>
        <v>9.1160999999999994</v>
      </c>
      <c r="C943" s="2">
        <f>RSI!I943</f>
        <v>40.133002824545024</v>
      </c>
      <c r="D943" s="2">
        <f>MACD!E943</f>
        <v>3.271936823335686E-2</v>
      </c>
      <c r="E943" s="2">
        <f>MACD!F943</f>
        <v>0.10833542958738594</v>
      </c>
      <c r="F943" s="2">
        <f>'Moving Avg'!D943</f>
        <v>9.1209600000000002</v>
      </c>
      <c r="G943" s="2">
        <f>'Moving Avg'!F943</f>
        <v>9.1722849999999987</v>
      </c>
      <c r="H943" s="2">
        <f>'Moving Avg'!G943</f>
        <v>9.3554119999999976</v>
      </c>
      <c r="I943" s="2">
        <f>'Moving Avg'!H943</f>
        <v>8.5681249999999984</v>
      </c>
      <c r="J943" s="6" t="str">
        <f>OBV!F943</f>
        <v>BEARISH</v>
      </c>
      <c r="K943" s="6" t="str">
        <f>OBV!G943</f>
        <v>NEUTRAL</v>
      </c>
      <c r="L943" s="6" t="str">
        <f>OBV!H943</f>
        <v>NEUTRAL</v>
      </c>
      <c r="M943" s="8">
        <f t="shared" si="143"/>
        <v>50</v>
      </c>
      <c r="N943" s="8">
        <f t="shared" si="140"/>
        <v>100</v>
      </c>
      <c r="O943" s="8">
        <f t="shared" si="141"/>
        <v>50</v>
      </c>
      <c r="P943" s="8">
        <f t="shared" si="142"/>
        <v>16.5</v>
      </c>
      <c r="Q943" s="9">
        <f t="shared" si="144"/>
        <v>62.475000000000001</v>
      </c>
      <c r="R943" s="9">
        <f t="shared" si="145"/>
        <v>51.625</v>
      </c>
      <c r="S943" s="9">
        <f t="shared" si="146"/>
        <v>42.424999999999997</v>
      </c>
      <c r="T943" s="9">
        <f t="shared" si="147"/>
        <v>54.125</v>
      </c>
      <c r="U943" s="8">
        <f t="shared" si="148"/>
        <v>52.17499999999999</v>
      </c>
      <c r="V943" s="8">
        <f t="shared" si="149"/>
        <v>52.662499999999994</v>
      </c>
    </row>
    <row r="944" spans="1:22" ht="13.5" x14ac:dyDescent="0.25">
      <c r="A944" s="3">
        <f>RSI!A944</f>
        <v>43381</v>
      </c>
      <c r="B944" s="2">
        <f>RSI!B944</f>
        <v>9.1242000000000001</v>
      </c>
      <c r="C944" s="2">
        <f>RSI!I944</f>
        <v>40.97990529615371</v>
      </c>
      <c r="D944" s="2">
        <f>MACD!E944</f>
        <v>1.9679622515184292E-2</v>
      </c>
      <c r="E944" s="2">
        <f>MACD!F944</f>
        <v>9.0604268172945618E-2</v>
      </c>
      <c r="F944" s="2">
        <f>'Moving Avg'!D944</f>
        <v>9.1225799999999992</v>
      </c>
      <c r="G944" s="2">
        <f>'Moving Avg'!F944</f>
        <v>9.1608800000000006</v>
      </c>
      <c r="H944" s="2">
        <f>'Moving Avg'!G944</f>
        <v>9.3586699999999983</v>
      </c>
      <c r="I944" s="2">
        <f>'Moving Avg'!H944</f>
        <v>8.574797499999999</v>
      </c>
      <c r="J944" s="6" t="str">
        <f>OBV!F944</f>
        <v>BULLISH</v>
      </c>
      <c r="K944" s="6" t="str">
        <f>OBV!G944</f>
        <v>NEUTRAL</v>
      </c>
      <c r="L944" s="6" t="str">
        <f>OBV!H944</f>
        <v>CONFIRMED BULLISH</v>
      </c>
      <c r="M944" s="8">
        <f t="shared" si="143"/>
        <v>50</v>
      </c>
      <c r="N944" s="8">
        <f t="shared" si="140"/>
        <v>100</v>
      </c>
      <c r="O944" s="8">
        <f t="shared" si="141"/>
        <v>50</v>
      </c>
      <c r="P944" s="8">
        <f t="shared" si="142"/>
        <v>83.5</v>
      </c>
      <c r="Q944" s="9">
        <f t="shared" si="144"/>
        <v>72.525000000000006</v>
      </c>
      <c r="R944" s="9">
        <f t="shared" si="145"/>
        <v>68.375</v>
      </c>
      <c r="S944" s="9">
        <f t="shared" si="146"/>
        <v>72.575000000000003</v>
      </c>
      <c r="T944" s="9">
        <f t="shared" si="147"/>
        <v>70.875</v>
      </c>
      <c r="U944" s="8">
        <f t="shared" si="148"/>
        <v>71.158333333333346</v>
      </c>
      <c r="V944" s="8">
        <f t="shared" si="149"/>
        <v>71.087500000000006</v>
      </c>
    </row>
    <row r="945" spans="1:22" ht="13.5" x14ac:dyDescent="0.25">
      <c r="A945" s="3">
        <f>RSI!A945</f>
        <v>43382</v>
      </c>
      <c r="B945" s="2">
        <f>RSI!B945</f>
        <v>9.1242000000000001</v>
      </c>
      <c r="C945" s="2">
        <f>RSI!I945</f>
        <v>40.97990529615371</v>
      </c>
      <c r="D945" s="2">
        <f>MACD!E945</f>
        <v>9.2390283198611201E-3</v>
      </c>
      <c r="E945" s="2">
        <f>MACD!F945</f>
        <v>7.4331220202328713E-2</v>
      </c>
      <c r="F945" s="2">
        <f>'Moving Avg'!D945</f>
        <v>9.122580000000001</v>
      </c>
      <c r="G945" s="2">
        <f>'Moving Avg'!F945</f>
        <v>9.1527350000000016</v>
      </c>
      <c r="H945" s="2">
        <f>'Moving Avg'!G945</f>
        <v>9.3619279999999971</v>
      </c>
      <c r="I945" s="2">
        <f>'Moving Avg'!H945</f>
        <v>8.5814699999999977</v>
      </c>
      <c r="J945" s="6" t="str">
        <f>OBV!F945</f>
        <v>BULLISH</v>
      </c>
      <c r="K945" s="6" t="str">
        <f>OBV!G945</f>
        <v>NEUTRAL</v>
      </c>
      <c r="L945" s="6" t="str">
        <f>OBV!H945</f>
        <v>NEUTRAL</v>
      </c>
      <c r="M945" s="8">
        <f t="shared" si="143"/>
        <v>50</v>
      </c>
      <c r="N945" s="8">
        <f t="shared" si="140"/>
        <v>100</v>
      </c>
      <c r="O945" s="8">
        <f t="shared" si="141"/>
        <v>50</v>
      </c>
      <c r="P945" s="8">
        <f t="shared" si="142"/>
        <v>49.5</v>
      </c>
      <c r="Q945" s="9">
        <f t="shared" si="144"/>
        <v>67.424999999999997</v>
      </c>
      <c r="R945" s="9">
        <f t="shared" si="145"/>
        <v>59.875</v>
      </c>
      <c r="S945" s="9">
        <f t="shared" si="146"/>
        <v>57.275000000000006</v>
      </c>
      <c r="T945" s="9">
        <f t="shared" si="147"/>
        <v>62.375</v>
      </c>
      <c r="U945" s="8">
        <f t="shared" si="148"/>
        <v>61.524999999999999</v>
      </c>
      <c r="V945" s="8">
        <f t="shared" si="149"/>
        <v>61.737499999999997</v>
      </c>
    </row>
    <row r="946" spans="1:22" ht="13.5" x14ac:dyDescent="0.25">
      <c r="A946" s="3">
        <f>RSI!A946</f>
        <v>43383</v>
      </c>
      <c r="B946" s="2">
        <f>RSI!B946</f>
        <v>9.1242000000000001</v>
      </c>
      <c r="C946" s="2">
        <f>RSI!I946</f>
        <v>40.97990529615371</v>
      </c>
      <c r="D946" s="2">
        <f>MACD!E946</f>
        <v>9.5378753070818334E-4</v>
      </c>
      <c r="E946" s="2">
        <f>MACD!F946</f>
        <v>5.9655733668004605E-2</v>
      </c>
      <c r="F946" s="2">
        <f>'Moving Avg'!D946</f>
        <v>9.122580000000001</v>
      </c>
      <c r="G946" s="2">
        <f>'Moving Avg'!F946</f>
        <v>9.1401050000000019</v>
      </c>
      <c r="H946" s="2">
        <f>'Moving Avg'!G946</f>
        <v>9.3635579999999976</v>
      </c>
      <c r="I946" s="2">
        <f>'Moving Avg'!H946</f>
        <v>8.588181999999998</v>
      </c>
      <c r="J946" s="6" t="str">
        <f>OBV!F946</f>
        <v>BULLISH</v>
      </c>
      <c r="K946" s="6" t="str">
        <f>OBV!G946</f>
        <v>NEUTRAL</v>
      </c>
      <c r="L946" s="6" t="str">
        <f>OBV!H946</f>
        <v>NEUTRAL</v>
      </c>
      <c r="M946" s="8">
        <f t="shared" si="143"/>
        <v>50</v>
      </c>
      <c r="N946" s="8">
        <f t="shared" si="140"/>
        <v>100</v>
      </c>
      <c r="O946" s="8">
        <f t="shared" si="141"/>
        <v>50</v>
      </c>
      <c r="P946" s="8">
        <f t="shared" si="142"/>
        <v>49.5</v>
      </c>
      <c r="Q946" s="9">
        <f t="shared" si="144"/>
        <v>67.424999999999997</v>
      </c>
      <c r="R946" s="9">
        <f t="shared" si="145"/>
        <v>59.875</v>
      </c>
      <c r="S946" s="9">
        <f t="shared" si="146"/>
        <v>57.275000000000006</v>
      </c>
      <c r="T946" s="9">
        <f t="shared" si="147"/>
        <v>62.375</v>
      </c>
      <c r="U946" s="8">
        <f t="shared" si="148"/>
        <v>61.524999999999999</v>
      </c>
      <c r="V946" s="8">
        <f t="shared" si="149"/>
        <v>61.737499999999997</v>
      </c>
    </row>
    <row r="947" spans="1:22" ht="13.5" x14ac:dyDescent="0.25">
      <c r="A947" s="3">
        <f>RSI!A947</f>
        <v>43384</v>
      </c>
      <c r="B947" s="2">
        <f>RSI!B947</f>
        <v>9.1242000000000001</v>
      </c>
      <c r="C947" s="2">
        <f>RSI!I947</f>
        <v>40.979905296153703</v>
      </c>
      <c r="D947" s="2">
        <f>MACD!E947</f>
        <v>-6.7945212075830597E-3</v>
      </c>
      <c r="E947" s="2">
        <f>MACD!F947</f>
        <v>4.6365682692887072E-2</v>
      </c>
      <c r="F947" s="2">
        <f>'Moving Avg'!D947</f>
        <v>9.122580000000001</v>
      </c>
      <c r="G947" s="2">
        <f>'Moving Avg'!F947</f>
        <v>9.1299200000000003</v>
      </c>
      <c r="H947" s="2">
        <f>'Moving Avg'!G947</f>
        <v>9.3651879999999963</v>
      </c>
      <c r="I947" s="2">
        <f>'Moving Avg'!H947</f>
        <v>8.5948544999999985</v>
      </c>
      <c r="J947" s="6" t="str">
        <f>OBV!F947</f>
        <v>BULLISH</v>
      </c>
      <c r="K947" s="6" t="str">
        <f>OBV!G947</f>
        <v>NEUTRAL</v>
      </c>
      <c r="L947" s="6" t="str">
        <f>OBV!H947</f>
        <v>NEUTRAL</v>
      </c>
      <c r="M947" s="8">
        <f t="shared" si="143"/>
        <v>50</v>
      </c>
      <c r="N947" s="8">
        <f t="shared" si="140"/>
        <v>100</v>
      </c>
      <c r="O947" s="8">
        <f t="shared" si="141"/>
        <v>50</v>
      </c>
      <c r="P947" s="8">
        <f t="shared" si="142"/>
        <v>49.5</v>
      </c>
      <c r="Q947" s="9">
        <f t="shared" si="144"/>
        <v>67.424999999999997</v>
      </c>
      <c r="R947" s="9">
        <f t="shared" si="145"/>
        <v>59.875</v>
      </c>
      <c r="S947" s="9">
        <f t="shared" si="146"/>
        <v>57.275000000000006</v>
      </c>
      <c r="T947" s="9">
        <f t="shared" si="147"/>
        <v>62.375</v>
      </c>
      <c r="U947" s="8">
        <f t="shared" si="148"/>
        <v>61.524999999999999</v>
      </c>
      <c r="V947" s="8">
        <f t="shared" si="149"/>
        <v>61.737499999999997</v>
      </c>
    </row>
    <row r="948" spans="1:22" ht="13.5" x14ac:dyDescent="0.25">
      <c r="A948" s="3">
        <f>RSI!A948</f>
        <v>43385</v>
      </c>
      <c r="B948" s="2">
        <f>RSI!B948</f>
        <v>9.1648999999999994</v>
      </c>
      <c r="C948" s="2">
        <f>RSI!I948</f>
        <v>46.130279359429196</v>
      </c>
      <c r="D948" s="2">
        <f>MACD!E948</f>
        <v>-1.5894825532939194E-2</v>
      </c>
      <c r="E948" s="2">
        <f>MACD!F948</f>
        <v>3.3913581047721818E-2</v>
      </c>
      <c r="F948" s="2">
        <f>'Moving Avg'!D948</f>
        <v>9.1323399999999992</v>
      </c>
      <c r="G948" s="2">
        <f>'Moving Avg'!F948</f>
        <v>9.1315449999999991</v>
      </c>
      <c r="H948" s="2">
        <f>'Moving Avg'!G948</f>
        <v>9.3660019999999964</v>
      </c>
      <c r="I948" s="2">
        <f>'Moving Avg'!H948</f>
        <v>8.6017304999999986</v>
      </c>
      <c r="J948" s="6" t="str">
        <f>OBV!F948</f>
        <v>BULLISH</v>
      </c>
      <c r="K948" s="6" t="str">
        <f>OBV!G948</f>
        <v>NEUTRAL</v>
      </c>
      <c r="L948" s="6" t="str">
        <f>OBV!H948</f>
        <v>CONFIRMED BULLISH</v>
      </c>
      <c r="M948" s="8">
        <f t="shared" si="143"/>
        <v>50</v>
      </c>
      <c r="N948" s="8">
        <f t="shared" si="140"/>
        <v>100</v>
      </c>
      <c r="O948" s="8">
        <f t="shared" si="141"/>
        <v>50</v>
      </c>
      <c r="P948" s="8">
        <f t="shared" si="142"/>
        <v>83.5</v>
      </c>
      <c r="Q948" s="9">
        <f t="shared" si="144"/>
        <v>72.525000000000006</v>
      </c>
      <c r="R948" s="9">
        <f t="shared" si="145"/>
        <v>68.375</v>
      </c>
      <c r="S948" s="9">
        <f t="shared" si="146"/>
        <v>72.575000000000003</v>
      </c>
      <c r="T948" s="9">
        <f t="shared" si="147"/>
        <v>70.875</v>
      </c>
      <c r="U948" s="8">
        <f t="shared" si="148"/>
        <v>71.158333333333346</v>
      </c>
      <c r="V948" s="8">
        <f t="shared" si="149"/>
        <v>71.087500000000006</v>
      </c>
    </row>
    <row r="949" spans="1:22" ht="13.5" x14ac:dyDescent="0.25">
      <c r="A949" s="3">
        <f>RSI!A949</f>
        <v>43389</v>
      </c>
      <c r="B949" s="2">
        <f>RSI!B949</f>
        <v>9.1242000000000001</v>
      </c>
      <c r="C949" s="2">
        <f>RSI!I949</f>
        <v>42.167487363930633</v>
      </c>
      <c r="D949" s="2">
        <f>MACD!E949</f>
        <v>-2.0384866522514145E-2</v>
      </c>
      <c r="E949" s="2">
        <f>MACD!F949</f>
        <v>2.3053891533674625E-2</v>
      </c>
      <c r="F949" s="2">
        <f>'Moving Avg'!D949</f>
        <v>9.1323399999999992</v>
      </c>
      <c r="G949" s="2">
        <f>'Moving Avg'!F949</f>
        <v>9.1234000000000002</v>
      </c>
      <c r="H949" s="2">
        <f>'Moving Avg'!G949</f>
        <v>9.3629059999999953</v>
      </c>
      <c r="I949" s="2">
        <f>'Moving Avg'!H949</f>
        <v>8.6084029999999974</v>
      </c>
      <c r="J949" s="6" t="str">
        <f>OBV!F949</f>
        <v>BULLISH</v>
      </c>
      <c r="K949" s="6" t="str">
        <f>OBV!G949</f>
        <v>NEUTRAL</v>
      </c>
      <c r="L949" s="6" t="str">
        <f>OBV!H949</f>
        <v>NEUTRAL</v>
      </c>
      <c r="M949" s="8">
        <f t="shared" si="143"/>
        <v>50</v>
      </c>
      <c r="N949" s="8">
        <f t="shared" si="140"/>
        <v>100</v>
      </c>
      <c r="O949" s="8">
        <f t="shared" si="141"/>
        <v>50</v>
      </c>
      <c r="P949" s="8">
        <f t="shared" si="142"/>
        <v>49.5</v>
      </c>
      <c r="Q949" s="9">
        <f t="shared" si="144"/>
        <v>67.424999999999997</v>
      </c>
      <c r="R949" s="9">
        <f t="shared" si="145"/>
        <v>59.875</v>
      </c>
      <c r="S949" s="9">
        <f t="shared" si="146"/>
        <v>57.275000000000006</v>
      </c>
      <c r="T949" s="9">
        <f t="shared" si="147"/>
        <v>62.375</v>
      </c>
      <c r="U949" s="8">
        <f t="shared" si="148"/>
        <v>61.524999999999999</v>
      </c>
      <c r="V949" s="8">
        <f t="shared" si="149"/>
        <v>61.737499999999997</v>
      </c>
    </row>
    <row r="950" spans="1:22" ht="13.5" x14ac:dyDescent="0.25">
      <c r="A950" s="3">
        <f>RSI!A950</f>
        <v>43390</v>
      </c>
      <c r="B950" s="2">
        <f>RSI!B950</f>
        <v>8.9939</v>
      </c>
      <c r="C950" s="2">
        <f>RSI!I950</f>
        <v>32.532223206082122</v>
      </c>
      <c r="D950" s="2">
        <f>MACD!E950</f>
        <v>-1.2864700727766021E-2</v>
      </c>
      <c r="E950" s="2">
        <f>MACD!F950</f>
        <v>1.5870173081386496E-2</v>
      </c>
      <c r="F950" s="2">
        <f>'Moving Avg'!D950</f>
        <v>9.1062800000000017</v>
      </c>
      <c r="G950" s="2">
        <f>'Moving Avg'!F950</f>
        <v>9.1172900000000006</v>
      </c>
      <c r="H950" s="2">
        <f>'Moving Avg'!G950</f>
        <v>9.3588339999999963</v>
      </c>
      <c r="I950" s="2">
        <f>'Moving Avg'!H950</f>
        <v>8.6144239999999961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  <c r="M950" s="8">
        <f t="shared" si="143"/>
        <v>50</v>
      </c>
      <c r="N950" s="8">
        <f t="shared" si="140"/>
        <v>100</v>
      </c>
      <c r="O950" s="8">
        <f t="shared" si="141"/>
        <v>50</v>
      </c>
      <c r="P950" s="8">
        <f t="shared" si="142"/>
        <v>16.5</v>
      </c>
      <c r="Q950" s="9">
        <f t="shared" si="144"/>
        <v>62.475000000000001</v>
      </c>
      <c r="R950" s="9">
        <f t="shared" si="145"/>
        <v>51.625</v>
      </c>
      <c r="S950" s="9">
        <f t="shared" si="146"/>
        <v>42.424999999999997</v>
      </c>
      <c r="T950" s="9">
        <f t="shared" si="147"/>
        <v>54.125</v>
      </c>
      <c r="U950" s="8">
        <f t="shared" si="148"/>
        <v>52.17499999999999</v>
      </c>
      <c r="V950" s="8">
        <f t="shared" si="149"/>
        <v>52.662499999999994</v>
      </c>
    </row>
    <row r="951" spans="1:22" ht="13.5" x14ac:dyDescent="0.25">
      <c r="A951" s="3">
        <f>RSI!A951</f>
        <v>43391</v>
      </c>
      <c r="B951" s="2">
        <f>RSI!B951</f>
        <v>9.0998000000000001</v>
      </c>
      <c r="C951" s="2">
        <f>RSI!I951</f>
        <v>43.776682959021663</v>
      </c>
      <c r="D951" s="2">
        <f>MACD!E951</f>
        <v>-1.3185770823300302E-2</v>
      </c>
      <c r="E951" s="2">
        <f>MACD!F951</f>
        <v>1.0058984300449136E-2</v>
      </c>
      <c r="F951" s="2">
        <f>'Moving Avg'!D951</f>
        <v>9.1014000000000017</v>
      </c>
      <c r="G951" s="2">
        <f>'Moving Avg'!F951</f>
        <v>9.1164749999999994</v>
      </c>
      <c r="H951" s="2">
        <f>'Moving Avg'!G951</f>
        <v>9.3567159999999969</v>
      </c>
      <c r="I951" s="2">
        <f>'Moving Avg'!H951</f>
        <v>8.6205014999999978</v>
      </c>
      <c r="J951" s="6" t="str">
        <f>OBV!F951</f>
        <v>BULLISH</v>
      </c>
      <c r="K951" s="6" t="str">
        <f>OBV!G951</f>
        <v>NEUTRAL</v>
      </c>
      <c r="L951" s="6" t="str">
        <f>OBV!H951</f>
        <v>BULLISH DIVERGENCE</v>
      </c>
      <c r="M951" s="8">
        <f t="shared" si="143"/>
        <v>50</v>
      </c>
      <c r="N951" s="8">
        <f t="shared" si="140"/>
        <v>100</v>
      </c>
      <c r="O951" s="8">
        <f t="shared" si="141"/>
        <v>50</v>
      </c>
      <c r="P951" s="8">
        <f t="shared" si="142"/>
        <v>66.5</v>
      </c>
      <c r="Q951" s="9">
        <f t="shared" si="144"/>
        <v>69.974999999999994</v>
      </c>
      <c r="R951" s="9">
        <f t="shared" si="145"/>
        <v>64.125</v>
      </c>
      <c r="S951" s="9">
        <f t="shared" si="146"/>
        <v>64.924999999999997</v>
      </c>
      <c r="T951" s="9">
        <f t="shared" si="147"/>
        <v>66.625</v>
      </c>
      <c r="U951" s="8">
        <f t="shared" si="148"/>
        <v>66.341666666666654</v>
      </c>
      <c r="V951" s="8">
        <f t="shared" si="149"/>
        <v>66.412499999999994</v>
      </c>
    </row>
    <row r="952" spans="1:22" ht="13.5" x14ac:dyDescent="0.25">
      <c r="A952" s="3">
        <f>RSI!A952</f>
        <v>43392</v>
      </c>
      <c r="B952" s="2">
        <f>RSI!B952</f>
        <v>9.0998000000000001</v>
      </c>
      <c r="C952" s="2">
        <f>RSI!I952</f>
        <v>43.776682959021663</v>
      </c>
      <c r="D952" s="2">
        <f>MACD!E952</f>
        <v>-1.3008993595320817E-2</v>
      </c>
      <c r="E952" s="2">
        <f>MACD!F952</f>
        <v>5.4453887212951458E-3</v>
      </c>
      <c r="F952" s="2">
        <f>'Moving Avg'!D952</f>
        <v>9.0965199999999999</v>
      </c>
      <c r="G952" s="2">
        <f>'Moving Avg'!F952</f>
        <v>9.1152549999999994</v>
      </c>
      <c r="H952" s="2">
        <f>'Moving Avg'!G952</f>
        <v>9.3531319999999951</v>
      </c>
      <c r="I952" s="2">
        <f>'Moving Avg'!H952</f>
        <v>8.626578999999996</v>
      </c>
      <c r="J952" s="6" t="str">
        <f>OBV!F952</f>
        <v>BULLISH</v>
      </c>
      <c r="K952" s="6" t="str">
        <f>OBV!G952</f>
        <v>NEUTRAL</v>
      </c>
      <c r="L952" s="6" t="str">
        <f>OBV!H952</f>
        <v>BULLISH DIVERGENCE</v>
      </c>
      <c r="M952" s="8">
        <f t="shared" si="143"/>
        <v>50</v>
      </c>
      <c r="N952" s="8">
        <f t="shared" si="140"/>
        <v>45</v>
      </c>
      <c r="O952" s="8">
        <f t="shared" si="141"/>
        <v>50</v>
      </c>
      <c r="P952" s="8">
        <f t="shared" si="142"/>
        <v>66.5</v>
      </c>
      <c r="Q952" s="9">
        <f t="shared" si="144"/>
        <v>50.725000000000001</v>
      </c>
      <c r="R952" s="9">
        <f t="shared" si="145"/>
        <v>53.125</v>
      </c>
      <c r="S952" s="9">
        <f t="shared" si="146"/>
        <v>56.674999999999997</v>
      </c>
      <c r="T952" s="9">
        <f t="shared" si="147"/>
        <v>52.875</v>
      </c>
      <c r="U952" s="8">
        <f t="shared" si="148"/>
        <v>53.508333333333326</v>
      </c>
      <c r="V952" s="8">
        <f t="shared" si="149"/>
        <v>53.349999999999994</v>
      </c>
    </row>
    <row r="953" spans="1:22" ht="13.5" x14ac:dyDescent="0.25">
      <c r="A953" s="3">
        <f>RSI!A953</f>
        <v>43395</v>
      </c>
      <c r="B953" s="2">
        <f>RSI!B953</f>
        <v>9.0998000000000001</v>
      </c>
      <c r="C953" s="2">
        <f>RSI!I953</f>
        <v>43.77668295902167</v>
      </c>
      <c r="D953" s="2">
        <f>MACD!E953</f>
        <v>-1.3690333446957581E-2</v>
      </c>
      <c r="E953" s="2">
        <f>MACD!F953</f>
        <v>1.6182442876446E-3</v>
      </c>
      <c r="F953" s="2">
        <f>'Moving Avg'!D953</f>
        <v>9.0835000000000008</v>
      </c>
      <c r="G953" s="2">
        <f>'Moving Avg'!F953</f>
        <v>9.1144399999999983</v>
      </c>
      <c r="H953" s="2">
        <f>'Moving Avg'!G953</f>
        <v>9.3495479999999969</v>
      </c>
      <c r="I953" s="2">
        <f>'Moving Avg'!H953</f>
        <v>8.6314739999999972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3"/>
        <v>50</v>
      </c>
      <c r="N953" s="8">
        <f t="shared" si="140"/>
        <v>45</v>
      </c>
      <c r="O953" s="8">
        <f t="shared" si="141"/>
        <v>50</v>
      </c>
      <c r="P953" s="8">
        <f t="shared" si="142"/>
        <v>16.5</v>
      </c>
      <c r="Q953" s="9">
        <f t="shared" si="144"/>
        <v>43.225000000000001</v>
      </c>
      <c r="R953" s="9">
        <f t="shared" si="145"/>
        <v>40.625</v>
      </c>
      <c r="S953" s="9">
        <f t="shared" si="146"/>
        <v>34.174999999999997</v>
      </c>
      <c r="T953" s="9">
        <f t="shared" si="147"/>
        <v>40.375</v>
      </c>
      <c r="U953" s="8">
        <f t="shared" si="148"/>
        <v>39.341666666666661</v>
      </c>
      <c r="V953" s="8">
        <f t="shared" si="149"/>
        <v>39.599999999999994</v>
      </c>
    </row>
    <row r="954" spans="1:22" ht="13.5" x14ac:dyDescent="0.25">
      <c r="A954" s="3">
        <f>RSI!A954</f>
        <v>43396</v>
      </c>
      <c r="B954" s="2">
        <f>RSI!B954</f>
        <v>9.0753000000000004</v>
      </c>
      <c r="C954" s="2">
        <f>RSI!I954</f>
        <v>41.765356521040417</v>
      </c>
      <c r="D954" s="2">
        <f>MACD!E954</f>
        <v>-1.0821407878331968E-2</v>
      </c>
      <c r="E954" s="2">
        <f>MACD!F954</f>
        <v>-8.6968614555071357E-4</v>
      </c>
      <c r="F954" s="2">
        <f>'Moving Avg'!D954</f>
        <v>9.0737199999999998</v>
      </c>
      <c r="G954" s="2">
        <f>'Moving Avg'!F954</f>
        <v>9.1119949999999985</v>
      </c>
      <c r="H954" s="2">
        <f>'Moving Avg'!G954</f>
        <v>9.3454739999999976</v>
      </c>
      <c r="I954" s="2">
        <f>'Moving Avg'!H954</f>
        <v>8.6338414999999955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  <c r="M954" s="8">
        <f t="shared" si="143"/>
        <v>50</v>
      </c>
      <c r="N954" s="8">
        <f t="shared" si="140"/>
        <v>45</v>
      </c>
      <c r="O954" s="8">
        <f t="shared" si="141"/>
        <v>50</v>
      </c>
      <c r="P954" s="8">
        <f t="shared" si="142"/>
        <v>16.5</v>
      </c>
      <c r="Q954" s="9">
        <f t="shared" si="144"/>
        <v>43.225000000000001</v>
      </c>
      <c r="R954" s="9">
        <f t="shared" si="145"/>
        <v>40.625</v>
      </c>
      <c r="S954" s="9">
        <f t="shared" si="146"/>
        <v>34.174999999999997</v>
      </c>
      <c r="T954" s="9">
        <f t="shared" si="147"/>
        <v>40.375</v>
      </c>
      <c r="U954" s="8">
        <f t="shared" si="148"/>
        <v>39.341666666666661</v>
      </c>
      <c r="V954" s="8">
        <f t="shared" si="149"/>
        <v>39.599999999999994</v>
      </c>
    </row>
    <row r="955" spans="1:22" ht="13.5" x14ac:dyDescent="0.25">
      <c r="A955" s="3">
        <f>RSI!A955</f>
        <v>43397</v>
      </c>
      <c r="B955" s="2">
        <f>RSI!B955</f>
        <v>9.0427</v>
      </c>
      <c r="C955" s="2">
        <f>RSI!I955</f>
        <v>39.185467955537774</v>
      </c>
      <c r="D955" s="2">
        <f>MACD!E955</f>
        <v>-5.4782735111373881E-3</v>
      </c>
      <c r="E955" s="2">
        <f>MACD!F955</f>
        <v>-1.7914036186680487E-3</v>
      </c>
      <c r="F955" s="2">
        <f>'Moving Avg'!D955</f>
        <v>9.0834799999999998</v>
      </c>
      <c r="G955" s="2">
        <f>'Moving Avg'!F955</f>
        <v>9.1079199999999982</v>
      </c>
      <c r="H955" s="2">
        <f>'Moving Avg'!G955</f>
        <v>9.3373259999999974</v>
      </c>
      <c r="I955" s="2">
        <f>'Moving Avg'!H955</f>
        <v>8.6337594999999965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  <c r="M955" s="8">
        <f t="shared" si="143"/>
        <v>50</v>
      </c>
      <c r="N955" s="8">
        <f t="shared" si="140"/>
        <v>45</v>
      </c>
      <c r="O955" s="8">
        <f t="shared" si="141"/>
        <v>50</v>
      </c>
      <c r="P955" s="8">
        <f t="shared" si="142"/>
        <v>83.5</v>
      </c>
      <c r="Q955" s="9">
        <f t="shared" si="144"/>
        <v>53.274999999999999</v>
      </c>
      <c r="R955" s="9">
        <f t="shared" si="145"/>
        <v>57.375</v>
      </c>
      <c r="S955" s="9">
        <f t="shared" si="146"/>
        <v>64.325000000000003</v>
      </c>
      <c r="T955" s="9">
        <f t="shared" si="147"/>
        <v>57.125</v>
      </c>
      <c r="U955" s="8">
        <f t="shared" si="148"/>
        <v>58.32500000000001</v>
      </c>
      <c r="V955" s="8">
        <f t="shared" si="149"/>
        <v>58.025000000000006</v>
      </c>
    </row>
    <row r="956" spans="1:22" ht="13.5" x14ac:dyDescent="0.25">
      <c r="A956" s="3">
        <f>RSI!A956</f>
        <v>43398</v>
      </c>
      <c r="B956" s="2">
        <f>RSI!B956</f>
        <v>8.9856999999999996</v>
      </c>
      <c r="C956" s="2">
        <f>RSI!I956</f>
        <v>35.102594574273837</v>
      </c>
      <c r="D956" s="2">
        <f>MACD!E956</f>
        <v>3.9213704917795411E-3</v>
      </c>
      <c r="E956" s="2">
        <f>MACD!F956</f>
        <v>-6.4884879657853083E-4</v>
      </c>
      <c r="F956" s="2">
        <f>'Moving Avg'!D956</f>
        <v>9.0606600000000004</v>
      </c>
      <c r="G956" s="2">
        <f>'Moving Avg'!F956</f>
        <v>9.1009949999999993</v>
      </c>
      <c r="H956" s="2">
        <f>'Moving Avg'!G956</f>
        <v>9.3296679999999981</v>
      </c>
      <c r="I956" s="2">
        <f>'Moving Avg'!H956</f>
        <v>8.6340629999999958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  <c r="M956" s="8">
        <f t="shared" si="143"/>
        <v>50</v>
      </c>
      <c r="N956" s="8">
        <f t="shared" si="140"/>
        <v>0</v>
      </c>
      <c r="O956" s="8">
        <f t="shared" si="141"/>
        <v>50</v>
      </c>
      <c r="P956" s="8">
        <f t="shared" si="142"/>
        <v>16.5</v>
      </c>
      <c r="Q956" s="9">
        <f t="shared" si="144"/>
        <v>27.475000000000001</v>
      </c>
      <c r="R956" s="9">
        <f t="shared" si="145"/>
        <v>31.625</v>
      </c>
      <c r="S956" s="9">
        <f t="shared" si="146"/>
        <v>27.425000000000001</v>
      </c>
      <c r="T956" s="9">
        <f t="shared" si="147"/>
        <v>29.125</v>
      </c>
      <c r="U956" s="8">
        <f t="shared" si="148"/>
        <v>28.841666666666669</v>
      </c>
      <c r="V956" s="8">
        <f t="shared" si="149"/>
        <v>28.912500000000001</v>
      </c>
    </row>
    <row r="957" spans="1:22" ht="13.5" x14ac:dyDescent="0.25">
      <c r="A957" s="3">
        <f>RSI!A957</f>
        <v>43399</v>
      </c>
      <c r="B957" s="2">
        <f>RSI!B957</f>
        <v>9.0915999999999997</v>
      </c>
      <c r="C957" s="2">
        <f>RSI!I957</f>
        <v>46.297942335007406</v>
      </c>
      <c r="D957" s="2">
        <f>MACD!E957</f>
        <v>4.9749790924487058E-3</v>
      </c>
      <c r="E957" s="2">
        <f>MACD!F957</f>
        <v>4.7591678122691666E-4</v>
      </c>
      <c r="F957" s="2">
        <f>'Moving Avg'!D957</f>
        <v>9.0590200000000003</v>
      </c>
      <c r="G957" s="2">
        <f>'Moving Avg'!F957</f>
        <v>9.0997699999999995</v>
      </c>
      <c r="H957" s="2">
        <f>'Moving Avg'!G957</f>
        <v>9.3241279999999982</v>
      </c>
      <c r="I957" s="2">
        <f>'Moving Avg'!H957</f>
        <v>8.6348959999999959</v>
      </c>
      <c r="J957" s="6" t="str">
        <f>OBV!F957</f>
        <v>BULLISH</v>
      </c>
      <c r="K957" s="6" t="str">
        <f>OBV!G957</f>
        <v>WEAK</v>
      </c>
      <c r="L957" s="6" t="str">
        <f>OBV!H957</f>
        <v>BULLISH DIVERGENCE</v>
      </c>
      <c r="M957" s="8">
        <f t="shared" si="143"/>
        <v>50</v>
      </c>
      <c r="N957" s="8">
        <f t="shared" si="140"/>
        <v>0</v>
      </c>
      <c r="O957" s="8">
        <f t="shared" si="141"/>
        <v>50</v>
      </c>
      <c r="P957" s="8">
        <f t="shared" si="142"/>
        <v>50</v>
      </c>
      <c r="Q957" s="9">
        <f t="shared" si="144"/>
        <v>32.5</v>
      </c>
      <c r="R957" s="9">
        <f t="shared" si="145"/>
        <v>40</v>
      </c>
      <c r="S957" s="9">
        <f t="shared" si="146"/>
        <v>42.5</v>
      </c>
      <c r="T957" s="9">
        <f t="shared" si="147"/>
        <v>37.5</v>
      </c>
      <c r="U957" s="8">
        <f t="shared" si="148"/>
        <v>38.333333333333336</v>
      </c>
      <c r="V957" s="8">
        <f t="shared" si="149"/>
        <v>38.125</v>
      </c>
    </row>
    <row r="958" spans="1:22" ht="13.5" x14ac:dyDescent="0.25">
      <c r="A958" s="3">
        <f>RSI!A958</f>
        <v>43402</v>
      </c>
      <c r="B958" s="2">
        <f>RSI!B958</f>
        <v>9.0753000000000004</v>
      </c>
      <c r="C958" s="2">
        <f>RSI!I958</f>
        <v>45.010867020988009</v>
      </c>
      <c r="D958" s="2">
        <f>MACD!E958</f>
        <v>1.3584216838356866E-2</v>
      </c>
      <c r="E958" s="2">
        <f>MACD!F958</f>
        <v>3.0975767926529067E-3</v>
      </c>
      <c r="F958" s="2">
        <f>'Moving Avg'!D958</f>
        <v>9.0541200000000011</v>
      </c>
      <c r="G958" s="2">
        <f>'Moving Avg'!F958</f>
        <v>9.0977300000000003</v>
      </c>
      <c r="H958" s="2">
        <f>'Moving Avg'!G958</f>
        <v>9.319075999999999</v>
      </c>
      <c r="I958" s="2">
        <f>'Moving Avg'!H958</f>
        <v>8.636514499999997</v>
      </c>
      <c r="J958" s="6" t="str">
        <f>OBV!F958</f>
        <v>BULLISH</v>
      </c>
      <c r="K958" s="6" t="str">
        <f>OBV!G958</f>
        <v>WEAK</v>
      </c>
      <c r="L958" s="6" t="str">
        <f>OBV!H958</f>
        <v>BULLISH DIVERGENCE</v>
      </c>
      <c r="M958" s="8">
        <f t="shared" si="143"/>
        <v>50</v>
      </c>
      <c r="N958" s="8">
        <f t="shared" si="140"/>
        <v>0</v>
      </c>
      <c r="O958" s="8">
        <f t="shared" si="141"/>
        <v>50</v>
      </c>
      <c r="P958" s="8">
        <f t="shared" si="142"/>
        <v>50</v>
      </c>
      <c r="Q958" s="9">
        <f t="shared" si="144"/>
        <v>32.5</v>
      </c>
      <c r="R958" s="9">
        <f t="shared" si="145"/>
        <v>40</v>
      </c>
      <c r="S958" s="9">
        <f t="shared" si="146"/>
        <v>42.5</v>
      </c>
      <c r="T958" s="9">
        <f t="shared" si="147"/>
        <v>37.5</v>
      </c>
      <c r="U958" s="8">
        <f t="shared" si="148"/>
        <v>38.333333333333336</v>
      </c>
      <c r="V958" s="8">
        <f t="shared" si="149"/>
        <v>38.125</v>
      </c>
    </row>
    <row r="959" spans="1:22" ht="13.5" x14ac:dyDescent="0.25">
      <c r="A959" s="3">
        <f>RSI!A959</f>
        <v>43403</v>
      </c>
      <c r="B959" s="2">
        <f>RSI!B959</f>
        <v>9.3442000000000007</v>
      </c>
      <c r="C959" s="2">
        <f>RSI!I959</f>
        <v>63.190638963955315</v>
      </c>
      <c r="D959" s="2">
        <f>MACD!E959</f>
        <v>-4.9844341224076771E-3</v>
      </c>
      <c r="E959" s="2">
        <f>MACD!F959</f>
        <v>1.4811746096407899E-3</v>
      </c>
      <c r="F959" s="2">
        <f>'Moving Avg'!D959</f>
        <v>9.107899999999999</v>
      </c>
      <c r="G959" s="2">
        <f>'Moving Avg'!F959</f>
        <v>9.1091350000000002</v>
      </c>
      <c r="H959" s="2">
        <f>'Moving Avg'!G959</f>
        <v>9.3169579999999979</v>
      </c>
      <c r="I959" s="2">
        <f>'Moving Avg'!H959</f>
        <v>8.6402659999999951</v>
      </c>
      <c r="J959" s="6" t="str">
        <f>OBV!F959</f>
        <v>BULLISH</v>
      </c>
      <c r="K959" s="6" t="str">
        <f>OBV!G959</f>
        <v>WEAK</v>
      </c>
      <c r="L959" s="6" t="str">
        <f>OBV!H959</f>
        <v>CONFIRMED BULLISH</v>
      </c>
      <c r="M959" s="8">
        <f t="shared" si="143"/>
        <v>50</v>
      </c>
      <c r="N959" s="8">
        <f t="shared" si="140"/>
        <v>45</v>
      </c>
      <c r="O959" s="8">
        <f t="shared" si="141"/>
        <v>50</v>
      </c>
      <c r="P959" s="8">
        <f t="shared" si="142"/>
        <v>67</v>
      </c>
      <c r="Q959" s="9">
        <f t="shared" si="144"/>
        <v>50.8</v>
      </c>
      <c r="R959" s="9">
        <f t="shared" si="145"/>
        <v>53.25</v>
      </c>
      <c r="S959" s="9">
        <f t="shared" si="146"/>
        <v>56.900000000000006</v>
      </c>
      <c r="T959" s="9">
        <f t="shared" si="147"/>
        <v>53</v>
      </c>
      <c r="U959" s="8">
        <f t="shared" si="148"/>
        <v>53.65</v>
      </c>
      <c r="V959" s="8">
        <f t="shared" si="149"/>
        <v>53.487499999999997</v>
      </c>
    </row>
    <row r="960" spans="1:22" ht="13.5" x14ac:dyDescent="0.25">
      <c r="A960" s="3">
        <f>RSI!A960</f>
        <v>43404</v>
      </c>
      <c r="B960" s="2">
        <f>RSI!B960</f>
        <v>9.7677999999999994</v>
      </c>
      <c r="C960" s="2">
        <f>RSI!I960</f>
        <v>76.417391583955165</v>
      </c>
      <c r="D960" s="2">
        <f>MACD!E960</f>
        <v>-7.3406773944974191E-2</v>
      </c>
      <c r="E960" s="2">
        <f>MACD!F960</f>
        <v>-1.3496415101282206E-2</v>
      </c>
      <c r="F960" s="2">
        <f>'Moving Avg'!D960</f>
        <v>9.2529199999999996</v>
      </c>
      <c r="G960" s="2">
        <f>'Moving Avg'!F960</f>
        <v>9.1413150000000005</v>
      </c>
      <c r="H960" s="2">
        <f>'Moving Avg'!G960</f>
        <v>9.3241279999999982</v>
      </c>
      <c r="I960" s="2">
        <f>'Moving Avg'!H960</f>
        <v>8.6463324999999944</v>
      </c>
      <c r="J960" s="6" t="str">
        <f>OBV!F960</f>
        <v>BULLISH</v>
      </c>
      <c r="K960" s="6" t="str">
        <f>OBV!G960</f>
        <v>WEAK</v>
      </c>
      <c r="L960" s="6" t="str">
        <f>OBV!H960</f>
        <v>CONFIRMED BULLISH</v>
      </c>
      <c r="M960" s="8">
        <f t="shared" si="143"/>
        <v>0</v>
      </c>
      <c r="N960" s="8">
        <f t="shared" si="140"/>
        <v>100</v>
      </c>
      <c r="O960" s="8">
        <f t="shared" si="141"/>
        <v>50</v>
      </c>
      <c r="P960" s="8">
        <f t="shared" si="142"/>
        <v>67</v>
      </c>
      <c r="Q960" s="9">
        <f t="shared" si="144"/>
        <v>52.55</v>
      </c>
      <c r="R960" s="9">
        <f t="shared" si="145"/>
        <v>54.25</v>
      </c>
      <c r="S960" s="9">
        <f t="shared" si="146"/>
        <v>57.650000000000006</v>
      </c>
      <c r="T960" s="9">
        <f t="shared" si="147"/>
        <v>54.25</v>
      </c>
      <c r="U960" s="8">
        <f t="shared" si="148"/>
        <v>54.816666666666663</v>
      </c>
      <c r="V960" s="8">
        <f t="shared" si="149"/>
        <v>54.674999999999997</v>
      </c>
    </row>
    <row r="961" spans="1:22" ht="13.5" x14ac:dyDescent="0.25">
      <c r="A961" s="3">
        <f>RSI!A961</f>
        <v>43405</v>
      </c>
      <c r="B961" s="2">
        <f>RSI!B961</f>
        <v>10.052899999999999</v>
      </c>
      <c r="C961" s="2">
        <f>RSI!I961</f>
        <v>81.290295338299501</v>
      </c>
      <c r="D961" s="2">
        <f>MACD!E961</f>
        <v>-0.1398230598578678</v>
      </c>
      <c r="E961" s="2">
        <f>MACD!F961</f>
        <v>-3.8761744052599328E-2</v>
      </c>
      <c r="F961" s="2">
        <f>'Moving Avg'!D961</f>
        <v>9.4663599999999999</v>
      </c>
      <c r="G961" s="2">
        <f>'Moving Avg'!F961</f>
        <v>9.1877499999999994</v>
      </c>
      <c r="H961" s="2">
        <f>'Moving Avg'!G961</f>
        <v>9.3312959999999983</v>
      </c>
      <c r="I961" s="2">
        <f>'Moving Avg'!H961</f>
        <v>8.6540219999999959</v>
      </c>
      <c r="J961" s="6" t="str">
        <f>OBV!F961</f>
        <v>BULLISH</v>
      </c>
      <c r="K961" s="6" t="str">
        <f>OBV!G961</f>
        <v>WEAK</v>
      </c>
      <c r="L961" s="6" t="str">
        <f>OBV!H961</f>
        <v>CONFIRMED BULLISH</v>
      </c>
      <c r="M961" s="8">
        <f t="shared" si="143"/>
        <v>0</v>
      </c>
      <c r="N961" s="8">
        <f t="shared" si="140"/>
        <v>100</v>
      </c>
      <c r="O961" s="8">
        <f t="shared" si="141"/>
        <v>50</v>
      </c>
      <c r="P961" s="8">
        <f t="shared" si="142"/>
        <v>67</v>
      </c>
      <c r="Q961" s="9">
        <f t="shared" si="144"/>
        <v>52.55</v>
      </c>
      <c r="R961" s="9">
        <f t="shared" si="145"/>
        <v>54.25</v>
      </c>
      <c r="S961" s="9">
        <f t="shared" si="146"/>
        <v>57.650000000000006</v>
      </c>
      <c r="T961" s="9">
        <f t="shared" si="147"/>
        <v>54.25</v>
      </c>
      <c r="U961" s="8">
        <f t="shared" si="148"/>
        <v>54.816666666666663</v>
      </c>
      <c r="V961" s="8">
        <f t="shared" si="149"/>
        <v>54.674999999999997</v>
      </c>
    </row>
    <row r="962" spans="1:22" ht="13.5" x14ac:dyDescent="0.25">
      <c r="A962" s="3">
        <f>RSI!A962</f>
        <v>43406</v>
      </c>
      <c r="B962" s="2">
        <f>RSI!B962</f>
        <v>9.9795999999999996</v>
      </c>
      <c r="C962" s="2">
        <f>RSI!I962</f>
        <v>76.891193301010617</v>
      </c>
      <c r="D962" s="2">
        <f>MACD!E962</f>
        <v>-0.19569709514736822</v>
      </c>
      <c r="E962" s="2">
        <f>MACD!F962</f>
        <v>-7.0148814271553117E-2</v>
      </c>
      <c r="F962" s="2">
        <f>'Moving Avg'!D962</f>
        <v>9.6439599999999999</v>
      </c>
      <c r="G962" s="2">
        <f>'Moving Avg'!F962</f>
        <v>9.2305200000000003</v>
      </c>
      <c r="H962" s="2">
        <f>'Moving Avg'!G962</f>
        <v>9.327221999999999</v>
      </c>
      <c r="I962" s="2">
        <f>'Moving Avg'!H962</f>
        <v>8.6613839999999946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  <c r="M962" s="8">
        <f t="shared" si="143"/>
        <v>0</v>
      </c>
      <c r="N962" s="8">
        <f t="shared" ref="N962:N1025" si="150">IF(E962-D962&gt;0.02, 100, IF(E962-D962&lt;0,0,45))</f>
        <v>100</v>
      </c>
      <c r="O962" s="8">
        <f t="shared" ref="O962:O1025" si="151">IF(F962-I962&gt;10,100,IF(F962-I962&gt;5,75, IF(F962-I962&gt;0,50,0)))</f>
        <v>50</v>
      </c>
      <c r="P962" s="8">
        <f t="shared" ref="P962:P1025" si="152">IF(L962="confirmed bullish", 34, IF(L962="bullish divergence",17, 0))+IF(J962="bullish",33,IF(J962="bearish",0,16.5))+IF(K962="strong",33,IF(K962="weak",0,16.5))</f>
        <v>83.5</v>
      </c>
      <c r="Q962" s="9">
        <f t="shared" si="144"/>
        <v>55.024999999999999</v>
      </c>
      <c r="R962" s="9">
        <f t="shared" si="145"/>
        <v>58.375</v>
      </c>
      <c r="S962" s="9">
        <f t="shared" si="146"/>
        <v>65.075000000000003</v>
      </c>
      <c r="T962" s="9">
        <f t="shared" si="147"/>
        <v>58.375</v>
      </c>
      <c r="U962" s="8">
        <f t="shared" si="148"/>
        <v>59.491666666666674</v>
      </c>
      <c r="V962" s="8">
        <f t="shared" si="149"/>
        <v>59.212500000000006</v>
      </c>
    </row>
    <row r="963" spans="1:22" ht="13.5" x14ac:dyDescent="0.25">
      <c r="A963" s="3">
        <f>RSI!A963</f>
        <v>43409</v>
      </c>
      <c r="B963" s="2">
        <f>RSI!B963</f>
        <v>9.9795999999999996</v>
      </c>
      <c r="C963" s="2">
        <f>RSI!I963</f>
        <v>76.891193301010617</v>
      </c>
      <c r="D963" s="2">
        <f>MACD!E963</f>
        <v>-0.24726909322150803</v>
      </c>
      <c r="E963" s="2">
        <f>MACD!F963</f>
        <v>-0.1055728700615441</v>
      </c>
      <c r="F963" s="2">
        <f>'Moving Avg'!D963</f>
        <v>9.824819999999999</v>
      </c>
      <c r="G963" s="2">
        <f>'Moving Avg'!F963</f>
        <v>9.273695</v>
      </c>
      <c r="H963" s="2">
        <f>'Moving Avg'!G963</f>
        <v>9.3233119999999978</v>
      </c>
      <c r="I963" s="2">
        <f>'Moving Avg'!H963</f>
        <v>8.6689434999999939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  <c r="M963" s="8">
        <f t="shared" ref="M963:M1026" si="153">IF(C963&lt;30,100, IF(C963&gt;70, 0, 50))</f>
        <v>0</v>
      </c>
      <c r="N963" s="8">
        <f t="shared" si="150"/>
        <v>100</v>
      </c>
      <c r="O963" s="8">
        <f t="shared" si="151"/>
        <v>50</v>
      </c>
      <c r="P963" s="8">
        <f t="shared" si="152"/>
        <v>83.5</v>
      </c>
      <c r="Q963" s="9">
        <f t="shared" ref="Q963:Q1026" si="154">0.35*M963+N963*0.35+O963*0.15+P963*0.15</f>
        <v>55.024999999999999</v>
      </c>
      <c r="R963" s="9">
        <f t="shared" ref="R963:R1026" si="155">M963*0.2+N963*0.2+O963*0.35+P963*0.25</f>
        <v>58.375</v>
      </c>
      <c r="S963" s="9">
        <f t="shared" ref="S963:S1026" si="156">M963*0.15+N963*0.15+O963*0.25+P963*0.45</f>
        <v>65.075000000000003</v>
      </c>
      <c r="T963" s="9">
        <f t="shared" ref="T963:T1026" si="157">0.25*SUM(M963:P963)</f>
        <v>58.375</v>
      </c>
      <c r="U963" s="8">
        <f t="shared" ref="U963:U1026" si="158">SUM(Q963:S963)/3</f>
        <v>59.491666666666674</v>
      </c>
      <c r="V963" s="8">
        <f t="shared" ref="V963:V1026" si="159">SUM(Q963:T963)/4</f>
        <v>59.212500000000006</v>
      </c>
    </row>
    <row r="964" spans="1:22" ht="13.5" x14ac:dyDescent="0.25">
      <c r="A964" s="3">
        <f>RSI!A964</f>
        <v>43410</v>
      </c>
      <c r="B964" s="2">
        <f>RSI!B964</f>
        <v>9.9795999999999996</v>
      </c>
      <c r="C964" s="2">
        <f>RSI!I964</f>
        <v>76.891193301010617</v>
      </c>
      <c r="D964" s="2">
        <f>MACD!E964</f>
        <v>-0.29865206500926433</v>
      </c>
      <c r="E964" s="2">
        <f>MACD!F964</f>
        <v>-0.14418870905108816</v>
      </c>
      <c r="F964" s="2">
        <f>'Moving Avg'!D964</f>
        <v>9.9518999999999984</v>
      </c>
      <c r="G964" s="2">
        <f>'Moving Avg'!F964</f>
        <v>9.3164649999999991</v>
      </c>
      <c r="H964" s="2">
        <f>'Moving Avg'!G964</f>
        <v>9.3194020000000002</v>
      </c>
      <c r="I964" s="2">
        <f>'Moving Avg'!H964</f>
        <v>8.6766604999999934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  <c r="M964" s="8">
        <f t="shared" si="153"/>
        <v>0</v>
      </c>
      <c r="N964" s="8">
        <f t="shared" si="150"/>
        <v>100</v>
      </c>
      <c r="O964" s="8">
        <f t="shared" si="151"/>
        <v>50</v>
      </c>
      <c r="P964" s="8">
        <f t="shared" si="152"/>
        <v>83.5</v>
      </c>
      <c r="Q964" s="9">
        <f t="shared" si="154"/>
        <v>55.024999999999999</v>
      </c>
      <c r="R964" s="9">
        <f t="shared" si="155"/>
        <v>58.375</v>
      </c>
      <c r="S964" s="9">
        <f t="shared" si="156"/>
        <v>65.075000000000003</v>
      </c>
      <c r="T964" s="9">
        <f t="shared" si="157"/>
        <v>58.375</v>
      </c>
      <c r="U964" s="8">
        <f t="shared" si="158"/>
        <v>59.491666666666674</v>
      </c>
      <c r="V964" s="8">
        <f t="shared" si="159"/>
        <v>59.212500000000006</v>
      </c>
    </row>
    <row r="965" spans="1:22" ht="13.5" x14ac:dyDescent="0.25">
      <c r="A965" s="3">
        <f>RSI!A965</f>
        <v>43411</v>
      </c>
      <c r="B965" s="2">
        <f>RSI!B965</f>
        <v>9.9389000000000003</v>
      </c>
      <c r="C965" s="2">
        <f>RSI!I965</f>
        <v>74.109904590177436</v>
      </c>
      <c r="D965" s="2">
        <f>MACD!E965</f>
        <v>-0.34781191965768521</v>
      </c>
      <c r="E965" s="2">
        <f>MACD!F965</f>
        <v>-0.18491335117240759</v>
      </c>
      <c r="F965" s="2">
        <f>'Moving Avg'!D965</f>
        <v>9.9861199999999997</v>
      </c>
      <c r="G965" s="2">
        <f>'Moving Avg'!F965</f>
        <v>9.3572000000000006</v>
      </c>
      <c r="H965" s="2">
        <f>'Moving Avg'!G965</f>
        <v>9.3150039999999983</v>
      </c>
      <c r="I965" s="2">
        <f>'Moving Avg'!H965</f>
        <v>8.6845289999999942</v>
      </c>
      <c r="J965" s="6" t="str">
        <f>OBV!F965</f>
        <v>BEARISH</v>
      </c>
      <c r="K965" s="6" t="str">
        <f>OBV!G965</f>
        <v>NEUTRAL</v>
      </c>
      <c r="L965" s="6" t="str">
        <f>OBV!H965</f>
        <v>BEARISH DIVERGENCE</v>
      </c>
      <c r="M965" s="8">
        <f t="shared" si="153"/>
        <v>0</v>
      </c>
      <c r="N965" s="8">
        <f t="shared" si="150"/>
        <v>100</v>
      </c>
      <c r="O965" s="8">
        <f t="shared" si="151"/>
        <v>50</v>
      </c>
      <c r="P965" s="8">
        <f t="shared" si="152"/>
        <v>16.5</v>
      </c>
      <c r="Q965" s="9">
        <f t="shared" si="154"/>
        <v>44.975000000000001</v>
      </c>
      <c r="R965" s="9">
        <f t="shared" si="155"/>
        <v>41.625</v>
      </c>
      <c r="S965" s="9">
        <f t="shared" si="156"/>
        <v>34.924999999999997</v>
      </c>
      <c r="T965" s="9">
        <f t="shared" si="157"/>
        <v>41.625</v>
      </c>
      <c r="U965" s="8">
        <f t="shared" si="158"/>
        <v>40.508333333333333</v>
      </c>
      <c r="V965" s="8">
        <f t="shared" si="159"/>
        <v>40.787499999999994</v>
      </c>
    </row>
    <row r="966" spans="1:22" ht="13.5" x14ac:dyDescent="0.25">
      <c r="A966" s="3">
        <f>RSI!A966</f>
        <v>43412</v>
      </c>
      <c r="B966" s="2">
        <f>RSI!B966</f>
        <v>9.9795999999999996</v>
      </c>
      <c r="C966" s="2">
        <f>RSI!I966</f>
        <v>75.080618847430372</v>
      </c>
      <c r="D966" s="2">
        <f>MACD!E966</f>
        <v>-0.40436095769097768</v>
      </c>
      <c r="E966" s="2">
        <f>MACD!F966</f>
        <v>-0.22880287247612163</v>
      </c>
      <c r="F966" s="2">
        <f>'Moving Avg'!D966</f>
        <v>9.9714600000000004</v>
      </c>
      <c r="G966" s="2">
        <f>'Moving Avg'!F966</f>
        <v>9.3999699999999997</v>
      </c>
      <c r="H966" s="2">
        <f>'Moving Avg'!G966</f>
        <v>9.31142</v>
      </c>
      <c r="I966" s="2">
        <f>'Moving Avg'!H966</f>
        <v>8.6923249999999932</v>
      </c>
      <c r="J966" s="6" t="str">
        <f>OBV!F966</f>
        <v>BULLISH</v>
      </c>
      <c r="K966" s="6" t="str">
        <f>OBV!G966</f>
        <v>NEUTRAL</v>
      </c>
      <c r="L966" s="6" t="str">
        <f>OBV!H966</f>
        <v>BULLISH DIVERGENCE</v>
      </c>
      <c r="M966" s="8">
        <f t="shared" si="153"/>
        <v>0</v>
      </c>
      <c r="N966" s="8">
        <f t="shared" si="150"/>
        <v>100</v>
      </c>
      <c r="O966" s="8">
        <f t="shared" si="151"/>
        <v>50</v>
      </c>
      <c r="P966" s="8">
        <f t="shared" si="152"/>
        <v>66.5</v>
      </c>
      <c r="Q966" s="9">
        <f t="shared" si="154"/>
        <v>52.475000000000001</v>
      </c>
      <c r="R966" s="9">
        <f t="shared" si="155"/>
        <v>54.125</v>
      </c>
      <c r="S966" s="9">
        <f t="shared" si="156"/>
        <v>57.424999999999997</v>
      </c>
      <c r="T966" s="9">
        <f t="shared" si="157"/>
        <v>54.125</v>
      </c>
      <c r="U966" s="8">
        <f t="shared" si="158"/>
        <v>54.67499999999999</v>
      </c>
      <c r="V966" s="8">
        <f t="shared" si="159"/>
        <v>54.537499999999994</v>
      </c>
    </row>
    <row r="967" spans="1:22" ht="13.5" x14ac:dyDescent="0.25">
      <c r="A967" s="3">
        <f>RSI!A967</f>
        <v>43413</v>
      </c>
      <c r="B967" s="2">
        <f>RSI!B967</f>
        <v>9.7759</v>
      </c>
      <c r="C967" s="2">
        <f>RSI!I967</f>
        <v>62.458540001437498</v>
      </c>
      <c r="D967" s="2">
        <f>MACD!E967</f>
        <v>-0.42400295663226295</v>
      </c>
      <c r="E967" s="2">
        <f>MACD!F967</f>
        <v>-0.2678428893073499</v>
      </c>
      <c r="F967" s="2">
        <f>'Moving Avg'!D967</f>
        <v>9.9307199999999991</v>
      </c>
      <c r="G967" s="2">
        <f>'Moving Avg'!F967</f>
        <v>9.4325550000000007</v>
      </c>
      <c r="H967" s="2">
        <f>'Moving Avg'!G967</f>
        <v>9.303761999999999</v>
      </c>
      <c r="I967" s="2">
        <f>'Moving Avg'!H967</f>
        <v>8.6998119999999943</v>
      </c>
      <c r="J967" s="6" t="str">
        <f>OBV!F967</f>
        <v>BULLISH</v>
      </c>
      <c r="K967" s="6" t="str">
        <f>OBV!G967</f>
        <v>NEUTRAL</v>
      </c>
      <c r="L967" s="6" t="str">
        <f>OBV!H967</f>
        <v>BULLISH DIVERGENCE</v>
      </c>
      <c r="M967" s="8">
        <f t="shared" si="153"/>
        <v>50</v>
      </c>
      <c r="N967" s="8">
        <f t="shared" si="150"/>
        <v>100</v>
      </c>
      <c r="O967" s="8">
        <f t="shared" si="151"/>
        <v>50</v>
      </c>
      <c r="P967" s="8">
        <f t="shared" si="152"/>
        <v>66.5</v>
      </c>
      <c r="Q967" s="9">
        <f t="shared" si="154"/>
        <v>69.974999999999994</v>
      </c>
      <c r="R967" s="9">
        <f t="shared" si="155"/>
        <v>64.125</v>
      </c>
      <c r="S967" s="9">
        <f t="shared" si="156"/>
        <v>64.924999999999997</v>
      </c>
      <c r="T967" s="9">
        <f t="shared" si="157"/>
        <v>66.625</v>
      </c>
      <c r="U967" s="8">
        <f t="shared" si="158"/>
        <v>66.341666666666654</v>
      </c>
      <c r="V967" s="8">
        <f t="shared" si="159"/>
        <v>66.412499999999994</v>
      </c>
    </row>
    <row r="968" spans="1:22" ht="13.5" x14ac:dyDescent="0.25">
      <c r="A968" s="3">
        <f>RSI!A968</f>
        <v>43416</v>
      </c>
      <c r="B968" s="2">
        <f>RSI!B968</f>
        <v>10.0937</v>
      </c>
      <c r="C968" s="2">
        <f>RSI!I968</f>
        <v>70.726898982672509</v>
      </c>
      <c r="D968" s="2">
        <f>MACD!E968</f>
        <v>-0.4684067682628168</v>
      </c>
      <c r="E968" s="2">
        <f>MACD!F968</f>
        <v>-0.3079556650984433</v>
      </c>
      <c r="F968" s="2">
        <f>'Moving Avg'!D968</f>
        <v>9.9535400000000003</v>
      </c>
      <c r="G968" s="2">
        <f>'Moving Avg'!F968</f>
        <v>9.4789950000000012</v>
      </c>
      <c r="H968" s="2">
        <f>'Moving Avg'!G968</f>
        <v>9.3115839999999999</v>
      </c>
      <c r="I968" s="2">
        <f>'Moving Avg'!H968</f>
        <v>8.7086909999999946</v>
      </c>
      <c r="J968" s="6" t="str">
        <f>OBV!F968</f>
        <v>BULLISH</v>
      </c>
      <c r="K968" s="6" t="str">
        <f>OBV!G968</f>
        <v>NEUTRAL</v>
      </c>
      <c r="L968" s="6" t="str">
        <f>OBV!H968</f>
        <v>CONFIRMED BULLISH</v>
      </c>
      <c r="M968" s="8">
        <f t="shared" si="153"/>
        <v>0</v>
      </c>
      <c r="N968" s="8">
        <f t="shared" si="150"/>
        <v>100</v>
      </c>
      <c r="O968" s="8">
        <f t="shared" si="151"/>
        <v>50</v>
      </c>
      <c r="P968" s="8">
        <f t="shared" si="152"/>
        <v>83.5</v>
      </c>
      <c r="Q968" s="9">
        <f t="shared" si="154"/>
        <v>55.024999999999999</v>
      </c>
      <c r="R968" s="9">
        <f t="shared" si="155"/>
        <v>58.375</v>
      </c>
      <c r="S968" s="9">
        <f t="shared" si="156"/>
        <v>65.075000000000003</v>
      </c>
      <c r="T968" s="9">
        <f t="shared" si="157"/>
        <v>58.375</v>
      </c>
      <c r="U968" s="8">
        <f t="shared" si="158"/>
        <v>59.491666666666674</v>
      </c>
      <c r="V968" s="8">
        <f t="shared" si="159"/>
        <v>59.212500000000006</v>
      </c>
    </row>
    <row r="969" spans="1:22" ht="13.5" x14ac:dyDescent="0.25">
      <c r="A969" s="3">
        <f>RSI!A969</f>
        <v>43417</v>
      </c>
      <c r="B969" s="2">
        <f>RSI!B969</f>
        <v>10.386900000000001</v>
      </c>
      <c r="C969" s="2">
        <f>RSI!I969</f>
        <v>75.982582738906331</v>
      </c>
      <c r="D969" s="2">
        <f>MACD!E969</f>
        <v>-0.48981309625526848</v>
      </c>
      <c r="E969" s="2">
        <f>MACD!F969</f>
        <v>-0.34432715132980835</v>
      </c>
      <c r="F969" s="2">
        <f>'Moving Avg'!D969</f>
        <v>10.035</v>
      </c>
      <c r="G969" s="2">
        <f>'Moving Avg'!F969</f>
        <v>9.5421300000000002</v>
      </c>
      <c r="H969" s="2">
        <f>'Moving Avg'!G969</f>
        <v>9.3270620000000015</v>
      </c>
      <c r="I969" s="2">
        <f>'Moving Avg'!H969</f>
        <v>8.7191144999999945</v>
      </c>
      <c r="J969" s="6" t="str">
        <f>OBV!F969</f>
        <v>BULLISH</v>
      </c>
      <c r="K969" s="6" t="str">
        <f>OBV!G969</f>
        <v>NEUTRAL</v>
      </c>
      <c r="L969" s="6" t="str">
        <f>OBV!H969</f>
        <v>CONFIRMED BULLISH</v>
      </c>
      <c r="M969" s="8">
        <f t="shared" si="153"/>
        <v>0</v>
      </c>
      <c r="N969" s="8">
        <f t="shared" si="150"/>
        <v>100</v>
      </c>
      <c r="O969" s="8">
        <f t="shared" si="151"/>
        <v>50</v>
      </c>
      <c r="P969" s="8">
        <f t="shared" si="152"/>
        <v>83.5</v>
      </c>
      <c r="Q969" s="9">
        <f t="shared" si="154"/>
        <v>55.024999999999999</v>
      </c>
      <c r="R969" s="9">
        <f t="shared" si="155"/>
        <v>58.375</v>
      </c>
      <c r="S969" s="9">
        <f t="shared" si="156"/>
        <v>65.075000000000003</v>
      </c>
      <c r="T969" s="9">
        <f t="shared" si="157"/>
        <v>58.375</v>
      </c>
      <c r="U969" s="8">
        <f t="shared" si="158"/>
        <v>59.491666666666674</v>
      </c>
      <c r="V969" s="8">
        <f t="shared" si="159"/>
        <v>59.212500000000006</v>
      </c>
    </row>
    <row r="970" spans="1:22" ht="13.5" x14ac:dyDescent="0.25">
      <c r="A970" s="3">
        <f>RSI!A970</f>
        <v>43418</v>
      </c>
      <c r="B970" s="2">
        <f>RSI!B970</f>
        <v>10.101800000000001</v>
      </c>
      <c r="C970" s="2">
        <f>RSI!I970</f>
        <v>63.957923369264797</v>
      </c>
      <c r="D970" s="2">
        <f>MACD!E970</f>
        <v>-0.42659739201852531</v>
      </c>
      <c r="E970" s="2">
        <f>MACD!F970</f>
        <v>-0.36078119946755177</v>
      </c>
      <c r="F970" s="2">
        <f>'Moving Avg'!D970</f>
        <v>10.067579999999998</v>
      </c>
      <c r="G970" s="2">
        <f>'Moving Avg'!F970</f>
        <v>9.597525000000001</v>
      </c>
      <c r="H970" s="2">
        <f>'Moving Avg'!G970</f>
        <v>9.3433560000000053</v>
      </c>
      <c r="I970" s="2">
        <f>'Moving Avg'!H970</f>
        <v>8.7276394999999951</v>
      </c>
      <c r="J970" s="6" t="str">
        <f>OBV!F970</f>
        <v>BULLISH</v>
      </c>
      <c r="K970" s="6" t="str">
        <f>OBV!G970</f>
        <v>NEUTRAL</v>
      </c>
      <c r="L970" s="6" t="str">
        <f>OBV!H970</f>
        <v>CONFIRMED BULLISH</v>
      </c>
      <c r="M970" s="8">
        <f t="shared" si="153"/>
        <v>50</v>
      </c>
      <c r="N970" s="8">
        <f t="shared" si="150"/>
        <v>100</v>
      </c>
      <c r="O970" s="8">
        <f t="shared" si="151"/>
        <v>50</v>
      </c>
      <c r="P970" s="8">
        <f t="shared" si="152"/>
        <v>83.5</v>
      </c>
      <c r="Q970" s="9">
        <f t="shared" si="154"/>
        <v>72.525000000000006</v>
      </c>
      <c r="R970" s="9">
        <f t="shared" si="155"/>
        <v>68.375</v>
      </c>
      <c r="S970" s="9">
        <f t="shared" si="156"/>
        <v>72.575000000000003</v>
      </c>
      <c r="T970" s="9">
        <f t="shared" si="157"/>
        <v>70.875</v>
      </c>
      <c r="U970" s="8">
        <f t="shared" si="158"/>
        <v>71.158333333333346</v>
      </c>
      <c r="V970" s="8">
        <f t="shared" si="159"/>
        <v>71.087500000000006</v>
      </c>
    </row>
    <row r="971" spans="1:22" ht="13.5" x14ac:dyDescent="0.25">
      <c r="A971" s="3">
        <f>RSI!A971</f>
        <v>43419</v>
      </c>
      <c r="B971" s="2">
        <f>RSI!B971</f>
        <v>10.395099999999999</v>
      </c>
      <c r="C971" s="2">
        <f>RSI!I971</f>
        <v>69.334526019749532</v>
      </c>
      <c r="D971" s="2">
        <f>MACD!E971</f>
        <v>-0.35387856514337379</v>
      </c>
      <c r="E971" s="2">
        <f>MACD!F971</f>
        <v>-0.35940067260271619</v>
      </c>
      <c r="F971" s="2">
        <f>'Moving Avg'!D971</f>
        <v>10.150679999999999</v>
      </c>
      <c r="G971" s="2">
        <f>'Moving Avg'!F971</f>
        <v>9.6622900000000023</v>
      </c>
      <c r="H971" s="2">
        <f>'Moving Avg'!G971</f>
        <v>9.365352000000005</v>
      </c>
      <c r="I971" s="2">
        <f>'Moving Avg'!H971</f>
        <v>8.7376704999999948</v>
      </c>
      <c r="J971" s="6" t="str">
        <f>OBV!F971</f>
        <v>BULLISH</v>
      </c>
      <c r="K971" s="6" t="str">
        <f>OBV!G971</f>
        <v>NEUTRAL</v>
      </c>
      <c r="L971" s="6" t="str">
        <f>OBV!H971</f>
        <v>CONFIRMED BULLISH</v>
      </c>
      <c r="M971" s="8">
        <f t="shared" si="153"/>
        <v>50</v>
      </c>
      <c r="N971" s="8">
        <f t="shared" si="150"/>
        <v>0</v>
      </c>
      <c r="O971" s="8">
        <f t="shared" si="151"/>
        <v>50</v>
      </c>
      <c r="P971" s="8">
        <f t="shared" si="152"/>
        <v>83.5</v>
      </c>
      <c r="Q971" s="9">
        <f t="shared" si="154"/>
        <v>37.524999999999999</v>
      </c>
      <c r="R971" s="9">
        <f t="shared" si="155"/>
        <v>48.375</v>
      </c>
      <c r="S971" s="9">
        <f t="shared" si="156"/>
        <v>57.575000000000003</v>
      </c>
      <c r="T971" s="9">
        <f t="shared" si="157"/>
        <v>45.875</v>
      </c>
      <c r="U971" s="8">
        <f t="shared" si="158"/>
        <v>47.82500000000001</v>
      </c>
      <c r="V971" s="8">
        <f t="shared" si="159"/>
        <v>47.337500000000006</v>
      </c>
    </row>
    <row r="972" spans="1:22" ht="13.5" x14ac:dyDescent="0.25">
      <c r="A972" s="3">
        <f>RSI!A972</f>
        <v>43420</v>
      </c>
      <c r="B972" s="2">
        <f>RSI!B972</f>
        <v>10.3462</v>
      </c>
      <c r="C972" s="2">
        <f>RSI!I972</f>
        <v>67.525895042233344</v>
      </c>
      <c r="D972" s="2">
        <f>MACD!E972</f>
        <v>-0.30442673707716317</v>
      </c>
      <c r="E972" s="2">
        <f>MACD!F972</f>
        <v>-0.34840588549760565</v>
      </c>
      <c r="F972" s="2">
        <f>'Moving Avg'!D972</f>
        <v>10.26474</v>
      </c>
      <c r="G972" s="2">
        <f>'Moving Avg'!F972</f>
        <v>9.724610000000002</v>
      </c>
      <c r="H972" s="2">
        <f>'Moving Avg'!G972</f>
        <v>9.3849040000000041</v>
      </c>
      <c r="I972" s="2">
        <f>'Moving Avg'!H972</f>
        <v>8.7476149999999944</v>
      </c>
      <c r="J972" s="6" t="str">
        <f>OBV!F972</f>
        <v>BULLISH</v>
      </c>
      <c r="K972" s="6" t="str">
        <f>OBV!G972</f>
        <v>NEUTRAL</v>
      </c>
      <c r="L972" s="6" t="str">
        <f>OBV!H972</f>
        <v>CONFIRMED BULLISH</v>
      </c>
      <c r="M972" s="8">
        <f t="shared" si="153"/>
        <v>50</v>
      </c>
      <c r="N972" s="8">
        <f t="shared" si="150"/>
        <v>0</v>
      </c>
      <c r="O972" s="8">
        <f t="shared" si="151"/>
        <v>50</v>
      </c>
      <c r="P972" s="8">
        <f t="shared" si="152"/>
        <v>83.5</v>
      </c>
      <c r="Q972" s="9">
        <f t="shared" si="154"/>
        <v>37.524999999999999</v>
      </c>
      <c r="R972" s="9">
        <f t="shared" si="155"/>
        <v>48.375</v>
      </c>
      <c r="S972" s="9">
        <f t="shared" si="156"/>
        <v>57.575000000000003</v>
      </c>
      <c r="T972" s="9">
        <f t="shared" si="157"/>
        <v>45.875</v>
      </c>
      <c r="U972" s="8">
        <f t="shared" si="158"/>
        <v>47.82500000000001</v>
      </c>
      <c r="V972" s="8">
        <f t="shared" si="159"/>
        <v>47.337500000000006</v>
      </c>
    </row>
    <row r="973" spans="1:22" ht="13.5" x14ac:dyDescent="0.25">
      <c r="A973" s="3">
        <f>RSI!A973</f>
        <v>43423</v>
      </c>
      <c r="B973" s="2">
        <f>RSI!B973</f>
        <v>10.3462</v>
      </c>
      <c r="C973" s="2">
        <f>RSI!I973</f>
        <v>67.525895042233344</v>
      </c>
      <c r="D973" s="2">
        <f>MACD!E973</f>
        <v>-0.26639095455147555</v>
      </c>
      <c r="E973" s="2">
        <f>MACD!F973</f>
        <v>-0.33200289930837967</v>
      </c>
      <c r="F973" s="2">
        <f>'Moving Avg'!D973</f>
        <v>10.315239999999999</v>
      </c>
      <c r="G973" s="2">
        <f>'Moving Avg'!F973</f>
        <v>9.7869300000000017</v>
      </c>
      <c r="H973" s="2">
        <f>'Moving Avg'!G973</f>
        <v>9.4052700000000051</v>
      </c>
      <c r="I973" s="2">
        <f>'Moving Avg'!H973</f>
        <v>8.7578349999999947</v>
      </c>
      <c r="J973" s="6" t="str">
        <f>OBV!F973</f>
        <v>BULLISH</v>
      </c>
      <c r="K973" s="6" t="str">
        <f>OBV!G973</f>
        <v>NEUTRAL</v>
      </c>
      <c r="L973" s="6" t="str">
        <f>OBV!H973</f>
        <v>CONFIRMED BULLISH</v>
      </c>
      <c r="M973" s="8">
        <f t="shared" si="153"/>
        <v>50</v>
      </c>
      <c r="N973" s="8">
        <f t="shared" si="150"/>
        <v>0</v>
      </c>
      <c r="O973" s="8">
        <f t="shared" si="151"/>
        <v>50</v>
      </c>
      <c r="P973" s="8">
        <f t="shared" si="152"/>
        <v>83.5</v>
      </c>
      <c r="Q973" s="9">
        <f t="shared" si="154"/>
        <v>37.524999999999999</v>
      </c>
      <c r="R973" s="9">
        <f t="shared" si="155"/>
        <v>48.375</v>
      </c>
      <c r="S973" s="9">
        <f t="shared" si="156"/>
        <v>57.575000000000003</v>
      </c>
      <c r="T973" s="9">
        <f t="shared" si="157"/>
        <v>45.875</v>
      </c>
      <c r="U973" s="8">
        <f t="shared" si="158"/>
        <v>47.82500000000001</v>
      </c>
      <c r="V973" s="8">
        <f t="shared" si="159"/>
        <v>47.337500000000006</v>
      </c>
    </row>
    <row r="974" spans="1:22" ht="13.5" x14ac:dyDescent="0.25">
      <c r="A974" s="3">
        <f>RSI!A974</f>
        <v>43425</v>
      </c>
      <c r="B974" s="2">
        <f>RSI!B974</f>
        <v>10.338100000000001</v>
      </c>
      <c r="C974" s="2">
        <f>RSI!I974</f>
        <v>67.189193297156805</v>
      </c>
      <c r="D974" s="2">
        <f>MACD!E974</f>
        <v>-0.23713282346096243</v>
      </c>
      <c r="E974" s="2">
        <f>MACD!F974</f>
        <v>-0.31302888413889624</v>
      </c>
      <c r="F974" s="2">
        <f>'Moving Avg'!D974</f>
        <v>10.305479999999999</v>
      </c>
      <c r="G974" s="2">
        <f>'Moving Avg'!F974</f>
        <v>9.8500700000000023</v>
      </c>
      <c r="H974" s="2">
        <f>'Moving Avg'!G974</f>
        <v>9.4249860000000041</v>
      </c>
      <c r="I974" s="2">
        <f>'Moving Avg'!H974</f>
        <v>8.7680144999999943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  <c r="M974" s="8">
        <f t="shared" si="153"/>
        <v>50</v>
      </c>
      <c r="N974" s="8">
        <f t="shared" si="150"/>
        <v>0</v>
      </c>
      <c r="O974" s="8">
        <f t="shared" si="151"/>
        <v>50</v>
      </c>
      <c r="P974" s="8">
        <f t="shared" si="152"/>
        <v>16.5</v>
      </c>
      <c r="Q974" s="9">
        <f t="shared" si="154"/>
        <v>27.475000000000001</v>
      </c>
      <c r="R974" s="9">
        <f t="shared" si="155"/>
        <v>31.625</v>
      </c>
      <c r="S974" s="9">
        <f t="shared" si="156"/>
        <v>27.425000000000001</v>
      </c>
      <c r="T974" s="9">
        <f t="shared" si="157"/>
        <v>29.125</v>
      </c>
      <c r="U974" s="8">
        <f t="shared" si="158"/>
        <v>28.841666666666669</v>
      </c>
      <c r="V974" s="8">
        <f t="shared" si="159"/>
        <v>28.912500000000001</v>
      </c>
    </row>
    <row r="975" spans="1:22" ht="13.5" x14ac:dyDescent="0.25">
      <c r="A975" s="3">
        <f>RSI!A975</f>
        <v>43426</v>
      </c>
      <c r="B975" s="2">
        <f>RSI!B975</f>
        <v>10.3055</v>
      </c>
      <c r="C975" s="2">
        <f>RSI!I975</f>
        <v>65.767827762968921</v>
      </c>
      <c r="D975" s="2">
        <f>MACD!E975</f>
        <v>-0.21943961165544934</v>
      </c>
      <c r="E975" s="2">
        <f>MACD!F975</f>
        <v>-0.2943110296422069</v>
      </c>
      <c r="F975" s="2">
        <f>'Moving Avg'!D975</f>
        <v>10.346220000000001</v>
      </c>
      <c r="G975" s="2">
        <f>'Moving Avg'!F975</f>
        <v>9.9132100000000012</v>
      </c>
      <c r="H975" s="2">
        <f>'Moving Avg'!G975</f>
        <v>9.4453540000000036</v>
      </c>
      <c r="I975" s="2">
        <f>'Moving Avg'!H975</f>
        <v>8.7780704999999948</v>
      </c>
      <c r="J975" s="6" t="str">
        <f>OBV!F975</f>
        <v>BEARISH</v>
      </c>
      <c r="K975" s="6" t="str">
        <f>OBV!G975</f>
        <v>NEUTRAL</v>
      </c>
      <c r="L975" s="6" t="str">
        <f>OBV!H975</f>
        <v>BEARISH DIVERGENCE</v>
      </c>
      <c r="M975" s="8">
        <f t="shared" si="153"/>
        <v>50</v>
      </c>
      <c r="N975" s="8">
        <f t="shared" si="150"/>
        <v>0</v>
      </c>
      <c r="O975" s="8">
        <f t="shared" si="151"/>
        <v>50</v>
      </c>
      <c r="P975" s="8">
        <f t="shared" si="152"/>
        <v>16.5</v>
      </c>
      <c r="Q975" s="9">
        <f t="shared" si="154"/>
        <v>27.475000000000001</v>
      </c>
      <c r="R975" s="9">
        <f t="shared" si="155"/>
        <v>31.625</v>
      </c>
      <c r="S975" s="9">
        <f t="shared" si="156"/>
        <v>27.425000000000001</v>
      </c>
      <c r="T975" s="9">
        <f t="shared" si="157"/>
        <v>29.125</v>
      </c>
      <c r="U975" s="8">
        <f t="shared" si="158"/>
        <v>28.841666666666669</v>
      </c>
      <c r="V975" s="8">
        <f t="shared" si="159"/>
        <v>28.912500000000001</v>
      </c>
    </row>
    <row r="976" spans="1:22" ht="13.5" x14ac:dyDescent="0.25">
      <c r="A976" s="3">
        <f>RSI!A976</f>
        <v>43427</v>
      </c>
      <c r="B976" s="2">
        <f>RSI!B976</f>
        <v>10.2973</v>
      </c>
      <c r="C976" s="2">
        <f>RSI!I976</f>
        <v>65.393097130583214</v>
      </c>
      <c r="D976" s="2">
        <f>MACD!E976</f>
        <v>-0.20038550426759016</v>
      </c>
      <c r="E976" s="2">
        <f>MACD!F976</f>
        <v>-0.27552592456728353</v>
      </c>
      <c r="F976" s="2">
        <f>'Moving Avg'!D976</f>
        <v>10.32666</v>
      </c>
      <c r="G976" s="2">
        <f>'Moving Avg'!F976</f>
        <v>9.97879</v>
      </c>
      <c r="H976" s="2">
        <f>'Moving Avg'!G976</f>
        <v>9.463764000000003</v>
      </c>
      <c r="I976" s="2">
        <f>'Moving Avg'!H976</f>
        <v>8.7874154999999945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3"/>
        <v>50</v>
      </c>
      <c r="N976" s="8">
        <f t="shared" si="150"/>
        <v>0</v>
      </c>
      <c r="O976" s="8">
        <f t="shared" si="151"/>
        <v>50</v>
      </c>
      <c r="P976" s="8">
        <f t="shared" si="152"/>
        <v>16.5</v>
      </c>
      <c r="Q976" s="9">
        <f t="shared" si="154"/>
        <v>27.475000000000001</v>
      </c>
      <c r="R976" s="9">
        <f t="shared" si="155"/>
        <v>31.625</v>
      </c>
      <c r="S976" s="9">
        <f t="shared" si="156"/>
        <v>27.425000000000001</v>
      </c>
      <c r="T976" s="9">
        <f t="shared" si="157"/>
        <v>29.125</v>
      </c>
      <c r="U976" s="8">
        <f t="shared" si="158"/>
        <v>28.841666666666669</v>
      </c>
      <c r="V976" s="8">
        <f t="shared" si="159"/>
        <v>28.912500000000001</v>
      </c>
    </row>
    <row r="977" spans="1:22" ht="13.5" x14ac:dyDescent="0.25">
      <c r="A977" s="3">
        <f>RSI!A977</f>
        <v>43430</v>
      </c>
      <c r="B977" s="2">
        <f>RSI!B977</f>
        <v>10.2973</v>
      </c>
      <c r="C977" s="2">
        <f>RSI!I977</f>
        <v>65.393097130583214</v>
      </c>
      <c r="D977" s="2">
        <f>MACD!E977</f>
        <v>-0.21813245142220339</v>
      </c>
      <c r="E977" s="2">
        <f>MACD!F977</f>
        <v>-0.26404722993826751</v>
      </c>
      <c r="F977" s="2">
        <f>'Moving Avg'!D977</f>
        <v>10.316880000000001</v>
      </c>
      <c r="G977" s="2">
        <f>'Moving Avg'!F977</f>
        <v>10.039075000000002</v>
      </c>
      <c r="H977" s="2">
        <f>'Moving Avg'!G977</f>
        <v>9.4831520000000022</v>
      </c>
      <c r="I977" s="2">
        <f>'Moving Avg'!H977</f>
        <v>8.796799999999994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  <c r="M977" s="8">
        <f t="shared" si="153"/>
        <v>50</v>
      </c>
      <c r="N977" s="8">
        <f t="shared" si="150"/>
        <v>0</v>
      </c>
      <c r="O977" s="8">
        <f t="shared" si="151"/>
        <v>50</v>
      </c>
      <c r="P977" s="8">
        <f t="shared" si="152"/>
        <v>16.5</v>
      </c>
      <c r="Q977" s="9">
        <f t="shared" si="154"/>
        <v>27.475000000000001</v>
      </c>
      <c r="R977" s="9">
        <f t="shared" si="155"/>
        <v>31.625</v>
      </c>
      <c r="S977" s="9">
        <f t="shared" si="156"/>
        <v>27.425000000000001</v>
      </c>
      <c r="T977" s="9">
        <f t="shared" si="157"/>
        <v>29.125</v>
      </c>
      <c r="U977" s="8">
        <f t="shared" si="158"/>
        <v>28.841666666666669</v>
      </c>
      <c r="V977" s="8">
        <f t="shared" si="159"/>
        <v>28.912500000000001</v>
      </c>
    </row>
    <row r="978" spans="1:22" ht="13.5" x14ac:dyDescent="0.25">
      <c r="A978" s="3">
        <f>RSI!A978</f>
        <v>43431</v>
      </c>
      <c r="B978" s="2">
        <f>RSI!B978</f>
        <v>10.2973</v>
      </c>
      <c r="C978" s="2">
        <f>RSI!I978</f>
        <v>65.393097130583214</v>
      </c>
      <c r="D978" s="2">
        <f>MACD!E978</f>
        <v>-0.18660048749579339</v>
      </c>
      <c r="E978" s="2">
        <f>MACD!F978</f>
        <v>-0.2485578814497727</v>
      </c>
      <c r="F978" s="2">
        <f>'Moving Avg'!D978</f>
        <v>10.3071</v>
      </c>
      <c r="G978" s="2">
        <f>'Moving Avg'!F978</f>
        <v>10.100175000000002</v>
      </c>
      <c r="H978" s="2">
        <f>'Moving Avg'!G978</f>
        <v>9.5064500000000027</v>
      </c>
      <c r="I978" s="2">
        <f>'Moving Avg'!H978</f>
        <v>8.8062239999999932</v>
      </c>
      <c r="J978" s="6" t="str">
        <f>OBV!F978</f>
        <v>BEARISH</v>
      </c>
      <c r="K978" s="6" t="str">
        <f>OBV!G978</f>
        <v>NEUTRAL</v>
      </c>
      <c r="L978" s="6" t="str">
        <f>OBV!H978</f>
        <v>CONFIRMED BEARISH</v>
      </c>
      <c r="M978" s="8">
        <f t="shared" si="153"/>
        <v>50</v>
      </c>
      <c r="N978" s="8">
        <f t="shared" si="150"/>
        <v>0</v>
      </c>
      <c r="O978" s="8">
        <f t="shared" si="151"/>
        <v>50</v>
      </c>
      <c r="P978" s="8">
        <f t="shared" si="152"/>
        <v>16.5</v>
      </c>
      <c r="Q978" s="9">
        <f t="shared" si="154"/>
        <v>27.475000000000001</v>
      </c>
      <c r="R978" s="9">
        <f t="shared" si="155"/>
        <v>31.625</v>
      </c>
      <c r="S978" s="9">
        <f t="shared" si="156"/>
        <v>27.425000000000001</v>
      </c>
      <c r="T978" s="9">
        <f t="shared" si="157"/>
        <v>29.125</v>
      </c>
      <c r="U978" s="8">
        <f t="shared" si="158"/>
        <v>28.841666666666669</v>
      </c>
      <c r="V978" s="8">
        <f t="shared" si="159"/>
        <v>28.912500000000001</v>
      </c>
    </row>
    <row r="979" spans="1:22" ht="13.5" x14ac:dyDescent="0.25">
      <c r="A979" s="3">
        <f>RSI!A979</f>
        <v>43432</v>
      </c>
      <c r="B979" s="2">
        <f>RSI!B979</f>
        <v>10.289199999999999</v>
      </c>
      <c r="C979" s="2">
        <f>RSI!I979</f>
        <v>64.936618361398217</v>
      </c>
      <c r="D979" s="2">
        <f>MACD!E979</f>
        <v>-0.1163819916845501</v>
      </c>
      <c r="E979" s="2">
        <f>MACD!F979</f>
        <v>-0.22212270349672819</v>
      </c>
      <c r="F979" s="2">
        <f>'Moving Avg'!D979</f>
        <v>10.297320000000001</v>
      </c>
      <c r="G979" s="2">
        <f>'Moving Avg'!F979</f>
        <v>10.147425000000002</v>
      </c>
      <c r="H979" s="2">
        <f>'Moving Avg'!G979</f>
        <v>9.5264920000000028</v>
      </c>
      <c r="I979" s="2">
        <f>'Moving Avg'!H979</f>
        <v>8.8158439999999931</v>
      </c>
      <c r="J979" s="6" t="str">
        <f>OBV!F979</f>
        <v>BEARISH</v>
      </c>
      <c r="K979" s="6" t="str">
        <f>OBV!G979</f>
        <v>NEUTRAL</v>
      </c>
      <c r="L979" s="6" t="str">
        <f>OBV!H979</f>
        <v>CONFIRMED BEARISH</v>
      </c>
      <c r="M979" s="8">
        <f t="shared" si="153"/>
        <v>50</v>
      </c>
      <c r="N979" s="8">
        <f t="shared" si="150"/>
        <v>0</v>
      </c>
      <c r="O979" s="8">
        <f t="shared" si="151"/>
        <v>50</v>
      </c>
      <c r="P979" s="8">
        <f t="shared" si="152"/>
        <v>16.5</v>
      </c>
      <c r="Q979" s="9">
        <f t="shared" si="154"/>
        <v>27.475000000000001</v>
      </c>
      <c r="R979" s="9">
        <f t="shared" si="155"/>
        <v>31.625</v>
      </c>
      <c r="S979" s="9">
        <f t="shared" si="156"/>
        <v>27.425000000000001</v>
      </c>
      <c r="T979" s="9">
        <f t="shared" si="157"/>
        <v>29.125</v>
      </c>
      <c r="U979" s="8">
        <f t="shared" si="158"/>
        <v>28.841666666666669</v>
      </c>
      <c r="V979" s="8">
        <f t="shared" si="159"/>
        <v>28.912500000000001</v>
      </c>
    </row>
    <row r="980" spans="1:22" ht="13.5" x14ac:dyDescent="0.25">
      <c r="A980" s="3">
        <f>RSI!A980</f>
        <v>43433</v>
      </c>
      <c r="B980" s="2">
        <f>RSI!B980</f>
        <v>10.264699999999999</v>
      </c>
      <c r="C980" s="2">
        <f>RSI!I980</f>
        <v>63.492909396399412</v>
      </c>
      <c r="D980" s="2">
        <f>MACD!E980</f>
        <v>-0.1009745434941518</v>
      </c>
      <c r="E980" s="2">
        <f>MACD!F980</f>
        <v>-0.19789307149621294</v>
      </c>
      <c r="F980" s="2">
        <f>'Moving Avg'!D980</f>
        <v>10.289159999999999</v>
      </c>
      <c r="G980" s="2">
        <f>'Moving Avg'!F980</f>
        <v>10.172270000000001</v>
      </c>
      <c r="H980" s="2">
        <f>'Moving Avg'!G980</f>
        <v>9.5494640000000022</v>
      </c>
      <c r="I980" s="2">
        <f>'Moving Avg'!H980</f>
        <v>8.825025999999994</v>
      </c>
      <c r="J980" s="6" t="str">
        <f>OBV!F980</f>
        <v>BEARISH</v>
      </c>
      <c r="K980" s="6" t="str">
        <f>OBV!G980</f>
        <v>NEUTRAL</v>
      </c>
      <c r="L980" s="6" t="str">
        <f>OBV!H980</f>
        <v>CONFIRMED BEARISH</v>
      </c>
      <c r="M980" s="8">
        <f t="shared" si="153"/>
        <v>50</v>
      </c>
      <c r="N980" s="8">
        <f t="shared" si="150"/>
        <v>0</v>
      </c>
      <c r="O980" s="8">
        <f t="shared" si="151"/>
        <v>50</v>
      </c>
      <c r="P980" s="8">
        <f t="shared" si="152"/>
        <v>16.5</v>
      </c>
      <c r="Q980" s="9">
        <f t="shared" si="154"/>
        <v>27.475000000000001</v>
      </c>
      <c r="R980" s="9">
        <f t="shared" si="155"/>
        <v>31.625</v>
      </c>
      <c r="S980" s="9">
        <f t="shared" si="156"/>
        <v>27.425000000000001</v>
      </c>
      <c r="T980" s="9">
        <f t="shared" si="157"/>
        <v>29.125</v>
      </c>
      <c r="U980" s="8">
        <f t="shared" si="158"/>
        <v>28.841666666666669</v>
      </c>
      <c r="V980" s="8">
        <f t="shared" si="159"/>
        <v>28.912500000000001</v>
      </c>
    </row>
    <row r="981" spans="1:22" ht="13.5" x14ac:dyDescent="0.25">
      <c r="A981" s="3">
        <f>RSI!A981</f>
        <v>43434</v>
      </c>
      <c r="B981" s="2">
        <f>RSI!B981</f>
        <v>10.264699999999999</v>
      </c>
      <c r="C981" s="2">
        <f>RSI!I981</f>
        <v>63.492909396399412</v>
      </c>
      <c r="D981" s="2">
        <f>MACD!E981</f>
        <v>-4.4485807236782193E-2</v>
      </c>
      <c r="E981" s="2">
        <f>MACD!F981</f>
        <v>-0.16721161864432679</v>
      </c>
      <c r="F981" s="2">
        <f>'Moving Avg'!D981</f>
        <v>10.282639999999999</v>
      </c>
      <c r="G981" s="2">
        <f>'Moving Avg'!F981</f>
        <v>10.182860000000002</v>
      </c>
      <c r="H981" s="2">
        <f>'Moving Avg'!G981</f>
        <v>9.5724360000000033</v>
      </c>
      <c r="I981" s="2">
        <f>'Moving Avg'!H981</f>
        <v>8.8343654999999934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  <c r="M981" s="8">
        <f t="shared" si="153"/>
        <v>50</v>
      </c>
      <c r="N981" s="8">
        <f t="shared" si="150"/>
        <v>0</v>
      </c>
      <c r="O981" s="8">
        <f t="shared" si="151"/>
        <v>50</v>
      </c>
      <c r="P981" s="8">
        <f t="shared" si="152"/>
        <v>16.5</v>
      </c>
      <c r="Q981" s="9">
        <f t="shared" si="154"/>
        <v>27.475000000000001</v>
      </c>
      <c r="R981" s="9">
        <f t="shared" si="155"/>
        <v>31.625</v>
      </c>
      <c r="S981" s="9">
        <f t="shared" si="156"/>
        <v>27.425000000000001</v>
      </c>
      <c r="T981" s="9">
        <f t="shared" si="157"/>
        <v>29.125</v>
      </c>
      <c r="U981" s="8">
        <f t="shared" si="158"/>
        <v>28.841666666666669</v>
      </c>
      <c r="V981" s="8">
        <f t="shared" si="159"/>
        <v>28.912500000000001</v>
      </c>
    </row>
    <row r="982" spans="1:22" ht="13.5" x14ac:dyDescent="0.25">
      <c r="A982" s="3">
        <f>RSI!A982</f>
        <v>43437</v>
      </c>
      <c r="B982" s="2">
        <f>RSI!B982</f>
        <v>10.264699999999999</v>
      </c>
      <c r="C982" s="2">
        <f>RSI!I982</f>
        <v>63.492909396399412</v>
      </c>
      <c r="D982" s="2">
        <f>MACD!E982</f>
        <v>-5.758326610790121E-3</v>
      </c>
      <c r="E982" s="2">
        <f>MACD!F982</f>
        <v>-0.13492096023761946</v>
      </c>
      <c r="F982" s="2">
        <f>'Moving Avg'!D982</f>
        <v>10.276119999999999</v>
      </c>
      <c r="G982" s="2">
        <f>'Moving Avg'!F982</f>
        <v>10.197115</v>
      </c>
      <c r="H982" s="2">
        <f>'Moving Avg'!G982</f>
        <v>9.5952460000000013</v>
      </c>
      <c r="I982" s="2">
        <f>'Moving Avg'!H982</f>
        <v>8.8435869999999923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  <c r="M982" s="8">
        <f t="shared" si="153"/>
        <v>50</v>
      </c>
      <c r="N982" s="8">
        <f t="shared" si="150"/>
        <v>0</v>
      </c>
      <c r="O982" s="8">
        <f t="shared" si="151"/>
        <v>50</v>
      </c>
      <c r="P982" s="8">
        <f t="shared" si="152"/>
        <v>16.5</v>
      </c>
      <c r="Q982" s="9">
        <f t="shared" si="154"/>
        <v>27.475000000000001</v>
      </c>
      <c r="R982" s="9">
        <f t="shared" si="155"/>
        <v>31.625</v>
      </c>
      <c r="S982" s="9">
        <f t="shared" si="156"/>
        <v>27.425000000000001</v>
      </c>
      <c r="T982" s="9">
        <f t="shared" si="157"/>
        <v>29.125</v>
      </c>
      <c r="U982" s="8">
        <f t="shared" si="158"/>
        <v>28.841666666666669</v>
      </c>
      <c r="V982" s="8">
        <f t="shared" si="159"/>
        <v>28.912500000000001</v>
      </c>
    </row>
    <row r="983" spans="1:22" ht="13.5" x14ac:dyDescent="0.25">
      <c r="A983" s="3">
        <f>RSI!A983</f>
        <v>43438</v>
      </c>
      <c r="B983" s="2">
        <f>RSI!B983</f>
        <v>10.264699999999999</v>
      </c>
      <c r="C983" s="2">
        <f>RSI!I983</f>
        <v>63.492909396399412</v>
      </c>
      <c r="D983" s="2">
        <f>MACD!E983</f>
        <v>2.5578113499156174E-2</v>
      </c>
      <c r="E983" s="2">
        <f>MACD!F983</f>
        <v>-0.10282114549026433</v>
      </c>
      <c r="F983" s="2">
        <f>'Moving Avg'!D983</f>
        <v>10.269599999999999</v>
      </c>
      <c r="G983" s="2">
        <f>'Moving Avg'!F983</f>
        <v>10.211370000000001</v>
      </c>
      <c r="H983" s="2">
        <f>'Moving Avg'!G983</f>
        <v>9.6182180000000024</v>
      </c>
      <c r="I983" s="2">
        <f>'Moving Avg'!H983</f>
        <v>8.8528084999999912</v>
      </c>
      <c r="J983" s="6" t="str">
        <f>OBV!F983</f>
        <v>BEARISH</v>
      </c>
      <c r="K983" s="6" t="str">
        <f>OBV!G983</f>
        <v>NEUTRAL</v>
      </c>
      <c r="L983" s="6" t="str">
        <f>OBV!H983</f>
        <v>CONFIRMED BEARISH</v>
      </c>
      <c r="M983" s="8">
        <f t="shared" si="153"/>
        <v>50</v>
      </c>
      <c r="N983" s="8">
        <f t="shared" si="150"/>
        <v>0</v>
      </c>
      <c r="O983" s="8">
        <f t="shared" si="151"/>
        <v>50</v>
      </c>
      <c r="P983" s="8">
        <f t="shared" si="152"/>
        <v>16.5</v>
      </c>
      <c r="Q983" s="9">
        <f t="shared" si="154"/>
        <v>27.475000000000001</v>
      </c>
      <c r="R983" s="9">
        <f t="shared" si="155"/>
        <v>31.625</v>
      </c>
      <c r="S983" s="9">
        <f t="shared" si="156"/>
        <v>27.425000000000001</v>
      </c>
      <c r="T983" s="9">
        <f t="shared" si="157"/>
        <v>29.125</v>
      </c>
      <c r="U983" s="8">
        <f t="shared" si="158"/>
        <v>28.841666666666669</v>
      </c>
      <c r="V983" s="8">
        <f t="shared" si="159"/>
        <v>28.912500000000001</v>
      </c>
    </row>
    <row r="984" spans="1:22" ht="13.5" x14ac:dyDescent="0.25">
      <c r="A984" s="3">
        <f>RSI!A984</f>
        <v>43439</v>
      </c>
      <c r="B984" s="2">
        <f>RSI!B984</f>
        <v>10.264699999999999</v>
      </c>
      <c r="C984" s="2">
        <f>RSI!I984</f>
        <v>63.492909396399419</v>
      </c>
      <c r="D984" s="2">
        <f>MACD!E984</f>
        <v>4.9520588075335326E-2</v>
      </c>
      <c r="E984" s="2">
        <f>MACD!F984</f>
        <v>-7.23527987771444E-2</v>
      </c>
      <c r="F984" s="2">
        <f>'Moving Avg'!D984</f>
        <v>10.264699999999999</v>
      </c>
      <c r="G984" s="2">
        <f>'Moving Avg'!F984</f>
        <v>10.225625000000001</v>
      </c>
      <c r="H984" s="2">
        <f>'Moving Avg'!G984</f>
        <v>9.6410280000000004</v>
      </c>
      <c r="I984" s="2">
        <f>'Moving Avg'!H984</f>
        <v>8.8623059999999914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  <c r="M984" s="8">
        <f t="shared" si="153"/>
        <v>50</v>
      </c>
      <c r="N984" s="8">
        <f t="shared" si="150"/>
        <v>0</v>
      </c>
      <c r="O984" s="8">
        <f t="shared" si="151"/>
        <v>50</v>
      </c>
      <c r="P984" s="8">
        <f t="shared" si="152"/>
        <v>16.5</v>
      </c>
      <c r="Q984" s="9">
        <f t="shared" si="154"/>
        <v>27.475000000000001</v>
      </c>
      <c r="R984" s="9">
        <f t="shared" si="155"/>
        <v>31.625</v>
      </c>
      <c r="S984" s="9">
        <f t="shared" si="156"/>
        <v>27.425000000000001</v>
      </c>
      <c r="T984" s="9">
        <f t="shared" si="157"/>
        <v>29.125</v>
      </c>
      <c r="U984" s="8">
        <f t="shared" si="158"/>
        <v>28.841666666666669</v>
      </c>
      <c r="V984" s="8">
        <f t="shared" si="159"/>
        <v>28.912500000000001</v>
      </c>
    </row>
    <row r="985" spans="1:22" ht="13.5" x14ac:dyDescent="0.25">
      <c r="A985" s="3">
        <f>RSI!A985</f>
        <v>43440</v>
      </c>
      <c r="B985" s="2">
        <f>RSI!B985</f>
        <v>10.264699999999999</v>
      </c>
      <c r="C985" s="2">
        <f>RSI!I985</f>
        <v>63.492909396399419</v>
      </c>
      <c r="D985" s="2">
        <f>MACD!E985</f>
        <v>6.3535682537294136E-2</v>
      </c>
      <c r="E985" s="2">
        <f>MACD!F985</f>
        <v>-4.5175102514256694E-2</v>
      </c>
      <c r="F985" s="2">
        <f>'Moving Avg'!D985</f>
        <v>10.264699999999999</v>
      </c>
      <c r="G985" s="2">
        <f>'Moving Avg'!F985</f>
        <v>10.241915000000001</v>
      </c>
      <c r="H985" s="2">
        <f>'Moving Avg'!G985</f>
        <v>9.6638380000000019</v>
      </c>
      <c r="I985" s="2">
        <f>'Moving Avg'!H985</f>
        <v>8.8716454999999907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  <c r="M985" s="8">
        <f t="shared" si="153"/>
        <v>50</v>
      </c>
      <c r="N985" s="8">
        <f t="shared" si="150"/>
        <v>0</v>
      </c>
      <c r="O985" s="8">
        <f t="shared" si="151"/>
        <v>50</v>
      </c>
      <c r="P985" s="8">
        <f t="shared" si="152"/>
        <v>33</v>
      </c>
      <c r="Q985" s="9">
        <f t="shared" si="154"/>
        <v>29.95</v>
      </c>
      <c r="R985" s="9">
        <f t="shared" si="155"/>
        <v>35.75</v>
      </c>
      <c r="S985" s="9">
        <f t="shared" si="156"/>
        <v>34.85</v>
      </c>
      <c r="T985" s="9">
        <f t="shared" si="157"/>
        <v>33.25</v>
      </c>
      <c r="U985" s="8">
        <f t="shared" si="158"/>
        <v>33.516666666666673</v>
      </c>
      <c r="V985" s="8">
        <f t="shared" si="159"/>
        <v>33.450000000000003</v>
      </c>
    </row>
    <row r="986" spans="1:22" ht="13.5" x14ac:dyDescent="0.25">
      <c r="A986" s="3">
        <f>RSI!A986</f>
        <v>43441</v>
      </c>
      <c r="B986" s="2">
        <f>RSI!B986</f>
        <v>10.264699999999999</v>
      </c>
      <c r="C986" s="2">
        <f>RSI!I986</f>
        <v>63.492909396399412</v>
      </c>
      <c r="D986" s="2">
        <f>MACD!E986</f>
        <v>7.2995535092534425E-2</v>
      </c>
      <c r="E986" s="2">
        <f>MACD!F986</f>
        <v>-2.1540974992898476E-2</v>
      </c>
      <c r="F986" s="2">
        <f>'Moving Avg'!D986</f>
        <v>10.264699999999999</v>
      </c>
      <c r="G986" s="2">
        <f>'Moving Avg'!F986</f>
        <v>10.256170000000001</v>
      </c>
      <c r="H986" s="2">
        <f>'Moving Avg'!G986</f>
        <v>9.6866480000000017</v>
      </c>
      <c r="I986" s="2">
        <f>'Moving Avg'!H986</f>
        <v>8.8809849999999901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  <c r="M986" s="8">
        <f t="shared" si="153"/>
        <v>50</v>
      </c>
      <c r="N986" s="8">
        <f t="shared" si="150"/>
        <v>0</v>
      </c>
      <c r="O986" s="8">
        <f t="shared" si="151"/>
        <v>50</v>
      </c>
      <c r="P986" s="8">
        <f t="shared" si="152"/>
        <v>33</v>
      </c>
      <c r="Q986" s="9">
        <f t="shared" si="154"/>
        <v>29.95</v>
      </c>
      <c r="R986" s="9">
        <f t="shared" si="155"/>
        <v>35.75</v>
      </c>
      <c r="S986" s="9">
        <f t="shared" si="156"/>
        <v>34.85</v>
      </c>
      <c r="T986" s="9">
        <f t="shared" si="157"/>
        <v>33.25</v>
      </c>
      <c r="U986" s="8">
        <f t="shared" si="158"/>
        <v>33.516666666666673</v>
      </c>
      <c r="V986" s="8">
        <f t="shared" si="159"/>
        <v>33.450000000000003</v>
      </c>
    </row>
    <row r="987" spans="1:22" ht="13.5" x14ac:dyDescent="0.25">
      <c r="A987" s="3">
        <f>RSI!A987</f>
        <v>43444</v>
      </c>
      <c r="B987" s="2">
        <f>RSI!B987</f>
        <v>9.9877000000000002</v>
      </c>
      <c r="C987" s="2">
        <f>RSI!I987</f>
        <v>44.641762254661444</v>
      </c>
      <c r="D987" s="2">
        <f>MACD!E987</f>
        <v>0.10046527102507596</v>
      </c>
      <c r="E987" s="2">
        <f>MACD!F987</f>
        <v>2.8602742106964146E-3</v>
      </c>
      <c r="F987" s="2">
        <f>'Moving Avg'!D987</f>
        <v>10.209299999999999</v>
      </c>
      <c r="G987" s="2">
        <f>'Moving Avg'!F987</f>
        <v>10.266760000000001</v>
      </c>
      <c r="H987" s="2">
        <f>'Moving Avg'!G987</f>
        <v>9.7040800000000029</v>
      </c>
      <c r="I987" s="2">
        <f>'Moving Avg'!H987</f>
        <v>8.8890579999999897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  <c r="M987" s="8">
        <f t="shared" si="153"/>
        <v>50</v>
      </c>
      <c r="N987" s="8">
        <f t="shared" si="150"/>
        <v>0</v>
      </c>
      <c r="O987" s="8">
        <f t="shared" si="151"/>
        <v>50</v>
      </c>
      <c r="P987" s="8">
        <f t="shared" si="152"/>
        <v>16.5</v>
      </c>
      <c r="Q987" s="9">
        <f t="shared" si="154"/>
        <v>27.475000000000001</v>
      </c>
      <c r="R987" s="9">
        <f t="shared" si="155"/>
        <v>31.625</v>
      </c>
      <c r="S987" s="9">
        <f t="shared" si="156"/>
        <v>27.425000000000001</v>
      </c>
      <c r="T987" s="9">
        <f t="shared" si="157"/>
        <v>29.125</v>
      </c>
      <c r="U987" s="8">
        <f t="shared" si="158"/>
        <v>28.841666666666669</v>
      </c>
      <c r="V987" s="8">
        <f t="shared" si="159"/>
        <v>28.912500000000001</v>
      </c>
    </row>
    <row r="988" spans="1:22" ht="13.5" x14ac:dyDescent="0.25">
      <c r="A988" s="3">
        <f>RSI!A988</f>
        <v>43445</v>
      </c>
      <c r="B988" s="2">
        <f>RSI!B988</f>
        <v>10.264699999999999</v>
      </c>
      <c r="C988" s="2">
        <f>RSI!I988</f>
        <v>58.05368522173837</v>
      </c>
      <c r="D988" s="2">
        <f>MACD!E988</f>
        <v>0.10385192714287683</v>
      </c>
      <c r="E988" s="2">
        <f>MACD!F988</f>
        <v>2.3058604797132499E-2</v>
      </c>
      <c r="F988" s="2">
        <f>'Moving Avg'!D988</f>
        <v>10.209300000000001</v>
      </c>
      <c r="G988" s="2">
        <f>'Moving Avg'!F988</f>
        <v>10.275310000000001</v>
      </c>
      <c r="H988" s="2">
        <f>'Moving Avg'!G988</f>
        <v>9.7270520000000023</v>
      </c>
      <c r="I988" s="2">
        <f>'Moving Avg'!H988</f>
        <v>8.8985949999999896</v>
      </c>
      <c r="J988" s="6" t="str">
        <f>OBV!F988</f>
        <v>BEARISH</v>
      </c>
      <c r="K988" s="6" t="str">
        <f>OBV!G988</f>
        <v>NEUTRAL</v>
      </c>
      <c r="L988" s="6" t="str">
        <f>OBV!H988</f>
        <v>NEUTRAL</v>
      </c>
      <c r="M988" s="8">
        <f t="shared" si="153"/>
        <v>50</v>
      </c>
      <c r="N988" s="8">
        <f t="shared" si="150"/>
        <v>0</v>
      </c>
      <c r="O988" s="8">
        <f t="shared" si="151"/>
        <v>50</v>
      </c>
      <c r="P988" s="8">
        <f t="shared" si="152"/>
        <v>16.5</v>
      </c>
      <c r="Q988" s="9">
        <f t="shared" si="154"/>
        <v>27.475000000000001</v>
      </c>
      <c r="R988" s="9">
        <f t="shared" si="155"/>
        <v>31.625</v>
      </c>
      <c r="S988" s="9">
        <f t="shared" si="156"/>
        <v>27.425000000000001</v>
      </c>
      <c r="T988" s="9">
        <f t="shared" si="157"/>
        <v>29.125</v>
      </c>
      <c r="U988" s="8">
        <f t="shared" si="158"/>
        <v>28.841666666666669</v>
      </c>
      <c r="V988" s="8">
        <f t="shared" si="159"/>
        <v>28.912500000000001</v>
      </c>
    </row>
    <row r="989" spans="1:22" ht="13.5" x14ac:dyDescent="0.25">
      <c r="A989" s="3">
        <f>RSI!A989</f>
        <v>43446</v>
      </c>
      <c r="B989" s="2">
        <f>RSI!B989</f>
        <v>10.264699999999999</v>
      </c>
      <c r="C989" s="2">
        <f>RSI!I989</f>
        <v>58.053685221738377</v>
      </c>
      <c r="D989" s="2">
        <f>MACD!E989</f>
        <v>0.10444714857827009</v>
      </c>
      <c r="E989" s="2">
        <f>MACD!F989</f>
        <v>3.9336313553360022E-2</v>
      </c>
      <c r="F989" s="2">
        <f>'Moving Avg'!D989</f>
        <v>10.209299999999999</v>
      </c>
      <c r="G989" s="2">
        <f>'Moving Avg'!F989</f>
        <v>10.269200000000001</v>
      </c>
      <c r="H989" s="2">
        <f>'Moving Avg'!G989</f>
        <v>9.7500240000000034</v>
      </c>
      <c r="I989" s="2">
        <f>'Moving Avg'!H989</f>
        <v>8.90805299999999</v>
      </c>
      <c r="J989" s="6" t="str">
        <f>OBV!F989</f>
        <v>BEARISH</v>
      </c>
      <c r="K989" s="6" t="str">
        <f>OBV!G989</f>
        <v>NEUTRAL</v>
      </c>
      <c r="L989" s="6" t="str">
        <f>OBV!H989</f>
        <v>NEUTRAL</v>
      </c>
      <c r="M989" s="8">
        <f t="shared" si="153"/>
        <v>50</v>
      </c>
      <c r="N989" s="8">
        <f t="shared" si="150"/>
        <v>0</v>
      </c>
      <c r="O989" s="8">
        <f t="shared" si="151"/>
        <v>50</v>
      </c>
      <c r="P989" s="8">
        <f t="shared" si="152"/>
        <v>16.5</v>
      </c>
      <c r="Q989" s="9">
        <f t="shared" si="154"/>
        <v>27.475000000000001</v>
      </c>
      <c r="R989" s="9">
        <f t="shared" si="155"/>
        <v>31.625</v>
      </c>
      <c r="S989" s="9">
        <f t="shared" si="156"/>
        <v>27.425000000000001</v>
      </c>
      <c r="T989" s="9">
        <f t="shared" si="157"/>
        <v>29.125</v>
      </c>
      <c r="U989" s="8">
        <f t="shared" si="158"/>
        <v>28.841666666666669</v>
      </c>
      <c r="V989" s="8">
        <f t="shared" si="159"/>
        <v>28.912500000000001</v>
      </c>
    </row>
    <row r="990" spans="1:22" ht="13.5" x14ac:dyDescent="0.25">
      <c r="A990" s="3">
        <f>RSI!A990</f>
        <v>43447</v>
      </c>
      <c r="B990" s="2">
        <f>RSI!B990</f>
        <v>10.101800000000001</v>
      </c>
      <c r="C990" s="2">
        <f>RSI!I990</f>
        <v>49.821156078826988</v>
      </c>
      <c r="D990" s="2">
        <f>MACD!E990</f>
        <v>0.11229984743986776</v>
      </c>
      <c r="E990" s="2">
        <f>MACD!F990</f>
        <v>5.3929020330661576E-2</v>
      </c>
      <c r="F990" s="2">
        <f>'Moving Avg'!D990</f>
        <v>10.17672</v>
      </c>
      <c r="G990" s="2">
        <f>'Moving Avg'!F990</f>
        <v>10.269200000000001</v>
      </c>
      <c r="H990" s="2">
        <f>'Moving Avg'!G990</f>
        <v>9.7695760000000043</v>
      </c>
      <c r="I990" s="2">
        <f>'Moving Avg'!H990</f>
        <v>8.9167754999999893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3"/>
        <v>50</v>
      </c>
      <c r="N990" s="8">
        <f t="shared" si="150"/>
        <v>0</v>
      </c>
      <c r="O990" s="8">
        <f t="shared" si="151"/>
        <v>50</v>
      </c>
      <c r="P990" s="8">
        <f t="shared" si="152"/>
        <v>16.5</v>
      </c>
      <c r="Q990" s="9">
        <f t="shared" si="154"/>
        <v>27.475000000000001</v>
      </c>
      <c r="R990" s="9">
        <f t="shared" si="155"/>
        <v>31.625</v>
      </c>
      <c r="S990" s="9">
        <f t="shared" si="156"/>
        <v>27.425000000000001</v>
      </c>
      <c r="T990" s="9">
        <f t="shared" si="157"/>
        <v>29.125</v>
      </c>
      <c r="U990" s="8">
        <f t="shared" si="158"/>
        <v>28.841666666666669</v>
      </c>
      <c r="V990" s="8">
        <f t="shared" si="159"/>
        <v>28.912500000000001</v>
      </c>
    </row>
    <row r="991" spans="1:22" ht="13.5" x14ac:dyDescent="0.25">
      <c r="A991" s="3">
        <f>RSI!A991</f>
        <v>43448</v>
      </c>
      <c r="B991" s="2">
        <f>RSI!B991</f>
        <v>10.101800000000001</v>
      </c>
      <c r="C991" s="2">
        <f>RSI!I991</f>
        <v>49.821156078826988</v>
      </c>
      <c r="D991" s="2">
        <f>MACD!E991</f>
        <v>0.11902888674807244</v>
      </c>
      <c r="E991" s="2">
        <f>MACD!F991</f>
        <v>6.6948993614143748E-2</v>
      </c>
      <c r="F991" s="2">
        <f>'Moving Avg'!D991</f>
        <v>10.144139999999998</v>
      </c>
      <c r="G991" s="2">
        <f>'Moving Avg'!F991</f>
        <v>10.254535000000001</v>
      </c>
      <c r="H991" s="2">
        <f>'Moving Avg'!G991</f>
        <v>9.7891280000000034</v>
      </c>
      <c r="I991" s="2">
        <f>'Moving Avg'!H991</f>
        <v>8.9255369999999878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  <c r="M991" s="8">
        <f t="shared" si="153"/>
        <v>50</v>
      </c>
      <c r="N991" s="8">
        <f t="shared" si="150"/>
        <v>0</v>
      </c>
      <c r="O991" s="8">
        <f t="shared" si="151"/>
        <v>50</v>
      </c>
      <c r="P991" s="8">
        <f t="shared" si="152"/>
        <v>16.5</v>
      </c>
      <c r="Q991" s="9">
        <f t="shared" si="154"/>
        <v>27.475000000000001</v>
      </c>
      <c r="R991" s="9">
        <f t="shared" si="155"/>
        <v>31.625</v>
      </c>
      <c r="S991" s="9">
        <f t="shared" si="156"/>
        <v>27.425000000000001</v>
      </c>
      <c r="T991" s="9">
        <f t="shared" si="157"/>
        <v>29.125</v>
      </c>
      <c r="U991" s="8">
        <f t="shared" si="158"/>
        <v>28.841666666666669</v>
      </c>
      <c r="V991" s="8">
        <f t="shared" si="159"/>
        <v>28.912500000000001</v>
      </c>
    </row>
    <row r="992" spans="1:22" ht="13.5" x14ac:dyDescent="0.25">
      <c r="A992" s="3">
        <f>RSI!A992</f>
        <v>43451</v>
      </c>
      <c r="B992" s="2">
        <f>RSI!B992</f>
        <v>10.052899999999999</v>
      </c>
      <c r="C992" s="2">
        <f>RSI!I992</f>
        <v>47.477219270578679</v>
      </c>
      <c r="D992" s="2">
        <f>MACD!E992</f>
        <v>0.12842310402090362</v>
      </c>
      <c r="E992" s="2">
        <f>MACD!F992</f>
        <v>7.9243815695495726E-2</v>
      </c>
      <c r="F992" s="2">
        <f>'Moving Avg'!D992</f>
        <v>10.15718</v>
      </c>
      <c r="G992" s="2">
        <f>'Moving Avg'!F992</f>
        <v>10.23987</v>
      </c>
      <c r="H992" s="2">
        <f>'Moving Avg'!G992</f>
        <v>9.8077020000000044</v>
      </c>
      <c r="I992" s="2">
        <f>'Moving Avg'!H992</f>
        <v>8.9340149999999863</v>
      </c>
      <c r="J992" s="6" t="str">
        <f>OBV!F992</f>
        <v>BEARISH</v>
      </c>
      <c r="K992" s="6" t="str">
        <f>OBV!G992</f>
        <v>NEUTRAL</v>
      </c>
      <c r="L992" s="6" t="str">
        <f>OBV!H992</f>
        <v>BEARISH DIVERGENCE</v>
      </c>
      <c r="M992" s="8">
        <f t="shared" si="153"/>
        <v>50</v>
      </c>
      <c r="N992" s="8">
        <f t="shared" si="150"/>
        <v>0</v>
      </c>
      <c r="O992" s="8">
        <f t="shared" si="151"/>
        <v>50</v>
      </c>
      <c r="P992" s="8">
        <f t="shared" si="152"/>
        <v>16.5</v>
      </c>
      <c r="Q992" s="9">
        <f t="shared" si="154"/>
        <v>27.475000000000001</v>
      </c>
      <c r="R992" s="9">
        <f t="shared" si="155"/>
        <v>31.625</v>
      </c>
      <c r="S992" s="9">
        <f t="shared" si="156"/>
        <v>27.425000000000001</v>
      </c>
      <c r="T992" s="9">
        <f t="shared" si="157"/>
        <v>29.125</v>
      </c>
      <c r="U992" s="8">
        <f t="shared" si="158"/>
        <v>28.841666666666669</v>
      </c>
      <c r="V992" s="8">
        <f t="shared" si="159"/>
        <v>28.912500000000001</v>
      </c>
    </row>
    <row r="993" spans="1:22" ht="13.5" x14ac:dyDescent="0.25">
      <c r="A993" s="3">
        <f>RSI!A993</f>
        <v>43452</v>
      </c>
      <c r="B993" s="2">
        <f>RSI!B993</f>
        <v>10.0855</v>
      </c>
      <c r="C993" s="2">
        <f>RSI!I993</f>
        <v>49.193333619450115</v>
      </c>
      <c r="D993" s="2">
        <f>MACD!E993</f>
        <v>0.13431859500080456</v>
      </c>
      <c r="E993" s="2">
        <f>MACD!F993</f>
        <v>9.025877155655751E-2</v>
      </c>
      <c r="F993" s="2">
        <f>'Moving Avg'!D993</f>
        <v>10.12134</v>
      </c>
      <c r="G993" s="2">
        <f>'Moving Avg'!F993</f>
        <v>10.226834999999999</v>
      </c>
      <c r="H993" s="2">
        <f>'Moving Avg'!G993</f>
        <v>9.8270900000000037</v>
      </c>
      <c r="I993" s="2">
        <f>'Moving Avg'!H993</f>
        <v>8.9426559999999871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  <c r="M993" s="8">
        <f t="shared" si="153"/>
        <v>50</v>
      </c>
      <c r="N993" s="8">
        <f t="shared" si="150"/>
        <v>0</v>
      </c>
      <c r="O993" s="8">
        <f t="shared" si="151"/>
        <v>50</v>
      </c>
      <c r="P993" s="8">
        <f t="shared" si="152"/>
        <v>16.5</v>
      </c>
      <c r="Q993" s="9">
        <f t="shared" si="154"/>
        <v>27.475000000000001</v>
      </c>
      <c r="R993" s="9">
        <f t="shared" si="155"/>
        <v>31.625</v>
      </c>
      <c r="S993" s="9">
        <f t="shared" si="156"/>
        <v>27.425000000000001</v>
      </c>
      <c r="T993" s="9">
        <f t="shared" si="157"/>
        <v>29.125</v>
      </c>
      <c r="U993" s="8">
        <f t="shared" si="158"/>
        <v>28.841666666666669</v>
      </c>
      <c r="V993" s="8">
        <f t="shared" si="159"/>
        <v>28.912500000000001</v>
      </c>
    </row>
    <row r="994" spans="1:22" ht="13.5" x14ac:dyDescent="0.25">
      <c r="A994" s="3">
        <f>RSI!A994</f>
        <v>43453</v>
      </c>
      <c r="B994" s="2">
        <f>RSI!B994</f>
        <v>10.0611</v>
      </c>
      <c r="C994" s="2">
        <f>RSI!I994</f>
        <v>47.931006337300722</v>
      </c>
      <c r="D994" s="2">
        <f>MACD!E994</f>
        <v>0.14125644582550478</v>
      </c>
      <c r="E994" s="2">
        <f>MACD!F994</f>
        <v>0.10045830641034698</v>
      </c>
      <c r="F994" s="2">
        <f>'Moving Avg'!D994</f>
        <v>10.08062</v>
      </c>
      <c r="G994" s="2">
        <f>'Moving Avg'!F994</f>
        <v>10.212985000000002</v>
      </c>
      <c r="H994" s="2">
        <f>'Moving Avg'!G994</f>
        <v>9.8458280000000045</v>
      </c>
      <c r="I994" s="2">
        <f>'Moving Avg'!H994</f>
        <v>8.9510564999999875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  <c r="M994" s="8">
        <f t="shared" si="153"/>
        <v>50</v>
      </c>
      <c r="N994" s="8">
        <f t="shared" si="150"/>
        <v>0</v>
      </c>
      <c r="O994" s="8">
        <f t="shared" si="151"/>
        <v>50</v>
      </c>
      <c r="P994" s="8">
        <f t="shared" si="152"/>
        <v>16.5</v>
      </c>
      <c r="Q994" s="9">
        <f t="shared" si="154"/>
        <v>27.475000000000001</v>
      </c>
      <c r="R994" s="9">
        <f t="shared" si="155"/>
        <v>31.625</v>
      </c>
      <c r="S994" s="9">
        <f t="shared" si="156"/>
        <v>27.425000000000001</v>
      </c>
      <c r="T994" s="9">
        <f t="shared" si="157"/>
        <v>29.125</v>
      </c>
      <c r="U994" s="8">
        <f t="shared" si="158"/>
        <v>28.841666666666669</v>
      </c>
      <c r="V994" s="8">
        <f t="shared" si="159"/>
        <v>28.912500000000001</v>
      </c>
    </row>
    <row r="995" spans="1:22" ht="13.5" x14ac:dyDescent="0.25">
      <c r="A995" s="3">
        <f>RSI!A995</f>
        <v>43454</v>
      </c>
      <c r="B995" s="2">
        <f>RSI!B995</f>
        <v>10.020300000000001</v>
      </c>
      <c r="C995" s="2">
        <f>RSI!I995</f>
        <v>45.814014964429354</v>
      </c>
      <c r="D995" s="2">
        <f>MACD!E995</f>
        <v>0.15042477401208565</v>
      </c>
      <c r="E995" s="2">
        <f>MACD!F995</f>
        <v>0.11045159993069471</v>
      </c>
      <c r="F995" s="2">
        <f>'Moving Avg'!D995</f>
        <v>10.064319999999999</v>
      </c>
      <c r="G995" s="2">
        <f>'Moving Avg'!F995</f>
        <v>10.198725</v>
      </c>
      <c r="H995" s="2">
        <f>'Moving Avg'!G995</f>
        <v>9.8637500000000049</v>
      </c>
      <c r="I995" s="2">
        <f>'Moving Avg'!H995</f>
        <v>8.9592529999999879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  <c r="M995" s="8">
        <f t="shared" si="153"/>
        <v>50</v>
      </c>
      <c r="N995" s="8">
        <f t="shared" si="150"/>
        <v>0</v>
      </c>
      <c r="O995" s="8">
        <f t="shared" si="151"/>
        <v>50</v>
      </c>
      <c r="P995" s="8">
        <f t="shared" si="152"/>
        <v>16.5</v>
      </c>
      <c r="Q995" s="9">
        <f t="shared" si="154"/>
        <v>27.475000000000001</v>
      </c>
      <c r="R995" s="9">
        <f t="shared" si="155"/>
        <v>31.625</v>
      </c>
      <c r="S995" s="9">
        <f t="shared" si="156"/>
        <v>27.425000000000001</v>
      </c>
      <c r="T995" s="9">
        <f t="shared" si="157"/>
        <v>29.125</v>
      </c>
      <c r="U995" s="8">
        <f t="shared" si="158"/>
        <v>28.841666666666669</v>
      </c>
      <c r="V995" s="8">
        <f t="shared" si="159"/>
        <v>28.912500000000001</v>
      </c>
    </row>
    <row r="996" spans="1:22" ht="13.5" x14ac:dyDescent="0.25">
      <c r="A996" s="3">
        <f>RSI!A996</f>
        <v>43455</v>
      </c>
      <c r="B996" s="2">
        <f>RSI!B996</f>
        <v>9.9306999999999999</v>
      </c>
      <c r="C996" s="2">
        <f>RSI!I996</f>
        <v>41.48105330234339</v>
      </c>
      <c r="D996" s="2">
        <f>MACD!E996</f>
        <v>0.1653159169045697</v>
      </c>
      <c r="E996" s="2">
        <f>MACD!F996</f>
        <v>0.12142446332546972</v>
      </c>
      <c r="F996" s="2">
        <f>'Moving Avg'!D996</f>
        <v>10.030100000000001</v>
      </c>
      <c r="G996" s="2">
        <f>'Moving Avg'!F996</f>
        <v>10.180395000000001</v>
      </c>
      <c r="H996" s="2">
        <f>'Moving Avg'!G996</f>
        <v>9.8798800000000053</v>
      </c>
      <c r="I996" s="2">
        <f>'Moving Avg'!H996</f>
        <v>8.9671199999999871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  <c r="M996" s="8">
        <f t="shared" si="153"/>
        <v>50</v>
      </c>
      <c r="N996" s="8">
        <f t="shared" si="150"/>
        <v>0</v>
      </c>
      <c r="O996" s="8">
        <f t="shared" si="151"/>
        <v>50</v>
      </c>
      <c r="P996" s="8">
        <f t="shared" si="152"/>
        <v>16.5</v>
      </c>
      <c r="Q996" s="9">
        <f t="shared" si="154"/>
        <v>27.475000000000001</v>
      </c>
      <c r="R996" s="9">
        <f t="shared" si="155"/>
        <v>31.625</v>
      </c>
      <c r="S996" s="9">
        <f t="shared" si="156"/>
        <v>27.425000000000001</v>
      </c>
      <c r="T996" s="9">
        <f t="shared" si="157"/>
        <v>29.125</v>
      </c>
      <c r="U996" s="8">
        <f t="shared" si="158"/>
        <v>28.841666666666669</v>
      </c>
      <c r="V996" s="8">
        <f t="shared" si="159"/>
        <v>28.912500000000001</v>
      </c>
    </row>
    <row r="997" spans="1:22" ht="13.5" x14ac:dyDescent="0.25">
      <c r="A997" s="3">
        <f>RSI!A997</f>
        <v>43458</v>
      </c>
      <c r="B997" s="2">
        <f>RSI!B997</f>
        <v>9.9389000000000003</v>
      </c>
      <c r="C997" s="2">
        <f>RSI!I997</f>
        <v>42.021489060238494</v>
      </c>
      <c r="D997" s="2">
        <f>MACD!E997</f>
        <v>0.13568230045959595</v>
      </c>
      <c r="E997" s="2">
        <f>MACD!F997</f>
        <v>0.12427603075229497</v>
      </c>
      <c r="F997" s="2">
        <f>'Moving Avg'!D997</f>
        <v>10.007300000000001</v>
      </c>
      <c r="G997" s="2">
        <f>'Moving Avg'!F997</f>
        <v>10.162475000000001</v>
      </c>
      <c r="H997" s="2">
        <f>'Moving Avg'!G997</f>
        <v>9.8961740000000038</v>
      </c>
      <c r="I997" s="2">
        <f>'Moving Avg'!H997</f>
        <v>8.9750279999999876</v>
      </c>
      <c r="J997" s="6" t="str">
        <f>OBV!F997</f>
        <v>BULLISH</v>
      </c>
      <c r="K997" s="6" t="str">
        <f>OBV!G997</f>
        <v>NEUTRAL</v>
      </c>
      <c r="L997" s="6" t="str">
        <f>OBV!H997</f>
        <v>BULLISH DIVERGENCE</v>
      </c>
      <c r="M997" s="8">
        <f t="shared" si="153"/>
        <v>50</v>
      </c>
      <c r="N997" s="8">
        <f t="shared" si="150"/>
        <v>0</v>
      </c>
      <c r="O997" s="8">
        <f t="shared" si="151"/>
        <v>50</v>
      </c>
      <c r="P997" s="8">
        <f t="shared" si="152"/>
        <v>66.5</v>
      </c>
      <c r="Q997" s="9">
        <f t="shared" si="154"/>
        <v>34.975000000000001</v>
      </c>
      <c r="R997" s="9">
        <f t="shared" si="155"/>
        <v>44.125</v>
      </c>
      <c r="S997" s="9">
        <f t="shared" si="156"/>
        <v>49.924999999999997</v>
      </c>
      <c r="T997" s="9">
        <f t="shared" si="157"/>
        <v>41.625</v>
      </c>
      <c r="U997" s="8">
        <f t="shared" si="158"/>
        <v>43.008333333333326</v>
      </c>
      <c r="V997" s="8">
        <f t="shared" si="159"/>
        <v>42.662499999999994</v>
      </c>
    </row>
    <row r="998" spans="1:22" ht="13.5" x14ac:dyDescent="0.25">
      <c r="A998" s="3">
        <f>RSI!A998</f>
        <v>43459</v>
      </c>
      <c r="B998" s="2">
        <f>RSI!B998</f>
        <v>10.020300000000001</v>
      </c>
      <c r="C998" s="2">
        <f>RSI!I998</f>
        <v>47.231269904193567</v>
      </c>
      <c r="D998" s="2">
        <f>MACD!E998</f>
        <v>0.14806072289775685</v>
      </c>
      <c r="E998" s="2">
        <f>MACD!F998</f>
        <v>0.12903296918138735</v>
      </c>
      <c r="F998" s="2">
        <f>'Moving Avg'!D998</f>
        <v>9.9942600000000006</v>
      </c>
      <c r="G998" s="2">
        <f>'Moving Avg'!F998</f>
        <v>10.148624999999999</v>
      </c>
      <c r="H998" s="2">
        <f>'Moving Avg'!G998</f>
        <v>9.9132820000000041</v>
      </c>
      <c r="I998" s="2">
        <f>'Moving Avg'!H998</f>
        <v>8.983224499999988</v>
      </c>
      <c r="J998" s="6" t="str">
        <f>OBV!F998</f>
        <v>BULLISH</v>
      </c>
      <c r="K998" s="6" t="str">
        <f>OBV!G998</f>
        <v>NEUTRAL</v>
      </c>
      <c r="L998" s="6" t="str">
        <f>OBV!H998</f>
        <v>BULLISH DIVERGENCE</v>
      </c>
      <c r="M998" s="8">
        <f t="shared" si="153"/>
        <v>50</v>
      </c>
      <c r="N998" s="8">
        <f t="shared" si="150"/>
        <v>0</v>
      </c>
      <c r="O998" s="8">
        <f t="shared" si="151"/>
        <v>50</v>
      </c>
      <c r="P998" s="8">
        <f t="shared" si="152"/>
        <v>66.5</v>
      </c>
      <c r="Q998" s="9">
        <f t="shared" si="154"/>
        <v>34.975000000000001</v>
      </c>
      <c r="R998" s="9">
        <f t="shared" si="155"/>
        <v>44.125</v>
      </c>
      <c r="S998" s="9">
        <f t="shared" si="156"/>
        <v>49.924999999999997</v>
      </c>
      <c r="T998" s="9">
        <f t="shared" si="157"/>
        <v>41.625</v>
      </c>
      <c r="U998" s="8">
        <f t="shared" si="158"/>
        <v>43.008333333333326</v>
      </c>
      <c r="V998" s="8">
        <f t="shared" si="159"/>
        <v>42.662499999999994</v>
      </c>
    </row>
    <row r="999" spans="1:22" ht="13.5" x14ac:dyDescent="0.25">
      <c r="A999" s="3">
        <f>RSI!A999</f>
        <v>43460</v>
      </c>
      <c r="B999" s="2">
        <f>RSI!B999</f>
        <v>9.7759</v>
      </c>
      <c r="C999" s="2">
        <f>RSI!I999</f>
        <v>36.597916665919854</v>
      </c>
      <c r="D999" s="2">
        <f>MACD!E999</f>
        <v>0.17696050431913335</v>
      </c>
      <c r="E999" s="2">
        <f>MACD!F999</f>
        <v>0.13861847620893655</v>
      </c>
      <c r="F999" s="2">
        <f>'Moving Avg'!D999</f>
        <v>9.9372199999999999</v>
      </c>
      <c r="G999" s="2">
        <f>'Moving Avg'!F999</f>
        <v>10.122959999999999</v>
      </c>
      <c r="H999" s="2">
        <f>'Moving Avg'!G999</f>
        <v>9.9263160000000035</v>
      </c>
      <c r="I999" s="2">
        <f>'Moving Avg'!H999</f>
        <v>8.9903174999999855</v>
      </c>
      <c r="J999" s="6" t="str">
        <f>OBV!F999</f>
        <v>BULLISH</v>
      </c>
      <c r="K999" s="6" t="str">
        <f>OBV!G999</f>
        <v>NEUTRAL</v>
      </c>
      <c r="L999" s="6" t="str">
        <f>OBV!H999</f>
        <v>BULLISH DIVERGENCE</v>
      </c>
      <c r="M999" s="8">
        <f t="shared" si="153"/>
        <v>50</v>
      </c>
      <c r="N999" s="8">
        <f t="shared" si="150"/>
        <v>0</v>
      </c>
      <c r="O999" s="8">
        <f t="shared" si="151"/>
        <v>50</v>
      </c>
      <c r="P999" s="8">
        <f t="shared" si="152"/>
        <v>66.5</v>
      </c>
      <c r="Q999" s="9">
        <f t="shared" si="154"/>
        <v>34.975000000000001</v>
      </c>
      <c r="R999" s="9">
        <f t="shared" si="155"/>
        <v>44.125</v>
      </c>
      <c r="S999" s="9">
        <f t="shared" si="156"/>
        <v>49.924999999999997</v>
      </c>
      <c r="T999" s="9">
        <f t="shared" si="157"/>
        <v>41.625</v>
      </c>
      <c r="U999" s="8">
        <f t="shared" si="158"/>
        <v>43.008333333333326</v>
      </c>
      <c r="V999" s="8">
        <f t="shared" si="159"/>
        <v>42.662499999999994</v>
      </c>
    </row>
    <row r="1000" spans="1:22" ht="13.5" x14ac:dyDescent="0.25">
      <c r="A1000" s="3">
        <f>RSI!A1000</f>
        <v>43461</v>
      </c>
      <c r="B1000" s="2">
        <f>RSI!B1000</f>
        <v>10.0937</v>
      </c>
      <c r="C1000" s="2">
        <f>RSI!I1000</f>
        <v>51.795261679546563</v>
      </c>
      <c r="D1000" s="2">
        <f>MACD!E1000</f>
        <v>0.15455423045474959</v>
      </c>
      <c r="E1000" s="2">
        <f>MACD!F1000</f>
        <v>0.14180562705809918</v>
      </c>
      <c r="F1000" s="2">
        <f>'Moving Avg'!D1000</f>
        <v>9.9518999999999984</v>
      </c>
      <c r="G1000" s="2">
        <f>'Moving Avg'!F1000</f>
        <v>10.114409999999999</v>
      </c>
      <c r="H1000" s="2">
        <f>'Moving Avg'!G1000</f>
        <v>9.9483120000000049</v>
      </c>
      <c r="I1000" s="2">
        <f>'Moving Avg'!H1000</f>
        <v>8.9989994999999858</v>
      </c>
      <c r="J1000" s="6" t="str">
        <f>OBV!F1000</f>
        <v>BULLISH</v>
      </c>
      <c r="K1000" s="6" t="str">
        <f>OBV!G1000</f>
        <v>WEAK</v>
      </c>
      <c r="L1000" s="6" t="str">
        <f>OBV!H1000</f>
        <v>CONFIRMED BULLISH</v>
      </c>
      <c r="M1000" s="8">
        <f t="shared" si="153"/>
        <v>50</v>
      </c>
      <c r="N1000" s="8">
        <f t="shared" si="150"/>
        <v>0</v>
      </c>
      <c r="O1000" s="8">
        <f t="shared" si="151"/>
        <v>50</v>
      </c>
      <c r="P1000" s="8">
        <f t="shared" si="152"/>
        <v>67</v>
      </c>
      <c r="Q1000" s="9">
        <f t="shared" si="154"/>
        <v>35.049999999999997</v>
      </c>
      <c r="R1000" s="9">
        <f t="shared" si="155"/>
        <v>44.25</v>
      </c>
      <c r="S1000" s="9">
        <f t="shared" si="156"/>
        <v>50.150000000000006</v>
      </c>
      <c r="T1000" s="9">
        <f t="shared" si="157"/>
        <v>41.75</v>
      </c>
      <c r="U1000" s="8">
        <f t="shared" si="158"/>
        <v>43.15</v>
      </c>
      <c r="V1000" s="8">
        <f t="shared" si="159"/>
        <v>42.8</v>
      </c>
    </row>
    <row r="1001" spans="1:22" ht="13.5" x14ac:dyDescent="0.25">
      <c r="A1001" s="3">
        <f>RSI!A1001</f>
        <v>43462</v>
      </c>
      <c r="B1001" s="2">
        <f>RSI!B1001</f>
        <v>10.0937</v>
      </c>
      <c r="C1001" s="2">
        <f>RSI!I1001</f>
        <v>51.795261679546563</v>
      </c>
      <c r="D1001" s="2">
        <f>MACD!E1001</f>
        <v>0.1353304634048218</v>
      </c>
      <c r="E1001" s="2">
        <f>MACD!F1001</f>
        <v>0.1405105943274437</v>
      </c>
      <c r="F1001" s="2">
        <f>'Moving Avg'!D1001</f>
        <v>9.9845000000000006</v>
      </c>
      <c r="G1001" s="2">
        <f>'Moving Avg'!F1001</f>
        <v>10.10586</v>
      </c>
      <c r="H1001" s="2">
        <f>'Moving Avg'!G1001</f>
        <v>9.9681900000000052</v>
      </c>
      <c r="I1001" s="2">
        <f>'Moving Avg'!H1001</f>
        <v>9.0076814999999844</v>
      </c>
      <c r="J1001" s="6" t="str">
        <f>OBV!F1001</f>
        <v>BULLISH</v>
      </c>
      <c r="K1001" s="6" t="str">
        <f>OBV!G1001</f>
        <v>WEAK</v>
      </c>
      <c r="L1001" s="6" t="str">
        <f>OBV!H1001</f>
        <v>CONFIRMED BULLISH</v>
      </c>
      <c r="M1001" s="8">
        <f t="shared" si="153"/>
        <v>50</v>
      </c>
      <c r="N1001" s="8">
        <f t="shared" si="150"/>
        <v>45</v>
      </c>
      <c r="O1001" s="8">
        <f t="shared" si="151"/>
        <v>50</v>
      </c>
      <c r="P1001" s="8">
        <f t="shared" si="152"/>
        <v>67</v>
      </c>
      <c r="Q1001" s="9">
        <f t="shared" si="154"/>
        <v>50.8</v>
      </c>
      <c r="R1001" s="9">
        <f t="shared" si="155"/>
        <v>53.25</v>
      </c>
      <c r="S1001" s="9">
        <f t="shared" si="156"/>
        <v>56.900000000000006</v>
      </c>
      <c r="T1001" s="9">
        <f t="shared" si="157"/>
        <v>53</v>
      </c>
      <c r="U1001" s="8">
        <f t="shared" si="158"/>
        <v>53.65</v>
      </c>
      <c r="V1001" s="8">
        <f t="shared" si="159"/>
        <v>53.487499999999997</v>
      </c>
    </row>
    <row r="1002" spans="1:22" ht="13.5" x14ac:dyDescent="0.25">
      <c r="A1002" s="3">
        <f>RSI!A1002</f>
        <v>43465</v>
      </c>
      <c r="B1002" s="2">
        <f>RSI!B1002</f>
        <v>10.183299999999999</v>
      </c>
      <c r="C1002" s="2">
        <f>RSI!I1002</f>
        <v>55.298799908796269</v>
      </c>
      <c r="D1002" s="2">
        <f>MACD!E1002</f>
        <v>0.10465907368302929</v>
      </c>
      <c r="E1002" s="2">
        <f>MACD!F1002</f>
        <v>0.13334029019856083</v>
      </c>
      <c r="F1002" s="2">
        <f>'Moving Avg'!D1002</f>
        <v>10.033379999999999</v>
      </c>
      <c r="G1002" s="2">
        <f>'Moving Avg'!F1002</f>
        <v>10.101789999999999</v>
      </c>
      <c r="H1002" s="2">
        <f>'Moving Avg'!G1002</f>
        <v>9.9898600000000037</v>
      </c>
      <c r="I1002" s="2">
        <f>'Moving Avg'!H1002</f>
        <v>9.0168114999999851</v>
      </c>
      <c r="J1002" s="6" t="str">
        <f>OBV!F1002</f>
        <v>BULLISH</v>
      </c>
      <c r="K1002" s="6" t="str">
        <f>OBV!G1002</f>
        <v>WEAK</v>
      </c>
      <c r="L1002" s="6" t="str">
        <f>OBV!H1002</f>
        <v>CONFIRMED BULLISH</v>
      </c>
      <c r="M1002" s="8">
        <f t="shared" si="153"/>
        <v>50</v>
      </c>
      <c r="N1002" s="8">
        <f t="shared" si="150"/>
        <v>100</v>
      </c>
      <c r="O1002" s="8">
        <f t="shared" si="151"/>
        <v>50</v>
      </c>
      <c r="P1002" s="8">
        <f t="shared" si="152"/>
        <v>67</v>
      </c>
      <c r="Q1002" s="9">
        <f t="shared" si="154"/>
        <v>70.05</v>
      </c>
      <c r="R1002" s="9">
        <f t="shared" si="155"/>
        <v>64.25</v>
      </c>
      <c r="S1002" s="9">
        <f t="shared" si="156"/>
        <v>65.150000000000006</v>
      </c>
      <c r="T1002" s="9">
        <f t="shared" si="157"/>
        <v>66.75</v>
      </c>
      <c r="U1002" s="8">
        <f t="shared" si="158"/>
        <v>66.483333333333334</v>
      </c>
      <c r="V1002" s="8">
        <f t="shared" si="159"/>
        <v>66.550000000000011</v>
      </c>
    </row>
    <row r="1003" spans="1:22" ht="13.5" x14ac:dyDescent="0.25">
      <c r="A1003" s="3">
        <f>RSI!A1003</f>
        <v>43467</v>
      </c>
      <c r="B1003" s="2">
        <f>RSI!B1003</f>
        <v>10.183299999999999</v>
      </c>
      <c r="C1003" s="2">
        <f>RSI!I1003</f>
        <v>55.298799908796269</v>
      </c>
      <c r="D1003" s="2">
        <f>MACD!E1003</f>
        <v>8.2965431323414052E-2</v>
      </c>
      <c r="E1003" s="2">
        <f>MACD!F1003</f>
        <v>0.12326531842353149</v>
      </c>
      <c r="F1003" s="2">
        <f>'Moving Avg'!D1003</f>
        <v>10.06598</v>
      </c>
      <c r="G1003" s="2">
        <f>'Moving Avg'!F1003</f>
        <v>10.097719999999999</v>
      </c>
      <c r="H1003" s="2">
        <f>'Moving Avg'!G1003</f>
        <v>10.011530000000004</v>
      </c>
      <c r="I1003" s="2">
        <f>'Moving Avg'!H1003</f>
        <v>9.0259414999999841</v>
      </c>
      <c r="J1003" s="6" t="str">
        <f>OBV!F1003</f>
        <v>BULLISH</v>
      </c>
      <c r="K1003" s="6" t="str">
        <f>OBV!G1003</f>
        <v>WEAK</v>
      </c>
      <c r="L1003" s="6" t="str">
        <f>OBV!H1003</f>
        <v>CONFIRMED BULLISH</v>
      </c>
      <c r="M1003" s="8">
        <f t="shared" si="153"/>
        <v>50</v>
      </c>
      <c r="N1003" s="8">
        <f t="shared" si="150"/>
        <v>100</v>
      </c>
      <c r="O1003" s="8">
        <f t="shared" si="151"/>
        <v>50</v>
      </c>
      <c r="P1003" s="8">
        <f t="shared" si="152"/>
        <v>67</v>
      </c>
      <c r="Q1003" s="9">
        <f t="shared" si="154"/>
        <v>70.05</v>
      </c>
      <c r="R1003" s="9">
        <f t="shared" si="155"/>
        <v>64.25</v>
      </c>
      <c r="S1003" s="9">
        <f t="shared" si="156"/>
        <v>65.150000000000006</v>
      </c>
      <c r="T1003" s="9">
        <f t="shared" si="157"/>
        <v>66.75</v>
      </c>
      <c r="U1003" s="8">
        <f t="shared" si="158"/>
        <v>66.483333333333334</v>
      </c>
      <c r="V1003" s="8">
        <f t="shared" si="159"/>
        <v>66.550000000000011</v>
      </c>
    </row>
    <row r="1004" spans="1:22" ht="13.5" x14ac:dyDescent="0.25">
      <c r="A1004" s="3">
        <f>RSI!A1004</f>
        <v>43468</v>
      </c>
      <c r="B1004" s="2">
        <f>RSI!B1004</f>
        <v>10.183299999999999</v>
      </c>
      <c r="C1004" s="2">
        <f>RSI!I1004</f>
        <v>55.298799908796255</v>
      </c>
      <c r="D1004" s="2">
        <f>MACD!E1004</f>
        <v>6.0155136810058352E-2</v>
      </c>
      <c r="E1004" s="2">
        <f>MACD!F1004</f>
        <v>0.11064328210083686</v>
      </c>
      <c r="F1004" s="2">
        <f>'Moving Avg'!D1004</f>
        <v>10.147460000000001</v>
      </c>
      <c r="G1004" s="2">
        <f>'Moving Avg'!F1004</f>
        <v>10.09365</v>
      </c>
      <c r="H1004" s="2">
        <f>'Moving Avg'!G1004</f>
        <v>10.033690000000004</v>
      </c>
      <c r="I1004" s="2">
        <f>'Moving Avg'!H1004</f>
        <v>9.035071499999983</v>
      </c>
      <c r="J1004" s="6" t="str">
        <f>OBV!F1004</f>
        <v>BULLISH</v>
      </c>
      <c r="K1004" s="6" t="str">
        <f>OBV!G1004</f>
        <v>WEAK</v>
      </c>
      <c r="L1004" s="6" t="str">
        <f>OBV!H1004</f>
        <v>CONFIRMED BULLISH</v>
      </c>
      <c r="M1004" s="8">
        <f t="shared" si="153"/>
        <v>50</v>
      </c>
      <c r="N1004" s="8">
        <f t="shared" si="150"/>
        <v>100</v>
      </c>
      <c r="O1004" s="8">
        <f t="shared" si="151"/>
        <v>50</v>
      </c>
      <c r="P1004" s="8">
        <f t="shared" si="152"/>
        <v>67</v>
      </c>
      <c r="Q1004" s="9">
        <f t="shared" si="154"/>
        <v>70.05</v>
      </c>
      <c r="R1004" s="9">
        <f t="shared" si="155"/>
        <v>64.25</v>
      </c>
      <c r="S1004" s="9">
        <f t="shared" si="156"/>
        <v>65.150000000000006</v>
      </c>
      <c r="T1004" s="9">
        <f t="shared" si="157"/>
        <v>66.75</v>
      </c>
      <c r="U1004" s="8">
        <f t="shared" si="158"/>
        <v>66.483333333333334</v>
      </c>
      <c r="V1004" s="8">
        <f t="shared" si="159"/>
        <v>66.550000000000011</v>
      </c>
    </row>
    <row r="1005" spans="1:22" ht="13.5" x14ac:dyDescent="0.25">
      <c r="A1005" s="3">
        <f>RSI!A1005</f>
        <v>43469</v>
      </c>
      <c r="B1005" s="2">
        <f>RSI!B1005</f>
        <v>10.183299999999999</v>
      </c>
      <c r="C1005" s="2">
        <f>RSI!I1005</f>
        <v>55.298799908796248</v>
      </c>
      <c r="D1005" s="2">
        <f>MACD!E1005</f>
        <v>3.3928779150761201E-2</v>
      </c>
      <c r="E1005" s="2">
        <f>MACD!F1005</f>
        <v>9.5300381510821736E-2</v>
      </c>
      <c r="F1005" s="2">
        <f>'Moving Avg'!D1005</f>
        <v>10.165379999999999</v>
      </c>
      <c r="G1005" s="2">
        <f>'Moving Avg'!F1005</f>
        <v>10.089580000000002</v>
      </c>
      <c r="H1005" s="2">
        <f>'Moving Avg'!G1005</f>
        <v>10.056502000000002</v>
      </c>
      <c r="I1005" s="2">
        <f>'Moving Avg'!H1005</f>
        <v>9.0445954999999838</v>
      </c>
      <c r="J1005" s="6" t="str">
        <f>OBV!F1005</f>
        <v>BULLISH</v>
      </c>
      <c r="K1005" s="6" t="str">
        <f>OBV!G1005</f>
        <v>WEAK</v>
      </c>
      <c r="L1005" s="6" t="str">
        <f>OBV!H1005</f>
        <v>CONFIRMED BULLISH</v>
      </c>
      <c r="M1005" s="8">
        <f t="shared" si="153"/>
        <v>50</v>
      </c>
      <c r="N1005" s="8">
        <f t="shared" si="150"/>
        <v>100</v>
      </c>
      <c r="O1005" s="8">
        <f t="shared" si="151"/>
        <v>50</v>
      </c>
      <c r="P1005" s="8">
        <f t="shared" si="152"/>
        <v>67</v>
      </c>
      <c r="Q1005" s="9">
        <f t="shared" si="154"/>
        <v>70.05</v>
      </c>
      <c r="R1005" s="9">
        <f t="shared" si="155"/>
        <v>64.25</v>
      </c>
      <c r="S1005" s="9">
        <f t="shared" si="156"/>
        <v>65.150000000000006</v>
      </c>
      <c r="T1005" s="9">
        <f t="shared" si="157"/>
        <v>66.75</v>
      </c>
      <c r="U1005" s="8">
        <f t="shared" si="158"/>
        <v>66.483333333333334</v>
      </c>
      <c r="V1005" s="8">
        <f t="shared" si="159"/>
        <v>66.550000000000011</v>
      </c>
    </row>
    <row r="1006" spans="1:22" ht="13.5" x14ac:dyDescent="0.25">
      <c r="A1006" s="3">
        <f>RSI!A1006</f>
        <v>43472</v>
      </c>
      <c r="B1006" s="2">
        <f>RSI!B1006</f>
        <v>10.1751</v>
      </c>
      <c r="C1006" s="2">
        <f>RSI!I1006</f>
        <v>54.808446498799405</v>
      </c>
      <c r="D1006" s="2">
        <f>MACD!E1006</f>
        <v>-2.0403475526844517E-3</v>
      </c>
      <c r="E1006" s="2">
        <f>MACD!F1006</f>
        <v>7.5832235698120504E-2</v>
      </c>
      <c r="F1006" s="2">
        <f>'Moving Avg'!D1006</f>
        <v>10.181659999999999</v>
      </c>
      <c r="G1006" s="2">
        <f>'Moving Avg'!F1006</f>
        <v>10.085100000000002</v>
      </c>
      <c r="H1006" s="2">
        <f>'Moving Avg'!G1006</f>
        <v>10.080290000000002</v>
      </c>
      <c r="I1006" s="2">
        <f>'Moving Avg'!H1006</f>
        <v>9.0540784999999815</v>
      </c>
      <c r="J1006" s="6" t="str">
        <f>OBV!F1006</f>
        <v>BULLISH</v>
      </c>
      <c r="K1006" s="6" t="str">
        <f>OBV!G1006</f>
        <v>WEAK</v>
      </c>
      <c r="L1006" s="6" t="str">
        <f>OBV!H1006</f>
        <v>CONFIRMED BULLISH</v>
      </c>
      <c r="M1006" s="8">
        <f t="shared" si="153"/>
        <v>50</v>
      </c>
      <c r="N1006" s="8">
        <f t="shared" si="150"/>
        <v>100</v>
      </c>
      <c r="O1006" s="8">
        <f t="shared" si="151"/>
        <v>50</v>
      </c>
      <c r="P1006" s="8">
        <f t="shared" si="152"/>
        <v>67</v>
      </c>
      <c r="Q1006" s="9">
        <f t="shared" si="154"/>
        <v>70.05</v>
      </c>
      <c r="R1006" s="9">
        <f t="shared" si="155"/>
        <v>64.25</v>
      </c>
      <c r="S1006" s="9">
        <f t="shared" si="156"/>
        <v>65.150000000000006</v>
      </c>
      <c r="T1006" s="9">
        <f t="shared" si="157"/>
        <v>66.75</v>
      </c>
      <c r="U1006" s="8">
        <f t="shared" si="158"/>
        <v>66.483333333333334</v>
      </c>
      <c r="V1006" s="8">
        <f t="shared" si="159"/>
        <v>66.550000000000011</v>
      </c>
    </row>
    <row r="1007" spans="1:22" ht="13.5" x14ac:dyDescent="0.25">
      <c r="A1007" s="3">
        <f>RSI!A1007</f>
        <v>43473</v>
      </c>
      <c r="B1007" s="2">
        <f>RSI!B1007</f>
        <v>10.167</v>
      </c>
      <c r="C1007" s="2">
        <f>RSI!I1007</f>
        <v>54.296270359719479</v>
      </c>
      <c r="D1007" s="2">
        <f>MACD!E1007</f>
        <v>-3.11216821772895E-2</v>
      </c>
      <c r="E1007" s="2">
        <f>MACD!F1007</f>
        <v>5.4441452123038504E-2</v>
      </c>
      <c r="F1007" s="2">
        <f>'Moving Avg'!D1007</f>
        <v>10.1784</v>
      </c>
      <c r="G1007" s="2">
        <f>'Moving Avg'!F1007</f>
        <v>10.094065000000002</v>
      </c>
      <c r="H1007" s="2">
        <f>'Moving Avg'!G1007</f>
        <v>10.101798000000002</v>
      </c>
      <c r="I1007" s="2">
        <f>'Moving Avg'!H1007</f>
        <v>9.0643094999999807</v>
      </c>
      <c r="J1007" s="6" t="str">
        <f>OBV!F1007</f>
        <v>BEARISH</v>
      </c>
      <c r="K1007" s="6" t="str">
        <f>OBV!G1007</f>
        <v>STRONG</v>
      </c>
      <c r="L1007" s="6" t="str">
        <f>OBV!H1007</f>
        <v>CONFIRMED BEARISH</v>
      </c>
      <c r="M1007" s="8">
        <f t="shared" si="153"/>
        <v>50</v>
      </c>
      <c r="N1007" s="8">
        <f t="shared" si="150"/>
        <v>100</v>
      </c>
      <c r="O1007" s="8">
        <f t="shared" si="151"/>
        <v>50</v>
      </c>
      <c r="P1007" s="8">
        <f t="shared" si="152"/>
        <v>33</v>
      </c>
      <c r="Q1007" s="9">
        <f t="shared" si="154"/>
        <v>64.95</v>
      </c>
      <c r="R1007" s="9">
        <f t="shared" si="155"/>
        <v>55.75</v>
      </c>
      <c r="S1007" s="9">
        <f t="shared" si="156"/>
        <v>49.85</v>
      </c>
      <c r="T1007" s="9">
        <f t="shared" si="157"/>
        <v>58.25</v>
      </c>
      <c r="U1007" s="8">
        <f t="shared" si="158"/>
        <v>56.85</v>
      </c>
      <c r="V1007" s="8">
        <f t="shared" si="159"/>
        <v>57.2</v>
      </c>
    </row>
    <row r="1008" spans="1:22" ht="13.5" x14ac:dyDescent="0.25">
      <c r="A1008" s="3">
        <f>RSI!A1008</f>
        <v>43474</v>
      </c>
      <c r="B1008" s="2">
        <f>RSI!B1008</f>
        <v>10.1425</v>
      </c>
      <c r="C1008" s="2">
        <f>RSI!I1008</f>
        <v>52.692341520177784</v>
      </c>
      <c r="D1008" s="2">
        <f>MACD!E1008</f>
        <v>-4.1813079023606647E-2</v>
      </c>
      <c r="E1008" s="2">
        <f>MACD!F1008</f>
        <v>3.5190545893709478E-2</v>
      </c>
      <c r="F1008" s="2">
        <f>'Moving Avg'!D1008</f>
        <v>10.17024</v>
      </c>
      <c r="G1008" s="2">
        <f>'Moving Avg'!F1008</f>
        <v>10.087955000000003</v>
      </c>
      <c r="H1008" s="2">
        <f>'Moving Avg'!G1008</f>
        <v>10.123142000000001</v>
      </c>
      <c r="I1008" s="2">
        <f>'Moving Avg'!H1008</f>
        <v>9.0736294999999796</v>
      </c>
      <c r="J1008" s="6" t="str">
        <f>OBV!F1008</f>
        <v>BEARISH</v>
      </c>
      <c r="K1008" s="6" t="str">
        <f>OBV!G1008</f>
        <v>STRONG</v>
      </c>
      <c r="L1008" s="6" t="str">
        <f>OBV!H1008</f>
        <v>CONFIRMED BEARISH</v>
      </c>
      <c r="M1008" s="8">
        <f t="shared" si="153"/>
        <v>50</v>
      </c>
      <c r="N1008" s="8">
        <f t="shared" si="150"/>
        <v>100</v>
      </c>
      <c r="O1008" s="8">
        <f t="shared" si="151"/>
        <v>50</v>
      </c>
      <c r="P1008" s="8">
        <f t="shared" si="152"/>
        <v>33</v>
      </c>
      <c r="Q1008" s="9">
        <f t="shared" si="154"/>
        <v>64.95</v>
      </c>
      <c r="R1008" s="9">
        <f t="shared" si="155"/>
        <v>55.75</v>
      </c>
      <c r="S1008" s="9">
        <f t="shared" si="156"/>
        <v>49.85</v>
      </c>
      <c r="T1008" s="9">
        <f t="shared" si="157"/>
        <v>58.25</v>
      </c>
      <c r="U1008" s="8">
        <f t="shared" si="158"/>
        <v>56.85</v>
      </c>
      <c r="V1008" s="8">
        <f t="shared" si="159"/>
        <v>57.2</v>
      </c>
    </row>
    <row r="1009" spans="1:22" ht="13.5" x14ac:dyDescent="0.25">
      <c r="A1009" s="3">
        <f>RSI!A1009</f>
        <v>43475</v>
      </c>
      <c r="B1009" s="2">
        <f>RSI!B1009</f>
        <v>10.1425</v>
      </c>
      <c r="C1009" s="2">
        <f>RSI!I1009</f>
        <v>52.692341520177798</v>
      </c>
      <c r="D1009" s="2">
        <f>MACD!E1009</f>
        <v>-8.8705619811763725E-2</v>
      </c>
      <c r="E1009" s="2">
        <f>MACD!F1009</f>
        <v>1.0411312752614837E-2</v>
      </c>
      <c r="F1009" s="2">
        <f>'Moving Avg'!D1009</f>
        <v>10.16208</v>
      </c>
      <c r="G1009" s="2">
        <f>'Moving Avg'!F1009</f>
        <v>10.081845000000003</v>
      </c>
      <c r="H1009" s="2">
        <f>'Moving Avg'!G1009</f>
        <v>10.139108</v>
      </c>
      <c r="I1009" s="2">
        <f>'Moving Avg'!H1009</f>
        <v>9.0841319999999808</v>
      </c>
      <c r="J1009" s="6" t="str">
        <f>OBV!F1009</f>
        <v>BEARISH</v>
      </c>
      <c r="K1009" s="6" t="str">
        <f>OBV!G1009</f>
        <v>STRONG</v>
      </c>
      <c r="L1009" s="6" t="str">
        <f>OBV!H1009</f>
        <v>CONFIRMED BEARISH</v>
      </c>
      <c r="M1009" s="8">
        <f t="shared" si="153"/>
        <v>50</v>
      </c>
      <c r="N1009" s="8">
        <f t="shared" si="150"/>
        <v>100</v>
      </c>
      <c r="O1009" s="8">
        <f t="shared" si="151"/>
        <v>50</v>
      </c>
      <c r="P1009" s="8">
        <f t="shared" si="152"/>
        <v>33</v>
      </c>
      <c r="Q1009" s="9">
        <f t="shared" si="154"/>
        <v>64.95</v>
      </c>
      <c r="R1009" s="9">
        <f t="shared" si="155"/>
        <v>55.75</v>
      </c>
      <c r="S1009" s="9">
        <f t="shared" si="156"/>
        <v>49.85</v>
      </c>
      <c r="T1009" s="9">
        <f t="shared" si="157"/>
        <v>58.25</v>
      </c>
      <c r="U1009" s="8">
        <f t="shared" si="158"/>
        <v>56.85</v>
      </c>
      <c r="V1009" s="8">
        <f t="shared" si="159"/>
        <v>57.2</v>
      </c>
    </row>
    <row r="1010" spans="1:22" ht="13.5" x14ac:dyDescent="0.25">
      <c r="A1010" s="3">
        <f>RSI!A1010</f>
        <v>43476</v>
      </c>
      <c r="B1010" s="2">
        <f>RSI!B1010</f>
        <v>10.1425</v>
      </c>
      <c r="C1010" s="2">
        <f>RSI!I1010</f>
        <v>52.692341520177798</v>
      </c>
      <c r="D1010" s="2">
        <f>MACD!E1010</f>
        <v>-7.9719369776139359E-2</v>
      </c>
      <c r="E1010" s="2">
        <f>MACD!F1010</f>
        <v>-7.6148237531360029E-3</v>
      </c>
      <c r="F1010" s="2">
        <f>'Moving Avg'!D1010</f>
        <v>10.153919999999999</v>
      </c>
      <c r="G1010" s="2">
        <f>'Moving Avg'!F1010</f>
        <v>10.083880000000002</v>
      </c>
      <c r="H1010" s="2">
        <f>'Moving Avg'!G1010</f>
        <v>10.146602</v>
      </c>
      <c r="I1010" s="2">
        <f>'Moving Avg'!H1010</f>
        <v>9.0946739999999799</v>
      </c>
      <c r="J1010" s="6" t="str">
        <f>OBV!F1010</f>
        <v>BEARISH</v>
      </c>
      <c r="K1010" s="6" t="str">
        <f>OBV!G1010</f>
        <v>STRONG</v>
      </c>
      <c r="L1010" s="6" t="str">
        <f>OBV!H1010</f>
        <v>CONFIRMED BEARISH</v>
      </c>
      <c r="M1010" s="8">
        <f t="shared" si="153"/>
        <v>50</v>
      </c>
      <c r="N1010" s="8">
        <f t="shared" si="150"/>
        <v>100</v>
      </c>
      <c r="O1010" s="8">
        <f t="shared" si="151"/>
        <v>50</v>
      </c>
      <c r="P1010" s="8">
        <f t="shared" si="152"/>
        <v>33</v>
      </c>
      <c r="Q1010" s="9">
        <f t="shared" si="154"/>
        <v>64.95</v>
      </c>
      <c r="R1010" s="9">
        <f t="shared" si="155"/>
        <v>55.75</v>
      </c>
      <c r="S1010" s="9">
        <f t="shared" si="156"/>
        <v>49.85</v>
      </c>
      <c r="T1010" s="9">
        <f t="shared" si="157"/>
        <v>58.25</v>
      </c>
      <c r="U1010" s="8">
        <f t="shared" si="158"/>
        <v>56.85</v>
      </c>
      <c r="V1010" s="8">
        <f t="shared" si="159"/>
        <v>57.2</v>
      </c>
    </row>
    <row r="1011" spans="1:22" ht="13.5" x14ac:dyDescent="0.25">
      <c r="A1011" s="3">
        <f>RSI!A1011</f>
        <v>43480</v>
      </c>
      <c r="B1011" s="2">
        <f>RSI!B1011</f>
        <v>10.150700000000001</v>
      </c>
      <c r="C1011" s="2">
        <f>RSI!I1011</f>
        <v>53.269397959877914</v>
      </c>
      <c r="D1011" s="2">
        <f>MACD!E1011</f>
        <v>-7.2933910406050018E-2</v>
      </c>
      <c r="E1011" s="2">
        <f>MACD!F1011</f>
        <v>-2.0678641083718807E-2</v>
      </c>
      <c r="F1011" s="2">
        <f>'Moving Avg'!D1011</f>
        <v>10.149039999999999</v>
      </c>
      <c r="G1011" s="2">
        <f>'Moving Avg'!F1011</f>
        <v>10.086325000000004</v>
      </c>
      <c r="H1011" s="2">
        <f>'Moving Avg'!G1011</f>
        <v>10.148558000000001</v>
      </c>
      <c r="I1011" s="2">
        <f>'Moving Avg'!H1011</f>
        <v>9.1058089999999794</v>
      </c>
      <c r="J1011" s="6" t="str">
        <f>OBV!F1011</f>
        <v>BULLISH</v>
      </c>
      <c r="K1011" s="6" t="str">
        <f>OBV!G1011</f>
        <v>NEUTRAL</v>
      </c>
      <c r="L1011" s="6" t="str">
        <f>OBV!H1011</f>
        <v>BULLISH DIVERGENCE</v>
      </c>
      <c r="M1011" s="8">
        <f t="shared" si="153"/>
        <v>50</v>
      </c>
      <c r="N1011" s="8">
        <f t="shared" si="150"/>
        <v>100</v>
      </c>
      <c r="O1011" s="8">
        <f t="shared" si="151"/>
        <v>50</v>
      </c>
      <c r="P1011" s="8">
        <f t="shared" si="152"/>
        <v>66.5</v>
      </c>
      <c r="Q1011" s="9">
        <f t="shared" si="154"/>
        <v>69.974999999999994</v>
      </c>
      <c r="R1011" s="9">
        <f t="shared" si="155"/>
        <v>64.125</v>
      </c>
      <c r="S1011" s="9">
        <f t="shared" si="156"/>
        <v>64.924999999999997</v>
      </c>
      <c r="T1011" s="9">
        <f t="shared" si="157"/>
        <v>66.625</v>
      </c>
      <c r="U1011" s="8">
        <f t="shared" si="158"/>
        <v>66.341666666666654</v>
      </c>
      <c r="V1011" s="8">
        <f t="shared" si="159"/>
        <v>66.412499999999994</v>
      </c>
    </row>
    <row r="1012" spans="1:22" ht="13.5" x14ac:dyDescent="0.25">
      <c r="A1012" s="3">
        <f>RSI!A1012</f>
        <v>43481</v>
      </c>
      <c r="B1012" s="2">
        <f>RSI!B1012</f>
        <v>10.158799999999999</v>
      </c>
      <c r="C1012" s="2">
        <f>RSI!I1012</f>
        <v>53.868009224888489</v>
      </c>
      <c r="D1012" s="2">
        <f>MACD!E1012</f>
        <v>-5.4251468900641697E-2</v>
      </c>
      <c r="E1012" s="2">
        <f>MACD!F1012</f>
        <v>-2.7393206647103388E-2</v>
      </c>
      <c r="F1012" s="2">
        <f>'Moving Avg'!D1012</f>
        <v>10.147400000000001</v>
      </c>
      <c r="G1012" s="2">
        <f>'Moving Avg'!F1012</f>
        <v>10.091620000000002</v>
      </c>
      <c r="H1012" s="2">
        <f>'Moving Avg'!G1012</f>
        <v>10.152142</v>
      </c>
      <c r="I1012" s="2">
        <f>'Moving Avg'!H1012</f>
        <v>9.1169844999999796</v>
      </c>
      <c r="J1012" s="6" t="str">
        <f>OBV!F1012</f>
        <v>BULLISH</v>
      </c>
      <c r="K1012" s="6" t="str">
        <f>OBV!G1012</f>
        <v>WEAK</v>
      </c>
      <c r="L1012" s="6" t="str">
        <f>OBV!H1012</f>
        <v>BULLISH DIVERGENCE</v>
      </c>
      <c r="M1012" s="8">
        <f t="shared" si="153"/>
        <v>50</v>
      </c>
      <c r="N1012" s="8">
        <f t="shared" si="150"/>
        <v>100</v>
      </c>
      <c r="O1012" s="8">
        <f t="shared" si="151"/>
        <v>50</v>
      </c>
      <c r="P1012" s="8">
        <f t="shared" si="152"/>
        <v>50</v>
      </c>
      <c r="Q1012" s="9">
        <f t="shared" si="154"/>
        <v>67.5</v>
      </c>
      <c r="R1012" s="9">
        <f t="shared" si="155"/>
        <v>60</v>
      </c>
      <c r="S1012" s="9">
        <f t="shared" si="156"/>
        <v>57.5</v>
      </c>
      <c r="T1012" s="9">
        <f t="shared" si="157"/>
        <v>62.5</v>
      </c>
      <c r="U1012" s="8">
        <f t="shared" si="158"/>
        <v>61.666666666666664</v>
      </c>
      <c r="V1012" s="8">
        <f t="shared" si="159"/>
        <v>61.875</v>
      </c>
    </row>
    <row r="1013" spans="1:22" ht="13.5" x14ac:dyDescent="0.25">
      <c r="A1013" s="3">
        <f>RSI!A1013</f>
        <v>43482</v>
      </c>
      <c r="B1013" s="2">
        <f>RSI!B1013</f>
        <v>10.158799999999999</v>
      </c>
      <c r="C1013" s="2">
        <f>RSI!I1013</f>
        <v>53.868009224888489</v>
      </c>
      <c r="D1013" s="2">
        <f>MACD!E1013</f>
        <v>-3.8716775767907663E-2</v>
      </c>
      <c r="E1013" s="2">
        <f>MACD!F1013</f>
        <v>-2.9657920471264244E-2</v>
      </c>
      <c r="F1013" s="2">
        <f>'Moving Avg'!D1013</f>
        <v>10.150659999999998</v>
      </c>
      <c r="G1013" s="2">
        <f>'Moving Avg'!F1013</f>
        <v>10.095285000000001</v>
      </c>
      <c r="H1013" s="2">
        <f>'Moving Avg'!G1013</f>
        <v>10.155726</v>
      </c>
      <c r="I1013" s="2">
        <f>'Moving Avg'!H1013</f>
        <v>9.1271744999999793</v>
      </c>
      <c r="J1013" s="6" t="str">
        <f>OBV!F1013</f>
        <v>BULLISH</v>
      </c>
      <c r="K1013" s="6" t="str">
        <f>OBV!G1013</f>
        <v>WEAK</v>
      </c>
      <c r="L1013" s="6" t="str">
        <f>OBV!H1013</f>
        <v>CONFIRMED BULLISH</v>
      </c>
      <c r="M1013" s="8">
        <f t="shared" si="153"/>
        <v>50</v>
      </c>
      <c r="N1013" s="8">
        <f t="shared" si="150"/>
        <v>45</v>
      </c>
      <c r="O1013" s="8">
        <f t="shared" si="151"/>
        <v>50</v>
      </c>
      <c r="P1013" s="8">
        <f t="shared" si="152"/>
        <v>67</v>
      </c>
      <c r="Q1013" s="9">
        <f t="shared" si="154"/>
        <v>50.8</v>
      </c>
      <c r="R1013" s="9">
        <f t="shared" si="155"/>
        <v>53.25</v>
      </c>
      <c r="S1013" s="9">
        <f t="shared" si="156"/>
        <v>56.900000000000006</v>
      </c>
      <c r="T1013" s="9">
        <f t="shared" si="157"/>
        <v>53</v>
      </c>
      <c r="U1013" s="8">
        <f t="shared" si="158"/>
        <v>53.65</v>
      </c>
      <c r="V1013" s="8">
        <f t="shared" si="159"/>
        <v>53.487499999999997</v>
      </c>
    </row>
    <row r="1014" spans="1:22" ht="13.5" x14ac:dyDescent="0.25">
      <c r="A1014" s="3">
        <f>RSI!A1014</f>
        <v>43483</v>
      </c>
      <c r="B1014" s="2">
        <f>RSI!B1014</f>
        <v>10.183299999999999</v>
      </c>
      <c r="C1014" s="2">
        <f>RSI!I1014</f>
        <v>55.851848419985217</v>
      </c>
      <c r="D1014" s="2">
        <f>MACD!E1014</f>
        <v>-2.7640115612427962E-2</v>
      </c>
      <c r="E1014" s="2">
        <f>MACD!F1014</f>
        <v>-2.9254359499496986E-2</v>
      </c>
      <c r="F1014" s="2">
        <f>'Moving Avg'!D1014</f>
        <v>10.15882</v>
      </c>
      <c r="G1014" s="2">
        <f>'Moving Avg'!F1014</f>
        <v>10.101395</v>
      </c>
      <c r="H1014" s="2">
        <f>'Moving Avg'!G1014</f>
        <v>10.159799999999999</v>
      </c>
      <c r="I1014" s="2">
        <f>'Moving Avg'!H1014</f>
        <v>9.1375264999999786</v>
      </c>
      <c r="J1014" s="6" t="str">
        <f>OBV!F1014</f>
        <v>BULLISH</v>
      </c>
      <c r="K1014" s="6" t="str">
        <f>OBV!G1014</f>
        <v>WEAK</v>
      </c>
      <c r="L1014" s="6" t="str">
        <f>OBV!H1014</f>
        <v>CONFIRMED BULLISH</v>
      </c>
      <c r="M1014" s="8">
        <f t="shared" si="153"/>
        <v>50</v>
      </c>
      <c r="N1014" s="8">
        <f t="shared" si="150"/>
        <v>0</v>
      </c>
      <c r="O1014" s="8">
        <f t="shared" si="151"/>
        <v>50</v>
      </c>
      <c r="P1014" s="8">
        <f t="shared" si="152"/>
        <v>67</v>
      </c>
      <c r="Q1014" s="9">
        <f t="shared" si="154"/>
        <v>35.049999999999997</v>
      </c>
      <c r="R1014" s="9">
        <f t="shared" si="155"/>
        <v>44.25</v>
      </c>
      <c r="S1014" s="9">
        <f t="shared" si="156"/>
        <v>50.150000000000006</v>
      </c>
      <c r="T1014" s="9">
        <f t="shared" si="157"/>
        <v>41.75</v>
      </c>
      <c r="U1014" s="8">
        <f t="shared" si="158"/>
        <v>43.15</v>
      </c>
      <c r="V1014" s="8">
        <f t="shared" si="159"/>
        <v>42.8</v>
      </c>
    </row>
    <row r="1015" spans="1:22" ht="13.5" x14ac:dyDescent="0.25">
      <c r="A1015" s="3">
        <f>RSI!A1015</f>
        <v>43486</v>
      </c>
      <c r="B1015" s="2">
        <f>RSI!B1015</f>
        <v>10.183299999999999</v>
      </c>
      <c r="C1015" s="2">
        <f>RSI!I1015</f>
        <v>55.851848419985217</v>
      </c>
      <c r="D1015" s="2">
        <f>MACD!E1015</f>
        <v>-1.864683354631147E-2</v>
      </c>
      <c r="E1015" s="2">
        <f>MACD!F1015</f>
        <v>-2.7132854308859887E-2</v>
      </c>
      <c r="F1015" s="2">
        <f>'Moving Avg'!D1015</f>
        <v>10.166980000000001</v>
      </c>
      <c r="G1015" s="2">
        <f>'Moving Avg'!F1015</f>
        <v>10.109545000000001</v>
      </c>
      <c r="H1015" s="2">
        <f>'Moving Avg'!G1015</f>
        <v>10.164687999999996</v>
      </c>
      <c r="I1015" s="2">
        <f>'Moving Avg'!H1015</f>
        <v>9.1486274999999786</v>
      </c>
      <c r="J1015" s="6" t="str">
        <f>OBV!F1015</f>
        <v>BULLISH</v>
      </c>
      <c r="K1015" s="6" t="str">
        <f>OBV!G1015</f>
        <v>WEAK</v>
      </c>
      <c r="L1015" s="6" t="str">
        <f>OBV!H1015</f>
        <v>CONFIRMED BULLISH</v>
      </c>
      <c r="M1015" s="8">
        <f t="shared" si="153"/>
        <v>50</v>
      </c>
      <c r="N1015" s="8">
        <f t="shared" si="150"/>
        <v>0</v>
      </c>
      <c r="O1015" s="8">
        <f t="shared" si="151"/>
        <v>50</v>
      </c>
      <c r="P1015" s="8">
        <f t="shared" si="152"/>
        <v>67</v>
      </c>
      <c r="Q1015" s="9">
        <f t="shared" si="154"/>
        <v>35.049999999999997</v>
      </c>
      <c r="R1015" s="9">
        <f t="shared" si="155"/>
        <v>44.25</v>
      </c>
      <c r="S1015" s="9">
        <f t="shared" si="156"/>
        <v>50.150000000000006</v>
      </c>
      <c r="T1015" s="9">
        <f t="shared" si="157"/>
        <v>41.75</v>
      </c>
      <c r="U1015" s="8">
        <f t="shared" si="158"/>
        <v>43.15</v>
      </c>
      <c r="V1015" s="8">
        <f t="shared" si="159"/>
        <v>42.8</v>
      </c>
    </row>
    <row r="1016" spans="1:22" ht="13.5" x14ac:dyDescent="0.25">
      <c r="A1016" s="3">
        <f>RSI!A1016</f>
        <v>43487</v>
      </c>
      <c r="B1016" s="2">
        <f>RSI!B1016</f>
        <v>10.183299999999999</v>
      </c>
      <c r="C1016" s="2">
        <f>RSI!I1016</f>
        <v>55.851848419985217</v>
      </c>
      <c r="D1016" s="2">
        <f>MACD!E1016</f>
        <v>-1.2649853767486618E-2</v>
      </c>
      <c r="E1016" s="2">
        <f>MACD!F1016</f>
        <v>-2.4236254200585235E-2</v>
      </c>
      <c r="F1016" s="2">
        <f>'Moving Avg'!D1016</f>
        <v>10.173499999999999</v>
      </c>
      <c r="G1016" s="2">
        <f>'Moving Avg'!F1016</f>
        <v>10.122175</v>
      </c>
      <c r="H1016" s="2">
        <f>'Moving Avg'!G1016</f>
        <v>10.168761999999996</v>
      </c>
      <c r="I1016" s="2">
        <f>'Moving Avg'!H1016</f>
        <v>9.1597284999999786</v>
      </c>
      <c r="J1016" s="6" t="str">
        <f>OBV!F1016</f>
        <v>BULLISH</v>
      </c>
      <c r="K1016" s="6" t="str">
        <f>OBV!G1016</f>
        <v>WEAK</v>
      </c>
      <c r="L1016" s="6" t="str">
        <f>OBV!H1016</f>
        <v>CONFIRMED BULLISH</v>
      </c>
      <c r="M1016" s="8">
        <f t="shared" si="153"/>
        <v>50</v>
      </c>
      <c r="N1016" s="8">
        <f t="shared" si="150"/>
        <v>0</v>
      </c>
      <c r="O1016" s="8">
        <f t="shared" si="151"/>
        <v>50</v>
      </c>
      <c r="P1016" s="8">
        <f t="shared" si="152"/>
        <v>67</v>
      </c>
      <c r="Q1016" s="9">
        <f t="shared" si="154"/>
        <v>35.049999999999997</v>
      </c>
      <c r="R1016" s="9">
        <f t="shared" si="155"/>
        <v>44.25</v>
      </c>
      <c r="S1016" s="9">
        <f t="shared" si="156"/>
        <v>50.150000000000006</v>
      </c>
      <c r="T1016" s="9">
        <f t="shared" si="157"/>
        <v>41.75</v>
      </c>
      <c r="U1016" s="8">
        <f t="shared" si="158"/>
        <v>43.15</v>
      </c>
      <c r="V1016" s="8">
        <f t="shared" si="159"/>
        <v>42.8</v>
      </c>
    </row>
    <row r="1017" spans="1:22" ht="13.5" x14ac:dyDescent="0.25">
      <c r="A1017" s="3">
        <f>RSI!A1017</f>
        <v>43488</v>
      </c>
      <c r="B1017" s="2">
        <f>RSI!B1017</f>
        <v>10.289199999999999</v>
      </c>
      <c r="C1017" s="2">
        <f>RSI!I1017</f>
        <v>64.170127058396432</v>
      </c>
      <c r="D1017" s="2">
        <f>MACD!E1017</f>
        <v>-1.6991253043137533E-2</v>
      </c>
      <c r="E1017" s="2">
        <f>MACD!F1017</f>
        <v>-2.2787253969095696E-2</v>
      </c>
      <c r="F1017" s="2">
        <f>'Moving Avg'!D1017</f>
        <v>10.199579999999999</v>
      </c>
      <c r="G1017" s="2">
        <f>'Moving Avg'!F1017</f>
        <v>10.13969</v>
      </c>
      <c r="H1017" s="2">
        <f>'Moving Avg'!G1017</f>
        <v>10.179027999999995</v>
      </c>
      <c r="I1017" s="2">
        <f>'Moving Avg'!H1017</f>
        <v>9.1713589999999776</v>
      </c>
      <c r="J1017" s="6" t="str">
        <f>OBV!F1017</f>
        <v>BULLISH</v>
      </c>
      <c r="K1017" s="6" t="str">
        <f>OBV!G1017</f>
        <v>WEAK</v>
      </c>
      <c r="L1017" s="6" t="str">
        <f>OBV!H1017</f>
        <v>CONFIRMED BULLISH</v>
      </c>
      <c r="M1017" s="8">
        <f t="shared" si="153"/>
        <v>50</v>
      </c>
      <c r="N1017" s="8">
        <f t="shared" si="150"/>
        <v>0</v>
      </c>
      <c r="O1017" s="8">
        <f t="shared" si="151"/>
        <v>50</v>
      </c>
      <c r="P1017" s="8">
        <f t="shared" si="152"/>
        <v>67</v>
      </c>
      <c r="Q1017" s="9">
        <f t="shared" si="154"/>
        <v>35.049999999999997</v>
      </c>
      <c r="R1017" s="9">
        <f t="shared" si="155"/>
        <v>44.25</v>
      </c>
      <c r="S1017" s="9">
        <f t="shared" si="156"/>
        <v>50.150000000000006</v>
      </c>
      <c r="T1017" s="9">
        <f t="shared" si="157"/>
        <v>41.75</v>
      </c>
      <c r="U1017" s="8">
        <f t="shared" si="158"/>
        <v>43.15</v>
      </c>
      <c r="V1017" s="8">
        <f t="shared" si="159"/>
        <v>42.8</v>
      </c>
    </row>
    <row r="1018" spans="1:22" ht="13.5" x14ac:dyDescent="0.25">
      <c r="A1018" s="3">
        <f>RSI!A1018</f>
        <v>43489</v>
      </c>
      <c r="B1018" s="2">
        <f>RSI!B1018</f>
        <v>10.810600000000001</v>
      </c>
      <c r="C1018" s="2">
        <f>RSI!I1018</f>
        <v>82.076415100517352</v>
      </c>
      <c r="D1018" s="2">
        <f>MACD!E1018</f>
        <v>-6.398304731274429E-2</v>
      </c>
      <c r="E1018" s="2">
        <f>MACD!F1018</f>
        <v>-3.1026412637825414E-2</v>
      </c>
      <c r="F1018" s="2">
        <f>'Moving Avg'!D1018</f>
        <v>10.329939999999999</v>
      </c>
      <c r="G1018" s="2">
        <f>'Moving Avg'!F1018</f>
        <v>10.179205</v>
      </c>
      <c r="H1018" s="2">
        <f>'Moving Avg'!G1018</f>
        <v>10.193365999999996</v>
      </c>
      <c r="I1018" s="2">
        <f>'Moving Avg'!H1018</f>
        <v>9.1855964999999795</v>
      </c>
      <c r="J1018" s="6" t="str">
        <f>OBV!F1018</f>
        <v>BULLISH</v>
      </c>
      <c r="K1018" s="6" t="str">
        <f>OBV!G1018</f>
        <v>WEAK</v>
      </c>
      <c r="L1018" s="6" t="str">
        <f>OBV!H1018</f>
        <v>CONFIRMED BULLISH</v>
      </c>
      <c r="M1018" s="8">
        <f t="shared" si="153"/>
        <v>0</v>
      </c>
      <c r="N1018" s="8">
        <f t="shared" si="150"/>
        <v>100</v>
      </c>
      <c r="O1018" s="8">
        <f t="shared" si="151"/>
        <v>50</v>
      </c>
      <c r="P1018" s="8">
        <f t="shared" si="152"/>
        <v>67</v>
      </c>
      <c r="Q1018" s="9">
        <f t="shared" si="154"/>
        <v>52.55</v>
      </c>
      <c r="R1018" s="9">
        <f t="shared" si="155"/>
        <v>54.25</v>
      </c>
      <c r="S1018" s="9">
        <f t="shared" si="156"/>
        <v>57.650000000000006</v>
      </c>
      <c r="T1018" s="9">
        <f t="shared" si="157"/>
        <v>54.25</v>
      </c>
      <c r="U1018" s="8">
        <f t="shared" si="158"/>
        <v>54.816666666666663</v>
      </c>
      <c r="V1018" s="8">
        <f t="shared" si="159"/>
        <v>54.674999999999997</v>
      </c>
    </row>
    <row r="1019" spans="1:22" ht="13.5" x14ac:dyDescent="0.25">
      <c r="A1019" s="3">
        <f>RSI!A1019</f>
        <v>43490</v>
      </c>
      <c r="B1019" s="2">
        <f>RSI!B1019</f>
        <v>11.0387</v>
      </c>
      <c r="C1019" s="2">
        <f>RSI!I1019</f>
        <v>85.492265481500212</v>
      </c>
      <c r="D1019" s="2">
        <f>MACD!E1019</f>
        <v>-0.1245808001187001</v>
      </c>
      <c r="E1019" s="2">
        <f>MACD!F1019</f>
        <v>-4.9737290134000356E-2</v>
      </c>
      <c r="F1019" s="2">
        <f>'Moving Avg'!D1019</f>
        <v>10.50102</v>
      </c>
      <c r="G1019" s="2">
        <f>'Moving Avg'!F1019</f>
        <v>10.242345</v>
      </c>
      <c r="H1019" s="2">
        <f>'Moving Avg'!G1019</f>
        <v>10.206401999999995</v>
      </c>
      <c r="I1019" s="2">
        <f>'Moving Avg'!H1019</f>
        <v>9.1994369999999783</v>
      </c>
      <c r="J1019" s="6" t="str">
        <f>OBV!F1019</f>
        <v>BULLISH</v>
      </c>
      <c r="K1019" s="6" t="str">
        <f>OBV!G1019</f>
        <v>WEAK</v>
      </c>
      <c r="L1019" s="6" t="str">
        <f>OBV!H1019</f>
        <v>CONFIRMED BULLISH</v>
      </c>
      <c r="M1019" s="8">
        <f t="shared" si="153"/>
        <v>0</v>
      </c>
      <c r="N1019" s="8">
        <f t="shared" si="150"/>
        <v>100</v>
      </c>
      <c r="O1019" s="8">
        <f t="shared" si="151"/>
        <v>50</v>
      </c>
      <c r="P1019" s="8">
        <f t="shared" si="152"/>
        <v>67</v>
      </c>
      <c r="Q1019" s="9">
        <f t="shared" si="154"/>
        <v>52.55</v>
      </c>
      <c r="R1019" s="9">
        <f t="shared" si="155"/>
        <v>54.25</v>
      </c>
      <c r="S1019" s="9">
        <f t="shared" si="156"/>
        <v>57.650000000000006</v>
      </c>
      <c r="T1019" s="9">
        <f t="shared" si="157"/>
        <v>54.25</v>
      </c>
      <c r="U1019" s="8">
        <f t="shared" si="158"/>
        <v>54.816666666666663</v>
      </c>
      <c r="V1019" s="8">
        <f t="shared" si="159"/>
        <v>54.674999999999997</v>
      </c>
    </row>
    <row r="1020" spans="1:22" ht="13.5" x14ac:dyDescent="0.25">
      <c r="A1020" s="3">
        <f>RSI!A1020</f>
        <v>43493</v>
      </c>
      <c r="B1020" s="2">
        <f>RSI!B1020</f>
        <v>11.3645</v>
      </c>
      <c r="C1020" s="2">
        <f>RSI!I1020</f>
        <v>88.781057223744241</v>
      </c>
      <c r="D1020" s="2">
        <f>MACD!E1020</f>
        <v>-0.20498438650377793</v>
      </c>
      <c r="E1020" s="2">
        <f>MACD!F1020</f>
        <v>-8.0786709407955876E-2</v>
      </c>
      <c r="F1020" s="2">
        <f>'Moving Avg'!D1020</f>
        <v>10.737259999999999</v>
      </c>
      <c r="G1020" s="2">
        <f>'Moving Avg'!F1020</f>
        <v>10.305885</v>
      </c>
      <c r="H1020" s="2">
        <f>'Moving Avg'!G1020</f>
        <v>10.231655999999994</v>
      </c>
      <c r="I1020" s="2">
        <f>'Moving Avg'!H1020</f>
        <v>9.2152609999999786</v>
      </c>
      <c r="J1020" s="6" t="str">
        <f>OBV!F1020</f>
        <v>BULLISH</v>
      </c>
      <c r="K1020" s="6" t="str">
        <f>OBV!G1020</f>
        <v>WEAK</v>
      </c>
      <c r="L1020" s="6" t="str">
        <f>OBV!H1020</f>
        <v>CONFIRMED BULLISH</v>
      </c>
      <c r="M1020" s="8">
        <f t="shared" si="153"/>
        <v>0</v>
      </c>
      <c r="N1020" s="8">
        <f t="shared" si="150"/>
        <v>100</v>
      </c>
      <c r="O1020" s="8">
        <f t="shared" si="151"/>
        <v>50</v>
      </c>
      <c r="P1020" s="8">
        <f t="shared" si="152"/>
        <v>67</v>
      </c>
      <c r="Q1020" s="9">
        <f t="shared" si="154"/>
        <v>52.55</v>
      </c>
      <c r="R1020" s="9">
        <f t="shared" si="155"/>
        <v>54.25</v>
      </c>
      <c r="S1020" s="9">
        <f t="shared" si="156"/>
        <v>57.650000000000006</v>
      </c>
      <c r="T1020" s="9">
        <f t="shared" si="157"/>
        <v>54.25</v>
      </c>
      <c r="U1020" s="8">
        <f t="shared" si="158"/>
        <v>54.816666666666663</v>
      </c>
      <c r="V1020" s="8">
        <f t="shared" si="159"/>
        <v>54.674999999999997</v>
      </c>
    </row>
    <row r="1021" spans="1:22" ht="13.5" x14ac:dyDescent="0.25">
      <c r="A1021" s="3">
        <f>RSI!A1021</f>
        <v>43494</v>
      </c>
      <c r="B1021" s="2">
        <f>RSI!B1021</f>
        <v>12.040699999999999</v>
      </c>
      <c r="C1021" s="2">
        <f>RSI!I1021</f>
        <v>92.553932867761901</v>
      </c>
      <c r="D1021" s="2">
        <f>MACD!E1021</f>
        <v>-0.32839592128976669</v>
      </c>
      <c r="E1021" s="2">
        <f>MACD!F1021</f>
        <v>-0.13030855178431805</v>
      </c>
      <c r="F1021" s="2">
        <f>'Moving Avg'!D1021</f>
        <v>11.108740000000001</v>
      </c>
      <c r="G1021" s="2">
        <f>'Moving Avg'!F1021</f>
        <v>10.403234999999999</v>
      </c>
      <c r="H1021" s="2">
        <f>'Moving Avg'!G1021</f>
        <v>10.264567999999995</v>
      </c>
      <c r="I1021" s="2">
        <f>'Moving Avg'!H1021</f>
        <v>9.2356489999999773</v>
      </c>
      <c r="J1021" s="6" t="str">
        <f>OBV!F1021</f>
        <v>BULLISH</v>
      </c>
      <c r="K1021" s="6" t="str">
        <f>OBV!G1021</f>
        <v>WEAK</v>
      </c>
      <c r="L1021" s="6" t="str">
        <f>OBV!H1021</f>
        <v>CONFIRMED BULLISH</v>
      </c>
      <c r="M1021" s="8">
        <f t="shared" si="153"/>
        <v>0</v>
      </c>
      <c r="N1021" s="8">
        <f t="shared" si="150"/>
        <v>100</v>
      </c>
      <c r="O1021" s="8">
        <f t="shared" si="151"/>
        <v>50</v>
      </c>
      <c r="P1021" s="8">
        <f t="shared" si="152"/>
        <v>67</v>
      </c>
      <c r="Q1021" s="9">
        <f t="shared" si="154"/>
        <v>52.55</v>
      </c>
      <c r="R1021" s="9">
        <f t="shared" si="155"/>
        <v>54.25</v>
      </c>
      <c r="S1021" s="9">
        <f t="shared" si="156"/>
        <v>57.650000000000006</v>
      </c>
      <c r="T1021" s="9">
        <f t="shared" si="157"/>
        <v>54.25</v>
      </c>
      <c r="U1021" s="8">
        <f t="shared" si="158"/>
        <v>54.816666666666663</v>
      </c>
      <c r="V1021" s="8">
        <f t="shared" si="159"/>
        <v>54.674999999999997</v>
      </c>
    </row>
    <row r="1022" spans="1:22" ht="13.5" x14ac:dyDescent="0.25">
      <c r="A1022" s="3">
        <f>RSI!A1022</f>
        <v>43495</v>
      </c>
      <c r="B1022" s="2">
        <f>RSI!B1022</f>
        <v>12.765700000000001</v>
      </c>
      <c r="C1022" s="2">
        <f>RSI!I1022</f>
        <v>94.636559951948755</v>
      </c>
      <c r="D1022" s="2">
        <f>MACD!E1022</f>
        <v>-0.49533947793075939</v>
      </c>
      <c r="E1022" s="2">
        <f>MACD!F1022</f>
        <v>-0.20331473701360631</v>
      </c>
      <c r="F1022" s="2">
        <f>'Moving Avg'!D1022</f>
        <v>11.604040000000001</v>
      </c>
      <c r="G1022" s="2">
        <f>'Moving Avg'!F1022</f>
        <v>10.532354999999999</v>
      </c>
      <c r="H1022" s="2">
        <f>'Moving Avg'!G1022</f>
        <v>10.312957999999995</v>
      </c>
      <c r="I1022" s="2">
        <f>'Moving Avg'!H1022</f>
        <v>9.2585184999999779</v>
      </c>
      <c r="J1022" s="6" t="str">
        <f>OBV!F1022</f>
        <v>BULLISH</v>
      </c>
      <c r="K1022" s="6" t="str">
        <f>OBV!G1022</f>
        <v>WEAK</v>
      </c>
      <c r="L1022" s="6" t="str">
        <f>OBV!H1022</f>
        <v>CONFIRMED BULLISH</v>
      </c>
      <c r="M1022" s="8">
        <f t="shared" si="153"/>
        <v>0</v>
      </c>
      <c r="N1022" s="8">
        <f t="shared" si="150"/>
        <v>100</v>
      </c>
      <c r="O1022" s="8">
        <f t="shared" si="151"/>
        <v>50</v>
      </c>
      <c r="P1022" s="8">
        <f t="shared" si="152"/>
        <v>67</v>
      </c>
      <c r="Q1022" s="9">
        <f t="shared" si="154"/>
        <v>52.55</v>
      </c>
      <c r="R1022" s="9">
        <f t="shared" si="155"/>
        <v>54.25</v>
      </c>
      <c r="S1022" s="9">
        <f t="shared" si="156"/>
        <v>57.650000000000006</v>
      </c>
      <c r="T1022" s="9">
        <f t="shared" si="157"/>
        <v>54.25</v>
      </c>
      <c r="U1022" s="8">
        <f t="shared" si="158"/>
        <v>54.816666666666663</v>
      </c>
      <c r="V1022" s="8">
        <f t="shared" si="159"/>
        <v>54.674999999999997</v>
      </c>
    </row>
    <row r="1023" spans="1:22" ht="13.5" x14ac:dyDescent="0.25">
      <c r="A1023" s="3">
        <f>RSI!A1023</f>
        <v>43496</v>
      </c>
      <c r="B1023" s="2">
        <f>RSI!B1023</f>
        <v>13.4664</v>
      </c>
      <c r="C1023" s="2">
        <f>RSI!I1023</f>
        <v>95.8458824674711</v>
      </c>
      <c r="D1023" s="2">
        <f>MACD!E1023</f>
        <v>-0.70210278324286612</v>
      </c>
      <c r="E1023" s="2">
        <f>MACD!F1023</f>
        <v>-0.30307234625945828</v>
      </c>
      <c r="F1023" s="2">
        <f>'Moving Avg'!D1023</f>
        <v>12.135200000000001</v>
      </c>
      <c r="G1023" s="2">
        <f>'Moving Avg'!F1023</f>
        <v>10.69651</v>
      </c>
      <c r="H1023" s="2">
        <f>'Moving Avg'!G1023</f>
        <v>10.375361999999996</v>
      </c>
      <c r="I1023" s="2">
        <f>'Moving Avg'!H1023</f>
        <v>9.284930999999979</v>
      </c>
      <c r="J1023" s="6" t="str">
        <f>OBV!F1023</f>
        <v>BULLISH</v>
      </c>
      <c r="K1023" s="6" t="str">
        <f>OBV!G1023</f>
        <v>WEAK</v>
      </c>
      <c r="L1023" s="6" t="str">
        <f>OBV!H1023</f>
        <v>CONFIRMED BULLISH</v>
      </c>
      <c r="M1023" s="8">
        <f t="shared" si="153"/>
        <v>0</v>
      </c>
      <c r="N1023" s="8">
        <f t="shared" si="150"/>
        <v>100</v>
      </c>
      <c r="O1023" s="8">
        <f t="shared" si="151"/>
        <v>50</v>
      </c>
      <c r="P1023" s="8">
        <f t="shared" si="152"/>
        <v>67</v>
      </c>
      <c r="Q1023" s="9">
        <f t="shared" si="154"/>
        <v>52.55</v>
      </c>
      <c r="R1023" s="9">
        <f t="shared" si="155"/>
        <v>54.25</v>
      </c>
      <c r="S1023" s="9">
        <f t="shared" si="156"/>
        <v>57.650000000000006</v>
      </c>
      <c r="T1023" s="9">
        <f t="shared" si="157"/>
        <v>54.25</v>
      </c>
      <c r="U1023" s="8">
        <f t="shared" si="158"/>
        <v>54.816666666666663</v>
      </c>
      <c r="V1023" s="8">
        <f t="shared" si="159"/>
        <v>54.674999999999997</v>
      </c>
    </row>
    <row r="1024" spans="1:22" ht="13.5" x14ac:dyDescent="0.25">
      <c r="A1024" s="3">
        <f>RSI!A1024</f>
        <v>43497</v>
      </c>
      <c r="B1024" s="2">
        <f>RSI!B1024</f>
        <v>13.026400000000001</v>
      </c>
      <c r="C1024" s="2">
        <f>RSI!I1024</f>
        <v>83.165125026299961</v>
      </c>
      <c r="D1024" s="2">
        <f>MACD!E1024</f>
        <v>-0.8574272784789283</v>
      </c>
      <c r="E1024" s="2">
        <f>MACD!F1024</f>
        <v>-0.41394333270335226</v>
      </c>
      <c r="F1024" s="2">
        <f>'Moving Avg'!D1024</f>
        <v>12.53274</v>
      </c>
      <c r="G1024" s="2">
        <f>'Moving Avg'!F1024</f>
        <v>10.838664999999999</v>
      </c>
      <c r="H1024" s="2">
        <f>'Moving Avg'!G1024</f>
        <v>10.429127999999997</v>
      </c>
      <c r="I1024" s="2">
        <f>'Moving Avg'!H1024</f>
        <v>9.3092619999999791</v>
      </c>
      <c r="J1024" s="6" t="str">
        <f>OBV!F1024</f>
        <v>BULLISH</v>
      </c>
      <c r="K1024" s="6" t="str">
        <f>OBV!G1024</f>
        <v>WEAK</v>
      </c>
      <c r="L1024" s="6" t="str">
        <f>OBV!H1024</f>
        <v>CONFIRMED BULLISH</v>
      </c>
      <c r="M1024" s="8">
        <f t="shared" si="153"/>
        <v>0</v>
      </c>
      <c r="N1024" s="8">
        <f t="shared" si="150"/>
        <v>100</v>
      </c>
      <c r="O1024" s="8">
        <f t="shared" si="151"/>
        <v>50</v>
      </c>
      <c r="P1024" s="8">
        <f t="shared" si="152"/>
        <v>67</v>
      </c>
      <c r="Q1024" s="9">
        <f t="shared" si="154"/>
        <v>52.55</v>
      </c>
      <c r="R1024" s="9">
        <f t="shared" si="155"/>
        <v>54.25</v>
      </c>
      <c r="S1024" s="9">
        <f t="shared" si="156"/>
        <v>57.650000000000006</v>
      </c>
      <c r="T1024" s="9">
        <f t="shared" si="157"/>
        <v>54.25</v>
      </c>
      <c r="U1024" s="8">
        <f t="shared" si="158"/>
        <v>54.816666666666663</v>
      </c>
      <c r="V1024" s="8">
        <f t="shared" si="159"/>
        <v>54.674999999999997</v>
      </c>
    </row>
    <row r="1025" spans="1:22" ht="13.5" x14ac:dyDescent="0.25">
      <c r="A1025" s="3">
        <f>RSI!A1025</f>
        <v>43500</v>
      </c>
      <c r="B1025" s="2">
        <f>RSI!B1025</f>
        <v>12.920500000000001</v>
      </c>
      <c r="C1025" s="2">
        <f>RSI!I1025</f>
        <v>80.40773911080673</v>
      </c>
      <c r="D1025" s="2">
        <f>MACD!E1025</f>
        <v>-0.99390456359574131</v>
      </c>
      <c r="E1025" s="2">
        <f>MACD!F1025</f>
        <v>-0.52993557888183007</v>
      </c>
      <c r="F1025" s="2">
        <f>'Moving Avg'!D1025</f>
        <v>12.84394</v>
      </c>
      <c r="G1025" s="2">
        <f>'Moving Avg'!F1025</f>
        <v>10.975524999999999</v>
      </c>
      <c r="H1025" s="2">
        <f>'Moving Avg'!G1025</f>
        <v>10.481427999999996</v>
      </c>
      <c r="I1025" s="2">
        <f>'Moving Avg'!H1025</f>
        <v>9.3331814999999771</v>
      </c>
      <c r="J1025" s="6" t="str">
        <f>OBV!F1025</f>
        <v>BULLISH</v>
      </c>
      <c r="K1025" s="6" t="str">
        <f>OBV!G1025</f>
        <v>WEAK</v>
      </c>
      <c r="L1025" s="6" t="str">
        <f>OBV!H1025</f>
        <v>CONFIRMED BULLISH</v>
      </c>
      <c r="M1025" s="8">
        <f t="shared" si="153"/>
        <v>0</v>
      </c>
      <c r="N1025" s="8">
        <f t="shared" si="150"/>
        <v>100</v>
      </c>
      <c r="O1025" s="8">
        <f t="shared" si="151"/>
        <v>50</v>
      </c>
      <c r="P1025" s="8">
        <f t="shared" si="152"/>
        <v>67</v>
      </c>
      <c r="Q1025" s="9">
        <f t="shared" si="154"/>
        <v>52.55</v>
      </c>
      <c r="R1025" s="9">
        <f t="shared" si="155"/>
        <v>54.25</v>
      </c>
      <c r="S1025" s="9">
        <f t="shared" si="156"/>
        <v>57.650000000000006</v>
      </c>
      <c r="T1025" s="9">
        <f t="shared" si="157"/>
        <v>54.25</v>
      </c>
      <c r="U1025" s="8">
        <f t="shared" si="158"/>
        <v>54.816666666666663</v>
      </c>
      <c r="V1025" s="8">
        <f t="shared" si="159"/>
        <v>54.674999999999997</v>
      </c>
    </row>
    <row r="1026" spans="1:22" ht="13.5" x14ac:dyDescent="0.25">
      <c r="A1026" s="3">
        <f>RSI!A1026</f>
        <v>43501</v>
      </c>
      <c r="B1026" s="2">
        <f>RSI!B1026</f>
        <v>12.5213</v>
      </c>
      <c r="C1026" s="2">
        <f>RSI!I1026</f>
        <v>70.868982617577785</v>
      </c>
      <c r="D1026" s="2">
        <f>MACD!E1026</f>
        <v>-1.09112745576879</v>
      </c>
      <c r="E1026" s="2">
        <f>MACD!F1026</f>
        <v>-0.64217395425922208</v>
      </c>
      <c r="F1026" s="2">
        <f>'Moving Avg'!D1026</f>
        <v>12.940059999999999</v>
      </c>
      <c r="G1026" s="2">
        <f>'Moving Avg'!F1026</f>
        <v>11.092834999999999</v>
      </c>
      <c r="H1026" s="2">
        <f>'Moving Avg'!G1026</f>
        <v>10.525907999999998</v>
      </c>
      <c r="I1026" s="2">
        <f>'Moving Avg'!H1026</f>
        <v>9.3552234999999797</v>
      </c>
      <c r="J1026" s="6" t="str">
        <f>OBV!F1026</f>
        <v>BULLISH</v>
      </c>
      <c r="K1026" s="6" t="str">
        <f>OBV!G1026</f>
        <v>WEAK</v>
      </c>
      <c r="L1026" s="6" t="str">
        <f>OBV!H1026</f>
        <v>CONFIRMED BULLISH</v>
      </c>
      <c r="M1026" s="8">
        <f t="shared" si="153"/>
        <v>0</v>
      </c>
      <c r="N1026" s="8">
        <f t="shared" ref="N1026:N1089" si="160">IF(E1026-D1026&gt;0.02, 100, IF(E1026-D1026&lt;0,0,45))</f>
        <v>100</v>
      </c>
      <c r="O1026" s="8">
        <f t="shared" ref="O1026:O1089" si="161">IF(F1026-I1026&gt;10,100,IF(F1026-I1026&gt;5,75, IF(F1026-I1026&gt;0,50,0)))</f>
        <v>50</v>
      </c>
      <c r="P1026" s="8">
        <f t="shared" ref="P1026:P1089" si="162">IF(L1026="confirmed bullish", 34, IF(L1026="bullish divergence",17, 0))+IF(J1026="bullish",33,IF(J1026="bearish",0,16.5))+IF(K1026="strong",33,IF(K1026="weak",0,16.5))</f>
        <v>67</v>
      </c>
      <c r="Q1026" s="9">
        <f t="shared" si="154"/>
        <v>52.55</v>
      </c>
      <c r="R1026" s="9">
        <f t="shared" si="155"/>
        <v>54.25</v>
      </c>
      <c r="S1026" s="9">
        <f t="shared" si="156"/>
        <v>57.650000000000006</v>
      </c>
      <c r="T1026" s="9">
        <f t="shared" si="157"/>
        <v>54.25</v>
      </c>
      <c r="U1026" s="8">
        <f t="shared" si="158"/>
        <v>54.816666666666663</v>
      </c>
      <c r="V1026" s="8">
        <f t="shared" si="159"/>
        <v>54.674999999999997</v>
      </c>
    </row>
    <row r="1027" spans="1:22" ht="13.5" x14ac:dyDescent="0.25">
      <c r="A1027" s="3">
        <f>RSI!A1027</f>
        <v>43502</v>
      </c>
      <c r="B1027" s="2">
        <f>RSI!B1027</f>
        <v>12.219900000000001</v>
      </c>
      <c r="C1027" s="2">
        <f>RSI!I1027</f>
        <v>64.63456172882502</v>
      </c>
      <c r="D1027" s="2">
        <f>MACD!E1027</f>
        <v>-1.142890377491053</v>
      </c>
      <c r="E1027" s="2">
        <f>MACD!F1027</f>
        <v>-0.74231723890558832</v>
      </c>
      <c r="F1027" s="2">
        <f>'Moving Avg'!D1027</f>
        <v>12.8309</v>
      </c>
      <c r="G1027" s="2">
        <f>'Moving Avg'!F1027</f>
        <v>11.19548</v>
      </c>
      <c r="H1027" s="2">
        <f>'Moving Avg'!G1027</f>
        <v>10.564359999999999</v>
      </c>
      <c r="I1027" s="2">
        <f>'Moving Avg'!H1027</f>
        <v>9.3761524999999786</v>
      </c>
      <c r="J1027" s="6" t="str">
        <f>OBV!F1027</f>
        <v>BULLISH</v>
      </c>
      <c r="K1027" s="6" t="str">
        <f>OBV!G1027</f>
        <v>WEAK</v>
      </c>
      <c r="L1027" s="6" t="str">
        <f>OBV!H1027</f>
        <v>BULLISH DIVERGENCE</v>
      </c>
      <c r="M1027" s="8">
        <f t="shared" ref="M1027:M1090" si="163">IF(C1027&lt;30,100, IF(C1027&gt;70, 0, 50))</f>
        <v>50</v>
      </c>
      <c r="N1027" s="8">
        <f t="shared" si="160"/>
        <v>100</v>
      </c>
      <c r="O1027" s="8">
        <f t="shared" si="161"/>
        <v>50</v>
      </c>
      <c r="P1027" s="8">
        <f t="shared" si="162"/>
        <v>50</v>
      </c>
      <c r="Q1027" s="9">
        <f t="shared" ref="Q1027:Q1090" si="164">0.35*M1027+N1027*0.35+O1027*0.15+P1027*0.15</f>
        <v>67.5</v>
      </c>
      <c r="R1027" s="9">
        <f t="shared" ref="R1027:R1090" si="165">M1027*0.2+N1027*0.2+O1027*0.35+P1027*0.25</f>
        <v>60</v>
      </c>
      <c r="S1027" s="9">
        <f t="shared" ref="S1027:S1090" si="166">M1027*0.15+N1027*0.15+O1027*0.25+P1027*0.45</f>
        <v>57.5</v>
      </c>
      <c r="T1027" s="9">
        <f t="shared" ref="T1027:T1090" si="167">0.25*SUM(M1027:P1027)</f>
        <v>62.5</v>
      </c>
      <c r="U1027" s="8">
        <f t="shared" ref="U1027:U1090" si="168">SUM(Q1027:S1027)/3</f>
        <v>61.666666666666664</v>
      </c>
      <c r="V1027" s="8">
        <f t="shared" ref="V1027:V1090" si="169">SUM(Q1027:T1027)/4</f>
        <v>61.875</v>
      </c>
    </row>
    <row r="1028" spans="1:22" ht="13.5" x14ac:dyDescent="0.25">
      <c r="A1028" s="3">
        <f>RSI!A1028</f>
        <v>43503</v>
      </c>
      <c r="B1028" s="2">
        <f>RSI!B1028</f>
        <v>11.934799999999999</v>
      </c>
      <c r="C1028" s="2">
        <f>RSI!I1028</f>
        <v>59.318739074322508</v>
      </c>
      <c r="D1028" s="2">
        <f>MACD!E1028</f>
        <v>-1.091089357444492</v>
      </c>
      <c r="E1028" s="2">
        <f>MACD!F1028</f>
        <v>-0.81207166261336905</v>
      </c>
      <c r="F1028" s="2">
        <f>'Moving Avg'!D1028</f>
        <v>12.52458</v>
      </c>
      <c r="G1028" s="2">
        <f>'Moving Avg'!F1028</f>
        <v>11.285094999999998</v>
      </c>
      <c r="H1028" s="2">
        <f>'Moving Avg'!G1028</f>
        <v>10.597109999999997</v>
      </c>
      <c r="I1028" s="2">
        <f>'Moving Avg'!H1028</f>
        <v>9.3956164999999796</v>
      </c>
      <c r="J1028" s="6" t="str">
        <f>OBV!F1028</f>
        <v>BEARISH</v>
      </c>
      <c r="K1028" s="6" t="str">
        <f>OBV!G1028</f>
        <v>STRONG</v>
      </c>
      <c r="L1028" s="6" t="str">
        <f>OBV!H1028</f>
        <v>CONFIRMED BEARISH</v>
      </c>
      <c r="M1028" s="8">
        <f t="shared" si="163"/>
        <v>50</v>
      </c>
      <c r="N1028" s="8">
        <f t="shared" si="160"/>
        <v>100</v>
      </c>
      <c r="O1028" s="8">
        <f t="shared" si="161"/>
        <v>50</v>
      </c>
      <c r="P1028" s="8">
        <f t="shared" si="162"/>
        <v>33</v>
      </c>
      <c r="Q1028" s="9">
        <f t="shared" si="164"/>
        <v>64.95</v>
      </c>
      <c r="R1028" s="9">
        <f t="shared" si="165"/>
        <v>55.75</v>
      </c>
      <c r="S1028" s="9">
        <f t="shared" si="166"/>
        <v>49.85</v>
      </c>
      <c r="T1028" s="9">
        <f t="shared" si="167"/>
        <v>58.25</v>
      </c>
      <c r="U1028" s="8">
        <f t="shared" si="168"/>
        <v>56.85</v>
      </c>
      <c r="V1028" s="8">
        <f t="shared" si="169"/>
        <v>57.2</v>
      </c>
    </row>
    <row r="1029" spans="1:22" ht="13.5" x14ac:dyDescent="0.25">
      <c r="A1029" s="3">
        <f>RSI!A1029</f>
        <v>43504</v>
      </c>
      <c r="B1029" s="2">
        <f>RSI!B1029</f>
        <v>11.5763</v>
      </c>
      <c r="C1029" s="2">
        <f>RSI!I1029</f>
        <v>53.374255496275012</v>
      </c>
      <c r="D1029" s="2">
        <f>MACD!E1029</f>
        <v>-0.98923397869069873</v>
      </c>
      <c r="E1029" s="2">
        <f>MACD!F1029</f>
        <v>-0.84750412582883505</v>
      </c>
      <c r="F1029" s="2">
        <f>'Moving Avg'!D1029</f>
        <v>12.234560000000002</v>
      </c>
      <c r="G1029" s="2">
        <f>'Moving Avg'!F1029</f>
        <v>11.356784999999999</v>
      </c>
      <c r="H1029" s="2">
        <f>'Moving Avg'!G1029</f>
        <v>10.622851999999998</v>
      </c>
      <c r="I1029" s="2">
        <f>'Moving Avg'!H1029</f>
        <v>9.4132879999999801</v>
      </c>
      <c r="J1029" s="6" t="str">
        <f>OBV!F1029</f>
        <v>BEARISH</v>
      </c>
      <c r="K1029" s="6" t="str">
        <f>OBV!G1029</f>
        <v>STRONG</v>
      </c>
      <c r="L1029" s="6" t="str">
        <f>OBV!H1029</f>
        <v>CONFIRMED BEARISH</v>
      </c>
      <c r="M1029" s="8">
        <f t="shared" si="163"/>
        <v>50</v>
      </c>
      <c r="N1029" s="8">
        <f t="shared" si="160"/>
        <v>100</v>
      </c>
      <c r="O1029" s="8">
        <f t="shared" si="161"/>
        <v>50</v>
      </c>
      <c r="P1029" s="8">
        <f t="shared" si="162"/>
        <v>33</v>
      </c>
      <c r="Q1029" s="9">
        <f t="shared" si="164"/>
        <v>64.95</v>
      </c>
      <c r="R1029" s="9">
        <f t="shared" si="165"/>
        <v>55.75</v>
      </c>
      <c r="S1029" s="9">
        <f t="shared" si="166"/>
        <v>49.85</v>
      </c>
      <c r="T1029" s="9">
        <f t="shared" si="167"/>
        <v>58.25</v>
      </c>
      <c r="U1029" s="8">
        <f t="shared" si="168"/>
        <v>56.85</v>
      </c>
      <c r="V1029" s="8">
        <f t="shared" si="169"/>
        <v>57.2</v>
      </c>
    </row>
    <row r="1030" spans="1:22" ht="13.5" x14ac:dyDescent="0.25">
      <c r="A1030" s="3">
        <f>RSI!A1030</f>
        <v>43507</v>
      </c>
      <c r="B1030" s="2">
        <f>RSI!B1030</f>
        <v>11.0631</v>
      </c>
      <c r="C1030" s="2">
        <f>RSI!I1030</f>
        <v>46.231833453454449</v>
      </c>
      <c r="D1030" s="2">
        <f>MACD!E1030</f>
        <v>-0.81614803831446991</v>
      </c>
      <c r="E1030" s="2">
        <f>MACD!F1030</f>
        <v>-0.84123290832596209</v>
      </c>
      <c r="F1030" s="2">
        <f>'Moving Avg'!D1030</f>
        <v>11.86308</v>
      </c>
      <c r="G1030" s="2">
        <f>'Moving Avg'!F1030</f>
        <v>11.402814999999999</v>
      </c>
      <c r="H1030" s="2">
        <f>'Moving Avg'!G1030</f>
        <v>10.638819999999999</v>
      </c>
      <c r="I1030" s="2">
        <f>'Moving Avg'!H1030</f>
        <v>9.4282754999999785</v>
      </c>
      <c r="J1030" s="6" t="str">
        <f>OBV!F1030</f>
        <v>BEARISH</v>
      </c>
      <c r="K1030" s="6" t="str">
        <f>OBV!G1030</f>
        <v>STRONG</v>
      </c>
      <c r="L1030" s="6" t="str">
        <f>OBV!H1030</f>
        <v>CONFIRMED BEARISH</v>
      </c>
      <c r="M1030" s="8">
        <f t="shared" si="163"/>
        <v>50</v>
      </c>
      <c r="N1030" s="8">
        <f t="shared" si="160"/>
        <v>0</v>
      </c>
      <c r="O1030" s="8">
        <f t="shared" si="161"/>
        <v>50</v>
      </c>
      <c r="P1030" s="8">
        <f t="shared" si="162"/>
        <v>33</v>
      </c>
      <c r="Q1030" s="9">
        <f t="shared" si="164"/>
        <v>29.95</v>
      </c>
      <c r="R1030" s="9">
        <f t="shared" si="165"/>
        <v>35.75</v>
      </c>
      <c r="S1030" s="9">
        <f t="shared" si="166"/>
        <v>34.85</v>
      </c>
      <c r="T1030" s="9">
        <f t="shared" si="167"/>
        <v>33.25</v>
      </c>
      <c r="U1030" s="8">
        <f t="shared" si="168"/>
        <v>33.516666666666673</v>
      </c>
      <c r="V1030" s="8">
        <f t="shared" si="169"/>
        <v>33.450000000000003</v>
      </c>
    </row>
    <row r="1031" spans="1:22" ht="13.5" x14ac:dyDescent="0.25">
      <c r="A1031" s="3">
        <f>RSI!A1031</f>
        <v>43508</v>
      </c>
      <c r="B1031" s="2">
        <f>RSI!B1031</f>
        <v>10.7372</v>
      </c>
      <c r="C1031" s="2">
        <f>RSI!I1031</f>
        <v>42.355624631658827</v>
      </c>
      <c r="D1031" s="2">
        <f>MACD!E1031</f>
        <v>-0.53963229541782987</v>
      </c>
      <c r="E1031" s="2">
        <f>MACD!F1031</f>
        <v>-0.78091278574433576</v>
      </c>
      <c r="F1031" s="2">
        <f>'Moving Avg'!D1031</f>
        <v>11.506259999999999</v>
      </c>
      <c r="G1031" s="2">
        <f>'Moving Avg'!F1031</f>
        <v>11.432139999999999</v>
      </c>
      <c r="H1031" s="2">
        <f>'Moving Avg'!G1031</f>
        <v>10.648269999999998</v>
      </c>
      <c r="I1031" s="2">
        <f>'Moving Avg'!H1031</f>
        <v>9.4416334999999787</v>
      </c>
      <c r="J1031" s="6" t="str">
        <f>OBV!F1031</f>
        <v>BEARISH</v>
      </c>
      <c r="K1031" s="6" t="str">
        <f>OBV!G1031</f>
        <v>STRONG</v>
      </c>
      <c r="L1031" s="6" t="str">
        <f>OBV!H1031</f>
        <v>CONFIRMED BEARISH</v>
      </c>
      <c r="M1031" s="8">
        <f t="shared" si="163"/>
        <v>50</v>
      </c>
      <c r="N1031" s="8">
        <f t="shared" si="160"/>
        <v>0</v>
      </c>
      <c r="O1031" s="8">
        <f t="shared" si="161"/>
        <v>50</v>
      </c>
      <c r="P1031" s="8">
        <f t="shared" si="162"/>
        <v>33</v>
      </c>
      <c r="Q1031" s="9">
        <f t="shared" si="164"/>
        <v>29.95</v>
      </c>
      <c r="R1031" s="9">
        <f t="shared" si="165"/>
        <v>35.75</v>
      </c>
      <c r="S1031" s="9">
        <f t="shared" si="166"/>
        <v>34.85</v>
      </c>
      <c r="T1031" s="9">
        <f t="shared" si="167"/>
        <v>33.25</v>
      </c>
      <c r="U1031" s="8">
        <f t="shared" si="168"/>
        <v>33.516666666666673</v>
      </c>
      <c r="V1031" s="8">
        <f t="shared" si="169"/>
        <v>33.450000000000003</v>
      </c>
    </row>
    <row r="1032" spans="1:22" ht="13.5" x14ac:dyDescent="0.25">
      <c r="A1032" s="3">
        <f>RSI!A1032</f>
        <v>43509</v>
      </c>
      <c r="B1032" s="2">
        <f>RSI!B1032</f>
        <v>10.256600000000001</v>
      </c>
      <c r="C1032" s="2">
        <f>RSI!I1032</f>
        <v>37.378565827020857</v>
      </c>
      <c r="D1032" s="2">
        <f>MACD!E1032</f>
        <v>-0.15484608892709595</v>
      </c>
      <c r="E1032" s="2">
        <f>MACD!F1032</f>
        <v>-0.65569944638088784</v>
      </c>
      <c r="F1032" s="2">
        <f>'Moving Avg'!D1032</f>
        <v>11.1136</v>
      </c>
      <c r="G1032" s="2">
        <f>'Moving Avg'!F1032</f>
        <v>11.437029999999998</v>
      </c>
      <c r="H1032" s="2">
        <f>'Moving Avg'!G1032</f>
        <v>10.648108000000001</v>
      </c>
      <c r="I1032" s="2">
        <f>'Moving Avg'!H1032</f>
        <v>9.4527064999999784</v>
      </c>
      <c r="J1032" s="6" t="str">
        <f>OBV!F1032</f>
        <v>BEARISH</v>
      </c>
      <c r="K1032" s="6" t="str">
        <f>OBV!G1032</f>
        <v>STRONG</v>
      </c>
      <c r="L1032" s="6" t="str">
        <f>OBV!H1032</f>
        <v>CONFIRMED BEARISH</v>
      </c>
      <c r="M1032" s="8">
        <f t="shared" si="163"/>
        <v>50</v>
      </c>
      <c r="N1032" s="8">
        <f t="shared" si="160"/>
        <v>0</v>
      </c>
      <c r="O1032" s="8">
        <f t="shared" si="161"/>
        <v>50</v>
      </c>
      <c r="P1032" s="8">
        <f t="shared" si="162"/>
        <v>33</v>
      </c>
      <c r="Q1032" s="9">
        <f t="shared" si="164"/>
        <v>29.95</v>
      </c>
      <c r="R1032" s="9">
        <f t="shared" si="165"/>
        <v>35.75</v>
      </c>
      <c r="S1032" s="9">
        <f t="shared" si="166"/>
        <v>34.85</v>
      </c>
      <c r="T1032" s="9">
        <f t="shared" si="167"/>
        <v>33.25</v>
      </c>
      <c r="U1032" s="8">
        <f t="shared" si="168"/>
        <v>33.516666666666673</v>
      </c>
      <c r="V1032" s="8">
        <f t="shared" si="169"/>
        <v>33.450000000000003</v>
      </c>
    </row>
    <row r="1033" spans="1:22" ht="13.5" x14ac:dyDescent="0.25">
      <c r="A1033" s="3">
        <f>RSI!A1033</f>
        <v>43510</v>
      </c>
      <c r="B1033" s="2">
        <f>RSI!B1033</f>
        <v>10.1996</v>
      </c>
      <c r="C1033" s="2">
        <f>RSI!I1033</f>
        <v>36.825864628723906</v>
      </c>
      <c r="D1033" s="2">
        <f>MACD!E1033</f>
        <v>0.28900516788390007</v>
      </c>
      <c r="E1033" s="2">
        <f>MACD!F1033</f>
        <v>-0.46675852352793024</v>
      </c>
      <c r="F1033" s="2">
        <f>'Moving Avg'!D1033</f>
        <v>10.766560000000002</v>
      </c>
      <c r="G1033" s="2">
        <f>'Moving Avg'!F1033</f>
        <v>11.439069999999997</v>
      </c>
      <c r="H1033" s="2">
        <f>'Moving Avg'!G1033</f>
        <v>10.646806000000002</v>
      </c>
      <c r="I1033" s="2">
        <f>'Moving Avg'!H1033</f>
        <v>9.4641254999999767</v>
      </c>
      <c r="J1033" s="6" t="str">
        <f>OBV!F1033</f>
        <v>BEARISH</v>
      </c>
      <c r="K1033" s="6" t="str">
        <f>OBV!G1033</f>
        <v>STRONG</v>
      </c>
      <c r="L1033" s="6" t="str">
        <f>OBV!H1033</f>
        <v>CONFIRMED BEARISH</v>
      </c>
      <c r="M1033" s="8">
        <f t="shared" si="163"/>
        <v>50</v>
      </c>
      <c r="N1033" s="8">
        <f t="shared" si="160"/>
        <v>0</v>
      </c>
      <c r="O1033" s="8">
        <f t="shared" si="161"/>
        <v>50</v>
      </c>
      <c r="P1033" s="8">
        <f t="shared" si="162"/>
        <v>33</v>
      </c>
      <c r="Q1033" s="9">
        <f t="shared" si="164"/>
        <v>29.95</v>
      </c>
      <c r="R1033" s="9">
        <f t="shared" si="165"/>
        <v>35.75</v>
      </c>
      <c r="S1033" s="9">
        <f t="shared" si="166"/>
        <v>34.85</v>
      </c>
      <c r="T1033" s="9">
        <f t="shared" si="167"/>
        <v>33.25</v>
      </c>
      <c r="U1033" s="8">
        <f t="shared" si="168"/>
        <v>33.516666666666673</v>
      </c>
      <c r="V1033" s="8">
        <f t="shared" si="169"/>
        <v>33.450000000000003</v>
      </c>
    </row>
    <row r="1034" spans="1:22" ht="13.5" x14ac:dyDescent="0.25">
      <c r="A1034" s="3">
        <f>RSI!A1034</f>
        <v>43511</v>
      </c>
      <c r="B1034" s="2">
        <f>RSI!B1034</f>
        <v>10.810600000000001</v>
      </c>
      <c r="C1034" s="2">
        <f>RSI!I1034</f>
        <v>46.037031358034049</v>
      </c>
      <c r="D1034" s="2">
        <f>MACD!E1034</f>
        <v>0.55773529595082039</v>
      </c>
      <c r="E1034" s="2">
        <f>MACD!F1034</f>
        <v>-0.26185975963218011</v>
      </c>
      <c r="F1034" s="2">
        <f>'Moving Avg'!D1034</f>
        <v>10.613420000000001</v>
      </c>
      <c r="G1034" s="2">
        <f>'Moving Avg'!F1034</f>
        <v>11.470434999999998</v>
      </c>
      <c r="H1034" s="2">
        <f>'Moving Avg'!G1034</f>
        <v>10.657724</v>
      </c>
      <c r="I1034" s="2">
        <f>'Moving Avg'!H1034</f>
        <v>9.4780474999999793</v>
      </c>
      <c r="J1034" s="6" t="str">
        <f>OBV!F1034</f>
        <v>BULLISH</v>
      </c>
      <c r="K1034" s="6" t="str">
        <f>OBV!G1034</f>
        <v>WEAK</v>
      </c>
      <c r="L1034" s="6" t="str">
        <f>OBV!H1034</f>
        <v>BULLISH DIVERGENCE</v>
      </c>
      <c r="M1034" s="8">
        <f t="shared" si="163"/>
        <v>50</v>
      </c>
      <c r="N1034" s="8">
        <f t="shared" si="160"/>
        <v>0</v>
      </c>
      <c r="O1034" s="8">
        <f t="shared" si="161"/>
        <v>50</v>
      </c>
      <c r="P1034" s="8">
        <f t="shared" si="162"/>
        <v>50</v>
      </c>
      <c r="Q1034" s="9">
        <f t="shared" si="164"/>
        <v>32.5</v>
      </c>
      <c r="R1034" s="9">
        <f t="shared" si="165"/>
        <v>40</v>
      </c>
      <c r="S1034" s="9">
        <f t="shared" si="166"/>
        <v>42.5</v>
      </c>
      <c r="T1034" s="9">
        <f t="shared" si="167"/>
        <v>37.5</v>
      </c>
      <c r="U1034" s="8">
        <f t="shared" si="168"/>
        <v>38.333333333333336</v>
      </c>
      <c r="V1034" s="8">
        <f t="shared" si="169"/>
        <v>38.125</v>
      </c>
    </row>
    <row r="1035" spans="1:22" ht="13.5" x14ac:dyDescent="0.25">
      <c r="A1035" s="3">
        <f>RSI!A1035</f>
        <v>43514</v>
      </c>
      <c r="B1035" s="2">
        <f>RSI!B1035</f>
        <v>11.4541</v>
      </c>
      <c r="C1035" s="2">
        <f>RSI!I1035</f>
        <v>53.694722596560908</v>
      </c>
      <c r="D1035" s="2">
        <f>MACD!E1035</f>
        <v>0.72321519348529151</v>
      </c>
      <c r="E1035" s="2">
        <f>MACD!F1035</f>
        <v>-6.4844769008685799E-2</v>
      </c>
      <c r="F1035" s="2">
        <f>'Moving Avg'!D1035</f>
        <v>10.69162</v>
      </c>
      <c r="G1035" s="2">
        <f>'Moving Avg'!F1035</f>
        <v>11.533974999999998</v>
      </c>
      <c r="H1035" s="2">
        <f>'Moving Avg'!G1035</f>
        <v>10.681512000000003</v>
      </c>
      <c r="I1035" s="2">
        <f>'Moving Avg'!H1035</f>
        <v>9.495226499999978</v>
      </c>
      <c r="J1035" s="6" t="str">
        <f>OBV!F1035</f>
        <v>BULLISH</v>
      </c>
      <c r="K1035" s="6" t="str">
        <f>OBV!G1035</f>
        <v>WEAK</v>
      </c>
      <c r="L1035" s="6" t="str">
        <f>OBV!H1035</f>
        <v>CONFIRMED BULLISH</v>
      </c>
      <c r="M1035" s="8">
        <f t="shared" si="163"/>
        <v>50</v>
      </c>
      <c r="N1035" s="8">
        <f t="shared" si="160"/>
        <v>0</v>
      </c>
      <c r="O1035" s="8">
        <f t="shared" si="161"/>
        <v>50</v>
      </c>
      <c r="P1035" s="8">
        <f t="shared" si="162"/>
        <v>67</v>
      </c>
      <c r="Q1035" s="9">
        <f t="shared" si="164"/>
        <v>35.049999999999997</v>
      </c>
      <c r="R1035" s="9">
        <f t="shared" si="165"/>
        <v>44.25</v>
      </c>
      <c r="S1035" s="9">
        <f t="shared" si="166"/>
        <v>50.150000000000006</v>
      </c>
      <c r="T1035" s="9">
        <f t="shared" si="167"/>
        <v>41.75</v>
      </c>
      <c r="U1035" s="8">
        <f t="shared" si="168"/>
        <v>43.15</v>
      </c>
      <c r="V1035" s="8">
        <f t="shared" si="169"/>
        <v>42.8</v>
      </c>
    </row>
    <row r="1036" spans="1:22" ht="13.5" x14ac:dyDescent="0.25">
      <c r="A1036" s="3">
        <f>RSI!A1036</f>
        <v>43515</v>
      </c>
      <c r="B1036" s="2">
        <f>RSI!B1036</f>
        <v>12.089600000000001</v>
      </c>
      <c r="C1036" s="2">
        <f>RSI!I1036</f>
        <v>59.766811931634038</v>
      </c>
      <c r="D1036" s="2">
        <f>MACD!E1036</f>
        <v>0.75284456969053082</v>
      </c>
      <c r="E1036" s="2">
        <f>MACD!F1036</f>
        <v>9.869309873115753E-2</v>
      </c>
      <c r="F1036" s="2">
        <f>'Moving Avg'!D1036</f>
        <v>10.962100000000001</v>
      </c>
      <c r="G1036" s="2">
        <f>'Moving Avg'!F1036</f>
        <v>11.629289999999999</v>
      </c>
      <c r="H1036" s="2">
        <f>'Moving Avg'!G1036</f>
        <v>10.718010000000001</v>
      </c>
      <c r="I1036" s="2">
        <f>'Moving Avg'!H1036</f>
        <v>9.5155434999999784</v>
      </c>
      <c r="J1036" s="6" t="str">
        <f>OBV!F1036</f>
        <v>BULLISH</v>
      </c>
      <c r="K1036" s="6" t="str">
        <f>OBV!G1036</f>
        <v>WEAK</v>
      </c>
      <c r="L1036" s="6" t="str">
        <f>OBV!H1036</f>
        <v>CONFIRMED BULLISH</v>
      </c>
      <c r="M1036" s="8">
        <f t="shared" si="163"/>
        <v>50</v>
      </c>
      <c r="N1036" s="8">
        <f t="shared" si="160"/>
        <v>0</v>
      </c>
      <c r="O1036" s="8">
        <f t="shared" si="161"/>
        <v>50</v>
      </c>
      <c r="P1036" s="8">
        <f t="shared" si="162"/>
        <v>67</v>
      </c>
      <c r="Q1036" s="9">
        <f t="shared" si="164"/>
        <v>35.049999999999997</v>
      </c>
      <c r="R1036" s="9">
        <f t="shared" si="165"/>
        <v>44.25</v>
      </c>
      <c r="S1036" s="9">
        <f t="shared" si="166"/>
        <v>50.150000000000006</v>
      </c>
      <c r="T1036" s="9">
        <f t="shared" si="167"/>
        <v>41.75</v>
      </c>
      <c r="U1036" s="8">
        <f t="shared" si="168"/>
        <v>43.15</v>
      </c>
      <c r="V1036" s="8">
        <f t="shared" si="169"/>
        <v>42.8</v>
      </c>
    </row>
    <row r="1037" spans="1:22" ht="13.5" x14ac:dyDescent="0.25">
      <c r="A1037" s="3">
        <f>RSI!A1037</f>
        <v>43516</v>
      </c>
      <c r="B1037" s="2">
        <f>RSI!B1037</f>
        <v>12.611000000000001</v>
      </c>
      <c r="C1037" s="2">
        <f>RSI!I1037</f>
        <v>63.944356298158162</v>
      </c>
      <c r="D1037" s="2">
        <f>MACD!E1037</f>
        <v>0.68740724825941513</v>
      </c>
      <c r="E1037" s="2">
        <f>MACD!F1037</f>
        <v>0.21643592863680905</v>
      </c>
      <c r="F1037" s="2">
        <f>'Moving Avg'!D1037</f>
        <v>11.432980000000001</v>
      </c>
      <c r="G1037" s="2">
        <f>'Moving Avg'!F1037</f>
        <v>11.745379999999999</v>
      </c>
      <c r="H1037" s="2">
        <f>'Moving Avg'!G1037</f>
        <v>10.770476</v>
      </c>
      <c r="I1037" s="2">
        <f>'Moving Avg'!H1037</f>
        <v>9.5383884999999804</v>
      </c>
      <c r="J1037" s="6" t="str">
        <f>OBV!F1037</f>
        <v>BULLISH</v>
      </c>
      <c r="K1037" s="6" t="str">
        <f>OBV!G1037</f>
        <v>WEAK</v>
      </c>
      <c r="L1037" s="6" t="str">
        <f>OBV!H1037</f>
        <v>CONFIRMED BULLISH</v>
      </c>
      <c r="M1037" s="8">
        <f t="shared" si="163"/>
        <v>50</v>
      </c>
      <c r="N1037" s="8">
        <f t="shared" si="160"/>
        <v>0</v>
      </c>
      <c r="O1037" s="8">
        <f t="shared" si="161"/>
        <v>50</v>
      </c>
      <c r="P1037" s="8">
        <f t="shared" si="162"/>
        <v>67</v>
      </c>
      <c r="Q1037" s="9">
        <f t="shared" si="164"/>
        <v>35.049999999999997</v>
      </c>
      <c r="R1037" s="9">
        <f t="shared" si="165"/>
        <v>44.25</v>
      </c>
      <c r="S1037" s="9">
        <f t="shared" si="166"/>
        <v>50.150000000000006</v>
      </c>
      <c r="T1037" s="9">
        <f t="shared" si="167"/>
        <v>41.75</v>
      </c>
      <c r="U1037" s="8">
        <f t="shared" si="168"/>
        <v>43.15</v>
      </c>
      <c r="V1037" s="8">
        <f t="shared" si="169"/>
        <v>42.8</v>
      </c>
    </row>
    <row r="1038" spans="1:22" ht="13.5" x14ac:dyDescent="0.25">
      <c r="A1038" s="3">
        <f>RSI!A1038</f>
        <v>43517</v>
      </c>
      <c r="B1038" s="2">
        <f>RSI!B1038</f>
        <v>12.5458</v>
      </c>
      <c r="C1038" s="2">
        <f>RSI!I1038</f>
        <v>63.062557594431837</v>
      </c>
      <c r="D1038" s="2">
        <f>MACD!E1038</f>
        <v>0.5848161018588609</v>
      </c>
      <c r="E1038" s="2">
        <f>MACD!F1038</f>
        <v>0.29011196328121946</v>
      </c>
      <c r="F1038" s="2">
        <f>'Moving Avg'!D1038</f>
        <v>11.90222</v>
      </c>
      <c r="G1038" s="2">
        <f>'Moving Avg'!F1038</f>
        <v>11.832139999999999</v>
      </c>
      <c r="H1038" s="2">
        <f>'Moving Avg'!G1038</f>
        <v>10.816098</v>
      </c>
      <c r="I1038" s="2">
        <f>'Moving Avg'!H1038</f>
        <v>9.560946999999981</v>
      </c>
      <c r="J1038" s="6" t="str">
        <f>OBV!F1038</f>
        <v>BULLISH</v>
      </c>
      <c r="K1038" s="6" t="str">
        <f>OBV!G1038</f>
        <v>WEAK</v>
      </c>
      <c r="L1038" s="6" t="str">
        <f>OBV!H1038</f>
        <v>CONFIRMED BULLISH</v>
      </c>
      <c r="M1038" s="8">
        <f t="shared" si="163"/>
        <v>50</v>
      </c>
      <c r="N1038" s="8">
        <f t="shared" si="160"/>
        <v>0</v>
      </c>
      <c r="O1038" s="8">
        <f t="shared" si="161"/>
        <v>50</v>
      </c>
      <c r="P1038" s="8">
        <f t="shared" si="162"/>
        <v>67</v>
      </c>
      <c r="Q1038" s="9">
        <f t="shared" si="164"/>
        <v>35.049999999999997</v>
      </c>
      <c r="R1038" s="9">
        <f t="shared" si="165"/>
        <v>44.25</v>
      </c>
      <c r="S1038" s="9">
        <f t="shared" si="166"/>
        <v>50.150000000000006</v>
      </c>
      <c r="T1038" s="9">
        <f t="shared" si="167"/>
        <v>41.75</v>
      </c>
      <c r="U1038" s="8">
        <f t="shared" si="168"/>
        <v>43.15</v>
      </c>
      <c r="V1038" s="8">
        <f t="shared" si="169"/>
        <v>42.8</v>
      </c>
    </row>
    <row r="1039" spans="1:22" ht="13.5" x14ac:dyDescent="0.25">
      <c r="A1039" s="3">
        <f>RSI!A1039</f>
        <v>43518</v>
      </c>
      <c r="B1039" s="2">
        <f>RSI!B1039</f>
        <v>12.374700000000001</v>
      </c>
      <c r="C1039" s="2">
        <f>RSI!I1039</f>
        <v>60.697062735528029</v>
      </c>
      <c r="D1039" s="2">
        <f>MACD!E1039</f>
        <v>0.44833111705091788</v>
      </c>
      <c r="E1039" s="2">
        <f>MACD!F1039</f>
        <v>0.32175579403515919</v>
      </c>
      <c r="F1039" s="2">
        <f>'Moving Avg'!D1039</f>
        <v>12.215040000000002</v>
      </c>
      <c r="G1039" s="2">
        <f>'Moving Avg'!F1039</f>
        <v>11.898939999999998</v>
      </c>
      <c r="H1039" s="2">
        <f>'Moving Avg'!G1039</f>
        <v>10.858298000000001</v>
      </c>
      <c r="I1039" s="2">
        <f>'Moving Avg'!H1039</f>
        <v>9.5826894999999812</v>
      </c>
      <c r="J1039" s="6" t="str">
        <f>OBV!F1039</f>
        <v>BULLISH</v>
      </c>
      <c r="K1039" s="6" t="str">
        <f>OBV!G1039</f>
        <v>WEAK</v>
      </c>
      <c r="L1039" s="6" t="str">
        <f>OBV!H1039</f>
        <v>CONFIRMED BULLISH</v>
      </c>
      <c r="M1039" s="8">
        <f t="shared" si="163"/>
        <v>50</v>
      </c>
      <c r="N1039" s="8">
        <f t="shared" si="160"/>
        <v>0</v>
      </c>
      <c r="O1039" s="8">
        <f t="shared" si="161"/>
        <v>50</v>
      </c>
      <c r="P1039" s="8">
        <f t="shared" si="162"/>
        <v>67</v>
      </c>
      <c r="Q1039" s="9">
        <f t="shared" si="164"/>
        <v>35.049999999999997</v>
      </c>
      <c r="R1039" s="9">
        <f t="shared" si="165"/>
        <v>44.25</v>
      </c>
      <c r="S1039" s="9">
        <f t="shared" si="166"/>
        <v>50.150000000000006</v>
      </c>
      <c r="T1039" s="9">
        <f t="shared" si="167"/>
        <v>41.75</v>
      </c>
      <c r="U1039" s="8">
        <f t="shared" si="168"/>
        <v>43.15</v>
      </c>
      <c r="V1039" s="8">
        <f t="shared" si="169"/>
        <v>42.8</v>
      </c>
    </row>
    <row r="1040" spans="1:22" ht="13.5" x14ac:dyDescent="0.25">
      <c r="A1040" s="3">
        <f>RSI!A1040</f>
        <v>43521</v>
      </c>
      <c r="B1040" s="2">
        <f>RSI!B1040</f>
        <v>12.374700000000001</v>
      </c>
      <c r="C1040" s="2">
        <f>RSI!I1040</f>
        <v>60.697062735528029</v>
      </c>
      <c r="D1040" s="2">
        <f>MACD!E1040</f>
        <v>0.2482368284743135</v>
      </c>
      <c r="E1040" s="2">
        <f>MACD!F1040</f>
        <v>0.30705200092299006</v>
      </c>
      <c r="F1040" s="2">
        <f>'Moving Avg'!D1040</f>
        <v>12.39916</v>
      </c>
      <c r="G1040" s="2">
        <f>'Moving Avg'!F1040</f>
        <v>11.949449999999999</v>
      </c>
      <c r="H1040" s="2">
        <f>'Moving Avg'!G1040</f>
        <v>10.903756000000001</v>
      </c>
      <c r="I1040" s="2">
        <f>'Moving Avg'!H1040</f>
        <v>9.6043924999999817</v>
      </c>
      <c r="J1040" s="6" t="str">
        <f>OBV!F1040</f>
        <v>BULLISH</v>
      </c>
      <c r="K1040" s="6" t="str">
        <f>OBV!G1040</f>
        <v>WEAK</v>
      </c>
      <c r="L1040" s="6" t="str">
        <f>OBV!H1040</f>
        <v>CONFIRMED BULLISH</v>
      </c>
      <c r="M1040" s="8">
        <f t="shared" si="163"/>
        <v>50</v>
      </c>
      <c r="N1040" s="8">
        <f t="shared" si="160"/>
        <v>100</v>
      </c>
      <c r="O1040" s="8">
        <f t="shared" si="161"/>
        <v>50</v>
      </c>
      <c r="P1040" s="8">
        <f t="shared" si="162"/>
        <v>67</v>
      </c>
      <c r="Q1040" s="9">
        <f t="shared" si="164"/>
        <v>70.05</v>
      </c>
      <c r="R1040" s="9">
        <f t="shared" si="165"/>
        <v>64.25</v>
      </c>
      <c r="S1040" s="9">
        <f t="shared" si="166"/>
        <v>65.150000000000006</v>
      </c>
      <c r="T1040" s="9">
        <f t="shared" si="167"/>
        <v>66.75</v>
      </c>
      <c r="U1040" s="8">
        <f t="shared" si="168"/>
        <v>66.483333333333334</v>
      </c>
      <c r="V1040" s="8">
        <f t="shared" si="169"/>
        <v>66.550000000000011</v>
      </c>
    </row>
    <row r="1041" spans="1:22" ht="13.5" x14ac:dyDescent="0.25">
      <c r="A1041" s="3">
        <f>RSI!A1041</f>
        <v>43522</v>
      </c>
      <c r="B1041" s="2">
        <f>RSI!B1041</f>
        <v>12.040699999999999</v>
      </c>
      <c r="C1041" s="2">
        <f>RSI!I1041</f>
        <v>55.946055174297058</v>
      </c>
      <c r="D1041" s="2">
        <f>MACD!E1041</f>
        <v>4.8294159891797861E-2</v>
      </c>
      <c r="E1041" s="2">
        <f>MACD!F1041</f>
        <v>0.25530043271675162</v>
      </c>
      <c r="F1041" s="2">
        <f>'Moving Avg'!D1041</f>
        <v>12.389379999999999</v>
      </c>
      <c r="G1041" s="2">
        <f>'Moving Avg'!F1041</f>
        <v>11.949449999999997</v>
      </c>
      <c r="H1041" s="2">
        <f>'Moving Avg'!G1041</f>
        <v>10.942534000000002</v>
      </c>
      <c r="I1041" s="2">
        <f>'Moving Avg'!H1041</f>
        <v>9.6245044999999827</v>
      </c>
      <c r="J1041" s="6" t="str">
        <f>OBV!F1041</f>
        <v>BULLISH</v>
      </c>
      <c r="K1041" s="6" t="str">
        <f>OBV!G1041</f>
        <v>WEAK</v>
      </c>
      <c r="L1041" s="6" t="str">
        <f>OBV!H1041</f>
        <v>BULLISH DIVERGENCE</v>
      </c>
      <c r="M1041" s="8">
        <f t="shared" si="163"/>
        <v>50</v>
      </c>
      <c r="N1041" s="8">
        <f t="shared" si="160"/>
        <v>100</v>
      </c>
      <c r="O1041" s="8">
        <f t="shared" si="161"/>
        <v>50</v>
      </c>
      <c r="P1041" s="8">
        <f t="shared" si="162"/>
        <v>50</v>
      </c>
      <c r="Q1041" s="9">
        <f t="shared" si="164"/>
        <v>67.5</v>
      </c>
      <c r="R1041" s="9">
        <f t="shared" si="165"/>
        <v>60</v>
      </c>
      <c r="S1041" s="9">
        <f t="shared" si="166"/>
        <v>57.5</v>
      </c>
      <c r="T1041" s="9">
        <f t="shared" si="167"/>
        <v>62.5</v>
      </c>
      <c r="U1041" s="8">
        <f t="shared" si="168"/>
        <v>61.666666666666664</v>
      </c>
      <c r="V1041" s="8">
        <f t="shared" si="169"/>
        <v>61.875</v>
      </c>
    </row>
    <row r="1042" spans="1:22" ht="13.5" x14ac:dyDescent="0.25">
      <c r="A1042" s="3">
        <f>RSI!A1042</f>
        <v>43523</v>
      </c>
      <c r="B1042" s="2">
        <f>RSI!B1042</f>
        <v>11.8126</v>
      </c>
      <c r="C1042" s="2">
        <f>RSI!I1042</f>
        <v>52.900666739860085</v>
      </c>
      <c r="D1042" s="2">
        <f>MACD!E1042</f>
        <v>-0.18080330591948268</v>
      </c>
      <c r="E1042" s="2">
        <f>MACD!F1042</f>
        <v>0.16807968498950476</v>
      </c>
      <c r="F1042" s="2">
        <f>'Moving Avg'!D1042</f>
        <v>12.229699999999999</v>
      </c>
      <c r="G1042" s="2">
        <f>'Moving Avg'!F1042</f>
        <v>11.901794999999998</v>
      </c>
      <c r="H1042" s="2">
        <f>'Moving Avg'!G1042</f>
        <v>10.977727999999999</v>
      </c>
      <c r="I1042" s="2">
        <f>'Moving Avg'!H1042</f>
        <v>9.6432394999999822</v>
      </c>
      <c r="J1042" s="6" t="str">
        <f>OBV!F1042</f>
        <v>BEARISH</v>
      </c>
      <c r="K1042" s="6" t="str">
        <f>OBV!G1042</f>
        <v>STRONG</v>
      </c>
      <c r="L1042" s="6" t="str">
        <f>OBV!H1042</f>
        <v>CONFIRMED BEARISH</v>
      </c>
      <c r="M1042" s="8">
        <f t="shared" si="163"/>
        <v>50</v>
      </c>
      <c r="N1042" s="8">
        <f t="shared" si="160"/>
        <v>100</v>
      </c>
      <c r="O1042" s="8">
        <f t="shared" si="161"/>
        <v>50</v>
      </c>
      <c r="P1042" s="8">
        <f t="shared" si="162"/>
        <v>33</v>
      </c>
      <c r="Q1042" s="9">
        <f t="shared" si="164"/>
        <v>64.95</v>
      </c>
      <c r="R1042" s="9">
        <f t="shared" si="165"/>
        <v>55.75</v>
      </c>
      <c r="S1042" s="9">
        <f t="shared" si="166"/>
        <v>49.85</v>
      </c>
      <c r="T1042" s="9">
        <f t="shared" si="167"/>
        <v>58.25</v>
      </c>
      <c r="U1042" s="8">
        <f t="shared" si="168"/>
        <v>56.85</v>
      </c>
      <c r="V1042" s="8">
        <f t="shared" si="169"/>
        <v>57.2</v>
      </c>
    </row>
    <row r="1043" spans="1:22" ht="13.5" x14ac:dyDescent="0.25">
      <c r="A1043" s="3">
        <f>RSI!A1043</f>
        <v>43524</v>
      </c>
      <c r="B1043" s="2">
        <f>RSI!B1043</f>
        <v>11.462300000000001</v>
      </c>
      <c r="C1043" s="2">
        <f>RSI!I1043</f>
        <v>48.531519789495782</v>
      </c>
      <c r="D1043" s="2">
        <f>MACD!E1043</f>
        <v>-0.35878846225687155</v>
      </c>
      <c r="E1043" s="2">
        <f>MACD!F1043</f>
        <v>6.2706055540229511E-2</v>
      </c>
      <c r="F1043" s="2">
        <f>'Moving Avg'!D1043</f>
        <v>12.013</v>
      </c>
      <c r="G1043" s="2">
        <f>'Moving Avg'!F1043</f>
        <v>11.801590000000001</v>
      </c>
      <c r="H1043" s="2">
        <f>'Moving Avg'!G1043</f>
        <v>11.005264000000002</v>
      </c>
      <c r="I1043" s="2">
        <f>'Moving Avg'!H1043</f>
        <v>9.6603409999999812</v>
      </c>
      <c r="J1043" s="6" t="str">
        <f>OBV!F1043</f>
        <v>BEARISH</v>
      </c>
      <c r="K1043" s="6" t="str">
        <f>OBV!G1043</f>
        <v>STRONG</v>
      </c>
      <c r="L1043" s="6" t="str">
        <f>OBV!H1043</f>
        <v>CONFIRMED BEARISH</v>
      </c>
      <c r="M1043" s="8">
        <f t="shared" si="163"/>
        <v>50</v>
      </c>
      <c r="N1043" s="8">
        <f t="shared" si="160"/>
        <v>100</v>
      </c>
      <c r="O1043" s="8">
        <f t="shared" si="161"/>
        <v>50</v>
      </c>
      <c r="P1043" s="8">
        <f t="shared" si="162"/>
        <v>33</v>
      </c>
      <c r="Q1043" s="9">
        <f t="shared" si="164"/>
        <v>64.95</v>
      </c>
      <c r="R1043" s="9">
        <f t="shared" si="165"/>
        <v>55.75</v>
      </c>
      <c r="S1043" s="9">
        <f t="shared" si="166"/>
        <v>49.85</v>
      </c>
      <c r="T1043" s="9">
        <f t="shared" si="167"/>
        <v>58.25</v>
      </c>
      <c r="U1043" s="8">
        <f t="shared" si="168"/>
        <v>56.85</v>
      </c>
      <c r="V1043" s="8">
        <f t="shared" si="169"/>
        <v>57.2</v>
      </c>
    </row>
    <row r="1044" spans="1:22" ht="13.5" x14ac:dyDescent="0.25">
      <c r="A1044" s="3">
        <f>RSI!A1044</f>
        <v>43525</v>
      </c>
      <c r="B1044" s="2">
        <f>RSI!B1044</f>
        <v>11.7881</v>
      </c>
      <c r="C1044" s="2">
        <f>RSI!I1044</f>
        <v>52.463893128579542</v>
      </c>
      <c r="D1044" s="2">
        <f>MACD!E1044</f>
        <v>-0.43866984158380795</v>
      </c>
      <c r="E1044" s="2">
        <f>MACD!F1044</f>
        <v>-3.756912388457799E-2</v>
      </c>
      <c r="F1044" s="2">
        <f>'Moving Avg'!D1044</f>
        <v>11.895679999999999</v>
      </c>
      <c r="G1044" s="2">
        <f>'Moving Avg'!F1044</f>
        <v>11.739675</v>
      </c>
      <c r="H1044" s="2">
        <f>'Moving Avg'!G1044</f>
        <v>11.039804000000002</v>
      </c>
      <c r="I1044" s="2">
        <f>'Moving Avg'!H1044</f>
        <v>9.6784804999999814</v>
      </c>
      <c r="J1044" s="6" t="str">
        <f>OBV!F1044</f>
        <v>BEARISH</v>
      </c>
      <c r="K1044" s="6" t="str">
        <f>OBV!G1044</f>
        <v>STRONG</v>
      </c>
      <c r="L1044" s="6" t="str">
        <f>OBV!H1044</f>
        <v>CONFIRMED BEARISH</v>
      </c>
      <c r="M1044" s="8">
        <f t="shared" si="163"/>
        <v>50</v>
      </c>
      <c r="N1044" s="8">
        <f t="shared" si="160"/>
        <v>100</v>
      </c>
      <c r="O1044" s="8">
        <f t="shared" si="161"/>
        <v>50</v>
      </c>
      <c r="P1044" s="8">
        <f t="shared" si="162"/>
        <v>33</v>
      </c>
      <c r="Q1044" s="9">
        <f t="shared" si="164"/>
        <v>64.95</v>
      </c>
      <c r="R1044" s="9">
        <f t="shared" si="165"/>
        <v>55.75</v>
      </c>
      <c r="S1044" s="9">
        <f t="shared" si="166"/>
        <v>49.85</v>
      </c>
      <c r="T1044" s="9">
        <f t="shared" si="167"/>
        <v>58.25</v>
      </c>
      <c r="U1044" s="8">
        <f t="shared" si="168"/>
        <v>56.85</v>
      </c>
      <c r="V1044" s="8">
        <f t="shared" si="169"/>
        <v>57.2</v>
      </c>
    </row>
    <row r="1045" spans="1:22" ht="13.5" x14ac:dyDescent="0.25">
      <c r="A1045" s="3">
        <f>RSI!A1045</f>
        <v>43528</v>
      </c>
      <c r="B1045" s="2">
        <f>RSI!B1045</f>
        <v>11.568199999999999</v>
      </c>
      <c r="C1045" s="2">
        <f>RSI!I1045</f>
        <v>49.703570659698521</v>
      </c>
      <c r="D1045" s="2">
        <f>MACD!E1045</f>
        <v>-0.39210659357404332</v>
      </c>
      <c r="E1045" s="2">
        <f>MACD!F1045</f>
        <v>-0.10847661782247106</v>
      </c>
      <c r="F1045" s="2">
        <f>'Moving Avg'!D1045</f>
        <v>11.734379999999998</v>
      </c>
      <c r="G1045" s="2">
        <f>'Moving Avg'!F1045</f>
        <v>11.672059999999998</v>
      </c>
      <c r="H1045" s="2">
        <f>'Moving Avg'!G1045</f>
        <v>11.070762000000002</v>
      </c>
      <c r="I1045" s="2">
        <f>'Moving Avg'!H1045</f>
        <v>9.6961114999999793</v>
      </c>
      <c r="J1045" s="6" t="str">
        <f>OBV!F1045</f>
        <v>BEARISH</v>
      </c>
      <c r="K1045" s="6" t="str">
        <f>OBV!G1045</f>
        <v>STRONG</v>
      </c>
      <c r="L1045" s="6" t="str">
        <f>OBV!H1045</f>
        <v>CONFIRMED BEARISH</v>
      </c>
      <c r="M1045" s="8">
        <f t="shared" si="163"/>
        <v>50</v>
      </c>
      <c r="N1045" s="8">
        <f t="shared" si="160"/>
        <v>100</v>
      </c>
      <c r="O1045" s="8">
        <f t="shared" si="161"/>
        <v>50</v>
      </c>
      <c r="P1045" s="8">
        <f t="shared" si="162"/>
        <v>33</v>
      </c>
      <c r="Q1045" s="9">
        <f t="shared" si="164"/>
        <v>64.95</v>
      </c>
      <c r="R1045" s="9">
        <f t="shared" si="165"/>
        <v>55.75</v>
      </c>
      <c r="S1045" s="9">
        <f t="shared" si="166"/>
        <v>49.85</v>
      </c>
      <c r="T1045" s="9">
        <f t="shared" si="167"/>
        <v>58.25</v>
      </c>
      <c r="U1045" s="8">
        <f t="shared" si="168"/>
        <v>56.85</v>
      </c>
      <c r="V1045" s="8">
        <f t="shared" si="169"/>
        <v>57.2</v>
      </c>
    </row>
    <row r="1046" spans="1:22" ht="13.5" x14ac:dyDescent="0.25">
      <c r="A1046" s="3">
        <f>RSI!A1046</f>
        <v>43529</v>
      </c>
      <c r="B1046" s="2">
        <f>RSI!B1046</f>
        <v>11.4297</v>
      </c>
      <c r="C1046" s="2">
        <f>RSI!I1046</f>
        <v>47.990924482650456</v>
      </c>
      <c r="D1046" s="2">
        <f>MACD!E1046</f>
        <v>-0.24442876002138902</v>
      </c>
      <c r="E1046" s="2">
        <f>MACD!F1046</f>
        <v>-0.13566704626225468</v>
      </c>
      <c r="F1046" s="2">
        <f>'Moving Avg'!D1046</f>
        <v>11.61218</v>
      </c>
      <c r="G1046" s="2">
        <f>'Moving Avg'!F1046</f>
        <v>11.617479999999999</v>
      </c>
      <c r="H1046" s="2">
        <f>'Moving Avg'!G1046</f>
        <v>11.100742</v>
      </c>
      <c r="I1046" s="2">
        <f>'Moving Avg'!H1046</f>
        <v>9.7130499999999795</v>
      </c>
      <c r="J1046" s="6" t="str">
        <f>OBV!F1046</f>
        <v>BEARISH</v>
      </c>
      <c r="K1046" s="6" t="str">
        <f>OBV!G1046</f>
        <v>STRONG</v>
      </c>
      <c r="L1046" s="6" t="str">
        <f>OBV!H1046</f>
        <v>CONFIRMED BEARISH</v>
      </c>
      <c r="M1046" s="8">
        <f t="shared" si="163"/>
        <v>50</v>
      </c>
      <c r="N1046" s="8">
        <f t="shared" si="160"/>
        <v>100</v>
      </c>
      <c r="O1046" s="8">
        <f t="shared" si="161"/>
        <v>50</v>
      </c>
      <c r="P1046" s="8">
        <f t="shared" si="162"/>
        <v>33</v>
      </c>
      <c r="Q1046" s="9">
        <f t="shared" si="164"/>
        <v>64.95</v>
      </c>
      <c r="R1046" s="9">
        <f t="shared" si="165"/>
        <v>55.75</v>
      </c>
      <c r="S1046" s="9">
        <f t="shared" si="166"/>
        <v>49.85</v>
      </c>
      <c r="T1046" s="9">
        <f t="shared" si="167"/>
        <v>58.25</v>
      </c>
      <c r="U1046" s="8">
        <f t="shared" si="168"/>
        <v>56.85</v>
      </c>
      <c r="V1046" s="8">
        <f t="shared" si="169"/>
        <v>57.2</v>
      </c>
    </row>
    <row r="1047" spans="1:22" ht="13.5" x14ac:dyDescent="0.25">
      <c r="A1047" s="3">
        <f>RSI!A1047</f>
        <v>43530</v>
      </c>
      <c r="B1047" s="2">
        <f>RSI!B1047</f>
        <v>11.0875</v>
      </c>
      <c r="C1047" s="2">
        <f>RSI!I1047</f>
        <v>43.960442102932269</v>
      </c>
      <c r="D1047" s="2">
        <f>MACD!E1047</f>
        <v>-1.2857480058238835E-2</v>
      </c>
      <c r="E1047" s="2">
        <f>MACD!F1047</f>
        <v>-0.11110513302145152</v>
      </c>
      <c r="F1047" s="2">
        <f>'Moving Avg'!D1047</f>
        <v>11.46716</v>
      </c>
      <c r="G1047" s="2">
        <f>'Moving Avg'!F1047</f>
        <v>11.56086</v>
      </c>
      <c r="H1047" s="2">
        <f>'Moving Avg'!G1047</f>
        <v>11.123714000000001</v>
      </c>
      <c r="I1047" s="2">
        <f>'Moving Avg'!H1047</f>
        <v>9.7282774999999795</v>
      </c>
      <c r="J1047" s="6" t="str">
        <f>OBV!F1047</f>
        <v>BEARISH</v>
      </c>
      <c r="K1047" s="6" t="str">
        <f>OBV!G1047</f>
        <v>STRONG</v>
      </c>
      <c r="L1047" s="6" t="str">
        <f>OBV!H1047</f>
        <v>CONFIRMED BEARISH</v>
      </c>
      <c r="M1047" s="8">
        <f t="shared" si="163"/>
        <v>50</v>
      </c>
      <c r="N1047" s="8">
        <f t="shared" si="160"/>
        <v>0</v>
      </c>
      <c r="O1047" s="8">
        <f t="shared" si="161"/>
        <v>50</v>
      </c>
      <c r="P1047" s="8">
        <f t="shared" si="162"/>
        <v>33</v>
      </c>
      <c r="Q1047" s="9">
        <f t="shared" si="164"/>
        <v>29.95</v>
      </c>
      <c r="R1047" s="9">
        <f t="shared" si="165"/>
        <v>35.75</v>
      </c>
      <c r="S1047" s="9">
        <f t="shared" si="166"/>
        <v>34.85</v>
      </c>
      <c r="T1047" s="9">
        <f t="shared" si="167"/>
        <v>33.25</v>
      </c>
      <c r="U1047" s="8">
        <f t="shared" si="168"/>
        <v>33.516666666666673</v>
      </c>
      <c r="V1047" s="8">
        <f t="shared" si="169"/>
        <v>33.450000000000003</v>
      </c>
    </row>
    <row r="1048" spans="1:22" ht="13.5" x14ac:dyDescent="0.25">
      <c r="A1048" s="3">
        <f>RSI!A1048</f>
        <v>43531</v>
      </c>
      <c r="B1048" s="2">
        <f>RSI!B1048</f>
        <v>11.0631</v>
      </c>
      <c r="C1048" s="2">
        <f>RSI!I1048</f>
        <v>43.678757769236306</v>
      </c>
      <c r="D1048" s="2">
        <f>MACD!E1048</f>
        <v>0.1778579954691093</v>
      </c>
      <c r="E1048" s="2">
        <f>MACD!F1048</f>
        <v>-5.331250732333935E-2</v>
      </c>
      <c r="F1048" s="2">
        <f>'Moving Avg'!D1048</f>
        <v>11.387319999999999</v>
      </c>
      <c r="G1048" s="2">
        <f>'Moving Avg'!F1048</f>
        <v>11.517275</v>
      </c>
      <c r="H1048" s="2">
        <f>'Moving Avg'!G1048</f>
        <v>11.144570000000002</v>
      </c>
      <c r="I1048" s="2">
        <f>'Moving Avg'!H1048</f>
        <v>9.7433829999999801</v>
      </c>
      <c r="J1048" s="6" t="str">
        <f>OBV!F1048</f>
        <v>BEARISH</v>
      </c>
      <c r="K1048" s="6" t="str">
        <f>OBV!G1048</f>
        <v>STRONG</v>
      </c>
      <c r="L1048" s="6" t="str">
        <f>OBV!H1048</f>
        <v>CONFIRMED BEARISH</v>
      </c>
      <c r="M1048" s="8">
        <f t="shared" si="163"/>
        <v>50</v>
      </c>
      <c r="N1048" s="8">
        <f t="shared" si="160"/>
        <v>0</v>
      </c>
      <c r="O1048" s="8">
        <f t="shared" si="161"/>
        <v>50</v>
      </c>
      <c r="P1048" s="8">
        <f t="shared" si="162"/>
        <v>33</v>
      </c>
      <c r="Q1048" s="9">
        <f t="shared" si="164"/>
        <v>29.95</v>
      </c>
      <c r="R1048" s="9">
        <f t="shared" si="165"/>
        <v>35.75</v>
      </c>
      <c r="S1048" s="9">
        <f t="shared" si="166"/>
        <v>34.85</v>
      </c>
      <c r="T1048" s="9">
        <f t="shared" si="167"/>
        <v>33.25</v>
      </c>
      <c r="U1048" s="8">
        <f t="shared" si="168"/>
        <v>33.516666666666673</v>
      </c>
      <c r="V1048" s="8">
        <f t="shared" si="169"/>
        <v>33.450000000000003</v>
      </c>
    </row>
    <row r="1049" spans="1:22" ht="13.5" x14ac:dyDescent="0.25">
      <c r="A1049" s="3">
        <f>RSI!A1049</f>
        <v>43532</v>
      </c>
      <c r="B1049" s="2">
        <f>RSI!B1049</f>
        <v>10.549899999999999</v>
      </c>
      <c r="C1049" s="2">
        <f>RSI!I1049</f>
        <v>38.142778301545526</v>
      </c>
      <c r="D1049" s="2">
        <f>MACD!E1049</f>
        <v>0.35384068432422033</v>
      </c>
      <c r="E1049" s="2">
        <f>MACD!F1049</f>
        <v>2.8118131006172581E-2</v>
      </c>
      <c r="F1049" s="2">
        <f>'Moving Avg'!D1049</f>
        <v>11.13968</v>
      </c>
      <c r="G1049" s="2">
        <f>'Moving Avg'!F1049</f>
        <v>11.465954999999999</v>
      </c>
      <c r="H1049" s="2">
        <f>'Moving Avg'!G1049</f>
        <v>11.160049999999998</v>
      </c>
      <c r="I1049" s="2">
        <f>'Moving Avg'!H1049</f>
        <v>9.7547399999999804</v>
      </c>
      <c r="J1049" s="6" t="str">
        <f>OBV!F1049</f>
        <v>BEARISH</v>
      </c>
      <c r="K1049" s="6" t="str">
        <f>OBV!G1049</f>
        <v>STRONG</v>
      </c>
      <c r="L1049" s="6" t="str">
        <f>OBV!H1049</f>
        <v>CONFIRMED BEARISH</v>
      </c>
      <c r="M1049" s="8">
        <f t="shared" si="163"/>
        <v>50</v>
      </c>
      <c r="N1049" s="8">
        <f t="shared" si="160"/>
        <v>0</v>
      </c>
      <c r="O1049" s="8">
        <f t="shared" si="161"/>
        <v>50</v>
      </c>
      <c r="P1049" s="8">
        <f t="shared" si="162"/>
        <v>33</v>
      </c>
      <c r="Q1049" s="9">
        <f t="shared" si="164"/>
        <v>29.95</v>
      </c>
      <c r="R1049" s="9">
        <f t="shared" si="165"/>
        <v>35.75</v>
      </c>
      <c r="S1049" s="9">
        <f t="shared" si="166"/>
        <v>34.85</v>
      </c>
      <c r="T1049" s="9">
        <f t="shared" si="167"/>
        <v>33.25</v>
      </c>
      <c r="U1049" s="8">
        <f t="shared" si="168"/>
        <v>33.516666666666673</v>
      </c>
      <c r="V1049" s="8">
        <f t="shared" si="169"/>
        <v>33.450000000000003</v>
      </c>
    </row>
    <row r="1050" spans="1:22" ht="13.5" x14ac:dyDescent="0.25">
      <c r="A1050" s="3">
        <f>RSI!A1050</f>
        <v>43535</v>
      </c>
      <c r="B1050" s="2">
        <f>RSI!B1050</f>
        <v>9.9389000000000003</v>
      </c>
      <c r="C1050" s="2">
        <f>RSI!I1050</f>
        <v>32.81088570964252</v>
      </c>
      <c r="D1050" s="2">
        <f>MACD!E1050</f>
        <v>0.55374118773692338</v>
      </c>
      <c r="E1050" s="2">
        <f>MACD!F1050</f>
        <v>0.13324274235232275</v>
      </c>
      <c r="F1050" s="2">
        <f>'Moving Avg'!D1050</f>
        <v>10.813820000000002</v>
      </c>
      <c r="G1050" s="2">
        <f>'Moving Avg'!F1050</f>
        <v>11.409745000000001</v>
      </c>
      <c r="H1050" s="2">
        <f>'Moving Avg'!G1050</f>
        <v>11.156953999999999</v>
      </c>
      <c r="I1050" s="2">
        <f>'Moving Avg'!H1050</f>
        <v>9.7642639999999812</v>
      </c>
      <c r="J1050" s="6" t="str">
        <f>OBV!F1050</f>
        <v>BEARISH</v>
      </c>
      <c r="K1050" s="6" t="str">
        <f>OBV!G1050</f>
        <v>STRONG</v>
      </c>
      <c r="L1050" s="6" t="str">
        <f>OBV!H1050</f>
        <v>CONFIRMED BEARISH</v>
      </c>
      <c r="M1050" s="8">
        <f t="shared" si="163"/>
        <v>50</v>
      </c>
      <c r="N1050" s="8">
        <f t="shared" si="160"/>
        <v>0</v>
      </c>
      <c r="O1050" s="8">
        <f t="shared" si="161"/>
        <v>50</v>
      </c>
      <c r="P1050" s="8">
        <f t="shared" si="162"/>
        <v>33</v>
      </c>
      <c r="Q1050" s="9">
        <f t="shared" si="164"/>
        <v>29.95</v>
      </c>
      <c r="R1050" s="9">
        <f t="shared" si="165"/>
        <v>35.75</v>
      </c>
      <c r="S1050" s="9">
        <f t="shared" si="166"/>
        <v>34.85</v>
      </c>
      <c r="T1050" s="9">
        <f t="shared" si="167"/>
        <v>33.25</v>
      </c>
      <c r="U1050" s="8">
        <f t="shared" si="168"/>
        <v>33.516666666666673</v>
      </c>
      <c r="V1050" s="8">
        <f t="shared" si="169"/>
        <v>33.450000000000003</v>
      </c>
    </row>
    <row r="1051" spans="1:22" ht="13.5" x14ac:dyDescent="0.25">
      <c r="A1051" s="3">
        <f>RSI!A1051</f>
        <v>43536</v>
      </c>
      <c r="B1051" s="2">
        <f>RSI!B1051</f>
        <v>9.3605</v>
      </c>
      <c r="C1051" s="2">
        <f>RSI!I1051</f>
        <v>28.718285397066268</v>
      </c>
      <c r="D1051" s="2">
        <f>MACD!E1051</f>
        <v>0.72326618399773501</v>
      </c>
      <c r="E1051" s="2">
        <f>MACD!F1051</f>
        <v>0.2512474306814052</v>
      </c>
      <c r="F1051" s="2">
        <f>'Moving Avg'!D1051</f>
        <v>10.399979999999999</v>
      </c>
      <c r="G1051" s="2">
        <f>'Moving Avg'!F1051</f>
        <v>11.340909999999999</v>
      </c>
      <c r="H1051" s="2">
        <f>'Moving Avg'!G1051</f>
        <v>11.142289999999997</v>
      </c>
      <c r="I1051" s="2">
        <f>'Moving Avg'!H1051</f>
        <v>9.7708959999999827</v>
      </c>
      <c r="J1051" s="6" t="str">
        <f>OBV!F1051</f>
        <v>BEARISH</v>
      </c>
      <c r="K1051" s="6" t="str">
        <f>OBV!G1051</f>
        <v>STRONG</v>
      </c>
      <c r="L1051" s="6" t="str">
        <f>OBV!H1051</f>
        <v>CONFIRMED BEARISH</v>
      </c>
      <c r="M1051" s="8">
        <f t="shared" si="163"/>
        <v>100</v>
      </c>
      <c r="N1051" s="8">
        <f t="shared" si="160"/>
        <v>0</v>
      </c>
      <c r="O1051" s="8">
        <f t="shared" si="161"/>
        <v>50</v>
      </c>
      <c r="P1051" s="8">
        <f t="shared" si="162"/>
        <v>33</v>
      </c>
      <c r="Q1051" s="9">
        <f t="shared" si="164"/>
        <v>47.45</v>
      </c>
      <c r="R1051" s="9">
        <f t="shared" si="165"/>
        <v>45.75</v>
      </c>
      <c r="S1051" s="9">
        <f t="shared" si="166"/>
        <v>42.35</v>
      </c>
      <c r="T1051" s="9">
        <f t="shared" si="167"/>
        <v>45.75</v>
      </c>
      <c r="U1051" s="8">
        <f t="shared" si="168"/>
        <v>45.183333333333337</v>
      </c>
      <c r="V1051" s="8">
        <f t="shared" si="169"/>
        <v>45.325000000000003</v>
      </c>
    </row>
    <row r="1052" spans="1:22" ht="13.5" x14ac:dyDescent="0.25">
      <c r="A1052" s="3">
        <f>RSI!A1052</f>
        <v>43537</v>
      </c>
      <c r="B1052" s="2">
        <f>RSI!B1052</f>
        <v>9.0427</v>
      </c>
      <c r="C1052" s="2">
        <f>RSI!I1052</f>
        <v>26.744389012085506</v>
      </c>
      <c r="D1052" s="2">
        <f>MACD!E1052</f>
        <v>0.86683458637874011</v>
      </c>
      <c r="E1052" s="2">
        <f>MACD!F1052</f>
        <v>0.37436486182087225</v>
      </c>
      <c r="F1052" s="2">
        <f>'Moving Avg'!D1052</f>
        <v>9.9910200000000007</v>
      </c>
      <c r="G1052" s="2">
        <f>'Moving Avg'!F1052</f>
        <v>11.280215</v>
      </c>
      <c r="H1052" s="2">
        <f>'Moving Avg'!G1052</f>
        <v>11.119477999999997</v>
      </c>
      <c r="I1052" s="2">
        <f>'Moving Avg'!H1052</f>
        <v>9.7762939999999805</v>
      </c>
      <c r="J1052" s="6" t="str">
        <f>OBV!F1052</f>
        <v>BEARISH</v>
      </c>
      <c r="K1052" s="6" t="str">
        <f>OBV!G1052</f>
        <v>STRONG</v>
      </c>
      <c r="L1052" s="6" t="str">
        <f>OBV!H1052</f>
        <v>CONFIRMED BEARISH</v>
      </c>
      <c r="M1052" s="8">
        <f t="shared" si="163"/>
        <v>100</v>
      </c>
      <c r="N1052" s="8">
        <f t="shared" si="160"/>
        <v>0</v>
      </c>
      <c r="O1052" s="8">
        <f t="shared" si="161"/>
        <v>50</v>
      </c>
      <c r="P1052" s="8">
        <f t="shared" si="162"/>
        <v>33</v>
      </c>
      <c r="Q1052" s="9">
        <f t="shared" si="164"/>
        <v>47.45</v>
      </c>
      <c r="R1052" s="9">
        <f t="shared" si="165"/>
        <v>45.75</v>
      </c>
      <c r="S1052" s="9">
        <f t="shared" si="166"/>
        <v>42.35</v>
      </c>
      <c r="T1052" s="9">
        <f t="shared" si="167"/>
        <v>45.75</v>
      </c>
      <c r="U1052" s="8">
        <f t="shared" si="168"/>
        <v>45.183333333333337</v>
      </c>
      <c r="V1052" s="8">
        <f t="shared" si="169"/>
        <v>45.325000000000003</v>
      </c>
    </row>
    <row r="1053" spans="1:22" ht="13.5" x14ac:dyDescent="0.25">
      <c r="A1053" s="3">
        <f>RSI!A1053</f>
        <v>43538</v>
      </c>
      <c r="B1053" s="2">
        <f>RSI!B1053</f>
        <v>8.9612999999999996</v>
      </c>
      <c r="C1053" s="2">
        <f>RSI!I1053</f>
        <v>26.246770066590841</v>
      </c>
      <c r="D1053" s="2">
        <f>MACD!E1053</f>
        <v>0.95314162999486918</v>
      </c>
      <c r="E1053" s="2">
        <f>MACD!F1053</f>
        <v>0.49012021545567164</v>
      </c>
      <c r="F1053" s="2">
        <f>'Moving Avg'!D1053</f>
        <v>9.5706600000000002</v>
      </c>
      <c r="G1053" s="2">
        <f>'Moving Avg'!F1053</f>
        <v>11.218299999999999</v>
      </c>
      <c r="H1053" s="2">
        <f>'Moving Avg'!G1053</f>
        <v>11.095037999999999</v>
      </c>
      <c r="I1053" s="2">
        <f>'Moving Avg'!H1053</f>
        <v>9.7812849999999809</v>
      </c>
      <c r="J1053" s="6" t="str">
        <f>OBV!F1053</f>
        <v>BEARISH</v>
      </c>
      <c r="K1053" s="6" t="str">
        <f>OBV!G1053</f>
        <v>STRONG</v>
      </c>
      <c r="L1053" s="6" t="str">
        <f>OBV!H1053</f>
        <v>CONFIRMED BEARISH</v>
      </c>
      <c r="M1053" s="8">
        <f t="shared" si="163"/>
        <v>100</v>
      </c>
      <c r="N1053" s="8">
        <f t="shared" si="160"/>
        <v>0</v>
      </c>
      <c r="O1053" s="8">
        <f t="shared" si="161"/>
        <v>0</v>
      </c>
      <c r="P1053" s="8">
        <f t="shared" si="162"/>
        <v>33</v>
      </c>
      <c r="Q1053" s="9">
        <f t="shared" si="164"/>
        <v>39.950000000000003</v>
      </c>
      <c r="R1053" s="9">
        <f t="shared" si="165"/>
        <v>28.25</v>
      </c>
      <c r="S1053" s="9">
        <f t="shared" si="166"/>
        <v>29.85</v>
      </c>
      <c r="T1053" s="9">
        <f t="shared" si="167"/>
        <v>33.25</v>
      </c>
      <c r="U1053" s="8">
        <f t="shared" si="168"/>
        <v>32.683333333333337</v>
      </c>
      <c r="V1053" s="8">
        <f t="shared" si="169"/>
        <v>32.825000000000003</v>
      </c>
    </row>
    <row r="1054" spans="1:22" ht="13.5" x14ac:dyDescent="0.25">
      <c r="A1054" s="3">
        <f>RSI!A1054</f>
        <v>43539</v>
      </c>
      <c r="B1054" s="2">
        <f>RSI!B1054</f>
        <v>8.9612999999999996</v>
      </c>
      <c r="C1054" s="2">
        <f>RSI!I1054</f>
        <v>26.246770066590841</v>
      </c>
      <c r="D1054" s="2">
        <f>MACD!E1054</f>
        <v>1.0885235971585612</v>
      </c>
      <c r="E1054" s="2">
        <f>MACD!F1054</f>
        <v>0.60980089179624952</v>
      </c>
      <c r="F1054" s="2">
        <f>'Moving Avg'!D1054</f>
        <v>9.2529399999999988</v>
      </c>
      <c r="G1054" s="2">
        <f>'Moving Avg'!F1054</f>
        <v>11.125834999999999</v>
      </c>
      <c r="H1054" s="2">
        <f>'Moving Avg'!G1054</f>
        <v>11.070598000000002</v>
      </c>
      <c r="I1054" s="2">
        <f>'Moving Avg'!H1054</f>
        <v>9.7858814999999808</v>
      </c>
      <c r="J1054" s="6" t="str">
        <f>OBV!F1054</f>
        <v>BEARISH</v>
      </c>
      <c r="K1054" s="6" t="str">
        <f>OBV!G1054</f>
        <v>STRONG</v>
      </c>
      <c r="L1054" s="6" t="str">
        <f>OBV!H1054</f>
        <v>CONFIRMED BEARISH</v>
      </c>
      <c r="M1054" s="8">
        <f t="shared" si="163"/>
        <v>100</v>
      </c>
      <c r="N1054" s="8">
        <f t="shared" si="160"/>
        <v>0</v>
      </c>
      <c r="O1054" s="8">
        <f t="shared" si="161"/>
        <v>0</v>
      </c>
      <c r="P1054" s="8">
        <f t="shared" si="162"/>
        <v>33</v>
      </c>
      <c r="Q1054" s="9">
        <f t="shared" si="164"/>
        <v>39.950000000000003</v>
      </c>
      <c r="R1054" s="9">
        <f t="shared" si="165"/>
        <v>28.25</v>
      </c>
      <c r="S1054" s="9">
        <f t="shared" si="166"/>
        <v>29.85</v>
      </c>
      <c r="T1054" s="9">
        <f t="shared" si="167"/>
        <v>33.25</v>
      </c>
      <c r="U1054" s="8">
        <f t="shared" si="168"/>
        <v>32.683333333333337</v>
      </c>
      <c r="V1054" s="8">
        <f t="shared" si="169"/>
        <v>32.825000000000003</v>
      </c>
    </row>
    <row r="1055" spans="1:22" ht="13.5" x14ac:dyDescent="0.25">
      <c r="A1055" s="3">
        <f>RSI!A1055</f>
        <v>43542</v>
      </c>
      <c r="B1055" s="2">
        <f>RSI!B1055</f>
        <v>8.9612999999999996</v>
      </c>
      <c r="C1055" s="2">
        <f>RSI!I1055</f>
        <v>26.246770066590841</v>
      </c>
      <c r="D1055" s="2">
        <f>MACD!E1055</f>
        <v>1.1805707384160566</v>
      </c>
      <c r="E1055" s="2">
        <f>MACD!F1055</f>
        <v>0.72395486112021101</v>
      </c>
      <c r="F1055" s="2">
        <f>'Moving Avg'!D1055</f>
        <v>9.0574200000000005</v>
      </c>
      <c r="G1055" s="2">
        <f>'Moving Avg'!F1055</f>
        <v>11.001194999999999</v>
      </c>
      <c r="H1055" s="2">
        <f>'Moving Avg'!G1055</f>
        <v>11.046158</v>
      </c>
      <c r="I1055" s="2">
        <f>'Moving Avg'!H1055</f>
        <v>9.7897289999999799</v>
      </c>
      <c r="J1055" s="6" t="str">
        <f>OBV!F1055</f>
        <v>BEARISH</v>
      </c>
      <c r="K1055" s="6" t="str">
        <f>OBV!G1055</f>
        <v>STRONG</v>
      </c>
      <c r="L1055" s="6" t="str">
        <f>OBV!H1055</f>
        <v>CONFIRMED BEARISH</v>
      </c>
      <c r="M1055" s="8">
        <f t="shared" si="163"/>
        <v>100</v>
      </c>
      <c r="N1055" s="8">
        <f t="shared" si="160"/>
        <v>0</v>
      </c>
      <c r="O1055" s="8">
        <f t="shared" si="161"/>
        <v>0</v>
      </c>
      <c r="P1055" s="8">
        <f t="shared" si="162"/>
        <v>33</v>
      </c>
      <c r="Q1055" s="9">
        <f t="shared" si="164"/>
        <v>39.950000000000003</v>
      </c>
      <c r="R1055" s="9">
        <f t="shared" si="165"/>
        <v>28.25</v>
      </c>
      <c r="S1055" s="9">
        <f t="shared" si="166"/>
        <v>29.85</v>
      </c>
      <c r="T1055" s="9">
        <f t="shared" si="167"/>
        <v>33.25</v>
      </c>
      <c r="U1055" s="8">
        <f t="shared" si="168"/>
        <v>32.683333333333337</v>
      </c>
      <c r="V1055" s="8">
        <f t="shared" si="169"/>
        <v>32.825000000000003</v>
      </c>
    </row>
    <row r="1056" spans="1:22" ht="13.5" x14ac:dyDescent="0.25">
      <c r="A1056" s="3">
        <f>RSI!A1056</f>
        <v>43543</v>
      </c>
      <c r="B1056" s="2">
        <f>RSI!B1056</f>
        <v>9.3116000000000003</v>
      </c>
      <c r="C1056" s="2">
        <f>RSI!I1056</f>
        <v>32.952086474046084</v>
      </c>
      <c r="D1056" s="2">
        <f>MACD!E1056</f>
        <v>1.2216860685931152</v>
      </c>
      <c r="E1056" s="2">
        <f>MACD!F1056</f>
        <v>0.82350110261479192</v>
      </c>
      <c r="F1056" s="2">
        <f>'Moving Avg'!D1056</f>
        <v>9.0476399999999995</v>
      </c>
      <c r="G1056" s="2">
        <f>'Moving Avg'!F1056</f>
        <v>10.862295</v>
      </c>
      <c r="H1056" s="2">
        <f>'Moving Avg'!G1056</f>
        <v>11.028888000000002</v>
      </c>
      <c r="I1056" s="2">
        <f>'Moving Avg'!H1056</f>
        <v>9.7953279999999801</v>
      </c>
      <c r="J1056" s="6" t="str">
        <f>OBV!F1056</f>
        <v>BEARISH</v>
      </c>
      <c r="K1056" s="6" t="str">
        <f>OBV!G1056</f>
        <v>STRONG</v>
      </c>
      <c r="L1056" s="6" t="str">
        <f>OBV!H1056</f>
        <v>CONFIRMED BEARISH</v>
      </c>
      <c r="M1056" s="8">
        <f t="shared" si="163"/>
        <v>50</v>
      </c>
      <c r="N1056" s="8">
        <f t="shared" si="160"/>
        <v>0</v>
      </c>
      <c r="O1056" s="8">
        <f t="shared" si="161"/>
        <v>0</v>
      </c>
      <c r="P1056" s="8">
        <f t="shared" si="162"/>
        <v>33</v>
      </c>
      <c r="Q1056" s="9">
        <f t="shared" si="164"/>
        <v>22.45</v>
      </c>
      <c r="R1056" s="9">
        <f t="shared" si="165"/>
        <v>18.25</v>
      </c>
      <c r="S1056" s="9">
        <f t="shared" si="166"/>
        <v>22.35</v>
      </c>
      <c r="T1056" s="9">
        <f t="shared" si="167"/>
        <v>20.75</v>
      </c>
      <c r="U1056" s="8">
        <f t="shared" si="168"/>
        <v>21.016666666666669</v>
      </c>
      <c r="V1056" s="8">
        <f t="shared" si="169"/>
        <v>20.950000000000003</v>
      </c>
    </row>
    <row r="1057" spans="1:22" ht="13.5" x14ac:dyDescent="0.25">
      <c r="A1057" s="3">
        <f>RSI!A1057</f>
        <v>43545</v>
      </c>
      <c r="B1057" s="2">
        <f>RSI!B1057</f>
        <v>9.3686000000000007</v>
      </c>
      <c r="C1057" s="2">
        <f>RSI!I1057</f>
        <v>34.003511861870351</v>
      </c>
      <c r="D1057" s="2">
        <f>MACD!E1057</f>
        <v>1.2072461014259304</v>
      </c>
      <c r="E1057" s="2">
        <f>MACD!F1057</f>
        <v>0.90025010237701975</v>
      </c>
      <c r="F1057" s="2">
        <f>'Moving Avg'!D1057</f>
        <v>9.1128199999999993</v>
      </c>
      <c r="G1057" s="2">
        <f>'Moving Avg'!F1057</f>
        <v>10.700174999999998</v>
      </c>
      <c r="H1057" s="2">
        <f>'Moving Avg'!G1057</f>
        <v>11.012920000000001</v>
      </c>
      <c r="I1057" s="2">
        <f>'Moving Avg'!H1057</f>
        <v>9.8023554999999813</v>
      </c>
      <c r="J1057" s="6" t="str">
        <f>OBV!F1057</f>
        <v>BULLISH</v>
      </c>
      <c r="K1057" s="6" t="str">
        <f>OBV!G1057</f>
        <v>WEAK</v>
      </c>
      <c r="L1057" s="6" t="str">
        <f>OBV!H1057</f>
        <v>CONFIRMED BULLISH</v>
      </c>
      <c r="M1057" s="8">
        <f t="shared" si="163"/>
        <v>50</v>
      </c>
      <c r="N1057" s="8">
        <f t="shared" si="160"/>
        <v>0</v>
      </c>
      <c r="O1057" s="8">
        <f t="shared" si="161"/>
        <v>0</v>
      </c>
      <c r="P1057" s="8">
        <f t="shared" si="162"/>
        <v>67</v>
      </c>
      <c r="Q1057" s="9">
        <f t="shared" si="164"/>
        <v>27.549999999999997</v>
      </c>
      <c r="R1057" s="9">
        <f t="shared" si="165"/>
        <v>26.75</v>
      </c>
      <c r="S1057" s="9">
        <f t="shared" si="166"/>
        <v>37.650000000000006</v>
      </c>
      <c r="T1057" s="9">
        <f t="shared" si="167"/>
        <v>29.25</v>
      </c>
      <c r="U1057" s="8">
        <f t="shared" si="168"/>
        <v>30.650000000000002</v>
      </c>
      <c r="V1057" s="8">
        <f t="shared" si="169"/>
        <v>30.3</v>
      </c>
    </row>
    <row r="1058" spans="1:22" ht="13.5" x14ac:dyDescent="0.25">
      <c r="A1058" s="3">
        <f>RSI!A1058</f>
        <v>43546</v>
      </c>
      <c r="B1058" s="2">
        <f>RSI!B1058</f>
        <v>9.3686000000000007</v>
      </c>
      <c r="C1058" s="2">
        <f>RSI!I1058</f>
        <v>34.003511861870351</v>
      </c>
      <c r="D1058" s="2">
        <f>MACD!E1058</f>
        <v>1.1980097043413735</v>
      </c>
      <c r="E1058" s="2">
        <f>MACD!F1058</f>
        <v>0.95980202276989057</v>
      </c>
      <c r="F1058" s="2">
        <f>'Moving Avg'!D1058</f>
        <v>9.1942800000000009</v>
      </c>
      <c r="G1058" s="2">
        <f>'Moving Avg'!F1058</f>
        <v>10.541315000000001</v>
      </c>
      <c r="H1058" s="2">
        <f>'Moving Avg'!G1058</f>
        <v>10.997442000000001</v>
      </c>
      <c r="I1058" s="2">
        <f>'Moving Avg'!H1058</f>
        <v>9.8083184999999791</v>
      </c>
      <c r="J1058" s="6" t="str">
        <f>OBV!F1058</f>
        <v>BULLISH</v>
      </c>
      <c r="K1058" s="6" t="str">
        <f>OBV!G1058</f>
        <v>WEAK</v>
      </c>
      <c r="L1058" s="6" t="str">
        <f>OBV!H1058</f>
        <v>CONFIRMED BULLISH</v>
      </c>
      <c r="M1058" s="8">
        <f t="shared" si="163"/>
        <v>50</v>
      </c>
      <c r="N1058" s="8">
        <f t="shared" si="160"/>
        <v>0</v>
      </c>
      <c r="O1058" s="8">
        <f t="shared" si="161"/>
        <v>0</v>
      </c>
      <c r="P1058" s="8">
        <f t="shared" si="162"/>
        <v>67</v>
      </c>
      <c r="Q1058" s="9">
        <f t="shared" si="164"/>
        <v>27.549999999999997</v>
      </c>
      <c r="R1058" s="9">
        <f t="shared" si="165"/>
        <v>26.75</v>
      </c>
      <c r="S1058" s="9">
        <f t="shared" si="166"/>
        <v>37.650000000000006</v>
      </c>
      <c r="T1058" s="9">
        <f t="shared" si="167"/>
        <v>29.25</v>
      </c>
      <c r="U1058" s="8">
        <f t="shared" si="168"/>
        <v>30.650000000000002</v>
      </c>
      <c r="V1058" s="8">
        <f t="shared" si="169"/>
        <v>30.3</v>
      </c>
    </row>
    <row r="1059" spans="1:22" ht="13.5" x14ac:dyDescent="0.25">
      <c r="A1059" s="3">
        <f>RSI!A1059</f>
        <v>43549</v>
      </c>
      <c r="B1059" s="2">
        <f>RSI!B1059</f>
        <v>9.4745000000000008</v>
      </c>
      <c r="C1059" s="2">
        <f>RSI!I1059</f>
        <v>36.160621951808828</v>
      </c>
      <c r="D1059" s="2">
        <f>MACD!E1059</f>
        <v>1.1096329293681002</v>
      </c>
      <c r="E1059" s="2">
        <f>MACD!F1059</f>
        <v>0.98976820408953248</v>
      </c>
      <c r="F1059" s="2">
        <f>'Moving Avg'!D1059</f>
        <v>9.2969200000000001</v>
      </c>
      <c r="G1059" s="2">
        <f>'Moving Avg'!F1059</f>
        <v>10.396305</v>
      </c>
      <c r="H1059" s="2">
        <f>'Moving Avg'!G1059</f>
        <v>10.984082000000001</v>
      </c>
      <c r="I1059" s="2">
        <f>'Moving Avg'!H1059</f>
        <v>9.8150869999999806</v>
      </c>
      <c r="J1059" s="6" t="str">
        <f>OBV!F1059</f>
        <v>BULLISH</v>
      </c>
      <c r="K1059" s="6" t="str">
        <f>OBV!G1059</f>
        <v>WEAK</v>
      </c>
      <c r="L1059" s="6" t="str">
        <f>OBV!H1059</f>
        <v>CONFIRMED BULLISH</v>
      </c>
      <c r="M1059" s="8">
        <f t="shared" si="163"/>
        <v>50</v>
      </c>
      <c r="N1059" s="8">
        <f t="shared" si="160"/>
        <v>0</v>
      </c>
      <c r="O1059" s="8">
        <f t="shared" si="161"/>
        <v>0</v>
      </c>
      <c r="P1059" s="8">
        <f t="shared" si="162"/>
        <v>67</v>
      </c>
      <c r="Q1059" s="9">
        <f t="shared" si="164"/>
        <v>27.549999999999997</v>
      </c>
      <c r="R1059" s="9">
        <f t="shared" si="165"/>
        <v>26.75</v>
      </c>
      <c r="S1059" s="9">
        <f t="shared" si="166"/>
        <v>37.650000000000006</v>
      </c>
      <c r="T1059" s="9">
        <f t="shared" si="167"/>
        <v>29.25</v>
      </c>
      <c r="U1059" s="8">
        <f t="shared" si="168"/>
        <v>30.650000000000002</v>
      </c>
      <c r="V1059" s="8">
        <f t="shared" si="169"/>
        <v>30.3</v>
      </c>
    </row>
    <row r="1060" spans="1:22" ht="13.5" x14ac:dyDescent="0.25">
      <c r="A1060" s="3">
        <f>RSI!A1060</f>
        <v>43550</v>
      </c>
      <c r="B1060" s="2">
        <f>RSI!B1060</f>
        <v>9.9389000000000003</v>
      </c>
      <c r="C1060" s="2">
        <f>RSI!I1060</f>
        <v>44.697127180521527</v>
      </c>
      <c r="D1060" s="2">
        <f>MACD!E1060</f>
        <v>0.91160174750165623</v>
      </c>
      <c r="E1060" s="2">
        <f>MACD!F1060</f>
        <v>0.9741349127719573</v>
      </c>
      <c r="F1060" s="2">
        <f>'Moving Avg'!D1060</f>
        <v>9.4924399999999984</v>
      </c>
      <c r="G1060" s="2">
        <f>'Moving Avg'!F1060</f>
        <v>10.274515000000001</v>
      </c>
      <c r="H1060" s="2">
        <f>'Moving Avg'!G1060</f>
        <v>10.98001</v>
      </c>
      <c r="I1060" s="2">
        <f>'Moving Avg'!H1060</f>
        <v>9.8244929999999826</v>
      </c>
      <c r="J1060" s="6" t="str">
        <f>OBV!F1060</f>
        <v>BULLISH</v>
      </c>
      <c r="K1060" s="6" t="str">
        <f>OBV!G1060</f>
        <v>WEAK</v>
      </c>
      <c r="L1060" s="6" t="str">
        <f>OBV!H1060</f>
        <v>CONFIRMED BULLISH</v>
      </c>
      <c r="M1060" s="8">
        <f t="shared" si="163"/>
        <v>50</v>
      </c>
      <c r="N1060" s="8">
        <f t="shared" si="160"/>
        <v>100</v>
      </c>
      <c r="O1060" s="8">
        <f t="shared" si="161"/>
        <v>0</v>
      </c>
      <c r="P1060" s="8">
        <f t="shared" si="162"/>
        <v>67</v>
      </c>
      <c r="Q1060" s="9">
        <f t="shared" si="164"/>
        <v>62.55</v>
      </c>
      <c r="R1060" s="9">
        <f t="shared" si="165"/>
        <v>46.75</v>
      </c>
      <c r="S1060" s="9">
        <f t="shared" si="166"/>
        <v>52.650000000000006</v>
      </c>
      <c r="T1060" s="9">
        <f t="shared" si="167"/>
        <v>54.25</v>
      </c>
      <c r="U1060" s="8">
        <f t="shared" si="168"/>
        <v>53.983333333333327</v>
      </c>
      <c r="V1060" s="8">
        <f t="shared" si="169"/>
        <v>54.05</v>
      </c>
    </row>
    <row r="1061" spans="1:22" ht="13.5" x14ac:dyDescent="0.25">
      <c r="A1061" s="3">
        <f>RSI!A1061</f>
        <v>43551</v>
      </c>
      <c r="B1061" s="2">
        <f>RSI!B1061</f>
        <v>9.9795999999999996</v>
      </c>
      <c r="C1061" s="2">
        <f>RSI!I1061</f>
        <v>45.386381187696486</v>
      </c>
      <c r="D1061" s="2">
        <f>MACD!E1061</f>
        <v>0.65406105803362458</v>
      </c>
      <c r="E1061" s="2">
        <f>MACD!F1061</f>
        <v>0.9101201418242908</v>
      </c>
      <c r="F1061" s="2">
        <f>'Moving Avg'!D1061</f>
        <v>9.6260399999999997</v>
      </c>
      <c r="G1061" s="2">
        <f>'Moving Avg'!F1061</f>
        <v>10.17146</v>
      </c>
      <c r="H1061" s="2">
        <f>'Moving Avg'!G1061</f>
        <v>10.976588</v>
      </c>
      <c r="I1061" s="2">
        <f>'Moving Avg'!H1061</f>
        <v>9.8347329999999804</v>
      </c>
      <c r="J1061" s="6" t="str">
        <f>OBV!F1061</f>
        <v>BULLISH</v>
      </c>
      <c r="K1061" s="6" t="str">
        <f>OBV!G1061</f>
        <v>WEAK</v>
      </c>
      <c r="L1061" s="6" t="str">
        <f>OBV!H1061</f>
        <v>CONFIRMED BULLISH</v>
      </c>
      <c r="M1061" s="8">
        <f t="shared" si="163"/>
        <v>50</v>
      </c>
      <c r="N1061" s="8">
        <f t="shared" si="160"/>
        <v>100</v>
      </c>
      <c r="O1061" s="8">
        <f t="shared" si="161"/>
        <v>0</v>
      </c>
      <c r="P1061" s="8">
        <f t="shared" si="162"/>
        <v>67</v>
      </c>
      <c r="Q1061" s="9">
        <f t="shared" si="164"/>
        <v>62.55</v>
      </c>
      <c r="R1061" s="9">
        <f t="shared" si="165"/>
        <v>46.75</v>
      </c>
      <c r="S1061" s="9">
        <f t="shared" si="166"/>
        <v>52.650000000000006</v>
      </c>
      <c r="T1061" s="9">
        <f t="shared" si="167"/>
        <v>54.25</v>
      </c>
      <c r="U1061" s="8">
        <f t="shared" si="168"/>
        <v>53.983333333333327</v>
      </c>
      <c r="V1061" s="8">
        <f t="shared" si="169"/>
        <v>54.05</v>
      </c>
    </row>
    <row r="1062" spans="1:22" ht="13.5" x14ac:dyDescent="0.25">
      <c r="A1062" s="3">
        <f>RSI!A1062</f>
        <v>43552</v>
      </c>
      <c r="B1062" s="2">
        <f>RSI!B1062</f>
        <v>9.7759</v>
      </c>
      <c r="C1062" s="2">
        <f>RSI!I1062</f>
        <v>42.529432142511737</v>
      </c>
      <c r="D1062" s="2">
        <f>MACD!E1062</f>
        <v>0.4039717878460376</v>
      </c>
      <c r="E1062" s="2">
        <f>MACD!F1062</f>
        <v>0.8088904710286402</v>
      </c>
      <c r="F1062" s="2">
        <f>'Moving Avg'!D1062</f>
        <v>9.7074999999999996</v>
      </c>
      <c r="G1062" s="2">
        <f>'Moving Avg'!F1062</f>
        <v>10.069624999999998</v>
      </c>
      <c r="H1062" s="2">
        <f>'Moving Avg'!G1062</f>
        <v>10.96893</v>
      </c>
      <c r="I1062" s="2">
        <f>'Moving Avg'!H1062</f>
        <v>9.8441909999999808</v>
      </c>
      <c r="J1062" s="6" t="str">
        <f>OBV!F1062</f>
        <v>BULLISH</v>
      </c>
      <c r="K1062" s="6" t="str">
        <f>OBV!G1062</f>
        <v>WEAK</v>
      </c>
      <c r="L1062" s="6" t="str">
        <f>OBV!H1062</f>
        <v>CONFIRMED BULLISH</v>
      </c>
      <c r="M1062" s="8">
        <f t="shared" si="163"/>
        <v>50</v>
      </c>
      <c r="N1062" s="8">
        <f t="shared" si="160"/>
        <v>100</v>
      </c>
      <c r="O1062" s="8">
        <f t="shared" si="161"/>
        <v>0</v>
      </c>
      <c r="P1062" s="8">
        <f t="shared" si="162"/>
        <v>67</v>
      </c>
      <c r="Q1062" s="9">
        <f t="shared" si="164"/>
        <v>62.55</v>
      </c>
      <c r="R1062" s="9">
        <f t="shared" si="165"/>
        <v>46.75</v>
      </c>
      <c r="S1062" s="9">
        <f t="shared" si="166"/>
        <v>52.650000000000006</v>
      </c>
      <c r="T1062" s="9">
        <f t="shared" si="167"/>
        <v>54.25</v>
      </c>
      <c r="U1062" s="8">
        <f t="shared" si="168"/>
        <v>53.983333333333327</v>
      </c>
      <c r="V1062" s="8">
        <f t="shared" si="169"/>
        <v>54.05</v>
      </c>
    </row>
    <row r="1063" spans="1:22" ht="13.5" x14ac:dyDescent="0.25">
      <c r="A1063" s="3">
        <f>RSI!A1063</f>
        <v>43553</v>
      </c>
      <c r="B1063" s="2">
        <f>RSI!B1063</f>
        <v>9.7677999999999994</v>
      </c>
      <c r="C1063" s="2">
        <f>RSI!I1063</f>
        <v>42.415097961309264</v>
      </c>
      <c r="D1063" s="2">
        <f>MACD!E1063</f>
        <v>0.18315060137033612</v>
      </c>
      <c r="E1063" s="2">
        <f>MACD!F1063</f>
        <v>0.68374249709697943</v>
      </c>
      <c r="F1063" s="2">
        <f>'Moving Avg'!D1063</f>
        <v>9.7873400000000004</v>
      </c>
      <c r="G1063" s="2">
        <f>'Moving Avg'!F1063</f>
        <v>9.9848999999999997</v>
      </c>
      <c r="H1063" s="2">
        <f>'Moving Avg'!G1063</f>
        <v>10.961109999999998</v>
      </c>
      <c r="I1063" s="2">
        <f>'Moving Avg'!H1063</f>
        <v>9.8536084999999805</v>
      </c>
      <c r="J1063" s="6" t="str">
        <f>OBV!F1063</f>
        <v>BULLISH</v>
      </c>
      <c r="K1063" s="6" t="str">
        <f>OBV!G1063</f>
        <v>WEAK</v>
      </c>
      <c r="L1063" s="6" t="str">
        <f>OBV!H1063</f>
        <v>CONFIRMED BULLISH</v>
      </c>
      <c r="M1063" s="8">
        <f t="shared" si="163"/>
        <v>50</v>
      </c>
      <c r="N1063" s="8">
        <f t="shared" si="160"/>
        <v>100</v>
      </c>
      <c r="O1063" s="8">
        <f t="shared" si="161"/>
        <v>0</v>
      </c>
      <c r="P1063" s="8">
        <f t="shared" si="162"/>
        <v>67</v>
      </c>
      <c r="Q1063" s="9">
        <f t="shared" si="164"/>
        <v>62.55</v>
      </c>
      <c r="R1063" s="9">
        <f t="shared" si="165"/>
        <v>46.75</v>
      </c>
      <c r="S1063" s="9">
        <f t="shared" si="166"/>
        <v>52.650000000000006</v>
      </c>
      <c r="T1063" s="9">
        <f t="shared" si="167"/>
        <v>54.25</v>
      </c>
      <c r="U1063" s="8">
        <f t="shared" si="168"/>
        <v>53.983333333333327</v>
      </c>
      <c r="V1063" s="8">
        <f t="shared" si="169"/>
        <v>54.05</v>
      </c>
    </row>
    <row r="1064" spans="1:22" ht="13.5" x14ac:dyDescent="0.25">
      <c r="A1064" s="3">
        <f>RSI!A1064</f>
        <v>43556</v>
      </c>
      <c r="B1064" s="2">
        <f>RSI!B1064</f>
        <v>10.052899999999999</v>
      </c>
      <c r="C1064" s="2">
        <f>RSI!I1064</f>
        <v>47.740458088780571</v>
      </c>
      <c r="D1064" s="2">
        <f>MACD!E1064</f>
        <v>-2.2254038761570172E-2</v>
      </c>
      <c r="E1064" s="2">
        <f>MACD!F1064</f>
        <v>0.54254318992526962</v>
      </c>
      <c r="F1064" s="2">
        <f>'Moving Avg'!D1064</f>
        <v>9.9030200000000015</v>
      </c>
      <c r="G1064" s="2">
        <f>'Moving Avg'!F1064</f>
        <v>9.8981399999999979</v>
      </c>
      <c r="H1064" s="2">
        <f>'Moving Avg'!G1064</f>
        <v>10.958501999999999</v>
      </c>
      <c r="I1064" s="2">
        <f>'Moving Avg'!H1064</f>
        <v>9.8644514999999817</v>
      </c>
      <c r="J1064" s="6" t="str">
        <f>OBV!F1064</f>
        <v>BULLISH</v>
      </c>
      <c r="K1064" s="6" t="str">
        <f>OBV!G1064</f>
        <v>WEAK</v>
      </c>
      <c r="L1064" s="6" t="str">
        <f>OBV!H1064</f>
        <v>CONFIRMED BULLISH</v>
      </c>
      <c r="M1064" s="8">
        <f t="shared" si="163"/>
        <v>50</v>
      </c>
      <c r="N1064" s="8">
        <f t="shared" si="160"/>
        <v>100</v>
      </c>
      <c r="O1064" s="8">
        <f t="shared" si="161"/>
        <v>50</v>
      </c>
      <c r="P1064" s="8">
        <f t="shared" si="162"/>
        <v>67</v>
      </c>
      <c r="Q1064" s="9">
        <f t="shared" si="164"/>
        <v>70.05</v>
      </c>
      <c r="R1064" s="9">
        <f t="shared" si="165"/>
        <v>64.25</v>
      </c>
      <c r="S1064" s="9">
        <f t="shared" si="166"/>
        <v>65.150000000000006</v>
      </c>
      <c r="T1064" s="9">
        <f t="shared" si="167"/>
        <v>66.75</v>
      </c>
      <c r="U1064" s="8">
        <f t="shared" si="168"/>
        <v>66.483333333333334</v>
      </c>
      <c r="V1064" s="8">
        <f t="shared" si="169"/>
        <v>66.550000000000011</v>
      </c>
    </row>
    <row r="1065" spans="1:22" ht="13.5" x14ac:dyDescent="0.25">
      <c r="A1065" s="3">
        <f>RSI!A1065</f>
        <v>43557</v>
      </c>
      <c r="B1065" s="2">
        <f>RSI!B1065</f>
        <v>10.052899999999999</v>
      </c>
      <c r="C1065" s="2">
        <f>RSI!I1065</f>
        <v>47.740458088780564</v>
      </c>
      <c r="D1065" s="2">
        <f>MACD!E1065</f>
        <v>-0.19536987887902946</v>
      </c>
      <c r="E1065" s="2">
        <f>MACD!F1065</f>
        <v>0.39496057616440983</v>
      </c>
      <c r="F1065" s="2">
        <f>'Moving Avg'!D1065</f>
        <v>9.9258199999999999</v>
      </c>
      <c r="G1065" s="2">
        <f>'Moving Avg'!F1065</f>
        <v>9.8223749999999974</v>
      </c>
      <c r="H1065" s="2">
        <f>'Moving Avg'!G1065</f>
        <v>10.955894000000001</v>
      </c>
      <c r="I1065" s="2">
        <f>'Moving Avg'!H1065</f>
        <v>9.8744274999999817</v>
      </c>
      <c r="J1065" s="6" t="str">
        <f>OBV!F1065</f>
        <v>BULLISH</v>
      </c>
      <c r="K1065" s="6" t="str">
        <f>OBV!G1065</f>
        <v>WEAK</v>
      </c>
      <c r="L1065" s="6" t="str">
        <f>OBV!H1065</f>
        <v>CONFIRMED BULLISH</v>
      </c>
      <c r="M1065" s="8">
        <f t="shared" si="163"/>
        <v>50</v>
      </c>
      <c r="N1065" s="8">
        <f t="shared" si="160"/>
        <v>100</v>
      </c>
      <c r="O1065" s="8">
        <f t="shared" si="161"/>
        <v>50</v>
      </c>
      <c r="P1065" s="8">
        <f t="shared" si="162"/>
        <v>67</v>
      </c>
      <c r="Q1065" s="9">
        <f t="shared" si="164"/>
        <v>70.05</v>
      </c>
      <c r="R1065" s="9">
        <f t="shared" si="165"/>
        <v>64.25</v>
      </c>
      <c r="S1065" s="9">
        <f t="shared" si="166"/>
        <v>65.150000000000006</v>
      </c>
      <c r="T1065" s="9">
        <f t="shared" si="167"/>
        <v>66.75</v>
      </c>
      <c r="U1065" s="8">
        <f t="shared" si="168"/>
        <v>66.483333333333334</v>
      </c>
      <c r="V1065" s="8">
        <f t="shared" si="169"/>
        <v>66.550000000000011</v>
      </c>
    </row>
    <row r="1066" spans="1:22" ht="13.5" x14ac:dyDescent="0.25">
      <c r="A1066" s="3">
        <f>RSI!A1066</f>
        <v>43558</v>
      </c>
      <c r="B1066" s="2">
        <f>RSI!B1066</f>
        <v>10.0448</v>
      </c>
      <c r="C1066" s="2">
        <f>RSI!I1066</f>
        <v>47.595426454554143</v>
      </c>
      <c r="D1066" s="2">
        <f>MACD!E1066</f>
        <v>-0.28672308832855897</v>
      </c>
      <c r="E1066" s="2">
        <f>MACD!F1066</f>
        <v>0.25862384326581606</v>
      </c>
      <c r="F1066" s="2">
        <f>'Moving Avg'!D1066</f>
        <v>9.9388600000000018</v>
      </c>
      <c r="G1066" s="2">
        <f>'Moving Avg'!F1066</f>
        <v>9.7531299999999987</v>
      </c>
      <c r="H1066" s="2">
        <f>'Moving Avg'!G1066</f>
        <v>10.953124000000001</v>
      </c>
      <c r="I1066" s="2">
        <f>'Moving Avg'!H1066</f>
        <v>9.8848359999999804</v>
      </c>
      <c r="J1066" s="6" t="str">
        <f>OBV!F1066</f>
        <v>BEARISH</v>
      </c>
      <c r="K1066" s="6" t="str">
        <f>OBV!G1066</f>
        <v>STRONG</v>
      </c>
      <c r="L1066" s="6" t="str">
        <f>OBV!H1066</f>
        <v>BEARISH DIVERGENCE</v>
      </c>
      <c r="M1066" s="8">
        <f t="shared" si="163"/>
        <v>50</v>
      </c>
      <c r="N1066" s="8">
        <f t="shared" si="160"/>
        <v>100</v>
      </c>
      <c r="O1066" s="8">
        <f t="shared" si="161"/>
        <v>50</v>
      </c>
      <c r="P1066" s="8">
        <f t="shared" si="162"/>
        <v>33</v>
      </c>
      <c r="Q1066" s="9">
        <f t="shared" si="164"/>
        <v>64.95</v>
      </c>
      <c r="R1066" s="9">
        <f t="shared" si="165"/>
        <v>55.75</v>
      </c>
      <c r="S1066" s="9">
        <f t="shared" si="166"/>
        <v>49.85</v>
      </c>
      <c r="T1066" s="9">
        <f t="shared" si="167"/>
        <v>58.25</v>
      </c>
      <c r="U1066" s="8">
        <f t="shared" si="168"/>
        <v>56.85</v>
      </c>
      <c r="V1066" s="8">
        <f t="shared" si="169"/>
        <v>57.2</v>
      </c>
    </row>
    <row r="1067" spans="1:22" ht="13.5" x14ac:dyDescent="0.25">
      <c r="A1067" s="3">
        <f>RSI!A1067</f>
        <v>43559</v>
      </c>
      <c r="B1067" s="2">
        <f>RSI!B1067</f>
        <v>10.020300000000001</v>
      </c>
      <c r="C1067" s="2">
        <f>RSI!I1067</f>
        <v>47.12905640488691</v>
      </c>
      <c r="D1067" s="2">
        <f>MACD!E1067</f>
        <v>-0.35280012606447642</v>
      </c>
      <c r="E1067" s="2">
        <f>MACD!F1067</f>
        <v>0.13633904939975758</v>
      </c>
      <c r="F1067" s="2">
        <f>'Moving Avg'!D1067</f>
        <v>9.9877399999999987</v>
      </c>
      <c r="G1067" s="2">
        <f>'Moving Avg'!F1067</f>
        <v>9.6997699999999991</v>
      </c>
      <c r="H1067" s="2">
        <f>'Moving Avg'!G1067</f>
        <v>10.947746000000002</v>
      </c>
      <c r="I1067" s="2">
        <f>'Moving Avg'!H1067</f>
        <v>9.8955159999999811</v>
      </c>
      <c r="J1067" s="6" t="str">
        <f>OBV!F1067</f>
        <v>BEARISH</v>
      </c>
      <c r="K1067" s="6" t="str">
        <f>OBV!G1067</f>
        <v>STRONG</v>
      </c>
      <c r="L1067" s="6" t="str">
        <f>OBV!H1067</f>
        <v>BEARISH DIVERGENCE</v>
      </c>
      <c r="M1067" s="8">
        <f t="shared" si="163"/>
        <v>50</v>
      </c>
      <c r="N1067" s="8">
        <f t="shared" si="160"/>
        <v>100</v>
      </c>
      <c r="O1067" s="8">
        <f t="shared" si="161"/>
        <v>50</v>
      </c>
      <c r="P1067" s="8">
        <f t="shared" si="162"/>
        <v>33</v>
      </c>
      <c r="Q1067" s="9">
        <f t="shared" si="164"/>
        <v>64.95</v>
      </c>
      <c r="R1067" s="9">
        <f t="shared" si="165"/>
        <v>55.75</v>
      </c>
      <c r="S1067" s="9">
        <f t="shared" si="166"/>
        <v>49.85</v>
      </c>
      <c r="T1067" s="9">
        <f t="shared" si="167"/>
        <v>58.25</v>
      </c>
      <c r="U1067" s="8">
        <f t="shared" si="168"/>
        <v>56.85</v>
      </c>
      <c r="V1067" s="8">
        <f t="shared" si="169"/>
        <v>57.2</v>
      </c>
    </row>
    <row r="1068" spans="1:22" ht="13.5" x14ac:dyDescent="0.25">
      <c r="A1068" s="3">
        <f>RSI!A1068</f>
        <v>43560</v>
      </c>
      <c r="B1068" s="2">
        <f>RSI!B1068</f>
        <v>9.7677999999999994</v>
      </c>
      <c r="C1068" s="2">
        <f>RSI!I1068</f>
        <v>42.50632202974829</v>
      </c>
      <c r="D1068" s="2">
        <f>MACD!E1068</f>
        <v>-0.38927244764031421</v>
      </c>
      <c r="E1068" s="2">
        <f>MACD!F1068</f>
        <v>3.1216749991743231E-2</v>
      </c>
      <c r="F1068" s="2">
        <f>'Moving Avg'!D1068</f>
        <v>9.9877399999999987</v>
      </c>
      <c r="G1068" s="2">
        <f>'Moving Avg'!F1068</f>
        <v>9.6350049999999996</v>
      </c>
      <c r="H1068" s="2">
        <f>'Moving Avg'!G1068</f>
        <v>10.926889999999998</v>
      </c>
      <c r="I1068" s="2">
        <f>'Moving Avg'!H1068</f>
        <v>9.9041449999999802</v>
      </c>
      <c r="J1068" s="6" t="str">
        <f>OBV!F1068</f>
        <v>BEARISH</v>
      </c>
      <c r="K1068" s="6" t="str">
        <f>OBV!G1068</f>
        <v>STRONG</v>
      </c>
      <c r="L1068" s="6" t="str">
        <f>OBV!H1068</f>
        <v>NEUTRAL</v>
      </c>
      <c r="M1068" s="8">
        <f t="shared" si="163"/>
        <v>50</v>
      </c>
      <c r="N1068" s="8">
        <f t="shared" si="160"/>
        <v>100</v>
      </c>
      <c r="O1068" s="8">
        <f t="shared" si="161"/>
        <v>50</v>
      </c>
      <c r="P1068" s="8">
        <f t="shared" si="162"/>
        <v>33</v>
      </c>
      <c r="Q1068" s="9">
        <f t="shared" si="164"/>
        <v>64.95</v>
      </c>
      <c r="R1068" s="9">
        <f t="shared" si="165"/>
        <v>55.75</v>
      </c>
      <c r="S1068" s="9">
        <f t="shared" si="166"/>
        <v>49.85</v>
      </c>
      <c r="T1068" s="9">
        <f t="shared" si="167"/>
        <v>58.25</v>
      </c>
      <c r="U1068" s="8">
        <f t="shared" si="168"/>
        <v>56.85</v>
      </c>
      <c r="V1068" s="8">
        <f t="shared" si="169"/>
        <v>57.2</v>
      </c>
    </row>
    <row r="1069" spans="1:22" ht="13.5" x14ac:dyDescent="0.25">
      <c r="A1069" s="3">
        <f>RSI!A1069</f>
        <v>43563</v>
      </c>
      <c r="B1069" s="2">
        <f>RSI!B1069</f>
        <v>9.6537000000000006</v>
      </c>
      <c r="C1069" s="2">
        <f>RSI!I1069</f>
        <v>40.569801851484833</v>
      </c>
      <c r="D1069" s="2">
        <f>MACD!E1069</f>
        <v>-0.39321660331778929</v>
      </c>
      <c r="E1069" s="2">
        <f>MACD!F1069</f>
        <v>-5.3669920670163282E-2</v>
      </c>
      <c r="F1069" s="2">
        <f>'Moving Avg'!D1069</f>
        <v>9.9079000000000015</v>
      </c>
      <c r="G1069" s="2">
        <f>'Moving Avg'!F1069</f>
        <v>9.5901949999999996</v>
      </c>
      <c r="H1069" s="2">
        <f>'Moving Avg'!G1069</f>
        <v>10.899189999999999</v>
      </c>
      <c r="I1069" s="2">
        <f>'Moving Avg'!H1069</f>
        <v>9.9121639999999811</v>
      </c>
      <c r="J1069" s="6" t="str">
        <f>OBV!F1069</f>
        <v>BEARISH</v>
      </c>
      <c r="K1069" s="6" t="str">
        <f>OBV!G1069</f>
        <v>STRONG</v>
      </c>
      <c r="L1069" s="6" t="str">
        <f>OBV!H1069</f>
        <v>CONFIRMED BEARISH</v>
      </c>
      <c r="M1069" s="8">
        <f t="shared" si="163"/>
        <v>50</v>
      </c>
      <c r="N1069" s="8">
        <f t="shared" si="160"/>
        <v>100</v>
      </c>
      <c r="O1069" s="8">
        <f t="shared" si="161"/>
        <v>0</v>
      </c>
      <c r="P1069" s="8">
        <f t="shared" si="162"/>
        <v>33</v>
      </c>
      <c r="Q1069" s="9">
        <f t="shared" si="164"/>
        <v>57.45</v>
      </c>
      <c r="R1069" s="9">
        <f t="shared" si="165"/>
        <v>38.25</v>
      </c>
      <c r="S1069" s="9">
        <f t="shared" si="166"/>
        <v>37.35</v>
      </c>
      <c r="T1069" s="9">
        <f t="shared" si="167"/>
        <v>45.75</v>
      </c>
      <c r="U1069" s="8">
        <f t="shared" si="168"/>
        <v>44.35</v>
      </c>
      <c r="V1069" s="8">
        <f t="shared" si="169"/>
        <v>44.7</v>
      </c>
    </row>
    <row r="1070" spans="1:22" ht="13.5" x14ac:dyDescent="0.25">
      <c r="A1070" s="3">
        <f>RSI!A1070</f>
        <v>43565</v>
      </c>
      <c r="B1070" s="2">
        <f>RSI!B1070</f>
        <v>9.7352000000000007</v>
      </c>
      <c r="C1070" s="2">
        <f>RSI!I1070</f>
        <v>42.582011021303046</v>
      </c>
      <c r="D1070" s="2">
        <f>MACD!E1070</f>
        <v>-0.32845870131788679</v>
      </c>
      <c r="E1070" s="2">
        <f>MACD!F1070</f>
        <v>-0.108627676799708</v>
      </c>
      <c r="F1070" s="2">
        <f>'Moving Avg'!D1070</f>
        <v>9.84436</v>
      </c>
      <c r="G1070" s="2">
        <f>'Moving Avg'!F1070</f>
        <v>9.5800099999999997</v>
      </c>
      <c r="H1070" s="2">
        <f>'Moving Avg'!G1070</f>
        <v>10.866603999999997</v>
      </c>
      <c r="I1070" s="2">
        <f>'Moving Avg'!H1070</f>
        <v>9.9202359999999814</v>
      </c>
      <c r="J1070" s="6" t="str">
        <f>OBV!F1070</f>
        <v>BEARISH</v>
      </c>
      <c r="K1070" s="6" t="str">
        <f>OBV!G1070</f>
        <v>STRONG</v>
      </c>
      <c r="L1070" s="6" t="str">
        <f>OBV!H1070</f>
        <v>CONFIRMED BEARISH</v>
      </c>
      <c r="M1070" s="8">
        <f t="shared" si="163"/>
        <v>50</v>
      </c>
      <c r="N1070" s="8">
        <f t="shared" si="160"/>
        <v>100</v>
      </c>
      <c r="O1070" s="8">
        <f t="shared" si="161"/>
        <v>0</v>
      </c>
      <c r="P1070" s="8">
        <f t="shared" si="162"/>
        <v>33</v>
      </c>
      <c r="Q1070" s="9">
        <f t="shared" si="164"/>
        <v>57.45</v>
      </c>
      <c r="R1070" s="9">
        <f t="shared" si="165"/>
        <v>38.25</v>
      </c>
      <c r="S1070" s="9">
        <f t="shared" si="166"/>
        <v>37.35</v>
      </c>
      <c r="T1070" s="9">
        <f t="shared" si="167"/>
        <v>45.75</v>
      </c>
      <c r="U1070" s="8">
        <f t="shared" si="168"/>
        <v>44.35</v>
      </c>
      <c r="V1070" s="8">
        <f t="shared" si="169"/>
        <v>44.7</v>
      </c>
    </row>
    <row r="1071" spans="1:22" ht="13.5" x14ac:dyDescent="0.25">
      <c r="A1071" s="3">
        <f>RSI!A1071</f>
        <v>43566</v>
      </c>
      <c r="B1071" s="2">
        <f>RSI!B1071</f>
        <v>9.5314999999999994</v>
      </c>
      <c r="C1071" s="2">
        <f>RSI!I1071</f>
        <v>39.025437208791423</v>
      </c>
      <c r="D1071" s="2">
        <f>MACD!E1071</f>
        <v>-0.25030753933713257</v>
      </c>
      <c r="E1071" s="2">
        <f>MACD!F1071</f>
        <v>-0.13696364930719293</v>
      </c>
      <c r="F1071" s="2">
        <f>'Moving Avg'!D1071</f>
        <v>9.7416999999999998</v>
      </c>
      <c r="G1071" s="2">
        <f>'Moving Avg'!F1071</f>
        <v>9.5885599999999993</v>
      </c>
      <c r="H1071" s="2">
        <f>'Moving Avg'!G1071</f>
        <v>10.816420000000001</v>
      </c>
      <c r="I1071" s="2">
        <f>'Moving Avg'!H1071</f>
        <v>9.9272104999999833</v>
      </c>
      <c r="J1071" s="6" t="str">
        <f>OBV!F1071</f>
        <v>BEARISH</v>
      </c>
      <c r="K1071" s="6" t="str">
        <f>OBV!G1071</f>
        <v>STRONG</v>
      </c>
      <c r="L1071" s="6" t="str">
        <f>OBV!H1071</f>
        <v>CONFIRMED BEARISH</v>
      </c>
      <c r="M1071" s="8">
        <f t="shared" si="163"/>
        <v>50</v>
      </c>
      <c r="N1071" s="8">
        <f t="shared" si="160"/>
        <v>100</v>
      </c>
      <c r="O1071" s="8">
        <f t="shared" si="161"/>
        <v>0</v>
      </c>
      <c r="P1071" s="8">
        <f t="shared" si="162"/>
        <v>33</v>
      </c>
      <c r="Q1071" s="9">
        <f t="shared" si="164"/>
        <v>57.45</v>
      </c>
      <c r="R1071" s="9">
        <f t="shared" si="165"/>
        <v>38.25</v>
      </c>
      <c r="S1071" s="9">
        <f t="shared" si="166"/>
        <v>37.35</v>
      </c>
      <c r="T1071" s="9">
        <f t="shared" si="167"/>
        <v>45.75</v>
      </c>
      <c r="U1071" s="8">
        <f t="shared" si="168"/>
        <v>44.35</v>
      </c>
      <c r="V1071" s="8">
        <f t="shared" si="169"/>
        <v>44.7</v>
      </c>
    </row>
    <row r="1072" spans="1:22" ht="13.5" x14ac:dyDescent="0.25">
      <c r="A1072" s="3">
        <f>RSI!A1072</f>
        <v>43567</v>
      </c>
      <c r="B1072" s="2">
        <f>RSI!B1072</f>
        <v>9.7759</v>
      </c>
      <c r="C1072" s="2">
        <f>RSI!I1072</f>
        <v>44.96481492970851</v>
      </c>
      <c r="D1072" s="2">
        <f>MACD!E1072</f>
        <v>-0.23056110143953745</v>
      </c>
      <c r="E1072" s="2">
        <f>MACD!F1072</f>
        <v>-0.15568313973366185</v>
      </c>
      <c r="F1072" s="2">
        <f>'Moving Avg'!D1072</f>
        <v>9.6928200000000011</v>
      </c>
      <c r="G1072" s="2">
        <f>'Moving Avg'!F1072</f>
        <v>9.6252199999999988</v>
      </c>
      <c r="H1072" s="2">
        <f>'Moving Avg'!G1072</f>
        <v>10.756624000000002</v>
      </c>
      <c r="I1072" s="2">
        <f>'Moving Avg'!H1072</f>
        <v>9.9354859999999832</v>
      </c>
      <c r="J1072" s="6" t="str">
        <f>OBV!F1072</f>
        <v>BEARISH</v>
      </c>
      <c r="K1072" s="6" t="str">
        <f>OBV!G1072</f>
        <v>STRONG</v>
      </c>
      <c r="L1072" s="6" t="str">
        <f>OBV!H1072</f>
        <v>CONFIRMED BEARISH</v>
      </c>
      <c r="M1072" s="8">
        <f t="shared" si="163"/>
        <v>50</v>
      </c>
      <c r="N1072" s="8">
        <f t="shared" si="160"/>
        <v>100</v>
      </c>
      <c r="O1072" s="8">
        <f t="shared" si="161"/>
        <v>0</v>
      </c>
      <c r="P1072" s="8">
        <f t="shared" si="162"/>
        <v>33</v>
      </c>
      <c r="Q1072" s="9">
        <f t="shared" si="164"/>
        <v>57.45</v>
      </c>
      <c r="R1072" s="9">
        <f t="shared" si="165"/>
        <v>38.25</v>
      </c>
      <c r="S1072" s="9">
        <f t="shared" si="166"/>
        <v>37.35</v>
      </c>
      <c r="T1072" s="9">
        <f t="shared" si="167"/>
        <v>45.75</v>
      </c>
      <c r="U1072" s="8">
        <f t="shared" si="168"/>
        <v>44.35</v>
      </c>
      <c r="V1072" s="8">
        <f t="shared" si="169"/>
        <v>44.7</v>
      </c>
    </row>
    <row r="1073" spans="1:22" ht="13.5" x14ac:dyDescent="0.25">
      <c r="A1073" s="3">
        <f>RSI!A1073</f>
        <v>43570</v>
      </c>
      <c r="B1073" s="2">
        <f>RSI!B1073</f>
        <v>9.6944999999999997</v>
      </c>
      <c r="C1073" s="2">
        <f>RSI!I1073</f>
        <v>43.446861165520204</v>
      </c>
      <c r="D1073" s="2">
        <f>MACD!E1073</f>
        <v>-0.20767929281390707</v>
      </c>
      <c r="E1073" s="2">
        <f>MACD!F1073</f>
        <v>-0.16608237034971091</v>
      </c>
      <c r="F1073" s="2">
        <f>'Moving Avg'!D1073</f>
        <v>9.6781600000000001</v>
      </c>
      <c r="G1073" s="2">
        <f>'Moving Avg'!F1073</f>
        <v>9.66188</v>
      </c>
      <c r="H1073" s="2">
        <f>'Moving Avg'!G1073</f>
        <v>10.681186000000002</v>
      </c>
      <c r="I1073" s="2">
        <f>'Moving Avg'!H1073</f>
        <v>9.9428419999999829</v>
      </c>
      <c r="J1073" s="6" t="str">
        <f>OBV!F1073</f>
        <v>BEARISH</v>
      </c>
      <c r="K1073" s="6" t="str">
        <f>OBV!G1073</f>
        <v>STRONG</v>
      </c>
      <c r="L1073" s="6" t="str">
        <f>OBV!H1073</f>
        <v>CONFIRMED BEARISH</v>
      </c>
      <c r="M1073" s="8">
        <f t="shared" si="163"/>
        <v>50</v>
      </c>
      <c r="N1073" s="8">
        <f t="shared" si="160"/>
        <v>100</v>
      </c>
      <c r="O1073" s="8">
        <f t="shared" si="161"/>
        <v>0</v>
      </c>
      <c r="P1073" s="8">
        <f t="shared" si="162"/>
        <v>33</v>
      </c>
      <c r="Q1073" s="9">
        <f t="shared" si="164"/>
        <v>57.45</v>
      </c>
      <c r="R1073" s="9">
        <f t="shared" si="165"/>
        <v>38.25</v>
      </c>
      <c r="S1073" s="9">
        <f t="shared" si="166"/>
        <v>37.35</v>
      </c>
      <c r="T1073" s="9">
        <f t="shared" si="167"/>
        <v>45.75</v>
      </c>
      <c r="U1073" s="8">
        <f t="shared" si="168"/>
        <v>44.35</v>
      </c>
      <c r="V1073" s="8">
        <f t="shared" si="169"/>
        <v>44.7</v>
      </c>
    </row>
    <row r="1074" spans="1:22" ht="13.5" x14ac:dyDescent="0.25">
      <c r="A1074" s="3">
        <f>RSI!A1074</f>
        <v>43571</v>
      </c>
      <c r="B1074" s="2">
        <f>RSI!B1074</f>
        <v>9.6944999999999997</v>
      </c>
      <c r="C1074" s="2">
        <f>RSI!I1074</f>
        <v>43.446861165520204</v>
      </c>
      <c r="D1074" s="2">
        <f>MACD!E1074</f>
        <v>-0.14268836818910913</v>
      </c>
      <c r="E1074" s="2">
        <f>MACD!F1074</f>
        <v>-0.16140356991759056</v>
      </c>
      <c r="F1074" s="2">
        <f>'Moving Avg'!D1074</f>
        <v>9.6863199999999985</v>
      </c>
      <c r="G1074" s="2">
        <f>'Moving Avg'!F1074</f>
        <v>9.6985399999999995</v>
      </c>
      <c r="H1074" s="2">
        <f>'Moving Avg'!G1074</f>
        <v>10.614547999999999</v>
      </c>
      <c r="I1074" s="2">
        <f>'Moving Avg'!H1074</f>
        <v>9.9491334999999843</v>
      </c>
      <c r="J1074" s="6" t="str">
        <f>OBV!F1074</f>
        <v>BEARISH</v>
      </c>
      <c r="K1074" s="6" t="str">
        <f>OBV!G1074</f>
        <v>NEUTRAL</v>
      </c>
      <c r="L1074" s="6" t="str">
        <f>OBV!H1074</f>
        <v>BEARISH DIVERGENCE</v>
      </c>
      <c r="M1074" s="8">
        <f t="shared" si="163"/>
        <v>50</v>
      </c>
      <c r="N1074" s="8">
        <f t="shared" si="160"/>
        <v>0</v>
      </c>
      <c r="O1074" s="8">
        <f t="shared" si="161"/>
        <v>0</v>
      </c>
      <c r="P1074" s="8">
        <f t="shared" si="162"/>
        <v>16.5</v>
      </c>
      <c r="Q1074" s="9">
        <f t="shared" si="164"/>
        <v>19.975000000000001</v>
      </c>
      <c r="R1074" s="9">
        <f t="shared" si="165"/>
        <v>14.125</v>
      </c>
      <c r="S1074" s="9">
        <f t="shared" si="166"/>
        <v>14.925000000000001</v>
      </c>
      <c r="T1074" s="9">
        <f t="shared" si="167"/>
        <v>16.625</v>
      </c>
      <c r="U1074" s="8">
        <f t="shared" si="168"/>
        <v>16.341666666666669</v>
      </c>
      <c r="V1074" s="8">
        <f t="shared" si="169"/>
        <v>16.412500000000001</v>
      </c>
    </row>
    <row r="1075" spans="1:22" ht="13.5" x14ac:dyDescent="0.25">
      <c r="A1075" s="3">
        <f>RSI!A1075</f>
        <v>43572</v>
      </c>
      <c r="B1075" s="2">
        <f>RSI!B1075</f>
        <v>9.6944999999999997</v>
      </c>
      <c r="C1075" s="2">
        <f>RSI!I1075</f>
        <v>43.446861165520204</v>
      </c>
      <c r="D1075" s="2">
        <f>MACD!E1075</f>
        <v>-8.6059143845588437E-2</v>
      </c>
      <c r="E1075" s="2">
        <f>MACD!F1075</f>
        <v>-0.14633468470319014</v>
      </c>
      <c r="F1075" s="2">
        <f>'Moving Avg'!D1075</f>
        <v>9.6781799999999993</v>
      </c>
      <c r="G1075" s="2">
        <f>'Moving Avg'!F1075</f>
        <v>9.735199999999999</v>
      </c>
      <c r="H1075" s="2">
        <f>'Moving Avg'!G1075</f>
        <v>10.550027999999999</v>
      </c>
      <c r="I1075" s="2">
        <f>'Moving Avg'!H1075</f>
        <v>9.9536144999999845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  <c r="M1075" s="8">
        <f t="shared" si="163"/>
        <v>50</v>
      </c>
      <c r="N1075" s="8">
        <f t="shared" si="160"/>
        <v>0</v>
      </c>
      <c r="O1075" s="8">
        <f t="shared" si="161"/>
        <v>0</v>
      </c>
      <c r="P1075" s="8">
        <f t="shared" si="162"/>
        <v>16.5</v>
      </c>
      <c r="Q1075" s="9">
        <f t="shared" si="164"/>
        <v>19.975000000000001</v>
      </c>
      <c r="R1075" s="9">
        <f t="shared" si="165"/>
        <v>14.125</v>
      </c>
      <c r="S1075" s="9">
        <f t="shared" si="166"/>
        <v>14.925000000000001</v>
      </c>
      <c r="T1075" s="9">
        <f t="shared" si="167"/>
        <v>16.625</v>
      </c>
      <c r="U1075" s="8">
        <f t="shared" si="168"/>
        <v>16.341666666666669</v>
      </c>
      <c r="V1075" s="8">
        <f t="shared" si="169"/>
        <v>16.412500000000001</v>
      </c>
    </row>
    <row r="1076" spans="1:22" ht="13.5" x14ac:dyDescent="0.25">
      <c r="A1076" s="3">
        <f>RSI!A1076</f>
        <v>43573</v>
      </c>
      <c r="B1076" s="2">
        <f>RSI!B1076</f>
        <v>9.6862999999999992</v>
      </c>
      <c r="C1076" s="2">
        <f>RSI!I1076</f>
        <v>43.263102894771507</v>
      </c>
      <c r="D1076" s="2">
        <f>MACD!E1076</f>
        <v>-3.7265202905842898E-2</v>
      </c>
      <c r="E1076" s="2">
        <f>MACD!F1076</f>
        <v>-0.1245207883437207</v>
      </c>
      <c r="F1076" s="2">
        <f>'Moving Avg'!D1076</f>
        <v>9.7091399999999997</v>
      </c>
      <c r="G1076" s="2">
        <f>'Moving Avg'!F1076</f>
        <v>9.7539349999999985</v>
      </c>
      <c r="H1076" s="2">
        <f>'Moving Avg'!G1076</f>
        <v>10.493328000000002</v>
      </c>
      <c r="I1076" s="2">
        <f>'Moving Avg'!H1076</f>
        <v>9.9567509999999864</v>
      </c>
      <c r="J1076" s="6" t="str">
        <f>OBV!F1076</f>
        <v>BEARISH</v>
      </c>
      <c r="K1076" s="6" t="str">
        <f>OBV!G1076</f>
        <v>STRONG</v>
      </c>
      <c r="L1076" s="6" t="str">
        <f>OBV!H1076</f>
        <v>BEARISH DIVERGENCE</v>
      </c>
      <c r="M1076" s="8">
        <f t="shared" si="163"/>
        <v>50</v>
      </c>
      <c r="N1076" s="8">
        <f t="shared" si="160"/>
        <v>0</v>
      </c>
      <c r="O1076" s="8">
        <f t="shared" si="161"/>
        <v>0</v>
      </c>
      <c r="P1076" s="8">
        <f t="shared" si="162"/>
        <v>33</v>
      </c>
      <c r="Q1076" s="9">
        <f t="shared" si="164"/>
        <v>22.45</v>
      </c>
      <c r="R1076" s="9">
        <f t="shared" si="165"/>
        <v>18.25</v>
      </c>
      <c r="S1076" s="9">
        <f t="shared" si="166"/>
        <v>22.35</v>
      </c>
      <c r="T1076" s="9">
        <f t="shared" si="167"/>
        <v>20.75</v>
      </c>
      <c r="U1076" s="8">
        <f t="shared" si="168"/>
        <v>21.016666666666669</v>
      </c>
      <c r="V1076" s="8">
        <f t="shared" si="169"/>
        <v>20.950000000000003</v>
      </c>
    </row>
    <row r="1077" spans="1:22" ht="13.5" x14ac:dyDescent="0.25">
      <c r="A1077" s="3">
        <f>RSI!A1077</f>
        <v>43574</v>
      </c>
      <c r="B1077" s="2">
        <f>RSI!B1077</f>
        <v>9.7108000000000008</v>
      </c>
      <c r="C1077" s="2">
        <f>RSI!I1077</f>
        <v>44.024867058930475</v>
      </c>
      <c r="D1077" s="2">
        <f>MACD!E1077</f>
        <v>-1.1023262079135066E-4</v>
      </c>
      <c r="E1077" s="2">
        <f>MACD!F1077</f>
        <v>-9.9638677199134829E-2</v>
      </c>
      <c r="F1077" s="2">
        <f>'Moving Avg'!D1077</f>
        <v>9.6961200000000005</v>
      </c>
      <c r="G1077" s="2">
        <f>'Moving Avg'!F1077</f>
        <v>9.7710450000000009</v>
      </c>
      <c r="H1077" s="2">
        <f>'Moving Avg'!G1077</f>
        <v>10.443146000000002</v>
      </c>
      <c r="I1077" s="2">
        <f>'Moving Avg'!H1077</f>
        <v>9.9580544999999852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  <c r="M1077" s="8">
        <f t="shared" si="163"/>
        <v>50</v>
      </c>
      <c r="N1077" s="8">
        <f t="shared" si="160"/>
        <v>0</v>
      </c>
      <c r="O1077" s="8">
        <f t="shared" si="161"/>
        <v>0</v>
      </c>
      <c r="P1077" s="8">
        <f t="shared" si="162"/>
        <v>16.5</v>
      </c>
      <c r="Q1077" s="9">
        <f t="shared" si="164"/>
        <v>19.975000000000001</v>
      </c>
      <c r="R1077" s="9">
        <f t="shared" si="165"/>
        <v>14.125</v>
      </c>
      <c r="S1077" s="9">
        <f t="shared" si="166"/>
        <v>14.925000000000001</v>
      </c>
      <c r="T1077" s="9">
        <f t="shared" si="167"/>
        <v>16.625</v>
      </c>
      <c r="U1077" s="8">
        <f t="shared" si="168"/>
        <v>16.341666666666669</v>
      </c>
      <c r="V1077" s="8">
        <f t="shared" si="169"/>
        <v>16.412500000000001</v>
      </c>
    </row>
    <row r="1078" spans="1:22" ht="13.5" x14ac:dyDescent="0.25">
      <c r="A1078" s="3">
        <f>RSI!A1078</f>
        <v>43577</v>
      </c>
      <c r="B1078" s="2">
        <f>RSI!B1078</f>
        <v>9.9877000000000002</v>
      </c>
      <c r="C1078" s="2">
        <f>RSI!I1078</f>
        <v>51.88728890686513</v>
      </c>
      <c r="D1078" s="2">
        <f>MACD!E1078</f>
        <v>-2.6829156384687636E-2</v>
      </c>
      <c r="E1078" s="2">
        <f>MACD!F1078</f>
        <v>-8.5076773036245404E-2</v>
      </c>
      <c r="F1078" s="2">
        <f>'Moving Avg'!D1078</f>
        <v>9.7547599999999992</v>
      </c>
      <c r="G1078" s="2">
        <f>'Moving Avg'!F1078</f>
        <v>9.8019999999999996</v>
      </c>
      <c r="H1078" s="2">
        <f>'Moving Avg'!G1078</f>
        <v>10.404204000000002</v>
      </c>
      <c r="I1078" s="2">
        <f>'Moving Avg'!H1078</f>
        <v>9.961760999999985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  <c r="M1078" s="8">
        <f t="shared" si="163"/>
        <v>50</v>
      </c>
      <c r="N1078" s="8">
        <f t="shared" si="160"/>
        <v>0</v>
      </c>
      <c r="O1078" s="8">
        <f t="shared" si="161"/>
        <v>0</v>
      </c>
      <c r="P1078" s="8">
        <f t="shared" si="162"/>
        <v>83.5</v>
      </c>
      <c r="Q1078" s="9">
        <f t="shared" si="164"/>
        <v>30.024999999999999</v>
      </c>
      <c r="R1078" s="9">
        <f t="shared" si="165"/>
        <v>30.875</v>
      </c>
      <c r="S1078" s="9">
        <f t="shared" si="166"/>
        <v>45.075000000000003</v>
      </c>
      <c r="T1078" s="9">
        <f t="shared" si="167"/>
        <v>33.375</v>
      </c>
      <c r="U1078" s="8">
        <f t="shared" si="168"/>
        <v>35.324999999999996</v>
      </c>
      <c r="V1078" s="8">
        <f t="shared" si="169"/>
        <v>34.837499999999999</v>
      </c>
    </row>
    <row r="1079" spans="1:22" ht="13.5" x14ac:dyDescent="0.25">
      <c r="A1079" s="3">
        <f>RSI!A1079</f>
        <v>43578</v>
      </c>
      <c r="B1079" s="2">
        <f>RSI!B1079</f>
        <v>9.9795999999999996</v>
      </c>
      <c r="C1079" s="2">
        <f>RSI!I1079</f>
        <v>51.658701951209167</v>
      </c>
      <c r="D1079" s="2">
        <f>MACD!E1079</f>
        <v>-6.6916869802161827E-2</v>
      </c>
      <c r="E1079" s="2">
        <f>MACD!F1079</f>
        <v>-8.1444792389428686E-2</v>
      </c>
      <c r="F1079" s="2">
        <f>'Moving Avg'!D1079</f>
        <v>9.8117800000000006</v>
      </c>
      <c r="G1079" s="2">
        <f>'Moving Avg'!F1079</f>
        <v>9.827255000000001</v>
      </c>
      <c r="H1079" s="2">
        <f>'Moving Avg'!G1079</f>
        <v>10.372270000000004</v>
      </c>
      <c r="I1079" s="2">
        <f>'Moving Avg'!H1079</f>
        <v>9.9644084999999851</v>
      </c>
      <c r="J1079" s="6" t="str">
        <f>OBV!F1079</f>
        <v>BULLISH</v>
      </c>
      <c r="K1079" s="6" t="str">
        <f>OBV!G1079</f>
        <v>NEUTRAL</v>
      </c>
      <c r="L1079" s="6" t="str">
        <f>OBV!H1079</f>
        <v>CONFIRMED BULLISH</v>
      </c>
      <c r="M1079" s="8">
        <f t="shared" si="163"/>
        <v>50</v>
      </c>
      <c r="N1079" s="8">
        <f t="shared" si="160"/>
        <v>0</v>
      </c>
      <c r="O1079" s="8">
        <f t="shared" si="161"/>
        <v>0</v>
      </c>
      <c r="P1079" s="8">
        <f t="shared" si="162"/>
        <v>83.5</v>
      </c>
      <c r="Q1079" s="9">
        <f t="shared" si="164"/>
        <v>30.024999999999999</v>
      </c>
      <c r="R1079" s="9">
        <f t="shared" si="165"/>
        <v>30.875</v>
      </c>
      <c r="S1079" s="9">
        <f t="shared" si="166"/>
        <v>45.075000000000003</v>
      </c>
      <c r="T1079" s="9">
        <f t="shared" si="167"/>
        <v>33.375</v>
      </c>
      <c r="U1079" s="8">
        <f t="shared" si="168"/>
        <v>35.324999999999996</v>
      </c>
      <c r="V1079" s="8">
        <f t="shared" si="169"/>
        <v>34.837499999999999</v>
      </c>
    </row>
    <row r="1080" spans="1:22" ht="13.5" x14ac:dyDescent="0.25">
      <c r="A1080" s="3">
        <f>RSI!A1080</f>
        <v>43579</v>
      </c>
      <c r="B1080" s="2">
        <f>RSI!B1080</f>
        <v>9.9795999999999996</v>
      </c>
      <c r="C1080" s="2">
        <f>RSI!I1080</f>
        <v>51.658701951209153</v>
      </c>
      <c r="D1080" s="2">
        <f>MACD!E1080</f>
        <v>-8.8737535644316523E-2</v>
      </c>
      <c r="E1080" s="2">
        <f>MACD!F1080</f>
        <v>-8.2903341040406253E-2</v>
      </c>
      <c r="F1080" s="2">
        <f>'Moving Avg'!D1080</f>
        <v>9.8688000000000002</v>
      </c>
      <c r="G1080" s="2">
        <f>'Moving Avg'!F1080</f>
        <v>9.8292900000000003</v>
      </c>
      <c r="H1080" s="2">
        <f>'Moving Avg'!G1080</f>
        <v>10.350600000000004</v>
      </c>
      <c r="I1080" s="2">
        <f>'Moving Avg'!H1080</f>
        <v>9.9689299999999861</v>
      </c>
      <c r="J1080" s="6" t="str">
        <f>OBV!F1080</f>
        <v>BULLISH</v>
      </c>
      <c r="K1080" s="6" t="str">
        <f>OBV!G1080</f>
        <v>NEUTRAL</v>
      </c>
      <c r="L1080" s="6" t="str">
        <f>OBV!H1080</f>
        <v>CONFIRMED BULLISH</v>
      </c>
      <c r="M1080" s="8">
        <f t="shared" si="163"/>
        <v>50</v>
      </c>
      <c r="N1080" s="8">
        <f t="shared" si="160"/>
        <v>45</v>
      </c>
      <c r="O1080" s="8">
        <f t="shared" si="161"/>
        <v>0</v>
      </c>
      <c r="P1080" s="8">
        <f t="shared" si="162"/>
        <v>83.5</v>
      </c>
      <c r="Q1080" s="9">
        <f t="shared" si="164"/>
        <v>45.774999999999999</v>
      </c>
      <c r="R1080" s="9">
        <f t="shared" si="165"/>
        <v>39.875</v>
      </c>
      <c r="S1080" s="9">
        <f t="shared" si="166"/>
        <v>51.825000000000003</v>
      </c>
      <c r="T1080" s="9">
        <f t="shared" si="167"/>
        <v>44.625</v>
      </c>
      <c r="U1080" s="8">
        <f t="shared" si="168"/>
        <v>45.82500000000001</v>
      </c>
      <c r="V1080" s="8">
        <f t="shared" si="169"/>
        <v>45.525000000000006</v>
      </c>
    </row>
    <row r="1081" spans="1:22" ht="13.5" x14ac:dyDescent="0.25">
      <c r="A1081" s="3">
        <f>RSI!A1081</f>
        <v>43580</v>
      </c>
      <c r="B1081" s="2">
        <f>RSI!B1081</f>
        <v>9.9715000000000007</v>
      </c>
      <c r="C1081" s="2">
        <f>RSI!I1081</f>
        <v>51.396104784020217</v>
      </c>
      <c r="D1081" s="2">
        <f>MACD!E1081</f>
        <v>-0.13834589166715006</v>
      </c>
      <c r="E1081" s="2">
        <f>MACD!F1081</f>
        <v>-9.3991851165755008E-2</v>
      </c>
      <c r="F1081" s="2">
        <f>'Moving Avg'!D1081</f>
        <v>9.9258399999999991</v>
      </c>
      <c r="G1081" s="2">
        <f>'Moving Avg'!F1081</f>
        <v>9.8288849999999996</v>
      </c>
      <c r="H1081" s="2">
        <f>'Moving Avg'!G1081</f>
        <v>10.335286000000004</v>
      </c>
      <c r="I1081" s="2">
        <f>'Moving Avg'!H1081</f>
        <v>9.9734109999999845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  <c r="M1081" s="8">
        <f t="shared" si="163"/>
        <v>50</v>
      </c>
      <c r="N1081" s="8">
        <f t="shared" si="160"/>
        <v>100</v>
      </c>
      <c r="O1081" s="8">
        <f t="shared" si="161"/>
        <v>0</v>
      </c>
      <c r="P1081" s="8">
        <f t="shared" si="162"/>
        <v>83.5</v>
      </c>
      <c r="Q1081" s="9">
        <f t="shared" si="164"/>
        <v>65.025000000000006</v>
      </c>
      <c r="R1081" s="9">
        <f t="shared" si="165"/>
        <v>50.875</v>
      </c>
      <c r="S1081" s="9">
        <f t="shared" si="166"/>
        <v>60.075000000000003</v>
      </c>
      <c r="T1081" s="9">
        <f t="shared" si="167"/>
        <v>58.375</v>
      </c>
      <c r="U1081" s="8">
        <f t="shared" si="168"/>
        <v>58.658333333333339</v>
      </c>
      <c r="V1081" s="8">
        <f t="shared" si="169"/>
        <v>58.587500000000006</v>
      </c>
    </row>
    <row r="1082" spans="1:22" ht="13.5" x14ac:dyDescent="0.25">
      <c r="A1082" s="3">
        <f>RSI!A1082</f>
        <v>43581</v>
      </c>
      <c r="B1082" s="2">
        <f>RSI!B1082</f>
        <v>9.9633000000000003</v>
      </c>
      <c r="C1082" s="2">
        <f>RSI!I1082</f>
        <v>51.112841627315518</v>
      </c>
      <c r="D1082" s="2">
        <f>MACD!E1082</f>
        <v>-0.14244308351789314</v>
      </c>
      <c r="E1082" s="2">
        <f>MACD!F1082</f>
        <v>-0.10368209763618265</v>
      </c>
      <c r="F1082" s="2">
        <f>'Moving Avg'!D1082</f>
        <v>9.9763399999999987</v>
      </c>
      <c r="G1082" s="2">
        <f>'Moving Avg'!F1082</f>
        <v>9.8382550000000002</v>
      </c>
      <c r="H1082" s="2">
        <f>'Moving Avg'!G1082</f>
        <v>10.329420000000002</v>
      </c>
      <c r="I1082" s="2">
        <f>'Moving Avg'!H1082</f>
        <v>9.9784209999999849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  <c r="M1082" s="8">
        <f t="shared" si="163"/>
        <v>50</v>
      </c>
      <c r="N1082" s="8">
        <f t="shared" si="160"/>
        <v>100</v>
      </c>
      <c r="O1082" s="8">
        <f t="shared" si="161"/>
        <v>0</v>
      </c>
      <c r="P1082" s="8">
        <f t="shared" si="162"/>
        <v>16.5</v>
      </c>
      <c r="Q1082" s="9">
        <f t="shared" si="164"/>
        <v>54.975000000000001</v>
      </c>
      <c r="R1082" s="9">
        <f t="shared" si="165"/>
        <v>34.125</v>
      </c>
      <c r="S1082" s="9">
        <f t="shared" si="166"/>
        <v>29.925000000000001</v>
      </c>
      <c r="T1082" s="9">
        <f t="shared" si="167"/>
        <v>41.625</v>
      </c>
      <c r="U1082" s="8">
        <f t="shared" si="168"/>
        <v>39.674999999999997</v>
      </c>
      <c r="V1082" s="8">
        <f t="shared" si="169"/>
        <v>40.162499999999994</v>
      </c>
    </row>
    <row r="1083" spans="1:22" ht="13.5" x14ac:dyDescent="0.25">
      <c r="A1083" s="3">
        <f>RSI!A1083</f>
        <v>43584</v>
      </c>
      <c r="B1083" s="2">
        <f>RSI!B1083</f>
        <v>9.6944999999999997</v>
      </c>
      <c r="C1083" s="2">
        <f>RSI!I1083</f>
        <v>42.787903926896988</v>
      </c>
      <c r="D1083" s="2">
        <f>MACD!E1083</f>
        <v>-0.13877742945773264</v>
      </c>
      <c r="E1083" s="2">
        <f>MACD!F1083</f>
        <v>-0.11070116400049265</v>
      </c>
      <c r="F1083" s="2">
        <f>'Moving Avg'!D1083</f>
        <v>9.9177</v>
      </c>
      <c r="G1083" s="2">
        <f>'Moving Avg'!F1083</f>
        <v>9.8345900000000004</v>
      </c>
      <c r="H1083" s="2">
        <f>'Moving Avg'!G1083</f>
        <v>10.319318000000003</v>
      </c>
      <c r="I1083" s="2">
        <f>'Moving Avg'!H1083</f>
        <v>9.9812724999999869</v>
      </c>
      <c r="J1083" s="6" t="str">
        <f>OBV!F1083</f>
        <v>BEARISH</v>
      </c>
      <c r="K1083" s="6" t="str">
        <f>OBV!G1083</f>
        <v>STRONG</v>
      </c>
      <c r="L1083" s="6" t="str">
        <f>OBV!H1083</f>
        <v>CONFIRMED BEARISH</v>
      </c>
      <c r="M1083" s="8">
        <f t="shared" si="163"/>
        <v>50</v>
      </c>
      <c r="N1083" s="8">
        <f t="shared" si="160"/>
        <v>100</v>
      </c>
      <c r="O1083" s="8">
        <f t="shared" si="161"/>
        <v>0</v>
      </c>
      <c r="P1083" s="8">
        <f t="shared" si="162"/>
        <v>33</v>
      </c>
      <c r="Q1083" s="9">
        <f t="shared" si="164"/>
        <v>57.45</v>
      </c>
      <c r="R1083" s="9">
        <f t="shared" si="165"/>
        <v>38.25</v>
      </c>
      <c r="S1083" s="9">
        <f t="shared" si="166"/>
        <v>37.35</v>
      </c>
      <c r="T1083" s="9">
        <f t="shared" si="167"/>
        <v>45.75</v>
      </c>
      <c r="U1083" s="8">
        <f t="shared" si="168"/>
        <v>44.35</v>
      </c>
      <c r="V1083" s="8">
        <f t="shared" si="169"/>
        <v>44.7</v>
      </c>
    </row>
    <row r="1084" spans="1:22" ht="13.5" x14ac:dyDescent="0.25">
      <c r="A1084" s="3">
        <f>RSI!A1084</f>
        <v>43585</v>
      </c>
      <c r="B1084" s="2">
        <f>RSI!B1084</f>
        <v>9.5314999999999994</v>
      </c>
      <c r="C1084" s="2">
        <f>RSI!I1084</f>
        <v>38.674351563319931</v>
      </c>
      <c r="D1084" s="2">
        <f>MACD!E1084</f>
        <v>-0.12224989502931116</v>
      </c>
      <c r="E1084" s="2">
        <f>MACD!F1084</f>
        <v>-0.11301091020625637</v>
      </c>
      <c r="F1084" s="2">
        <f>'Moving Avg'!D1084</f>
        <v>9.8280799999999999</v>
      </c>
      <c r="G1084" s="2">
        <f>'Moving Avg'!F1084</f>
        <v>9.8085200000000015</v>
      </c>
      <c r="H1084" s="2">
        <f>'Moving Avg'!G1084</f>
        <v>10.293736000000003</v>
      </c>
      <c r="I1084" s="2">
        <f>'Moving Avg'!H1084</f>
        <v>9.983308999999986</v>
      </c>
      <c r="J1084" s="6" t="str">
        <f>OBV!F1084</f>
        <v>BEARISH</v>
      </c>
      <c r="K1084" s="6" t="str">
        <f>OBV!G1084</f>
        <v>STRONG</v>
      </c>
      <c r="L1084" s="6" t="str">
        <f>OBV!H1084</f>
        <v>CONFIRMED BEARISH</v>
      </c>
      <c r="M1084" s="8">
        <f t="shared" si="163"/>
        <v>50</v>
      </c>
      <c r="N1084" s="8">
        <f t="shared" si="160"/>
        <v>45</v>
      </c>
      <c r="O1084" s="8">
        <f t="shared" si="161"/>
        <v>0</v>
      </c>
      <c r="P1084" s="8">
        <f t="shared" si="162"/>
        <v>33</v>
      </c>
      <c r="Q1084" s="9">
        <f t="shared" si="164"/>
        <v>38.200000000000003</v>
      </c>
      <c r="R1084" s="9">
        <f t="shared" si="165"/>
        <v>27.25</v>
      </c>
      <c r="S1084" s="9">
        <f t="shared" si="166"/>
        <v>29.1</v>
      </c>
      <c r="T1084" s="9">
        <f t="shared" si="167"/>
        <v>32</v>
      </c>
      <c r="U1084" s="8">
        <f t="shared" si="168"/>
        <v>31.516666666666669</v>
      </c>
      <c r="V1084" s="8">
        <f t="shared" si="169"/>
        <v>31.637500000000003</v>
      </c>
    </row>
    <row r="1085" spans="1:22" ht="13.5" x14ac:dyDescent="0.25">
      <c r="A1085" s="3">
        <f>RSI!A1085</f>
        <v>43587</v>
      </c>
      <c r="B1085" s="2">
        <f>RSI!B1085</f>
        <v>9.7759</v>
      </c>
      <c r="C1085" s="2">
        <f>RSI!I1085</f>
        <v>46.915077750777456</v>
      </c>
      <c r="D1085" s="2">
        <f>MACD!E1085</f>
        <v>-0.12415396469332052</v>
      </c>
      <c r="E1085" s="2">
        <f>MACD!F1085</f>
        <v>-0.11523952110366921</v>
      </c>
      <c r="F1085" s="2">
        <f>'Moving Avg'!D1085</f>
        <v>9.7873400000000004</v>
      </c>
      <c r="G1085" s="2">
        <f>'Moving Avg'!F1085</f>
        <v>9.7946700000000018</v>
      </c>
      <c r="H1085" s="2">
        <f>'Moving Avg'!G1085</f>
        <v>10.260172000000003</v>
      </c>
      <c r="I1085" s="2">
        <f>'Moving Avg'!H1085</f>
        <v>9.9865674999999889</v>
      </c>
      <c r="J1085" s="6" t="str">
        <f>OBV!F1085</f>
        <v>BEARISH</v>
      </c>
      <c r="K1085" s="6" t="str">
        <f>OBV!G1085</f>
        <v>STRONG</v>
      </c>
      <c r="L1085" s="6" t="str">
        <f>OBV!H1085</f>
        <v>CONFIRMED BEARISH</v>
      </c>
      <c r="M1085" s="8">
        <f t="shared" si="163"/>
        <v>50</v>
      </c>
      <c r="N1085" s="8">
        <f t="shared" si="160"/>
        <v>45</v>
      </c>
      <c r="O1085" s="8">
        <f t="shared" si="161"/>
        <v>0</v>
      </c>
      <c r="P1085" s="8">
        <f t="shared" si="162"/>
        <v>33</v>
      </c>
      <c r="Q1085" s="9">
        <f t="shared" si="164"/>
        <v>38.200000000000003</v>
      </c>
      <c r="R1085" s="9">
        <f t="shared" si="165"/>
        <v>27.25</v>
      </c>
      <c r="S1085" s="9">
        <f t="shared" si="166"/>
        <v>29.1</v>
      </c>
      <c r="T1085" s="9">
        <f t="shared" si="167"/>
        <v>32</v>
      </c>
      <c r="U1085" s="8">
        <f t="shared" si="168"/>
        <v>31.516666666666669</v>
      </c>
      <c r="V1085" s="8">
        <f t="shared" si="169"/>
        <v>31.637500000000003</v>
      </c>
    </row>
    <row r="1086" spans="1:22" ht="13.5" x14ac:dyDescent="0.25">
      <c r="A1086" s="3">
        <f>RSI!A1086</f>
        <v>43588</v>
      </c>
      <c r="B1086" s="2">
        <f>RSI!B1086</f>
        <v>9.6862999999999992</v>
      </c>
      <c r="C1086" s="2">
        <f>RSI!I1086</f>
        <v>44.551462456456733</v>
      </c>
      <c r="D1086" s="2">
        <f>MACD!E1086</f>
        <v>-0.11978303392075418</v>
      </c>
      <c r="E1086" s="2">
        <f>MACD!F1086</f>
        <v>-0.1161482236670862</v>
      </c>
      <c r="F1086" s="2">
        <f>'Moving Avg'!D1086</f>
        <v>9.7302999999999997</v>
      </c>
      <c r="G1086" s="2">
        <f>'Moving Avg'!F1086</f>
        <v>9.7767450000000018</v>
      </c>
      <c r="H1086" s="2">
        <f>'Moving Avg'!G1086</f>
        <v>10.212106000000002</v>
      </c>
      <c r="I1086" s="2">
        <f>'Moving Avg'!H1086</f>
        <v>9.9894184999999904</v>
      </c>
      <c r="J1086" s="6" t="str">
        <f>OBV!F1086</f>
        <v>BEARISH</v>
      </c>
      <c r="K1086" s="6" t="str">
        <f>OBV!G1086</f>
        <v>STRONG</v>
      </c>
      <c r="L1086" s="6" t="str">
        <f>OBV!H1086</f>
        <v>CONFIRMED BEARISH</v>
      </c>
      <c r="M1086" s="8">
        <f t="shared" si="163"/>
        <v>50</v>
      </c>
      <c r="N1086" s="8">
        <f t="shared" si="160"/>
        <v>45</v>
      </c>
      <c r="O1086" s="8">
        <f t="shared" si="161"/>
        <v>0</v>
      </c>
      <c r="P1086" s="8">
        <f t="shared" si="162"/>
        <v>33</v>
      </c>
      <c r="Q1086" s="9">
        <f t="shared" si="164"/>
        <v>38.200000000000003</v>
      </c>
      <c r="R1086" s="9">
        <f t="shared" si="165"/>
        <v>27.25</v>
      </c>
      <c r="S1086" s="9">
        <f t="shared" si="166"/>
        <v>29.1</v>
      </c>
      <c r="T1086" s="9">
        <f t="shared" si="167"/>
        <v>32</v>
      </c>
      <c r="U1086" s="8">
        <f t="shared" si="168"/>
        <v>31.516666666666669</v>
      </c>
      <c r="V1086" s="8">
        <f t="shared" si="169"/>
        <v>31.637500000000003</v>
      </c>
    </row>
    <row r="1087" spans="1:22" ht="13.5" x14ac:dyDescent="0.25">
      <c r="A1087" s="3">
        <f>RSI!A1087</f>
        <v>43591</v>
      </c>
      <c r="B1087" s="2">
        <f>RSI!B1087</f>
        <v>9.6862999999999992</v>
      </c>
      <c r="C1087" s="2">
        <f>RSI!I1087</f>
        <v>44.551462456456726</v>
      </c>
      <c r="D1087" s="2">
        <f>MACD!E1087</f>
        <v>-0.11122423592035879</v>
      </c>
      <c r="E1087" s="2">
        <f>MACD!F1087</f>
        <v>-0.11516342611774072</v>
      </c>
      <c r="F1087" s="2">
        <f>'Moving Avg'!D1087</f>
        <v>9.6748999999999992</v>
      </c>
      <c r="G1087" s="2">
        <f>'Moving Avg'!F1087</f>
        <v>9.7600450000000016</v>
      </c>
      <c r="H1087" s="2">
        <f>'Moving Avg'!G1087</f>
        <v>10.153612000000004</v>
      </c>
      <c r="I1087" s="2">
        <f>'Moving Avg'!H1087</f>
        <v>9.9922694999999901</v>
      </c>
      <c r="J1087" s="6" t="str">
        <f>OBV!F1087</f>
        <v>BEARISH</v>
      </c>
      <c r="K1087" s="6" t="str">
        <f>OBV!G1087</f>
        <v>STRONG</v>
      </c>
      <c r="L1087" s="6" t="str">
        <f>OBV!H1087</f>
        <v>CONFIRMED BEARISH</v>
      </c>
      <c r="M1087" s="8">
        <f t="shared" si="163"/>
        <v>50</v>
      </c>
      <c r="N1087" s="8">
        <f t="shared" si="160"/>
        <v>0</v>
      </c>
      <c r="O1087" s="8">
        <f t="shared" si="161"/>
        <v>0</v>
      </c>
      <c r="P1087" s="8">
        <f t="shared" si="162"/>
        <v>33</v>
      </c>
      <c r="Q1087" s="9">
        <f t="shared" si="164"/>
        <v>22.45</v>
      </c>
      <c r="R1087" s="9">
        <f t="shared" si="165"/>
        <v>18.25</v>
      </c>
      <c r="S1087" s="9">
        <f t="shared" si="166"/>
        <v>22.35</v>
      </c>
      <c r="T1087" s="9">
        <f t="shared" si="167"/>
        <v>20.75</v>
      </c>
      <c r="U1087" s="8">
        <f t="shared" si="168"/>
        <v>21.016666666666669</v>
      </c>
      <c r="V1087" s="8">
        <f t="shared" si="169"/>
        <v>20.950000000000003</v>
      </c>
    </row>
    <row r="1088" spans="1:22" ht="13.5" x14ac:dyDescent="0.25">
      <c r="A1088" s="3">
        <f>RSI!A1088</f>
        <v>43592</v>
      </c>
      <c r="B1088" s="2">
        <f>RSI!B1088</f>
        <v>9.6862999999999992</v>
      </c>
      <c r="C1088" s="2">
        <f>RSI!I1088</f>
        <v>44.551462456456726</v>
      </c>
      <c r="D1088" s="2">
        <f>MACD!E1088</f>
        <v>-6.0371910012124275E-2</v>
      </c>
      <c r="E1088" s="2">
        <f>MACD!F1088</f>
        <v>-0.10420512289661744</v>
      </c>
      <c r="F1088" s="2">
        <f>'Moving Avg'!D1088</f>
        <v>9.6732599999999991</v>
      </c>
      <c r="G1088" s="2">
        <f>'Moving Avg'!F1088</f>
        <v>9.7559699999999996</v>
      </c>
      <c r="H1088" s="2">
        <f>'Moving Avg'!G1088</f>
        <v>10.096422000000004</v>
      </c>
      <c r="I1088" s="2">
        <f>'Moving Avg'!H1088</f>
        <v>9.9951614999999912</v>
      </c>
      <c r="J1088" s="6" t="str">
        <f>OBV!F1088</f>
        <v>BEARISH</v>
      </c>
      <c r="K1088" s="6" t="str">
        <f>OBV!G1088</f>
        <v>STRONG</v>
      </c>
      <c r="L1088" s="6" t="str">
        <f>OBV!H1088</f>
        <v>CONFIRMED BEARISH</v>
      </c>
      <c r="M1088" s="8">
        <f t="shared" si="163"/>
        <v>50</v>
      </c>
      <c r="N1088" s="8">
        <f t="shared" si="160"/>
        <v>0</v>
      </c>
      <c r="O1088" s="8">
        <f t="shared" si="161"/>
        <v>0</v>
      </c>
      <c r="P1088" s="8">
        <f t="shared" si="162"/>
        <v>33</v>
      </c>
      <c r="Q1088" s="9">
        <f t="shared" si="164"/>
        <v>22.45</v>
      </c>
      <c r="R1088" s="9">
        <f t="shared" si="165"/>
        <v>18.25</v>
      </c>
      <c r="S1088" s="9">
        <f t="shared" si="166"/>
        <v>22.35</v>
      </c>
      <c r="T1088" s="9">
        <f t="shared" si="167"/>
        <v>20.75</v>
      </c>
      <c r="U1088" s="8">
        <f t="shared" si="168"/>
        <v>21.016666666666669</v>
      </c>
      <c r="V1088" s="8">
        <f t="shared" si="169"/>
        <v>20.950000000000003</v>
      </c>
    </row>
    <row r="1089" spans="1:22" ht="13.5" x14ac:dyDescent="0.25">
      <c r="A1089" s="3">
        <f>RSI!A1089</f>
        <v>43593</v>
      </c>
      <c r="B1089" s="2">
        <f>RSI!B1089</f>
        <v>9.6862999999999992</v>
      </c>
      <c r="C1089" s="2">
        <f>RSI!I1089</f>
        <v>44.551462456456726</v>
      </c>
      <c r="D1089" s="2">
        <f>MACD!E1089</f>
        <v>-1.7653741166501646E-2</v>
      </c>
      <c r="E1089" s="2">
        <f>MACD!F1089</f>
        <v>-8.689484655059429E-2</v>
      </c>
      <c r="F1089" s="2">
        <f>'Moving Avg'!D1089</f>
        <v>9.7042200000000012</v>
      </c>
      <c r="G1089" s="2">
        <f>'Moving Avg'!F1089</f>
        <v>9.7576000000000001</v>
      </c>
      <c r="H1089" s="2">
        <f>'Moving Avg'!G1089</f>
        <v>10.042654000000004</v>
      </c>
      <c r="I1089" s="2">
        <f>'Moving Avg'!H1089</f>
        <v>9.9983794999999933</v>
      </c>
      <c r="J1089" s="6" t="str">
        <f>OBV!F1089</f>
        <v>BEARISH</v>
      </c>
      <c r="K1089" s="6" t="str">
        <f>OBV!G1089</f>
        <v>NEUTRAL</v>
      </c>
      <c r="L1089" s="6" t="str">
        <f>OBV!H1089</f>
        <v>BEARISH DIVERGENCE</v>
      </c>
      <c r="M1089" s="8">
        <f t="shared" si="163"/>
        <v>50</v>
      </c>
      <c r="N1089" s="8">
        <f t="shared" si="160"/>
        <v>0</v>
      </c>
      <c r="O1089" s="8">
        <f t="shared" si="161"/>
        <v>0</v>
      </c>
      <c r="P1089" s="8">
        <f t="shared" si="162"/>
        <v>16.5</v>
      </c>
      <c r="Q1089" s="9">
        <f t="shared" si="164"/>
        <v>19.975000000000001</v>
      </c>
      <c r="R1089" s="9">
        <f t="shared" si="165"/>
        <v>14.125</v>
      </c>
      <c r="S1089" s="9">
        <f t="shared" si="166"/>
        <v>14.925000000000001</v>
      </c>
      <c r="T1089" s="9">
        <f t="shared" si="167"/>
        <v>16.625</v>
      </c>
      <c r="U1089" s="8">
        <f t="shared" si="168"/>
        <v>16.341666666666669</v>
      </c>
      <c r="V1089" s="8">
        <f t="shared" si="169"/>
        <v>16.412500000000001</v>
      </c>
    </row>
    <row r="1090" spans="1:22" ht="13.5" x14ac:dyDescent="0.25">
      <c r="A1090" s="3">
        <f>RSI!A1090</f>
        <v>43594</v>
      </c>
      <c r="B1090" s="2">
        <f>RSI!B1090</f>
        <v>9.7759</v>
      </c>
      <c r="C1090" s="2">
        <f>RSI!I1090</f>
        <v>48.07044934941505</v>
      </c>
      <c r="D1090" s="2">
        <f>MACD!E1090</f>
        <v>1.2721504979403164E-2</v>
      </c>
      <c r="E1090" s="2">
        <f>MACD!F1090</f>
        <v>-6.6971576244594808E-2</v>
      </c>
      <c r="F1090" s="2">
        <f>'Moving Avg'!D1090</f>
        <v>9.7042199999999994</v>
      </c>
      <c r="G1090" s="2">
        <f>'Moving Avg'!F1090</f>
        <v>9.7596349999999994</v>
      </c>
      <c r="H1090" s="2">
        <f>'Moving Avg'!G1090</f>
        <v>9.9906780000000026</v>
      </c>
      <c r="I1090" s="2">
        <f>'Moving Avg'!H1090</f>
        <v>10.002452499999993</v>
      </c>
      <c r="J1090" s="6" t="str">
        <f>OBV!F1090</f>
        <v>BEARISH</v>
      </c>
      <c r="K1090" s="6" t="str">
        <f>OBV!G1090</f>
        <v>NEUTRAL</v>
      </c>
      <c r="L1090" s="6" t="str">
        <f>OBV!H1090</f>
        <v>NEUTRAL</v>
      </c>
      <c r="M1090" s="8">
        <f t="shared" si="163"/>
        <v>50</v>
      </c>
      <c r="N1090" s="8">
        <f t="shared" ref="N1090:N1153" si="170">IF(E1090-D1090&gt;0.02, 100, IF(E1090-D1090&lt;0,0,45))</f>
        <v>0</v>
      </c>
      <c r="O1090" s="8">
        <f t="shared" ref="O1090:O1153" si="171">IF(F1090-I1090&gt;10,100,IF(F1090-I1090&gt;5,75, IF(F1090-I1090&gt;0,50,0)))</f>
        <v>0</v>
      </c>
      <c r="P1090" s="8">
        <f t="shared" ref="P1090:P1153" si="172">IF(L1090="confirmed bullish", 34, IF(L1090="bullish divergence",17, 0))+IF(J1090="bullish",33,IF(J1090="bearish",0,16.5))+IF(K1090="strong",33,IF(K1090="weak",0,16.5))</f>
        <v>16.5</v>
      </c>
      <c r="Q1090" s="9">
        <f t="shared" si="164"/>
        <v>19.975000000000001</v>
      </c>
      <c r="R1090" s="9">
        <f t="shared" si="165"/>
        <v>14.125</v>
      </c>
      <c r="S1090" s="9">
        <f t="shared" si="166"/>
        <v>14.925000000000001</v>
      </c>
      <c r="T1090" s="9">
        <f t="shared" si="167"/>
        <v>16.625</v>
      </c>
      <c r="U1090" s="8">
        <f t="shared" si="168"/>
        <v>16.341666666666669</v>
      </c>
      <c r="V1090" s="8">
        <f t="shared" si="169"/>
        <v>16.412500000000001</v>
      </c>
    </row>
    <row r="1091" spans="1:22" ht="13.5" x14ac:dyDescent="0.25">
      <c r="A1091" s="3">
        <f>RSI!A1091</f>
        <v>43595</v>
      </c>
      <c r="B1091" s="2">
        <f>RSI!B1091</f>
        <v>9.7596000000000007</v>
      </c>
      <c r="C1091" s="2">
        <f>RSI!I1091</f>
        <v>47.480107562692687</v>
      </c>
      <c r="D1091" s="2">
        <f>MACD!E1091</f>
        <v>3.8657421418735183E-2</v>
      </c>
      <c r="E1091" s="2">
        <f>MACD!F1091</f>
        <v>-4.5845776711928812E-2</v>
      </c>
      <c r="F1091" s="2">
        <f>'Moving Avg'!D1091</f>
        <v>9.7188800000000004</v>
      </c>
      <c r="G1091" s="2">
        <f>'Moving Avg'!F1091</f>
        <v>9.7710399999999993</v>
      </c>
      <c r="H1091" s="2">
        <f>'Moving Avg'!G1091</f>
        <v>9.945056000000001</v>
      </c>
      <c r="I1091" s="2">
        <f>'Moving Avg'!H1091</f>
        <v>10.006443999999993</v>
      </c>
      <c r="J1091" s="6" t="str">
        <f>OBV!F1091</f>
        <v>BEARISH</v>
      </c>
      <c r="K1091" s="6" t="str">
        <f>OBV!G1091</f>
        <v>NEUTRAL</v>
      </c>
      <c r="L1091" s="6" t="str">
        <f>OBV!H1091</f>
        <v>BEARISH DIVERGENCE</v>
      </c>
      <c r="M1091" s="8">
        <f t="shared" ref="M1091:M1154" si="173">IF(C1091&lt;30,100, IF(C1091&gt;70, 0, 50))</f>
        <v>50</v>
      </c>
      <c r="N1091" s="8">
        <f t="shared" si="170"/>
        <v>0</v>
      </c>
      <c r="O1091" s="8">
        <f t="shared" si="171"/>
        <v>0</v>
      </c>
      <c r="P1091" s="8">
        <f t="shared" si="172"/>
        <v>16.5</v>
      </c>
      <c r="Q1091" s="9">
        <f t="shared" ref="Q1091:Q1154" si="174">0.35*M1091+N1091*0.35+O1091*0.15+P1091*0.15</f>
        <v>19.975000000000001</v>
      </c>
      <c r="R1091" s="9">
        <f t="shared" ref="R1091:R1154" si="175">M1091*0.2+N1091*0.2+O1091*0.35+P1091*0.25</f>
        <v>14.125</v>
      </c>
      <c r="S1091" s="9">
        <f t="shared" ref="S1091:S1154" si="176">M1091*0.15+N1091*0.15+O1091*0.25+P1091*0.45</f>
        <v>14.925000000000001</v>
      </c>
      <c r="T1091" s="9">
        <f t="shared" ref="T1091:T1154" si="177">0.25*SUM(M1091:P1091)</f>
        <v>16.625</v>
      </c>
      <c r="U1091" s="8">
        <f t="shared" ref="U1091:U1154" si="178">SUM(Q1091:S1091)/3</f>
        <v>16.341666666666669</v>
      </c>
      <c r="V1091" s="8">
        <f t="shared" ref="V1091:V1154" si="179">SUM(Q1091:T1091)/4</f>
        <v>16.412500000000001</v>
      </c>
    </row>
    <row r="1092" spans="1:22" ht="13.5" x14ac:dyDescent="0.25">
      <c r="A1092" s="3">
        <f>RSI!A1092</f>
        <v>43598</v>
      </c>
      <c r="B1092" s="2">
        <f>RSI!B1092</f>
        <v>9.7677999999999994</v>
      </c>
      <c r="C1092" s="2">
        <f>RSI!I1092</f>
        <v>47.827228002047413</v>
      </c>
      <c r="D1092" s="2">
        <f>MACD!E1092</f>
        <v>5.9082912402041998E-2</v>
      </c>
      <c r="E1092" s="2">
        <f>MACD!F1092</f>
        <v>-2.4860038889134649E-2</v>
      </c>
      <c r="F1092" s="2">
        <f>'Moving Avg'!D1092</f>
        <v>9.7351799999999997</v>
      </c>
      <c r="G1092" s="2">
        <f>'Moving Avg'!F1092</f>
        <v>9.7706349999999986</v>
      </c>
      <c r="H1092" s="2">
        <f>'Moving Avg'!G1092</f>
        <v>9.904160000000001</v>
      </c>
      <c r="I1092" s="2">
        <f>'Moving Avg'!H1092</f>
        <v>10.010476499999994</v>
      </c>
      <c r="J1092" s="6" t="str">
        <f>OBV!F1092</f>
        <v>BULLISH</v>
      </c>
      <c r="K1092" s="6" t="str">
        <f>OBV!G1092</f>
        <v>NEUTRAL</v>
      </c>
      <c r="L1092" s="6" t="str">
        <f>OBV!H1092</f>
        <v>CONFIRMED BULLISH</v>
      </c>
      <c r="M1092" s="8">
        <f t="shared" si="173"/>
        <v>50</v>
      </c>
      <c r="N1092" s="8">
        <f t="shared" si="170"/>
        <v>0</v>
      </c>
      <c r="O1092" s="8">
        <f t="shared" si="171"/>
        <v>0</v>
      </c>
      <c r="P1092" s="8">
        <f t="shared" si="172"/>
        <v>83.5</v>
      </c>
      <c r="Q1092" s="9">
        <f t="shared" si="174"/>
        <v>30.024999999999999</v>
      </c>
      <c r="R1092" s="9">
        <f t="shared" si="175"/>
        <v>30.875</v>
      </c>
      <c r="S1092" s="9">
        <f t="shared" si="176"/>
        <v>45.075000000000003</v>
      </c>
      <c r="T1092" s="9">
        <f t="shared" si="177"/>
        <v>33.375</v>
      </c>
      <c r="U1092" s="8">
        <f t="shared" si="178"/>
        <v>35.324999999999996</v>
      </c>
      <c r="V1092" s="8">
        <f t="shared" si="179"/>
        <v>34.837499999999999</v>
      </c>
    </row>
    <row r="1093" spans="1:22" ht="13.5" x14ac:dyDescent="0.25">
      <c r="A1093" s="3">
        <f>RSI!A1093</f>
        <v>43599</v>
      </c>
      <c r="B1093" s="2">
        <f>RSI!B1093</f>
        <v>9.7677999999999994</v>
      </c>
      <c r="C1093" s="2">
        <f>RSI!I1093</f>
        <v>47.827228002047413</v>
      </c>
      <c r="D1093" s="2">
        <f>MACD!E1093</f>
        <v>3.528655448409701E-2</v>
      </c>
      <c r="E1093" s="2">
        <f>MACD!F1093</f>
        <v>-1.2830720214488318E-2</v>
      </c>
      <c r="F1093" s="2">
        <f>'Moving Avg'!D1093</f>
        <v>9.7514800000000008</v>
      </c>
      <c r="G1093" s="2">
        <f>'Moving Avg'!F1093</f>
        <v>9.7743000000000002</v>
      </c>
      <c r="H1093" s="2">
        <f>'Moving Avg'!G1093</f>
        <v>9.8702700000000014</v>
      </c>
      <c r="I1093" s="2">
        <f>'Moving Avg'!H1093</f>
        <v>10.014508999999993</v>
      </c>
      <c r="J1093" s="6" t="str">
        <f>OBV!F1093</f>
        <v>BULLISH</v>
      </c>
      <c r="K1093" s="6" t="str">
        <f>OBV!G1093</f>
        <v>NEUTRAL</v>
      </c>
      <c r="L1093" s="6" t="str">
        <f>OBV!H1093</f>
        <v>CONFIRMED BULLISH</v>
      </c>
      <c r="M1093" s="8">
        <f t="shared" si="173"/>
        <v>50</v>
      </c>
      <c r="N1093" s="8">
        <f t="shared" si="170"/>
        <v>0</v>
      </c>
      <c r="O1093" s="8">
        <f t="shared" si="171"/>
        <v>0</v>
      </c>
      <c r="P1093" s="8">
        <f t="shared" si="172"/>
        <v>83.5</v>
      </c>
      <c r="Q1093" s="9">
        <f t="shared" si="174"/>
        <v>30.024999999999999</v>
      </c>
      <c r="R1093" s="9">
        <f t="shared" si="175"/>
        <v>30.875</v>
      </c>
      <c r="S1093" s="9">
        <f t="shared" si="176"/>
        <v>45.075000000000003</v>
      </c>
      <c r="T1093" s="9">
        <f t="shared" si="177"/>
        <v>33.375</v>
      </c>
      <c r="U1093" s="8">
        <f t="shared" si="178"/>
        <v>35.324999999999996</v>
      </c>
      <c r="V1093" s="8">
        <f t="shared" si="179"/>
        <v>34.837499999999999</v>
      </c>
    </row>
    <row r="1094" spans="1:22" ht="13.5" x14ac:dyDescent="0.25">
      <c r="A1094" s="3">
        <f>RSI!A1094</f>
        <v>43600</v>
      </c>
      <c r="B1094" s="2">
        <f>RSI!B1094</f>
        <v>9.7677999999999994</v>
      </c>
      <c r="C1094" s="2">
        <f>RSI!I1094</f>
        <v>47.827228002047413</v>
      </c>
      <c r="D1094" s="2">
        <f>MACD!E1094</f>
        <v>-9.671692368812046E-3</v>
      </c>
      <c r="E1094" s="2">
        <f>MACD!F1094</f>
        <v>-1.2198914645353064E-2</v>
      </c>
      <c r="F1094" s="2">
        <f>'Moving Avg'!D1094</f>
        <v>9.7677800000000001</v>
      </c>
      <c r="G1094" s="2">
        <f>'Moving Avg'!F1094</f>
        <v>9.7779649999999982</v>
      </c>
      <c r="H1094" s="2">
        <f>'Moving Avg'!G1094</f>
        <v>9.8298640000000006</v>
      </c>
      <c r="I1094" s="2">
        <f>'Moving Avg'!H1094</f>
        <v>10.018541499999996</v>
      </c>
      <c r="J1094" s="6" t="str">
        <f>OBV!F1094</f>
        <v>BULLISH</v>
      </c>
      <c r="K1094" s="6" t="str">
        <f>OBV!G1094</f>
        <v>NEUTRAL</v>
      </c>
      <c r="L1094" s="6" t="str">
        <f>OBV!H1094</f>
        <v>CONFIRMED BULLISH</v>
      </c>
      <c r="M1094" s="8">
        <f t="shared" si="173"/>
        <v>50</v>
      </c>
      <c r="N1094" s="8">
        <f t="shared" si="170"/>
        <v>0</v>
      </c>
      <c r="O1094" s="8">
        <f t="shared" si="171"/>
        <v>0</v>
      </c>
      <c r="P1094" s="8">
        <f t="shared" si="172"/>
        <v>83.5</v>
      </c>
      <c r="Q1094" s="9">
        <f t="shared" si="174"/>
        <v>30.024999999999999</v>
      </c>
      <c r="R1094" s="9">
        <f t="shared" si="175"/>
        <v>30.875</v>
      </c>
      <c r="S1094" s="9">
        <f t="shared" si="176"/>
        <v>45.075000000000003</v>
      </c>
      <c r="T1094" s="9">
        <f t="shared" si="177"/>
        <v>33.375</v>
      </c>
      <c r="U1094" s="8">
        <f t="shared" si="178"/>
        <v>35.324999999999996</v>
      </c>
      <c r="V1094" s="8">
        <f t="shared" si="179"/>
        <v>34.837499999999999</v>
      </c>
    </row>
    <row r="1095" spans="1:22" ht="13.5" x14ac:dyDescent="0.25">
      <c r="A1095" s="3">
        <f>RSI!A1095</f>
        <v>43601</v>
      </c>
      <c r="B1095" s="2">
        <f>RSI!B1095</f>
        <v>9.7759</v>
      </c>
      <c r="C1095" s="2">
        <f>RSI!I1095</f>
        <v>48.24921446747549</v>
      </c>
      <c r="D1095" s="2">
        <f>MACD!E1095</f>
        <v>-1.0478048822015751E-2</v>
      </c>
      <c r="E1095" s="2">
        <f>MACD!F1095</f>
        <v>-1.1854741480685603E-2</v>
      </c>
      <c r="F1095" s="2">
        <f>'Moving Avg'!D1095</f>
        <v>9.7677800000000001</v>
      </c>
      <c r="G1095" s="2">
        <f>'Moving Avg'!F1095</f>
        <v>9.7820350000000005</v>
      </c>
      <c r="H1095" s="2">
        <f>'Moving Avg'!G1095</f>
        <v>9.7940180000000012</v>
      </c>
      <c r="I1095" s="2">
        <f>'Moving Avg'!H1095</f>
        <v>10.022614499999996</v>
      </c>
      <c r="J1095" s="6" t="str">
        <f>OBV!F1095</f>
        <v>BULLISH</v>
      </c>
      <c r="K1095" s="6" t="str">
        <f>OBV!G1095</f>
        <v>WEAK</v>
      </c>
      <c r="L1095" s="6" t="str">
        <f>OBV!H1095</f>
        <v>NEUTRAL</v>
      </c>
      <c r="M1095" s="8">
        <f t="shared" si="173"/>
        <v>50</v>
      </c>
      <c r="N1095" s="8">
        <f t="shared" si="170"/>
        <v>0</v>
      </c>
      <c r="O1095" s="8">
        <f t="shared" si="171"/>
        <v>0</v>
      </c>
      <c r="P1095" s="8">
        <f t="shared" si="172"/>
        <v>33</v>
      </c>
      <c r="Q1095" s="9">
        <f t="shared" si="174"/>
        <v>22.45</v>
      </c>
      <c r="R1095" s="9">
        <f t="shared" si="175"/>
        <v>18.25</v>
      </c>
      <c r="S1095" s="9">
        <f t="shared" si="176"/>
        <v>22.35</v>
      </c>
      <c r="T1095" s="9">
        <f t="shared" si="177"/>
        <v>20.75</v>
      </c>
      <c r="U1095" s="8">
        <f t="shared" si="178"/>
        <v>21.016666666666669</v>
      </c>
      <c r="V1095" s="8">
        <f t="shared" si="179"/>
        <v>20.950000000000003</v>
      </c>
    </row>
    <row r="1096" spans="1:22" ht="13.5" x14ac:dyDescent="0.25">
      <c r="A1096" s="3">
        <f>RSI!A1096</f>
        <v>43602</v>
      </c>
      <c r="B1096" s="2">
        <f>RSI!B1096</f>
        <v>9.7759</v>
      </c>
      <c r="C1096" s="2">
        <f>RSI!I1096</f>
        <v>48.24921446747549</v>
      </c>
      <c r="D1096" s="2">
        <f>MACD!E1096</f>
        <v>-2.4775016996782639E-2</v>
      </c>
      <c r="E1096" s="2">
        <f>MACD!F1096</f>
        <v>-1.4438796583905011E-2</v>
      </c>
      <c r="F1096" s="2">
        <f>'Moving Avg'!D1096</f>
        <v>9.7710399999999993</v>
      </c>
      <c r="G1096" s="2">
        <f>'Moving Avg'!F1096</f>
        <v>9.7865150000000014</v>
      </c>
      <c r="H1096" s="2">
        <f>'Moving Avg'!G1096</f>
        <v>9.7609420000000018</v>
      </c>
      <c r="I1096" s="2">
        <f>'Moving Avg'!H1096</f>
        <v>10.026280499999997</v>
      </c>
      <c r="J1096" s="6" t="str">
        <f>OBV!F1096</f>
        <v>BULLISH</v>
      </c>
      <c r="K1096" s="6" t="str">
        <f>OBV!G1096</f>
        <v>WEAK</v>
      </c>
      <c r="L1096" s="6" t="str">
        <f>OBV!H1096</f>
        <v>CONFIRMED BULLISH</v>
      </c>
      <c r="M1096" s="8">
        <f t="shared" si="173"/>
        <v>50</v>
      </c>
      <c r="N1096" s="8">
        <f t="shared" si="170"/>
        <v>45</v>
      </c>
      <c r="O1096" s="8">
        <f t="shared" si="171"/>
        <v>0</v>
      </c>
      <c r="P1096" s="8">
        <f t="shared" si="172"/>
        <v>67</v>
      </c>
      <c r="Q1096" s="9">
        <f t="shared" si="174"/>
        <v>43.3</v>
      </c>
      <c r="R1096" s="9">
        <f t="shared" si="175"/>
        <v>35.75</v>
      </c>
      <c r="S1096" s="9">
        <f t="shared" si="176"/>
        <v>44.400000000000006</v>
      </c>
      <c r="T1096" s="9">
        <f t="shared" si="177"/>
        <v>40.5</v>
      </c>
      <c r="U1096" s="8">
        <f t="shared" si="178"/>
        <v>41.15</v>
      </c>
      <c r="V1096" s="8">
        <f t="shared" si="179"/>
        <v>40.987499999999997</v>
      </c>
    </row>
    <row r="1097" spans="1:22" ht="13.5" x14ac:dyDescent="0.25">
      <c r="A1097" s="3">
        <f>RSI!A1097</f>
        <v>43605</v>
      </c>
      <c r="B1097" s="2">
        <f>RSI!B1097</f>
        <v>9.7352000000000007</v>
      </c>
      <c r="C1097" s="2">
        <f>RSI!I1097</f>
        <v>46.07740663594096</v>
      </c>
      <c r="D1097" s="2">
        <f>MACD!E1097</f>
        <v>-3.3700276769073056E-2</v>
      </c>
      <c r="E1097" s="2">
        <f>MACD!F1097</f>
        <v>-1.8291092620938622E-2</v>
      </c>
      <c r="F1097" s="2">
        <f>'Moving Avg'!D1097</f>
        <v>9.764520000000001</v>
      </c>
      <c r="G1097" s="2">
        <f>'Moving Avg'!F1097</f>
        <v>9.7877350000000014</v>
      </c>
      <c r="H1097" s="2">
        <f>'Moving Avg'!G1097</f>
        <v>9.7338960000000014</v>
      </c>
      <c r="I1097" s="2">
        <f>'Moving Avg'!H1097</f>
        <v>10.029742999999998</v>
      </c>
      <c r="J1097" s="6" t="str">
        <f>OBV!F1097</f>
        <v>BULLISH</v>
      </c>
      <c r="K1097" s="6" t="str">
        <f>OBV!G1097</f>
        <v>NEUTRAL</v>
      </c>
      <c r="L1097" s="6" t="str">
        <f>OBV!H1097</f>
        <v>BULLISH DIVERGENCE</v>
      </c>
      <c r="M1097" s="8">
        <f t="shared" si="173"/>
        <v>50</v>
      </c>
      <c r="N1097" s="8">
        <f t="shared" si="170"/>
        <v>45</v>
      </c>
      <c r="O1097" s="8">
        <f t="shared" si="171"/>
        <v>0</v>
      </c>
      <c r="P1097" s="8">
        <f t="shared" si="172"/>
        <v>66.5</v>
      </c>
      <c r="Q1097" s="9">
        <f t="shared" si="174"/>
        <v>43.225000000000001</v>
      </c>
      <c r="R1097" s="9">
        <f t="shared" si="175"/>
        <v>35.625</v>
      </c>
      <c r="S1097" s="9">
        <f t="shared" si="176"/>
        <v>44.174999999999997</v>
      </c>
      <c r="T1097" s="9">
        <f t="shared" si="177"/>
        <v>40.375</v>
      </c>
      <c r="U1097" s="8">
        <f t="shared" si="178"/>
        <v>41.008333333333333</v>
      </c>
      <c r="V1097" s="8">
        <f t="shared" si="179"/>
        <v>40.849999999999994</v>
      </c>
    </row>
    <row r="1098" spans="1:22" ht="13.5" x14ac:dyDescent="0.25">
      <c r="A1098" s="3">
        <f>RSI!A1098</f>
        <v>43606</v>
      </c>
      <c r="B1098" s="2">
        <f>RSI!B1098</f>
        <v>9.4990000000000006</v>
      </c>
      <c r="C1098" s="2">
        <f>RSI!I1098</f>
        <v>35.960876424390904</v>
      </c>
      <c r="D1098" s="2">
        <f>MACD!E1098</f>
        <v>-2.3369921584752262E-2</v>
      </c>
      <c r="E1098" s="2">
        <f>MACD!F1098</f>
        <v>-1.9306858413701351E-2</v>
      </c>
      <c r="F1098" s="2">
        <f>'Moving Avg'!D1098</f>
        <v>9.7107600000000005</v>
      </c>
      <c r="G1098" s="2">
        <f>'Moving Avg'!F1098</f>
        <v>9.763300000000001</v>
      </c>
      <c r="H1098" s="2">
        <f>'Moving Avg'!G1098</f>
        <v>9.7026140000000023</v>
      </c>
      <c r="I1098" s="2">
        <f>'Moving Avg'!H1098</f>
        <v>10.031616999999999</v>
      </c>
      <c r="J1098" s="6" t="str">
        <f>OBV!F1098</f>
        <v>BULLISH</v>
      </c>
      <c r="K1098" s="6" t="str">
        <f>OBV!G1098</f>
        <v>NEUTRAL</v>
      </c>
      <c r="L1098" s="6" t="str">
        <f>OBV!H1098</f>
        <v>BULLISH DIVERGENCE</v>
      </c>
      <c r="M1098" s="8">
        <f t="shared" si="173"/>
        <v>50</v>
      </c>
      <c r="N1098" s="8">
        <f t="shared" si="170"/>
        <v>45</v>
      </c>
      <c r="O1098" s="8">
        <f t="shared" si="171"/>
        <v>0</v>
      </c>
      <c r="P1098" s="8">
        <f t="shared" si="172"/>
        <v>66.5</v>
      </c>
      <c r="Q1098" s="9">
        <f t="shared" si="174"/>
        <v>43.225000000000001</v>
      </c>
      <c r="R1098" s="9">
        <f t="shared" si="175"/>
        <v>35.625</v>
      </c>
      <c r="S1098" s="9">
        <f t="shared" si="176"/>
        <v>44.174999999999997</v>
      </c>
      <c r="T1098" s="9">
        <f t="shared" si="177"/>
        <v>40.375</v>
      </c>
      <c r="U1098" s="8">
        <f t="shared" si="178"/>
        <v>41.008333333333333</v>
      </c>
      <c r="V1098" s="8">
        <f t="shared" si="179"/>
        <v>40.849999999999994</v>
      </c>
    </row>
    <row r="1099" spans="1:22" ht="13.5" x14ac:dyDescent="0.25">
      <c r="A1099" s="3">
        <f>RSI!A1099</f>
        <v>43607</v>
      </c>
      <c r="B1099" s="2">
        <f>RSI!B1099</f>
        <v>9.7759</v>
      </c>
      <c r="C1099" s="2">
        <f>RSI!I1099</f>
        <v>49.859203537714187</v>
      </c>
      <c r="D1099" s="2">
        <f>MACD!E1099</f>
        <v>-3.3386652747067203E-2</v>
      </c>
      <c r="E1099" s="2">
        <f>MACD!F1099</f>
        <v>-2.2122817280374522E-2</v>
      </c>
      <c r="F1099" s="2">
        <f>'Moving Avg'!D1099</f>
        <v>9.7123799999999996</v>
      </c>
      <c r="G1099" s="2">
        <f>'Moving Avg'!F1099</f>
        <v>9.7531149999999993</v>
      </c>
      <c r="H1099" s="2">
        <f>'Moving Avg'!G1099</f>
        <v>9.6871340000000021</v>
      </c>
      <c r="I1099" s="2">
        <f>'Moving Avg'!H1099</f>
        <v>10.034101499999998</v>
      </c>
      <c r="J1099" s="6" t="str">
        <f>OBV!F1099</f>
        <v>BULLISH</v>
      </c>
      <c r="K1099" s="6" t="str">
        <f>OBV!G1099</f>
        <v>WEAK</v>
      </c>
      <c r="L1099" s="6" t="str">
        <f>OBV!H1099</f>
        <v>CONFIRMED BULLISH</v>
      </c>
      <c r="M1099" s="8">
        <f t="shared" si="173"/>
        <v>50</v>
      </c>
      <c r="N1099" s="8">
        <f t="shared" si="170"/>
        <v>45</v>
      </c>
      <c r="O1099" s="8">
        <f t="shared" si="171"/>
        <v>0</v>
      </c>
      <c r="P1099" s="8">
        <f t="shared" si="172"/>
        <v>67</v>
      </c>
      <c r="Q1099" s="9">
        <f t="shared" si="174"/>
        <v>43.3</v>
      </c>
      <c r="R1099" s="9">
        <f t="shared" si="175"/>
        <v>35.75</v>
      </c>
      <c r="S1099" s="9">
        <f t="shared" si="176"/>
        <v>44.400000000000006</v>
      </c>
      <c r="T1099" s="9">
        <f t="shared" si="177"/>
        <v>40.5</v>
      </c>
      <c r="U1099" s="8">
        <f t="shared" si="178"/>
        <v>41.15</v>
      </c>
      <c r="V1099" s="8">
        <f t="shared" si="179"/>
        <v>40.987499999999997</v>
      </c>
    </row>
    <row r="1100" spans="1:22" ht="13.5" x14ac:dyDescent="0.25">
      <c r="A1100" s="3">
        <f>RSI!A1100</f>
        <v>43608</v>
      </c>
      <c r="B1100" s="2">
        <f>RSI!B1100</f>
        <v>10.134399999999999</v>
      </c>
      <c r="C1100" s="2">
        <f>RSI!I1100</f>
        <v>61.507124027875157</v>
      </c>
      <c r="D1100" s="2">
        <f>MACD!E1100</f>
        <v>-5.4646067159170642E-2</v>
      </c>
      <c r="E1100" s="2">
        <f>MACD!F1100</f>
        <v>-2.862746725613375E-2</v>
      </c>
      <c r="F1100" s="2">
        <f>'Moving Avg'!D1100</f>
        <v>9.7840799999999994</v>
      </c>
      <c r="G1100" s="2">
        <f>'Moving Avg'!F1100</f>
        <v>9.7608550000000012</v>
      </c>
      <c r="H1100" s="2">
        <f>'Moving Avg'!G1100</f>
        <v>9.6910440000000015</v>
      </c>
      <c r="I1100" s="2">
        <f>'Moving Avg'!H1100</f>
        <v>10.038786</v>
      </c>
      <c r="J1100" s="6" t="str">
        <f>OBV!F1100</f>
        <v>BULLISH</v>
      </c>
      <c r="K1100" s="6" t="str">
        <f>OBV!G1100</f>
        <v>WEAK</v>
      </c>
      <c r="L1100" s="6" t="str">
        <f>OBV!H1100</f>
        <v>CONFIRMED BULLISH</v>
      </c>
      <c r="M1100" s="8">
        <f t="shared" si="173"/>
        <v>50</v>
      </c>
      <c r="N1100" s="8">
        <f t="shared" si="170"/>
        <v>100</v>
      </c>
      <c r="O1100" s="8">
        <f t="shared" si="171"/>
        <v>0</v>
      </c>
      <c r="P1100" s="8">
        <f t="shared" si="172"/>
        <v>67</v>
      </c>
      <c r="Q1100" s="9">
        <f t="shared" si="174"/>
        <v>62.55</v>
      </c>
      <c r="R1100" s="9">
        <f t="shared" si="175"/>
        <v>46.75</v>
      </c>
      <c r="S1100" s="9">
        <f t="shared" si="176"/>
        <v>52.650000000000006</v>
      </c>
      <c r="T1100" s="9">
        <f t="shared" si="177"/>
        <v>54.25</v>
      </c>
      <c r="U1100" s="8">
        <f t="shared" si="178"/>
        <v>53.983333333333327</v>
      </c>
      <c r="V1100" s="8">
        <f t="shared" si="179"/>
        <v>54.05</v>
      </c>
    </row>
    <row r="1101" spans="1:22" ht="13.5" x14ac:dyDescent="0.25">
      <c r="A1101" s="3">
        <f>RSI!A1101</f>
        <v>43609</v>
      </c>
      <c r="B1101" s="2">
        <f>RSI!B1101</f>
        <v>10.5825</v>
      </c>
      <c r="C1101" s="2">
        <f>RSI!I1101</f>
        <v>70.676558894094285</v>
      </c>
      <c r="D1101" s="2">
        <f>MACD!E1101</f>
        <v>-0.1104653113035905</v>
      </c>
      <c r="E1101" s="2">
        <f>MACD!F1101</f>
        <v>-4.4995036065625105E-2</v>
      </c>
      <c r="F1101" s="2">
        <f>'Moving Avg'!D1101</f>
        <v>9.9454000000000011</v>
      </c>
      <c r="G1101" s="2">
        <f>'Moving Avg'!F1101</f>
        <v>9.791405000000001</v>
      </c>
      <c r="H1101" s="2">
        <f>'Moving Avg'!G1101</f>
        <v>9.7154840000000018</v>
      </c>
      <c r="I1101" s="2">
        <f>'Moving Avg'!H1101</f>
        <v>10.045670000000001</v>
      </c>
      <c r="J1101" s="6" t="str">
        <f>OBV!F1101</f>
        <v>BULLISH</v>
      </c>
      <c r="K1101" s="6" t="str">
        <f>OBV!G1101</f>
        <v>WEAK</v>
      </c>
      <c r="L1101" s="6" t="str">
        <f>OBV!H1101</f>
        <v>CONFIRMED BULLISH</v>
      </c>
      <c r="M1101" s="8">
        <f t="shared" si="173"/>
        <v>0</v>
      </c>
      <c r="N1101" s="8">
        <f t="shared" si="170"/>
        <v>100</v>
      </c>
      <c r="O1101" s="8">
        <f t="shared" si="171"/>
        <v>0</v>
      </c>
      <c r="P1101" s="8">
        <f t="shared" si="172"/>
        <v>67</v>
      </c>
      <c r="Q1101" s="9">
        <f t="shared" si="174"/>
        <v>45.05</v>
      </c>
      <c r="R1101" s="9">
        <f t="shared" si="175"/>
        <v>36.75</v>
      </c>
      <c r="S1101" s="9">
        <f t="shared" si="176"/>
        <v>45.150000000000006</v>
      </c>
      <c r="T1101" s="9">
        <f t="shared" si="177"/>
        <v>41.75</v>
      </c>
      <c r="U1101" s="8">
        <f t="shared" si="178"/>
        <v>42.31666666666667</v>
      </c>
      <c r="V1101" s="8">
        <f t="shared" si="179"/>
        <v>42.174999999999997</v>
      </c>
    </row>
    <row r="1102" spans="1:22" ht="13.5" x14ac:dyDescent="0.25">
      <c r="A1102" s="3">
        <f>RSI!A1102</f>
        <v>43612</v>
      </c>
      <c r="B1102" s="2">
        <f>RSI!B1102</f>
        <v>10.264699999999999</v>
      </c>
      <c r="C1102" s="2">
        <f>RSI!I1102</f>
        <v>59.797128218013597</v>
      </c>
      <c r="D1102" s="2">
        <f>MACD!E1102</f>
        <v>-0.13751497197168661</v>
      </c>
      <c r="E1102" s="2">
        <f>MACD!F1102</f>
        <v>-6.3499023246837399E-2</v>
      </c>
      <c r="F1102" s="2">
        <f>'Moving Avg'!D1102</f>
        <v>10.051299999999999</v>
      </c>
      <c r="G1102" s="2">
        <f>'Moving Avg'!F1102</f>
        <v>9.8064750000000007</v>
      </c>
      <c r="H1102" s="2">
        <f>'Moving Avg'!G1102</f>
        <v>9.7399240000000002</v>
      </c>
      <c r="I1102" s="2">
        <f>'Moving Avg'!H1102</f>
        <v>10.050598500000001</v>
      </c>
      <c r="J1102" s="6" t="str">
        <f>OBV!F1102</f>
        <v>BULLISH</v>
      </c>
      <c r="K1102" s="6" t="str">
        <f>OBV!G1102</f>
        <v>WEAK</v>
      </c>
      <c r="L1102" s="6" t="str">
        <f>OBV!H1102</f>
        <v>CONFIRMED BULLISH</v>
      </c>
      <c r="M1102" s="8">
        <f t="shared" si="173"/>
        <v>50</v>
      </c>
      <c r="N1102" s="8">
        <f t="shared" si="170"/>
        <v>100</v>
      </c>
      <c r="O1102" s="8">
        <f t="shared" si="171"/>
        <v>50</v>
      </c>
      <c r="P1102" s="8">
        <f t="shared" si="172"/>
        <v>67</v>
      </c>
      <c r="Q1102" s="9">
        <f t="shared" si="174"/>
        <v>70.05</v>
      </c>
      <c r="R1102" s="9">
        <f t="shared" si="175"/>
        <v>64.25</v>
      </c>
      <c r="S1102" s="9">
        <f t="shared" si="176"/>
        <v>65.150000000000006</v>
      </c>
      <c r="T1102" s="9">
        <f t="shared" si="177"/>
        <v>66.75</v>
      </c>
      <c r="U1102" s="8">
        <f t="shared" si="178"/>
        <v>66.483333333333334</v>
      </c>
      <c r="V1102" s="8">
        <f t="shared" si="179"/>
        <v>66.550000000000011</v>
      </c>
    </row>
    <row r="1103" spans="1:22" ht="13.5" x14ac:dyDescent="0.25">
      <c r="A1103" s="3">
        <f>RSI!A1103</f>
        <v>43613</v>
      </c>
      <c r="B1103" s="2">
        <f>RSI!B1103</f>
        <v>10.264699999999999</v>
      </c>
      <c r="C1103" s="2">
        <f>RSI!I1103</f>
        <v>59.797128218013597</v>
      </c>
      <c r="D1103" s="2">
        <f>MACD!E1103</f>
        <v>-0.1628032819313443</v>
      </c>
      <c r="E1103" s="2">
        <f>MACD!F1103</f>
        <v>-8.3359874983738785E-2</v>
      </c>
      <c r="F1103" s="2">
        <f>'Moving Avg'!D1103</f>
        <v>10.20444</v>
      </c>
      <c r="G1103" s="2">
        <f>'Moving Avg'!F1103</f>
        <v>9.8349849999999996</v>
      </c>
      <c r="H1103" s="2">
        <f>'Moving Avg'!G1103</f>
        <v>9.7659920000000007</v>
      </c>
      <c r="I1103" s="2">
        <f>'Moving Avg'!H1103</f>
        <v>10.055527000000001</v>
      </c>
      <c r="J1103" s="6" t="str">
        <f>OBV!F1103</f>
        <v>BULLISH</v>
      </c>
      <c r="K1103" s="6" t="str">
        <f>OBV!G1103</f>
        <v>WEAK</v>
      </c>
      <c r="L1103" s="6" t="str">
        <f>OBV!H1103</f>
        <v>CONFIRMED BULLISH</v>
      </c>
      <c r="M1103" s="8">
        <f t="shared" si="173"/>
        <v>50</v>
      </c>
      <c r="N1103" s="8">
        <f t="shared" si="170"/>
        <v>100</v>
      </c>
      <c r="O1103" s="8">
        <f t="shared" si="171"/>
        <v>50</v>
      </c>
      <c r="P1103" s="8">
        <f t="shared" si="172"/>
        <v>67</v>
      </c>
      <c r="Q1103" s="9">
        <f t="shared" si="174"/>
        <v>70.05</v>
      </c>
      <c r="R1103" s="9">
        <f t="shared" si="175"/>
        <v>64.25</v>
      </c>
      <c r="S1103" s="9">
        <f t="shared" si="176"/>
        <v>65.150000000000006</v>
      </c>
      <c r="T1103" s="9">
        <f t="shared" si="177"/>
        <v>66.75</v>
      </c>
      <c r="U1103" s="8">
        <f t="shared" si="178"/>
        <v>66.483333333333334</v>
      </c>
      <c r="V1103" s="8">
        <f t="shared" si="179"/>
        <v>66.550000000000011</v>
      </c>
    </row>
    <row r="1104" spans="1:22" ht="13.5" x14ac:dyDescent="0.25">
      <c r="A1104" s="3">
        <f>RSI!A1104</f>
        <v>43614</v>
      </c>
      <c r="B1104" s="2">
        <f>RSI!B1104</f>
        <v>10.5906</v>
      </c>
      <c r="C1104" s="2">
        <f>RSI!I1104</f>
        <v>66.018342562307879</v>
      </c>
      <c r="D1104" s="2">
        <f>MACD!E1104</f>
        <v>-0.21056417113698522</v>
      </c>
      <c r="E1104" s="2">
        <f>MACD!F1104</f>
        <v>-0.10880073421438807</v>
      </c>
      <c r="F1104" s="2">
        <f>'Moving Avg'!D1104</f>
        <v>10.367380000000001</v>
      </c>
      <c r="G1104" s="2">
        <f>'Moving Avg'!F1104</f>
        <v>9.8879400000000022</v>
      </c>
      <c r="H1104" s="2">
        <f>'Moving Avg'!G1104</f>
        <v>9.7985779999999991</v>
      </c>
      <c r="I1104" s="2">
        <f>'Moving Avg'!H1104</f>
        <v>10.062085000000002</v>
      </c>
      <c r="J1104" s="6" t="str">
        <f>OBV!F1104</f>
        <v>BULLISH</v>
      </c>
      <c r="K1104" s="6" t="str">
        <f>OBV!G1104</f>
        <v>WEAK</v>
      </c>
      <c r="L1104" s="6" t="str">
        <f>OBV!H1104</f>
        <v>CONFIRMED BULLISH</v>
      </c>
      <c r="M1104" s="8">
        <f t="shared" si="173"/>
        <v>50</v>
      </c>
      <c r="N1104" s="8">
        <f t="shared" si="170"/>
        <v>100</v>
      </c>
      <c r="O1104" s="8">
        <f t="shared" si="171"/>
        <v>50</v>
      </c>
      <c r="P1104" s="8">
        <f t="shared" si="172"/>
        <v>67</v>
      </c>
      <c r="Q1104" s="9">
        <f t="shared" si="174"/>
        <v>70.05</v>
      </c>
      <c r="R1104" s="9">
        <f t="shared" si="175"/>
        <v>64.25</v>
      </c>
      <c r="S1104" s="9">
        <f t="shared" si="176"/>
        <v>65.150000000000006</v>
      </c>
      <c r="T1104" s="9">
        <f t="shared" si="177"/>
        <v>66.75</v>
      </c>
      <c r="U1104" s="8">
        <f t="shared" si="178"/>
        <v>66.483333333333334</v>
      </c>
      <c r="V1104" s="8">
        <f t="shared" si="179"/>
        <v>66.550000000000011</v>
      </c>
    </row>
    <row r="1105" spans="1:22" ht="13.5" x14ac:dyDescent="0.25">
      <c r="A1105" s="3">
        <f>RSI!A1105</f>
        <v>43615</v>
      </c>
      <c r="B1105" s="2">
        <f>RSI!B1105</f>
        <v>10.5906</v>
      </c>
      <c r="C1105" s="2">
        <f>RSI!I1105</f>
        <v>66.018342562307879</v>
      </c>
      <c r="D1105" s="2">
        <f>MACD!E1105</f>
        <v>-0.25371456386349145</v>
      </c>
      <c r="E1105" s="2">
        <f>MACD!F1105</f>
        <v>-0.13778350014420876</v>
      </c>
      <c r="F1105" s="2">
        <f>'Moving Avg'!D1105</f>
        <v>10.45862</v>
      </c>
      <c r="G1105" s="2">
        <f>'Moving Avg'!F1105</f>
        <v>9.9286750000000001</v>
      </c>
      <c r="H1105" s="2">
        <f>'Moving Avg'!G1105</f>
        <v>9.8311639999999993</v>
      </c>
      <c r="I1105" s="2">
        <f>'Moving Avg'!H1105</f>
        <v>10.067787500000003</v>
      </c>
      <c r="J1105" s="6" t="str">
        <f>OBV!F1105</f>
        <v>BEARISH</v>
      </c>
      <c r="K1105" s="6" t="str">
        <f>OBV!G1105</f>
        <v>STRONG</v>
      </c>
      <c r="L1105" s="6" t="str">
        <f>OBV!H1105</f>
        <v>BEARISH DIVERGENCE</v>
      </c>
      <c r="M1105" s="8">
        <f t="shared" si="173"/>
        <v>50</v>
      </c>
      <c r="N1105" s="8">
        <f t="shared" si="170"/>
        <v>100</v>
      </c>
      <c r="O1105" s="8">
        <f t="shared" si="171"/>
        <v>50</v>
      </c>
      <c r="P1105" s="8">
        <f t="shared" si="172"/>
        <v>33</v>
      </c>
      <c r="Q1105" s="9">
        <f t="shared" si="174"/>
        <v>64.95</v>
      </c>
      <c r="R1105" s="9">
        <f t="shared" si="175"/>
        <v>55.75</v>
      </c>
      <c r="S1105" s="9">
        <f t="shared" si="176"/>
        <v>49.85</v>
      </c>
      <c r="T1105" s="9">
        <f t="shared" si="177"/>
        <v>58.25</v>
      </c>
      <c r="U1105" s="8">
        <f t="shared" si="178"/>
        <v>56.85</v>
      </c>
      <c r="V1105" s="8">
        <f t="shared" si="179"/>
        <v>57.2</v>
      </c>
    </row>
    <row r="1106" spans="1:22" ht="13.5" x14ac:dyDescent="0.25">
      <c r="A1106" s="3">
        <f>RSI!A1106</f>
        <v>43616</v>
      </c>
      <c r="B1106" s="2">
        <f>RSI!B1106</f>
        <v>10.207700000000001</v>
      </c>
      <c r="C1106" s="2">
        <f>RSI!I1106</f>
        <v>54.52198813557029</v>
      </c>
      <c r="D1106" s="2">
        <f>MACD!E1106</f>
        <v>-0.26555188507242455</v>
      </c>
      <c r="E1106" s="2">
        <f>MACD!F1106</f>
        <v>-0.16333717712985191</v>
      </c>
      <c r="F1106" s="2">
        <f>'Moving Avg'!D1106</f>
        <v>10.383660000000001</v>
      </c>
      <c r="G1106" s="2">
        <f>'Moving Avg'!F1106</f>
        <v>9.9547449999999991</v>
      </c>
      <c r="H1106" s="2">
        <f>'Moving Avg'!G1106</f>
        <v>9.849085999999998</v>
      </c>
      <c r="I1106" s="2">
        <f>'Moving Avg'!H1106</f>
        <v>10.071983000000003</v>
      </c>
      <c r="J1106" s="6" t="str">
        <f>OBV!F1106</f>
        <v>BEARISH</v>
      </c>
      <c r="K1106" s="6" t="str">
        <f>OBV!G1106</f>
        <v>STRONG</v>
      </c>
      <c r="L1106" s="6" t="str">
        <f>OBV!H1106</f>
        <v>CONFIRMED BEARISH</v>
      </c>
      <c r="M1106" s="8">
        <f t="shared" si="173"/>
        <v>50</v>
      </c>
      <c r="N1106" s="8">
        <f t="shared" si="170"/>
        <v>100</v>
      </c>
      <c r="O1106" s="8">
        <f t="shared" si="171"/>
        <v>50</v>
      </c>
      <c r="P1106" s="8">
        <f t="shared" si="172"/>
        <v>33</v>
      </c>
      <c r="Q1106" s="9">
        <f t="shared" si="174"/>
        <v>64.95</v>
      </c>
      <c r="R1106" s="9">
        <f t="shared" si="175"/>
        <v>55.75</v>
      </c>
      <c r="S1106" s="9">
        <f t="shared" si="176"/>
        <v>49.85</v>
      </c>
      <c r="T1106" s="9">
        <f t="shared" si="177"/>
        <v>58.25</v>
      </c>
      <c r="U1106" s="8">
        <f t="shared" si="178"/>
        <v>56.85</v>
      </c>
      <c r="V1106" s="8">
        <f t="shared" si="179"/>
        <v>57.2</v>
      </c>
    </row>
    <row r="1107" spans="1:22" ht="13.5" x14ac:dyDescent="0.25">
      <c r="A1107" s="3">
        <f>RSI!A1107</f>
        <v>43619</v>
      </c>
      <c r="B1107" s="2">
        <f>RSI!B1107</f>
        <v>10.1996</v>
      </c>
      <c r="C1107" s="2">
        <f>RSI!I1107</f>
        <v>54.30654530833953</v>
      </c>
      <c r="D1107" s="2">
        <f>MACD!E1107</f>
        <v>-0.28238224345466634</v>
      </c>
      <c r="E1107" s="2">
        <f>MACD!F1107</f>
        <v>-0.18714619039481481</v>
      </c>
      <c r="F1107" s="2">
        <f>'Moving Avg'!D1107</f>
        <v>10.37064</v>
      </c>
      <c r="G1107" s="2">
        <f>'Moving Avg'!F1107</f>
        <v>9.9804100000000009</v>
      </c>
      <c r="H1107" s="2">
        <f>'Moving Avg'!G1107</f>
        <v>9.8657059999999994</v>
      </c>
      <c r="I1107" s="2">
        <f>'Moving Avg'!H1107</f>
        <v>10.076138000000004</v>
      </c>
      <c r="J1107" s="6" t="str">
        <f>OBV!F1107</f>
        <v>BEARISH</v>
      </c>
      <c r="K1107" s="6" t="str">
        <f>OBV!G1107</f>
        <v>STRONG</v>
      </c>
      <c r="L1107" s="6" t="str">
        <f>OBV!H1107</f>
        <v>CONFIRMED BEARISH</v>
      </c>
      <c r="M1107" s="8">
        <f t="shared" si="173"/>
        <v>50</v>
      </c>
      <c r="N1107" s="8">
        <f t="shared" si="170"/>
        <v>100</v>
      </c>
      <c r="O1107" s="8">
        <f t="shared" si="171"/>
        <v>50</v>
      </c>
      <c r="P1107" s="8">
        <f t="shared" si="172"/>
        <v>33</v>
      </c>
      <c r="Q1107" s="9">
        <f t="shared" si="174"/>
        <v>64.95</v>
      </c>
      <c r="R1107" s="9">
        <f t="shared" si="175"/>
        <v>55.75</v>
      </c>
      <c r="S1107" s="9">
        <f t="shared" si="176"/>
        <v>49.85</v>
      </c>
      <c r="T1107" s="9">
        <f t="shared" si="177"/>
        <v>58.25</v>
      </c>
      <c r="U1107" s="8">
        <f t="shared" si="178"/>
        <v>56.85</v>
      </c>
      <c r="V1107" s="8">
        <f t="shared" si="179"/>
        <v>57.2</v>
      </c>
    </row>
    <row r="1108" spans="1:22" ht="13.5" x14ac:dyDescent="0.25">
      <c r="A1108" s="3">
        <f>RSI!A1108</f>
        <v>43623</v>
      </c>
      <c r="B1108" s="2">
        <f>RSI!B1108</f>
        <v>10.5091</v>
      </c>
      <c r="C1108" s="2">
        <f>RSI!I1108</f>
        <v>60.697184977708289</v>
      </c>
      <c r="D1108" s="2">
        <f>MACD!E1108</f>
        <v>-0.35690708556662543</v>
      </c>
      <c r="E1108" s="2">
        <f>MACD!F1108</f>
        <v>-0.22109836942917693</v>
      </c>
      <c r="F1108" s="2">
        <f>'Moving Avg'!D1108</f>
        <v>10.41952</v>
      </c>
      <c r="G1108" s="2">
        <f>'Moving Avg'!F1108</f>
        <v>10.021549999999998</v>
      </c>
      <c r="H1108" s="2">
        <f>'Moving Avg'!G1108</f>
        <v>9.8885159999999992</v>
      </c>
      <c r="I1108" s="2">
        <f>'Moving Avg'!H1108</f>
        <v>10.082044000000003</v>
      </c>
      <c r="J1108" s="6" t="str">
        <f>OBV!F1108</f>
        <v>BEARISH</v>
      </c>
      <c r="K1108" s="6" t="str">
        <f>OBV!G1108</f>
        <v>STRONG</v>
      </c>
      <c r="L1108" s="6" t="str">
        <f>OBV!H1108</f>
        <v>BEARISH DIVERGENCE</v>
      </c>
      <c r="M1108" s="8">
        <f t="shared" si="173"/>
        <v>50</v>
      </c>
      <c r="N1108" s="8">
        <f t="shared" si="170"/>
        <v>100</v>
      </c>
      <c r="O1108" s="8">
        <f t="shared" si="171"/>
        <v>50</v>
      </c>
      <c r="P1108" s="8">
        <f t="shared" si="172"/>
        <v>33</v>
      </c>
      <c r="Q1108" s="9">
        <f t="shared" si="174"/>
        <v>64.95</v>
      </c>
      <c r="R1108" s="9">
        <f t="shared" si="175"/>
        <v>55.75</v>
      </c>
      <c r="S1108" s="9">
        <f t="shared" si="176"/>
        <v>49.85</v>
      </c>
      <c r="T1108" s="9">
        <f t="shared" si="177"/>
        <v>58.25</v>
      </c>
      <c r="U1108" s="8">
        <f t="shared" si="178"/>
        <v>56.85</v>
      </c>
      <c r="V1108" s="8">
        <f t="shared" si="179"/>
        <v>57.2</v>
      </c>
    </row>
    <row r="1109" spans="1:22" ht="13.5" x14ac:dyDescent="0.25">
      <c r="A1109" s="3">
        <f>RSI!A1109</f>
        <v>43626</v>
      </c>
      <c r="B1109" s="2">
        <f>RSI!B1109</f>
        <v>10.5906</v>
      </c>
      <c r="C1109" s="2">
        <f>RSI!I1109</f>
        <v>62.196536836591427</v>
      </c>
      <c r="D1109" s="2">
        <f>MACD!E1109</f>
        <v>-0.38617632556241688</v>
      </c>
      <c r="E1109" s="2">
        <f>MACD!F1109</f>
        <v>-0.25411396065582492</v>
      </c>
      <c r="F1109" s="2">
        <f>'Moving Avg'!D1109</f>
        <v>10.419520000000002</v>
      </c>
      <c r="G1109" s="2">
        <f>'Moving Avg'!F1109</f>
        <v>10.066764999999998</v>
      </c>
      <c r="H1109" s="2">
        <f>'Moving Avg'!G1109</f>
        <v>9.9108380000000018</v>
      </c>
      <c r="I1109" s="2">
        <f>'Moving Avg'!H1109</f>
        <v>10.087746500000005</v>
      </c>
      <c r="J1109" s="6" t="str">
        <f>OBV!F1109</f>
        <v>BEARISH</v>
      </c>
      <c r="K1109" s="6" t="str">
        <f>OBV!G1109</f>
        <v>STRONG</v>
      </c>
      <c r="L1109" s="6" t="str">
        <f>OBV!H1109</f>
        <v>NEUTRAL</v>
      </c>
      <c r="M1109" s="8">
        <f t="shared" si="173"/>
        <v>50</v>
      </c>
      <c r="N1109" s="8">
        <f t="shared" si="170"/>
        <v>100</v>
      </c>
      <c r="O1109" s="8">
        <f t="shared" si="171"/>
        <v>50</v>
      </c>
      <c r="P1109" s="8">
        <f t="shared" si="172"/>
        <v>33</v>
      </c>
      <c r="Q1109" s="9">
        <f t="shared" si="174"/>
        <v>64.95</v>
      </c>
      <c r="R1109" s="9">
        <f t="shared" si="175"/>
        <v>55.75</v>
      </c>
      <c r="S1109" s="9">
        <f t="shared" si="176"/>
        <v>49.85</v>
      </c>
      <c r="T1109" s="9">
        <f t="shared" si="177"/>
        <v>58.25</v>
      </c>
      <c r="U1109" s="8">
        <f t="shared" si="178"/>
        <v>56.85</v>
      </c>
      <c r="V1109" s="8">
        <f t="shared" si="179"/>
        <v>57.2</v>
      </c>
    </row>
    <row r="1110" spans="1:22" ht="13.5" x14ac:dyDescent="0.25">
      <c r="A1110" s="3">
        <f>RSI!A1110</f>
        <v>43627</v>
      </c>
      <c r="B1110" s="2">
        <f>RSI!B1110</f>
        <v>10.5091</v>
      </c>
      <c r="C1110" s="2">
        <f>RSI!I1110</f>
        <v>59.742136845248531</v>
      </c>
      <c r="D1110" s="2">
        <f>MACD!E1110</f>
        <v>-0.35280064378632758</v>
      </c>
      <c r="E1110" s="2">
        <f>MACD!F1110</f>
        <v>-0.27385129728192548</v>
      </c>
      <c r="F1110" s="2">
        <f>'Moving Avg'!D1110</f>
        <v>10.403219999999999</v>
      </c>
      <c r="G1110" s="2">
        <f>'Moving Avg'!F1110</f>
        <v>10.103424999999998</v>
      </c>
      <c r="H1110" s="2">
        <f>'Moving Avg'!G1110</f>
        <v>9.9222419999999989</v>
      </c>
      <c r="I1110" s="2">
        <f>'Moving Avg'!H1110</f>
        <v>10.093245500000005</v>
      </c>
      <c r="J1110" s="6" t="str">
        <f>OBV!F1110</f>
        <v>BEARISH</v>
      </c>
      <c r="K1110" s="6" t="str">
        <f>OBV!G1110</f>
        <v>STRONG</v>
      </c>
      <c r="L1110" s="6" t="str">
        <f>OBV!H1110</f>
        <v>CONFIRMED BEARISH</v>
      </c>
      <c r="M1110" s="8">
        <f t="shared" si="173"/>
        <v>50</v>
      </c>
      <c r="N1110" s="8">
        <f t="shared" si="170"/>
        <v>100</v>
      </c>
      <c r="O1110" s="8">
        <f t="shared" si="171"/>
        <v>50</v>
      </c>
      <c r="P1110" s="8">
        <f t="shared" si="172"/>
        <v>33</v>
      </c>
      <c r="Q1110" s="9">
        <f t="shared" si="174"/>
        <v>64.95</v>
      </c>
      <c r="R1110" s="9">
        <f t="shared" si="175"/>
        <v>55.75</v>
      </c>
      <c r="S1110" s="9">
        <f t="shared" si="176"/>
        <v>49.85</v>
      </c>
      <c r="T1110" s="9">
        <f t="shared" si="177"/>
        <v>58.25</v>
      </c>
      <c r="U1110" s="8">
        <f t="shared" si="178"/>
        <v>56.85</v>
      </c>
      <c r="V1110" s="8">
        <f t="shared" si="179"/>
        <v>57.2</v>
      </c>
    </row>
    <row r="1111" spans="1:22" ht="13.5" x14ac:dyDescent="0.25">
      <c r="A1111" s="3">
        <f>RSI!A1111</f>
        <v>43628</v>
      </c>
      <c r="B1111" s="2">
        <f>RSI!B1111</f>
        <v>10.5091</v>
      </c>
      <c r="C1111" s="2">
        <f>RSI!I1111</f>
        <v>59.742136845248524</v>
      </c>
      <c r="D1111" s="2">
        <f>MACD!E1111</f>
        <v>-0.25796270913228092</v>
      </c>
      <c r="E1111" s="2">
        <f>MACD!F1111</f>
        <v>-0.27067357965199657</v>
      </c>
      <c r="F1111" s="2">
        <f>'Moving Avg'!D1111</f>
        <v>10.463500000000002</v>
      </c>
      <c r="G1111" s="2">
        <f>'Moving Avg'!F1111</f>
        <v>10.140899999999998</v>
      </c>
      <c r="H1111" s="2">
        <f>'Moving Avg'!G1111</f>
        <v>9.9328319999999977</v>
      </c>
      <c r="I1111" s="2">
        <f>'Moving Avg'!H1111</f>
        <v>10.097318500000005</v>
      </c>
      <c r="J1111" s="6" t="str">
        <f>OBV!F1111</f>
        <v>BULLISH</v>
      </c>
      <c r="K1111" s="6" t="str">
        <f>OBV!G1111</f>
        <v>WEAK</v>
      </c>
      <c r="L1111" s="6" t="str">
        <f>OBV!H1111</f>
        <v>CONFIRMED BULLISH</v>
      </c>
      <c r="M1111" s="8">
        <f t="shared" si="173"/>
        <v>50</v>
      </c>
      <c r="N1111" s="8">
        <f t="shared" si="170"/>
        <v>0</v>
      </c>
      <c r="O1111" s="8">
        <f t="shared" si="171"/>
        <v>50</v>
      </c>
      <c r="P1111" s="8">
        <f t="shared" si="172"/>
        <v>67</v>
      </c>
      <c r="Q1111" s="9">
        <f t="shared" si="174"/>
        <v>35.049999999999997</v>
      </c>
      <c r="R1111" s="9">
        <f t="shared" si="175"/>
        <v>44.25</v>
      </c>
      <c r="S1111" s="9">
        <f t="shared" si="176"/>
        <v>50.150000000000006</v>
      </c>
      <c r="T1111" s="9">
        <f t="shared" si="177"/>
        <v>41.75</v>
      </c>
      <c r="U1111" s="8">
        <f t="shared" si="178"/>
        <v>43.15</v>
      </c>
      <c r="V1111" s="8">
        <f t="shared" si="179"/>
        <v>42.8</v>
      </c>
    </row>
    <row r="1112" spans="1:22" ht="13.5" x14ac:dyDescent="0.25">
      <c r="A1112" s="3">
        <f>RSI!A1112</f>
        <v>43629</v>
      </c>
      <c r="B1112" s="2">
        <f>RSI!B1112</f>
        <v>10.5825</v>
      </c>
      <c r="C1112" s="2">
        <f>RSI!I1112</f>
        <v>61.335798068436382</v>
      </c>
      <c r="D1112" s="2">
        <f>MACD!E1112</f>
        <v>-0.23421261549583683</v>
      </c>
      <c r="E1112" s="2">
        <f>MACD!F1112</f>
        <v>-0.26338138682076462</v>
      </c>
      <c r="F1112" s="2">
        <f>'Moving Avg'!D1112</f>
        <v>10.54008</v>
      </c>
      <c r="G1112" s="2">
        <f>'Moving Avg'!F1112</f>
        <v>10.181634999999998</v>
      </c>
      <c r="H1112" s="2">
        <f>'Moving Avg'!G1112</f>
        <v>9.9489639999999966</v>
      </c>
      <c r="I1112" s="2">
        <f>'Moving Avg'!H1112</f>
        <v>10.099314500000006</v>
      </c>
      <c r="J1112" s="6" t="str">
        <f>OBV!F1112</f>
        <v>BULLISH</v>
      </c>
      <c r="K1112" s="6" t="str">
        <f>OBV!G1112</f>
        <v>WEAK</v>
      </c>
      <c r="L1112" s="6" t="str">
        <f>OBV!H1112</f>
        <v>CONFIRMED BULLISH</v>
      </c>
      <c r="M1112" s="8">
        <f t="shared" si="173"/>
        <v>50</v>
      </c>
      <c r="N1112" s="8">
        <f t="shared" si="170"/>
        <v>0</v>
      </c>
      <c r="O1112" s="8">
        <f t="shared" si="171"/>
        <v>50</v>
      </c>
      <c r="P1112" s="8">
        <f t="shared" si="172"/>
        <v>67</v>
      </c>
      <c r="Q1112" s="9">
        <f t="shared" si="174"/>
        <v>35.049999999999997</v>
      </c>
      <c r="R1112" s="9">
        <f t="shared" si="175"/>
        <v>44.25</v>
      </c>
      <c r="S1112" s="9">
        <f t="shared" si="176"/>
        <v>50.150000000000006</v>
      </c>
      <c r="T1112" s="9">
        <f t="shared" si="177"/>
        <v>41.75</v>
      </c>
      <c r="U1112" s="8">
        <f t="shared" si="178"/>
        <v>43.15</v>
      </c>
      <c r="V1112" s="8">
        <f t="shared" si="179"/>
        <v>42.8</v>
      </c>
    </row>
    <row r="1113" spans="1:22" ht="13.5" x14ac:dyDescent="0.25">
      <c r="A1113" s="3">
        <f>RSI!A1113</f>
        <v>43630</v>
      </c>
      <c r="B1113" s="2">
        <f>RSI!B1113</f>
        <v>10.5906</v>
      </c>
      <c r="C1113" s="2">
        <f>RSI!I1113</f>
        <v>61.516844348548865</v>
      </c>
      <c r="D1113" s="2">
        <f>MACD!E1113</f>
        <v>-0.2171575550627729</v>
      </c>
      <c r="E1113" s="2">
        <f>MACD!F1113</f>
        <v>-0.2541366204691663</v>
      </c>
      <c r="F1113" s="2">
        <f>'Moving Avg'!D1113</f>
        <v>10.556380000000001</v>
      </c>
      <c r="G1113" s="2">
        <f>'Moving Avg'!F1113</f>
        <v>10.222774999999999</v>
      </c>
      <c r="H1113" s="2">
        <f>'Moving Avg'!G1113</f>
        <v>9.9654199999999964</v>
      </c>
      <c r="I1113" s="2">
        <f>'Moving Avg'!H1113</f>
        <v>10.101392000000006</v>
      </c>
      <c r="J1113" s="6" t="str">
        <f>OBV!F1113</f>
        <v>BULLISH</v>
      </c>
      <c r="K1113" s="6" t="str">
        <f>OBV!G1113</f>
        <v>NEUTRAL</v>
      </c>
      <c r="L1113" s="6" t="str">
        <f>OBV!H1113</f>
        <v>CONFIRMED BULLISH</v>
      </c>
      <c r="M1113" s="8">
        <f t="shared" si="173"/>
        <v>50</v>
      </c>
      <c r="N1113" s="8">
        <f t="shared" si="170"/>
        <v>0</v>
      </c>
      <c r="O1113" s="8">
        <f t="shared" si="171"/>
        <v>50</v>
      </c>
      <c r="P1113" s="8">
        <f t="shared" si="172"/>
        <v>83.5</v>
      </c>
      <c r="Q1113" s="9">
        <f t="shared" si="174"/>
        <v>37.524999999999999</v>
      </c>
      <c r="R1113" s="9">
        <f t="shared" si="175"/>
        <v>48.375</v>
      </c>
      <c r="S1113" s="9">
        <f t="shared" si="176"/>
        <v>57.575000000000003</v>
      </c>
      <c r="T1113" s="9">
        <f t="shared" si="177"/>
        <v>45.875</v>
      </c>
      <c r="U1113" s="8">
        <f t="shared" si="178"/>
        <v>47.82500000000001</v>
      </c>
      <c r="V1113" s="8">
        <f t="shared" si="179"/>
        <v>47.337500000000006</v>
      </c>
    </row>
    <row r="1114" spans="1:22" ht="13.5" x14ac:dyDescent="0.25">
      <c r="A1114" s="3">
        <f>RSI!A1114</f>
        <v>43633</v>
      </c>
      <c r="B1114" s="2">
        <f>RSI!B1114</f>
        <v>10.5906</v>
      </c>
      <c r="C1114" s="2">
        <f>RSI!I1114</f>
        <v>61.516844348548865</v>
      </c>
      <c r="D1114" s="2">
        <f>MACD!E1114</f>
        <v>-0.15489609683102579</v>
      </c>
      <c r="E1114" s="2">
        <f>MACD!F1114</f>
        <v>-0.23428851574153819</v>
      </c>
      <c r="F1114" s="2">
        <f>'Moving Avg'!D1114</f>
        <v>10.556380000000001</v>
      </c>
      <c r="G1114" s="2">
        <f>'Moving Avg'!F1114</f>
        <v>10.263914999999999</v>
      </c>
      <c r="H1114" s="2">
        <f>'Moving Avg'!G1114</f>
        <v>9.9761739999999985</v>
      </c>
      <c r="I1114" s="2">
        <f>'Moving Avg'!H1114</f>
        <v>10.103469500000006</v>
      </c>
      <c r="J1114" s="6" t="str">
        <f>OBV!F1114</f>
        <v>BEARISH</v>
      </c>
      <c r="K1114" s="6" t="str">
        <f>OBV!G1114</f>
        <v>NEUTRAL</v>
      </c>
      <c r="L1114" s="6" t="str">
        <f>OBV!H1114</f>
        <v>NEUTRAL</v>
      </c>
      <c r="M1114" s="8">
        <f t="shared" si="173"/>
        <v>50</v>
      </c>
      <c r="N1114" s="8">
        <f t="shared" si="170"/>
        <v>0</v>
      </c>
      <c r="O1114" s="8">
        <f t="shared" si="171"/>
        <v>50</v>
      </c>
      <c r="P1114" s="8">
        <f t="shared" si="172"/>
        <v>16.5</v>
      </c>
      <c r="Q1114" s="9">
        <f t="shared" si="174"/>
        <v>27.475000000000001</v>
      </c>
      <c r="R1114" s="9">
        <f t="shared" si="175"/>
        <v>31.625</v>
      </c>
      <c r="S1114" s="9">
        <f t="shared" si="176"/>
        <v>27.425000000000001</v>
      </c>
      <c r="T1114" s="9">
        <f t="shared" si="177"/>
        <v>29.125</v>
      </c>
      <c r="U1114" s="8">
        <f t="shared" si="178"/>
        <v>28.841666666666669</v>
      </c>
      <c r="V1114" s="8">
        <f t="shared" si="179"/>
        <v>28.912500000000001</v>
      </c>
    </row>
    <row r="1115" spans="1:22" ht="13.5" x14ac:dyDescent="0.25">
      <c r="A1115" s="3">
        <f>RSI!A1115</f>
        <v>43634</v>
      </c>
      <c r="B1115" s="2">
        <f>RSI!B1115</f>
        <v>10.5906</v>
      </c>
      <c r="C1115" s="2">
        <f>RSI!I1115</f>
        <v>61.516844348548865</v>
      </c>
      <c r="D1115" s="2">
        <f>MACD!E1115</f>
        <v>-0.10435055437787888</v>
      </c>
      <c r="E1115" s="2">
        <f>MACD!F1115</f>
        <v>-0.20830092346880635</v>
      </c>
      <c r="F1115" s="2">
        <f>'Moving Avg'!D1115</f>
        <v>10.572680000000002</v>
      </c>
      <c r="G1115" s="2">
        <f>'Moving Avg'!F1115</f>
        <v>10.304649999999999</v>
      </c>
      <c r="H1115" s="2">
        <f>'Moving Avg'!G1115</f>
        <v>9.9869279999999989</v>
      </c>
      <c r="I1115" s="2">
        <f>'Moving Avg'!H1115</f>
        <v>10.105628500000005</v>
      </c>
      <c r="J1115" s="6" t="str">
        <f>OBV!F1115</f>
        <v>BULLISH</v>
      </c>
      <c r="K1115" s="6" t="str">
        <f>OBV!G1115</f>
        <v>NEUTRAL</v>
      </c>
      <c r="L1115" s="6" t="str">
        <f>OBV!H1115</f>
        <v>CONFIRMED BULLISH</v>
      </c>
      <c r="M1115" s="8">
        <f t="shared" si="173"/>
        <v>50</v>
      </c>
      <c r="N1115" s="8">
        <f t="shared" si="170"/>
        <v>0</v>
      </c>
      <c r="O1115" s="8">
        <f t="shared" si="171"/>
        <v>50</v>
      </c>
      <c r="P1115" s="8">
        <f t="shared" si="172"/>
        <v>83.5</v>
      </c>
      <c r="Q1115" s="9">
        <f t="shared" si="174"/>
        <v>37.524999999999999</v>
      </c>
      <c r="R1115" s="9">
        <f t="shared" si="175"/>
        <v>48.375</v>
      </c>
      <c r="S1115" s="9">
        <f t="shared" si="176"/>
        <v>57.575000000000003</v>
      </c>
      <c r="T1115" s="9">
        <f t="shared" si="177"/>
        <v>45.875</v>
      </c>
      <c r="U1115" s="8">
        <f t="shared" si="178"/>
        <v>47.82500000000001</v>
      </c>
      <c r="V1115" s="8">
        <f t="shared" si="179"/>
        <v>47.337500000000006</v>
      </c>
    </row>
    <row r="1116" spans="1:22" ht="13.5" x14ac:dyDescent="0.25">
      <c r="A1116" s="3">
        <f>RSI!A1116</f>
        <v>43635</v>
      </c>
      <c r="B1116" s="2">
        <f>RSI!B1116</f>
        <v>10.5906</v>
      </c>
      <c r="C1116" s="2">
        <f>RSI!I1116</f>
        <v>61.516844348548865</v>
      </c>
      <c r="D1116" s="2">
        <f>MACD!E1116</f>
        <v>-0.12246785810401306</v>
      </c>
      <c r="E1116" s="2">
        <f>MACD!F1116</f>
        <v>-0.19113431039584772</v>
      </c>
      <c r="F1116" s="2">
        <f>'Moving Avg'!D1116</f>
        <v>10.588980000000001</v>
      </c>
      <c r="G1116" s="2">
        <f>'Moving Avg'!F1116</f>
        <v>10.345384999999998</v>
      </c>
      <c r="H1116" s="2">
        <f>'Moving Avg'!G1116</f>
        <v>9.9978439999999971</v>
      </c>
      <c r="I1116" s="2">
        <f>'Moving Avg'!H1116</f>
        <v>10.107787500000006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  <c r="M1116" s="8">
        <f t="shared" si="173"/>
        <v>50</v>
      </c>
      <c r="N1116" s="8">
        <f t="shared" si="170"/>
        <v>0</v>
      </c>
      <c r="O1116" s="8">
        <f t="shared" si="171"/>
        <v>50</v>
      </c>
      <c r="P1116" s="8">
        <f t="shared" si="172"/>
        <v>83.5</v>
      </c>
      <c r="Q1116" s="9">
        <f t="shared" si="174"/>
        <v>37.524999999999999</v>
      </c>
      <c r="R1116" s="9">
        <f t="shared" si="175"/>
        <v>48.375</v>
      </c>
      <c r="S1116" s="9">
        <f t="shared" si="176"/>
        <v>57.575000000000003</v>
      </c>
      <c r="T1116" s="9">
        <f t="shared" si="177"/>
        <v>45.875</v>
      </c>
      <c r="U1116" s="8">
        <f t="shared" si="178"/>
        <v>47.82500000000001</v>
      </c>
      <c r="V1116" s="8">
        <f t="shared" si="179"/>
        <v>47.337500000000006</v>
      </c>
    </row>
    <row r="1117" spans="1:22" ht="13.5" x14ac:dyDescent="0.25">
      <c r="A1117" s="3">
        <f>RSI!A1117</f>
        <v>43636</v>
      </c>
      <c r="B1117" s="2">
        <f>RSI!B1117</f>
        <v>10.574299999999999</v>
      </c>
      <c r="C1117" s="2">
        <f>RSI!I1117</f>
        <v>60.746923354941615</v>
      </c>
      <c r="D1117" s="2">
        <f>MACD!E1117</f>
        <v>-0.13966896093099379</v>
      </c>
      <c r="E1117" s="2">
        <f>MACD!F1117</f>
        <v>-0.18084124050287695</v>
      </c>
      <c r="F1117" s="2">
        <f>'Moving Avg'!D1117</f>
        <v>10.587340000000001</v>
      </c>
      <c r="G1117" s="2">
        <f>'Moving Avg'!F1117</f>
        <v>10.387339999999998</v>
      </c>
      <c r="H1117" s="2">
        <f>'Moving Avg'!G1117</f>
        <v>10.008923999999997</v>
      </c>
      <c r="I1117" s="2">
        <f>'Moving Avg'!H1117</f>
        <v>10.109865000000006</v>
      </c>
      <c r="J1117" s="6" t="str">
        <f>OBV!F1117</f>
        <v>BEARISH</v>
      </c>
      <c r="K1117" s="6" t="str">
        <f>OBV!G1117</f>
        <v>STRONG</v>
      </c>
      <c r="L1117" s="6" t="str">
        <f>OBV!H1117</f>
        <v>CONFIRMED BEARISH</v>
      </c>
      <c r="M1117" s="8">
        <f t="shared" si="173"/>
        <v>50</v>
      </c>
      <c r="N1117" s="8">
        <f t="shared" si="170"/>
        <v>0</v>
      </c>
      <c r="O1117" s="8">
        <f t="shared" si="171"/>
        <v>50</v>
      </c>
      <c r="P1117" s="8">
        <f t="shared" si="172"/>
        <v>33</v>
      </c>
      <c r="Q1117" s="9">
        <f t="shared" si="174"/>
        <v>29.95</v>
      </c>
      <c r="R1117" s="9">
        <f t="shared" si="175"/>
        <v>35.75</v>
      </c>
      <c r="S1117" s="9">
        <f t="shared" si="176"/>
        <v>34.85</v>
      </c>
      <c r="T1117" s="9">
        <f t="shared" si="177"/>
        <v>33.25</v>
      </c>
      <c r="U1117" s="8">
        <f t="shared" si="178"/>
        <v>33.516666666666673</v>
      </c>
      <c r="V1117" s="8">
        <f t="shared" si="179"/>
        <v>33.450000000000003</v>
      </c>
    </row>
    <row r="1118" spans="1:22" ht="13.5" x14ac:dyDescent="0.25">
      <c r="A1118" s="3">
        <f>RSI!A1118</f>
        <v>43637</v>
      </c>
      <c r="B1118" s="2">
        <f>RSI!B1118</f>
        <v>10.574299999999999</v>
      </c>
      <c r="C1118" s="2">
        <f>RSI!I1118</f>
        <v>60.746923354941607</v>
      </c>
      <c r="D1118" s="2">
        <f>MACD!E1118</f>
        <v>-0.10820864022927168</v>
      </c>
      <c r="E1118" s="2">
        <f>MACD!F1118</f>
        <v>-0.1663147204481559</v>
      </c>
      <c r="F1118" s="2">
        <f>'Moving Avg'!D1118</f>
        <v>10.58408</v>
      </c>
      <c r="G1118" s="2">
        <f>'Moving Avg'!F1118</f>
        <v>10.441104999999999</v>
      </c>
      <c r="H1118" s="2">
        <f>'Moving Avg'!G1118</f>
        <v>10.025053999999995</v>
      </c>
      <c r="I1118" s="2">
        <f>'Moving Avg'!H1118</f>
        <v>10.114223500000007</v>
      </c>
      <c r="J1118" s="6" t="str">
        <f>OBV!F1118</f>
        <v>BEARISH</v>
      </c>
      <c r="K1118" s="6" t="str">
        <f>OBV!G1118</f>
        <v>STRONG</v>
      </c>
      <c r="L1118" s="6" t="str">
        <f>OBV!H1118</f>
        <v>CONFIRMED BEARISH</v>
      </c>
      <c r="M1118" s="8">
        <f t="shared" si="173"/>
        <v>50</v>
      </c>
      <c r="N1118" s="8">
        <f t="shared" si="170"/>
        <v>0</v>
      </c>
      <c r="O1118" s="8">
        <f t="shared" si="171"/>
        <v>50</v>
      </c>
      <c r="P1118" s="8">
        <f t="shared" si="172"/>
        <v>33</v>
      </c>
      <c r="Q1118" s="9">
        <f t="shared" si="174"/>
        <v>29.95</v>
      </c>
      <c r="R1118" s="9">
        <f t="shared" si="175"/>
        <v>35.75</v>
      </c>
      <c r="S1118" s="9">
        <f t="shared" si="176"/>
        <v>34.85</v>
      </c>
      <c r="T1118" s="9">
        <f t="shared" si="177"/>
        <v>33.25</v>
      </c>
      <c r="U1118" s="8">
        <f t="shared" si="178"/>
        <v>33.516666666666673</v>
      </c>
      <c r="V1118" s="8">
        <f t="shared" si="179"/>
        <v>33.450000000000003</v>
      </c>
    </row>
    <row r="1119" spans="1:22" ht="13.5" x14ac:dyDescent="0.25">
      <c r="A1119" s="3">
        <f>RSI!A1119</f>
        <v>43640</v>
      </c>
      <c r="B1119" s="2">
        <f>RSI!B1119</f>
        <v>10.5825</v>
      </c>
      <c r="C1119" s="2">
        <f>RSI!I1119</f>
        <v>61.031475386500745</v>
      </c>
      <c r="D1119" s="2">
        <f>MACD!E1119</f>
        <v>-7.1139059733857479E-2</v>
      </c>
      <c r="E1119" s="2">
        <f>MACD!F1119</f>
        <v>-0.14727958830529622</v>
      </c>
      <c r="F1119" s="2">
        <f>'Moving Avg'!D1119</f>
        <v>10.582460000000001</v>
      </c>
      <c r="G1119" s="2">
        <f>'Moving Avg'!F1119</f>
        <v>10.481434999999999</v>
      </c>
      <c r="H1119" s="2">
        <f>'Moving Avg'!G1119</f>
        <v>10.043629999999997</v>
      </c>
      <c r="I1119" s="2">
        <f>'Moving Avg'!H1119</f>
        <v>10.119071000000009</v>
      </c>
      <c r="J1119" s="6" t="str">
        <f>OBV!F1119</f>
        <v>BEARISH</v>
      </c>
      <c r="K1119" s="6" t="str">
        <f>OBV!G1119</f>
        <v>STRONG</v>
      </c>
      <c r="L1119" s="6" t="str">
        <f>OBV!H1119</f>
        <v>CONFIRMED BEARISH</v>
      </c>
      <c r="M1119" s="8">
        <f t="shared" si="173"/>
        <v>50</v>
      </c>
      <c r="N1119" s="8">
        <f t="shared" si="170"/>
        <v>0</v>
      </c>
      <c r="O1119" s="8">
        <f t="shared" si="171"/>
        <v>50</v>
      </c>
      <c r="P1119" s="8">
        <f t="shared" si="172"/>
        <v>33</v>
      </c>
      <c r="Q1119" s="9">
        <f t="shared" si="174"/>
        <v>29.95</v>
      </c>
      <c r="R1119" s="9">
        <f t="shared" si="175"/>
        <v>35.75</v>
      </c>
      <c r="S1119" s="9">
        <f t="shared" si="176"/>
        <v>34.85</v>
      </c>
      <c r="T1119" s="9">
        <f t="shared" si="177"/>
        <v>33.25</v>
      </c>
      <c r="U1119" s="8">
        <f t="shared" si="178"/>
        <v>33.516666666666673</v>
      </c>
      <c r="V1119" s="8">
        <f t="shared" si="179"/>
        <v>33.450000000000003</v>
      </c>
    </row>
    <row r="1120" spans="1:22" ht="13.5" x14ac:dyDescent="0.25">
      <c r="A1120" s="3">
        <f>RSI!A1120</f>
        <v>43641</v>
      </c>
      <c r="B1120" s="2">
        <f>RSI!B1120</f>
        <v>10.3543</v>
      </c>
      <c r="C1120" s="2">
        <f>RSI!I1120</f>
        <v>50.138514958720201</v>
      </c>
      <c r="D1120" s="2">
        <f>MACD!E1120</f>
        <v>-3.6827689719116208E-2</v>
      </c>
      <c r="E1120" s="2">
        <f>MACD!F1120</f>
        <v>-0.12518920858806024</v>
      </c>
      <c r="F1120" s="2">
        <f>'Moving Avg'!D1120</f>
        <v>10.5352</v>
      </c>
      <c r="G1120" s="2">
        <f>'Moving Avg'!F1120</f>
        <v>10.492429999999999</v>
      </c>
      <c r="H1120" s="2">
        <f>'Moving Avg'!G1120</f>
        <v>10.056011999999997</v>
      </c>
      <c r="I1120" s="2">
        <f>'Moving Avg'!H1120</f>
        <v>10.124407000000009</v>
      </c>
      <c r="J1120" s="6" t="str">
        <f>OBV!F1120</f>
        <v>BEARISH</v>
      </c>
      <c r="K1120" s="6" t="str">
        <f>OBV!G1120</f>
        <v>STRONG</v>
      </c>
      <c r="L1120" s="6" t="str">
        <f>OBV!H1120</f>
        <v>CONFIRMED BEARISH</v>
      </c>
      <c r="M1120" s="8">
        <f t="shared" si="173"/>
        <v>50</v>
      </c>
      <c r="N1120" s="8">
        <f t="shared" si="170"/>
        <v>0</v>
      </c>
      <c r="O1120" s="8">
        <f t="shared" si="171"/>
        <v>50</v>
      </c>
      <c r="P1120" s="8">
        <f t="shared" si="172"/>
        <v>33</v>
      </c>
      <c r="Q1120" s="9">
        <f t="shared" si="174"/>
        <v>29.95</v>
      </c>
      <c r="R1120" s="9">
        <f t="shared" si="175"/>
        <v>35.75</v>
      </c>
      <c r="S1120" s="9">
        <f t="shared" si="176"/>
        <v>34.85</v>
      </c>
      <c r="T1120" s="9">
        <f t="shared" si="177"/>
        <v>33.25</v>
      </c>
      <c r="U1120" s="8">
        <f t="shared" si="178"/>
        <v>33.516666666666673</v>
      </c>
      <c r="V1120" s="8">
        <f t="shared" si="179"/>
        <v>33.450000000000003</v>
      </c>
    </row>
    <row r="1121" spans="1:22" ht="13.5" x14ac:dyDescent="0.25">
      <c r="A1121" s="3">
        <f>RSI!A1121</f>
        <v>43642</v>
      </c>
      <c r="B1121" s="2">
        <f>RSI!B1121</f>
        <v>10.6286</v>
      </c>
      <c r="C1121" s="2">
        <f>RSI!I1121</f>
        <v>59.496449495264336</v>
      </c>
      <c r="D1121" s="2">
        <f>MACD!E1121</f>
        <v>-2.808028939737639E-2</v>
      </c>
      <c r="E1121" s="2">
        <f>MACD!F1121</f>
        <v>-0.10576742474992347</v>
      </c>
      <c r="F1121" s="2">
        <f>'Moving Avg'!D1121</f>
        <v>10.5428</v>
      </c>
      <c r="G1121" s="2">
        <f>'Moving Avg'!F1121</f>
        <v>10.494735</v>
      </c>
      <c r="H1121" s="2">
        <f>'Moving Avg'!G1121</f>
        <v>10.077953999999997</v>
      </c>
      <c r="I1121" s="2">
        <f>'Moving Avg'!H1121</f>
        <v>10.131073500000008</v>
      </c>
      <c r="J1121" s="6" t="str">
        <f>OBV!F1121</f>
        <v>BEARISH</v>
      </c>
      <c r="K1121" s="6" t="str">
        <f>OBV!G1121</f>
        <v>STRONG</v>
      </c>
      <c r="L1121" s="6" t="str">
        <f>OBV!H1121</f>
        <v>CONFIRMED BEARISH</v>
      </c>
      <c r="M1121" s="8">
        <f t="shared" si="173"/>
        <v>50</v>
      </c>
      <c r="N1121" s="8">
        <f t="shared" si="170"/>
        <v>0</v>
      </c>
      <c r="O1121" s="8">
        <f t="shared" si="171"/>
        <v>50</v>
      </c>
      <c r="P1121" s="8">
        <f t="shared" si="172"/>
        <v>33</v>
      </c>
      <c r="Q1121" s="9">
        <f t="shared" si="174"/>
        <v>29.95</v>
      </c>
      <c r="R1121" s="9">
        <f t="shared" si="175"/>
        <v>35.75</v>
      </c>
      <c r="S1121" s="9">
        <f t="shared" si="176"/>
        <v>34.85</v>
      </c>
      <c r="T1121" s="9">
        <f t="shared" si="177"/>
        <v>33.25</v>
      </c>
      <c r="U1121" s="8">
        <f t="shared" si="178"/>
        <v>33.516666666666673</v>
      </c>
      <c r="V1121" s="8">
        <f t="shared" si="179"/>
        <v>33.450000000000003</v>
      </c>
    </row>
    <row r="1122" spans="1:22" ht="13.5" x14ac:dyDescent="0.25">
      <c r="A1122" s="3">
        <f>RSI!A1122</f>
        <v>43643</v>
      </c>
      <c r="B1122" s="2">
        <f>RSI!B1122</f>
        <v>10.620200000000001</v>
      </c>
      <c r="C1122" s="2">
        <f>RSI!I1122</f>
        <v>59.130463691239797</v>
      </c>
      <c r="D1122" s="2">
        <f>MACD!E1122</f>
        <v>-1.0354203226244252E-2</v>
      </c>
      <c r="E1122" s="2">
        <f>MACD!F1122</f>
        <v>-8.6684780445187626E-2</v>
      </c>
      <c r="F1122" s="2">
        <f>'Moving Avg'!D1122</f>
        <v>10.55198</v>
      </c>
      <c r="G1122" s="2">
        <f>'Moving Avg'!F1122</f>
        <v>10.512510000000001</v>
      </c>
      <c r="H1122" s="2">
        <f>'Moving Avg'!G1122</f>
        <v>10.094839999999998</v>
      </c>
      <c r="I1122" s="2">
        <f>'Moving Avg'!H1122</f>
        <v>10.137331500000009</v>
      </c>
      <c r="J1122" s="6" t="str">
        <f>OBV!F1122</f>
        <v>BEARISH</v>
      </c>
      <c r="K1122" s="6" t="str">
        <f>OBV!G1122</f>
        <v>STRONG</v>
      </c>
      <c r="L1122" s="6" t="str">
        <f>OBV!H1122</f>
        <v>CONFIRMED BEARISH</v>
      </c>
      <c r="M1122" s="8">
        <f t="shared" si="173"/>
        <v>50</v>
      </c>
      <c r="N1122" s="8">
        <f t="shared" si="170"/>
        <v>0</v>
      </c>
      <c r="O1122" s="8">
        <f t="shared" si="171"/>
        <v>50</v>
      </c>
      <c r="P1122" s="8">
        <f t="shared" si="172"/>
        <v>33</v>
      </c>
      <c r="Q1122" s="9">
        <f t="shared" si="174"/>
        <v>29.95</v>
      </c>
      <c r="R1122" s="9">
        <f t="shared" si="175"/>
        <v>35.75</v>
      </c>
      <c r="S1122" s="9">
        <f t="shared" si="176"/>
        <v>34.85</v>
      </c>
      <c r="T1122" s="9">
        <f t="shared" si="177"/>
        <v>33.25</v>
      </c>
      <c r="U1122" s="8">
        <f t="shared" si="178"/>
        <v>33.516666666666673</v>
      </c>
      <c r="V1122" s="8">
        <f t="shared" si="179"/>
        <v>33.450000000000003</v>
      </c>
    </row>
    <row r="1123" spans="1:22" ht="13.5" x14ac:dyDescent="0.25">
      <c r="A1123" s="3">
        <f>RSI!A1123</f>
        <v>43644</v>
      </c>
      <c r="B1123" s="2">
        <f>RSI!B1123</f>
        <v>10.8711</v>
      </c>
      <c r="C1123" s="2">
        <f>RSI!I1123</f>
        <v>65.881483582460191</v>
      </c>
      <c r="D1123" s="2">
        <f>MACD!E1123</f>
        <v>-1.4116908326053945E-2</v>
      </c>
      <c r="E1123" s="2">
        <f>MACD!F1123</f>
        <v>-7.2171206021360887E-2</v>
      </c>
      <c r="F1123" s="2">
        <f>'Moving Avg'!D1123</f>
        <v>10.611339999999998</v>
      </c>
      <c r="G1123" s="2">
        <f>'Moving Avg'!F1123</f>
        <v>10.54283</v>
      </c>
      <c r="H1123" s="2">
        <f>'Moving Avg'!G1123</f>
        <v>10.118371999999999</v>
      </c>
      <c r="I1123" s="2">
        <f>'Moving Avg'!H1123</f>
        <v>10.145047500000009</v>
      </c>
      <c r="J1123" s="6" t="str">
        <f>OBV!F1123</f>
        <v>BEARISH</v>
      </c>
      <c r="K1123" s="6" t="str">
        <f>OBV!G1123</f>
        <v>STRONG</v>
      </c>
      <c r="L1123" s="6" t="str">
        <f>OBV!H1123</f>
        <v>BEARISH DIVERGENCE</v>
      </c>
      <c r="M1123" s="8">
        <f t="shared" si="173"/>
        <v>50</v>
      </c>
      <c r="N1123" s="8">
        <f t="shared" si="170"/>
        <v>0</v>
      </c>
      <c r="O1123" s="8">
        <f t="shared" si="171"/>
        <v>50</v>
      </c>
      <c r="P1123" s="8">
        <f t="shared" si="172"/>
        <v>33</v>
      </c>
      <c r="Q1123" s="9">
        <f t="shared" si="174"/>
        <v>29.95</v>
      </c>
      <c r="R1123" s="9">
        <f t="shared" si="175"/>
        <v>35.75</v>
      </c>
      <c r="S1123" s="9">
        <f t="shared" si="176"/>
        <v>34.85</v>
      </c>
      <c r="T1123" s="9">
        <f t="shared" si="177"/>
        <v>33.25</v>
      </c>
      <c r="U1123" s="8">
        <f t="shared" si="178"/>
        <v>33.516666666666673</v>
      </c>
      <c r="V1123" s="8">
        <f t="shared" si="179"/>
        <v>33.450000000000003</v>
      </c>
    </row>
    <row r="1124" spans="1:22" ht="13.5" x14ac:dyDescent="0.25">
      <c r="A1124" s="3">
        <f>RSI!A1124</f>
        <v>43647</v>
      </c>
      <c r="B1124" s="2">
        <f>RSI!B1124</f>
        <v>10.954700000000001</v>
      </c>
      <c r="C1124" s="2">
        <f>RSI!I1124</f>
        <v>67.790642326078128</v>
      </c>
      <c r="D1124" s="2">
        <f>MACD!E1124</f>
        <v>-2.6293193993129904E-2</v>
      </c>
      <c r="E1124" s="2">
        <f>MACD!F1124</f>
        <v>-6.2995603615714685E-2</v>
      </c>
      <c r="F1124" s="2">
        <f>'Moving Avg'!D1124</f>
        <v>10.685780000000001</v>
      </c>
      <c r="G1124" s="2">
        <f>'Moving Avg'!F1124</f>
        <v>10.561035</v>
      </c>
      <c r="H1124" s="2">
        <f>'Moving Avg'!G1124</f>
        <v>10.143575999999998</v>
      </c>
      <c r="I1124" s="2">
        <f>'Moving Avg'!H1124</f>
        <v>10.153059500000008</v>
      </c>
      <c r="J1124" s="6" t="str">
        <f>OBV!F1124</f>
        <v>BEARISH</v>
      </c>
      <c r="K1124" s="6" t="str">
        <f>OBV!G1124</f>
        <v>STRONG</v>
      </c>
      <c r="L1124" s="6" t="str">
        <f>OBV!H1124</f>
        <v>BEARISH DIVERGENCE</v>
      </c>
      <c r="M1124" s="8">
        <f t="shared" si="173"/>
        <v>50</v>
      </c>
      <c r="N1124" s="8">
        <f t="shared" si="170"/>
        <v>0</v>
      </c>
      <c r="O1124" s="8">
        <f t="shared" si="171"/>
        <v>50</v>
      </c>
      <c r="P1124" s="8">
        <f t="shared" si="172"/>
        <v>33</v>
      </c>
      <c r="Q1124" s="9">
        <f t="shared" si="174"/>
        <v>29.95</v>
      </c>
      <c r="R1124" s="9">
        <f t="shared" si="175"/>
        <v>35.75</v>
      </c>
      <c r="S1124" s="9">
        <f t="shared" si="176"/>
        <v>34.85</v>
      </c>
      <c r="T1124" s="9">
        <f t="shared" si="177"/>
        <v>33.25</v>
      </c>
      <c r="U1124" s="8">
        <f t="shared" si="178"/>
        <v>33.516666666666673</v>
      </c>
      <c r="V1124" s="8">
        <f t="shared" si="179"/>
        <v>33.450000000000003</v>
      </c>
    </row>
    <row r="1125" spans="1:22" ht="13.5" x14ac:dyDescent="0.25">
      <c r="A1125" s="3">
        <f>RSI!A1125</f>
        <v>43648</v>
      </c>
      <c r="B1125" s="2">
        <f>RSI!B1125</f>
        <v>10.954700000000001</v>
      </c>
      <c r="C1125" s="2">
        <f>RSI!I1125</f>
        <v>67.790642326078128</v>
      </c>
      <c r="D1125" s="2">
        <f>MACD!E1125</f>
        <v>-3.9682669156871242E-2</v>
      </c>
      <c r="E1125" s="2">
        <f>MACD!F1125</f>
        <v>-5.8333016723946002E-2</v>
      </c>
      <c r="F1125" s="2">
        <f>'Moving Avg'!D1125</f>
        <v>10.805860000000001</v>
      </c>
      <c r="G1125" s="2">
        <f>'Moving Avg'!F1125</f>
        <v>10.57924</v>
      </c>
      <c r="H1125" s="2">
        <f>'Moving Avg'!G1125</f>
        <v>10.168779999999998</v>
      </c>
      <c r="I1125" s="2">
        <f>'Moving Avg'!H1125</f>
        <v>10.161397500000009</v>
      </c>
      <c r="J1125" s="6" t="str">
        <f>OBV!F1125</f>
        <v>BEARISH</v>
      </c>
      <c r="K1125" s="6" t="str">
        <f>OBV!G1125</f>
        <v>STRONG</v>
      </c>
      <c r="L1125" s="6" t="str">
        <f>OBV!H1125</f>
        <v>BEARISH DIVERGENCE</v>
      </c>
      <c r="M1125" s="8">
        <f t="shared" si="173"/>
        <v>50</v>
      </c>
      <c r="N1125" s="8">
        <f t="shared" si="170"/>
        <v>0</v>
      </c>
      <c r="O1125" s="8">
        <f t="shared" si="171"/>
        <v>50</v>
      </c>
      <c r="P1125" s="8">
        <f t="shared" si="172"/>
        <v>33</v>
      </c>
      <c r="Q1125" s="9">
        <f t="shared" si="174"/>
        <v>29.95</v>
      </c>
      <c r="R1125" s="9">
        <f t="shared" si="175"/>
        <v>35.75</v>
      </c>
      <c r="S1125" s="9">
        <f t="shared" si="176"/>
        <v>34.85</v>
      </c>
      <c r="T1125" s="9">
        <f t="shared" si="177"/>
        <v>33.25</v>
      </c>
      <c r="U1125" s="8">
        <f t="shared" si="178"/>
        <v>33.516666666666673</v>
      </c>
      <c r="V1125" s="8">
        <f t="shared" si="179"/>
        <v>33.450000000000003</v>
      </c>
    </row>
    <row r="1126" spans="1:22" ht="13.5" x14ac:dyDescent="0.25">
      <c r="A1126" s="3">
        <f>RSI!A1126</f>
        <v>43649</v>
      </c>
      <c r="B1126" s="2">
        <f>RSI!B1126</f>
        <v>10.954700000000001</v>
      </c>
      <c r="C1126" s="2">
        <f>RSI!I1126</f>
        <v>67.790642326078128</v>
      </c>
      <c r="D1126" s="2">
        <f>MACD!E1126</f>
        <v>-5.3870062300465094E-2</v>
      </c>
      <c r="E1126" s="2">
        <f>MACD!F1126</f>
        <v>-5.7440425839249826E-2</v>
      </c>
      <c r="F1126" s="2">
        <f>'Moving Avg'!D1126</f>
        <v>10.871080000000003</v>
      </c>
      <c r="G1126" s="2">
        <f>'Moving Avg'!F1126</f>
        <v>10.61659</v>
      </c>
      <c r="H1126" s="2">
        <f>'Moving Avg'!G1126</f>
        <v>10.194147999999998</v>
      </c>
      <c r="I1126" s="2">
        <f>'Moving Avg'!H1126</f>
        <v>10.169287000000008</v>
      </c>
      <c r="J1126" s="6" t="str">
        <f>OBV!F1126</f>
        <v>BEARISH</v>
      </c>
      <c r="K1126" s="6" t="str">
        <f>OBV!G1126</f>
        <v>STRONG</v>
      </c>
      <c r="L1126" s="6" t="str">
        <f>OBV!H1126</f>
        <v>BEARISH DIVERGENCE</v>
      </c>
      <c r="M1126" s="8">
        <f t="shared" si="173"/>
        <v>50</v>
      </c>
      <c r="N1126" s="8">
        <f t="shared" si="170"/>
        <v>0</v>
      </c>
      <c r="O1126" s="8">
        <f t="shared" si="171"/>
        <v>50</v>
      </c>
      <c r="P1126" s="8">
        <f t="shared" si="172"/>
        <v>33</v>
      </c>
      <c r="Q1126" s="9">
        <f t="shared" si="174"/>
        <v>29.95</v>
      </c>
      <c r="R1126" s="9">
        <f t="shared" si="175"/>
        <v>35.75</v>
      </c>
      <c r="S1126" s="9">
        <f t="shared" si="176"/>
        <v>34.85</v>
      </c>
      <c r="T1126" s="9">
        <f t="shared" si="177"/>
        <v>33.25</v>
      </c>
      <c r="U1126" s="8">
        <f t="shared" si="178"/>
        <v>33.516666666666673</v>
      </c>
      <c r="V1126" s="8">
        <f t="shared" si="179"/>
        <v>33.450000000000003</v>
      </c>
    </row>
    <row r="1127" spans="1:22" ht="13.5" x14ac:dyDescent="0.25">
      <c r="A1127" s="3">
        <f>RSI!A1127</f>
        <v>43650</v>
      </c>
      <c r="B1127" s="2">
        <f>RSI!B1127</f>
        <v>10.6286</v>
      </c>
      <c r="C1127" s="2">
        <f>RSI!I1127</f>
        <v>53.268756112179254</v>
      </c>
      <c r="D1127" s="2">
        <f>MACD!E1127</f>
        <v>-4.6873061916665293E-2</v>
      </c>
      <c r="E1127" s="2">
        <f>MACD!F1127</f>
        <v>-5.5326953054732918E-2</v>
      </c>
      <c r="F1127" s="2">
        <f>'Moving Avg'!D1127</f>
        <v>10.872760000000001</v>
      </c>
      <c r="G1127" s="2">
        <f>'Moving Avg'!F1127</f>
        <v>10.63804</v>
      </c>
      <c r="H1127" s="2">
        <f>'Moving Avg'!G1127</f>
        <v>10.212503999999999</v>
      </c>
      <c r="I1127" s="2">
        <f>'Moving Avg'!H1127</f>
        <v>10.175790500000009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  <c r="M1127" s="8">
        <f t="shared" si="173"/>
        <v>50</v>
      </c>
      <c r="N1127" s="8">
        <f t="shared" si="170"/>
        <v>0</v>
      </c>
      <c r="O1127" s="8">
        <f t="shared" si="171"/>
        <v>50</v>
      </c>
      <c r="P1127" s="8">
        <f t="shared" si="172"/>
        <v>83.5</v>
      </c>
      <c r="Q1127" s="9">
        <f t="shared" si="174"/>
        <v>37.524999999999999</v>
      </c>
      <c r="R1127" s="9">
        <f t="shared" si="175"/>
        <v>48.375</v>
      </c>
      <c r="S1127" s="9">
        <f t="shared" si="176"/>
        <v>57.575000000000003</v>
      </c>
      <c r="T1127" s="9">
        <f t="shared" si="177"/>
        <v>45.875</v>
      </c>
      <c r="U1127" s="8">
        <f t="shared" si="178"/>
        <v>47.82500000000001</v>
      </c>
      <c r="V1127" s="8">
        <f t="shared" si="179"/>
        <v>47.337500000000006</v>
      </c>
    </row>
    <row r="1128" spans="1:22" ht="13.5" x14ac:dyDescent="0.25">
      <c r="A1128" s="3">
        <f>RSI!A1128</f>
        <v>43651</v>
      </c>
      <c r="B1128" s="2">
        <f>RSI!B1128</f>
        <v>10.8627</v>
      </c>
      <c r="C1128" s="2">
        <f>RSI!I1128</f>
        <v>59.908363020358763</v>
      </c>
      <c r="D1128" s="2">
        <f>MACD!E1128</f>
        <v>-5.8816459770763885E-2</v>
      </c>
      <c r="E1128" s="2">
        <f>MACD!F1128</f>
        <v>-5.6024854397939118E-2</v>
      </c>
      <c r="F1128" s="2">
        <f>'Moving Avg'!D1128</f>
        <v>10.871080000000001</v>
      </c>
      <c r="G1128" s="2">
        <f>'Moving Avg'!F1128</f>
        <v>10.655719999999999</v>
      </c>
      <c r="H1128" s="2">
        <f>'Moving Avg'!G1128</f>
        <v>10.230004000000001</v>
      </c>
      <c r="I1128" s="2">
        <f>'Moving Avg'!H1128</f>
        <v>10.184442000000008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  <c r="M1128" s="8">
        <f t="shared" si="173"/>
        <v>50</v>
      </c>
      <c r="N1128" s="8">
        <f t="shared" si="170"/>
        <v>45</v>
      </c>
      <c r="O1128" s="8">
        <f t="shared" si="171"/>
        <v>50</v>
      </c>
      <c r="P1128" s="8">
        <f t="shared" si="172"/>
        <v>16.5</v>
      </c>
      <c r="Q1128" s="9">
        <f t="shared" si="174"/>
        <v>43.225000000000001</v>
      </c>
      <c r="R1128" s="9">
        <f t="shared" si="175"/>
        <v>40.625</v>
      </c>
      <c r="S1128" s="9">
        <f t="shared" si="176"/>
        <v>34.174999999999997</v>
      </c>
      <c r="T1128" s="9">
        <f t="shared" si="177"/>
        <v>40.375</v>
      </c>
      <c r="U1128" s="8">
        <f t="shared" si="178"/>
        <v>39.341666666666661</v>
      </c>
      <c r="V1128" s="8">
        <f t="shared" si="179"/>
        <v>39.599999999999994</v>
      </c>
    </row>
    <row r="1129" spans="1:22" ht="13.5" x14ac:dyDescent="0.25">
      <c r="A1129" s="3">
        <f>RSI!A1129</f>
        <v>43654</v>
      </c>
      <c r="B1129" s="2">
        <f>RSI!B1129</f>
        <v>10.8627</v>
      </c>
      <c r="C1129" s="2">
        <f>RSI!I1129</f>
        <v>59.908363020358763</v>
      </c>
      <c r="D1129" s="2">
        <f>MACD!E1129</f>
        <v>-6.9528620941115449E-2</v>
      </c>
      <c r="E1129" s="2">
        <f>MACD!F1129</f>
        <v>-5.8725607706574388E-2</v>
      </c>
      <c r="F1129" s="2">
        <f>'Moving Avg'!D1129</f>
        <v>10.852680000000001</v>
      </c>
      <c r="G1129" s="2">
        <f>'Moving Avg'!F1129</f>
        <v>10.669324999999999</v>
      </c>
      <c r="H1129" s="2">
        <f>'Moving Avg'!G1129</f>
        <v>10.247665999999999</v>
      </c>
      <c r="I1129" s="2">
        <f>'Moving Avg'!H1129</f>
        <v>10.192320000000008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3"/>
        <v>50</v>
      </c>
      <c r="N1129" s="8">
        <f t="shared" si="170"/>
        <v>45</v>
      </c>
      <c r="O1129" s="8">
        <f t="shared" si="171"/>
        <v>50</v>
      </c>
      <c r="P1129" s="8">
        <f t="shared" si="172"/>
        <v>16.5</v>
      </c>
      <c r="Q1129" s="9">
        <f t="shared" si="174"/>
        <v>43.225000000000001</v>
      </c>
      <c r="R1129" s="9">
        <f t="shared" si="175"/>
        <v>40.625</v>
      </c>
      <c r="S1129" s="9">
        <f t="shared" si="176"/>
        <v>34.174999999999997</v>
      </c>
      <c r="T1129" s="9">
        <f t="shared" si="177"/>
        <v>40.375</v>
      </c>
      <c r="U1129" s="8">
        <f t="shared" si="178"/>
        <v>39.341666666666661</v>
      </c>
      <c r="V1129" s="8">
        <f t="shared" si="179"/>
        <v>39.599999999999994</v>
      </c>
    </row>
    <row r="1130" spans="1:22" ht="13.5" x14ac:dyDescent="0.25">
      <c r="A1130" s="3">
        <f>RSI!A1130</f>
        <v>43655</v>
      </c>
      <c r="B1130" s="2">
        <f>RSI!B1130</f>
        <v>10.8627</v>
      </c>
      <c r="C1130" s="2">
        <f>RSI!I1130</f>
        <v>59.908363020358763</v>
      </c>
      <c r="D1130" s="2">
        <f>MACD!E1130</f>
        <v>-0.11542984555103608</v>
      </c>
      <c r="E1130" s="2">
        <f>MACD!F1130</f>
        <v>-7.0066455275466732E-2</v>
      </c>
      <c r="F1130" s="2">
        <f>'Moving Avg'!D1130</f>
        <v>10.834280000000001</v>
      </c>
      <c r="G1130" s="2">
        <f>'Moving Avg'!F1130</f>
        <v>10.687004999999999</v>
      </c>
      <c r="H1130" s="2">
        <f>'Moving Avg'!G1130</f>
        <v>10.265328</v>
      </c>
      <c r="I1130" s="2">
        <f>'Moving Avg'!H1130</f>
        <v>10.201053000000007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  <c r="M1130" s="8">
        <f t="shared" si="173"/>
        <v>50</v>
      </c>
      <c r="N1130" s="8">
        <f t="shared" si="170"/>
        <v>100</v>
      </c>
      <c r="O1130" s="8">
        <f t="shared" si="171"/>
        <v>50</v>
      </c>
      <c r="P1130" s="8">
        <f t="shared" si="172"/>
        <v>16.5</v>
      </c>
      <c r="Q1130" s="9">
        <f t="shared" si="174"/>
        <v>62.475000000000001</v>
      </c>
      <c r="R1130" s="9">
        <f t="shared" si="175"/>
        <v>51.625</v>
      </c>
      <c r="S1130" s="9">
        <f t="shared" si="176"/>
        <v>42.424999999999997</v>
      </c>
      <c r="T1130" s="9">
        <f t="shared" si="177"/>
        <v>54.125</v>
      </c>
      <c r="U1130" s="8">
        <f t="shared" si="178"/>
        <v>52.17499999999999</v>
      </c>
      <c r="V1130" s="8">
        <f t="shared" si="179"/>
        <v>52.662499999999994</v>
      </c>
    </row>
    <row r="1131" spans="1:22" ht="13.5" x14ac:dyDescent="0.25">
      <c r="A1131" s="3">
        <f>RSI!A1131</f>
        <v>43656</v>
      </c>
      <c r="B1131" s="2">
        <f>RSI!B1131</f>
        <v>10.8543</v>
      </c>
      <c r="C1131" s="2">
        <f>RSI!I1131</f>
        <v>59.529311876268878</v>
      </c>
      <c r="D1131" s="2">
        <f>MACD!E1131</f>
        <v>-0.11304841360096418</v>
      </c>
      <c r="E1131" s="2">
        <f>MACD!F1131</f>
        <v>-7.8662846940566231E-2</v>
      </c>
      <c r="F1131" s="2">
        <f>'Moving Avg'!D1131</f>
        <v>10.814200000000001</v>
      </c>
      <c r="G1131" s="2">
        <f>'Moving Avg'!F1131</f>
        <v>10.704264999999998</v>
      </c>
      <c r="H1131" s="2">
        <f>'Moving Avg'!G1131</f>
        <v>10.282983999999999</v>
      </c>
      <c r="I1131" s="2">
        <f>'Moving Avg'!H1131</f>
        <v>10.209744000000008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  <c r="M1131" s="8">
        <f t="shared" si="173"/>
        <v>50</v>
      </c>
      <c r="N1131" s="8">
        <f t="shared" si="170"/>
        <v>100</v>
      </c>
      <c r="O1131" s="8">
        <f t="shared" si="171"/>
        <v>50</v>
      </c>
      <c r="P1131" s="8">
        <f t="shared" si="172"/>
        <v>16.5</v>
      </c>
      <c r="Q1131" s="9">
        <f t="shared" si="174"/>
        <v>62.475000000000001</v>
      </c>
      <c r="R1131" s="9">
        <f t="shared" si="175"/>
        <v>51.625</v>
      </c>
      <c r="S1131" s="9">
        <f t="shared" si="176"/>
        <v>42.424999999999997</v>
      </c>
      <c r="T1131" s="9">
        <f t="shared" si="177"/>
        <v>54.125</v>
      </c>
      <c r="U1131" s="8">
        <f t="shared" si="178"/>
        <v>52.17499999999999</v>
      </c>
      <c r="V1131" s="8">
        <f t="shared" si="179"/>
        <v>52.662499999999994</v>
      </c>
    </row>
    <row r="1132" spans="1:22" ht="13.5" x14ac:dyDescent="0.25">
      <c r="A1132" s="3">
        <f>RSI!A1132</f>
        <v>43657</v>
      </c>
      <c r="B1132" s="2">
        <f>RSI!B1132</f>
        <v>10.846</v>
      </c>
      <c r="C1132" s="2">
        <f>RSI!I1132</f>
        <v>59.131195075782998</v>
      </c>
      <c r="D1132" s="2">
        <f>MACD!E1132</f>
        <v>-0.11314389097796074</v>
      </c>
      <c r="E1132" s="2">
        <f>MACD!F1132</f>
        <v>-8.5559055748045149E-2</v>
      </c>
      <c r="F1132" s="2">
        <f>'Moving Avg'!D1132</f>
        <v>10.857679999999998</v>
      </c>
      <c r="G1132" s="2">
        <f>'Moving Avg'!F1132</f>
        <v>10.71744</v>
      </c>
      <c r="H1132" s="2">
        <f>'Moving Avg'!G1132</f>
        <v>10.300638000000001</v>
      </c>
      <c r="I1132" s="2">
        <f>'Moving Avg'!H1132</f>
        <v>10.218353000000009</v>
      </c>
      <c r="J1132" s="6" t="str">
        <f>OBV!F1132</f>
        <v>BEARISH</v>
      </c>
      <c r="K1132" s="6" t="str">
        <f>OBV!G1132</f>
        <v>NEUTRAL</v>
      </c>
      <c r="L1132" s="6" t="str">
        <f>OBV!H1132</f>
        <v>BEARISH DIVERGENCE</v>
      </c>
      <c r="M1132" s="8">
        <f t="shared" si="173"/>
        <v>50</v>
      </c>
      <c r="N1132" s="8">
        <f t="shared" si="170"/>
        <v>100</v>
      </c>
      <c r="O1132" s="8">
        <f t="shared" si="171"/>
        <v>50</v>
      </c>
      <c r="P1132" s="8">
        <f t="shared" si="172"/>
        <v>16.5</v>
      </c>
      <c r="Q1132" s="9">
        <f t="shared" si="174"/>
        <v>62.475000000000001</v>
      </c>
      <c r="R1132" s="9">
        <f t="shared" si="175"/>
        <v>51.625</v>
      </c>
      <c r="S1132" s="9">
        <f t="shared" si="176"/>
        <v>42.424999999999997</v>
      </c>
      <c r="T1132" s="9">
        <f t="shared" si="177"/>
        <v>54.125</v>
      </c>
      <c r="U1132" s="8">
        <f t="shared" si="178"/>
        <v>52.17499999999999</v>
      </c>
      <c r="V1132" s="8">
        <f t="shared" si="179"/>
        <v>52.662499999999994</v>
      </c>
    </row>
    <row r="1133" spans="1:22" ht="13.5" x14ac:dyDescent="0.25">
      <c r="A1133" s="3">
        <f>RSI!A1133</f>
        <v>43658</v>
      </c>
      <c r="B1133" s="2">
        <f>RSI!B1133</f>
        <v>10.8293</v>
      </c>
      <c r="C1133" s="2">
        <f>RSI!I1133</f>
        <v>58.286556133793994</v>
      </c>
      <c r="D1133" s="2">
        <f>MACD!E1133</f>
        <v>-7.4665488455917028E-2</v>
      </c>
      <c r="E1133" s="2">
        <f>MACD!F1133</f>
        <v>-8.3380342289619533E-2</v>
      </c>
      <c r="F1133" s="2">
        <f>'Moving Avg'!D1133</f>
        <v>10.851000000000003</v>
      </c>
      <c r="G1133" s="2">
        <f>'Moving Avg'!F1133</f>
        <v>10.729374999999997</v>
      </c>
      <c r="H1133" s="2">
        <f>'Moving Avg'!G1133</f>
        <v>10.323334000000003</v>
      </c>
      <c r="I1133" s="2">
        <f>'Moving Avg'!H1133</f>
        <v>10.226919000000008</v>
      </c>
      <c r="J1133" s="6" t="str">
        <f>OBV!F1133</f>
        <v>BEARISH</v>
      </c>
      <c r="K1133" s="6" t="str">
        <f>OBV!G1133</f>
        <v>STRONG</v>
      </c>
      <c r="L1133" s="6" t="str">
        <f>OBV!H1133</f>
        <v>CONFIRMED BEARISH</v>
      </c>
      <c r="M1133" s="8">
        <f t="shared" si="173"/>
        <v>50</v>
      </c>
      <c r="N1133" s="8">
        <f t="shared" si="170"/>
        <v>0</v>
      </c>
      <c r="O1133" s="8">
        <f t="shared" si="171"/>
        <v>50</v>
      </c>
      <c r="P1133" s="8">
        <f t="shared" si="172"/>
        <v>33</v>
      </c>
      <c r="Q1133" s="9">
        <f t="shared" si="174"/>
        <v>29.95</v>
      </c>
      <c r="R1133" s="9">
        <f t="shared" si="175"/>
        <v>35.75</v>
      </c>
      <c r="S1133" s="9">
        <f t="shared" si="176"/>
        <v>34.85</v>
      </c>
      <c r="T1133" s="9">
        <f t="shared" si="177"/>
        <v>33.25</v>
      </c>
      <c r="U1133" s="8">
        <f t="shared" si="178"/>
        <v>33.516666666666673</v>
      </c>
      <c r="V1133" s="8">
        <f t="shared" si="179"/>
        <v>33.450000000000003</v>
      </c>
    </row>
    <row r="1134" spans="1:22" ht="13.5" x14ac:dyDescent="0.25">
      <c r="A1134" s="3">
        <f>RSI!A1134</f>
        <v>43661</v>
      </c>
      <c r="B1134" s="2">
        <f>RSI!B1134</f>
        <v>10.7874</v>
      </c>
      <c r="C1134" s="2">
        <f>RSI!I1134</f>
        <v>56.120555206059215</v>
      </c>
      <c r="D1134" s="2">
        <f>MACD!E1134</f>
        <v>-2.7226107694133361E-2</v>
      </c>
      <c r="E1134" s="2">
        <f>MACD!F1134</f>
        <v>-7.2149495370522301E-2</v>
      </c>
      <c r="F1134" s="2">
        <f>'Moving Avg'!D1134</f>
        <v>10.835940000000001</v>
      </c>
      <c r="G1134" s="2">
        <f>'Moving Avg'!F1134</f>
        <v>10.739214999999998</v>
      </c>
      <c r="H1134" s="2">
        <f>'Moving Avg'!G1134</f>
        <v>10.348452000000002</v>
      </c>
      <c r="I1134" s="2">
        <f>'Moving Avg'!H1134</f>
        <v>10.23523500000001</v>
      </c>
      <c r="J1134" s="6" t="str">
        <f>OBV!F1134</f>
        <v>BEARISH</v>
      </c>
      <c r="K1134" s="6" t="str">
        <f>OBV!G1134</f>
        <v>STRONG</v>
      </c>
      <c r="L1134" s="6" t="str">
        <f>OBV!H1134</f>
        <v>CONFIRMED BEARISH</v>
      </c>
      <c r="M1134" s="8">
        <f t="shared" si="173"/>
        <v>50</v>
      </c>
      <c r="N1134" s="8">
        <f t="shared" si="170"/>
        <v>0</v>
      </c>
      <c r="O1134" s="8">
        <f t="shared" si="171"/>
        <v>50</v>
      </c>
      <c r="P1134" s="8">
        <f t="shared" si="172"/>
        <v>33</v>
      </c>
      <c r="Q1134" s="9">
        <f t="shared" si="174"/>
        <v>29.95</v>
      </c>
      <c r="R1134" s="9">
        <f t="shared" si="175"/>
        <v>35.75</v>
      </c>
      <c r="S1134" s="9">
        <f t="shared" si="176"/>
        <v>34.85</v>
      </c>
      <c r="T1134" s="9">
        <f t="shared" si="177"/>
        <v>33.25</v>
      </c>
      <c r="U1134" s="8">
        <f t="shared" si="178"/>
        <v>33.516666666666673</v>
      </c>
      <c r="V1134" s="8">
        <f t="shared" si="179"/>
        <v>33.450000000000003</v>
      </c>
    </row>
    <row r="1135" spans="1:22" ht="13.5" x14ac:dyDescent="0.25">
      <c r="A1135" s="3">
        <f>RSI!A1135</f>
        <v>43662</v>
      </c>
      <c r="B1135" s="2">
        <f>RSI!B1135</f>
        <v>10.7874</v>
      </c>
      <c r="C1135" s="2">
        <f>RSI!I1135</f>
        <v>56.120555206059215</v>
      </c>
      <c r="D1135" s="2">
        <f>MACD!E1135</f>
        <v>1.2158320055915439E-2</v>
      </c>
      <c r="E1135" s="2">
        <f>MACD!F1135</f>
        <v>-5.5287932285234757E-2</v>
      </c>
      <c r="F1135" s="2">
        <f>'Moving Avg'!D1135</f>
        <v>10.820879999999999</v>
      </c>
      <c r="G1135" s="2">
        <f>'Moving Avg'!F1135</f>
        <v>10.749054999999997</v>
      </c>
      <c r="H1135" s="2">
        <f>'Moving Avg'!G1135</f>
        <v>10.368682000000002</v>
      </c>
      <c r="I1135" s="2">
        <f>'Moving Avg'!H1135</f>
        <v>10.243551000000009</v>
      </c>
      <c r="J1135" s="6" t="str">
        <f>OBV!F1135</f>
        <v>BEARISH</v>
      </c>
      <c r="K1135" s="6" t="str">
        <f>OBV!G1135</f>
        <v>STRONG</v>
      </c>
      <c r="L1135" s="6" t="str">
        <f>OBV!H1135</f>
        <v>CONFIRMED BEARISH</v>
      </c>
      <c r="M1135" s="8">
        <f t="shared" si="173"/>
        <v>50</v>
      </c>
      <c r="N1135" s="8">
        <f t="shared" si="170"/>
        <v>0</v>
      </c>
      <c r="O1135" s="8">
        <f t="shared" si="171"/>
        <v>50</v>
      </c>
      <c r="P1135" s="8">
        <f t="shared" si="172"/>
        <v>33</v>
      </c>
      <c r="Q1135" s="9">
        <f t="shared" si="174"/>
        <v>29.95</v>
      </c>
      <c r="R1135" s="9">
        <f t="shared" si="175"/>
        <v>35.75</v>
      </c>
      <c r="S1135" s="9">
        <f t="shared" si="176"/>
        <v>34.85</v>
      </c>
      <c r="T1135" s="9">
        <f t="shared" si="177"/>
        <v>33.25</v>
      </c>
      <c r="U1135" s="8">
        <f t="shared" si="178"/>
        <v>33.516666666666673</v>
      </c>
      <c r="V1135" s="8">
        <f t="shared" si="179"/>
        <v>33.450000000000003</v>
      </c>
    </row>
    <row r="1136" spans="1:22" ht="13.5" x14ac:dyDescent="0.25">
      <c r="A1136" s="3">
        <f>RSI!A1136</f>
        <v>43663</v>
      </c>
      <c r="B1136" s="2">
        <f>RSI!B1136</f>
        <v>10.8125</v>
      </c>
      <c r="C1136" s="2">
        <f>RSI!I1136</f>
        <v>57.224914013376925</v>
      </c>
      <c r="D1136" s="2">
        <f>MACD!E1136</f>
        <v>4.2923802537510269E-2</v>
      </c>
      <c r="E1136" s="2">
        <f>MACD!F1136</f>
        <v>-3.5645585320685749E-2</v>
      </c>
      <c r="F1136" s="2">
        <f>'Moving Avg'!D1136</f>
        <v>10.812519999999999</v>
      </c>
      <c r="G1136" s="2">
        <f>'Moving Avg'!F1136</f>
        <v>10.760149999999998</v>
      </c>
      <c r="H1136" s="2">
        <f>'Moving Avg'!G1136</f>
        <v>10.391206000000002</v>
      </c>
      <c r="I1136" s="2">
        <f>'Moving Avg'!H1136</f>
        <v>10.251992500000011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  <c r="M1136" s="8">
        <f t="shared" si="173"/>
        <v>50</v>
      </c>
      <c r="N1136" s="8">
        <f t="shared" si="170"/>
        <v>0</v>
      </c>
      <c r="O1136" s="8">
        <f t="shared" si="171"/>
        <v>50</v>
      </c>
      <c r="P1136" s="8">
        <f t="shared" si="172"/>
        <v>16.5</v>
      </c>
      <c r="Q1136" s="9">
        <f t="shared" si="174"/>
        <v>27.475000000000001</v>
      </c>
      <c r="R1136" s="9">
        <f t="shared" si="175"/>
        <v>31.625</v>
      </c>
      <c r="S1136" s="9">
        <f t="shared" si="176"/>
        <v>27.425000000000001</v>
      </c>
      <c r="T1136" s="9">
        <f t="shared" si="177"/>
        <v>29.125</v>
      </c>
      <c r="U1136" s="8">
        <f t="shared" si="178"/>
        <v>28.841666666666669</v>
      </c>
      <c r="V1136" s="8">
        <f t="shared" si="179"/>
        <v>28.912500000000001</v>
      </c>
    </row>
    <row r="1137" spans="1:22" ht="13.5" x14ac:dyDescent="0.25">
      <c r="A1137" s="3">
        <f>RSI!A1137</f>
        <v>43664</v>
      </c>
      <c r="B1137" s="2">
        <f>RSI!B1137</f>
        <v>10.8209</v>
      </c>
      <c r="C1137" s="2">
        <f>RSI!I1137</f>
        <v>57.609424892348507</v>
      </c>
      <c r="D1137" s="2">
        <f>MACD!E1137</f>
        <v>1.7367712714968064E-2</v>
      </c>
      <c r="E1137" s="2">
        <f>MACD!F1137</f>
        <v>-2.5042925713554987E-2</v>
      </c>
      <c r="F1137" s="2">
        <f>'Moving Avg'!D1137</f>
        <v>10.807500000000001</v>
      </c>
      <c r="G1137" s="2">
        <f>'Moving Avg'!F1137</f>
        <v>10.772479999999998</v>
      </c>
      <c r="H1137" s="2">
        <f>'Moving Avg'!G1137</f>
        <v>10.413898000000001</v>
      </c>
      <c r="I1137" s="2">
        <f>'Moving Avg'!H1137</f>
        <v>10.260516500000008</v>
      </c>
      <c r="J1137" s="6" t="str">
        <f>OBV!F1137</f>
        <v>BULLISH</v>
      </c>
      <c r="K1137" s="6" t="str">
        <f>OBV!G1137</f>
        <v>NEUTRAL</v>
      </c>
      <c r="L1137" s="6" t="str">
        <f>OBV!H1137</f>
        <v>BULLISH DIVERGENCE</v>
      </c>
      <c r="M1137" s="8">
        <f t="shared" si="173"/>
        <v>50</v>
      </c>
      <c r="N1137" s="8">
        <f t="shared" si="170"/>
        <v>0</v>
      </c>
      <c r="O1137" s="8">
        <f t="shared" si="171"/>
        <v>50</v>
      </c>
      <c r="P1137" s="8">
        <f t="shared" si="172"/>
        <v>66.5</v>
      </c>
      <c r="Q1137" s="9">
        <f t="shared" si="174"/>
        <v>34.975000000000001</v>
      </c>
      <c r="R1137" s="9">
        <f t="shared" si="175"/>
        <v>44.125</v>
      </c>
      <c r="S1137" s="9">
        <f t="shared" si="176"/>
        <v>49.924999999999997</v>
      </c>
      <c r="T1137" s="9">
        <f t="shared" si="177"/>
        <v>41.625</v>
      </c>
      <c r="U1137" s="8">
        <f t="shared" si="178"/>
        <v>43.008333333333326</v>
      </c>
      <c r="V1137" s="8">
        <f t="shared" si="179"/>
        <v>42.662499999999994</v>
      </c>
    </row>
    <row r="1138" spans="1:22" ht="13.5" x14ac:dyDescent="0.25">
      <c r="A1138" s="3">
        <f>RSI!A1138</f>
        <v>43665</v>
      </c>
      <c r="B1138" s="2">
        <f>RSI!B1138</f>
        <v>10.695499999999999</v>
      </c>
      <c r="C1138" s="2">
        <f>RSI!I1138</f>
        <v>50.335115862043402</v>
      </c>
      <c r="D1138" s="2">
        <f>MACD!E1138</f>
        <v>4.0260033079473345E-2</v>
      </c>
      <c r="E1138" s="2">
        <f>MACD!F1138</f>
        <v>-1.1982333954949322E-2</v>
      </c>
      <c r="F1138" s="2">
        <f>'Moving Avg'!D1138</f>
        <v>10.78074</v>
      </c>
      <c r="G1138" s="2">
        <f>'Moving Avg'!F1138</f>
        <v>10.77854</v>
      </c>
      <c r="H1138" s="2">
        <f>'Moving Avg'!G1138</f>
        <v>10.434082</v>
      </c>
      <c r="I1138" s="2">
        <f>'Moving Avg'!H1138</f>
        <v>10.268413500000008</v>
      </c>
      <c r="J1138" s="6" t="str">
        <f>OBV!F1138</f>
        <v>BULLISH</v>
      </c>
      <c r="K1138" s="6" t="str">
        <f>OBV!G1138</f>
        <v>WEAK</v>
      </c>
      <c r="L1138" s="6" t="str">
        <f>OBV!H1138</f>
        <v>BULLISH DIVERGENCE</v>
      </c>
      <c r="M1138" s="8">
        <f t="shared" si="173"/>
        <v>50</v>
      </c>
      <c r="N1138" s="8">
        <f t="shared" si="170"/>
        <v>0</v>
      </c>
      <c r="O1138" s="8">
        <f t="shared" si="171"/>
        <v>50</v>
      </c>
      <c r="P1138" s="8">
        <f t="shared" si="172"/>
        <v>50</v>
      </c>
      <c r="Q1138" s="9">
        <f t="shared" si="174"/>
        <v>32.5</v>
      </c>
      <c r="R1138" s="9">
        <f t="shared" si="175"/>
        <v>40</v>
      </c>
      <c r="S1138" s="9">
        <f t="shared" si="176"/>
        <v>42.5</v>
      </c>
      <c r="T1138" s="9">
        <f t="shared" si="177"/>
        <v>37.5</v>
      </c>
      <c r="U1138" s="8">
        <f t="shared" si="178"/>
        <v>38.333333333333336</v>
      </c>
      <c r="V1138" s="8">
        <f t="shared" si="179"/>
        <v>38.125</v>
      </c>
    </row>
    <row r="1139" spans="1:22" ht="13.5" x14ac:dyDescent="0.25">
      <c r="A1139" s="3">
        <f>RSI!A1139</f>
        <v>43668</v>
      </c>
      <c r="B1139" s="2">
        <f>RSI!B1139</f>
        <v>10.7874</v>
      </c>
      <c r="C1139" s="2">
        <f>RSI!I1139</f>
        <v>54.835956937950911</v>
      </c>
      <c r="D1139" s="2">
        <f>MACD!E1139</f>
        <v>5.2834813614861531E-2</v>
      </c>
      <c r="E1139" s="2">
        <f>MACD!F1139</f>
        <v>9.810955590128477E-4</v>
      </c>
      <c r="F1139" s="2">
        <f>'Moving Avg'!D1139</f>
        <v>10.780739999999998</v>
      </c>
      <c r="G1139" s="2">
        <f>'Moving Avg'!F1139</f>
        <v>10.788785000000001</v>
      </c>
      <c r="H1139" s="2">
        <f>'Moving Avg'!G1139</f>
        <v>10.456104000000003</v>
      </c>
      <c r="I1139" s="2">
        <f>'Moving Avg'!H1139</f>
        <v>10.276770000000008</v>
      </c>
      <c r="J1139" s="6" t="str">
        <f>OBV!F1139</f>
        <v>BULLISH</v>
      </c>
      <c r="K1139" s="6" t="str">
        <f>OBV!G1139</f>
        <v>WEAK</v>
      </c>
      <c r="L1139" s="6" t="str">
        <f>OBV!H1139</f>
        <v>NEUTRAL</v>
      </c>
      <c r="M1139" s="8">
        <f t="shared" si="173"/>
        <v>50</v>
      </c>
      <c r="N1139" s="8">
        <f t="shared" si="170"/>
        <v>0</v>
      </c>
      <c r="O1139" s="8">
        <f t="shared" si="171"/>
        <v>50</v>
      </c>
      <c r="P1139" s="8">
        <f t="shared" si="172"/>
        <v>33</v>
      </c>
      <c r="Q1139" s="9">
        <f t="shared" si="174"/>
        <v>29.95</v>
      </c>
      <c r="R1139" s="9">
        <f t="shared" si="175"/>
        <v>35.75</v>
      </c>
      <c r="S1139" s="9">
        <f t="shared" si="176"/>
        <v>34.85</v>
      </c>
      <c r="T1139" s="9">
        <f t="shared" si="177"/>
        <v>33.25</v>
      </c>
      <c r="U1139" s="8">
        <f t="shared" si="178"/>
        <v>33.516666666666673</v>
      </c>
      <c r="V1139" s="8">
        <f t="shared" si="179"/>
        <v>33.450000000000003</v>
      </c>
    </row>
    <row r="1140" spans="1:22" ht="13.5" x14ac:dyDescent="0.25">
      <c r="A1140" s="3">
        <f>RSI!A1140</f>
        <v>43669</v>
      </c>
      <c r="B1140" s="2">
        <f>RSI!B1140</f>
        <v>10.7456</v>
      </c>
      <c r="C1140" s="2">
        <f>RSI!I1140</f>
        <v>52.505225503583851</v>
      </c>
      <c r="D1140" s="2">
        <f>MACD!E1140</f>
        <v>6.6039159463215924E-2</v>
      </c>
      <c r="E1140" s="2">
        <f>MACD!F1140</f>
        <v>1.3992708339853463E-2</v>
      </c>
      <c r="F1140" s="2">
        <f>'Moving Avg'!D1140</f>
        <v>10.772380000000002</v>
      </c>
      <c r="G1140" s="2">
        <f>'Moving Avg'!F1140</f>
        <v>10.808349999999999</v>
      </c>
      <c r="H1140" s="2">
        <f>'Moving Avg'!G1140</f>
        <v>10.475498</v>
      </c>
      <c r="I1140" s="2">
        <f>'Moving Avg'!H1140</f>
        <v>10.284877000000009</v>
      </c>
      <c r="J1140" s="6" t="str">
        <f>OBV!F1140</f>
        <v>BULLISH</v>
      </c>
      <c r="K1140" s="6" t="str">
        <f>OBV!G1140</f>
        <v>WEAK</v>
      </c>
      <c r="L1140" s="6" t="str">
        <f>OBV!H1140</f>
        <v>BULLISH DIVERGENCE</v>
      </c>
      <c r="M1140" s="8">
        <f t="shared" si="173"/>
        <v>50</v>
      </c>
      <c r="N1140" s="8">
        <f t="shared" si="170"/>
        <v>0</v>
      </c>
      <c r="O1140" s="8">
        <f t="shared" si="171"/>
        <v>50</v>
      </c>
      <c r="P1140" s="8">
        <f t="shared" si="172"/>
        <v>50</v>
      </c>
      <c r="Q1140" s="9">
        <f t="shared" si="174"/>
        <v>32.5</v>
      </c>
      <c r="R1140" s="9">
        <f t="shared" si="175"/>
        <v>40</v>
      </c>
      <c r="S1140" s="9">
        <f t="shared" si="176"/>
        <v>42.5</v>
      </c>
      <c r="T1140" s="9">
        <f t="shared" si="177"/>
        <v>37.5</v>
      </c>
      <c r="U1140" s="8">
        <f t="shared" si="178"/>
        <v>38.333333333333336</v>
      </c>
      <c r="V1140" s="8">
        <f t="shared" si="179"/>
        <v>38.125</v>
      </c>
    </row>
    <row r="1141" spans="1:22" ht="13.5" x14ac:dyDescent="0.25">
      <c r="A1141" s="3">
        <f>RSI!A1141</f>
        <v>43670</v>
      </c>
      <c r="B1141" s="2">
        <f>RSI!B1141</f>
        <v>10.6286</v>
      </c>
      <c r="C1141" s="2">
        <f>RSI!I1141</f>
        <v>46.542184038982832</v>
      </c>
      <c r="D1141" s="2">
        <f>MACD!E1141</f>
        <v>8.4340693567046543E-2</v>
      </c>
      <c r="E1141" s="2">
        <f>MACD!F1141</f>
        <v>2.8062305385292079E-2</v>
      </c>
      <c r="F1141" s="2">
        <f>'Moving Avg'!D1141</f>
        <v>10.735599999999998</v>
      </c>
      <c r="G1141" s="2">
        <f>'Moving Avg'!F1141</f>
        <v>10.808350000000001</v>
      </c>
      <c r="H1141" s="2">
        <f>'Moving Avg'!G1141</f>
        <v>10.492878000000001</v>
      </c>
      <c r="I1141" s="2">
        <f>'Moving Avg'!H1141</f>
        <v>10.292399000000007</v>
      </c>
      <c r="J1141" s="6" t="str">
        <f>OBV!F1141</f>
        <v>BEARISH</v>
      </c>
      <c r="K1141" s="6" t="str">
        <f>OBV!G1141</f>
        <v>NEUTRAL</v>
      </c>
      <c r="L1141" s="6" t="str">
        <f>OBV!H1141</f>
        <v>CONFIRMED BEARISH</v>
      </c>
      <c r="M1141" s="8">
        <f t="shared" si="173"/>
        <v>50</v>
      </c>
      <c r="N1141" s="8">
        <f t="shared" si="170"/>
        <v>0</v>
      </c>
      <c r="O1141" s="8">
        <f t="shared" si="171"/>
        <v>50</v>
      </c>
      <c r="P1141" s="8">
        <f t="shared" si="172"/>
        <v>16.5</v>
      </c>
      <c r="Q1141" s="9">
        <f t="shared" si="174"/>
        <v>27.475000000000001</v>
      </c>
      <c r="R1141" s="9">
        <f t="shared" si="175"/>
        <v>31.625</v>
      </c>
      <c r="S1141" s="9">
        <f t="shared" si="176"/>
        <v>27.425000000000001</v>
      </c>
      <c r="T1141" s="9">
        <f t="shared" si="177"/>
        <v>29.125</v>
      </c>
      <c r="U1141" s="8">
        <f t="shared" si="178"/>
        <v>28.841666666666669</v>
      </c>
      <c r="V1141" s="8">
        <f t="shared" si="179"/>
        <v>28.912500000000001</v>
      </c>
    </row>
    <row r="1142" spans="1:22" ht="13.5" x14ac:dyDescent="0.25">
      <c r="A1142" s="3">
        <f>RSI!A1142</f>
        <v>43672</v>
      </c>
      <c r="B1142" s="2">
        <f>RSI!B1142</f>
        <v>10.5366</v>
      </c>
      <c r="C1142" s="2">
        <f>RSI!I1142</f>
        <v>42.45880481230386</v>
      </c>
      <c r="D1142" s="2">
        <f>MACD!E1142</f>
        <v>0.10582832634278638</v>
      </c>
      <c r="E1142" s="2">
        <f>MACD!F1142</f>
        <v>4.3615509576790945E-2</v>
      </c>
      <c r="F1142" s="2">
        <f>'Moving Avg'!D1142</f>
        <v>10.678739999999999</v>
      </c>
      <c r="G1142" s="2">
        <f>'Moving Avg'!F1142</f>
        <v>10.804169999999999</v>
      </c>
      <c r="H1142" s="2">
        <f>'Moving Avg'!G1142</f>
        <v>10.508254000000001</v>
      </c>
      <c r="I1142" s="2">
        <f>'Moving Avg'!H1142</f>
        <v>10.299461000000006</v>
      </c>
      <c r="J1142" s="6" t="str">
        <f>OBV!F1142</f>
        <v>BEARISH</v>
      </c>
      <c r="K1142" s="6" t="str">
        <f>OBV!G1142</f>
        <v>STRONG</v>
      </c>
      <c r="L1142" s="6" t="str">
        <f>OBV!H1142</f>
        <v>CONFIRMED BEARISH</v>
      </c>
      <c r="M1142" s="8">
        <f t="shared" si="173"/>
        <v>50</v>
      </c>
      <c r="N1142" s="8">
        <f t="shared" si="170"/>
        <v>0</v>
      </c>
      <c r="O1142" s="8">
        <f t="shared" si="171"/>
        <v>50</v>
      </c>
      <c r="P1142" s="8">
        <f t="shared" si="172"/>
        <v>33</v>
      </c>
      <c r="Q1142" s="9">
        <f t="shared" si="174"/>
        <v>29.95</v>
      </c>
      <c r="R1142" s="9">
        <f t="shared" si="175"/>
        <v>35.75</v>
      </c>
      <c r="S1142" s="9">
        <f t="shared" si="176"/>
        <v>34.85</v>
      </c>
      <c r="T1142" s="9">
        <f t="shared" si="177"/>
        <v>33.25</v>
      </c>
      <c r="U1142" s="8">
        <f t="shared" si="178"/>
        <v>33.516666666666673</v>
      </c>
      <c r="V1142" s="8">
        <f t="shared" si="179"/>
        <v>33.450000000000003</v>
      </c>
    </row>
    <row r="1143" spans="1:22" ht="13.5" x14ac:dyDescent="0.25">
      <c r="A1143" s="3">
        <f>RSI!A1143</f>
        <v>43675</v>
      </c>
      <c r="B1143" s="2">
        <f>RSI!B1143</f>
        <v>10.7791</v>
      </c>
      <c r="C1143" s="2">
        <f>RSI!I1143</f>
        <v>53.931926628732214</v>
      </c>
      <c r="D1143" s="2">
        <f>MACD!E1143</f>
        <v>0.10445107764750894</v>
      </c>
      <c r="E1143" s="2">
        <f>MACD!F1143</f>
        <v>5.5782623190934549E-2</v>
      </c>
      <c r="F1143" s="2">
        <f>'Moving Avg'!D1143</f>
        <v>10.695460000000001</v>
      </c>
      <c r="G1143" s="2">
        <f>'Moving Avg'!F1143</f>
        <v>10.799569999999999</v>
      </c>
      <c r="H1143" s="2">
        <f>'Moving Avg'!G1143</f>
        <v>10.52848</v>
      </c>
      <c r="I1143" s="2">
        <f>'Moving Avg'!H1143</f>
        <v>10.307776000000008</v>
      </c>
      <c r="J1143" s="6" t="str">
        <f>OBV!F1143</f>
        <v>BEARISH</v>
      </c>
      <c r="K1143" s="6" t="str">
        <f>OBV!G1143</f>
        <v>NEUTRAL</v>
      </c>
      <c r="L1143" s="6" t="str">
        <f>OBV!H1143</f>
        <v>BEARISH DIVERGENCE</v>
      </c>
      <c r="M1143" s="8">
        <f t="shared" si="173"/>
        <v>50</v>
      </c>
      <c r="N1143" s="8">
        <f t="shared" si="170"/>
        <v>0</v>
      </c>
      <c r="O1143" s="8">
        <f t="shared" si="171"/>
        <v>50</v>
      </c>
      <c r="P1143" s="8">
        <f t="shared" si="172"/>
        <v>16.5</v>
      </c>
      <c r="Q1143" s="9">
        <f t="shared" si="174"/>
        <v>27.475000000000001</v>
      </c>
      <c r="R1143" s="9">
        <f t="shared" si="175"/>
        <v>31.625</v>
      </c>
      <c r="S1143" s="9">
        <f t="shared" si="176"/>
        <v>27.425000000000001</v>
      </c>
      <c r="T1143" s="9">
        <f t="shared" si="177"/>
        <v>29.125</v>
      </c>
      <c r="U1143" s="8">
        <f t="shared" si="178"/>
        <v>28.841666666666669</v>
      </c>
      <c r="V1143" s="8">
        <f t="shared" si="179"/>
        <v>28.912500000000001</v>
      </c>
    </row>
    <row r="1144" spans="1:22" ht="13.5" x14ac:dyDescent="0.25">
      <c r="A1144" s="3">
        <f>RSI!A1144</f>
        <v>43676</v>
      </c>
      <c r="B1144" s="2">
        <f>RSI!B1144</f>
        <v>10.7791</v>
      </c>
      <c r="C1144" s="2">
        <f>RSI!I1144</f>
        <v>53.931926628732214</v>
      </c>
      <c r="D1144" s="2">
        <f>MACD!E1144</f>
        <v>9.6307636901665106E-2</v>
      </c>
      <c r="E1144" s="2">
        <f>MACD!F1144</f>
        <v>6.3887625933080672E-2</v>
      </c>
      <c r="F1144" s="2">
        <f>'Moving Avg'!D1144</f>
        <v>10.6938</v>
      </c>
      <c r="G1144" s="2">
        <f>'Moving Avg'!F1144</f>
        <v>10.790789999999999</v>
      </c>
      <c r="H1144" s="2">
        <f>'Moving Avg'!G1144</f>
        <v>10.548706000000003</v>
      </c>
      <c r="I1144" s="2">
        <f>'Moving Avg'!H1144</f>
        <v>10.316050500000008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  <c r="M1144" s="8">
        <f t="shared" si="173"/>
        <v>50</v>
      </c>
      <c r="N1144" s="8">
        <f t="shared" si="170"/>
        <v>0</v>
      </c>
      <c r="O1144" s="8">
        <f t="shared" si="171"/>
        <v>50</v>
      </c>
      <c r="P1144" s="8">
        <f t="shared" si="172"/>
        <v>16.5</v>
      </c>
      <c r="Q1144" s="9">
        <f t="shared" si="174"/>
        <v>27.475000000000001</v>
      </c>
      <c r="R1144" s="9">
        <f t="shared" si="175"/>
        <v>31.625</v>
      </c>
      <c r="S1144" s="9">
        <f t="shared" si="176"/>
        <v>27.425000000000001</v>
      </c>
      <c r="T1144" s="9">
        <f t="shared" si="177"/>
        <v>29.125</v>
      </c>
      <c r="U1144" s="8">
        <f t="shared" si="178"/>
        <v>28.841666666666669</v>
      </c>
      <c r="V1144" s="8">
        <f t="shared" si="179"/>
        <v>28.912500000000001</v>
      </c>
    </row>
    <row r="1145" spans="1:22" ht="13.5" x14ac:dyDescent="0.25">
      <c r="A1145" s="3">
        <f>RSI!A1145</f>
        <v>43677</v>
      </c>
      <c r="B1145" s="2">
        <f>RSI!B1145</f>
        <v>10.7791</v>
      </c>
      <c r="C1145" s="2">
        <f>RSI!I1145</f>
        <v>53.931926628732207</v>
      </c>
      <c r="D1145" s="2">
        <f>MACD!E1145</f>
        <v>8.892451225005793E-2</v>
      </c>
      <c r="E1145" s="2">
        <f>MACD!F1145</f>
        <v>6.8895003196476123E-2</v>
      </c>
      <c r="F1145" s="2">
        <f>'Moving Avg'!D1145</f>
        <v>10.7005</v>
      </c>
      <c r="G1145" s="2">
        <f>'Moving Avg'!F1145</f>
        <v>10.782010000000001</v>
      </c>
      <c r="H1145" s="2">
        <f>'Moving Avg'!G1145</f>
        <v>10.568769999999999</v>
      </c>
      <c r="I1145" s="2">
        <f>'Moving Avg'!H1145</f>
        <v>10.324325000000009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  <c r="M1145" s="8">
        <f t="shared" si="173"/>
        <v>50</v>
      </c>
      <c r="N1145" s="8">
        <f t="shared" si="170"/>
        <v>0</v>
      </c>
      <c r="O1145" s="8">
        <f t="shared" si="171"/>
        <v>50</v>
      </c>
      <c r="P1145" s="8">
        <f t="shared" si="172"/>
        <v>16.5</v>
      </c>
      <c r="Q1145" s="9">
        <f t="shared" si="174"/>
        <v>27.475000000000001</v>
      </c>
      <c r="R1145" s="9">
        <f t="shared" si="175"/>
        <v>31.625</v>
      </c>
      <c r="S1145" s="9">
        <f t="shared" si="176"/>
        <v>27.425000000000001</v>
      </c>
      <c r="T1145" s="9">
        <f t="shared" si="177"/>
        <v>29.125</v>
      </c>
      <c r="U1145" s="8">
        <f t="shared" si="178"/>
        <v>28.841666666666669</v>
      </c>
      <c r="V1145" s="8">
        <f t="shared" si="179"/>
        <v>28.912500000000001</v>
      </c>
    </row>
    <row r="1146" spans="1:22" ht="13.5" x14ac:dyDescent="0.25">
      <c r="A1146" s="3">
        <f>RSI!A1146</f>
        <v>43678</v>
      </c>
      <c r="B1146" s="2">
        <f>RSI!B1146</f>
        <v>10.4613</v>
      </c>
      <c r="C1146" s="2">
        <f>RSI!I1146</f>
        <v>40.661559046168477</v>
      </c>
      <c r="D1146" s="2">
        <f>MACD!E1146</f>
        <v>0.10962349422102058</v>
      </c>
      <c r="E1146" s="2">
        <f>MACD!F1146</f>
        <v>7.7040701401385026E-2</v>
      </c>
      <c r="F1146" s="2">
        <f>'Moving Avg'!D1146</f>
        <v>10.66704</v>
      </c>
      <c r="G1146" s="2">
        <f>'Moving Avg'!F1146</f>
        <v>10.757339999999999</v>
      </c>
      <c r="H1146" s="2">
        <f>'Moving Avg'!G1146</f>
        <v>10.582478000000002</v>
      </c>
      <c r="I1146" s="2">
        <f>'Moving Avg'!H1146</f>
        <v>10.331010500000007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3"/>
        <v>50</v>
      </c>
      <c r="N1146" s="8">
        <f t="shared" si="170"/>
        <v>0</v>
      </c>
      <c r="O1146" s="8">
        <f t="shared" si="171"/>
        <v>50</v>
      </c>
      <c r="P1146" s="8">
        <f t="shared" si="172"/>
        <v>16.5</v>
      </c>
      <c r="Q1146" s="9">
        <f t="shared" si="174"/>
        <v>27.475000000000001</v>
      </c>
      <c r="R1146" s="9">
        <f t="shared" si="175"/>
        <v>31.625</v>
      </c>
      <c r="S1146" s="9">
        <f t="shared" si="176"/>
        <v>27.425000000000001</v>
      </c>
      <c r="T1146" s="9">
        <f t="shared" si="177"/>
        <v>29.125</v>
      </c>
      <c r="U1146" s="8">
        <f t="shared" si="178"/>
        <v>28.841666666666669</v>
      </c>
      <c r="V1146" s="8">
        <f t="shared" si="179"/>
        <v>28.912500000000001</v>
      </c>
    </row>
    <row r="1147" spans="1:22" ht="13.5" x14ac:dyDescent="0.25">
      <c r="A1147" s="3">
        <f>RSI!A1147</f>
        <v>43679</v>
      </c>
      <c r="B1147" s="2">
        <f>RSI!B1147</f>
        <v>10.4613</v>
      </c>
      <c r="C1147" s="2">
        <f>RSI!I1147</f>
        <v>40.661559046168477</v>
      </c>
      <c r="D1147" s="2">
        <f>MACD!E1147</f>
        <v>0.12988596164304766</v>
      </c>
      <c r="E1147" s="2">
        <f>MACD!F1147</f>
        <v>8.7609753449717553E-2</v>
      </c>
      <c r="F1147" s="2">
        <f>'Moving Avg'!D1147</f>
        <v>10.65198</v>
      </c>
      <c r="G1147" s="2">
        <f>'Moving Avg'!F1147</f>
        <v>10.748974999999998</v>
      </c>
      <c r="H1147" s="2">
        <f>'Moving Avg'!G1147</f>
        <v>10.597000000000003</v>
      </c>
      <c r="I1147" s="2">
        <f>'Moving Avg'!H1147</f>
        <v>10.337696000000008</v>
      </c>
      <c r="J1147" s="6" t="str">
        <f>OBV!F1147</f>
        <v>BULLISH</v>
      </c>
      <c r="K1147" s="6" t="str">
        <f>OBV!G1147</f>
        <v>WEAK</v>
      </c>
      <c r="L1147" s="6" t="str">
        <f>OBV!H1147</f>
        <v>BULLISH DIVERGENCE</v>
      </c>
      <c r="M1147" s="8">
        <f t="shared" si="173"/>
        <v>50</v>
      </c>
      <c r="N1147" s="8">
        <f t="shared" si="170"/>
        <v>0</v>
      </c>
      <c r="O1147" s="8">
        <f t="shared" si="171"/>
        <v>50</v>
      </c>
      <c r="P1147" s="8">
        <f t="shared" si="172"/>
        <v>50</v>
      </c>
      <c r="Q1147" s="9">
        <f t="shared" si="174"/>
        <v>32.5</v>
      </c>
      <c r="R1147" s="9">
        <f t="shared" si="175"/>
        <v>40</v>
      </c>
      <c r="S1147" s="9">
        <f t="shared" si="176"/>
        <v>42.5</v>
      </c>
      <c r="T1147" s="9">
        <f t="shared" si="177"/>
        <v>37.5</v>
      </c>
      <c r="U1147" s="8">
        <f t="shared" si="178"/>
        <v>38.333333333333336</v>
      </c>
      <c r="V1147" s="8">
        <f t="shared" si="179"/>
        <v>38.125</v>
      </c>
    </row>
    <row r="1148" spans="1:22" ht="13.5" x14ac:dyDescent="0.25">
      <c r="A1148" s="3">
        <f>RSI!A1148</f>
        <v>43682</v>
      </c>
      <c r="B1148" s="2">
        <f>RSI!B1148</f>
        <v>10.4613</v>
      </c>
      <c r="C1148" s="2">
        <f>RSI!I1148</f>
        <v>40.661559046168477</v>
      </c>
      <c r="D1148" s="2">
        <f>MACD!E1148</f>
        <v>0.12908663028830247</v>
      </c>
      <c r="E1148" s="2">
        <f>MACD!F1148</f>
        <v>9.5905128817434543E-2</v>
      </c>
      <c r="F1148" s="2">
        <f>'Moving Avg'!D1148</f>
        <v>10.588420000000001</v>
      </c>
      <c r="G1148" s="2">
        <f>'Moving Avg'!F1148</f>
        <v>10.728905000000001</v>
      </c>
      <c r="H1148" s="2">
        <f>'Moving Avg'!G1148</f>
        <v>10.616246</v>
      </c>
      <c r="I1148" s="2">
        <f>'Moving Avg'!H1148</f>
        <v>10.344178000000007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  <c r="M1148" s="8">
        <f t="shared" si="173"/>
        <v>50</v>
      </c>
      <c r="N1148" s="8">
        <f t="shared" si="170"/>
        <v>0</v>
      </c>
      <c r="O1148" s="8">
        <f t="shared" si="171"/>
        <v>50</v>
      </c>
      <c r="P1148" s="8">
        <f t="shared" si="172"/>
        <v>16.5</v>
      </c>
      <c r="Q1148" s="9">
        <f t="shared" si="174"/>
        <v>27.475000000000001</v>
      </c>
      <c r="R1148" s="9">
        <f t="shared" si="175"/>
        <v>31.625</v>
      </c>
      <c r="S1148" s="9">
        <f t="shared" si="176"/>
        <v>27.425000000000001</v>
      </c>
      <c r="T1148" s="9">
        <f t="shared" si="177"/>
        <v>29.125</v>
      </c>
      <c r="U1148" s="8">
        <f t="shared" si="178"/>
        <v>28.841666666666669</v>
      </c>
      <c r="V1148" s="8">
        <f t="shared" si="179"/>
        <v>28.912500000000001</v>
      </c>
    </row>
    <row r="1149" spans="1:22" ht="13.5" x14ac:dyDescent="0.25">
      <c r="A1149" s="3">
        <f>RSI!A1149</f>
        <v>43683</v>
      </c>
      <c r="B1149" s="2">
        <f>RSI!B1149</f>
        <v>10.452999999999999</v>
      </c>
      <c r="C1149" s="2">
        <f>RSI!I1149</f>
        <v>40.337795885262871</v>
      </c>
      <c r="D1149" s="2">
        <f>MACD!E1149</f>
        <v>0.14441152304127058</v>
      </c>
      <c r="E1149" s="2">
        <f>MACD!F1149</f>
        <v>0.10560640766220175</v>
      </c>
      <c r="F1149" s="2">
        <f>'Moving Avg'!D1149</f>
        <v>10.523199999999999</v>
      </c>
      <c r="G1149" s="2">
        <f>'Moving Avg'!F1149</f>
        <v>10.708419999999998</v>
      </c>
      <c r="H1149" s="2">
        <f>'Moving Avg'!G1149</f>
        <v>10.629788000000001</v>
      </c>
      <c r="I1149" s="2">
        <f>'Moving Avg'!H1149</f>
        <v>10.350822000000008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  <c r="M1149" s="8">
        <f t="shared" si="173"/>
        <v>50</v>
      </c>
      <c r="N1149" s="8">
        <f t="shared" si="170"/>
        <v>0</v>
      </c>
      <c r="O1149" s="8">
        <f t="shared" si="171"/>
        <v>50</v>
      </c>
      <c r="P1149" s="8">
        <f t="shared" si="172"/>
        <v>16.5</v>
      </c>
      <c r="Q1149" s="9">
        <f t="shared" si="174"/>
        <v>27.475000000000001</v>
      </c>
      <c r="R1149" s="9">
        <f t="shared" si="175"/>
        <v>31.625</v>
      </c>
      <c r="S1149" s="9">
        <f t="shared" si="176"/>
        <v>27.425000000000001</v>
      </c>
      <c r="T1149" s="9">
        <f t="shared" si="177"/>
        <v>29.125</v>
      </c>
      <c r="U1149" s="8">
        <f t="shared" si="178"/>
        <v>28.841666666666669</v>
      </c>
      <c r="V1149" s="8">
        <f t="shared" si="179"/>
        <v>28.912500000000001</v>
      </c>
    </row>
    <row r="1150" spans="1:22" ht="13.5" x14ac:dyDescent="0.25">
      <c r="A1150" s="3">
        <f>RSI!A1150</f>
        <v>43684</v>
      </c>
      <c r="B1150" s="2">
        <f>RSI!B1150</f>
        <v>10.712199999999999</v>
      </c>
      <c r="C1150" s="2">
        <f>RSI!I1150</f>
        <v>52.93978042460531</v>
      </c>
      <c r="D1150" s="2">
        <f>MACD!E1150</f>
        <v>0.13295254701534809</v>
      </c>
      <c r="E1150" s="2">
        <f>MACD!F1150</f>
        <v>0.11107563553283102</v>
      </c>
      <c r="F1150" s="2">
        <f>'Moving Avg'!D1150</f>
        <v>10.509819999999999</v>
      </c>
      <c r="G1150" s="2">
        <f>'Moving Avg'!F1150</f>
        <v>10.700894999999999</v>
      </c>
      <c r="H1150" s="2">
        <f>'Moving Avg'!G1150</f>
        <v>10.641344000000002</v>
      </c>
      <c r="I1150" s="2">
        <f>'Moving Avg'!H1150</f>
        <v>10.359413500000006</v>
      </c>
      <c r="J1150" s="6" t="str">
        <f>OBV!F1150</f>
        <v>BULLISH</v>
      </c>
      <c r="K1150" s="6" t="str">
        <f>OBV!G1150</f>
        <v>WEAK</v>
      </c>
      <c r="L1150" s="6" t="str">
        <f>OBV!H1150</f>
        <v>BULLISH DIVERGENCE</v>
      </c>
      <c r="M1150" s="8">
        <f t="shared" si="173"/>
        <v>50</v>
      </c>
      <c r="N1150" s="8">
        <f t="shared" si="170"/>
        <v>0</v>
      </c>
      <c r="O1150" s="8">
        <f t="shared" si="171"/>
        <v>50</v>
      </c>
      <c r="P1150" s="8">
        <f t="shared" si="172"/>
        <v>50</v>
      </c>
      <c r="Q1150" s="9">
        <f t="shared" si="174"/>
        <v>32.5</v>
      </c>
      <c r="R1150" s="9">
        <f t="shared" si="175"/>
        <v>40</v>
      </c>
      <c r="S1150" s="9">
        <f t="shared" si="176"/>
        <v>42.5</v>
      </c>
      <c r="T1150" s="9">
        <f t="shared" si="177"/>
        <v>37.5</v>
      </c>
      <c r="U1150" s="8">
        <f t="shared" si="178"/>
        <v>38.333333333333336</v>
      </c>
      <c r="V1150" s="8">
        <f t="shared" si="179"/>
        <v>38.125</v>
      </c>
    </row>
    <row r="1151" spans="1:22" ht="13.5" x14ac:dyDescent="0.25">
      <c r="A1151" s="3">
        <f>RSI!A1151</f>
        <v>43685</v>
      </c>
      <c r="B1151" s="2">
        <f>RSI!B1151</f>
        <v>10.728899999999999</v>
      </c>
      <c r="C1151" s="2">
        <f>RSI!I1151</f>
        <v>53.619517669590557</v>
      </c>
      <c r="D1151" s="2">
        <f>MACD!E1151</f>
        <v>0.10360317779828243</v>
      </c>
      <c r="E1151" s="2">
        <f>MACD!F1151</f>
        <v>0.10958114398592131</v>
      </c>
      <c r="F1151" s="2">
        <f>'Moving Avg'!D1151</f>
        <v>10.56334</v>
      </c>
      <c r="G1151" s="2">
        <f>'Moving Avg'!F1151</f>
        <v>10.694624999999998</v>
      </c>
      <c r="H1151" s="2">
        <f>'Moving Avg'!G1151</f>
        <v>10.644271999999999</v>
      </c>
      <c r="I1151" s="2">
        <f>'Moving Avg'!H1151</f>
        <v>10.367559000000005</v>
      </c>
      <c r="J1151" s="6" t="str">
        <f>OBV!F1151</f>
        <v>BULLISH</v>
      </c>
      <c r="K1151" s="6" t="str">
        <f>OBV!G1151</f>
        <v>WEAK</v>
      </c>
      <c r="L1151" s="6" t="str">
        <f>OBV!H1151</f>
        <v>CONFIRMED BULLISH</v>
      </c>
      <c r="M1151" s="8">
        <f t="shared" si="173"/>
        <v>50</v>
      </c>
      <c r="N1151" s="8">
        <f t="shared" si="170"/>
        <v>45</v>
      </c>
      <c r="O1151" s="8">
        <f t="shared" si="171"/>
        <v>50</v>
      </c>
      <c r="P1151" s="8">
        <f t="shared" si="172"/>
        <v>67</v>
      </c>
      <c r="Q1151" s="9">
        <f t="shared" si="174"/>
        <v>50.8</v>
      </c>
      <c r="R1151" s="9">
        <f t="shared" si="175"/>
        <v>53.25</v>
      </c>
      <c r="S1151" s="9">
        <f t="shared" si="176"/>
        <v>56.900000000000006</v>
      </c>
      <c r="T1151" s="9">
        <f t="shared" si="177"/>
        <v>53</v>
      </c>
      <c r="U1151" s="8">
        <f t="shared" si="178"/>
        <v>53.65</v>
      </c>
      <c r="V1151" s="8">
        <f t="shared" si="179"/>
        <v>53.487499999999997</v>
      </c>
    </row>
    <row r="1152" spans="1:22" ht="13.5" x14ac:dyDescent="0.25">
      <c r="A1152" s="3">
        <f>RSI!A1152</f>
        <v>43686</v>
      </c>
      <c r="B1152" s="2">
        <f>RSI!B1152</f>
        <v>10.728899999999999</v>
      </c>
      <c r="C1152" s="2">
        <f>RSI!I1152</f>
        <v>53.619517669590557</v>
      </c>
      <c r="D1152" s="2">
        <f>MACD!E1152</f>
        <v>6.4131128664705273E-2</v>
      </c>
      <c r="E1152" s="2">
        <f>MACD!F1152</f>
        <v>0.1004911409216781</v>
      </c>
      <c r="F1152" s="2">
        <f>'Moving Avg'!D1152</f>
        <v>10.616859999999999</v>
      </c>
      <c r="G1152" s="2">
        <f>'Moving Avg'!F1152</f>
        <v>10.688770000000002</v>
      </c>
      <c r="H1152" s="2">
        <f>'Moving Avg'!G1152</f>
        <v>10.653555999999998</v>
      </c>
      <c r="I1152" s="2">
        <f>'Moving Avg'!H1152</f>
        <v>10.375704500000007</v>
      </c>
      <c r="J1152" s="6" t="str">
        <f>OBV!F1152</f>
        <v>BULLISH</v>
      </c>
      <c r="K1152" s="6" t="str">
        <f>OBV!G1152</f>
        <v>WEAK</v>
      </c>
      <c r="L1152" s="6" t="str">
        <f>OBV!H1152</f>
        <v>CONFIRMED BULLISH</v>
      </c>
      <c r="M1152" s="8">
        <f t="shared" si="173"/>
        <v>50</v>
      </c>
      <c r="N1152" s="8">
        <f t="shared" si="170"/>
        <v>100</v>
      </c>
      <c r="O1152" s="8">
        <f t="shared" si="171"/>
        <v>50</v>
      </c>
      <c r="P1152" s="8">
        <f t="shared" si="172"/>
        <v>67</v>
      </c>
      <c r="Q1152" s="9">
        <f t="shared" si="174"/>
        <v>70.05</v>
      </c>
      <c r="R1152" s="9">
        <f t="shared" si="175"/>
        <v>64.25</v>
      </c>
      <c r="S1152" s="9">
        <f t="shared" si="176"/>
        <v>65.150000000000006</v>
      </c>
      <c r="T1152" s="9">
        <f t="shared" si="177"/>
        <v>66.75</v>
      </c>
      <c r="U1152" s="8">
        <f t="shared" si="178"/>
        <v>66.483333333333334</v>
      </c>
      <c r="V1152" s="8">
        <f t="shared" si="179"/>
        <v>66.550000000000011</v>
      </c>
    </row>
    <row r="1153" spans="1:22" ht="13.5" x14ac:dyDescent="0.25">
      <c r="A1153" s="3">
        <f>RSI!A1153</f>
        <v>43691</v>
      </c>
      <c r="B1153" s="2">
        <f>RSI!B1153</f>
        <v>10.411099999999999</v>
      </c>
      <c r="C1153" s="2">
        <f>RSI!I1153</f>
        <v>40.658360692555867</v>
      </c>
      <c r="D1153" s="2">
        <f>MACD!E1153</f>
        <v>9.1131875028258591E-2</v>
      </c>
      <c r="E1153" s="2">
        <f>MACD!F1153</f>
        <v>9.8619287742994208E-2</v>
      </c>
      <c r="F1153" s="2">
        <f>'Moving Avg'!D1153</f>
        <v>10.606819999999999</v>
      </c>
      <c r="G1153" s="2">
        <f>'Moving Avg'!F1153</f>
        <v>10.667860000000001</v>
      </c>
      <c r="H1153" s="2">
        <f>'Moving Avg'!G1153</f>
        <v>10.656484000000001</v>
      </c>
      <c r="I1153" s="2">
        <f>'Moving Avg'!H1153</f>
        <v>10.382261000000003</v>
      </c>
      <c r="J1153" s="6" t="str">
        <f>OBV!F1153</f>
        <v>BULLISH</v>
      </c>
      <c r="K1153" s="6" t="str">
        <f>OBV!G1153</f>
        <v>WEAK</v>
      </c>
      <c r="L1153" s="6" t="str">
        <f>OBV!H1153</f>
        <v>BULLISH DIVERGENCE</v>
      </c>
      <c r="M1153" s="8">
        <f t="shared" si="173"/>
        <v>50</v>
      </c>
      <c r="N1153" s="8">
        <f t="shared" si="170"/>
        <v>45</v>
      </c>
      <c r="O1153" s="8">
        <f t="shared" si="171"/>
        <v>50</v>
      </c>
      <c r="P1153" s="8">
        <f t="shared" si="172"/>
        <v>50</v>
      </c>
      <c r="Q1153" s="9">
        <f t="shared" si="174"/>
        <v>48.25</v>
      </c>
      <c r="R1153" s="9">
        <f t="shared" si="175"/>
        <v>49</v>
      </c>
      <c r="S1153" s="9">
        <f t="shared" si="176"/>
        <v>49.25</v>
      </c>
      <c r="T1153" s="9">
        <f t="shared" si="177"/>
        <v>48.75</v>
      </c>
      <c r="U1153" s="8">
        <f t="shared" si="178"/>
        <v>48.833333333333336</v>
      </c>
      <c r="V1153" s="8">
        <f t="shared" si="179"/>
        <v>48.8125</v>
      </c>
    </row>
    <row r="1154" spans="1:22" ht="13.5" x14ac:dyDescent="0.25">
      <c r="A1154" s="3">
        <f>RSI!A1154</f>
        <v>43692</v>
      </c>
      <c r="B1154" s="2">
        <f>RSI!B1154</f>
        <v>10.411099999999999</v>
      </c>
      <c r="C1154" s="2">
        <f>RSI!I1154</f>
        <v>40.658360692555874</v>
      </c>
      <c r="D1154" s="2">
        <f>MACD!E1154</f>
        <v>0.11544149824724315</v>
      </c>
      <c r="E1154" s="2">
        <f>MACD!F1154</f>
        <v>0.101983729843844</v>
      </c>
      <c r="F1154" s="2">
        <f>'Moving Avg'!D1154</f>
        <v>10.59844</v>
      </c>
      <c r="G1154" s="2">
        <f>'Moving Avg'!F1154</f>
        <v>10.649045000000001</v>
      </c>
      <c r="H1154" s="2">
        <f>'Moving Avg'!G1154</f>
        <v>10.652894000000002</v>
      </c>
      <c r="I1154" s="2">
        <f>'Moving Avg'!H1154</f>
        <v>10.38894</v>
      </c>
      <c r="J1154" s="6" t="str">
        <f>OBV!F1154</f>
        <v>BULLISH</v>
      </c>
      <c r="K1154" s="6" t="str">
        <f>OBV!G1154</f>
        <v>WEAK</v>
      </c>
      <c r="L1154" s="6" t="str">
        <f>OBV!H1154</f>
        <v>BULLISH DIVERGENCE</v>
      </c>
      <c r="M1154" s="8">
        <f t="shared" si="173"/>
        <v>50</v>
      </c>
      <c r="N1154" s="8">
        <f t="shared" ref="N1154:N1217" si="180">IF(E1154-D1154&gt;0.02, 100, IF(E1154-D1154&lt;0,0,45))</f>
        <v>0</v>
      </c>
      <c r="O1154" s="8">
        <f t="shared" ref="O1154:O1217" si="181">IF(F1154-I1154&gt;10,100,IF(F1154-I1154&gt;5,75, IF(F1154-I1154&gt;0,50,0)))</f>
        <v>50</v>
      </c>
      <c r="P1154" s="8">
        <f t="shared" ref="P1154:P1217" si="182">IF(L1154="confirmed bullish", 34, IF(L1154="bullish divergence",17, 0))+IF(J1154="bullish",33,IF(J1154="bearish",0,16.5))+IF(K1154="strong",33,IF(K1154="weak",0,16.5))</f>
        <v>50</v>
      </c>
      <c r="Q1154" s="9">
        <f t="shared" si="174"/>
        <v>32.5</v>
      </c>
      <c r="R1154" s="9">
        <f t="shared" si="175"/>
        <v>40</v>
      </c>
      <c r="S1154" s="9">
        <f t="shared" si="176"/>
        <v>42.5</v>
      </c>
      <c r="T1154" s="9">
        <f t="shared" si="177"/>
        <v>37.5</v>
      </c>
      <c r="U1154" s="8">
        <f t="shared" si="178"/>
        <v>38.333333333333336</v>
      </c>
      <c r="V1154" s="8">
        <f t="shared" si="179"/>
        <v>38.125</v>
      </c>
    </row>
    <row r="1155" spans="1:22" ht="13.5" x14ac:dyDescent="0.25">
      <c r="A1155" s="3">
        <f>RSI!A1155</f>
        <v>43693</v>
      </c>
      <c r="B1155" s="2">
        <f>RSI!B1155</f>
        <v>10.411099999999999</v>
      </c>
      <c r="C1155" s="2">
        <f>RSI!I1155</f>
        <v>40.658360692555874</v>
      </c>
      <c r="D1155" s="2">
        <f>MACD!E1155</f>
        <v>0.13736565890887142</v>
      </c>
      <c r="E1155" s="2">
        <f>MACD!F1155</f>
        <v>0.10906011565684949</v>
      </c>
      <c r="F1155" s="2">
        <f>'Moving Avg'!D1155</f>
        <v>10.538219999999999</v>
      </c>
      <c r="G1155" s="2">
        <f>'Moving Avg'!F1155</f>
        <v>10.630230000000001</v>
      </c>
      <c r="H1155" s="2">
        <f>'Moving Avg'!G1155</f>
        <v>10.649303999999997</v>
      </c>
      <c r="I1155" s="2">
        <f>'Moving Avg'!H1155</f>
        <v>10.395782000000002</v>
      </c>
      <c r="J1155" s="6" t="str">
        <f>OBV!F1155</f>
        <v>BEARISH</v>
      </c>
      <c r="K1155" s="6" t="str">
        <f>OBV!G1155</f>
        <v>NEUTRAL</v>
      </c>
      <c r="L1155" s="6" t="str">
        <f>OBV!H1155</f>
        <v>CONFIRMED BEARISH</v>
      </c>
      <c r="M1155" s="8">
        <f t="shared" ref="M1155:M1218" si="183">IF(C1155&lt;30,100, IF(C1155&gt;70, 0, 50))</f>
        <v>50</v>
      </c>
      <c r="N1155" s="8">
        <f t="shared" si="180"/>
        <v>0</v>
      </c>
      <c r="O1155" s="8">
        <f t="shared" si="181"/>
        <v>50</v>
      </c>
      <c r="P1155" s="8">
        <f t="shared" si="182"/>
        <v>16.5</v>
      </c>
      <c r="Q1155" s="9">
        <f t="shared" ref="Q1155:Q1218" si="184">0.35*M1155+N1155*0.35+O1155*0.15+P1155*0.15</f>
        <v>27.475000000000001</v>
      </c>
      <c r="R1155" s="9">
        <f t="shared" ref="R1155:R1218" si="185">M1155*0.2+N1155*0.2+O1155*0.35+P1155*0.25</f>
        <v>31.625</v>
      </c>
      <c r="S1155" s="9">
        <f t="shared" ref="S1155:S1218" si="186">M1155*0.15+N1155*0.15+O1155*0.25+P1155*0.45</f>
        <v>27.425000000000001</v>
      </c>
      <c r="T1155" s="9">
        <f t="shared" ref="T1155:T1218" si="187">0.25*SUM(M1155:P1155)</f>
        <v>29.125</v>
      </c>
      <c r="U1155" s="8">
        <f t="shared" ref="U1155:U1218" si="188">SUM(Q1155:S1155)/3</f>
        <v>28.841666666666669</v>
      </c>
      <c r="V1155" s="8">
        <f t="shared" ref="V1155:V1218" si="189">SUM(Q1155:T1155)/4</f>
        <v>28.912500000000001</v>
      </c>
    </row>
    <row r="1156" spans="1:22" ht="13.5" x14ac:dyDescent="0.25">
      <c r="A1156" s="3">
        <f>RSI!A1156</f>
        <v>43696</v>
      </c>
      <c r="B1156" s="2">
        <f>RSI!B1156</f>
        <v>10.452999999999999</v>
      </c>
      <c r="C1156" s="2">
        <f>RSI!I1156</f>
        <v>42.930017834789957</v>
      </c>
      <c r="D1156" s="2">
        <f>MACD!E1156</f>
        <v>0.1051750080436662</v>
      </c>
      <c r="E1156" s="2">
        <f>MACD!F1156</f>
        <v>0.10828309413421285</v>
      </c>
      <c r="F1156" s="2">
        <f>'Moving Avg'!D1156</f>
        <v>10.483039999999999</v>
      </c>
      <c r="G1156" s="2">
        <f>'Moving Avg'!F1156</f>
        <v>10.612255000000001</v>
      </c>
      <c r="H1156" s="2">
        <f>'Moving Avg'!G1156</f>
        <v>10.654209999999999</v>
      </c>
      <c r="I1156" s="2">
        <f>'Moving Avg'!H1156</f>
        <v>10.4031185</v>
      </c>
      <c r="J1156" s="6" t="str">
        <f>OBV!F1156</f>
        <v>BULLISH</v>
      </c>
      <c r="K1156" s="6" t="str">
        <f>OBV!G1156</f>
        <v>NEUTRAL</v>
      </c>
      <c r="L1156" s="6" t="str">
        <f>OBV!H1156</f>
        <v>BULLISH DIVERGENCE</v>
      </c>
      <c r="M1156" s="8">
        <f t="shared" si="183"/>
        <v>50</v>
      </c>
      <c r="N1156" s="8">
        <f t="shared" si="180"/>
        <v>45</v>
      </c>
      <c r="O1156" s="8">
        <f t="shared" si="181"/>
        <v>50</v>
      </c>
      <c r="P1156" s="8">
        <f t="shared" si="182"/>
        <v>66.5</v>
      </c>
      <c r="Q1156" s="9">
        <f t="shared" si="184"/>
        <v>50.725000000000001</v>
      </c>
      <c r="R1156" s="9">
        <f t="shared" si="185"/>
        <v>53.125</v>
      </c>
      <c r="S1156" s="9">
        <f t="shared" si="186"/>
        <v>56.674999999999997</v>
      </c>
      <c r="T1156" s="9">
        <f t="shared" si="187"/>
        <v>52.875</v>
      </c>
      <c r="U1156" s="8">
        <f t="shared" si="188"/>
        <v>53.508333333333326</v>
      </c>
      <c r="V1156" s="8">
        <f t="shared" si="189"/>
        <v>53.349999999999994</v>
      </c>
    </row>
    <row r="1157" spans="1:22" ht="13.5" x14ac:dyDescent="0.25">
      <c r="A1157" s="3">
        <f>RSI!A1157</f>
        <v>43697</v>
      </c>
      <c r="B1157" s="2">
        <f>RSI!B1157</f>
        <v>10.411099999999999</v>
      </c>
      <c r="C1157" s="2">
        <f>RSI!I1157</f>
        <v>41.230271463477088</v>
      </c>
      <c r="D1157" s="2">
        <f>MACD!E1157</f>
        <v>8.1954127644502606E-2</v>
      </c>
      <c r="E1157" s="2">
        <f>MACD!F1157</f>
        <v>0.10301730083627079</v>
      </c>
      <c r="F1157" s="2">
        <f>'Moving Avg'!D1157</f>
        <v>10.41948</v>
      </c>
      <c r="G1157" s="2">
        <f>'Moving Avg'!F1157</f>
        <v>10.591765000000001</v>
      </c>
      <c r="H1157" s="2">
        <f>'Moving Avg'!G1157</f>
        <v>10.658439999999999</v>
      </c>
      <c r="I1157" s="2">
        <f>'Moving Avg'!H1157</f>
        <v>10.409716000000001</v>
      </c>
      <c r="J1157" s="6" t="str">
        <f>OBV!F1157</f>
        <v>BULLISH</v>
      </c>
      <c r="K1157" s="6" t="str">
        <f>OBV!G1157</f>
        <v>NEUTRAL</v>
      </c>
      <c r="L1157" s="6" t="str">
        <f>OBV!H1157</f>
        <v>BULLISH DIVERGENCE</v>
      </c>
      <c r="M1157" s="8">
        <f t="shared" si="183"/>
        <v>50</v>
      </c>
      <c r="N1157" s="8">
        <f t="shared" si="180"/>
        <v>100</v>
      </c>
      <c r="O1157" s="8">
        <f t="shared" si="181"/>
        <v>50</v>
      </c>
      <c r="P1157" s="8">
        <f t="shared" si="182"/>
        <v>66.5</v>
      </c>
      <c r="Q1157" s="9">
        <f t="shared" si="184"/>
        <v>69.974999999999994</v>
      </c>
      <c r="R1157" s="9">
        <f t="shared" si="185"/>
        <v>64.125</v>
      </c>
      <c r="S1157" s="9">
        <f t="shared" si="186"/>
        <v>64.924999999999997</v>
      </c>
      <c r="T1157" s="9">
        <f t="shared" si="187"/>
        <v>66.625</v>
      </c>
      <c r="U1157" s="8">
        <f t="shared" si="188"/>
        <v>66.341666666666654</v>
      </c>
      <c r="V1157" s="8">
        <f t="shared" si="189"/>
        <v>66.412499999999994</v>
      </c>
    </row>
    <row r="1158" spans="1:22" ht="13.5" x14ac:dyDescent="0.25">
      <c r="A1158" s="3">
        <f>RSI!A1158</f>
        <v>43698</v>
      </c>
      <c r="B1158" s="2">
        <f>RSI!B1158</f>
        <v>10.369300000000001</v>
      </c>
      <c r="C1158" s="2">
        <f>RSI!I1158</f>
        <v>39.548005783398274</v>
      </c>
      <c r="D1158" s="2">
        <f>MACD!E1158</f>
        <v>6.6495556076560547E-2</v>
      </c>
      <c r="E1158" s="2">
        <f>MACD!F1158</f>
        <v>9.571295188432874E-2</v>
      </c>
      <c r="F1158" s="2">
        <f>'Moving Avg'!D1158</f>
        <v>10.41112</v>
      </c>
      <c r="G1158" s="2">
        <f>'Moving Avg'!F1158</f>
        <v>10.575455000000002</v>
      </c>
      <c r="H1158" s="2">
        <f>'Moving Avg'!G1158</f>
        <v>10.655643999999995</v>
      </c>
      <c r="I1158" s="2">
        <f>'Moving Avg'!H1158</f>
        <v>10.416186000000003</v>
      </c>
      <c r="J1158" s="6" t="str">
        <f>OBV!F1158</f>
        <v>BULLISH</v>
      </c>
      <c r="K1158" s="6" t="str">
        <f>OBV!G1158</f>
        <v>NEUTRAL</v>
      </c>
      <c r="L1158" s="6" t="str">
        <f>OBV!H1158</f>
        <v>BULLISH DIVERGENCE</v>
      </c>
      <c r="M1158" s="8">
        <f t="shared" si="183"/>
        <v>50</v>
      </c>
      <c r="N1158" s="8">
        <f t="shared" si="180"/>
        <v>100</v>
      </c>
      <c r="O1158" s="8">
        <f t="shared" si="181"/>
        <v>0</v>
      </c>
      <c r="P1158" s="8">
        <f t="shared" si="182"/>
        <v>66.5</v>
      </c>
      <c r="Q1158" s="9">
        <f t="shared" si="184"/>
        <v>62.475000000000001</v>
      </c>
      <c r="R1158" s="9">
        <f t="shared" si="185"/>
        <v>46.625</v>
      </c>
      <c r="S1158" s="9">
        <f t="shared" si="186"/>
        <v>52.424999999999997</v>
      </c>
      <c r="T1158" s="9">
        <f t="shared" si="187"/>
        <v>54.125</v>
      </c>
      <c r="U1158" s="8">
        <f t="shared" si="188"/>
        <v>53.841666666666661</v>
      </c>
      <c r="V1158" s="8">
        <f t="shared" si="189"/>
        <v>53.912499999999994</v>
      </c>
    </row>
    <row r="1159" spans="1:22" ht="13.5" x14ac:dyDescent="0.25">
      <c r="A1159" s="3">
        <f>RSI!A1159</f>
        <v>43699</v>
      </c>
      <c r="B1159" s="2">
        <f>RSI!B1159</f>
        <v>10.327500000000001</v>
      </c>
      <c r="C1159" s="2">
        <f>RSI!I1159</f>
        <v>37.883397707019398</v>
      </c>
      <c r="D1159" s="2">
        <f>MACD!E1159</f>
        <v>5.6494161758923411E-2</v>
      </c>
      <c r="E1159" s="2">
        <f>MACD!F1159</f>
        <v>8.7869193859247671E-2</v>
      </c>
      <c r="F1159" s="2">
        <f>'Moving Avg'!D1159</f>
        <v>10.394400000000001</v>
      </c>
      <c r="G1159" s="2">
        <f>'Moving Avg'!F1159</f>
        <v>10.55246</v>
      </c>
      <c r="H1159" s="2">
        <f>'Moving Avg'!G1159</f>
        <v>10.650381999999995</v>
      </c>
      <c r="I1159" s="2">
        <f>'Moving Avg'!H1159</f>
        <v>10.421102500000003</v>
      </c>
      <c r="J1159" s="6" t="str">
        <f>OBV!F1159</f>
        <v>BULLISH</v>
      </c>
      <c r="K1159" s="6" t="str">
        <f>OBV!G1159</f>
        <v>NEUTRAL</v>
      </c>
      <c r="L1159" s="6" t="str">
        <f>OBV!H1159</f>
        <v>BULLISH DIVERGENCE</v>
      </c>
      <c r="M1159" s="8">
        <f t="shared" si="183"/>
        <v>50</v>
      </c>
      <c r="N1159" s="8">
        <f t="shared" si="180"/>
        <v>100</v>
      </c>
      <c r="O1159" s="8">
        <f t="shared" si="181"/>
        <v>0</v>
      </c>
      <c r="P1159" s="8">
        <f t="shared" si="182"/>
        <v>66.5</v>
      </c>
      <c r="Q1159" s="9">
        <f t="shared" si="184"/>
        <v>62.475000000000001</v>
      </c>
      <c r="R1159" s="9">
        <f t="shared" si="185"/>
        <v>46.625</v>
      </c>
      <c r="S1159" s="9">
        <f t="shared" si="186"/>
        <v>52.424999999999997</v>
      </c>
      <c r="T1159" s="9">
        <f t="shared" si="187"/>
        <v>54.125</v>
      </c>
      <c r="U1159" s="8">
        <f t="shared" si="188"/>
        <v>53.841666666666661</v>
      </c>
      <c r="V1159" s="8">
        <f t="shared" si="189"/>
        <v>53.912499999999994</v>
      </c>
    </row>
    <row r="1160" spans="1:22" ht="13.5" x14ac:dyDescent="0.25">
      <c r="A1160" s="3">
        <f>RSI!A1160</f>
        <v>43700</v>
      </c>
      <c r="B1160" s="2">
        <f>RSI!B1160</f>
        <v>10.327500000000001</v>
      </c>
      <c r="C1160" s="2">
        <f>RSI!I1160</f>
        <v>37.883397707019398</v>
      </c>
      <c r="D1160" s="2">
        <f>MACD!E1160</f>
        <v>8.9321625905972368E-2</v>
      </c>
      <c r="E1160" s="2">
        <f>MACD!F1160</f>
        <v>8.8159680268592611E-2</v>
      </c>
      <c r="F1160" s="2">
        <f>'Moving Avg'!D1160</f>
        <v>10.377680000000002</v>
      </c>
      <c r="G1160" s="2">
        <f>'Moving Avg'!F1160</f>
        <v>10.531555000000001</v>
      </c>
      <c r="H1160" s="2">
        <f>'Moving Avg'!G1160</f>
        <v>10.646749999999997</v>
      </c>
      <c r="I1160" s="2">
        <f>'Moving Avg'!H1160</f>
        <v>10.423901000000001</v>
      </c>
      <c r="J1160" s="6" t="str">
        <f>OBV!F1160</f>
        <v>BULLISH</v>
      </c>
      <c r="K1160" s="6" t="str">
        <f>OBV!G1160</f>
        <v>NEUTRAL</v>
      </c>
      <c r="L1160" s="6" t="str">
        <f>OBV!H1160</f>
        <v>BULLISH DIVERGENCE</v>
      </c>
      <c r="M1160" s="8">
        <f t="shared" si="183"/>
        <v>50</v>
      </c>
      <c r="N1160" s="8">
        <f t="shared" si="180"/>
        <v>0</v>
      </c>
      <c r="O1160" s="8">
        <f t="shared" si="181"/>
        <v>0</v>
      </c>
      <c r="P1160" s="8">
        <f t="shared" si="182"/>
        <v>66.5</v>
      </c>
      <c r="Q1160" s="9">
        <f t="shared" si="184"/>
        <v>27.475000000000001</v>
      </c>
      <c r="R1160" s="9">
        <f t="shared" si="185"/>
        <v>26.625</v>
      </c>
      <c r="S1160" s="9">
        <f t="shared" si="186"/>
        <v>37.424999999999997</v>
      </c>
      <c r="T1160" s="9">
        <f t="shared" si="187"/>
        <v>29.125</v>
      </c>
      <c r="U1160" s="8">
        <f t="shared" si="188"/>
        <v>30.508333333333336</v>
      </c>
      <c r="V1160" s="8">
        <f t="shared" si="189"/>
        <v>30.162500000000001</v>
      </c>
    </row>
    <row r="1161" spans="1:22" ht="13.5" x14ac:dyDescent="0.25">
      <c r="A1161" s="3">
        <f>RSI!A1161</f>
        <v>43703</v>
      </c>
      <c r="B1161" s="2">
        <f>RSI!B1161</f>
        <v>10.327500000000001</v>
      </c>
      <c r="C1161" s="2">
        <f>RSI!I1161</f>
        <v>37.883397707019398</v>
      </c>
      <c r="D1161" s="2">
        <f>MACD!E1161</f>
        <v>0.12097651518464758</v>
      </c>
      <c r="E1161" s="2">
        <f>MACD!F1161</f>
        <v>9.472304725180361E-2</v>
      </c>
      <c r="F1161" s="2">
        <f>'Moving Avg'!D1161</f>
        <v>10.35258</v>
      </c>
      <c r="G1161" s="2">
        <f>'Moving Avg'!F1161</f>
        <v>10.516499999999999</v>
      </c>
      <c r="H1161" s="2">
        <f>'Moving Avg'!G1161</f>
        <v>10.643117999999994</v>
      </c>
      <c r="I1161" s="2">
        <f>'Moving Avg'!H1161</f>
        <v>10.425274000000002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  <c r="M1161" s="8">
        <f t="shared" si="183"/>
        <v>50</v>
      </c>
      <c r="N1161" s="8">
        <f t="shared" si="180"/>
        <v>0</v>
      </c>
      <c r="O1161" s="8">
        <f t="shared" si="181"/>
        <v>0</v>
      </c>
      <c r="P1161" s="8">
        <f t="shared" si="182"/>
        <v>16.5</v>
      </c>
      <c r="Q1161" s="9">
        <f t="shared" si="184"/>
        <v>19.975000000000001</v>
      </c>
      <c r="R1161" s="9">
        <f t="shared" si="185"/>
        <v>14.125</v>
      </c>
      <c r="S1161" s="9">
        <f t="shared" si="186"/>
        <v>14.925000000000001</v>
      </c>
      <c r="T1161" s="9">
        <f t="shared" si="187"/>
        <v>16.625</v>
      </c>
      <c r="U1161" s="8">
        <f t="shared" si="188"/>
        <v>16.341666666666669</v>
      </c>
      <c r="V1161" s="8">
        <f t="shared" si="189"/>
        <v>16.412500000000001</v>
      </c>
    </row>
    <row r="1162" spans="1:22" ht="13.5" x14ac:dyDescent="0.25">
      <c r="A1162" s="3">
        <f>RSI!A1162</f>
        <v>43704</v>
      </c>
      <c r="B1162" s="2">
        <f>RSI!B1162</f>
        <v>10.327500000000001</v>
      </c>
      <c r="C1162" s="2">
        <f>RSI!I1162</f>
        <v>37.883397707019398</v>
      </c>
      <c r="D1162" s="2">
        <f>MACD!E1162</f>
        <v>0.14897306359176099</v>
      </c>
      <c r="E1162" s="2">
        <f>MACD!F1162</f>
        <v>0.10557305051979508</v>
      </c>
      <c r="F1162" s="2">
        <f>'Moving Avg'!D1162</f>
        <v>10.33586</v>
      </c>
      <c r="G1162" s="2">
        <f>'Moving Avg'!F1162</f>
        <v>10.506044999999997</v>
      </c>
      <c r="H1162" s="2">
        <f>'Moving Avg'!G1162</f>
        <v>10.638017999999995</v>
      </c>
      <c r="I1162" s="2">
        <f>'Moving Avg'!H1162</f>
        <v>10.427013500000003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  <c r="M1162" s="8">
        <f t="shared" si="183"/>
        <v>50</v>
      </c>
      <c r="N1162" s="8">
        <f t="shared" si="180"/>
        <v>0</v>
      </c>
      <c r="O1162" s="8">
        <f t="shared" si="181"/>
        <v>0</v>
      </c>
      <c r="P1162" s="8">
        <f t="shared" si="182"/>
        <v>16.5</v>
      </c>
      <c r="Q1162" s="9">
        <f t="shared" si="184"/>
        <v>19.975000000000001</v>
      </c>
      <c r="R1162" s="9">
        <f t="shared" si="185"/>
        <v>14.125</v>
      </c>
      <c r="S1162" s="9">
        <f t="shared" si="186"/>
        <v>14.925000000000001</v>
      </c>
      <c r="T1162" s="9">
        <f t="shared" si="187"/>
        <v>16.625</v>
      </c>
      <c r="U1162" s="8">
        <f t="shared" si="188"/>
        <v>16.341666666666669</v>
      </c>
      <c r="V1162" s="8">
        <f t="shared" si="189"/>
        <v>16.412500000000001</v>
      </c>
    </row>
    <row r="1163" spans="1:22" ht="13.5" x14ac:dyDescent="0.25">
      <c r="A1163" s="3">
        <f>RSI!A1163</f>
        <v>43705</v>
      </c>
      <c r="B1163" s="2">
        <f>RSI!B1163</f>
        <v>10.327500000000001</v>
      </c>
      <c r="C1163" s="2">
        <f>RSI!I1163</f>
        <v>37.883397707019398</v>
      </c>
      <c r="D1163" s="2">
        <f>MACD!E1163</f>
        <v>0.12489203384130043</v>
      </c>
      <c r="E1163" s="2">
        <f>MACD!F1163</f>
        <v>0.10943684718409616</v>
      </c>
      <c r="F1163" s="2">
        <f>'Moving Avg'!D1163</f>
        <v>10.327500000000001</v>
      </c>
      <c r="G1163" s="2">
        <f>'Moving Avg'!F1163</f>
        <v>10.483464999999999</v>
      </c>
      <c r="H1163" s="2">
        <f>'Moving Avg'!G1163</f>
        <v>10.632755999999995</v>
      </c>
      <c r="I1163" s="2">
        <f>'Moving Avg'!H1163</f>
        <v>10.428753000000002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  <c r="M1163" s="8">
        <f t="shared" si="183"/>
        <v>50</v>
      </c>
      <c r="N1163" s="8">
        <f t="shared" si="180"/>
        <v>0</v>
      </c>
      <c r="O1163" s="8">
        <f t="shared" si="181"/>
        <v>0</v>
      </c>
      <c r="P1163" s="8">
        <f t="shared" si="182"/>
        <v>16.5</v>
      </c>
      <c r="Q1163" s="9">
        <f t="shared" si="184"/>
        <v>19.975000000000001</v>
      </c>
      <c r="R1163" s="9">
        <f t="shared" si="185"/>
        <v>14.125</v>
      </c>
      <c r="S1163" s="9">
        <f t="shared" si="186"/>
        <v>14.925000000000001</v>
      </c>
      <c r="T1163" s="9">
        <f t="shared" si="187"/>
        <v>16.625</v>
      </c>
      <c r="U1163" s="8">
        <f t="shared" si="188"/>
        <v>16.341666666666669</v>
      </c>
      <c r="V1163" s="8">
        <f t="shared" si="189"/>
        <v>16.412500000000001</v>
      </c>
    </row>
    <row r="1164" spans="1:22" ht="13.5" x14ac:dyDescent="0.25">
      <c r="A1164" s="3">
        <f>RSI!A1164</f>
        <v>43706</v>
      </c>
      <c r="B1164" s="2">
        <f>RSI!B1164</f>
        <v>10.2355</v>
      </c>
      <c r="C1164" s="2">
        <f>RSI!I1164</f>
        <v>33.401259768288426</v>
      </c>
      <c r="D1164" s="2">
        <f>MACD!E1164</f>
        <v>0.11236938051725254</v>
      </c>
      <c r="E1164" s="2">
        <f>MACD!F1164</f>
        <v>0.11002335385072745</v>
      </c>
      <c r="F1164" s="2">
        <f>'Moving Avg'!D1164</f>
        <v>10.309100000000001</v>
      </c>
      <c r="G1164" s="2">
        <f>'Moving Avg'!F1164</f>
        <v>10.456284999999998</v>
      </c>
      <c r="H1164" s="2">
        <f>'Moving Avg'!G1164</f>
        <v>10.625653999999995</v>
      </c>
      <c r="I1164" s="2">
        <f>'Moving Avg'!H1164</f>
        <v>10.430032500000003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  <c r="M1164" s="8">
        <f t="shared" si="183"/>
        <v>50</v>
      </c>
      <c r="N1164" s="8">
        <f t="shared" si="180"/>
        <v>0</v>
      </c>
      <c r="O1164" s="8">
        <f t="shared" si="181"/>
        <v>0</v>
      </c>
      <c r="P1164" s="8">
        <f t="shared" si="182"/>
        <v>16.5</v>
      </c>
      <c r="Q1164" s="9">
        <f t="shared" si="184"/>
        <v>19.975000000000001</v>
      </c>
      <c r="R1164" s="9">
        <f t="shared" si="185"/>
        <v>14.125</v>
      </c>
      <c r="S1164" s="9">
        <f t="shared" si="186"/>
        <v>14.925000000000001</v>
      </c>
      <c r="T1164" s="9">
        <f t="shared" si="187"/>
        <v>16.625</v>
      </c>
      <c r="U1164" s="8">
        <f t="shared" si="188"/>
        <v>16.341666666666669</v>
      </c>
      <c r="V1164" s="8">
        <f t="shared" si="189"/>
        <v>16.412500000000001</v>
      </c>
    </row>
    <row r="1165" spans="1:22" ht="13.5" x14ac:dyDescent="0.25">
      <c r="A1165" s="3">
        <f>RSI!A1165</f>
        <v>43707</v>
      </c>
      <c r="B1165" s="2">
        <f>RSI!B1165</f>
        <v>10.2021</v>
      </c>
      <c r="C1165" s="2">
        <f>RSI!I1165</f>
        <v>31.924519924943468</v>
      </c>
      <c r="D1165" s="2">
        <f>MACD!E1165</f>
        <v>0.10575283582727479</v>
      </c>
      <c r="E1165" s="2">
        <f>MACD!F1165</f>
        <v>0.10916925024603694</v>
      </c>
      <c r="F1165" s="2">
        <f>'Moving Avg'!D1165</f>
        <v>10.284020000000002</v>
      </c>
      <c r="G1165" s="2">
        <f>'Moving Avg'!F1165</f>
        <v>10.427434999999999</v>
      </c>
      <c r="H1165" s="2">
        <f>'Moving Avg'!G1165</f>
        <v>10.617883999999993</v>
      </c>
      <c r="I1165" s="2">
        <f>'Moving Avg'!H1165</f>
        <v>10.431348500000002</v>
      </c>
      <c r="J1165" s="6" t="str">
        <f>OBV!F1165</f>
        <v>BEARISH</v>
      </c>
      <c r="K1165" s="6" t="str">
        <f>OBV!G1165</f>
        <v>STRONG</v>
      </c>
      <c r="L1165" s="6" t="str">
        <f>OBV!H1165</f>
        <v>CONFIRMED BEARISH</v>
      </c>
      <c r="M1165" s="8">
        <f t="shared" si="183"/>
        <v>50</v>
      </c>
      <c r="N1165" s="8">
        <f t="shared" si="180"/>
        <v>45</v>
      </c>
      <c r="O1165" s="8">
        <f t="shared" si="181"/>
        <v>0</v>
      </c>
      <c r="P1165" s="8">
        <f t="shared" si="182"/>
        <v>33</v>
      </c>
      <c r="Q1165" s="9">
        <f t="shared" si="184"/>
        <v>38.200000000000003</v>
      </c>
      <c r="R1165" s="9">
        <f t="shared" si="185"/>
        <v>27.25</v>
      </c>
      <c r="S1165" s="9">
        <f t="shared" si="186"/>
        <v>29.1</v>
      </c>
      <c r="T1165" s="9">
        <f t="shared" si="187"/>
        <v>32</v>
      </c>
      <c r="U1165" s="8">
        <f t="shared" si="188"/>
        <v>31.516666666666669</v>
      </c>
      <c r="V1165" s="8">
        <f t="shared" si="189"/>
        <v>31.637500000000003</v>
      </c>
    </row>
    <row r="1166" spans="1:22" ht="13.5" x14ac:dyDescent="0.25">
      <c r="A1166" s="3">
        <f>RSI!A1166</f>
        <v>43710</v>
      </c>
      <c r="B1166" s="2">
        <f>RSI!B1166</f>
        <v>10.160299999999999</v>
      </c>
      <c r="C1166" s="2">
        <f>RSI!I1166</f>
        <v>30.129194564077125</v>
      </c>
      <c r="D1166" s="2">
        <f>MACD!E1166</f>
        <v>0.11128798929435924</v>
      </c>
      <c r="E1166" s="2">
        <f>MACD!F1166</f>
        <v>0.10959299805570141</v>
      </c>
      <c r="F1166" s="2">
        <f>'Moving Avg'!D1166</f>
        <v>10.250580000000001</v>
      </c>
      <c r="G1166" s="2">
        <f>'Moving Avg'!F1166</f>
        <v>10.412384999999999</v>
      </c>
      <c r="H1166" s="2">
        <f>'Moving Avg'!G1166</f>
        <v>10.609277999999994</v>
      </c>
      <c r="I1166" s="2">
        <f>'Moving Avg'!H1166</f>
        <v>10.432252000000004</v>
      </c>
      <c r="J1166" s="6" t="str">
        <f>OBV!F1166</f>
        <v>BEARISH</v>
      </c>
      <c r="K1166" s="6" t="str">
        <f>OBV!G1166</f>
        <v>STRONG</v>
      </c>
      <c r="L1166" s="6" t="str">
        <f>OBV!H1166</f>
        <v>CONFIRMED BEARISH</v>
      </c>
      <c r="M1166" s="8">
        <f t="shared" si="183"/>
        <v>50</v>
      </c>
      <c r="N1166" s="8">
        <f t="shared" si="180"/>
        <v>0</v>
      </c>
      <c r="O1166" s="8">
        <f t="shared" si="181"/>
        <v>0</v>
      </c>
      <c r="P1166" s="8">
        <f t="shared" si="182"/>
        <v>33</v>
      </c>
      <c r="Q1166" s="9">
        <f t="shared" si="184"/>
        <v>22.45</v>
      </c>
      <c r="R1166" s="9">
        <f t="shared" si="185"/>
        <v>18.25</v>
      </c>
      <c r="S1166" s="9">
        <f t="shared" si="186"/>
        <v>22.35</v>
      </c>
      <c r="T1166" s="9">
        <f t="shared" si="187"/>
        <v>20.75</v>
      </c>
      <c r="U1166" s="8">
        <f t="shared" si="188"/>
        <v>21.016666666666669</v>
      </c>
      <c r="V1166" s="8">
        <f t="shared" si="189"/>
        <v>20.950000000000003</v>
      </c>
    </row>
    <row r="1167" spans="1:22" ht="13.5" x14ac:dyDescent="0.25">
      <c r="A1167" s="3">
        <f>RSI!A1167</f>
        <v>43711</v>
      </c>
      <c r="B1167" s="2">
        <f>RSI!B1167</f>
        <v>10.110099999999999</v>
      </c>
      <c r="C1167" s="2">
        <f>RSI!I1167</f>
        <v>28.086389947609433</v>
      </c>
      <c r="D1167" s="2">
        <f>MACD!E1167</f>
        <v>0.11496438600738124</v>
      </c>
      <c r="E1167" s="2">
        <f>MACD!F1167</f>
        <v>0.11066727564603739</v>
      </c>
      <c r="F1167" s="2">
        <f>'Moving Avg'!D1167</f>
        <v>10.207100000000001</v>
      </c>
      <c r="G1167" s="2">
        <f>'Moving Avg'!F1167</f>
        <v>10.394824999999999</v>
      </c>
      <c r="H1167" s="2">
        <f>'Moving Avg'!G1167</f>
        <v>10.599993999999992</v>
      </c>
      <c r="I1167" s="2">
        <f>'Moving Avg'!H1167</f>
        <v>10.433923000000002</v>
      </c>
      <c r="J1167" s="6" t="str">
        <f>OBV!F1167</f>
        <v>BEARISH</v>
      </c>
      <c r="K1167" s="6" t="str">
        <f>OBV!G1167</f>
        <v>STRONG</v>
      </c>
      <c r="L1167" s="6" t="str">
        <f>OBV!H1167</f>
        <v>CONFIRMED BEARISH</v>
      </c>
      <c r="M1167" s="8">
        <f t="shared" si="183"/>
        <v>100</v>
      </c>
      <c r="N1167" s="8">
        <f t="shared" si="180"/>
        <v>0</v>
      </c>
      <c r="O1167" s="8">
        <f t="shared" si="181"/>
        <v>0</v>
      </c>
      <c r="P1167" s="8">
        <f t="shared" si="182"/>
        <v>33</v>
      </c>
      <c r="Q1167" s="9">
        <f t="shared" si="184"/>
        <v>39.950000000000003</v>
      </c>
      <c r="R1167" s="9">
        <f t="shared" si="185"/>
        <v>28.25</v>
      </c>
      <c r="S1167" s="9">
        <f t="shared" si="186"/>
        <v>29.85</v>
      </c>
      <c r="T1167" s="9">
        <f t="shared" si="187"/>
        <v>33.25</v>
      </c>
      <c r="U1167" s="8">
        <f t="shared" si="188"/>
        <v>32.683333333333337</v>
      </c>
      <c r="V1167" s="8">
        <f t="shared" si="189"/>
        <v>32.825000000000003</v>
      </c>
    </row>
    <row r="1168" spans="1:22" ht="13.5" x14ac:dyDescent="0.25">
      <c r="A1168" s="3">
        <f>RSI!A1168</f>
        <v>43712</v>
      </c>
      <c r="B1168" s="2">
        <f>RSI!B1168</f>
        <v>10.452999999999999</v>
      </c>
      <c r="C1168" s="2">
        <f>RSI!I1168</f>
        <v>52.017786338139587</v>
      </c>
      <c r="D1168" s="2">
        <f>MACD!E1168</f>
        <v>8.8134048548839772E-2</v>
      </c>
      <c r="E1168" s="2">
        <f>MACD!F1168</f>
        <v>0.10616063022659787</v>
      </c>
      <c r="F1168" s="2">
        <f>'Moving Avg'!D1168</f>
        <v>10.232200000000001</v>
      </c>
      <c r="G1168" s="2">
        <f>'Moving Avg'!F1168</f>
        <v>10.394409999999999</v>
      </c>
      <c r="H1168" s="2">
        <f>'Moving Avg'!G1168</f>
        <v>10.597567999999994</v>
      </c>
      <c r="I1168" s="2">
        <f>'Moving Avg'!H1168</f>
        <v>10.435719500000005</v>
      </c>
      <c r="J1168" s="6" t="str">
        <f>OBV!F1168</f>
        <v>BEARISH</v>
      </c>
      <c r="K1168" s="6" t="str">
        <f>OBV!G1168</f>
        <v>NEUTRAL</v>
      </c>
      <c r="L1168" s="6" t="str">
        <f>OBV!H1168</f>
        <v>BEARISH DIVERGENCE</v>
      </c>
      <c r="M1168" s="8">
        <f t="shared" si="183"/>
        <v>50</v>
      </c>
      <c r="N1168" s="8">
        <f t="shared" si="180"/>
        <v>45</v>
      </c>
      <c r="O1168" s="8">
        <f t="shared" si="181"/>
        <v>0</v>
      </c>
      <c r="P1168" s="8">
        <f t="shared" si="182"/>
        <v>16.5</v>
      </c>
      <c r="Q1168" s="9">
        <f t="shared" si="184"/>
        <v>35.725000000000001</v>
      </c>
      <c r="R1168" s="9">
        <f t="shared" si="185"/>
        <v>23.125</v>
      </c>
      <c r="S1168" s="9">
        <f t="shared" si="186"/>
        <v>21.675000000000001</v>
      </c>
      <c r="T1168" s="9">
        <f t="shared" si="187"/>
        <v>27.875</v>
      </c>
      <c r="U1168" s="8">
        <f t="shared" si="188"/>
        <v>26.841666666666669</v>
      </c>
      <c r="V1168" s="8">
        <f t="shared" si="189"/>
        <v>27.1</v>
      </c>
    </row>
    <row r="1169" spans="1:22" ht="13.5" x14ac:dyDescent="0.25">
      <c r="A1169" s="3">
        <f>RSI!A1169</f>
        <v>43713</v>
      </c>
      <c r="B1169" s="2">
        <f>RSI!B1169</f>
        <v>10.452999999999999</v>
      </c>
      <c r="C1169" s="2">
        <f>RSI!I1169</f>
        <v>52.017786338139587</v>
      </c>
      <c r="D1169" s="2">
        <f>MACD!E1169</f>
        <v>5.8724136881334488E-2</v>
      </c>
      <c r="E1169" s="2">
        <f>MACD!F1169</f>
        <v>9.6673331557545206E-2</v>
      </c>
      <c r="F1169" s="2">
        <f>'Moving Avg'!D1169</f>
        <v>10.275700000000001</v>
      </c>
      <c r="G1169" s="2">
        <f>'Moving Avg'!F1169</f>
        <v>10.394410000000001</v>
      </c>
      <c r="H1169" s="2">
        <f>'Moving Avg'!G1169</f>
        <v>10.594977999999994</v>
      </c>
      <c r="I1169" s="2">
        <f>'Moving Avg'!H1169</f>
        <v>10.436050000000002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  <c r="M1169" s="8">
        <f t="shared" si="183"/>
        <v>50</v>
      </c>
      <c r="N1169" s="8">
        <f t="shared" si="180"/>
        <v>100</v>
      </c>
      <c r="O1169" s="8">
        <f t="shared" si="181"/>
        <v>0</v>
      </c>
      <c r="P1169" s="8">
        <f t="shared" si="182"/>
        <v>83.5</v>
      </c>
      <c r="Q1169" s="9">
        <f t="shared" si="184"/>
        <v>65.025000000000006</v>
      </c>
      <c r="R1169" s="9">
        <f t="shared" si="185"/>
        <v>50.875</v>
      </c>
      <c r="S1169" s="9">
        <f t="shared" si="186"/>
        <v>60.075000000000003</v>
      </c>
      <c r="T1169" s="9">
        <f t="shared" si="187"/>
        <v>58.375</v>
      </c>
      <c r="U1169" s="8">
        <f t="shared" si="188"/>
        <v>58.658333333333339</v>
      </c>
      <c r="V1169" s="8">
        <f t="shared" si="189"/>
        <v>58.587500000000006</v>
      </c>
    </row>
    <row r="1170" spans="1:22" ht="13.5" x14ac:dyDescent="0.25">
      <c r="A1170" s="3">
        <f>RSI!A1170</f>
        <v>43714</v>
      </c>
      <c r="B1170" s="2">
        <f>RSI!B1170</f>
        <v>10.662000000000001</v>
      </c>
      <c r="C1170" s="2">
        <f>RSI!I1170</f>
        <v>61.155450738561619</v>
      </c>
      <c r="D1170" s="2">
        <f>MACD!E1170</f>
        <v>1.8101281450881856E-2</v>
      </c>
      <c r="E1170" s="2">
        <f>MACD!F1170</f>
        <v>8.0958921536212536E-2</v>
      </c>
      <c r="F1170" s="2">
        <f>'Moving Avg'!D1170</f>
        <v>10.36768</v>
      </c>
      <c r="G1170" s="2">
        <f>'Moving Avg'!F1170</f>
        <v>10.391900000000001</v>
      </c>
      <c r="H1170" s="2">
        <f>'Moving Avg'!G1170</f>
        <v>10.601131999999996</v>
      </c>
      <c r="I1170" s="2">
        <f>'Moving Avg'!H1170</f>
        <v>10.438851000000005</v>
      </c>
      <c r="J1170" s="6" t="str">
        <f>OBV!F1170</f>
        <v>BULLISH</v>
      </c>
      <c r="K1170" s="6" t="str">
        <f>OBV!G1170</f>
        <v>WEAK</v>
      </c>
      <c r="L1170" s="6" t="str">
        <f>OBV!H1170</f>
        <v>CONFIRMED BULLISH</v>
      </c>
      <c r="M1170" s="8">
        <f t="shared" si="183"/>
        <v>50</v>
      </c>
      <c r="N1170" s="8">
        <f t="shared" si="180"/>
        <v>100</v>
      </c>
      <c r="O1170" s="8">
        <f t="shared" si="181"/>
        <v>0</v>
      </c>
      <c r="P1170" s="8">
        <f t="shared" si="182"/>
        <v>67</v>
      </c>
      <c r="Q1170" s="9">
        <f t="shared" si="184"/>
        <v>62.55</v>
      </c>
      <c r="R1170" s="9">
        <f t="shared" si="185"/>
        <v>46.75</v>
      </c>
      <c r="S1170" s="9">
        <f t="shared" si="186"/>
        <v>52.650000000000006</v>
      </c>
      <c r="T1170" s="9">
        <f t="shared" si="187"/>
        <v>54.25</v>
      </c>
      <c r="U1170" s="8">
        <f t="shared" si="188"/>
        <v>53.983333333333327</v>
      </c>
      <c r="V1170" s="8">
        <f t="shared" si="189"/>
        <v>54.05</v>
      </c>
    </row>
    <row r="1171" spans="1:22" ht="13.5" x14ac:dyDescent="0.25">
      <c r="A1171" s="3">
        <f>RSI!A1171</f>
        <v>43717</v>
      </c>
      <c r="B1171" s="2">
        <f>RSI!B1171</f>
        <v>10.4948</v>
      </c>
      <c r="C1171" s="2">
        <f>RSI!I1171</f>
        <v>52.535880565136935</v>
      </c>
      <c r="D1171" s="2">
        <f>MACD!E1171</f>
        <v>-5.358805070994066E-3</v>
      </c>
      <c r="E1171" s="2">
        <f>MACD!F1171</f>
        <v>6.3695376214771213E-2</v>
      </c>
      <c r="F1171" s="2">
        <f>'Moving Avg'!D1171</f>
        <v>10.43458</v>
      </c>
      <c r="G1171" s="2">
        <f>'Moving Avg'!F1171</f>
        <v>10.380195000000001</v>
      </c>
      <c r="H1171" s="2">
        <f>'Moving Avg'!G1171</f>
        <v>10.598455999999993</v>
      </c>
      <c r="I1171" s="2">
        <f>'Moving Avg'!H1171</f>
        <v>10.439349500000006</v>
      </c>
      <c r="J1171" s="6" t="str">
        <f>OBV!F1171</f>
        <v>BULLISH</v>
      </c>
      <c r="K1171" s="6" t="str">
        <f>OBV!G1171</f>
        <v>WEAK</v>
      </c>
      <c r="L1171" s="6" t="str">
        <f>OBV!H1171</f>
        <v>CONFIRMED BULLISH</v>
      </c>
      <c r="M1171" s="8">
        <f t="shared" si="183"/>
        <v>50</v>
      </c>
      <c r="N1171" s="8">
        <f t="shared" si="180"/>
        <v>100</v>
      </c>
      <c r="O1171" s="8">
        <f t="shared" si="181"/>
        <v>0</v>
      </c>
      <c r="P1171" s="8">
        <f t="shared" si="182"/>
        <v>67</v>
      </c>
      <c r="Q1171" s="9">
        <f t="shared" si="184"/>
        <v>62.55</v>
      </c>
      <c r="R1171" s="9">
        <f t="shared" si="185"/>
        <v>46.75</v>
      </c>
      <c r="S1171" s="9">
        <f t="shared" si="186"/>
        <v>52.650000000000006</v>
      </c>
      <c r="T1171" s="9">
        <f t="shared" si="187"/>
        <v>54.25</v>
      </c>
      <c r="U1171" s="8">
        <f t="shared" si="188"/>
        <v>53.983333333333327</v>
      </c>
      <c r="V1171" s="8">
        <f t="shared" si="189"/>
        <v>54.05</v>
      </c>
    </row>
    <row r="1172" spans="1:22" ht="13.5" x14ac:dyDescent="0.25">
      <c r="A1172" s="3">
        <f>RSI!A1172</f>
        <v>43718</v>
      </c>
      <c r="B1172" s="2">
        <f>RSI!B1172</f>
        <v>10.620200000000001</v>
      </c>
      <c r="C1172" s="2">
        <f>RSI!I1172</f>
        <v>57.386965180898336</v>
      </c>
      <c r="D1172" s="2">
        <f>MACD!E1172</f>
        <v>-3.4873587330913836E-2</v>
      </c>
      <c r="E1172" s="2">
        <f>MACD!F1172</f>
        <v>4.3981583505634206E-2</v>
      </c>
      <c r="F1172" s="2">
        <f>'Moving Avg'!D1172</f>
        <v>10.536599999999998</v>
      </c>
      <c r="G1172" s="2">
        <f>'Moving Avg'!F1172</f>
        <v>10.37476</v>
      </c>
      <c r="H1172" s="2">
        <f>'Moving Avg'!G1172</f>
        <v>10.598455999999993</v>
      </c>
      <c r="I1172" s="2">
        <f>'Moving Avg'!H1172</f>
        <v>10.440719500000002</v>
      </c>
      <c r="J1172" s="6" t="str">
        <f>OBV!F1172</f>
        <v>BULLISH</v>
      </c>
      <c r="K1172" s="6" t="str">
        <f>OBV!G1172</f>
        <v>WEAK</v>
      </c>
      <c r="L1172" s="6" t="str">
        <f>OBV!H1172</f>
        <v>CONFIRMED BULLISH</v>
      </c>
      <c r="M1172" s="8">
        <f t="shared" si="183"/>
        <v>50</v>
      </c>
      <c r="N1172" s="8">
        <f t="shared" si="180"/>
        <v>100</v>
      </c>
      <c r="O1172" s="8">
        <f t="shared" si="181"/>
        <v>50</v>
      </c>
      <c r="P1172" s="8">
        <f t="shared" si="182"/>
        <v>67</v>
      </c>
      <c r="Q1172" s="9">
        <f t="shared" si="184"/>
        <v>70.05</v>
      </c>
      <c r="R1172" s="9">
        <f t="shared" si="185"/>
        <v>64.25</v>
      </c>
      <c r="S1172" s="9">
        <f t="shared" si="186"/>
        <v>65.150000000000006</v>
      </c>
      <c r="T1172" s="9">
        <f t="shared" si="187"/>
        <v>66.75</v>
      </c>
      <c r="U1172" s="8">
        <f t="shared" si="188"/>
        <v>66.483333333333334</v>
      </c>
      <c r="V1172" s="8">
        <f t="shared" si="189"/>
        <v>66.550000000000011</v>
      </c>
    </row>
    <row r="1173" spans="1:22" ht="13.5" x14ac:dyDescent="0.25">
      <c r="A1173" s="3">
        <f>RSI!A1173</f>
        <v>43719</v>
      </c>
      <c r="B1173" s="2">
        <f>RSI!B1173</f>
        <v>10.653600000000001</v>
      </c>
      <c r="C1173" s="2">
        <f>RSI!I1173</f>
        <v>58.600635442520705</v>
      </c>
      <c r="D1173" s="2">
        <f>MACD!E1173</f>
        <v>-6.3409971297167189E-2</v>
      </c>
      <c r="E1173" s="2">
        <f>MACD!F1173</f>
        <v>2.2503272545073925E-2</v>
      </c>
      <c r="F1173" s="2">
        <f>'Moving Avg'!D1173</f>
        <v>10.57672</v>
      </c>
      <c r="G1173" s="2">
        <f>'Moving Avg'!F1173</f>
        <v>10.386885000000001</v>
      </c>
      <c r="H1173" s="2">
        <f>'Moving Avg'!G1173</f>
        <v>10.594105999999993</v>
      </c>
      <c r="I1173" s="2">
        <f>'Moving Avg'!H1173</f>
        <v>10.442256500000003</v>
      </c>
      <c r="J1173" s="6" t="str">
        <f>OBV!F1173</f>
        <v>BULLISH</v>
      </c>
      <c r="K1173" s="6" t="str">
        <f>OBV!G1173</f>
        <v>WEAK</v>
      </c>
      <c r="L1173" s="6" t="str">
        <f>OBV!H1173</f>
        <v>CONFIRMED BULLISH</v>
      </c>
      <c r="M1173" s="8">
        <f t="shared" si="183"/>
        <v>50</v>
      </c>
      <c r="N1173" s="8">
        <f t="shared" si="180"/>
        <v>100</v>
      </c>
      <c r="O1173" s="8">
        <f t="shared" si="181"/>
        <v>50</v>
      </c>
      <c r="P1173" s="8">
        <f t="shared" si="182"/>
        <v>67</v>
      </c>
      <c r="Q1173" s="9">
        <f t="shared" si="184"/>
        <v>70.05</v>
      </c>
      <c r="R1173" s="9">
        <f t="shared" si="185"/>
        <v>64.25</v>
      </c>
      <c r="S1173" s="9">
        <f t="shared" si="186"/>
        <v>65.150000000000006</v>
      </c>
      <c r="T1173" s="9">
        <f t="shared" si="187"/>
        <v>66.75</v>
      </c>
      <c r="U1173" s="8">
        <f t="shared" si="188"/>
        <v>66.483333333333334</v>
      </c>
      <c r="V1173" s="8">
        <f t="shared" si="189"/>
        <v>66.550000000000011</v>
      </c>
    </row>
    <row r="1174" spans="1:22" ht="13.5" x14ac:dyDescent="0.25">
      <c r="A1174" s="3">
        <f>RSI!A1174</f>
        <v>43720</v>
      </c>
      <c r="B1174" s="2">
        <f>RSI!B1174</f>
        <v>10.662000000000001</v>
      </c>
      <c r="C1174" s="2">
        <f>RSI!I1174</f>
        <v>58.917542682461004</v>
      </c>
      <c r="D1174" s="2">
        <f>MACD!E1174</f>
        <v>-0.10353722401947607</v>
      </c>
      <c r="E1174" s="2">
        <f>MACD!F1174</f>
        <v>-2.7048267678360764E-3</v>
      </c>
      <c r="F1174" s="2">
        <f>'Moving Avg'!D1174</f>
        <v>10.61852</v>
      </c>
      <c r="G1174" s="2">
        <f>'Moving Avg'!F1174</f>
        <v>10.399430000000002</v>
      </c>
      <c r="H1174" s="2">
        <f>'Moving Avg'!G1174</f>
        <v>10.588251999999995</v>
      </c>
      <c r="I1174" s="2">
        <f>'Moving Avg'!H1174</f>
        <v>10.443876000000003</v>
      </c>
      <c r="J1174" s="6" t="str">
        <f>OBV!F1174</f>
        <v>BULLISH</v>
      </c>
      <c r="K1174" s="6" t="str">
        <f>OBV!G1174</f>
        <v>WEAK</v>
      </c>
      <c r="L1174" s="6" t="str">
        <f>OBV!H1174</f>
        <v>CONFIRMED BULLISH</v>
      </c>
      <c r="M1174" s="8">
        <f t="shared" si="183"/>
        <v>50</v>
      </c>
      <c r="N1174" s="8">
        <f t="shared" si="180"/>
        <v>100</v>
      </c>
      <c r="O1174" s="8">
        <f t="shared" si="181"/>
        <v>50</v>
      </c>
      <c r="P1174" s="8">
        <f t="shared" si="182"/>
        <v>67</v>
      </c>
      <c r="Q1174" s="9">
        <f t="shared" si="184"/>
        <v>70.05</v>
      </c>
      <c r="R1174" s="9">
        <f t="shared" si="185"/>
        <v>64.25</v>
      </c>
      <c r="S1174" s="9">
        <f t="shared" si="186"/>
        <v>65.150000000000006</v>
      </c>
      <c r="T1174" s="9">
        <f t="shared" si="187"/>
        <v>66.75</v>
      </c>
      <c r="U1174" s="8">
        <f t="shared" si="188"/>
        <v>66.483333333333334</v>
      </c>
      <c r="V1174" s="8">
        <f t="shared" si="189"/>
        <v>66.550000000000011</v>
      </c>
    </row>
    <row r="1175" spans="1:22" ht="13.5" x14ac:dyDescent="0.25">
      <c r="A1175" s="3">
        <f>RSI!A1175</f>
        <v>43721</v>
      </c>
      <c r="B1175" s="2">
        <f>RSI!B1175</f>
        <v>10.662000000000001</v>
      </c>
      <c r="C1175" s="2">
        <f>RSI!I1175</f>
        <v>58.917542682460997</v>
      </c>
      <c r="D1175" s="2">
        <f>MACD!E1175</f>
        <v>-0.14379490379883997</v>
      </c>
      <c r="E1175" s="2">
        <f>MACD!F1175</f>
        <v>-3.0922842174036857E-2</v>
      </c>
      <c r="F1175" s="2">
        <f>'Moving Avg'!D1175</f>
        <v>10.61852</v>
      </c>
      <c r="G1175" s="2">
        <f>'Moving Avg'!F1175</f>
        <v>10.411975000000002</v>
      </c>
      <c r="H1175" s="2">
        <f>'Moving Avg'!G1175</f>
        <v>10.582397999999996</v>
      </c>
      <c r="I1175" s="2">
        <f>'Moving Avg'!H1175</f>
        <v>10.445658500000002</v>
      </c>
      <c r="J1175" s="6" t="str">
        <f>OBV!F1175</f>
        <v>BULLISH</v>
      </c>
      <c r="K1175" s="6" t="str">
        <f>OBV!G1175</f>
        <v>WEAK</v>
      </c>
      <c r="L1175" s="6" t="str">
        <f>OBV!H1175</f>
        <v>NEUTRAL</v>
      </c>
      <c r="M1175" s="8">
        <f t="shared" si="183"/>
        <v>50</v>
      </c>
      <c r="N1175" s="8">
        <f t="shared" si="180"/>
        <v>100</v>
      </c>
      <c r="O1175" s="8">
        <f t="shared" si="181"/>
        <v>50</v>
      </c>
      <c r="P1175" s="8">
        <f t="shared" si="182"/>
        <v>33</v>
      </c>
      <c r="Q1175" s="9">
        <f t="shared" si="184"/>
        <v>64.95</v>
      </c>
      <c r="R1175" s="9">
        <f t="shared" si="185"/>
        <v>55.75</v>
      </c>
      <c r="S1175" s="9">
        <f t="shared" si="186"/>
        <v>49.85</v>
      </c>
      <c r="T1175" s="9">
        <f t="shared" si="187"/>
        <v>58.25</v>
      </c>
      <c r="U1175" s="8">
        <f t="shared" si="188"/>
        <v>56.85</v>
      </c>
      <c r="V1175" s="8">
        <f t="shared" si="189"/>
        <v>57.2</v>
      </c>
    </row>
    <row r="1176" spans="1:22" ht="13.5" x14ac:dyDescent="0.25">
      <c r="A1176" s="3">
        <f>RSI!A1176</f>
        <v>43724</v>
      </c>
      <c r="B1176" s="2">
        <f>RSI!B1176</f>
        <v>10.653600000000001</v>
      </c>
      <c r="C1176" s="2">
        <f>RSI!I1176</f>
        <v>58.399084312461873</v>
      </c>
      <c r="D1176" s="2">
        <f>MACD!E1176</f>
        <v>-0.18474670529208836</v>
      </c>
      <c r="E1176" s="2">
        <f>MACD!F1176</f>
        <v>-6.1687614797647165E-2</v>
      </c>
      <c r="F1176" s="2">
        <f>'Moving Avg'!D1176</f>
        <v>10.65028</v>
      </c>
      <c r="G1176" s="2">
        <f>'Moving Avg'!F1176</f>
        <v>10.422005000000002</v>
      </c>
      <c r="H1176" s="2">
        <f>'Moving Avg'!G1176</f>
        <v>10.576375999999993</v>
      </c>
      <c r="I1176" s="2">
        <f>'Moving Avg'!H1176</f>
        <v>10.447440000000002</v>
      </c>
      <c r="J1176" s="6" t="str">
        <f>OBV!F1176</f>
        <v>BULLISH</v>
      </c>
      <c r="K1176" s="6" t="str">
        <f>OBV!G1176</f>
        <v>WEAK</v>
      </c>
      <c r="L1176" s="6" t="str">
        <f>OBV!H1176</f>
        <v>CONFIRMED BULLISH</v>
      </c>
      <c r="M1176" s="8">
        <f t="shared" si="183"/>
        <v>50</v>
      </c>
      <c r="N1176" s="8">
        <f t="shared" si="180"/>
        <v>100</v>
      </c>
      <c r="O1176" s="8">
        <f t="shared" si="181"/>
        <v>50</v>
      </c>
      <c r="P1176" s="8">
        <f t="shared" si="182"/>
        <v>67</v>
      </c>
      <c r="Q1176" s="9">
        <f t="shared" si="184"/>
        <v>70.05</v>
      </c>
      <c r="R1176" s="9">
        <f t="shared" si="185"/>
        <v>64.25</v>
      </c>
      <c r="S1176" s="9">
        <f t="shared" si="186"/>
        <v>65.150000000000006</v>
      </c>
      <c r="T1176" s="9">
        <f t="shared" si="187"/>
        <v>66.75</v>
      </c>
      <c r="U1176" s="8">
        <f t="shared" si="188"/>
        <v>66.483333333333334</v>
      </c>
      <c r="V1176" s="8">
        <f t="shared" si="189"/>
        <v>66.550000000000011</v>
      </c>
    </row>
    <row r="1177" spans="1:22" ht="13.5" x14ac:dyDescent="0.25">
      <c r="A1177" s="3">
        <f>RSI!A1177</f>
        <v>43725</v>
      </c>
      <c r="B1177" s="2">
        <f>RSI!B1177</f>
        <v>10.369300000000001</v>
      </c>
      <c r="C1177" s="2">
        <f>RSI!I1177</f>
        <v>44.216981884682021</v>
      </c>
      <c r="D1177" s="2">
        <f>MACD!E1177</f>
        <v>-0.20701154457834114</v>
      </c>
      <c r="E1177" s="2">
        <f>MACD!F1177</f>
        <v>-9.0752400753785961E-2</v>
      </c>
      <c r="F1177" s="2">
        <f>'Moving Avg'!D1177</f>
        <v>10.600100000000001</v>
      </c>
      <c r="G1177" s="2">
        <f>'Moving Avg'!F1177</f>
        <v>10.419915000000003</v>
      </c>
      <c r="H1177" s="2">
        <f>'Moving Avg'!G1177</f>
        <v>10.571189999999993</v>
      </c>
      <c r="I1177" s="2">
        <f>'Moving Avg'!H1177</f>
        <v>10.447800000000003</v>
      </c>
      <c r="J1177" s="6" t="str">
        <f>OBV!F1177</f>
        <v>BULLISH</v>
      </c>
      <c r="K1177" s="6" t="str">
        <f>OBV!G1177</f>
        <v>WEAK</v>
      </c>
      <c r="L1177" s="6" t="str">
        <f>OBV!H1177</f>
        <v>BULLISH DIVERGENCE</v>
      </c>
      <c r="M1177" s="8">
        <f t="shared" si="183"/>
        <v>50</v>
      </c>
      <c r="N1177" s="8">
        <f t="shared" si="180"/>
        <v>100</v>
      </c>
      <c r="O1177" s="8">
        <f t="shared" si="181"/>
        <v>50</v>
      </c>
      <c r="P1177" s="8">
        <f t="shared" si="182"/>
        <v>50</v>
      </c>
      <c r="Q1177" s="9">
        <f t="shared" si="184"/>
        <v>67.5</v>
      </c>
      <c r="R1177" s="9">
        <f t="shared" si="185"/>
        <v>60</v>
      </c>
      <c r="S1177" s="9">
        <f t="shared" si="186"/>
        <v>57.5</v>
      </c>
      <c r="T1177" s="9">
        <f t="shared" si="187"/>
        <v>62.5</v>
      </c>
      <c r="U1177" s="8">
        <f t="shared" si="188"/>
        <v>61.666666666666664</v>
      </c>
      <c r="V1177" s="8">
        <f t="shared" si="189"/>
        <v>61.875</v>
      </c>
    </row>
    <row r="1178" spans="1:22" ht="13.5" x14ac:dyDescent="0.25">
      <c r="A1178" s="3">
        <f>RSI!A1178</f>
        <v>43726</v>
      </c>
      <c r="B1178" s="2">
        <f>RSI!B1178</f>
        <v>10.6035</v>
      </c>
      <c r="C1178" s="2">
        <f>RSI!I1178</f>
        <v>54.104726801244986</v>
      </c>
      <c r="D1178" s="2">
        <f>MACD!E1178</f>
        <v>-0.18964454920912921</v>
      </c>
      <c r="E1178" s="2">
        <f>MACD!F1178</f>
        <v>-0.11053083044485461</v>
      </c>
      <c r="F1178" s="2">
        <f>'Moving Avg'!D1178</f>
        <v>10.59008</v>
      </c>
      <c r="G1178" s="2">
        <f>'Moving Avg'!F1178</f>
        <v>10.431625000000004</v>
      </c>
      <c r="H1178" s="2">
        <f>'Moving Avg'!G1178</f>
        <v>10.566005999999993</v>
      </c>
      <c r="I1178" s="2">
        <f>'Moving Avg'!H1178</f>
        <v>10.449331000000004</v>
      </c>
      <c r="J1178" s="6" t="str">
        <f>OBV!F1178</f>
        <v>BULLISH</v>
      </c>
      <c r="K1178" s="6" t="str">
        <f>OBV!G1178</f>
        <v>NEUTRAL</v>
      </c>
      <c r="L1178" s="6" t="str">
        <f>OBV!H1178</f>
        <v>BULLISH DIVERGENCE</v>
      </c>
      <c r="M1178" s="8">
        <f t="shared" si="183"/>
        <v>50</v>
      </c>
      <c r="N1178" s="8">
        <f t="shared" si="180"/>
        <v>100</v>
      </c>
      <c r="O1178" s="8">
        <f t="shared" si="181"/>
        <v>50</v>
      </c>
      <c r="P1178" s="8">
        <f t="shared" si="182"/>
        <v>66.5</v>
      </c>
      <c r="Q1178" s="9">
        <f t="shared" si="184"/>
        <v>69.974999999999994</v>
      </c>
      <c r="R1178" s="9">
        <f t="shared" si="185"/>
        <v>64.125</v>
      </c>
      <c r="S1178" s="9">
        <f t="shared" si="186"/>
        <v>64.924999999999997</v>
      </c>
      <c r="T1178" s="9">
        <f t="shared" si="187"/>
        <v>66.625</v>
      </c>
      <c r="U1178" s="8">
        <f t="shared" si="188"/>
        <v>66.341666666666654</v>
      </c>
      <c r="V1178" s="8">
        <f t="shared" si="189"/>
        <v>66.412499999999994</v>
      </c>
    </row>
    <row r="1179" spans="1:22" ht="13.5" x14ac:dyDescent="0.25">
      <c r="A1179" s="3">
        <f>RSI!A1179</f>
        <v>43727</v>
      </c>
      <c r="B1179" s="2">
        <f>RSI!B1179</f>
        <v>10.6035</v>
      </c>
      <c r="C1179" s="2">
        <f>RSI!I1179</f>
        <v>54.104726801244986</v>
      </c>
      <c r="D1179" s="2">
        <f>MACD!E1179</f>
        <v>-0.17559183717673754</v>
      </c>
      <c r="E1179" s="2">
        <f>MACD!F1179</f>
        <v>-0.12354303179123122</v>
      </c>
      <c r="F1179" s="2">
        <f>'Moving Avg'!D1179</f>
        <v>10.578380000000001</v>
      </c>
      <c r="G1179" s="2">
        <f>'Moving Avg'!F1179</f>
        <v>10.445425000000004</v>
      </c>
      <c r="H1179" s="2">
        <f>'Moving Avg'!G1179</f>
        <v>10.560821999999995</v>
      </c>
      <c r="I1179" s="2">
        <f>'Moving Avg'!H1179</f>
        <v>10.450902500000005</v>
      </c>
      <c r="J1179" s="6" t="str">
        <f>OBV!F1179</f>
        <v>BULLISH</v>
      </c>
      <c r="K1179" s="6" t="str">
        <f>OBV!G1179</f>
        <v>NEUTRAL</v>
      </c>
      <c r="L1179" s="6" t="str">
        <f>OBV!H1179</f>
        <v>BULLISH DIVERGENCE</v>
      </c>
      <c r="M1179" s="8">
        <f t="shared" si="183"/>
        <v>50</v>
      </c>
      <c r="N1179" s="8">
        <f t="shared" si="180"/>
        <v>100</v>
      </c>
      <c r="O1179" s="8">
        <f t="shared" si="181"/>
        <v>50</v>
      </c>
      <c r="P1179" s="8">
        <f t="shared" si="182"/>
        <v>66.5</v>
      </c>
      <c r="Q1179" s="9">
        <f t="shared" si="184"/>
        <v>69.974999999999994</v>
      </c>
      <c r="R1179" s="9">
        <f t="shared" si="185"/>
        <v>64.125</v>
      </c>
      <c r="S1179" s="9">
        <f t="shared" si="186"/>
        <v>64.924999999999997</v>
      </c>
      <c r="T1179" s="9">
        <f t="shared" si="187"/>
        <v>66.625</v>
      </c>
      <c r="U1179" s="8">
        <f t="shared" si="188"/>
        <v>66.341666666666654</v>
      </c>
      <c r="V1179" s="8">
        <f t="shared" si="189"/>
        <v>66.412499999999994</v>
      </c>
    </row>
    <row r="1180" spans="1:22" ht="13.5" x14ac:dyDescent="0.25">
      <c r="A1180" s="3">
        <f>RSI!A1180</f>
        <v>43728</v>
      </c>
      <c r="B1180" s="2">
        <f>RSI!B1180</f>
        <v>10.6035</v>
      </c>
      <c r="C1180" s="2">
        <f>RSI!I1180</f>
        <v>54.104726801244986</v>
      </c>
      <c r="D1180" s="2">
        <f>MACD!E1180</f>
        <v>-0.13214208459093868</v>
      </c>
      <c r="E1180" s="2">
        <f>MACD!F1180</f>
        <v>-0.12526284235117272</v>
      </c>
      <c r="F1180" s="2">
        <f>'Moving Avg'!D1180</f>
        <v>10.56668</v>
      </c>
      <c r="G1180" s="2">
        <f>'Moving Avg'!F1180</f>
        <v>10.459225000000002</v>
      </c>
      <c r="H1180" s="2">
        <f>'Moving Avg'!G1180</f>
        <v>10.555637999999995</v>
      </c>
      <c r="I1180" s="2">
        <f>'Moving Avg'!H1180</f>
        <v>10.452596500000004</v>
      </c>
      <c r="J1180" s="6" t="str">
        <f>OBV!F1180</f>
        <v>BULLISH</v>
      </c>
      <c r="K1180" s="6" t="str">
        <f>OBV!G1180</f>
        <v>NEUTRAL</v>
      </c>
      <c r="L1180" s="6" t="str">
        <f>OBV!H1180</f>
        <v>BULLISH DIVERGENCE</v>
      </c>
      <c r="M1180" s="8">
        <f t="shared" si="183"/>
        <v>50</v>
      </c>
      <c r="N1180" s="8">
        <f t="shared" si="180"/>
        <v>45</v>
      </c>
      <c r="O1180" s="8">
        <f t="shared" si="181"/>
        <v>50</v>
      </c>
      <c r="P1180" s="8">
        <f t="shared" si="182"/>
        <v>66.5</v>
      </c>
      <c r="Q1180" s="9">
        <f t="shared" si="184"/>
        <v>50.725000000000001</v>
      </c>
      <c r="R1180" s="9">
        <f t="shared" si="185"/>
        <v>53.125</v>
      </c>
      <c r="S1180" s="9">
        <f t="shared" si="186"/>
        <v>56.674999999999997</v>
      </c>
      <c r="T1180" s="9">
        <f t="shared" si="187"/>
        <v>52.875</v>
      </c>
      <c r="U1180" s="8">
        <f t="shared" si="188"/>
        <v>53.508333333333326</v>
      </c>
      <c r="V1180" s="8">
        <f t="shared" si="189"/>
        <v>53.349999999999994</v>
      </c>
    </row>
    <row r="1181" spans="1:22" ht="13.5" x14ac:dyDescent="0.25">
      <c r="A1181" s="3">
        <f>RSI!A1181</f>
        <v>43731</v>
      </c>
      <c r="B1181" s="2">
        <f>RSI!B1181</f>
        <v>10.6035</v>
      </c>
      <c r="C1181" s="2">
        <f>RSI!I1181</f>
        <v>54.104726801244986</v>
      </c>
      <c r="D1181" s="2">
        <f>MACD!E1181</f>
        <v>-0.12165077319647111</v>
      </c>
      <c r="E1181" s="2">
        <f>MACD!F1181</f>
        <v>-0.12454042852023239</v>
      </c>
      <c r="F1181" s="2">
        <f>'Moving Avg'!D1181</f>
        <v>10.556659999999999</v>
      </c>
      <c r="G1181" s="2">
        <f>'Moving Avg'!F1181</f>
        <v>10.473025000000002</v>
      </c>
      <c r="H1181" s="2">
        <f>'Moving Avg'!G1181</f>
        <v>10.550621999999997</v>
      </c>
      <c r="I1181" s="2">
        <f>'Moving Avg'!H1181</f>
        <v>10.454290500000006</v>
      </c>
      <c r="J1181" s="6" t="str">
        <f>OBV!F1181</f>
        <v>BULLISH</v>
      </c>
      <c r="K1181" s="6" t="str">
        <f>OBV!G1181</f>
        <v>NEUTRAL</v>
      </c>
      <c r="L1181" s="6" t="str">
        <f>OBV!H1181</f>
        <v>BULLISH DIVERGENCE</v>
      </c>
      <c r="M1181" s="8">
        <f t="shared" si="183"/>
        <v>50</v>
      </c>
      <c r="N1181" s="8">
        <f t="shared" si="180"/>
        <v>0</v>
      </c>
      <c r="O1181" s="8">
        <f t="shared" si="181"/>
        <v>50</v>
      </c>
      <c r="P1181" s="8">
        <f t="shared" si="182"/>
        <v>66.5</v>
      </c>
      <c r="Q1181" s="9">
        <f t="shared" si="184"/>
        <v>34.975000000000001</v>
      </c>
      <c r="R1181" s="9">
        <f t="shared" si="185"/>
        <v>44.125</v>
      </c>
      <c r="S1181" s="9">
        <f t="shared" si="186"/>
        <v>49.924999999999997</v>
      </c>
      <c r="T1181" s="9">
        <f t="shared" si="187"/>
        <v>41.625</v>
      </c>
      <c r="U1181" s="8">
        <f t="shared" si="188"/>
        <v>43.008333333333326</v>
      </c>
      <c r="V1181" s="8">
        <f t="shared" si="189"/>
        <v>42.662499999999994</v>
      </c>
    </row>
    <row r="1182" spans="1:22" ht="13.5" x14ac:dyDescent="0.25">
      <c r="A1182" s="3">
        <f>RSI!A1182</f>
        <v>43732</v>
      </c>
      <c r="B1182" s="2">
        <f>RSI!B1182</f>
        <v>10.6035</v>
      </c>
      <c r="C1182" s="2">
        <f>RSI!I1182</f>
        <v>54.104726801244979</v>
      </c>
      <c r="D1182" s="2">
        <f>MACD!E1182</f>
        <v>-9.3991189930758168E-2</v>
      </c>
      <c r="E1182" s="2">
        <f>MACD!F1182</f>
        <v>-0.11843058080233757</v>
      </c>
      <c r="F1182" s="2">
        <f>'Moving Avg'!D1182</f>
        <v>10.6035</v>
      </c>
      <c r="G1182" s="2">
        <f>'Moving Avg'!F1182</f>
        <v>10.486825</v>
      </c>
      <c r="H1182" s="2">
        <f>'Moving Avg'!G1182</f>
        <v>10.545771999999998</v>
      </c>
      <c r="I1182" s="2">
        <f>'Moving Avg'!H1182</f>
        <v>10.455984500000008</v>
      </c>
      <c r="J1182" s="6" t="str">
        <f>OBV!F1182</f>
        <v>BULLISH</v>
      </c>
      <c r="K1182" s="6" t="str">
        <f>OBV!G1182</f>
        <v>NEUTRAL</v>
      </c>
      <c r="L1182" s="6" t="str">
        <f>OBV!H1182</f>
        <v>CONFIRMED BULLISH</v>
      </c>
      <c r="M1182" s="8">
        <f t="shared" si="183"/>
        <v>50</v>
      </c>
      <c r="N1182" s="8">
        <f t="shared" si="180"/>
        <v>0</v>
      </c>
      <c r="O1182" s="8">
        <f t="shared" si="181"/>
        <v>50</v>
      </c>
      <c r="P1182" s="8">
        <f t="shared" si="182"/>
        <v>83.5</v>
      </c>
      <c r="Q1182" s="9">
        <f t="shared" si="184"/>
        <v>37.524999999999999</v>
      </c>
      <c r="R1182" s="9">
        <f t="shared" si="185"/>
        <v>48.375</v>
      </c>
      <c r="S1182" s="9">
        <f t="shared" si="186"/>
        <v>57.575000000000003</v>
      </c>
      <c r="T1182" s="9">
        <f t="shared" si="187"/>
        <v>45.875</v>
      </c>
      <c r="U1182" s="8">
        <f t="shared" si="188"/>
        <v>47.82500000000001</v>
      </c>
      <c r="V1182" s="8">
        <f t="shared" si="189"/>
        <v>47.337500000000006</v>
      </c>
    </row>
    <row r="1183" spans="1:22" ht="13.5" x14ac:dyDescent="0.25">
      <c r="A1183" s="3">
        <f>RSI!A1183</f>
        <v>43733</v>
      </c>
      <c r="B1183" s="2">
        <f>RSI!B1183</f>
        <v>10.5366</v>
      </c>
      <c r="C1183" s="2">
        <f>RSI!I1183</f>
        <v>50.407682766116203</v>
      </c>
      <c r="D1183" s="2">
        <f>MACD!E1183</f>
        <v>-6.0965121105134301E-2</v>
      </c>
      <c r="E1183" s="2">
        <f>MACD!F1183</f>
        <v>-0.10693748886289692</v>
      </c>
      <c r="F1183" s="2">
        <f>'Moving Avg'!D1183</f>
        <v>10.590120000000001</v>
      </c>
      <c r="G1183" s="2">
        <f>'Moving Avg'!F1183</f>
        <v>10.49728</v>
      </c>
      <c r="H1183" s="2">
        <f>'Moving Avg'!G1183</f>
        <v>10.539917999999995</v>
      </c>
      <c r="I1183" s="2">
        <f>'Moving Avg'!H1183</f>
        <v>10.457344000000008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  <c r="M1183" s="8">
        <f t="shared" si="183"/>
        <v>50</v>
      </c>
      <c r="N1183" s="8">
        <f t="shared" si="180"/>
        <v>0</v>
      </c>
      <c r="O1183" s="8">
        <f t="shared" si="181"/>
        <v>50</v>
      </c>
      <c r="P1183" s="8">
        <f t="shared" si="182"/>
        <v>16.5</v>
      </c>
      <c r="Q1183" s="9">
        <f t="shared" si="184"/>
        <v>27.475000000000001</v>
      </c>
      <c r="R1183" s="9">
        <f t="shared" si="185"/>
        <v>31.625</v>
      </c>
      <c r="S1183" s="9">
        <f t="shared" si="186"/>
        <v>27.425000000000001</v>
      </c>
      <c r="T1183" s="9">
        <f t="shared" si="187"/>
        <v>29.125</v>
      </c>
      <c r="U1183" s="8">
        <f t="shared" si="188"/>
        <v>28.841666666666669</v>
      </c>
      <c r="V1183" s="8">
        <f t="shared" si="189"/>
        <v>28.912500000000001</v>
      </c>
    </row>
    <row r="1184" spans="1:22" ht="13.5" x14ac:dyDescent="0.25">
      <c r="A1184" s="3">
        <f>RSI!A1184</f>
        <v>43734</v>
      </c>
      <c r="B1184" s="2">
        <f>RSI!B1184</f>
        <v>10.662000000000001</v>
      </c>
      <c r="C1184" s="2">
        <f>RSI!I1184</f>
        <v>56.419037231678153</v>
      </c>
      <c r="D1184" s="2">
        <f>MACD!E1184</f>
        <v>-4.1058484605228429E-2</v>
      </c>
      <c r="E1184" s="2">
        <f>MACD!F1184</f>
        <v>-9.3761688011363226E-2</v>
      </c>
      <c r="F1184" s="2">
        <f>'Moving Avg'!D1184</f>
        <v>10.60182</v>
      </c>
      <c r="G1184" s="2">
        <f>'Moving Avg'!F1184</f>
        <v>10.518604999999999</v>
      </c>
      <c r="H1184" s="2">
        <f>'Moving Avg'!G1184</f>
        <v>10.537409999999998</v>
      </c>
      <c r="I1184" s="2">
        <f>'Moving Avg'!H1184</f>
        <v>10.459330500000005</v>
      </c>
      <c r="J1184" s="6" t="str">
        <f>OBV!F1184</f>
        <v>BULLISH</v>
      </c>
      <c r="K1184" s="6" t="str">
        <f>OBV!G1184</f>
        <v>WEAK</v>
      </c>
      <c r="L1184" s="6" t="str">
        <f>OBV!H1184</f>
        <v>CONFIRMED BULLISH</v>
      </c>
      <c r="M1184" s="8">
        <f t="shared" si="183"/>
        <v>50</v>
      </c>
      <c r="N1184" s="8">
        <f t="shared" si="180"/>
        <v>0</v>
      </c>
      <c r="O1184" s="8">
        <f t="shared" si="181"/>
        <v>50</v>
      </c>
      <c r="P1184" s="8">
        <f t="shared" si="182"/>
        <v>67</v>
      </c>
      <c r="Q1184" s="9">
        <f t="shared" si="184"/>
        <v>35.049999999999997</v>
      </c>
      <c r="R1184" s="9">
        <f t="shared" si="185"/>
        <v>44.25</v>
      </c>
      <c r="S1184" s="9">
        <f t="shared" si="186"/>
        <v>50.150000000000006</v>
      </c>
      <c r="T1184" s="9">
        <f t="shared" si="187"/>
        <v>41.75</v>
      </c>
      <c r="U1184" s="8">
        <f t="shared" si="188"/>
        <v>43.15</v>
      </c>
      <c r="V1184" s="8">
        <f t="shared" si="189"/>
        <v>42.8</v>
      </c>
    </row>
    <row r="1185" spans="1:22" ht="13.5" x14ac:dyDescent="0.25">
      <c r="A1185" s="3">
        <f>RSI!A1185</f>
        <v>43735</v>
      </c>
      <c r="B1185" s="2">
        <f>RSI!B1185</f>
        <v>10.645300000000001</v>
      </c>
      <c r="C1185" s="2">
        <f>RSI!I1185</f>
        <v>55.454981548824215</v>
      </c>
      <c r="D1185" s="2">
        <f>MACD!E1185</f>
        <v>-2.3757176981597183E-2</v>
      </c>
      <c r="E1185" s="2">
        <f>MACD!F1185</f>
        <v>-7.9760785805410017E-2</v>
      </c>
      <c r="F1185" s="2">
        <f>'Moving Avg'!D1185</f>
        <v>10.61018</v>
      </c>
      <c r="G1185" s="2">
        <f>'Moving Avg'!F1185</f>
        <v>10.540764999999999</v>
      </c>
      <c r="H1185" s="2">
        <f>'Moving Avg'!G1185</f>
        <v>10.534567999999997</v>
      </c>
      <c r="I1185" s="2">
        <f>'Moving Avg'!H1185</f>
        <v>10.461233500000006</v>
      </c>
      <c r="J1185" s="6" t="str">
        <f>OBV!F1185</f>
        <v>BULLISH</v>
      </c>
      <c r="K1185" s="6" t="str">
        <f>OBV!G1185</f>
        <v>WEAK</v>
      </c>
      <c r="L1185" s="6" t="str">
        <f>OBV!H1185</f>
        <v>CONFIRMED BULLISH</v>
      </c>
      <c r="M1185" s="8">
        <f t="shared" si="183"/>
        <v>50</v>
      </c>
      <c r="N1185" s="8">
        <f t="shared" si="180"/>
        <v>0</v>
      </c>
      <c r="O1185" s="8">
        <f t="shared" si="181"/>
        <v>50</v>
      </c>
      <c r="P1185" s="8">
        <f t="shared" si="182"/>
        <v>67</v>
      </c>
      <c r="Q1185" s="9">
        <f t="shared" si="184"/>
        <v>35.049999999999997</v>
      </c>
      <c r="R1185" s="9">
        <f t="shared" si="185"/>
        <v>44.25</v>
      </c>
      <c r="S1185" s="9">
        <f t="shared" si="186"/>
        <v>50.150000000000006</v>
      </c>
      <c r="T1185" s="9">
        <f t="shared" si="187"/>
        <v>41.75</v>
      </c>
      <c r="U1185" s="8">
        <f t="shared" si="188"/>
        <v>43.15</v>
      </c>
      <c r="V1185" s="8">
        <f t="shared" si="189"/>
        <v>42.8</v>
      </c>
    </row>
    <row r="1186" spans="1:22" ht="13.5" x14ac:dyDescent="0.25">
      <c r="A1186" s="3">
        <f>RSI!A1186</f>
        <v>43738</v>
      </c>
      <c r="B1186" s="2">
        <f>RSI!B1186</f>
        <v>10.452999999999999</v>
      </c>
      <c r="C1186" s="2">
        <f>RSI!I1186</f>
        <v>45.758839922707374</v>
      </c>
      <c r="D1186" s="2">
        <f>MACD!E1186</f>
        <v>3.2111657660554016E-3</v>
      </c>
      <c r="E1186" s="2">
        <f>MACD!F1186</f>
        <v>-6.3166395491116939E-2</v>
      </c>
      <c r="F1186" s="2">
        <f>'Moving Avg'!D1186</f>
        <v>10.580080000000001</v>
      </c>
      <c r="G1186" s="2">
        <f>'Moving Avg'!F1186</f>
        <v>10.555399999999999</v>
      </c>
      <c r="H1186" s="2">
        <f>'Moving Avg'!G1186</f>
        <v>10.527377999999993</v>
      </c>
      <c r="I1186" s="2">
        <f>'Moving Avg'!H1186</f>
        <v>10.462175000000002</v>
      </c>
      <c r="J1186" s="6" t="str">
        <f>OBV!F1186</f>
        <v>BULLISH</v>
      </c>
      <c r="K1186" s="6" t="str">
        <f>OBV!G1186</f>
        <v>WEAK</v>
      </c>
      <c r="L1186" s="6" t="str">
        <f>OBV!H1186</f>
        <v>BULLISH DIVERGENCE</v>
      </c>
      <c r="M1186" s="8">
        <f t="shared" si="183"/>
        <v>50</v>
      </c>
      <c r="N1186" s="8">
        <f t="shared" si="180"/>
        <v>0</v>
      </c>
      <c r="O1186" s="8">
        <f t="shared" si="181"/>
        <v>50</v>
      </c>
      <c r="P1186" s="8">
        <f t="shared" si="182"/>
        <v>50</v>
      </c>
      <c r="Q1186" s="9">
        <f t="shared" si="184"/>
        <v>32.5</v>
      </c>
      <c r="R1186" s="9">
        <f t="shared" si="185"/>
        <v>40</v>
      </c>
      <c r="S1186" s="9">
        <f t="shared" si="186"/>
        <v>42.5</v>
      </c>
      <c r="T1186" s="9">
        <f t="shared" si="187"/>
        <v>37.5</v>
      </c>
      <c r="U1186" s="8">
        <f t="shared" si="188"/>
        <v>38.333333333333336</v>
      </c>
      <c r="V1186" s="8">
        <f t="shared" si="189"/>
        <v>38.125</v>
      </c>
    </row>
    <row r="1187" spans="1:22" ht="13.5" x14ac:dyDescent="0.25">
      <c r="A1187" s="3">
        <f>RSI!A1187</f>
        <v>43739</v>
      </c>
      <c r="B1187" s="2">
        <f>RSI!B1187</f>
        <v>10.452999999999999</v>
      </c>
      <c r="C1187" s="2">
        <f>RSI!I1187</f>
        <v>45.758839922707374</v>
      </c>
      <c r="D1187" s="2">
        <f>MACD!E1187</f>
        <v>-1.7148806904771163E-2</v>
      </c>
      <c r="E1187" s="2">
        <f>MACD!F1187</f>
        <v>-5.3962877773847784E-2</v>
      </c>
      <c r="F1187" s="2">
        <f>'Moving Avg'!D1187</f>
        <v>10.54998</v>
      </c>
      <c r="G1187" s="2">
        <f>'Moving Avg'!F1187</f>
        <v>10.572545</v>
      </c>
      <c r="H1187" s="2">
        <f>'Moving Avg'!G1187</f>
        <v>10.520019999999995</v>
      </c>
      <c r="I1187" s="2">
        <f>'Moving Avg'!H1187</f>
        <v>10.464501500000004</v>
      </c>
      <c r="J1187" s="6" t="str">
        <f>OBV!F1187</f>
        <v>BULLISH</v>
      </c>
      <c r="K1187" s="6" t="str">
        <f>OBV!G1187</f>
        <v>WEAK</v>
      </c>
      <c r="L1187" s="6" t="str">
        <f>OBV!H1187</f>
        <v>BULLISH DIVERGENCE</v>
      </c>
      <c r="M1187" s="8">
        <f t="shared" si="183"/>
        <v>50</v>
      </c>
      <c r="N1187" s="8">
        <f t="shared" si="180"/>
        <v>0</v>
      </c>
      <c r="O1187" s="8">
        <f t="shared" si="181"/>
        <v>50</v>
      </c>
      <c r="P1187" s="8">
        <f t="shared" si="182"/>
        <v>50</v>
      </c>
      <c r="Q1187" s="9">
        <f t="shared" si="184"/>
        <v>32.5</v>
      </c>
      <c r="R1187" s="9">
        <f t="shared" si="185"/>
        <v>40</v>
      </c>
      <c r="S1187" s="9">
        <f t="shared" si="186"/>
        <v>42.5</v>
      </c>
      <c r="T1187" s="9">
        <f t="shared" si="187"/>
        <v>37.5</v>
      </c>
      <c r="U1187" s="8">
        <f t="shared" si="188"/>
        <v>38.333333333333336</v>
      </c>
      <c r="V1187" s="8">
        <f t="shared" si="189"/>
        <v>38.125</v>
      </c>
    </row>
    <row r="1188" spans="1:22" ht="13.5" x14ac:dyDescent="0.25">
      <c r="A1188" s="3">
        <f>RSI!A1188</f>
        <v>43740</v>
      </c>
      <c r="B1188" s="2">
        <f>RSI!B1188</f>
        <v>10.5868</v>
      </c>
      <c r="C1188" s="2">
        <f>RSI!I1188</f>
        <v>52.46559766022294</v>
      </c>
      <c r="D1188" s="2">
        <f>MACD!E1188</f>
        <v>-7.7391124798680266E-3</v>
      </c>
      <c r="E1188" s="2">
        <f>MACD!F1188</f>
        <v>-4.4718124715051835E-2</v>
      </c>
      <c r="F1188" s="2">
        <f>'Moving Avg'!D1188</f>
        <v>10.56002</v>
      </c>
      <c r="G1188" s="2">
        <f>'Moving Avg'!F1188</f>
        <v>10.579235000000001</v>
      </c>
      <c r="H1188" s="2">
        <f>'Moving Avg'!G1188</f>
        <v>10.517845999999997</v>
      </c>
      <c r="I1188" s="2">
        <f>'Moving Avg'!H1188</f>
        <v>10.466112000000003</v>
      </c>
      <c r="J1188" s="6" t="str">
        <f>OBV!F1188</f>
        <v>BULLISH</v>
      </c>
      <c r="K1188" s="6" t="str">
        <f>OBV!G1188</f>
        <v>WEAK</v>
      </c>
      <c r="L1188" s="6" t="str">
        <f>OBV!H1188</f>
        <v>CONFIRMED BULLISH</v>
      </c>
      <c r="M1188" s="8">
        <f t="shared" si="183"/>
        <v>50</v>
      </c>
      <c r="N1188" s="8">
        <f t="shared" si="180"/>
        <v>0</v>
      </c>
      <c r="O1188" s="8">
        <f t="shared" si="181"/>
        <v>50</v>
      </c>
      <c r="P1188" s="8">
        <f t="shared" si="182"/>
        <v>67</v>
      </c>
      <c r="Q1188" s="9">
        <f t="shared" si="184"/>
        <v>35.049999999999997</v>
      </c>
      <c r="R1188" s="9">
        <f t="shared" si="185"/>
        <v>44.25</v>
      </c>
      <c r="S1188" s="9">
        <f t="shared" si="186"/>
        <v>50.150000000000006</v>
      </c>
      <c r="T1188" s="9">
        <f t="shared" si="187"/>
        <v>41.75</v>
      </c>
      <c r="U1188" s="8">
        <f t="shared" si="188"/>
        <v>43.15</v>
      </c>
      <c r="V1188" s="8">
        <f t="shared" si="189"/>
        <v>42.8</v>
      </c>
    </row>
    <row r="1189" spans="1:22" ht="13.5" x14ac:dyDescent="0.25">
      <c r="A1189" s="3">
        <f>RSI!A1189</f>
        <v>43741</v>
      </c>
      <c r="B1189" s="2">
        <f>RSI!B1189</f>
        <v>10.703799999999999</v>
      </c>
      <c r="C1189" s="2">
        <f>RSI!I1189</f>
        <v>57.423193974116145</v>
      </c>
      <c r="D1189" s="2">
        <f>MACD!E1189</f>
        <v>-8.7550030303873427E-3</v>
      </c>
      <c r="E1189" s="2">
        <f>MACD!F1189</f>
        <v>-3.7525500378118935E-2</v>
      </c>
      <c r="F1189" s="2">
        <f>'Moving Avg'!D1189</f>
        <v>10.568380000000001</v>
      </c>
      <c r="G1189" s="2">
        <f>'Moving Avg'!F1189</f>
        <v>10.591775</v>
      </c>
      <c r="H1189" s="2">
        <f>'Moving Avg'!G1189</f>
        <v>10.516173999999994</v>
      </c>
      <c r="I1189" s="2">
        <f>'Moving Avg'!H1189</f>
        <v>10.468307500000002</v>
      </c>
      <c r="J1189" s="6" t="str">
        <f>OBV!F1189</f>
        <v>BULLISH</v>
      </c>
      <c r="K1189" s="6" t="str">
        <f>OBV!G1189</f>
        <v>WEAK</v>
      </c>
      <c r="L1189" s="6" t="str">
        <f>OBV!H1189</f>
        <v>CONFIRMED BULLISH</v>
      </c>
      <c r="M1189" s="8">
        <f t="shared" si="183"/>
        <v>50</v>
      </c>
      <c r="N1189" s="8">
        <f t="shared" si="180"/>
        <v>0</v>
      </c>
      <c r="O1189" s="8">
        <f t="shared" si="181"/>
        <v>50</v>
      </c>
      <c r="P1189" s="8">
        <f t="shared" si="182"/>
        <v>67</v>
      </c>
      <c r="Q1189" s="9">
        <f t="shared" si="184"/>
        <v>35.049999999999997</v>
      </c>
      <c r="R1189" s="9">
        <f t="shared" si="185"/>
        <v>44.25</v>
      </c>
      <c r="S1189" s="9">
        <f t="shared" si="186"/>
        <v>50.150000000000006</v>
      </c>
      <c r="T1189" s="9">
        <f t="shared" si="187"/>
        <v>41.75</v>
      </c>
      <c r="U1189" s="8">
        <f t="shared" si="188"/>
        <v>43.15</v>
      </c>
      <c r="V1189" s="8">
        <f t="shared" si="189"/>
        <v>42.8</v>
      </c>
    </row>
    <row r="1190" spans="1:22" ht="13.5" x14ac:dyDescent="0.25">
      <c r="A1190" s="3">
        <f>RSI!A1190</f>
        <v>43742</v>
      </c>
      <c r="B1190" s="2">
        <f>RSI!B1190</f>
        <v>10.8711</v>
      </c>
      <c r="C1190" s="2">
        <f>RSI!I1190</f>
        <v>63.314976249803507</v>
      </c>
      <c r="D1190" s="2">
        <f>MACD!E1190</f>
        <v>-2.2986769096688064E-2</v>
      </c>
      <c r="E1190" s="2">
        <f>MACD!F1190</f>
        <v>-3.461775412183276E-2</v>
      </c>
      <c r="F1190" s="2">
        <f>'Moving Avg'!D1190</f>
        <v>10.613539999999999</v>
      </c>
      <c r="G1190" s="2">
        <f>'Moving Avg'!F1190</f>
        <v>10.60223</v>
      </c>
      <c r="H1190" s="2">
        <f>'Moving Avg'!G1190</f>
        <v>10.518683999999993</v>
      </c>
      <c r="I1190" s="2">
        <f>'Moving Avg'!H1190</f>
        <v>10.472154</v>
      </c>
      <c r="J1190" s="6" t="str">
        <f>OBV!F1190</f>
        <v>BULLISH</v>
      </c>
      <c r="K1190" s="6" t="str">
        <f>OBV!G1190</f>
        <v>WEAK</v>
      </c>
      <c r="L1190" s="6" t="str">
        <f>OBV!H1190</f>
        <v>CONFIRMED BULLISH</v>
      </c>
      <c r="M1190" s="8">
        <f t="shared" si="183"/>
        <v>50</v>
      </c>
      <c r="N1190" s="8">
        <f t="shared" si="180"/>
        <v>0</v>
      </c>
      <c r="O1190" s="8">
        <f t="shared" si="181"/>
        <v>50</v>
      </c>
      <c r="P1190" s="8">
        <f t="shared" si="182"/>
        <v>67</v>
      </c>
      <c r="Q1190" s="9">
        <f t="shared" si="184"/>
        <v>35.049999999999997</v>
      </c>
      <c r="R1190" s="9">
        <f t="shared" si="185"/>
        <v>44.25</v>
      </c>
      <c r="S1190" s="9">
        <f t="shared" si="186"/>
        <v>50.150000000000006</v>
      </c>
      <c r="T1190" s="9">
        <f t="shared" si="187"/>
        <v>41.75</v>
      </c>
      <c r="U1190" s="8">
        <f t="shared" si="188"/>
        <v>43.15</v>
      </c>
      <c r="V1190" s="8">
        <f t="shared" si="189"/>
        <v>42.8</v>
      </c>
    </row>
    <row r="1191" spans="1:22" ht="13.5" x14ac:dyDescent="0.25">
      <c r="A1191" s="3">
        <f>RSI!A1191</f>
        <v>43745</v>
      </c>
      <c r="B1191" s="2">
        <f>RSI!B1191</f>
        <v>10.8711</v>
      </c>
      <c r="C1191" s="2">
        <f>RSI!I1191</f>
        <v>63.314976249803507</v>
      </c>
      <c r="D1191" s="2">
        <f>MACD!E1191</f>
        <v>-3.6924628332714704E-2</v>
      </c>
      <c r="E1191" s="2">
        <f>MACD!F1191</f>
        <v>-3.5079128964009151E-2</v>
      </c>
      <c r="F1191" s="2">
        <f>'Moving Avg'!D1191</f>
        <v>10.69716</v>
      </c>
      <c r="G1191" s="2">
        <f>'Moving Avg'!F1191</f>
        <v>10.621045000000002</v>
      </c>
      <c r="H1191" s="2">
        <f>'Moving Avg'!G1191</f>
        <v>10.523533999999993</v>
      </c>
      <c r="I1191" s="2">
        <f>'Moving Avg'!H1191</f>
        <v>10.476000499999998</v>
      </c>
      <c r="J1191" s="6" t="str">
        <f>OBV!F1191</f>
        <v>BULLISH</v>
      </c>
      <c r="K1191" s="6" t="str">
        <f>OBV!G1191</f>
        <v>WEAK</v>
      </c>
      <c r="L1191" s="6" t="str">
        <f>OBV!H1191</f>
        <v>CONFIRMED BULLISH</v>
      </c>
      <c r="M1191" s="8">
        <f t="shared" si="183"/>
        <v>50</v>
      </c>
      <c r="N1191" s="8">
        <f t="shared" si="180"/>
        <v>45</v>
      </c>
      <c r="O1191" s="8">
        <f t="shared" si="181"/>
        <v>50</v>
      </c>
      <c r="P1191" s="8">
        <f t="shared" si="182"/>
        <v>67</v>
      </c>
      <c r="Q1191" s="9">
        <f t="shared" si="184"/>
        <v>50.8</v>
      </c>
      <c r="R1191" s="9">
        <f t="shared" si="185"/>
        <v>53.25</v>
      </c>
      <c r="S1191" s="9">
        <f t="shared" si="186"/>
        <v>56.900000000000006</v>
      </c>
      <c r="T1191" s="9">
        <f t="shared" si="187"/>
        <v>53</v>
      </c>
      <c r="U1191" s="8">
        <f t="shared" si="188"/>
        <v>53.65</v>
      </c>
      <c r="V1191" s="8">
        <f t="shared" si="189"/>
        <v>53.487499999999997</v>
      </c>
    </row>
    <row r="1192" spans="1:22" ht="13.5" x14ac:dyDescent="0.25">
      <c r="A1192" s="3">
        <f>RSI!A1192</f>
        <v>43746</v>
      </c>
      <c r="B1192" s="2">
        <f>RSI!B1192</f>
        <v>10.8711</v>
      </c>
      <c r="C1192" s="2">
        <f>RSI!I1192</f>
        <v>63.314976249803507</v>
      </c>
      <c r="D1192" s="2">
        <f>MACD!E1192</f>
        <v>-5.047338268193613E-2</v>
      </c>
      <c r="E1192" s="2">
        <f>MACD!F1192</f>
        <v>-3.8157979707594547E-2</v>
      </c>
      <c r="F1192" s="2">
        <f>'Moving Avg'!D1192</f>
        <v>10.780779999999998</v>
      </c>
      <c r="G1192" s="2">
        <f>'Moving Avg'!F1192</f>
        <v>10.633590000000002</v>
      </c>
      <c r="H1192" s="2">
        <f>'Moving Avg'!G1192</f>
        <v>10.530223999999993</v>
      </c>
      <c r="I1192" s="2">
        <f>'Moving Avg'!H1192</f>
        <v>10.480091499999997</v>
      </c>
      <c r="J1192" s="6" t="str">
        <f>OBV!F1192</f>
        <v>BULLISH</v>
      </c>
      <c r="K1192" s="6" t="str">
        <f>OBV!G1192</f>
        <v>WEAK</v>
      </c>
      <c r="L1192" s="6" t="str">
        <f>OBV!H1192</f>
        <v>CONFIRMED BULLISH</v>
      </c>
      <c r="M1192" s="8">
        <f t="shared" si="183"/>
        <v>50</v>
      </c>
      <c r="N1192" s="8">
        <f t="shared" si="180"/>
        <v>45</v>
      </c>
      <c r="O1192" s="8">
        <f t="shared" si="181"/>
        <v>50</v>
      </c>
      <c r="P1192" s="8">
        <f t="shared" si="182"/>
        <v>67</v>
      </c>
      <c r="Q1192" s="9">
        <f t="shared" si="184"/>
        <v>50.8</v>
      </c>
      <c r="R1192" s="9">
        <f t="shared" si="185"/>
        <v>53.25</v>
      </c>
      <c r="S1192" s="9">
        <f t="shared" si="186"/>
        <v>56.900000000000006</v>
      </c>
      <c r="T1192" s="9">
        <f t="shared" si="187"/>
        <v>53</v>
      </c>
      <c r="U1192" s="8">
        <f t="shared" si="188"/>
        <v>53.65</v>
      </c>
      <c r="V1192" s="8">
        <f t="shared" si="189"/>
        <v>53.487499999999997</v>
      </c>
    </row>
    <row r="1193" spans="1:22" ht="13.5" x14ac:dyDescent="0.25">
      <c r="A1193" s="3">
        <f>RSI!A1193</f>
        <v>43747</v>
      </c>
      <c r="B1193" s="2">
        <f>RSI!B1193</f>
        <v>10.8711</v>
      </c>
      <c r="C1193" s="2">
        <f>RSI!I1193</f>
        <v>63.314976249803507</v>
      </c>
      <c r="D1193" s="2">
        <f>MACD!E1193</f>
        <v>-7.3855188708453312E-2</v>
      </c>
      <c r="E1193" s="2">
        <f>MACD!F1193</f>
        <v>-4.5297421507766299E-2</v>
      </c>
      <c r="F1193" s="2">
        <f>'Moving Avg'!D1193</f>
        <v>10.837639999999999</v>
      </c>
      <c r="G1193" s="2">
        <f>'Moving Avg'!F1193</f>
        <v>10.644465000000002</v>
      </c>
      <c r="H1193" s="2">
        <f>'Moving Avg'!G1193</f>
        <v>10.532063999999997</v>
      </c>
      <c r="I1193" s="2">
        <f>'Moving Avg'!H1193</f>
        <v>10.484019499999995</v>
      </c>
      <c r="J1193" s="6" t="str">
        <f>OBV!F1193</f>
        <v>BULLISH</v>
      </c>
      <c r="K1193" s="6" t="str">
        <f>OBV!G1193</f>
        <v>WEAK</v>
      </c>
      <c r="L1193" s="6" t="str">
        <f>OBV!H1193</f>
        <v>CONFIRMED BULLISH</v>
      </c>
      <c r="M1193" s="8">
        <f t="shared" si="183"/>
        <v>50</v>
      </c>
      <c r="N1193" s="8">
        <f t="shared" si="180"/>
        <v>100</v>
      </c>
      <c r="O1193" s="8">
        <f t="shared" si="181"/>
        <v>50</v>
      </c>
      <c r="P1193" s="8">
        <f t="shared" si="182"/>
        <v>67</v>
      </c>
      <c r="Q1193" s="9">
        <f t="shared" si="184"/>
        <v>70.05</v>
      </c>
      <c r="R1193" s="9">
        <f t="shared" si="185"/>
        <v>64.25</v>
      </c>
      <c r="S1193" s="9">
        <f t="shared" si="186"/>
        <v>65.150000000000006</v>
      </c>
      <c r="T1193" s="9">
        <f t="shared" si="187"/>
        <v>66.75</v>
      </c>
      <c r="U1193" s="8">
        <f t="shared" si="188"/>
        <v>66.483333333333334</v>
      </c>
      <c r="V1193" s="8">
        <f t="shared" si="189"/>
        <v>66.550000000000011</v>
      </c>
    </row>
    <row r="1194" spans="1:22" ht="13.5" x14ac:dyDescent="0.25">
      <c r="A1194" s="3">
        <f>RSI!A1194</f>
        <v>43748</v>
      </c>
      <c r="B1194" s="2">
        <f>RSI!B1194</f>
        <v>10.7874</v>
      </c>
      <c r="C1194" s="2">
        <f>RSI!I1194</f>
        <v>57.921353545313764</v>
      </c>
      <c r="D1194" s="2">
        <f>MACD!E1194</f>
        <v>-6.9652271051641179E-2</v>
      </c>
      <c r="E1194" s="2">
        <f>MACD!F1194</f>
        <v>-5.0168391416541273E-2</v>
      </c>
      <c r="F1194" s="2">
        <f>'Moving Avg'!D1194</f>
        <v>10.85436</v>
      </c>
      <c r="G1194" s="2">
        <f>'Moving Avg'!F1194</f>
        <v>10.650735000000003</v>
      </c>
      <c r="H1194" s="2">
        <f>'Moving Avg'!G1194</f>
        <v>10.532229999999997</v>
      </c>
      <c r="I1194" s="2">
        <f>'Moving Avg'!H1194</f>
        <v>10.487650999999996</v>
      </c>
      <c r="J1194" s="6" t="str">
        <f>OBV!F1194</f>
        <v>BULLISH</v>
      </c>
      <c r="K1194" s="6" t="str">
        <f>OBV!G1194</f>
        <v>NEUTRAL</v>
      </c>
      <c r="L1194" s="6" t="str">
        <f>OBV!H1194</f>
        <v>CONFIRMED BULLISH</v>
      </c>
      <c r="M1194" s="8">
        <f t="shared" si="183"/>
        <v>50</v>
      </c>
      <c r="N1194" s="8">
        <f t="shared" si="180"/>
        <v>45</v>
      </c>
      <c r="O1194" s="8">
        <f t="shared" si="181"/>
        <v>50</v>
      </c>
      <c r="P1194" s="8">
        <f t="shared" si="182"/>
        <v>83.5</v>
      </c>
      <c r="Q1194" s="9">
        <f t="shared" si="184"/>
        <v>53.274999999999999</v>
      </c>
      <c r="R1194" s="9">
        <f t="shared" si="185"/>
        <v>57.375</v>
      </c>
      <c r="S1194" s="9">
        <f t="shared" si="186"/>
        <v>64.325000000000003</v>
      </c>
      <c r="T1194" s="9">
        <f t="shared" si="187"/>
        <v>57.125</v>
      </c>
      <c r="U1194" s="8">
        <f t="shared" si="188"/>
        <v>58.32500000000001</v>
      </c>
      <c r="V1194" s="8">
        <f t="shared" si="189"/>
        <v>58.025000000000006</v>
      </c>
    </row>
    <row r="1195" spans="1:22" ht="13.5" x14ac:dyDescent="0.25">
      <c r="A1195" s="3">
        <f>RSI!A1195</f>
        <v>43749</v>
      </c>
      <c r="B1195" s="2">
        <f>RSI!B1195</f>
        <v>10.7874</v>
      </c>
      <c r="C1195" s="2">
        <f>RSI!I1195</f>
        <v>57.921353545313764</v>
      </c>
      <c r="D1195" s="2">
        <f>MACD!E1195</f>
        <v>-6.9563919371212535E-2</v>
      </c>
      <c r="E1195" s="2">
        <f>MACD!F1195</f>
        <v>-5.4047497007475534E-2</v>
      </c>
      <c r="F1195" s="2">
        <f>'Moving Avg'!D1195</f>
        <v>10.837619999999999</v>
      </c>
      <c r="G1195" s="2">
        <f>'Moving Avg'!F1195</f>
        <v>10.657005000000002</v>
      </c>
      <c r="H1195" s="2">
        <f>'Moving Avg'!G1195</f>
        <v>10.532395999999999</v>
      </c>
      <c r="I1195" s="2">
        <f>'Moving Avg'!H1195</f>
        <v>10.491486499999999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  <c r="M1195" s="8">
        <f t="shared" si="183"/>
        <v>50</v>
      </c>
      <c r="N1195" s="8">
        <f t="shared" si="180"/>
        <v>45</v>
      </c>
      <c r="O1195" s="8">
        <f t="shared" si="181"/>
        <v>50</v>
      </c>
      <c r="P1195" s="8">
        <f t="shared" si="182"/>
        <v>16.5</v>
      </c>
      <c r="Q1195" s="9">
        <f t="shared" si="184"/>
        <v>43.225000000000001</v>
      </c>
      <c r="R1195" s="9">
        <f t="shared" si="185"/>
        <v>40.625</v>
      </c>
      <c r="S1195" s="9">
        <f t="shared" si="186"/>
        <v>34.174999999999997</v>
      </c>
      <c r="T1195" s="9">
        <f t="shared" si="187"/>
        <v>40.375</v>
      </c>
      <c r="U1195" s="8">
        <f t="shared" si="188"/>
        <v>39.341666666666661</v>
      </c>
      <c r="V1195" s="8">
        <f t="shared" si="189"/>
        <v>39.599999999999994</v>
      </c>
    </row>
    <row r="1196" spans="1:22" ht="13.5" x14ac:dyDescent="0.25">
      <c r="A1196" s="3">
        <f>RSI!A1196</f>
        <v>43752</v>
      </c>
      <c r="B1196" s="2">
        <f>RSI!B1196</f>
        <v>10.7874</v>
      </c>
      <c r="C1196" s="2">
        <f>RSI!I1196</f>
        <v>57.921353545313764</v>
      </c>
      <c r="D1196" s="2">
        <f>MACD!E1196</f>
        <v>-9.9905935355252495E-2</v>
      </c>
      <c r="E1196" s="2">
        <f>MACD!F1196</f>
        <v>-6.3219184677030929E-2</v>
      </c>
      <c r="F1196" s="2">
        <f>'Moving Avg'!D1196</f>
        <v>10.820879999999999</v>
      </c>
      <c r="G1196" s="2">
        <f>'Moving Avg'!F1196</f>
        <v>10.663695000000001</v>
      </c>
      <c r="H1196" s="2">
        <f>'Moving Avg'!G1196</f>
        <v>10.538917999999999</v>
      </c>
      <c r="I1196" s="2">
        <f>'Moving Avg'!H1196</f>
        <v>10.495769999999998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3"/>
        <v>50</v>
      </c>
      <c r="N1196" s="8">
        <f t="shared" si="180"/>
        <v>100</v>
      </c>
      <c r="O1196" s="8">
        <f t="shared" si="181"/>
        <v>50</v>
      </c>
      <c r="P1196" s="8">
        <f t="shared" si="182"/>
        <v>16.5</v>
      </c>
      <c r="Q1196" s="9">
        <f t="shared" si="184"/>
        <v>62.475000000000001</v>
      </c>
      <c r="R1196" s="9">
        <f t="shared" si="185"/>
        <v>51.625</v>
      </c>
      <c r="S1196" s="9">
        <f t="shared" si="186"/>
        <v>42.424999999999997</v>
      </c>
      <c r="T1196" s="9">
        <f t="shared" si="187"/>
        <v>54.125</v>
      </c>
      <c r="U1196" s="8">
        <f t="shared" si="188"/>
        <v>52.17499999999999</v>
      </c>
      <c r="V1196" s="8">
        <f t="shared" si="189"/>
        <v>52.662499999999994</v>
      </c>
    </row>
    <row r="1197" spans="1:22" ht="13.5" x14ac:dyDescent="0.25">
      <c r="A1197" s="3">
        <f>RSI!A1197</f>
        <v>43754</v>
      </c>
      <c r="B1197" s="2">
        <f>RSI!B1197</f>
        <v>10.7874</v>
      </c>
      <c r="C1197" s="2">
        <f>RSI!I1197</f>
        <v>57.921353545313764</v>
      </c>
      <c r="D1197" s="2">
        <f>MACD!E1197</f>
        <v>-0.12635046713357134</v>
      </c>
      <c r="E1197" s="2">
        <f>MACD!F1197</f>
        <v>-7.5845441168339023E-2</v>
      </c>
      <c r="F1197" s="2">
        <f>'Moving Avg'!D1197</f>
        <v>10.80414</v>
      </c>
      <c r="G1197" s="2">
        <f>'Moving Avg'!F1197</f>
        <v>10.6846</v>
      </c>
      <c r="H1197" s="2">
        <f>'Moving Avg'!G1197</f>
        <v>10.545439999999999</v>
      </c>
      <c r="I1197" s="2">
        <f>'Moving Avg'!H1197</f>
        <v>10.5000125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  <c r="M1197" s="8">
        <f t="shared" si="183"/>
        <v>50</v>
      </c>
      <c r="N1197" s="8">
        <f t="shared" si="180"/>
        <v>100</v>
      </c>
      <c r="O1197" s="8">
        <f t="shared" si="181"/>
        <v>50</v>
      </c>
      <c r="P1197" s="8">
        <f t="shared" si="182"/>
        <v>16.5</v>
      </c>
      <c r="Q1197" s="9">
        <f t="shared" si="184"/>
        <v>62.475000000000001</v>
      </c>
      <c r="R1197" s="9">
        <f t="shared" si="185"/>
        <v>51.625</v>
      </c>
      <c r="S1197" s="9">
        <f t="shared" si="186"/>
        <v>42.424999999999997</v>
      </c>
      <c r="T1197" s="9">
        <f t="shared" si="187"/>
        <v>54.125</v>
      </c>
      <c r="U1197" s="8">
        <f t="shared" si="188"/>
        <v>52.17499999999999</v>
      </c>
      <c r="V1197" s="8">
        <f t="shared" si="189"/>
        <v>52.662499999999994</v>
      </c>
    </row>
    <row r="1198" spans="1:22" ht="13.5" x14ac:dyDescent="0.25">
      <c r="A1198" s="3">
        <f>RSI!A1198</f>
        <v>43755</v>
      </c>
      <c r="B1198" s="2">
        <f>RSI!B1198</f>
        <v>10.7874</v>
      </c>
      <c r="C1198" s="2">
        <f>RSI!I1198</f>
        <v>57.921353545313764</v>
      </c>
      <c r="D1198" s="2">
        <f>MACD!E1198</f>
        <v>-0.12885543685010425</v>
      </c>
      <c r="E1198" s="2">
        <f>MACD!F1198</f>
        <v>-8.6447440304692064E-2</v>
      </c>
      <c r="F1198" s="2">
        <f>'Moving Avg'!D1198</f>
        <v>10.7874</v>
      </c>
      <c r="G1198" s="2">
        <f>'Moving Avg'!F1198</f>
        <v>10.693795</v>
      </c>
      <c r="H1198" s="2">
        <f>'Moving Avg'!G1198</f>
        <v>10.551961999999998</v>
      </c>
      <c r="I1198" s="2">
        <f>'Moving Avg'!H1198</f>
        <v>10.503848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  <c r="M1198" s="8">
        <f t="shared" si="183"/>
        <v>50</v>
      </c>
      <c r="N1198" s="8">
        <f t="shared" si="180"/>
        <v>100</v>
      </c>
      <c r="O1198" s="8">
        <f t="shared" si="181"/>
        <v>50</v>
      </c>
      <c r="P1198" s="8">
        <f t="shared" si="182"/>
        <v>16.5</v>
      </c>
      <c r="Q1198" s="9">
        <f t="shared" si="184"/>
        <v>62.475000000000001</v>
      </c>
      <c r="R1198" s="9">
        <f t="shared" si="185"/>
        <v>51.625</v>
      </c>
      <c r="S1198" s="9">
        <f t="shared" si="186"/>
        <v>42.424999999999997</v>
      </c>
      <c r="T1198" s="9">
        <f t="shared" si="187"/>
        <v>54.125</v>
      </c>
      <c r="U1198" s="8">
        <f t="shared" si="188"/>
        <v>52.17499999999999</v>
      </c>
      <c r="V1198" s="8">
        <f t="shared" si="189"/>
        <v>52.662499999999994</v>
      </c>
    </row>
    <row r="1199" spans="1:22" ht="13.5" x14ac:dyDescent="0.25">
      <c r="A1199" s="3">
        <f>RSI!A1199</f>
        <v>43756</v>
      </c>
      <c r="B1199" s="2">
        <f>RSI!B1199</f>
        <v>10.7874</v>
      </c>
      <c r="C1199" s="2">
        <f>RSI!I1199</f>
        <v>57.921353545313764</v>
      </c>
      <c r="D1199" s="2">
        <f>MACD!E1199</f>
        <v>-0.11363562182060605</v>
      </c>
      <c r="E1199" s="2">
        <f>MACD!F1199</f>
        <v>-9.1885076607874858E-2</v>
      </c>
      <c r="F1199" s="2">
        <f>'Moving Avg'!D1199</f>
        <v>10.7874</v>
      </c>
      <c r="G1199" s="2">
        <f>'Moving Avg'!F1199</f>
        <v>10.702989999999998</v>
      </c>
      <c r="H1199" s="2">
        <f>'Moving Avg'!G1199</f>
        <v>10.55865</v>
      </c>
      <c r="I1199" s="2">
        <f>'Moving Avg'!H1199</f>
        <v>10.508905499999999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  <c r="M1199" s="8">
        <f t="shared" si="183"/>
        <v>50</v>
      </c>
      <c r="N1199" s="8">
        <f t="shared" si="180"/>
        <v>100</v>
      </c>
      <c r="O1199" s="8">
        <f t="shared" si="181"/>
        <v>50</v>
      </c>
      <c r="P1199" s="8">
        <f t="shared" si="182"/>
        <v>33</v>
      </c>
      <c r="Q1199" s="9">
        <f t="shared" si="184"/>
        <v>64.95</v>
      </c>
      <c r="R1199" s="9">
        <f t="shared" si="185"/>
        <v>55.75</v>
      </c>
      <c r="S1199" s="9">
        <f t="shared" si="186"/>
        <v>49.85</v>
      </c>
      <c r="T1199" s="9">
        <f t="shared" si="187"/>
        <v>58.25</v>
      </c>
      <c r="U1199" s="8">
        <f t="shared" si="188"/>
        <v>56.85</v>
      </c>
      <c r="V1199" s="8">
        <f t="shared" si="189"/>
        <v>57.2</v>
      </c>
    </row>
    <row r="1200" spans="1:22" ht="13.5" x14ac:dyDescent="0.25">
      <c r="A1200" s="3">
        <f>RSI!A1200</f>
        <v>43759</v>
      </c>
      <c r="B1200" s="2">
        <f>RSI!B1200</f>
        <v>10.703799999999999</v>
      </c>
      <c r="C1200" s="2">
        <f>RSI!I1200</f>
        <v>51.134381753836536</v>
      </c>
      <c r="D1200" s="2">
        <f>MACD!E1200</f>
        <v>-6.9437924896405434E-2</v>
      </c>
      <c r="E1200" s="2">
        <f>MACD!F1200</f>
        <v>-8.7395646265580967E-2</v>
      </c>
      <c r="F1200" s="2">
        <f>'Moving Avg'!D1200</f>
        <v>10.77068</v>
      </c>
      <c r="G1200" s="2">
        <f>'Moving Avg'!F1200</f>
        <v>10.708004999999996</v>
      </c>
      <c r="H1200" s="2">
        <f>'Moving Avg'!G1200</f>
        <v>10.558482</v>
      </c>
      <c r="I1200" s="2">
        <f>'Moving Avg'!H1200</f>
        <v>10.511955999999998</v>
      </c>
      <c r="J1200" s="6" t="str">
        <f>OBV!F1200</f>
        <v>BEARISH</v>
      </c>
      <c r="K1200" s="6" t="str">
        <f>OBV!G1200</f>
        <v>STRONG</v>
      </c>
      <c r="L1200" s="6" t="str">
        <f>OBV!H1200</f>
        <v>CONFIRMED BEARISH</v>
      </c>
      <c r="M1200" s="8">
        <f t="shared" si="183"/>
        <v>50</v>
      </c>
      <c r="N1200" s="8">
        <f t="shared" si="180"/>
        <v>0</v>
      </c>
      <c r="O1200" s="8">
        <f t="shared" si="181"/>
        <v>50</v>
      </c>
      <c r="P1200" s="8">
        <f t="shared" si="182"/>
        <v>33</v>
      </c>
      <c r="Q1200" s="9">
        <f t="shared" si="184"/>
        <v>29.95</v>
      </c>
      <c r="R1200" s="9">
        <f t="shared" si="185"/>
        <v>35.75</v>
      </c>
      <c r="S1200" s="9">
        <f t="shared" si="186"/>
        <v>34.85</v>
      </c>
      <c r="T1200" s="9">
        <f t="shared" si="187"/>
        <v>33.25</v>
      </c>
      <c r="U1200" s="8">
        <f t="shared" si="188"/>
        <v>33.516666666666673</v>
      </c>
      <c r="V1200" s="8">
        <f t="shared" si="189"/>
        <v>33.450000000000003</v>
      </c>
    </row>
    <row r="1201" spans="1:22" ht="13.5" x14ac:dyDescent="0.25">
      <c r="A1201" s="3">
        <f>RSI!A1201</f>
        <v>43760</v>
      </c>
      <c r="B1201" s="2">
        <f>RSI!B1201</f>
        <v>10.7874</v>
      </c>
      <c r="C1201" s="2">
        <f>RSI!I1201</f>
        <v>56.609759456602312</v>
      </c>
      <c r="D1201" s="2">
        <f>MACD!E1201</f>
        <v>-3.8304824173497565E-2</v>
      </c>
      <c r="E1201" s="2">
        <f>MACD!F1201</f>
        <v>-7.7577481847164287E-2</v>
      </c>
      <c r="F1201" s="2">
        <f>'Moving Avg'!D1201</f>
        <v>10.77068</v>
      </c>
      <c r="G1201" s="2">
        <f>'Moving Avg'!F1201</f>
        <v>10.717199999999997</v>
      </c>
      <c r="H1201" s="2">
        <f>'Moving Avg'!G1201</f>
        <v>10.559652000000002</v>
      </c>
      <c r="I1201" s="2">
        <f>'Moving Avg'!H1201</f>
        <v>10.515424499999996</v>
      </c>
      <c r="J1201" s="6" t="str">
        <f>OBV!F1201</f>
        <v>BEARISH</v>
      </c>
      <c r="K1201" s="6" t="str">
        <f>OBV!G1201</f>
        <v>STRONG</v>
      </c>
      <c r="L1201" s="6" t="str">
        <f>OBV!H1201</f>
        <v>NEUTRAL</v>
      </c>
      <c r="M1201" s="8">
        <f t="shared" si="183"/>
        <v>50</v>
      </c>
      <c r="N1201" s="8">
        <f t="shared" si="180"/>
        <v>0</v>
      </c>
      <c r="O1201" s="8">
        <f t="shared" si="181"/>
        <v>50</v>
      </c>
      <c r="P1201" s="8">
        <f t="shared" si="182"/>
        <v>33</v>
      </c>
      <c r="Q1201" s="9">
        <f t="shared" si="184"/>
        <v>29.95</v>
      </c>
      <c r="R1201" s="9">
        <f t="shared" si="185"/>
        <v>35.75</v>
      </c>
      <c r="S1201" s="9">
        <f t="shared" si="186"/>
        <v>34.85</v>
      </c>
      <c r="T1201" s="9">
        <f t="shared" si="187"/>
        <v>33.25</v>
      </c>
      <c r="U1201" s="8">
        <f t="shared" si="188"/>
        <v>33.516666666666673</v>
      </c>
      <c r="V1201" s="8">
        <f t="shared" si="189"/>
        <v>33.450000000000003</v>
      </c>
    </row>
    <row r="1202" spans="1:22" ht="13.5" x14ac:dyDescent="0.25">
      <c r="A1202" s="3">
        <f>RSI!A1202</f>
        <v>43761</v>
      </c>
      <c r="B1202" s="2">
        <f>RSI!B1202</f>
        <v>10.7874</v>
      </c>
      <c r="C1202" s="2">
        <f>RSI!I1202</f>
        <v>56.609759456602319</v>
      </c>
      <c r="D1202" s="2">
        <f>MACD!E1202</f>
        <v>-1.2522425325936837E-2</v>
      </c>
      <c r="E1202" s="2">
        <f>MACD!F1202</f>
        <v>-6.4566470542918794E-2</v>
      </c>
      <c r="F1202" s="2">
        <f>'Moving Avg'!D1202</f>
        <v>10.770679999999999</v>
      </c>
      <c r="G1202" s="2">
        <f>'Moving Avg'!F1202</f>
        <v>10.726394999999997</v>
      </c>
      <c r="H1202" s="2">
        <f>'Moving Avg'!G1202</f>
        <v>10.560822</v>
      </c>
      <c r="I1202" s="2">
        <f>'Moving Avg'!H1202</f>
        <v>10.518444999999996</v>
      </c>
      <c r="J1202" s="6" t="str">
        <f>OBV!F1202</f>
        <v>BEARISH</v>
      </c>
      <c r="K1202" s="6" t="str">
        <f>OBV!G1202</f>
        <v>STRONG</v>
      </c>
      <c r="L1202" s="6" t="str">
        <f>OBV!H1202</f>
        <v>NEUTRAL</v>
      </c>
      <c r="M1202" s="8">
        <f t="shared" si="183"/>
        <v>50</v>
      </c>
      <c r="N1202" s="8">
        <f t="shared" si="180"/>
        <v>0</v>
      </c>
      <c r="O1202" s="8">
        <f t="shared" si="181"/>
        <v>50</v>
      </c>
      <c r="P1202" s="8">
        <f t="shared" si="182"/>
        <v>33</v>
      </c>
      <c r="Q1202" s="9">
        <f t="shared" si="184"/>
        <v>29.95</v>
      </c>
      <c r="R1202" s="9">
        <f t="shared" si="185"/>
        <v>35.75</v>
      </c>
      <c r="S1202" s="9">
        <f t="shared" si="186"/>
        <v>34.85</v>
      </c>
      <c r="T1202" s="9">
        <f t="shared" si="187"/>
        <v>33.25</v>
      </c>
      <c r="U1202" s="8">
        <f t="shared" si="188"/>
        <v>33.516666666666673</v>
      </c>
      <c r="V1202" s="8">
        <f t="shared" si="189"/>
        <v>33.450000000000003</v>
      </c>
    </row>
    <row r="1203" spans="1:22" ht="13.5" x14ac:dyDescent="0.25">
      <c r="A1203" s="3">
        <f>RSI!A1203</f>
        <v>43762</v>
      </c>
      <c r="B1203" s="2">
        <f>RSI!B1203</f>
        <v>10.7874</v>
      </c>
      <c r="C1203" s="2">
        <f>RSI!I1203</f>
        <v>56.609759456602312</v>
      </c>
      <c r="D1203" s="2">
        <f>MACD!E1203</f>
        <v>8.7740116666061851E-3</v>
      </c>
      <c r="E1203" s="2">
        <f>MACD!F1203</f>
        <v>-4.9898374101013797E-2</v>
      </c>
      <c r="F1203" s="2">
        <f>'Moving Avg'!D1203</f>
        <v>10.770679999999999</v>
      </c>
      <c r="G1203" s="2">
        <f>'Moving Avg'!F1203</f>
        <v>10.738934999999996</v>
      </c>
      <c r="H1203" s="2">
        <f>'Moving Avg'!G1203</f>
        <v>10.568348</v>
      </c>
      <c r="I1203" s="2">
        <f>'Moving Avg'!H1203</f>
        <v>10.521465499999998</v>
      </c>
      <c r="J1203" s="6" t="str">
        <f>OBV!F1203</f>
        <v>BEARISH</v>
      </c>
      <c r="K1203" s="6" t="str">
        <f>OBV!G1203</f>
        <v>STRONG</v>
      </c>
      <c r="L1203" s="6" t="str">
        <f>OBV!H1203</f>
        <v>NEUTRAL</v>
      </c>
      <c r="M1203" s="8">
        <f t="shared" si="183"/>
        <v>50</v>
      </c>
      <c r="N1203" s="8">
        <f t="shared" si="180"/>
        <v>0</v>
      </c>
      <c r="O1203" s="8">
        <f t="shared" si="181"/>
        <v>50</v>
      </c>
      <c r="P1203" s="8">
        <f t="shared" si="182"/>
        <v>33</v>
      </c>
      <c r="Q1203" s="9">
        <f t="shared" si="184"/>
        <v>29.95</v>
      </c>
      <c r="R1203" s="9">
        <f t="shared" si="185"/>
        <v>35.75</v>
      </c>
      <c r="S1203" s="9">
        <f t="shared" si="186"/>
        <v>34.85</v>
      </c>
      <c r="T1203" s="9">
        <f t="shared" si="187"/>
        <v>33.25</v>
      </c>
      <c r="U1203" s="8">
        <f t="shared" si="188"/>
        <v>33.516666666666673</v>
      </c>
      <c r="V1203" s="8">
        <f t="shared" si="189"/>
        <v>33.450000000000003</v>
      </c>
    </row>
    <row r="1204" spans="1:22" ht="13.5" x14ac:dyDescent="0.25">
      <c r="A1204" s="3">
        <f>RSI!A1204</f>
        <v>43763</v>
      </c>
      <c r="B1204" s="2">
        <f>RSI!B1204</f>
        <v>10.653600000000001</v>
      </c>
      <c r="C1204" s="2">
        <f>RSI!I1204</f>
        <v>46.250455313822783</v>
      </c>
      <c r="D1204" s="2">
        <f>MACD!E1204</f>
        <v>2.3347299775673847E-2</v>
      </c>
      <c r="E1204" s="2">
        <f>MACD!F1204</f>
        <v>-3.5249239325676272E-2</v>
      </c>
      <c r="F1204" s="2">
        <f>'Moving Avg'!D1204</f>
        <v>10.743919999999999</v>
      </c>
      <c r="G1204" s="2">
        <f>'Moving Avg'!F1204</f>
        <v>10.738514999999998</v>
      </c>
      <c r="H1204" s="2">
        <f>'Moving Avg'!G1204</f>
        <v>10.573198</v>
      </c>
      <c r="I1204" s="2">
        <f>'Moving Avg'!H1204</f>
        <v>10.523816999999998</v>
      </c>
      <c r="J1204" s="6" t="str">
        <f>OBV!F1204</f>
        <v>BEARISH</v>
      </c>
      <c r="K1204" s="6" t="str">
        <f>OBV!G1204</f>
        <v>STRONG</v>
      </c>
      <c r="L1204" s="6" t="str">
        <f>OBV!H1204</f>
        <v>CONFIRMED BEARISH</v>
      </c>
      <c r="M1204" s="8">
        <f t="shared" si="183"/>
        <v>50</v>
      </c>
      <c r="N1204" s="8">
        <f t="shared" si="180"/>
        <v>0</v>
      </c>
      <c r="O1204" s="8">
        <f t="shared" si="181"/>
        <v>50</v>
      </c>
      <c r="P1204" s="8">
        <f t="shared" si="182"/>
        <v>33</v>
      </c>
      <c r="Q1204" s="9">
        <f t="shared" si="184"/>
        <v>29.95</v>
      </c>
      <c r="R1204" s="9">
        <f t="shared" si="185"/>
        <v>35.75</v>
      </c>
      <c r="S1204" s="9">
        <f t="shared" si="186"/>
        <v>34.85</v>
      </c>
      <c r="T1204" s="9">
        <f t="shared" si="187"/>
        <v>33.25</v>
      </c>
      <c r="U1204" s="8">
        <f t="shared" si="188"/>
        <v>33.516666666666673</v>
      </c>
      <c r="V1204" s="8">
        <f t="shared" si="189"/>
        <v>33.450000000000003</v>
      </c>
    </row>
    <row r="1205" spans="1:22" ht="13.5" x14ac:dyDescent="0.25">
      <c r="A1205" s="3">
        <f>RSI!A1205</f>
        <v>43766</v>
      </c>
      <c r="B1205" s="2">
        <f>RSI!B1205</f>
        <v>10.653600000000001</v>
      </c>
      <c r="C1205" s="2">
        <f>RSI!I1205</f>
        <v>46.250455313822783</v>
      </c>
      <c r="D1205" s="2">
        <f>MACD!E1205</f>
        <v>3.602383832521916E-2</v>
      </c>
      <c r="E1205" s="2">
        <f>MACD!F1205</f>
        <v>-2.0994623795497186E-2</v>
      </c>
      <c r="F1205" s="2">
        <f>'Moving Avg'!D1205</f>
        <v>10.733879999999999</v>
      </c>
      <c r="G1205" s="2">
        <f>'Moving Avg'!F1205</f>
        <v>10.73893</v>
      </c>
      <c r="H1205" s="2">
        <f>'Moving Avg'!G1205</f>
        <v>10.578047999999999</v>
      </c>
      <c r="I1205" s="2">
        <f>'Moving Avg'!H1205</f>
        <v>10.526168499999997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3"/>
        <v>50</v>
      </c>
      <c r="N1205" s="8">
        <f t="shared" si="180"/>
        <v>0</v>
      </c>
      <c r="O1205" s="8">
        <f t="shared" si="181"/>
        <v>50</v>
      </c>
      <c r="P1205" s="8">
        <f t="shared" si="182"/>
        <v>16.5</v>
      </c>
      <c r="Q1205" s="9">
        <f t="shared" si="184"/>
        <v>27.475000000000001</v>
      </c>
      <c r="R1205" s="9">
        <f t="shared" si="185"/>
        <v>31.625</v>
      </c>
      <c r="S1205" s="9">
        <f t="shared" si="186"/>
        <v>27.425000000000001</v>
      </c>
      <c r="T1205" s="9">
        <f t="shared" si="187"/>
        <v>29.125</v>
      </c>
      <c r="U1205" s="8">
        <f t="shared" si="188"/>
        <v>28.841666666666669</v>
      </c>
      <c r="V1205" s="8">
        <f t="shared" si="189"/>
        <v>28.912500000000001</v>
      </c>
    </row>
    <row r="1206" spans="1:22" ht="13.5" x14ac:dyDescent="0.25">
      <c r="A1206" s="3">
        <f>RSI!A1206</f>
        <v>43767</v>
      </c>
      <c r="B1206" s="2">
        <f>RSI!B1206</f>
        <v>10.653600000000001</v>
      </c>
      <c r="C1206" s="2">
        <f>RSI!I1206</f>
        <v>46.250455313822783</v>
      </c>
      <c r="D1206" s="2">
        <f>MACD!E1206</f>
        <v>4.7069857549789873E-2</v>
      </c>
      <c r="E1206" s="2">
        <f>MACD!F1206</f>
        <v>-7.3817275264397748E-3</v>
      </c>
      <c r="F1206" s="2">
        <f>'Moving Avg'!D1206</f>
        <v>10.70712</v>
      </c>
      <c r="G1206" s="2">
        <f>'Moving Avg'!F1206</f>
        <v>10.74896</v>
      </c>
      <c r="H1206" s="2">
        <f>'Moving Avg'!G1206</f>
        <v>10.582059999999998</v>
      </c>
      <c r="I1206" s="2">
        <f>'Moving Avg'!H1206</f>
        <v>10.528560999999998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  <c r="M1206" s="8">
        <f t="shared" si="183"/>
        <v>50</v>
      </c>
      <c r="N1206" s="8">
        <f t="shared" si="180"/>
        <v>0</v>
      </c>
      <c r="O1206" s="8">
        <f t="shared" si="181"/>
        <v>50</v>
      </c>
      <c r="P1206" s="8">
        <f t="shared" si="182"/>
        <v>16.5</v>
      </c>
      <c r="Q1206" s="9">
        <f t="shared" si="184"/>
        <v>27.475000000000001</v>
      </c>
      <c r="R1206" s="9">
        <f t="shared" si="185"/>
        <v>31.625</v>
      </c>
      <c r="S1206" s="9">
        <f t="shared" si="186"/>
        <v>27.425000000000001</v>
      </c>
      <c r="T1206" s="9">
        <f t="shared" si="187"/>
        <v>29.125</v>
      </c>
      <c r="U1206" s="8">
        <f t="shared" si="188"/>
        <v>28.841666666666669</v>
      </c>
      <c r="V1206" s="8">
        <f t="shared" si="189"/>
        <v>28.912500000000001</v>
      </c>
    </row>
    <row r="1207" spans="1:22" ht="13.5" x14ac:dyDescent="0.25">
      <c r="A1207" s="3">
        <f>RSI!A1207</f>
        <v>43768</v>
      </c>
      <c r="B1207" s="2">
        <f>RSI!B1207</f>
        <v>10.335900000000001</v>
      </c>
      <c r="C1207" s="2">
        <f>RSI!I1207</f>
        <v>29.980331533089497</v>
      </c>
      <c r="D1207" s="2">
        <f>MACD!E1207</f>
        <v>8.0245857141123977E-2</v>
      </c>
      <c r="E1207" s="2">
        <f>MACD!F1207</f>
        <v>1.0143789407072976E-2</v>
      </c>
      <c r="F1207" s="2">
        <f>'Moving Avg'!D1207</f>
        <v>10.616820000000001</v>
      </c>
      <c r="G1207" s="2">
        <f>'Moving Avg'!F1207</f>
        <v>10.743105000000002</v>
      </c>
      <c r="H1207" s="2">
        <f>'Moving Avg'!G1207</f>
        <v>10.580556</v>
      </c>
      <c r="I1207" s="2">
        <f>'Moving Avg'!H1207</f>
        <v>10.529405499999998</v>
      </c>
      <c r="J1207" s="6" t="str">
        <f>OBV!F1207</f>
        <v>BEARISH</v>
      </c>
      <c r="K1207" s="6" t="str">
        <f>OBV!G1207</f>
        <v>STRONG</v>
      </c>
      <c r="L1207" s="6" t="str">
        <f>OBV!H1207</f>
        <v>CONFIRMED BEARISH</v>
      </c>
      <c r="M1207" s="8">
        <f t="shared" si="183"/>
        <v>100</v>
      </c>
      <c r="N1207" s="8">
        <f t="shared" si="180"/>
        <v>0</v>
      </c>
      <c r="O1207" s="8">
        <f t="shared" si="181"/>
        <v>50</v>
      </c>
      <c r="P1207" s="8">
        <f t="shared" si="182"/>
        <v>33</v>
      </c>
      <c r="Q1207" s="9">
        <f t="shared" si="184"/>
        <v>47.45</v>
      </c>
      <c r="R1207" s="9">
        <f t="shared" si="185"/>
        <v>45.75</v>
      </c>
      <c r="S1207" s="9">
        <f t="shared" si="186"/>
        <v>42.35</v>
      </c>
      <c r="T1207" s="9">
        <f t="shared" si="187"/>
        <v>45.75</v>
      </c>
      <c r="U1207" s="8">
        <f t="shared" si="188"/>
        <v>45.183333333333337</v>
      </c>
      <c r="V1207" s="8">
        <f t="shared" si="189"/>
        <v>45.325000000000003</v>
      </c>
    </row>
    <row r="1208" spans="1:22" ht="13.5" x14ac:dyDescent="0.25">
      <c r="A1208" s="3">
        <f>RSI!A1208</f>
        <v>43769</v>
      </c>
      <c r="B1208" s="2">
        <f>RSI!B1208</f>
        <v>10.645300000000001</v>
      </c>
      <c r="C1208" s="2">
        <f>RSI!I1208</f>
        <v>48.851396289699537</v>
      </c>
      <c r="D1208" s="2">
        <f>MACD!E1208</f>
        <v>8.7550747337854062E-2</v>
      </c>
      <c r="E1208" s="2">
        <f>MACD!F1208</f>
        <v>2.5625180993229198E-2</v>
      </c>
      <c r="F1208" s="2">
        <f>'Moving Avg'!D1208</f>
        <v>10.5884</v>
      </c>
      <c r="G1208" s="2">
        <f>'Moving Avg'!F1208</f>
        <v>10.746030000000001</v>
      </c>
      <c r="H1208" s="2">
        <f>'Moving Avg'!G1208</f>
        <v>10.586075999999998</v>
      </c>
      <c r="I1208" s="2">
        <f>'Moving Avg'!H1208</f>
        <v>10.531919499999997</v>
      </c>
      <c r="J1208" s="6" t="str">
        <f>OBV!F1208</f>
        <v>BEARISH</v>
      </c>
      <c r="K1208" s="6" t="str">
        <f>OBV!G1208</f>
        <v>STRONG</v>
      </c>
      <c r="L1208" s="6" t="str">
        <f>OBV!H1208</f>
        <v>CONFIRMED BEARISH</v>
      </c>
      <c r="M1208" s="8">
        <f t="shared" si="183"/>
        <v>50</v>
      </c>
      <c r="N1208" s="8">
        <f t="shared" si="180"/>
        <v>0</v>
      </c>
      <c r="O1208" s="8">
        <f t="shared" si="181"/>
        <v>50</v>
      </c>
      <c r="P1208" s="8">
        <f t="shared" si="182"/>
        <v>33</v>
      </c>
      <c r="Q1208" s="9">
        <f t="shared" si="184"/>
        <v>29.95</v>
      </c>
      <c r="R1208" s="9">
        <f t="shared" si="185"/>
        <v>35.75</v>
      </c>
      <c r="S1208" s="9">
        <f t="shared" si="186"/>
        <v>34.85</v>
      </c>
      <c r="T1208" s="9">
        <f t="shared" si="187"/>
        <v>33.25</v>
      </c>
      <c r="U1208" s="8">
        <f t="shared" si="188"/>
        <v>33.516666666666673</v>
      </c>
      <c r="V1208" s="8">
        <f t="shared" si="189"/>
        <v>33.450000000000003</v>
      </c>
    </row>
    <row r="1209" spans="1:22" ht="13.5" x14ac:dyDescent="0.25">
      <c r="A1209" s="3">
        <f>RSI!A1209</f>
        <v>43770</v>
      </c>
      <c r="B1209" s="2">
        <f>RSI!B1209</f>
        <v>10.620200000000001</v>
      </c>
      <c r="C1209" s="2">
        <f>RSI!I1209</f>
        <v>47.727608968035661</v>
      </c>
      <c r="D1209" s="2">
        <f>MACD!E1209</f>
        <v>9.57548550721814E-2</v>
      </c>
      <c r="E1209" s="2">
        <f>MACD!F1209</f>
        <v>3.9651115809019644E-2</v>
      </c>
      <c r="F1209" s="2">
        <f>'Moving Avg'!D1209</f>
        <v>10.581720000000001</v>
      </c>
      <c r="G1209" s="2">
        <f>'Moving Avg'!F1209</f>
        <v>10.741850000000003</v>
      </c>
      <c r="H1209" s="2">
        <f>'Moving Avg'!G1209</f>
        <v>10.591929999999998</v>
      </c>
      <c r="I1209" s="2">
        <f>'Moving Avg'!H1209</f>
        <v>10.534307999999996</v>
      </c>
      <c r="J1209" s="6" t="str">
        <f>OBV!F1209</f>
        <v>BEARISH</v>
      </c>
      <c r="K1209" s="6" t="str">
        <f>OBV!G1209</f>
        <v>STRONG</v>
      </c>
      <c r="L1209" s="6" t="str">
        <f>OBV!H1209</f>
        <v>CONFIRMED BEARISH</v>
      </c>
      <c r="M1209" s="8">
        <f t="shared" si="183"/>
        <v>50</v>
      </c>
      <c r="N1209" s="8">
        <f t="shared" si="180"/>
        <v>0</v>
      </c>
      <c r="O1209" s="8">
        <f t="shared" si="181"/>
        <v>50</v>
      </c>
      <c r="P1209" s="8">
        <f t="shared" si="182"/>
        <v>33</v>
      </c>
      <c r="Q1209" s="9">
        <f t="shared" si="184"/>
        <v>29.95</v>
      </c>
      <c r="R1209" s="9">
        <f t="shared" si="185"/>
        <v>35.75</v>
      </c>
      <c r="S1209" s="9">
        <f t="shared" si="186"/>
        <v>34.85</v>
      </c>
      <c r="T1209" s="9">
        <f t="shared" si="187"/>
        <v>33.25</v>
      </c>
      <c r="U1209" s="8">
        <f t="shared" si="188"/>
        <v>33.516666666666673</v>
      </c>
      <c r="V1209" s="8">
        <f t="shared" si="189"/>
        <v>33.450000000000003</v>
      </c>
    </row>
    <row r="1210" spans="1:22" ht="13.5" x14ac:dyDescent="0.25">
      <c r="A1210" s="3">
        <f>RSI!A1210</f>
        <v>43773</v>
      </c>
      <c r="B1210" s="2">
        <f>RSI!B1210</f>
        <v>10.703799999999999</v>
      </c>
      <c r="C1210" s="2">
        <f>RSI!I1210</f>
        <v>51.712013986155924</v>
      </c>
      <c r="D1210" s="2">
        <f>MACD!E1210</f>
        <v>8.394263343870989E-2</v>
      </c>
      <c r="E1210" s="2">
        <f>MACD!F1210</f>
        <v>4.8509419334957699E-2</v>
      </c>
      <c r="F1210" s="2">
        <f>'Moving Avg'!D1210</f>
        <v>10.591759999999999</v>
      </c>
      <c r="G1210" s="2">
        <f>'Moving Avg'!F1210</f>
        <v>10.733485000000003</v>
      </c>
      <c r="H1210" s="2">
        <f>'Moving Avg'!G1210</f>
        <v>10.599455999999998</v>
      </c>
      <c r="I1210" s="2">
        <f>'Moving Avg'!H1210</f>
        <v>10.537114499999994</v>
      </c>
      <c r="J1210" s="6" t="str">
        <f>OBV!F1210</f>
        <v>BULLISH</v>
      </c>
      <c r="K1210" s="6" t="str">
        <f>OBV!G1210</f>
        <v>NEUTRAL</v>
      </c>
      <c r="L1210" s="6" t="str">
        <f>OBV!H1210</f>
        <v>CONFIRMED BULLISH</v>
      </c>
      <c r="M1210" s="8">
        <f t="shared" si="183"/>
        <v>50</v>
      </c>
      <c r="N1210" s="8">
        <f t="shared" si="180"/>
        <v>0</v>
      </c>
      <c r="O1210" s="8">
        <f t="shared" si="181"/>
        <v>50</v>
      </c>
      <c r="P1210" s="8">
        <f t="shared" si="182"/>
        <v>83.5</v>
      </c>
      <c r="Q1210" s="9">
        <f t="shared" si="184"/>
        <v>37.524999999999999</v>
      </c>
      <c r="R1210" s="9">
        <f t="shared" si="185"/>
        <v>48.375</v>
      </c>
      <c r="S1210" s="9">
        <f t="shared" si="186"/>
        <v>57.575000000000003</v>
      </c>
      <c r="T1210" s="9">
        <f t="shared" si="187"/>
        <v>45.875</v>
      </c>
      <c r="U1210" s="8">
        <f t="shared" si="188"/>
        <v>47.82500000000001</v>
      </c>
      <c r="V1210" s="8">
        <f t="shared" si="189"/>
        <v>47.337500000000006</v>
      </c>
    </row>
    <row r="1211" spans="1:22" ht="13.5" x14ac:dyDescent="0.25">
      <c r="A1211" s="3">
        <f>RSI!A1211</f>
        <v>43774</v>
      </c>
      <c r="B1211" s="2">
        <f>RSI!B1211</f>
        <v>10.7874</v>
      </c>
      <c r="C1211" s="2">
        <f>RSI!I1211</f>
        <v>55.375146263238271</v>
      </c>
      <c r="D1211" s="2">
        <f>MACD!E1211</f>
        <v>8.0400378501503056E-2</v>
      </c>
      <c r="E1211" s="2">
        <f>MACD!F1211</f>
        <v>5.4887611168266778E-2</v>
      </c>
      <c r="F1211" s="2">
        <f>'Moving Avg'!D1211</f>
        <v>10.61852</v>
      </c>
      <c r="G1211" s="2">
        <f>'Moving Avg'!F1211</f>
        <v>10.729300000000004</v>
      </c>
      <c r="H1211" s="2">
        <f>'Moving Avg'!G1211</f>
        <v>10.608654</v>
      </c>
      <c r="I1211" s="2">
        <f>'Moving Avg'!H1211</f>
        <v>10.540297999999996</v>
      </c>
      <c r="J1211" s="6" t="str">
        <f>OBV!F1211</f>
        <v>BULLISH</v>
      </c>
      <c r="K1211" s="6" t="str">
        <f>OBV!G1211</f>
        <v>WEAK</v>
      </c>
      <c r="L1211" s="6" t="str">
        <f>OBV!H1211</f>
        <v>CONFIRMED BULLISH</v>
      </c>
      <c r="M1211" s="8">
        <f t="shared" si="183"/>
        <v>50</v>
      </c>
      <c r="N1211" s="8">
        <f t="shared" si="180"/>
        <v>0</v>
      </c>
      <c r="O1211" s="8">
        <f t="shared" si="181"/>
        <v>50</v>
      </c>
      <c r="P1211" s="8">
        <f t="shared" si="182"/>
        <v>67</v>
      </c>
      <c r="Q1211" s="9">
        <f t="shared" si="184"/>
        <v>35.049999999999997</v>
      </c>
      <c r="R1211" s="9">
        <f t="shared" si="185"/>
        <v>44.25</v>
      </c>
      <c r="S1211" s="9">
        <f t="shared" si="186"/>
        <v>50.150000000000006</v>
      </c>
      <c r="T1211" s="9">
        <f t="shared" si="187"/>
        <v>41.75</v>
      </c>
      <c r="U1211" s="8">
        <f t="shared" si="188"/>
        <v>43.15</v>
      </c>
      <c r="V1211" s="8">
        <f t="shared" si="189"/>
        <v>42.8</v>
      </c>
    </row>
    <row r="1212" spans="1:22" ht="13.5" x14ac:dyDescent="0.25">
      <c r="A1212" s="3">
        <f>RSI!A1212</f>
        <v>43775</v>
      </c>
      <c r="B1212" s="2">
        <f>RSI!B1212</f>
        <v>10.703799999999999</v>
      </c>
      <c r="C1212" s="2">
        <f>RSI!I1212</f>
        <v>51.192914928684473</v>
      </c>
      <c r="D1212" s="2">
        <f>MACD!E1212</f>
        <v>8.2901456502249005E-2</v>
      </c>
      <c r="E1212" s="2">
        <f>MACD!F1212</f>
        <v>6.0490380235063229E-2</v>
      </c>
      <c r="F1212" s="2">
        <f>'Moving Avg'!D1212</f>
        <v>10.6921</v>
      </c>
      <c r="G1212" s="2">
        <f>'Moving Avg'!F1212</f>
        <v>10.720935000000003</v>
      </c>
      <c r="H1212" s="2">
        <f>'Moving Avg'!G1212</f>
        <v>10.61618</v>
      </c>
      <c r="I1212" s="2">
        <f>'Moving Avg'!H1212</f>
        <v>10.543022999999994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  <c r="M1212" s="8">
        <f t="shared" si="183"/>
        <v>50</v>
      </c>
      <c r="N1212" s="8">
        <f t="shared" si="180"/>
        <v>0</v>
      </c>
      <c r="O1212" s="8">
        <f t="shared" si="181"/>
        <v>50</v>
      </c>
      <c r="P1212" s="8">
        <f t="shared" si="182"/>
        <v>83.5</v>
      </c>
      <c r="Q1212" s="9">
        <f t="shared" si="184"/>
        <v>37.524999999999999</v>
      </c>
      <c r="R1212" s="9">
        <f t="shared" si="185"/>
        <v>48.375</v>
      </c>
      <c r="S1212" s="9">
        <f t="shared" si="186"/>
        <v>57.575000000000003</v>
      </c>
      <c r="T1212" s="9">
        <f t="shared" si="187"/>
        <v>45.875</v>
      </c>
      <c r="U1212" s="8">
        <f t="shared" si="188"/>
        <v>47.82500000000001</v>
      </c>
      <c r="V1212" s="8">
        <f t="shared" si="189"/>
        <v>47.337500000000006</v>
      </c>
    </row>
    <row r="1213" spans="1:22" ht="13.5" x14ac:dyDescent="0.25">
      <c r="A1213" s="3">
        <f>RSI!A1213</f>
        <v>43776</v>
      </c>
      <c r="B1213" s="2">
        <f>RSI!B1213</f>
        <v>10.703799999999999</v>
      </c>
      <c r="C1213" s="2">
        <f>RSI!I1213</f>
        <v>51.192914928684473</v>
      </c>
      <c r="D1213" s="2">
        <f>MACD!E1213</f>
        <v>8.4868951158078687E-2</v>
      </c>
      <c r="E1213" s="2">
        <f>MACD!F1213</f>
        <v>6.5366094419666329E-2</v>
      </c>
      <c r="F1213" s="2">
        <f>'Moving Avg'!D1213</f>
        <v>10.703799999999999</v>
      </c>
      <c r="G1213" s="2">
        <f>'Moving Avg'!F1213</f>
        <v>10.712570000000003</v>
      </c>
      <c r="H1213" s="2">
        <f>'Moving Avg'!G1213</f>
        <v>10.623705999999997</v>
      </c>
      <c r="I1213" s="2">
        <f>'Moving Avg'!H1213</f>
        <v>10.545747999999993</v>
      </c>
      <c r="J1213" s="6" t="str">
        <f>OBV!F1213</f>
        <v>BULLISH</v>
      </c>
      <c r="K1213" s="6" t="str">
        <f>OBV!G1213</f>
        <v>NEUTRAL</v>
      </c>
      <c r="L1213" s="6" t="str">
        <f>OBV!H1213</f>
        <v>CONFIRMED BULLISH</v>
      </c>
      <c r="M1213" s="8">
        <f t="shared" si="183"/>
        <v>50</v>
      </c>
      <c r="N1213" s="8">
        <f t="shared" si="180"/>
        <v>0</v>
      </c>
      <c r="O1213" s="8">
        <f t="shared" si="181"/>
        <v>50</v>
      </c>
      <c r="P1213" s="8">
        <f t="shared" si="182"/>
        <v>83.5</v>
      </c>
      <c r="Q1213" s="9">
        <f t="shared" si="184"/>
        <v>37.524999999999999</v>
      </c>
      <c r="R1213" s="9">
        <f t="shared" si="185"/>
        <v>48.375</v>
      </c>
      <c r="S1213" s="9">
        <f t="shared" si="186"/>
        <v>57.575000000000003</v>
      </c>
      <c r="T1213" s="9">
        <f t="shared" si="187"/>
        <v>45.875</v>
      </c>
      <c r="U1213" s="8">
        <f t="shared" si="188"/>
        <v>47.82500000000001</v>
      </c>
      <c r="V1213" s="8">
        <f t="shared" si="189"/>
        <v>47.337500000000006</v>
      </c>
    </row>
    <row r="1214" spans="1:22" ht="13.5" x14ac:dyDescent="0.25">
      <c r="A1214" s="3">
        <f>RSI!A1214</f>
        <v>43777</v>
      </c>
      <c r="B1214" s="2">
        <f>RSI!B1214</f>
        <v>10.703799999999999</v>
      </c>
      <c r="C1214" s="2">
        <f>RSI!I1214</f>
        <v>51.192914928684473</v>
      </c>
      <c r="D1214" s="2">
        <f>MACD!E1214</f>
        <v>6.5811359208566955E-2</v>
      </c>
      <c r="E1214" s="2">
        <f>MACD!F1214</f>
        <v>6.5455147377446454E-2</v>
      </c>
      <c r="F1214" s="2">
        <f>'Moving Avg'!D1214</f>
        <v>10.72052</v>
      </c>
      <c r="G1214" s="2">
        <f>'Moving Avg'!F1214</f>
        <v>10.708390000000001</v>
      </c>
      <c r="H1214" s="2">
        <f>'Moving Avg'!G1214</f>
        <v>10.633071999999997</v>
      </c>
      <c r="I1214" s="2">
        <f>'Moving Avg'!H1214</f>
        <v>10.548350499999993</v>
      </c>
      <c r="J1214" s="6" t="str">
        <f>OBV!F1214</f>
        <v>BULLISH</v>
      </c>
      <c r="K1214" s="6" t="str">
        <f>OBV!G1214</f>
        <v>WEAK</v>
      </c>
      <c r="L1214" s="6" t="str">
        <f>OBV!H1214</f>
        <v>CONFIRMED BULLISH</v>
      </c>
      <c r="M1214" s="8">
        <f t="shared" si="183"/>
        <v>50</v>
      </c>
      <c r="N1214" s="8">
        <f t="shared" si="180"/>
        <v>0</v>
      </c>
      <c r="O1214" s="8">
        <f t="shared" si="181"/>
        <v>50</v>
      </c>
      <c r="P1214" s="8">
        <f t="shared" si="182"/>
        <v>67</v>
      </c>
      <c r="Q1214" s="9">
        <f t="shared" si="184"/>
        <v>35.049999999999997</v>
      </c>
      <c r="R1214" s="9">
        <f t="shared" si="185"/>
        <v>44.25</v>
      </c>
      <c r="S1214" s="9">
        <f t="shared" si="186"/>
        <v>50.150000000000006</v>
      </c>
      <c r="T1214" s="9">
        <f t="shared" si="187"/>
        <v>41.75</v>
      </c>
      <c r="U1214" s="8">
        <f t="shared" si="188"/>
        <v>43.15</v>
      </c>
      <c r="V1214" s="8">
        <f t="shared" si="189"/>
        <v>42.8</v>
      </c>
    </row>
    <row r="1215" spans="1:22" ht="13.5" x14ac:dyDescent="0.25">
      <c r="A1215" s="3">
        <f>RSI!A1215</f>
        <v>43780</v>
      </c>
      <c r="B1215" s="2">
        <f>RSI!B1215</f>
        <v>10.620200000000001</v>
      </c>
      <c r="C1215" s="2">
        <f>RSI!I1215</f>
        <v>46.780168267991897</v>
      </c>
      <c r="D1215" s="2">
        <f>MACD!E1215</f>
        <v>5.575072324574748E-2</v>
      </c>
      <c r="E1215" s="2">
        <f>MACD!F1215</f>
        <v>6.3514262551106662E-2</v>
      </c>
      <c r="F1215" s="2">
        <f>'Moving Avg'!D1215</f>
        <v>10.703800000000001</v>
      </c>
      <c r="G1215" s="2">
        <f>'Moving Avg'!F1215</f>
        <v>10.700030000000002</v>
      </c>
      <c r="H1215" s="2">
        <f>'Moving Avg'!G1215</f>
        <v>10.641433999999997</v>
      </c>
      <c r="I1215" s="2">
        <f>'Moving Avg'!H1215</f>
        <v>10.550534999999993</v>
      </c>
      <c r="J1215" s="6" t="str">
        <f>OBV!F1215</f>
        <v>BEARISH</v>
      </c>
      <c r="K1215" s="6" t="str">
        <f>OBV!G1215</f>
        <v>STRONG</v>
      </c>
      <c r="L1215" s="6" t="str">
        <f>OBV!H1215</f>
        <v>CONFIRMED BEARISH</v>
      </c>
      <c r="M1215" s="8">
        <f t="shared" si="183"/>
        <v>50</v>
      </c>
      <c r="N1215" s="8">
        <f t="shared" si="180"/>
        <v>45</v>
      </c>
      <c r="O1215" s="8">
        <f t="shared" si="181"/>
        <v>50</v>
      </c>
      <c r="P1215" s="8">
        <f t="shared" si="182"/>
        <v>33</v>
      </c>
      <c r="Q1215" s="9">
        <f t="shared" si="184"/>
        <v>45.7</v>
      </c>
      <c r="R1215" s="9">
        <f t="shared" si="185"/>
        <v>44.75</v>
      </c>
      <c r="S1215" s="9">
        <f t="shared" si="186"/>
        <v>41.6</v>
      </c>
      <c r="T1215" s="9">
        <f t="shared" si="187"/>
        <v>44.5</v>
      </c>
      <c r="U1215" s="8">
        <f t="shared" si="188"/>
        <v>44.016666666666673</v>
      </c>
      <c r="V1215" s="8">
        <f t="shared" si="189"/>
        <v>44.137500000000003</v>
      </c>
    </row>
    <row r="1216" spans="1:22" ht="13.5" x14ac:dyDescent="0.25">
      <c r="A1216" s="3">
        <f>RSI!A1216</f>
        <v>43781</v>
      </c>
      <c r="B1216" s="2">
        <f>RSI!B1216</f>
        <v>10.620200000000001</v>
      </c>
      <c r="C1216" s="2">
        <f>RSI!I1216</f>
        <v>46.780168267991897</v>
      </c>
      <c r="D1216" s="2">
        <f>MACD!E1216</f>
        <v>4.7613749505694969E-2</v>
      </c>
      <c r="E1216" s="2">
        <f>MACD!F1216</f>
        <v>6.0334159942024325E-2</v>
      </c>
      <c r="F1216" s="2">
        <f>'Moving Avg'!D1216</f>
        <v>10.670359999999999</v>
      </c>
      <c r="G1216" s="2">
        <f>'Moving Avg'!F1216</f>
        <v>10.69167</v>
      </c>
      <c r="H1216" s="2">
        <f>'Moving Avg'!G1216</f>
        <v>10.650631999999996</v>
      </c>
      <c r="I1216" s="2">
        <f>'Moving Avg'!H1216</f>
        <v>10.552719499999991</v>
      </c>
      <c r="J1216" s="6" t="str">
        <f>OBV!F1216</f>
        <v>BEARISH</v>
      </c>
      <c r="K1216" s="6" t="str">
        <f>OBV!G1216</f>
        <v>STRONG</v>
      </c>
      <c r="L1216" s="6" t="str">
        <f>OBV!H1216</f>
        <v>CONFIRMED BEARISH</v>
      </c>
      <c r="M1216" s="8">
        <f t="shared" si="183"/>
        <v>50</v>
      </c>
      <c r="N1216" s="8">
        <f t="shared" si="180"/>
        <v>45</v>
      </c>
      <c r="O1216" s="8">
        <f t="shared" si="181"/>
        <v>50</v>
      </c>
      <c r="P1216" s="8">
        <f t="shared" si="182"/>
        <v>33</v>
      </c>
      <c r="Q1216" s="9">
        <f t="shared" si="184"/>
        <v>45.7</v>
      </c>
      <c r="R1216" s="9">
        <f t="shared" si="185"/>
        <v>44.75</v>
      </c>
      <c r="S1216" s="9">
        <f t="shared" si="186"/>
        <v>41.6</v>
      </c>
      <c r="T1216" s="9">
        <f t="shared" si="187"/>
        <v>44.5</v>
      </c>
      <c r="U1216" s="8">
        <f t="shared" si="188"/>
        <v>44.016666666666673</v>
      </c>
      <c r="V1216" s="8">
        <f t="shared" si="189"/>
        <v>44.137500000000003</v>
      </c>
    </row>
    <row r="1217" spans="1:22" ht="13.5" x14ac:dyDescent="0.25">
      <c r="A1217" s="3">
        <f>RSI!A1217</f>
        <v>43782</v>
      </c>
      <c r="B1217" s="2">
        <f>RSI!B1217</f>
        <v>10.703799999999999</v>
      </c>
      <c r="C1217" s="2">
        <f>RSI!I1217</f>
        <v>51.617003210289461</v>
      </c>
      <c r="D1217" s="2">
        <f>MACD!E1217</f>
        <v>-1.3992868091278865E-2</v>
      </c>
      <c r="E1217" s="2">
        <f>MACD!F1217</f>
        <v>4.5468754335363688E-2</v>
      </c>
      <c r="F1217" s="2">
        <f>'Moving Avg'!D1217</f>
        <v>10.670359999999999</v>
      </c>
      <c r="G1217" s="2">
        <f>'Moving Avg'!F1217</f>
        <v>10.68749</v>
      </c>
      <c r="H1217" s="2">
        <f>'Moving Avg'!G1217</f>
        <v>10.662505999999999</v>
      </c>
      <c r="I1217" s="2">
        <f>'Moving Avg'!H1217</f>
        <v>10.554792499999989</v>
      </c>
      <c r="J1217" s="6" t="str">
        <f>OBV!F1217</f>
        <v>BEARISH</v>
      </c>
      <c r="K1217" s="6" t="str">
        <f>OBV!G1217</f>
        <v>STRONG</v>
      </c>
      <c r="L1217" s="6" t="str">
        <f>OBV!H1217</f>
        <v>NEUTRAL</v>
      </c>
      <c r="M1217" s="8">
        <f t="shared" si="183"/>
        <v>50</v>
      </c>
      <c r="N1217" s="8">
        <f t="shared" si="180"/>
        <v>100</v>
      </c>
      <c r="O1217" s="8">
        <f t="shared" si="181"/>
        <v>50</v>
      </c>
      <c r="P1217" s="8">
        <f t="shared" si="182"/>
        <v>33</v>
      </c>
      <c r="Q1217" s="9">
        <f t="shared" si="184"/>
        <v>64.95</v>
      </c>
      <c r="R1217" s="9">
        <f t="shared" si="185"/>
        <v>55.75</v>
      </c>
      <c r="S1217" s="9">
        <f t="shared" si="186"/>
        <v>49.85</v>
      </c>
      <c r="T1217" s="9">
        <f t="shared" si="187"/>
        <v>58.25</v>
      </c>
      <c r="U1217" s="8">
        <f t="shared" si="188"/>
        <v>56.85</v>
      </c>
      <c r="V1217" s="8">
        <f t="shared" si="189"/>
        <v>57.2</v>
      </c>
    </row>
    <row r="1218" spans="1:22" ht="13.5" x14ac:dyDescent="0.25">
      <c r="A1218" s="3">
        <f>RSI!A1218</f>
        <v>43783</v>
      </c>
      <c r="B1218" s="2">
        <f>RSI!B1218</f>
        <v>10.703799999999999</v>
      </c>
      <c r="C1218" s="2">
        <f>RSI!I1218</f>
        <v>51.617003210289468</v>
      </c>
      <c r="D1218" s="2">
        <f>MACD!E1218</f>
        <v>-1.8693290788721839E-2</v>
      </c>
      <c r="E1218" s="2">
        <f>MACD!F1218</f>
        <v>3.2636345310546586E-2</v>
      </c>
      <c r="F1218" s="2">
        <f>'Moving Avg'!D1218</f>
        <v>10.670359999999999</v>
      </c>
      <c r="G1218" s="2">
        <f>'Moving Avg'!F1218</f>
        <v>10.683310000000001</v>
      </c>
      <c r="H1218" s="2">
        <f>'Moving Avg'!G1218</f>
        <v>10.667521999999998</v>
      </c>
      <c r="I1218" s="2">
        <f>'Moving Avg'!H1218</f>
        <v>10.554258499999989</v>
      </c>
      <c r="J1218" s="6" t="str">
        <f>OBV!F1218</f>
        <v>BEARISH</v>
      </c>
      <c r="K1218" s="6" t="str">
        <f>OBV!G1218</f>
        <v>STRONG</v>
      </c>
      <c r="L1218" s="6" t="str">
        <f>OBV!H1218</f>
        <v>NEUTRAL</v>
      </c>
      <c r="M1218" s="8">
        <f t="shared" si="183"/>
        <v>50</v>
      </c>
      <c r="N1218" s="8">
        <f t="shared" ref="N1218:N1281" si="190">IF(E1218-D1218&gt;0.02, 100, IF(E1218-D1218&lt;0,0,45))</f>
        <v>100</v>
      </c>
      <c r="O1218" s="8">
        <f t="shared" ref="O1218:O1281" si="191">IF(F1218-I1218&gt;10,100,IF(F1218-I1218&gt;5,75, IF(F1218-I1218&gt;0,50,0)))</f>
        <v>50</v>
      </c>
      <c r="P1218" s="8">
        <f t="shared" ref="P1218:P1281" si="192">IF(L1218="confirmed bullish", 34, IF(L1218="bullish divergence",17, 0))+IF(J1218="bullish",33,IF(J1218="bearish",0,16.5))+IF(K1218="strong",33,IF(K1218="weak",0,16.5))</f>
        <v>33</v>
      </c>
      <c r="Q1218" s="9">
        <f t="shared" si="184"/>
        <v>64.95</v>
      </c>
      <c r="R1218" s="9">
        <f t="shared" si="185"/>
        <v>55.75</v>
      </c>
      <c r="S1218" s="9">
        <f t="shared" si="186"/>
        <v>49.85</v>
      </c>
      <c r="T1218" s="9">
        <f t="shared" si="187"/>
        <v>58.25</v>
      </c>
      <c r="U1218" s="8">
        <f t="shared" si="188"/>
        <v>56.85</v>
      </c>
      <c r="V1218" s="8">
        <f t="shared" si="189"/>
        <v>57.2</v>
      </c>
    </row>
    <row r="1219" spans="1:22" ht="13.5" x14ac:dyDescent="0.25">
      <c r="A1219" s="3">
        <f>RSI!A1219</f>
        <v>43784</v>
      </c>
      <c r="B1219" s="2">
        <f>RSI!B1219</f>
        <v>10.846</v>
      </c>
      <c r="C1219" s="2">
        <f>RSI!I1219</f>
        <v>58.972693883611143</v>
      </c>
      <c r="D1219" s="2">
        <f>MACD!E1219</f>
        <v>-3.7224467650950999E-2</v>
      </c>
      <c r="E1219" s="2">
        <f>MACD!F1219</f>
        <v>1.8664182718247067E-2</v>
      </c>
      <c r="F1219" s="2">
        <f>'Moving Avg'!D1219</f>
        <v>10.6988</v>
      </c>
      <c r="G1219" s="2">
        <f>'Moving Avg'!F1219</f>
        <v>10.686240000000002</v>
      </c>
      <c r="H1219" s="2">
        <f>'Moving Avg'!G1219</f>
        <v>10.675381999999999</v>
      </c>
      <c r="I1219" s="2">
        <f>'Moving Avg'!H1219</f>
        <v>10.553294999999991</v>
      </c>
      <c r="J1219" s="6" t="str">
        <f>OBV!F1219</f>
        <v>BEARISH</v>
      </c>
      <c r="K1219" s="6" t="str">
        <f>OBV!G1219</f>
        <v>STRONG</v>
      </c>
      <c r="L1219" s="6" t="str">
        <f>OBV!H1219</f>
        <v>BEARISH DIVERGENCE</v>
      </c>
      <c r="M1219" s="8">
        <f t="shared" ref="M1219:M1282" si="193">IF(C1219&lt;30,100, IF(C1219&gt;70, 0, 50))</f>
        <v>50</v>
      </c>
      <c r="N1219" s="8">
        <f t="shared" si="190"/>
        <v>100</v>
      </c>
      <c r="O1219" s="8">
        <f t="shared" si="191"/>
        <v>50</v>
      </c>
      <c r="P1219" s="8">
        <f t="shared" si="192"/>
        <v>33</v>
      </c>
      <c r="Q1219" s="9">
        <f t="shared" ref="Q1219:Q1282" si="194">0.35*M1219+N1219*0.35+O1219*0.15+P1219*0.15</f>
        <v>64.95</v>
      </c>
      <c r="R1219" s="9">
        <f t="shared" ref="R1219:R1282" si="195">M1219*0.2+N1219*0.2+O1219*0.35+P1219*0.25</f>
        <v>55.75</v>
      </c>
      <c r="S1219" s="9">
        <f t="shared" ref="S1219:S1282" si="196">M1219*0.15+N1219*0.15+O1219*0.25+P1219*0.45</f>
        <v>49.85</v>
      </c>
      <c r="T1219" s="9">
        <f t="shared" ref="T1219:T1282" si="197">0.25*SUM(M1219:P1219)</f>
        <v>58.25</v>
      </c>
      <c r="U1219" s="8">
        <f t="shared" ref="U1219:U1282" si="198">SUM(Q1219:S1219)/3</f>
        <v>56.85</v>
      </c>
      <c r="V1219" s="8">
        <f t="shared" ref="V1219:V1282" si="199">SUM(Q1219:T1219)/4</f>
        <v>57.2</v>
      </c>
    </row>
    <row r="1220" spans="1:22" ht="13.5" x14ac:dyDescent="0.25">
      <c r="A1220" s="3">
        <f>RSI!A1220</f>
        <v>43787</v>
      </c>
      <c r="B1220" s="2">
        <f>RSI!B1220</f>
        <v>10.8293</v>
      </c>
      <c r="C1220" s="2">
        <f>RSI!I1220</f>
        <v>57.860163431602196</v>
      </c>
      <c r="D1220" s="2">
        <f>MACD!E1220</f>
        <v>-3.9793629378896966E-2</v>
      </c>
      <c r="E1220" s="2">
        <f>MACD!F1220</f>
        <v>6.9726202988182606E-3</v>
      </c>
      <c r="F1220" s="2">
        <f>'Moving Avg'!D1220</f>
        <v>10.740620000000002</v>
      </c>
      <c r="G1220" s="2">
        <f>'Moving Avg'!F1220</f>
        <v>10.692515</v>
      </c>
      <c r="H1220" s="2">
        <f>'Moving Avg'!G1220</f>
        <v>10.678728</v>
      </c>
      <c r="I1220" s="2">
        <f>'Moving Avg'!H1220</f>
        <v>10.550618999999992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  <c r="M1220" s="8">
        <f t="shared" si="193"/>
        <v>50</v>
      </c>
      <c r="N1220" s="8">
        <f t="shared" si="190"/>
        <v>100</v>
      </c>
      <c r="O1220" s="8">
        <f t="shared" si="191"/>
        <v>50</v>
      </c>
      <c r="P1220" s="8">
        <f t="shared" si="192"/>
        <v>83.5</v>
      </c>
      <c r="Q1220" s="9">
        <f t="shared" si="194"/>
        <v>72.525000000000006</v>
      </c>
      <c r="R1220" s="9">
        <f t="shared" si="195"/>
        <v>68.375</v>
      </c>
      <c r="S1220" s="9">
        <f t="shared" si="196"/>
        <v>72.575000000000003</v>
      </c>
      <c r="T1220" s="9">
        <f t="shared" si="197"/>
        <v>70.875</v>
      </c>
      <c r="U1220" s="8">
        <f t="shared" si="198"/>
        <v>71.158333333333346</v>
      </c>
      <c r="V1220" s="8">
        <f t="shared" si="199"/>
        <v>71.087500000000006</v>
      </c>
    </row>
    <row r="1221" spans="1:22" ht="13.5" x14ac:dyDescent="0.25">
      <c r="A1221" s="3">
        <f>RSI!A1221</f>
        <v>43788</v>
      </c>
      <c r="B1221" s="2">
        <f>RSI!B1221</f>
        <v>10.8293</v>
      </c>
      <c r="C1221" s="2">
        <f>RSI!I1221</f>
        <v>57.860163431602196</v>
      </c>
      <c r="D1221" s="2">
        <f>MACD!E1221</f>
        <v>-2.992167769134646E-2</v>
      </c>
      <c r="E1221" s="2">
        <f>MACD!F1221</f>
        <v>-4.0623929921468349E-4</v>
      </c>
      <c r="F1221" s="2">
        <f>'Moving Avg'!D1221</f>
        <v>10.782439999999999</v>
      </c>
      <c r="G1221" s="2">
        <f>'Moving Avg'!F1221</f>
        <v>10.694610000000001</v>
      </c>
      <c r="H1221" s="2">
        <f>'Moving Avg'!G1221</f>
        <v>10.685418</v>
      </c>
      <c r="I1221" s="2">
        <f>'Moving Avg'!H1221</f>
        <v>10.544561999999992</v>
      </c>
      <c r="J1221" s="6" t="str">
        <f>OBV!F1221</f>
        <v>BULLISH</v>
      </c>
      <c r="K1221" s="6" t="str">
        <f>OBV!G1221</f>
        <v>NEUTRAL</v>
      </c>
      <c r="L1221" s="6" t="str">
        <f>OBV!H1221</f>
        <v>CONFIRMED BULLISH</v>
      </c>
      <c r="M1221" s="8">
        <f t="shared" si="193"/>
        <v>50</v>
      </c>
      <c r="N1221" s="8">
        <f t="shared" si="190"/>
        <v>100</v>
      </c>
      <c r="O1221" s="8">
        <f t="shared" si="191"/>
        <v>50</v>
      </c>
      <c r="P1221" s="8">
        <f t="shared" si="192"/>
        <v>83.5</v>
      </c>
      <c r="Q1221" s="9">
        <f t="shared" si="194"/>
        <v>72.525000000000006</v>
      </c>
      <c r="R1221" s="9">
        <f t="shared" si="195"/>
        <v>68.375</v>
      </c>
      <c r="S1221" s="9">
        <f t="shared" si="196"/>
        <v>72.575000000000003</v>
      </c>
      <c r="T1221" s="9">
        <f t="shared" si="197"/>
        <v>70.875</v>
      </c>
      <c r="U1221" s="8">
        <f t="shared" si="198"/>
        <v>71.158333333333346</v>
      </c>
      <c r="V1221" s="8">
        <f t="shared" si="199"/>
        <v>71.087500000000006</v>
      </c>
    </row>
    <row r="1222" spans="1:22" ht="13.5" x14ac:dyDescent="0.25">
      <c r="A1222" s="3">
        <f>RSI!A1222</f>
        <v>43789</v>
      </c>
      <c r="B1222" s="2">
        <f>RSI!B1222</f>
        <v>10.8293</v>
      </c>
      <c r="C1222" s="2">
        <f>RSI!I1222</f>
        <v>57.86016343160221</v>
      </c>
      <c r="D1222" s="2">
        <f>MACD!E1222</f>
        <v>-3.5185286167580543E-2</v>
      </c>
      <c r="E1222" s="2">
        <f>MACD!F1222</f>
        <v>-7.3620486728878552E-3</v>
      </c>
      <c r="F1222" s="2">
        <f>'Moving Avg'!D1222</f>
        <v>10.807539999999999</v>
      </c>
      <c r="G1222" s="2">
        <f>'Moving Avg'!F1222</f>
        <v>10.696705</v>
      </c>
      <c r="H1222" s="2">
        <f>'Moving Avg'!G1222</f>
        <v>10.6896</v>
      </c>
      <c r="I1222" s="2">
        <f>'Moving Avg'!H1222</f>
        <v>10.534879999999994</v>
      </c>
      <c r="J1222" s="6" t="str">
        <f>OBV!F1222</f>
        <v>BULLISH</v>
      </c>
      <c r="K1222" s="6" t="str">
        <f>OBV!G1222</f>
        <v>NEUTRAL</v>
      </c>
      <c r="L1222" s="6" t="str">
        <f>OBV!H1222</f>
        <v>CONFIRMED BULLISH</v>
      </c>
      <c r="M1222" s="8">
        <f t="shared" si="193"/>
        <v>50</v>
      </c>
      <c r="N1222" s="8">
        <f t="shared" si="190"/>
        <v>100</v>
      </c>
      <c r="O1222" s="8">
        <f t="shared" si="191"/>
        <v>50</v>
      </c>
      <c r="P1222" s="8">
        <f t="shared" si="192"/>
        <v>83.5</v>
      </c>
      <c r="Q1222" s="9">
        <f t="shared" si="194"/>
        <v>72.525000000000006</v>
      </c>
      <c r="R1222" s="9">
        <f t="shared" si="195"/>
        <v>68.375</v>
      </c>
      <c r="S1222" s="9">
        <f t="shared" si="196"/>
        <v>72.575000000000003</v>
      </c>
      <c r="T1222" s="9">
        <f t="shared" si="197"/>
        <v>70.875</v>
      </c>
      <c r="U1222" s="8">
        <f t="shared" si="198"/>
        <v>71.158333333333346</v>
      </c>
      <c r="V1222" s="8">
        <f t="shared" si="199"/>
        <v>71.087500000000006</v>
      </c>
    </row>
    <row r="1223" spans="1:22" ht="13.5" x14ac:dyDescent="0.25">
      <c r="A1223" s="3">
        <f>RSI!A1223</f>
        <v>43790</v>
      </c>
      <c r="B1223" s="2">
        <f>RSI!B1223</f>
        <v>10.8376</v>
      </c>
      <c r="C1223" s="2">
        <f>RSI!I1223</f>
        <v>58.347931299872421</v>
      </c>
      <c r="D1223" s="2">
        <f>MACD!E1223</f>
        <v>-4.09532382652813E-2</v>
      </c>
      <c r="E1223" s="2">
        <f>MACD!F1223</f>
        <v>-1.4080286591366545E-2</v>
      </c>
      <c r="F1223" s="2">
        <f>'Moving Avg'!D1223</f>
        <v>10.834300000000001</v>
      </c>
      <c r="G1223" s="2">
        <f>'Moving Avg'!F1223</f>
        <v>10.699214999999999</v>
      </c>
      <c r="H1223" s="2">
        <f>'Moving Avg'!G1223</f>
        <v>10.693279999999998</v>
      </c>
      <c r="I1223" s="2">
        <f>'Moving Avg'!H1223</f>
        <v>10.521735999999994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  <c r="M1223" s="8">
        <f t="shared" si="193"/>
        <v>50</v>
      </c>
      <c r="N1223" s="8">
        <f t="shared" si="190"/>
        <v>100</v>
      </c>
      <c r="O1223" s="8">
        <f t="shared" si="191"/>
        <v>50</v>
      </c>
      <c r="P1223" s="8">
        <f t="shared" si="192"/>
        <v>83.5</v>
      </c>
      <c r="Q1223" s="9">
        <f t="shared" si="194"/>
        <v>72.525000000000006</v>
      </c>
      <c r="R1223" s="9">
        <f t="shared" si="195"/>
        <v>68.375</v>
      </c>
      <c r="S1223" s="9">
        <f t="shared" si="196"/>
        <v>72.575000000000003</v>
      </c>
      <c r="T1223" s="9">
        <f t="shared" si="197"/>
        <v>70.875</v>
      </c>
      <c r="U1223" s="8">
        <f t="shared" si="198"/>
        <v>71.158333333333346</v>
      </c>
      <c r="V1223" s="8">
        <f t="shared" si="199"/>
        <v>71.087500000000006</v>
      </c>
    </row>
    <row r="1224" spans="1:22" ht="13.5" x14ac:dyDescent="0.25">
      <c r="A1224" s="3">
        <f>RSI!A1224</f>
        <v>43791</v>
      </c>
      <c r="B1224" s="2">
        <f>RSI!B1224</f>
        <v>10.7874</v>
      </c>
      <c r="C1224" s="2">
        <f>RSI!I1224</f>
        <v>54.257313224831535</v>
      </c>
      <c r="D1224" s="2">
        <f>MACD!E1224</f>
        <v>-4.2811853290372071E-2</v>
      </c>
      <c r="E1224" s="2">
        <f>MACD!F1224</f>
        <v>-1.982659993116765E-2</v>
      </c>
      <c r="F1224" s="2">
        <f>'Moving Avg'!D1224</f>
        <v>10.822579999999999</v>
      </c>
      <c r="G1224" s="2">
        <f>'Moving Avg'!F1224</f>
        <v>10.705904999999998</v>
      </c>
      <c r="H1224" s="2">
        <f>'Moving Avg'!G1224</f>
        <v>10.695788</v>
      </c>
      <c r="I1224" s="2">
        <f>'Moving Avg'!H1224</f>
        <v>10.510540999999995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  <c r="M1224" s="8">
        <f t="shared" si="193"/>
        <v>50</v>
      </c>
      <c r="N1224" s="8">
        <f t="shared" si="190"/>
        <v>100</v>
      </c>
      <c r="O1224" s="8">
        <f t="shared" si="191"/>
        <v>50</v>
      </c>
      <c r="P1224" s="8">
        <f t="shared" si="192"/>
        <v>16.5</v>
      </c>
      <c r="Q1224" s="9">
        <f t="shared" si="194"/>
        <v>62.475000000000001</v>
      </c>
      <c r="R1224" s="9">
        <f t="shared" si="195"/>
        <v>51.625</v>
      </c>
      <c r="S1224" s="9">
        <f t="shared" si="196"/>
        <v>42.424999999999997</v>
      </c>
      <c r="T1224" s="9">
        <f t="shared" si="197"/>
        <v>54.125</v>
      </c>
      <c r="U1224" s="8">
        <f t="shared" si="198"/>
        <v>52.17499999999999</v>
      </c>
      <c r="V1224" s="8">
        <f t="shared" si="199"/>
        <v>52.662499999999994</v>
      </c>
    </row>
    <row r="1225" spans="1:22" ht="13.5" x14ac:dyDescent="0.25">
      <c r="A1225" s="3">
        <f>RSI!A1225</f>
        <v>43794</v>
      </c>
      <c r="B1225" s="2">
        <f>RSI!B1225</f>
        <v>10.620200000000001</v>
      </c>
      <c r="C1225" s="2">
        <f>RSI!I1225</f>
        <v>43.35497503085724</v>
      </c>
      <c r="D1225" s="2">
        <f>MACD!E1225</f>
        <v>-4.5209208614414464E-2</v>
      </c>
      <c r="E1225" s="2">
        <f>MACD!F1225</f>
        <v>-2.490312166781701E-2</v>
      </c>
      <c r="F1225" s="2">
        <f>'Moving Avg'!D1225</f>
        <v>10.780760000000001</v>
      </c>
      <c r="G1225" s="2">
        <f>'Moving Avg'!F1225</f>
        <v>10.704234999999999</v>
      </c>
      <c r="H1225" s="2">
        <f>'Moving Avg'!G1225</f>
        <v>10.694951999999999</v>
      </c>
      <c r="I1225" s="2">
        <f>'Moving Avg'!H1225</f>
        <v>10.499039499999995</v>
      </c>
      <c r="J1225" s="6" t="str">
        <f>OBV!F1225</f>
        <v>BEARISH</v>
      </c>
      <c r="K1225" s="6" t="str">
        <f>OBV!G1225</f>
        <v>STRONG</v>
      </c>
      <c r="L1225" s="6" t="str">
        <f>OBV!H1225</f>
        <v>CONFIRMED BEARISH</v>
      </c>
      <c r="M1225" s="8">
        <f t="shared" si="193"/>
        <v>50</v>
      </c>
      <c r="N1225" s="8">
        <f t="shared" si="190"/>
        <v>100</v>
      </c>
      <c r="O1225" s="8">
        <f t="shared" si="191"/>
        <v>50</v>
      </c>
      <c r="P1225" s="8">
        <f t="shared" si="192"/>
        <v>33</v>
      </c>
      <c r="Q1225" s="9">
        <f t="shared" si="194"/>
        <v>64.95</v>
      </c>
      <c r="R1225" s="9">
        <f t="shared" si="195"/>
        <v>55.75</v>
      </c>
      <c r="S1225" s="9">
        <f t="shared" si="196"/>
        <v>49.85</v>
      </c>
      <c r="T1225" s="9">
        <f t="shared" si="197"/>
        <v>58.25</v>
      </c>
      <c r="U1225" s="8">
        <f t="shared" si="198"/>
        <v>56.85</v>
      </c>
      <c r="V1225" s="8">
        <f t="shared" si="199"/>
        <v>57.2</v>
      </c>
    </row>
    <row r="1226" spans="1:22" ht="13.5" x14ac:dyDescent="0.25">
      <c r="A1226" s="3">
        <f>RSI!A1226</f>
        <v>43795</v>
      </c>
      <c r="B1226" s="2">
        <f>RSI!B1226</f>
        <v>10.7874</v>
      </c>
      <c r="C1226" s="2">
        <f>RSI!I1226</f>
        <v>53.432024812541542</v>
      </c>
      <c r="D1226" s="2">
        <f>MACD!E1226</f>
        <v>-5.8957458983799782E-2</v>
      </c>
      <c r="E1226" s="2">
        <f>MACD!F1226</f>
        <v>-3.1713989131013566E-2</v>
      </c>
      <c r="F1226" s="2">
        <f>'Moving Avg'!D1226</f>
        <v>10.77238</v>
      </c>
      <c r="G1226" s="2">
        <f>'Moving Avg'!F1226</f>
        <v>10.710924999999998</v>
      </c>
      <c r="H1226" s="2">
        <f>'Moving Avg'!G1226</f>
        <v>10.697628</v>
      </c>
      <c r="I1226" s="2">
        <f>'Moving Avg'!H1226</f>
        <v>10.490369999999999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  <c r="M1226" s="8">
        <f t="shared" si="193"/>
        <v>50</v>
      </c>
      <c r="N1226" s="8">
        <f t="shared" si="190"/>
        <v>100</v>
      </c>
      <c r="O1226" s="8">
        <f t="shared" si="191"/>
        <v>50</v>
      </c>
      <c r="P1226" s="8">
        <f t="shared" si="192"/>
        <v>16.5</v>
      </c>
      <c r="Q1226" s="9">
        <f t="shared" si="194"/>
        <v>62.475000000000001</v>
      </c>
      <c r="R1226" s="9">
        <f t="shared" si="195"/>
        <v>51.625</v>
      </c>
      <c r="S1226" s="9">
        <f t="shared" si="196"/>
        <v>42.424999999999997</v>
      </c>
      <c r="T1226" s="9">
        <f t="shared" si="197"/>
        <v>54.125</v>
      </c>
      <c r="U1226" s="8">
        <f t="shared" si="198"/>
        <v>52.17499999999999</v>
      </c>
      <c r="V1226" s="8">
        <f t="shared" si="199"/>
        <v>52.662499999999994</v>
      </c>
    </row>
    <row r="1227" spans="1:22" ht="13.5" x14ac:dyDescent="0.25">
      <c r="A1227" s="3">
        <f>RSI!A1227</f>
        <v>43796</v>
      </c>
      <c r="B1227" s="2">
        <f>RSI!B1227</f>
        <v>10.8293</v>
      </c>
      <c r="C1227" s="2">
        <f>RSI!I1227</f>
        <v>55.565344222774108</v>
      </c>
      <c r="D1227" s="2">
        <f>MACD!E1227</f>
        <v>-6.1204578686494315E-2</v>
      </c>
      <c r="E1227" s="2">
        <f>MACD!F1227</f>
        <v>-3.7612107042109717E-2</v>
      </c>
      <c r="F1227" s="2">
        <f>'Moving Avg'!D1227</f>
        <v>10.772379999999998</v>
      </c>
      <c r="G1227" s="2">
        <f>'Moving Avg'!F1227</f>
        <v>10.735594999999998</v>
      </c>
      <c r="H1227" s="2">
        <f>'Moving Avg'!G1227</f>
        <v>10.706827999999998</v>
      </c>
      <c r="I1227" s="2">
        <f>'Moving Avg'!H1227</f>
        <v>10.483416999999998</v>
      </c>
      <c r="J1227" s="6" t="str">
        <f>OBV!F1227</f>
        <v>BULLISH</v>
      </c>
      <c r="K1227" s="6" t="str">
        <f>OBV!G1227</f>
        <v>NEUTRAL</v>
      </c>
      <c r="L1227" s="6" t="str">
        <f>OBV!H1227</f>
        <v>NEUTRAL</v>
      </c>
      <c r="M1227" s="8">
        <f t="shared" si="193"/>
        <v>50</v>
      </c>
      <c r="N1227" s="8">
        <f t="shared" si="190"/>
        <v>100</v>
      </c>
      <c r="O1227" s="8">
        <f t="shared" si="191"/>
        <v>50</v>
      </c>
      <c r="P1227" s="8">
        <f t="shared" si="192"/>
        <v>49.5</v>
      </c>
      <c r="Q1227" s="9">
        <f t="shared" si="194"/>
        <v>67.424999999999997</v>
      </c>
      <c r="R1227" s="9">
        <f t="shared" si="195"/>
        <v>59.875</v>
      </c>
      <c r="S1227" s="9">
        <f t="shared" si="196"/>
        <v>57.275000000000006</v>
      </c>
      <c r="T1227" s="9">
        <f t="shared" si="197"/>
        <v>62.375</v>
      </c>
      <c r="U1227" s="8">
        <f t="shared" si="198"/>
        <v>61.524999999999999</v>
      </c>
      <c r="V1227" s="8">
        <f t="shared" si="199"/>
        <v>61.737499999999997</v>
      </c>
    </row>
    <row r="1228" spans="1:22" ht="13.5" x14ac:dyDescent="0.25">
      <c r="A1228" s="3">
        <f>RSI!A1228</f>
        <v>43797</v>
      </c>
      <c r="B1228" s="2">
        <f>RSI!B1228</f>
        <v>10.703799999999999</v>
      </c>
      <c r="C1228" s="2">
        <f>RSI!I1228</f>
        <v>48.411615150886469</v>
      </c>
      <c r="D1228" s="2">
        <f>MACD!E1228</f>
        <v>-5.4401557613829254E-2</v>
      </c>
      <c r="E1228" s="2">
        <f>MACD!F1228</f>
        <v>-4.0969997156453622E-2</v>
      </c>
      <c r="F1228" s="2">
        <f>'Moving Avg'!D1228</f>
        <v>10.745619999999999</v>
      </c>
      <c r="G1228" s="2">
        <f>'Moving Avg'!F1228</f>
        <v>10.738519999999998</v>
      </c>
      <c r="H1228" s="2">
        <f>'Moving Avg'!G1228</f>
        <v>10.708834</v>
      </c>
      <c r="I1228" s="2">
        <f>'Moving Avg'!H1228</f>
        <v>10.477261999999998</v>
      </c>
      <c r="J1228" s="6" t="str">
        <f>OBV!F1228</f>
        <v>BEARISH</v>
      </c>
      <c r="K1228" s="6" t="str">
        <f>OBV!G1228</f>
        <v>STRONG</v>
      </c>
      <c r="L1228" s="6" t="str">
        <f>OBV!H1228</f>
        <v>CONFIRMED BEARISH</v>
      </c>
      <c r="M1228" s="8">
        <f t="shared" si="193"/>
        <v>50</v>
      </c>
      <c r="N1228" s="8">
        <f t="shared" si="190"/>
        <v>45</v>
      </c>
      <c r="O1228" s="8">
        <f t="shared" si="191"/>
        <v>50</v>
      </c>
      <c r="P1228" s="8">
        <f t="shared" si="192"/>
        <v>33</v>
      </c>
      <c r="Q1228" s="9">
        <f t="shared" si="194"/>
        <v>45.7</v>
      </c>
      <c r="R1228" s="9">
        <f t="shared" si="195"/>
        <v>44.75</v>
      </c>
      <c r="S1228" s="9">
        <f t="shared" si="196"/>
        <v>41.6</v>
      </c>
      <c r="T1228" s="9">
        <f t="shared" si="197"/>
        <v>44.5</v>
      </c>
      <c r="U1228" s="8">
        <f t="shared" si="198"/>
        <v>44.016666666666673</v>
      </c>
      <c r="V1228" s="8">
        <f t="shared" si="199"/>
        <v>44.137500000000003</v>
      </c>
    </row>
    <row r="1229" spans="1:22" ht="13.5" x14ac:dyDescent="0.25">
      <c r="A1229" s="3">
        <f>RSI!A1229</f>
        <v>43798</v>
      </c>
      <c r="B1229" s="2">
        <f>RSI!B1229</f>
        <v>11.021599999999999</v>
      </c>
      <c r="C1229" s="2">
        <f>RSI!I1229</f>
        <v>61.817321921504181</v>
      </c>
      <c r="D1229" s="2">
        <f>MACD!E1229</f>
        <v>-5.0115412242211832E-2</v>
      </c>
      <c r="E1229" s="2">
        <f>MACD!F1229</f>
        <v>-4.2799080173605265E-2</v>
      </c>
      <c r="F1229" s="2">
        <f>'Moving Avg'!D1229</f>
        <v>10.792460000000002</v>
      </c>
      <c r="G1229" s="2">
        <f>'Moving Avg'!F1229</f>
        <v>10.75859</v>
      </c>
      <c r="H1229" s="2">
        <f>'Moving Avg'!G1229</f>
        <v>10.717196</v>
      </c>
      <c r="I1229" s="2">
        <f>'Moving Avg'!H1229</f>
        <v>10.474488499999998</v>
      </c>
      <c r="J1229" s="6" t="str">
        <f>OBV!F1229</f>
        <v>BULLISH</v>
      </c>
      <c r="K1229" s="6" t="str">
        <f>OBV!G1229</f>
        <v>WEAK</v>
      </c>
      <c r="L1229" s="6" t="str">
        <f>OBV!H1229</f>
        <v>CONFIRMED BULLISH</v>
      </c>
      <c r="M1229" s="8">
        <f t="shared" si="193"/>
        <v>50</v>
      </c>
      <c r="N1229" s="8">
        <f t="shared" si="190"/>
        <v>45</v>
      </c>
      <c r="O1229" s="8">
        <f t="shared" si="191"/>
        <v>50</v>
      </c>
      <c r="P1229" s="8">
        <f t="shared" si="192"/>
        <v>67</v>
      </c>
      <c r="Q1229" s="9">
        <f t="shared" si="194"/>
        <v>50.8</v>
      </c>
      <c r="R1229" s="9">
        <f t="shared" si="195"/>
        <v>53.25</v>
      </c>
      <c r="S1229" s="9">
        <f t="shared" si="196"/>
        <v>56.900000000000006</v>
      </c>
      <c r="T1229" s="9">
        <f t="shared" si="197"/>
        <v>53</v>
      </c>
      <c r="U1229" s="8">
        <f t="shared" si="198"/>
        <v>53.65</v>
      </c>
      <c r="V1229" s="8">
        <f t="shared" si="199"/>
        <v>53.487499999999997</v>
      </c>
    </row>
    <row r="1230" spans="1:22" ht="13.5" x14ac:dyDescent="0.25">
      <c r="A1230" s="3">
        <f>RSI!A1230</f>
        <v>43801</v>
      </c>
      <c r="B1230" s="2">
        <f>RSI!B1230</f>
        <v>11.0383</v>
      </c>
      <c r="C1230" s="2">
        <f>RSI!I1230</f>
        <v>62.370686481784411</v>
      </c>
      <c r="D1230" s="2">
        <f>MACD!E1230</f>
        <v>-5.199361273747094E-2</v>
      </c>
      <c r="E1230" s="2">
        <f>MACD!F1230</f>
        <v>-4.4637986686378403E-2</v>
      </c>
      <c r="F1230" s="2">
        <f>'Moving Avg'!D1230</f>
        <v>10.87608</v>
      </c>
      <c r="G1230" s="2">
        <f>'Moving Avg'!F1230</f>
        <v>10.775315000000001</v>
      </c>
      <c r="H1230" s="2">
        <f>'Moving Avg'!G1230</f>
        <v>10.725891999999998</v>
      </c>
      <c r="I1230" s="2">
        <f>'Moving Avg'!H1230</f>
        <v>10.4743645</v>
      </c>
      <c r="J1230" s="6" t="str">
        <f>OBV!F1230</f>
        <v>BULLISH</v>
      </c>
      <c r="K1230" s="6" t="str">
        <f>OBV!G1230</f>
        <v>WEAK</v>
      </c>
      <c r="L1230" s="6" t="str">
        <f>OBV!H1230</f>
        <v>CONFIRMED BULLISH</v>
      </c>
      <c r="M1230" s="8">
        <f t="shared" si="193"/>
        <v>50</v>
      </c>
      <c r="N1230" s="8">
        <f t="shared" si="190"/>
        <v>45</v>
      </c>
      <c r="O1230" s="8">
        <f t="shared" si="191"/>
        <v>50</v>
      </c>
      <c r="P1230" s="8">
        <f t="shared" si="192"/>
        <v>67</v>
      </c>
      <c r="Q1230" s="9">
        <f t="shared" si="194"/>
        <v>50.8</v>
      </c>
      <c r="R1230" s="9">
        <f t="shared" si="195"/>
        <v>53.25</v>
      </c>
      <c r="S1230" s="9">
        <f t="shared" si="196"/>
        <v>56.900000000000006</v>
      </c>
      <c r="T1230" s="9">
        <f t="shared" si="197"/>
        <v>53</v>
      </c>
      <c r="U1230" s="8">
        <f t="shared" si="198"/>
        <v>53.65</v>
      </c>
      <c r="V1230" s="8">
        <f t="shared" si="199"/>
        <v>53.487499999999997</v>
      </c>
    </row>
    <row r="1231" spans="1:22" ht="13.5" x14ac:dyDescent="0.25">
      <c r="A1231" s="3">
        <f>RSI!A1231</f>
        <v>43802</v>
      </c>
      <c r="B1231" s="2">
        <f>RSI!B1231</f>
        <v>10.8711</v>
      </c>
      <c r="C1231" s="2">
        <f>RSI!I1231</f>
        <v>53.941721600739911</v>
      </c>
      <c r="D1231" s="2">
        <f>MACD!E1231</f>
        <v>-4.2869198735324687E-2</v>
      </c>
      <c r="E1231" s="2">
        <f>MACD!F1231</f>
        <v>-4.4284229096167659E-2</v>
      </c>
      <c r="F1231" s="2">
        <f>'Moving Avg'!D1231</f>
        <v>10.892819999999999</v>
      </c>
      <c r="G1231" s="2">
        <f>'Moving Avg'!F1231</f>
        <v>10.779500000000001</v>
      </c>
      <c r="H1231" s="2">
        <f>'Moving Avg'!G1231</f>
        <v>10.731243999999998</v>
      </c>
      <c r="I1231" s="2">
        <f>'Moving Avg'!H1231</f>
        <v>10.475034000000001</v>
      </c>
      <c r="J1231" s="6" t="str">
        <f>OBV!F1231</f>
        <v>BULLISH</v>
      </c>
      <c r="K1231" s="6" t="str">
        <f>OBV!G1231</f>
        <v>WEAK</v>
      </c>
      <c r="L1231" s="6" t="str">
        <f>OBV!H1231</f>
        <v>CONFIRMED BULLISH</v>
      </c>
      <c r="M1231" s="8">
        <f t="shared" si="193"/>
        <v>50</v>
      </c>
      <c r="N1231" s="8">
        <f t="shared" si="190"/>
        <v>0</v>
      </c>
      <c r="O1231" s="8">
        <f t="shared" si="191"/>
        <v>50</v>
      </c>
      <c r="P1231" s="8">
        <f t="shared" si="192"/>
        <v>67</v>
      </c>
      <c r="Q1231" s="9">
        <f t="shared" si="194"/>
        <v>35.049999999999997</v>
      </c>
      <c r="R1231" s="9">
        <f t="shared" si="195"/>
        <v>44.25</v>
      </c>
      <c r="S1231" s="9">
        <f t="shared" si="196"/>
        <v>50.150000000000006</v>
      </c>
      <c r="T1231" s="9">
        <f t="shared" si="197"/>
        <v>41.75</v>
      </c>
      <c r="U1231" s="8">
        <f t="shared" si="198"/>
        <v>43.15</v>
      </c>
      <c r="V1231" s="8">
        <f t="shared" si="199"/>
        <v>42.8</v>
      </c>
    </row>
    <row r="1232" spans="1:22" ht="13.5" x14ac:dyDescent="0.25">
      <c r="A1232" s="3">
        <f>RSI!A1232</f>
        <v>43803</v>
      </c>
      <c r="B1232" s="2">
        <f>RSI!B1232</f>
        <v>11.264099999999999</v>
      </c>
      <c r="C1232" s="2">
        <f>RSI!I1232</f>
        <v>65.681562016821061</v>
      </c>
      <c r="D1232" s="2">
        <f>MACD!E1232</f>
        <v>-6.4819367836374653E-2</v>
      </c>
      <c r="E1232" s="2">
        <f>MACD!F1232</f>
        <v>-4.8391256844209057E-2</v>
      </c>
      <c r="F1232" s="2">
        <f>'Moving Avg'!D1232</f>
        <v>10.97978</v>
      </c>
      <c r="G1232" s="2">
        <f>'Moving Avg'!F1232</f>
        <v>10.807515</v>
      </c>
      <c r="H1232" s="2">
        <f>'Moving Avg'!G1232</f>
        <v>10.744455999999998</v>
      </c>
      <c r="I1232" s="2">
        <f>'Moving Avg'!H1232</f>
        <v>10.480071499999999</v>
      </c>
      <c r="J1232" s="6" t="str">
        <f>OBV!F1232</f>
        <v>BULLISH</v>
      </c>
      <c r="K1232" s="6" t="str">
        <f>OBV!G1232</f>
        <v>WEAK</v>
      </c>
      <c r="L1232" s="6" t="str">
        <f>OBV!H1232</f>
        <v>CONFIRMED BULLISH</v>
      </c>
      <c r="M1232" s="8">
        <f t="shared" si="193"/>
        <v>50</v>
      </c>
      <c r="N1232" s="8">
        <f t="shared" si="190"/>
        <v>45</v>
      </c>
      <c r="O1232" s="8">
        <f t="shared" si="191"/>
        <v>50</v>
      </c>
      <c r="P1232" s="8">
        <f t="shared" si="192"/>
        <v>67</v>
      </c>
      <c r="Q1232" s="9">
        <f t="shared" si="194"/>
        <v>50.8</v>
      </c>
      <c r="R1232" s="9">
        <f t="shared" si="195"/>
        <v>53.25</v>
      </c>
      <c r="S1232" s="9">
        <f t="shared" si="196"/>
        <v>56.900000000000006</v>
      </c>
      <c r="T1232" s="9">
        <f t="shared" si="197"/>
        <v>53</v>
      </c>
      <c r="U1232" s="8">
        <f t="shared" si="198"/>
        <v>53.65</v>
      </c>
      <c r="V1232" s="8">
        <f t="shared" si="199"/>
        <v>53.487499999999997</v>
      </c>
    </row>
    <row r="1233" spans="1:22" ht="13.5" x14ac:dyDescent="0.25">
      <c r="A1233" s="3">
        <f>RSI!A1233</f>
        <v>43804</v>
      </c>
      <c r="B1233" s="2">
        <f>RSI!B1233</f>
        <v>10.954700000000001</v>
      </c>
      <c r="C1233" s="2">
        <f>RSI!I1233</f>
        <v>54.009731923492588</v>
      </c>
      <c r="D1233" s="2">
        <f>MACD!E1233</f>
        <v>-6.203765567524222E-2</v>
      </c>
      <c r="E1233" s="2">
        <f>MACD!F1233</f>
        <v>-5.1120536610415691E-2</v>
      </c>
      <c r="F1233" s="2">
        <f>'Moving Avg'!D1233</f>
        <v>11.029959999999999</v>
      </c>
      <c r="G1233" s="2">
        <f>'Moving Avg'!F1233</f>
        <v>10.820060000000002</v>
      </c>
      <c r="H1233" s="2">
        <f>'Moving Avg'!G1233</f>
        <v>10.752817999999998</v>
      </c>
      <c r="I1233" s="2">
        <f>'Moving Avg'!H1233</f>
        <v>10.483846999999999</v>
      </c>
      <c r="J1233" s="6" t="str">
        <f>OBV!F1233</f>
        <v>BULLISH</v>
      </c>
      <c r="K1233" s="6" t="str">
        <f>OBV!G1233</f>
        <v>WEAK</v>
      </c>
      <c r="L1233" s="6" t="str">
        <f>OBV!H1233</f>
        <v>CONFIRMED BULLISH</v>
      </c>
      <c r="M1233" s="8">
        <f t="shared" si="193"/>
        <v>50</v>
      </c>
      <c r="N1233" s="8">
        <f t="shared" si="190"/>
        <v>45</v>
      </c>
      <c r="O1233" s="8">
        <f t="shared" si="191"/>
        <v>50</v>
      </c>
      <c r="P1233" s="8">
        <f t="shared" si="192"/>
        <v>67</v>
      </c>
      <c r="Q1233" s="9">
        <f t="shared" si="194"/>
        <v>50.8</v>
      </c>
      <c r="R1233" s="9">
        <f t="shared" si="195"/>
        <v>53.25</v>
      </c>
      <c r="S1233" s="9">
        <f t="shared" si="196"/>
        <v>56.900000000000006</v>
      </c>
      <c r="T1233" s="9">
        <f t="shared" si="197"/>
        <v>53</v>
      </c>
      <c r="U1233" s="8">
        <f t="shared" si="198"/>
        <v>53.65</v>
      </c>
      <c r="V1233" s="8">
        <f t="shared" si="199"/>
        <v>53.487499999999997</v>
      </c>
    </row>
    <row r="1234" spans="1:22" ht="13.5" x14ac:dyDescent="0.25">
      <c r="A1234" s="3">
        <f>RSI!A1234</f>
        <v>43805</v>
      </c>
      <c r="B1234" s="2">
        <f>RSI!B1234</f>
        <v>11.1972</v>
      </c>
      <c r="C1234" s="2">
        <f>RSI!I1234</f>
        <v>60.008226438831755</v>
      </c>
      <c r="D1234" s="2">
        <f>MACD!E1234</f>
        <v>-8.6171782549852693E-2</v>
      </c>
      <c r="E1234" s="2">
        <f>MACD!F1234</f>
        <v>-5.8130785798303095E-2</v>
      </c>
      <c r="F1234" s="2">
        <f>'Moving Avg'!D1234</f>
        <v>11.06508</v>
      </c>
      <c r="G1234" s="2">
        <f>'Moving Avg'!F1234</f>
        <v>10.844730000000002</v>
      </c>
      <c r="H1234" s="2">
        <f>'Moving Avg'!G1234</f>
        <v>10.763521999999998</v>
      </c>
      <c r="I1234" s="2">
        <f>'Moving Avg'!H1234</f>
        <v>10.48578</v>
      </c>
      <c r="J1234" s="6" t="str">
        <f>OBV!F1234</f>
        <v>BULLISH</v>
      </c>
      <c r="K1234" s="6" t="str">
        <f>OBV!G1234</f>
        <v>WEAK</v>
      </c>
      <c r="L1234" s="6" t="str">
        <f>OBV!H1234</f>
        <v>CONFIRMED BULLISH</v>
      </c>
      <c r="M1234" s="8">
        <f t="shared" si="193"/>
        <v>50</v>
      </c>
      <c r="N1234" s="8">
        <f t="shared" si="190"/>
        <v>100</v>
      </c>
      <c r="O1234" s="8">
        <f t="shared" si="191"/>
        <v>50</v>
      </c>
      <c r="P1234" s="8">
        <f t="shared" si="192"/>
        <v>67</v>
      </c>
      <c r="Q1234" s="9">
        <f t="shared" si="194"/>
        <v>70.05</v>
      </c>
      <c r="R1234" s="9">
        <f t="shared" si="195"/>
        <v>64.25</v>
      </c>
      <c r="S1234" s="9">
        <f t="shared" si="196"/>
        <v>65.150000000000006</v>
      </c>
      <c r="T1234" s="9">
        <f t="shared" si="197"/>
        <v>66.75</v>
      </c>
      <c r="U1234" s="8">
        <f t="shared" si="198"/>
        <v>66.483333333333334</v>
      </c>
      <c r="V1234" s="8">
        <f t="shared" si="199"/>
        <v>66.550000000000011</v>
      </c>
    </row>
    <row r="1235" spans="1:22" ht="13.5" x14ac:dyDescent="0.25">
      <c r="A1235" s="3">
        <f>RSI!A1235</f>
        <v>43808</v>
      </c>
      <c r="B1235" s="2">
        <f>RSI!B1235</f>
        <v>11.1972</v>
      </c>
      <c r="C1235" s="2">
        <f>RSI!I1235</f>
        <v>60.008226438831755</v>
      </c>
      <c r="D1235" s="2">
        <f>MACD!E1235</f>
        <v>-0.13449143428865007</v>
      </c>
      <c r="E1235" s="2">
        <f>MACD!F1235</f>
        <v>-7.3402915496372498E-2</v>
      </c>
      <c r="F1235" s="2">
        <f>'Moving Avg'!D1235</f>
        <v>11.096860000000001</v>
      </c>
      <c r="G1235" s="2">
        <f>'Moving Avg'!F1235</f>
        <v>10.87358</v>
      </c>
      <c r="H1235" s="2">
        <f>'Moving Avg'!G1235</f>
        <v>10.774559999999997</v>
      </c>
      <c r="I1235" s="2">
        <f>'Moving Avg'!H1235</f>
        <v>10.484495500000001</v>
      </c>
      <c r="J1235" s="6" t="str">
        <f>OBV!F1235</f>
        <v>BULLISH</v>
      </c>
      <c r="K1235" s="6" t="str">
        <f>OBV!G1235</f>
        <v>WEAK</v>
      </c>
      <c r="L1235" s="6" t="str">
        <f>OBV!H1235</f>
        <v>CONFIRMED BULLISH</v>
      </c>
      <c r="M1235" s="8">
        <f t="shared" si="193"/>
        <v>50</v>
      </c>
      <c r="N1235" s="8">
        <f t="shared" si="190"/>
        <v>100</v>
      </c>
      <c r="O1235" s="8">
        <f t="shared" si="191"/>
        <v>50</v>
      </c>
      <c r="P1235" s="8">
        <f t="shared" si="192"/>
        <v>67</v>
      </c>
      <c r="Q1235" s="9">
        <f t="shared" si="194"/>
        <v>70.05</v>
      </c>
      <c r="R1235" s="9">
        <f t="shared" si="195"/>
        <v>64.25</v>
      </c>
      <c r="S1235" s="9">
        <f t="shared" si="196"/>
        <v>65.150000000000006</v>
      </c>
      <c r="T1235" s="9">
        <f t="shared" si="197"/>
        <v>66.75</v>
      </c>
      <c r="U1235" s="8">
        <f t="shared" si="198"/>
        <v>66.483333333333334</v>
      </c>
      <c r="V1235" s="8">
        <f t="shared" si="199"/>
        <v>66.550000000000011</v>
      </c>
    </row>
    <row r="1236" spans="1:22" ht="13.5" x14ac:dyDescent="0.25">
      <c r="A1236" s="3">
        <f>RSI!A1236</f>
        <v>43809</v>
      </c>
      <c r="B1236" s="2">
        <f>RSI!B1236</f>
        <v>11.1972</v>
      </c>
      <c r="C1236" s="2">
        <f>RSI!I1236</f>
        <v>60.008226438831755</v>
      </c>
      <c r="D1236" s="2">
        <f>MACD!E1236</f>
        <v>-0.15166846702658532</v>
      </c>
      <c r="E1236" s="2">
        <f>MACD!F1236</f>
        <v>-8.9056025802415062E-2</v>
      </c>
      <c r="F1236" s="2">
        <f>'Moving Avg'!D1236</f>
        <v>11.162080000000001</v>
      </c>
      <c r="G1236" s="2">
        <f>'Moving Avg'!F1236</f>
        <v>10.902430000000001</v>
      </c>
      <c r="H1236" s="2">
        <f>'Moving Avg'!G1236</f>
        <v>10.789443999999996</v>
      </c>
      <c r="I1236" s="2">
        <f>'Moving Avg'!H1236</f>
        <v>10.480033500000001</v>
      </c>
      <c r="J1236" s="6" t="str">
        <f>OBV!F1236</f>
        <v>BULLISH</v>
      </c>
      <c r="K1236" s="6" t="str">
        <f>OBV!G1236</f>
        <v>WEAK</v>
      </c>
      <c r="L1236" s="6" t="str">
        <f>OBV!H1236</f>
        <v>CONFIRMED BULLISH</v>
      </c>
      <c r="M1236" s="8">
        <f t="shared" si="193"/>
        <v>50</v>
      </c>
      <c r="N1236" s="8">
        <f t="shared" si="190"/>
        <v>100</v>
      </c>
      <c r="O1236" s="8">
        <f t="shared" si="191"/>
        <v>50</v>
      </c>
      <c r="P1236" s="8">
        <f t="shared" si="192"/>
        <v>67</v>
      </c>
      <c r="Q1236" s="9">
        <f t="shared" si="194"/>
        <v>70.05</v>
      </c>
      <c r="R1236" s="9">
        <f t="shared" si="195"/>
        <v>64.25</v>
      </c>
      <c r="S1236" s="9">
        <f t="shared" si="196"/>
        <v>65.150000000000006</v>
      </c>
      <c r="T1236" s="9">
        <f t="shared" si="197"/>
        <v>66.75</v>
      </c>
      <c r="U1236" s="8">
        <f t="shared" si="198"/>
        <v>66.483333333333334</v>
      </c>
      <c r="V1236" s="8">
        <f t="shared" si="199"/>
        <v>66.550000000000011</v>
      </c>
    </row>
    <row r="1237" spans="1:22" ht="13.5" x14ac:dyDescent="0.25">
      <c r="A1237" s="3">
        <f>RSI!A1237</f>
        <v>43810</v>
      </c>
      <c r="B1237" s="2">
        <f>RSI!B1237</f>
        <v>10.921200000000001</v>
      </c>
      <c r="C1237" s="2">
        <f>RSI!I1237</f>
        <v>50.622437805378041</v>
      </c>
      <c r="D1237" s="2">
        <f>MACD!E1237</f>
        <v>-0.14117732780956338</v>
      </c>
      <c r="E1237" s="2">
        <f>MACD!F1237</f>
        <v>-9.948028620384472E-2</v>
      </c>
      <c r="F1237" s="2">
        <f>'Moving Avg'!D1237</f>
        <v>11.093500000000001</v>
      </c>
      <c r="G1237" s="2">
        <f>'Moving Avg'!F1237</f>
        <v>10.913300000000001</v>
      </c>
      <c r="H1237" s="2">
        <f>'Moving Avg'!G1237</f>
        <v>10.798807999999999</v>
      </c>
      <c r="I1237" s="2">
        <f>'Moving Avg'!H1237</f>
        <v>10.471584500000006</v>
      </c>
      <c r="J1237" s="6" t="str">
        <f>OBV!F1237</f>
        <v>BULLISH</v>
      </c>
      <c r="K1237" s="6" t="str">
        <f>OBV!G1237</f>
        <v>WEAK</v>
      </c>
      <c r="L1237" s="6" t="str">
        <f>OBV!H1237</f>
        <v>BULLISH DIVERGENCE</v>
      </c>
      <c r="M1237" s="8">
        <f t="shared" si="193"/>
        <v>50</v>
      </c>
      <c r="N1237" s="8">
        <f t="shared" si="190"/>
        <v>100</v>
      </c>
      <c r="O1237" s="8">
        <f t="shared" si="191"/>
        <v>50</v>
      </c>
      <c r="P1237" s="8">
        <f t="shared" si="192"/>
        <v>50</v>
      </c>
      <c r="Q1237" s="9">
        <f t="shared" si="194"/>
        <v>67.5</v>
      </c>
      <c r="R1237" s="9">
        <f t="shared" si="195"/>
        <v>60</v>
      </c>
      <c r="S1237" s="9">
        <f t="shared" si="196"/>
        <v>57.5</v>
      </c>
      <c r="T1237" s="9">
        <f t="shared" si="197"/>
        <v>62.5</v>
      </c>
      <c r="U1237" s="8">
        <f t="shared" si="198"/>
        <v>61.666666666666664</v>
      </c>
      <c r="V1237" s="8">
        <f t="shared" si="199"/>
        <v>61.875</v>
      </c>
    </row>
    <row r="1238" spans="1:22" ht="13.5" x14ac:dyDescent="0.25">
      <c r="A1238" s="3">
        <f>RSI!A1238</f>
        <v>43811</v>
      </c>
      <c r="B1238" s="2">
        <f>RSI!B1238</f>
        <v>11.1136</v>
      </c>
      <c r="C1238" s="2">
        <f>RSI!I1238</f>
        <v>55.811083333119839</v>
      </c>
      <c r="D1238" s="2">
        <f>MACD!E1238</f>
        <v>-0.16595575346221558</v>
      </c>
      <c r="E1238" s="2">
        <f>MACD!F1238</f>
        <v>-0.1127753796555189</v>
      </c>
      <c r="F1238" s="2">
        <f>'Moving Avg'!D1238</f>
        <v>11.12528</v>
      </c>
      <c r="G1238" s="2">
        <f>'Moving Avg'!F1238</f>
        <v>10.93379</v>
      </c>
      <c r="H1238" s="2">
        <f>'Moving Avg'!G1238</f>
        <v>10.809344000000001</v>
      </c>
      <c r="I1238" s="2">
        <f>'Moving Avg'!H1238</f>
        <v>10.464423500000004</v>
      </c>
      <c r="J1238" s="6" t="str">
        <f>OBV!F1238</f>
        <v>BULLISH</v>
      </c>
      <c r="K1238" s="6" t="str">
        <f>OBV!G1238</f>
        <v>WEAK</v>
      </c>
      <c r="L1238" s="6" t="str">
        <f>OBV!H1238</f>
        <v>CONFIRMED BULLISH</v>
      </c>
      <c r="M1238" s="8">
        <f t="shared" si="193"/>
        <v>50</v>
      </c>
      <c r="N1238" s="8">
        <f t="shared" si="190"/>
        <v>100</v>
      </c>
      <c r="O1238" s="8">
        <f t="shared" si="191"/>
        <v>50</v>
      </c>
      <c r="P1238" s="8">
        <f t="shared" si="192"/>
        <v>67</v>
      </c>
      <c r="Q1238" s="9">
        <f t="shared" si="194"/>
        <v>70.05</v>
      </c>
      <c r="R1238" s="9">
        <f t="shared" si="195"/>
        <v>64.25</v>
      </c>
      <c r="S1238" s="9">
        <f t="shared" si="196"/>
        <v>65.150000000000006</v>
      </c>
      <c r="T1238" s="9">
        <f t="shared" si="197"/>
        <v>66.75</v>
      </c>
      <c r="U1238" s="8">
        <f t="shared" si="198"/>
        <v>66.483333333333334</v>
      </c>
      <c r="V1238" s="8">
        <f t="shared" si="199"/>
        <v>66.550000000000011</v>
      </c>
    </row>
    <row r="1239" spans="1:22" ht="13.5" x14ac:dyDescent="0.25">
      <c r="A1239" s="3">
        <f>RSI!A1239</f>
        <v>43812</v>
      </c>
      <c r="B1239" s="2">
        <f>RSI!B1239</f>
        <v>10.7958</v>
      </c>
      <c r="C1239" s="2">
        <f>RSI!I1239</f>
        <v>47.021737744504208</v>
      </c>
      <c r="D1239" s="2">
        <f>MACD!E1239</f>
        <v>-0.1157148532930723</v>
      </c>
      <c r="E1239" s="2">
        <f>MACD!F1239</f>
        <v>-0.11336327438302959</v>
      </c>
      <c r="F1239" s="2">
        <f>'Moving Avg'!D1239</f>
        <v>11.045</v>
      </c>
      <c r="G1239" s="2">
        <f>'Moving Avg'!F1239</f>
        <v>10.931280000000001</v>
      </c>
      <c r="H1239" s="2">
        <f>'Moving Avg'!G1239</f>
        <v>10.811184000000001</v>
      </c>
      <c r="I1239" s="2">
        <f>'Moving Avg'!H1239</f>
        <v>10.456529000000005</v>
      </c>
      <c r="J1239" s="6" t="str">
        <f>OBV!F1239</f>
        <v>BEARISH</v>
      </c>
      <c r="K1239" s="6" t="str">
        <f>OBV!G1239</f>
        <v>STRONG</v>
      </c>
      <c r="L1239" s="6" t="str">
        <f>OBV!H1239</f>
        <v>CONFIRMED BEARISH</v>
      </c>
      <c r="M1239" s="8">
        <f t="shared" si="193"/>
        <v>50</v>
      </c>
      <c r="N1239" s="8">
        <f t="shared" si="190"/>
        <v>45</v>
      </c>
      <c r="O1239" s="8">
        <f t="shared" si="191"/>
        <v>50</v>
      </c>
      <c r="P1239" s="8">
        <f t="shared" si="192"/>
        <v>33</v>
      </c>
      <c r="Q1239" s="9">
        <f t="shared" si="194"/>
        <v>45.7</v>
      </c>
      <c r="R1239" s="9">
        <f t="shared" si="195"/>
        <v>44.75</v>
      </c>
      <c r="S1239" s="9">
        <f t="shared" si="196"/>
        <v>41.6</v>
      </c>
      <c r="T1239" s="9">
        <f t="shared" si="197"/>
        <v>44.5</v>
      </c>
      <c r="U1239" s="8">
        <f t="shared" si="198"/>
        <v>44.016666666666673</v>
      </c>
      <c r="V1239" s="8">
        <f t="shared" si="199"/>
        <v>44.137500000000003</v>
      </c>
    </row>
    <row r="1240" spans="1:22" ht="13.5" x14ac:dyDescent="0.25">
      <c r="A1240" s="3">
        <f>RSI!A1240</f>
        <v>43815</v>
      </c>
      <c r="B1240" s="2">
        <f>RSI!B1240</f>
        <v>11.03</v>
      </c>
      <c r="C1240" s="2">
        <f>RSI!I1240</f>
        <v>52.907533735716378</v>
      </c>
      <c r="D1240" s="2">
        <f>MACD!E1240</f>
        <v>-8.7239334889407161E-2</v>
      </c>
      <c r="E1240" s="2">
        <f>MACD!F1240</f>
        <v>-0.10813848648430512</v>
      </c>
      <c r="F1240" s="2">
        <f>'Moving Avg'!D1240</f>
        <v>11.011559999999999</v>
      </c>
      <c r="G1240" s="2">
        <f>'Moving Avg'!F1240</f>
        <v>10.941315000000001</v>
      </c>
      <c r="H1240" s="2">
        <f>'Moving Avg'!G1240</f>
        <v>10.814361999999999</v>
      </c>
      <c r="I1240" s="2">
        <f>'Moving Avg'!H1240</f>
        <v>10.449805500000007</v>
      </c>
      <c r="J1240" s="6" t="str">
        <f>OBV!F1240</f>
        <v>BULLISH</v>
      </c>
      <c r="K1240" s="6" t="str">
        <f>OBV!G1240</f>
        <v>WEAK</v>
      </c>
      <c r="L1240" s="6" t="str">
        <f>OBV!H1240</f>
        <v>BULLISH DIVERGENCE</v>
      </c>
      <c r="M1240" s="8">
        <f t="shared" si="193"/>
        <v>50</v>
      </c>
      <c r="N1240" s="8">
        <f t="shared" si="190"/>
        <v>0</v>
      </c>
      <c r="O1240" s="8">
        <f t="shared" si="191"/>
        <v>50</v>
      </c>
      <c r="P1240" s="8">
        <f t="shared" si="192"/>
        <v>50</v>
      </c>
      <c r="Q1240" s="9">
        <f t="shared" si="194"/>
        <v>32.5</v>
      </c>
      <c r="R1240" s="9">
        <f t="shared" si="195"/>
        <v>40</v>
      </c>
      <c r="S1240" s="9">
        <f t="shared" si="196"/>
        <v>42.5</v>
      </c>
      <c r="T1240" s="9">
        <f t="shared" si="197"/>
        <v>37.5</v>
      </c>
      <c r="U1240" s="8">
        <f t="shared" si="198"/>
        <v>38.333333333333336</v>
      </c>
      <c r="V1240" s="8">
        <f t="shared" si="199"/>
        <v>38.125</v>
      </c>
    </row>
    <row r="1241" spans="1:22" ht="13.5" x14ac:dyDescent="0.25">
      <c r="A1241" s="3">
        <f>RSI!A1241</f>
        <v>43816</v>
      </c>
      <c r="B1241" s="2">
        <f>RSI!B1241</f>
        <v>11.0383</v>
      </c>
      <c r="C1241" s="2">
        <f>RSI!I1241</f>
        <v>53.106370746947249</v>
      </c>
      <c r="D1241" s="2">
        <f>MACD!E1241</f>
        <v>-9.0178580186940138E-2</v>
      </c>
      <c r="E1241" s="2">
        <f>MACD!F1241</f>
        <v>-0.10454650522483212</v>
      </c>
      <c r="F1241" s="2">
        <f>'Moving Avg'!D1241</f>
        <v>10.979780000000002</v>
      </c>
      <c r="G1241" s="2">
        <f>'Moving Avg'!F1241</f>
        <v>10.951764999999998</v>
      </c>
      <c r="H1241" s="2">
        <f>'Moving Avg'!G1241</f>
        <v>10.817706000000003</v>
      </c>
      <c r="I1241" s="2">
        <f>'Moving Avg'!H1241</f>
        <v>10.444793500000008</v>
      </c>
      <c r="J1241" s="6" t="str">
        <f>OBV!F1241</f>
        <v>BULLISH</v>
      </c>
      <c r="K1241" s="6" t="str">
        <f>OBV!G1241</f>
        <v>WEAK</v>
      </c>
      <c r="L1241" s="6" t="str">
        <f>OBV!H1241</f>
        <v>BULLISH DIVERGENCE</v>
      </c>
      <c r="M1241" s="8">
        <f t="shared" si="193"/>
        <v>50</v>
      </c>
      <c r="N1241" s="8">
        <f t="shared" si="190"/>
        <v>0</v>
      </c>
      <c r="O1241" s="8">
        <f t="shared" si="191"/>
        <v>50</v>
      </c>
      <c r="P1241" s="8">
        <f t="shared" si="192"/>
        <v>50</v>
      </c>
      <c r="Q1241" s="9">
        <f t="shared" si="194"/>
        <v>32.5</v>
      </c>
      <c r="R1241" s="9">
        <f t="shared" si="195"/>
        <v>40</v>
      </c>
      <c r="S1241" s="9">
        <f t="shared" si="196"/>
        <v>42.5</v>
      </c>
      <c r="T1241" s="9">
        <f t="shared" si="197"/>
        <v>37.5</v>
      </c>
      <c r="U1241" s="8">
        <f t="shared" si="198"/>
        <v>38.333333333333336</v>
      </c>
      <c r="V1241" s="8">
        <f t="shared" si="199"/>
        <v>38.125</v>
      </c>
    </row>
    <row r="1242" spans="1:22" ht="13.5" x14ac:dyDescent="0.25">
      <c r="A1242" s="3">
        <f>RSI!A1242</f>
        <v>43817</v>
      </c>
      <c r="B1242" s="2">
        <f>RSI!B1242</f>
        <v>11.03</v>
      </c>
      <c r="C1242" s="2">
        <f>RSI!I1242</f>
        <v>52.865986052831495</v>
      </c>
      <c r="D1242" s="2">
        <f>MACD!E1242</f>
        <v>-3.2282791400826127E-2</v>
      </c>
      <c r="E1242" s="2">
        <f>MACD!F1242</f>
        <v>-9.0093762460030924E-2</v>
      </c>
      <c r="F1242" s="2">
        <f>'Moving Avg'!D1242</f>
        <v>11.00154</v>
      </c>
      <c r="G1242" s="2">
        <f>'Moving Avg'!F1242</f>
        <v>10.9618</v>
      </c>
      <c r="H1242" s="2">
        <f>'Moving Avg'!G1242</f>
        <v>10.820884000000001</v>
      </c>
      <c r="I1242" s="2">
        <f>'Moving Avg'!H1242</f>
        <v>10.440880500000009</v>
      </c>
      <c r="J1242" s="6" t="str">
        <f>OBV!F1242</f>
        <v>BULLISH</v>
      </c>
      <c r="K1242" s="6" t="str">
        <f>OBV!G1242</f>
        <v>WEAK</v>
      </c>
      <c r="L1242" s="6" t="str">
        <f>OBV!H1242</f>
        <v>CONFIRMED BULLISH</v>
      </c>
      <c r="M1242" s="8">
        <f t="shared" si="193"/>
        <v>50</v>
      </c>
      <c r="N1242" s="8">
        <f t="shared" si="190"/>
        <v>0</v>
      </c>
      <c r="O1242" s="8">
        <f t="shared" si="191"/>
        <v>50</v>
      </c>
      <c r="P1242" s="8">
        <f t="shared" si="192"/>
        <v>67</v>
      </c>
      <c r="Q1242" s="9">
        <f t="shared" si="194"/>
        <v>35.049999999999997</v>
      </c>
      <c r="R1242" s="9">
        <f t="shared" si="195"/>
        <v>44.25</v>
      </c>
      <c r="S1242" s="9">
        <f t="shared" si="196"/>
        <v>50.150000000000006</v>
      </c>
      <c r="T1242" s="9">
        <f t="shared" si="197"/>
        <v>41.75</v>
      </c>
      <c r="U1242" s="8">
        <f t="shared" si="198"/>
        <v>43.15</v>
      </c>
      <c r="V1242" s="8">
        <f t="shared" si="199"/>
        <v>42.8</v>
      </c>
    </row>
    <row r="1243" spans="1:22" ht="13.5" x14ac:dyDescent="0.25">
      <c r="A1243" s="3">
        <f>RSI!A1243</f>
        <v>43818</v>
      </c>
      <c r="B1243" s="2">
        <f>RSI!B1243</f>
        <v>11.03</v>
      </c>
      <c r="C1243" s="2">
        <f>RSI!I1243</f>
        <v>52.865986052831495</v>
      </c>
      <c r="D1243" s="2">
        <f>MACD!E1243</f>
        <v>-3.1487141595171408E-2</v>
      </c>
      <c r="E1243" s="2">
        <f>MACD!F1243</f>
        <v>-7.8372438287059018E-2</v>
      </c>
      <c r="F1243" s="2">
        <f>'Moving Avg'!D1243</f>
        <v>10.984820000000001</v>
      </c>
      <c r="G1243" s="2">
        <f>'Moving Avg'!F1243</f>
        <v>10.971419999999998</v>
      </c>
      <c r="H1243" s="2">
        <f>'Moving Avg'!G1243</f>
        <v>10.824062</v>
      </c>
      <c r="I1243" s="2">
        <f>'Moving Avg'!H1243</f>
        <v>10.43871900000001</v>
      </c>
      <c r="J1243" s="6" t="str">
        <f>OBV!F1243</f>
        <v>BULLISH</v>
      </c>
      <c r="K1243" s="6" t="str">
        <f>OBV!G1243</f>
        <v>WEAK</v>
      </c>
      <c r="L1243" s="6" t="str">
        <f>OBV!H1243</f>
        <v>BULLISH DIVERGENCE</v>
      </c>
      <c r="M1243" s="8">
        <f t="shared" si="193"/>
        <v>50</v>
      </c>
      <c r="N1243" s="8">
        <f t="shared" si="190"/>
        <v>0</v>
      </c>
      <c r="O1243" s="8">
        <f t="shared" si="191"/>
        <v>50</v>
      </c>
      <c r="P1243" s="8">
        <f t="shared" si="192"/>
        <v>50</v>
      </c>
      <c r="Q1243" s="9">
        <f t="shared" si="194"/>
        <v>32.5</v>
      </c>
      <c r="R1243" s="9">
        <f t="shared" si="195"/>
        <v>40</v>
      </c>
      <c r="S1243" s="9">
        <f t="shared" si="196"/>
        <v>42.5</v>
      </c>
      <c r="T1243" s="9">
        <f t="shared" si="197"/>
        <v>37.5</v>
      </c>
      <c r="U1243" s="8">
        <f t="shared" si="198"/>
        <v>38.333333333333336</v>
      </c>
      <c r="V1243" s="8">
        <f t="shared" si="199"/>
        <v>38.125</v>
      </c>
    </row>
    <row r="1244" spans="1:22" ht="13.5" x14ac:dyDescent="0.25">
      <c r="A1244" s="3">
        <f>RSI!A1244</f>
        <v>43819</v>
      </c>
      <c r="B1244" s="2">
        <f>RSI!B1244</f>
        <v>11.013199999999999</v>
      </c>
      <c r="C1244" s="2">
        <f>RSI!I1244</f>
        <v>52.31015000339341</v>
      </c>
      <c r="D1244" s="2">
        <f>MACD!E1244</f>
        <v>7.1890756781520793E-3</v>
      </c>
      <c r="E1244" s="2">
        <f>MACD!F1244</f>
        <v>-6.1260135494016793E-2</v>
      </c>
      <c r="F1244" s="2">
        <f>'Moving Avg'!D1244</f>
        <v>11.0283</v>
      </c>
      <c r="G1244" s="2">
        <f>'Moving Avg'!F1244</f>
        <v>10.982710000000001</v>
      </c>
      <c r="H1244" s="2">
        <f>'Moving Avg'!G1244</f>
        <v>10.828577999999998</v>
      </c>
      <c r="I1244" s="2">
        <f>'Moving Avg'!H1244</f>
        <v>10.434844500000008</v>
      </c>
      <c r="J1244" s="6" t="str">
        <f>OBV!F1244</f>
        <v>BULLISH</v>
      </c>
      <c r="K1244" s="6" t="str">
        <f>OBV!G1244</f>
        <v>WEAK</v>
      </c>
      <c r="L1244" s="6" t="str">
        <f>OBV!H1244</f>
        <v>CONFIRMED BULLISH</v>
      </c>
      <c r="M1244" s="8">
        <f t="shared" si="193"/>
        <v>50</v>
      </c>
      <c r="N1244" s="8">
        <f t="shared" si="190"/>
        <v>0</v>
      </c>
      <c r="O1244" s="8">
        <f t="shared" si="191"/>
        <v>50</v>
      </c>
      <c r="P1244" s="8">
        <f t="shared" si="192"/>
        <v>67</v>
      </c>
      <c r="Q1244" s="9">
        <f t="shared" si="194"/>
        <v>35.049999999999997</v>
      </c>
      <c r="R1244" s="9">
        <f t="shared" si="195"/>
        <v>44.25</v>
      </c>
      <c r="S1244" s="9">
        <f t="shared" si="196"/>
        <v>50.150000000000006</v>
      </c>
      <c r="T1244" s="9">
        <f t="shared" si="197"/>
        <v>41.75</v>
      </c>
      <c r="U1244" s="8">
        <f t="shared" si="198"/>
        <v>43.15</v>
      </c>
      <c r="V1244" s="8">
        <f t="shared" si="199"/>
        <v>42.8</v>
      </c>
    </row>
    <row r="1245" spans="1:22" ht="13.5" x14ac:dyDescent="0.25">
      <c r="A1245" s="3">
        <f>RSI!A1245</f>
        <v>43822</v>
      </c>
      <c r="B1245" s="2">
        <f>RSI!B1245</f>
        <v>10.996499999999999</v>
      </c>
      <c r="C1245" s="2">
        <f>RSI!I1245</f>
        <v>51.72792970448733</v>
      </c>
      <c r="D1245" s="2">
        <f>MACD!E1245</f>
        <v>4.0742931653795722E-2</v>
      </c>
      <c r="E1245" s="2">
        <f>MACD!F1245</f>
        <v>-4.0859522064454298E-2</v>
      </c>
      <c r="F1245" s="2">
        <f>'Moving Avg'!D1245</f>
        <v>11.021599999999999</v>
      </c>
      <c r="G1245" s="2">
        <f>'Moving Avg'!F1245</f>
        <v>11.001524999999999</v>
      </c>
      <c r="H1245" s="2">
        <f>'Moving Avg'!G1245</f>
        <v>10.832759999999999</v>
      </c>
      <c r="I1245" s="2">
        <f>'Moving Avg'!H1245</f>
        <v>10.431986000000009</v>
      </c>
      <c r="J1245" s="6" t="str">
        <f>OBV!F1245</f>
        <v>BULLISH</v>
      </c>
      <c r="K1245" s="6" t="str">
        <f>OBV!G1245</f>
        <v>WEAK</v>
      </c>
      <c r="L1245" s="6" t="str">
        <f>OBV!H1245</f>
        <v>BULLISH DIVERGENCE</v>
      </c>
      <c r="M1245" s="8">
        <f t="shared" si="193"/>
        <v>50</v>
      </c>
      <c r="N1245" s="8">
        <f t="shared" si="190"/>
        <v>0</v>
      </c>
      <c r="O1245" s="8">
        <f t="shared" si="191"/>
        <v>50</v>
      </c>
      <c r="P1245" s="8">
        <f t="shared" si="192"/>
        <v>50</v>
      </c>
      <c r="Q1245" s="9">
        <f t="shared" si="194"/>
        <v>32.5</v>
      </c>
      <c r="R1245" s="9">
        <f t="shared" si="195"/>
        <v>40</v>
      </c>
      <c r="S1245" s="9">
        <f t="shared" si="196"/>
        <v>42.5</v>
      </c>
      <c r="T1245" s="9">
        <f t="shared" si="197"/>
        <v>37.5</v>
      </c>
      <c r="U1245" s="8">
        <f t="shared" si="198"/>
        <v>38.333333333333336</v>
      </c>
      <c r="V1245" s="8">
        <f t="shared" si="199"/>
        <v>38.125</v>
      </c>
    </row>
    <row r="1246" spans="1:22" ht="13.5" x14ac:dyDescent="0.25">
      <c r="A1246" s="3">
        <f>RSI!A1246</f>
        <v>43823</v>
      </c>
      <c r="B1246" s="2">
        <f>RSI!B1246</f>
        <v>11.004899999999999</v>
      </c>
      <c r="C1246" s="2">
        <f>RSI!I1246</f>
        <v>52.017220276061934</v>
      </c>
      <c r="D1246" s="2">
        <f>MACD!E1246</f>
        <v>6.8232215604469459E-2</v>
      </c>
      <c r="E1246" s="2">
        <f>MACD!F1246</f>
        <v>-1.9041174530669544E-2</v>
      </c>
      <c r="F1246" s="2">
        <f>'Moving Avg'!D1246</f>
        <v>11.01492</v>
      </c>
      <c r="G1246" s="2">
        <f>'Moving Avg'!F1246</f>
        <v>11.0124</v>
      </c>
      <c r="H1246" s="2">
        <f>'Moving Avg'!G1246</f>
        <v>10.837109999999997</v>
      </c>
      <c r="I1246" s="2">
        <f>'Moving Avg'!H1246</f>
        <v>10.429862000000007</v>
      </c>
      <c r="J1246" s="6" t="str">
        <f>OBV!F1246</f>
        <v>BEARISH</v>
      </c>
      <c r="K1246" s="6" t="str">
        <f>OBV!G1246</f>
        <v>STRONG</v>
      </c>
      <c r="L1246" s="6" t="str">
        <f>OBV!H1246</f>
        <v>CONFIRMED BEARISH</v>
      </c>
      <c r="M1246" s="8">
        <f t="shared" si="193"/>
        <v>50</v>
      </c>
      <c r="N1246" s="8">
        <f t="shared" si="190"/>
        <v>0</v>
      </c>
      <c r="O1246" s="8">
        <f t="shared" si="191"/>
        <v>50</v>
      </c>
      <c r="P1246" s="8">
        <f t="shared" si="192"/>
        <v>33</v>
      </c>
      <c r="Q1246" s="9">
        <f t="shared" si="194"/>
        <v>29.95</v>
      </c>
      <c r="R1246" s="9">
        <f t="shared" si="195"/>
        <v>35.75</v>
      </c>
      <c r="S1246" s="9">
        <f t="shared" si="196"/>
        <v>34.85</v>
      </c>
      <c r="T1246" s="9">
        <f t="shared" si="197"/>
        <v>33.25</v>
      </c>
      <c r="U1246" s="8">
        <f t="shared" si="198"/>
        <v>33.516666666666673</v>
      </c>
      <c r="V1246" s="8">
        <f t="shared" si="199"/>
        <v>33.450000000000003</v>
      </c>
    </row>
    <row r="1247" spans="1:22" ht="13.5" x14ac:dyDescent="0.25">
      <c r="A1247" s="3">
        <f>RSI!A1247</f>
        <v>43824</v>
      </c>
      <c r="B1247" s="2">
        <f>RSI!B1247</f>
        <v>10.996499999999999</v>
      </c>
      <c r="C1247" s="2">
        <f>RSI!I1247</f>
        <v>51.683658493676262</v>
      </c>
      <c r="D1247" s="2">
        <f>MACD!E1247</f>
        <v>4.9343965530443512E-2</v>
      </c>
      <c r="E1247" s="2">
        <f>MACD!F1247</f>
        <v>-5.3641465184469331E-3</v>
      </c>
      <c r="F1247" s="2">
        <f>'Moving Avg'!D1247</f>
        <v>11.008219999999998</v>
      </c>
      <c r="G1247" s="2">
        <f>'Moving Avg'!F1247</f>
        <v>11.020759999999999</v>
      </c>
      <c r="H1247" s="2">
        <f>'Moving Avg'!G1247</f>
        <v>10.841291999999999</v>
      </c>
      <c r="I1247" s="2">
        <f>'Moving Avg'!H1247</f>
        <v>10.429407000000008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  <c r="M1247" s="8">
        <f t="shared" si="193"/>
        <v>50</v>
      </c>
      <c r="N1247" s="8">
        <f t="shared" si="190"/>
        <v>0</v>
      </c>
      <c r="O1247" s="8">
        <f t="shared" si="191"/>
        <v>50</v>
      </c>
      <c r="P1247" s="8">
        <f t="shared" si="192"/>
        <v>16.5</v>
      </c>
      <c r="Q1247" s="9">
        <f t="shared" si="194"/>
        <v>27.475000000000001</v>
      </c>
      <c r="R1247" s="9">
        <f t="shared" si="195"/>
        <v>31.625</v>
      </c>
      <c r="S1247" s="9">
        <f t="shared" si="196"/>
        <v>27.425000000000001</v>
      </c>
      <c r="T1247" s="9">
        <f t="shared" si="197"/>
        <v>29.125</v>
      </c>
      <c r="U1247" s="8">
        <f t="shared" si="198"/>
        <v>28.841666666666669</v>
      </c>
      <c r="V1247" s="8">
        <f t="shared" si="199"/>
        <v>28.912500000000001</v>
      </c>
    </row>
    <row r="1248" spans="1:22" ht="13.5" x14ac:dyDescent="0.25">
      <c r="A1248" s="3">
        <f>RSI!A1248</f>
        <v>43825</v>
      </c>
      <c r="B1248" s="2">
        <f>RSI!B1248</f>
        <v>10.954700000000001</v>
      </c>
      <c r="C1248" s="2">
        <f>RSI!I1248</f>
        <v>49.966578851008926</v>
      </c>
      <c r="D1248" s="2">
        <f>MACD!E1248</f>
        <v>6.5821331249878767E-2</v>
      </c>
      <c r="E1248" s="2">
        <f>MACD!F1248</f>
        <v>8.8729490352182083E-3</v>
      </c>
      <c r="F1248" s="2">
        <f>'Moving Avg'!D1248</f>
        <v>10.99316</v>
      </c>
      <c r="G1248" s="2">
        <f>'Moving Avg'!F1248</f>
        <v>11.033304999999999</v>
      </c>
      <c r="H1248" s="2">
        <f>'Moving Avg'!G1248</f>
        <v>10.844637999999998</v>
      </c>
      <c r="I1248" s="2">
        <f>'Moving Avg'!H1248</f>
        <v>10.428865000000007</v>
      </c>
      <c r="J1248" s="6" t="str">
        <f>OBV!F1248</f>
        <v>BEARISH</v>
      </c>
      <c r="K1248" s="6" t="str">
        <f>OBV!G1248</f>
        <v>STRONG</v>
      </c>
      <c r="L1248" s="6" t="str">
        <f>OBV!H1248</f>
        <v>CONFIRMED BEARISH</v>
      </c>
      <c r="M1248" s="8">
        <f t="shared" si="193"/>
        <v>50</v>
      </c>
      <c r="N1248" s="8">
        <f t="shared" si="190"/>
        <v>0</v>
      </c>
      <c r="O1248" s="8">
        <f t="shared" si="191"/>
        <v>50</v>
      </c>
      <c r="P1248" s="8">
        <f t="shared" si="192"/>
        <v>33</v>
      </c>
      <c r="Q1248" s="9">
        <f t="shared" si="194"/>
        <v>29.95</v>
      </c>
      <c r="R1248" s="9">
        <f t="shared" si="195"/>
        <v>35.75</v>
      </c>
      <c r="S1248" s="9">
        <f t="shared" si="196"/>
        <v>34.85</v>
      </c>
      <c r="T1248" s="9">
        <f t="shared" si="197"/>
        <v>33.25</v>
      </c>
      <c r="U1248" s="8">
        <f t="shared" si="198"/>
        <v>33.516666666666673</v>
      </c>
      <c r="V1248" s="8">
        <f t="shared" si="199"/>
        <v>33.450000000000003</v>
      </c>
    </row>
    <row r="1249" spans="1:22" ht="13.5" x14ac:dyDescent="0.25">
      <c r="A1249" s="3">
        <f>RSI!A1249</f>
        <v>43826</v>
      </c>
      <c r="B1249" s="2">
        <f>RSI!B1249</f>
        <v>10.946300000000001</v>
      </c>
      <c r="C1249" s="2">
        <f>RSI!I1249</f>
        <v>49.609887057809878</v>
      </c>
      <c r="D1249" s="2">
        <f>MACD!E1249</f>
        <v>3.1521588366244302E-2</v>
      </c>
      <c r="E1249" s="2">
        <f>MACD!F1249</f>
        <v>1.3402676901423428E-2</v>
      </c>
      <c r="F1249" s="2">
        <f>'Moving Avg'!D1249</f>
        <v>10.97978</v>
      </c>
      <c r="G1249" s="2">
        <f>'Moving Avg'!F1249</f>
        <v>11.029540000000001</v>
      </c>
      <c r="H1249" s="2">
        <f>'Moving Avg'!G1249</f>
        <v>10.847815999999998</v>
      </c>
      <c r="I1249" s="2">
        <f>'Moving Avg'!H1249</f>
        <v>10.430847000000007</v>
      </c>
      <c r="J1249" s="6" t="str">
        <f>OBV!F1249</f>
        <v>BEARISH</v>
      </c>
      <c r="K1249" s="6" t="str">
        <f>OBV!G1249</f>
        <v>STRONG</v>
      </c>
      <c r="L1249" s="6" t="str">
        <f>OBV!H1249</f>
        <v>CONFIRMED BEARISH</v>
      </c>
      <c r="M1249" s="8">
        <f t="shared" si="193"/>
        <v>50</v>
      </c>
      <c r="N1249" s="8">
        <f t="shared" si="190"/>
        <v>0</v>
      </c>
      <c r="O1249" s="8">
        <f t="shared" si="191"/>
        <v>50</v>
      </c>
      <c r="P1249" s="8">
        <f t="shared" si="192"/>
        <v>33</v>
      </c>
      <c r="Q1249" s="9">
        <f t="shared" si="194"/>
        <v>29.95</v>
      </c>
      <c r="R1249" s="9">
        <f t="shared" si="195"/>
        <v>35.75</v>
      </c>
      <c r="S1249" s="9">
        <f t="shared" si="196"/>
        <v>34.85</v>
      </c>
      <c r="T1249" s="9">
        <f t="shared" si="197"/>
        <v>33.25</v>
      </c>
      <c r="U1249" s="8">
        <f t="shared" si="198"/>
        <v>33.516666666666673</v>
      </c>
      <c r="V1249" s="8">
        <f t="shared" si="199"/>
        <v>33.450000000000003</v>
      </c>
    </row>
    <row r="1250" spans="1:22" ht="13.5" x14ac:dyDescent="0.25">
      <c r="A1250" s="3">
        <f>RSI!A1250</f>
        <v>43829</v>
      </c>
      <c r="B1250" s="2">
        <f>RSI!B1250</f>
        <v>10.979799999999999</v>
      </c>
      <c r="C1250" s="2">
        <f>RSI!I1250</f>
        <v>51.108860257882341</v>
      </c>
      <c r="D1250" s="2">
        <f>MACD!E1250</f>
        <v>3.6123538091420215E-2</v>
      </c>
      <c r="E1250" s="2">
        <f>MACD!F1250</f>
        <v>1.7946849139422787E-2</v>
      </c>
      <c r="F1250" s="2">
        <f>'Moving Avg'!D1250</f>
        <v>10.97644</v>
      </c>
      <c r="G1250" s="2">
        <f>'Moving Avg'!F1250</f>
        <v>11.026615000000001</v>
      </c>
      <c r="H1250" s="2">
        <f>'Moving Avg'!G1250</f>
        <v>10.853335999999997</v>
      </c>
      <c r="I1250" s="2">
        <f>'Moving Avg'!H1250</f>
        <v>10.436051500000008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  <c r="M1250" s="8">
        <f t="shared" si="193"/>
        <v>50</v>
      </c>
      <c r="N1250" s="8">
        <f t="shared" si="190"/>
        <v>0</v>
      </c>
      <c r="O1250" s="8">
        <f t="shared" si="191"/>
        <v>50</v>
      </c>
      <c r="P1250" s="8">
        <f t="shared" si="192"/>
        <v>16.5</v>
      </c>
      <c r="Q1250" s="9">
        <f t="shared" si="194"/>
        <v>27.475000000000001</v>
      </c>
      <c r="R1250" s="9">
        <f t="shared" si="195"/>
        <v>31.625</v>
      </c>
      <c r="S1250" s="9">
        <f t="shared" si="196"/>
        <v>27.425000000000001</v>
      </c>
      <c r="T1250" s="9">
        <f t="shared" si="197"/>
        <v>29.125</v>
      </c>
      <c r="U1250" s="8">
        <f t="shared" si="198"/>
        <v>28.841666666666669</v>
      </c>
      <c r="V1250" s="8">
        <f t="shared" si="199"/>
        <v>28.912500000000001</v>
      </c>
    </row>
    <row r="1251" spans="1:22" ht="13.5" x14ac:dyDescent="0.25">
      <c r="A1251" s="3">
        <f>RSI!A1251</f>
        <v>43830</v>
      </c>
      <c r="B1251" s="2">
        <f>RSI!B1251</f>
        <v>10.954700000000001</v>
      </c>
      <c r="C1251" s="2">
        <f>RSI!I1251</f>
        <v>49.910859256835174</v>
      </c>
      <c r="D1251" s="2">
        <f>MACD!E1251</f>
        <v>4.3025652114375035E-2</v>
      </c>
      <c r="E1251" s="2">
        <f>MACD!F1251</f>
        <v>2.2962609734413237E-2</v>
      </c>
      <c r="F1251" s="2">
        <f>'Moving Avg'!D1251</f>
        <v>10.9664</v>
      </c>
      <c r="G1251" s="2">
        <f>'Moving Avg'!F1251</f>
        <v>11.030795000000001</v>
      </c>
      <c r="H1251" s="2">
        <f>'Moving Avg'!G1251</f>
        <v>10.856681999999999</v>
      </c>
      <c r="I1251" s="2">
        <f>'Moving Avg'!H1251</f>
        <v>10.444022500000006</v>
      </c>
      <c r="J1251" s="6" t="str">
        <f>OBV!F1251</f>
        <v>BEARISH</v>
      </c>
      <c r="K1251" s="6" t="str">
        <f>OBV!G1251</f>
        <v>STRONG</v>
      </c>
      <c r="L1251" s="6" t="str">
        <f>OBV!H1251</f>
        <v>CONFIRMED BEARISH</v>
      </c>
      <c r="M1251" s="8">
        <f t="shared" si="193"/>
        <v>50</v>
      </c>
      <c r="N1251" s="8">
        <f t="shared" si="190"/>
        <v>0</v>
      </c>
      <c r="O1251" s="8">
        <f t="shared" si="191"/>
        <v>50</v>
      </c>
      <c r="P1251" s="8">
        <f t="shared" si="192"/>
        <v>33</v>
      </c>
      <c r="Q1251" s="9">
        <f t="shared" si="194"/>
        <v>29.95</v>
      </c>
      <c r="R1251" s="9">
        <f t="shared" si="195"/>
        <v>35.75</v>
      </c>
      <c r="S1251" s="9">
        <f t="shared" si="196"/>
        <v>34.85</v>
      </c>
      <c r="T1251" s="9">
        <f t="shared" si="197"/>
        <v>33.25</v>
      </c>
      <c r="U1251" s="8">
        <f t="shared" si="198"/>
        <v>33.516666666666673</v>
      </c>
      <c r="V1251" s="8">
        <f t="shared" si="199"/>
        <v>33.450000000000003</v>
      </c>
    </row>
    <row r="1252" spans="1:22" ht="13.5" x14ac:dyDescent="0.25">
      <c r="A1252" s="3">
        <f>RSI!A1252</f>
        <v>43832</v>
      </c>
      <c r="B1252" s="2">
        <f>RSI!B1252</f>
        <v>10.8711</v>
      </c>
      <c r="C1252" s="2">
        <f>RSI!I1252</f>
        <v>46.039949368119451</v>
      </c>
      <c r="D1252" s="2">
        <f>MACD!E1252</f>
        <v>5.3811346552709693E-2</v>
      </c>
      <c r="E1252" s="2">
        <f>MACD!F1252</f>
        <v>2.9132357098072527E-2</v>
      </c>
      <c r="F1252" s="2">
        <f>'Moving Avg'!D1252</f>
        <v>10.941320000000001</v>
      </c>
      <c r="G1252" s="2">
        <f>'Moving Avg'!F1252</f>
        <v>11.011145000000003</v>
      </c>
      <c r="H1252" s="2">
        <f>'Moving Avg'!G1252</f>
        <v>10.858355999999999</v>
      </c>
      <c r="I1252" s="2">
        <f>'Moving Avg'!H1252</f>
        <v>10.453164500000005</v>
      </c>
      <c r="J1252" s="6" t="str">
        <f>OBV!F1252</f>
        <v>BEARISH</v>
      </c>
      <c r="K1252" s="6" t="str">
        <f>OBV!G1252</f>
        <v>STRONG</v>
      </c>
      <c r="L1252" s="6" t="str">
        <f>OBV!H1252</f>
        <v>CONFIRMED BEARISH</v>
      </c>
      <c r="M1252" s="8">
        <f t="shared" si="193"/>
        <v>50</v>
      </c>
      <c r="N1252" s="8">
        <f t="shared" si="190"/>
        <v>0</v>
      </c>
      <c r="O1252" s="8">
        <f t="shared" si="191"/>
        <v>50</v>
      </c>
      <c r="P1252" s="8">
        <f t="shared" si="192"/>
        <v>33</v>
      </c>
      <c r="Q1252" s="9">
        <f t="shared" si="194"/>
        <v>29.95</v>
      </c>
      <c r="R1252" s="9">
        <f t="shared" si="195"/>
        <v>35.75</v>
      </c>
      <c r="S1252" s="9">
        <f t="shared" si="196"/>
        <v>34.85</v>
      </c>
      <c r="T1252" s="9">
        <f t="shared" si="197"/>
        <v>33.25</v>
      </c>
      <c r="U1252" s="8">
        <f t="shared" si="198"/>
        <v>33.516666666666673</v>
      </c>
      <c r="V1252" s="8">
        <f t="shared" si="199"/>
        <v>33.450000000000003</v>
      </c>
    </row>
    <row r="1253" spans="1:22" ht="13.5" x14ac:dyDescent="0.25">
      <c r="A1253" s="3">
        <f>RSI!A1253</f>
        <v>43833</v>
      </c>
      <c r="B1253" s="2">
        <f>RSI!B1253</f>
        <v>10.8543</v>
      </c>
      <c r="C1253" s="2">
        <f>RSI!I1253</f>
        <v>45.279952736751333</v>
      </c>
      <c r="D1253" s="2">
        <f>MACD!E1253</f>
        <v>6.4703712889834009E-2</v>
      </c>
      <c r="E1253" s="2">
        <f>MACD!F1253</f>
        <v>3.6246628256424829E-2</v>
      </c>
      <c r="F1253" s="2">
        <f>'Moving Avg'!D1253</f>
        <v>10.921240000000001</v>
      </c>
      <c r="G1253" s="2">
        <f>'Moving Avg'!F1253</f>
        <v>11.006125000000001</v>
      </c>
      <c r="H1253" s="2">
        <f>'Moving Avg'!G1253</f>
        <v>10.859693999999998</v>
      </c>
      <c r="I1253" s="2">
        <f>'Moving Avg'!H1253</f>
        <v>10.462629500000006</v>
      </c>
      <c r="J1253" s="6" t="str">
        <f>OBV!F1253</f>
        <v>BEARISH</v>
      </c>
      <c r="K1253" s="6" t="str">
        <f>OBV!G1253</f>
        <v>STRONG</v>
      </c>
      <c r="L1253" s="6" t="str">
        <f>OBV!H1253</f>
        <v>CONFIRMED BEARISH</v>
      </c>
      <c r="M1253" s="8">
        <f t="shared" si="193"/>
        <v>50</v>
      </c>
      <c r="N1253" s="8">
        <f t="shared" si="190"/>
        <v>0</v>
      </c>
      <c r="O1253" s="8">
        <f t="shared" si="191"/>
        <v>50</v>
      </c>
      <c r="P1253" s="8">
        <f t="shared" si="192"/>
        <v>33</v>
      </c>
      <c r="Q1253" s="9">
        <f t="shared" si="194"/>
        <v>29.95</v>
      </c>
      <c r="R1253" s="9">
        <f t="shared" si="195"/>
        <v>35.75</v>
      </c>
      <c r="S1253" s="9">
        <f t="shared" si="196"/>
        <v>34.85</v>
      </c>
      <c r="T1253" s="9">
        <f t="shared" si="197"/>
        <v>33.25</v>
      </c>
      <c r="U1253" s="8">
        <f t="shared" si="198"/>
        <v>33.516666666666673</v>
      </c>
      <c r="V1253" s="8">
        <f t="shared" si="199"/>
        <v>33.450000000000003</v>
      </c>
    </row>
    <row r="1254" spans="1:22" ht="13.5" x14ac:dyDescent="0.25">
      <c r="A1254" s="3">
        <f>RSI!A1254</f>
        <v>43836</v>
      </c>
      <c r="B1254" s="2">
        <f>RSI!B1254</f>
        <v>10.703799999999999</v>
      </c>
      <c r="C1254" s="2">
        <f>RSI!I1254</f>
        <v>39.059581341893356</v>
      </c>
      <c r="D1254" s="2">
        <f>MACD!E1254</f>
        <v>8.3066065856073124E-2</v>
      </c>
      <c r="E1254" s="2">
        <f>MACD!F1254</f>
        <v>4.5610515776354485E-2</v>
      </c>
      <c r="F1254" s="2">
        <f>'Moving Avg'!D1254</f>
        <v>10.87274</v>
      </c>
      <c r="G1254" s="2">
        <f>'Moving Avg'!F1254</f>
        <v>10.981455</v>
      </c>
      <c r="H1254" s="2">
        <f>'Moving Avg'!G1254</f>
        <v>10.860697999999998</v>
      </c>
      <c r="I1254" s="2">
        <f>'Moving Avg'!H1254</f>
        <v>10.471342000000002</v>
      </c>
      <c r="J1254" s="6" t="str">
        <f>OBV!F1254</f>
        <v>BEARISH</v>
      </c>
      <c r="K1254" s="6" t="str">
        <f>OBV!G1254</f>
        <v>STRONG</v>
      </c>
      <c r="L1254" s="6" t="str">
        <f>OBV!H1254</f>
        <v>CONFIRMED BEARISH</v>
      </c>
      <c r="M1254" s="8">
        <f t="shared" si="193"/>
        <v>50</v>
      </c>
      <c r="N1254" s="8">
        <f t="shared" si="190"/>
        <v>0</v>
      </c>
      <c r="O1254" s="8">
        <f t="shared" si="191"/>
        <v>50</v>
      </c>
      <c r="P1254" s="8">
        <f t="shared" si="192"/>
        <v>33</v>
      </c>
      <c r="Q1254" s="9">
        <f t="shared" si="194"/>
        <v>29.95</v>
      </c>
      <c r="R1254" s="9">
        <f t="shared" si="195"/>
        <v>35.75</v>
      </c>
      <c r="S1254" s="9">
        <f t="shared" si="196"/>
        <v>34.85</v>
      </c>
      <c r="T1254" s="9">
        <f t="shared" si="197"/>
        <v>33.25</v>
      </c>
      <c r="U1254" s="8">
        <f t="shared" si="198"/>
        <v>33.516666666666673</v>
      </c>
      <c r="V1254" s="8">
        <f t="shared" si="199"/>
        <v>33.450000000000003</v>
      </c>
    </row>
    <row r="1255" spans="1:22" ht="13.5" x14ac:dyDescent="0.25">
      <c r="A1255" s="3">
        <f>RSI!A1255</f>
        <v>43837</v>
      </c>
      <c r="B1255" s="2">
        <f>RSI!B1255</f>
        <v>10.703799999999999</v>
      </c>
      <c r="C1255" s="2">
        <f>RSI!I1255</f>
        <v>39.05958134189337</v>
      </c>
      <c r="D1255" s="2">
        <f>MACD!E1255</f>
        <v>9.7462598056333505E-2</v>
      </c>
      <c r="E1255" s="2">
        <f>MACD!F1255</f>
        <v>5.5980932232350296E-2</v>
      </c>
      <c r="F1255" s="2">
        <f>'Moving Avg'!D1255</f>
        <v>10.817540000000001</v>
      </c>
      <c r="G1255" s="2">
        <f>'Moving Avg'!F1255</f>
        <v>10.956785000000002</v>
      </c>
      <c r="H1255" s="2">
        <f>'Moving Avg'!G1255</f>
        <v>10.861702000000001</v>
      </c>
      <c r="I1255" s="2">
        <f>'Moving Avg'!H1255</f>
        <v>10.480054500000003</v>
      </c>
      <c r="J1255" s="6" t="str">
        <f>OBV!F1255</f>
        <v>BEARISH</v>
      </c>
      <c r="K1255" s="6" t="str">
        <f>OBV!G1255</f>
        <v>STRONG</v>
      </c>
      <c r="L1255" s="6" t="str">
        <f>OBV!H1255</f>
        <v>CONFIRMED BEARISH</v>
      </c>
      <c r="M1255" s="8">
        <f t="shared" si="193"/>
        <v>50</v>
      </c>
      <c r="N1255" s="8">
        <f t="shared" si="190"/>
        <v>0</v>
      </c>
      <c r="O1255" s="8">
        <f t="shared" si="191"/>
        <v>50</v>
      </c>
      <c r="P1255" s="8">
        <f t="shared" si="192"/>
        <v>33</v>
      </c>
      <c r="Q1255" s="9">
        <f t="shared" si="194"/>
        <v>29.95</v>
      </c>
      <c r="R1255" s="9">
        <f t="shared" si="195"/>
        <v>35.75</v>
      </c>
      <c r="S1255" s="9">
        <f t="shared" si="196"/>
        <v>34.85</v>
      </c>
      <c r="T1255" s="9">
        <f t="shared" si="197"/>
        <v>33.25</v>
      </c>
      <c r="U1255" s="8">
        <f t="shared" si="198"/>
        <v>33.516666666666673</v>
      </c>
      <c r="V1255" s="8">
        <f t="shared" si="199"/>
        <v>33.450000000000003</v>
      </c>
    </row>
    <row r="1256" spans="1:22" ht="13.5" x14ac:dyDescent="0.25">
      <c r="A1256" s="3">
        <f>RSI!A1256</f>
        <v>43838</v>
      </c>
      <c r="B1256" s="2">
        <f>RSI!B1256</f>
        <v>10.6286</v>
      </c>
      <c r="C1256" s="2">
        <f>RSI!I1256</f>
        <v>36.179384116630985</v>
      </c>
      <c r="D1256" s="2">
        <f>MACD!E1256</f>
        <v>0.11782953812142338</v>
      </c>
      <c r="E1256" s="2">
        <f>MACD!F1256</f>
        <v>6.8350653410164913E-2</v>
      </c>
      <c r="F1256" s="2">
        <f>'Moving Avg'!D1256</f>
        <v>10.752320000000001</v>
      </c>
      <c r="G1256" s="2">
        <f>'Moving Avg'!F1256</f>
        <v>10.928355000000002</v>
      </c>
      <c r="H1256" s="2">
        <f>'Moving Avg'!G1256</f>
        <v>10.861202</v>
      </c>
      <c r="I1256" s="2">
        <f>'Moving Avg'!H1256</f>
        <v>10.486639500000003</v>
      </c>
      <c r="J1256" s="6" t="str">
        <f>OBV!F1256</f>
        <v>BEARISH</v>
      </c>
      <c r="K1256" s="6" t="str">
        <f>OBV!G1256</f>
        <v>STRONG</v>
      </c>
      <c r="L1256" s="6" t="str">
        <f>OBV!H1256</f>
        <v>CONFIRMED BEARISH</v>
      </c>
      <c r="M1256" s="8">
        <f t="shared" si="193"/>
        <v>50</v>
      </c>
      <c r="N1256" s="8">
        <f t="shared" si="190"/>
        <v>0</v>
      </c>
      <c r="O1256" s="8">
        <f t="shared" si="191"/>
        <v>50</v>
      </c>
      <c r="P1256" s="8">
        <f t="shared" si="192"/>
        <v>33</v>
      </c>
      <c r="Q1256" s="9">
        <f t="shared" si="194"/>
        <v>29.95</v>
      </c>
      <c r="R1256" s="9">
        <f t="shared" si="195"/>
        <v>35.75</v>
      </c>
      <c r="S1256" s="9">
        <f t="shared" si="196"/>
        <v>34.85</v>
      </c>
      <c r="T1256" s="9">
        <f t="shared" si="197"/>
        <v>33.25</v>
      </c>
      <c r="U1256" s="8">
        <f t="shared" si="198"/>
        <v>33.516666666666673</v>
      </c>
      <c r="V1256" s="8">
        <f t="shared" si="199"/>
        <v>33.450000000000003</v>
      </c>
    </row>
    <row r="1257" spans="1:22" ht="13.5" x14ac:dyDescent="0.25">
      <c r="A1257" s="3">
        <f>RSI!A1257</f>
        <v>43839</v>
      </c>
      <c r="B1257" s="2">
        <f>RSI!B1257</f>
        <v>10.5449</v>
      </c>
      <c r="C1257" s="2">
        <f>RSI!I1257</f>
        <v>33.241295531687726</v>
      </c>
      <c r="D1257" s="2">
        <f>MACD!E1257</f>
        <v>0.14163976708271697</v>
      </c>
      <c r="E1257" s="2">
        <f>MACD!F1257</f>
        <v>8.3008476144675325E-2</v>
      </c>
      <c r="F1257" s="2">
        <f>'Moving Avg'!D1257</f>
        <v>10.687079999999998</v>
      </c>
      <c r="G1257" s="2">
        <f>'Moving Avg'!F1257</f>
        <v>10.909540000000003</v>
      </c>
      <c r="H1257" s="2">
        <f>'Moving Avg'!G1257</f>
        <v>10.865382</v>
      </c>
      <c r="I1257" s="2">
        <f>'Moving Avg'!H1257</f>
        <v>10.492521000000004</v>
      </c>
      <c r="J1257" s="6" t="str">
        <f>OBV!F1257</f>
        <v>BEARISH</v>
      </c>
      <c r="K1257" s="6" t="str">
        <f>OBV!G1257</f>
        <v>STRONG</v>
      </c>
      <c r="L1257" s="6" t="str">
        <f>OBV!H1257</f>
        <v>CONFIRMED BEARISH</v>
      </c>
      <c r="M1257" s="8">
        <f t="shared" si="193"/>
        <v>50</v>
      </c>
      <c r="N1257" s="8">
        <f t="shared" si="190"/>
        <v>0</v>
      </c>
      <c r="O1257" s="8">
        <f t="shared" si="191"/>
        <v>50</v>
      </c>
      <c r="P1257" s="8">
        <f t="shared" si="192"/>
        <v>33</v>
      </c>
      <c r="Q1257" s="9">
        <f t="shared" si="194"/>
        <v>29.95</v>
      </c>
      <c r="R1257" s="9">
        <f t="shared" si="195"/>
        <v>35.75</v>
      </c>
      <c r="S1257" s="9">
        <f t="shared" si="196"/>
        <v>34.85</v>
      </c>
      <c r="T1257" s="9">
        <f t="shared" si="197"/>
        <v>33.25</v>
      </c>
      <c r="U1257" s="8">
        <f t="shared" si="198"/>
        <v>33.516666666666673</v>
      </c>
      <c r="V1257" s="8">
        <f t="shared" si="199"/>
        <v>33.450000000000003</v>
      </c>
    </row>
    <row r="1258" spans="1:22" ht="13.5" x14ac:dyDescent="0.25">
      <c r="A1258" s="3">
        <f>RSI!A1258</f>
        <v>43840</v>
      </c>
      <c r="B1258" s="2">
        <f>RSI!B1258</f>
        <v>10.5366</v>
      </c>
      <c r="C1258" s="2">
        <f>RSI!I1258</f>
        <v>32.955491189248121</v>
      </c>
      <c r="D1258" s="2">
        <f>MACD!E1258</f>
        <v>0.15801086080358751</v>
      </c>
      <c r="E1258" s="2">
        <f>MACD!F1258</f>
        <v>9.8008953076457767E-2</v>
      </c>
      <c r="F1258" s="2">
        <f>'Moving Avg'!D1258</f>
        <v>10.62354</v>
      </c>
      <c r="G1258" s="2">
        <f>'Moving Avg'!F1258</f>
        <v>10.880690000000003</v>
      </c>
      <c r="H1258" s="2">
        <f>'Moving Avg'!G1258</f>
        <v>10.863208</v>
      </c>
      <c r="I1258" s="2">
        <f>'Moving Avg'!H1258</f>
        <v>10.498361000000004</v>
      </c>
      <c r="J1258" s="6" t="str">
        <f>OBV!F1258</f>
        <v>BEARISH</v>
      </c>
      <c r="K1258" s="6" t="str">
        <f>OBV!G1258</f>
        <v>STRONG</v>
      </c>
      <c r="L1258" s="6" t="str">
        <f>OBV!H1258</f>
        <v>CONFIRMED BEARISH</v>
      </c>
      <c r="M1258" s="8">
        <f t="shared" si="193"/>
        <v>50</v>
      </c>
      <c r="N1258" s="8">
        <f t="shared" si="190"/>
        <v>0</v>
      </c>
      <c r="O1258" s="8">
        <f t="shared" si="191"/>
        <v>50</v>
      </c>
      <c r="P1258" s="8">
        <f t="shared" si="192"/>
        <v>33</v>
      </c>
      <c r="Q1258" s="9">
        <f t="shared" si="194"/>
        <v>29.95</v>
      </c>
      <c r="R1258" s="9">
        <f t="shared" si="195"/>
        <v>35.75</v>
      </c>
      <c r="S1258" s="9">
        <f t="shared" si="196"/>
        <v>34.85</v>
      </c>
      <c r="T1258" s="9">
        <f t="shared" si="197"/>
        <v>33.25</v>
      </c>
      <c r="U1258" s="8">
        <f t="shared" si="198"/>
        <v>33.516666666666673</v>
      </c>
      <c r="V1258" s="8">
        <f t="shared" si="199"/>
        <v>33.450000000000003</v>
      </c>
    </row>
    <row r="1259" spans="1:22" ht="13.5" x14ac:dyDescent="0.25">
      <c r="A1259" s="3">
        <f>RSI!A1259</f>
        <v>43843</v>
      </c>
      <c r="B1259" s="2">
        <f>RSI!B1259</f>
        <v>10.452999999999999</v>
      </c>
      <c r="C1259" s="2">
        <f>RSI!I1259</f>
        <v>30.144190045966283</v>
      </c>
      <c r="D1259" s="2">
        <f>MACD!E1259</f>
        <v>0.17870147997744823</v>
      </c>
      <c r="E1259" s="2">
        <f>MACD!F1259</f>
        <v>0.11414745845665586</v>
      </c>
      <c r="F1259" s="2">
        <f>'Moving Avg'!D1259</f>
        <v>10.57338</v>
      </c>
      <c r="G1259" s="2">
        <f>'Moving Avg'!F1259</f>
        <v>10.86355</v>
      </c>
      <c r="H1259" s="2">
        <f>'Moving Avg'!G1259</f>
        <v>10.859864000000002</v>
      </c>
      <c r="I1259" s="2">
        <f>'Moving Avg'!H1259</f>
        <v>10.503253500000005</v>
      </c>
      <c r="J1259" s="6" t="str">
        <f>OBV!F1259</f>
        <v>BEARISH</v>
      </c>
      <c r="K1259" s="6" t="str">
        <f>OBV!G1259</f>
        <v>STRONG</v>
      </c>
      <c r="L1259" s="6" t="str">
        <f>OBV!H1259</f>
        <v>CONFIRMED BEARISH</v>
      </c>
      <c r="M1259" s="8">
        <f t="shared" si="193"/>
        <v>50</v>
      </c>
      <c r="N1259" s="8">
        <f t="shared" si="190"/>
        <v>0</v>
      </c>
      <c r="O1259" s="8">
        <f t="shared" si="191"/>
        <v>50</v>
      </c>
      <c r="P1259" s="8">
        <f t="shared" si="192"/>
        <v>33</v>
      </c>
      <c r="Q1259" s="9">
        <f t="shared" si="194"/>
        <v>29.95</v>
      </c>
      <c r="R1259" s="9">
        <f t="shared" si="195"/>
        <v>35.75</v>
      </c>
      <c r="S1259" s="9">
        <f t="shared" si="196"/>
        <v>34.85</v>
      </c>
      <c r="T1259" s="9">
        <f t="shared" si="197"/>
        <v>33.25</v>
      </c>
      <c r="U1259" s="8">
        <f t="shared" si="198"/>
        <v>33.516666666666673</v>
      </c>
      <c r="V1259" s="8">
        <f t="shared" si="199"/>
        <v>33.450000000000003</v>
      </c>
    </row>
    <row r="1260" spans="1:22" ht="13.5" x14ac:dyDescent="0.25">
      <c r="A1260" s="3">
        <f>RSI!A1260</f>
        <v>43845</v>
      </c>
      <c r="B1260" s="2">
        <f>RSI!B1260</f>
        <v>10.452999999999999</v>
      </c>
      <c r="C1260" s="2">
        <f>RSI!I1260</f>
        <v>30.144190045966283</v>
      </c>
      <c r="D1260" s="2">
        <f>MACD!E1260</f>
        <v>0.20365109351847721</v>
      </c>
      <c r="E1260" s="2">
        <f>MACD!F1260</f>
        <v>0.13204818546902014</v>
      </c>
      <c r="F1260" s="2">
        <f>'Moving Avg'!D1260</f>
        <v>10.52322</v>
      </c>
      <c r="G1260" s="2">
        <f>'Moving Avg'!F1260</f>
        <v>10.834700000000002</v>
      </c>
      <c r="H1260" s="2">
        <f>'Moving Avg'!G1260</f>
        <v>10.854847999999999</v>
      </c>
      <c r="I1260" s="2">
        <f>'Moving Avg'!H1260</f>
        <v>10.505824000000004</v>
      </c>
      <c r="J1260" s="6" t="str">
        <f>OBV!F1260</f>
        <v>BEARISH</v>
      </c>
      <c r="K1260" s="6" t="str">
        <f>OBV!G1260</f>
        <v>STRONG</v>
      </c>
      <c r="L1260" s="6" t="str">
        <f>OBV!H1260</f>
        <v>CONFIRMED BEARISH</v>
      </c>
      <c r="M1260" s="8">
        <f t="shared" si="193"/>
        <v>50</v>
      </c>
      <c r="N1260" s="8">
        <f t="shared" si="190"/>
        <v>0</v>
      </c>
      <c r="O1260" s="8">
        <f t="shared" si="191"/>
        <v>50</v>
      </c>
      <c r="P1260" s="8">
        <f t="shared" si="192"/>
        <v>33</v>
      </c>
      <c r="Q1260" s="9">
        <f t="shared" si="194"/>
        <v>29.95</v>
      </c>
      <c r="R1260" s="9">
        <f t="shared" si="195"/>
        <v>35.75</v>
      </c>
      <c r="S1260" s="9">
        <f t="shared" si="196"/>
        <v>34.85</v>
      </c>
      <c r="T1260" s="9">
        <f t="shared" si="197"/>
        <v>33.25</v>
      </c>
      <c r="U1260" s="8">
        <f t="shared" si="198"/>
        <v>33.516666666666673</v>
      </c>
      <c r="V1260" s="8">
        <f t="shared" si="199"/>
        <v>33.450000000000003</v>
      </c>
    </row>
    <row r="1261" spans="1:22" ht="13.5" x14ac:dyDescent="0.25">
      <c r="A1261" s="3">
        <f>RSI!A1261</f>
        <v>43846</v>
      </c>
      <c r="B1261" s="2">
        <f>RSI!B1261</f>
        <v>10.369300000000001</v>
      </c>
      <c r="C1261" s="2">
        <f>RSI!I1261</f>
        <v>27.427418837469645</v>
      </c>
      <c r="D1261" s="2">
        <f>MACD!E1261</f>
        <v>0.22921958169428791</v>
      </c>
      <c r="E1261" s="2">
        <f>MACD!F1261</f>
        <v>0.1514824647140737</v>
      </c>
      <c r="F1261" s="2">
        <f>'Moving Avg'!D1261</f>
        <v>10.471360000000001</v>
      </c>
      <c r="G1261" s="2">
        <f>'Moving Avg'!F1261</f>
        <v>10.801250000000001</v>
      </c>
      <c r="H1261" s="2">
        <f>'Moving Avg'!G1261</f>
        <v>10.846486000000001</v>
      </c>
      <c r="I1261" s="2">
        <f>'Moving Avg'!H1261</f>
        <v>10.507772500000003</v>
      </c>
      <c r="J1261" s="6" t="str">
        <f>OBV!F1261</f>
        <v>BEARISH</v>
      </c>
      <c r="K1261" s="6" t="str">
        <f>OBV!G1261</f>
        <v>STRONG</v>
      </c>
      <c r="L1261" s="6" t="str">
        <f>OBV!H1261</f>
        <v>CONFIRMED BEARISH</v>
      </c>
      <c r="M1261" s="8">
        <f t="shared" si="193"/>
        <v>100</v>
      </c>
      <c r="N1261" s="8">
        <f t="shared" si="190"/>
        <v>0</v>
      </c>
      <c r="O1261" s="8">
        <f t="shared" si="191"/>
        <v>0</v>
      </c>
      <c r="P1261" s="8">
        <f t="shared" si="192"/>
        <v>33</v>
      </c>
      <c r="Q1261" s="9">
        <f t="shared" si="194"/>
        <v>39.950000000000003</v>
      </c>
      <c r="R1261" s="9">
        <f t="shared" si="195"/>
        <v>28.25</v>
      </c>
      <c r="S1261" s="9">
        <f t="shared" si="196"/>
        <v>29.85</v>
      </c>
      <c r="T1261" s="9">
        <f t="shared" si="197"/>
        <v>33.25</v>
      </c>
      <c r="U1261" s="8">
        <f t="shared" si="198"/>
        <v>32.683333333333337</v>
      </c>
      <c r="V1261" s="8">
        <f t="shared" si="199"/>
        <v>32.825000000000003</v>
      </c>
    </row>
    <row r="1262" spans="1:22" ht="13.5" x14ac:dyDescent="0.25">
      <c r="A1262" s="3">
        <f>RSI!A1262</f>
        <v>43847</v>
      </c>
      <c r="B1262" s="2">
        <f>RSI!B1262</f>
        <v>10.427899999999999</v>
      </c>
      <c r="C1262" s="2">
        <f>RSI!I1262</f>
        <v>32.045131094683114</v>
      </c>
      <c r="D1262" s="2">
        <f>MACD!E1262</f>
        <v>0.23610862990389059</v>
      </c>
      <c r="E1262" s="2">
        <f>MACD!F1262</f>
        <v>0.16840769775203707</v>
      </c>
      <c r="F1262" s="2">
        <f>'Moving Avg'!D1262</f>
        <v>10.44796</v>
      </c>
      <c r="G1262" s="2">
        <f>'Moving Avg'!F1262</f>
        <v>10.771145000000001</v>
      </c>
      <c r="H1262" s="2">
        <f>'Moving Avg'!G1262</f>
        <v>10.840968</v>
      </c>
      <c r="I1262" s="2">
        <f>'Moving Avg'!H1262</f>
        <v>10.511032500000004</v>
      </c>
      <c r="J1262" s="6" t="str">
        <f>OBV!F1262</f>
        <v>BEARISH</v>
      </c>
      <c r="K1262" s="6" t="str">
        <f>OBV!G1262</f>
        <v>STRONG</v>
      </c>
      <c r="L1262" s="6" t="str">
        <f>OBV!H1262</f>
        <v>CONFIRMED BEARISH</v>
      </c>
      <c r="M1262" s="8">
        <f t="shared" si="193"/>
        <v>50</v>
      </c>
      <c r="N1262" s="8">
        <f t="shared" si="190"/>
        <v>0</v>
      </c>
      <c r="O1262" s="8">
        <f t="shared" si="191"/>
        <v>0</v>
      </c>
      <c r="P1262" s="8">
        <f t="shared" si="192"/>
        <v>33</v>
      </c>
      <c r="Q1262" s="9">
        <f t="shared" si="194"/>
        <v>22.45</v>
      </c>
      <c r="R1262" s="9">
        <f t="shared" si="195"/>
        <v>18.25</v>
      </c>
      <c r="S1262" s="9">
        <f t="shared" si="196"/>
        <v>22.35</v>
      </c>
      <c r="T1262" s="9">
        <f t="shared" si="197"/>
        <v>20.75</v>
      </c>
      <c r="U1262" s="8">
        <f t="shared" si="198"/>
        <v>21.016666666666669</v>
      </c>
      <c r="V1262" s="8">
        <f t="shared" si="199"/>
        <v>20.950000000000003</v>
      </c>
    </row>
    <row r="1263" spans="1:22" ht="13.5" x14ac:dyDescent="0.25">
      <c r="A1263" s="3">
        <f>RSI!A1263</f>
        <v>43850</v>
      </c>
      <c r="B1263" s="2">
        <f>RSI!B1263</f>
        <v>10.436199999999999</v>
      </c>
      <c r="C1263" s="2">
        <f>RSI!I1263</f>
        <v>32.698329776305641</v>
      </c>
      <c r="D1263" s="2">
        <f>MACD!E1263</f>
        <v>0.24066661776151221</v>
      </c>
      <c r="E1263" s="2">
        <f>MACD!F1263</f>
        <v>0.18285948175393213</v>
      </c>
      <c r="F1263" s="2">
        <f>'Moving Avg'!D1263</f>
        <v>10.42788</v>
      </c>
      <c r="G1263" s="2">
        <f>'Moving Avg'!F1263</f>
        <v>10.741455000000002</v>
      </c>
      <c r="H1263" s="2">
        <f>'Moving Avg'!G1263</f>
        <v>10.835616</v>
      </c>
      <c r="I1263" s="2">
        <f>'Moving Avg'!H1263</f>
        <v>10.514374500000004</v>
      </c>
      <c r="J1263" s="6" t="str">
        <f>OBV!F1263</f>
        <v>BULLISH</v>
      </c>
      <c r="K1263" s="6" t="str">
        <f>OBV!G1263</f>
        <v>WEAK</v>
      </c>
      <c r="L1263" s="6" t="str">
        <f>OBV!H1263</f>
        <v>BULLISH DIVERGENCE</v>
      </c>
      <c r="M1263" s="8">
        <f t="shared" si="193"/>
        <v>50</v>
      </c>
      <c r="N1263" s="8">
        <f t="shared" si="190"/>
        <v>0</v>
      </c>
      <c r="O1263" s="8">
        <f t="shared" si="191"/>
        <v>0</v>
      </c>
      <c r="P1263" s="8">
        <f t="shared" si="192"/>
        <v>50</v>
      </c>
      <c r="Q1263" s="9">
        <f t="shared" si="194"/>
        <v>25</v>
      </c>
      <c r="R1263" s="9">
        <f t="shared" si="195"/>
        <v>22.5</v>
      </c>
      <c r="S1263" s="9">
        <f t="shared" si="196"/>
        <v>30</v>
      </c>
      <c r="T1263" s="9">
        <f t="shared" si="197"/>
        <v>25</v>
      </c>
      <c r="U1263" s="8">
        <f t="shared" si="198"/>
        <v>25.833333333333332</v>
      </c>
      <c r="V1263" s="8">
        <f t="shared" si="199"/>
        <v>25.625</v>
      </c>
    </row>
    <row r="1264" spans="1:22" ht="13.5" x14ac:dyDescent="0.25">
      <c r="A1264" s="3">
        <f>RSI!A1264</f>
        <v>43851</v>
      </c>
      <c r="B1264" s="2">
        <f>RSI!B1264</f>
        <v>10.427899999999999</v>
      </c>
      <c r="C1264" s="2">
        <f>RSI!I1264</f>
        <v>32.363316189832318</v>
      </c>
      <c r="D1264" s="2">
        <f>MACD!E1264</f>
        <v>0.22372069237632708</v>
      </c>
      <c r="E1264" s="2">
        <f>MACD!F1264</f>
        <v>0.19103172387841114</v>
      </c>
      <c r="F1264" s="2">
        <f>'Moving Avg'!D1264</f>
        <v>10.42286</v>
      </c>
      <c r="G1264" s="2">
        <f>'Moving Avg'!F1264</f>
        <v>10.71219</v>
      </c>
      <c r="H1264" s="2">
        <f>'Moving Avg'!G1264</f>
        <v>10.830098</v>
      </c>
      <c r="I1264" s="2">
        <f>'Moving Avg'!H1264</f>
        <v>10.516249500000006</v>
      </c>
      <c r="J1264" s="6" t="str">
        <f>OBV!F1264</f>
        <v>BULLISH</v>
      </c>
      <c r="K1264" s="6" t="str">
        <f>OBV!G1264</f>
        <v>WEAK</v>
      </c>
      <c r="L1264" s="6" t="str">
        <f>OBV!H1264</f>
        <v>BULLISH DIVERGENCE</v>
      </c>
      <c r="M1264" s="8">
        <f t="shared" si="193"/>
        <v>50</v>
      </c>
      <c r="N1264" s="8">
        <f t="shared" si="190"/>
        <v>0</v>
      </c>
      <c r="O1264" s="8">
        <f t="shared" si="191"/>
        <v>0</v>
      </c>
      <c r="P1264" s="8">
        <f t="shared" si="192"/>
        <v>50</v>
      </c>
      <c r="Q1264" s="9">
        <f t="shared" si="194"/>
        <v>25</v>
      </c>
      <c r="R1264" s="9">
        <f t="shared" si="195"/>
        <v>22.5</v>
      </c>
      <c r="S1264" s="9">
        <f t="shared" si="196"/>
        <v>30</v>
      </c>
      <c r="T1264" s="9">
        <f t="shared" si="197"/>
        <v>25</v>
      </c>
      <c r="U1264" s="8">
        <f t="shared" si="198"/>
        <v>25.833333333333332</v>
      </c>
      <c r="V1264" s="8">
        <f t="shared" si="199"/>
        <v>25.625</v>
      </c>
    </row>
    <row r="1265" spans="1:22" ht="13.5" x14ac:dyDescent="0.25">
      <c r="A1265" s="3">
        <f>RSI!A1265</f>
        <v>43852</v>
      </c>
      <c r="B1265" s="2">
        <f>RSI!B1265</f>
        <v>10.411099999999999</v>
      </c>
      <c r="C1265" s="2">
        <f>RSI!I1265</f>
        <v>31.656326246064765</v>
      </c>
      <c r="D1265" s="2">
        <f>MACD!E1265</f>
        <v>0.21228305063720576</v>
      </c>
      <c r="E1265" s="2">
        <f>MACD!F1265</f>
        <v>0.19528198923017007</v>
      </c>
      <c r="F1265" s="2">
        <f>'Moving Avg'!D1265</f>
        <v>10.414479999999999</v>
      </c>
      <c r="G1265" s="2">
        <f>'Moving Avg'!F1265</f>
        <v>10.682920000000001</v>
      </c>
      <c r="H1265" s="2">
        <f>'Moving Avg'!G1265</f>
        <v>10.825916000000001</v>
      </c>
      <c r="I1265" s="2">
        <f>'Moving Avg'!H1265</f>
        <v>10.518040500000005</v>
      </c>
      <c r="J1265" s="6" t="str">
        <f>OBV!F1265</f>
        <v>BULLISH</v>
      </c>
      <c r="K1265" s="6" t="str">
        <f>OBV!G1265</f>
        <v>NEUTRAL</v>
      </c>
      <c r="L1265" s="6" t="str">
        <f>OBV!H1265</f>
        <v>BULLISH DIVERGENCE</v>
      </c>
      <c r="M1265" s="8">
        <f t="shared" si="193"/>
        <v>50</v>
      </c>
      <c r="N1265" s="8">
        <f t="shared" si="190"/>
        <v>0</v>
      </c>
      <c r="O1265" s="8">
        <f t="shared" si="191"/>
        <v>0</v>
      </c>
      <c r="P1265" s="8">
        <f t="shared" si="192"/>
        <v>66.5</v>
      </c>
      <c r="Q1265" s="9">
        <f t="shared" si="194"/>
        <v>27.475000000000001</v>
      </c>
      <c r="R1265" s="9">
        <f t="shared" si="195"/>
        <v>26.625</v>
      </c>
      <c r="S1265" s="9">
        <f t="shared" si="196"/>
        <v>37.424999999999997</v>
      </c>
      <c r="T1265" s="9">
        <f t="shared" si="197"/>
        <v>29.125</v>
      </c>
      <c r="U1265" s="8">
        <f t="shared" si="198"/>
        <v>30.508333333333336</v>
      </c>
      <c r="V1265" s="8">
        <f t="shared" si="199"/>
        <v>30.162500000000001</v>
      </c>
    </row>
    <row r="1266" spans="1:22" ht="13.5" x14ac:dyDescent="0.25">
      <c r="A1266" s="3">
        <f>RSI!A1266</f>
        <v>43853</v>
      </c>
      <c r="B1266" s="2">
        <f>RSI!B1266</f>
        <v>10.369300000000001</v>
      </c>
      <c r="C1266" s="2">
        <f>RSI!I1266</f>
        <v>29.905804944573276</v>
      </c>
      <c r="D1266" s="2">
        <f>MACD!E1266</f>
        <v>0.19576543331297103</v>
      </c>
      <c r="E1266" s="2">
        <f>MACD!F1266</f>
        <v>0.19537867804673026</v>
      </c>
      <c r="F1266" s="2">
        <f>'Moving Avg'!D1266</f>
        <v>10.414480000000001</v>
      </c>
      <c r="G1266" s="2">
        <f>'Moving Avg'!F1266</f>
        <v>10.651140000000002</v>
      </c>
      <c r="H1266" s="2">
        <f>'Moving Avg'!G1266</f>
        <v>10.820898</v>
      </c>
      <c r="I1266" s="2">
        <f>'Moving Avg'!H1266</f>
        <v>10.519663000000003</v>
      </c>
      <c r="J1266" s="6" t="str">
        <f>OBV!F1266</f>
        <v>BEARISH</v>
      </c>
      <c r="K1266" s="6" t="str">
        <f>OBV!G1266</f>
        <v>NEUTRAL</v>
      </c>
      <c r="L1266" s="6" t="str">
        <f>OBV!H1266</f>
        <v>NEUTRAL</v>
      </c>
      <c r="M1266" s="8">
        <f t="shared" si="193"/>
        <v>100</v>
      </c>
      <c r="N1266" s="8">
        <f t="shared" si="190"/>
        <v>0</v>
      </c>
      <c r="O1266" s="8">
        <f t="shared" si="191"/>
        <v>0</v>
      </c>
      <c r="P1266" s="8">
        <f t="shared" si="192"/>
        <v>16.5</v>
      </c>
      <c r="Q1266" s="9">
        <f t="shared" si="194"/>
        <v>37.475000000000001</v>
      </c>
      <c r="R1266" s="9">
        <f t="shared" si="195"/>
        <v>24.125</v>
      </c>
      <c r="S1266" s="9">
        <f t="shared" si="196"/>
        <v>22.425000000000001</v>
      </c>
      <c r="T1266" s="9">
        <f t="shared" si="197"/>
        <v>29.125</v>
      </c>
      <c r="U1266" s="8">
        <f t="shared" si="198"/>
        <v>28.008333333333336</v>
      </c>
      <c r="V1266" s="8">
        <f t="shared" si="199"/>
        <v>28.287500000000001</v>
      </c>
    </row>
    <row r="1267" spans="1:22" ht="13.5" x14ac:dyDescent="0.25">
      <c r="A1267" s="3">
        <f>RSI!A1267</f>
        <v>43854</v>
      </c>
      <c r="B1267" s="2">
        <f>RSI!B1267</f>
        <v>10.678699999999999</v>
      </c>
      <c r="C1267" s="2">
        <f>RSI!I1267</f>
        <v>51.350297936359325</v>
      </c>
      <c r="D1267" s="2">
        <f>MACD!E1267</f>
        <v>0.14775287918927482</v>
      </c>
      <c r="E1267" s="2">
        <f>MACD!F1267</f>
        <v>0.18585351827523919</v>
      </c>
      <c r="F1267" s="2">
        <f>'Moving Avg'!D1267</f>
        <v>10.464639999999999</v>
      </c>
      <c r="G1267" s="2">
        <f>'Moving Avg'!F1267</f>
        <v>10.635250000000003</v>
      </c>
      <c r="H1267" s="2">
        <f>'Moving Avg'!G1267</f>
        <v>10.820396000000002</v>
      </c>
      <c r="I1267" s="2">
        <f>'Moving Avg'!H1267</f>
        <v>10.522955000000001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  <c r="M1267" s="8">
        <f t="shared" si="193"/>
        <v>50</v>
      </c>
      <c r="N1267" s="8">
        <f t="shared" si="190"/>
        <v>100</v>
      </c>
      <c r="O1267" s="8">
        <f t="shared" si="191"/>
        <v>0</v>
      </c>
      <c r="P1267" s="8">
        <f t="shared" si="192"/>
        <v>83.5</v>
      </c>
      <c r="Q1267" s="9">
        <f t="shared" si="194"/>
        <v>65.025000000000006</v>
      </c>
      <c r="R1267" s="9">
        <f t="shared" si="195"/>
        <v>50.875</v>
      </c>
      <c r="S1267" s="9">
        <f t="shared" si="196"/>
        <v>60.075000000000003</v>
      </c>
      <c r="T1267" s="9">
        <f t="shared" si="197"/>
        <v>58.375</v>
      </c>
      <c r="U1267" s="8">
        <f t="shared" si="198"/>
        <v>58.658333333333339</v>
      </c>
      <c r="V1267" s="8">
        <f t="shared" si="199"/>
        <v>58.587500000000006</v>
      </c>
    </row>
    <row r="1268" spans="1:22" ht="13.5" x14ac:dyDescent="0.25">
      <c r="A1268" s="3">
        <f>RSI!A1268</f>
        <v>43857</v>
      </c>
      <c r="B1268" s="2">
        <f>RSI!B1268</f>
        <v>10.8293</v>
      </c>
      <c r="C1268" s="2">
        <f>RSI!I1268</f>
        <v>58.073973913755964</v>
      </c>
      <c r="D1268" s="2">
        <f>MACD!E1268</f>
        <v>9.44951472782396E-2</v>
      </c>
      <c r="E1268" s="2">
        <f>MACD!F1268</f>
        <v>0.16758184407583929</v>
      </c>
      <c r="F1268" s="2">
        <f>'Moving Avg'!D1268</f>
        <v>10.54326</v>
      </c>
      <c r="G1268" s="2">
        <f>'Moving Avg'!F1268</f>
        <v>10.628980000000002</v>
      </c>
      <c r="H1268" s="2">
        <f>'Moving Avg'!G1268</f>
        <v>10.822906000000003</v>
      </c>
      <c r="I1268" s="2">
        <f>'Moving Avg'!H1268</f>
        <v>10.5282625</v>
      </c>
      <c r="J1268" s="6" t="str">
        <f>OBV!F1268</f>
        <v>BEARISH</v>
      </c>
      <c r="K1268" s="6" t="str">
        <f>OBV!G1268</f>
        <v>NEUTRAL</v>
      </c>
      <c r="L1268" s="6" t="str">
        <f>OBV!H1268</f>
        <v>BEARISH DIVERGENCE</v>
      </c>
      <c r="M1268" s="8">
        <f t="shared" si="193"/>
        <v>50</v>
      </c>
      <c r="N1268" s="8">
        <f t="shared" si="190"/>
        <v>100</v>
      </c>
      <c r="O1268" s="8">
        <f t="shared" si="191"/>
        <v>50</v>
      </c>
      <c r="P1268" s="8">
        <f t="shared" si="192"/>
        <v>16.5</v>
      </c>
      <c r="Q1268" s="9">
        <f t="shared" si="194"/>
        <v>62.475000000000001</v>
      </c>
      <c r="R1268" s="9">
        <f t="shared" si="195"/>
        <v>51.625</v>
      </c>
      <c r="S1268" s="9">
        <f t="shared" si="196"/>
        <v>42.424999999999997</v>
      </c>
      <c r="T1268" s="9">
        <f t="shared" si="197"/>
        <v>54.125</v>
      </c>
      <c r="U1268" s="8">
        <f t="shared" si="198"/>
        <v>52.17499999999999</v>
      </c>
      <c r="V1268" s="8">
        <f t="shared" si="199"/>
        <v>52.662499999999994</v>
      </c>
    </row>
    <row r="1269" spans="1:22" ht="13.5" x14ac:dyDescent="0.25">
      <c r="A1269" s="3">
        <f>RSI!A1269</f>
        <v>43858</v>
      </c>
      <c r="B1269" s="2">
        <f>RSI!B1269</f>
        <v>10.8711</v>
      </c>
      <c r="C1269" s="2">
        <f>RSI!I1269</f>
        <v>59.737256161844229</v>
      </c>
      <c r="D1269" s="2">
        <f>MACD!E1269</f>
        <v>3.2398688974399903E-2</v>
      </c>
      <c r="E1269" s="2">
        <f>MACD!F1269</f>
        <v>0.14054521305555143</v>
      </c>
      <c r="F1269" s="2">
        <f>'Moving Avg'!D1269</f>
        <v>10.631899999999998</v>
      </c>
      <c r="G1269" s="2">
        <f>'Moving Avg'!F1269</f>
        <v>10.625220000000002</v>
      </c>
      <c r="H1269" s="2">
        <f>'Moving Avg'!G1269</f>
        <v>10.823408000000002</v>
      </c>
      <c r="I1269" s="2">
        <f>'Moving Avg'!H1269</f>
        <v>10.534349500000001</v>
      </c>
      <c r="J1269" s="6" t="str">
        <f>OBV!F1269</f>
        <v>BULLISH</v>
      </c>
      <c r="K1269" s="6" t="str">
        <f>OBV!G1269</f>
        <v>WEAK</v>
      </c>
      <c r="L1269" s="6" t="str">
        <f>OBV!H1269</f>
        <v>CONFIRMED BULLISH</v>
      </c>
      <c r="M1269" s="8">
        <f t="shared" si="193"/>
        <v>50</v>
      </c>
      <c r="N1269" s="8">
        <f t="shared" si="190"/>
        <v>100</v>
      </c>
      <c r="O1269" s="8">
        <f t="shared" si="191"/>
        <v>50</v>
      </c>
      <c r="P1269" s="8">
        <f t="shared" si="192"/>
        <v>67</v>
      </c>
      <c r="Q1269" s="9">
        <f t="shared" si="194"/>
        <v>70.05</v>
      </c>
      <c r="R1269" s="9">
        <f t="shared" si="195"/>
        <v>64.25</v>
      </c>
      <c r="S1269" s="9">
        <f t="shared" si="196"/>
        <v>65.150000000000006</v>
      </c>
      <c r="T1269" s="9">
        <f t="shared" si="197"/>
        <v>66.75</v>
      </c>
      <c r="U1269" s="8">
        <f t="shared" si="198"/>
        <v>66.483333333333334</v>
      </c>
      <c r="V1269" s="8">
        <f t="shared" si="199"/>
        <v>66.550000000000011</v>
      </c>
    </row>
    <row r="1270" spans="1:22" ht="13.5" x14ac:dyDescent="0.25">
      <c r="A1270" s="3">
        <f>RSI!A1270</f>
        <v>43859</v>
      </c>
      <c r="B1270" s="2">
        <f>RSI!B1270</f>
        <v>10.8627</v>
      </c>
      <c r="C1270" s="2">
        <f>RSI!I1270</f>
        <v>59.228742701191251</v>
      </c>
      <c r="D1270" s="2">
        <f>MACD!E1270</f>
        <v>-2.0764048317490236E-2</v>
      </c>
      <c r="E1270" s="2">
        <f>MACD!F1270</f>
        <v>0.10828336078094311</v>
      </c>
      <c r="F1270" s="2">
        <f>'Moving Avg'!D1270</f>
        <v>10.722220000000002</v>
      </c>
      <c r="G1270" s="2">
        <f>'Moving Avg'!F1270</f>
        <v>10.619364999999998</v>
      </c>
      <c r="H1270" s="2">
        <f>'Moving Avg'!G1270</f>
        <v>10.824076000000002</v>
      </c>
      <c r="I1270" s="2">
        <f>'Moving Avg'!H1270</f>
        <v>10.539987000000002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  <c r="M1270" s="8">
        <f t="shared" si="193"/>
        <v>50</v>
      </c>
      <c r="N1270" s="8">
        <f t="shared" si="190"/>
        <v>100</v>
      </c>
      <c r="O1270" s="8">
        <f t="shared" si="191"/>
        <v>50</v>
      </c>
      <c r="P1270" s="8">
        <f t="shared" si="192"/>
        <v>83.5</v>
      </c>
      <c r="Q1270" s="9">
        <f t="shared" si="194"/>
        <v>72.525000000000006</v>
      </c>
      <c r="R1270" s="9">
        <f t="shared" si="195"/>
        <v>68.375</v>
      </c>
      <c r="S1270" s="9">
        <f t="shared" si="196"/>
        <v>72.575000000000003</v>
      </c>
      <c r="T1270" s="9">
        <f t="shared" si="197"/>
        <v>70.875</v>
      </c>
      <c r="U1270" s="8">
        <f t="shared" si="198"/>
        <v>71.158333333333346</v>
      </c>
      <c r="V1270" s="8">
        <f t="shared" si="199"/>
        <v>71.087500000000006</v>
      </c>
    </row>
    <row r="1271" spans="1:22" ht="13.5" x14ac:dyDescent="0.25">
      <c r="A1271" s="3">
        <f>RSI!A1271</f>
        <v>43860</v>
      </c>
      <c r="B1271" s="2">
        <f>RSI!B1271</f>
        <v>10.8711</v>
      </c>
      <c r="C1271" s="2">
        <f>RSI!I1271</f>
        <v>59.599110138809166</v>
      </c>
      <c r="D1271" s="2">
        <f>MACD!E1271</f>
        <v>-8.0347229405807852E-2</v>
      </c>
      <c r="E1271" s="2">
        <f>MACD!F1271</f>
        <v>7.0557242743592916E-2</v>
      </c>
      <c r="F1271" s="2">
        <f>'Moving Avg'!D1271</f>
        <v>10.822579999999999</v>
      </c>
      <c r="G1271" s="2">
        <f>'Moving Avg'!F1271</f>
        <v>10.615185</v>
      </c>
      <c r="H1271" s="2">
        <f>'Moving Avg'!G1271</f>
        <v>10.824912000000001</v>
      </c>
      <c r="I1271" s="2">
        <f>'Moving Avg'!H1271</f>
        <v>10.546685000000002</v>
      </c>
      <c r="J1271" s="6" t="str">
        <f>OBV!F1271</f>
        <v>BULLISH</v>
      </c>
      <c r="K1271" s="6" t="str">
        <f>OBV!G1271</f>
        <v>WEAK</v>
      </c>
      <c r="L1271" s="6" t="str">
        <f>OBV!H1271</f>
        <v>CONFIRMED BULLISH</v>
      </c>
      <c r="M1271" s="8">
        <f t="shared" si="193"/>
        <v>50</v>
      </c>
      <c r="N1271" s="8">
        <f t="shared" si="190"/>
        <v>100</v>
      </c>
      <c r="O1271" s="8">
        <f t="shared" si="191"/>
        <v>50</v>
      </c>
      <c r="P1271" s="8">
        <f t="shared" si="192"/>
        <v>67</v>
      </c>
      <c r="Q1271" s="9">
        <f t="shared" si="194"/>
        <v>70.05</v>
      </c>
      <c r="R1271" s="9">
        <f t="shared" si="195"/>
        <v>64.25</v>
      </c>
      <c r="S1271" s="9">
        <f t="shared" si="196"/>
        <v>65.150000000000006</v>
      </c>
      <c r="T1271" s="9">
        <f t="shared" si="197"/>
        <v>66.75</v>
      </c>
      <c r="U1271" s="8">
        <f t="shared" si="198"/>
        <v>66.483333333333334</v>
      </c>
      <c r="V1271" s="8">
        <f t="shared" si="199"/>
        <v>66.550000000000011</v>
      </c>
    </row>
    <row r="1272" spans="1:22" ht="13.5" x14ac:dyDescent="0.25">
      <c r="A1272" s="3">
        <f>RSI!A1272</f>
        <v>43861</v>
      </c>
      <c r="B1272" s="2">
        <f>RSI!B1272</f>
        <v>10.8711</v>
      </c>
      <c r="C1272" s="2">
        <f>RSI!I1272</f>
        <v>59.599110138809166</v>
      </c>
      <c r="D1272" s="2">
        <f>MACD!E1272</f>
        <v>-0.12281670485214313</v>
      </c>
      <c r="E1272" s="2">
        <f>MACD!F1272</f>
        <v>3.1882453224445703E-2</v>
      </c>
      <c r="F1272" s="2">
        <f>'Moving Avg'!D1272</f>
        <v>10.86106</v>
      </c>
      <c r="G1272" s="2">
        <f>'Moving Avg'!F1272</f>
        <v>10.615185</v>
      </c>
      <c r="H1272" s="2">
        <f>'Moving Avg'!G1272</f>
        <v>10.825747999999999</v>
      </c>
      <c r="I1272" s="2">
        <f>'Moving Avg'!H1272</f>
        <v>10.552161000000002</v>
      </c>
      <c r="J1272" s="6" t="str">
        <f>OBV!F1272</f>
        <v>BULLISH</v>
      </c>
      <c r="K1272" s="6" t="str">
        <f>OBV!G1272</f>
        <v>WEAK</v>
      </c>
      <c r="L1272" s="6" t="str">
        <f>OBV!H1272</f>
        <v>CONFIRMED BULLISH</v>
      </c>
      <c r="M1272" s="8">
        <f t="shared" si="193"/>
        <v>50</v>
      </c>
      <c r="N1272" s="8">
        <f t="shared" si="190"/>
        <v>100</v>
      </c>
      <c r="O1272" s="8">
        <f t="shared" si="191"/>
        <v>50</v>
      </c>
      <c r="P1272" s="8">
        <f t="shared" si="192"/>
        <v>67</v>
      </c>
      <c r="Q1272" s="9">
        <f t="shared" si="194"/>
        <v>70.05</v>
      </c>
      <c r="R1272" s="9">
        <f t="shared" si="195"/>
        <v>64.25</v>
      </c>
      <c r="S1272" s="9">
        <f t="shared" si="196"/>
        <v>65.150000000000006</v>
      </c>
      <c r="T1272" s="9">
        <f t="shared" si="197"/>
        <v>66.75</v>
      </c>
      <c r="U1272" s="8">
        <f t="shared" si="198"/>
        <v>66.483333333333334</v>
      </c>
      <c r="V1272" s="8">
        <f t="shared" si="199"/>
        <v>66.550000000000011</v>
      </c>
    </row>
    <row r="1273" spans="1:22" ht="13.5" x14ac:dyDescent="0.25">
      <c r="A1273" s="3">
        <f>RSI!A1273</f>
        <v>43864</v>
      </c>
      <c r="B1273" s="2">
        <f>RSI!B1273</f>
        <v>10.996499999999999</v>
      </c>
      <c r="C1273" s="2">
        <f>RSI!I1273</f>
        <v>65.089709688183035</v>
      </c>
      <c r="D1273" s="2">
        <f>MACD!E1273</f>
        <v>-0.16775356789583107</v>
      </c>
      <c r="E1273" s="2">
        <f>MACD!F1273</f>
        <v>-8.0447509996096553E-3</v>
      </c>
      <c r="F1273" s="2">
        <f>'Moving Avg'!D1273</f>
        <v>10.894499999999999</v>
      </c>
      <c r="G1273" s="2">
        <f>'Moving Avg'!F1273</f>
        <v>10.622294999999999</v>
      </c>
      <c r="H1273" s="2">
        <f>'Moving Avg'!G1273</f>
        <v>10.828925999999999</v>
      </c>
      <c r="I1273" s="2">
        <f>'Moving Avg'!H1273</f>
        <v>10.558671000000004</v>
      </c>
      <c r="J1273" s="6" t="str">
        <f>OBV!F1273</f>
        <v>BULLISH</v>
      </c>
      <c r="K1273" s="6" t="str">
        <f>OBV!G1273</f>
        <v>WEAK</v>
      </c>
      <c r="L1273" s="6" t="str">
        <f>OBV!H1273</f>
        <v>CONFIRMED BULLISH</v>
      </c>
      <c r="M1273" s="8">
        <f t="shared" si="193"/>
        <v>50</v>
      </c>
      <c r="N1273" s="8">
        <f t="shared" si="190"/>
        <v>100</v>
      </c>
      <c r="O1273" s="8">
        <f t="shared" si="191"/>
        <v>50</v>
      </c>
      <c r="P1273" s="8">
        <f t="shared" si="192"/>
        <v>67</v>
      </c>
      <c r="Q1273" s="9">
        <f t="shared" si="194"/>
        <v>70.05</v>
      </c>
      <c r="R1273" s="9">
        <f t="shared" si="195"/>
        <v>64.25</v>
      </c>
      <c r="S1273" s="9">
        <f t="shared" si="196"/>
        <v>65.150000000000006</v>
      </c>
      <c r="T1273" s="9">
        <f t="shared" si="197"/>
        <v>66.75</v>
      </c>
      <c r="U1273" s="8">
        <f t="shared" si="198"/>
        <v>66.483333333333334</v>
      </c>
      <c r="V1273" s="8">
        <f t="shared" si="199"/>
        <v>66.550000000000011</v>
      </c>
    </row>
    <row r="1274" spans="1:22" ht="13.5" x14ac:dyDescent="0.25">
      <c r="A1274" s="3">
        <f>RSI!A1274</f>
        <v>43865</v>
      </c>
      <c r="B1274" s="2">
        <f>RSI!B1274</f>
        <v>10.8711</v>
      </c>
      <c r="C1274" s="2">
        <f>RSI!I1274</f>
        <v>56.779615105595354</v>
      </c>
      <c r="D1274" s="2">
        <f>MACD!E1274</f>
        <v>-0.19942200967768464</v>
      </c>
      <c r="E1274" s="2">
        <f>MACD!F1274</f>
        <v>-4.6320202735224657E-2</v>
      </c>
      <c r="F1274" s="2">
        <f>'Moving Avg'!D1274</f>
        <v>10.894499999999999</v>
      </c>
      <c r="G1274" s="2">
        <f>'Moving Avg'!F1274</f>
        <v>10.630660000000001</v>
      </c>
      <c r="H1274" s="2">
        <f>'Moving Avg'!G1274</f>
        <v>10.830599999999999</v>
      </c>
      <c r="I1274" s="2">
        <f>'Moving Avg'!H1274</f>
        <v>10.564554000000003</v>
      </c>
      <c r="J1274" s="6" t="str">
        <f>OBV!F1274</f>
        <v>BEARISH</v>
      </c>
      <c r="K1274" s="6" t="str">
        <f>OBV!G1274</f>
        <v>NEUTRAL</v>
      </c>
      <c r="L1274" s="6" t="str">
        <f>OBV!H1274</f>
        <v>NEUTRAL</v>
      </c>
      <c r="M1274" s="8">
        <f t="shared" si="193"/>
        <v>50</v>
      </c>
      <c r="N1274" s="8">
        <f t="shared" si="190"/>
        <v>100</v>
      </c>
      <c r="O1274" s="8">
        <f t="shared" si="191"/>
        <v>50</v>
      </c>
      <c r="P1274" s="8">
        <f t="shared" si="192"/>
        <v>16.5</v>
      </c>
      <c r="Q1274" s="9">
        <f t="shared" si="194"/>
        <v>62.475000000000001</v>
      </c>
      <c r="R1274" s="9">
        <f t="shared" si="195"/>
        <v>51.625</v>
      </c>
      <c r="S1274" s="9">
        <f t="shared" si="196"/>
        <v>42.424999999999997</v>
      </c>
      <c r="T1274" s="9">
        <f t="shared" si="197"/>
        <v>54.125</v>
      </c>
      <c r="U1274" s="8">
        <f t="shared" si="198"/>
        <v>52.17499999999999</v>
      </c>
      <c r="V1274" s="8">
        <f t="shared" si="199"/>
        <v>52.662499999999994</v>
      </c>
    </row>
    <row r="1275" spans="1:22" ht="13.5" x14ac:dyDescent="0.25">
      <c r="A1275" s="3">
        <f>RSI!A1275</f>
        <v>43866</v>
      </c>
      <c r="B1275" s="2">
        <f>RSI!B1275</f>
        <v>10.8711</v>
      </c>
      <c r="C1275" s="2">
        <f>RSI!I1275</f>
        <v>56.779615105595354</v>
      </c>
      <c r="D1275" s="2">
        <f>MACD!E1275</f>
        <v>-0.22959617905460306</v>
      </c>
      <c r="E1275" s="2">
        <f>MACD!F1275</f>
        <v>-8.2975397999100337E-2</v>
      </c>
      <c r="F1275" s="2">
        <f>'Moving Avg'!D1275</f>
        <v>10.896179999999999</v>
      </c>
      <c r="G1275" s="2">
        <f>'Moving Avg'!F1275</f>
        <v>10.639025000000002</v>
      </c>
      <c r="H1275" s="2">
        <f>'Moving Avg'!G1275</f>
        <v>10.835618</v>
      </c>
      <c r="I1275" s="2">
        <f>'Moving Avg'!H1275</f>
        <v>10.570437000000002</v>
      </c>
      <c r="J1275" s="6" t="str">
        <f>OBV!F1275</f>
        <v>BULLISH</v>
      </c>
      <c r="K1275" s="6" t="str">
        <f>OBV!G1275</f>
        <v>WEAK</v>
      </c>
      <c r="L1275" s="6" t="str">
        <f>OBV!H1275</f>
        <v>CONFIRMED BULLISH</v>
      </c>
      <c r="M1275" s="8">
        <f t="shared" si="193"/>
        <v>50</v>
      </c>
      <c r="N1275" s="8">
        <f t="shared" si="190"/>
        <v>100</v>
      </c>
      <c r="O1275" s="8">
        <f t="shared" si="191"/>
        <v>50</v>
      </c>
      <c r="P1275" s="8">
        <f t="shared" si="192"/>
        <v>67</v>
      </c>
      <c r="Q1275" s="9">
        <f t="shared" si="194"/>
        <v>70.05</v>
      </c>
      <c r="R1275" s="9">
        <f t="shared" si="195"/>
        <v>64.25</v>
      </c>
      <c r="S1275" s="9">
        <f t="shared" si="196"/>
        <v>65.150000000000006</v>
      </c>
      <c r="T1275" s="9">
        <f t="shared" si="197"/>
        <v>66.75</v>
      </c>
      <c r="U1275" s="8">
        <f t="shared" si="198"/>
        <v>66.483333333333334</v>
      </c>
      <c r="V1275" s="8">
        <f t="shared" si="199"/>
        <v>66.550000000000011</v>
      </c>
    </row>
    <row r="1276" spans="1:22" ht="13.5" x14ac:dyDescent="0.25">
      <c r="A1276" s="3">
        <f>RSI!A1276</f>
        <v>43867</v>
      </c>
      <c r="B1276" s="2">
        <f>RSI!B1276</f>
        <v>10.8627</v>
      </c>
      <c r="C1276" s="2">
        <f>RSI!I1276</f>
        <v>56.221979010586196</v>
      </c>
      <c r="D1276" s="2">
        <f>MACD!E1276</f>
        <v>-0.26167114162564253</v>
      </c>
      <c r="E1276" s="2">
        <f>MACD!F1276</f>
        <v>-0.11871454672440879</v>
      </c>
      <c r="F1276" s="2">
        <f>'Moving Avg'!D1276</f>
        <v>10.894499999999999</v>
      </c>
      <c r="G1276" s="2">
        <f>'Moving Avg'!F1276</f>
        <v>10.650730000000001</v>
      </c>
      <c r="H1276" s="2">
        <f>'Moving Avg'!G1276</f>
        <v>10.837124000000001</v>
      </c>
      <c r="I1276" s="2">
        <f>'Moving Avg'!H1276</f>
        <v>10.576319000000003</v>
      </c>
      <c r="J1276" s="6" t="str">
        <f>OBV!F1276</f>
        <v>BULLISH</v>
      </c>
      <c r="K1276" s="6" t="str">
        <f>OBV!G1276</f>
        <v>NEUTRAL</v>
      </c>
      <c r="L1276" s="6" t="str">
        <f>OBV!H1276</f>
        <v>BULLISH DIVERGENCE</v>
      </c>
      <c r="M1276" s="8">
        <f t="shared" si="193"/>
        <v>50</v>
      </c>
      <c r="N1276" s="8">
        <f t="shared" si="190"/>
        <v>100</v>
      </c>
      <c r="O1276" s="8">
        <f t="shared" si="191"/>
        <v>50</v>
      </c>
      <c r="P1276" s="8">
        <f t="shared" si="192"/>
        <v>66.5</v>
      </c>
      <c r="Q1276" s="9">
        <f t="shared" si="194"/>
        <v>69.974999999999994</v>
      </c>
      <c r="R1276" s="9">
        <f t="shared" si="195"/>
        <v>64.125</v>
      </c>
      <c r="S1276" s="9">
        <f t="shared" si="196"/>
        <v>64.924999999999997</v>
      </c>
      <c r="T1276" s="9">
        <f t="shared" si="197"/>
        <v>66.625</v>
      </c>
      <c r="U1276" s="8">
        <f t="shared" si="198"/>
        <v>66.341666666666654</v>
      </c>
      <c r="V1276" s="8">
        <f t="shared" si="199"/>
        <v>66.412499999999994</v>
      </c>
    </row>
    <row r="1277" spans="1:22" ht="13.5" x14ac:dyDescent="0.25">
      <c r="A1277" s="3">
        <f>RSI!A1277</f>
        <v>43868</v>
      </c>
      <c r="B1277" s="2">
        <f>RSI!B1277</f>
        <v>10.7874</v>
      </c>
      <c r="C1277" s="2">
        <f>RSI!I1277</f>
        <v>51.353135948839615</v>
      </c>
      <c r="D1277" s="2">
        <f>MACD!E1277</f>
        <v>-0.23626410498898665</v>
      </c>
      <c r="E1277" s="2">
        <f>MACD!F1277</f>
        <v>-0.14222445837732436</v>
      </c>
      <c r="F1277" s="2">
        <f>'Moving Avg'!D1277</f>
        <v>10.877759999999999</v>
      </c>
      <c r="G1277" s="2">
        <f>'Moving Avg'!F1277</f>
        <v>10.662855</v>
      </c>
      <c r="H1277" s="2">
        <f>'Moving Avg'!G1277</f>
        <v>10.836286000000003</v>
      </c>
      <c r="I1277" s="2">
        <f>'Moving Avg'!H1277</f>
        <v>10.581702000000002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  <c r="M1277" s="8">
        <f t="shared" si="193"/>
        <v>50</v>
      </c>
      <c r="N1277" s="8">
        <f t="shared" si="190"/>
        <v>100</v>
      </c>
      <c r="O1277" s="8">
        <f t="shared" si="191"/>
        <v>50</v>
      </c>
      <c r="P1277" s="8">
        <f t="shared" si="192"/>
        <v>16.5</v>
      </c>
      <c r="Q1277" s="9">
        <f t="shared" si="194"/>
        <v>62.475000000000001</v>
      </c>
      <c r="R1277" s="9">
        <f t="shared" si="195"/>
        <v>51.625</v>
      </c>
      <c r="S1277" s="9">
        <f t="shared" si="196"/>
        <v>42.424999999999997</v>
      </c>
      <c r="T1277" s="9">
        <f t="shared" si="197"/>
        <v>54.125</v>
      </c>
      <c r="U1277" s="8">
        <f t="shared" si="198"/>
        <v>52.17499999999999</v>
      </c>
      <c r="V1277" s="8">
        <f t="shared" si="199"/>
        <v>52.662499999999994</v>
      </c>
    </row>
    <row r="1278" spans="1:22" ht="13.5" x14ac:dyDescent="0.25">
      <c r="A1278" s="3">
        <f>RSI!A1278</f>
        <v>43871</v>
      </c>
      <c r="B1278" s="2">
        <f>RSI!B1278</f>
        <v>10.846</v>
      </c>
      <c r="C1278" s="2">
        <f>RSI!I1278</f>
        <v>54.644931103092325</v>
      </c>
      <c r="D1278" s="2">
        <f>MACD!E1278</f>
        <v>-0.19607609503161783</v>
      </c>
      <c r="E1278" s="2">
        <f>MACD!F1278</f>
        <v>-0.15299478570818306</v>
      </c>
      <c r="F1278" s="2">
        <f>'Moving Avg'!D1278</f>
        <v>10.847659999999999</v>
      </c>
      <c r="G1278" s="2">
        <f>'Moving Avg'!F1278</f>
        <v>10.678325000000001</v>
      </c>
      <c r="H1278" s="2">
        <f>'Moving Avg'!G1278</f>
        <v>10.839130000000003</v>
      </c>
      <c r="I1278" s="2">
        <f>'Moving Avg'!H1278</f>
        <v>10.585993500000004</v>
      </c>
      <c r="J1278" s="6" t="str">
        <f>OBV!F1278</f>
        <v>BULLISH</v>
      </c>
      <c r="K1278" s="6" t="str">
        <f>OBV!G1278</f>
        <v>NEUTRAL</v>
      </c>
      <c r="L1278" s="6" t="str">
        <f>OBV!H1278</f>
        <v>BULLISH DIVERGENCE</v>
      </c>
      <c r="M1278" s="8">
        <f t="shared" si="193"/>
        <v>50</v>
      </c>
      <c r="N1278" s="8">
        <f t="shared" si="190"/>
        <v>100</v>
      </c>
      <c r="O1278" s="8">
        <f t="shared" si="191"/>
        <v>50</v>
      </c>
      <c r="P1278" s="8">
        <f t="shared" si="192"/>
        <v>66.5</v>
      </c>
      <c r="Q1278" s="9">
        <f t="shared" si="194"/>
        <v>69.974999999999994</v>
      </c>
      <c r="R1278" s="9">
        <f t="shared" si="195"/>
        <v>64.125</v>
      </c>
      <c r="S1278" s="9">
        <f t="shared" si="196"/>
        <v>64.924999999999997</v>
      </c>
      <c r="T1278" s="9">
        <f t="shared" si="197"/>
        <v>66.625</v>
      </c>
      <c r="U1278" s="8">
        <f t="shared" si="198"/>
        <v>66.341666666666654</v>
      </c>
      <c r="V1278" s="8">
        <f t="shared" si="199"/>
        <v>66.412499999999994</v>
      </c>
    </row>
    <row r="1279" spans="1:22" ht="13.5" x14ac:dyDescent="0.25">
      <c r="A1279" s="3">
        <f>RSI!A1279</f>
        <v>43872</v>
      </c>
      <c r="B1279" s="2">
        <f>RSI!B1279</f>
        <v>10.846</v>
      </c>
      <c r="C1279" s="2">
        <f>RSI!I1279</f>
        <v>54.644931103092318</v>
      </c>
      <c r="D1279" s="2">
        <f>MACD!E1279</f>
        <v>-0.1561148211900143</v>
      </c>
      <c r="E1279" s="2">
        <f>MACD!F1279</f>
        <v>-0.15361879280454932</v>
      </c>
      <c r="F1279" s="2">
        <f>'Moving Avg'!D1279</f>
        <v>10.842639999999999</v>
      </c>
      <c r="G1279" s="2">
        <f>'Moving Avg'!F1279</f>
        <v>10.697975000000001</v>
      </c>
      <c r="H1279" s="2">
        <f>'Moving Avg'!G1279</f>
        <v>10.835618000000004</v>
      </c>
      <c r="I1279" s="2">
        <f>'Moving Avg'!H1279</f>
        <v>10.590325500000004</v>
      </c>
      <c r="J1279" s="6" t="str">
        <f>OBV!F1279</f>
        <v>BULLISH</v>
      </c>
      <c r="K1279" s="6" t="str">
        <f>OBV!G1279</f>
        <v>WEAK</v>
      </c>
      <c r="L1279" s="6" t="str">
        <f>OBV!H1279</f>
        <v>BULLISH DIVERGENCE</v>
      </c>
      <c r="M1279" s="8">
        <f t="shared" si="193"/>
        <v>50</v>
      </c>
      <c r="N1279" s="8">
        <f t="shared" si="190"/>
        <v>45</v>
      </c>
      <c r="O1279" s="8">
        <f t="shared" si="191"/>
        <v>50</v>
      </c>
      <c r="P1279" s="8">
        <f t="shared" si="192"/>
        <v>50</v>
      </c>
      <c r="Q1279" s="9">
        <f t="shared" si="194"/>
        <v>48.25</v>
      </c>
      <c r="R1279" s="9">
        <f t="shared" si="195"/>
        <v>49</v>
      </c>
      <c r="S1279" s="9">
        <f t="shared" si="196"/>
        <v>49.25</v>
      </c>
      <c r="T1279" s="9">
        <f t="shared" si="197"/>
        <v>48.75</v>
      </c>
      <c r="U1279" s="8">
        <f t="shared" si="198"/>
        <v>48.833333333333336</v>
      </c>
      <c r="V1279" s="8">
        <f t="shared" si="199"/>
        <v>48.8125</v>
      </c>
    </row>
    <row r="1280" spans="1:22" ht="13.5" x14ac:dyDescent="0.25">
      <c r="A1280" s="3">
        <f>RSI!A1280</f>
        <v>43873</v>
      </c>
      <c r="B1280" s="2">
        <f>RSI!B1280</f>
        <v>10.8627</v>
      </c>
      <c r="C1280" s="2">
        <f>RSI!I1280</f>
        <v>55.637101103709988</v>
      </c>
      <c r="D1280" s="2">
        <f>MACD!E1280</f>
        <v>-0.12527034942021054</v>
      </c>
      <c r="E1280" s="2">
        <f>MACD!F1280</f>
        <v>-0.14794910412768156</v>
      </c>
      <c r="F1280" s="2">
        <f>'Moving Avg'!D1280</f>
        <v>10.840960000000001</v>
      </c>
      <c r="G1280" s="2">
        <f>'Moving Avg'!F1280</f>
        <v>10.71846</v>
      </c>
      <c r="H1280" s="2">
        <f>'Moving Avg'!G1280</f>
        <v>10.832106000000001</v>
      </c>
      <c r="I1280" s="2">
        <f>'Moving Avg'!H1280</f>
        <v>10.594741000000006</v>
      </c>
      <c r="J1280" s="6" t="str">
        <f>OBV!F1280</f>
        <v>BULLISH</v>
      </c>
      <c r="K1280" s="6" t="str">
        <f>OBV!G1280</f>
        <v>WEAK</v>
      </c>
      <c r="L1280" s="6" t="str">
        <f>OBV!H1280</f>
        <v>BULLISH DIVERGENCE</v>
      </c>
      <c r="M1280" s="8">
        <f t="shared" si="193"/>
        <v>50</v>
      </c>
      <c r="N1280" s="8">
        <f t="shared" si="190"/>
        <v>0</v>
      </c>
      <c r="O1280" s="8">
        <f t="shared" si="191"/>
        <v>50</v>
      </c>
      <c r="P1280" s="8">
        <f t="shared" si="192"/>
        <v>50</v>
      </c>
      <c r="Q1280" s="9">
        <f t="shared" si="194"/>
        <v>32.5</v>
      </c>
      <c r="R1280" s="9">
        <f t="shared" si="195"/>
        <v>40</v>
      </c>
      <c r="S1280" s="9">
        <f t="shared" si="196"/>
        <v>42.5</v>
      </c>
      <c r="T1280" s="9">
        <f t="shared" si="197"/>
        <v>37.5</v>
      </c>
      <c r="U1280" s="8">
        <f t="shared" si="198"/>
        <v>38.333333333333336</v>
      </c>
      <c r="V1280" s="8">
        <f t="shared" si="199"/>
        <v>38.125</v>
      </c>
    </row>
    <row r="1281" spans="1:22" ht="13.5" x14ac:dyDescent="0.25">
      <c r="A1281" s="3">
        <f>RSI!A1281</f>
        <v>43874</v>
      </c>
      <c r="B1281" s="2">
        <f>RSI!B1281</f>
        <v>10.8543</v>
      </c>
      <c r="C1281" s="2">
        <f>RSI!I1281</f>
        <v>54.985538364551928</v>
      </c>
      <c r="D1281" s="2">
        <f>MACD!E1281</f>
        <v>-9.77623404903607E-2</v>
      </c>
      <c r="E1281" s="2">
        <f>MACD!F1281</f>
        <v>-0.13791175140021739</v>
      </c>
      <c r="F1281" s="2">
        <f>'Moving Avg'!D1281</f>
        <v>10.83928</v>
      </c>
      <c r="G1281" s="2">
        <f>'Moving Avg'!F1281</f>
        <v>10.742709999999999</v>
      </c>
      <c r="H1281" s="2">
        <f>'Moving Avg'!G1281</f>
        <v>10.831770000000001</v>
      </c>
      <c r="I1281" s="2">
        <f>'Moving Avg'!H1281</f>
        <v>10.599155000000007</v>
      </c>
      <c r="J1281" s="6" t="str">
        <f>OBV!F1281</f>
        <v>BULLISH</v>
      </c>
      <c r="K1281" s="6" t="str">
        <f>OBV!G1281</f>
        <v>WEAK</v>
      </c>
      <c r="L1281" s="6" t="str">
        <f>OBV!H1281</f>
        <v>BULLISH DIVERGENCE</v>
      </c>
      <c r="M1281" s="8">
        <f t="shared" si="193"/>
        <v>50</v>
      </c>
      <c r="N1281" s="8">
        <f t="shared" si="190"/>
        <v>0</v>
      </c>
      <c r="O1281" s="8">
        <f t="shared" si="191"/>
        <v>50</v>
      </c>
      <c r="P1281" s="8">
        <f t="shared" si="192"/>
        <v>50</v>
      </c>
      <c r="Q1281" s="9">
        <f t="shared" si="194"/>
        <v>32.5</v>
      </c>
      <c r="R1281" s="9">
        <f t="shared" si="195"/>
        <v>40</v>
      </c>
      <c r="S1281" s="9">
        <f t="shared" si="196"/>
        <v>42.5</v>
      </c>
      <c r="T1281" s="9">
        <f t="shared" si="197"/>
        <v>37.5</v>
      </c>
      <c r="U1281" s="8">
        <f t="shared" si="198"/>
        <v>38.333333333333336</v>
      </c>
      <c r="V1281" s="8">
        <f t="shared" si="199"/>
        <v>38.125</v>
      </c>
    </row>
    <row r="1282" spans="1:22" ht="13.5" x14ac:dyDescent="0.25">
      <c r="A1282" s="3">
        <f>RSI!A1282</f>
        <v>43875</v>
      </c>
      <c r="B1282" s="2">
        <f>RSI!B1282</f>
        <v>10.8543</v>
      </c>
      <c r="C1282" s="2">
        <f>RSI!I1282</f>
        <v>54.985538364551921</v>
      </c>
      <c r="D1282" s="2">
        <f>MACD!E1282</f>
        <v>-7.4904927904405838E-2</v>
      </c>
      <c r="E1282" s="2">
        <f>MACD!F1282</f>
        <v>-0.1253103867010551</v>
      </c>
      <c r="F1282" s="2">
        <f>'Moving Avg'!D1282</f>
        <v>10.85266</v>
      </c>
      <c r="G1282" s="2">
        <f>'Moving Avg'!F1282</f>
        <v>10.76403</v>
      </c>
      <c r="H1282" s="2">
        <f>'Moving Avg'!G1282</f>
        <v>10.823574000000001</v>
      </c>
      <c r="I1282" s="2">
        <f>'Moving Avg'!H1282</f>
        <v>10.603610000000009</v>
      </c>
      <c r="J1282" s="6" t="str">
        <f>OBV!F1282</f>
        <v>BULLISH</v>
      </c>
      <c r="K1282" s="6" t="str">
        <f>OBV!G1282</f>
        <v>WEAK</v>
      </c>
      <c r="L1282" s="6" t="str">
        <f>OBV!H1282</f>
        <v>CONFIRMED BULLISH</v>
      </c>
      <c r="M1282" s="8">
        <f t="shared" si="193"/>
        <v>50</v>
      </c>
      <c r="N1282" s="8">
        <f t="shared" ref="N1282:N1345" si="200">IF(E1282-D1282&gt;0.02, 100, IF(E1282-D1282&lt;0,0,45))</f>
        <v>0</v>
      </c>
      <c r="O1282" s="8">
        <f t="shared" ref="O1282:O1345" si="201">IF(F1282-I1282&gt;10,100,IF(F1282-I1282&gt;5,75, IF(F1282-I1282&gt;0,50,0)))</f>
        <v>50</v>
      </c>
      <c r="P1282" s="8">
        <f t="shared" ref="P1282:P1345" si="202">IF(L1282="confirmed bullish", 34, IF(L1282="bullish divergence",17, 0))+IF(J1282="bullish",33,IF(J1282="bearish",0,16.5))+IF(K1282="strong",33,IF(K1282="weak",0,16.5))</f>
        <v>67</v>
      </c>
      <c r="Q1282" s="9">
        <f t="shared" si="194"/>
        <v>35.049999999999997</v>
      </c>
      <c r="R1282" s="9">
        <f t="shared" si="195"/>
        <v>44.25</v>
      </c>
      <c r="S1282" s="9">
        <f t="shared" si="196"/>
        <v>50.150000000000006</v>
      </c>
      <c r="T1282" s="9">
        <f t="shared" si="197"/>
        <v>41.75</v>
      </c>
      <c r="U1282" s="8">
        <f t="shared" si="198"/>
        <v>43.15</v>
      </c>
      <c r="V1282" s="8">
        <f t="shared" si="199"/>
        <v>42.8</v>
      </c>
    </row>
    <row r="1283" spans="1:22" ht="13.5" x14ac:dyDescent="0.25">
      <c r="A1283" s="3">
        <f>RSI!A1283</f>
        <v>43878</v>
      </c>
      <c r="B1283" s="2">
        <f>RSI!B1283</f>
        <v>10.8543</v>
      </c>
      <c r="C1283" s="2">
        <f>RSI!I1283</f>
        <v>54.985538364551921</v>
      </c>
      <c r="D1283" s="2">
        <f>MACD!E1283</f>
        <v>-3.6659320574619514E-2</v>
      </c>
      <c r="E1283" s="2">
        <f>MACD!F1283</f>
        <v>-0.10758017347576798</v>
      </c>
      <c r="F1283" s="2">
        <f>'Moving Avg'!D1283</f>
        <v>10.854320000000001</v>
      </c>
      <c r="G1283" s="2">
        <f>'Moving Avg'!F1283</f>
        <v>10.784934999999999</v>
      </c>
      <c r="H1283" s="2">
        <f>'Moving Avg'!G1283</f>
        <v>10.821566000000002</v>
      </c>
      <c r="I1283" s="2">
        <f>'Moving Avg'!H1283</f>
        <v>10.609409000000007</v>
      </c>
      <c r="J1283" s="6" t="str">
        <f>OBV!F1283</f>
        <v>BULLISH</v>
      </c>
      <c r="K1283" s="6" t="str">
        <f>OBV!G1283</f>
        <v>NEUTRAL</v>
      </c>
      <c r="L1283" s="6" t="str">
        <f>OBV!H1283</f>
        <v>CONFIRMED BULLISH</v>
      </c>
      <c r="M1283" s="8">
        <f t="shared" ref="M1283:M1346" si="203">IF(C1283&lt;30,100, IF(C1283&gt;70, 0, 50))</f>
        <v>50</v>
      </c>
      <c r="N1283" s="8">
        <f t="shared" si="200"/>
        <v>0</v>
      </c>
      <c r="O1283" s="8">
        <f t="shared" si="201"/>
        <v>50</v>
      </c>
      <c r="P1283" s="8">
        <f t="shared" si="202"/>
        <v>83.5</v>
      </c>
      <c r="Q1283" s="9">
        <f t="shared" ref="Q1283:Q1346" si="204">0.35*M1283+N1283*0.35+O1283*0.15+P1283*0.15</f>
        <v>37.524999999999999</v>
      </c>
      <c r="R1283" s="9">
        <f t="shared" ref="R1283:R1346" si="205">M1283*0.2+N1283*0.2+O1283*0.35+P1283*0.25</f>
        <v>48.375</v>
      </c>
      <c r="S1283" s="9">
        <f t="shared" ref="S1283:S1346" si="206">M1283*0.15+N1283*0.15+O1283*0.25+P1283*0.45</f>
        <v>57.575000000000003</v>
      </c>
      <c r="T1283" s="9">
        <f t="shared" ref="T1283:T1346" si="207">0.25*SUM(M1283:P1283)</f>
        <v>45.875</v>
      </c>
      <c r="U1283" s="8">
        <f t="shared" ref="U1283:U1346" si="208">SUM(Q1283:S1283)/3</f>
        <v>47.82500000000001</v>
      </c>
      <c r="V1283" s="8">
        <f t="shared" ref="V1283:V1346" si="209">SUM(Q1283:T1283)/4</f>
        <v>47.337500000000006</v>
      </c>
    </row>
    <row r="1284" spans="1:22" ht="13.5" x14ac:dyDescent="0.25">
      <c r="A1284" s="3">
        <f>RSI!A1284</f>
        <v>43879</v>
      </c>
      <c r="B1284" s="2">
        <f>RSI!B1284</f>
        <v>10.7874</v>
      </c>
      <c r="C1284" s="2">
        <f>RSI!I1284</f>
        <v>49.248525060307529</v>
      </c>
      <c r="D1284" s="2">
        <f>MACD!E1284</f>
        <v>-1.8993282688608559E-2</v>
      </c>
      <c r="E1284" s="2">
        <f>MACD!F1284</f>
        <v>-8.9862795318336103E-2</v>
      </c>
      <c r="F1284" s="2">
        <f>'Moving Avg'!D1284</f>
        <v>10.842600000000001</v>
      </c>
      <c r="G1284" s="2">
        <f>'Moving Avg'!F1284</f>
        <v>10.802909999999997</v>
      </c>
      <c r="H1284" s="2">
        <f>'Moving Avg'!G1284</f>
        <v>10.813370000000004</v>
      </c>
      <c r="I1284" s="2">
        <f>'Moving Avg'!H1284</f>
        <v>10.615688500000008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3"/>
        <v>50</v>
      </c>
      <c r="N1284" s="8">
        <f t="shared" si="200"/>
        <v>0</v>
      </c>
      <c r="O1284" s="8">
        <f t="shared" si="201"/>
        <v>50</v>
      </c>
      <c r="P1284" s="8">
        <f t="shared" si="202"/>
        <v>16.5</v>
      </c>
      <c r="Q1284" s="9">
        <f t="shared" si="204"/>
        <v>27.475000000000001</v>
      </c>
      <c r="R1284" s="9">
        <f t="shared" si="205"/>
        <v>31.625</v>
      </c>
      <c r="S1284" s="9">
        <f t="shared" si="206"/>
        <v>27.425000000000001</v>
      </c>
      <c r="T1284" s="9">
        <f t="shared" si="207"/>
        <v>29.125</v>
      </c>
      <c r="U1284" s="8">
        <f t="shared" si="208"/>
        <v>28.841666666666669</v>
      </c>
      <c r="V1284" s="8">
        <f t="shared" si="209"/>
        <v>28.912500000000001</v>
      </c>
    </row>
    <row r="1285" spans="1:22" ht="13.5" x14ac:dyDescent="0.25">
      <c r="A1285" s="3">
        <f>RSI!A1285</f>
        <v>43880</v>
      </c>
      <c r="B1285" s="2">
        <f>RSI!B1285</f>
        <v>10.6035</v>
      </c>
      <c r="C1285" s="2">
        <f>RSI!I1285</f>
        <v>37.62671089367926</v>
      </c>
      <c r="D1285" s="2">
        <f>MACD!E1285</f>
        <v>9.6401462270812033E-3</v>
      </c>
      <c r="E1285" s="2">
        <f>MACD!F1285</f>
        <v>-6.9962207009252639E-2</v>
      </c>
      <c r="F1285" s="2">
        <f>'Moving Avg'!D1285</f>
        <v>10.790760000000001</v>
      </c>
      <c r="G1285" s="2">
        <f>'Moving Avg'!F1285</f>
        <v>10.812529999999999</v>
      </c>
      <c r="H1285" s="2">
        <f>'Moving Avg'!G1285</f>
        <v>10.801496000000007</v>
      </c>
      <c r="I1285" s="2">
        <f>'Moving Avg'!H1285</f>
        <v>10.619826500000009</v>
      </c>
      <c r="J1285" s="6" t="str">
        <f>OBV!F1285</f>
        <v>BEARISH</v>
      </c>
      <c r="K1285" s="6" t="str">
        <f>OBV!G1285</f>
        <v>STRONG</v>
      </c>
      <c r="L1285" s="6" t="str">
        <f>OBV!H1285</f>
        <v>CONFIRMED BEARISH</v>
      </c>
      <c r="M1285" s="8">
        <f t="shared" si="203"/>
        <v>50</v>
      </c>
      <c r="N1285" s="8">
        <f t="shared" si="200"/>
        <v>0</v>
      </c>
      <c r="O1285" s="8">
        <f t="shared" si="201"/>
        <v>50</v>
      </c>
      <c r="P1285" s="8">
        <f t="shared" si="202"/>
        <v>33</v>
      </c>
      <c r="Q1285" s="9">
        <f t="shared" si="204"/>
        <v>29.95</v>
      </c>
      <c r="R1285" s="9">
        <f t="shared" si="205"/>
        <v>35.75</v>
      </c>
      <c r="S1285" s="9">
        <f t="shared" si="206"/>
        <v>34.85</v>
      </c>
      <c r="T1285" s="9">
        <f t="shared" si="207"/>
        <v>33.25</v>
      </c>
      <c r="U1285" s="8">
        <f t="shared" si="208"/>
        <v>33.516666666666673</v>
      </c>
      <c r="V1285" s="8">
        <f t="shared" si="209"/>
        <v>33.450000000000003</v>
      </c>
    </row>
    <row r="1286" spans="1:22" ht="13.5" x14ac:dyDescent="0.25">
      <c r="A1286" s="3">
        <f>RSI!A1286</f>
        <v>43881</v>
      </c>
      <c r="B1286" s="2">
        <f>RSI!B1286</f>
        <v>10.7874</v>
      </c>
      <c r="C1286" s="2">
        <f>RSI!I1286</f>
        <v>50.265910053654352</v>
      </c>
      <c r="D1286" s="2">
        <f>MACD!E1286</f>
        <v>2.0098927899178776E-2</v>
      </c>
      <c r="E1286" s="2">
        <f>MACD!F1286</f>
        <v>-5.1949980027566359E-2</v>
      </c>
      <c r="F1286" s="2">
        <f>'Moving Avg'!D1286</f>
        <v>10.777380000000001</v>
      </c>
      <c r="G1286" s="2">
        <f>'Moving Avg'!F1286</f>
        <v>10.833434999999998</v>
      </c>
      <c r="H1286" s="2">
        <f>'Moving Avg'!G1286</f>
        <v>10.793300000000009</v>
      </c>
      <c r="I1286" s="2">
        <f>'Moving Avg'!H1286</f>
        <v>10.625332000000007</v>
      </c>
      <c r="J1286" s="6" t="str">
        <f>OBV!F1286</f>
        <v>BEARISH</v>
      </c>
      <c r="K1286" s="6" t="str">
        <f>OBV!G1286</f>
        <v>STRONG</v>
      </c>
      <c r="L1286" s="6" t="str">
        <f>OBV!H1286</f>
        <v>CONFIRMED BEARISH</v>
      </c>
      <c r="M1286" s="8">
        <f t="shared" si="203"/>
        <v>50</v>
      </c>
      <c r="N1286" s="8">
        <f t="shared" si="200"/>
        <v>0</v>
      </c>
      <c r="O1286" s="8">
        <f t="shared" si="201"/>
        <v>50</v>
      </c>
      <c r="P1286" s="8">
        <f t="shared" si="202"/>
        <v>33</v>
      </c>
      <c r="Q1286" s="9">
        <f t="shared" si="204"/>
        <v>29.95</v>
      </c>
      <c r="R1286" s="9">
        <f t="shared" si="205"/>
        <v>35.75</v>
      </c>
      <c r="S1286" s="9">
        <f t="shared" si="206"/>
        <v>34.85</v>
      </c>
      <c r="T1286" s="9">
        <f t="shared" si="207"/>
        <v>33.25</v>
      </c>
      <c r="U1286" s="8">
        <f t="shared" si="208"/>
        <v>33.516666666666673</v>
      </c>
      <c r="V1286" s="8">
        <f t="shared" si="209"/>
        <v>33.450000000000003</v>
      </c>
    </row>
    <row r="1287" spans="1:22" ht="13.5" x14ac:dyDescent="0.25">
      <c r="A1287" s="3">
        <f>RSI!A1287</f>
        <v>43882</v>
      </c>
      <c r="B1287" s="2">
        <f>RSI!B1287</f>
        <v>10.7874</v>
      </c>
      <c r="C1287" s="2">
        <f>RSI!I1287</f>
        <v>50.265910053654352</v>
      </c>
      <c r="D1287" s="2">
        <f>MACD!E1287</f>
        <v>1.7337586726045018E-2</v>
      </c>
      <c r="E1287" s="2">
        <f>MACD!F1287</f>
        <v>-3.8092466676844086E-2</v>
      </c>
      <c r="F1287" s="2">
        <f>'Moving Avg'!D1287</f>
        <v>10.763999999999999</v>
      </c>
      <c r="G1287" s="2">
        <f>'Moving Avg'!F1287</f>
        <v>10.838869999999996</v>
      </c>
      <c r="H1287" s="2">
        <f>'Moving Avg'!G1287</f>
        <v>10.790624000000006</v>
      </c>
      <c r="I1287" s="2">
        <f>'Moving Avg'!H1287</f>
        <v>10.630837500000009</v>
      </c>
      <c r="J1287" s="6" t="str">
        <f>OBV!F1287</f>
        <v>BEARISH</v>
      </c>
      <c r="K1287" s="6" t="str">
        <f>OBV!G1287</f>
        <v>STRONG</v>
      </c>
      <c r="L1287" s="6" t="str">
        <f>OBV!H1287</f>
        <v>CONFIRMED BEARISH</v>
      </c>
      <c r="M1287" s="8">
        <f t="shared" si="203"/>
        <v>50</v>
      </c>
      <c r="N1287" s="8">
        <f t="shared" si="200"/>
        <v>0</v>
      </c>
      <c r="O1287" s="8">
        <f t="shared" si="201"/>
        <v>50</v>
      </c>
      <c r="P1287" s="8">
        <f t="shared" si="202"/>
        <v>33</v>
      </c>
      <c r="Q1287" s="9">
        <f t="shared" si="204"/>
        <v>29.95</v>
      </c>
      <c r="R1287" s="9">
        <f t="shared" si="205"/>
        <v>35.75</v>
      </c>
      <c r="S1287" s="9">
        <f t="shared" si="206"/>
        <v>34.85</v>
      </c>
      <c r="T1287" s="9">
        <f t="shared" si="207"/>
        <v>33.25</v>
      </c>
      <c r="U1287" s="8">
        <f t="shared" si="208"/>
        <v>33.516666666666673</v>
      </c>
      <c r="V1287" s="8">
        <f t="shared" si="209"/>
        <v>33.450000000000003</v>
      </c>
    </row>
    <row r="1288" spans="1:22" ht="13.5" x14ac:dyDescent="0.25">
      <c r="A1288" s="3">
        <f>RSI!A1288</f>
        <v>43885</v>
      </c>
      <c r="B1288" s="2">
        <f>RSI!B1288</f>
        <v>10.846</v>
      </c>
      <c r="C1288" s="2">
        <f>RSI!I1288</f>
        <v>53.730864651606133</v>
      </c>
      <c r="D1288" s="2">
        <f>MACD!E1288</f>
        <v>1.9651207325715347E-2</v>
      </c>
      <c r="E1288" s="2">
        <f>MACD!F1288</f>
        <v>-2.6543731876332199E-2</v>
      </c>
      <c r="F1288" s="2">
        <f>'Moving Avg'!D1288</f>
        <v>10.76234</v>
      </c>
      <c r="G1288" s="2">
        <f>'Moving Avg'!F1288</f>
        <v>10.839704999999999</v>
      </c>
      <c r="H1288" s="2">
        <f>'Moving Avg'!G1288</f>
        <v>10.785272000000006</v>
      </c>
      <c r="I1288" s="2">
        <f>'Moving Avg'!H1288</f>
        <v>10.63663600000001</v>
      </c>
      <c r="J1288" s="6" t="str">
        <f>OBV!F1288</f>
        <v>BEARISH</v>
      </c>
      <c r="K1288" s="6" t="str">
        <f>OBV!G1288</f>
        <v>STRONG</v>
      </c>
      <c r="L1288" s="6" t="str">
        <f>OBV!H1288</f>
        <v>CONFIRMED BEARISH</v>
      </c>
      <c r="M1288" s="8">
        <f t="shared" si="203"/>
        <v>50</v>
      </c>
      <c r="N1288" s="8">
        <f t="shared" si="200"/>
        <v>0</v>
      </c>
      <c r="O1288" s="8">
        <f t="shared" si="201"/>
        <v>50</v>
      </c>
      <c r="P1288" s="8">
        <f t="shared" si="202"/>
        <v>33</v>
      </c>
      <c r="Q1288" s="9">
        <f t="shared" si="204"/>
        <v>29.95</v>
      </c>
      <c r="R1288" s="9">
        <f t="shared" si="205"/>
        <v>35.75</v>
      </c>
      <c r="S1288" s="9">
        <f t="shared" si="206"/>
        <v>34.85</v>
      </c>
      <c r="T1288" s="9">
        <f t="shared" si="207"/>
        <v>33.25</v>
      </c>
      <c r="U1288" s="8">
        <f t="shared" si="208"/>
        <v>33.516666666666673</v>
      </c>
      <c r="V1288" s="8">
        <f t="shared" si="209"/>
        <v>33.450000000000003</v>
      </c>
    </row>
    <row r="1289" spans="1:22" ht="13.5" x14ac:dyDescent="0.25">
      <c r="A1289" s="3">
        <f>RSI!A1289</f>
        <v>43886</v>
      </c>
      <c r="B1289" s="2">
        <f>RSI!B1289</f>
        <v>10.7874</v>
      </c>
      <c r="C1289" s="2">
        <f>RSI!I1289</f>
        <v>49.980860205763364</v>
      </c>
      <c r="D1289" s="2">
        <f>MACD!E1289</f>
        <v>2.5580668395818407E-2</v>
      </c>
      <c r="E1289" s="2">
        <f>MACD!F1289</f>
        <v>-1.6118851821902078E-2</v>
      </c>
      <c r="F1289" s="2">
        <f>'Moving Avg'!D1289</f>
        <v>10.762339999999998</v>
      </c>
      <c r="G1289" s="2">
        <f>'Moving Avg'!F1289</f>
        <v>10.835519999999999</v>
      </c>
      <c r="H1289" s="2">
        <f>'Moving Avg'!G1289</f>
        <v>10.785104000000006</v>
      </c>
      <c r="I1289" s="2">
        <f>'Moving Avg'!H1289</f>
        <v>10.642141500000012</v>
      </c>
      <c r="J1289" s="6" t="str">
        <f>OBV!F1289</f>
        <v>BEARISH</v>
      </c>
      <c r="K1289" s="6" t="str">
        <f>OBV!G1289</f>
        <v>STRONG</v>
      </c>
      <c r="L1289" s="6" t="str">
        <f>OBV!H1289</f>
        <v>NEUTRAL</v>
      </c>
      <c r="M1289" s="8">
        <f t="shared" si="203"/>
        <v>50</v>
      </c>
      <c r="N1289" s="8">
        <f t="shared" si="200"/>
        <v>0</v>
      </c>
      <c r="O1289" s="8">
        <f t="shared" si="201"/>
        <v>50</v>
      </c>
      <c r="P1289" s="8">
        <f t="shared" si="202"/>
        <v>33</v>
      </c>
      <c r="Q1289" s="9">
        <f t="shared" si="204"/>
        <v>29.95</v>
      </c>
      <c r="R1289" s="9">
        <f t="shared" si="205"/>
        <v>35.75</v>
      </c>
      <c r="S1289" s="9">
        <f t="shared" si="206"/>
        <v>34.85</v>
      </c>
      <c r="T1289" s="9">
        <f t="shared" si="207"/>
        <v>33.25</v>
      </c>
      <c r="U1289" s="8">
        <f t="shared" si="208"/>
        <v>33.516666666666673</v>
      </c>
      <c r="V1289" s="8">
        <f t="shared" si="209"/>
        <v>33.450000000000003</v>
      </c>
    </row>
    <row r="1290" spans="1:22" ht="13.5" x14ac:dyDescent="0.25">
      <c r="A1290" s="3">
        <f>RSI!A1290</f>
        <v>43887</v>
      </c>
      <c r="B1290" s="2">
        <f>RSI!B1290</f>
        <v>10.620200000000001</v>
      </c>
      <c r="C1290" s="2">
        <f>RSI!I1290</f>
        <v>41.155052621031999</v>
      </c>
      <c r="D1290" s="2">
        <f>MACD!E1290</f>
        <v>4.5556962186971361E-2</v>
      </c>
      <c r="E1290" s="2">
        <f>MACD!F1290</f>
        <v>-3.7836890201273891E-3</v>
      </c>
      <c r="F1290" s="2">
        <f>'Moving Avg'!D1290</f>
        <v>10.76568</v>
      </c>
      <c r="G1290" s="2">
        <f>'Moving Avg'!F1290</f>
        <v>10.823395</v>
      </c>
      <c r="H1290" s="2">
        <f>'Moving Avg'!G1290</f>
        <v>10.776908000000002</v>
      </c>
      <c r="I1290" s="2">
        <f>'Moving Avg'!H1290</f>
        <v>10.646363000000008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  <c r="M1290" s="8">
        <f t="shared" si="203"/>
        <v>50</v>
      </c>
      <c r="N1290" s="8">
        <f t="shared" si="200"/>
        <v>0</v>
      </c>
      <c r="O1290" s="8">
        <f t="shared" si="201"/>
        <v>50</v>
      </c>
      <c r="P1290" s="8">
        <f t="shared" si="202"/>
        <v>83.5</v>
      </c>
      <c r="Q1290" s="9">
        <f t="shared" si="204"/>
        <v>37.524999999999999</v>
      </c>
      <c r="R1290" s="9">
        <f t="shared" si="205"/>
        <v>48.375</v>
      </c>
      <c r="S1290" s="9">
        <f t="shared" si="206"/>
        <v>57.575000000000003</v>
      </c>
      <c r="T1290" s="9">
        <f t="shared" si="207"/>
        <v>45.875</v>
      </c>
      <c r="U1290" s="8">
        <f t="shared" si="208"/>
        <v>47.82500000000001</v>
      </c>
      <c r="V1290" s="8">
        <f t="shared" si="209"/>
        <v>47.337500000000006</v>
      </c>
    </row>
    <row r="1291" spans="1:22" ht="13.5" x14ac:dyDescent="0.25">
      <c r="A1291" s="3">
        <f>RSI!A1291</f>
        <v>43888</v>
      </c>
      <c r="B1291" s="2">
        <f>RSI!B1291</f>
        <v>10.7874</v>
      </c>
      <c r="C1291" s="2">
        <f>RSI!I1291</f>
        <v>50.557407639652659</v>
      </c>
      <c r="D1291" s="2">
        <f>MACD!E1291</f>
        <v>4.9774776841728041E-2</v>
      </c>
      <c r="E1291" s="2">
        <f>MACD!F1291</f>
        <v>6.9280041522436974E-3</v>
      </c>
      <c r="F1291" s="2">
        <f>'Moving Avg'!D1291</f>
        <v>10.76568</v>
      </c>
      <c r="G1291" s="2">
        <f>'Moving Avg'!F1291</f>
        <v>10.819209999999998</v>
      </c>
      <c r="H1291" s="2">
        <f>'Moving Avg'!G1291</f>
        <v>10.771890000000006</v>
      </c>
      <c r="I1291" s="2">
        <f>'Moving Avg'!H1291</f>
        <v>10.65150200000001</v>
      </c>
      <c r="J1291" s="6" t="str">
        <f>OBV!F1291</f>
        <v>BULLISH</v>
      </c>
      <c r="K1291" s="6" t="str">
        <f>OBV!G1291</f>
        <v>WEAK</v>
      </c>
      <c r="L1291" s="6" t="str">
        <f>OBV!H1291</f>
        <v>NEUTRAL</v>
      </c>
      <c r="M1291" s="8">
        <f t="shared" si="203"/>
        <v>50</v>
      </c>
      <c r="N1291" s="8">
        <f t="shared" si="200"/>
        <v>0</v>
      </c>
      <c r="O1291" s="8">
        <f t="shared" si="201"/>
        <v>50</v>
      </c>
      <c r="P1291" s="8">
        <f t="shared" si="202"/>
        <v>33</v>
      </c>
      <c r="Q1291" s="9">
        <f t="shared" si="204"/>
        <v>29.95</v>
      </c>
      <c r="R1291" s="9">
        <f t="shared" si="205"/>
        <v>35.75</v>
      </c>
      <c r="S1291" s="9">
        <f t="shared" si="206"/>
        <v>34.85</v>
      </c>
      <c r="T1291" s="9">
        <f t="shared" si="207"/>
        <v>33.25</v>
      </c>
      <c r="U1291" s="8">
        <f t="shared" si="208"/>
        <v>33.516666666666673</v>
      </c>
      <c r="V1291" s="8">
        <f t="shared" si="209"/>
        <v>33.450000000000003</v>
      </c>
    </row>
    <row r="1292" spans="1:22" ht="13.5" x14ac:dyDescent="0.25">
      <c r="A1292" s="3">
        <f>RSI!A1292</f>
        <v>43889</v>
      </c>
      <c r="B1292" s="2">
        <f>RSI!B1292</f>
        <v>10.7874</v>
      </c>
      <c r="C1292" s="2">
        <f>RSI!I1292</f>
        <v>50.557407639652659</v>
      </c>
      <c r="D1292" s="2">
        <f>MACD!E1292</f>
        <v>5.3274491721190032E-2</v>
      </c>
      <c r="E1292" s="2">
        <f>MACD!F1292</f>
        <v>1.6197301666032966E-2</v>
      </c>
      <c r="F1292" s="2">
        <f>'Moving Avg'!D1292</f>
        <v>10.76568</v>
      </c>
      <c r="G1292" s="2">
        <f>'Moving Avg'!F1292</f>
        <v>10.815024999999997</v>
      </c>
      <c r="H1292" s="2">
        <f>'Moving Avg'!G1292</f>
        <v>10.767038000000005</v>
      </c>
      <c r="I1292" s="2">
        <f>'Moving Avg'!H1292</f>
        <v>10.656600000000008</v>
      </c>
      <c r="J1292" s="6" t="str">
        <f>OBV!F1292</f>
        <v>BULLISH</v>
      </c>
      <c r="K1292" s="6" t="str">
        <f>OBV!G1292</f>
        <v>WEAK</v>
      </c>
      <c r="L1292" s="6" t="str">
        <f>OBV!H1292</f>
        <v>NEUTRAL</v>
      </c>
      <c r="M1292" s="8">
        <f t="shared" si="203"/>
        <v>50</v>
      </c>
      <c r="N1292" s="8">
        <f t="shared" si="200"/>
        <v>0</v>
      </c>
      <c r="O1292" s="8">
        <f t="shared" si="201"/>
        <v>50</v>
      </c>
      <c r="P1292" s="8">
        <f t="shared" si="202"/>
        <v>33</v>
      </c>
      <c r="Q1292" s="9">
        <f t="shared" si="204"/>
        <v>29.95</v>
      </c>
      <c r="R1292" s="9">
        <f t="shared" si="205"/>
        <v>35.75</v>
      </c>
      <c r="S1292" s="9">
        <f t="shared" si="206"/>
        <v>34.85</v>
      </c>
      <c r="T1292" s="9">
        <f t="shared" si="207"/>
        <v>33.25</v>
      </c>
      <c r="U1292" s="8">
        <f t="shared" si="208"/>
        <v>33.516666666666673</v>
      </c>
      <c r="V1292" s="8">
        <f t="shared" si="209"/>
        <v>33.450000000000003</v>
      </c>
    </row>
    <row r="1293" spans="1:22" ht="13.5" x14ac:dyDescent="0.25">
      <c r="A1293" s="3">
        <f>RSI!A1293</f>
        <v>43892</v>
      </c>
      <c r="B1293" s="2">
        <f>RSI!B1293</f>
        <v>10.7874</v>
      </c>
      <c r="C1293" s="2">
        <f>RSI!I1293</f>
        <v>50.557407639652659</v>
      </c>
      <c r="D1293" s="2">
        <f>MACD!E1293</f>
        <v>5.6171710025941124E-2</v>
      </c>
      <c r="E1293" s="2">
        <f>MACD!F1293</f>
        <v>2.4192183338014601E-2</v>
      </c>
      <c r="F1293" s="2">
        <f>'Moving Avg'!D1293</f>
        <v>10.753959999999999</v>
      </c>
      <c r="G1293" s="2">
        <f>'Moving Avg'!F1293</f>
        <v>10.804569999999998</v>
      </c>
      <c r="H1293" s="2">
        <f>'Moving Avg'!G1293</f>
        <v>10.762186000000007</v>
      </c>
      <c r="I1293" s="2">
        <f>'Moving Avg'!H1293</f>
        <v>10.661698000000008</v>
      </c>
      <c r="J1293" s="6" t="str">
        <f>OBV!F1293</f>
        <v>BULLISH</v>
      </c>
      <c r="K1293" s="6" t="str">
        <f>OBV!G1293</f>
        <v>WEAK</v>
      </c>
      <c r="L1293" s="6" t="str">
        <f>OBV!H1293</f>
        <v>BULLISH DIVERGENCE</v>
      </c>
      <c r="M1293" s="8">
        <f t="shared" si="203"/>
        <v>50</v>
      </c>
      <c r="N1293" s="8">
        <f t="shared" si="200"/>
        <v>0</v>
      </c>
      <c r="O1293" s="8">
        <f t="shared" si="201"/>
        <v>50</v>
      </c>
      <c r="P1293" s="8">
        <f t="shared" si="202"/>
        <v>50</v>
      </c>
      <c r="Q1293" s="9">
        <f t="shared" si="204"/>
        <v>32.5</v>
      </c>
      <c r="R1293" s="9">
        <f t="shared" si="205"/>
        <v>40</v>
      </c>
      <c r="S1293" s="9">
        <f t="shared" si="206"/>
        <v>42.5</v>
      </c>
      <c r="T1293" s="9">
        <f t="shared" si="207"/>
        <v>37.5</v>
      </c>
      <c r="U1293" s="8">
        <f t="shared" si="208"/>
        <v>38.333333333333336</v>
      </c>
      <c r="V1293" s="8">
        <f t="shared" si="209"/>
        <v>38.125</v>
      </c>
    </row>
    <row r="1294" spans="1:22" ht="13.5" x14ac:dyDescent="0.25">
      <c r="A1294" s="3">
        <f>RSI!A1294</f>
        <v>43893</v>
      </c>
      <c r="B1294" s="2">
        <f>RSI!B1294</f>
        <v>10.7874</v>
      </c>
      <c r="C1294" s="2">
        <f>RSI!I1294</f>
        <v>50.557407639652659</v>
      </c>
      <c r="D1294" s="2">
        <f>MACD!E1294</f>
        <v>4.8271562429651027E-2</v>
      </c>
      <c r="E1294" s="2">
        <f>MACD!F1294</f>
        <v>2.9008059156341887E-2</v>
      </c>
      <c r="F1294" s="2">
        <f>'Moving Avg'!D1294</f>
        <v>10.753959999999999</v>
      </c>
      <c r="G1294" s="2">
        <f>'Moving Avg'!F1294</f>
        <v>10.800384999999997</v>
      </c>
      <c r="H1294" s="2">
        <f>'Moving Avg'!G1294</f>
        <v>10.757670000000005</v>
      </c>
      <c r="I1294" s="2">
        <f>'Moving Avg'!H1294</f>
        <v>10.666796000000007</v>
      </c>
      <c r="J1294" s="6" t="str">
        <f>OBV!F1294</f>
        <v>BULLISH</v>
      </c>
      <c r="K1294" s="6" t="str">
        <f>OBV!G1294</f>
        <v>WEAK</v>
      </c>
      <c r="L1294" s="6" t="str">
        <f>OBV!H1294</f>
        <v>NEUTRAL</v>
      </c>
      <c r="M1294" s="8">
        <f t="shared" si="203"/>
        <v>50</v>
      </c>
      <c r="N1294" s="8">
        <f t="shared" si="200"/>
        <v>0</v>
      </c>
      <c r="O1294" s="8">
        <f t="shared" si="201"/>
        <v>50</v>
      </c>
      <c r="P1294" s="8">
        <f t="shared" si="202"/>
        <v>33</v>
      </c>
      <c r="Q1294" s="9">
        <f t="shared" si="204"/>
        <v>29.95</v>
      </c>
      <c r="R1294" s="9">
        <f t="shared" si="205"/>
        <v>35.75</v>
      </c>
      <c r="S1294" s="9">
        <f t="shared" si="206"/>
        <v>34.85</v>
      </c>
      <c r="T1294" s="9">
        <f t="shared" si="207"/>
        <v>33.25</v>
      </c>
      <c r="U1294" s="8">
        <f t="shared" si="208"/>
        <v>33.516666666666673</v>
      </c>
      <c r="V1294" s="8">
        <f t="shared" si="209"/>
        <v>33.450000000000003</v>
      </c>
    </row>
    <row r="1295" spans="1:22" ht="13.5" x14ac:dyDescent="0.25">
      <c r="A1295" s="3">
        <f>RSI!A1295</f>
        <v>43894</v>
      </c>
      <c r="B1295" s="2">
        <f>RSI!B1295</f>
        <v>10.7874</v>
      </c>
      <c r="C1295" s="2">
        <f>RSI!I1295</f>
        <v>50.557407639652659</v>
      </c>
      <c r="D1295" s="2">
        <f>MACD!E1295</f>
        <v>1.3239577134214642E-2</v>
      </c>
      <c r="E1295" s="2">
        <f>MACD!F1295</f>
        <v>2.5854362751916441E-2</v>
      </c>
      <c r="F1295" s="2">
        <f>'Moving Avg'!D1295</f>
        <v>10.7874</v>
      </c>
      <c r="G1295" s="2">
        <f>'Moving Avg'!F1295</f>
        <v>10.796199999999997</v>
      </c>
      <c r="H1295" s="2">
        <f>'Moving Avg'!G1295</f>
        <v>10.753488000000006</v>
      </c>
      <c r="I1295" s="2">
        <f>'Moving Avg'!H1295</f>
        <v>10.671853500000006</v>
      </c>
      <c r="J1295" s="6" t="str">
        <f>OBV!F1295</f>
        <v>BULLISH</v>
      </c>
      <c r="K1295" s="6" t="str">
        <f>OBV!G1295</f>
        <v>WEAK</v>
      </c>
      <c r="L1295" s="6" t="str">
        <f>OBV!H1295</f>
        <v>CONFIRMED BULLISH</v>
      </c>
      <c r="M1295" s="8">
        <f t="shared" si="203"/>
        <v>50</v>
      </c>
      <c r="N1295" s="8">
        <f t="shared" si="200"/>
        <v>45</v>
      </c>
      <c r="O1295" s="8">
        <f t="shared" si="201"/>
        <v>50</v>
      </c>
      <c r="P1295" s="8">
        <f t="shared" si="202"/>
        <v>67</v>
      </c>
      <c r="Q1295" s="9">
        <f t="shared" si="204"/>
        <v>50.8</v>
      </c>
      <c r="R1295" s="9">
        <f t="shared" si="205"/>
        <v>53.25</v>
      </c>
      <c r="S1295" s="9">
        <f t="shared" si="206"/>
        <v>56.900000000000006</v>
      </c>
      <c r="T1295" s="9">
        <f t="shared" si="207"/>
        <v>53</v>
      </c>
      <c r="U1295" s="8">
        <f t="shared" si="208"/>
        <v>53.65</v>
      </c>
      <c r="V1295" s="8">
        <f t="shared" si="209"/>
        <v>53.487499999999997</v>
      </c>
    </row>
    <row r="1296" spans="1:22" ht="13.5" x14ac:dyDescent="0.25">
      <c r="A1296" s="3">
        <f>RSI!A1296</f>
        <v>43895</v>
      </c>
      <c r="B1296" s="2">
        <f>RSI!B1296</f>
        <v>10.7874</v>
      </c>
      <c r="C1296" s="2">
        <f>RSI!I1296</f>
        <v>50.557407639652659</v>
      </c>
      <c r="D1296" s="2">
        <f>MACD!E1296</f>
        <v>1.1838567832842983E-2</v>
      </c>
      <c r="E1296" s="2">
        <f>MACD!F1296</f>
        <v>2.3051203768101752E-2</v>
      </c>
      <c r="F1296" s="2">
        <f>'Moving Avg'!D1296</f>
        <v>10.7874</v>
      </c>
      <c r="G1296" s="2">
        <f>'Moving Avg'!F1296</f>
        <v>10.792434999999998</v>
      </c>
      <c r="H1296" s="2">
        <f>'Moving Avg'!G1296</f>
        <v>10.749138000000006</v>
      </c>
      <c r="I1296" s="2">
        <f>'Moving Avg'!H1296</f>
        <v>10.676911000000008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  <c r="M1296" s="8">
        <f t="shared" si="203"/>
        <v>50</v>
      </c>
      <c r="N1296" s="8">
        <f t="shared" si="200"/>
        <v>45</v>
      </c>
      <c r="O1296" s="8">
        <f t="shared" si="201"/>
        <v>50</v>
      </c>
      <c r="P1296" s="8">
        <f t="shared" si="202"/>
        <v>33</v>
      </c>
      <c r="Q1296" s="9">
        <f t="shared" si="204"/>
        <v>45.7</v>
      </c>
      <c r="R1296" s="9">
        <f t="shared" si="205"/>
        <v>44.75</v>
      </c>
      <c r="S1296" s="9">
        <f t="shared" si="206"/>
        <v>41.6</v>
      </c>
      <c r="T1296" s="9">
        <f t="shared" si="207"/>
        <v>44.5</v>
      </c>
      <c r="U1296" s="8">
        <f t="shared" si="208"/>
        <v>44.016666666666673</v>
      </c>
      <c r="V1296" s="8">
        <f t="shared" si="209"/>
        <v>44.137500000000003</v>
      </c>
    </row>
    <row r="1297" spans="1:22" ht="13.5" x14ac:dyDescent="0.25">
      <c r="A1297" s="3">
        <f>RSI!A1297</f>
        <v>43896</v>
      </c>
      <c r="B1297" s="2">
        <f>RSI!B1297</f>
        <v>10.6035</v>
      </c>
      <c r="C1297" s="2">
        <f>RSI!I1297</f>
        <v>39.679463692803161</v>
      </c>
      <c r="D1297" s="2">
        <f>MACD!E1297</f>
        <v>2.4228220741079554E-2</v>
      </c>
      <c r="E1297" s="2">
        <f>MACD!F1297</f>
        <v>2.3286607162697315E-2</v>
      </c>
      <c r="F1297" s="2">
        <f>'Moving Avg'!D1297</f>
        <v>10.750620000000001</v>
      </c>
      <c r="G1297" s="2">
        <f>'Moving Avg'!F1297</f>
        <v>10.783239999999997</v>
      </c>
      <c r="H1297" s="2">
        <f>'Moving Avg'!G1297</f>
        <v>10.741278000000005</v>
      </c>
      <c r="I1297" s="2">
        <f>'Moving Avg'!H1297</f>
        <v>10.681252500000006</v>
      </c>
      <c r="J1297" s="6" t="str">
        <f>OBV!F1297</f>
        <v>BEARISH</v>
      </c>
      <c r="K1297" s="6" t="str">
        <f>OBV!G1297</f>
        <v>STRONG</v>
      </c>
      <c r="L1297" s="6" t="str">
        <f>OBV!H1297</f>
        <v>CONFIRMED BEARISH</v>
      </c>
      <c r="M1297" s="8">
        <f t="shared" si="203"/>
        <v>50</v>
      </c>
      <c r="N1297" s="8">
        <f t="shared" si="200"/>
        <v>0</v>
      </c>
      <c r="O1297" s="8">
        <f t="shared" si="201"/>
        <v>50</v>
      </c>
      <c r="P1297" s="8">
        <f t="shared" si="202"/>
        <v>33</v>
      </c>
      <c r="Q1297" s="9">
        <f t="shared" si="204"/>
        <v>29.95</v>
      </c>
      <c r="R1297" s="9">
        <f t="shared" si="205"/>
        <v>35.75</v>
      </c>
      <c r="S1297" s="9">
        <f t="shared" si="206"/>
        <v>34.85</v>
      </c>
      <c r="T1297" s="9">
        <f t="shared" si="207"/>
        <v>33.25</v>
      </c>
      <c r="U1297" s="8">
        <f t="shared" si="208"/>
        <v>33.516666666666673</v>
      </c>
      <c r="V1297" s="8">
        <f t="shared" si="209"/>
        <v>33.450000000000003</v>
      </c>
    </row>
    <row r="1298" spans="1:22" ht="13.5" x14ac:dyDescent="0.25">
      <c r="A1298" s="3">
        <f>RSI!A1298</f>
        <v>43899</v>
      </c>
      <c r="B1298" s="2">
        <f>RSI!B1298</f>
        <v>10.6035</v>
      </c>
      <c r="C1298" s="2">
        <f>RSI!I1298</f>
        <v>39.679463692803161</v>
      </c>
      <c r="D1298" s="2">
        <f>MACD!E1298</f>
        <v>4.4770219791793409E-2</v>
      </c>
      <c r="E1298" s="2">
        <f>MACD!F1298</f>
        <v>2.7583329688516536E-2</v>
      </c>
      <c r="F1298" s="2">
        <f>'Moving Avg'!D1298</f>
        <v>10.713839999999999</v>
      </c>
      <c r="G1298" s="2">
        <f>'Moving Avg'!F1298</f>
        <v>10.771114999999998</v>
      </c>
      <c r="H1298" s="2">
        <f>'Moving Avg'!G1298</f>
        <v>10.734254000000005</v>
      </c>
      <c r="I1298" s="2">
        <f>'Moving Avg'!H1298</f>
        <v>10.68677500000001</v>
      </c>
      <c r="J1298" s="6" t="str">
        <f>OBV!F1298</f>
        <v>BEARISH</v>
      </c>
      <c r="K1298" s="6" t="str">
        <f>OBV!G1298</f>
        <v>STRONG</v>
      </c>
      <c r="L1298" s="6" t="str">
        <f>OBV!H1298</f>
        <v>CONFIRMED BEARISH</v>
      </c>
      <c r="M1298" s="8">
        <f t="shared" si="203"/>
        <v>50</v>
      </c>
      <c r="N1298" s="8">
        <f t="shared" si="200"/>
        <v>0</v>
      </c>
      <c r="O1298" s="8">
        <f t="shared" si="201"/>
        <v>50</v>
      </c>
      <c r="P1298" s="8">
        <f t="shared" si="202"/>
        <v>33</v>
      </c>
      <c r="Q1298" s="9">
        <f t="shared" si="204"/>
        <v>29.95</v>
      </c>
      <c r="R1298" s="9">
        <f t="shared" si="205"/>
        <v>35.75</v>
      </c>
      <c r="S1298" s="9">
        <f t="shared" si="206"/>
        <v>34.85</v>
      </c>
      <c r="T1298" s="9">
        <f t="shared" si="207"/>
        <v>33.25</v>
      </c>
      <c r="U1298" s="8">
        <f t="shared" si="208"/>
        <v>33.516666666666673</v>
      </c>
      <c r="V1298" s="8">
        <f t="shared" si="209"/>
        <v>33.450000000000003</v>
      </c>
    </row>
    <row r="1299" spans="1:22" ht="13.5" x14ac:dyDescent="0.25">
      <c r="A1299" s="3">
        <f>RSI!A1299</f>
        <v>43900</v>
      </c>
      <c r="B1299" s="2">
        <f>RSI!B1299</f>
        <v>10.352600000000001</v>
      </c>
      <c r="C1299" s="2">
        <f>RSI!I1299</f>
        <v>29.601651518320196</v>
      </c>
      <c r="D1299" s="2">
        <f>MACD!E1299</f>
        <v>7.2687509990593924E-2</v>
      </c>
      <c r="E1299" s="2">
        <f>MACD!F1299</f>
        <v>3.6604165748932015E-2</v>
      </c>
      <c r="F1299" s="2">
        <f>'Moving Avg'!D1299</f>
        <v>10.626880000000002</v>
      </c>
      <c r="G1299" s="2">
        <f>'Moving Avg'!F1299</f>
        <v>10.746444999999998</v>
      </c>
      <c r="H1299" s="2">
        <f>'Moving Avg'!G1299</f>
        <v>10.722380000000005</v>
      </c>
      <c r="I1299" s="2">
        <f>'Moving Avg'!H1299</f>
        <v>10.689658500000009</v>
      </c>
      <c r="J1299" s="6" t="str">
        <f>OBV!F1299</f>
        <v>BEARISH</v>
      </c>
      <c r="K1299" s="6" t="str">
        <f>OBV!G1299</f>
        <v>STRONG</v>
      </c>
      <c r="L1299" s="6" t="str">
        <f>OBV!H1299</f>
        <v>CONFIRMED BEARISH</v>
      </c>
      <c r="M1299" s="8">
        <f t="shared" si="203"/>
        <v>100</v>
      </c>
      <c r="N1299" s="8">
        <f t="shared" si="200"/>
        <v>0</v>
      </c>
      <c r="O1299" s="8">
        <f t="shared" si="201"/>
        <v>0</v>
      </c>
      <c r="P1299" s="8">
        <f t="shared" si="202"/>
        <v>33</v>
      </c>
      <c r="Q1299" s="9">
        <f t="shared" si="204"/>
        <v>39.950000000000003</v>
      </c>
      <c r="R1299" s="9">
        <f t="shared" si="205"/>
        <v>28.25</v>
      </c>
      <c r="S1299" s="9">
        <f t="shared" si="206"/>
        <v>29.85</v>
      </c>
      <c r="T1299" s="9">
        <f t="shared" si="207"/>
        <v>33.25</v>
      </c>
      <c r="U1299" s="8">
        <f t="shared" si="208"/>
        <v>32.683333333333337</v>
      </c>
      <c r="V1299" s="8">
        <f t="shared" si="209"/>
        <v>32.825000000000003</v>
      </c>
    </row>
    <row r="1300" spans="1:22" ht="13.5" x14ac:dyDescent="0.25">
      <c r="A1300" s="3">
        <f>RSI!A1300</f>
        <v>43901</v>
      </c>
      <c r="B1300" s="2">
        <f>RSI!B1300</f>
        <v>10.662000000000001</v>
      </c>
      <c r="C1300" s="2">
        <f>RSI!I1300</f>
        <v>47.357496123222695</v>
      </c>
      <c r="D1300" s="2">
        <f>MACD!E1300</f>
        <v>5.0045073422809949E-2</v>
      </c>
      <c r="E1300" s="2">
        <f>MACD!F1300</f>
        <v>3.9292347283707604E-2</v>
      </c>
      <c r="F1300" s="2">
        <f>'Moving Avg'!D1300</f>
        <v>10.601800000000001</v>
      </c>
      <c r="G1300" s="2">
        <f>'Moving Avg'!F1300</f>
        <v>10.736409999999999</v>
      </c>
      <c r="H1300" s="2">
        <f>'Moving Avg'!G1300</f>
        <v>10.716024000000003</v>
      </c>
      <c r="I1300" s="2">
        <f>'Moving Avg'!H1300</f>
        <v>10.692296500000008</v>
      </c>
      <c r="J1300" s="6" t="str">
        <f>OBV!F1300</f>
        <v>BEARISH</v>
      </c>
      <c r="K1300" s="6" t="str">
        <f>OBV!G1300</f>
        <v>STRONG</v>
      </c>
      <c r="L1300" s="6" t="str">
        <f>OBV!H1300</f>
        <v>CONFIRMED BEARISH</v>
      </c>
      <c r="M1300" s="8">
        <f t="shared" si="203"/>
        <v>50</v>
      </c>
      <c r="N1300" s="8">
        <f t="shared" si="200"/>
        <v>0</v>
      </c>
      <c r="O1300" s="8">
        <f t="shared" si="201"/>
        <v>0</v>
      </c>
      <c r="P1300" s="8">
        <f t="shared" si="202"/>
        <v>33</v>
      </c>
      <c r="Q1300" s="9">
        <f t="shared" si="204"/>
        <v>22.45</v>
      </c>
      <c r="R1300" s="9">
        <f t="shared" si="205"/>
        <v>18.25</v>
      </c>
      <c r="S1300" s="9">
        <f t="shared" si="206"/>
        <v>22.35</v>
      </c>
      <c r="T1300" s="9">
        <f t="shared" si="207"/>
        <v>20.75</v>
      </c>
      <c r="U1300" s="8">
        <f t="shared" si="208"/>
        <v>21.016666666666669</v>
      </c>
      <c r="V1300" s="8">
        <f t="shared" si="209"/>
        <v>20.950000000000003</v>
      </c>
    </row>
    <row r="1301" spans="1:22" ht="13.5" x14ac:dyDescent="0.25">
      <c r="A1301" s="3">
        <f>RSI!A1301</f>
        <v>43902</v>
      </c>
      <c r="B1301" s="2">
        <f>RSI!B1301</f>
        <v>10.611800000000001</v>
      </c>
      <c r="C1301" s="2">
        <f>RSI!I1301</f>
        <v>45.358527826741685</v>
      </c>
      <c r="D1301" s="2">
        <f>MACD!E1301</f>
        <v>6.0700200631265133E-2</v>
      </c>
      <c r="E1301" s="2">
        <f>MACD!F1301</f>
        <v>4.3573917953219111E-2</v>
      </c>
      <c r="F1301" s="2">
        <f>'Moving Avg'!D1301</f>
        <v>10.566680000000002</v>
      </c>
      <c r="G1301" s="2">
        <f>'Moving Avg'!F1301</f>
        <v>10.724284999999998</v>
      </c>
      <c r="H1301" s="2">
        <f>'Moving Avg'!G1301</f>
        <v>10.709166000000003</v>
      </c>
      <c r="I1301" s="2">
        <f>'Moving Avg'!H1301</f>
        <v>10.692443000000008</v>
      </c>
      <c r="J1301" s="6" t="str">
        <f>OBV!F1301</f>
        <v>BEARISH</v>
      </c>
      <c r="K1301" s="6" t="str">
        <f>OBV!G1301</f>
        <v>STRONG</v>
      </c>
      <c r="L1301" s="6" t="str">
        <f>OBV!H1301</f>
        <v>CONFIRMED BEARISH</v>
      </c>
      <c r="M1301" s="8">
        <f t="shared" si="203"/>
        <v>50</v>
      </c>
      <c r="N1301" s="8">
        <f t="shared" si="200"/>
        <v>0</v>
      </c>
      <c r="O1301" s="8">
        <f t="shared" si="201"/>
        <v>0</v>
      </c>
      <c r="P1301" s="8">
        <f t="shared" si="202"/>
        <v>33</v>
      </c>
      <c r="Q1301" s="9">
        <f t="shared" si="204"/>
        <v>22.45</v>
      </c>
      <c r="R1301" s="9">
        <f t="shared" si="205"/>
        <v>18.25</v>
      </c>
      <c r="S1301" s="9">
        <f t="shared" si="206"/>
        <v>22.35</v>
      </c>
      <c r="T1301" s="9">
        <f t="shared" si="207"/>
        <v>20.75</v>
      </c>
      <c r="U1301" s="8">
        <f t="shared" si="208"/>
        <v>21.016666666666669</v>
      </c>
      <c r="V1301" s="8">
        <f t="shared" si="209"/>
        <v>20.950000000000003</v>
      </c>
    </row>
    <row r="1302" spans="1:22" ht="13.5" x14ac:dyDescent="0.25">
      <c r="A1302" s="3">
        <f>RSI!A1302</f>
        <v>43903</v>
      </c>
      <c r="B1302" s="2">
        <f>RSI!B1302</f>
        <v>10.327500000000001</v>
      </c>
      <c r="C1302" s="2">
        <f>RSI!I1302</f>
        <v>36.072138460206688</v>
      </c>
      <c r="D1302" s="2">
        <f>MACD!E1302</f>
        <v>9.1416893451208736E-2</v>
      </c>
      <c r="E1302" s="2">
        <f>MACD!F1302</f>
        <v>5.3142513052817038E-2</v>
      </c>
      <c r="F1302" s="2">
        <f>'Moving Avg'!D1302</f>
        <v>10.511480000000001</v>
      </c>
      <c r="G1302" s="2">
        <f>'Moving Avg'!F1302</f>
        <v>10.697944999999999</v>
      </c>
      <c r="H1302" s="2">
        <f>'Moving Avg'!G1302</f>
        <v>10.698294000000001</v>
      </c>
      <c r="I1302" s="2">
        <f>'Moving Avg'!H1302</f>
        <v>10.692757000000006</v>
      </c>
      <c r="J1302" s="6" t="str">
        <f>OBV!F1302</f>
        <v>BEARISH</v>
      </c>
      <c r="K1302" s="6" t="str">
        <f>OBV!G1302</f>
        <v>STRONG</v>
      </c>
      <c r="L1302" s="6" t="str">
        <f>OBV!H1302</f>
        <v>CONFIRMED BEARISH</v>
      </c>
      <c r="M1302" s="8">
        <f t="shared" si="203"/>
        <v>50</v>
      </c>
      <c r="N1302" s="8">
        <f t="shared" si="200"/>
        <v>0</v>
      </c>
      <c r="O1302" s="8">
        <f t="shared" si="201"/>
        <v>0</v>
      </c>
      <c r="P1302" s="8">
        <f t="shared" si="202"/>
        <v>33</v>
      </c>
      <c r="Q1302" s="9">
        <f t="shared" si="204"/>
        <v>22.45</v>
      </c>
      <c r="R1302" s="9">
        <f t="shared" si="205"/>
        <v>18.25</v>
      </c>
      <c r="S1302" s="9">
        <f t="shared" si="206"/>
        <v>22.35</v>
      </c>
      <c r="T1302" s="9">
        <f t="shared" si="207"/>
        <v>20.75</v>
      </c>
      <c r="U1302" s="8">
        <f t="shared" si="208"/>
        <v>21.016666666666669</v>
      </c>
      <c r="V1302" s="8">
        <f t="shared" si="209"/>
        <v>20.950000000000003</v>
      </c>
    </row>
    <row r="1303" spans="1:22" ht="13.5" x14ac:dyDescent="0.25">
      <c r="A1303" s="3">
        <f>RSI!A1303</f>
        <v>43906</v>
      </c>
      <c r="B1303" s="2">
        <f>RSI!B1303</f>
        <v>9.8675999999999995</v>
      </c>
      <c r="C1303" s="2">
        <f>RSI!I1303</f>
        <v>26.588853784810865</v>
      </c>
      <c r="D1303" s="2">
        <f>MACD!E1303</f>
        <v>0.15374858277223424</v>
      </c>
      <c r="E1303" s="2">
        <f>MACD!F1303</f>
        <v>7.3263726996700487E-2</v>
      </c>
      <c r="F1303" s="2">
        <f>'Moving Avg'!D1303</f>
        <v>10.3643</v>
      </c>
      <c r="G1303" s="2">
        <f>'Moving Avg'!F1303</f>
        <v>10.648610000000001</v>
      </c>
      <c r="H1303" s="2">
        <f>'Moving Avg'!G1303</f>
        <v>10.678559999999999</v>
      </c>
      <c r="I1303" s="2">
        <f>'Moving Avg'!H1303</f>
        <v>10.690771500000006</v>
      </c>
      <c r="J1303" s="6" t="str">
        <f>OBV!F1303</f>
        <v>BEARISH</v>
      </c>
      <c r="K1303" s="6" t="str">
        <f>OBV!G1303</f>
        <v>STRONG</v>
      </c>
      <c r="L1303" s="6" t="str">
        <f>OBV!H1303</f>
        <v>CONFIRMED BEARISH</v>
      </c>
      <c r="M1303" s="8">
        <f t="shared" si="203"/>
        <v>100</v>
      </c>
      <c r="N1303" s="8">
        <f t="shared" si="200"/>
        <v>0</v>
      </c>
      <c r="O1303" s="8">
        <f t="shared" si="201"/>
        <v>0</v>
      </c>
      <c r="P1303" s="8">
        <f t="shared" si="202"/>
        <v>33</v>
      </c>
      <c r="Q1303" s="9">
        <f t="shared" si="204"/>
        <v>39.950000000000003</v>
      </c>
      <c r="R1303" s="9">
        <f t="shared" si="205"/>
        <v>28.25</v>
      </c>
      <c r="S1303" s="9">
        <f t="shared" si="206"/>
        <v>29.85</v>
      </c>
      <c r="T1303" s="9">
        <f t="shared" si="207"/>
        <v>33.25</v>
      </c>
      <c r="U1303" s="8">
        <f t="shared" si="208"/>
        <v>32.683333333333337</v>
      </c>
      <c r="V1303" s="8">
        <f t="shared" si="209"/>
        <v>32.825000000000003</v>
      </c>
    </row>
    <row r="1304" spans="1:22" ht="13.5" x14ac:dyDescent="0.25">
      <c r="A1304" s="3">
        <f>RSI!A1304</f>
        <v>43907</v>
      </c>
      <c r="B1304" s="2">
        <f>RSI!B1304</f>
        <v>9.8675999999999995</v>
      </c>
      <c r="C1304" s="2">
        <f>RSI!I1304</f>
        <v>26.588853784810865</v>
      </c>
      <c r="D1304" s="2">
        <f>MACD!E1304</f>
        <v>0.21131388257905215</v>
      </c>
      <c r="E1304" s="2">
        <f>MACD!F1304</f>
        <v>0.10087375811317081</v>
      </c>
      <c r="F1304" s="2">
        <f>'Moving Avg'!D1304</f>
        <v>10.267300000000001</v>
      </c>
      <c r="G1304" s="2">
        <f>'Moving Avg'!F1304</f>
        <v>10.602620000000002</v>
      </c>
      <c r="H1304" s="2">
        <f>'Moving Avg'!G1304</f>
        <v>10.661836000000001</v>
      </c>
      <c r="I1304" s="2">
        <f>'Moving Avg'!H1304</f>
        <v>10.687156500000006</v>
      </c>
      <c r="J1304" s="6" t="str">
        <f>OBV!F1304</f>
        <v>BEARISH</v>
      </c>
      <c r="K1304" s="6" t="str">
        <f>OBV!G1304</f>
        <v>STRONG</v>
      </c>
      <c r="L1304" s="6" t="str">
        <f>OBV!H1304</f>
        <v>CONFIRMED BEARISH</v>
      </c>
      <c r="M1304" s="8">
        <f t="shared" si="203"/>
        <v>100</v>
      </c>
      <c r="N1304" s="8">
        <f t="shared" si="200"/>
        <v>0</v>
      </c>
      <c r="O1304" s="8">
        <f t="shared" si="201"/>
        <v>0</v>
      </c>
      <c r="P1304" s="8">
        <f t="shared" si="202"/>
        <v>33</v>
      </c>
      <c r="Q1304" s="9">
        <f t="shared" si="204"/>
        <v>39.950000000000003</v>
      </c>
      <c r="R1304" s="9">
        <f t="shared" si="205"/>
        <v>28.25</v>
      </c>
      <c r="S1304" s="9">
        <f t="shared" si="206"/>
        <v>29.85</v>
      </c>
      <c r="T1304" s="9">
        <f t="shared" si="207"/>
        <v>33.25</v>
      </c>
      <c r="U1304" s="8">
        <f t="shared" si="208"/>
        <v>32.683333333333337</v>
      </c>
      <c r="V1304" s="8">
        <f t="shared" si="209"/>
        <v>32.825000000000003</v>
      </c>
    </row>
    <row r="1305" spans="1:22" ht="13.5" x14ac:dyDescent="0.25">
      <c r="A1305" s="3">
        <f>RSI!A1305</f>
        <v>43908</v>
      </c>
      <c r="B1305" s="2">
        <f>RSI!B1305</f>
        <v>10.160299999999999</v>
      </c>
      <c r="C1305" s="2">
        <f>RSI!I1305</f>
        <v>38.519246956270393</v>
      </c>
      <c r="D1305" s="2">
        <f>MACD!E1305</f>
        <v>0.24280733533278109</v>
      </c>
      <c r="E1305" s="2">
        <f>MACD!F1305</f>
        <v>0.12926047355709289</v>
      </c>
      <c r="F1305" s="2">
        <f>'Moving Avg'!D1305</f>
        <v>10.16696</v>
      </c>
      <c r="G1305" s="2">
        <f>'Moving Avg'!F1305</f>
        <v>10.580460000000002</v>
      </c>
      <c r="H1305" s="2">
        <f>'Moving Avg'!G1305</f>
        <v>10.650966</v>
      </c>
      <c r="I1305" s="2">
        <f>'Moving Avg'!H1305</f>
        <v>10.685005000000004</v>
      </c>
      <c r="J1305" s="6" t="str">
        <f>OBV!F1305</f>
        <v>BEARISH</v>
      </c>
      <c r="K1305" s="6" t="str">
        <f>OBV!G1305</f>
        <v>STRONG</v>
      </c>
      <c r="L1305" s="6" t="str">
        <f>OBV!H1305</f>
        <v>CONFIRMED BEARISH</v>
      </c>
      <c r="M1305" s="8">
        <f t="shared" si="203"/>
        <v>50</v>
      </c>
      <c r="N1305" s="8">
        <f t="shared" si="200"/>
        <v>0</v>
      </c>
      <c r="O1305" s="8">
        <f t="shared" si="201"/>
        <v>0</v>
      </c>
      <c r="P1305" s="8">
        <f t="shared" si="202"/>
        <v>33</v>
      </c>
      <c r="Q1305" s="9">
        <f t="shared" si="204"/>
        <v>22.45</v>
      </c>
      <c r="R1305" s="9">
        <f t="shared" si="205"/>
        <v>18.25</v>
      </c>
      <c r="S1305" s="9">
        <f t="shared" si="206"/>
        <v>22.35</v>
      </c>
      <c r="T1305" s="9">
        <f t="shared" si="207"/>
        <v>20.75</v>
      </c>
      <c r="U1305" s="8">
        <f t="shared" si="208"/>
        <v>21.016666666666669</v>
      </c>
      <c r="V1305" s="8">
        <f t="shared" si="209"/>
        <v>20.950000000000003</v>
      </c>
    </row>
    <row r="1306" spans="1:22" ht="13.5" x14ac:dyDescent="0.25">
      <c r="A1306" s="3">
        <f>RSI!A1306</f>
        <v>43909</v>
      </c>
      <c r="B1306" s="2">
        <f>RSI!B1306</f>
        <v>10.452999999999999</v>
      </c>
      <c r="C1306" s="2">
        <f>RSI!I1306</f>
        <v>47.676661616447056</v>
      </c>
      <c r="D1306" s="2">
        <f>MACD!E1306</f>
        <v>0.25017961500783592</v>
      </c>
      <c r="E1306" s="2">
        <f>MACD!F1306</f>
        <v>0.1534443018472415</v>
      </c>
      <c r="F1306" s="2">
        <f>'Moving Avg'!D1306</f>
        <v>10.135200000000001</v>
      </c>
      <c r="G1306" s="2">
        <f>'Moving Avg'!F1306</f>
        <v>10.563740000000003</v>
      </c>
      <c r="H1306" s="2">
        <f>'Moving Avg'!G1306</f>
        <v>10.647453999999998</v>
      </c>
      <c r="I1306" s="2">
        <f>'Moving Avg'!H1306</f>
        <v>10.686231500000003</v>
      </c>
      <c r="J1306" s="6" t="str">
        <f>OBV!F1306</f>
        <v>BEARISH</v>
      </c>
      <c r="K1306" s="6" t="str">
        <f>OBV!G1306</f>
        <v>STRONG</v>
      </c>
      <c r="L1306" s="6" t="str">
        <f>OBV!H1306</f>
        <v>CONFIRMED BEARISH</v>
      </c>
      <c r="M1306" s="8">
        <f t="shared" si="203"/>
        <v>50</v>
      </c>
      <c r="N1306" s="8">
        <f t="shared" si="200"/>
        <v>0</v>
      </c>
      <c r="O1306" s="8">
        <f t="shared" si="201"/>
        <v>0</v>
      </c>
      <c r="P1306" s="8">
        <f t="shared" si="202"/>
        <v>33</v>
      </c>
      <c r="Q1306" s="9">
        <f t="shared" si="204"/>
        <v>22.45</v>
      </c>
      <c r="R1306" s="9">
        <f t="shared" si="205"/>
        <v>18.25</v>
      </c>
      <c r="S1306" s="9">
        <f t="shared" si="206"/>
        <v>22.35</v>
      </c>
      <c r="T1306" s="9">
        <f t="shared" si="207"/>
        <v>20.75</v>
      </c>
      <c r="U1306" s="8">
        <f t="shared" si="208"/>
        <v>21.016666666666669</v>
      </c>
      <c r="V1306" s="8">
        <f t="shared" si="209"/>
        <v>20.950000000000003</v>
      </c>
    </row>
    <row r="1307" spans="1:22" ht="13.5" x14ac:dyDescent="0.25">
      <c r="A1307" s="3">
        <f>RSI!A1307</f>
        <v>43913</v>
      </c>
      <c r="B1307" s="2">
        <f>RSI!B1307</f>
        <v>10.620200000000001</v>
      </c>
      <c r="C1307" s="2">
        <f>RSI!I1307</f>
        <v>52.068561197851565</v>
      </c>
      <c r="D1307" s="2">
        <f>MACD!E1307</f>
        <v>0.21623790119190645</v>
      </c>
      <c r="E1307" s="2">
        <f>MACD!F1307</f>
        <v>0.16600302171617451</v>
      </c>
      <c r="F1307" s="2">
        <f>'Moving Avg'!D1307</f>
        <v>10.19374</v>
      </c>
      <c r="G1307" s="2">
        <f>'Moving Avg'!F1307</f>
        <v>10.555380000000003</v>
      </c>
      <c r="H1307" s="2">
        <f>'Moving Avg'!G1307</f>
        <v>10.648959999999997</v>
      </c>
      <c r="I1307" s="2">
        <f>'Moving Avg'!H1307</f>
        <v>10.688334500000002</v>
      </c>
      <c r="J1307" s="6" t="str">
        <f>OBV!F1307</f>
        <v>BEARISH</v>
      </c>
      <c r="K1307" s="6" t="str">
        <f>OBV!G1307</f>
        <v>STRONG</v>
      </c>
      <c r="L1307" s="6" t="str">
        <f>OBV!H1307</f>
        <v>BEARISH DIVERGENCE</v>
      </c>
      <c r="M1307" s="8">
        <f t="shared" si="203"/>
        <v>50</v>
      </c>
      <c r="N1307" s="8">
        <f t="shared" si="200"/>
        <v>0</v>
      </c>
      <c r="O1307" s="8">
        <f t="shared" si="201"/>
        <v>0</v>
      </c>
      <c r="P1307" s="8">
        <f t="shared" si="202"/>
        <v>33</v>
      </c>
      <c r="Q1307" s="9">
        <f t="shared" si="204"/>
        <v>22.45</v>
      </c>
      <c r="R1307" s="9">
        <f t="shared" si="205"/>
        <v>18.25</v>
      </c>
      <c r="S1307" s="9">
        <f t="shared" si="206"/>
        <v>22.35</v>
      </c>
      <c r="T1307" s="9">
        <f t="shared" si="207"/>
        <v>20.75</v>
      </c>
      <c r="U1307" s="8">
        <f t="shared" si="208"/>
        <v>21.016666666666669</v>
      </c>
      <c r="V1307" s="8">
        <f t="shared" si="209"/>
        <v>20.950000000000003</v>
      </c>
    </row>
    <row r="1308" spans="1:22" ht="13.5" x14ac:dyDescent="0.25">
      <c r="A1308" s="3">
        <f>RSI!A1308</f>
        <v>43914</v>
      </c>
      <c r="B1308" s="2">
        <f>RSI!B1308</f>
        <v>10.929600000000001</v>
      </c>
      <c r="C1308" s="2">
        <f>RSI!I1308</f>
        <v>58.937248190268654</v>
      </c>
      <c r="D1308" s="2">
        <f>MACD!E1308</f>
        <v>0.16407230887239521</v>
      </c>
      <c r="E1308" s="2">
        <f>MACD!F1308</f>
        <v>0.16561687914741866</v>
      </c>
      <c r="F1308" s="2">
        <f>'Moving Avg'!D1308</f>
        <v>10.406140000000001</v>
      </c>
      <c r="G1308" s="2">
        <f>'Moving Avg'!F1308</f>
        <v>10.559560000000001</v>
      </c>
      <c r="H1308" s="2">
        <f>'Moving Avg'!G1308</f>
        <v>10.656819999999998</v>
      </c>
      <c r="I1308" s="2">
        <f>'Moving Avg'!H1308</f>
        <v>10.690436999999999</v>
      </c>
      <c r="J1308" s="6" t="str">
        <f>OBV!F1308</f>
        <v>BULLISH</v>
      </c>
      <c r="K1308" s="6" t="str">
        <f>OBV!G1308</f>
        <v>WEAK</v>
      </c>
      <c r="L1308" s="6" t="str">
        <f>OBV!H1308</f>
        <v>CONFIRMED BULLISH</v>
      </c>
      <c r="M1308" s="8">
        <f t="shared" si="203"/>
        <v>50</v>
      </c>
      <c r="N1308" s="8">
        <f t="shared" si="200"/>
        <v>45</v>
      </c>
      <c r="O1308" s="8">
        <f t="shared" si="201"/>
        <v>0</v>
      </c>
      <c r="P1308" s="8">
        <f t="shared" si="202"/>
        <v>67</v>
      </c>
      <c r="Q1308" s="9">
        <f t="shared" si="204"/>
        <v>43.3</v>
      </c>
      <c r="R1308" s="9">
        <f t="shared" si="205"/>
        <v>35.75</v>
      </c>
      <c r="S1308" s="9">
        <f t="shared" si="206"/>
        <v>44.400000000000006</v>
      </c>
      <c r="T1308" s="9">
        <f t="shared" si="207"/>
        <v>40.5</v>
      </c>
      <c r="U1308" s="8">
        <f t="shared" si="208"/>
        <v>41.15</v>
      </c>
      <c r="V1308" s="8">
        <f t="shared" si="209"/>
        <v>40.987499999999997</v>
      </c>
    </row>
    <row r="1309" spans="1:22" ht="13.5" x14ac:dyDescent="0.25">
      <c r="A1309" s="3">
        <f>RSI!A1309</f>
        <v>43915</v>
      </c>
      <c r="B1309" s="2">
        <f>RSI!B1309</f>
        <v>10.904500000000001</v>
      </c>
      <c r="C1309" s="2">
        <f>RSI!I1309</f>
        <v>58.208499545486625</v>
      </c>
      <c r="D1309" s="2">
        <f>MACD!E1309</f>
        <v>8.0875080600730342E-2</v>
      </c>
      <c r="E1309" s="2">
        <f>MACD!F1309</f>
        <v>0.14866851943808101</v>
      </c>
      <c r="F1309" s="2">
        <f>'Moving Avg'!D1309</f>
        <v>10.613519999999999</v>
      </c>
      <c r="G1309" s="2">
        <f>'Moving Avg'!F1309</f>
        <v>10.565415000000002</v>
      </c>
      <c r="H1309" s="2">
        <f>'Moving Avg'!G1309</f>
        <v>10.665849999999999</v>
      </c>
      <c r="I1309" s="2">
        <f>'Moving Avg'!H1309</f>
        <v>10.6920065</v>
      </c>
      <c r="J1309" s="6" t="str">
        <f>OBV!F1309</f>
        <v>BULLISH</v>
      </c>
      <c r="K1309" s="6" t="str">
        <f>OBV!G1309</f>
        <v>WEAK</v>
      </c>
      <c r="L1309" s="6" t="str">
        <f>OBV!H1309</f>
        <v>CONFIRMED BULLISH</v>
      </c>
      <c r="M1309" s="8">
        <f t="shared" si="203"/>
        <v>50</v>
      </c>
      <c r="N1309" s="8">
        <f t="shared" si="200"/>
        <v>100</v>
      </c>
      <c r="O1309" s="8">
        <f t="shared" si="201"/>
        <v>0</v>
      </c>
      <c r="P1309" s="8">
        <f t="shared" si="202"/>
        <v>67</v>
      </c>
      <c r="Q1309" s="9">
        <f t="shared" si="204"/>
        <v>62.55</v>
      </c>
      <c r="R1309" s="9">
        <f t="shared" si="205"/>
        <v>46.75</v>
      </c>
      <c r="S1309" s="9">
        <f t="shared" si="206"/>
        <v>52.650000000000006</v>
      </c>
      <c r="T1309" s="9">
        <f t="shared" si="207"/>
        <v>54.25</v>
      </c>
      <c r="U1309" s="8">
        <f t="shared" si="208"/>
        <v>53.983333333333327</v>
      </c>
      <c r="V1309" s="8">
        <f t="shared" si="209"/>
        <v>54.05</v>
      </c>
    </row>
    <row r="1310" spans="1:22" ht="13.5" x14ac:dyDescent="0.25">
      <c r="A1310" s="3">
        <f>RSI!A1310</f>
        <v>43916</v>
      </c>
      <c r="B1310" s="2">
        <f>RSI!B1310</f>
        <v>10.904500000000001</v>
      </c>
      <c r="C1310" s="2">
        <f>RSI!I1310</f>
        <v>58.208499545486625</v>
      </c>
      <c r="D1310" s="2">
        <f>MACD!E1310</f>
        <v>5.6080954967933749E-2</v>
      </c>
      <c r="E1310" s="2">
        <f>MACD!F1310</f>
        <v>0.13015100654405157</v>
      </c>
      <c r="F1310" s="2">
        <f>'Moving Avg'!D1310</f>
        <v>10.762359999999999</v>
      </c>
      <c r="G1310" s="2">
        <f>'Moving Avg'!F1310</f>
        <v>10.579630000000003</v>
      </c>
      <c r="H1310" s="2">
        <f>'Moving Avg'!G1310</f>
        <v>10.674879999999996</v>
      </c>
      <c r="I1310" s="2">
        <f>'Moving Avg'!H1310</f>
        <v>10.693983500000002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3"/>
        <v>50</v>
      </c>
      <c r="N1310" s="8">
        <f t="shared" si="200"/>
        <v>100</v>
      </c>
      <c r="O1310" s="8">
        <f t="shared" si="201"/>
        <v>50</v>
      </c>
      <c r="P1310" s="8">
        <f t="shared" si="202"/>
        <v>83.5</v>
      </c>
      <c r="Q1310" s="9">
        <f t="shared" si="204"/>
        <v>72.525000000000006</v>
      </c>
      <c r="R1310" s="9">
        <f t="shared" si="205"/>
        <v>68.375</v>
      </c>
      <c r="S1310" s="9">
        <f t="shared" si="206"/>
        <v>72.575000000000003</v>
      </c>
      <c r="T1310" s="9">
        <f t="shared" si="207"/>
        <v>70.875</v>
      </c>
      <c r="U1310" s="8">
        <f t="shared" si="208"/>
        <v>71.158333333333346</v>
      </c>
      <c r="V1310" s="8">
        <f t="shared" si="209"/>
        <v>71.087500000000006</v>
      </c>
    </row>
    <row r="1311" spans="1:22" ht="13.5" x14ac:dyDescent="0.25">
      <c r="A1311" s="3">
        <f>RSI!A1311</f>
        <v>43917</v>
      </c>
      <c r="B1311" s="2">
        <f>RSI!B1311</f>
        <v>10.954700000000001</v>
      </c>
      <c r="C1311" s="2">
        <f>RSI!I1311</f>
        <v>59.373684074119303</v>
      </c>
      <c r="D1311" s="2">
        <f>MACD!E1311</f>
        <v>2.1811130555141389E-2</v>
      </c>
      <c r="E1311" s="2">
        <f>MACD!F1311</f>
        <v>0.10848303134626953</v>
      </c>
      <c r="F1311" s="2">
        <f>'Moving Avg'!D1311</f>
        <v>10.8627</v>
      </c>
      <c r="G1311" s="2">
        <f>'Moving Avg'!F1311</f>
        <v>10.587995000000003</v>
      </c>
      <c r="H1311" s="2">
        <f>'Moving Avg'!G1311</f>
        <v>10.686587999999997</v>
      </c>
      <c r="I1311" s="2">
        <f>'Moving Avg'!H1311</f>
        <v>10.696211499999999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  <c r="M1311" s="8">
        <f t="shared" si="203"/>
        <v>50</v>
      </c>
      <c r="N1311" s="8">
        <f t="shared" si="200"/>
        <v>100</v>
      </c>
      <c r="O1311" s="8">
        <f t="shared" si="201"/>
        <v>50</v>
      </c>
      <c r="P1311" s="8">
        <f t="shared" si="202"/>
        <v>83.5</v>
      </c>
      <c r="Q1311" s="9">
        <f t="shared" si="204"/>
        <v>72.525000000000006</v>
      </c>
      <c r="R1311" s="9">
        <f t="shared" si="205"/>
        <v>68.375</v>
      </c>
      <c r="S1311" s="9">
        <f t="shared" si="206"/>
        <v>72.575000000000003</v>
      </c>
      <c r="T1311" s="9">
        <f t="shared" si="207"/>
        <v>70.875</v>
      </c>
      <c r="U1311" s="8">
        <f t="shared" si="208"/>
        <v>71.158333333333346</v>
      </c>
      <c r="V1311" s="8">
        <f t="shared" si="209"/>
        <v>71.087500000000006</v>
      </c>
    </row>
    <row r="1312" spans="1:22" ht="13.5" x14ac:dyDescent="0.25">
      <c r="A1312" s="3">
        <f>RSI!A1312</f>
        <v>43920</v>
      </c>
      <c r="B1312" s="2">
        <f>RSI!B1312</f>
        <v>10.8627</v>
      </c>
      <c r="C1312" s="2">
        <f>RSI!I1312</f>
        <v>56.2769352769036</v>
      </c>
      <c r="D1312" s="2">
        <f>MACD!E1312</f>
        <v>-4.6118345899955671E-2</v>
      </c>
      <c r="E1312" s="2">
        <f>MACD!F1312</f>
        <v>7.7562755897024493E-2</v>
      </c>
      <c r="F1312" s="2">
        <f>'Moving Avg'!D1312</f>
        <v>10.911199999999999</v>
      </c>
      <c r="G1312" s="2">
        <f>'Moving Avg'!F1312</f>
        <v>10.591760000000001</v>
      </c>
      <c r="H1312" s="2">
        <f>'Moving Avg'!G1312</f>
        <v>10.695283999999997</v>
      </c>
      <c r="I1312" s="2">
        <f>'Moving Avg'!H1312</f>
        <v>10.6976125</v>
      </c>
      <c r="J1312" s="6" t="str">
        <f>OBV!F1312</f>
        <v>BEARISH</v>
      </c>
      <c r="K1312" s="6" t="str">
        <f>OBV!G1312</f>
        <v>STRONG</v>
      </c>
      <c r="L1312" s="6" t="str">
        <f>OBV!H1312</f>
        <v>BEARISH DIVERGENCE</v>
      </c>
      <c r="M1312" s="8">
        <f t="shared" si="203"/>
        <v>50</v>
      </c>
      <c r="N1312" s="8">
        <f t="shared" si="200"/>
        <v>100</v>
      </c>
      <c r="O1312" s="8">
        <f t="shared" si="201"/>
        <v>50</v>
      </c>
      <c r="P1312" s="8">
        <f t="shared" si="202"/>
        <v>33</v>
      </c>
      <c r="Q1312" s="9">
        <f t="shared" si="204"/>
        <v>64.95</v>
      </c>
      <c r="R1312" s="9">
        <f t="shared" si="205"/>
        <v>55.75</v>
      </c>
      <c r="S1312" s="9">
        <f t="shared" si="206"/>
        <v>49.85</v>
      </c>
      <c r="T1312" s="9">
        <f t="shared" si="207"/>
        <v>58.25</v>
      </c>
      <c r="U1312" s="8">
        <f t="shared" si="208"/>
        <v>56.85</v>
      </c>
      <c r="V1312" s="8">
        <f t="shared" si="209"/>
        <v>57.2</v>
      </c>
    </row>
    <row r="1313" spans="1:22" ht="13.5" x14ac:dyDescent="0.25">
      <c r="A1313" s="3">
        <f>RSI!A1313</f>
        <v>43921</v>
      </c>
      <c r="B1313" s="2">
        <f>RSI!B1313</f>
        <v>10.7791</v>
      </c>
      <c r="C1313" s="2">
        <f>RSI!I1313</f>
        <v>53.544020481060322</v>
      </c>
      <c r="D1313" s="2">
        <f>MACD!E1313</f>
        <v>-0.16947427935166814</v>
      </c>
      <c r="E1313" s="2">
        <f>MACD!F1313</f>
        <v>2.8155348847285967E-2</v>
      </c>
      <c r="F1313" s="2">
        <f>'Moving Avg'!D1313</f>
        <v>10.8811</v>
      </c>
      <c r="G1313" s="2">
        <f>'Moving Avg'!F1313</f>
        <v>10.591345</v>
      </c>
      <c r="H1313" s="2">
        <f>'Moving Avg'!G1313</f>
        <v>10.702141999999995</v>
      </c>
      <c r="I1313" s="2">
        <f>'Moving Avg'!H1313</f>
        <v>10.698555000000001</v>
      </c>
      <c r="J1313" s="6" t="str">
        <f>OBV!F1313</f>
        <v>BEARISH</v>
      </c>
      <c r="K1313" s="6" t="str">
        <f>OBV!G1313</f>
        <v>STRONG</v>
      </c>
      <c r="L1313" s="6" t="str">
        <f>OBV!H1313</f>
        <v>CONFIRMED BEARISH</v>
      </c>
      <c r="M1313" s="8">
        <f t="shared" si="203"/>
        <v>50</v>
      </c>
      <c r="N1313" s="8">
        <f t="shared" si="200"/>
        <v>100</v>
      </c>
      <c r="O1313" s="8">
        <f t="shared" si="201"/>
        <v>50</v>
      </c>
      <c r="P1313" s="8">
        <f t="shared" si="202"/>
        <v>33</v>
      </c>
      <c r="Q1313" s="9">
        <f t="shared" si="204"/>
        <v>64.95</v>
      </c>
      <c r="R1313" s="9">
        <f t="shared" si="205"/>
        <v>55.75</v>
      </c>
      <c r="S1313" s="9">
        <f t="shared" si="206"/>
        <v>49.85</v>
      </c>
      <c r="T1313" s="9">
        <f t="shared" si="207"/>
        <v>58.25</v>
      </c>
      <c r="U1313" s="8">
        <f t="shared" si="208"/>
        <v>56.85</v>
      </c>
      <c r="V1313" s="8">
        <f t="shared" si="209"/>
        <v>57.2</v>
      </c>
    </row>
    <row r="1314" spans="1:22" ht="13.5" x14ac:dyDescent="0.25">
      <c r="A1314" s="3">
        <f>RSI!A1314</f>
        <v>43922</v>
      </c>
      <c r="B1314" s="2">
        <f>RSI!B1314</f>
        <v>10.636900000000001</v>
      </c>
      <c r="C1314" s="2">
        <f>RSI!I1314</f>
        <v>49.170064263963276</v>
      </c>
      <c r="D1314" s="2">
        <f>MACD!E1314</f>
        <v>-0.26404346619444397</v>
      </c>
      <c r="E1314" s="2">
        <f>MACD!F1314</f>
        <v>-3.0284414161060019E-2</v>
      </c>
      <c r="F1314" s="2">
        <f>'Moving Avg'!D1314</f>
        <v>10.827580000000001</v>
      </c>
      <c r="G1314" s="2">
        <f>'Moving Avg'!F1314</f>
        <v>10.583820000000001</v>
      </c>
      <c r="H1314" s="2">
        <f>'Moving Avg'!G1314</f>
        <v>10.706321999999993</v>
      </c>
      <c r="I1314" s="2">
        <f>'Moving Avg'!H1314</f>
        <v>10.698786500000004</v>
      </c>
      <c r="J1314" s="6" t="str">
        <f>OBV!F1314</f>
        <v>BEARISH</v>
      </c>
      <c r="K1314" s="6" t="str">
        <f>OBV!G1314</f>
        <v>STRONG</v>
      </c>
      <c r="L1314" s="6" t="str">
        <f>OBV!H1314</f>
        <v>CONFIRMED BEARISH</v>
      </c>
      <c r="M1314" s="8">
        <f t="shared" si="203"/>
        <v>50</v>
      </c>
      <c r="N1314" s="8">
        <f t="shared" si="200"/>
        <v>100</v>
      </c>
      <c r="O1314" s="8">
        <f t="shared" si="201"/>
        <v>50</v>
      </c>
      <c r="P1314" s="8">
        <f t="shared" si="202"/>
        <v>33</v>
      </c>
      <c r="Q1314" s="9">
        <f t="shared" si="204"/>
        <v>64.95</v>
      </c>
      <c r="R1314" s="9">
        <f t="shared" si="205"/>
        <v>55.75</v>
      </c>
      <c r="S1314" s="9">
        <f t="shared" si="206"/>
        <v>49.85</v>
      </c>
      <c r="T1314" s="9">
        <f t="shared" si="207"/>
        <v>58.25</v>
      </c>
      <c r="U1314" s="8">
        <f t="shared" si="208"/>
        <v>56.85</v>
      </c>
      <c r="V1314" s="8">
        <f t="shared" si="209"/>
        <v>57.2</v>
      </c>
    </row>
    <row r="1315" spans="1:22" ht="13.5" x14ac:dyDescent="0.25">
      <c r="A1315" s="3">
        <f>RSI!A1315</f>
        <v>43923</v>
      </c>
      <c r="B1315" s="2">
        <f>RSI!B1315</f>
        <v>10.452999999999999</v>
      </c>
      <c r="C1315" s="2">
        <f>RSI!I1315</f>
        <v>44.147386999413392</v>
      </c>
      <c r="D1315" s="2">
        <f>MACD!E1315</f>
        <v>-0.28524105171292113</v>
      </c>
      <c r="E1315" s="2">
        <f>MACD!F1315</f>
        <v>-8.1275741671432242E-2</v>
      </c>
      <c r="F1315" s="2">
        <f>'Moving Avg'!D1315</f>
        <v>10.737280000000002</v>
      </c>
      <c r="G1315" s="2">
        <f>'Moving Avg'!F1315</f>
        <v>10.5671</v>
      </c>
      <c r="H1315" s="2">
        <f>'Moving Avg'!G1315</f>
        <v>10.707159999999995</v>
      </c>
      <c r="I1315" s="2">
        <f>'Moving Avg'!H1315</f>
        <v>10.6980985</v>
      </c>
      <c r="J1315" s="6" t="str">
        <f>OBV!F1315</f>
        <v>BEARISH</v>
      </c>
      <c r="K1315" s="6" t="str">
        <f>OBV!G1315</f>
        <v>STRONG</v>
      </c>
      <c r="L1315" s="6" t="str">
        <f>OBV!H1315</f>
        <v>CONFIRMED BEARISH</v>
      </c>
      <c r="M1315" s="8">
        <f t="shared" si="203"/>
        <v>50</v>
      </c>
      <c r="N1315" s="8">
        <f t="shared" si="200"/>
        <v>100</v>
      </c>
      <c r="O1315" s="8">
        <f t="shared" si="201"/>
        <v>50</v>
      </c>
      <c r="P1315" s="8">
        <f t="shared" si="202"/>
        <v>33</v>
      </c>
      <c r="Q1315" s="9">
        <f t="shared" si="204"/>
        <v>64.95</v>
      </c>
      <c r="R1315" s="9">
        <f t="shared" si="205"/>
        <v>55.75</v>
      </c>
      <c r="S1315" s="9">
        <f t="shared" si="206"/>
        <v>49.85</v>
      </c>
      <c r="T1315" s="9">
        <f t="shared" si="207"/>
        <v>58.25</v>
      </c>
      <c r="U1315" s="8">
        <f t="shared" si="208"/>
        <v>56.85</v>
      </c>
      <c r="V1315" s="8">
        <f t="shared" si="209"/>
        <v>57.2</v>
      </c>
    </row>
    <row r="1316" spans="1:22" ht="13.5" x14ac:dyDescent="0.25">
      <c r="A1316" s="3">
        <f>RSI!A1316</f>
        <v>43924</v>
      </c>
      <c r="B1316" s="2">
        <f>RSI!B1316</f>
        <v>10.2857</v>
      </c>
      <c r="C1316" s="2">
        <f>RSI!I1316</f>
        <v>40.131186444274157</v>
      </c>
      <c r="D1316" s="2">
        <f>MACD!E1316</f>
        <v>-0.24451048707112832</v>
      </c>
      <c r="E1316" s="2">
        <f>MACD!F1316</f>
        <v>-0.11392269075137146</v>
      </c>
      <c r="F1316" s="2">
        <f>'Moving Avg'!D1316</f>
        <v>10.603480000000001</v>
      </c>
      <c r="G1316" s="2">
        <f>'Moving Avg'!F1316</f>
        <v>10.542015000000001</v>
      </c>
      <c r="H1316" s="2">
        <f>'Moving Avg'!G1316</f>
        <v>10.705487999999995</v>
      </c>
      <c r="I1316" s="2">
        <f>'Moving Avg'!H1316</f>
        <v>10.696574000000004</v>
      </c>
      <c r="J1316" s="6" t="str">
        <f>OBV!F1316</f>
        <v>BEARISH</v>
      </c>
      <c r="K1316" s="6" t="str">
        <f>OBV!G1316</f>
        <v>STRONG</v>
      </c>
      <c r="L1316" s="6" t="str">
        <f>OBV!H1316</f>
        <v>CONFIRMED BEARISH</v>
      </c>
      <c r="M1316" s="8">
        <f t="shared" si="203"/>
        <v>50</v>
      </c>
      <c r="N1316" s="8">
        <f t="shared" si="200"/>
        <v>100</v>
      </c>
      <c r="O1316" s="8">
        <f t="shared" si="201"/>
        <v>0</v>
      </c>
      <c r="P1316" s="8">
        <f t="shared" si="202"/>
        <v>33</v>
      </c>
      <c r="Q1316" s="9">
        <f t="shared" si="204"/>
        <v>57.45</v>
      </c>
      <c r="R1316" s="9">
        <f t="shared" si="205"/>
        <v>38.25</v>
      </c>
      <c r="S1316" s="9">
        <f t="shared" si="206"/>
        <v>37.35</v>
      </c>
      <c r="T1316" s="9">
        <f t="shared" si="207"/>
        <v>45.75</v>
      </c>
      <c r="U1316" s="8">
        <f t="shared" si="208"/>
        <v>44.35</v>
      </c>
      <c r="V1316" s="8">
        <f t="shared" si="209"/>
        <v>44.7</v>
      </c>
    </row>
    <row r="1317" spans="1:22" ht="13.5" x14ac:dyDescent="0.25">
      <c r="A1317" s="3">
        <f>RSI!A1317</f>
        <v>43927</v>
      </c>
      <c r="B1317" s="2">
        <f>RSI!B1317</f>
        <v>10.2857</v>
      </c>
      <c r="C1317" s="2">
        <f>RSI!I1317</f>
        <v>40.131186444274157</v>
      </c>
      <c r="D1317" s="2">
        <f>MACD!E1317</f>
        <v>-0.18218300210025085</v>
      </c>
      <c r="E1317" s="2">
        <f>MACD!F1317</f>
        <v>-0.12757475302114735</v>
      </c>
      <c r="F1317" s="2">
        <f>'Moving Avg'!D1317</f>
        <v>10.48808</v>
      </c>
      <c r="G1317" s="2">
        <f>'Moving Avg'!F1317</f>
        <v>10.526124999999999</v>
      </c>
      <c r="H1317" s="2">
        <f>'Moving Avg'!G1317</f>
        <v>10.697627999999998</v>
      </c>
      <c r="I1317" s="2">
        <f>'Moving Avg'!H1317</f>
        <v>10.695131000000002</v>
      </c>
      <c r="J1317" s="6" t="str">
        <f>OBV!F1317</f>
        <v>BEARISH</v>
      </c>
      <c r="K1317" s="6" t="str">
        <f>OBV!G1317</f>
        <v>STRONG</v>
      </c>
      <c r="L1317" s="6" t="str">
        <f>OBV!H1317</f>
        <v>CONFIRMED BEARISH</v>
      </c>
      <c r="M1317" s="8">
        <f t="shared" si="203"/>
        <v>50</v>
      </c>
      <c r="N1317" s="8">
        <f t="shared" si="200"/>
        <v>100</v>
      </c>
      <c r="O1317" s="8">
        <f t="shared" si="201"/>
        <v>0</v>
      </c>
      <c r="P1317" s="8">
        <f t="shared" si="202"/>
        <v>33</v>
      </c>
      <c r="Q1317" s="9">
        <f t="shared" si="204"/>
        <v>57.45</v>
      </c>
      <c r="R1317" s="9">
        <f t="shared" si="205"/>
        <v>38.25</v>
      </c>
      <c r="S1317" s="9">
        <f t="shared" si="206"/>
        <v>37.35</v>
      </c>
      <c r="T1317" s="9">
        <f t="shared" si="207"/>
        <v>45.75</v>
      </c>
      <c r="U1317" s="8">
        <f t="shared" si="208"/>
        <v>44.35</v>
      </c>
      <c r="V1317" s="8">
        <f t="shared" si="209"/>
        <v>44.7</v>
      </c>
    </row>
    <row r="1318" spans="1:22" ht="13.5" x14ac:dyDescent="0.25">
      <c r="A1318" s="3">
        <f>RSI!A1318</f>
        <v>43928</v>
      </c>
      <c r="B1318" s="2">
        <f>RSI!B1318</f>
        <v>10.2857</v>
      </c>
      <c r="C1318" s="2">
        <f>RSI!I1318</f>
        <v>40.131186444274157</v>
      </c>
      <c r="D1318" s="2">
        <f>MACD!E1318</f>
        <v>-7.9862801600556921E-2</v>
      </c>
      <c r="E1318" s="2">
        <f>MACD!F1318</f>
        <v>-0.11803236273702927</v>
      </c>
      <c r="F1318" s="2">
        <f>'Moving Avg'!D1318</f>
        <v>10.389399999999998</v>
      </c>
      <c r="G1318" s="2">
        <f>'Moving Avg'!F1318</f>
        <v>10.510234999999998</v>
      </c>
      <c r="H1318" s="2">
        <f>'Moving Avg'!G1318</f>
        <v>10.686755999999995</v>
      </c>
      <c r="I1318" s="2">
        <f>'Moving Avg'!H1318</f>
        <v>10.693688000000002</v>
      </c>
      <c r="J1318" s="6" t="str">
        <f>OBV!F1318</f>
        <v>BEARISH</v>
      </c>
      <c r="K1318" s="6" t="str">
        <f>OBV!G1318</f>
        <v>STRONG</v>
      </c>
      <c r="L1318" s="6" t="str">
        <f>OBV!H1318</f>
        <v>CONFIRMED BEARISH</v>
      </c>
      <c r="M1318" s="8">
        <f t="shared" si="203"/>
        <v>50</v>
      </c>
      <c r="N1318" s="8">
        <f t="shared" si="200"/>
        <v>0</v>
      </c>
      <c r="O1318" s="8">
        <f t="shared" si="201"/>
        <v>0</v>
      </c>
      <c r="P1318" s="8">
        <f t="shared" si="202"/>
        <v>33</v>
      </c>
      <c r="Q1318" s="9">
        <f t="shared" si="204"/>
        <v>22.45</v>
      </c>
      <c r="R1318" s="9">
        <f t="shared" si="205"/>
        <v>18.25</v>
      </c>
      <c r="S1318" s="9">
        <f t="shared" si="206"/>
        <v>22.35</v>
      </c>
      <c r="T1318" s="9">
        <f t="shared" si="207"/>
        <v>20.75</v>
      </c>
      <c r="U1318" s="8">
        <f t="shared" si="208"/>
        <v>21.016666666666669</v>
      </c>
      <c r="V1318" s="8">
        <f t="shared" si="209"/>
        <v>20.950000000000003</v>
      </c>
    </row>
    <row r="1319" spans="1:22" ht="13.5" x14ac:dyDescent="0.25">
      <c r="A1319" s="3">
        <f>RSI!A1319</f>
        <v>43929</v>
      </c>
      <c r="B1319" s="2">
        <f>RSI!B1319</f>
        <v>10.034800000000001</v>
      </c>
      <c r="C1319" s="2">
        <f>RSI!I1319</f>
        <v>34.288441774163871</v>
      </c>
      <c r="D1319" s="2">
        <f>MACD!E1319</f>
        <v>2.3274253510034981E-2</v>
      </c>
      <c r="E1319" s="2">
        <f>MACD!F1319</f>
        <v>-8.977103948761643E-2</v>
      </c>
      <c r="F1319" s="2">
        <f>'Moving Avg'!D1319</f>
        <v>10.268979999999999</v>
      </c>
      <c r="G1319" s="2">
        <f>'Moving Avg'!F1319</f>
        <v>10.494344999999997</v>
      </c>
      <c r="H1319" s="2">
        <f>'Moving Avg'!G1319</f>
        <v>10.670029999999997</v>
      </c>
      <c r="I1319" s="2">
        <f>'Moving Avg'!H1319</f>
        <v>10.690949500000002</v>
      </c>
      <c r="J1319" s="6" t="str">
        <f>OBV!F1319</f>
        <v>BEARISH</v>
      </c>
      <c r="K1319" s="6" t="str">
        <f>OBV!G1319</f>
        <v>STRONG</v>
      </c>
      <c r="L1319" s="6" t="str">
        <f>OBV!H1319</f>
        <v>CONFIRMED BEARISH</v>
      </c>
      <c r="M1319" s="8">
        <f t="shared" si="203"/>
        <v>50</v>
      </c>
      <c r="N1319" s="8">
        <f t="shared" si="200"/>
        <v>0</v>
      </c>
      <c r="O1319" s="8">
        <f t="shared" si="201"/>
        <v>0</v>
      </c>
      <c r="P1319" s="8">
        <f t="shared" si="202"/>
        <v>33</v>
      </c>
      <c r="Q1319" s="9">
        <f t="shared" si="204"/>
        <v>22.45</v>
      </c>
      <c r="R1319" s="9">
        <f t="shared" si="205"/>
        <v>18.25</v>
      </c>
      <c r="S1319" s="9">
        <f t="shared" si="206"/>
        <v>22.35</v>
      </c>
      <c r="T1319" s="9">
        <f t="shared" si="207"/>
        <v>20.75</v>
      </c>
      <c r="U1319" s="8">
        <f t="shared" si="208"/>
        <v>21.016666666666669</v>
      </c>
      <c r="V1319" s="8">
        <f t="shared" si="209"/>
        <v>20.950000000000003</v>
      </c>
    </row>
    <row r="1320" spans="1:22" ht="13.5" x14ac:dyDescent="0.25">
      <c r="A1320" s="3">
        <f>RSI!A1320</f>
        <v>43934</v>
      </c>
      <c r="B1320" s="2">
        <f>RSI!B1320</f>
        <v>10.034800000000001</v>
      </c>
      <c r="C1320" s="2">
        <f>RSI!I1320</f>
        <v>34.288441774163871</v>
      </c>
      <c r="D1320" s="2">
        <f>MACD!E1320</f>
        <v>0.1137255160210664</v>
      </c>
      <c r="E1320" s="2">
        <f>MACD!F1320</f>
        <v>-4.9071728385879872E-2</v>
      </c>
      <c r="F1320" s="2">
        <f>'Moving Avg'!D1320</f>
        <v>10.185340000000002</v>
      </c>
      <c r="G1320" s="2">
        <f>'Moving Avg'!F1320</f>
        <v>10.462985</v>
      </c>
      <c r="H1320" s="2">
        <f>'Moving Avg'!G1320</f>
        <v>10.653471999999997</v>
      </c>
      <c r="I1320" s="2">
        <f>'Moving Avg'!H1320</f>
        <v>10.689352000000001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  <c r="M1320" s="8">
        <f t="shared" si="203"/>
        <v>50</v>
      </c>
      <c r="N1320" s="8">
        <f t="shared" si="200"/>
        <v>0</v>
      </c>
      <c r="O1320" s="8">
        <f t="shared" si="201"/>
        <v>0</v>
      </c>
      <c r="P1320" s="8">
        <f t="shared" si="202"/>
        <v>16.5</v>
      </c>
      <c r="Q1320" s="9">
        <f t="shared" si="204"/>
        <v>19.975000000000001</v>
      </c>
      <c r="R1320" s="9">
        <f t="shared" si="205"/>
        <v>14.125</v>
      </c>
      <c r="S1320" s="9">
        <f t="shared" si="206"/>
        <v>14.925000000000001</v>
      </c>
      <c r="T1320" s="9">
        <f t="shared" si="207"/>
        <v>16.625</v>
      </c>
      <c r="U1320" s="8">
        <f t="shared" si="208"/>
        <v>16.341666666666669</v>
      </c>
      <c r="V1320" s="8">
        <f t="shared" si="209"/>
        <v>16.412500000000001</v>
      </c>
    </row>
    <row r="1321" spans="1:22" ht="13.5" x14ac:dyDescent="0.25">
      <c r="A1321" s="3">
        <f>RSI!A1321</f>
        <v>43935</v>
      </c>
      <c r="B1321" s="2">
        <f>RSI!B1321</f>
        <v>9.7422000000000004</v>
      </c>
      <c r="C1321" s="2">
        <f>RSI!I1321</f>
        <v>28.647358415845616</v>
      </c>
      <c r="D1321" s="2">
        <f>MACD!E1321</f>
        <v>0.22260413461494188</v>
      </c>
      <c r="E1321" s="2">
        <f>MACD!F1321</f>
        <v>5.2634442142844781E-3</v>
      </c>
      <c r="F1321" s="2">
        <f>'Moving Avg'!D1321</f>
        <v>10.076640000000001</v>
      </c>
      <c r="G1321" s="2">
        <f>'Moving Avg'!F1321</f>
        <v>10.419504999999997</v>
      </c>
      <c r="H1321" s="2">
        <f>'Moving Avg'!G1321</f>
        <v>10.630893999999998</v>
      </c>
      <c r="I1321" s="2">
        <f>'Moving Avg'!H1321</f>
        <v>10.68492</v>
      </c>
      <c r="J1321" s="6" t="str">
        <f>OBV!F1321</f>
        <v>BEARISH</v>
      </c>
      <c r="K1321" s="6" t="str">
        <f>OBV!G1321</f>
        <v>STRONG</v>
      </c>
      <c r="L1321" s="6" t="str">
        <f>OBV!H1321</f>
        <v>CONFIRMED BEARISH</v>
      </c>
      <c r="M1321" s="8">
        <f t="shared" si="203"/>
        <v>100</v>
      </c>
      <c r="N1321" s="8">
        <f t="shared" si="200"/>
        <v>0</v>
      </c>
      <c r="O1321" s="8">
        <f t="shared" si="201"/>
        <v>0</v>
      </c>
      <c r="P1321" s="8">
        <f t="shared" si="202"/>
        <v>33</v>
      </c>
      <c r="Q1321" s="9">
        <f t="shared" si="204"/>
        <v>39.950000000000003</v>
      </c>
      <c r="R1321" s="9">
        <f t="shared" si="205"/>
        <v>28.25</v>
      </c>
      <c r="S1321" s="9">
        <f t="shared" si="206"/>
        <v>29.85</v>
      </c>
      <c r="T1321" s="9">
        <f t="shared" si="207"/>
        <v>33.25</v>
      </c>
      <c r="U1321" s="8">
        <f t="shared" si="208"/>
        <v>32.683333333333337</v>
      </c>
      <c r="V1321" s="8">
        <f t="shared" si="209"/>
        <v>32.825000000000003</v>
      </c>
    </row>
    <row r="1322" spans="1:22" ht="13.5" x14ac:dyDescent="0.25">
      <c r="A1322" s="3">
        <f>RSI!A1322</f>
        <v>43936</v>
      </c>
      <c r="B1322" s="2">
        <f>RSI!B1322</f>
        <v>10.0265</v>
      </c>
      <c r="C1322" s="2">
        <f>RSI!I1322</f>
        <v>39.12659374693439</v>
      </c>
      <c r="D1322" s="2">
        <f>MACD!E1322</f>
        <v>0.28397565477122555</v>
      </c>
      <c r="E1322" s="2">
        <f>MACD!F1322</f>
        <v>6.1005886325672692E-2</v>
      </c>
      <c r="F1322" s="2">
        <f>'Moving Avg'!D1322</f>
        <v>10.024800000000001</v>
      </c>
      <c r="G1322" s="2">
        <f>'Moving Avg'!F1322</f>
        <v>10.404454999999997</v>
      </c>
      <c r="H1322" s="2">
        <f>'Moving Avg'!G1322</f>
        <v>10.614001999999997</v>
      </c>
      <c r="I1322" s="2">
        <f>'Moving Avg'!H1322</f>
        <v>10.6819515</v>
      </c>
      <c r="J1322" s="6" t="str">
        <f>OBV!F1322</f>
        <v>BEARISH</v>
      </c>
      <c r="K1322" s="6" t="str">
        <f>OBV!G1322</f>
        <v>STRONG</v>
      </c>
      <c r="L1322" s="6" t="str">
        <f>OBV!H1322</f>
        <v>CONFIRMED BEARISH</v>
      </c>
      <c r="M1322" s="8">
        <f t="shared" si="203"/>
        <v>50</v>
      </c>
      <c r="N1322" s="8">
        <f t="shared" si="200"/>
        <v>0</v>
      </c>
      <c r="O1322" s="8">
        <f t="shared" si="201"/>
        <v>0</v>
      </c>
      <c r="P1322" s="8">
        <f t="shared" si="202"/>
        <v>33</v>
      </c>
      <c r="Q1322" s="9">
        <f t="shared" si="204"/>
        <v>22.45</v>
      </c>
      <c r="R1322" s="9">
        <f t="shared" si="205"/>
        <v>18.25</v>
      </c>
      <c r="S1322" s="9">
        <f t="shared" si="206"/>
        <v>22.35</v>
      </c>
      <c r="T1322" s="9">
        <f t="shared" si="207"/>
        <v>20.75</v>
      </c>
      <c r="U1322" s="8">
        <f t="shared" si="208"/>
        <v>21.016666666666669</v>
      </c>
      <c r="V1322" s="8">
        <f t="shared" si="209"/>
        <v>20.950000000000003</v>
      </c>
    </row>
    <row r="1323" spans="1:22" ht="13.5" x14ac:dyDescent="0.25">
      <c r="A1323" s="3">
        <f>RSI!A1323</f>
        <v>43937</v>
      </c>
      <c r="B1323" s="2">
        <f>RSI!B1323</f>
        <v>10.3192</v>
      </c>
      <c r="C1323" s="2">
        <f>RSI!I1323</f>
        <v>47.650904368806664</v>
      </c>
      <c r="D1323" s="2">
        <f>MACD!E1323</f>
        <v>0.30380888959713204</v>
      </c>
      <c r="E1323" s="2">
        <f>MACD!F1323</f>
        <v>0.10956648697996457</v>
      </c>
      <c r="F1323" s="2">
        <f>'Moving Avg'!D1323</f>
        <v>10.031500000000001</v>
      </c>
      <c r="G1323" s="2">
        <f>'Moving Avg'!F1323</f>
        <v>10.427034999999998</v>
      </c>
      <c r="H1323" s="2">
        <f>'Moving Avg'!G1323</f>
        <v>10.600455999999999</v>
      </c>
      <c r="I1323" s="2">
        <f>'Moving Avg'!H1323</f>
        <v>10.679191999999999</v>
      </c>
      <c r="J1323" s="6" t="str">
        <f>OBV!F1323</f>
        <v>BEARISH</v>
      </c>
      <c r="K1323" s="6" t="str">
        <f>OBV!G1323</f>
        <v>NEUTRAL</v>
      </c>
      <c r="L1323" s="6" t="str">
        <f>OBV!H1323</f>
        <v>BEARISH DIVERGENCE</v>
      </c>
      <c r="M1323" s="8">
        <f t="shared" si="203"/>
        <v>50</v>
      </c>
      <c r="N1323" s="8">
        <f t="shared" si="200"/>
        <v>0</v>
      </c>
      <c r="O1323" s="8">
        <f t="shared" si="201"/>
        <v>0</v>
      </c>
      <c r="P1323" s="8">
        <f t="shared" si="202"/>
        <v>16.5</v>
      </c>
      <c r="Q1323" s="9">
        <f t="shared" si="204"/>
        <v>19.975000000000001</v>
      </c>
      <c r="R1323" s="9">
        <f t="shared" si="205"/>
        <v>14.125</v>
      </c>
      <c r="S1323" s="9">
        <f t="shared" si="206"/>
        <v>14.925000000000001</v>
      </c>
      <c r="T1323" s="9">
        <f t="shared" si="207"/>
        <v>16.625</v>
      </c>
      <c r="U1323" s="8">
        <f t="shared" si="208"/>
        <v>16.341666666666669</v>
      </c>
      <c r="V1323" s="8">
        <f t="shared" si="209"/>
        <v>16.412500000000001</v>
      </c>
    </row>
    <row r="1324" spans="1:22" ht="13.5" x14ac:dyDescent="0.25">
      <c r="A1324" s="3">
        <f>RSI!A1324</f>
        <v>43938</v>
      </c>
      <c r="B1324" s="2">
        <f>RSI!B1324</f>
        <v>10.452999999999999</v>
      </c>
      <c r="C1324" s="2">
        <f>RSI!I1324</f>
        <v>51.026939684881448</v>
      </c>
      <c r="D1324" s="2">
        <f>MACD!E1324</f>
        <v>0.28933853067615445</v>
      </c>
      <c r="E1324" s="2">
        <f>MACD!F1324</f>
        <v>0.14552089571920257</v>
      </c>
      <c r="F1324" s="2">
        <f>'Moving Avg'!D1324</f>
        <v>10.11514</v>
      </c>
      <c r="G1324" s="2">
        <f>'Moving Avg'!F1324</f>
        <v>10.456304999999999</v>
      </c>
      <c r="H1324" s="2">
        <f>'Moving Avg'!G1324</f>
        <v>10.592093999999999</v>
      </c>
      <c r="I1324" s="2">
        <f>'Moving Avg'!H1324</f>
        <v>10.676683499999999</v>
      </c>
      <c r="J1324" s="6" t="str">
        <f>OBV!F1324</f>
        <v>BEARISH</v>
      </c>
      <c r="K1324" s="6" t="str">
        <f>OBV!G1324</f>
        <v>NEUTRAL</v>
      </c>
      <c r="L1324" s="6" t="str">
        <f>OBV!H1324</f>
        <v>BEARISH DIVERGENCE</v>
      </c>
      <c r="M1324" s="8">
        <f t="shared" si="203"/>
        <v>50</v>
      </c>
      <c r="N1324" s="8">
        <f t="shared" si="200"/>
        <v>0</v>
      </c>
      <c r="O1324" s="8">
        <f t="shared" si="201"/>
        <v>0</v>
      </c>
      <c r="P1324" s="8">
        <f t="shared" si="202"/>
        <v>16.5</v>
      </c>
      <c r="Q1324" s="9">
        <f t="shared" si="204"/>
        <v>19.975000000000001</v>
      </c>
      <c r="R1324" s="9">
        <f t="shared" si="205"/>
        <v>14.125</v>
      </c>
      <c r="S1324" s="9">
        <f t="shared" si="206"/>
        <v>14.925000000000001</v>
      </c>
      <c r="T1324" s="9">
        <f t="shared" si="207"/>
        <v>16.625</v>
      </c>
      <c r="U1324" s="8">
        <f t="shared" si="208"/>
        <v>16.341666666666669</v>
      </c>
      <c r="V1324" s="8">
        <f t="shared" si="209"/>
        <v>16.412500000000001</v>
      </c>
    </row>
    <row r="1325" spans="1:22" ht="13.5" x14ac:dyDescent="0.25">
      <c r="A1325" s="3">
        <f>RSI!A1325</f>
        <v>43941</v>
      </c>
      <c r="B1325" s="2">
        <f>RSI!B1325</f>
        <v>10.620200000000001</v>
      </c>
      <c r="C1325" s="2">
        <f>RSI!I1325</f>
        <v>54.937822596580041</v>
      </c>
      <c r="D1325" s="2">
        <f>MACD!E1325</f>
        <v>0.23612228330870444</v>
      </c>
      <c r="E1325" s="2">
        <f>MACD!F1325</f>
        <v>0.16364117323710295</v>
      </c>
      <c r="F1325" s="2">
        <f>'Moving Avg'!D1325</f>
        <v>10.232220000000002</v>
      </c>
      <c r="G1325" s="2">
        <f>'Moving Avg'!F1325</f>
        <v>10.479299999999999</v>
      </c>
      <c r="H1325" s="2">
        <f>'Moving Avg'!G1325</f>
        <v>10.587076</v>
      </c>
      <c r="I1325" s="2">
        <f>'Moving Avg'!H1325</f>
        <v>10.675010999999998</v>
      </c>
      <c r="J1325" s="6" t="str">
        <f>OBV!F1325</f>
        <v>BEARISH</v>
      </c>
      <c r="K1325" s="6" t="str">
        <f>OBV!G1325</f>
        <v>NEUTRAL</v>
      </c>
      <c r="L1325" s="6" t="str">
        <f>OBV!H1325</f>
        <v>BEARISH DIVERGENCE</v>
      </c>
      <c r="M1325" s="8">
        <f t="shared" si="203"/>
        <v>50</v>
      </c>
      <c r="N1325" s="8">
        <f t="shared" si="200"/>
        <v>0</v>
      </c>
      <c r="O1325" s="8">
        <f t="shared" si="201"/>
        <v>0</v>
      </c>
      <c r="P1325" s="8">
        <f t="shared" si="202"/>
        <v>16.5</v>
      </c>
      <c r="Q1325" s="9">
        <f t="shared" si="204"/>
        <v>19.975000000000001</v>
      </c>
      <c r="R1325" s="9">
        <f t="shared" si="205"/>
        <v>14.125</v>
      </c>
      <c r="S1325" s="9">
        <f t="shared" si="206"/>
        <v>14.925000000000001</v>
      </c>
      <c r="T1325" s="9">
        <f t="shared" si="207"/>
        <v>16.625</v>
      </c>
      <c r="U1325" s="8">
        <f t="shared" si="208"/>
        <v>16.341666666666669</v>
      </c>
      <c r="V1325" s="8">
        <f t="shared" si="209"/>
        <v>16.412500000000001</v>
      </c>
    </row>
    <row r="1326" spans="1:22" ht="13.5" x14ac:dyDescent="0.25">
      <c r="A1326" s="3">
        <f>RSI!A1326</f>
        <v>43942</v>
      </c>
      <c r="B1326" s="2">
        <f>RSI!B1326</f>
        <v>10.8711</v>
      </c>
      <c r="C1326" s="2">
        <f>RSI!I1326</f>
        <v>60.088503589414223</v>
      </c>
      <c r="D1326" s="2">
        <f>MACD!E1326</f>
        <v>0.14550873014835375</v>
      </c>
      <c r="E1326" s="2">
        <f>MACD!F1326</f>
        <v>0.16001468461935311</v>
      </c>
      <c r="F1326" s="2">
        <f>'Moving Avg'!D1326</f>
        <v>10.458</v>
      </c>
      <c r="G1326" s="2">
        <f>'Moving Avg'!F1326</f>
        <v>10.500205000000001</v>
      </c>
      <c r="H1326" s="2">
        <f>'Moving Avg'!G1326</f>
        <v>10.587243999999998</v>
      </c>
      <c r="I1326" s="2">
        <f>'Moving Avg'!H1326</f>
        <v>10.674592999999994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  <c r="M1326" s="8">
        <f t="shared" si="203"/>
        <v>50</v>
      </c>
      <c r="N1326" s="8">
        <f t="shared" si="200"/>
        <v>45</v>
      </c>
      <c r="O1326" s="8">
        <f t="shared" si="201"/>
        <v>0</v>
      </c>
      <c r="P1326" s="8">
        <f t="shared" si="202"/>
        <v>83.5</v>
      </c>
      <c r="Q1326" s="9">
        <f t="shared" si="204"/>
        <v>45.774999999999999</v>
      </c>
      <c r="R1326" s="9">
        <f t="shared" si="205"/>
        <v>39.875</v>
      </c>
      <c r="S1326" s="9">
        <f t="shared" si="206"/>
        <v>51.825000000000003</v>
      </c>
      <c r="T1326" s="9">
        <f t="shared" si="207"/>
        <v>44.625</v>
      </c>
      <c r="U1326" s="8">
        <f t="shared" si="208"/>
        <v>45.82500000000001</v>
      </c>
      <c r="V1326" s="8">
        <f t="shared" si="209"/>
        <v>45.525000000000006</v>
      </c>
    </row>
    <row r="1327" spans="1:22" ht="13.5" x14ac:dyDescent="0.25">
      <c r="A1327" s="3">
        <f>RSI!A1327</f>
        <v>43943</v>
      </c>
      <c r="B1327" s="2">
        <f>RSI!B1327</f>
        <v>10.620200000000001</v>
      </c>
      <c r="C1327" s="2">
        <f>RSI!I1327</f>
        <v>53.502644805568892</v>
      </c>
      <c r="D1327" s="2">
        <f>MACD!E1327</f>
        <v>8.4770946559492799E-2</v>
      </c>
      <c r="E1327" s="2">
        <f>MACD!F1327</f>
        <v>0.14496593700738106</v>
      </c>
      <c r="F1327" s="2">
        <f>'Moving Avg'!D1327</f>
        <v>10.576740000000001</v>
      </c>
      <c r="G1327" s="2">
        <f>'Moving Avg'!F1327</f>
        <v>10.500205000000003</v>
      </c>
      <c r="H1327" s="2">
        <f>'Moving Avg'!G1327</f>
        <v>10.583899999999998</v>
      </c>
      <c r="I1327" s="2">
        <f>'Moving Avg'!H1327</f>
        <v>10.674550999999994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  <c r="M1327" s="8">
        <f t="shared" si="203"/>
        <v>50</v>
      </c>
      <c r="N1327" s="8">
        <f t="shared" si="200"/>
        <v>100</v>
      </c>
      <c r="O1327" s="8">
        <f t="shared" si="201"/>
        <v>0</v>
      </c>
      <c r="P1327" s="8">
        <f t="shared" si="202"/>
        <v>83.5</v>
      </c>
      <c r="Q1327" s="9">
        <f t="shared" si="204"/>
        <v>65.025000000000006</v>
      </c>
      <c r="R1327" s="9">
        <f t="shared" si="205"/>
        <v>50.875</v>
      </c>
      <c r="S1327" s="9">
        <f t="shared" si="206"/>
        <v>60.075000000000003</v>
      </c>
      <c r="T1327" s="9">
        <f t="shared" si="207"/>
        <v>58.375</v>
      </c>
      <c r="U1327" s="8">
        <f t="shared" si="208"/>
        <v>58.658333333333339</v>
      </c>
      <c r="V1327" s="8">
        <f t="shared" si="209"/>
        <v>58.587500000000006</v>
      </c>
    </row>
    <row r="1328" spans="1:22" ht="13.5" x14ac:dyDescent="0.25">
      <c r="A1328" s="3">
        <f>RSI!A1328</f>
        <v>43944</v>
      </c>
      <c r="B1328" s="2">
        <f>RSI!B1328</f>
        <v>10.737299999999999</v>
      </c>
      <c r="C1328" s="2">
        <f>RSI!I1328</f>
        <v>55.930379650703713</v>
      </c>
      <c r="D1328" s="2">
        <f>MACD!E1328</f>
        <v>2.3732273416545269E-2</v>
      </c>
      <c r="E1328" s="2">
        <f>MACD!F1328</f>
        <v>0.12071920428921391</v>
      </c>
      <c r="F1328" s="2">
        <f>'Moving Avg'!D1328</f>
        <v>10.660359999999999</v>
      </c>
      <c r="G1328" s="2">
        <f>'Moving Avg'!F1328</f>
        <v>10.490590000000003</v>
      </c>
      <c r="H1328" s="2">
        <f>'Moving Avg'!G1328</f>
        <v>10.581726000000002</v>
      </c>
      <c r="I1328" s="2">
        <f>'Moving Avg'!H1328</f>
        <v>10.673923999999992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  <c r="M1328" s="8">
        <f t="shared" si="203"/>
        <v>50</v>
      </c>
      <c r="N1328" s="8">
        <f t="shared" si="200"/>
        <v>100</v>
      </c>
      <c r="O1328" s="8">
        <f t="shared" si="201"/>
        <v>0</v>
      </c>
      <c r="P1328" s="8">
        <f t="shared" si="202"/>
        <v>83.5</v>
      </c>
      <c r="Q1328" s="9">
        <f t="shared" si="204"/>
        <v>65.025000000000006</v>
      </c>
      <c r="R1328" s="9">
        <f t="shared" si="205"/>
        <v>50.875</v>
      </c>
      <c r="S1328" s="9">
        <f t="shared" si="206"/>
        <v>60.075000000000003</v>
      </c>
      <c r="T1328" s="9">
        <f t="shared" si="207"/>
        <v>58.375</v>
      </c>
      <c r="U1328" s="8">
        <f t="shared" si="208"/>
        <v>58.658333333333339</v>
      </c>
      <c r="V1328" s="8">
        <f t="shared" si="209"/>
        <v>58.587500000000006</v>
      </c>
    </row>
    <row r="1329" spans="1:22" ht="13.5" x14ac:dyDescent="0.25">
      <c r="A1329" s="3">
        <f>RSI!A1329</f>
        <v>43945</v>
      </c>
      <c r="B1329" s="2">
        <f>RSI!B1329</f>
        <v>10.8376</v>
      </c>
      <c r="C1329" s="2">
        <f>RSI!I1329</f>
        <v>57.955322400538009</v>
      </c>
      <c r="D1329" s="2">
        <f>MACD!E1329</f>
        <v>-7.5536570480823073E-2</v>
      </c>
      <c r="E1329" s="2">
        <f>MACD!F1329</f>
        <v>8.1468049335206516E-2</v>
      </c>
      <c r="F1329" s="2">
        <f>'Moving Avg'!D1329</f>
        <v>10.737280000000002</v>
      </c>
      <c r="G1329" s="2">
        <f>'Moving Avg'!F1329</f>
        <v>10.487245000000005</v>
      </c>
      <c r="H1329" s="2">
        <f>'Moving Avg'!G1329</f>
        <v>10.581557999999999</v>
      </c>
      <c r="I1329" s="2">
        <f>'Moving Avg'!H1329</f>
        <v>10.673798499999991</v>
      </c>
      <c r="J1329" s="6" t="str">
        <f>OBV!F1329</f>
        <v>BULLISH</v>
      </c>
      <c r="K1329" s="6" t="str">
        <f>OBV!G1329</f>
        <v>NEUTRAL</v>
      </c>
      <c r="L1329" s="6" t="str">
        <f>OBV!H1329</f>
        <v>CONFIRMED BULLISH</v>
      </c>
      <c r="M1329" s="8">
        <f t="shared" si="203"/>
        <v>50</v>
      </c>
      <c r="N1329" s="8">
        <f t="shared" si="200"/>
        <v>100</v>
      </c>
      <c r="O1329" s="8">
        <f t="shared" si="201"/>
        <v>50</v>
      </c>
      <c r="P1329" s="8">
        <f t="shared" si="202"/>
        <v>83.5</v>
      </c>
      <c r="Q1329" s="9">
        <f t="shared" si="204"/>
        <v>72.525000000000006</v>
      </c>
      <c r="R1329" s="9">
        <f t="shared" si="205"/>
        <v>68.375</v>
      </c>
      <c r="S1329" s="9">
        <f t="shared" si="206"/>
        <v>72.575000000000003</v>
      </c>
      <c r="T1329" s="9">
        <f t="shared" si="207"/>
        <v>70.875</v>
      </c>
      <c r="U1329" s="8">
        <f t="shared" si="208"/>
        <v>71.158333333333346</v>
      </c>
      <c r="V1329" s="8">
        <f t="shared" si="209"/>
        <v>71.087500000000006</v>
      </c>
    </row>
    <row r="1330" spans="1:22" ht="13.5" x14ac:dyDescent="0.25">
      <c r="A1330" s="3">
        <f>RSI!A1330</f>
        <v>43948</v>
      </c>
      <c r="B1330" s="2">
        <f>RSI!B1330</f>
        <v>10.5199</v>
      </c>
      <c r="C1330" s="2">
        <f>RSI!I1330</f>
        <v>50.102374534068495</v>
      </c>
      <c r="D1330" s="2">
        <f>MACD!E1330</f>
        <v>-0.13806587472541842</v>
      </c>
      <c r="E1330" s="2">
        <f>MACD!F1330</f>
        <v>3.7561264523081533E-2</v>
      </c>
      <c r="F1330" s="2">
        <f>'Moving Avg'!D1330</f>
        <v>10.717220000000001</v>
      </c>
      <c r="G1330" s="2">
        <f>'Moving Avg'!F1330</f>
        <v>10.468015000000005</v>
      </c>
      <c r="H1330" s="2">
        <f>'Moving Avg'!G1330</f>
        <v>10.574702000000002</v>
      </c>
      <c r="I1330" s="2">
        <f>'Moving Avg'!H1330</f>
        <v>10.67208449999999</v>
      </c>
      <c r="J1330" s="6" t="str">
        <f>OBV!F1330</f>
        <v>BULLISH</v>
      </c>
      <c r="K1330" s="6" t="str">
        <f>OBV!G1330</f>
        <v>NEUTRAL</v>
      </c>
      <c r="L1330" s="6" t="str">
        <f>OBV!H1330</f>
        <v>BULLISH DIVERGENCE</v>
      </c>
      <c r="M1330" s="8">
        <f t="shared" si="203"/>
        <v>50</v>
      </c>
      <c r="N1330" s="8">
        <f t="shared" si="200"/>
        <v>100</v>
      </c>
      <c r="O1330" s="8">
        <f t="shared" si="201"/>
        <v>50</v>
      </c>
      <c r="P1330" s="8">
        <f t="shared" si="202"/>
        <v>66.5</v>
      </c>
      <c r="Q1330" s="9">
        <f t="shared" si="204"/>
        <v>69.974999999999994</v>
      </c>
      <c r="R1330" s="9">
        <f t="shared" si="205"/>
        <v>64.125</v>
      </c>
      <c r="S1330" s="9">
        <f t="shared" si="206"/>
        <v>64.924999999999997</v>
      </c>
      <c r="T1330" s="9">
        <f t="shared" si="207"/>
        <v>66.625</v>
      </c>
      <c r="U1330" s="8">
        <f t="shared" si="208"/>
        <v>66.341666666666654</v>
      </c>
      <c r="V1330" s="8">
        <f t="shared" si="209"/>
        <v>66.412499999999994</v>
      </c>
    </row>
    <row r="1331" spans="1:22" ht="13.5" x14ac:dyDescent="0.25">
      <c r="A1331" s="3">
        <f>RSI!A1331</f>
        <v>43949</v>
      </c>
      <c r="B1331" s="2">
        <f>RSI!B1331</f>
        <v>10.5115</v>
      </c>
      <c r="C1331" s="2">
        <f>RSI!I1331</f>
        <v>49.909811874443022</v>
      </c>
      <c r="D1331" s="2">
        <f>MACD!E1331</f>
        <v>-0.23540403759824535</v>
      </c>
      <c r="E1331" s="2">
        <f>MACD!F1331</f>
        <v>-1.7031795901183849E-2</v>
      </c>
      <c r="F1331" s="2">
        <f>'Moving Avg'!D1331</f>
        <v>10.645300000000001</v>
      </c>
      <c r="G1331" s="2">
        <f>'Moving Avg'!F1331</f>
        <v>10.445855000000003</v>
      </c>
      <c r="H1331" s="2">
        <f>'Moving Avg'!G1331</f>
        <v>10.567846000000001</v>
      </c>
      <c r="I1331" s="2">
        <f>'Moving Avg'!H1331</f>
        <v>10.67037049999999</v>
      </c>
      <c r="J1331" s="6" t="str">
        <f>OBV!F1331</f>
        <v>BEARISH</v>
      </c>
      <c r="K1331" s="6" t="str">
        <f>OBV!G1331</f>
        <v>STRONG</v>
      </c>
      <c r="L1331" s="6" t="str">
        <f>OBV!H1331</f>
        <v>CONFIRMED BEARISH</v>
      </c>
      <c r="M1331" s="8">
        <f t="shared" si="203"/>
        <v>50</v>
      </c>
      <c r="N1331" s="8">
        <f t="shared" si="200"/>
        <v>100</v>
      </c>
      <c r="O1331" s="8">
        <f t="shared" si="201"/>
        <v>0</v>
      </c>
      <c r="P1331" s="8">
        <f t="shared" si="202"/>
        <v>33</v>
      </c>
      <c r="Q1331" s="9">
        <f t="shared" si="204"/>
        <v>57.45</v>
      </c>
      <c r="R1331" s="9">
        <f t="shared" si="205"/>
        <v>38.25</v>
      </c>
      <c r="S1331" s="9">
        <f t="shared" si="206"/>
        <v>37.35</v>
      </c>
      <c r="T1331" s="9">
        <f t="shared" si="207"/>
        <v>45.75</v>
      </c>
      <c r="U1331" s="8">
        <f t="shared" si="208"/>
        <v>44.35</v>
      </c>
      <c r="V1331" s="8">
        <f t="shared" si="209"/>
        <v>44.7</v>
      </c>
    </row>
    <row r="1332" spans="1:22" ht="13.5" x14ac:dyDescent="0.25">
      <c r="A1332" s="3">
        <f>RSI!A1332</f>
        <v>43950</v>
      </c>
      <c r="B1332" s="2">
        <f>RSI!B1332</f>
        <v>10.2021</v>
      </c>
      <c r="C1332" s="2">
        <f>RSI!I1332</f>
        <v>43.307413570754683</v>
      </c>
      <c r="D1332" s="2">
        <f>MACD!E1332</f>
        <v>-0.25109343543196339</v>
      </c>
      <c r="E1332" s="2">
        <f>MACD!F1332</f>
        <v>-6.3844123807339767E-2</v>
      </c>
      <c r="F1332" s="2">
        <f>'Moving Avg'!D1332</f>
        <v>10.561679999999999</v>
      </c>
      <c r="G1332" s="2">
        <f>'Moving Avg'!F1332</f>
        <v>10.412825000000002</v>
      </c>
      <c r="H1332" s="2">
        <f>'Moving Avg'!G1332</f>
        <v>10.554802000000002</v>
      </c>
      <c r="I1332" s="2">
        <f>'Moving Avg'!H1332</f>
        <v>10.66715099999999</v>
      </c>
      <c r="J1332" s="6" t="str">
        <f>OBV!F1332</f>
        <v>BEARISH</v>
      </c>
      <c r="K1332" s="6" t="str">
        <f>OBV!G1332</f>
        <v>STRONG</v>
      </c>
      <c r="L1332" s="6" t="str">
        <f>OBV!H1332</f>
        <v>CONFIRMED BEARISH</v>
      </c>
      <c r="M1332" s="8">
        <f t="shared" si="203"/>
        <v>50</v>
      </c>
      <c r="N1332" s="8">
        <f t="shared" si="200"/>
        <v>100</v>
      </c>
      <c r="O1332" s="8">
        <f t="shared" si="201"/>
        <v>0</v>
      </c>
      <c r="P1332" s="8">
        <f t="shared" si="202"/>
        <v>33</v>
      </c>
      <c r="Q1332" s="9">
        <f t="shared" si="204"/>
        <v>57.45</v>
      </c>
      <c r="R1332" s="9">
        <f t="shared" si="205"/>
        <v>38.25</v>
      </c>
      <c r="S1332" s="9">
        <f t="shared" si="206"/>
        <v>37.35</v>
      </c>
      <c r="T1332" s="9">
        <f t="shared" si="207"/>
        <v>45.75</v>
      </c>
      <c r="U1332" s="8">
        <f t="shared" si="208"/>
        <v>44.35</v>
      </c>
      <c r="V1332" s="8">
        <f t="shared" si="209"/>
        <v>44.7</v>
      </c>
    </row>
    <row r="1333" spans="1:22" ht="13.5" x14ac:dyDescent="0.25">
      <c r="A1333" s="3">
        <f>RSI!A1333</f>
        <v>43951</v>
      </c>
      <c r="B1333" s="2">
        <f>RSI!B1333</f>
        <v>10.5031</v>
      </c>
      <c r="C1333" s="2">
        <f>RSI!I1333</f>
        <v>50.208282296636121</v>
      </c>
      <c r="D1333" s="2">
        <f>MACD!E1333</f>
        <v>-0.23979090170701767</v>
      </c>
      <c r="E1333" s="2">
        <f>MACD!F1333</f>
        <v>-9.9033479387275358E-2</v>
      </c>
      <c r="F1333" s="2">
        <f>'Moving Avg'!D1333</f>
        <v>10.514840000000001</v>
      </c>
      <c r="G1333" s="2">
        <f>'Moving Avg'!F1333</f>
        <v>10.399025000000002</v>
      </c>
      <c r="H1333" s="2">
        <f>'Moving Avg'!G1333</f>
        <v>10.547778000000005</v>
      </c>
      <c r="I1333" s="2">
        <f>'Moving Avg'!H1333</f>
        <v>10.66551999999999</v>
      </c>
      <c r="J1333" s="6" t="str">
        <f>OBV!F1333</f>
        <v>BEARISH</v>
      </c>
      <c r="K1333" s="6" t="str">
        <f>OBV!G1333</f>
        <v>STRONG</v>
      </c>
      <c r="L1333" s="6" t="str">
        <f>OBV!H1333</f>
        <v>CONFIRMED BEARISH</v>
      </c>
      <c r="M1333" s="8">
        <f t="shared" si="203"/>
        <v>50</v>
      </c>
      <c r="N1333" s="8">
        <f t="shared" si="200"/>
        <v>100</v>
      </c>
      <c r="O1333" s="8">
        <f t="shared" si="201"/>
        <v>0</v>
      </c>
      <c r="P1333" s="8">
        <f t="shared" si="202"/>
        <v>33</v>
      </c>
      <c r="Q1333" s="9">
        <f t="shared" si="204"/>
        <v>57.45</v>
      </c>
      <c r="R1333" s="9">
        <f t="shared" si="205"/>
        <v>38.25</v>
      </c>
      <c r="S1333" s="9">
        <f t="shared" si="206"/>
        <v>37.35</v>
      </c>
      <c r="T1333" s="9">
        <f t="shared" si="207"/>
        <v>45.75</v>
      </c>
      <c r="U1333" s="8">
        <f t="shared" si="208"/>
        <v>44.35</v>
      </c>
      <c r="V1333" s="8">
        <f t="shared" si="209"/>
        <v>44.7</v>
      </c>
    </row>
    <row r="1334" spans="1:22" ht="13.5" x14ac:dyDescent="0.25">
      <c r="A1334" s="3">
        <f>RSI!A1334</f>
        <v>43955</v>
      </c>
      <c r="B1334" s="2">
        <f>RSI!B1334</f>
        <v>10.5366</v>
      </c>
      <c r="C1334" s="2">
        <f>RSI!I1334</f>
        <v>50.92427275384302</v>
      </c>
      <c r="D1334" s="2">
        <f>MACD!E1334</f>
        <v>-0.21219557298568326</v>
      </c>
      <c r="E1334" s="2">
        <f>MACD!F1334</f>
        <v>-0.12166589810695694</v>
      </c>
      <c r="F1334" s="2">
        <f>'Moving Avg'!D1334</f>
        <v>10.454639999999999</v>
      </c>
      <c r="G1334" s="2">
        <f>'Moving Avg'!F1334</f>
        <v>10.39401</v>
      </c>
      <c r="H1334" s="2">
        <f>'Moving Avg'!G1334</f>
        <v>10.542762000000005</v>
      </c>
      <c r="I1334" s="2">
        <f>'Moving Avg'!H1334</f>
        <v>10.664265999999991</v>
      </c>
      <c r="J1334" s="6" t="str">
        <f>OBV!F1334</f>
        <v>BEARISH</v>
      </c>
      <c r="K1334" s="6" t="str">
        <f>OBV!G1334</f>
        <v>STRONG</v>
      </c>
      <c r="L1334" s="6" t="str">
        <f>OBV!H1334</f>
        <v>CONFIRMED BEARISH</v>
      </c>
      <c r="M1334" s="8">
        <f t="shared" si="203"/>
        <v>50</v>
      </c>
      <c r="N1334" s="8">
        <f t="shared" si="200"/>
        <v>100</v>
      </c>
      <c r="O1334" s="8">
        <f t="shared" si="201"/>
        <v>0</v>
      </c>
      <c r="P1334" s="8">
        <f t="shared" si="202"/>
        <v>33</v>
      </c>
      <c r="Q1334" s="9">
        <f t="shared" si="204"/>
        <v>57.45</v>
      </c>
      <c r="R1334" s="9">
        <f t="shared" si="205"/>
        <v>38.25</v>
      </c>
      <c r="S1334" s="9">
        <f t="shared" si="206"/>
        <v>37.35</v>
      </c>
      <c r="T1334" s="9">
        <f t="shared" si="207"/>
        <v>45.75</v>
      </c>
      <c r="U1334" s="8">
        <f t="shared" si="208"/>
        <v>44.35</v>
      </c>
      <c r="V1334" s="8">
        <f t="shared" si="209"/>
        <v>44.7</v>
      </c>
    </row>
    <row r="1335" spans="1:22" ht="13.5" x14ac:dyDescent="0.25">
      <c r="A1335" s="3">
        <f>RSI!A1335</f>
        <v>43956</v>
      </c>
      <c r="B1335" s="2">
        <f>RSI!B1335</f>
        <v>10.2272</v>
      </c>
      <c r="C1335" s="2">
        <f>RSI!I1335</f>
        <v>44.552216177356023</v>
      </c>
      <c r="D1335" s="2">
        <f>MACD!E1335</f>
        <v>-0.14046822913864609</v>
      </c>
      <c r="E1335" s="2">
        <f>MACD!F1335</f>
        <v>-0.12542636431329479</v>
      </c>
      <c r="F1335" s="2">
        <f>'Moving Avg'!D1335</f>
        <v>10.396099999999999</v>
      </c>
      <c r="G1335" s="2">
        <f>'Moving Avg'!F1335</f>
        <v>10.382720000000001</v>
      </c>
      <c r="H1335" s="2">
        <f>'Moving Avg'!G1335</f>
        <v>10.535236000000005</v>
      </c>
      <c r="I1335" s="2">
        <f>'Moving Avg'!H1335</f>
        <v>10.661464999999989</v>
      </c>
      <c r="J1335" s="6" t="str">
        <f>OBV!F1335</f>
        <v>BEARISH</v>
      </c>
      <c r="K1335" s="6" t="str">
        <f>OBV!G1335</f>
        <v>STRONG</v>
      </c>
      <c r="L1335" s="6" t="str">
        <f>OBV!H1335</f>
        <v>CONFIRMED BEARISH</v>
      </c>
      <c r="M1335" s="8">
        <f t="shared" si="203"/>
        <v>50</v>
      </c>
      <c r="N1335" s="8">
        <f t="shared" si="200"/>
        <v>45</v>
      </c>
      <c r="O1335" s="8">
        <f t="shared" si="201"/>
        <v>0</v>
      </c>
      <c r="P1335" s="8">
        <f t="shared" si="202"/>
        <v>33</v>
      </c>
      <c r="Q1335" s="9">
        <f t="shared" si="204"/>
        <v>38.200000000000003</v>
      </c>
      <c r="R1335" s="9">
        <f t="shared" si="205"/>
        <v>27.25</v>
      </c>
      <c r="S1335" s="9">
        <f t="shared" si="206"/>
        <v>29.1</v>
      </c>
      <c r="T1335" s="9">
        <f t="shared" si="207"/>
        <v>32</v>
      </c>
      <c r="U1335" s="8">
        <f t="shared" si="208"/>
        <v>31.516666666666669</v>
      </c>
      <c r="V1335" s="8">
        <f t="shared" si="209"/>
        <v>31.637500000000003</v>
      </c>
    </row>
    <row r="1336" spans="1:22" ht="13.5" x14ac:dyDescent="0.25">
      <c r="A1336" s="3">
        <f>RSI!A1336</f>
        <v>43957</v>
      </c>
      <c r="B1336" s="2">
        <f>RSI!B1336</f>
        <v>10.034800000000001</v>
      </c>
      <c r="C1336" s="2">
        <f>RSI!I1336</f>
        <v>41.107559644082492</v>
      </c>
      <c r="D1336" s="2">
        <f>MACD!E1336</f>
        <v>-2.5340330350926976E-2</v>
      </c>
      <c r="E1336" s="2">
        <f>MACD!F1336</f>
        <v>-0.10540915752082124</v>
      </c>
      <c r="F1336" s="2">
        <f>'Moving Avg'!D1336</f>
        <v>10.30076</v>
      </c>
      <c r="G1336" s="2">
        <f>'Moving Avg'!F1336</f>
        <v>10.370175</v>
      </c>
      <c r="H1336" s="2">
        <f>'Moving Avg'!G1336</f>
        <v>10.520184000000006</v>
      </c>
      <c r="I1336" s="2">
        <f>'Moving Avg'!H1336</f>
        <v>10.657576499999989</v>
      </c>
      <c r="J1336" s="6" t="str">
        <f>OBV!F1336</f>
        <v>BEARISH</v>
      </c>
      <c r="K1336" s="6" t="str">
        <f>OBV!G1336</f>
        <v>STRONG</v>
      </c>
      <c r="L1336" s="6" t="str">
        <f>OBV!H1336</f>
        <v>CONFIRMED BEARISH</v>
      </c>
      <c r="M1336" s="8">
        <f t="shared" si="203"/>
        <v>50</v>
      </c>
      <c r="N1336" s="8">
        <f t="shared" si="200"/>
        <v>0</v>
      </c>
      <c r="O1336" s="8">
        <f t="shared" si="201"/>
        <v>0</v>
      </c>
      <c r="P1336" s="8">
        <f t="shared" si="202"/>
        <v>33</v>
      </c>
      <c r="Q1336" s="9">
        <f t="shared" si="204"/>
        <v>22.45</v>
      </c>
      <c r="R1336" s="9">
        <f t="shared" si="205"/>
        <v>18.25</v>
      </c>
      <c r="S1336" s="9">
        <f t="shared" si="206"/>
        <v>22.35</v>
      </c>
      <c r="T1336" s="9">
        <f t="shared" si="207"/>
        <v>20.75</v>
      </c>
      <c r="U1336" s="8">
        <f t="shared" si="208"/>
        <v>21.016666666666669</v>
      </c>
      <c r="V1336" s="8">
        <f t="shared" si="209"/>
        <v>20.950000000000003</v>
      </c>
    </row>
    <row r="1337" spans="1:22" ht="13.5" x14ac:dyDescent="0.25">
      <c r="A1337" s="3">
        <f>RSI!A1337</f>
        <v>43958</v>
      </c>
      <c r="B1337" s="2">
        <f>RSI!B1337</f>
        <v>10.327500000000001</v>
      </c>
      <c r="C1337" s="2">
        <f>RSI!I1337</f>
        <v>47.728827981735776</v>
      </c>
      <c r="D1337" s="2">
        <f>MACD!E1337</f>
        <v>1.4397371894160571E-2</v>
      </c>
      <c r="E1337" s="2">
        <f>MACD!F1337</f>
        <v>-8.1447851637824878E-2</v>
      </c>
      <c r="F1337" s="2">
        <f>'Moving Avg'!D1337</f>
        <v>10.325839999999999</v>
      </c>
      <c r="G1337" s="2">
        <f>'Moving Avg'!F1337</f>
        <v>10.372264999999999</v>
      </c>
      <c r="H1337" s="2">
        <f>'Moving Avg'!G1337</f>
        <v>10.510986000000004</v>
      </c>
      <c r="I1337" s="2">
        <f>'Moving Avg'!H1337</f>
        <v>10.655109499999989</v>
      </c>
      <c r="J1337" s="6" t="str">
        <f>OBV!F1337</f>
        <v>BEARISH</v>
      </c>
      <c r="K1337" s="6" t="str">
        <f>OBV!G1337</f>
        <v>STRONG</v>
      </c>
      <c r="L1337" s="6" t="str">
        <f>OBV!H1337</f>
        <v>BEARISH DIVERGENCE</v>
      </c>
      <c r="M1337" s="8">
        <f t="shared" si="203"/>
        <v>50</v>
      </c>
      <c r="N1337" s="8">
        <f t="shared" si="200"/>
        <v>0</v>
      </c>
      <c r="O1337" s="8">
        <f t="shared" si="201"/>
        <v>0</v>
      </c>
      <c r="P1337" s="8">
        <f t="shared" si="202"/>
        <v>33</v>
      </c>
      <c r="Q1337" s="9">
        <f t="shared" si="204"/>
        <v>22.45</v>
      </c>
      <c r="R1337" s="9">
        <f t="shared" si="205"/>
        <v>18.25</v>
      </c>
      <c r="S1337" s="9">
        <f t="shared" si="206"/>
        <v>22.35</v>
      </c>
      <c r="T1337" s="9">
        <f t="shared" si="207"/>
        <v>20.75</v>
      </c>
      <c r="U1337" s="8">
        <f t="shared" si="208"/>
        <v>21.016666666666669</v>
      </c>
      <c r="V1337" s="8">
        <f t="shared" si="209"/>
        <v>20.950000000000003</v>
      </c>
    </row>
    <row r="1338" spans="1:22" ht="13.5" x14ac:dyDescent="0.25">
      <c r="A1338" s="3">
        <f>RSI!A1338</f>
        <v>43959</v>
      </c>
      <c r="B1338" s="2">
        <f>RSI!B1338</f>
        <v>10.452999999999999</v>
      </c>
      <c r="C1338" s="2">
        <f>RSI!I1338</f>
        <v>50.308527886584521</v>
      </c>
      <c r="D1338" s="2">
        <f>MACD!E1338</f>
        <v>5.7421527534682326E-2</v>
      </c>
      <c r="E1338" s="2">
        <f>MACD!F1338</f>
        <v>-5.3673975803323434E-2</v>
      </c>
      <c r="F1338" s="2">
        <f>'Moving Avg'!D1338</f>
        <v>10.315819999999999</v>
      </c>
      <c r="G1338" s="2">
        <f>'Moving Avg'!F1338</f>
        <v>10.38063</v>
      </c>
      <c r="H1338" s="2">
        <f>'Moving Avg'!G1338</f>
        <v>10.503126000000004</v>
      </c>
      <c r="I1338" s="2">
        <f>'Moving Avg'!H1338</f>
        <v>10.65389699999999</v>
      </c>
      <c r="J1338" s="6" t="str">
        <f>OBV!F1338</f>
        <v>BEARISH</v>
      </c>
      <c r="K1338" s="6" t="str">
        <f>OBV!G1338</f>
        <v>STRONG</v>
      </c>
      <c r="L1338" s="6" t="str">
        <f>OBV!H1338</f>
        <v>CONFIRMED BEARISH</v>
      </c>
      <c r="M1338" s="8">
        <f t="shared" si="203"/>
        <v>50</v>
      </c>
      <c r="N1338" s="8">
        <f t="shared" si="200"/>
        <v>0</v>
      </c>
      <c r="O1338" s="8">
        <f t="shared" si="201"/>
        <v>0</v>
      </c>
      <c r="P1338" s="8">
        <f t="shared" si="202"/>
        <v>33</v>
      </c>
      <c r="Q1338" s="9">
        <f t="shared" si="204"/>
        <v>22.45</v>
      </c>
      <c r="R1338" s="9">
        <f t="shared" si="205"/>
        <v>18.25</v>
      </c>
      <c r="S1338" s="9">
        <f t="shared" si="206"/>
        <v>22.35</v>
      </c>
      <c r="T1338" s="9">
        <f t="shared" si="207"/>
        <v>20.75</v>
      </c>
      <c r="U1338" s="8">
        <f t="shared" si="208"/>
        <v>21.016666666666669</v>
      </c>
      <c r="V1338" s="8">
        <f t="shared" si="209"/>
        <v>20.950000000000003</v>
      </c>
    </row>
    <row r="1339" spans="1:22" ht="13.5" x14ac:dyDescent="0.25">
      <c r="A1339" s="3">
        <f>RSI!A1339</f>
        <v>43962</v>
      </c>
      <c r="B1339" s="2">
        <f>RSI!B1339</f>
        <v>10.703799999999999</v>
      </c>
      <c r="C1339" s="2">
        <f>RSI!I1339</f>
        <v>55.079630522546147</v>
      </c>
      <c r="D1339" s="2">
        <f>MACD!E1339</f>
        <v>9.0568412694238987E-2</v>
      </c>
      <c r="E1339" s="2">
        <f>MACD!F1339</f>
        <v>-2.4825498103810954E-2</v>
      </c>
      <c r="F1339" s="2">
        <f>'Moving Avg'!D1339</f>
        <v>10.349260000000001</v>
      </c>
      <c r="G1339" s="2">
        <f>'Moving Avg'!F1339</f>
        <v>10.414079999999997</v>
      </c>
      <c r="H1339" s="2">
        <f>'Moving Avg'!G1339</f>
        <v>10.501454000000003</v>
      </c>
      <c r="I1339" s="2">
        <f>'Moving Avg'!H1339</f>
        <v>10.653478999999988</v>
      </c>
      <c r="J1339" s="6" t="str">
        <f>OBV!F1339</f>
        <v>BEARISH</v>
      </c>
      <c r="K1339" s="6" t="str">
        <f>OBV!G1339</f>
        <v>STRONG</v>
      </c>
      <c r="L1339" s="6" t="str">
        <f>OBV!H1339</f>
        <v>BEARISH DIVERGENCE</v>
      </c>
      <c r="M1339" s="8">
        <f t="shared" si="203"/>
        <v>50</v>
      </c>
      <c r="N1339" s="8">
        <f t="shared" si="200"/>
        <v>0</v>
      </c>
      <c r="O1339" s="8">
        <f t="shared" si="201"/>
        <v>0</v>
      </c>
      <c r="P1339" s="8">
        <f t="shared" si="202"/>
        <v>33</v>
      </c>
      <c r="Q1339" s="9">
        <f t="shared" si="204"/>
        <v>22.45</v>
      </c>
      <c r="R1339" s="9">
        <f t="shared" si="205"/>
        <v>18.25</v>
      </c>
      <c r="S1339" s="9">
        <f t="shared" si="206"/>
        <v>22.35</v>
      </c>
      <c r="T1339" s="9">
        <f t="shared" si="207"/>
        <v>20.75</v>
      </c>
      <c r="U1339" s="8">
        <f t="shared" si="208"/>
        <v>21.016666666666669</v>
      </c>
      <c r="V1339" s="8">
        <f t="shared" si="209"/>
        <v>20.950000000000003</v>
      </c>
    </row>
    <row r="1340" spans="1:22" ht="13.5" x14ac:dyDescent="0.25">
      <c r="A1340" s="3">
        <f>RSI!A1340</f>
        <v>43963</v>
      </c>
      <c r="B1340" s="2">
        <f>RSI!B1340</f>
        <v>10.8293</v>
      </c>
      <c r="C1340" s="2">
        <f>RSI!I1340</f>
        <v>57.289528087230607</v>
      </c>
      <c r="D1340" s="2">
        <f>MACD!E1340</f>
        <v>5.8857642802790267E-2</v>
      </c>
      <c r="E1340" s="2">
        <f>MACD!F1340</f>
        <v>-8.0888699224907108E-3</v>
      </c>
      <c r="F1340" s="2">
        <f>'Moving Avg'!D1340</f>
        <v>10.46968</v>
      </c>
      <c r="G1340" s="2">
        <f>'Moving Avg'!F1340</f>
        <v>10.453804999999999</v>
      </c>
      <c r="H1340" s="2">
        <f>'Moving Avg'!G1340</f>
        <v>10.505636000000004</v>
      </c>
      <c r="I1340" s="2">
        <f>'Moving Avg'!H1340</f>
        <v>10.653897499999989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  <c r="M1340" s="8">
        <f t="shared" si="203"/>
        <v>50</v>
      </c>
      <c r="N1340" s="8">
        <f t="shared" si="200"/>
        <v>0</v>
      </c>
      <c r="O1340" s="8">
        <f t="shared" si="201"/>
        <v>0</v>
      </c>
      <c r="P1340" s="8">
        <f t="shared" si="202"/>
        <v>83.5</v>
      </c>
      <c r="Q1340" s="9">
        <f t="shared" si="204"/>
        <v>30.024999999999999</v>
      </c>
      <c r="R1340" s="9">
        <f t="shared" si="205"/>
        <v>30.875</v>
      </c>
      <c r="S1340" s="9">
        <f t="shared" si="206"/>
        <v>45.075000000000003</v>
      </c>
      <c r="T1340" s="9">
        <f t="shared" si="207"/>
        <v>33.375</v>
      </c>
      <c r="U1340" s="8">
        <f t="shared" si="208"/>
        <v>35.324999999999996</v>
      </c>
      <c r="V1340" s="8">
        <f t="shared" si="209"/>
        <v>34.837499999999999</v>
      </c>
    </row>
    <row r="1341" spans="1:22" ht="13.5" x14ac:dyDescent="0.25">
      <c r="A1341" s="3">
        <f>RSI!A1341</f>
        <v>43964</v>
      </c>
      <c r="B1341" s="2">
        <f>RSI!B1341</f>
        <v>10.5784</v>
      </c>
      <c r="C1341" s="2">
        <f>RSI!I1341</f>
        <v>51.80268303065354</v>
      </c>
      <c r="D1341" s="2">
        <f>MACD!E1341</f>
        <v>4.7109231716294886E-2</v>
      </c>
      <c r="E1341" s="2">
        <f>MACD!F1341</f>
        <v>2.9507504052664092E-3</v>
      </c>
      <c r="F1341" s="2">
        <f>'Moving Avg'!D1341</f>
        <v>10.578399999999998</v>
      </c>
      <c r="G1341" s="2">
        <f>'Moving Avg'!F1341</f>
        <v>10.495614999999999</v>
      </c>
      <c r="H1341" s="2">
        <f>'Moving Avg'!G1341</f>
        <v>10.501456000000003</v>
      </c>
      <c r="I1341" s="2">
        <f>'Moving Avg'!H1341</f>
        <v>10.653646499999988</v>
      </c>
      <c r="J1341" s="6" t="str">
        <f>OBV!F1341</f>
        <v>BULLISH</v>
      </c>
      <c r="K1341" s="6" t="str">
        <f>OBV!G1341</f>
        <v>NEUTRAL</v>
      </c>
      <c r="L1341" s="6" t="str">
        <f>OBV!H1341</f>
        <v>CONFIRMED BULLISH</v>
      </c>
      <c r="M1341" s="8">
        <f t="shared" si="203"/>
        <v>50</v>
      </c>
      <c r="N1341" s="8">
        <f t="shared" si="200"/>
        <v>0</v>
      </c>
      <c r="O1341" s="8">
        <f t="shared" si="201"/>
        <v>0</v>
      </c>
      <c r="P1341" s="8">
        <f t="shared" si="202"/>
        <v>83.5</v>
      </c>
      <c r="Q1341" s="9">
        <f t="shared" si="204"/>
        <v>30.024999999999999</v>
      </c>
      <c r="R1341" s="9">
        <f t="shared" si="205"/>
        <v>30.875</v>
      </c>
      <c r="S1341" s="9">
        <f t="shared" si="206"/>
        <v>45.075000000000003</v>
      </c>
      <c r="T1341" s="9">
        <f t="shared" si="207"/>
        <v>33.375</v>
      </c>
      <c r="U1341" s="8">
        <f t="shared" si="208"/>
        <v>35.324999999999996</v>
      </c>
      <c r="V1341" s="8">
        <f t="shared" si="209"/>
        <v>34.837499999999999</v>
      </c>
    </row>
    <row r="1342" spans="1:22" ht="13.5" x14ac:dyDescent="0.25">
      <c r="A1342" s="3">
        <f>RSI!A1342</f>
        <v>43965</v>
      </c>
      <c r="B1342" s="2">
        <f>RSI!B1342</f>
        <v>10.7874</v>
      </c>
      <c r="C1342" s="2">
        <f>RSI!I1342</f>
        <v>55.616010454562691</v>
      </c>
      <c r="D1342" s="2">
        <f>MACD!E1342</f>
        <v>-2.6476095849663039E-2</v>
      </c>
      <c r="E1342" s="2">
        <f>MACD!F1342</f>
        <v>-2.9346188457194805E-3</v>
      </c>
      <c r="F1342" s="2">
        <f>'Moving Avg'!D1342</f>
        <v>10.670379999999998</v>
      </c>
      <c r="G1342" s="2">
        <f>'Moving Avg'!F1342</f>
        <v>10.533659999999999</v>
      </c>
      <c r="H1342" s="2">
        <f>'Moving Avg'!G1342</f>
        <v>10.501456000000003</v>
      </c>
      <c r="I1342" s="2">
        <f>'Moving Avg'!H1342</f>
        <v>10.654900499999989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  <c r="M1342" s="8">
        <f t="shared" si="203"/>
        <v>50</v>
      </c>
      <c r="N1342" s="8">
        <f t="shared" si="200"/>
        <v>100</v>
      </c>
      <c r="O1342" s="8">
        <f t="shared" si="201"/>
        <v>50</v>
      </c>
      <c r="P1342" s="8">
        <f t="shared" si="202"/>
        <v>83.5</v>
      </c>
      <c r="Q1342" s="9">
        <f t="shared" si="204"/>
        <v>72.525000000000006</v>
      </c>
      <c r="R1342" s="9">
        <f t="shared" si="205"/>
        <v>68.375</v>
      </c>
      <c r="S1342" s="9">
        <f t="shared" si="206"/>
        <v>72.575000000000003</v>
      </c>
      <c r="T1342" s="9">
        <f t="shared" si="207"/>
        <v>70.875</v>
      </c>
      <c r="U1342" s="8">
        <f t="shared" si="208"/>
        <v>71.158333333333346</v>
      </c>
      <c r="V1342" s="8">
        <f t="shared" si="209"/>
        <v>71.087500000000006</v>
      </c>
    </row>
    <row r="1343" spans="1:22" ht="13.5" x14ac:dyDescent="0.25">
      <c r="A1343" s="3">
        <f>RSI!A1343</f>
        <v>43966</v>
      </c>
      <c r="B1343" s="2">
        <f>RSI!B1343</f>
        <v>10.7874</v>
      </c>
      <c r="C1343" s="2">
        <f>RSI!I1343</f>
        <v>55.616010454562691</v>
      </c>
      <c r="D1343" s="2">
        <f>MACD!E1343</f>
        <v>-4.4189089289091044E-2</v>
      </c>
      <c r="E1343" s="2">
        <f>MACD!F1343</f>
        <v>-1.1185512934393793E-2</v>
      </c>
      <c r="F1343" s="2">
        <f>'Moving Avg'!D1343</f>
        <v>10.737259999999999</v>
      </c>
      <c r="G1343" s="2">
        <f>'Moving Avg'!F1343</f>
        <v>10.557069999999998</v>
      </c>
      <c r="H1343" s="2">
        <f>'Moving Avg'!G1343</f>
        <v>10.501456000000003</v>
      </c>
      <c r="I1343" s="2">
        <f>'Moving Avg'!H1343</f>
        <v>10.654941999999991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  <c r="M1343" s="8">
        <f t="shared" si="203"/>
        <v>50</v>
      </c>
      <c r="N1343" s="8">
        <f t="shared" si="200"/>
        <v>100</v>
      </c>
      <c r="O1343" s="8">
        <f t="shared" si="201"/>
        <v>50</v>
      </c>
      <c r="P1343" s="8">
        <f t="shared" si="202"/>
        <v>83.5</v>
      </c>
      <c r="Q1343" s="9">
        <f t="shared" si="204"/>
        <v>72.525000000000006</v>
      </c>
      <c r="R1343" s="9">
        <f t="shared" si="205"/>
        <v>68.375</v>
      </c>
      <c r="S1343" s="9">
        <f t="shared" si="206"/>
        <v>72.575000000000003</v>
      </c>
      <c r="T1343" s="9">
        <f t="shared" si="207"/>
        <v>70.875</v>
      </c>
      <c r="U1343" s="8">
        <f t="shared" si="208"/>
        <v>71.158333333333346</v>
      </c>
      <c r="V1343" s="8">
        <f t="shared" si="209"/>
        <v>71.087500000000006</v>
      </c>
    </row>
    <row r="1344" spans="1:22" ht="13.5" x14ac:dyDescent="0.25">
      <c r="A1344" s="3">
        <f>RSI!A1344</f>
        <v>43969</v>
      </c>
      <c r="B1344" s="2">
        <f>RSI!B1344</f>
        <v>10.5366</v>
      </c>
      <c r="C1344" s="2">
        <f>RSI!I1344</f>
        <v>50.099490929078058</v>
      </c>
      <c r="D1344" s="2">
        <f>MACD!E1344</f>
        <v>-3.707147344489492E-2</v>
      </c>
      <c r="E1344" s="2">
        <f>MACD!F1344</f>
        <v>-1.6362705036494018E-2</v>
      </c>
      <c r="F1344" s="2">
        <f>'Moving Avg'!D1344</f>
        <v>10.703819999999999</v>
      </c>
      <c r="G1344" s="2">
        <f>'Moving Avg'!F1344</f>
        <v>10.561249999999998</v>
      </c>
      <c r="H1344" s="2">
        <f>'Moving Avg'!G1344</f>
        <v>10.496440000000002</v>
      </c>
      <c r="I1344" s="2">
        <f>'Moving Avg'!H1344</f>
        <v>10.653729499999992</v>
      </c>
      <c r="J1344" s="6" t="str">
        <f>OBV!F1344</f>
        <v>BEARISH</v>
      </c>
      <c r="K1344" s="6" t="str">
        <f>OBV!G1344</f>
        <v>NEUTRAL</v>
      </c>
      <c r="L1344" s="6" t="str">
        <f>OBV!H1344</f>
        <v>CONFIRMED BEARISH</v>
      </c>
      <c r="M1344" s="8">
        <f t="shared" si="203"/>
        <v>50</v>
      </c>
      <c r="N1344" s="8">
        <f t="shared" si="200"/>
        <v>100</v>
      </c>
      <c r="O1344" s="8">
        <f t="shared" si="201"/>
        <v>50</v>
      </c>
      <c r="P1344" s="8">
        <f t="shared" si="202"/>
        <v>16.5</v>
      </c>
      <c r="Q1344" s="9">
        <f t="shared" si="204"/>
        <v>62.475000000000001</v>
      </c>
      <c r="R1344" s="9">
        <f t="shared" si="205"/>
        <v>51.625</v>
      </c>
      <c r="S1344" s="9">
        <f t="shared" si="206"/>
        <v>42.424999999999997</v>
      </c>
      <c r="T1344" s="9">
        <f t="shared" si="207"/>
        <v>54.125</v>
      </c>
      <c r="U1344" s="8">
        <f t="shared" si="208"/>
        <v>52.17499999999999</v>
      </c>
      <c r="V1344" s="8">
        <f t="shared" si="209"/>
        <v>52.662499999999994</v>
      </c>
    </row>
    <row r="1345" spans="1:22" ht="13.5" x14ac:dyDescent="0.25">
      <c r="A1345" s="3">
        <f>RSI!A1345</f>
        <v>43970</v>
      </c>
      <c r="B1345" s="2">
        <f>RSI!B1345</f>
        <v>10.5366</v>
      </c>
      <c r="C1345" s="2">
        <f>RSI!I1345</f>
        <v>50.099490929078058</v>
      </c>
      <c r="D1345" s="2">
        <f>MACD!E1345</f>
        <v>-7.8672526861037539E-2</v>
      </c>
      <c r="E1345" s="2">
        <f>MACD!F1345</f>
        <v>-2.8824669401402721E-2</v>
      </c>
      <c r="F1345" s="2">
        <f>'Moving Avg'!D1345</f>
        <v>10.64528</v>
      </c>
      <c r="G1345" s="2">
        <f>'Moving Avg'!F1345</f>
        <v>10.557069999999998</v>
      </c>
      <c r="H1345" s="2">
        <f>'Moving Avg'!G1345</f>
        <v>10.491424</v>
      </c>
      <c r="I1345" s="2">
        <f>'Moving Avg'!H1345</f>
        <v>10.652516999999994</v>
      </c>
      <c r="J1345" s="6" t="str">
        <f>OBV!F1345</f>
        <v>BEARISH</v>
      </c>
      <c r="K1345" s="6" t="str">
        <f>OBV!G1345</f>
        <v>NEUTRAL</v>
      </c>
      <c r="L1345" s="6" t="str">
        <f>OBV!H1345</f>
        <v>CONFIRMED BEARISH</v>
      </c>
      <c r="M1345" s="8">
        <f t="shared" si="203"/>
        <v>50</v>
      </c>
      <c r="N1345" s="8">
        <f t="shared" si="200"/>
        <v>100</v>
      </c>
      <c r="O1345" s="8">
        <f t="shared" si="201"/>
        <v>0</v>
      </c>
      <c r="P1345" s="8">
        <f t="shared" si="202"/>
        <v>16.5</v>
      </c>
      <c r="Q1345" s="9">
        <f t="shared" si="204"/>
        <v>54.975000000000001</v>
      </c>
      <c r="R1345" s="9">
        <f t="shared" si="205"/>
        <v>34.125</v>
      </c>
      <c r="S1345" s="9">
        <f t="shared" si="206"/>
        <v>29.925000000000001</v>
      </c>
      <c r="T1345" s="9">
        <f t="shared" si="207"/>
        <v>41.625</v>
      </c>
      <c r="U1345" s="8">
        <f t="shared" si="208"/>
        <v>39.674999999999997</v>
      </c>
      <c r="V1345" s="8">
        <f t="shared" si="209"/>
        <v>40.162499999999994</v>
      </c>
    </row>
    <row r="1346" spans="1:22" ht="13.5" x14ac:dyDescent="0.25">
      <c r="A1346" s="3">
        <f>RSI!A1346</f>
        <v>43971</v>
      </c>
      <c r="B1346" s="2">
        <f>RSI!B1346</f>
        <v>10.5366</v>
      </c>
      <c r="C1346" s="2">
        <f>RSI!I1346</f>
        <v>50.099490929078058</v>
      </c>
      <c r="D1346" s="2">
        <f>MACD!E1346</f>
        <v>-0.14349531769293122</v>
      </c>
      <c r="E1346" s="2">
        <f>MACD!F1346</f>
        <v>-5.1758799059708427E-2</v>
      </c>
      <c r="F1346" s="2">
        <f>'Moving Avg'!D1346</f>
        <v>10.63692</v>
      </c>
      <c r="G1346" s="2">
        <f>'Moving Avg'!F1346</f>
        <v>10.540344999999997</v>
      </c>
      <c r="H1346" s="2">
        <f>'Moving Avg'!G1346</f>
        <v>10.486408000000001</v>
      </c>
      <c r="I1346" s="2">
        <f>'Moving Avg'!H1346</f>
        <v>10.652893499999994</v>
      </c>
      <c r="J1346" s="6" t="str">
        <f>OBV!F1346</f>
        <v>BEARISH</v>
      </c>
      <c r="K1346" s="6" t="str">
        <f>OBV!G1346</f>
        <v>NEUTRAL</v>
      </c>
      <c r="L1346" s="6" t="str">
        <f>OBV!H1346</f>
        <v>CONFIRMED BEARISH</v>
      </c>
      <c r="M1346" s="8">
        <f t="shared" si="203"/>
        <v>50</v>
      </c>
      <c r="N1346" s="8">
        <f t="shared" ref="N1346:N1409" si="210">IF(E1346-D1346&gt;0.02, 100, IF(E1346-D1346&lt;0,0,45))</f>
        <v>100</v>
      </c>
      <c r="O1346" s="8">
        <f t="shared" ref="O1346:O1409" si="211">IF(F1346-I1346&gt;10,100,IF(F1346-I1346&gt;5,75, IF(F1346-I1346&gt;0,50,0)))</f>
        <v>0</v>
      </c>
      <c r="P1346" s="8">
        <f t="shared" ref="P1346:P1409" si="212">IF(L1346="confirmed bullish", 34, IF(L1346="bullish divergence",17, 0))+IF(J1346="bullish",33,IF(J1346="bearish",0,16.5))+IF(K1346="strong",33,IF(K1346="weak",0,16.5))</f>
        <v>16.5</v>
      </c>
      <c r="Q1346" s="9">
        <f t="shared" si="204"/>
        <v>54.975000000000001</v>
      </c>
      <c r="R1346" s="9">
        <f t="shared" si="205"/>
        <v>34.125</v>
      </c>
      <c r="S1346" s="9">
        <f t="shared" si="206"/>
        <v>29.925000000000001</v>
      </c>
      <c r="T1346" s="9">
        <f t="shared" si="207"/>
        <v>41.625</v>
      </c>
      <c r="U1346" s="8">
        <f t="shared" si="208"/>
        <v>39.674999999999997</v>
      </c>
      <c r="V1346" s="8">
        <f t="shared" si="209"/>
        <v>40.162499999999994</v>
      </c>
    </row>
    <row r="1347" spans="1:22" ht="13.5" x14ac:dyDescent="0.25">
      <c r="A1347" s="3">
        <f>RSI!A1347</f>
        <v>43972</v>
      </c>
      <c r="B1347" s="2">
        <f>RSI!B1347</f>
        <v>10.452999999999999</v>
      </c>
      <c r="C1347" s="2">
        <f>RSI!I1347</f>
        <v>48.112675028443462</v>
      </c>
      <c r="D1347" s="2">
        <f>MACD!E1347</f>
        <v>-0.14714228694649201</v>
      </c>
      <c r="E1347" s="2">
        <f>MACD!F1347</f>
        <v>-7.0835496637065148E-2</v>
      </c>
      <c r="F1347" s="2">
        <f>'Moving Avg'!D1347</f>
        <v>10.570040000000001</v>
      </c>
      <c r="G1347" s="2">
        <f>'Moving Avg'!F1347</f>
        <v>10.531984999999997</v>
      </c>
      <c r="H1347" s="2">
        <f>'Moving Avg'!G1347</f>
        <v>10.483397999999999</v>
      </c>
      <c r="I1347" s="2">
        <f>'Moving Avg'!H1347</f>
        <v>10.652851999999994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  <c r="M1347" s="8">
        <f t="shared" ref="M1347:M1410" si="213">IF(C1347&lt;30,100, IF(C1347&gt;70, 0, 50))</f>
        <v>50</v>
      </c>
      <c r="N1347" s="8">
        <f t="shared" si="210"/>
        <v>100</v>
      </c>
      <c r="O1347" s="8">
        <f t="shared" si="211"/>
        <v>0</v>
      </c>
      <c r="P1347" s="8">
        <f t="shared" si="212"/>
        <v>16.5</v>
      </c>
      <c r="Q1347" s="9">
        <f t="shared" ref="Q1347:Q1410" si="214">0.35*M1347+N1347*0.35+O1347*0.15+P1347*0.15</f>
        <v>54.975000000000001</v>
      </c>
      <c r="R1347" s="9">
        <f t="shared" ref="R1347:R1410" si="215">M1347*0.2+N1347*0.2+O1347*0.35+P1347*0.25</f>
        <v>34.125</v>
      </c>
      <c r="S1347" s="9">
        <f t="shared" ref="S1347:S1410" si="216">M1347*0.15+N1347*0.15+O1347*0.25+P1347*0.45</f>
        <v>29.925000000000001</v>
      </c>
      <c r="T1347" s="9">
        <f t="shared" ref="T1347:T1410" si="217">0.25*SUM(M1347:P1347)</f>
        <v>41.625</v>
      </c>
      <c r="U1347" s="8">
        <f t="shared" ref="U1347:U1410" si="218">SUM(Q1347:S1347)/3</f>
        <v>39.674999999999997</v>
      </c>
      <c r="V1347" s="8">
        <f t="shared" ref="V1347:V1410" si="219">SUM(Q1347:T1347)/4</f>
        <v>40.162499999999994</v>
      </c>
    </row>
    <row r="1348" spans="1:22" ht="13.5" x14ac:dyDescent="0.25">
      <c r="A1348" s="3">
        <f>RSI!A1348</f>
        <v>43973</v>
      </c>
      <c r="B1348" s="2">
        <f>RSI!B1348</f>
        <v>10.452999999999999</v>
      </c>
      <c r="C1348" s="2">
        <f>RSI!I1348</f>
        <v>48.112675028443469</v>
      </c>
      <c r="D1348" s="2">
        <f>MACD!E1348</f>
        <v>-0.13044527098336722</v>
      </c>
      <c r="E1348" s="2">
        <f>MACD!F1348</f>
        <v>-8.2757451506325561E-2</v>
      </c>
      <c r="F1348" s="2">
        <f>'Moving Avg'!D1348</f>
        <v>10.503159999999999</v>
      </c>
      <c r="G1348" s="2">
        <f>'Moving Avg'!F1348</f>
        <v>10.517769999999999</v>
      </c>
      <c r="H1348" s="2">
        <f>'Moving Avg'!G1348</f>
        <v>10.480388</v>
      </c>
      <c r="I1348" s="2">
        <f>'Moving Avg'!H1348</f>
        <v>10.652810499999994</v>
      </c>
      <c r="J1348" s="6" t="str">
        <f>OBV!F1348</f>
        <v>BEARISH</v>
      </c>
      <c r="K1348" s="6" t="str">
        <f>OBV!G1348</f>
        <v>NEUTRAL</v>
      </c>
      <c r="L1348" s="6" t="str">
        <f>OBV!H1348</f>
        <v>CONFIRMED BEARISH</v>
      </c>
      <c r="M1348" s="8">
        <f t="shared" si="213"/>
        <v>50</v>
      </c>
      <c r="N1348" s="8">
        <f t="shared" si="210"/>
        <v>100</v>
      </c>
      <c r="O1348" s="8">
        <f t="shared" si="211"/>
        <v>0</v>
      </c>
      <c r="P1348" s="8">
        <f t="shared" si="212"/>
        <v>16.5</v>
      </c>
      <c r="Q1348" s="9">
        <f t="shared" si="214"/>
        <v>54.975000000000001</v>
      </c>
      <c r="R1348" s="9">
        <f t="shared" si="215"/>
        <v>34.125</v>
      </c>
      <c r="S1348" s="9">
        <f t="shared" si="216"/>
        <v>29.925000000000001</v>
      </c>
      <c r="T1348" s="9">
        <f t="shared" si="217"/>
        <v>41.625</v>
      </c>
      <c r="U1348" s="8">
        <f t="shared" si="218"/>
        <v>39.674999999999997</v>
      </c>
      <c r="V1348" s="8">
        <f t="shared" si="219"/>
        <v>40.162499999999994</v>
      </c>
    </row>
    <row r="1349" spans="1:22" ht="13.5" x14ac:dyDescent="0.25">
      <c r="A1349" s="3">
        <f>RSI!A1349</f>
        <v>43977</v>
      </c>
      <c r="B1349" s="2">
        <f>RSI!B1349</f>
        <v>10.444599999999999</v>
      </c>
      <c r="C1349" s="2">
        <f>RSI!I1349</f>
        <v>47.891353429048493</v>
      </c>
      <c r="D1349" s="2">
        <f>MACD!E1349</f>
        <v>-7.6670169918429565E-2</v>
      </c>
      <c r="E1349" s="2">
        <f>MACD!F1349</f>
        <v>-8.1539995188746356E-2</v>
      </c>
      <c r="F1349" s="2">
        <f>'Moving Avg'!D1349</f>
        <v>10.48476</v>
      </c>
      <c r="G1349" s="2">
        <f>'Moving Avg'!F1349</f>
        <v>10.49812</v>
      </c>
      <c r="H1349" s="2">
        <f>'Moving Avg'!G1349</f>
        <v>10.482227999999999</v>
      </c>
      <c r="I1349" s="2">
        <f>'Moving Avg'!H1349</f>
        <v>10.652768499999993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  <c r="M1349" s="8">
        <f t="shared" si="213"/>
        <v>50</v>
      </c>
      <c r="N1349" s="8">
        <f t="shared" si="210"/>
        <v>0</v>
      </c>
      <c r="O1349" s="8">
        <f t="shared" si="211"/>
        <v>0</v>
      </c>
      <c r="P1349" s="8">
        <f t="shared" si="212"/>
        <v>16.5</v>
      </c>
      <c r="Q1349" s="9">
        <f t="shared" si="214"/>
        <v>19.975000000000001</v>
      </c>
      <c r="R1349" s="9">
        <f t="shared" si="215"/>
        <v>14.125</v>
      </c>
      <c r="S1349" s="9">
        <f t="shared" si="216"/>
        <v>14.925000000000001</v>
      </c>
      <c r="T1349" s="9">
        <f t="shared" si="217"/>
        <v>16.625</v>
      </c>
      <c r="U1349" s="8">
        <f t="shared" si="218"/>
        <v>16.341666666666669</v>
      </c>
      <c r="V1349" s="8">
        <f t="shared" si="219"/>
        <v>16.412500000000001</v>
      </c>
    </row>
    <row r="1350" spans="1:22" ht="13.5" x14ac:dyDescent="0.25">
      <c r="A1350" s="3">
        <f>RSI!A1350</f>
        <v>43978</v>
      </c>
      <c r="B1350" s="2">
        <f>RSI!B1350</f>
        <v>10.135199999999999</v>
      </c>
      <c r="C1350" s="2">
        <f>RSI!I1350</f>
        <v>40.501136124428676</v>
      </c>
      <c r="D1350" s="2">
        <f>MACD!E1350</f>
        <v>1.1515110630092806E-2</v>
      </c>
      <c r="E1350" s="2">
        <f>MACD!F1350</f>
        <v>-6.2928974024978532E-2</v>
      </c>
      <c r="F1350" s="2">
        <f>'Moving Avg'!D1350</f>
        <v>10.40448</v>
      </c>
      <c r="G1350" s="2">
        <f>'Moving Avg'!F1350</f>
        <v>10.478885</v>
      </c>
      <c r="H1350" s="2">
        <f>'Moving Avg'!G1350</f>
        <v>10.471692000000001</v>
      </c>
      <c r="I1350" s="2">
        <f>'Moving Avg'!H1350</f>
        <v>10.649883499999993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  <c r="M1350" s="8">
        <f t="shared" si="213"/>
        <v>50</v>
      </c>
      <c r="N1350" s="8">
        <f t="shared" si="210"/>
        <v>0</v>
      </c>
      <c r="O1350" s="8">
        <f t="shared" si="211"/>
        <v>0</v>
      </c>
      <c r="P1350" s="8">
        <f t="shared" si="212"/>
        <v>16.5</v>
      </c>
      <c r="Q1350" s="9">
        <f t="shared" si="214"/>
        <v>19.975000000000001</v>
      </c>
      <c r="R1350" s="9">
        <f t="shared" si="215"/>
        <v>14.125</v>
      </c>
      <c r="S1350" s="9">
        <f t="shared" si="216"/>
        <v>14.925000000000001</v>
      </c>
      <c r="T1350" s="9">
        <f t="shared" si="217"/>
        <v>16.625</v>
      </c>
      <c r="U1350" s="8">
        <f t="shared" si="218"/>
        <v>16.341666666666669</v>
      </c>
      <c r="V1350" s="8">
        <f t="shared" si="219"/>
        <v>16.412500000000001</v>
      </c>
    </row>
    <row r="1351" spans="1:22" ht="13.5" x14ac:dyDescent="0.25">
      <c r="A1351" s="3">
        <f>RSI!A1351</f>
        <v>43979</v>
      </c>
      <c r="B1351" s="2">
        <f>RSI!B1351</f>
        <v>10.135199999999999</v>
      </c>
      <c r="C1351" s="2">
        <f>RSI!I1351</f>
        <v>40.501136124428683</v>
      </c>
      <c r="D1351" s="2">
        <f>MACD!E1351</f>
        <v>4.9784887576883818E-2</v>
      </c>
      <c r="E1351" s="2">
        <f>MACD!F1351</f>
        <v>-4.0386201704606065E-2</v>
      </c>
      <c r="F1351" s="2">
        <f>'Moving Avg'!D1351</f>
        <v>10.324199999999999</v>
      </c>
      <c r="G1351" s="2">
        <f>'Moving Avg'!F1351</f>
        <v>10.46007</v>
      </c>
      <c r="H1351" s="2">
        <f>'Moving Avg'!G1351</f>
        <v>10.462160000000001</v>
      </c>
      <c r="I1351" s="2">
        <f>'Moving Avg'!H1351</f>
        <v>10.646914999999995</v>
      </c>
      <c r="J1351" s="6" t="str">
        <f>OBV!F1351</f>
        <v>BEARISH</v>
      </c>
      <c r="K1351" s="6" t="str">
        <f>OBV!G1351</f>
        <v>NEUTRAL</v>
      </c>
      <c r="L1351" s="6" t="str">
        <f>OBV!H1351</f>
        <v>CONFIRMED BEARISH</v>
      </c>
      <c r="M1351" s="8">
        <f t="shared" si="213"/>
        <v>50</v>
      </c>
      <c r="N1351" s="8">
        <f t="shared" si="210"/>
        <v>0</v>
      </c>
      <c r="O1351" s="8">
        <f t="shared" si="211"/>
        <v>0</v>
      </c>
      <c r="P1351" s="8">
        <f t="shared" si="212"/>
        <v>16.5</v>
      </c>
      <c r="Q1351" s="9">
        <f t="shared" si="214"/>
        <v>19.975000000000001</v>
      </c>
      <c r="R1351" s="9">
        <f t="shared" si="215"/>
        <v>14.125</v>
      </c>
      <c r="S1351" s="9">
        <f t="shared" si="216"/>
        <v>14.925000000000001</v>
      </c>
      <c r="T1351" s="9">
        <f t="shared" si="217"/>
        <v>16.625</v>
      </c>
      <c r="U1351" s="8">
        <f t="shared" si="218"/>
        <v>16.341666666666669</v>
      </c>
      <c r="V1351" s="8">
        <f t="shared" si="219"/>
        <v>16.412500000000001</v>
      </c>
    </row>
    <row r="1352" spans="1:22" ht="13.5" x14ac:dyDescent="0.25">
      <c r="A1352" s="3">
        <f>RSI!A1352</f>
        <v>43980</v>
      </c>
      <c r="B1352" s="2">
        <f>RSI!B1352</f>
        <v>10.135199999999999</v>
      </c>
      <c r="C1352" s="2">
        <f>RSI!I1352</f>
        <v>40.501136124428676</v>
      </c>
      <c r="D1352" s="2">
        <f>MACD!E1352</f>
        <v>0.11640554031209582</v>
      </c>
      <c r="E1352" s="2">
        <f>MACD!F1352</f>
        <v>-9.0278533012656849E-3</v>
      </c>
      <c r="F1352" s="2">
        <f>'Moving Avg'!D1352</f>
        <v>10.260639999999999</v>
      </c>
      <c r="G1352" s="2">
        <f>'Moving Avg'!F1352</f>
        <v>10.456725</v>
      </c>
      <c r="H1352" s="2">
        <f>'Moving Avg'!G1352</f>
        <v>10.458314</v>
      </c>
      <c r="I1352" s="2">
        <f>'Moving Avg'!H1352</f>
        <v>10.643946499999993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  <c r="M1352" s="8">
        <f t="shared" si="213"/>
        <v>50</v>
      </c>
      <c r="N1352" s="8">
        <f t="shared" si="210"/>
        <v>0</v>
      </c>
      <c r="O1352" s="8">
        <f t="shared" si="211"/>
        <v>0</v>
      </c>
      <c r="P1352" s="8">
        <f t="shared" si="212"/>
        <v>16.5</v>
      </c>
      <c r="Q1352" s="9">
        <f t="shared" si="214"/>
        <v>19.975000000000001</v>
      </c>
      <c r="R1352" s="9">
        <f t="shared" si="215"/>
        <v>14.125</v>
      </c>
      <c r="S1352" s="9">
        <f t="shared" si="216"/>
        <v>14.925000000000001</v>
      </c>
      <c r="T1352" s="9">
        <f t="shared" si="217"/>
        <v>16.625</v>
      </c>
      <c r="U1352" s="8">
        <f t="shared" si="218"/>
        <v>16.341666666666669</v>
      </c>
      <c r="V1352" s="8">
        <f t="shared" si="219"/>
        <v>16.412500000000001</v>
      </c>
    </row>
    <row r="1353" spans="1:22" ht="13.5" x14ac:dyDescent="0.25">
      <c r="A1353" s="3">
        <f>RSI!A1353</f>
        <v>43983</v>
      </c>
      <c r="B1353" s="2">
        <f>RSI!B1353</f>
        <v>10.135199999999999</v>
      </c>
      <c r="C1353" s="2">
        <f>RSI!I1353</f>
        <v>40.501136124428676</v>
      </c>
      <c r="D1353" s="2">
        <f>MACD!E1353</f>
        <v>0.17470712817800838</v>
      </c>
      <c r="E1353" s="2">
        <f>MACD!F1353</f>
        <v>2.7719142994589125E-2</v>
      </c>
      <c r="F1353" s="2">
        <f>'Moving Avg'!D1353</f>
        <v>10.197079999999998</v>
      </c>
      <c r="G1353" s="2">
        <f>'Moving Avg'!F1353</f>
        <v>10.438330000000001</v>
      </c>
      <c r="H1353" s="2">
        <f>'Moving Avg'!G1353</f>
        <v>10.463666</v>
      </c>
      <c r="I1353" s="2">
        <f>'Moving Avg'!H1353</f>
        <v>10.642566999999994</v>
      </c>
      <c r="J1353" s="6" t="str">
        <f>OBV!F1353</f>
        <v>BEARISH</v>
      </c>
      <c r="K1353" s="6" t="str">
        <f>OBV!G1353</f>
        <v>NEUTRAL</v>
      </c>
      <c r="L1353" s="6" t="str">
        <f>OBV!H1353</f>
        <v>CONFIRMED BEARISH</v>
      </c>
      <c r="M1353" s="8">
        <f t="shared" si="213"/>
        <v>50</v>
      </c>
      <c r="N1353" s="8">
        <f t="shared" si="210"/>
        <v>0</v>
      </c>
      <c r="O1353" s="8">
        <f t="shared" si="211"/>
        <v>0</v>
      </c>
      <c r="P1353" s="8">
        <f t="shared" si="212"/>
        <v>16.5</v>
      </c>
      <c r="Q1353" s="9">
        <f t="shared" si="214"/>
        <v>19.975000000000001</v>
      </c>
      <c r="R1353" s="9">
        <f t="shared" si="215"/>
        <v>14.125</v>
      </c>
      <c r="S1353" s="9">
        <f t="shared" si="216"/>
        <v>14.925000000000001</v>
      </c>
      <c r="T1353" s="9">
        <f t="shared" si="217"/>
        <v>16.625</v>
      </c>
      <c r="U1353" s="8">
        <f t="shared" si="218"/>
        <v>16.341666666666669</v>
      </c>
      <c r="V1353" s="8">
        <f t="shared" si="219"/>
        <v>16.412500000000001</v>
      </c>
    </row>
    <row r="1354" spans="1:22" ht="13.5" x14ac:dyDescent="0.25">
      <c r="A1354" s="3">
        <f>RSI!A1354</f>
        <v>43984</v>
      </c>
      <c r="B1354" s="2">
        <f>RSI!B1354</f>
        <v>10.2439</v>
      </c>
      <c r="C1354" s="2">
        <f>RSI!I1354</f>
        <v>44.544932725380548</v>
      </c>
      <c r="D1354" s="2">
        <f>MACD!E1354</f>
        <v>0.17919005738146687</v>
      </c>
      <c r="E1354" s="2">
        <f>MACD!F1354</f>
        <v>5.8013325871964679E-2</v>
      </c>
      <c r="F1354" s="2">
        <f>'Moving Avg'!D1354</f>
        <v>10.156940000000001</v>
      </c>
      <c r="G1354" s="2">
        <f>'Moving Avg'!F1354</f>
        <v>10.423695</v>
      </c>
      <c r="H1354" s="2">
        <f>'Moving Avg'!G1354</f>
        <v>10.471192</v>
      </c>
      <c r="I1354" s="2">
        <f>'Moving Avg'!H1354</f>
        <v>10.641730999999993</v>
      </c>
      <c r="J1354" s="6" t="str">
        <f>OBV!F1354</f>
        <v>BULLISH</v>
      </c>
      <c r="K1354" s="6" t="str">
        <f>OBV!G1354</f>
        <v>NEUTRAL</v>
      </c>
      <c r="L1354" s="6" t="str">
        <f>OBV!H1354</f>
        <v>BULLISH DIVERGENCE</v>
      </c>
      <c r="M1354" s="8">
        <f t="shared" si="213"/>
        <v>50</v>
      </c>
      <c r="N1354" s="8">
        <f t="shared" si="210"/>
        <v>0</v>
      </c>
      <c r="O1354" s="8">
        <f t="shared" si="211"/>
        <v>0</v>
      </c>
      <c r="P1354" s="8">
        <f t="shared" si="212"/>
        <v>66.5</v>
      </c>
      <c r="Q1354" s="9">
        <f t="shared" si="214"/>
        <v>27.475000000000001</v>
      </c>
      <c r="R1354" s="9">
        <f t="shared" si="215"/>
        <v>26.625</v>
      </c>
      <c r="S1354" s="9">
        <f t="shared" si="216"/>
        <v>37.424999999999997</v>
      </c>
      <c r="T1354" s="9">
        <f t="shared" si="217"/>
        <v>29.125</v>
      </c>
      <c r="U1354" s="8">
        <f t="shared" si="218"/>
        <v>30.508333333333336</v>
      </c>
      <c r="V1354" s="8">
        <f t="shared" si="219"/>
        <v>30.162500000000001</v>
      </c>
    </row>
    <row r="1355" spans="1:22" ht="13.5" x14ac:dyDescent="0.25">
      <c r="A1355" s="3">
        <f>RSI!A1355</f>
        <v>43985</v>
      </c>
      <c r="B1355" s="2">
        <f>RSI!B1355</f>
        <v>10.369300000000001</v>
      </c>
      <c r="C1355" s="2">
        <f>RSI!I1355</f>
        <v>48.862808817638175</v>
      </c>
      <c r="D1355" s="2">
        <f>MACD!E1355</f>
        <v>0.17470699556216651</v>
      </c>
      <c r="E1355" s="2">
        <f>MACD!F1355</f>
        <v>8.135205981000504E-2</v>
      </c>
      <c r="F1355" s="2">
        <f>'Moving Avg'!D1355</f>
        <v>10.203760000000001</v>
      </c>
      <c r="G1355" s="2">
        <f>'Moving Avg'!F1355</f>
        <v>10.430800000000001</v>
      </c>
      <c r="H1355" s="2">
        <f>'Moving Avg'!G1355</f>
        <v>10.475371999999998</v>
      </c>
      <c r="I1355" s="2">
        <f>'Moving Avg'!H1355</f>
        <v>10.641521999999991</v>
      </c>
      <c r="J1355" s="6" t="str">
        <f>OBV!F1355</f>
        <v>BULLISH</v>
      </c>
      <c r="K1355" s="6" t="str">
        <f>OBV!G1355</f>
        <v>NEUTRAL</v>
      </c>
      <c r="L1355" s="6" t="str">
        <f>OBV!H1355</f>
        <v>CONFIRMED BULLISH</v>
      </c>
      <c r="M1355" s="8">
        <f t="shared" si="213"/>
        <v>50</v>
      </c>
      <c r="N1355" s="8">
        <f t="shared" si="210"/>
        <v>0</v>
      </c>
      <c r="O1355" s="8">
        <f t="shared" si="211"/>
        <v>0</v>
      </c>
      <c r="P1355" s="8">
        <f t="shared" si="212"/>
        <v>83.5</v>
      </c>
      <c r="Q1355" s="9">
        <f t="shared" si="214"/>
        <v>30.024999999999999</v>
      </c>
      <c r="R1355" s="9">
        <f t="shared" si="215"/>
        <v>30.875</v>
      </c>
      <c r="S1355" s="9">
        <f t="shared" si="216"/>
        <v>45.075000000000003</v>
      </c>
      <c r="T1355" s="9">
        <f t="shared" si="217"/>
        <v>33.375</v>
      </c>
      <c r="U1355" s="8">
        <f t="shared" si="218"/>
        <v>35.324999999999996</v>
      </c>
      <c r="V1355" s="8">
        <f t="shared" si="219"/>
        <v>34.837499999999999</v>
      </c>
    </row>
    <row r="1356" spans="1:22" ht="13.5" x14ac:dyDescent="0.25">
      <c r="A1356" s="3">
        <f>RSI!A1356</f>
        <v>43986</v>
      </c>
      <c r="B1356" s="2">
        <f>RSI!B1356</f>
        <v>10.662000000000001</v>
      </c>
      <c r="C1356" s="2">
        <f>RSI!I1356</f>
        <v>57.233196923335413</v>
      </c>
      <c r="D1356" s="2">
        <f>MACD!E1356</f>
        <v>0.14942873350360131</v>
      </c>
      <c r="E1356" s="2">
        <f>MACD!F1356</f>
        <v>9.4967394548724299E-2</v>
      </c>
      <c r="F1356" s="2">
        <f>'Moving Avg'!D1356</f>
        <v>10.30912</v>
      </c>
      <c r="G1356" s="2">
        <f>'Moving Avg'!F1356</f>
        <v>10.462160000000001</v>
      </c>
      <c r="H1356" s="2">
        <f>'Moving Avg'!G1356</f>
        <v>10.479551999999998</v>
      </c>
      <c r="I1356" s="2">
        <f>'Moving Avg'!H1356</f>
        <v>10.642566999999991</v>
      </c>
      <c r="J1356" s="6" t="str">
        <f>OBV!F1356</f>
        <v>BULLISH</v>
      </c>
      <c r="K1356" s="6" t="str">
        <f>OBV!G1356</f>
        <v>WEAK</v>
      </c>
      <c r="L1356" s="6" t="str">
        <f>OBV!H1356</f>
        <v>CONFIRMED BULLISH</v>
      </c>
      <c r="M1356" s="8">
        <f t="shared" si="213"/>
        <v>50</v>
      </c>
      <c r="N1356" s="8">
        <f t="shared" si="210"/>
        <v>0</v>
      </c>
      <c r="O1356" s="8">
        <f t="shared" si="211"/>
        <v>0</v>
      </c>
      <c r="P1356" s="8">
        <f t="shared" si="212"/>
        <v>67</v>
      </c>
      <c r="Q1356" s="9">
        <f t="shared" si="214"/>
        <v>27.549999999999997</v>
      </c>
      <c r="R1356" s="9">
        <f t="shared" si="215"/>
        <v>26.75</v>
      </c>
      <c r="S1356" s="9">
        <f t="shared" si="216"/>
        <v>37.650000000000006</v>
      </c>
      <c r="T1356" s="9">
        <f t="shared" si="217"/>
        <v>29.25</v>
      </c>
      <c r="U1356" s="8">
        <f t="shared" si="218"/>
        <v>30.650000000000002</v>
      </c>
      <c r="V1356" s="8">
        <f t="shared" si="219"/>
        <v>30.3</v>
      </c>
    </row>
    <row r="1357" spans="1:22" ht="13.5" x14ac:dyDescent="0.25">
      <c r="A1357" s="3">
        <f>RSI!A1357</f>
        <v>43987</v>
      </c>
      <c r="B1357" s="2">
        <f>RSI!B1357</f>
        <v>10.653600000000001</v>
      </c>
      <c r="C1357" s="2">
        <f>RSI!I1357</f>
        <v>56.945121310243863</v>
      </c>
      <c r="D1357" s="2">
        <f>MACD!E1357</f>
        <v>0.11425255971408532</v>
      </c>
      <c r="E1357" s="2">
        <f>MACD!F1357</f>
        <v>9.8824427581796506E-2</v>
      </c>
      <c r="F1357" s="2">
        <f>'Moving Avg'!D1357</f>
        <v>10.412800000000001</v>
      </c>
      <c r="G1357" s="2">
        <f>'Moving Avg'!F1357</f>
        <v>10.478465</v>
      </c>
      <c r="H1357" s="2">
        <f>'Moving Avg'!G1357</f>
        <v>10.480219999999999</v>
      </c>
      <c r="I1357" s="2">
        <f>'Moving Avg'!H1357</f>
        <v>10.643779499999992</v>
      </c>
      <c r="J1357" s="6" t="str">
        <f>OBV!F1357</f>
        <v>BULLISH</v>
      </c>
      <c r="K1357" s="6" t="str">
        <f>OBV!G1357</f>
        <v>WEAK</v>
      </c>
      <c r="L1357" s="6" t="str">
        <f>OBV!H1357</f>
        <v>CONFIRMED BULLISH</v>
      </c>
      <c r="M1357" s="8">
        <f t="shared" si="213"/>
        <v>50</v>
      </c>
      <c r="N1357" s="8">
        <f t="shared" si="210"/>
        <v>0</v>
      </c>
      <c r="O1357" s="8">
        <f t="shared" si="211"/>
        <v>0</v>
      </c>
      <c r="P1357" s="8">
        <f t="shared" si="212"/>
        <v>67</v>
      </c>
      <c r="Q1357" s="9">
        <f t="shared" si="214"/>
        <v>27.549999999999997</v>
      </c>
      <c r="R1357" s="9">
        <f t="shared" si="215"/>
        <v>26.75</v>
      </c>
      <c r="S1357" s="9">
        <f t="shared" si="216"/>
        <v>37.650000000000006</v>
      </c>
      <c r="T1357" s="9">
        <f t="shared" si="217"/>
        <v>29.25</v>
      </c>
      <c r="U1357" s="8">
        <f t="shared" si="218"/>
        <v>30.650000000000002</v>
      </c>
      <c r="V1357" s="8">
        <f t="shared" si="219"/>
        <v>30.3</v>
      </c>
    </row>
    <row r="1358" spans="1:22" ht="13.5" x14ac:dyDescent="0.25">
      <c r="A1358" s="3">
        <f>RSI!A1358</f>
        <v>43990</v>
      </c>
      <c r="B1358" s="2">
        <f>RSI!B1358</f>
        <v>10.620200000000001</v>
      </c>
      <c r="C1358" s="2">
        <f>RSI!I1358</f>
        <v>55.743670714283709</v>
      </c>
      <c r="D1358" s="2">
        <f>MACD!E1358</f>
        <v>8.5578890110172168E-2</v>
      </c>
      <c r="E1358" s="2">
        <f>MACD!F1358</f>
        <v>9.617532008747165E-2</v>
      </c>
      <c r="F1358" s="2">
        <f>'Moving Avg'!D1358</f>
        <v>10.509799999999998</v>
      </c>
      <c r="G1358" s="2">
        <f>'Moving Avg'!F1358</f>
        <v>10.486825000000001</v>
      </c>
      <c r="H1358" s="2">
        <f>'Moving Avg'!G1358</f>
        <v>10.474031999999999</v>
      </c>
      <c r="I1358" s="2">
        <f>'Moving Avg'!H1358</f>
        <v>10.645033999999988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  <c r="M1358" s="8">
        <f t="shared" si="213"/>
        <v>50</v>
      </c>
      <c r="N1358" s="8">
        <f t="shared" si="210"/>
        <v>45</v>
      </c>
      <c r="O1358" s="8">
        <f t="shared" si="211"/>
        <v>0</v>
      </c>
      <c r="P1358" s="8">
        <f t="shared" si="212"/>
        <v>83.5</v>
      </c>
      <c r="Q1358" s="9">
        <f t="shared" si="214"/>
        <v>45.774999999999999</v>
      </c>
      <c r="R1358" s="9">
        <f t="shared" si="215"/>
        <v>39.875</v>
      </c>
      <c r="S1358" s="9">
        <f t="shared" si="216"/>
        <v>51.825000000000003</v>
      </c>
      <c r="T1358" s="9">
        <f t="shared" si="217"/>
        <v>44.625</v>
      </c>
      <c r="U1358" s="8">
        <f t="shared" si="218"/>
        <v>45.82500000000001</v>
      </c>
      <c r="V1358" s="8">
        <f t="shared" si="219"/>
        <v>45.525000000000006</v>
      </c>
    </row>
    <row r="1359" spans="1:22" ht="13.5" x14ac:dyDescent="0.25">
      <c r="A1359" s="3">
        <f>RSI!A1359</f>
        <v>43991</v>
      </c>
      <c r="B1359" s="2">
        <f>RSI!B1359</f>
        <v>10.620200000000001</v>
      </c>
      <c r="C1359" s="2">
        <f>RSI!I1359</f>
        <v>55.743670714283709</v>
      </c>
      <c r="D1359" s="2">
        <f>MACD!E1359</f>
        <v>5.8940785547447305E-2</v>
      </c>
      <c r="E1359" s="2">
        <f>MACD!F1359</f>
        <v>8.8728413179466795E-2</v>
      </c>
      <c r="F1359" s="2">
        <f>'Moving Avg'!D1359</f>
        <v>10.585060000000002</v>
      </c>
      <c r="G1359" s="2">
        <f>'Moving Avg'!F1359</f>
        <v>10.482645000000002</v>
      </c>
      <c r="H1359" s="2">
        <f>'Moving Avg'!G1359</f>
        <v>10.468345999999999</v>
      </c>
      <c r="I1359" s="2">
        <f>'Moving Avg'!H1359</f>
        <v>10.646497499999986</v>
      </c>
      <c r="J1359" s="6" t="str">
        <f>OBV!F1359</f>
        <v>BULLISH</v>
      </c>
      <c r="K1359" s="6" t="str">
        <f>OBV!G1359</f>
        <v>NEUTRAL</v>
      </c>
      <c r="L1359" s="6" t="str">
        <f>OBV!H1359</f>
        <v>CONFIRMED BULLISH</v>
      </c>
      <c r="M1359" s="8">
        <f t="shared" si="213"/>
        <v>50</v>
      </c>
      <c r="N1359" s="8">
        <f t="shared" si="210"/>
        <v>100</v>
      </c>
      <c r="O1359" s="8">
        <f t="shared" si="211"/>
        <v>0</v>
      </c>
      <c r="P1359" s="8">
        <f t="shared" si="212"/>
        <v>83.5</v>
      </c>
      <c r="Q1359" s="9">
        <f t="shared" si="214"/>
        <v>65.025000000000006</v>
      </c>
      <c r="R1359" s="9">
        <f t="shared" si="215"/>
        <v>50.875</v>
      </c>
      <c r="S1359" s="9">
        <f t="shared" si="216"/>
        <v>60.075000000000003</v>
      </c>
      <c r="T1359" s="9">
        <f t="shared" si="217"/>
        <v>58.375</v>
      </c>
      <c r="U1359" s="8">
        <f t="shared" si="218"/>
        <v>58.658333333333339</v>
      </c>
      <c r="V1359" s="8">
        <f t="shared" si="219"/>
        <v>58.587500000000006</v>
      </c>
    </row>
    <row r="1360" spans="1:22" ht="13.5" x14ac:dyDescent="0.25">
      <c r="A1360" s="3">
        <f>RSI!A1360</f>
        <v>43992</v>
      </c>
      <c r="B1360" s="2">
        <f>RSI!B1360</f>
        <v>10.57</v>
      </c>
      <c r="C1360" s="2">
        <f>RSI!I1360</f>
        <v>53.766308497832007</v>
      </c>
      <c r="D1360" s="2">
        <f>MACD!E1360</f>
        <v>-8.4838352415541607E-3</v>
      </c>
      <c r="E1360" s="2">
        <f>MACD!F1360</f>
        <v>6.9285963495262615E-2</v>
      </c>
      <c r="F1360" s="2">
        <f>'Moving Avg'!D1360</f>
        <v>10.625200000000001</v>
      </c>
      <c r="G1360" s="2">
        <f>'Moving Avg'!F1360</f>
        <v>10.46968</v>
      </c>
      <c r="H1360" s="2">
        <f>'Moving Avg'!G1360</f>
        <v>10.461656</v>
      </c>
      <c r="I1360" s="2">
        <f>'Moving Avg'!H1360</f>
        <v>10.647709999999986</v>
      </c>
      <c r="J1360" s="6" t="str">
        <f>OBV!F1360</f>
        <v>BEARISH</v>
      </c>
      <c r="K1360" s="6" t="str">
        <f>OBV!G1360</f>
        <v>NEUTRAL</v>
      </c>
      <c r="L1360" s="6" t="str">
        <f>OBV!H1360</f>
        <v>BEARISH DIVERGENCE</v>
      </c>
      <c r="M1360" s="8">
        <f t="shared" si="213"/>
        <v>50</v>
      </c>
      <c r="N1360" s="8">
        <f t="shared" si="210"/>
        <v>100</v>
      </c>
      <c r="O1360" s="8">
        <f t="shared" si="211"/>
        <v>0</v>
      </c>
      <c r="P1360" s="8">
        <f t="shared" si="212"/>
        <v>16.5</v>
      </c>
      <c r="Q1360" s="9">
        <f t="shared" si="214"/>
        <v>54.975000000000001</v>
      </c>
      <c r="R1360" s="9">
        <f t="shared" si="215"/>
        <v>34.125</v>
      </c>
      <c r="S1360" s="9">
        <f t="shared" si="216"/>
        <v>29.925000000000001</v>
      </c>
      <c r="T1360" s="9">
        <f t="shared" si="217"/>
        <v>41.625</v>
      </c>
      <c r="U1360" s="8">
        <f t="shared" si="218"/>
        <v>39.674999999999997</v>
      </c>
      <c r="V1360" s="8">
        <f t="shared" si="219"/>
        <v>40.162499999999994</v>
      </c>
    </row>
    <row r="1361" spans="1:22" ht="13.5" x14ac:dyDescent="0.25">
      <c r="A1361" s="3">
        <f>RSI!A1361</f>
        <v>43993</v>
      </c>
      <c r="B1361" s="2">
        <f>RSI!B1361</f>
        <v>10.57</v>
      </c>
      <c r="C1361" s="2">
        <f>RSI!I1361</f>
        <v>53.766308497832007</v>
      </c>
      <c r="D1361" s="2">
        <f>MACD!E1361</f>
        <v>-6.6167696711666224E-2</v>
      </c>
      <c r="E1361" s="2">
        <f>MACD!F1361</f>
        <v>4.2195231453876846E-2</v>
      </c>
      <c r="F1361" s="2">
        <f>'Moving Avg'!D1361</f>
        <v>10.6068</v>
      </c>
      <c r="G1361" s="2">
        <f>'Moving Avg'!F1361</f>
        <v>10.469260000000002</v>
      </c>
      <c r="H1361" s="2">
        <f>'Moving Avg'!G1361</f>
        <v>10.453962000000001</v>
      </c>
      <c r="I1361" s="2">
        <f>'Moving Avg'!H1361</f>
        <v>10.648922499999987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3"/>
        <v>50</v>
      </c>
      <c r="N1361" s="8">
        <f t="shared" si="210"/>
        <v>100</v>
      </c>
      <c r="O1361" s="8">
        <f t="shared" si="211"/>
        <v>0</v>
      </c>
      <c r="P1361" s="8">
        <f t="shared" si="212"/>
        <v>16.5</v>
      </c>
      <c r="Q1361" s="9">
        <f t="shared" si="214"/>
        <v>54.975000000000001</v>
      </c>
      <c r="R1361" s="9">
        <f t="shared" si="215"/>
        <v>34.125</v>
      </c>
      <c r="S1361" s="9">
        <f t="shared" si="216"/>
        <v>29.925000000000001</v>
      </c>
      <c r="T1361" s="9">
        <f t="shared" si="217"/>
        <v>41.625</v>
      </c>
      <c r="U1361" s="8">
        <f t="shared" si="218"/>
        <v>39.674999999999997</v>
      </c>
      <c r="V1361" s="8">
        <f t="shared" si="219"/>
        <v>40.162499999999994</v>
      </c>
    </row>
    <row r="1362" spans="1:22" ht="13.5" x14ac:dyDescent="0.25">
      <c r="A1362" s="3">
        <f>RSI!A1362</f>
        <v>43994</v>
      </c>
      <c r="B1362" s="2">
        <f>RSI!B1362</f>
        <v>10.452999999999999</v>
      </c>
      <c r="C1362" s="2">
        <f>RSI!I1362</f>
        <v>49.062082698914608</v>
      </c>
      <c r="D1362" s="2">
        <f>MACD!E1362</f>
        <v>-0.10689587653341448</v>
      </c>
      <c r="E1362" s="2">
        <f>MACD!F1362</f>
        <v>1.237700985641858E-2</v>
      </c>
      <c r="F1362" s="2">
        <f>'Moving Avg'!D1362</f>
        <v>10.56668</v>
      </c>
      <c r="G1362" s="2">
        <f>'Moving Avg'!F1362</f>
        <v>10.452540000000001</v>
      </c>
      <c r="H1362" s="2">
        <f>'Moving Avg'!G1362</f>
        <v>10.445767999999997</v>
      </c>
      <c r="I1362" s="2">
        <f>'Moving Avg'!H1362</f>
        <v>10.649549999999987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  <c r="M1362" s="8">
        <f t="shared" si="213"/>
        <v>50</v>
      </c>
      <c r="N1362" s="8">
        <f t="shared" si="210"/>
        <v>100</v>
      </c>
      <c r="O1362" s="8">
        <f t="shared" si="211"/>
        <v>0</v>
      </c>
      <c r="P1362" s="8">
        <f t="shared" si="212"/>
        <v>16.5</v>
      </c>
      <c r="Q1362" s="9">
        <f t="shared" si="214"/>
        <v>54.975000000000001</v>
      </c>
      <c r="R1362" s="9">
        <f t="shared" si="215"/>
        <v>34.125</v>
      </c>
      <c r="S1362" s="9">
        <f t="shared" si="216"/>
        <v>29.925000000000001</v>
      </c>
      <c r="T1362" s="9">
        <f t="shared" si="217"/>
        <v>41.625</v>
      </c>
      <c r="U1362" s="8">
        <f t="shared" si="218"/>
        <v>39.674999999999997</v>
      </c>
      <c r="V1362" s="8">
        <f t="shared" si="219"/>
        <v>40.162499999999994</v>
      </c>
    </row>
    <row r="1363" spans="1:22" ht="13.5" x14ac:dyDescent="0.25">
      <c r="A1363" s="3">
        <f>RSI!A1363</f>
        <v>43997</v>
      </c>
      <c r="B1363" s="2">
        <f>RSI!B1363</f>
        <v>10.444599999999999</v>
      </c>
      <c r="C1363" s="2">
        <f>RSI!I1363</f>
        <v>48.73241682112679</v>
      </c>
      <c r="D1363" s="2">
        <f>MACD!E1363</f>
        <v>-0.14058666270107167</v>
      </c>
      <c r="E1363" s="2">
        <f>MACD!F1363</f>
        <v>-1.8215724655079472E-2</v>
      </c>
      <c r="F1363" s="2">
        <f>'Moving Avg'!D1363</f>
        <v>10.531560000000001</v>
      </c>
      <c r="G1363" s="2">
        <f>'Moving Avg'!F1363</f>
        <v>10.435400000000001</v>
      </c>
      <c r="H1363" s="2">
        <f>'Moving Avg'!G1363</f>
        <v>10.439077999999997</v>
      </c>
      <c r="I1363" s="2">
        <f>'Moving Avg'!H1363</f>
        <v>10.650135499999987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  <c r="M1363" s="8">
        <f t="shared" si="213"/>
        <v>50</v>
      </c>
      <c r="N1363" s="8">
        <f t="shared" si="210"/>
        <v>100</v>
      </c>
      <c r="O1363" s="8">
        <f t="shared" si="211"/>
        <v>0</v>
      </c>
      <c r="P1363" s="8">
        <f t="shared" si="212"/>
        <v>16.5</v>
      </c>
      <c r="Q1363" s="9">
        <f t="shared" si="214"/>
        <v>54.975000000000001</v>
      </c>
      <c r="R1363" s="9">
        <f t="shared" si="215"/>
        <v>34.125</v>
      </c>
      <c r="S1363" s="9">
        <f t="shared" si="216"/>
        <v>29.925000000000001</v>
      </c>
      <c r="T1363" s="9">
        <f t="shared" si="217"/>
        <v>41.625</v>
      </c>
      <c r="U1363" s="8">
        <f t="shared" si="218"/>
        <v>39.674999999999997</v>
      </c>
      <c r="V1363" s="8">
        <f t="shared" si="219"/>
        <v>40.162499999999994</v>
      </c>
    </row>
    <row r="1364" spans="1:22" ht="13.5" x14ac:dyDescent="0.25">
      <c r="A1364" s="3">
        <f>RSI!A1364</f>
        <v>43998</v>
      </c>
      <c r="B1364" s="2">
        <f>RSI!B1364</f>
        <v>10.436199999999999</v>
      </c>
      <c r="C1364" s="2">
        <f>RSI!I1364</f>
        <v>48.382311017730338</v>
      </c>
      <c r="D1364" s="2">
        <f>MACD!E1364</f>
        <v>-0.1515610773600482</v>
      </c>
      <c r="E1364" s="2">
        <f>MACD!F1364</f>
        <v>-4.4884795196073218E-2</v>
      </c>
      <c r="F1364" s="2">
        <f>'Moving Avg'!D1364</f>
        <v>10.494759999999999</v>
      </c>
      <c r="G1364" s="2">
        <f>'Moving Avg'!F1364</f>
        <v>10.43038</v>
      </c>
      <c r="H1364" s="2">
        <f>'Moving Avg'!G1364</f>
        <v>10.435063999999997</v>
      </c>
      <c r="I1364" s="2">
        <f>'Moving Avg'!H1364</f>
        <v>10.651138999999986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  <c r="M1364" s="8">
        <f t="shared" si="213"/>
        <v>50</v>
      </c>
      <c r="N1364" s="8">
        <f t="shared" si="210"/>
        <v>100</v>
      </c>
      <c r="O1364" s="8">
        <f t="shared" si="211"/>
        <v>0</v>
      </c>
      <c r="P1364" s="8">
        <f t="shared" si="212"/>
        <v>16.5</v>
      </c>
      <c r="Q1364" s="9">
        <f t="shared" si="214"/>
        <v>54.975000000000001</v>
      </c>
      <c r="R1364" s="9">
        <f t="shared" si="215"/>
        <v>34.125</v>
      </c>
      <c r="S1364" s="9">
        <f t="shared" si="216"/>
        <v>29.925000000000001</v>
      </c>
      <c r="T1364" s="9">
        <f t="shared" si="217"/>
        <v>41.625</v>
      </c>
      <c r="U1364" s="8">
        <f t="shared" si="218"/>
        <v>39.674999999999997</v>
      </c>
      <c r="V1364" s="8">
        <f t="shared" si="219"/>
        <v>40.162499999999994</v>
      </c>
    </row>
    <row r="1365" spans="1:22" ht="13.5" x14ac:dyDescent="0.25">
      <c r="A1365" s="3">
        <f>RSI!A1365</f>
        <v>43999</v>
      </c>
      <c r="B1365" s="2">
        <f>RSI!B1365</f>
        <v>10.369300000000001</v>
      </c>
      <c r="C1365" s="2">
        <f>RSI!I1365</f>
        <v>45.574092467783245</v>
      </c>
      <c r="D1365" s="2">
        <f>MACD!E1365</f>
        <v>-0.13637566346197971</v>
      </c>
      <c r="E1365" s="2">
        <f>MACD!F1365</f>
        <v>-6.318296884925452E-2</v>
      </c>
      <c r="F1365" s="2">
        <f>'Moving Avg'!D1365</f>
        <v>10.45462</v>
      </c>
      <c r="G1365" s="2">
        <f>'Moving Avg'!F1365</f>
        <v>10.422015000000002</v>
      </c>
      <c r="H1365" s="2">
        <f>'Moving Avg'!G1365</f>
        <v>10.433389999999997</v>
      </c>
      <c r="I1365" s="2">
        <f>'Moving Avg'!H1365</f>
        <v>10.651974999999988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  <c r="M1365" s="8">
        <f t="shared" si="213"/>
        <v>50</v>
      </c>
      <c r="N1365" s="8">
        <f t="shared" si="210"/>
        <v>100</v>
      </c>
      <c r="O1365" s="8">
        <f t="shared" si="211"/>
        <v>0</v>
      </c>
      <c r="P1365" s="8">
        <f t="shared" si="212"/>
        <v>16.5</v>
      </c>
      <c r="Q1365" s="9">
        <f t="shared" si="214"/>
        <v>54.975000000000001</v>
      </c>
      <c r="R1365" s="9">
        <f t="shared" si="215"/>
        <v>34.125</v>
      </c>
      <c r="S1365" s="9">
        <f t="shared" si="216"/>
        <v>29.925000000000001</v>
      </c>
      <c r="T1365" s="9">
        <f t="shared" si="217"/>
        <v>41.625</v>
      </c>
      <c r="U1365" s="8">
        <f t="shared" si="218"/>
        <v>39.674999999999997</v>
      </c>
      <c r="V1365" s="8">
        <f t="shared" si="219"/>
        <v>40.162499999999994</v>
      </c>
    </row>
    <row r="1366" spans="1:22" ht="13.5" x14ac:dyDescent="0.25">
      <c r="A1366" s="3">
        <f>RSI!A1366</f>
        <v>44000</v>
      </c>
      <c r="B1366" s="2">
        <f>RSI!B1366</f>
        <v>10.160299999999999</v>
      </c>
      <c r="C1366" s="2">
        <f>RSI!I1366</f>
        <v>38.128505662610856</v>
      </c>
      <c r="D1366" s="2">
        <f>MACD!E1366</f>
        <v>-6.2411870083586507E-2</v>
      </c>
      <c r="E1366" s="2">
        <f>MACD!F1366</f>
        <v>-6.3028749096120926E-2</v>
      </c>
      <c r="F1366" s="2">
        <f>'Moving Avg'!D1366</f>
        <v>10.372679999999999</v>
      </c>
      <c r="G1366" s="2">
        <f>'Moving Avg'!F1366</f>
        <v>10.403200000000002</v>
      </c>
      <c r="H1366" s="2">
        <f>'Moving Avg'!G1366</f>
        <v>10.430881999999997</v>
      </c>
      <c r="I1366" s="2">
        <f>'Moving Avg'!H1366</f>
        <v>10.651974999999988</v>
      </c>
      <c r="J1366" s="6" t="str">
        <f>OBV!F1366</f>
        <v>BEARISH</v>
      </c>
      <c r="K1366" s="6" t="str">
        <f>OBV!G1366</f>
        <v>NEUTRAL</v>
      </c>
      <c r="L1366" s="6" t="str">
        <f>OBV!H1366</f>
        <v>CONFIRMED BEARISH</v>
      </c>
      <c r="M1366" s="8">
        <f t="shared" si="213"/>
        <v>50</v>
      </c>
      <c r="N1366" s="8">
        <f t="shared" si="210"/>
        <v>0</v>
      </c>
      <c r="O1366" s="8">
        <f t="shared" si="211"/>
        <v>0</v>
      </c>
      <c r="P1366" s="8">
        <f t="shared" si="212"/>
        <v>16.5</v>
      </c>
      <c r="Q1366" s="9">
        <f t="shared" si="214"/>
        <v>19.975000000000001</v>
      </c>
      <c r="R1366" s="9">
        <f t="shared" si="215"/>
        <v>14.125</v>
      </c>
      <c r="S1366" s="9">
        <f t="shared" si="216"/>
        <v>14.925000000000001</v>
      </c>
      <c r="T1366" s="9">
        <f t="shared" si="217"/>
        <v>16.625</v>
      </c>
      <c r="U1366" s="8">
        <f t="shared" si="218"/>
        <v>16.341666666666669</v>
      </c>
      <c r="V1366" s="8">
        <f t="shared" si="219"/>
        <v>16.412500000000001</v>
      </c>
    </row>
    <row r="1367" spans="1:22" ht="13.5" x14ac:dyDescent="0.25">
      <c r="A1367" s="3">
        <f>RSI!A1367</f>
        <v>44001</v>
      </c>
      <c r="B1367" s="2">
        <f>RSI!B1367</f>
        <v>10.352600000000001</v>
      </c>
      <c r="C1367" s="2">
        <f>RSI!I1367</f>
        <v>46.748900580986408</v>
      </c>
      <c r="D1367" s="2">
        <f>MACD!E1367</f>
        <v>-1.3571155954263503E-2</v>
      </c>
      <c r="E1367" s="2">
        <f>MACD!F1367</f>
        <v>-5.3137230467749444E-2</v>
      </c>
      <c r="F1367" s="2">
        <f>'Moving Avg'!D1367</f>
        <v>10.352600000000001</v>
      </c>
      <c r="G1367" s="2">
        <f>'Moving Avg'!F1367</f>
        <v>10.39818</v>
      </c>
      <c r="H1367" s="2">
        <f>'Moving Avg'!G1367</f>
        <v>10.432219999999997</v>
      </c>
      <c r="I1367" s="2">
        <f>'Moving Avg'!H1367</f>
        <v>10.653187499999991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  <c r="M1367" s="8">
        <f t="shared" si="213"/>
        <v>50</v>
      </c>
      <c r="N1367" s="8">
        <f t="shared" si="210"/>
        <v>0</v>
      </c>
      <c r="O1367" s="8">
        <f t="shared" si="211"/>
        <v>0</v>
      </c>
      <c r="P1367" s="8">
        <f t="shared" si="212"/>
        <v>16.5</v>
      </c>
      <c r="Q1367" s="9">
        <f t="shared" si="214"/>
        <v>19.975000000000001</v>
      </c>
      <c r="R1367" s="9">
        <f t="shared" si="215"/>
        <v>14.125</v>
      </c>
      <c r="S1367" s="9">
        <f t="shared" si="216"/>
        <v>14.925000000000001</v>
      </c>
      <c r="T1367" s="9">
        <f t="shared" si="217"/>
        <v>16.625</v>
      </c>
      <c r="U1367" s="8">
        <f t="shared" si="218"/>
        <v>16.341666666666669</v>
      </c>
      <c r="V1367" s="8">
        <f t="shared" si="219"/>
        <v>16.412500000000001</v>
      </c>
    </row>
    <row r="1368" spans="1:22" ht="13.5" x14ac:dyDescent="0.25">
      <c r="A1368" s="3">
        <f>RSI!A1368</f>
        <v>44004</v>
      </c>
      <c r="B1368" s="2">
        <f>RSI!B1368</f>
        <v>10.327500000000001</v>
      </c>
      <c r="C1368" s="2">
        <f>RSI!I1368</f>
        <v>45.850926516517482</v>
      </c>
      <c r="D1368" s="2">
        <f>MACD!E1368</f>
        <v>2.5000015012635046E-2</v>
      </c>
      <c r="E1368" s="2">
        <f>MACD!F1368</f>
        <v>-3.7509781371672546E-2</v>
      </c>
      <c r="F1368" s="2">
        <f>'Moving Avg'!D1368</f>
        <v>10.329180000000001</v>
      </c>
      <c r="G1368" s="2">
        <f>'Moving Avg'!F1368</f>
        <v>10.391905</v>
      </c>
      <c r="H1368" s="2">
        <f>'Moving Avg'!G1368</f>
        <v>10.433055999999999</v>
      </c>
      <c r="I1368" s="2">
        <f>'Moving Avg'!H1368</f>
        <v>10.652559999999989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  <c r="M1368" s="8">
        <f t="shared" si="213"/>
        <v>50</v>
      </c>
      <c r="N1368" s="8">
        <f t="shared" si="210"/>
        <v>0</v>
      </c>
      <c r="O1368" s="8">
        <f t="shared" si="211"/>
        <v>0</v>
      </c>
      <c r="P1368" s="8">
        <f t="shared" si="212"/>
        <v>16.5</v>
      </c>
      <c r="Q1368" s="9">
        <f t="shared" si="214"/>
        <v>19.975000000000001</v>
      </c>
      <c r="R1368" s="9">
        <f t="shared" si="215"/>
        <v>14.125</v>
      </c>
      <c r="S1368" s="9">
        <f t="shared" si="216"/>
        <v>14.925000000000001</v>
      </c>
      <c r="T1368" s="9">
        <f t="shared" si="217"/>
        <v>16.625</v>
      </c>
      <c r="U1368" s="8">
        <f t="shared" si="218"/>
        <v>16.341666666666669</v>
      </c>
      <c r="V1368" s="8">
        <f t="shared" si="219"/>
        <v>16.412500000000001</v>
      </c>
    </row>
    <row r="1369" spans="1:22" ht="13.5" x14ac:dyDescent="0.25">
      <c r="A1369" s="3">
        <f>RSI!A1369</f>
        <v>44005</v>
      </c>
      <c r="B1369" s="2">
        <f>RSI!B1369</f>
        <v>10.327500000000001</v>
      </c>
      <c r="C1369" s="2">
        <f>RSI!I1369</f>
        <v>45.850926516517482</v>
      </c>
      <c r="D1369" s="2">
        <f>MACD!E1369</f>
        <v>5.8270305485129015E-2</v>
      </c>
      <c r="E1369" s="2">
        <f>MACD!F1369</f>
        <v>-1.8353764000312234E-2</v>
      </c>
      <c r="F1369" s="2">
        <f>'Moving Avg'!D1369</f>
        <v>10.307440000000001</v>
      </c>
      <c r="G1369" s="2">
        <f>'Moving Avg'!F1369</f>
        <v>10.386050000000001</v>
      </c>
      <c r="H1369" s="2">
        <f>'Moving Avg'!G1369</f>
        <v>10.438909999999996</v>
      </c>
      <c r="I1369" s="2">
        <f>'Moving Avg'!H1369</f>
        <v>10.651932499999988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  <c r="M1369" s="8">
        <f t="shared" si="213"/>
        <v>50</v>
      </c>
      <c r="N1369" s="8">
        <f t="shared" si="210"/>
        <v>0</v>
      </c>
      <c r="O1369" s="8">
        <f t="shared" si="211"/>
        <v>0</v>
      </c>
      <c r="P1369" s="8">
        <f t="shared" si="212"/>
        <v>16.5</v>
      </c>
      <c r="Q1369" s="9">
        <f t="shared" si="214"/>
        <v>19.975000000000001</v>
      </c>
      <c r="R1369" s="9">
        <f t="shared" si="215"/>
        <v>14.125</v>
      </c>
      <c r="S1369" s="9">
        <f t="shared" si="216"/>
        <v>14.925000000000001</v>
      </c>
      <c r="T1369" s="9">
        <f t="shared" si="217"/>
        <v>16.625</v>
      </c>
      <c r="U1369" s="8">
        <f t="shared" si="218"/>
        <v>16.341666666666669</v>
      </c>
      <c r="V1369" s="8">
        <f t="shared" si="219"/>
        <v>16.412500000000001</v>
      </c>
    </row>
    <row r="1370" spans="1:22" ht="13.5" x14ac:dyDescent="0.25">
      <c r="A1370" s="3">
        <f>RSI!A1370</f>
        <v>44006</v>
      </c>
      <c r="B1370" s="2">
        <f>RSI!B1370</f>
        <v>10.2439</v>
      </c>
      <c r="C1370" s="2">
        <f>RSI!I1370</f>
        <v>42.683854457938466</v>
      </c>
      <c r="D1370" s="2">
        <f>MACD!E1370</f>
        <v>8.5477851519305759E-2</v>
      </c>
      <c r="E1370" s="2">
        <f>MACD!F1370</f>
        <v>2.4125591036113642E-3</v>
      </c>
      <c r="F1370" s="2">
        <f>'Moving Avg'!D1370</f>
        <v>10.282360000000001</v>
      </c>
      <c r="G1370" s="2">
        <f>'Moving Avg'!F1370</f>
        <v>10.391484999999999</v>
      </c>
      <c r="H1370" s="2">
        <f>'Moving Avg'!G1370</f>
        <v>10.443091999999996</v>
      </c>
      <c r="I1370" s="2">
        <f>'Moving Avg'!H1370</f>
        <v>10.649841999999987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  <c r="M1370" s="8">
        <f t="shared" si="213"/>
        <v>50</v>
      </c>
      <c r="N1370" s="8">
        <f t="shared" si="210"/>
        <v>0</v>
      </c>
      <c r="O1370" s="8">
        <f t="shared" si="211"/>
        <v>0</v>
      </c>
      <c r="P1370" s="8">
        <f t="shared" si="212"/>
        <v>16.5</v>
      </c>
      <c r="Q1370" s="9">
        <f t="shared" si="214"/>
        <v>19.975000000000001</v>
      </c>
      <c r="R1370" s="9">
        <f t="shared" si="215"/>
        <v>14.125</v>
      </c>
      <c r="S1370" s="9">
        <f t="shared" si="216"/>
        <v>14.925000000000001</v>
      </c>
      <c r="T1370" s="9">
        <f t="shared" si="217"/>
        <v>16.625</v>
      </c>
      <c r="U1370" s="8">
        <f t="shared" si="218"/>
        <v>16.341666666666669</v>
      </c>
      <c r="V1370" s="8">
        <f t="shared" si="219"/>
        <v>16.412500000000001</v>
      </c>
    </row>
    <row r="1371" spans="1:22" ht="13.5" x14ac:dyDescent="0.25">
      <c r="A1371" s="3">
        <f>RSI!A1371</f>
        <v>44007</v>
      </c>
      <c r="B1371" s="2">
        <f>RSI!B1371</f>
        <v>10.352600000000001</v>
      </c>
      <c r="C1371" s="2">
        <f>RSI!I1371</f>
        <v>47.738594911282547</v>
      </c>
      <c r="D1371" s="2">
        <f>MACD!E1371</f>
        <v>0.10148458585925368</v>
      </c>
      <c r="E1371" s="2">
        <f>MACD!F1371</f>
        <v>2.2226964454739831E-2</v>
      </c>
      <c r="F1371" s="2">
        <f>'Moving Avg'!D1371</f>
        <v>10.320820000000001</v>
      </c>
      <c r="G1371" s="2">
        <f>'Moving Avg'!F1371</f>
        <v>10.402355</v>
      </c>
      <c r="H1371" s="2">
        <f>'Moving Avg'!G1371</f>
        <v>10.455299999999998</v>
      </c>
      <c r="I1371" s="2">
        <f>'Moving Avg'!H1371</f>
        <v>10.649130999999988</v>
      </c>
      <c r="J1371" s="6" t="str">
        <f>OBV!F1371</f>
        <v>BEARISH</v>
      </c>
      <c r="K1371" s="6" t="str">
        <f>OBV!G1371</f>
        <v>NEUTRAL</v>
      </c>
      <c r="L1371" s="6" t="str">
        <f>OBV!H1371</f>
        <v>BEARISH DIVERGENCE</v>
      </c>
      <c r="M1371" s="8">
        <f t="shared" si="213"/>
        <v>50</v>
      </c>
      <c r="N1371" s="8">
        <f t="shared" si="210"/>
        <v>0</v>
      </c>
      <c r="O1371" s="8">
        <f t="shared" si="211"/>
        <v>0</v>
      </c>
      <c r="P1371" s="8">
        <f t="shared" si="212"/>
        <v>16.5</v>
      </c>
      <c r="Q1371" s="9">
        <f t="shared" si="214"/>
        <v>19.975000000000001</v>
      </c>
      <c r="R1371" s="9">
        <f t="shared" si="215"/>
        <v>14.125</v>
      </c>
      <c r="S1371" s="9">
        <f t="shared" si="216"/>
        <v>14.925000000000001</v>
      </c>
      <c r="T1371" s="9">
        <f t="shared" si="217"/>
        <v>16.625</v>
      </c>
      <c r="U1371" s="8">
        <f t="shared" si="218"/>
        <v>16.341666666666669</v>
      </c>
      <c r="V1371" s="8">
        <f t="shared" si="219"/>
        <v>16.412500000000001</v>
      </c>
    </row>
    <row r="1372" spans="1:22" ht="13.5" x14ac:dyDescent="0.25">
      <c r="A1372" s="3">
        <f>RSI!A1372</f>
        <v>44008</v>
      </c>
      <c r="B1372" s="2">
        <f>RSI!B1372</f>
        <v>10.436199999999999</v>
      </c>
      <c r="C1372" s="2">
        <f>RSI!I1372</f>
        <v>51.296111524819686</v>
      </c>
      <c r="D1372" s="2">
        <f>MACD!E1372</f>
        <v>9.1153855375059933E-2</v>
      </c>
      <c r="E1372" s="2">
        <f>MACD!F1372</f>
        <v>3.6012342638803853E-2</v>
      </c>
      <c r="F1372" s="2">
        <f>'Moving Avg'!D1372</f>
        <v>10.337540000000001</v>
      </c>
      <c r="G1372" s="2">
        <f>'Moving Avg'!F1372</f>
        <v>10.417404999999999</v>
      </c>
      <c r="H1372" s="2">
        <f>'Moving Avg'!G1372</f>
        <v>10.463493999999995</v>
      </c>
      <c r="I1372" s="2">
        <f>'Moving Avg'!H1372</f>
        <v>10.648210999999989</v>
      </c>
      <c r="J1372" s="6" t="str">
        <f>OBV!F1372</f>
        <v>BULLISH</v>
      </c>
      <c r="K1372" s="6" t="str">
        <f>OBV!G1372</f>
        <v>NEUTRAL</v>
      </c>
      <c r="L1372" s="6" t="str">
        <f>OBV!H1372</f>
        <v>CONFIRMED BULLISH</v>
      </c>
      <c r="M1372" s="8">
        <f t="shared" si="213"/>
        <v>50</v>
      </c>
      <c r="N1372" s="8">
        <f t="shared" si="210"/>
        <v>0</v>
      </c>
      <c r="O1372" s="8">
        <f t="shared" si="211"/>
        <v>0</v>
      </c>
      <c r="P1372" s="8">
        <f t="shared" si="212"/>
        <v>83.5</v>
      </c>
      <c r="Q1372" s="9">
        <f t="shared" si="214"/>
        <v>30.024999999999999</v>
      </c>
      <c r="R1372" s="9">
        <f t="shared" si="215"/>
        <v>30.875</v>
      </c>
      <c r="S1372" s="9">
        <f t="shared" si="216"/>
        <v>45.075000000000003</v>
      </c>
      <c r="T1372" s="9">
        <f t="shared" si="217"/>
        <v>33.375</v>
      </c>
      <c r="U1372" s="8">
        <f t="shared" si="218"/>
        <v>35.324999999999996</v>
      </c>
      <c r="V1372" s="8">
        <f t="shared" si="219"/>
        <v>34.837499999999999</v>
      </c>
    </row>
    <row r="1373" spans="1:22" ht="13.5" x14ac:dyDescent="0.25">
      <c r="A1373" s="3">
        <f>RSI!A1373</f>
        <v>44011</v>
      </c>
      <c r="B1373" s="2">
        <f>RSI!B1373</f>
        <v>10.369300000000001</v>
      </c>
      <c r="C1373" s="2">
        <f>RSI!I1373</f>
        <v>48.453635893318435</v>
      </c>
      <c r="D1373" s="2">
        <f>MACD!E1373</f>
        <v>8.5875888695136737E-2</v>
      </c>
      <c r="E1373" s="2">
        <f>MACD!F1373</f>
        <v>4.598505185007043E-2</v>
      </c>
      <c r="F1373" s="2">
        <f>'Moving Avg'!D1373</f>
        <v>10.3459</v>
      </c>
      <c r="G1373" s="2">
        <f>'Moving Avg'!F1373</f>
        <v>10.429109999999998</v>
      </c>
      <c r="H1373" s="2">
        <f>'Moving Avg'!G1373</f>
        <v>10.464495999999995</v>
      </c>
      <c r="I1373" s="2">
        <f>'Moving Avg'!H1373</f>
        <v>10.646789499999988</v>
      </c>
      <c r="J1373" s="6" t="str">
        <f>OBV!F1373</f>
        <v>BULLISH</v>
      </c>
      <c r="K1373" s="6" t="str">
        <f>OBV!G1373</f>
        <v>NEUTRAL</v>
      </c>
      <c r="L1373" s="6" t="str">
        <f>OBV!H1373</f>
        <v>CONFIRMED BULLISH</v>
      </c>
      <c r="M1373" s="8">
        <f t="shared" si="213"/>
        <v>50</v>
      </c>
      <c r="N1373" s="8">
        <f t="shared" si="210"/>
        <v>0</v>
      </c>
      <c r="O1373" s="8">
        <f t="shared" si="211"/>
        <v>0</v>
      </c>
      <c r="P1373" s="8">
        <f t="shared" si="212"/>
        <v>83.5</v>
      </c>
      <c r="Q1373" s="9">
        <f t="shared" si="214"/>
        <v>30.024999999999999</v>
      </c>
      <c r="R1373" s="9">
        <f t="shared" si="215"/>
        <v>30.875</v>
      </c>
      <c r="S1373" s="9">
        <f t="shared" si="216"/>
        <v>45.075000000000003</v>
      </c>
      <c r="T1373" s="9">
        <f t="shared" si="217"/>
        <v>33.375</v>
      </c>
      <c r="U1373" s="8">
        <f t="shared" si="218"/>
        <v>35.324999999999996</v>
      </c>
      <c r="V1373" s="8">
        <f t="shared" si="219"/>
        <v>34.837499999999999</v>
      </c>
    </row>
    <row r="1374" spans="1:22" ht="13.5" x14ac:dyDescent="0.25">
      <c r="A1374" s="3">
        <f>RSI!A1374</f>
        <v>44012</v>
      </c>
      <c r="B1374" s="2">
        <f>RSI!B1374</f>
        <v>10.059900000000001</v>
      </c>
      <c r="C1374" s="2">
        <f>RSI!I1374</f>
        <v>37.973407446663302</v>
      </c>
      <c r="D1374" s="2">
        <f>MACD!E1374</f>
        <v>0.10324641749354058</v>
      </c>
      <c r="E1374" s="2">
        <f>MACD!F1374</f>
        <v>5.7437324978764456E-2</v>
      </c>
      <c r="F1374" s="2">
        <f>'Moving Avg'!D1374</f>
        <v>10.29238</v>
      </c>
      <c r="G1374" s="2">
        <f>'Moving Avg'!F1374</f>
        <v>10.419909999999998</v>
      </c>
      <c r="H1374" s="2">
        <f>'Moving Avg'!G1374</f>
        <v>10.456633999999994</v>
      </c>
      <c r="I1374" s="2">
        <f>'Moving Avg'!H1374</f>
        <v>10.64377899999999</v>
      </c>
      <c r="J1374" s="6" t="str">
        <f>OBV!F1374</f>
        <v>BEARISH</v>
      </c>
      <c r="K1374" s="6" t="str">
        <f>OBV!G1374</f>
        <v>STRONG</v>
      </c>
      <c r="L1374" s="6" t="str">
        <f>OBV!H1374</f>
        <v>CONFIRMED BEARISH</v>
      </c>
      <c r="M1374" s="8">
        <f t="shared" si="213"/>
        <v>50</v>
      </c>
      <c r="N1374" s="8">
        <f t="shared" si="210"/>
        <v>0</v>
      </c>
      <c r="O1374" s="8">
        <f t="shared" si="211"/>
        <v>0</v>
      </c>
      <c r="P1374" s="8">
        <f t="shared" si="212"/>
        <v>33</v>
      </c>
      <c r="Q1374" s="9">
        <f t="shared" si="214"/>
        <v>22.45</v>
      </c>
      <c r="R1374" s="9">
        <f t="shared" si="215"/>
        <v>18.25</v>
      </c>
      <c r="S1374" s="9">
        <f t="shared" si="216"/>
        <v>22.35</v>
      </c>
      <c r="T1374" s="9">
        <f t="shared" si="217"/>
        <v>20.75</v>
      </c>
      <c r="U1374" s="8">
        <f t="shared" si="218"/>
        <v>21.016666666666669</v>
      </c>
      <c r="V1374" s="8">
        <f t="shared" si="219"/>
        <v>20.950000000000003</v>
      </c>
    </row>
    <row r="1375" spans="1:22" ht="13.5" x14ac:dyDescent="0.25">
      <c r="A1375" s="3">
        <f>RSI!A1375</f>
        <v>44013</v>
      </c>
      <c r="B1375" s="2">
        <f>RSI!B1375</f>
        <v>10.034800000000001</v>
      </c>
      <c r="C1375" s="2">
        <f>RSI!I1375</f>
        <v>37.269149182682121</v>
      </c>
      <c r="D1375" s="2">
        <f>MACD!E1375</f>
        <v>0.11153447945817696</v>
      </c>
      <c r="E1375" s="2">
        <f>MACD!F1375</f>
        <v>6.8256755874646968E-2</v>
      </c>
      <c r="F1375" s="2">
        <f>'Moving Avg'!D1375</f>
        <v>10.250560000000002</v>
      </c>
      <c r="G1375" s="2">
        <f>'Moving Avg'!F1375</f>
        <v>10.403184999999997</v>
      </c>
      <c r="H1375" s="2">
        <f>'Moving Avg'!G1375</f>
        <v>10.444925999999999</v>
      </c>
      <c r="I1375" s="2">
        <f>'Moving Avg'!H1375</f>
        <v>10.640642999999988</v>
      </c>
      <c r="J1375" s="6" t="str">
        <f>OBV!F1375</f>
        <v>BEARISH</v>
      </c>
      <c r="K1375" s="6" t="str">
        <f>OBV!G1375</f>
        <v>STRONG</v>
      </c>
      <c r="L1375" s="6" t="str">
        <f>OBV!H1375</f>
        <v>CONFIRMED BEARISH</v>
      </c>
      <c r="M1375" s="8">
        <f t="shared" si="213"/>
        <v>50</v>
      </c>
      <c r="N1375" s="8">
        <f t="shared" si="210"/>
        <v>0</v>
      </c>
      <c r="O1375" s="8">
        <f t="shared" si="211"/>
        <v>0</v>
      </c>
      <c r="P1375" s="8">
        <f t="shared" si="212"/>
        <v>33</v>
      </c>
      <c r="Q1375" s="9">
        <f t="shared" si="214"/>
        <v>22.45</v>
      </c>
      <c r="R1375" s="9">
        <f t="shared" si="215"/>
        <v>18.25</v>
      </c>
      <c r="S1375" s="9">
        <f t="shared" si="216"/>
        <v>22.35</v>
      </c>
      <c r="T1375" s="9">
        <f t="shared" si="217"/>
        <v>20.75</v>
      </c>
      <c r="U1375" s="8">
        <f t="shared" si="218"/>
        <v>21.016666666666669</v>
      </c>
      <c r="V1375" s="8">
        <f t="shared" si="219"/>
        <v>20.950000000000003</v>
      </c>
    </row>
    <row r="1376" spans="1:22" ht="13.5" x14ac:dyDescent="0.25">
      <c r="A1376" s="3">
        <f>RSI!A1376</f>
        <v>44014</v>
      </c>
      <c r="B1376" s="2">
        <f>RSI!B1376</f>
        <v>10.2857</v>
      </c>
      <c r="C1376" s="2">
        <f>RSI!I1376</f>
        <v>47.708933079703414</v>
      </c>
      <c r="D1376" s="2">
        <f>MACD!E1376</f>
        <v>6.9829861573397878E-2</v>
      </c>
      <c r="E1376" s="2">
        <f>MACD!F1376</f>
        <v>6.8571377014397153E-2</v>
      </c>
      <c r="F1376" s="2">
        <f>'Moving Avg'!D1376</f>
        <v>10.237179999999999</v>
      </c>
      <c r="G1376" s="2">
        <f>'Moving Avg'!F1376</f>
        <v>10.384369999999997</v>
      </c>
      <c r="H1376" s="2">
        <f>'Moving Avg'!G1376</f>
        <v>10.433217999999997</v>
      </c>
      <c r="I1376" s="2">
        <f>'Moving Avg'!H1376</f>
        <v>10.638803499999989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  <c r="M1376" s="8">
        <f t="shared" si="213"/>
        <v>50</v>
      </c>
      <c r="N1376" s="8">
        <f t="shared" si="210"/>
        <v>0</v>
      </c>
      <c r="O1376" s="8">
        <f t="shared" si="211"/>
        <v>0</v>
      </c>
      <c r="P1376" s="8">
        <f t="shared" si="212"/>
        <v>16.5</v>
      </c>
      <c r="Q1376" s="9">
        <f t="shared" si="214"/>
        <v>19.975000000000001</v>
      </c>
      <c r="R1376" s="9">
        <f t="shared" si="215"/>
        <v>14.125</v>
      </c>
      <c r="S1376" s="9">
        <f t="shared" si="216"/>
        <v>14.925000000000001</v>
      </c>
      <c r="T1376" s="9">
        <f t="shared" si="217"/>
        <v>16.625</v>
      </c>
      <c r="U1376" s="8">
        <f t="shared" si="218"/>
        <v>16.341666666666669</v>
      </c>
      <c r="V1376" s="8">
        <f t="shared" si="219"/>
        <v>16.412500000000001</v>
      </c>
    </row>
    <row r="1377" spans="1:22" ht="13.5" x14ac:dyDescent="0.25">
      <c r="A1377" s="3">
        <f>RSI!A1377</f>
        <v>44015</v>
      </c>
      <c r="B1377" s="2">
        <f>RSI!B1377</f>
        <v>10.2857</v>
      </c>
      <c r="C1377" s="2">
        <f>RSI!I1377</f>
        <v>47.708933079703421</v>
      </c>
      <c r="D1377" s="2">
        <f>MACD!E1377</f>
        <v>6.4515077058846515E-2</v>
      </c>
      <c r="E1377" s="2">
        <f>MACD!F1377</f>
        <v>6.776011702328702E-2</v>
      </c>
      <c r="F1377" s="2">
        <f>'Moving Avg'!D1377</f>
        <v>10.207080000000001</v>
      </c>
      <c r="G1377" s="2">
        <f>'Moving Avg'!F1377</f>
        <v>10.365974999999997</v>
      </c>
      <c r="H1377" s="2">
        <f>'Moving Avg'!G1377</f>
        <v>10.426527999999998</v>
      </c>
      <c r="I1377" s="2">
        <f>'Moving Avg'!H1377</f>
        <v>10.638385499999991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  <c r="M1377" s="8">
        <f t="shared" si="213"/>
        <v>50</v>
      </c>
      <c r="N1377" s="8">
        <f t="shared" si="210"/>
        <v>45</v>
      </c>
      <c r="O1377" s="8">
        <f t="shared" si="211"/>
        <v>0</v>
      </c>
      <c r="P1377" s="8">
        <f t="shared" si="212"/>
        <v>16.5</v>
      </c>
      <c r="Q1377" s="9">
        <f t="shared" si="214"/>
        <v>35.725000000000001</v>
      </c>
      <c r="R1377" s="9">
        <f t="shared" si="215"/>
        <v>23.125</v>
      </c>
      <c r="S1377" s="9">
        <f t="shared" si="216"/>
        <v>21.675000000000001</v>
      </c>
      <c r="T1377" s="9">
        <f t="shared" si="217"/>
        <v>27.875</v>
      </c>
      <c r="U1377" s="8">
        <f t="shared" si="218"/>
        <v>26.841666666666669</v>
      </c>
      <c r="V1377" s="8">
        <f t="shared" si="219"/>
        <v>27.1</v>
      </c>
    </row>
    <row r="1378" spans="1:22" ht="13.5" x14ac:dyDescent="0.25">
      <c r="A1378" s="3">
        <f>RSI!A1378</f>
        <v>44018</v>
      </c>
      <c r="B1378" s="2">
        <f>RSI!B1378</f>
        <v>10.2857</v>
      </c>
      <c r="C1378" s="2">
        <f>RSI!I1378</f>
        <v>47.708933079703421</v>
      </c>
      <c r="D1378" s="2">
        <f>MACD!E1378</f>
        <v>5.651671224478072E-2</v>
      </c>
      <c r="E1378" s="2">
        <f>MACD!F1378</f>
        <v>6.5511436067585763E-2</v>
      </c>
      <c r="F1378" s="2">
        <f>'Moving Avg'!D1378</f>
        <v>10.19036</v>
      </c>
      <c r="G1378" s="2">
        <f>'Moving Avg'!F1378</f>
        <v>10.34925</v>
      </c>
      <c r="H1378" s="2">
        <f>'Moving Avg'!G1378</f>
        <v>10.417495999999998</v>
      </c>
      <c r="I1378" s="2">
        <f>'Moving Avg'!H1378</f>
        <v>10.636796499999988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  <c r="M1378" s="8">
        <f t="shared" si="213"/>
        <v>50</v>
      </c>
      <c r="N1378" s="8">
        <f t="shared" si="210"/>
        <v>45</v>
      </c>
      <c r="O1378" s="8">
        <f t="shared" si="211"/>
        <v>0</v>
      </c>
      <c r="P1378" s="8">
        <f t="shared" si="212"/>
        <v>16.5</v>
      </c>
      <c r="Q1378" s="9">
        <f t="shared" si="214"/>
        <v>35.725000000000001</v>
      </c>
      <c r="R1378" s="9">
        <f t="shared" si="215"/>
        <v>23.125</v>
      </c>
      <c r="S1378" s="9">
        <f t="shared" si="216"/>
        <v>21.675000000000001</v>
      </c>
      <c r="T1378" s="9">
        <f t="shared" si="217"/>
        <v>27.875</v>
      </c>
      <c r="U1378" s="8">
        <f t="shared" si="218"/>
        <v>26.841666666666669</v>
      </c>
      <c r="V1378" s="8">
        <f t="shared" si="219"/>
        <v>27.1</v>
      </c>
    </row>
    <row r="1379" spans="1:22" ht="13.5" x14ac:dyDescent="0.25">
      <c r="A1379" s="3">
        <f>RSI!A1379</f>
        <v>44019</v>
      </c>
      <c r="B1379" s="2">
        <f>RSI!B1379</f>
        <v>10.034800000000001</v>
      </c>
      <c r="C1379" s="2">
        <f>RSI!I1379</f>
        <v>39.498829956180295</v>
      </c>
      <c r="D1379" s="2">
        <f>MACD!E1379</f>
        <v>6.8667660470286052E-2</v>
      </c>
      <c r="E1379" s="2">
        <f>MACD!F1379</f>
        <v>6.6142680948125823E-2</v>
      </c>
      <c r="F1379" s="2">
        <f>'Moving Avg'!D1379</f>
        <v>10.18534</v>
      </c>
      <c r="G1379" s="2">
        <f>'Moving Avg'!F1379</f>
        <v>10.319979999999997</v>
      </c>
      <c r="H1379" s="2">
        <f>'Moving Avg'!G1379</f>
        <v>10.401440000000001</v>
      </c>
      <c r="I1379" s="2">
        <f>'Moving Avg'!H1379</f>
        <v>10.633952999999986</v>
      </c>
      <c r="J1379" s="6" t="str">
        <f>OBV!F1379</f>
        <v>BULLISH</v>
      </c>
      <c r="K1379" s="6" t="str">
        <f>OBV!G1379</f>
        <v>NEUTRAL</v>
      </c>
      <c r="L1379" s="6" t="str">
        <f>OBV!H1379</f>
        <v>BULLISH DIVERGENCE</v>
      </c>
      <c r="M1379" s="8">
        <f t="shared" si="213"/>
        <v>50</v>
      </c>
      <c r="N1379" s="8">
        <f t="shared" si="210"/>
        <v>0</v>
      </c>
      <c r="O1379" s="8">
        <f t="shared" si="211"/>
        <v>0</v>
      </c>
      <c r="P1379" s="8">
        <f t="shared" si="212"/>
        <v>66.5</v>
      </c>
      <c r="Q1379" s="9">
        <f t="shared" si="214"/>
        <v>27.475000000000001</v>
      </c>
      <c r="R1379" s="9">
        <f t="shared" si="215"/>
        <v>26.625</v>
      </c>
      <c r="S1379" s="9">
        <f t="shared" si="216"/>
        <v>37.424999999999997</v>
      </c>
      <c r="T1379" s="9">
        <f t="shared" si="217"/>
        <v>29.125</v>
      </c>
      <c r="U1379" s="8">
        <f t="shared" si="218"/>
        <v>30.508333333333336</v>
      </c>
      <c r="V1379" s="8">
        <f t="shared" si="219"/>
        <v>30.162500000000001</v>
      </c>
    </row>
    <row r="1380" spans="1:22" ht="13.5" x14ac:dyDescent="0.25">
      <c r="A1380" s="3">
        <f>RSI!A1380</f>
        <v>44020</v>
      </c>
      <c r="B1380" s="2">
        <f>RSI!B1380</f>
        <v>10.2857</v>
      </c>
      <c r="C1380" s="2">
        <f>RSI!I1380</f>
        <v>48.958151440867148</v>
      </c>
      <c r="D1380" s="2">
        <f>MACD!E1380</f>
        <v>4.9293985598870549E-2</v>
      </c>
      <c r="E1380" s="2">
        <f>MACD!F1380</f>
        <v>6.2772941878274771E-2</v>
      </c>
      <c r="F1380" s="2">
        <f>'Moving Avg'!D1380</f>
        <v>10.235520000000001</v>
      </c>
      <c r="G1380" s="2">
        <f>'Moving Avg'!F1380</f>
        <v>10.305764999999997</v>
      </c>
      <c r="H1380" s="2">
        <f>'Moving Avg'!G1380</f>
        <v>10.396756</v>
      </c>
      <c r="I1380" s="2">
        <f>'Moving Avg'!H1380</f>
        <v>10.632363999999987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  <c r="M1380" s="8">
        <f t="shared" si="213"/>
        <v>50</v>
      </c>
      <c r="N1380" s="8">
        <f t="shared" si="210"/>
        <v>45</v>
      </c>
      <c r="O1380" s="8">
        <f t="shared" si="211"/>
        <v>0</v>
      </c>
      <c r="P1380" s="8">
        <f t="shared" si="212"/>
        <v>83.5</v>
      </c>
      <c r="Q1380" s="9">
        <f t="shared" si="214"/>
        <v>45.774999999999999</v>
      </c>
      <c r="R1380" s="9">
        <f t="shared" si="215"/>
        <v>39.875</v>
      </c>
      <c r="S1380" s="9">
        <f t="shared" si="216"/>
        <v>51.825000000000003</v>
      </c>
      <c r="T1380" s="9">
        <f t="shared" si="217"/>
        <v>44.625</v>
      </c>
      <c r="U1380" s="8">
        <f t="shared" si="218"/>
        <v>45.82500000000001</v>
      </c>
      <c r="V1380" s="8">
        <f t="shared" si="219"/>
        <v>45.525000000000006</v>
      </c>
    </row>
    <row r="1381" spans="1:22" ht="13.5" x14ac:dyDescent="0.25">
      <c r="A1381" s="3">
        <f>RSI!A1381</f>
        <v>44021</v>
      </c>
      <c r="B1381" s="2">
        <f>RSI!B1381</f>
        <v>10.2857</v>
      </c>
      <c r="C1381" s="2">
        <f>RSI!I1381</f>
        <v>48.958151440867148</v>
      </c>
      <c r="D1381" s="2">
        <f>MACD!E1381</f>
        <v>4.9800149325266219E-2</v>
      </c>
      <c r="E1381" s="2">
        <f>MACD!F1381</f>
        <v>6.0178383367673068E-2</v>
      </c>
      <c r="F1381" s="2">
        <f>'Moving Avg'!D1381</f>
        <v>10.235519999999999</v>
      </c>
      <c r="G1381" s="2">
        <f>'Moving Avg'!F1381</f>
        <v>10.291549999999997</v>
      </c>
      <c r="H1381" s="2">
        <f>'Moving Avg'!G1381</f>
        <v>10.392240000000001</v>
      </c>
      <c r="I1381" s="2">
        <f>'Moving Avg'!H1381</f>
        <v>10.630774999999987</v>
      </c>
      <c r="J1381" s="6" t="str">
        <f>OBV!F1381</f>
        <v>BEARISH</v>
      </c>
      <c r="K1381" s="6" t="str">
        <f>OBV!G1381</f>
        <v>NEUTRAL</v>
      </c>
      <c r="L1381" s="6" t="str">
        <f>OBV!H1381</f>
        <v>NEUTRAL</v>
      </c>
      <c r="M1381" s="8">
        <f t="shared" si="213"/>
        <v>50</v>
      </c>
      <c r="N1381" s="8">
        <f t="shared" si="210"/>
        <v>45</v>
      </c>
      <c r="O1381" s="8">
        <f t="shared" si="211"/>
        <v>0</v>
      </c>
      <c r="P1381" s="8">
        <f t="shared" si="212"/>
        <v>16.5</v>
      </c>
      <c r="Q1381" s="9">
        <f t="shared" si="214"/>
        <v>35.725000000000001</v>
      </c>
      <c r="R1381" s="9">
        <f t="shared" si="215"/>
        <v>23.125</v>
      </c>
      <c r="S1381" s="9">
        <f t="shared" si="216"/>
        <v>21.675000000000001</v>
      </c>
      <c r="T1381" s="9">
        <f t="shared" si="217"/>
        <v>27.875</v>
      </c>
      <c r="U1381" s="8">
        <f t="shared" si="218"/>
        <v>26.841666666666669</v>
      </c>
      <c r="V1381" s="8">
        <f t="shared" si="219"/>
        <v>27.1</v>
      </c>
    </row>
    <row r="1382" spans="1:22" ht="13.5" x14ac:dyDescent="0.25">
      <c r="A1382" s="3">
        <f>RSI!A1382</f>
        <v>44022</v>
      </c>
      <c r="B1382" s="2">
        <f>RSI!B1382</f>
        <v>10.2857</v>
      </c>
      <c r="C1382" s="2">
        <f>RSI!I1382</f>
        <v>48.958151440867148</v>
      </c>
      <c r="D1382" s="2">
        <f>MACD!E1382</f>
        <v>6.3253124902068691E-2</v>
      </c>
      <c r="E1382" s="2">
        <f>MACD!F1382</f>
        <v>6.0793331674552198E-2</v>
      </c>
      <c r="F1382" s="2">
        <f>'Moving Avg'!D1382</f>
        <v>10.235519999999999</v>
      </c>
      <c r="G1382" s="2">
        <f>'Moving Avg'!F1382</f>
        <v>10.283184999999996</v>
      </c>
      <c r="H1382" s="2">
        <f>'Moving Avg'!G1382</f>
        <v>10.393912000000002</v>
      </c>
      <c r="I1382" s="2">
        <f>'Moving Avg'!H1382</f>
        <v>10.629185999999986</v>
      </c>
      <c r="J1382" s="6" t="str">
        <f>OBV!F1382</f>
        <v>BEARISH</v>
      </c>
      <c r="K1382" s="6" t="str">
        <f>OBV!G1382</f>
        <v>NEUTRAL</v>
      </c>
      <c r="L1382" s="6" t="str">
        <f>OBV!H1382</f>
        <v>NEUTRAL</v>
      </c>
      <c r="M1382" s="8">
        <f t="shared" si="213"/>
        <v>50</v>
      </c>
      <c r="N1382" s="8">
        <f t="shared" si="210"/>
        <v>0</v>
      </c>
      <c r="O1382" s="8">
        <f t="shared" si="211"/>
        <v>0</v>
      </c>
      <c r="P1382" s="8">
        <f t="shared" si="212"/>
        <v>16.5</v>
      </c>
      <c r="Q1382" s="9">
        <f t="shared" si="214"/>
        <v>19.975000000000001</v>
      </c>
      <c r="R1382" s="9">
        <f t="shared" si="215"/>
        <v>14.125</v>
      </c>
      <c r="S1382" s="9">
        <f t="shared" si="216"/>
        <v>14.925000000000001</v>
      </c>
      <c r="T1382" s="9">
        <f t="shared" si="217"/>
        <v>16.625</v>
      </c>
      <c r="U1382" s="8">
        <f t="shared" si="218"/>
        <v>16.341666666666669</v>
      </c>
      <c r="V1382" s="8">
        <f t="shared" si="219"/>
        <v>16.412500000000001</v>
      </c>
    </row>
    <row r="1383" spans="1:22" ht="13.5" x14ac:dyDescent="0.25">
      <c r="A1383" s="3">
        <f>RSI!A1383</f>
        <v>44025</v>
      </c>
      <c r="B1383" s="2">
        <f>RSI!B1383</f>
        <v>10.034800000000001</v>
      </c>
      <c r="C1383" s="2">
        <f>RSI!I1383</f>
        <v>40.959682793522582</v>
      </c>
      <c r="D1383" s="2">
        <f>MACD!E1383</f>
        <v>8.3080349357944172E-2</v>
      </c>
      <c r="E1383" s="2">
        <f>MACD!F1383</f>
        <v>6.5250735211230593E-2</v>
      </c>
      <c r="F1383" s="2">
        <f>'Moving Avg'!D1383</f>
        <v>10.18534</v>
      </c>
      <c r="G1383" s="2">
        <f>'Moving Avg'!F1383</f>
        <v>10.262694999999997</v>
      </c>
      <c r="H1383" s="2">
        <f>'Moving Avg'!G1383</f>
        <v>10.384546000000002</v>
      </c>
      <c r="I1383" s="2">
        <f>'Moving Avg'!H1383</f>
        <v>10.626676999999987</v>
      </c>
      <c r="J1383" s="6" t="str">
        <f>OBV!F1383</f>
        <v>BEARISH</v>
      </c>
      <c r="K1383" s="6" t="str">
        <f>OBV!G1383</f>
        <v>STRONG</v>
      </c>
      <c r="L1383" s="6" t="str">
        <f>OBV!H1383</f>
        <v>CONFIRMED BEARISH</v>
      </c>
      <c r="M1383" s="8">
        <f t="shared" si="213"/>
        <v>50</v>
      </c>
      <c r="N1383" s="8">
        <f t="shared" si="210"/>
        <v>0</v>
      </c>
      <c r="O1383" s="8">
        <f t="shared" si="211"/>
        <v>0</v>
      </c>
      <c r="P1383" s="8">
        <f t="shared" si="212"/>
        <v>33</v>
      </c>
      <c r="Q1383" s="9">
        <f t="shared" si="214"/>
        <v>22.45</v>
      </c>
      <c r="R1383" s="9">
        <f t="shared" si="215"/>
        <v>18.25</v>
      </c>
      <c r="S1383" s="9">
        <f t="shared" si="216"/>
        <v>22.35</v>
      </c>
      <c r="T1383" s="9">
        <f t="shared" si="217"/>
        <v>20.75</v>
      </c>
      <c r="U1383" s="8">
        <f t="shared" si="218"/>
        <v>21.016666666666669</v>
      </c>
      <c r="V1383" s="8">
        <f t="shared" si="219"/>
        <v>20.950000000000003</v>
      </c>
    </row>
    <row r="1384" spans="1:22" ht="13.5" x14ac:dyDescent="0.25">
      <c r="A1384" s="3">
        <f>RSI!A1384</f>
        <v>44026</v>
      </c>
      <c r="B1384" s="2">
        <f>RSI!B1384</f>
        <v>10.2857</v>
      </c>
      <c r="C1384" s="2">
        <f>RSI!I1384</f>
        <v>49.793120458795542</v>
      </c>
      <c r="D1384" s="2">
        <f>MACD!E1384</f>
        <v>3.5294495591374542E-2</v>
      </c>
      <c r="E1384" s="2">
        <f>MACD!F1384</f>
        <v>5.9259487287259389E-2</v>
      </c>
      <c r="F1384" s="2">
        <f>'Moving Avg'!D1384</f>
        <v>10.235520000000001</v>
      </c>
      <c r="G1384" s="2">
        <f>'Moving Avg'!F1384</f>
        <v>10.255169999999996</v>
      </c>
      <c r="H1384" s="2">
        <f>'Moving Avg'!G1384</f>
        <v>10.379528000000002</v>
      </c>
      <c r="I1384" s="2">
        <f>'Moving Avg'!H1384</f>
        <v>10.624795499999983</v>
      </c>
      <c r="J1384" s="6" t="str">
        <f>OBV!F1384</f>
        <v>BEARISH</v>
      </c>
      <c r="K1384" s="6" t="str">
        <f>OBV!G1384</f>
        <v>STRONG</v>
      </c>
      <c r="L1384" s="6" t="str">
        <f>OBV!H1384</f>
        <v>BEARISH DIVERGENCE</v>
      </c>
      <c r="M1384" s="8">
        <f t="shared" si="213"/>
        <v>50</v>
      </c>
      <c r="N1384" s="8">
        <f t="shared" si="210"/>
        <v>100</v>
      </c>
      <c r="O1384" s="8">
        <f t="shared" si="211"/>
        <v>0</v>
      </c>
      <c r="P1384" s="8">
        <f t="shared" si="212"/>
        <v>33</v>
      </c>
      <c r="Q1384" s="9">
        <f t="shared" si="214"/>
        <v>57.45</v>
      </c>
      <c r="R1384" s="9">
        <f t="shared" si="215"/>
        <v>38.25</v>
      </c>
      <c r="S1384" s="9">
        <f t="shared" si="216"/>
        <v>37.35</v>
      </c>
      <c r="T1384" s="9">
        <f t="shared" si="217"/>
        <v>45.75</v>
      </c>
      <c r="U1384" s="8">
        <f t="shared" si="218"/>
        <v>44.35</v>
      </c>
      <c r="V1384" s="8">
        <f t="shared" si="219"/>
        <v>44.7</v>
      </c>
    </row>
    <row r="1385" spans="1:22" ht="13.5" x14ac:dyDescent="0.25">
      <c r="A1385" s="3">
        <f>RSI!A1385</f>
        <v>44027</v>
      </c>
      <c r="B1385" s="2">
        <f>RSI!B1385</f>
        <v>10.160299999999999</v>
      </c>
      <c r="C1385" s="2">
        <f>RSI!I1385</f>
        <v>46.082087833229217</v>
      </c>
      <c r="D1385" s="2">
        <f>MACD!E1385</f>
        <v>3.0735095270983948E-4</v>
      </c>
      <c r="E1385" s="2">
        <f>MACD!F1385</f>
        <v>4.7469060020349479E-2</v>
      </c>
      <c r="F1385" s="2">
        <f>'Moving Avg'!D1385</f>
        <v>10.21044</v>
      </c>
      <c r="G1385" s="2">
        <f>'Moving Avg'!F1385</f>
        <v>10.244719999999997</v>
      </c>
      <c r="H1385" s="2">
        <f>'Moving Avg'!G1385</f>
        <v>10.378190000000004</v>
      </c>
      <c r="I1385" s="2">
        <f>'Moving Avg'!H1385</f>
        <v>10.622370499999986</v>
      </c>
      <c r="J1385" s="6" t="str">
        <f>OBV!F1385</f>
        <v>BEARISH</v>
      </c>
      <c r="K1385" s="6" t="str">
        <f>OBV!G1385</f>
        <v>STRONG</v>
      </c>
      <c r="L1385" s="6" t="str">
        <f>OBV!H1385</f>
        <v>CONFIRMED BEARISH</v>
      </c>
      <c r="M1385" s="8">
        <f t="shared" si="213"/>
        <v>50</v>
      </c>
      <c r="N1385" s="8">
        <f t="shared" si="210"/>
        <v>100</v>
      </c>
      <c r="O1385" s="8">
        <f t="shared" si="211"/>
        <v>0</v>
      </c>
      <c r="P1385" s="8">
        <f t="shared" si="212"/>
        <v>33</v>
      </c>
      <c r="Q1385" s="9">
        <f t="shared" si="214"/>
        <v>57.45</v>
      </c>
      <c r="R1385" s="9">
        <f t="shared" si="215"/>
        <v>38.25</v>
      </c>
      <c r="S1385" s="9">
        <f t="shared" si="216"/>
        <v>37.35</v>
      </c>
      <c r="T1385" s="9">
        <f t="shared" si="217"/>
        <v>45.75</v>
      </c>
      <c r="U1385" s="8">
        <f t="shared" si="218"/>
        <v>44.35</v>
      </c>
      <c r="V1385" s="8">
        <f t="shared" si="219"/>
        <v>44.7</v>
      </c>
    </row>
    <row r="1386" spans="1:22" ht="13.5" x14ac:dyDescent="0.25">
      <c r="A1386" s="3">
        <f>RSI!A1386</f>
        <v>44028</v>
      </c>
      <c r="B1386" s="2">
        <f>RSI!B1386</f>
        <v>10.1937</v>
      </c>
      <c r="C1386" s="2">
        <f>RSI!I1386</f>
        <v>47.210598785580366</v>
      </c>
      <c r="D1386" s="2">
        <f>MACD!E1386</f>
        <v>7.5879943161165642E-3</v>
      </c>
      <c r="E1386" s="2">
        <f>MACD!F1386</f>
        <v>3.9492846879502899E-2</v>
      </c>
      <c r="F1386" s="2">
        <f>'Moving Avg'!D1386</f>
        <v>10.19204</v>
      </c>
      <c r="G1386" s="2">
        <f>'Moving Avg'!F1386</f>
        <v>10.24639</v>
      </c>
      <c r="H1386" s="2">
        <f>'Moving Avg'!G1386</f>
        <v>10.381368000000004</v>
      </c>
      <c r="I1386" s="2">
        <f>'Moving Avg'!H1386</f>
        <v>10.621073999999986</v>
      </c>
      <c r="J1386" s="6" t="str">
        <f>OBV!F1386</f>
        <v>BEARISH</v>
      </c>
      <c r="K1386" s="6" t="str">
        <f>OBV!G1386</f>
        <v>STRONG</v>
      </c>
      <c r="L1386" s="6" t="str">
        <f>OBV!H1386</f>
        <v>CONFIRMED BEARISH</v>
      </c>
      <c r="M1386" s="8">
        <f t="shared" si="213"/>
        <v>50</v>
      </c>
      <c r="N1386" s="8">
        <f t="shared" si="210"/>
        <v>100</v>
      </c>
      <c r="O1386" s="8">
        <f t="shared" si="211"/>
        <v>0</v>
      </c>
      <c r="P1386" s="8">
        <f t="shared" si="212"/>
        <v>33</v>
      </c>
      <c r="Q1386" s="9">
        <f t="shared" si="214"/>
        <v>57.45</v>
      </c>
      <c r="R1386" s="9">
        <f t="shared" si="215"/>
        <v>38.25</v>
      </c>
      <c r="S1386" s="9">
        <f t="shared" si="216"/>
        <v>37.35</v>
      </c>
      <c r="T1386" s="9">
        <f t="shared" si="217"/>
        <v>45.75</v>
      </c>
      <c r="U1386" s="8">
        <f t="shared" si="218"/>
        <v>44.35</v>
      </c>
      <c r="V1386" s="8">
        <f t="shared" si="219"/>
        <v>44.7</v>
      </c>
    </row>
    <row r="1387" spans="1:22" ht="13.5" x14ac:dyDescent="0.25">
      <c r="A1387" s="3">
        <f>RSI!A1387</f>
        <v>44029</v>
      </c>
      <c r="B1387" s="2">
        <f>RSI!B1387</f>
        <v>10.1937</v>
      </c>
      <c r="C1387" s="2">
        <f>RSI!I1387</f>
        <v>47.210598785580373</v>
      </c>
      <c r="D1387" s="2">
        <f>MACD!E1387</f>
        <v>1.4254162258204417E-2</v>
      </c>
      <c r="E1387" s="2">
        <f>MACD!F1387</f>
        <v>3.4445109955243206E-2</v>
      </c>
      <c r="F1387" s="2">
        <f>'Moving Avg'!D1387</f>
        <v>10.173640000000001</v>
      </c>
      <c r="G1387" s="2">
        <f>'Moving Avg'!F1387</f>
        <v>10.238445</v>
      </c>
      <c r="H1387" s="2">
        <f>'Moving Avg'!G1387</f>
        <v>10.378692000000003</v>
      </c>
      <c r="I1387" s="2">
        <f>'Moving Avg'!H1387</f>
        <v>10.619777499999984</v>
      </c>
      <c r="J1387" s="6" t="str">
        <f>OBV!F1387</f>
        <v>BEARISH</v>
      </c>
      <c r="K1387" s="6" t="str">
        <f>OBV!G1387</f>
        <v>STRONG</v>
      </c>
      <c r="L1387" s="6" t="str">
        <f>OBV!H1387</f>
        <v>CONFIRMED BEARISH</v>
      </c>
      <c r="M1387" s="8">
        <f t="shared" si="213"/>
        <v>50</v>
      </c>
      <c r="N1387" s="8">
        <f t="shared" si="210"/>
        <v>100</v>
      </c>
      <c r="O1387" s="8">
        <f t="shared" si="211"/>
        <v>0</v>
      </c>
      <c r="P1387" s="8">
        <f t="shared" si="212"/>
        <v>33</v>
      </c>
      <c r="Q1387" s="9">
        <f t="shared" si="214"/>
        <v>57.45</v>
      </c>
      <c r="R1387" s="9">
        <f t="shared" si="215"/>
        <v>38.25</v>
      </c>
      <c r="S1387" s="9">
        <f t="shared" si="216"/>
        <v>37.35</v>
      </c>
      <c r="T1387" s="9">
        <f t="shared" si="217"/>
        <v>45.75</v>
      </c>
      <c r="U1387" s="8">
        <f t="shared" si="218"/>
        <v>44.35</v>
      </c>
      <c r="V1387" s="8">
        <f t="shared" si="219"/>
        <v>44.7</v>
      </c>
    </row>
    <row r="1388" spans="1:22" ht="13.5" x14ac:dyDescent="0.25">
      <c r="A1388" s="3">
        <f>RSI!A1388</f>
        <v>44032</v>
      </c>
      <c r="B1388" s="2">
        <f>RSI!B1388</f>
        <v>10.2857</v>
      </c>
      <c r="C1388" s="2">
        <f>RSI!I1388</f>
        <v>50.519026670808088</v>
      </c>
      <c r="D1388" s="2">
        <f>MACD!E1388</f>
        <v>1.3548121047495698E-2</v>
      </c>
      <c r="E1388" s="2">
        <f>MACD!F1388</f>
        <v>3.0265712173693705E-2</v>
      </c>
      <c r="F1388" s="2">
        <f>'Moving Avg'!D1388</f>
        <v>10.22382</v>
      </c>
      <c r="G1388" s="2">
        <f>'Moving Avg'!F1388</f>
        <v>10.236355</v>
      </c>
      <c r="H1388" s="2">
        <f>'Moving Avg'!G1388</f>
        <v>10.375346000000004</v>
      </c>
      <c r="I1388" s="2">
        <f>'Moving Avg'!H1388</f>
        <v>10.618271999999985</v>
      </c>
      <c r="J1388" s="6" t="str">
        <f>OBV!F1388</f>
        <v>BULLISH</v>
      </c>
      <c r="K1388" s="6" t="str">
        <f>OBV!G1388</f>
        <v>NEUTRAL</v>
      </c>
      <c r="L1388" s="6" t="str">
        <f>OBV!H1388</f>
        <v>CONFIRMED BULLISH</v>
      </c>
      <c r="M1388" s="8">
        <f t="shared" si="213"/>
        <v>50</v>
      </c>
      <c r="N1388" s="8">
        <f t="shared" si="210"/>
        <v>45</v>
      </c>
      <c r="O1388" s="8">
        <f t="shared" si="211"/>
        <v>0</v>
      </c>
      <c r="P1388" s="8">
        <f t="shared" si="212"/>
        <v>83.5</v>
      </c>
      <c r="Q1388" s="9">
        <f t="shared" si="214"/>
        <v>45.774999999999999</v>
      </c>
      <c r="R1388" s="9">
        <f t="shared" si="215"/>
        <v>39.875</v>
      </c>
      <c r="S1388" s="9">
        <f t="shared" si="216"/>
        <v>51.825000000000003</v>
      </c>
      <c r="T1388" s="9">
        <f t="shared" si="217"/>
        <v>44.625</v>
      </c>
      <c r="U1388" s="8">
        <f t="shared" si="218"/>
        <v>45.82500000000001</v>
      </c>
      <c r="V1388" s="8">
        <f t="shared" si="219"/>
        <v>45.525000000000006</v>
      </c>
    </row>
    <row r="1389" spans="1:22" ht="13.5" x14ac:dyDescent="0.25">
      <c r="A1389" s="3">
        <f>RSI!A1389</f>
        <v>44033</v>
      </c>
      <c r="B1389" s="2">
        <f>RSI!B1389</f>
        <v>10.2857</v>
      </c>
      <c r="C1389" s="2">
        <f>RSI!I1389</f>
        <v>50.519026670808088</v>
      </c>
      <c r="D1389" s="2">
        <f>MACD!E1389</f>
        <v>-2.5759439685081986E-2</v>
      </c>
      <c r="E1389" s="2">
        <f>MACD!F1389</f>
        <v>1.9060681801938567E-2</v>
      </c>
      <c r="F1389" s="2">
        <f>'Moving Avg'!D1389</f>
        <v>10.22382</v>
      </c>
      <c r="G1389" s="2">
        <f>'Moving Avg'!F1389</f>
        <v>10.234265000000001</v>
      </c>
      <c r="H1389" s="2">
        <f>'Moving Avg'!G1389</f>
        <v>10.366984000000004</v>
      </c>
      <c r="I1389" s="2">
        <f>'Moving Avg'!H1389</f>
        <v>10.616181499999984</v>
      </c>
      <c r="J1389" s="6" t="str">
        <f>OBV!F1389</f>
        <v>BULLISH</v>
      </c>
      <c r="K1389" s="6" t="str">
        <f>OBV!G1389</f>
        <v>NEUTRAL</v>
      </c>
      <c r="L1389" s="6" t="str">
        <f>OBV!H1389</f>
        <v>NEUTRAL</v>
      </c>
      <c r="M1389" s="8">
        <f t="shared" si="213"/>
        <v>50</v>
      </c>
      <c r="N1389" s="8">
        <f t="shared" si="210"/>
        <v>100</v>
      </c>
      <c r="O1389" s="8">
        <f t="shared" si="211"/>
        <v>0</v>
      </c>
      <c r="P1389" s="8">
        <f t="shared" si="212"/>
        <v>49.5</v>
      </c>
      <c r="Q1389" s="9">
        <f t="shared" si="214"/>
        <v>59.924999999999997</v>
      </c>
      <c r="R1389" s="9">
        <f t="shared" si="215"/>
        <v>42.375</v>
      </c>
      <c r="S1389" s="9">
        <f t="shared" si="216"/>
        <v>44.775000000000006</v>
      </c>
      <c r="T1389" s="9">
        <f t="shared" si="217"/>
        <v>49.875</v>
      </c>
      <c r="U1389" s="8">
        <f t="shared" si="218"/>
        <v>49.024999999999999</v>
      </c>
      <c r="V1389" s="8">
        <f t="shared" si="219"/>
        <v>49.237499999999997</v>
      </c>
    </row>
    <row r="1390" spans="1:22" ht="13.5" x14ac:dyDescent="0.25">
      <c r="A1390" s="3">
        <f>RSI!A1390</f>
        <v>44034</v>
      </c>
      <c r="B1390" s="2">
        <f>RSI!B1390</f>
        <v>10.2439</v>
      </c>
      <c r="C1390" s="2">
        <f>RSI!I1390</f>
        <v>48.904009208422359</v>
      </c>
      <c r="D1390" s="2">
        <f>MACD!E1390</f>
        <v>-1.7425369721319584E-2</v>
      </c>
      <c r="E1390" s="2">
        <f>MACD!F1390</f>
        <v>1.1763471497286937E-2</v>
      </c>
      <c r="F1390" s="2">
        <f>'Moving Avg'!D1390</f>
        <v>10.240539999999999</v>
      </c>
      <c r="G1390" s="2">
        <f>'Moving Avg'!F1390</f>
        <v>10.234265000000001</v>
      </c>
      <c r="H1390" s="2">
        <f>'Moving Avg'!G1390</f>
        <v>10.355276000000005</v>
      </c>
      <c r="I1390" s="2">
        <f>'Moving Avg'!H1390</f>
        <v>10.613045499999984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  <c r="M1390" s="8">
        <f t="shared" si="213"/>
        <v>50</v>
      </c>
      <c r="N1390" s="8">
        <f t="shared" si="210"/>
        <v>100</v>
      </c>
      <c r="O1390" s="8">
        <f t="shared" si="211"/>
        <v>0</v>
      </c>
      <c r="P1390" s="8">
        <f t="shared" si="212"/>
        <v>83.5</v>
      </c>
      <c r="Q1390" s="9">
        <f t="shared" si="214"/>
        <v>65.025000000000006</v>
      </c>
      <c r="R1390" s="9">
        <f t="shared" si="215"/>
        <v>50.875</v>
      </c>
      <c r="S1390" s="9">
        <f t="shared" si="216"/>
        <v>60.075000000000003</v>
      </c>
      <c r="T1390" s="9">
        <f t="shared" si="217"/>
        <v>58.375</v>
      </c>
      <c r="U1390" s="8">
        <f t="shared" si="218"/>
        <v>58.658333333333339</v>
      </c>
      <c r="V1390" s="8">
        <f t="shared" si="219"/>
        <v>58.587500000000006</v>
      </c>
    </row>
    <row r="1391" spans="1:22" ht="13.5" x14ac:dyDescent="0.25">
      <c r="A1391" s="3">
        <f>RSI!A1391</f>
        <v>44035</v>
      </c>
      <c r="B1391" s="2">
        <f>RSI!B1391</f>
        <v>10.034800000000001</v>
      </c>
      <c r="C1391" s="2">
        <f>RSI!I1391</f>
        <v>41.719123588361036</v>
      </c>
      <c r="D1391" s="2">
        <f>MACD!E1391</f>
        <v>5.2679941502482563E-3</v>
      </c>
      <c r="E1391" s="2">
        <f>MACD!F1391</f>
        <v>1.0464376027879202E-2</v>
      </c>
      <c r="F1391" s="2">
        <f>'Moving Avg'!D1391</f>
        <v>10.208760000000002</v>
      </c>
      <c r="G1391" s="2">
        <f>'Moving Avg'!F1391</f>
        <v>10.218375</v>
      </c>
      <c r="H1391" s="2">
        <f>'Moving Avg'!G1391</f>
        <v>10.344404000000004</v>
      </c>
      <c r="I1391" s="2">
        <f>'Moving Avg'!H1391</f>
        <v>10.608863999999985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  <c r="M1391" s="8">
        <f t="shared" si="213"/>
        <v>50</v>
      </c>
      <c r="N1391" s="8">
        <f t="shared" si="210"/>
        <v>45</v>
      </c>
      <c r="O1391" s="8">
        <f t="shared" si="211"/>
        <v>0</v>
      </c>
      <c r="P1391" s="8">
        <f t="shared" si="212"/>
        <v>16.5</v>
      </c>
      <c r="Q1391" s="9">
        <f t="shared" si="214"/>
        <v>35.725000000000001</v>
      </c>
      <c r="R1391" s="9">
        <f t="shared" si="215"/>
        <v>23.125</v>
      </c>
      <c r="S1391" s="9">
        <f t="shared" si="216"/>
        <v>21.675000000000001</v>
      </c>
      <c r="T1391" s="9">
        <f t="shared" si="217"/>
        <v>27.875</v>
      </c>
      <c r="U1391" s="8">
        <f t="shared" si="218"/>
        <v>26.841666666666669</v>
      </c>
      <c r="V1391" s="8">
        <f t="shared" si="219"/>
        <v>27.1</v>
      </c>
    </row>
    <row r="1392" spans="1:22" ht="13.5" x14ac:dyDescent="0.25">
      <c r="A1392" s="3">
        <f>RSI!A1392</f>
        <v>44036</v>
      </c>
      <c r="B1392" s="2">
        <f>RSI!B1392</f>
        <v>10.2439</v>
      </c>
      <c r="C1392" s="2">
        <f>RSI!I1392</f>
        <v>49.680630371634393</v>
      </c>
      <c r="D1392" s="2">
        <f>MACD!E1392</f>
        <v>1.0358031438226334E-2</v>
      </c>
      <c r="E1392" s="2">
        <f>MACD!F1392</f>
        <v>1.0443107109948628E-2</v>
      </c>
      <c r="F1392" s="2">
        <f>'Moving Avg'!D1392</f>
        <v>10.218799999999998</v>
      </c>
      <c r="G1392" s="2">
        <f>'Moving Avg'!F1392</f>
        <v>10.208760000000002</v>
      </c>
      <c r="H1392" s="2">
        <f>'Moving Avg'!G1392</f>
        <v>10.333534000000004</v>
      </c>
      <c r="I1392" s="2">
        <f>'Moving Avg'!H1392</f>
        <v>10.605727999999983</v>
      </c>
      <c r="J1392" s="6" t="str">
        <f>OBV!F1392</f>
        <v>BEARISH</v>
      </c>
      <c r="K1392" s="6" t="str">
        <f>OBV!G1392</f>
        <v>NEUTRAL</v>
      </c>
      <c r="L1392" s="6" t="str">
        <f>OBV!H1392</f>
        <v>BEARISH DIVERGENCE</v>
      </c>
      <c r="M1392" s="8">
        <f t="shared" si="213"/>
        <v>50</v>
      </c>
      <c r="N1392" s="8">
        <f t="shared" si="210"/>
        <v>45</v>
      </c>
      <c r="O1392" s="8">
        <f t="shared" si="211"/>
        <v>0</v>
      </c>
      <c r="P1392" s="8">
        <f t="shared" si="212"/>
        <v>16.5</v>
      </c>
      <c r="Q1392" s="9">
        <f t="shared" si="214"/>
        <v>35.725000000000001</v>
      </c>
      <c r="R1392" s="9">
        <f t="shared" si="215"/>
        <v>23.125</v>
      </c>
      <c r="S1392" s="9">
        <f t="shared" si="216"/>
        <v>21.675000000000001</v>
      </c>
      <c r="T1392" s="9">
        <f t="shared" si="217"/>
        <v>27.875</v>
      </c>
      <c r="U1392" s="8">
        <f t="shared" si="218"/>
        <v>26.841666666666669</v>
      </c>
      <c r="V1392" s="8">
        <f t="shared" si="219"/>
        <v>27.1</v>
      </c>
    </row>
    <row r="1393" spans="1:22" ht="13.5" x14ac:dyDescent="0.25">
      <c r="A1393" s="3">
        <f>RSI!A1393</f>
        <v>44039</v>
      </c>
      <c r="B1393" s="2">
        <f>RSI!B1393</f>
        <v>10.361000000000001</v>
      </c>
      <c r="C1393" s="2">
        <f>RSI!I1393</f>
        <v>53.510725085918978</v>
      </c>
      <c r="D1393" s="2">
        <f>MACD!E1393</f>
        <v>-3.2569808651684795E-2</v>
      </c>
      <c r="E1393" s="2">
        <f>MACD!F1393</f>
        <v>1.8405239576219437E-3</v>
      </c>
      <c r="F1393" s="2">
        <f>'Moving Avg'!D1393</f>
        <v>10.233860000000002</v>
      </c>
      <c r="G1393" s="2">
        <f>'Moving Avg'!F1393</f>
        <v>10.208345</v>
      </c>
      <c r="H1393" s="2">
        <f>'Moving Avg'!G1393</f>
        <v>10.325006000000005</v>
      </c>
      <c r="I1393" s="2">
        <f>'Moving Avg'!H1393</f>
        <v>10.603177499999983</v>
      </c>
      <c r="J1393" s="6" t="str">
        <f>OBV!F1393</f>
        <v>BULLISH</v>
      </c>
      <c r="K1393" s="6" t="str">
        <f>OBV!G1393</f>
        <v>WEAK</v>
      </c>
      <c r="L1393" s="6" t="str">
        <f>OBV!H1393</f>
        <v>CONFIRMED BULLISH</v>
      </c>
      <c r="M1393" s="8">
        <f t="shared" si="213"/>
        <v>50</v>
      </c>
      <c r="N1393" s="8">
        <f t="shared" si="210"/>
        <v>100</v>
      </c>
      <c r="O1393" s="8">
        <f t="shared" si="211"/>
        <v>0</v>
      </c>
      <c r="P1393" s="8">
        <f t="shared" si="212"/>
        <v>67</v>
      </c>
      <c r="Q1393" s="9">
        <f t="shared" si="214"/>
        <v>62.55</v>
      </c>
      <c r="R1393" s="9">
        <f t="shared" si="215"/>
        <v>46.75</v>
      </c>
      <c r="S1393" s="9">
        <f t="shared" si="216"/>
        <v>52.650000000000006</v>
      </c>
      <c r="T1393" s="9">
        <f t="shared" si="217"/>
        <v>54.25</v>
      </c>
      <c r="U1393" s="8">
        <f t="shared" si="218"/>
        <v>53.983333333333327</v>
      </c>
      <c r="V1393" s="8">
        <f t="shared" si="219"/>
        <v>54.05</v>
      </c>
    </row>
    <row r="1394" spans="1:22" ht="13.5" x14ac:dyDescent="0.25">
      <c r="A1394" s="3">
        <f>RSI!A1394</f>
        <v>44040</v>
      </c>
      <c r="B1394" s="2">
        <f>RSI!B1394</f>
        <v>10.361000000000001</v>
      </c>
      <c r="C1394" s="2">
        <f>RSI!I1394</f>
        <v>53.510725085918978</v>
      </c>
      <c r="D1394" s="2">
        <f>MACD!E1394</f>
        <v>-3.0948944805871292E-2</v>
      </c>
      <c r="E1394" s="2">
        <f>MACD!F1394</f>
        <v>-4.717369795076704E-3</v>
      </c>
      <c r="F1394" s="2">
        <f>'Moving Avg'!D1394</f>
        <v>10.248920000000002</v>
      </c>
      <c r="G1394" s="2">
        <f>'Moving Avg'!F1394</f>
        <v>10.223399999999998</v>
      </c>
      <c r="H1394" s="2">
        <f>'Moving Avg'!G1394</f>
        <v>10.321494000000005</v>
      </c>
      <c r="I1394" s="2">
        <f>'Moving Avg'!H1394</f>
        <v>10.601045499999984</v>
      </c>
      <c r="J1394" s="6" t="str">
        <f>OBV!F1394</f>
        <v>BULLISH</v>
      </c>
      <c r="K1394" s="6" t="str">
        <f>OBV!G1394</f>
        <v>WEAK</v>
      </c>
      <c r="L1394" s="6" t="str">
        <f>OBV!H1394</f>
        <v>CONFIRMED BULLISH</v>
      </c>
      <c r="M1394" s="8">
        <f t="shared" si="213"/>
        <v>50</v>
      </c>
      <c r="N1394" s="8">
        <f t="shared" si="210"/>
        <v>100</v>
      </c>
      <c r="O1394" s="8">
        <f t="shared" si="211"/>
        <v>0</v>
      </c>
      <c r="P1394" s="8">
        <f t="shared" si="212"/>
        <v>67</v>
      </c>
      <c r="Q1394" s="9">
        <f t="shared" si="214"/>
        <v>62.55</v>
      </c>
      <c r="R1394" s="9">
        <f t="shared" si="215"/>
        <v>46.75</v>
      </c>
      <c r="S1394" s="9">
        <f t="shared" si="216"/>
        <v>52.650000000000006</v>
      </c>
      <c r="T1394" s="9">
        <f t="shared" si="217"/>
        <v>54.25</v>
      </c>
      <c r="U1394" s="8">
        <f t="shared" si="218"/>
        <v>53.983333333333327</v>
      </c>
      <c r="V1394" s="8">
        <f t="shared" si="219"/>
        <v>54.05</v>
      </c>
    </row>
    <row r="1395" spans="1:22" ht="13.5" x14ac:dyDescent="0.25">
      <c r="A1395" s="3">
        <f>RSI!A1395</f>
        <v>44041</v>
      </c>
      <c r="B1395" s="2">
        <f>RSI!B1395</f>
        <v>10.327500000000001</v>
      </c>
      <c r="C1395" s="2">
        <f>RSI!I1395</f>
        <v>52.192647639268642</v>
      </c>
      <c r="D1395" s="2">
        <f>MACD!E1395</f>
        <v>-4.699528857560864E-2</v>
      </c>
      <c r="E1395" s="2">
        <f>MACD!F1395</f>
        <v>-1.3172953551183092E-2</v>
      </c>
      <c r="F1395" s="2">
        <f>'Moving Avg'!D1395</f>
        <v>10.265640000000001</v>
      </c>
      <c r="G1395" s="2">
        <f>'Moving Avg'!F1395</f>
        <v>10.238035</v>
      </c>
      <c r="H1395" s="2">
        <f>'Moving Avg'!G1395</f>
        <v>10.317312000000005</v>
      </c>
      <c r="I1395" s="2">
        <f>'Moving Avg'!H1395</f>
        <v>10.598745999999984</v>
      </c>
      <c r="J1395" s="6" t="str">
        <f>OBV!F1395</f>
        <v>BEARISH</v>
      </c>
      <c r="K1395" s="6" t="str">
        <f>OBV!G1395</f>
        <v>STRONG</v>
      </c>
      <c r="L1395" s="6" t="str">
        <f>OBV!H1395</f>
        <v>BEARISH DIVERGENCE</v>
      </c>
      <c r="M1395" s="8">
        <f t="shared" si="213"/>
        <v>50</v>
      </c>
      <c r="N1395" s="8">
        <f t="shared" si="210"/>
        <v>100</v>
      </c>
      <c r="O1395" s="8">
        <f t="shared" si="211"/>
        <v>0</v>
      </c>
      <c r="P1395" s="8">
        <f t="shared" si="212"/>
        <v>33</v>
      </c>
      <c r="Q1395" s="9">
        <f t="shared" si="214"/>
        <v>57.45</v>
      </c>
      <c r="R1395" s="9">
        <f t="shared" si="215"/>
        <v>38.25</v>
      </c>
      <c r="S1395" s="9">
        <f t="shared" si="216"/>
        <v>37.35</v>
      </c>
      <c r="T1395" s="9">
        <f t="shared" si="217"/>
        <v>45.75</v>
      </c>
      <c r="U1395" s="8">
        <f t="shared" si="218"/>
        <v>44.35</v>
      </c>
      <c r="V1395" s="8">
        <f t="shared" si="219"/>
        <v>44.7</v>
      </c>
    </row>
    <row r="1396" spans="1:22" ht="13.5" x14ac:dyDescent="0.25">
      <c r="A1396" s="3">
        <f>RSI!A1396</f>
        <v>44042</v>
      </c>
      <c r="B1396" s="2">
        <f>RSI!B1396</f>
        <v>10.327500000000001</v>
      </c>
      <c r="C1396" s="2">
        <f>RSI!I1396</f>
        <v>52.192647639268642</v>
      </c>
      <c r="D1396" s="2">
        <f>MACD!E1396</f>
        <v>-5.5798603055309925E-2</v>
      </c>
      <c r="E1396" s="2">
        <f>MACD!F1396</f>
        <v>-2.1698083452008458E-2</v>
      </c>
      <c r="F1396" s="2">
        <f>'Moving Avg'!D1396</f>
        <v>10.324180000000002</v>
      </c>
      <c r="G1396" s="2">
        <f>'Moving Avg'!F1396</f>
        <v>10.240124999999997</v>
      </c>
      <c r="H1396" s="2">
        <f>'Moving Avg'!G1396</f>
        <v>10.313130000000003</v>
      </c>
      <c r="I1396" s="2">
        <f>'Moving Avg'!H1396</f>
        <v>10.596446499999987</v>
      </c>
      <c r="J1396" s="6" t="str">
        <f>OBV!F1396</f>
        <v>BEARISH</v>
      </c>
      <c r="K1396" s="6" t="str">
        <f>OBV!G1396</f>
        <v>STRONG</v>
      </c>
      <c r="L1396" s="6" t="str">
        <f>OBV!H1396</f>
        <v>BEARISH DIVERGENCE</v>
      </c>
      <c r="M1396" s="8">
        <f t="shared" si="213"/>
        <v>50</v>
      </c>
      <c r="N1396" s="8">
        <f t="shared" si="210"/>
        <v>100</v>
      </c>
      <c r="O1396" s="8">
        <f t="shared" si="211"/>
        <v>0</v>
      </c>
      <c r="P1396" s="8">
        <f t="shared" si="212"/>
        <v>33</v>
      </c>
      <c r="Q1396" s="9">
        <f t="shared" si="214"/>
        <v>57.45</v>
      </c>
      <c r="R1396" s="9">
        <f t="shared" si="215"/>
        <v>38.25</v>
      </c>
      <c r="S1396" s="9">
        <f t="shared" si="216"/>
        <v>37.35</v>
      </c>
      <c r="T1396" s="9">
        <f t="shared" si="217"/>
        <v>45.75</v>
      </c>
      <c r="U1396" s="8">
        <f t="shared" si="218"/>
        <v>44.35</v>
      </c>
      <c r="V1396" s="8">
        <f t="shared" si="219"/>
        <v>44.7</v>
      </c>
    </row>
    <row r="1397" spans="1:22" ht="13.5" x14ac:dyDescent="0.25">
      <c r="A1397" s="3">
        <f>RSI!A1397</f>
        <v>44046</v>
      </c>
      <c r="B1397" s="2">
        <f>RSI!B1397</f>
        <v>10.327500000000001</v>
      </c>
      <c r="C1397" s="2">
        <f>RSI!I1397</f>
        <v>52.192647639268642</v>
      </c>
      <c r="D1397" s="2">
        <f>MACD!E1397</f>
        <v>-6.3584691572964758E-2</v>
      </c>
      <c r="E1397" s="2">
        <f>MACD!F1397</f>
        <v>-3.007540507619972E-2</v>
      </c>
      <c r="F1397" s="2">
        <f>'Moving Avg'!D1397</f>
        <v>10.340900000000001</v>
      </c>
      <c r="G1397" s="2">
        <f>'Moving Avg'!F1397</f>
        <v>10.242214999999998</v>
      </c>
      <c r="H1397" s="2">
        <f>'Moving Avg'!G1397</f>
        <v>10.310620000000004</v>
      </c>
      <c r="I1397" s="2">
        <f>'Moving Avg'!H1397</f>
        <v>10.594146999999985</v>
      </c>
      <c r="J1397" s="6" t="str">
        <f>OBV!F1397</f>
        <v>BEARISH</v>
      </c>
      <c r="K1397" s="6" t="str">
        <f>OBV!G1397</f>
        <v>STRONG</v>
      </c>
      <c r="L1397" s="6" t="str">
        <f>OBV!H1397</f>
        <v>BEARISH DIVERGENCE</v>
      </c>
      <c r="M1397" s="8">
        <f t="shared" si="213"/>
        <v>50</v>
      </c>
      <c r="N1397" s="8">
        <f t="shared" si="210"/>
        <v>100</v>
      </c>
      <c r="O1397" s="8">
        <f t="shared" si="211"/>
        <v>0</v>
      </c>
      <c r="P1397" s="8">
        <f t="shared" si="212"/>
        <v>33</v>
      </c>
      <c r="Q1397" s="9">
        <f t="shared" si="214"/>
        <v>57.45</v>
      </c>
      <c r="R1397" s="9">
        <f t="shared" si="215"/>
        <v>38.25</v>
      </c>
      <c r="S1397" s="9">
        <f t="shared" si="216"/>
        <v>37.35</v>
      </c>
      <c r="T1397" s="9">
        <f t="shared" si="217"/>
        <v>45.75</v>
      </c>
      <c r="U1397" s="8">
        <f t="shared" si="218"/>
        <v>44.35</v>
      </c>
      <c r="V1397" s="8">
        <f t="shared" si="219"/>
        <v>44.7</v>
      </c>
    </row>
    <row r="1398" spans="1:22" ht="13.5" x14ac:dyDescent="0.25">
      <c r="A1398" s="3">
        <f>RSI!A1398</f>
        <v>44047</v>
      </c>
      <c r="B1398" s="2">
        <f>RSI!B1398</f>
        <v>10.327500000000001</v>
      </c>
      <c r="C1398" s="2">
        <f>RSI!I1398</f>
        <v>52.192647639268635</v>
      </c>
      <c r="D1398" s="2">
        <f>MACD!E1398</f>
        <v>-5.6331231675708082E-2</v>
      </c>
      <c r="E1398" s="2">
        <f>MACD!F1398</f>
        <v>-3.5326570396101389E-2</v>
      </c>
      <c r="F1398" s="2">
        <f>'Moving Avg'!D1398</f>
        <v>10.334200000000001</v>
      </c>
      <c r="G1398" s="2">
        <f>'Moving Avg'!F1398</f>
        <v>10.244304999999997</v>
      </c>
      <c r="H1398" s="2">
        <f>'Moving Avg'!G1398</f>
        <v>10.308110000000005</v>
      </c>
      <c r="I1398" s="2">
        <f>'Moving Avg'!H1398</f>
        <v>10.591847499999986</v>
      </c>
      <c r="J1398" s="6" t="str">
        <f>OBV!F1398</f>
        <v>BEARISH</v>
      </c>
      <c r="K1398" s="6" t="str">
        <f>OBV!G1398</f>
        <v>STRONG</v>
      </c>
      <c r="L1398" s="6" t="str">
        <f>OBV!H1398</f>
        <v>CONFIRMED BEARISH</v>
      </c>
      <c r="M1398" s="8">
        <f t="shared" si="213"/>
        <v>50</v>
      </c>
      <c r="N1398" s="8">
        <f t="shared" si="210"/>
        <v>100</v>
      </c>
      <c r="O1398" s="8">
        <f t="shared" si="211"/>
        <v>0</v>
      </c>
      <c r="P1398" s="8">
        <f t="shared" si="212"/>
        <v>33</v>
      </c>
      <c r="Q1398" s="9">
        <f t="shared" si="214"/>
        <v>57.45</v>
      </c>
      <c r="R1398" s="9">
        <f t="shared" si="215"/>
        <v>38.25</v>
      </c>
      <c r="S1398" s="9">
        <f t="shared" si="216"/>
        <v>37.35</v>
      </c>
      <c r="T1398" s="9">
        <f t="shared" si="217"/>
        <v>45.75</v>
      </c>
      <c r="U1398" s="8">
        <f t="shared" si="218"/>
        <v>44.35</v>
      </c>
      <c r="V1398" s="8">
        <f t="shared" si="219"/>
        <v>44.7</v>
      </c>
    </row>
    <row r="1399" spans="1:22" ht="13.5" x14ac:dyDescent="0.25">
      <c r="A1399" s="3">
        <f>RSI!A1399</f>
        <v>44048</v>
      </c>
      <c r="B1399" s="2">
        <f>RSI!B1399</f>
        <v>10.327500000000001</v>
      </c>
      <c r="C1399" s="2">
        <f>RSI!I1399</f>
        <v>52.192647639268642</v>
      </c>
      <c r="D1399" s="2">
        <f>MACD!E1399</f>
        <v>-5.048272341802118E-2</v>
      </c>
      <c r="E1399" s="2">
        <f>MACD!F1399</f>
        <v>-3.8357801000485352E-2</v>
      </c>
      <c r="F1399" s="2">
        <f>'Moving Avg'!D1399</f>
        <v>10.327500000000001</v>
      </c>
      <c r="G1399" s="2">
        <f>'Moving Avg'!F1399</f>
        <v>10.258939999999999</v>
      </c>
      <c r="H1399" s="2">
        <f>'Moving Avg'!G1399</f>
        <v>10.305768000000002</v>
      </c>
      <c r="I1399" s="2">
        <f>'Moving Avg'!H1399</f>
        <v>10.589547999999986</v>
      </c>
      <c r="J1399" s="6" t="str">
        <f>OBV!F1399</f>
        <v>BEARISH</v>
      </c>
      <c r="K1399" s="6" t="str">
        <f>OBV!G1399</f>
        <v>STRONG</v>
      </c>
      <c r="L1399" s="6" t="str">
        <f>OBV!H1399</f>
        <v>CONFIRMED BEARISH</v>
      </c>
      <c r="M1399" s="8">
        <f t="shared" si="213"/>
        <v>50</v>
      </c>
      <c r="N1399" s="8">
        <f t="shared" si="210"/>
        <v>45</v>
      </c>
      <c r="O1399" s="8">
        <f t="shared" si="211"/>
        <v>0</v>
      </c>
      <c r="P1399" s="8">
        <f t="shared" si="212"/>
        <v>33</v>
      </c>
      <c r="Q1399" s="9">
        <f t="shared" si="214"/>
        <v>38.200000000000003</v>
      </c>
      <c r="R1399" s="9">
        <f t="shared" si="215"/>
        <v>27.25</v>
      </c>
      <c r="S1399" s="9">
        <f t="shared" si="216"/>
        <v>29.1</v>
      </c>
      <c r="T1399" s="9">
        <f t="shared" si="217"/>
        <v>32</v>
      </c>
      <c r="U1399" s="8">
        <f t="shared" si="218"/>
        <v>31.516666666666669</v>
      </c>
      <c r="V1399" s="8">
        <f t="shared" si="219"/>
        <v>31.637500000000003</v>
      </c>
    </row>
    <row r="1400" spans="1:22" ht="13.5" x14ac:dyDescent="0.25">
      <c r="A1400" s="3">
        <f>RSI!A1400</f>
        <v>44049</v>
      </c>
      <c r="B1400" s="2">
        <f>RSI!B1400</f>
        <v>10.2857</v>
      </c>
      <c r="C1400" s="2">
        <f>RSI!I1400</f>
        <v>49.968070036765994</v>
      </c>
      <c r="D1400" s="2">
        <f>MACD!E1400</f>
        <v>-4.9136083348116699E-2</v>
      </c>
      <c r="E1400" s="2">
        <f>MACD!F1400</f>
        <v>-4.0513457470011623E-2</v>
      </c>
      <c r="F1400" s="2">
        <f>'Moving Avg'!D1400</f>
        <v>10.319140000000001</v>
      </c>
      <c r="G1400" s="2">
        <f>'Moving Avg'!F1400</f>
        <v>10.258939999999997</v>
      </c>
      <c r="H1400" s="2">
        <f>'Moving Avg'!G1400</f>
        <v>10.308778000000002</v>
      </c>
      <c r="I1400" s="2">
        <f>'Moving Avg'!H1400</f>
        <v>10.587457499999987</v>
      </c>
      <c r="J1400" s="6" t="str">
        <f>OBV!F1400</f>
        <v>BEARISH</v>
      </c>
      <c r="K1400" s="6" t="str">
        <f>OBV!G1400</f>
        <v>NEUTRAL</v>
      </c>
      <c r="L1400" s="6" t="str">
        <f>OBV!H1400</f>
        <v>CONFIRMED BEARISH</v>
      </c>
      <c r="M1400" s="8">
        <f t="shared" si="213"/>
        <v>50</v>
      </c>
      <c r="N1400" s="8">
        <f t="shared" si="210"/>
        <v>45</v>
      </c>
      <c r="O1400" s="8">
        <f t="shared" si="211"/>
        <v>0</v>
      </c>
      <c r="P1400" s="8">
        <f t="shared" si="212"/>
        <v>16.5</v>
      </c>
      <c r="Q1400" s="9">
        <f t="shared" si="214"/>
        <v>35.725000000000001</v>
      </c>
      <c r="R1400" s="9">
        <f t="shared" si="215"/>
        <v>23.125</v>
      </c>
      <c r="S1400" s="9">
        <f t="shared" si="216"/>
        <v>21.675000000000001</v>
      </c>
      <c r="T1400" s="9">
        <f t="shared" si="217"/>
        <v>27.875</v>
      </c>
      <c r="U1400" s="8">
        <f t="shared" si="218"/>
        <v>26.841666666666669</v>
      </c>
      <c r="V1400" s="8">
        <f t="shared" si="219"/>
        <v>27.1</v>
      </c>
    </row>
    <row r="1401" spans="1:22" ht="13.5" x14ac:dyDescent="0.25">
      <c r="A1401" s="3">
        <f>RSI!A1401</f>
        <v>44050</v>
      </c>
      <c r="B1401" s="2">
        <f>RSI!B1401</f>
        <v>10.2857</v>
      </c>
      <c r="C1401" s="2">
        <f>RSI!I1401</f>
        <v>49.968070036765987</v>
      </c>
      <c r="D1401" s="2">
        <f>MACD!E1401</f>
        <v>-8.0166652144081141E-2</v>
      </c>
      <c r="E1401" s="2">
        <f>MACD!F1401</f>
        <v>-4.8444096404825526E-2</v>
      </c>
      <c r="F1401" s="2">
        <f>'Moving Avg'!D1401</f>
        <v>10.310779999999999</v>
      </c>
      <c r="G1401" s="2">
        <f>'Moving Avg'!F1401</f>
        <v>10.258939999999996</v>
      </c>
      <c r="H1401" s="2">
        <f>'Moving Avg'!G1401</f>
        <v>10.311788000000002</v>
      </c>
      <c r="I1401" s="2">
        <f>'Moving Avg'!H1401</f>
        <v>10.584948999999988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  <c r="M1401" s="8">
        <f t="shared" si="213"/>
        <v>50</v>
      </c>
      <c r="N1401" s="8">
        <f t="shared" si="210"/>
        <v>100</v>
      </c>
      <c r="O1401" s="8">
        <f t="shared" si="211"/>
        <v>0</v>
      </c>
      <c r="P1401" s="8">
        <f t="shared" si="212"/>
        <v>16.5</v>
      </c>
      <c r="Q1401" s="9">
        <f t="shared" si="214"/>
        <v>54.975000000000001</v>
      </c>
      <c r="R1401" s="9">
        <f t="shared" si="215"/>
        <v>34.125</v>
      </c>
      <c r="S1401" s="9">
        <f t="shared" si="216"/>
        <v>29.925000000000001</v>
      </c>
      <c r="T1401" s="9">
        <f t="shared" si="217"/>
        <v>41.625</v>
      </c>
      <c r="U1401" s="8">
        <f t="shared" si="218"/>
        <v>39.674999999999997</v>
      </c>
      <c r="V1401" s="8">
        <f t="shared" si="219"/>
        <v>40.162499999999994</v>
      </c>
    </row>
    <row r="1402" spans="1:22" ht="13.5" x14ac:dyDescent="0.25">
      <c r="A1402" s="3">
        <f>RSI!A1402</f>
        <v>44053</v>
      </c>
      <c r="B1402" s="2">
        <f>RSI!B1402</f>
        <v>10.2857</v>
      </c>
      <c r="C1402" s="2">
        <f>RSI!I1402</f>
        <v>49.968070036765987</v>
      </c>
      <c r="D1402" s="2">
        <f>MACD!E1402</f>
        <v>-7.4254799751813039E-2</v>
      </c>
      <c r="E1402" s="2">
        <f>MACD!F1402</f>
        <v>-5.3606237074223032E-2</v>
      </c>
      <c r="F1402" s="2">
        <f>'Moving Avg'!D1402</f>
        <v>10.30242</v>
      </c>
      <c r="G1402" s="2">
        <f>'Moving Avg'!F1402</f>
        <v>10.258939999999997</v>
      </c>
      <c r="H1402" s="2">
        <f>'Moving Avg'!G1402</f>
        <v>10.314798000000001</v>
      </c>
      <c r="I1402" s="2">
        <f>'Moving Avg'!H1402</f>
        <v>10.582440499999988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  <c r="M1402" s="8">
        <f t="shared" si="213"/>
        <v>50</v>
      </c>
      <c r="N1402" s="8">
        <f t="shared" si="210"/>
        <v>100</v>
      </c>
      <c r="O1402" s="8">
        <f t="shared" si="211"/>
        <v>0</v>
      </c>
      <c r="P1402" s="8">
        <f t="shared" si="212"/>
        <v>16.5</v>
      </c>
      <c r="Q1402" s="9">
        <f t="shared" si="214"/>
        <v>54.975000000000001</v>
      </c>
      <c r="R1402" s="9">
        <f t="shared" si="215"/>
        <v>34.125</v>
      </c>
      <c r="S1402" s="9">
        <f t="shared" si="216"/>
        <v>29.925000000000001</v>
      </c>
      <c r="T1402" s="9">
        <f t="shared" si="217"/>
        <v>41.625</v>
      </c>
      <c r="U1402" s="8">
        <f t="shared" si="218"/>
        <v>39.674999999999997</v>
      </c>
      <c r="V1402" s="8">
        <f t="shared" si="219"/>
        <v>40.162499999999994</v>
      </c>
    </row>
    <row r="1403" spans="1:22" ht="13.5" x14ac:dyDescent="0.25">
      <c r="A1403" s="3">
        <f>RSI!A1403</f>
        <v>44054</v>
      </c>
      <c r="B1403" s="2">
        <f>RSI!B1403</f>
        <v>10.034800000000001</v>
      </c>
      <c r="C1403" s="2">
        <f>RSI!I1403</f>
        <v>37.867975803203123</v>
      </c>
      <c r="D1403" s="2">
        <f>MACD!E1403</f>
        <v>-3.265258149859207E-2</v>
      </c>
      <c r="E1403" s="2">
        <f>MACD!F1403</f>
        <v>-4.9415505959096842E-2</v>
      </c>
      <c r="F1403" s="2">
        <f>'Moving Avg'!D1403</f>
        <v>10.243879999999999</v>
      </c>
      <c r="G1403" s="2">
        <f>'Moving Avg'!F1403</f>
        <v>10.258939999999996</v>
      </c>
      <c r="H1403" s="2">
        <f>'Moving Avg'!G1403</f>
        <v>10.31279</v>
      </c>
      <c r="I1403" s="2">
        <f>'Moving Avg'!H1403</f>
        <v>10.578677499999991</v>
      </c>
      <c r="J1403" s="6" t="str">
        <f>OBV!F1403</f>
        <v>BEARISH</v>
      </c>
      <c r="K1403" s="6" t="str">
        <f>OBV!G1403</f>
        <v>STRONG</v>
      </c>
      <c r="L1403" s="6" t="str">
        <f>OBV!H1403</f>
        <v>CONFIRMED BEARISH</v>
      </c>
      <c r="M1403" s="8">
        <f t="shared" si="213"/>
        <v>50</v>
      </c>
      <c r="N1403" s="8">
        <f t="shared" si="210"/>
        <v>0</v>
      </c>
      <c r="O1403" s="8">
        <f t="shared" si="211"/>
        <v>0</v>
      </c>
      <c r="P1403" s="8">
        <f t="shared" si="212"/>
        <v>33</v>
      </c>
      <c r="Q1403" s="9">
        <f t="shared" si="214"/>
        <v>22.45</v>
      </c>
      <c r="R1403" s="9">
        <f t="shared" si="215"/>
        <v>18.25</v>
      </c>
      <c r="S1403" s="9">
        <f t="shared" si="216"/>
        <v>22.35</v>
      </c>
      <c r="T1403" s="9">
        <f t="shared" si="217"/>
        <v>20.75</v>
      </c>
      <c r="U1403" s="8">
        <f t="shared" si="218"/>
        <v>21.016666666666669</v>
      </c>
      <c r="V1403" s="8">
        <f t="shared" si="219"/>
        <v>20.950000000000003</v>
      </c>
    </row>
    <row r="1404" spans="1:22" ht="13.5" x14ac:dyDescent="0.25">
      <c r="A1404" s="3">
        <f>RSI!A1404</f>
        <v>44055</v>
      </c>
      <c r="B1404" s="2">
        <f>RSI!B1404</f>
        <v>10.0265</v>
      </c>
      <c r="C1404" s="2">
        <f>RSI!I1404</f>
        <v>37.544084113215241</v>
      </c>
      <c r="D1404" s="2">
        <f>MACD!E1404</f>
        <v>4.6460519647411047E-3</v>
      </c>
      <c r="E1404" s="2">
        <f>MACD!F1404</f>
        <v>-3.8603194374329255E-2</v>
      </c>
      <c r="F1404" s="2">
        <f>'Moving Avg'!D1404</f>
        <v>10.183680000000001</v>
      </c>
      <c r="G1404" s="2">
        <f>'Moving Avg'!F1404</f>
        <v>10.245979999999998</v>
      </c>
      <c r="H1404" s="2">
        <f>'Moving Avg'!G1404</f>
        <v>10.308441999999999</v>
      </c>
      <c r="I1404" s="2">
        <f>'Moving Avg'!H1404</f>
        <v>10.575541999999992</v>
      </c>
      <c r="J1404" s="6" t="str">
        <f>OBV!F1404</f>
        <v>BEARISH</v>
      </c>
      <c r="K1404" s="6" t="str">
        <f>OBV!G1404</f>
        <v>STRONG</v>
      </c>
      <c r="L1404" s="6" t="str">
        <f>OBV!H1404</f>
        <v>CONFIRMED BEARISH</v>
      </c>
      <c r="M1404" s="8">
        <f t="shared" si="213"/>
        <v>50</v>
      </c>
      <c r="N1404" s="8">
        <f t="shared" si="210"/>
        <v>0</v>
      </c>
      <c r="O1404" s="8">
        <f t="shared" si="211"/>
        <v>0</v>
      </c>
      <c r="P1404" s="8">
        <f t="shared" si="212"/>
        <v>33</v>
      </c>
      <c r="Q1404" s="9">
        <f t="shared" si="214"/>
        <v>22.45</v>
      </c>
      <c r="R1404" s="9">
        <f t="shared" si="215"/>
        <v>18.25</v>
      </c>
      <c r="S1404" s="9">
        <f t="shared" si="216"/>
        <v>22.35</v>
      </c>
      <c r="T1404" s="9">
        <f t="shared" si="217"/>
        <v>20.75</v>
      </c>
      <c r="U1404" s="8">
        <f t="shared" si="218"/>
        <v>21.016666666666669</v>
      </c>
      <c r="V1404" s="8">
        <f t="shared" si="219"/>
        <v>20.950000000000003</v>
      </c>
    </row>
    <row r="1405" spans="1:22" ht="13.5" x14ac:dyDescent="0.25">
      <c r="A1405" s="3">
        <f>RSI!A1405</f>
        <v>44057</v>
      </c>
      <c r="B1405" s="2">
        <f>RSI!B1405</f>
        <v>10.034800000000001</v>
      </c>
      <c r="C1405" s="2">
        <f>RSI!I1405</f>
        <v>38.114122303566759</v>
      </c>
      <c r="D1405" s="2">
        <f>MACD!E1405</f>
        <v>3.1858986422170332E-2</v>
      </c>
      <c r="E1405" s="2">
        <f>MACD!F1405</f>
        <v>-2.4510758215029342E-2</v>
      </c>
      <c r="F1405" s="2">
        <f>'Moving Avg'!D1405</f>
        <v>10.133500000000002</v>
      </c>
      <c r="G1405" s="2">
        <f>'Moving Avg'!F1405</f>
        <v>10.239704999999997</v>
      </c>
      <c r="H1405" s="2">
        <f>'Moving Avg'!G1405</f>
        <v>10.301751999999999</v>
      </c>
      <c r="I1405" s="2">
        <f>'Moving Avg'!H1405</f>
        <v>10.572447999999993</v>
      </c>
      <c r="J1405" s="6" t="str">
        <f>OBV!F1405</f>
        <v>BEARISH</v>
      </c>
      <c r="K1405" s="6" t="str">
        <f>OBV!G1405</f>
        <v>STRONG</v>
      </c>
      <c r="L1405" s="6" t="str">
        <f>OBV!H1405</f>
        <v>CONFIRMED BEARISH</v>
      </c>
      <c r="M1405" s="8">
        <f t="shared" si="213"/>
        <v>50</v>
      </c>
      <c r="N1405" s="8">
        <f t="shared" si="210"/>
        <v>0</v>
      </c>
      <c r="O1405" s="8">
        <f t="shared" si="211"/>
        <v>0</v>
      </c>
      <c r="P1405" s="8">
        <f t="shared" si="212"/>
        <v>33</v>
      </c>
      <c r="Q1405" s="9">
        <f t="shared" si="214"/>
        <v>22.45</v>
      </c>
      <c r="R1405" s="9">
        <f t="shared" si="215"/>
        <v>18.25</v>
      </c>
      <c r="S1405" s="9">
        <f t="shared" si="216"/>
        <v>22.35</v>
      </c>
      <c r="T1405" s="9">
        <f t="shared" si="217"/>
        <v>20.75</v>
      </c>
      <c r="U1405" s="8">
        <f t="shared" si="218"/>
        <v>21.016666666666669</v>
      </c>
      <c r="V1405" s="8">
        <f t="shared" si="219"/>
        <v>20.950000000000003</v>
      </c>
    </row>
    <row r="1406" spans="1:22" ht="13.5" x14ac:dyDescent="0.25">
      <c r="A1406" s="3">
        <f>RSI!A1406</f>
        <v>44060</v>
      </c>
      <c r="B1406" s="2">
        <f>RSI!B1406</f>
        <v>9.9512</v>
      </c>
      <c r="C1406" s="2">
        <f>RSI!I1406</f>
        <v>34.680672157760142</v>
      </c>
      <c r="D1406" s="2">
        <f>MACD!E1406</f>
        <v>6.234480132275344E-2</v>
      </c>
      <c r="E1406" s="2">
        <f>MACD!F1406</f>
        <v>-7.1396463074727863E-3</v>
      </c>
      <c r="F1406" s="2">
        <f>'Moving Avg'!D1406</f>
        <v>10.066599999999999</v>
      </c>
      <c r="G1406" s="2">
        <f>'Moving Avg'!F1406</f>
        <v>10.227579999999998</v>
      </c>
      <c r="H1406" s="2">
        <f>'Moving Avg'!G1406</f>
        <v>10.287535999999999</v>
      </c>
      <c r="I1406" s="2">
        <f>'Moving Avg'!H1406</f>
        <v>10.568935999999994</v>
      </c>
      <c r="J1406" s="6" t="str">
        <f>OBV!F1406</f>
        <v>BEARISH</v>
      </c>
      <c r="K1406" s="6" t="str">
        <f>OBV!G1406</f>
        <v>STRONG</v>
      </c>
      <c r="L1406" s="6" t="str">
        <f>OBV!H1406</f>
        <v>CONFIRMED BEARISH</v>
      </c>
      <c r="M1406" s="8">
        <f t="shared" si="213"/>
        <v>50</v>
      </c>
      <c r="N1406" s="8">
        <f t="shared" si="210"/>
        <v>0</v>
      </c>
      <c r="O1406" s="8">
        <f t="shared" si="211"/>
        <v>0</v>
      </c>
      <c r="P1406" s="8">
        <f t="shared" si="212"/>
        <v>33</v>
      </c>
      <c r="Q1406" s="9">
        <f t="shared" si="214"/>
        <v>22.45</v>
      </c>
      <c r="R1406" s="9">
        <f t="shared" si="215"/>
        <v>18.25</v>
      </c>
      <c r="S1406" s="9">
        <f t="shared" si="216"/>
        <v>22.35</v>
      </c>
      <c r="T1406" s="9">
        <f t="shared" si="217"/>
        <v>20.75</v>
      </c>
      <c r="U1406" s="8">
        <f t="shared" si="218"/>
        <v>21.016666666666669</v>
      </c>
      <c r="V1406" s="8">
        <f t="shared" si="219"/>
        <v>20.950000000000003</v>
      </c>
    </row>
    <row r="1407" spans="1:22" ht="13.5" x14ac:dyDescent="0.25">
      <c r="A1407" s="3">
        <f>RSI!A1407</f>
        <v>44061</v>
      </c>
      <c r="B1407" s="2">
        <f>RSI!B1407</f>
        <v>10.0265</v>
      </c>
      <c r="C1407" s="2">
        <f>RSI!I1407</f>
        <v>39.92969032042901</v>
      </c>
      <c r="D1407" s="2">
        <f>MACD!E1407</f>
        <v>8.4229758281070488E-2</v>
      </c>
      <c r="E1407" s="2">
        <f>MACD!F1407</f>
        <v>1.1134234610235869E-2</v>
      </c>
      <c r="F1407" s="2">
        <f>'Moving Avg'!D1407</f>
        <v>10.014760000000001</v>
      </c>
      <c r="G1407" s="2">
        <f>'Moving Avg'!F1407</f>
        <v>10.219219999999998</v>
      </c>
      <c r="H1407" s="2">
        <f>'Moving Avg'!G1407</f>
        <v>10.274994000000001</v>
      </c>
      <c r="I1407" s="2">
        <f>'Moving Avg'!H1407</f>
        <v>10.567388999999993</v>
      </c>
      <c r="J1407" s="6" t="str">
        <f>OBV!F1407</f>
        <v>BEARISH</v>
      </c>
      <c r="K1407" s="6" t="str">
        <f>OBV!G1407</f>
        <v>STRONG</v>
      </c>
      <c r="L1407" s="6" t="str">
        <f>OBV!H1407</f>
        <v>CONFIRMED BEARISH</v>
      </c>
      <c r="M1407" s="8">
        <f t="shared" si="213"/>
        <v>50</v>
      </c>
      <c r="N1407" s="8">
        <f t="shared" si="210"/>
        <v>0</v>
      </c>
      <c r="O1407" s="8">
        <f t="shared" si="211"/>
        <v>0</v>
      </c>
      <c r="P1407" s="8">
        <f t="shared" si="212"/>
        <v>33</v>
      </c>
      <c r="Q1407" s="9">
        <f t="shared" si="214"/>
        <v>22.45</v>
      </c>
      <c r="R1407" s="9">
        <f t="shared" si="215"/>
        <v>18.25</v>
      </c>
      <c r="S1407" s="9">
        <f t="shared" si="216"/>
        <v>22.35</v>
      </c>
      <c r="T1407" s="9">
        <f t="shared" si="217"/>
        <v>20.75</v>
      </c>
      <c r="U1407" s="8">
        <f t="shared" si="218"/>
        <v>21.016666666666669</v>
      </c>
      <c r="V1407" s="8">
        <f t="shared" si="219"/>
        <v>20.950000000000003</v>
      </c>
    </row>
    <row r="1408" spans="1:22" ht="13.5" x14ac:dyDescent="0.25">
      <c r="A1408" s="3">
        <f>RSI!A1408</f>
        <v>44062</v>
      </c>
      <c r="B1408" s="2">
        <f>RSI!B1408</f>
        <v>10.0265</v>
      </c>
      <c r="C1408" s="2">
        <f>RSI!I1408</f>
        <v>39.92969032042901</v>
      </c>
      <c r="D1408" s="2">
        <f>MACD!E1408</f>
        <v>0.10384640822526769</v>
      </c>
      <c r="E1408" s="2">
        <f>MACD!F1408</f>
        <v>2.9676669333242235E-2</v>
      </c>
      <c r="F1408" s="2">
        <f>'Moving Avg'!D1408</f>
        <v>10.0131</v>
      </c>
      <c r="G1408" s="2">
        <f>'Moving Avg'!F1408</f>
        <v>10.206259999999999</v>
      </c>
      <c r="H1408" s="2">
        <f>'Moving Avg'!G1408</f>
        <v>10.263119999999999</v>
      </c>
      <c r="I1408" s="2">
        <f>'Moving Avg'!H1408</f>
        <v>10.564294999999992</v>
      </c>
      <c r="J1408" s="6" t="str">
        <f>OBV!F1408</f>
        <v>BEARISH</v>
      </c>
      <c r="K1408" s="6" t="str">
        <f>OBV!G1408</f>
        <v>STRONG</v>
      </c>
      <c r="L1408" s="6" t="str">
        <f>OBV!H1408</f>
        <v>CONFIRMED BEARISH</v>
      </c>
      <c r="M1408" s="8">
        <f t="shared" si="213"/>
        <v>50</v>
      </c>
      <c r="N1408" s="8">
        <f t="shared" si="210"/>
        <v>0</v>
      </c>
      <c r="O1408" s="8">
        <f t="shared" si="211"/>
        <v>0</v>
      </c>
      <c r="P1408" s="8">
        <f t="shared" si="212"/>
        <v>33</v>
      </c>
      <c r="Q1408" s="9">
        <f t="shared" si="214"/>
        <v>22.45</v>
      </c>
      <c r="R1408" s="9">
        <f t="shared" si="215"/>
        <v>18.25</v>
      </c>
      <c r="S1408" s="9">
        <f t="shared" si="216"/>
        <v>22.35</v>
      </c>
      <c r="T1408" s="9">
        <f t="shared" si="217"/>
        <v>20.75</v>
      </c>
      <c r="U1408" s="8">
        <f t="shared" si="218"/>
        <v>21.016666666666669</v>
      </c>
      <c r="V1408" s="8">
        <f t="shared" si="219"/>
        <v>20.950000000000003</v>
      </c>
    </row>
    <row r="1409" spans="1:22" ht="13.5" x14ac:dyDescent="0.25">
      <c r="A1409" s="3">
        <f>RSI!A1409</f>
        <v>44064</v>
      </c>
      <c r="B1409" s="2">
        <f>RSI!B1409</f>
        <v>10.0265</v>
      </c>
      <c r="C1409" s="2">
        <f>RSI!I1409</f>
        <v>39.92969032042901</v>
      </c>
      <c r="D1409" s="2">
        <f>MACD!E1409</f>
        <v>0.12146234298809588</v>
      </c>
      <c r="E1409" s="2">
        <f>MACD!F1409</f>
        <v>4.8033804064212968E-2</v>
      </c>
      <c r="F1409" s="2">
        <f>'Moving Avg'!D1409</f>
        <v>10.0131</v>
      </c>
      <c r="G1409" s="2">
        <f>'Moving Avg'!F1409</f>
        <v>10.193299999999999</v>
      </c>
      <c r="H1409" s="2">
        <f>'Moving Avg'!G1409</f>
        <v>10.251246000000002</v>
      </c>
      <c r="I1409" s="2">
        <f>'Moving Avg'!H1409</f>
        <v>10.561326499999993</v>
      </c>
      <c r="J1409" s="6" t="str">
        <f>OBV!F1409</f>
        <v>BEARISH</v>
      </c>
      <c r="K1409" s="6" t="str">
        <f>OBV!G1409</f>
        <v>NEUTRAL</v>
      </c>
      <c r="L1409" s="6" t="str">
        <f>OBV!H1409</f>
        <v>NEUTRAL</v>
      </c>
      <c r="M1409" s="8">
        <f t="shared" si="213"/>
        <v>50</v>
      </c>
      <c r="N1409" s="8">
        <f t="shared" si="210"/>
        <v>0</v>
      </c>
      <c r="O1409" s="8">
        <f t="shared" si="211"/>
        <v>0</v>
      </c>
      <c r="P1409" s="8">
        <f t="shared" si="212"/>
        <v>16.5</v>
      </c>
      <c r="Q1409" s="9">
        <f t="shared" si="214"/>
        <v>19.975000000000001</v>
      </c>
      <c r="R1409" s="9">
        <f t="shared" si="215"/>
        <v>14.125</v>
      </c>
      <c r="S1409" s="9">
        <f t="shared" si="216"/>
        <v>14.925000000000001</v>
      </c>
      <c r="T1409" s="9">
        <f t="shared" si="217"/>
        <v>16.625</v>
      </c>
      <c r="U1409" s="8">
        <f t="shared" si="218"/>
        <v>16.341666666666669</v>
      </c>
      <c r="V1409" s="8">
        <f t="shared" si="219"/>
        <v>16.412500000000001</v>
      </c>
    </row>
    <row r="1410" spans="1:22" ht="13.5" x14ac:dyDescent="0.25">
      <c r="A1410" s="3">
        <f>RSI!A1410</f>
        <v>44067</v>
      </c>
      <c r="B1410" s="2">
        <f>RSI!B1410</f>
        <v>9.9930000000000003</v>
      </c>
      <c r="C1410" s="2">
        <f>RSI!I1410</f>
        <v>38.222961273517775</v>
      </c>
      <c r="D1410" s="2">
        <f>MACD!E1410</f>
        <v>0.13336072671409305</v>
      </c>
      <c r="E1410" s="2">
        <f>MACD!F1410</f>
        <v>6.5099188594188992E-2</v>
      </c>
      <c r="F1410" s="2">
        <f>'Moving Avg'!D1410</f>
        <v>10.00474</v>
      </c>
      <c r="G1410" s="2">
        <f>'Moving Avg'!F1410</f>
        <v>10.180755000000001</v>
      </c>
      <c r="H1410" s="2">
        <f>'Moving Avg'!G1410</f>
        <v>10.239705999999998</v>
      </c>
      <c r="I1410" s="2">
        <f>'Moving Avg'!H1410</f>
        <v>10.557772499999993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  <c r="M1410" s="8">
        <f t="shared" si="213"/>
        <v>50</v>
      </c>
      <c r="N1410" s="8">
        <f t="shared" ref="N1410:N1473" si="220">IF(E1410-D1410&gt;0.02, 100, IF(E1410-D1410&lt;0,0,45))</f>
        <v>0</v>
      </c>
      <c r="O1410" s="8">
        <f t="shared" ref="O1410:O1473" si="221">IF(F1410-I1410&gt;10,100,IF(F1410-I1410&gt;5,75, IF(F1410-I1410&gt;0,50,0)))</f>
        <v>0</v>
      </c>
      <c r="P1410" s="8">
        <f t="shared" ref="P1410:P1473" si="222">IF(L1410="confirmed bullish", 34, IF(L1410="bullish divergence",17, 0))+IF(J1410="bullish",33,IF(J1410="bearish",0,16.5))+IF(K1410="strong",33,IF(K1410="weak",0,16.5))</f>
        <v>16.5</v>
      </c>
      <c r="Q1410" s="9">
        <f t="shared" si="214"/>
        <v>19.975000000000001</v>
      </c>
      <c r="R1410" s="9">
        <f t="shared" si="215"/>
        <v>14.125</v>
      </c>
      <c r="S1410" s="9">
        <f t="shared" si="216"/>
        <v>14.925000000000001</v>
      </c>
      <c r="T1410" s="9">
        <f t="shared" si="217"/>
        <v>16.625</v>
      </c>
      <c r="U1410" s="8">
        <f t="shared" si="218"/>
        <v>16.341666666666669</v>
      </c>
      <c r="V1410" s="8">
        <f t="shared" si="219"/>
        <v>16.412500000000001</v>
      </c>
    </row>
    <row r="1411" spans="1:22" ht="13.5" x14ac:dyDescent="0.25">
      <c r="A1411" s="3">
        <f>RSI!A1411</f>
        <v>44068</v>
      </c>
      <c r="B1411" s="2">
        <f>RSI!B1411</f>
        <v>10.2417</v>
      </c>
      <c r="C1411" s="2">
        <f>RSI!I1411</f>
        <v>53.957207851479588</v>
      </c>
      <c r="D1411" s="2">
        <f>MACD!E1411</f>
        <v>0.12607643217789111</v>
      </c>
      <c r="E1411" s="2">
        <f>MACD!F1411</f>
        <v>7.729463731092942E-2</v>
      </c>
      <c r="F1411" s="2">
        <f>'Moving Avg'!D1411</f>
        <v>10.062840000000001</v>
      </c>
      <c r="G1411" s="2">
        <f>'Moving Avg'!F1411</f>
        <v>10.191100000000002</v>
      </c>
      <c r="H1411" s="2">
        <f>'Moving Avg'!G1411</f>
        <v>10.233139999999997</v>
      </c>
      <c r="I1411" s="2">
        <f>'Moving Avg'!H1411</f>
        <v>10.555043999999993</v>
      </c>
      <c r="J1411" s="6" t="str">
        <f>OBV!F1411</f>
        <v>BEARISH</v>
      </c>
      <c r="K1411" s="6" t="str">
        <f>OBV!G1411</f>
        <v>NEUTRAL</v>
      </c>
      <c r="L1411" s="6" t="str">
        <f>OBV!H1411</f>
        <v>BEARISH DIVERGENCE</v>
      </c>
      <c r="M1411" s="8">
        <f t="shared" ref="M1411:M1474" si="223">IF(C1411&lt;30,100, IF(C1411&gt;70, 0, 50))</f>
        <v>50</v>
      </c>
      <c r="N1411" s="8">
        <f t="shared" si="220"/>
        <v>0</v>
      </c>
      <c r="O1411" s="8">
        <f t="shared" si="221"/>
        <v>0</v>
      </c>
      <c r="P1411" s="8">
        <f t="shared" si="222"/>
        <v>16.5</v>
      </c>
      <c r="Q1411" s="9">
        <f t="shared" ref="Q1411:Q1474" si="224">0.35*M1411+N1411*0.35+O1411*0.15+P1411*0.15</f>
        <v>19.975000000000001</v>
      </c>
      <c r="R1411" s="9">
        <f t="shared" ref="R1411:R1474" si="225">M1411*0.2+N1411*0.2+O1411*0.35+P1411*0.25</f>
        <v>14.125</v>
      </c>
      <c r="S1411" s="9">
        <f t="shared" ref="S1411:S1474" si="226">M1411*0.15+N1411*0.15+O1411*0.25+P1411*0.45</f>
        <v>14.925000000000001</v>
      </c>
      <c r="T1411" s="9">
        <f t="shared" ref="T1411:T1474" si="227">0.25*SUM(M1411:P1411)</f>
        <v>16.625</v>
      </c>
      <c r="U1411" s="8">
        <f t="shared" ref="U1411:U1474" si="228">SUM(Q1411:S1411)/3</f>
        <v>16.341666666666669</v>
      </c>
      <c r="V1411" s="8">
        <f t="shared" ref="V1411:V1474" si="229">SUM(Q1411:T1411)/4</f>
        <v>16.412500000000001</v>
      </c>
    </row>
    <row r="1412" spans="1:22" ht="13.5" x14ac:dyDescent="0.25">
      <c r="A1412" s="3">
        <f>RSI!A1412</f>
        <v>44069</v>
      </c>
      <c r="B1412" s="2">
        <f>RSI!B1412</f>
        <v>10.121600000000001</v>
      </c>
      <c r="C1412" s="2">
        <f>RSI!I1412</f>
        <v>47.646195897504334</v>
      </c>
      <c r="D1412" s="2">
        <f>MACD!E1412</f>
        <v>0.12833031614892576</v>
      </c>
      <c r="E1412" s="2">
        <f>MACD!F1412</f>
        <v>8.7501773078528688E-2</v>
      </c>
      <c r="F1412" s="2">
        <f>'Moving Avg'!D1412</f>
        <v>10.081860000000001</v>
      </c>
      <c r="G1412" s="2">
        <f>'Moving Avg'!F1412</f>
        <v>10.184985000000001</v>
      </c>
      <c r="H1412" s="2">
        <f>'Moving Avg'!G1412</f>
        <v>10.226511999999998</v>
      </c>
      <c r="I1412" s="2">
        <f>'Moving Avg'!H1412</f>
        <v>10.552132999999994</v>
      </c>
      <c r="J1412" s="6" t="str">
        <f>OBV!F1412</f>
        <v>BEARISH</v>
      </c>
      <c r="K1412" s="6" t="str">
        <f>OBV!G1412</f>
        <v>NEUTRAL</v>
      </c>
      <c r="L1412" s="6" t="str">
        <f>OBV!H1412</f>
        <v>CONFIRMED BEARISH</v>
      </c>
      <c r="M1412" s="8">
        <f t="shared" si="223"/>
        <v>50</v>
      </c>
      <c r="N1412" s="8">
        <f t="shared" si="220"/>
        <v>0</v>
      </c>
      <c r="O1412" s="8">
        <f t="shared" si="221"/>
        <v>0</v>
      </c>
      <c r="P1412" s="8">
        <f t="shared" si="222"/>
        <v>16.5</v>
      </c>
      <c r="Q1412" s="9">
        <f t="shared" si="224"/>
        <v>19.975000000000001</v>
      </c>
      <c r="R1412" s="9">
        <f t="shared" si="225"/>
        <v>14.125</v>
      </c>
      <c r="S1412" s="9">
        <f t="shared" si="226"/>
        <v>14.925000000000001</v>
      </c>
      <c r="T1412" s="9">
        <f t="shared" si="227"/>
        <v>16.625</v>
      </c>
      <c r="U1412" s="8">
        <f t="shared" si="228"/>
        <v>16.341666666666669</v>
      </c>
      <c r="V1412" s="8">
        <f t="shared" si="229"/>
        <v>16.412500000000001</v>
      </c>
    </row>
    <row r="1413" spans="1:22" ht="13.5" x14ac:dyDescent="0.25">
      <c r="A1413" s="3">
        <f>RSI!A1413</f>
        <v>44070</v>
      </c>
      <c r="B1413" s="2">
        <f>RSI!B1413</f>
        <v>9.9501000000000008</v>
      </c>
      <c r="C1413" s="2">
        <f>RSI!I1413</f>
        <v>40.382629233449805</v>
      </c>
      <c r="D1413" s="2">
        <f>MACD!E1413</f>
        <v>0.10460751508749766</v>
      </c>
      <c r="E1413" s="2">
        <f>MACD!F1413</f>
        <v>9.0922921480322494E-2</v>
      </c>
      <c r="F1413" s="2">
        <f>'Moving Avg'!D1413</f>
        <v>10.06658</v>
      </c>
      <c r="G1413" s="2">
        <f>'Moving Avg'!F1413</f>
        <v>10.164440000000003</v>
      </c>
      <c r="H1413" s="2">
        <f>'Moving Avg'!G1413</f>
        <v>10.216621999999999</v>
      </c>
      <c r="I1413" s="2">
        <f>'Moving Avg'!H1413</f>
        <v>10.548364499999993</v>
      </c>
      <c r="J1413" s="6" t="str">
        <f>OBV!F1413</f>
        <v>BEARISH</v>
      </c>
      <c r="K1413" s="6" t="str">
        <f>OBV!G1413</f>
        <v>STRONG</v>
      </c>
      <c r="L1413" s="6" t="str">
        <f>OBV!H1413</f>
        <v>CONFIRMED BEARISH</v>
      </c>
      <c r="M1413" s="8">
        <f t="shared" si="223"/>
        <v>50</v>
      </c>
      <c r="N1413" s="8">
        <f t="shared" si="220"/>
        <v>0</v>
      </c>
      <c r="O1413" s="8">
        <f t="shared" si="221"/>
        <v>0</v>
      </c>
      <c r="P1413" s="8">
        <f t="shared" si="222"/>
        <v>33</v>
      </c>
      <c r="Q1413" s="9">
        <f t="shared" si="224"/>
        <v>22.45</v>
      </c>
      <c r="R1413" s="9">
        <f t="shared" si="225"/>
        <v>18.25</v>
      </c>
      <c r="S1413" s="9">
        <f t="shared" si="226"/>
        <v>22.35</v>
      </c>
      <c r="T1413" s="9">
        <f t="shared" si="227"/>
        <v>20.75</v>
      </c>
      <c r="U1413" s="8">
        <f t="shared" si="228"/>
        <v>21.016666666666669</v>
      </c>
      <c r="V1413" s="8">
        <f t="shared" si="229"/>
        <v>20.950000000000003</v>
      </c>
    </row>
    <row r="1414" spans="1:22" ht="13.5" x14ac:dyDescent="0.25">
      <c r="A1414" s="3">
        <f>RSI!A1414</f>
        <v>44071</v>
      </c>
      <c r="B1414" s="2">
        <f>RSI!B1414</f>
        <v>10.1988</v>
      </c>
      <c r="C1414" s="2">
        <f>RSI!I1414</f>
        <v>51.84681163617347</v>
      </c>
      <c r="D1414" s="2">
        <f>MACD!E1414</f>
        <v>6.609526337170557E-2</v>
      </c>
      <c r="E1414" s="2">
        <f>MACD!F1414</f>
        <v>8.5957389858599118E-2</v>
      </c>
      <c r="F1414" s="2">
        <f>'Moving Avg'!D1414</f>
        <v>10.101040000000001</v>
      </c>
      <c r="G1414" s="2">
        <f>'Moving Avg'!F1414</f>
        <v>10.156330000000001</v>
      </c>
      <c r="H1414" s="2">
        <f>'Moving Avg'!G1414</f>
        <v>10.211874</v>
      </c>
      <c r="I1414" s="2">
        <f>'Moving Avg'!H1414</f>
        <v>10.545839499999992</v>
      </c>
      <c r="J1414" s="6" t="str">
        <f>OBV!F1414</f>
        <v>BEARISH</v>
      </c>
      <c r="K1414" s="6" t="str">
        <f>OBV!G1414</f>
        <v>STRONG</v>
      </c>
      <c r="L1414" s="6" t="str">
        <f>OBV!H1414</f>
        <v>CONFIRMED BEARISH</v>
      </c>
      <c r="M1414" s="8">
        <f t="shared" si="223"/>
        <v>50</v>
      </c>
      <c r="N1414" s="8">
        <f t="shared" si="220"/>
        <v>45</v>
      </c>
      <c r="O1414" s="8">
        <f t="shared" si="221"/>
        <v>0</v>
      </c>
      <c r="P1414" s="8">
        <f t="shared" si="222"/>
        <v>33</v>
      </c>
      <c r="Q1414" s="9">
        <f t="shared" si="224"/>
        <v>38.200000000000003</v>
      </c>
      <c r="R1414" s="9">
        <f t="shared" si="225"/>
        <v>27.25</v>
      </c>
      <c r="S1414" s="9">
        <f t="shared" si="226"/>
        <v>29.1</v>
      </c>
      <c r="T1414" s="9">
        <f t="shared" si="227"/>
        <v>32</v>
      </c>
      <c r="U1414" s="8">
        <f t="shared" si="228"/>
        <v>31.516666666666669</v>
      </c>
      <c r="V1414" s="8">
        <f t="shared" si="229"/>
        <v>31.637500000000003</v>
      </c>
    </row>
    <row r="1415" spans="1:22" ht="13.5" x14ac:dyDescent="0.25">
      <c r="A1415" s="3">
        <f>RSI!A1415</f>
        <v>44074</v>
      </c>
      <c r="B1415" s="2">
        <f>RSI!B1415</f>
        <v>10.0359</v>
      </c>
      <c r="C1415" s="2">
        <f>RSI!I1415</f>
        <v>45.654110308157634</v>
      </c>
      <c r="D1415" s="2">
        <f>MACD!E1415</f>
        <v>4.6548681390710556E-2</v>
      </c>
      <c r="E1415" s="2">
        <f>MACD!F1415</f>
        <v>7.8075648165021397E-2</v>
      </c>
      <c r="F1415" s="2">
        <f>'Moving Avg'!D1415</f>
        <v>10.10962</v>
      </c>
      <c r="G1415" s="2">
        <f>'Moving Avg'!F1415</f>
        <v>10.14175</v>
      </c>
      <c r="H1415" s="2">
        <f>'Moving Avg'!G1415</f>
        <v>10.205205999999999</v>
      </c>
      <c r="I1415" s="2">
        <f>'Moving Avg'!H1415</f>
        <v>10.542917999999993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  <c r="M1415" s="8">
        <f t="shared" si="223"/>
        <v>50</v>
      </c>
      <c r="N1415" s="8">
        <f t="shared" si="220"/>
        <v>100</v>
      </c>
      <c r="O1415" s="8">
        <f t="shared" si="221"/>
        <v>0</v>
      </c>
      <c r="P1415" s="8">
        <f t="shared" si="222"/>
        <v>16.5</v>
      </c>
      <c r="Q1415" s="9">
        <f t="shared" si="224"/>
        <v>54.975000000000001</v>
      </c>
      <c r="R1415" s="9">
        <f t="shared" si="225"/>
        <v>34.125</v>
      </c>
      <c r="S1415" s="9">
        <f t="shared" si="226"/>
        <v>29.925000000000001</v>
      </c>
      <c r="T1415" s="9">
        <f t="shared" si="227"/>
        <v>41.625</v>
      </c>
      <c r="U1415" s="8">
        <f t="shared" si="228"/>
        <v>39.674999999999997</v>
      </c>
      <c r="V1415" s="8">
        <f t="shared" si="229"/>
        <v>40.162499999999994</v>
      </c>
    </row>
    <row r="1416" spans="1:22" ht="13.5" x14ac:dyDescent="0.25">
      <c r="A1416" s="3">
        <f>RSI!A1416</f>
        <v>44075</v>
      </c>
      <c r="B1416" s="2">
        <f>RSI!B1416</f>
        <v>10.0359</v>
      </c>
      <c r="C1416" s="2">
        <f>RSI!I1416</f>
        <v>45.654110308157634</v>
      </c>
      <c r="D1416" s="2">
        <f>MACD!E1416</f>
        <v>1.7829864381203819E-2</v>
      </c>
      <c r="E1416" s="2">
        <f>MACD!F1416</f>
        <v>6.6026491408257879E-2</v>
      </c>
      <c r="F1416" s="2">
        <f>'Moving Avg'!D1416</f>
        <v>10.068459999999998</v>
      </c>
      <c r="G1416" s="2">
        <f>'Moving Avg'!F1416</f>
        <v>10.12717</v>
      </c>
      <c r="H1416" s="2">
        <f>'Moving Avg'!G1416</f>
        <v>10.202717999999999</v>
      </c>
      <c r="I1416" s="2">
        <f>'Moving Avg'!H1416</f>
        <v>10.53999649999999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  <c r="M1416" s="8">
        <f t="shared" si="223"/>
        <v>50</v>
      </c>
      <c r="N1416" s="8">
        <f t="shared" si="220"/>
        <v>100</v>
      </c>
      <c r="O1416" s="8">
        <f t="shared" si="221"/>
        <v>0</v>
      </c>
      <c r="P1416" s="8">
        <f t="shared" si="222"/>
        <v>16.5</v>
      </c>
      <c r="Q1416" s="9">
        <f t="shared" si="224"/>
        <v>54.975000000000001</v>
      </c>
      <c r="R1416" s="9">
        <f t="shared" si="225"/>
        <v>34.125</v>
      </c>
      <c r="S1416" s="9">
        <f t="shared" si="226"/>
        <v>29.925000000000001</v>
      </c>
      <c r="T1416" s="9">
        <f t="shared" si="227"/>
        <v>41.625</v>
      </c>
      <c r="U1416" s="8">
        <f t="shared" si="228"/>
        <v>39.674999999999997</v>
      </c>
      <c r="V1416" s="8">
        <f t="shared" si="229"/>
        <v>40.162499999999994</v>
      </c>
    </row>
    <row r="1417" spans="1:22" ht="13.5" x14ac:dyDescent="0.25">
      <c r="A1417" s="3">
        <f>RSI!A1417</f>
        <v>44076</v>
      </c>
      <c r="B1417" s="2">
        <f>RSI!B1417</f>
        <v>9.7355999999999998</v>
      </c>
      <c r="C1417" s="2">
        <f>RSI!I1417</f>
        <v>36.36719474046923</v>
      </c>
      <c r="D1417" s="2">
        <f>MACD!E1417</f>
        <v>2.7989995050324623E-2</v>
      </c>
      <c r="E1417" s="2">
        <f>MACD!F1417</f>
        <v>5.8419192136671232E-2</v>
      </c>
      <c r="F1417" s="2">
        <f>'Moving Avg'!D1417</f>
        <v>9.9912600000000005</v>
      </c>
      <c r="G1417" s="2">
        <f>'Moving Avg'!F1417</f>
        <v>10.097575000000001</v>
      </c>
      <c r="H1417" s="2">
        <f>'Moving Avg'!G1417</f>
        <v>10.190378000000001</v>
      </c>
      <c r="I1417" s="2">
        <f>'Moving Avg'!H1417</f>
        <v>10.535155499999995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  <c r="M1417" s="8">
        <f t="shared" si="223"/>
        <v>50</v>
      </c>
      <c r="N1417" s="8">
        <f t="shared" si="220"/>
        <v>100</v>
      </c>
      <c r="O1417" s="8">
        <f t="shared" si="221"/>
        <v>0</v>
      </c>
      <c r="P1417" s="8">
        <f t="shared" si="222"/>
        <v>16.5</v>
      </c>
      <c r="Q1417" s="9">
        <f t="shared" si="224"/>
        <v>54.975000000000001</v>
      </c>
      <c r="R1417" s="9">
        <f t="shared" si="225"/>
        <v>34.125</v>
      </c>
      <c r="S1417" s="9">
        <f t="shared" si="226"/>
        <v>29.925000000000001</v>
      </c>
      <c r="T1417" s="9">
        <f t="shared" si="227"/>
        <v>41.625</v>
      </c>
      <c r="U1417" s="8">
        <f t="shared" si="228"/>
        <v>39.674999999999997</v>
      </c>
      <c r="V1417" s="8">
        <f t="shared" si="229"/>
        <v>40.162499999999994</v>
      </c>
    </row>
    <row r="1418" spans="1:22" ht="13.5" x14ac:dyDescent="0.25">
      <c r="A1418" s="3">
        <f>RSI!A1418</f>
        <v>44077</v>
      </c>
      <c r="B1418" s="2">
        <f>RSI!B1418</f>
        <v>9.7185000000000006</v>
      </c>
      <c r="C1418" s="2">
        <f>RSI!I1418</f>
        <v>35.919127845220217</v>
      </c>
      <c r="D1418" s="2">
        <f>MACD!E1418</f>
        <v>4.0213003465726871E-2</v>
      </c>
      <c r="E1418" s="2">
        <f>MACD!F1418</f>
        <v>5.4777954402482357E-2</v>
      </c>
      <c r="F1418" s="2">
        <f>'Moving Avg'!D1418</f>
        <v>9.944939999999999</v>
      </c>
      <c r="G1418" s="2">
        <f>'Moving Avg'!F1418</f>
        <v>10.067125000000001</v>
      </c>
      <c r="H1418" s="2">
        <f>'Moving Avg'!G1418</f>
        <v>10.178198000000002</v>
      </c>
      <c r="I1418" s="2">
        <f>'Moving Avg'!H1418</f>
        <v>10.530228999999993</v>
      </c>
      <c r="J1418" s="6" t="str">
        <f>OBV!F1418</f>
        <v>BEARISH</v>
      </c>
      <c r="K1418" s="6" t="str">
        <f>OBV!G1418</f>
        <v>STRONG</v>
      </c>
      <c r="L1418" s="6" t="str">
        <f>OBV!H1418</f>
        <v>CONFIRMED BEARISH</v>
      </c>
      <c r="M1418" s="8">
        <f t="shared" si="223"/>
        <v>50</v>
      </c>
      <c r="N1418" s="8">
        <f t="shared" si="220"/>
        <v>45</v>
      </c>
      <c r="O1418" s="8">
        <f t="shared" si="221"/>
        <v>0</v>
      </c>
      <c r="P1418" s="8">
        <f t="shared" si="222"/>
        <v>33</v>
      </c>
      <c r="Q1418" s="9">
        <f t="shared" si="224"/>
        <v>38.200000000000003</v>
      </c>
      <c r="R1418" s="9">
        <f t="shared" si="225"/>
        <v>27.25</v>
      </c>
      <c r="S1418" s="9">
        <f t="shared" si="226"/>
        <v>29.1</v>
      </c>
      <c r="T1418" s="9">
        <f t="shared" si="227"/>
        <v>32</v>
      </c>
      <c r="U1418" s="8">
        <f t="shared" si="228"/>
        <v>31.516666666666669</v>
      </c>
      <c r="V1418" s="8">
        <f t="shared" si="229"/>
        <v>31.637500000000003</v>
      </c>
    </row>
    <row r="1419" spans="1:22" ht="13.5" x14ac:dyDescent="0.25">
      <c r="A1419" s="3">
        <f>RSI!A1419</f>
        <v>44078</v>
      </c>
      <c r="B1419" s="2">
        <f>RSI!B1419</f>
        <v>9.6755999999999993</v>
      </c>
      <c r="C1419" s="2">
        <f>RSI!I1419</f>
        <v>34.761993987950646</v>
      </c>
      <c r="D1419" s="2">
        <f>MACD!E1419</f>
        <v>5.6018916002400942E-2</v>
      </c>
      <c r="E1419" s="2">
        <f>MACD!F1419</f>
        <v>5.5026146722466078E-2</v>
      </c>
      <c r="F1419" s="2">
        <f>'Moving Avg'!D1419</f>
        <v>9.8402999999999992</v>
      </c>
      <c r="G1419" s="2">
        <f>'Moving Avg'!F1419</f>
        <v>10.03453</v>
      </c>
      <c r="H1419" s="2">
        <f>'Moving Avg'!G1419</f>
        <v>10.16516</v>
      </c>
      <c r="I1419" s="2">
        <f>'Moving Avg'!H1419</f>
        <v>10.524376999999992</v>
      </c>
      <c r="J1419" s="6" t="str">
        <f>OBV!F1419</f>
        <v>BEARISH</v>
      </c>
      <c r="K1419" s="6" t="str">
        <f>OBV!G1419</f>
        <v>STRONG</v>
      </c>
      <c r="L1419" s="6" t="str">
        <f>OBV!H1419</f>
        <v>CONFIRMED BEARISH</v>
      </c>
      <c r="M1419" s="8">
        <f t="shared" si="223"/>
        <v>50</v>
      </c>
      <c r="N1419" s="8">
        <f t="shared" si="220"/>
        <v>0</v>
      </c>
      <c r="O1419" s="8">
        <f t="shared" si="221"/>
        <v>0</v>
      </c>
      <c r="P1419" s="8">
        <f t="shared" si="222"/>
        <v>33</v>
      </c>
      <c r="Q1419" s="9">
        <f t="shared" si="224"/>
        <v>22.45</v>
      </c>
      <c r="R1419" s="9">
        <f t="shared" si="225"/>
        <v>18.25</v>
      </c>
      <c r="S1419" s="9">
        <f t="shared" si="226"/>
        <v>22.35</v>
      </c>
      <c r="T1419" s="9">
        <f t="shared" si="227"/>
        <v>20.75</v>
      </c>
      <c r="U1419" s="8">
        <f t="shared" si="228"/>
        <v>21.016666666666669</v>
      </c>
      <c r="V1419" s="8">
        <f t="shared" si="229"/>
        <v>20.950000000000003</v>
      </c>
    </row>
    <row r="1420" spans="1:22" ht="13.5" x14ac:dyDescent="0.25">
      <c r="A1420" s="3">
        <f>RSI!A1420</f>
        <v>44081</v>
      </c>
      <c r="B1420" s="2">
        <f>RSI!B1420</f>
        <v>9.3925000000000001</v>
      </c>
      <c r="C1420" s="2">
        <f>RSI!I1420</f>
        <v>28.28611916604784</v>
      </c>
      <c r="D1420" s="2">
        <f>MACD!E1420</f>
        <v>8.7579458120851328E-2</v>
      </c>
      <c r="E1420" s="2">
        <f>MACD!F1420</f>
        <v>6.1536809002143131E-2</v>
      </c>
      <c r="F1420" s="2">
        <f>'Moving Avg'!D1420</f>
        <v>9.7116199999999999</v>
      </c>
      <c r="G1420" s="2">
        <f>'Moving Avg'!F1420</f>
        <v>9.9898699999999998</v>
      </c>
      <c r="H1420" s="2">
        <f>'Moving Avg'!G1420</f>
        <v>10.148131999999999</v>
      </c>
      <c r="I1420" s="2">
        <f>'Moving Avg'!H1420</f>
        <v>10.51719299999999</v>
      </c>
      <c r="J1420" s="6" t="str">
        <f>OBV!F1420</f>
        <v>BEARISH</v>
      </c>
      <c r="K1420" s="6" t="str">
        <f>OBV!G1420</f>
        <v>STRONG</v>
      </c>
      <c r="L1420" s="6" t="str">
        <f>OBV!H1420</f>
        <v>CONFIRMED BEARISH</v>
      </c>
      <c r="M1420" s="8">
        <f t="shared" si="223"/>
        <v>100</v>
      </c>
      <c r="N1420" s="8">
        <f t="shared" si="220"/>
        <v>0</v>
      </c>
      <c r="O1420" s="8">
        <f t="shared" si="221"/>
        <v>0</v>
      </c>
      <c r="P1420" s="8">
        <f t="shared" si="222"/>
        <v>33</v>
      </c>
      <c r="Q1420" s="9">
        <f t="shared" si="224"/>
        <v>39.950000000000003</v>
      </c>
      <c r="R1420" s="9">
        <f t="shared" si="225"/>
        <v>28.25</v>
      </c>
      <c r="S1420" s="9">
        <f t="shared" si="226"/>
        <v>29.85</v>
      </c>
      <c r="T1420" s="9">
        <f t="shared" si="227"/>
        <v>33.25</v>
      </c>
      <c r="U1420" s="8">
        <f t="shared" si="228"/>
        <v>32.683333333333337</v>
      </c>
      <c r="V1420" s="8">
        <f t="shared" si="229"/>
        <v>32.825000000000003</v>
      </c>
    </row>
    <row r="1421" spans="1:22" ht="13.5" x14ac:dyDescent="0.25">
      <c r="A1421" s="3">
        <f>RSI!A1421</f>
        <v>44082</v>
      </c>
      <c r="B1421" s="2">
        <f>RSI!B1421</f>
        <v>9.3497000000000003</v>
      </c>
      <c r="C1421" s="2">
        <f>RSI!I1421</f>
        <v>27.453437357131065</v>
      </c>
      <c r="D1421" s="2">
        <f>MACD!E1421</f>
        <v>0.15958353575643791</v>
      </c>
      <c r="E1421" s="2">
        <f>MACD!F1421</f>
        <v>8.1146154353002098E-2</v>
      </c>
      <c r="F1421" s="2">
        <f>'Moving Avg'!D1421</f>
        <v>9.5743799999999997</v>
      </c>
      <c r="G1421" s="2">
        <f>'Moving Avg'!F1421</f>
        <v>9.9430700000000023</v>
      </c>
      <c r="H1421" s="2">
        <f>'Moving Avg'!G1421</f>
        <v>10.128074</v>
      </c>
      <c r="I1421" s="2">
        <f>'Moving Avg'!H1421</f>
        <v>10.509794999999995</v>
      </c>
      <c r="J1421" s="6" t="str">
        <f>OBV!F1421</f>
        <v>BEARISH</v>
      </c>
      <c r="K1421" s="6" t="str">
        <f>OBV!G1421</f>
        <v>STRONG</v>
      </c>
      <c r="L1421" s="6" t="str">
        <f>OBV!H1421</f>
        <v>CONFIRMED BEARISH</v>
      </c>
      <c r="M1421" s="8">
        <f t="shared" si="223"/>
        <v>100</v>
      </c>
      <c r="N1421" s="8">
        <f t="shared" si="220"/>
        <v>0</v>
      </c>
      <c r="O1421" s="8">
        <f t="shared" si="221"/>
        <v>0</v>
      </c>
      <c r="P1421" s="8">
        <f t="shared" si="222"/>
        <v>33</v>
      </c>
      <c r="Q1421" s="9">
        <f t="shared" si="224"/>
        <v>39.950000000000003</v>
      </c>
      <c r="R1421" s="9">
        <f t="shared" si="225"/>
        <v>28.25</v>
      </c>
      <c r="S1421" s="9">
        <f t="shared" si="226"/>
        <v>29.85</v>
      </c>
      <c r="T1421" s="9">
        <f t="shared" si="227"/>
        <v>33.25</v>
      </c>
      <c r="U1421" s="8">
        <f t="shared" si="228"/>
        <v>32.683333333333337</v>
      </c>
      <c r="V1421" s="8">
        <f t="shared" si="229"/>
        <v>32.825000000000003</v>
      </c>
    </row>
    <row r="1422" spans="1:22" ht="13.5" x14ac:dyDescent="0.25">
      <c r="A1422" s="3">
        <f>RSI!A1422</f>
        <v>44083</v>
      </c>
      <c r="B1422" s="2">
        <f>RSI!B1422</f>
        <v>9.6156000000000006</v>
      </c>
      <c r="C1422" s="2">
        <f>RSI!I1422</f>
        <v>39.390688080269378</v>
      </c>
      <c r="D1422" s="2">
        <f>MACD!E1422</f>
        <v>0.18617039389535606</v>
      </c>
      <c r="E1422" s="2">
        <f>MACD!F1422</f>
        <v>0.10215100226147289</v>
      </c>
      <c r="F1422" s="2">
        <f>'Moving Avg'!D1422</f>
        <v>9.5503800000000005</v>
      </c>
      <c r="G1422" s="2">
        <f>'Moving Avg'!F1422</f>
        <v>9.9095650000000024</v>
      </c>
      <c r="H1422" s="2">
        <f>'Moving Avg'!G1422</f>
        <v>10.111662000000001</v>
      </c>
      <c r="I1422" s="2">
        <f>'Moving Avg'!H1422</f>
        <v>10.503726499999996</v>
      </c>
      <c r="J1422" s="6" t="str">
        <f>OBV!F1422</f>
        <v>BEARISH</v>
      </c>
      <c r="K1422" s="6" t="str">
        <f>OBV!G1422</f>
        <v>STRONG</v>
      </c>
      <c r="L1422" s="6" t="str">
        <f>OBV!H1422</f>
        <v>CONFIRMED BEARISH</v>
      </c>
      <c r="M1422" s="8">
        <f t="shared" si="223"/>
        <v>50</v>
      </c>
      <c r="N1422" s="8">
        <f t="shared" si="220"/>
        <v>0</v>
      </c>
      <c r="O1422" s="8">
        <f t="shared" si="221"/>
        <v>0</v>
      </c>
      <c r="P1422" s="8">
        <f t="shared" si="222"/>
        <v>33</v>
      </c>
      <c r="Q1422" s="9">
        <f t="shared" si="224"/>
        <v>22.45</v>
      </c>
      <c r="R1422" s="9">
        <f t="shared" si="225"/>
        <v>18.25</v>
      </c>
      <c r="S1422" s="9">
        <f t="shared" si="226"/>
        <v>22.35</v>
      </c>
      <c r="T1422" s="9">
        <f t="shared" si="227"/>
        <v>20.75</v>
      </c>
      <c r="U1422" s="8">
        <f t="shared" si="228"/>
        <v>21.016666666666669</v>
      </c>
      <c r="V1422" s="8">
        <f t="shared" si="229"/>
        <v>20.950000000000003</v>
      </c>
    </row>
    <row r="1423" spans="1:22" ht="13.5" x14ac:dyDescent="0.25">
      <c r="A1423" s="3">
        <f>RSI!A1423</f>
        <v>44084</v>
      </c>
      <c r="B1423" s="2">
        <f>RSI!B1423</f>
        <v>9.4353999999999996</v>
      </c>
      <c r="C1423" s="2">
        <f>RSI!I1423</f>
        <v>35.167415948035554</v>
      </c>
      <c r="D1423" s="2">
        <f>MACD!E1423</f>
        <v>0.19760886800538735</v>
      </c>
      <c r="E1423" s="2">
        <f>MACD!F1423</f>
        <v>0.12124257541025579</v>
      </c>
      <c r="F1423" s="2">
        <f>'Moving Avg'!D1423</f>
        <v>9.49376</v>
      </c>
      <c r="G1423" s="2">
        <f>'Moving Avg'!F1423</f>
        <v>9.8795950000000019</v>
      </c>
      <c r="H1423" s="2">
        <f>'Moving Avg'!G1423</f>
        <v>10.092984</v>
      </c>
      <c r="I1423" s="2">
        <f>'Moving Avg'!H1423</f>
        <v>10.496715499999995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  <c r="M1423" s="8">
        <f t="shared" si="223"/>
        <v>50</v>
      </c>
      <c r="N1423" s="8">
        <f t="shared" si="220"/>
        <v>0</v>
      </c>
      <c r="O1423" s="8">
        <f t="shared" si="221"/>
        <v>0</v>
      </c>
      <c r="P1423" s="8">
        <f t="shared" si="222"/>
        <v>16.5</v>
      </c>
      <c r="Q1423" s="9">
        <f t="shared" si="224"/>
        <v>19.975000000000001</v>
      </c>
      <c r="R1423" s="9">
        <f t="shared" si="225"/>
        <v>14.125</v>
      </c>
      <c r="S1423" s="9">
        <f t="shared" si="226"/>
        <v>14.925000000000001</v>
      </c>
      <c r="T1423" s="9">
        <f t="shared" si="227"/>
        <v>16.625</v>
      </c>
      <c r="U1423" s="8">
        <f t="shared" si="228"/>
        <v>16.341666666666669</v>
      </c>
      <c r="V1423" s="8">
        <f t="shared" si="229"/>
        <v>16.412500000000001</v>
      </c>
    </row>
    <row r="1424" spans="1:22" ht="13.5" x14ac:dyDescent="0.25">
      <c r="A1424" s="3">
        <f>RSI!A1424</f>
        <v>44085</v>
      </c>
      <c r="B1424" s="2">
        <f>RSI!B1424</f>
        <v>9.2638999999999996</v>
      </c>
      <c r="C1424" s="2">
        <f>RSI!I1424</f>
        <v>31.685559217897932</v>
      </c>
      <c r="D1424" s="2">
        <f>MACD!E1424</f>
        <v>0.26114945178953874</v>
      </c>
      <c r="E1424" s="2">
        <f>MACD!F1424</f>
        <v>0.14922395068611238</v>
      </c>
      <c r="F1424" s="2">
        <f>'Moving Avg'!D1424</f>
        <v>9.4114199999999997</v>
      </c>
      <c r="G1424" s="2">
        <f>'Moving Avg'!F1424</f>
        <v>9.841465000000003</v>
      </c>
      <c r="H1424" s="2">
        <f>'Moving Avg'!G1424</f>
        <v>10.077064</v>
      </c>
      <c r="I1424" s="2">
        <f>'Moving Avg'!H1424</f>
        <v>10.489097999999995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  <c r="M1424" s="8">
        <f t="shared" si="223"/>
        <v>50</v>
      </c>
      <c r="N1424" s="8">
        <f t="shared" si="220"/>
        <v>0</v>
      </c>
      <c r="O1424" s="8">
        <f t="shared" si="221"/>
        <v>0</v>
      </c>
      <c r="P1424" s="8">
        <f t="shared" si="222"/>
        <v>16.5</v>
      </c>
      <c r="Q1424" s="9">
        <f t="shared" si="224"/>
        <v>19.975000000000001</v>
      </c>
      <c r="R1424" s="9">
        <f t="shared" si="225"/>
        <v>14.125</v>
      </c>
      <c r="S1424" s="9">
        <f t="shared" si="226"/>
        <v>14.925000000000001</v>
      </c>
      <c r="T1424" s="9">
        <f t="shared" si="227"/>
        <v>16.625</v>
      </c>
      <c r="U1424" s="8">
        <f t="shared" si="228"/>
        <v>16.341666666666669</v>
      </c>
      <c r="V1424" s="8">
        <f t="shared" si="229"/>
        <v>16.412500000000001</v>
      </c>
    </row>
    <row r="1425" spans="1:22" ht="13.5" x14ac:dyDescent="0.25">
      <c r="A1425" s="3">
        <f>RSI!A1425</f>
        <v>44088</v>
      </c>
      <c r="B1425" s="2">
        <f>RSI!B1425</f>
        <v>9.2210000000000001</v>
      </c>
      <c r="C1425" s="2">
        <f>RSI!I1425</f>
        <v>30.862410818556967</v>
      </c>
      <c r="D1425" s="2">
        <f>MACD!E1425</f>
        <v>0.2967262686940515</v>
      </c>
      <c r="E1425" s="2">
        <f>MACD!F1425</f>
        <v>0.17872441428770022</v>
      </c>
      <c r="F1425" s="2">
        <f>'Moving Avg'!D1425</f>
        <v>9.3771199999999997</v>
      </c>
      <c r="G1425" s="2">
        <f>'Moving Avg'!F1425</f>
        <v>9.8007750000000016</v>
      </c>
      <c r="H1425" s="2">
        <f>'Moving Avg'!G1425</f>
        <v>10.060788000000001</v>
      </c>
      <c r="I1425" s="2">
        <f>'Moving Avg'!H1425</f>
        <v>10.482101999999998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  <c r="M1425" s="8">
        <f t="shared" si="223"/>
        <v>50</v>
      </c>
      <c r="N1425" s="8">
        <f t="shared" si="220"/>
        <v>0</v>
      </c>
      <c r="O1425" s="8">
        <f t="shared" si="221"/>
        <v>0</v>
      </c>
      <c r="P1425" s="8">
        <f t="shared" si="222"/>
        <v>16.5</v>
      </c>
      <c r="Q1425" s="9">
        <f t="shared" si="224"/>
        <v>19.975000000000001</v>
      </c>
      <c r="R1425" s="9">
        <f t="shared" si="225"/>
        <v>14.125</v>
      </c>
      <c r="S1425" s="9">
        <f t="shared" si="226"/>
        <v>14.925000000000001</v>
      </c>
      <c r="T1425" s="9">
        <f t="shared" si="227"/>
        <v>16.625</v>
      </c>
      <c r="U1425" s="8">
        <f t="shared" si="228"/>
        <v>16.341666666666669</v>
      </c>
      <c r="V1425" s="8">
        <f t="shared" si="229"/>
        <v>16.412500000000001</v>
      </c>
    </row>
    <row r="1426" spans="1:22" ht="13.5" x14ac:dyDescent="0.25">
      <c r="A1426" s="3">
        <f>RSI!A1426</f>
        <v>44089</v>
      </c>
      <c r="B1426" s="2">
        <f>RSI!B1426</f>
        <v>9.1781000000000006</v>
      </c>
      <c r="C1426" s="2">
        <f>RSI!I1426</f>
        <v>30.022471547694821</v>
      </c>
      <c r="D1426" s="2">
        <f>MACD!E1426</f>
        <v>0.33368273471674215</v>
      </c>
      <c r="E1426" s="2">
        <f>MACD!F1426</f>
        <v>0.20971607837350861</v>
      </c>
      <c r="F1426" s="2">
        <f>'Moving Avg'!D1426</f>
        <v>9.3428000000000004</v>
      </c>
      <c r="G1426" s="2">
        <f>'Moving Avg'!F1426</f>
        <v>9.7621200000000012</v>
      </c>
      <c r="H1426" s="2">
        <f>'Moving Avg'!G1426</f>
        <v>10.038635999999999</v>
      </c>
      <c r="I1426" s="2">
        <f>'Moving Avg'!H1426</f>
        <v>10.474055499999997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  <c r="M1426" s="8">
        <f t="shared" si="223"/>
        <v>50</v>
      </c>
      <c r="N1426" s="8">
        <f t="shared" si="220"/>
        <v>0</v>
      </c>
      <c r="O1426" s="8">
        <f t="shared" si="221"/>
        <v>0</v>
      </c>
      <c r="P1426" s="8">
        <f t="shared" si="222"/>
        <v>16.5</v>
      </c>
      <c r="Q1426" s="9">
        <f t="shared" si="224"/>
        <v>19.975000000000001</v>
      </c>
      <c r="R1426" s="9">
        <f t="shared" si="225"/>
        <v>14.125</v>
      </c>
      <c r="S1426" s="9">
        <f t="shared" si="226"/>
        <v>14.925000000000001</v>
      </c>
      <c r="T1426" s="9">
        <f t="shared" si="227"/>
        <v>16.625</v>
      </c>
      <c r="U1426" s="8">
        <f t="shared" si="228"/>
        <v>16.341666666666669</v>
      </c>
      <c r="V1426" s="8">
        <f t="shared" si="229"/>
        <v>16.412500000000001</v>
      </c>
    </row>
    <row r="1427" spans="1:22" ht="13.5" x14ac:dyDescent="0.25">
      <c r="A1427" s="3">
        <f>RSI!A1427</f>
        <v>44090</v>
      </c>
      <c r="B1427" s="2">
        <f>RSI!B1427</f>
        <v>9.1781000000000006</v>
      </c>
      <c r="C1427" s="2">
        <f>RSI!I1427</f>
        <v>30.022471547694821</v>
      </c>
      <c r="D1427" s="2">
        <f>MACD!E1427</f>
        <v>0.32241007721638049</v>
      </c>
      <c r="E1427" s="2">
        <f>MACD!F1427</f>
        <v>0.23225487814208301</v>
      </c>
      <c r="F1427" s="2">
        <f>'Moving Avg'!D1427</f>
        <v>9.2553000000000001</v>
      </c>
      <c r="G1427" s="2">
        <f>'Moving Avg'!F1427</f>
        <v>9.7197000000000013</v>
      </c>
      <c r="H1427" s="2">
        <f>'Moving Avg'!G1427</f>
        <v>10.016483999999998</v>
      </c>
      <c r="I1427" s="2">
        <f>'Moving Avg'!H1427</f>
        <v>10.465799499999997</v>
      </c>
      <c r="J1427" s="6" t="str">
        <f>OBV!F1427</f>
        <v>BEARISH</v>
      </c>
      <c r="K1427" s="6" t="str">
        <f>OBV!G1427</f>
        <v>STRONG</v>
      </c>
      <c r="L1427" s="6" t="str">
        <f>OBV!H1427</f>
        <v>CONFIRMED BEARISH</v>
      </c>
      <c r="M1427" s="8">
        <f t="shared" si="223"/>
        <v>50</v>
      </c>
      <c r="N1427" s="8">
        <f t="shared" si="220"/>
        <v>0</v>
      </c>
      <c r="O1427" s="8">
        <f t="shared" si="221"/>
        <v>0</v>
      </c>
      <c r="P1427" s="8">
        <f t="shared" si="222"/>
        <v>33</v>
      </c>
      <c r="Q1427" s="9">
        <f t="shared" si="224"/>
        <v>22.45</v>
      </c>
      <c r="R1427" s="9">
        <f t="shared" si="225"/>
        <v>18.25</v>
      </c>
      <c r="S1427" s="9">
        <f t="shared" si="226"/>
        <v>22.35</v>
      </c>
      <c r="T1427" s="9">
        <f t="shared" si="227"/>
        <v>20.75</v>
      </c>
      <c r="U1427" s="8">
        <f t="shared" si="228"/>
        <v>21.016666666666669</v>
      </c>
      <c r="V1427" s="8">
        <f t="shared" si="229"/>
        <v>20.950000000000003</v>
      </c>
    </row>
    <row r="1428" spans="1:22" ht="13.5" x14ac:dyDescent="0.25">
      <c r="A1428" s="3">
        <f>RSI!A1428</f>
        <v>44091</v>
      </c>
      <c r="B1428" s="2">
        <f>RSI!B1428</f>
        <v>8.9808000000000003</v>
      </c>
      <c r="C1428" s="2">
        <f>RSI!I1428</f>
        <v>26.216757328868027</v>
      </c>
      <c r="D1428" s="2">
        <f>MACD!E1428</f>
        <v>0.32824135607260274</v>
      </c>
      <c r="E1428" s="2">
        <f>MACD!F1428</f>
        <v>0.25145217372818696</v>
      </c>
      <c r="F1428" s="2">
        <f>'Moving Avg'!D1428</f>
        <v>9.1643799999999995</v>
      </c>
      <c r="G1428" s="2">
        <f>'Moving Avg'!F1428</f>
        <v>9.6674150000000001</v>
      </c>
      <c r="H1428" s="2">
        <f>'Moving Avg'!G1428</f>
        <v>9.9903859999999973</v>
      </c>
      <c r="I1428" s="2">
        <f>'Moving Avg'!H1428</f>
        <v>10.457184499999999</v>
      </c>
      <c r="J1428" s="6" t="str">
        <f>OBV!F1428</f>
        <v>BEARISH</v>
      </c>
      <c r="K1428" s="6" t="str">
        <f>OBV!G1428</f>
        <v>STRONG</v>
      </c>
      <c r="L1428" s="6" t="str">
        <f>OBV!H1428</f>
        <v>CONFIRMED BEARISH</v>
      </c>
      <c r="M1428" s="8">
        <f t="shared" si="223"/>
        <v>100</v>
      </c>
      <c r="N1428" s="8">
        <f t="shared" si="220"/>
        <v>0</v>
      </c>
      <c r="O1428" s="8">
        <f t="shared" si="221"/>
        <v>0</v>
      </c>
      <c r="P1428" s="8">
        <f t="shared" si="222"/>
        <v>33</v>
      </c>
      <c r="Q1428" s="9">
        <f t="shared" si="224"/>
        <v>39.950000000000003</v>
      </c>
      <c r="R1428" s="9">
        <f t="shared" si="225"/>
        <v>28.25</v>
      </c>
      <c r="S1428" s="9">
        <f t="shared" si="226"/>
        <v>29.85</v>
      </c>
      <c r="T1428" s="9">
        <f t="shared" si="227"/>
        <v>33.25</v>
      </c>
      <c r="U1428" s="8">
        <f t="shared" si="228"/>
        <v>32.683333333333337</v>
      </c>
      <c r="V1428" s="8">
        <f t="shared" si="229"/>
        <v>32.825000000000003</v>
      </c>
    </row>
    <row r="1429" spans="1:22" ht="13.5" x14ac:dyDescent="0.25">
      <c r="A1429" s="3">
        <f>RSI!A1429</f>
        <v>44092</v>
      </c>
      <c r="B1429" s="2">
        <f>RSI!B1429</f>
        <v>9.0065000000000008</v>
      </c>
      <c r="C1429" s="2">
        <f>RSI!I1429</f>
        <v>27.505847886061915</v>
      </c>
      <c r="D1429" s="2">
        <f>MACD!E1429</f>
        <v>0.32897251351183776</v>
      </c>
      <c r="E1429" s="2">
        <f>MACD!F1429</f>
        <v>0.26695624168491716</v>
      </c>
      <c r="F1429" s="2">
        <f>'Moving Avg'!D1429</f>
        <v>9.1128999999999998</v>
      </c>
      <c r="G1429" s="2">
        <f>'Moving Avg'!F1429</f>
        <v>9.6164149999999999</v>
      </c>
      <c r="H1429" s="2">
        <f>'Moving Avg'!G1429</f>
        <v>9.9698199999999968</v>
      </c>
      <c r="I1429" s="2">
        <f>'Moving Avg'!H1429</f>
        <v>10.447108999999998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3"/>
        <v>100</v>
      </c>
      <c r="N1429" s="8">
        <f t="shared" si="220"/>
        <v>0</v>
      </c>
      <c r="O1429" s="8">
        <f t="shared" si="221"/>
        <v>0</v>
      </c>
      <c r="P1429" s="8">
        <f t="shared" si="222"/>
        <v>16.5</v>
      </c>
      <c r="Q1429" s="9">
        <f t="shared" si="224"/>
        <v>37.475000000000001</v>
      </c>
      <c r="R1429" s="9">
        <f t="shared" si="225"/>
        <v>24.125</v>
      </c>
      <c r="S1429" s="9">
        <f t="shared" si="226"/>
        <v>22.425000000000001</v>
      </c>
      <c r="T1429" s="9">
        <f t="shared" si="227"/>
        <v>29.125</v>
      </c>
      <c r="U1429" s="8">
        <f t="shared" si="228"/>
        <v>28.008333333333336</v>
      </c>
      <c r="V1429" s="8">
        <f t="shared" si="229"/>
        <v>28.287500000000001</v>
      </c>
    </row>
    <row r="1430" spans="1:22" ht="13.5" x14ac:dyDescent="0.25">
      <c r="A1430" s="3">
        <f>RSI!A1430</f>
        <v>44095</v>
      </c>
      <c r="B1430" s="2">
        <f>RSI!B1430</f>
        <v>9.1524000000000001</v>
      </c>
      <c r="C1430" s="2">
        <f>RSI!I1430</f>
        <v>34.502019451420296</v>
      </c>
      <c r="D1430" s="2">
        <f>MACD!E1430</f>
        <v>0.27906020081024785</v>
      </c>
      <c r="E1430" s="2">
        <f>MACD!F1430</f>
        <v>0.26937703350998332</v>
      </c>
      <c r="F1430" s="2">
        <f>'Moving Avg'!D1430</f>
        <v>9.0991800000000005</v>
      </c>
      <c r="G1430" s="2">
        <f>'Moving Avg'!F1430</f>
        <v>9.5743849999999995</v>
      </c>
      <c r="H1430" s="2">
        <f>'Moving Avg'!G1430</f>
        <v>9.9471539999999976</v>
      </c>
      <c r="I1430" s="2">
        <f>'Moving Avg'!H1430</f>
        <v>10.437679499999996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  <c r="M1430" s="8">
        <f t="shared" si="223"/>
        <v>50</v>
      </c>
      <c r="N1430" s="8">
        <f t="shared" si="220"/>
        <v>0</v>
      </c>
      <c r="O1430" s="8">
        <f t="shared" si="221"/>
        <v>0</v>
      </c>
      <c r="P1430" s="8">
        <f t="shared" si="222"/>
        <v>16.5</v>
      </c>
      <c r="Q1430" s="9">
        <f t="shared" si="224"/>
        <v>19.975000000000001</v>
      </c>
      <c r="R1430" s="9">
        <f t="shared" si="225"/>
        <v>14.125</v>
      </c>
      <c r="S1430" s="9">
        <f t="shared" si="226"/>
        <v>14.925000000000001</v>
      </c>
      <c r="T1430" s="9">
        <f t="shared" si="227"/>
        <v>16.625</v>
      </c>
      <c r="U1430" s="8">
        <f t="shared" si="228"/>
        <v>16.341666666666669</v>
      </c>
      <c r="V1430" s="8">
        <f t="shared" si="229"/>
        <v>16.412500000000001</v>
      </c>
    </row>
    <row r="1431" spans="1:22" ht="13.5" x14ac:dyDescent="0.25">
      <c r="A1431" s="3">
        <f>RSI!A1431</f>
        <v>44096</v>
      </c>
      <c r="B1431" s="2">
        <f>RSI!B1431</f>
        <v>8.9808000000000003</v>
      </c>
      <c r="C1431" s="2">
        <f>RSI!I1431</f>
        <v>30.743957598495598</v>
      </c>
      <c r="D1431" s="2">
        <f>MACD!E1431</f>
        <v>0.24563761734535028</v>
      </c>
      <c r="E1431" s="2">
        <f>MACD!F1431</f>
        <v>0.26462915027705675</v>
      </c>
      <c r="F1431" s="2">
        <f>'Moving Avg'!D1431</f>
        <v>9.0597200000000022</v>
      </c>
      <c r="G1431" s="2">
        <f>'Moving Avg'!F1431</f>
        <v>9.5113399999999988</v>
      </c>
      <c r="H1431" s="2">
        <f>'Moving Avg'!G1431</f>
        <v>9.9210559999999965</v>
      </c>
      <c r="I1431" s="2">
        <f>'Moving Avg'!H1431</f>
        <v>10.428227999999995</v>
      </c>
      <c r="J1431" s="6" t="str">
        <f>OBV!F1431</f>
        <v>BEARISH</v>
      </c>
      <c r="K1431" s="6" t="str">
        <f>OBV!G1431</f>
        <v>NEUTRAL</v>
      </c>
      <c r="L1431" s="6" t="str">
        <f>OBV!H1431</f>
        <v>CONFIRMED BEARISH</v>
      </c>
      <c r="M1431" s="8">
        <f t="shared" si="223"/>
        <v>50</v>
      </c>
      <c r="N1431" s="8">
        <f t="shared" si="220"/>
        <v>45</v>
      </c>
      <c r="O1431" s="8">
        <f t="shared" si="221"/>
        <v>0</v>
      </c>
      <c r="P1431" s="8">
        <f t="shared" si="222"/>
        <v>16.5</v>
      </c>
      <c r="Q1431" s="9">
        <f t="shared" si="224"/>
        <v>35.725000000000001</v>
      </c>
      <c r="R1431" s="9">
        <f t="shared" si="225"/>
        <v>23.125</v>
      </c>
      <c r="S1431" s="9">
        <f t="shared" si="226"/>
        <v>21.675000000000001</v>
      </c>
      <c r="T1431" s="9">
        <f t="shared" si="227"/>
        <v>27.875</v>
      </c>
      <c r="U1431" s="8">
        <f t="shared" si="228"/>
        <v>26.841666666666669</v>
      </c>
      <c r="V1431" s="8">
        <f t="shared" si="229"/>
        <v>27.1</v>
      </c>
    </row>
    <row r="1432" spans="1:22" ht="13.5" x14ac:dyDescent="0.25">
      <c r="A1432" s="3">
        <f>RSI!A1432</f>
        <v>44097</v>
      </c>
      <c r="B1432" s="2">
        <f>RSI!B1432</f>
        <v>9.1781000000000006</v>
      </c>
      <c r="C1432" s="2">
        <f>RSI!I1432</f>
        <v>38.974446278102995</v>
      </c>
      <c r="D1432" s="2">
        <f>MACD!E1432</f>
        <v>0.24714940958971532</v>
      </c>
      <c r="E1432" s="2">
        <f>MACD!F1432</f>
        <v>0.26113320213958846</v>
      </c>
      <c r="F1432" s="2">
        <f>'Moving Avg'!D1432</f>
        <v>9.0597200000000004</v>
      </c>
      <c r="G1432" s="2">
        <f>'Moving Avg'!F1432</f>
        <v>9.4641649999999977</v>
      </c>
      <c r="H1432" s="2">
        <f>'Moving Avg'!G1432</f>
        <v>9.8989039999999946</v>
      </c>
      <c r="I1432" s="2">
        <f>'Moving Avg'!H1432</f>
        <v>10.417797999999998</v>
      </c>
      <c r="J1432" s="6" t="str">
        <f>OBV!F1432</f>
        <v>BEARISH</v>
      </c>
      <c r="K1432" s="6" t="str">
        <f>OBV!G1432</f>
        <v>NEUTRAL</v>
      </c>
      <c r="L1432" s="6" t="str">
        <f>OBV!H1432</f>
        <v>NEUTRAL</v>
      </c>
      <c r="M1432" s="8">
        <f t="shared" si="223"/>
        <v>50</v>
      </c>
      <c r="N1432" s="8">
        <f t="shared" si="220"/>
        <v>45</v>
      </c>
      <c r="O1432" s="8">
        <f t="shared" si="221"/>
        <v>0</v>
      </c>
      <c r="P1432" s="8">
        <f t="shared" si="222"/>
        <v>16.5</v>
      </c>
      <c r="Q1432" s="9">
        <f t="shared" si="224"/>
        <v>35.725000000000001</v>
      </c>
      <c r="R1432" s="9">
        <f t="shared" si="225"/>
        <v>23.125</v>
      </c>
      <c r="S1432" s="9">
        <f t="shared" si="226"/>
        <v>21.675000000000001</v>
      </c>
      <c r="T1432" s="9">
        <f t="shared" si="227"/>
        <v>27.875</v>
      </c>
      <c r="U1432" s="8">
        <f t="shared" si="228"/>
        <v>26.841666666666669</v>
      </c>
      <c r="V1432" s="8">
        <f t="shared" si="229"/>
        <v>27.1</v>
      </c>
    </row>
    <row r="1433" spans="1:22" ht="13.5" x14ac:dyDescent="0.25">
      <c r="A1433" s="3">
        <f>RSI!A1433</f>
        <v>44098</v>
      </c>
      <c r="B1433" s="2">
        <f>RSI!B1433</f>
        <v>9.1781000000000006</v>
      </c>
      <c r="C1433" s="2">
        <f>RSI!I1433</f>
        <v>38.974446278103002</v>
      </c>
      <c r="D1433" s="2">
        <f>MACD!E1433</f>
        <v>0.22278002277730025</v>
      </c>
      <c r="E1433" s="2">
        <f>MACD!F1433</f>
        <v>0.25346256626713082</v>
      </c>
      <c r="F1433" s="2">
        <f>'Moving Avg'!D1433</f>
        <v>9.0991800000000005</v>
      </c>
      <c r="G1433" s="2">
        <f>'Moving Avg'!F1433</f>
        <v>9.4255649999999989</v>
      </c>
      <c r="H1433" s="2">
        <f>'Moving Avg'!G1433</f>
        <v>9.8817699999999942</v>
      </c>
      <c r="I1433" s="2">
        <f>'Moving Avg'!H1433</f>
        <v>10.408914999999997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  <c r="M1433" s="8">
        <f t="shared" si="223"/>
        <v>50</v>
      </c>
      <c r="N1433" s="8">
        <f t="shared" si="220"/>
        <v>100</v>
      </c>
      <c r="O1433" s="8">
        <f t="shared" si="221"/>
        <v>0</v>
      </c>
      <c r="P1433" s="8">
        <f t="shared" si="222"/>
        <v>83.5</v>
      </c>
      <c r="Q1433" s="9">
        <f t="shared" si="224"/>
        <v>65.025000000000006</v>
      </c>
      <c r="R1433" s="9">
        <f t="shared" si="225"/>
        <v>50.875</v>
      </c>
      <c r="S1433" s="9">
        <f t="shared" si="226"/>
        <v>60.075000000000003</v>
      </c>
      <c r="T1433" s="9">
        <f t="shared" si="227"/>
        <v>58.375</v>
      </c>
      <c r="U1433" s="8">
        <f t="shared" si="228"/>
        <v>58.658333333333339</v>
      </c>
      <c r="V1433" s="8">
        <f t="shared" si="229"/>
        <v>58.587500000000006</v>
      </c>
    </row>
    <row r="1434" spans="1:22" ht="13.5" x14ac:dyDescent="0.25">
      <c r="A1434" s="3">
        <f>RSI!A1434</f>
        <v>44099</v>
      </c>
      <c r="B1434" s="2">
        <f>RSI!B1434</f>
        <v>9.1781000000000006</v>
      </c>
      <c r="C1434" s="2">
        <f>RSI!I1434</f>
        <v>38.974446278103002</v>
      </c>
      <c r="D1434" s="2">
        <f>MACD!E1434</f>
        <v>0.17769597302082119</v>
      </c>
      <c r="E1434" s="2">
        <f>MACD!F1434</f>
        <v>0.2383092476178689</v>
      </c>
      <c r="F1434" s="2">
        <f>'Moving Avg'!D1434</f>
        <v>9.1335000000000015</v>
      </c>
      <c r="G1434" s="2">
        <f>'Moving Avg'!F1434</f>
        <v>9.3745299999999983</v>
      </c>
      <c r="H1434" s="2">
        <f>'Moving Avg'!G1434</f>
        <v>9.8596179999999958</v>
      </c>
      <c r="I1434" s="2">
        <f>'Moving Avg'!H1434</f>
        <v>10.398819499999997</v>
      </c>
      <c r="J1434" s="6" t="str">
        <f>OBV!F1434</f>
        <v>BEARISH</v>
      </c>
      <c r="K1434" s="6" t="str">
        <f>OBV!G1434</f>
        <v>NEUTRAL</v>
      </c>
      <c r="L1434" s="6" t="str">
        <f>OBV!H1434</f>
        <v>BEARISH DIVERGENCE</v>
      </c>
      <c r="M1434" s="8">
        <f t="shared" si="223"/>
        <v>50</v>
      </c>
      <c r="N1434" s="8">
        <f t="shared" si="220"/>
        <v>100</v>
      </c>
      <c r="O1434" s="8">
        <f t="shared" si="221"/>
        <v>0</v>
      </c>
      <c r="P1434" s="8">
        <f t="shared" si="222"/>
        <v>16.5</v>
      </c>
      <c r="Q1434" s="9">
        <f t="shared" si="224"/>
        <v>54.975000000000001</v>
      </c>
      <c r="R1434" s="9">
        <f t="shared" si="225"/>
        <v>34.125</v>
      </c>
      <c r="S1434" s="9">
        <f t="shared" si="226"/>
        <v>29.925000000000001</v>
      </c>
      <c r="T1434" s="9">
        <f t="shared" si="227"/>
        <v>41.625</v>
      </c>
      <c r="U1434" s="8">
        <f t="shared" si="228"/>
        <v>39.674999999999997</v>
      </c>
      <c r="V1434" s="8">
        <f t="shared" si="229"/>
        <v>40.162499999999994</v>
      </c>
    </row>
    <row r="1435" spans="1:22" ht="13.5" x14ac:dyDescent="0.25">
      <c r="A1435" s="3">
        <f>RSI!A1435</f>
        <v>44102</v>
      </c>
      <c r="B1435" s="2">
        <f>RSI!B1435</f>
        <v>9.0922999999999998</v>
      </c>
      <c r="C1435" s="2">
        <f>RSI!I1435</f>
        <v>36.611265501757877</v>
      </c>
      <c r="D1435" s="2">
        <f>MACD!E1435</f>
        <v>0.14108201981536617</v>
      </c>
      <c r="E1435" s="2">
        <f>MACD!F1435</f>
        <v>0.21886380205736836</v>
      </c>
      <c r="F1435" s="2">
        <f>'Moving Avg'!D1435</f>
        <v>9.1214800000000018</v>
      </c>
      <c r="G1435" s="2">
        <f>'Moving Avg'!F1435</f>
        <v>9.3273499999999991</v>
      </c>
      <c r="H1435" s="2">
        <f>'Moving Avg'!G1435</f>
        <v>9.8382579999999962</v>
      </c>
      <c r="I1435" s="2">
        <f>'Moving Avg'!H1435</f>
        <v>10.388294999999998</v>
      </c>
      <c r="J1435" s="6" t="str">
        <f>OBV!F1435</f>
        <v>BEARISH</v>
      </c>
      <c r="K1435" s="6" t="str">
        <f>OBV!G1435</f>
        <v>NEUTRAL</v>
      </c>
      <c r="L1435" s="6" t="str">
        <f>OBV!H1435</f>
        <v>CONFIRMED BEARISH</v>
      </c>
      <c r="M1435" s="8">
        <f t="shared" si="223"/>
        <v>50</v>
      </c>
      <c r="N1435" s="8">
        <f t="shared" si="220"/>
        <v>100</v>
      </c>
      <c r="O1435" s="8">
        <f t="shared" si="221"/>
        <v>0</v>
      </c>
      <c r="P1435" s="8">
        <f t="shared" si="222"/>
        <v>16.5</v>
      </c>
      <c r="Q1435" s="9">
        <f t="shared" si="224"/>
        <v>54.975000000000001</v>
      </c>
      <c r="R1435" s="9">
        <f t="shared" si="225"/>
        <v>34.125</v>
      </c>
      <c r="S1435" s="9">
        <f t="shared" si="226"/>
        <v>29.925000000000001</v>
      </c>
      <c r="T1435" s="9">
        <f t="shared" si="227"/>
        <v>41.625</v>
      </c>
      <c r="U1435" s="8">
        <f t="shared" si="228"/>
        <v>39.674999999999997</v>
      </c>
      <c r="V1435" s="8">
        <f t="shared" si="229"/>
        <v>40.162499999999994</v>
      </c>
    </row>
    <row r="1436" spans="1:22" ht="13.5" x14ac:dyDescent="0.25">
      <c r="A1436" s="3">
        <f>RSI!A1436</f>
        <v>44103</v>
      </c>
      <c r="B1436" s="2">
        <f>RSI!B1436</f>
        <v>9.0922999999999998</v>
      </c>
      <c r="C1436" s="2">
        <f>RSI!I1436</f>
        <v>36.611265501757877</v>
      </c>
      <c r="D1436" s="2">
        <f>MACD!E1436</f>
        <v>0.10565476850265476</v>
      </c>
      <c r="E1436" s="2">
        <f>MACD!F1436</f>
        <v>0.19622199534642565</v>
      </c>
      <c r="F1436" s="2">
        <f>'Moving Avg'!D1436</f>
        <v>9.1437800000000014</v>
      </c>
      <c r="G1436" s="2">
        <f>'Moving Avg'!F1436</f>
        <v>9.28017</v>
      </c>
      <c r="H1436" s="2">
        <f>'Moving Avg'!G1436</f>
        <v>9.8162299999999973</v>
      </c>
      <c r="I1436" s="2">
        <f>'Moving Avg'!H1436</f>
        <v>10.377770499999997</v>
      </c>
      <c r="J1436" s="6" t="str">
        <f>OBV!F1436</f>
        <v>BULLISH</v>
      </c>
      <c r="K1436" s="6" t="str">
        <f>OBV!G1436</f>
        <v>NEUTRAL</v>
      </c>
      <c r="L1436" s="6" t="str">
        <f>OBV!H1436</f>
        <v>CONFIRMED BULLISH</v>
      </c>
      <c r="M1436" s="8">
        <f t="shared" si="223"/>
        <v>50</v>
      </c>
      <c r="N1436" s="8">
        <f t="shared" si="220"/>
        <v>100</v>
      </c>
      <c r="O1436" s="8">
        <f t="shared" si="221"/>
        <v>0</v>
      </c>
      <c r="P1436" s="8">
        <f t="shared" si="222"/>
        <v>83.5</v>
      </c>
      <c r="Q1436" s="9">
        <f t="shared" si="224"/>
        <v>65.025000000000006</v>
      </c>
      <c r="R1436" s="9">
        <f t="shared" si="225"/>
        <v>50.875</v>
      </c>
      <c r="S1436" s="9">
        <f t="shared" si="226"/>
        <v>60.075000000000003</v>
      </c>
      <c r="T1436" s="9">
        <f t="shared" si="227"/>
        <v>58.375</v>
      </c>
      <c r="U1436" s="8">
        <f t="shared" si="228"/>
        <v>58.658333333333339</v>
      </c>
      <c r="V1436" s="8">
        <f t="shared" si="229"/>
        <v>58.587500000000006</v>
      </c>
    </row>
    <row r="1437" spans="1:22" ht="13.5" x14ac:dyDescent="0.25">
      <c r="A1437" s="3">
        <f>RSI!A1437</f>
        <v>44104</v>
      </c>
      <c r="B1437" s="2">
        <f>RSI!B1437</f>
        <v>8.8350000000000009</v>
      </c>
      <c r="C1437" s="2">
        <f>RSI!I1437</f>
        <v>30.235212945648783</v>
      </c>
      <c r="D1437" s="2">
        <f>MACD!E1437</f>
        <v>9.6731369115174104E-2</v>
      </c>
      <c r="E1437" s="2">
        <f>MACD!F1437</f>
        <v>0.17632387010017536</v>
      </c>
      <c r="F1437" s="2">
        <f>'Moving Avg'!D1437</f>
        <v>9.0751600000000003</v>
      </c>
      <c r="G1437" s="2">
        <f>'Moving Avg'!F1437</f>
        <v>9.2351399999999995</v>
      </c>
      <c r="H1437" s="2">
        <f>'Moving Avg'!G1437</f>
        <v>9.7890559999999969</v>
      </c>
      <c r="I1437" s="2">
        <f>'Moving Avg'!H1437</f>
        <v>10.367339499999998</v>
      </c>
      <c r="J1437" s="6" t="str">
        <f>OBV!F1437</f>
        <v>BEARISH</v>
      </c>
      <c r="K1437" s="6" t="str">
        <f>OBV!G1437</f>
        <v>NEUTRAL</v>
      </c>
      <c r="L1437" s="6" t="str">
        <f>OBV!H1437</f>
        <v>CONFIRMED BEARISH</v>
      </c>
      <c r="M1437" s="8">
        <f t="shared" si="223"/>
        <v>50</v>
      </c>
      <c r="N1437" s="8">
        <f t="shared" si="220"/>
        <v>100</v>
      </c>
      <c r="O1437" s="8">
        <f t="shared" si="221"/>
        <v>0</v>
      </c>
      <c r="P1437" s="8">
        <f t="shared" si="222"/>
        <v>16.5</v>
      </c>
      <c r="Q1437" s="9">
        <f t="shared" si="224"/>
        <v>54.975000000000001</v>
      </c>
      <c r="R1437" s="9">
        <f t="shared" si="225"/>
        <v>34.125</v>
      </c>
      <c r="S1437" s="9">
        <f t="shared" si="226"/>
        <v>29.925000000000001</v>
      </c>
      <c r="T1437" s="9">
        <f t="shared" si="227"/>
        <v>41.625</v>
      </c>
      <c r="U1437" s="8">
        <f t="shared" si="228"/>
        <v>39.674999999999997</v>
      </c>
      <c r="V1437" s="8">
        <f t="shared" si="229"/>
        <v>40.162499999999994</v>
      </c>
    </row>
    <row r="1438" spans="1:22" ht="13.5" x14ac:dyDescent="0.25">
      <c r="A1438" s="3">
        <f>RSI!A1438</f>
        <v>44105</v>
      </c>
      <c r="B1438" s="2">
        <f>RSI!B1438</f>
        <v>8.5777000000000001</v>
      </c>
      <c r="C1438" s="2">
        <f>RSI!I1438</f>
        <v>25.460115856956577</v>
      </c>
      <c r="D1438" s="2">
        <f>MACD!E1438</f>
        <v>8.1253134619393208E-2</v>
      </c>
      <c r="E1438" s="2">
        <f>MACD!F1438</f>
        <v>0.15730972300401894</v>
      </c>
      <c r="F1438" s="2">
        <f>'Moving Avg'!D1438</f>
        <v>8.9550800000000006</v>
      </c>
      <c r="G1438" s="2">
        <f>'Moving Avg'!F1438</f>
        <v>9.1780999999999988</v>
      </c>
      <c r="H1438" s="2">
        <f>'Moving Avg'!G1438</f>
        <v>9.7548959999999969</v>
      </c>
      <c r="I1438" s="2">
        <f>'Moving Avg'!H1438</f>
        <v>10.354659999999999</v>
      </c>
      <c r="J1438" s="6" t="str">
        <f>OBV!F1438</f>
        <v>BEARISH</v>
      </c>
      <c r="K1438" s="6" t="str">
        <f>OBV!G1438</f>
        <v>NEUTRAL</v>
      </c>
      <c r="L1438" s="6" t="str">
        <f>OBV!H1438</f>
        <v>CONFIRMED BEARISH</v>
      </c>
      <c r="M1438" s="8">
        <f t="shared" si="223"/>
        <v>100</v>
      </c>
      <c r="N1438" s="8">
        <f t="shared" si="220"/>
        <v>100</v>
      </c>
      <c r="O1438" s="8">
        <f t="shared" si="221"/>
        <v>0</v>
      </c>
      <c r="P1438" s="8">
        <f t="shared" si="222"/>
        <v>16.5</v>
      </c>
      <c r="Q1438" s="9">
        <f t="shared" si="224"/>
        <v>72.474999999999994</v>
      </c>
      <c r="R1438" s="9">
        <f t="shared" si="225"/>
        <v>44.125</v>
      </c>
      <c r="S1438" s="9">
        <f t="shared" si="226"/>
        <v>37.424999999999997</v>
      </c>
      <c r="T1438" s="9">
        <f t="shared" si="227"/>
        <v>54.125</v>
      </c>
      <c r="U1438" s="8">
        <f t="shared" si="228"/>
        <v>51.341666666666661</v>
      </c>
      <c r="V1438" s="8">
        <f t="shared" si="229"/>
        <v>52.037499999999994</v>
      </c>
    </row>
    <row r="1439" spans="1:22" ht="13.5" x14ac:dyDescent="0.25">
      <c r="A1439" s="3">
        <f>RSI!A1439</f>
        <v>44106</v>
      </c>
      <c r="B1439" s="2">
        <f>RSI!B1439</f>
        <v>8.5777000000000001</v>
      </c>
      <c r="C1439" s="2">
        <f>RSI!I1439</f>
        <v>25.460115856956577</v>
      </c>
      <c r="D1439" s="2">
        <f>MACD!E1439</f>
        <v>7.6747929420486471E-2</v>
      </c>
      <c r="E1439" s="2">
        <f>MACD!F1439</f>
        <v>0.14119736428731244</v>
      </c>
      <c r="F1439" s="2">
        <f>'Moving Avg'!D1439</f>
        <v>8.8350000000000009</v>
      </c>
      <c r="G1439" s="2">
        <f>'Moving Avg'!F1439</f>
        <v>9.1232049999999987</v>
      </c>
      <c r="H1439" s="2">
        <f>'Moving Avg'!G1439</f>
        <v>9.7207359999999952</v>
      </c>
      <c r="I1439" s="2">
        <f>'Moving Avg'!H1439</f>
        <v>10.343569499999996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  <c r="M1439" s="8">
        <f t="shared" si="223"/>
        <v>100</v>
      </c>
      <c r="N1439" s="8">
        <f t="shared" si="220"/>
        <v>100</v>
      </c>
      <c r="O1439" s="8">
        <f t="shared" si="221"/>
        <v>0</v>
      </c>
      <c r="P1439" s="8">
        <f t="shared" si="222"/>
        <v>16.5</v>
      </c>
      <c r="Q1439" s="9">
        <f t="shared" si="224"/>
        <v>72.474999999999994</v>
      </c>
      <c r="R1439" s="9">
        <f t="shared" si="225"/>
        <v>44.125</v>
      </c>
      <c r="S1439" s="9">
        <f t="shared" si="226"/>
        <v>37.424999999999997</v>
      </c>
      <c r="T1439" s="9">
        <f t="shared" si="227"/>
        <v>54.125</v>
      </c>
      <c r="U1439" s="8">
        <f t="shared" si="228"/>
        <v>51.341666666666661</v>
      </c>
      <c r="V1439" s="8">
        <f t="shared" si="229"/>
        <v>52.037499999999994</v>
      </c>
    </row>
    <row r="1440" spans="1:22" ht="13.5" x14ac:dyDescent="0.25">
      <c r="A1440" s="3">
        <f>RSI!A1440</f>
        <v>44109</v>
      </c>
      <c r="B1440" s="2">
        <f>RSI!B1440</f>
        <v>8.9636999999999993</v>
      </c>
      <c r="C1440" s="2">
        <f>RSI!I1440</f>
        <v>41.527283651615598</v>
      </c>
      <c r="D1440" s="2">
        <f>MACD!E1440</f>
        <v>7.1083760909427696E-2</v>
      </c>
      <c r="E1440" s="2">
        <f>MACD!F1440</f>
        <v>0.1271746436117355</v>
      </c>
      <c r="F1440" s="2">
        <f>'Moving Avg'!D1440</f>
        <v>8.8092800000000011</v>
      </c>
      <c r="G1440" s="2">
        <f>'Moving Avg'!F1440</f>
        <v>9.1017649999999986</v>
      </c>
      <c r="H1440" s="2">
        <f>'Moving Avg'!G1440</f>
        <v>9.6951319999999974</v>
      </c>
      <c r="I1440" s="2">
        <f>'Moving Avg'!H1440</f>
        <v>10.333237999999996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  <c r="M1440" s="8">
        <f t="shared" si="223"/>
        <v>50</v>
      </c>
      <c r="N1440" s="8">
        <f t="shared" si="220"/>
        <v>100</v>
      </c>
      <c r="O1440" s="8">
        <f t="shared" si="221"/>
        <v>0</v>
      </c>
      <c r="P1440" s="8">
        <f t="shared" si="222"/>
        <v>16.5</v>
      </c>
      <c r="Q1440" s="9">
        <f t="shared" si="224"/>
        <v>54.975000000000001</v>
      </c>
      <c r="R1440" s="9">
        <f t="shared" si="225"/>
        <v>34.125</v>
      </c>
      <c r="S1440" s="9">
        <f t="shared" si="226"/>
        <v>29.925000000000001</v>
      </c>
      <c r="T1440" s="9">
        <f t="shared" si="227"/>
        <v>41.625</v>
      </c>
      <c r="U1440" s="8">
        <f t="shared" si="228"/>
        <v>39.674999999999997</v>
      </c>
      <c r="V1440" s="8">
        <f t="shared" si="229"/>
        <v>40.162499999999994</v>
      </c>
    </row>
    <row r="1441" spans="1:22" ht="13.5" x14ac:dyDescent="0.25">
      <c r="A1441" s="3">
        <f>RSI!A1441</f>
        <v>44110</v>
      </c>
      <c r="B1441" s="2">
        <f>RSI!B1441</f>
        <v>8.9636999999999993</v>
      </c>
      <c r="C1441" s="2">
        <f>RSI!I1441</f>
        <v>41.527283651615598</v>
      </c>
      <c r="D1441" s="2">
        <f>MACD!E1441</f>
        <v>4.1586378048521055E-2</v>
      </c>
      <c r="E1441" s="2">
        <f>MACD!F1441</f>
        <v>0.11005699049909262</v>
      </c>
      <c r="F1441" s="2">
        <f>'Moving Avg'!D1441</f>
        <v>8.7835599999999996</v>
      </c>
      <c r="G1441" s="2">
        <f>'Moving Avg'!F1441</f>
        <v>9.0824649999999991</v>
      </c>
      <c r="H1441" s="2">
        <f>'Moving Avg'!G1441</f>
        <v>9.673709999999998</v>
      </c>
      <c r="I1441" s="2">
        <f>'Moving Avg'!H1441</f>
        <v>10.322865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3"/>
        <v>50</v>
      </c>
      <c r="N1441" s="8">
        <f t="shared" si="220"/>
        <v>100</v>
      </c>
      <c r="O1441" s="8">
        <f t="shared" si="221"/>
        <v>0</v>
      </c>
      <c r="P1441" s="8">
        <f t="shared" si="222"/>
        <v>16.5</v>
      </c>
      <c r="Q1441" s="9">
        <f t="shared" si="224"/>
        <v>54.975000000000001</v>
      </c>
      <c r="R1441" s="9">
        <f t="shared" si="225"/>
        <v>34.125</v>
      </c>
      <c r="S1441" s="9">
        <f t="shared" si="226"/>
        <v>29.925000000000001</v>
      </c>
      <c r="T1441" s="9">
        <f t="shared" si="227"/>
        <v>41.625</v>
      </c>
      <c r="U1441" s="8">
        <f t="shared" si="228"/>
        <v>39.674999999999997</v>
      </c>
      <c r="V1441" s="8">
        <f t="shared" si="229"/>
        <v>40.162499999999994</v>
      </c>
    </row>
    <row r="1442" spans="1:22" ht="13.5" x14ac:dyDescent="0.25">
      <c r="A1442" s="3">
        <f>RSI!A1442</f>
        <v>44111</v>
      </c>
      <c r="B1442" s="2">
        <f>RSI!B1442</f>
        <v>8.9636999999999993</v>
      </c>
      <c r="C1442" s="2">
        <f>RSI!I1442</f>
        <v>41.527283651615598</v>
      </c>
      <c r="D1442" s="2">
        <f>MACD!E1442</f>
        <v>4.8550692011643193E-2</v>
      </c>
      <c r="E1442" s="2">
        <f>MACD!F1442</f>
        <v>9.7755730801602742E-2</v>
      </c>
      <c r="F1442" s="2">
        <f>'Moving Avg'!D1442</f>
        <v>8.8092999999999986</v>
      </c>
      <c r="G1442" s="2">
        <f>'Moving Avg'!F1442</f>
        <v>9.0498699999999985</v>
      </c>
      <c r="H1442" s="2">
        <f>'Moving Avg'!G1442</f>
        <v>9.6481059999999967</v>
      </c>
      <c r="I1442" s="2">
        <f>'Moving Avg'!H1442</f>
        <v>10.312533499999997</v>
      </c>
      <c r="J1442" s="6" t="str">
        <f>OBV!F1442</f>
        <v>BULLISH</v>
      </c>
      <c r="K1442" s="6" t="str">
        <f>OBV!G1442</f>
        <v>NEUTRAL</v>
      </c>
      <c r="L1442" s="6" t="str">
        <f>OBV!H1442</f>
        <v>CONFIRMED BULLISH</v>
      </c>
      <c r="M1442" s="8">
        <f t="shared" si="223"/>
        <v>50</v>
      </c>
      <c r="N1442" s="8">
        <f t="shared" si="220"/>
        <v>100</v>
      </c>
      <c r="O1442" s="8">
        <f t="shared" si="221"/>
        <v>0</v>
      </c>
      <c r="P1442" s="8">
        <f t="shared" si="222"/>
        <v>83.5</v>
      </c>
      <c r="Q1442" s="9">
        <f t="shared" si="224"/>
        <v>65.025000000000006</v>
      </c>
      <c r="R1442" s="9">
        <f t="shared" si="225"/>
        <v>50.875</v>
      </c>
      <c r="S1442" s="9">
        <f t="shared" si="226"/>
        <v>60.075000000000003</v>
      </c>
      <c r="T1442" s="9">
        <f t="shared" si="227"/>
        <v>58.375</v>
      </c>
      <c r="U1442" s="8">
        <f t="shared" si="228"/>
        <v>58.658333333333339</v>
      </c>
      <c r="V1442" s="8">
        <f t="shared" si="229"/>
        <v>58.587500000000006</v>
      </c>
    </row>
    <row r="1443" spans="1:22" ht="13.5" x14ac:dyDescent="0.25">
      <c r="A1443" s="3">
        <f>RSI!A1443</f>
        <v>44112</v>
      </c>
      <c r="B1443" s="2">
        <f>RSI!B1443</f>
        <v>8.9550999999999998</v>
      </c>
      <c r="C1443" s="2">
        <f>RSI!I1443</f>
        <v>41.279682783098451</v>
      </c>
      <c r="D1443" s="2">
        <f>MACD!E1443</f>
        <v>5.6534120991164727E-2</v>
      </c>
      <c r="E1443" s="2">
        <f>MACD!F1443</f>
        <v>8.9511408839515152E-2</v>
      </c>
      <c r="F1443" s="2">
        <f>'Moving Avg'!D1443</f>
        <v>8.884780000000001</v>
      </c>
      <c r="G1443" s="2">
        <f>'Moving Avg'!F1443</f>
        <v>9.0258549999999964</v>
      </c>
      <c r="H1443" s="2">
        <f>'Moving Avg'!G1443</f>
        <v>9.6199879999999993</v>
      </c>
      <c r="I1443" s="2">
        <f>'Moving Avg'!H1443</f>
        <v>10.302159</v>
      </c>
      <c r="J1443" s="6" t="str">
        <f>OBV!F1443</f>
        <v>BULLISH</v>
      </c>
      <c r="K1443" s="6" t="str">
        <f>OBV!G1443</f>
        <v>NEUTRAL</v>
      </c>
      <c r="L1443" s="6" t="str">
        <f>OBV!H1443</f>
        <v>CONFIRMED BULLISH</v>
      </c>
      <c r="M1443" s="8">
        <f t="shared" si="223"/>
        <v>50</v>
      </c>
      <c r="N1443" s="8">
        <f t="shared" si="220"/>
        <v>100</v>
      </c>
      <c r="O1443" s="8">
        <f t="shared" si="221"/>
        <v>0</v>
      </c>
      <c r="P1443" s="8">
        <f t="shared" si="222"/>
        <v>83.5</v>
      </c>
      <c r="Q1443" s="9">
        <f t="shared" si="224"/>
        <v>65.025000000000006</v>
      </c>
      <c r="R1443" s="9">
        <f t="shared" si="225"/>
        <v>50.875</v>
      </c>
      <c r="S1443" s="9">
        <f t="shared" si="226"/>
        <v>60.075000000000003</v>
      </c>
      <c r="T1443" s="9">
        <f t="shared" si="227"/>
        <v>58.375</v>
      </c>
      <c r="U1443" s="8">
        <f t="shared" si="228"/>
        <v>58.658333333333339</v>
      </c>
      <c r="V1443" s="8">
        <f t="shared" si="229"/>
        <v>58.587500000000006</v>
      </c>
    </row>
    <row r="1444" spans="1:22" ht="13.5" x14ac:dyDescent="0.25">
      <c r="A1444" s="3">
        <f>RSI!A1444</f>
        <v>44113</v>
      </c>
      <c r="B1444" s="2">
        <f>RSI!B1444</f>
        <v>8.9893999999999998</v>
      </c>
      <c r="C1444" s="2">
        <f>RSI!I1444</f>
        <v>42.745923928004544</v>
      </c>
      <c r="D1444" s="2">
        <f>MACD!E1444</f>
        <v>6.2145250579209943E-2</v>
      </c>
      <c r="E1444" s="2">
        <f>MACD!F1444</f>
        <v>8.4038177187454113E-2</v>
      </c>
      <c r="F1444" s="2">
        <f>'Moving Avg'!D1444</f>
        <v>8.9671199999999995</v>
      </c>
      <c r="G1444" s="2">
        <f>'Moving Avg'!F1444</f>
        <v>9.0121299999999955</v>
      </c>
      <c r="H1444" s="2">
        <f>'Moving Avg'!G1444</f>
        <v>9.5925560000000001</v>
      </c>
      <c r="I1444" s="2">
        <f>'Moving Avg'!H1444</f>
        <v>10.292039999999997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  <c r="M1444" s="8">
        <f t="shared" si="223"/>
        <v>50</v>
      </c>
      <c r="N1444" s="8">
        <f t="shared" si="220"/>
        <v>100</v>
      </c>
      <c r="O1444" s="8">
        <f t="shared" si="221"/>
        <v>0</v>
      </c>
      <c r="P1444" s="8">
        <f t="shared" si="222"/>
        <v>83.5</v>
      </c>
      <c r="Q1444" s="9">
        <f t="shared" si="224"/>
        <v>65.025000000000006</v>
      </c>
      <c r="R1444" s="9">
        <f t="shared" si="225"/>
        <v>50.875</v>
      </c>
      <c r="S1444" s="9">
        <f t="shared" si="226"/>
        <v>60.075000000000003</v>
      </c>
      <c r="T1444" s="9">
        <f t="shared" si="227"/>
        <v>58.375</v>
      </c>
      <c r="U1444" s="8">
        <f t="shared" si="228"/>
        <v>58.658333333333339</v>
      </c>
      <c r="V1444" s="8">
        <f t="shared" si="229"/>
        <v>58.587500000000006</v>
      </c>
    </row>
    <row r="1445" spans="1:22" ht="13.5" x14ac:dyDescent="0.25">
      <c r="A1445" s="3">
        <f>RSI!A1445</f>
        <v>44116</v>
      </c>
      <c r="B1445" s="2">
        <f>RSI!B1445</f>
        <v>9.0065000000000008</v>
      </c>
      <c r="C1445" s="2">
        <f>RSI!I1445</f>
        <v>43.503326129823158</v>
      </c>
      <c r="D1445" s="2">
        <f>MACD!E1445</f>
        <v>5.3516987429338414E-2</v>
      </c>
      <c r="E1445" s="2">
        <f>MACD!F1445</f>
        <v>7.7933939235830973E-2</v>
      </c>
      <c r="F1445" s="2">
        <f>'Moving Avg'!D1445</f>
        <v>8.9756800000000005</v>
      </c>
      <c r="G1445" s="2">
        <f>'Moving Avg'!F1445</f>
        <v>9.0014049999999948</v>
      </c>
      <c r="H1445" s="2">
        <f>'Moving Avg'!G1445</f>
        <v>9.5661360000000002</v>
      </c>
      <c r="I1445" s="2">
        <f>'Moving Avg'!H1445</f>
        <v>10.282089999999998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  <c r="M1445" s="8">
        <f t="shared" si="223"/>
        <v>50</v>
      </c>
      <c r="N1445" s="8">
        <f t="shared" si="220"/>
        <v>100</v>
      </c>
      <c r="O1445" s="8">
        <f t="shared" si="221"/>
        <v>0</v>
      </c>
      <c r="P1445" s="8">
        <f t="shared" si="222"/>
        <v>83.5</v>
      </c>
      <c r="Q1445" s="9">
        <f t="shared" si="224"/>
        <v>65.025000000000006</v>
      </c>
      <c r="R1445" s="9">
        <f t="shared" si="225"/>
        <v>50.875</v>
      </c>
      <c r="S1445" s="9">
        <f t="shared" si="226"/>
        <v>60.075000000000003</v>
      </c>
      <c r="T1445" s="9">
        <f t="shared" si="227"/>
        <v>58.375</v>
      </c>
      <c r="U1445" s="8">
        <f t="shared" si="228"/>
        <v>58.658333333333339</v>
      </c>
      <c r="V1445" s="8">
        <f t="shared" si="229"/>
        <v>58.587500000000006</v>
      </c>
    </row>
    <row r="1446" spans="1:22" ht="13.5" x14ac:dyDescent="0.25">
      <c r="A1446" s="3">
        <f>RSI!A1446</f>
        <v>44117</v>
      </c>
      <c r="B1446" s="2">
        <f>RSI!B1446</f>
        <v>8.9893999999999998</v>
      </c>
      <c r="C1446" s="2">
        <f>RSI!I1446</f>
        <v>42.892266168385738</v>
      </c>
      <c r="D1446" s="2">
        <f>MACD!E1446</f>
        <v>4.8391516443778926E-2</v>
      </c>
      <c r="E1446" s="2">
        <f>MACD!F1446</f>
        <v>7.2025454677420567E-2</v>
      </c>
      <c r="F1446" s="2">
        <f>'Moving Avg'!D1446</f>
        <v>8.9808199999999996</v>
      </c>
      <c r="G1446" s="2">
        <f>'Moving Avg'!F1446</f>
        <v>8.9919699999999967</v>
      </c>
      <c r="H1446" s="2">
        <f>'Moving Avg'!G1446</f>
        <v>9.5393740000000005</v>
      </c>
      <c r="I1446" s="2">
        <f>'Moving Avg'!H1446</f>
        <v>10.272012499999999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  <c r="M1446" s="8">
        <f t="shared" si="223"/>
        <v>50</v>
      </c>
      <c r="N1446" s="8">
        <f t="shared" si="220"/>
        <v>100</v>
      </c>
      <c r="O1446" s="8">
        <f t="shared" si="221"/>
        <v>0</v>
      </c>
      <c r="P1446" s="8">
        <f t="shared" si="222"/>
        <v>83.5</v>
      </c>
      <c r="Q1446" s="9">
        <f t="shared" si="224"/>
        <v>65.025000000000006</v>
      </c>
      <c r="R1446" s="9">
        <f t="shared" si="225"/>
        <v>50.875</v>
      </c>
      <c r="S1446" s="9">
        <f t="shared" si="226"/>
        <v>60.075000000000003</v>
      </c>
      <c r="T1446" s="9">
        <f t="shared" si="227"/>
        <v>58.375</v>
      </c>
      <c r="U1446" s="8">
        <f t="shared" si="228"/>
        <v>58.658333333333339</v>
      </c>
      <c r="V1446" s="8">
        <f t="shared" si="229"/>
        <v>58.587500000000006</v>
      </c>
    </row>
    <row r="1447" spans="1:22" ht="13.5" x14ac:dyDescent="0.25">
      <c r="A1447" s="3">
        <f>RSI!A1447</f>
        <v>44118</v>
      </c>
      <c r="B1447" s="2">
        <f>RSI!B1447</f>
        <v>8.9207999999999998</v>
      </c>
      <c r="C1447" s="2">
        <f>RSI!I1447</f>
        <v>40.438308668497854</v>
      </c>
      <c r="D1447" s="2">
        <f>MACD!E1447</f>
        <v>1.0493879444336329E-2</v>
      </c>
      <c r="E1447" s="2">
        <f>MACD!F1447</f>
        <v>5.9719139630803726E-2</v>
      </c>
      <c r="F1447" s="2">
        <f>'Moving Avg'!D1447</f>
        <v>8.9722399999999993</v>
      </c>
      <c r="G1447" s="2">
        <f>'Moving Avg'!F1447</f>
        <v>8.9791049999999952</v>
      </c>
      <c r="H1447" s="2">
        <f>'Moving Avg'!G1447</f>
        <v>9.5112400000000008</v>
      </c>
      <c r="I1447" s="2">
        <f>'Moving Avg'!H1447</f>
        <v>10.261633999999997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  <c r="M1447" s="8">
        <f t="shared" si="223"/>
        <v>50</v>
      </c>
      <c r="N1447" s="8">
        <f t="shared" si="220"/>
        <v>100</v>
      </c>
      <c r="O1447" s="8">
        <f t="shared" si="221"/>
        <v>0</v>
      </c>
      <c r="P1447" s="8">
        <f t="shared" si="222"/>
        <v>16.5</v>
      </c>
      <c r="Q1447" s="9">
        <f t="shared" si="224"/>
        <v>54.975000000000001</v>
      </c>
      <c r="R1447" s="9">
        <f t="shared" si="225"/>
        <v>34.125</v>
      </c>
      <c r="S1447" s="9">
        <f t="shared" si="226"/>
        <v>29.925000000000001</v>
      </c>
      <c r="T1447" s="9">
        <f t="shared" si="227"/>
        <v>41.625</v>
      </c>
      <c r="U1447" s="8">
        <f t="shared" si="228"/>
        <v>39.674999999999997</v>
      </c>
      <c r="V1447" s="8">
        <f t="shared" si="229"/>
        <v>40.162499999999994</v>
      </c>
    </row>
    <row r="1448" spans="1:22" ht="13.5" x14ac:dyDescent="0.25">
      <c r="A1448" s="3">
        <f>RSI!A1448</f>
        <v>44120</v>
      </c>
      <c r="B1448" s="2">
        <f>RSI!B1448</f>
        <v>8.9207999999999998</v>
      </c>
      <c r="C1448" s="2">
        <f>RSI!I1448</f>
        <v>40.438308668497854</v>
      </c>
      <c r="D1448" s="2">
        <f>MACD!E1448</f>
        <v>-5.9879982927812492E-2</v>
      </c>
      <c r="E1448" s="2">
        <f>MACD!F1448</f>
        <v>3.5799315119080487E-2</v>
      </c>
      <c r="F1448" s="2">
        <f>'Moving Avg'!D1448</f>
        <v>8.9653799999999997</v>
      </c>
      <c r="G1448" s="2">
        <f>'Moving Avg'!F1448</f>
        <v>8.9761049999999987</v>
      </c>
      <c r="H1448" s="2">
        <f>'Moving Avg'!G1448</f>
        <v>9.4831059999999976</v>
      </c>
      <c r="I1448" s="2">
        <f>'Moving Avg'!H1448</f>
        <v>10.251464499999997</v>
      </c>
      <c r="J1448" s="6" t="str">
        <f>OBV!F1448</f>
        <v>BEARISH</v>
      </c>
      <c r="K1448" s="6" t="str">
        <f>OBV!G1448</f>
        <v>NEUTRAL</v>
      </c>
      <c r="L1448" s="6" t="str">
        <f>OBV!H1448</f>
        <v>CONFIRMED BEARISH</v>
      </c>
      <c r="M1448" s="8">
        <f t="shared" si="223"/>
        <v>50</v>
      </c>
      <c r="N1448" s="8">
        <f t="shared" si="220"/>
        <v>100</v>
      </c>
      <c r="O1448" s="8">
        <f t="shared" si="221"/>
        <v>0</v>
      </c>
      <c r="P1448" s="8">
        <f t="shared" si="222"/>
        <v>16.5</v>
      </c>
      <c r="Q1448" s="9">
        <f t="shared" si="224"/>
        <v>54.975000000000001</v>
      </c>
      <c r="R1448" s="9">
        <f t="shared" si="225"/>
        <v>34.125</v>
      </c>
      <c r="S1448" s="9">
        <f t="shared" si="226"/>
        <v>29.925000000000001</v>
      </c>
      <c r="T1448" s="9">
        <f t="shared" si="227"/>
        <v>41.625</v>
      </c>
      <c r="U1448" s="8">
        <f t="shared" si="228"/>
        <v>39.674999999999997</v>
      </c>
      <c r="V1448" s="8">
        <f t="shared" si="229"/>
        <v>40.162499999999994</v>
      </c>
    </row>
    <row r="1449" spans="1:22" ht="13.5" x14ac:dyDescent="0.25">
      <c r="A1449" s="3">
        <f>RSI!A1449</f>
        <v>44123</v>
      </c>
      <c r="B1449" s="2">
        <f>RSI!B1449</f>
        <v>8.9207999999999998</v>
      </c>
      <c r="C1449" s="2">
        <f>RSI!I1449</f>
        <v>40.438308668497854</v>
      </c>
      <c r="D1449" s="2">
        <f>MACD!E1449</f>
        <v>-0.11824377842818201</v>
      </c>
      <c r="E1449" s="2">
        <f>MACD!F1449</f>
        <v>4.9906964096279871E-3</v>
      </c>
      <c r="F1449" s="2">
        <f>'Moving Avg'!D1449</f>
        <v>8.9516600000000004</v>
      </c>
      <c r="G1449" s="2">
        <f>'Moving Avg'!F1449</f>
        <v>8.9718199999999975</v>
      </c>
      <c r="H1449" s="2">
        <f>'Moving Avg'!G1449</f>
        <v>9.4549719999999979</v>
      </c>
      <c r="I1449" s="2">
        <f>'Moving Avg'!H1449</f>
        <v>10.241336999999998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  <c r="M1449" s="8">
        <f t="shared" si="223"/>
        <v>50</v>
      </c>
      <c r="N1449" s="8">
        <f t="shared" si="220"/>
        <v>100</v>
      </c>
      <c r="O1449" s="8">
        <f t="shared" si="221"/>
        <v>0</v>
      </c>
      <c r="P1449" s="8">
        <f t="shared" si="222"/>
        <v>16.5</v>
      </c>
      <c r="Q1449" s="9">
        <f t="shared" si="224"/>
        <v>54.975000000000001</v>
      </c>
      <c r="R1449" s="9">
        <f t="shared" si="225"/>
        <v>34.125</v>
      </c>
      <c r="S1449" s="9">
        <f t="shared" si="226"/>
        <v>29.925000000000001</v>
      </c>
      <c r="T1449" s="9">
        <f t="shared" si="227"/>
        <v>41.625</v>
      </c>
      <c r="U1449" s="8">
        <f t="shared" si="228"/>
        <v>39.674999999999997</v>
      </c>
      <c r="V1449" s="8">
        <f t="shared" si="229"/>
        <v>40.162499999999994</v>
      </c>
    </row>
    <row r="1450" spans="1:22" ht="13.5" x14ac:dyDescent="0.25">
      <c r="A1450" s="3">
        <f>RSI!A1450</f>
        <v>44124</v>
      </c>
      <c r="B1450" s="2">
        <f>RSI!B1450</f>
        <v>8.9207999999999998</v>
      </c>
      <c r="C1450" s="2">
        <f>RSI!I1450</f>
        <v>40.438308668497868</v>
      </c>
      <c r="D1450" s="2">
        <f>MACD!E1450</f>
        <v>-0.10714824751333474</v>
      </c>
      <c r="E1450" s="2">
        <f>MACD!F1450</f>
        <v>-1.7437092374964557E-2</v>
      </c>
      <c r="F1450" s="2">
        <f>'Moving Avg'!D1450</f>
        <v>8.9345200000000009</v>
      </c>
      <c r="G1450" s="2">
        <f>'Moving Avg'!F1450</f>
        <v>8.9602399999999989</v>
      </c>
      <c r="H1450" s="2">
        <f>'Moving Avg'!G1450</f>
        <v>9.4276739999999997</v>
      </c>
      <c r="I1450" s="2">
        <f>'Moving Avg'!H1450</f>
        <v>10.231042</v>
      </c>
      <c r="J1450" s="6" t="str">
        <f>OBV!F1450</f>
        <v>BEARISH</v>
      </c>
      <c r="K1450" s="6" t="str">
        <f>OBV!G1450</f>
        <v>NEUTRAL</v>
      </c>
      <c r="L1450" s="6" t="str">
        <f>OBV!H1450</f>
        <v>CONFIRMED BEARISH</v>
      </c>
      <c r="M1450" s="8">
        <f t="shared" si="223"/>
        <v>50</v>
      </c>
      <c r="N1450" s="8">
        <f t="shared" si="220"/>
        <v>100</v>
      </c>
      <c r="O1450" s="8">
        <f t="shared" si="221"/>
        <v>0</v>
      </c>
      <c r="P1450" s="8">
        <f t="shared" si="222"/>
        <v>16.5</v>
      </c>
      <c r="Q1450" s="9">
        <f t="shared" si="224"/>
        <v>54.975000000000001</v>
      </c>
      <c r="R1450" s="9">
        <f t="shared" si="225"/>
        <v>34.125</v>
      </c>
      <c r="S1450" s="9">
        <f t="shared" si="226"/>
        <v>29.925000000000001</v>
      </c>
      <c r="T1450" s="9">
        <f t="shared" si="227"/>
        <v>41.625</v>
      </c>
      <c r="U1450" s="8">
        <f t="shared" si="228"/>
        <v>39.674999999999997</v>
      </c>
      <c r="V1450" s="8">
        <f t="shared" si="229"/>
        <v>40.162499999999994</v>
      </c>
    </row>
    <row r="1451" spans="1:22" ht="13.5" x14ac:dyDescent="0.25">
      <c r="A1451" s="3">
        <f>RSI!A1451</f>
        <v>44125</v>
      </c>
      <c r="B1451" s="2">
        <f>RSI!B1451</f>
        <v>8.9207999999999998</v>
      </c>
      <c r="C1451" s="2">
        <f>RSI!I1451</f>
        <v>40.438308668497868</v>
      </c>
      <c r="D1451" s="2">
        <f>MACD!E1451</f>
        <v>-9.67452161981317E-2</v>
      </c>
      <c r="E1451" s="2">
        <f>MACD!F1451</f>
        <v>-3.3298717139597991E-2</v>
      </c>
      <c r="F1451" s="2">
        <f>'Moving Avg'!D1451</f>
        <v>8.9207999999999998</v>
      </c>
      <c r="G1451" s="2">
        <f>'Moving Avg'!F1451</f>
        <v>8.9572399999999988</v>
      </c>
      <c r="H1451" s="2">
        <f>'Moving Avg'!G1451</f>
        <v>9.4003759999999996</v>
      </c>
      <c r="I1451" s="2">
        <f>'Moving Avg'!H1451</f>
        <v>10.2208725</v>
      </c>
      <c r="J1451" s="6" t="str">
        <f>OBV!F1451</f>
        <v>BEARISH</v>
      </c>
      <c r="K1451" s="6" t="str">
        <f>OBV!G1451</f>
        <v>NEUTRAL</v>
      </c>
      <c r="L1451" s="6" t="str">
        <f>OBV!H1451</f>
        <v>CONFIRMED BEARISH</v>
      </c>
      <c r="M1451" s="8">
        <f t="shared" si="223"/>
        <v>50</v>
      </c>
      <c r="N1451" s="8">
        <f t="shared" si="220"/>
        <v>100</v>
      </c>
      <c r="O1451" s="8">
        <f t="shared" si="221"/>
        <v>0</v>
      </c>
      <c r="P1451" s="8">
        <f t="shared" si="222"/>
        <v>16.5</v>
      </c>
      <c r="Q1451" s="9">
        <f t="shared" si="224"/>
        <v>54.975000000000001</v>
      </c>
      <c r="R1451" s="9">
        <f t="shared" si="225"/>
        <v>34.125</v>
      </c>
      <c r="S1451" s="9">
        <f t="shared" si="226"/>
        <v>29.925000000000001</v>
      </c>
      <c r="T1451" s="9">
        <f t="shared" si="227"/>
        <v>41.625</v>
      </c>
      <c r="U1451" s="8">
        <f t="shared" si="228"/>
        <v>39.674999999999997</v>
      </c>
      <c r="V1451" s="8">
        <f t="shared" si="229"/>
        <v>40.162499999999994</v>
      </c>
    </row>
    <row r="1452" spans="1:22" ht="13.5" x14ac:dyDescent="0.25">
      <c r="A1452" s="3">
        <f>RSI!A1452</f>
        <v>44126</v>
      </c>
      <c r="B1452" s="2">
        <f>RSI!B1452</f>
        <v>8.9122000000000003</v>
      </c>
      <c r="C1452" s="2">
        <f>RSI!I1452</f>
        <v>40.022503343764662</v>
      </c>
      <c r="D1452" s="2">
        <f>MACD!E1452</f>
        <v>-8.6366257575699379E-2</v>
      </c>
      <c r="E1452" s="2">
        <f>MACD!F1452</f>
        <v>-4.3912225226818272E-2</v>
      </c>
      <c r="F1452" s="2">
        <f>'Moving Avg'!D1452</f>
        <v>8.9190799999999992</v>
      </c>
      <c r="G1452" s="2">
        <f>'Moving Avg'!F1452</f>
        <v>8.9439449999999976</v>
      </c>
      <c r="H1452" s="2">
        <f>'Moving Avg'!G1452</f>
        <v>9.3729059999999986</v>
      </c>
      <c r="I1452" s="2">
        <f>'Moving Avg'!H1452</f>
        <v>10.211077999999999</v>
      </c>
      <c r="J1452" s="6" t="str">
        <f>OBV!F1452</f>
        <v>BEARISH</v>
      </c>
      <c r="K1452" s="6" t="str">
        <f>OBV!G1452</f>
        <v>NEUTRAL</v>
      </c>
      <c r="L1452" s="6" t="str">
        <f>OBV!H1452</f>
        <v>CONFIRMED BEARISH</v>
      </c>
      <c r="M1452" s="8">
        <f t="shared" si="223"/>
        <v>50</v>
      </c>
      <c r="N1452" s="8">
        <f t="shared" si="220"/>
        <v>100</v>
      </c>
      <c r="O1452" s="8">
        <f t="shared" si="221"/>
        <v>0</v>
      </c>
      <c r="P1452" s="8">
        <f t="shared" si="222"/>
        <v>16.5</v>
      </c>
      <c r="Q1452" s="9">
        <f t="shared" si="224"/>
        <v>54.975000000000001</v>
      </c>
      <c r="R1452" s="9">
        <f t="shared" si="225"/>
        <v>34.125</v>
      </c>
      <c r="S1452" s="9">
        <f t="shared" si="226"/>
        <v>29.925000000000001</v>
      </c>
      <c r="T1452" s="9">
        <f t="shared" si="227"/>
        <v>41.625</v>
      </c>
      <c r="U1452" s="8">
        <f t="shared" si="228"/>
        <v>39.674999999999997</v>
      </c>
      <c r="V1452" s="8">
        <f t="shared" si="229"/>
        <v>40.162499999999994</v>
      </c>
    </row>
    <row r="1453" spans="1:22" ht="13.5" x14ac:dyDescent="0.25">
      <c r="A1453" s="3">
        <f>RSI!A1453</f>
        <v>44127</v>
      </c>
      <c r="B1453" s="2">
        <f>RSI!B1453</f>
        <v>8.9207999999999998</v>
      </c>
      <c r="C1453" s="2">
        <f>RSI!I1453</f>
        <v>40.679385385522288</v>
      </c>
      <c r="D1453" s="2">
        <f>MACD!E1453</f>
        <v>-7.8623583354984206E-2</v>
      </c>
      <c r="E1453" s="2">
        <f>MACD!F1453</f>
        <v>-5.0854496852451463E-2</v>
      </c>
      <c r="F1453" s="2">
        <f>'Moving Avg'!D1453</f>
        <v>8.9190799999999992</v>
      </c>
      <c r="G1453" s="2">
        <f>'Moving Avg'!F1453</f>
        <v>8.9310799999999997</v>
      </c>
      <c r="H1453" s="2">
        <f>'Moving Avg'!G1453</f>
        <v>9.3506260000000001</v>
      </c>
      <c r="I1453" s="2">
        <f>'Moving Avg'!H1453</f>
        <v>10.2014105</v>
      </c>
      <c r="J1453" s="6" t="str">
        <f>OBV!F1453</f>
        <v>BEARISH</v>
      </c>
      <c r="K1453" s="6" t="str">
        <f>OBV!G1453</f>
        <v>NEUTRAL</v>
      </c>
      <c r="L1453" s="6" t="str">
        <f>OBV!H1453</f>
        <v>NEUTRAL</v>
      </c>
      <c r="M1453" s="8">
        <f t="shared" si="223"/>
        <v>50</v>
      </c>
      <c r="N1453" s="8">
        <f t="shared" si="220"/>
        <v>100</v>
      </c>
      <c r="O1453" s="8">
        <f t="shared" si="221"/>
        <v>0</v>
      </c>
      <c r="P1453" s="8">
        <f t="shared" si="222"/>
        <v>16.5</v>
      </c>
      <c r="Q1453" s="9">
        <f t="shared" si="224"/>
        <v>54.975000000000001</v>
      </c>
      <c r="R1453" s="9">
        <f t="shared" si="225"/>
        <v>34.125</v>
      </c>
      <c r="S1453" s="9">
        <f t="shared" si="226"/>
        <v>29.925000000000001</v>
      </c>
      <c r="T1453" s="9">
        <f t="shared" si="227"/>
        <v>41.625</v>
      </c>
      <c r="U1453" s="8">
        <f t="shared" si="228"/>
        <v>39.674999999999997</v>
      </c>
      <c r="V1453" s="8">
        <f t="shared" si="229"/>
        <v>40.162499999999994</v>
      </c>
    </row>
    <row r="1454" spans="1:22" ht="13.5" x14ac:dyDescent="0.25">
      <c r="A1454" s="3">
        <f>RSI!A1454</f>
        <v>44130</v>
      </c>
      <c r="B1454" s="2">
        <f>RSI!B1454</f>
        <v>8.9036000000000008</v>
      </c>
      <c r="C1454" s="2">
        <f>RSI!I1454</f>
        <v>39.741904528067614</v>
      </c>
      <c r="D1454" s="2">
        <f>MACD!E1454</f>
        <v>-6.4719510009922487E-2</v>
      </c>
      <c r="E1454" s="2">
        <f>MACD!F1454</f>
        <v>-5.362749948394567E-2</v>
      </c>
      <c r="F1454" s="2">
        <f>'Moving Avg'!D1454</f>
        <v>8.9156399999999998</v>
      </c>
      <c r="G1454" s="2">
        <f>'Moving Avg'!F1454</f>
        <v>8.9173550000000024</v>
      </c>
      <c r="H1454" s="2">
        <f>'Moving Avg'!G1454</f>
        <v>9.328167999999998</v>
      </c>
      <c r="I1454" s="2">
        <f>'Moving Avg'!H1454</f>
        <v>10.192409500000002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  <c r="M1454" s="8">
        <f t="shared" si="223"/>
        <v>50</v>
      </c>
      <c r="N1454" s="8">
        <f t="shared" si="220"/>
        <v>45</v>
      </c>
      <c r="O1454" s="8">
        <f t="shared" si="221"/>
        <v>0</v>
      </c>
      <c r="P1454" s="8">
        <f t="shared" si="222"/>
        <v>16.5</v>
      </c>
      <c r="Q1454" s="9">
        <f t="shared" si="224"/>
        <v>35.725000000000001</v>
      </c>
      <c r="R1454" s="9">
        <f t="shared" si="225"/>
        <v>23.125</v>
      </c>
      <c r="S1454" s="9">
        <f t="shared" si="226"/>
        <v>21.675000000000001</v>
      </c>
      <c r="T1454" s="9">
        <f t="shared" si="227"/>
        <v>27.875</v>
      </c>
      <c r="U1454" s="8">
        <f t="shared" si="228"/>
        <v>26.841666666666669</v>
      </c>
      <c r="V1454" s="8">
        <f t="shared" si="229"/>
        <v>27.1</v>
      </c>
    </row>
    <row r="1455" spans="1:22" ht="13.5" x14ac:dyDescent="0.25">
      <c r="A1455" s="3">
        <f>RSI!A1455</f>
        <v>44131</v>
      </c>
      <c r="B1455" s="2">
        <f>RSI!B1455</f>
        <v>8.8779000000000003</v>
      </c>
      <c r="C1455" s="2">
        <f>RSI!I1455</f>
        <v>38.320844394731253</v>
      </c>
      <c r="D1455" s="2">
        <f>MACD!E1455</f>
        <v>-4.7576210266527141E-2</v>
      </c>
      <c r="E1455" s="2">
        <f>MACD!F1455</f>
        <v>-5.2417241640461971E-2</v>
      </c>
      <c r="F1455" s="2">
        <f>'Moving Avg'!D1455</f>
        <v>8.9070599999999978</v>
      </c>
      <c r="G1455" s="2">
        <f>'Moving Avg'!F1455</f>
        <v>8.906635000000005</v>
      </c>
      <c r="H1455" s="2">
        <f>'Moving Avg'!G1455</f>
        <v>9.3050299999999986</v>
      </c>
      <c r="I1455" s="2">
        <f>'Moving Avg'!H1455</f>
        <v>10.183280000000002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  <c r="M1455" s="8">
        <f t="shared" si="223"/>
        <v>50</v>
      </c>
      <c r="N1455" s="8">
        <f t="shared" si="220"/>
        <v>0</v>
      </c>
      <c r="O1455" s="8">
        <f t="shared" si="221"/>
        <v>0</v>
      </c>
      <c r="P1455" s="8">
        <f t="shared" si="222"/>
        <v>16.5</v>
      </c>
      <c r="Q1455" s="9">
        <f t="shared" si="224"/>
        <v>19.975000000000001</v>
      </c>
      <c r="R1455" s="9">
        <f t="shared" si="225"/>
        <v>14.125</v>
      </c>
      <c r="S1455" s="9">
        <f t="shared" si="226"/>
        <v>14.925000000000001</v>
      </c>
      <c r="T1455" s="9">
        <f t="shared" si="227"/>
        <v>16.625</v>
      </c>
      <c r="U1455" s="8">
        <f t="shared" si="228"/>
        <v>16.341666666666669</v>
      </c>
      <c r="V1455" s="8">
        <f t="shared" si="229"/>
        <v>16.412500000000001</v>
      </c>
    </row>
    <row r="1456" spans="1:22" ht="13.5" x14ac:dyDescent="0.25">
      <c r="A1456" s="3">
        <f>RSI!A1456</f>
        <v>44132</v>
      </c>
      <c r="B1456" s="2">
        <f>RSI!B1456</f>
        <v>8.9207999999999998</v>
      </c>
      <c r="C1456" s="2">
        <f>RSI!I1456</f>
        <v>42.046093734235157</v>
      </c>
      <c r="D1456" s="2">
        <f>MACD!E1456</f>
        <v>-3.7945690977354118E-2</v>
      </c>
      <c r="E1456" s="2">
        <f>MACD!F1456</f>
        <v>-4.9522931507840401E-2</v>
      </c>
      <c r="F1456" s="2">
        <f>'Moving Avg'!D1456</f>
        <v>8.9070599999999995</v>
      </c>
      <c r="G1456" s="2">
        <f>'Moving Avg'!F1456</f>
        <v>8.8980600000000045</v>
      </c>
      <c r="H1456" s="2">
        <f>'Moving Avg'!G1456</f>
        <v>9.2844219999999993</v>
      </c>
      <c r="I1456" s="2">
        <f>'Moving Avg'!H1456</f>
        <v>10.174741000000001</v>
      </c>
      <c r="J1456" s="6" t="str">
        <f>OBV!F1456</f>
        <v>BULLISH</v>
      </c>
      <c r="K1456" s="6" t="str">
        <f>OBV!G1456</f>
        <v>NEUTRAL</v>
      </c>
      <c r="L1456" s="6" t="str">
        <f>OBV!H1456</f>
        <v>NEUTRAL</v>
      </c>
      <c r="M1456" s="8">
        <f t="shared" si="223"/>
        <v>50</v>
      </c>
      <c r="N1456" s="8">
        <f t="shared" si="220"/>
        <v>0</v>
      </c>
      <c r="O1456" s="8">
        <f t="shared" si="221"/>
        <v>0</v>
      </c>
      <c r="P1456" s="8">
        <f t="shared" si="222"/>
        <v>49.5</v>
      </c>
      <c r="Q1456" s="9">
        <f t="shared" si="224"/>
        <v>24.925000000000001</v>
      </c>
      <c r="R1456" s="9">
        <f t="shared" si="225"/>
        <v>22.375</v>
      </c>
      <c r="S1456" s="9">
        <f t="shared" si="226"/>
        <v>29.775000000000002</v>
      </c>
      <c r="T1456" s="9">
        <f t="shared" si="227"/>
        <v>24.875</v>
      </c>
      <c r="U1456" s="8">
        <f t="shared" si="228"/>
        <v>25.691666666666666</v>
      </c>
      <c r="V1456" s="8">
        <f t="shared" si="229"/>
        <v>25.487500000000001</v>
      </c>
    </row>
    <row r="1457" spans="1:22" ht="13.5" x14ac:dyDescent="0.25">
      <c r="A1457" s="3">
        <f>RSI!A1457</f>
        <v>44134</v>
      </c>
      <c r="B1457" s="2">
        <f>RSI!B1457</f>
        <v>8.9122000000000003</v>
      </c>
      <c r="C1457" s="2">
        <f>RSI!I1457</f>
        <v>41.504913061999758</v>
      </c>
      <c r="D1457" s="2">
        <f>MACD!E1457</f>
        <v>-3.9103025540224934E-2</v>
      </c>
      <c r="E1457" s="2">
        <f>MACD!F1457</f>
        <v>-4.7438950314317316E-2</v>
      </c>
      <c r="F1457" s="2">
        <f>'Moving Avg'!D1457</f>
        <v>8.9070599999999995</v>
      </c>
      <c r="G1457" s="2">
        <f>'Moving Avg'!F1457</f>
        <v>8.9019200000000023</v>
      </c>
      <c r="H1457" s="2">
        <f>'Moving Avg'!G1457</f>
        <v>9.2621359999999999</v>
      </c>
      <c r="I1457" s="2">
        <f>'Moving Avg'!H1457</f>
        <v>10.166577500000002</v>
      </c>
      <c r="J1457" s="6" t="str">
        <f>OBV!F1457</f>
        <v>BULLISH</v>
      </c>
      <c r="K1457" s="6" t="str">
        <f>OBV!G1457</f>
        <v>NEUTRAL</v>
      </c>
      <c r="L1457" s="6" t="str">
        <f>OBV!H1457</f>
        <v>NEUTRAL</v>
      </c>
      <c r="M1457" s="8">
        <f t="shared" si="223"/>
        <v>50</v>
      </c>
      <c r="N1457" s="8">
        <f t="shared" si="220"/>
        <v>0</v>
      </c>
      <c r="O1457" s="8">
        <f t="shared" si="221"/>
        <v>0</v>
      </c>
      <c r="P1457" s="8">
        <f t="shared" si="222"/>
        <v>49.5</v>
      </c>
      <c r="Q1457" s="9">
        <f t="shared" si="224"/>
        <v>24.925000000000001</v>
      </c>
      <c r="R1457" s="9">
        <f t="shared" si="225"/>
        <v>22.375</v>
      </c>
      <c r="S1457" s="9">
        <f t="shared" si="226"/>
        <v>29.775000000000002</v>
      </c>
      <c r="T1457" s="9">
        <f t="shared" si="227"/>
        <v>24.875</v>
      </c>
      <c r="U1457" s="8">
        <f t="shared" si="228"/>
        <v>25.691666666666666</v>
      </c>
      <c r="V1457" s="8">
        <f t="shared" si="229"/>
        <v>25.487500000000001</v>
      </c>
    </row>
    <row r="1458" spans="1:22" ht="13.5" x14ac:dyDescent="0.25">
      <c r="A1458" s="3">
        <f>RSI!A1458</f>
        <v>44137</v>
      </c>
      <c r="B1458" s="2">
        <f>RSI!B1458</f>
        <v>8.9122000000000003</v>
      </c>
      <c r="C1458" s="2">
        <f>RSI!I1458</f>
        <v>41.504913061999758</v>
      </c>
      <c r="D1458" s="2">
        <f>MACD!E1458</f>
        <v>-3.9466144920933033E-2</v>
      </c>
      <c r="E1458" s="2">
        <f>MACD!F1458</f>
        <v>-4.5844389235640465E-2</v>
      </c>
      <c r="F1458" s="2">
        <f>'Moving Avg'!D1458</f>
        <v>8.9053399999999989</v>
      </c>
      <c r="G1458" s="2">
        <f>'Moving Avg'!F1458</f>
        <v>8.9186450000000033</v>
      </c>
      <c r="H1458" s="2">
        <f>'Moving Avg'!G1458</f>
        <v>9.239849999999997</v>
      </c>
      <c r="I1458" s="2">
        <f>'Moving Avg'!H1458</f>
        <v>10.158455500000002</v>
      </c>
      <c r="J1458" s="6" t="str">
        <f>OBV!F1458</f>
        <v>BULLISH</v>
      </c>
      <c r="K1458" s="6" t="str">
        <f>OBV!G1458</f>
        <v>NEUTRAL</v>
      </c>
      <c r="L1458" s="6" t="str">
        <f>OBV!H1458</f>
        <v>BULLISH DIVERGENCE</v>
      </c>
      <c r="M1458" s="8">
        <f t="shared" si="223"/>
        <v>50</v>
      </c>
      <c r="N1458" s="8">
        <f t="shared" si="220"/>
        <v>0</v>
      </c>
      <c r="O1458" s="8">
        <f t="shared" si="221"/>
        <v>0</v>
      </c>
      <c r="P1458" s="8">
        <f t="shared" si="222"/>
        <v>66.5</v>
      </c>
      <c r="Q1458" s="9">
        <f t="shared" si="224"/>
        <v>27.475000000000001</v>
      </c>
      <c r="R1458" s="9">
        <f t="shared" si="225"/>
        <v>26.625</v>
      </c>
      <c r="S1458" s="9">
        <f t="shared" si="226"/>
        <v>37.424999999999997</v>
      </c>
      <c r="T1458" s="9">
        <f t="shared" si="227"/>
        <v>29.125</v>
      </c>
      <c r="U1458" s="8">
        <f t="shared" si="228"/>
        <v>30.508333333333336</v>
      </c>
      <c r="V1458" s="8">
        <f t="shared" si="229"/>
        <v>30.162500000000001</v>
      </c>
    </row>
    <row r="1459" spans="1:22" ht="13.5" x14ac:dyDescent="0.25">
      <c r="A1459" s="3">
        <f>RSI!A1459</f>
        <v>44138</v>
      </c>
      <c r="B1459" s="2">
        <f>RSI!B1459</f>
        <v>8.9207999999999998</v>
      </c>
      <c r="C1459" s="2">
        <f>RSI!I1459</f>
        <v>42.365253580888968</v>
      </c>
      <c r="D1459" s="2">
        <f>MACD!E1459</f>
        <v>-3.9839914863986081E-2</v>
      </c>
      <c r="E1459" s="2">
        <f>MACD!F1459</f>
        <v>-4.4643494361309592E-2</v>
      </c>
      <c r="F1459" s="2">
        <f>'Moving Avg'!D1459</f>
        <v>8.9087800000000001</v>
      </c>
      <c r="G1459" s="2">
        <f>'Moving Avg'!F1459</f>
        <v>8.9358000000000004</v>
      </c>
      <c r="H1459" s="2">
        <f>'Moving Avg'!G1459</f>
        <v>9.2177359999999968</v>
      </c>
      <c r="I1459" s="2">
        <f>'Moving Avg'!H1459</f>
        <v>10.150794500000002</v>
      </c>
      <c r="J1459" s="6" t="str">
        <f>OBV!F1459</f>
        <v>BULLISH</v>
      </c>
      <c r="K1459" s="6" t="str">
        <f>OBV!G1459</f>
        <v>NEUTRAL</v>
      </c>
      <c r="L1459" s="6" t="str">
        <f>OBV!H1459</f>
        <v>CONFIRMED BULLISH</v>
      </c>
      <c r="M1459" s="8">
        <f t="shared" si="223"/>
        <v>50</v>
      </c>
      <c r="N1459" s="8">
        <f t="shared" si="220"/>
        <v>0</v>
      </c>
      <c r="O1459" s="8">
        <f t="shared" si="221"/>
        <v>0</v>
      </c>
      <c r="P1459" s="8">
        <f t="shared" si="222"/>
        <v>83.5</v>
      </c>
      <c r="Q1459" s="9">
        <f t="shared" si="224"/>
        <v>30.024999999999999</v>
      </c>
      <c r="R1459" s="9">
        <f t="shared" si="225"/>
        <v>30.875</v>
      </c>
      <c r="S1459" s="9">
        <f t="shared" si="226"/>
        <v>45.075000000000003</v>
      </c>
      <c r="T1459" s="9">
        <f t="shared" si="227"/>
        <v>33.375</v>
      </c>
      <c r="U1459" s="8">
        <f t="shared" si="228"/>
        <v>35.324999999999996</v>
      </c>
      <c r="V1459" s="8">
        <f t="shared" si="229"/>
        <v>34.837499999999999</v>
      </c>
    </row>
    <row r="1460" spans="1:22" ht="13.5" x14ac:dyDescent="0.25">
      <c r="A1460" s="3">
        <f>RSI!A1460</f>
        <v>44139</v>
      </c>
      <c r="B1460" s="2">
        <f>RSI!B1460</f>
        <v>8.9207999999999998</v>
      </c>
      <c r="C1460" s="2">
        <f>RSI!I1460</f>
        <v>42.365253580888968</v>
      </c>
      <c r="D1460" s="2">
        <f>MACD!E1460</f>
        <v>-3.9678738439153705E-2</v>
      </c>
      <c r="E1460" s="2">
        <f>MACD!F1460</f>
        <v>-4.3650543176878422E-2</v>
      </c>
      <c r="F1460" s="2">
        <f>'Moving Avg'!D1460</f>
        <v>8.9173599999999986</v>
      </c>
      <c r="G1460" s="2">
        <f>'Moving Avg'!F1460</f>
        <v>8.9336549999999981</v>
      </c>
      <c r="H1460" s="2">
        <f>'Moving Avg'!G1460</f>
        <v>9.1962919999999979</v>
      </c>
      <c r="I1460" s="2">
        <f>'Moving Avg'!H1460</f>
        <v>10.143133500000003</v>
      </c>
      <c r="J1460" s="6" t="str">
        <f>OBV!F1460</f>
        <v>BULLISH</v>
      </c>
      <c r="K1460" s="6" t="str">
        <f>OBV!G1460</f>
        <v>NEUTRAL</v>
      </c>
      <c r="L1460" s="6" t="str">
        <f>OBV!H1460</f>
        <v>CONFIRMED BULLISH</v>
      </c>
      <c r="M1460" s="8">
        <f t="shared" si="223"/>
        <v>50</v>
      </c>
      <c r="N1460" s="8">
        <f t="shared" si="220"/>
        <v>0</v>
      </c>
      <c r="O1460" s="8">
        <f t="shared" si="221"/>
        <v>0</v>
      </c>
      <c r="P1460" s="8">
        <f t="shared" si="222"/>
        <v>83.5</v>
      </c>
      <c r="Q1460" s="9">
        <f t="shared" si="224"/>
        <v>30.024999999999999</v>
      </c>
      <c r="R1460" s="9">
        <f t="shared" si="225"/>
        <v>30.875</v>
      </c>
      <c r="S1460" s="9">
        <f t="shared" si="226"/>
        <v>45.075000000000003</v>
      </c>
      <c r="T1460" s="9">
        <f t="shared" si="227"/>
        <v>33.375</v>
      </c>
      <c r="U1460" s="8">
        <f t="shared" si="228"/>
        <v>35.324999999999996</v>
      </c>
      <c r="V1460" s="8">
        <f t="shared" si="229"/>
        <v>34.837499999999999</v>
      </c>
    </row>
    <row r="1461" spans="1:22" ht="13.5" x14ac:dyDescent="0.25">
      <c r="A1461" s="3">
        <f>RSI!A1461</f>
        <v>44140</v>
      </c>
      <c r="B1461" s="2">
        <f>RSI!B1461</f>
        <v>8.9207999999999998</v>
      </c>
      <c r="C1461" s="2">
        <f>RSI!I1461</f>
        <v>42.365253580888968</v>
      </c>
      <c r="D1461" s="2">
        <f>MACD!E1461</f>
        <v>-3.9100281257997693E-2</v>
      </c>
      <c r="E1461" s="2">
        <f>MACD!F1461</f>
        <v>-4.2740490793102277E-2</v>
      </c>
      <c r="F1461" s="2">
        <f>'Moving Avg'!D1461</f>
        <v>8.9173599999999986</v>
      </c>
      <c r="G1461" s="2">
        <f>'Moving Avg'!F1461</f>
        <v>8.9315099999999994</v>
      </c>
      <c r="H1461" s="2">
        <f>'Moving Avg'!G1461</f>
        <v>9.1698739999999965</v>
      </c>
      <c r="I1461" s="2">
        <f>'Moving Avg'!H1461</f>
        <v>10.135891000000003</v>
      </c>
      <c r="J1461" s="6" t="str">
        <f>OBV!F1461</f>
        <v>BULLISH</v>
      </c>
      <c r="K1461" s="6" t="str">
        <f>OBV!G1461</f>
        <v>NEUTRAL</v>
      </c>
      <c r="L1461" s="6" t="str">
        <f>OBV!H1461</f>
        <v>NEUTRAL</v>
      </c>
      <c r="M1461" s="8">
        <f t="shared" si="223"/>
        <v>50</v>
      </c>
      <c r="N1461" s="8">
        <f t="shared" si="220"/>
        <v>0</v>
      </c>
      <c r="O1461" s="8">
        <f t="shared" si="221"/>
        <v>0</v>
      </c>
      <c r="P1461" s="8">
        <f t="shared" si="222"/>
        <v>49.5</v>
      </c>
      <c r="Q1461" s="9">
        <f t="shared" si="224"/>
        <v>24.925000000000001</v>
      </c>
      <c r="R1461" s="9">
        <f t="shared" si="225"/>
        <v>22.375</v>
      </c>
      <c r="S1461" s="9">
        <f t="shared" si="226"/>
        <v>29.775000000000002</v>
      </c>
      <c r="T1461" s="9">
        <f t="shared" si="227"/>
        <v>24.875</v>
      </c>
      <c r="U1461" s="8">
        <f t="shared" si="228"/>
        <v>25.691666666666666</v>
      </c>
      <c r="V1461" s="8">
        <f t="shared" si="229"/>
        <v>25.487500000000001</v>
      </c>
    </row>
    <row r="1462" spans="1:22" ht="13.5" x14ac:dyDescent="0.25">
      <c r="A1462" s="3">
        <f>RSI!A1462</f>
        <v>44141</v>
      </c>
      <c r="B1462" s="2">
        <f>RSI!B1462</f>
        <v>8.9207999999999998</v>
      </c>
      <c r="C1462" s="2">
        <f>RSI!I1462</f>
        <v>42.365253580888968</v>
      </c>
      <c r="D1462" s="2">
        <f>MACD!E1462</f>
        <v>-3.9524563737058926E-2</v>
      </c>
      <c r="E1462" s="2">
        <f>MACD!F1462</f>
        <v>-4.2097305381893609E-2</v>
      </c>
      <c r="F1462" s="2">
        <f>'Moving Avg'!D1462</f>
        <v>8.9190799999999992</v>
      </c>
      <c r="G1462" s="2">
        <f>'Moving Avg'!F1462</f>
        <v>8.9293649999999989</v>
      </c>
      <c r="H1462" s="2">
        <f>'Moving Avg'!G1462</f>
        <v>9.1458579999999969</v>
      </c>
      <c r="I1462" s="2">
        <f>'Moving Avg'!H1462</f>
        <v>10.128355500000003</v>
      </c>
      <c r="J1462" s="6" t="str">
        <f>OBV!F1462</f>
        <v>BULLISH</v>
      </c>
      <c r="K1462" s="6" t="str">
        <f>OBV!G1462</f>
        <v>NEUTRAL</v>
      </c>
      <c r="L1462" s="6" t="str">
        <f>OBV!H1462</f>
        <v>CONFIRMED BULLISH</v>
      </c>
      <c r="M1462" s="8">
        <f t="shared" si="223"/>
        <v>50</v>
      </c>
      <c r="N1462" s="8">
        <f t="shared" si="220"/>
        <v>0</v>
      </c>
      <c r="O1462" s="8">
        <f t="shared" si="221"/>
        <v>0</v>
      </c>
      <c r="P1462" s="8">
        <f t="shared" si="222"/>
        <v>83.5</v>
      </c>
      <c r="Q1462" s="9">
        <f t="shared" si="224"/>
        <v>30.024999999999999</v>
      </c>
      <c r="R1462" s="9">
        <f t="shared" si="225"/>
        <v>30.875</v>
      </c>
      <c r="S1462" s="9">
        <f t="shared" si="226"/>
        <v>45.075000000000003</v>
      </c>
      <c r="T1462" s="9">
        <f t="shared" si="227"/>
        <v>33.375</v>
      </c>
      <c r="U1462" s="8">
        <f t="shared" si="228"/>
        <v>35.324999999999996</v>
      </c>
      <c r="V1462" s="8">
        <f t="shared" si="229"/>
        <v>34.837499999999999</v>
      </c>
    </row>
    <row r="1463" spans="1:22" ht="13.5" x14ac:dyDescent="0.25">
      <c r="A1463" s="3">
        <f>RSI!A1463</f>
        <v>44144</v>
      </c>
      <c r="B1463" s="2">
        <f>RSI!B1463</f>
        <v>8.9122000000000003</v>
      </c>
      <c r="C1463" s="2">
        <f>RSI!I1463</f>
        <v>41.543405000566423</v>
      </c>
      <c r="D1463" s="2">
        <f>MACD!E1463</f>
        <v>-3.7544448143876252E-2</v>
      </c>
      <c r="E1463" s="2">
        <f>MACD!F1463</f>
        <v>-4.1186733934290141E-2</v>
      </c>
      <c r="F1463" s="2">
        <f>'Moving Avg'!D1463</f>
        <v>8.9190799999999992</v>
      </c>
      <c r="G1463" s="2">
        <f>'Moving Avg'!F1463</f>
        <v>8.9272199999999984</v>
      </c>
      <c r="H1463" s="2">
        <f>'Moving Avg'!G1463</f>
        <v>9.1250999999999962</v>
      </c>
      <c r="I1463" s="2">
        <f>'Moving Avg'!H1463</f>
        <v>10.120735500000002</v>
      </c>
      <c r="J1463" s="6" t="str">
        <f>OBV!F1463</f>
        <v>BULLISH</v>
      </c>
      <c r="K1463" s="6" t="str">
        <f>OBV!G1463</f>
        <v>NEUTRAL</v>
      </c>
      <c r="L1463" s="6" t="str">
        <f>OBV!H1463</f>
        <v>NEUTRAL</v>
      </c>
      <c r="M1463" s="8">
        <f t="shared" si="223"/>
        <v>50</v>
      </c>
      <c r="N1463" s="8">
        <f t="shared" si="220"/>
        <v>0</v>
      </c>
      <c r="O1463" s="8">
        <f t="shared" si="221"/>
        <v>0</v>
      </c>
      <c r="P1463" s="8">
        <f t="shared" si="222"/>
        <v>49.5</v>
      </c>
      <c r="Q1463" s="9">
        <f t="shared" si="224"/>
        <v>24.925000000000001</v>
      </c>
      <c r="R1463" s="9">
        <f t="shared" si="225"/>
        <v>22.375</v>
      </c>
      <c r="S1463" s="9">
        <f t="shared" si="226"/>
        <v>29.775000000000002</v>
      </c>
      <c r="T1463" s="9">
        <f t="shared" si="227"/>
        <v>24.875</v>
      </c>
      <c r="U1463" s="8">
        <f t="shared" si="228"/>
        <v>25.691666666666666</v>
      </c>
      <c r="V1463" s="8">
        <f t="shared" si="229"/>
        <v>25.487500000000001</v>
      </c>
    </row>
    <row r="1464" spans="1:22" ht="13.5" x14ac:dyDescent="0.25">
      <c r="A1464" s="3">
        <f>RSI!A1464</f>
        <v>44145</v>
      </c>
      <c r="B1464" s="2">
        <f>RSI!B1464</f>
        <v>8.9122000000000003</v>
      </c>
      <c r="C1464" s="2">
        <f>RSI!I1464</f>
        <v>41.543405000566423</v>
      </c>
      <c r="D1464" s="2">
        <f>MACD!E1464</f>
        <v>-3.8113366717377417E-2</v>
      </c>
      <c r="E1464" s="2">
        <f>MACD!F1464</f>
        <v>-4.0572060490907599E-2</v>
      </c>
      <c r="F1464" s="2">
        <f>'Moving Avg'!D1464</f>
        <v>8.9173599999999986</v>
      </c>
      <c r="G1464" s="2">
        <f>'Moving Avg'!F1464</f>
        <v>8.9233599999999988</v>
      </c>
      <c r="H1464" s="2">
        <f>'Moving Avg'!G1464</f>
        <v>9.099367999999993</v>
      </c>
      <c r="I1464" s="2">
        <f>'Moving Avg'!H1464</f>
        <v>10.113157000000003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  <c r="M1464" s="8">
        <f t="shared" si="223"/>
        <v>50</v>
      </c>
      <c r="N1464" s="8">
        <f t="shared" si="220"/>
        <v>0</v>
      </c>
      <c r="O1464" s="8">
        <f t="shared" si="221"/>
        <v>0</v>
      </c>
      <c r="P1464" s="8">
        <f t="shared" si="222"/>
        <v>16.5</v>
      </c>
      <c r="Q1464" s="9">
        <f t="shared" si="224"/>
        <v>19.975000000000001</v>
      </c>
      <c r="R1464" s="9">
        <f t="shared" si="225"/>
        <v>14.125</v>
      </c>
      <c r="S1464" s="9">
        <f t="shared" si="226"/>
        <v>14.925000000000001</v>
      </c>
      <c r="T1464" s="9">
        <f t="shared" si="227"/>
        <v>16.625</v>
      </c>
      <c r="U1464" s="8">
        <f t="shared" si="228"/>
        <v>16.341666666666669</v>
      </c>
      <c r="V1464" s="8">
        <f t="shared" si="229"/>
        <v>16.412500000000001</v>
      </c>
    </row>
    <row r="1465" spans="1:22" ht="13.5" x14ac:dyDescent="0.25">
      <c r="A1465" s="3">
        <f>RSI!A1465</f>
        <v>44146</v>
      </c>
      <c r="B1465" s="2">
        <f>RSI!B1465</f>
        <v>8.9207999999999998</v>
      </c>
      <c r="C1465" s="2">
        <f>RSI!I1465</f>
        <v>42.829645705646683</v>
      </c>
      <c r="D1465" s="2">
        <f>MACD!E1465</f>
        <v>-4.2813649169923806E-2</v>
      </c>
      <c r="E1465" s="2">
        <f>MACD!F1465</f>
        <v>-4.1020378226710841E-2</v>
      </c>
      <c r="F1465" s="2">
        <f>'Moving Avg'!D1465</f>
        <v>8.9173599999999986</v>
      </c>
      <c r="G1465" s="2">
        <f>'Moving Avg'!F1465</f>
        <v>8.9190749999999976</v>
      </c>
      <c r="H1465" s="2">
        <f>'Moving Avg'!G1465</f>
        <v>9.077065999999995</v>
      </c>
      <c r="I1465" s="2">
        <f>'Moving Avg'!H1465</f>
        <v>10.105705500000004</v>
      </c>
      <c r="J1465" s="6" t="str">
        <f>OBV!F1465</f>
        <v>BULLISH</v>
      </c>
      <c r="K1465" s="6" t="str">
        <f>OBV!G1465</f>
        <v>NEUTRAL</v>
      </c>
      <c r="L1465" s="6" t="str">
        <f>OBV!H1465</f>
        <v>NEUTRAL</v>
      </c>
      <c r="M1465" s="8">
        <f t="shared" si="223"/>
        <v>50</v>
      </c>
      <c r="N1465" s="8">
        <f t="shared" si="220"/>
        <v>45</v>
      </c>
      <c r="O1465" s="8">
        <f t="shared" si="221"/>
        <v>0</v>
      </c>
      <c r="P1465" s="8">
        <f t="shared" si="222"/>
        <v>49.5</v>
      </c>
      <c r="Q1465" s="9">
        <f t="shared" si="224"/>
        <v>40.674999999999997</v>
      </c>
      <c r="R1465" s="9">
        <f t="shared" si="225"/>
        <v>31.375</v>
      </c>
      <c r="S1465" s="9">
        <f t="shared" si="226"/>
        <v>36.525000000000006</v>
      </c>
      <c r="T1465" s="9">
        <f t="shared" si="227"/>
        <v>36.125</v>
      </c>
      <c r="U1465" s="8">
        <f t="shared" si="228"/>
        <v>36.19166666666667</v>
      </c>
      <c r="V1465" s="8">
        <f t="shared" si="229"/>
        <v>36.174999999999997</v>
      </c>
    </row>
    <row r="1466" spans="1:22" ht="13.5" x14ac:dyDescent="0.25">
      <c r="A1466" s="3">
        <f>RSI!A1466</f>
        <v>44147</v>
      </c>
      <c r="B1466" s="2">
        <f>RSI!B1466</f>
        <v>8.9207999999999998</v>
      </c>
      <c r="C1466" s="2">
        <f>RSI!I1466</f>
        <v>42.829645705646683</v>
      </c>
      <c r="D1466" s="2">
        <f>MACD!E1466</f>
        <v>-3.9897190702035346E-2</v>
      </c>
      <c r="E1466" s="2">
        <f>MACD!F1466</f>
        <v>-4.0795740721775747E-2</v>
      </c>
      <c r="F1466" s="2">
        <f>'Moving Avg'!D1466</f>
        <v>8.9173599999999986</v>
      </c>
      <c r="G1466" s="2">
        <f>'Moving Avg'!F1466</f>
        <v>8.9156449999999978</v>
      </c>
      <c r="H1466" s="2">
        <f>'Moving Avg'!G1466</f>
        <v>9.0547639999999934</v>
      </c>
      <c r="I1466" s="2">
        <f>'Moving Avg'!H1466</f>
        <v>10.098463000000004</v>
      </c>
      <c r="J1466" s="6" t="str">
        <f>OBV!F1466</f>
        <v>BULLISH</v>
      </c>
      <c r="K1466" s="6" t="str">
        <f>OBV!G1466</f>
        <v>NEUTRAL</v>
      </c>
      <c r="L1466" s="6" t="str">
        <f>OBV!H1466</f>
        <v>NEUTRAL</v>
      </c>
      <c r="M1466" s="8">
        <f t="shared" si="223"/>
        <v>50</v>
      </c>
      <c r="N1466" s="8">
        <f t="shared" si="220"/>
        <v>0</v>
      </c>
      <c r="O1466" s="8">
        <f t="shared" si="221"/>
        <v>0</v>
      </c>
      <c r="P1466" s="8">
        <f t="shared" si="222"/>
        <v>49.5</v>
      </c>
      <c r="Q1466" s="9">
        <f t="shared" si="224"/>
        <v>24.925000000000001</v>
      </c>
      <c r="R1466" s="9">
        <f t="shared" si="225"/>
        <v>22.375</v>
      </c>
      <c r="S1466" s="9">
        <f t="shared" si="226"/>
        <v>29.775000000000002</v>
      </c>
      <c r="T1466" s="9">
        <f t="shared" si="227"/>
        <v>24.875</v>
      </c>
      <c r="U1466" s="8">
        <f t="shared" si="228"/>
        <v>25.691666666666666</v>
      </c>
      <c r="V1466" s="8">
        <f t="shared" si="229"/>
        <v>25.487500000000001</v>
      </c>
    </row>
    <row r="1467" spans="1:22" ht="13.5" x14ac:dyDescent="0.25">
      <c r="A1467" s="3">
        <f>RSI!A1467</f>
        <v>44148</v>
      </c>
      <c r="B1467" s="2">
        <f>RSI!B1467</f>
        <v>8.9207999999999998</v>
      </c>
      <c r="C1467" s="2">
        <f>RSI!I1467</f>
        <v>42.829645705646683</v>
      </c>
      <c r="D1467" s="2">
        <f>MACD!E1467</f>
        <v>-3.8480624202097857E-2</v>
      </c>
      <c r="E1467" s="2">
        <f>MACD!F1467</f>
        <v>-4.0332717417840169E-2</v>
      </c>
      <c r="F1467" s="2">
        <f>'Moving Avg'!D1467</f>
        <v>8.9173599999999986</v>
      </c>
      <c r="G1467" s="2">
        <f>'Moving Avg'!F1467</f>
        <v>8.9156449999999978</v>
      </c>
      <c r="H1467" s="2">
        <f>'Moving Avg'!G1467</f>
        <v>9.0384679999999928</v>
      </c>
      <c r="I1467" s="2">
        <f>'Moving Avg'!H1467</f>
        <v>10.089673500000005</v>
      </c>
      <c r="J1467" s="6" t="str">
        <f>OBV!F1467</f>
        <v>BULLISH</v>
      </c>
      <c r="K1467" s="6" t="str">
        <f>OBV!G1467</f>
        <v>NEUTRAL</v>
      </c>
      <c r="L1467" s="6" t="str">
        <f>OBV!H1467</f>
        <v>NEUTRAL</v>
      </c>
      <c r="M1467" s="8">
        <f t="shared" si="223"/>
        <v>50</v>
      </c>
      <c r="N1467" s="8">
        <f t="shared" si="220"/>
        <v>0</v>
      </c>
      <c r="O1467" s="8">
        <f t="shared" si="221"/>
        <v>0</v>
      </c>
      <c r="P1467" s="8">
        <f t="shared" si="222"/>
        <v>49.5</v>
      </c>
      <c r="Q1467" s="9">
        <f t="shared" si="224"/>
        <v>24.925000000000001</v>
      </c>
      <c r="R1467" s="9">
        <f t="shared" si="225"/>
        <v>22.375</v>
      </c>
      <c r="S1467" s="9">
        <f t="shared" si="226"/>
        <v>29.775000000000002</v>
      </c>
      <c r="T1467" s="9">
        <f t="shared" si="227"/>
        <v>24.875</v>
      </c>
      <c r="U1467" s="8">
        <f t="shared" si="228"/>
        <v>25.691666666666666</v>
      </c>
      <c r="V1467" s="8">
        <f t="shared" si="229"/>
        <v>25.487500000000001</v>
      </c>
    </row>
    <row r="1468" spans="1:22" ht="13.5" x14ac:dyDescent="0.25">
      <c r="A1468" s="3">
        <f>RSI!A1468</f>
        <v>44151</v>
      </c>
      <c r="B1468" s="2">
        <f>RSI!B1468</f>
        <v>8.8436000000000003</v>
      </c>
      <c r="C1468" s="2">
        <f>RSI!I1468</f>
        <v>34.354529857759474</v>
      </c>
      <c r="D1468" s="2">
        <f>MACD!E1468</f>
        <v>-3.1311740201267924E-2</v>
      </c>
      <c r="E1468" s="2">
        <f>MACD!F1468</f>
        <v>-3.852852197452572E-2</v>
      </c>
      <c r="F1468" s="2">
        <f>'Moving Avg'!D1468</f>
        <v>8.9036399999999993</v>
      </c>
      <c r="G1468" s="2">
        <f>'Moving Avg'!F1468</f>
        <v>8.9117849999999983</v>
      </c>
      <c r="H1468" s="2">
        <f>'Moving Avg'!G1468</f>
        <v>9.0209699999999913</v>
      </c>
      <c r="I1468" s="2">
        <f>'Moving Avg'!H1468</f>
        <v>10.079745000000003</v>
      </c>
      <c r="J1468" s="6" t="str">
        <f>OBV!F1468</f>
        <v>BULLISH</v>
      </c>
      <c r="K1468" s="6" t="str">
        <f>OBV!G1468</f>
        <v>NEUTRAL</v>
      </c>
      <c r="L1468" s="6" t="str">
        <f>OBV!H1468</f>
        <v>BULLISH DIVERGENCE</v>
      </c>
      <c r="M1468" s="8">
        <f t="shared" si="223"/>
        <v>50</v>
      </c>
      <c r="N1468" s="8">
        <f t="shared" si="220"/>
        <v>0</v>
      </c>
      <c r="O1468" s="8">
        <f t="shared" si="221"/>
        <v>0</v>
      </c>
      <c r="P1468" s="8">
        <f t="shared" si="222"/>
        <v>66.5</v>
      </c>
      <c r="Q1468" s="9">
        <f t="shared" si="224"/>
        <v>27.475000000000001</v>
      </c>
      <c r="R1468" s="9">
        <f t="shared" si="225"/>
        <v>26.625</v>
      </c>
      <c r="S1468" s="9">
        <f t="shared" si="226"/>
        <v>37.424999999999997</v>
      </c>
      <c r="T1468" s="9">
        <f t="shared" si="227"/>
        <v>29.125</v>
      </c>
      <c r="U1468" s="8">
        <f t="shared" si="228"/>
        <v>30.508333333333336</v>
      </c>
      <c r="V1468" s="8">
        <f t="shared" si="229"/>
        <v>30.162500000000001</v>
      </c>
    </row>
    <row r="1469" spans="1:22" ht="13.5" x14ac:dyDescent="0.25">
      <c r="A1469" s="3">
        <f>RSI!A1469</f>
        <v>44152</v>
      </c>
      <c r="B1469" s="2">
        <f>RSI!B1469</f>
        <v>8.9122000000000003</v>
      </c>
      <c r="C1469" s="2">
        <f>RSI!I1469</f>
        <v>44.806144578177864</v>
      </c>
      <c r="D1469" s="2">
        <f>MACD!E1469</f>
        <v>-2.8314902420545351E-2</v>
      </c>
      <c r="E1469" s="2">
        <f>MACD!F1469</f>
        <v>-3.6485798063729646E-2</v>
      </c>
      <c r="F1469" s="2">
        <f>'Moving Avg'!D1469</f>
        <v>8.9036399999999993</v>
      </c>
      <c r="G1469" s="2">
        <f>'Moving Avg'!F1469</f>
        <v>8.9113550000000004</v>
      </c>
      <c r="H1469" s="2">
        <f>'Moving Avg'!G1469</f>
        <v>9.0057019999999923</v>
      </c>
      <c r="I1469" s="2">
        <f>'Moving Avg'!H1469</f>
        <v>10.069950500000003</v>
      </c>
      <c r="J1469" s="6" t="str">
        <f>OBV!F1469</f>
        <v>BULLISH</v>
      </c>
      <c r="K1469" s="6" t="str">
        <f>OBV!G1469</f>
        <v>WEAK</v>
      </c>
      <c r="L1469" s="6" t="str">
        <f>OBV!H1469</f>
        <v>NEUTRAL</v>
      </c>
      <c r="M1469" s="8">
        <f t="shared" si="223"/>
        <v>50</v>
      </c>
      <c r="N1469" s="8">
        <f t="shared" si="220"/>
        <v>0</v>
      </c>
      <c r="O1469" s="8">
        <f t="shared" si="221"/>
        <v>0</v>
      </c>
      <c r="P1469" s="8">
        <f t="shared" si="222"/>
        <v>33</v>
      </c>
      <c r="Q1469" s="9">
        <f t="shared" si="224"/>
        <v>22.45</v>
      </c>
      <c r="R1469" s="9">
        <f t="shared" si="225"/>
        <v>18.25</v>
      </c>
      <c r="S1469" s="9">
        <f t="shared" si="226"/>
        <v>22.35</v>
      </c>
      <c r="T1469" s="9">
        <f t="shared" si="227"/>
        <v>20.75</v>
      </c>
      <c r="U1469" s="8">
        <f t="shared" si="228"/>
        <v>21.016666666666669</v>
      </c>
      <c r="V1469" s="8">
        <f t="shared" si="229"/>
        <v>20.950000000000003</v>
      </c>
    </row>
    <row r="1470" spans="1:22" ht="13.5" x14ac:dyDescent="0.25">
      <c r="A1470" s="3">
        <f>RSI!A1470</f>
        <v>44153</v>
      </c>
      <c r="B1470" s="2">
        <f>RSI!B1470</f>
        <v>8.9122000000000003</v>
      </c>
      <c r="C1470" s="2">
        <f>RSI!I1470</f>
        <v>44.806144578177864</v>
      </c>
      <c r="D1470" s="2">
        <f>MACD!E1470</f>
        <v>-2.5546269943676592E-2</v>
      </c>
      <c r="E1470" s="2">
        <f>MACD!F1470</f>
        <v>-3.4297892439719035E-2</v>
      </c>
      <c r="F1470" s="2">
        <f>'Moving Avg'!D1470</f>
        <v>8.9019200000000005</v>
      </c>
      <c r="G1470" s="2">
        <f>'Moving Avg'!F1470</f>
        <v>8.9109249999999989</v>
      </c>
      <c r="H1470" s="2">
        <f>'Moving Avg'!G1470</f>
        <v>8.9960959999999925</v>
      </c>
      <c r="I1470" s="2">
        <f>'Moving Avg'!H1470</f>
        <v>10.060198000000003</v>
      </c>
      <c r="J1470" s="6" t="str">
        <f>OBV!F1470</f>
        <v>BULLISH</v>
      </c>
      <c r="K1470" s="6" t="str">
        <f>OBV!G1470</f>
        <v>NEUTRAL</v>
      </c>
      <c r="L1470" s="6" t="str">
        <f>OBV!H1470</f>
        <v>BULLISH DIVERGENCE</v>
      </c>
      <c r="M1470" s="8">
        <f t="shared" si="223"/>
        <v>50</v>
      </c>
      <c r="N1470" s="8">
        <f t="shared" si="220"/>
        <v>0</v>
      </c>
      <c r="O1470" s="8">
        <f t="shared" si="221"/>
        <v>0</v>
      </c>
      <c r="P1470" s="8">
        <f t="shared" si="222"/>
        <v>66.5</v>
      </c>
      <c r="Q1470" s="9">
        <f t="shared" si="224"/>
        <v>27.475000000000001</v>
      </c>
      <c r="R1470" s="9">
        <f t="shared" si="225"/>
        <v>26.625</v>
      </c>
      <c r="S1470" s="9">
        <f t="shared" si="226"/>
        <v>37.424999999999997</v>
      </c>
      <c r="T1470" s="9">
        <f t="shared" si="227"/>
        <v>29.125</v>
      </c>
      <c r="U1470" s="8">
        <f t="shared" si="228"/>
        <v>30.508333333333336</v>
      </c>
      <c r="V1470" s="8">
        <f t="shared" si="229"/>
        <v>30.162500000000001</v>
      </c>
    </row>
    <row r="1471" spans="1:22" ht="13.5" x14ac:dyDescent="0.25">
      <c r="A1471" s="3">
        <f>RSI!A1471</f>
        <v>44154</v>
      </c>
      <c r="B1471" s="2">
        <f>RSI!B1471</f>
        <v>8.9036000000000008</v>
      </c>
      <c r="C1471" s="2">
        <f>RSI!I1471</f>
        <v>43.792417033884739</v>
      </c>
      <c r="D1471" s="2">
        <f>MACD!E1471</f>
        <v>-2.2350945126261124E-2</v>
      </c>
      <c r="E1471" s="2">
        <f>MACD!F1471</f>
        <v>-3.1908502977027457E-2</v>
      </c>
      <c r="F1471" s="2">
        <f>'Moving Avg'!D1471</f>
        <v>8.8984800000000011</v>
      </c>
      <c r="G1471" s="2">
        <f>'Moving Avg'!F1471</f>
        <v>8.9100649999999995</v>
      </c>
      <c r="H1471" s="2">
        <f>'Moving Avg'!G1471</f>
        <v>8.9871739999999924</v>
      </c>
      <c r="I1471" s="2">
        <f>'Moving Avg'!H1471</f>
        <v>10.050360500000004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  <c r="M1471" s="8">
        <f t="shared" si="223"/>
        <v>50</v>
      </c>
      <c r="N1471" s="8">
        <f t="shared" si="220"/>
        <v>0</v>
      </c>
      <c r="O1471" s="8">
        <f t="shared" si="221"/>
        <v>0</v>
      </c>
      <c r="P1471" s="8">
        <f t="shared" si="222"/>
        <v>66.5</v>
      </c>
      <c r="Q1471" s="9">
        <f t="shared" si="224"/>
        <v>27.475000000000001</v>
      </c>
      <c r="R1471" s="9">
        <f t="shared" si="225"/>
        <v>26.625</v>
      </c>
      <c r="S1471" s="9">
        <f t="shared" si="226"/>
        <v>37.424999999999997</v>
      </c>
      <c r="T1471" s="9">
        <f t="shared" si="227"/>
        <v>29.125</v>
      </c>
      <c r="U1471" s="8">
        <f t="shared" si="228"/>
        <v>30.508333333333336</v>
      </c>
      <c r="V1471" s="8">
        <f t="shared" si="229"/>
        <v>30.162500000000001</v>
      </c>
    </row>
    <row r="1472" spans="1:22" ht="13.5" x14ac:dyDescent="0.25">
      <c r="A1472" s="3">
        <f>RSI!A1472</f>
        <v>44155</v>
      </c>
      <c r="B1472" s="2">
        <f>RSI!B1472</f>
        <v>8.9122000000000003</v>
      </c>
      <c r="C1472" s="2">
        <f>RSI!I1472</f>
        <v>45.129346475235593</v>
      </c>
      <c r="D1472" s="2">
        <f>MACD!E1472</f>
        <v>-2.0033799527130469E-2</v>
      </c>
      <c r="E1472" s="2">
        <f>MACD!F1472</f>
        <v>-2.9533562287048062E-2</v>
      </c>
      <c r="F1472" s="2">
        <f>'Moving Avg'!D1472</f>
        <v>8.8967600000000004</v>
      </c>
      <c r="G1472" s="2">
        <f>'Moving Avg'!F1472</f>
        <v>8.9100650000000012</v>
      </c>
      <c r="H1472" s="2">
        <f>'Moving Avg'!G1472</f>
        <v>8.9731059999999907</v>
      </c>
      <c r="I1472" s="2">
        <f>'Moving Avg'!H1472</f>
        <v>10.040566000000002</v>
      </c>
      <c r="J1472" s="6" t="str">
        <f>OBV!F1472</f>
        <v>BULLISH</v>
      </c>
      <c r="K1472" s="6" t="str">
        <f>OBV!G1472</f>
        <v>NEUTRAL</v>
      </c>
      <c r="L1472" s="6" t="str">
        <f>OBV!H1472</f>
        <v>BULLISH DIVERGENCE</v>
      </c>
      <c r="M1472" s="8">
        <f t="shared" si="223"/>
        <v>50</v>
      </c>
      <c r="N1472" s="8">
        <f t="shared" si="220"/>
        <v>0</v>
      </c>
      <c r="O1472" s="8">
        <f t="shared" si="221"/>
        <v>0</v>
      </c>
      <c r="P1472" s="8">
        <f t="shared" si="222"/>
        <v>66.5</v>
      </c>
      <c r="Q1472" s="9">
        <f t="shared" si="224"/>
        <v>27.475000000000001</v>
      </c>
      <c r="R1472" s="9">
        <f t="shared" si="225"/>
        <v>26.625</v>
      </c>
      <c r="S1472" s="9">
        <f t="shared" si="226"/>
        <v>37.424999999999997</v>
      </c>
      <c r="T1472" s="9">
        <f t="shared" si="227"/>
        <v>29.125</v>
      </c>
      <c r="U1472" s="8">
        <f t="shared" si="228"/>
        <v>30.508333333333336</v>
      </c>
      <c r="V1472" s="8">
        <f t="shared" si="229"/>
        <v>30.162500000000001</v>
      </c>
    </row>
    <row r="1473" spans="1:22" ht="13.5" x14ac:dyDescent="0.25">
      <c r="A1473" s="3">
        <f>RSI!A1473</f>
        <v>44158</v>
      </c>
      <c r="B1473" s="2">
        <f>RSI!B1473</f>
        <v>8.9122000000000003</v>
      </c>
      <c r="C1473" s="2">
        <f>RSI!I1473</f>
        <v>45.129346475235593</v>
      </c>
      <c r="D1473" s="2">
        <f>MACD!E1473</f>
        <v>-1.9215137880777888E-2</v>
      </c>
      <c r="E1473" s="2">
        <f>MACD!F1473</f>
        <v>-2.7469877405794027E-2</v>
      </c>
      <c r="F1473" s="2">
        <f>'Moving Avg'!D1473</f>
        <v>8.9104799999999997</v>
      </c>
      <c r="G1473" s="2">
        <f>'Moving Avg'!F1473</f>
        <v>8.9096350000000033</v>
      </c>
      <c r="H1473" s="2">
        <f>'Moving Avg'!G1473</f>
        <v>8.96264199999999</v>
      </c>
      <c r="I1473" s="2">
        <f>'Moving Avg'!H1473</f>
        <v>10.030144500000004</v>
      </c>
      <c r="J1473" s="6" t="str">
        <f>OBV!F1473</f>
        <v>BULLISH</v>
      </c>
      <c r="K1473" s="6" t="str">
        <f>OBV!G1473</f>
        <v>NEUTRAL</v>
      </c>
      <c r="L1473" s="6" t="str">
        <f>OBV!H1473</f>
        <v>CONFIRMED BULLISH</v>
      </c>
      <c r="M1473" s="8">
        <f t="shared" si="223"/>
        <v>50</v>
      </c>
      <c r="N1473" s="8">
        <f t="shared" si="220"/>
        <v>0</v>
      </c>
      <c r="O1473" s="8">
        <f t="shared" si="221"/>
        <v>0</v>
      </c>
      <c r="P1473" s="8">
        <f t="shared" si="222"/>
        <v>83.5</v>
      </c>
      <c r="Q1473" s="9">
        <f t="shared" si="224"/>
        <v>30.024999999999999</v>
      </c>
      <c r="R1473" s="9">
        <f t="shared" si="225"/>
        <v>30.875</v>
      </c>
      <c r="S1473" s="9">
        <f t="shared" si="226"/>
        <v>45.075000000000003</v>
      </c>
      <c r="T1473" s="9">
        <f t="shared" si="227"/>
        <v>33.375</v>
      </c>
      <c r="U1473" s="8">
        <f t="shared" si="228"/>
        <v>35.324999999999996</v>
      </c>
      <c r="V1473" s="8">
        <f t="shared" si="229"/>
        <v>34.837499999999999</v>
      </c>
    </row>
    <row r="1474" spans="1:22" ht="13.5" x14ac:dyDescent="0.25">
      <c r="A1474" s="3">
        <f>RSI!A1474</f>
        <v>44159</v>
      </c>
      <c r="B1474" s="2">
        <f>RSI!B1474</f>
        <v>8.9122000000000003</v>
      </c>
      <c r="C1474" s="2">
        <f>RSI!I1474</f>
        <v>45.129346475235593</v>
      </c>
      <c r="D1474" s="2">
        <f>MACD!E1474</f>
        <v>-1.8354760375734358E-2</v>
      </c>
      <c r="E1474" s="2">
        <f>MACD!F1474</f>
        <v>-2.5646853999782095E-2</v>
      </c>
      <c r="F1474" s="2">
        <f>'Moving Avg'!D1474</f>
        <v>8.9104799999999997</v>
      </c>
      <c r="G1474" s="2">
        <f>'Moving Avg'!F1474</f>
        <v>8.910065000000003</v>
      </c>
      <c r="H1474" s="2">
        <f>'Moving Avg'!G1474</f>
        <v>8.9556079999999909</v>
      </c>
      <c r="I1474" s="2">
        <f>'Moving Avg'!H1474</f>
        <v>10.020350000000002</v>
      </c>
      <c r="J1474" s="6" t="str">
        <f>OBV!F1474</f>
        <v>BEARISH</v>
      </c>
      <c r="K1474" s="6" t="str">
        <f>OBV!G1474</f>
        <v>NEUTRAL</v>
      </c>
      <c r="L1474" s="6" t="str">
        <f>OBV!H1474</f>
        <v>NEUTRAL</v>
      </c>
      <c r="M1474" s="8">
        <f t="shared" si="223"/>
        <v>50</v>
      </c>
      <c r="N1474" s="8">
        <f t="shared" ref="N1474:N1537" si="230">IF(E1474-D1474&gt;0.02, 100, IF(E1474-D1474&lt;0,0,45))</f>
        <v>0</v>
      </c>
      <c r="O1474" s="8">
        <f t="shared" ref="O1474:O1537" si="231">IF(F1474-I1474&gt;10,100,IF(F1474-I1474&gt;5,75, IF(F1474-I1474&gt;0,50,0)))</f>
        <v>0</v>
      </c>
      <c r="P1474" s="8">
        <f t="shared" ref="P1474:P1537" si="232">IF(L1474="confirmed bullish", 34, IF(L1474="bullish divergence",17, 0))+IF(J1474="bullish",33,IF(J1474="bearish",0,16.5))+IF(K1474="strong",33,IF(K1474="weak",0,16.5))</f>
        <v>16.5</v>
      </c>
      <c r="Q1474" s="9">
        <f t="shared" si="224"/>
        <v>19.975000000000001</v>
      </c>
      <c r="R1474" s="9">
        <f t="shared" si="225"/>
        <v>14.125</v>
      </c>
      <c r="S1474" s="9">
        <f t="shared" si="226"/>
        <v>14.925000000000001</v>
      </c>
      <c r="T1474" s="9">
        <f t="shared" si="227"/>
        <v>16.625</v>
      </c>
      <c r="U1474" s="8">
        <f t="shared" si="228"/>
        <v>16.341666666666669</v>
      </c>
      <c r="V1474" s="8">
        <f t="shared" si="229"/>
        <v>16.412500000000001</v>
      </c>
    </row>
    <row r="1475" spans="1:22" ht="13.5" x14ac:dyDescent="0.25">
      <c r="A1475" s="3">
        <f>RSI!A1475</f>
        <v>44160</v>
      </c>
      <c r="B1475" s="2">
        <f>RSI!B1475</f>
        <v>8.9122000000000003</v>
      </c>
      <c r="C1475" s="2">
        <f>RSI!I1475</f>
        <v>45.129346475235593</v>
      </c>
      <c r="D1475" s="2">
        <f>MACD!E1475</f>
        <v>-1.6148427454396597E-2</v>
      </c>
      <c r="E1475" s="2">
        <f>MACD!F1475</f>
        <v>-2.3747168690704996E-2</v>
      </c>
      <c r="F1475" s="2">
        <f>'Moving Avg'!D1475</f>
        <v>8.9104799999999997</v>
      </c>
      <c r="G1475" s="2">
        <f>'Moving Avg'!F1475</f>
        <v>8.9117800000000038</v>
      </c>
      <c r="H1475" s="2">
        <f>'Moving Avg'!G1475</f>
        <v>8.9494319999999909</v>
      </c>
      <c r="I1475" s="2">
        <f>'Moving Avg'!H1475</f>
        <v>10.010555500000002</v>
      </c>
      <c r="J1475" s="6" t="str">
        <f>OBV!F1475</f>
        <v>BEARISH</v>
      </c>
      <c r="K1475" s="6" t="str">
        <f>OBV!G1475</f>
        <v>NEUTRAL</v>
      </c>
      <c r="L1475" s="6" t="str">
        <f>OBV!H1475</f>
        <v>NEUTRAL</v>
      </c>
      <c r="M1475" s="8">
        <f t="shared" ref="M1475:M1538" si="233">IF(C1475&lt;30,100, IF(C1475&gt;70, 0, 50))</f>
        <v>50</v>
      </c>
      <c r="N1475" s="8">
        <f t="shared" si="230"/>
        <v>0</v>
      </c>
      <c r="O1475" s="8">
        <f t="shared" si="231"/>
        <v>0</v>
      </c>
      <c r="P1475" s="8">
        <f t="shared" si="232"/>
        <v>16.5</v>
      </c>
      <c r="Q1475" s="9">
        <f t="shared" ref="Q1475:Q1538" si="234">0.35*M1475+N1475*0.35+O1475*0.15+P1475*0.15</f>
        <v>19.975000000000001</v>
      </c>
      <c r="R1475" s="9">
        <f t="shared" ref="R1475:R1538" si="235">M1475*0.2+N1475*0.2+O1475*0.35+P1475*0.25</f>
        <v>14.125</v>
      </c>
      <c r="S1475" s="9">
        <f t="shared" ref="S1475:S1538" si="236">M1475*0.15+N1475*0.15+O1475*0.25+P1475*0.45</f>
        <v>14.925000000000001</v>
      </c>
      <c r="T1475" s="9">
        <f t="shared" ref="T1475:T1538" si="237">0.25*SUM(M1475:P1475)</f>
        <v>16.625</v>
      </c>
      <c r="U1475" s="8">
        <f t="shared" ref="U1475:U1538" si="238">SUM(Q1475:S1475)/3</f>
        <v>16.341666666666669</v>
      </c>
      <c r="V1475" s="8">
        <f t="shared" ref="V1475:V1538" si="239">SUM(Q1475:T1475)/4</f>
        <v>16.412500000000001</v>
      </c>
    </row>
    <row r="1476" spans="1:22" ht="13.5" x14ac:dyDescent="0.25">
      <c r="A1476" s="3">
        <f>RSI!A1476</f>
        <v>44161</v>
      </c>
      <c r="B1476" s="2">
        <f>RSI!B1476</f>
        <v>8.9122000000000003</v>
      </c>
      <c r="C1476" s="2">
        <f>RSI!I1476</f>
        <v>45.129346475235593</v>
      </c>
      <c r="D1476" s="2">
        <f>MACD!E1476</f>
        <v>-1.4137785678938641E-2</v>
      </c>
      <c r="E1476" s="2">
        <f>MACD!F1476</f>
        <v>-2.1825292088351728E-2</v>
      </c>
      <c r="F1476" s="2">
        <f>'Moving Avg'!D1476</f>
        <v>8.9122000000000003</v>
      </c>
      <c r="G1476" s="2">
        <f>'Moving Avg'!F1476</f>
        <v>8.9113500000000023</v>
      </c>
      <c r="H1476" s="2">
        <f>'Moving Avg'!G1476</f>
        <v>8.9441139999999919</v>
      </c>
      <c r="I1476" s="2">
        <f>'Moving Avg'!H1476</f>
        <v>10.000803000000003</v>
      </c>
      <c r="J1476" s="6" t="str">
        <f>OBV!F1476</f>
        <v>BULLISH</v>
      </c>
      <c r="K1476" s="6" t="str">
        <f>OBV!G1476</f>
        <v>NEUTRAL</v>
      </c>
      <c r="L1476" s="6" t="str">
        <f>OBV!H1476</f>
        <v>CONFIRMED BULLISH</v>
      </c>
      <c r="M1476" s="8">
        <f t="shared" si="233"/>
        <v>50</v>
      </c>
      <c r="N1476" s="8">
        <f t="shared" si="230"/>
        <v>0</v>
      </c>
      <c r="O1476" s="8">
        <f t="shared" si="231"/>
        <v>0</v>
      </c>
      <c r="P1476" s="8">
        <f t="shared" si="232"/>
        <v>83.5</v>
      </c>
      <c r="Q1476" s="9">
        <f t="shared" si="234"/>
        <v>30.024999999999999</v>
      </c>
      <c r="R1476" s="9">
        <f t="shared" si="235"/>
        <v>30.875</v>
      </c>
      <c r="S1476" s="9">
        <f t="shared" si="236"/>
        <v>45.075000000000003</v>
      </c>
      <c r="T1476" s="9">
        <f t="shared" si="237"/>
        <v>33.375</v>
      </c>
      <c r="U1476" s="8">
        <f t="shared" si="238"/>
        <v>35.324999999999996</v>
      </c>
      <c r="V1476" s="8">
        <f t="shared" si="239"/>
        <v>34.837499999999999</v>
      </c>
    </row>
    <row r="1477" spans="1:22" ht="13.5" x14ac:dyDescent="0.25">
      <c r="A1477" s="3">
        <f>RSI!A1477</f>
        <v>44162</v>
      </c>
      <c r="B1477" s="2">
        <f>RSI!B1477</f>
        <v>8.7920999999999996</v>
      </c>
      <c r="C1477" s="2">
        <f>RSI!I1477</f>
        <v>30.46910218083903</v>
      </c>
      <c r="D1477" s="2">
        <f>MACD!E1477</f>
        <v>-3.4070801776096005E-3</v>
      </c>
      <c r="E1477" s="2">
        <f>MACD!F1477</f>
        <v>-1.8141649706203303E-2</v>
      </c>
      <c r="F1477" s="2">
        <f>'Moving Avg'!D1477</f>
        <v>8.8881800000000002</v>
      </c>
      <c r="G1477" s="2">
        <f>'Moving Avg'!F1477</f>
        <v>8.9053450000000023</v>
      </c>
      <c r="H1477" s="2">
        <f>'Moving Avg'!G1477</f>
        <v>8.9363939999999928</v>
      </c>
      <c r="I1477" s="2">
        <f>'Moving Avg'!H1477</f>
        <v>9.9908265000000025</v>
      </c>
      <c r="J1477" s="6" t="str">
        <f>OBV!F1477</f>
        <v>BEARISH</v>
      </c>
      <c r="K1477" s="6" t="str">
        <f>OBV!G1477</f>
        <v>STRONG</v>
      </c>
      <c r="L1477" s="6" t="str">
        <f>OBV!H1477</f>
        <v>CONFIRMED BEARISH</v>
      </c>
      <c r="M1477" s="8">
        <f t="shared" si="233"/>
        <v>50</v>
      </c>
      <c r="N1477" s="8">
        <f t="shared" si="230"/>
        <v>0</v>
      </c>
      <c r="O1477" s="8">
        <f t="shared" si="231"/>
        <v>0</v>
      </c>
      <c r="P1477" s="8">
        <f t="shared" si="232"/>
        <v>33</v>
      </c>
      <c r="Q1477" s="9">
        <f t="shared" si="234"/>
        <v>22.45</v>
      </c>
      <c r="R1477" s="9">
        <f t="shared" si="235"/>
        <v>18.25</v>
      </c>
      <c r="S1477" s="9">
        <f t="shared" si="236"/>
        <v>22.35</v>
      </c>
      <c r="T1477" s="9">
        <f t="shared" si="237"/>
        <v>20.75</v>
      </c>
      <c r="U1477" s="8">
        <f t="shared" si="238"/>
        <v>21.016666666666669</v>
      </c>
      <c r="V1477" s="8">
        <f t="shared" si="239"/>
        <v>20.950000000000003</v>
      </c>
    </row>
    <row r="1478" spans="1:22" ht="13.5" x14ac:dyDescent="0.25">
      <c r="A1478" s="3">
        <f>RSI!A1478</f>
        <v>44165</v>
      </c>
      <c r="B1478" s="2">
        <f>RSI!B1478</f>
        <v>8.8350000000000009</v>
      </c>
      <c r="C1478" s="2">
        <f>RSI!I1478</f>
        <v>38.192719792150051</v>
      </c>
      <c r="D1478" s="2">
        <f>MACD!E1478</f>
        <v>-8.5490393412115395E-3</v>
      </c>
      <c r="E1478" s="2">
        <f>MACD!F1478</f>
        <v>-1.6223127633204951E-2</v>
      </c>
      <c r="F1478" s="2">
        <f>'Moving Avg'!D1478</f>
        <v>8.8727400000000003</v>
      </c>
      <c r="G1478" s="2">
        <f>'Moving Avg'!F1478</f>
        <v>8.9014850000000028</v>
      </c>
      <c r="H1478" s="2">
        <f>'Moving Avg'!G1478</f>
        <v>8.9334779999999938</v>
      </c>
      <c r="I1478" s="2">
        <f>'Moving Avg'!H1478</f>
        <v>9.9807715000000048</v>
      </c>
      <c r="J1478" s="6" t="str">
        <f>OBV!F1478</f>
        <v>BEARISH</v>
      </c>
      <c r="K1478" s="6" t="str">
        <f>OBV!G1478</f>
        <v>STRONG</v>
      </c>
      <c r="L1478" s="6" t="str">
        <f>OBV!H1478</f>
        <v>CONFIRMED BEARISH</v>
      </c>
      <c r="M1478" s="8">
        <f t="shared" si="233"/>
        <v>50</v>
      </c>
      <c r="N1478" s="8">
        <f t="shared" si="230"/>
        <v>0</v>
      </c>
      <c r="O1478" s="8">
        <f t="shared" si="231"/>
        <v>0</v>
      </c>
      <c r="P1478" s="8">
        <f t="shared" si="232"/>
        <v>33</v>
      </c>
      <c r="Q1478" s="9">
        <f t="shared" si="234"/>
        <v>22.45</v>
      </c>
      <c r="R1478" s="9">
        <f t="shared" si="235"/>
        <v>18.25</v>
      </c>
      <c r="S1478" s="9">
        <f t="shared" si="236"/>
        <v>22.35</v>
      </c>
      <c r="T1478" s="9">
        <f t="shared" si="237"/>
        <v>20.75</v>
      </c>
      <c r="U1478" s="8">
        <f t="shared" si="238"/>
        <v>21.016666666666669</v>
      </c>
      <c r="V1478" s="8">
        <f t="shared" si="239"/>
        <v>20.950000000000003</v>
      </c>
    </row>
    <row r="1479" spans="1:22" ht="13.5" x14ac:dyDescent="0.25">
      <c r="A1479" s="3">
        <f>RSI!A1479</f>
        <v>44166</v>
      </c>
      <c r="B1479" s="2">
        <f>RSI!B1479</f>
        <v>8.9036000000000008</v>
      </c>
      <c r="C1479" s="2">
        <f>RSI!I1479</f>
        <v>48.117393165860548</v>
      </c>
      <c r="D1479" s="2">
        <f>MACD!E1479</f>
        <v>-6.9098445053867863E-3</v>
      </c>
      <c r="E1479" s="2">
        <f>MACD!F1479</f>
        <v>-1.436047100764132E-2</v>
      </c>
      <c r="F1479" s="2">
        <f>'Moving Avg'!D1479</f>
        <v>8.8710200000000015</v>
      </c>
      <c r="G1479" s="2">
        <f>'Moving Avg'!F1479</f>
        <v>8.9006250000000016</v>
      </c>
      <c r="H1479" s="2">
        <f>'Moving Avg'!G1479</f>
        <v>8.9314199999999939</v>
      </c>
      <c r="I1479" s="2">
        <f>'Moving Avg'!H1479</f>
        <v>9.9710595000000044</v>
      </c>
      <c r="J1479" s="6" t="str">
        <f>OBV!F1479</f>
        <v>BEARISH</v>
      </c>
      <c r="K1479" s="6" t="str">
        <f>OBV!G1479</f>
        <v>STRONG</v>
      </c>
      <c r="L1479" s="6" t="str">
        <f>OBV!H1479</f>
        <v>CONFIRMED BEARISH</v>
      </c>
      <c r="M1479" s="8">
        <f t="shared" si="233"/>
        <v>50</v>
      </c>
      <c r="N1479" s="8">
        <f t="shared" si="230"/>
        <v>0</v>
      </c>
      <c r="O1479" s="8">
        <f t="shared" si="231"/>
        <v>0</v>
      </c>
      <c r="P1479" s="8">
        <f t="shared" si="232"/>
        <v>33</v>
      </c>
      <c r="Q1479" s="9">
        <f t="shared" si="234"/>
        <v>22.45</v>
      </c>
      <c r="R1479" s="9">
        <f t="shared" si="235"/>
        <v>18.25</v>
      </c>
      <c r="S1479" s="9">
        <f t="shared" si="236"/>
        <v>22.35</v>
      </c>
      <c r="T1479" s="9">
        <f t="shared" si="237"/>
        <v>20.75</v>
      </c>
      <c r="U1479" s="8">
        <f t="shared" si="238"/>
        <v>21.016666666666669</v>
      </c>
      <c r="V1479" s="8">
        <f t="shared" si="239"/>
        <v>20.950000000000003</v>
      </c>
    </row>
    <row r="1480" spans="1:22" ht="13.5" x14ac:dyDescent="0.25">
      <c r="A1480" s="3">
        <f>RSI!A1480</f>
        <v>44167</v>
      </c>
      <c r="B1480" s="2">
        <f>RSI!B1480</f>
        <v>8.8949999999999996</v>
      </c>
      <c r="C1480" s="2">
        <f>RSI!I1480</f>
        <v>47.096398884332231</v>
      </c>
      <c r="D1480" s="2">
        <f>MACD!E1480</f>
        <v>-4.8117876453481756E-3</v>
      </c>
      <c r="E1480" s="2">
        <f>MACD!F1480</f>
        <v>-1.2450734335182692E-2</v>
      </c>
      <c r="F1480" s="2">
        <f>'Moving Avg'!D1480</f>
        <v>8.8675800000000002</v>
      </c>
      <c r="G1480" s="2">
        <f>'Moving Avg'!F1480</f>
        <v>8.8993350000000024</v>
      </c>
      <c r="H1480" s="2">
        <f>'Moving Avg'!G1480</f>
        <v>8.9262719999999938</v>
      </c>
      <c r="I1480" s="2">
        <f>'Moving Avg'!H1480</f>
        <v>9.9612210000000054</v>
      </c>
      <c r="J1480" s="6" t="str">
        <f>OBV!F1480</f>
        <v>BEARISH</v>
      </c>
      <c r="K1480" s="6" t="str">
        <f>OBV!G1480</f>
        <v>STRONG</v>
      </c>
      <c r="L1480" s="6" t="str">
        <f>OBV!H1480</f>
        <v>CONFIRMED BEARISH</v>
      </c>
      <c r="M1480" s="8">
        <f t="shared" si="233"/>
        <v>50</v>
      </c>
      <c r="N1480" s="8">
        <f t="shared" si="230"/>
        <v>0</v>
      </c>
      <c r="O1480" s="8">
        <f t="shared" si="231"/>
        <v>0</v>
      </c>
      <c r="P1480" s="8">
        <f t="shared" si="232"/>
        <v>33</v>
      </c>
      <c r="Q1480" s="9">
        <f t="shared" si="234"/>
        <v>22.45</v>
      </c>
      <c r="R1480" s="9">
        <f t="shared" si="235"/>
        <v>18.25</v>
      </c>
      <c r="S1480" s="9">
        <f t="shared" si="236"/>
        <v>22.35</v>
      </c>
      <c r="T1480" s="9">
        <f t="shared" si="237"/>
        <v>20.75</v>
      </c>
      <c r="U1480" s="8">
        <f t="shared" si="238"/>
        <v>21.016666666666669</v>
      </c>
      <c r="V1480" s="8">
        <f t="shared" si="239"/>
        <v>20.950000000000003</v>
      </c>
    </row>
    <row r="1481" spans="1:22" ht="13.5" x14ac:dyDescent="0.25">
      <c r="A1481" s="3">
        <f>RSI!A1481</f>
        <v>44168</v>
      </c>
      <c r="B1481" s="2">
        <f>RSI!B1481</f>
        <v>8.9122000000000003</v>
      </c>
      <c r="C1481" s="2">
        <f>RSI!I1481</f>
        <v>49.408533758562399</v>
      </c>
      <c r="D1481" s="2">
        <f>MACD!E1481</f>
        <v>-5.5143153174501691E-3</v>
      </c>
      <c r="E1481" s="2">
        <f>MACD!F1481</f>
        <v>-1.1063450531636187E-2</v>
      </c>
      <c r="F1481" s="2">
        <f>'Moving Avg'!D1481</f>
        <v>8.8675800000000002</v>
      </c>
      <c r="G1481" s="2">
        <f>'Moving Avg'!F1481</f>
        <v>8.8989050000000027</v>
      </c>
      <c r="H1481" s="2">
        <f>'Moving Avg'!G1481</f>
        <v>8.9248999999999938</v>
      </c>
      <c r="I1481" s="2">
        <f>'Moving Avg'!H1481</f>
        <v>9.9515105000000066</v>
      </c>
      <c r="J1481" s="6" t="str">
        <f>OBV!F1481</f>
        <v>BEARISH</v>
      </c>
      <c r="K1481" s="6" t="str">
        <f>OBV!G1481</f>
        <v>STRONG</v>
      </c>
      <c r="L1481" s="6" t="str">
        <f>OBV!H1481</f>
        <v>NEUTRAL</v>
      </c>
      <c r="M1481" s="8">
        <f t="shared" si="233"/>
        <v>50</v>
      </c>
      <c r="N1481" s="8">
        <f t="shared" si="230"/>
        <v>0</v>
      </c>
      <c r="O1481" s="8">
        <f t="shared" si="231"/>
        <v>0</v>
      </c>
      <c r="P1481" s="8">
        <f t="shared" si="232"/>
        <v>33</v>
      </c>
      <c r="Q1481" s="9">
        <f t="shared" si="234"/>
        <v>22.45</v>
      </c>
      <c r="R1481" s="9">
        <f t="shared" si="235"/>
        <v>18.25</v>
      </c>
      <c r="S1481" s="9">
        <f t="shared" si="236"/>
        <v>22.35</v>
      </c>
      <c r="T1481" s="9">
        <f t="shared" si="237"/>
        <v>20.75</v>
      </c>
      <c r="U1481" s="8">
        <f t="shared" si="238"/>
        <v>21.016666666666669</v>
      </c>
      <c r="V1481" s="8">
        <f t="shared" si="239"/>
        <v>20.950000000000003</v>
      </c>
    </row>
    <row r="1482" spans="1:22" ht="13.5" x14ac:dyDescent="0.25">
      <c r="A1482" s="3">
        <f>RSI!A1482</f>
        <v>44169</v>
      </c>
      <c r="B1482" s="2">
        <f>RSI!B1482</f>
        <v>8.8606999999999996</v>
      </c>
      <c r="C1482" s="2">
        <f>RSI!I1482</f>
        <v>43.305639430995527</v>
      </c>
      <c r="D1482" s="2">
        <f>MACD!E1482</f>
        <v>-9.6200149568126392E-4</v>
      </c>
      <c r="E1482" s="2">
        <f>MACD!F1482</f>
        <v>-9.0431607244452032E-3</v>
      </c>
      <c r="F1482" s="2">
        <f>'Moving Avg'!D1482</f>
        <v>8.8812999999999995</v>
      </c>
      <c r="G1482" s="2">
        <f>'Moving Avg'!F1482</f>
        <v>8.895900000000001</v>
      </c>
      <c r="H1482" s="2">
        <f>'Moving Avg'!G1482</f>
        <v>8.9185519999999947</v>
      </c>
      <c r="I1482" s="2">
        <f>'Moving Avg'!H1482</f>
        <v>9.9415425000000077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  <c r="M1482" s="8">
        <f t="shared" si="233"/>
        <v>50</v>
      </c>
      <c r="N1482" s="8">
        <f t="shared" si="230"/>
        <v>0</v>
      </c>
      <c r="O1482" s="8">
        <f t="shared" si="231"/>
        <v>0</v>
      </c>
      <c r="P1482" s="8">
        <f t="shared" si="232"/>
        <v>83.5</v>
      </c>
      <c r="Q1482" s="9">
        <f t="shared" si="234"/>
        <v>30.024999999999999</v>
      </c>
      <c r="R1482" s="9">
        <f t="shared" si="235"/>
        <v>30.875</v>
      </c>
      <c r="S1482" s="9">
        <f t="shared" si="236"/>
        <v>45.075000000000003</v>
      </c>
      <c r="T1482" s="9">
        <f t="shared" si="237"/>
        <v>33.375</v>
      </c>
      <c r="U1482" s="8">
        <f t="shared" si="238"/>
        <v>35.324999999999996</v>
      </c>
      <c r="V1482" s="8">
        <f t="shared" si="239"/>
        <v>34.837499999999999</v>
      </c>
    </row>
    <row r="1483" spans="1:22" ht="13.5" x14ac:dyDescent="0.25">
      <c r="A1483" s="3">
        <f>RSI!A1483</f>
        <v>44172</v>
      </c>
      <c r="B1483" s="2">
        <f>RSI!B1483</f>
        <v>8.9207999999999998</v>
      </c>
      <c r="C1483" s="2">
        <f>RSI!I1483</f>
        <v>50.923900461000258</v>
      </c>
      <c r="D1483" s="2">
        <f>MACD!E1483</f>
        <v>-1.2493681424921022E-3</v>
      </c>
      <c r="E1483" s="2">
        <f>MACD!F1483</f>
        <v>-7.4844022080545834E-3</v>
      </c>
      <c r="F1483" s="2">
        <f>'Moving Avg'!D1483</f>
        <v>8.89846</v>
      </c>
      <c r="G1483" s="2">
        <f>'Moving Avg'!F1483</f>
        <v>8.8963300000000025</v>
      </c>
      <c r="H1483" s="2">
        <f>'Moving Avg'!G1483</f>
        <v>8.9134059999999948</v>
      </c>
      <c r="I1483" s="2">
        <f>'Moving Avg'!H1483</f>
        <v>9.9318750000000087</v>
      </c>
      <c r="J1483" s="6" t="str">
        <f>OBV!F1483</f>
        <v>BULLISH</v>
      </c>
      <c r="K1483" s="6" t="str">
        <f>OBV!G1483</f>
        <v>NEUTRAL</v>
      </c>
      <c r="L1483" s="6" t="str">
        <f>OBV!H1483</f>
        <v>CONFIRMED BULLISH</v>
      </c>
      <c r="M1483" s="8">
        <f t="shared" si="233"/>
        <v>50</v>
      </c>
      <c r="N1483" s="8">
        <f t="shared" si="230"/>
        <v>0</v>
      </c>
      <c r="O1483" s="8">
        <f t="shared" si="231"/>
        <v>0</v>
      </c>
      <c r="P1483" s="8">
        <f t="shared" si="232"/>
        <v>83.5</v>
      </c>
      <c r="Q1483" s="9">
        <f t="shared" si="234"/>
        <v>30.024999999999999</v>
      </c>
      <c r="R1483" s="9">
        <f t="shared" si="235"/>
        <v>30.875</v>
      </c>
      <c r="S1483" s="9">
        <f t="shared" si="236"/>
        <v>45.075000000000003</v>
      </c>
      <c r="T1483" s="9">
        <f t="shared" si="237"/>
        <v>33.375</v>
      </c>
      <c r="U1483" s="8">
        <f t="shared" si="238"/>
        <v>35.324999999999996</v>
      </c>
      <c r="V1483" s="8">
        <f t="shared" si="239"/>
        <v>34.837499999999999</v>
      </c>
    </row>
    <row r="1484" spans="1:22" ht="13.5" x14ac:dyDescent="0.25">
      <c r="A1484" s="3">
        <f>RSI!A1484</f>
        <v>44173</v>
      </c>
      <c r="B1484" s="2">
        <f>RSI!B1484</f>
        <v>8.9122000000000003</v>
      </c>
      <c r="C1484" s="2">
        <f>RSI!I1484</f>
        <v>49.890794027094792</v>
      </c>
      <c r="D1484" s="2">
        <f>MACD!E1484</f>
        <v>-9.2124379862568162E-4</v>
      </c>
      <c r="E1484" s="2">
        <f>MACD!F1484</f>
        <v>-6.1717705261688039E-3</v>
      </c>
      <c r="F1484" s="2">
        <f>'Moving Avg'!D1484</f>
        <v>8.9001800000000006</v>
      </c>
      <c r="G1484" s="2">
        <f>'Moving Avg'!F1484</f>
        <v>8.8963300000000025</v>
      </c>
      <c r="H1484" s="2">
        <f>'Moving Avg'!G1484</f>
        <v>8.908087999999994</v>
      </c>
      <c r="I1484" s="2">
        <f>'Moving Avg'!H1484</f>
        <v>9.9224990000000091</v>
      </c>
      <c r="J1484" s="6" t="str">
        <f>OBV!F1484</f>
        <v>BULLISH</v>
      </c>
      <c r="K1484" s="6" t="str">
        <f>OBV!G1484</f>
        <v>NEUTRAL</v>
      </c>
      <c r="L1484" s="6" t="str">
        <f>OBV!H1484</f>
        <v>CONFIRMED BULLISH</v>
      </c>
      <c r="M1484" s="8">
        <f t="shared" si="233"/>
        <v>50</v>
      </c>
      <c r="N1484" s="8">
        <f t="shared" si="230"/>
        <v>0</v>
      </c>
      <c r="O1484" s="8">
        <f t="shared" si="231"/>
        <v>0</v>
      </c>
      <c r="P1484" s="8">
        <f t="shared" si="232"/>
        <v>83.5</v>
      </c>
      <c r="Q1484" s="9">
        <f t="shared" si="234"/>
        <v>30.024999999999999</v>
      </c>
      <c r="R1484" s="9">
        <f t="shared" si="235"/>
        <v>30.875</v>
      </c>
      <c r="S1484" s="9">
        <f t="shared" si="236"/>
        <v>45.075000000000003</v>
      </c>
      <c r="T1484" s="9">
        <f t="shared" si="237"/>
        <v>33.375</v>
      </c>
      <c r="U1484" s="8">
        <f t="shared" si="238"/>
        <v>35.324999999999996</v>
      </c>
      <c r="V1484" s="8">
        <f t="shared" si="239"/>
        <v>34.837499999999999</v>
      </c>
    </row>
    <row r="1485" spans="1:22" ht="13.5" x14ac:dyDescent="0.25">
      <c r="A1485" s="3">
        <f>RSI!A1485</f>
        <v>44174</v>
      </c>
      <c r="B1485" s="2">
        <f>RSI!B1485</f>
        <v>8.9122000000000003</v>
      </c>
      <c r="C1485" s="2">
        <f>RSI!I1485</f>
        <v>49.890794027094778</v>
      </c>
      <c r="D1485" s="2">
        <f>MACD!E1485</f>
        <v>-6.5366781640996408E-4</v>
      </c>
      <c r="E1485" s="2">
        <f>MACD!F1485</f>
        <v>-5.068149984217037E-3</v>
      </c>
      <c r="F1485" s="2">
        <f>'Moving Avg'!D1485</f>
        <v>8.9036200000000001</v>
      </c>
      <c r="G1485" s="2">
        <f>'Moving Avg'!F1485</f>
        <v>8.8959000000000028</v>
      </c>
      <c r="H1485" s="2">
        <f>'Moving Avg'!G1485</f>
        <v>8.9044859999999968</v>
      </c>
      <c r="I1485" s="2">
        <f>'Moving Avg'!H1485</f>
        <v>9.9140425000000096</v>
      </c>
      <c r="J1485" s="6" t="str">
        <f>OBV!F1485</f>
        <v>BULLISH</v>
      </c>
      <c r="K1485" s="6" t="str">
        <f>OBV!G1485</f>
        <v>NEUTRAL</v>
      </c>
      <c r="L1485" s="6" t="str">
        <f>OBV!H1485</f>
        <v>CONFIRMED BULLISH</v>
      </c>
      <c r="M1485" s="8">
        <f t="shared" si="233"/>
        <v>50</v>
      </c>
      <c r="N1485" s="8">
        <f t="shared" si="230"/>
        <v>0</v>
      </c>
      <c r="O1485" s="8">
        <f t="shared" si="231"/>
        <v>0</v>
      </c>
      <c r="P1485" s="8">
        <f t="shared" si="232"/>
        <v>83.5</v>
      </c>
      <c r="Q1485" s="9">
        <f t="shared" si="234"/>
        <v>30.024999999999999</v>
      </c>
      <c r="R1485" s="9">
        <f t="shared" si="235"/>
        <v>30.875</v>
      </c>
      <c r="S1485" s="9">
        <f t="shared" si="236"/>
        <v>45.075000000000003</v>
      </c>
      <c r="T1485" s="9">
        <f t="shared" si="237"/>
        <v>33.375</v>
      </c>
      <c r="U1485" s="8">
        <f t="shared" si="238"/>
        <v>35.324999999999996</v>
      </c>
      <c r="V1485" s="8">
        <f t="shared" si="239"/>
        <v>34.837499999999999</v>
      </c>
    </row>
    <row r="1486" spans="1:22" ht="13.5" x14ac:dyDescent="0.25">
      <c r="A1486" s="3">
        <f>RSI!A1486</f>
        <v>44175</v>
      </c>
      <c r="B1486" s="2">
        <f>RSI!B1486</f>
        <v>8.9207999999999998</v>
      </c>
      <c r="C1486" s="2">
        <f>RSI!I1486</f>
        <v>51.042682380249808</v>
      </c>
      <c r="D1486" s="2">
        <f>MACD!E1486</f>
        <v>-1.0736163452556013E-3</v>
      </c>
      <c r="E1486" s="2">
        <f>MACD!F1486</f>
        <v>-4.2692432564247493E-3</v>
      </c>
      <c r="F1486" s="2">
        <f>'Moving Avg'!D1486</f>
        <v>8.9053399999999989</v>
      </c>
      <c r="G1486" s="2">
        <f>'Moving Avg'!F1486</f>
        <v>8.895900000000001</v>
      </c>
      <c r="H1486" s="2">
        <f>'Moving Avg'!G1486</f>
        <v>8.9010559999999952</v>
      </c>
      <c r="I1486" s="2">
        <f>'Moving Avg'!H1486</f>
        <v>9.9047095000000098</v>
      </c>
      <c r="J1486" s="6" t="str">
        <f>OBV!F1486</f>
        <v>BULLISH</v>
      </c>
      <c r="K1486" s="6" t="str">
        <f>OBV!G1486</f>
        <v>WEAK</v>
      </c>
      <c r="L1486" s="6" t="str">
        <f>OBV!H1486</f>
        <v>CONFIRMED BULLISH</v>
      </c>
      <c r="M1486" s="8">
        <f t="shared" si="233"/>
        <v>50</v>
      </c>
      <c r="N1486" s="8">
        <f t="shared" si="230"/>
        <v>0</v>
      </c>
      <c r="O1486" s="8">
        <f t="shared" si="231"/>
        <v>0</v>
      </c>
      <c r="P1486" s="8">
        <f t="shared" si="232"/>
        <v>67</v>
      </c>
      <c r="Q1486" s="9">
        <f t="shared" si="234"/>
        <v>27.549999999999997</v>
      </c>
      <c r="R1486" s="9">
        <f t="shared" si="235"/>
        <v>26.75</v>
      </c>
      <c r="S1486" s="9">
        <f t="shared" si="236"/>
        <v>37.650000000000006</v>
      </c>
      <c r="T1486" s="9">
        <f t="shared" si="237"/>
        <v>29.25</v>
      </c>
      <c r="U1486" s="8">
        <f t="shared" si="238"/>
        <v>30.650000000000002</v>
      </c>
      <c r="V1486" s="8">
        <f t="shared" si="239"/>
        <v>30.3</v>
      </c>
    </row>
    <row r="1487" spans="1:22" ht="13.5" x14ac:dyDescent="0.25">
      <c r="A1487" s="3">
        <f>RSI!A1487</f>
        <v>44176</v>
      </c>
      <c r="B1487" s="2">
        <f>RSI!B1487</f>
        <v>8.9207999999999998</v>
      </c>
      <c r="C1487" s="2">
        <f>RSI!I1487</f>
        <v>51.042682380249808</v>
      </c>
      <c r="D1487" s="2">
        <f>MACD!E1487</f>
        <v>-1.9965329678736765E-2</v>
      </c>
      <c r="E1487" s="2">
        <f>MACD!F1487</f>
        <v>-7.4084605408871532E-3</v>
      </c>
      <c r="F1487" s="2">
        <f>'Moving Avg'!D1487</f>
        <v>8.9173599999999986</v>
      </c>
      <c r="G1487" s="2">
        <f>'Moving Avg'!F1487</f>
        <v>8.895900000000001</v>
      </c>
      <c r="H1487" s="2">
        <f>'Moving Avg'!G1487</f>
        <v>8.9027719999999935</v>
      </c>
      <c r="I1487" s="2">
        <f>'Moving Avg'!H1487</f>
        <v>9.8953765000000118</v>
      </c>
      <c r="J1487" s="6" t="str">
        <f>OBV!F1487</f>
        <v>BULLISH</v>
      </c>
      <c r="K1487" s="6" t="str">
        <f>OBV!G1487</f>
        <v>WEAK</v>
      </c>
      <c r="L1487" s="6" t="str">
        <f>OBV!H1487</f>
        <v>CONFIRMED BULLISH</v>
      </c>
      <c r="M1487" s="8">
        <f t="shared" si="233"/>
        <v>50</v>
      </c>
      <c r="N1487" s="8">
        <f t="shared" si="230"/>
        <v>45</v>
      </c>
      <c r="O1487" s="8">
        <f t="shared" si="231"/>
        <v>0</v>
      </c>
      <c r="P1487" s="8">
        <f t="shared" si="232"/>
        <v>67</v>
      </c>
      <c r="Q1487" s="9">
        <f t="shared" si="234"/>
        <v>43.3</v>
      </c>
      <c r="R1487" s="9">
        <f t="shared" si="235"/>
        <v>35.75</v>
      </c>
      <c r="S1487" s="9">
        <f t="shared" si="236"/>
        <v>44.400000000000006</v>
      </c>
      <c r="T1487" s="9">
        <f t="shared" si="237"/>
        <v>40.5</v>
      </c>
      <c r="U1487" s="8">
        <f t="shared" si="238"/>
        <v>41.15</v>
      </c>
      <c r="V1487" s="8">
        <f t="shared" si="239"/>
        <v>40.987499999999997</v>
      </c>
    </row>
    <row r="1488" spans="1:22" ht="13.5" x14ac:dyDescent="0.25">
      <c r="A1488" s="3">
        <f>RSI!A1488</f>
        <v>44179</v>
      </c>
      <c r="B1488" s="2">
        <f>RSI!B1488</f>
        <v>8.8779000000000003</v>
      </c>
      <c r="C1488" s="2">
        <f>RSI!I1488</f>
        <v>45.051283398743287</v>
      </c>
      <c r="D1488" s="2">
        <f>MACD!E1488</f>
        <v>-2.6227893348229614E-2</v>
      </c>
      <c r="E1488" s="2">
        <f>MACD!F1488</f>
        <v>-1.1172347102355646E-2</v>
      </c>
      <c r="F1488" s="2">
        <f>'Moving Avg'!D1488</f>
        <v>8.9087799999999984</v>
      </c>
      <c r="G1488" s="2">
        <f>'Moving Avg'!F1488</f>
        <v>8.8976149999999983</v>
      </c>
      <c r="H1488" s="2">
        <f>'Moving Avg'!G1488</f>
        <v>8.9087759999999943</v>
      </c>
      <c r="I1488" s="2">
        <f>'Moving Avg'!H1488</f>
        <v>9.8855360000000108</v>
      </c>
      <c r="J1488" s="6" t="str">
        <f>OBV!F1488</f>
        <v>BULLISH</v>
      </c>
      <c r="K1488" s="6" t="str">
        <f>OBV!G1488</f>
        <v>NEUTRAL</v>
      </c>
      <c r="L1488" s="6" t="str">
        <f>OBV!H1488</f>
        <v>BULLISH DIVERGENCE</v>
      </c>
      <c r="M1488" s="8">
        <f t="shared" si="233"/>
        <v>50</v>
      </c>
      <c r="N1488" s="8">
        <f t="shared" si="230"/>
        <v>45</v>
      </c>
      <c r="O1488" s="8">
        <f t="shared" si="231"/>
        <v>0</v>
      </c>
      <c r="P1488" s="8">
        <f t="shared" si="232"/>
        <v>66.5</v>
      </c>
      <c r="Q1488" s="9">
        <f t="shared" si="234"/>
        <v>43.225000000000001</v>
      </c>
      <c r="R1488" s="9">
        <f t="shared" si="235"/>
        <v>35.625</v>
      </c>
      <c r="S1488" s="9">
        <f t="shared" si="236"/>
        <v>44.174999999999997</v>
      </c>
      <c r="T1488" s="9">
        <f t="shared" si="237"/>
        <v>40.375</v>
      </c>
      <c r="U1488" s="8">
        <f t="shared" si="238"/>
        <v>41.008333333333333</v>
      </c>
      <c r="V1488" s="8">
        <f t="shared" si="239"/>
        <v>40.849999999999994</v>
      </c>
    </row>
    <row r="1489" spans="1:22" ht="13.5" x14ac:dyDescent="0.25">
      <c r="A1489" s="3">
        <f>RSI!A1489</f>
        <v>44180</v>
      </c>
      <c r="B1489" s="2">
        <f>RSI!B1489</f>
        <v>8.9207999999999998</v>
      </c>
      <c r="C1489" s="2">
        <f>RSI!I1489</f>
        <v>51.21781150605608</v>
      </c>
      <c r="D1489" s="2">
        <f>MACD!E1489</f>
        <v>-2.3948387467083165E-2</v>
      </c>
      <c r="E1489" s="2">
        <f>MACD!F1489</f>
        <v>-1.3727555175301149E-2</v>
      </c>
      <c r="F1489" s="2">
        <f>'Moving Avg'!D1489</f>
        <v>8.910499999999999</v>
      </c>
      <c r="G1489" s="2">
        <f>'Moving Avg'!F1489</f>
        <v>8.8980449999999998</v>
      </c>
      <c r="H1489" s="2">
        <f>'Moving Avg'!G1489</f>
        <v>8.9156379999999942</v>
      </c>
      <c r="I1489" s="2">
        <f>'Moving Avg'!H1489</f>
        <v>9.8762030000000109</v>
      </c>
      <c r="J1489" s="6" t="str">
        <f>OBV!F1489</f>
        <v>BULLISH</v>
      </c>
      <c r="K1489" s="6" t="str">
        <f>OBV!G1489</f>
        <v>NEUTRAL</v>
      </c>
      <c r="L1489" s="6" t="str">
        <f>OBV!H1489</f>
        <v>CONFIRMED BULLISH</v>
      </c>
      <c r="M1489" s="8">
        <f t="shared" si="233"/>
        <v>50</v>
      </c>
      <c r="N1489" s="8">
        <f t="shared" si="230"/>
        <v>45</v>
      </c>
      <c r="O1489" s="8">
        <f t="shared" si="231"/>
        <v>0</v>
      </c>
      <c r="P1489" s="8">
        <f t="shared" si="232"/>
        <v>83.5</v>
      </c>
      <c r="Q1489" s="9">
        <f t="shared" si="234"/>
        <v>45.774999999999999</v>
      </c>
      <c r="R1489" s="9">
        <f t="shared" si="235"/>
        <v>39.875</v>
      </c>
      <c r="S1489" s="9">
        <f t="shared" si="236"/>
        <v>51.825000000000003</v>
      </c>
      <c r="T1489" s="9">
        <f t="shared" si="237"/>
        <v>44.625</v>
      </c>
      <c r="U1489" s="8">
        <f t="shared" si="238"/>
        <v>45.82500000000001</v>
      </c>
      <c r="V1489" s="8">
        <f t="shared" si="239"/>
        <v>45.525000000000006</v>
      </c>
    </row>
    <row r="1490" spans="1:22" ht="13.5" x14ac:dyDescent="0.25">
      <c r="A1490" s="3">
        <f>RSI!A1490</f>
        <v>44181</v>
      </c>
      <c r="B1490" s="2">
        <f>RSI!B1490</f>
        <v>8.7492000000000001</v>
      </c>
      <c r="C1490" s="2">
        <f>RSI!I1490</f>
        <v>34.526760897546723</v>
      </c>
      <c r="D1490" s="2">
        <f>MACD!E1490</f>
        <v>-1.0697510922401676E-2</v>
      </c>
      <c r="E1490" s="2">
        <f>MACD!F1490</f>
        <v>-1.3121546324721255E-2</v>
      </c>
      <c r="F1490" s="2">
        <f>'Moving Avg'!D1490</f>
        <v>8.8779000000000003</v>
      </c>
      <c r="G1490" s="2">
        <f>'Moving Avg'!F1490</f>
        <v>8.8898949999999992</v>
      </c>
      <c r="H1490" s="2">
        <f>'Moving Avg'!G1490</f>
        <v>8.9113479999999932</v>
      </c>
      <c r="I1490" s="2">
        <f>'Moving Avg'!H1490</f>
        <v>9.8668480000000116</v>
      </c>
      <c r="J1490" s="6" t="str">
        <f>OBV!F1490</f>
        <v>BULLISH</v>
      </c>
      <c r="K1490" s="6" t="str">
        <f>OBV!G1490</f>
        <v>NEUTRAL</v>
      </c>
      <c r="L1490" s="6" t="str">
        <f>OBV!H1490</f>
        <v>BULLISH DIVERGENCE</v>
      </c>
      <c r="M1490" s="8">
        <f t="shared" si="233"/>
        <v>50</v>
      </c>
      <c r="N1490" s="8">
        <f t="shared" si="230"/>
        <v>0</v>
      </c>
      <c r="O1490" s="8">
        <f t="shared" si="231"/>
        <v>0</v>
      </c>
      <c r="P1490" s="8">
        <f t="shared" si="232"/>
        <v>66.5</v>
      </c>
      <c r="Q1490" s="9">
        <f t="shared" si="234"/>
        <v>27.475000000000001</v>
      </c>
      <c r="R1490" s="9">
        <f t="shared" si="235"/>
        <v>26.625</v>
      </c>
      <c r="S1490" s="9">
        <f t="shared" si="236"/>
        <v>37.424999999999997</v>
      </c>
      <c r="T1490" s="9">
        <f t="shared" si="237"/>
        <v>29.125</v>
      </c>
      <c r="U1490" s="8">
        <f t="shared" si="238"/>
        <v>30.508333333333336</v>
      </c>
      <c r="V1490" s="8">
        <f t="shared" si="239"/>
        <v>30.162500000000001</v>
      </c>
    </row>
    <row r="1491" spans="1:22" ht="13.5" x14ac:dyDescent="0.25">
      <c r="A1491" s="3">
        <f>RSI!A1491</f>
        <v>44182</v>
      </c>
      <c r="B1491" s="2">
        <f>RSI!B1491</f>
        <v>8.7492000000000001</v>
      </c>
      <c r="C1491" s="2">
        <f>RSI!I1491</f>
        <v>34.526760897546723</v>
      </c>
      <c r="D1491" s="2">
        <f>MACD!E1491</f>
        <v>4.1138312242576802E-3</v>
      </c>
      <c r="E1491" s="2">
        <f>MACD!F1491</f>
        <v>-9.6744708149254684E-3</v>
      </c>
      <c r="F1491" s="2">
        <f>'Moving Avg'!D1491</f>
        <v>8.8435799999999993</v>
      </c>
      <c r="G1491" s="2">
        <f>'Moving Avg'!F1491</f>
        <v>8.8821749999999984</v>
      </c>
      <c r="H1491" s="2">
        <f>'Moving Avg'!G1491</f>
        <v>8.9070579999999939</v>
      </c>
      <c r="I1491" s="2">
        <f>'Moving Avg'!H1491</f>
        <v>9.8566570000000127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  <c r="M1491" s="8">
        <f t="shared" si="233"/>
        <v>50</v>
      </c>
      <c r="N1491" s="8">
        <f t="shared" si="230"/>
        <v>0</v>
      </c>
      <c r="O1491" s="8">
        <f t="shared" si="231"/>
        <v>0</v>
      </c>
      <c r="P1491" s="8">
        <f t="shared" si="232"/>
        <v>16.5</v>
      </c>
      <c r="Q1491" s="9">
        <f t="shared" si="234"/>
        <v>19.975000000000001</v>
      </c>
      <c r="R1491" s="9">
        <f t="shared" si="235"/>
        <v>14.125</v>
      </c>
      <c r="S1491" s="9">
        <f t="shared" si="236"/>
        <v>14.925000000000001</v>
      </c>
      <c r="T1491" s="9">
        <f t="shared" si="237"/>
        <v>16.625</v>
      </c>
      <c r="U1491" s="8">
        <f t="shared" si="238"/>
        <v>16.341666666666669</v>
      </c>
      <c r="V1491" s="8">
        <f t="shared" si="239"/>
        <v>16.412500000000001</v>
      </c>
    </row>
    <row r="1492" spans="1:22" ht="13.5" x14ac:dyDescent="0.25">
      <c r="A1492" s="3">
        <f>RSI!A1492</f>
        <v>44183</v>
      </c>
      <c r="B1492" s="2">
        <f>RSI!B1492</f>
        <v>8.9036000000000008</v>
      </c>
      <c r="C1492" s="2">
        <f>RSI!I1492</f>
        <v>51.141746640489629</v>
      </c>
      <c r="D1492" s="2">
        <f>MACD!E1492</f>
        <v>-1.831286253137776E-3</v>
      </c>
      <c r="E1492" s="2">
        <f>MACD!F1492</f>
        <v>-8.1058339025679299E-3</v>
      </c>
      <c r="F1492" s="2">
        <f>'Moving Avg'!D1492</f>
        <v>8.8401399999999999</v>
      </c>
      <c r="G1492" s="2">
        <f>'Moving Avg'!F1492</f>
        <v>8.8817449999999987</v>
      </c>
      <c r="H1492" s="2">
        <f>'Moving Avg'!G1492</f>
        <v>8.9058559999999947</v>
      </c>
      <c r="I1492" s="2">
        <f>'Moving Avg'!H1492</f>
        <v>9.8472380000000133</v>
      </c>
      <c r="J1492" s="6" t="str">
        <f>OBV!F1492</f>
        <v>BEARISH</v>
      </c>
      <c r="K1492" s="6" t="str">
        <f>OBV!G1492</f>
        <v>NEUTRAL</v>
      </c>
      <c r="L1492" s="6" t="str">
        <f>OBV!H1492</f>
        <v>CONFIRMED BEARISH</v>
      </c>
      <c r="M1492" s="8">
        <f t="shared" si="233"/>
        <v>50</v>
      </c>
      <c r="N1492" s="8">
        <f t="shared" si="230"/>
        <v>0</v>
      </c>
      <c r="O1492" s="8">
        <f t="shared" si="231"/>
        <v>0</v>
      </c>
      <c r="P1492" s="8">
        <f t="shared" si="232"/>
        <v>16.5</v>
      </c>
      <c r="Q1492" s="9">
        <f t="shared" si="234"/>
        <v>19.975000000000001</v>
      </c>
      <c r="R1492" s="9">
        <f t="shared" si="235"/>
        <v>14.125</v>
      </c>
      <c r="S1492" s="9">
        <f t="shared" si="236"/>
        <v>14.925000000000001</v>
      </c>
      <c r="T1492" s="9">
        <f t="shared" si="237"/>
        <v>16.625</v>
      </c>
      <c r="U1492" s="8">
        <f t="shared" si="238"/>
        <v>16.341666666666669</v>
      </c>
      <c r="V1492" s="8">
        <f t="shared" si="239"/>
        <v>16.412500000000001</v>
      </c>
    </row>
    <row r="1493" spans="1:22" ht="13.5" x14ac:dyDescent="0.25">
      <c r="A1493" s="3">
        <f>RSI!A1493</f>
        <v>44186</v>
      </c>
      <c r="B1493" s="2">
        <f>RSI!B1493</f>
        <v>8.8779000000000003</v>
      </c>
      <c r="C1493" s="2">
        <f>RSI!I1493</f>
        <v>48.91657900977664</v>
      </c>
      <c r="D1493" s="2">
        <f>MACD!E1493</f>
        <v>4.1926961933818063E-3</v>
      </c>
      <c r="E1493" s="2">
        <f>MACD!F1493</f>
        <v>-5.6461278833779827E-3</v>
      </c>
      <c r="F1493" s="2">
        <f>'Moving Avg'!D1493</f>
        <v>8.8401399999999999</v>
      </c>
      <c r="G1493" s="2">
        <f>'Moving Avg'!F1493</f>
        <v>8.8800300000000014</v>
      </c>
      <c r="H1493" s="2">
        <f>'Moving Avg'!G1493</f>
        <v>8.9043119999999938</v>
      </c>
      <c r="I1493" s="2">
        <f>'Moving Avg'!H1493</f>
        <v>9.8376905000000132</v>
      </c>
      <c r="J1493" s="6" t="str">
        <f>OBV!F1493</f>
        <v>BEARISH</v>
      </c>
      <c r="K1493" s="6" t="str">
        <f>OBV!G1493</f>
        <v>NEUTRAL</v>
      </c>
      <c r="L1493" s="6" t="str">
        <f>OBV!H1493</f>
        <v>NEUTRAL</v>
      </c>
      <c r="M1493" s="8">
        <f t="shared" si="233"/>
        <v>50</v>
      </c>
      <c r="N1493" s="8">
        <f t="shared" si="230"/>
        <v>0</v>
      </c>
      <c r="O1493" s="8">
        <f t="shared" si="231"/>
        <v>0</v>
      </c>
      <c r="P1493" s="8">
        <f t="shared" si="232"/>
        <v>16.5</v>
      </c>
      <c r="Q1493" s="9">
        <f t="shared" si="234"/>
        <v>19.975000000000001</v>
      </c>
      <c r="R1493" s="9">
        <f t="shared" si="235"/>
        <v>14.125</v>
      </c>
      <c r="S1493" s="9">
        <f t="shared" si="236"/>
        <v>14.925000000000001</v>
      </c>
      <c r="T1493" s="9">
        <f t="shared" si="237"/>
        <v>16.625</v>
      </c>
      <c r="U1493" s="8">
        <f t="shared" si="238"/>
        <v>16.341666666666669</v>
      </c>
      <c r="V1493" s="8">
        <f t="shared" si="239"/>
        <v>16.412500000000001</v>
      </c>
    </row>
    <row r="1494" spans="1:22" ht="13.5" x14ac:dyDescent="0.25">
      <c r="A1494" s="3">
        <f>RSI!A1494</f>
        <v>44187</v>
      </c>
      <c r="B1494" s="2">
        <f>RSI!B1494</f>
        <v>8.7492000000000001</v>
      </c>
      <c r="C1494" s="2">
        <f>RSI!I1494</f>
        <v>39.619851052004392</v>
      </c>
      <c r="D1494" s="2">
        <f>MACD!E1494</f>
        <v>1.7563705845860866E-2</v>
      </c>
      <c r="E1494" s="2">
        <f>MACD!F1494</f>
        <v>-1.0041611375302129E-3</v>
      </c>
      <c r="F1494" s="2">
        <f>'Moving Avg'!D1494</f>
        <v>8.8058200000000006</v>
      </c>
      <c r="G1494" s="2">
        <f>'Moving Avg'!F1494</f>
        <v>8.8718800000000009</v>
      </c>
      <c r="H1494" s="2">
        <f>'Moving Avg'!G1494</f>
        <v>8.8995079999999955</v>
      </c>
      <c r="I1494" s="2">
        <f>'Moving Avg'!H1494</f>
        <v>9.8274995000000125</v>
      </c>
      <c r="J1494" s="6" t="str">
        <f>OBV!F1494</f>
        <v>BEARISH</v>
      </c>
      <c r="K1494" s="6" t="str">
        <f>OBV!G1494</f>
        <v>NEUTRAL</v>
      </c>
      <c r="L1494" s="6" t="str">
        <f>OBV!H1494</f>
        <v>CONFIRMED BEARISH</v>
      </c>
      <c r="M1494" s="8">
        <f t="shared" si="233"/>
        <v>50</v>
      </c>
      <c r="N1494" s="8">
        <f t="shared" si="230"/>
        <v>0</v>
      </c>
      <c r="O1494" s="8">
        <f t="shared" si="231"/>
        <v>0</v>
      </c>
      <c r="P1494" s="8">
        <f t="shared" si="232"/>
        <v>16.5</v>
      </c>
      <c r="Q1494" s="9">
        <f t="shared" si="234"/>
        <v>19.975000000000001</v>
      </c>
      <c r="R1494" s="9">
        <f t="shared" si="235"/>
        <v>14.125</v>
      </c>
      <c r="S1494" s="9">
        <f t="shared" si="236"/>
        <v>14.925000000000001</v>
      </c>
      <c r="T1494" s="9">
        <f t="shared" si="237"/>
        <v>16.625</v>
      </c>
      <c r="U1494" s="8">
        <f t="shared" si="238"/>
        <v>16.341666666666669</v>
      </c>
      <c r="V1494" s="8">
        <f t="shared" si="239"/>
        <v>16.412500000000001</v>
      </c>
    </row>
    <row r="1495" spans="1:22" ht="13.5" x14ac:dyDescent="0.25">
      <c r="A1495" s="3">
        <f>RSI!A1495</f>
        <v>44188</v>
      </c>
      <c r="B1495" s="2">
        <f>RSI!B1495</f>
        <v>8.8350000000000009</v>
      </c>
      <c r="C1495" s="2">
        <f>RSI!I1495</f>
        <v>46.869417684992214</v>
      </c>
      <c r="D1495" s="2">
        <f>MACD!E1495</f>
        <v>2.3341406219216765E-2</v>
      </c>
      <c r="E1495" s="2">
        <f>MACD!F1495</f>
        <v>3.8649523338191829E-3</v>
      </c>
      <c r="F1495" s="2">
        <f>'Moving Avg'!D1495</f>
        <v>8.8229799999999994</v>
      </c>
      <c r="G1495" s="2">
        <f>'Moving Avg'!F1495</f>
        <v>8.8680200000000013</v>
      </c>
      <c r="H1495" s="2">
        <f>'Moving Avg'!G1495</f>
        <v>8.8960779999999939</v>
      </c>
      <c r="I1495" s="2">
        <f>'Moving Avg'!H1495</f>
        <v>9.8177375000000122</v>
      </c>
      <c r="J1495" s="6" t="str">
        <f>OBV!F1495</f>
        <v>BEARISH</v>
      </c>
      <c r="K1495" s="6" t="str">
        <f>OBV!G1495</f>
        <v>NEUTRAL</v>
      </c>
      <c r="L1495" s="6" t="str">
        <f>OBV!H1495</f>
        <v>BEARISH DIVERGENCE</v>
      </c>
      <c r="M1495" s="8">
        <f t="shared" si="233"/>
        <v>50</v>
      </c>
      <c r="N1495" s="8">
        <f t="shared" si="230"/>
        <v>0</v>
      </c>
      <c r="O1495" s="8">
        <f t="shared" si="231"/>
        <v>0</v>
      </c>
      <c r="P1495" s="8">
        <f t="shared" si="232"/>
        <v>16.5</v>
      </c>
      <c r="Q1495" s="9">
        <f t="shared" si="234"/>
        <v>19.975000000000001</v>
      </c>
      <c r="R1495" s="9">
        <f t="shared" si="235"/>
        <v>14.125</v>
      </c>
      <c r="S1495" s="9">
        <f t="shared" si="236"/>
        <v>14.925000000000001</v>
      </c>
      <c r="T1495" s="9">
        <f t="shared" si="237"/>
        <v>16.625</v>
      </c>
      <c r="U1495" s="8">
        <f t="shared" si="238"/>
        <v>16.341666666666669</v>
      </c>
      <c r="V1495" s="8">
        <f t="shared" si="239"/>
        <v>16.412500000000001</v>
      </c>
    </row>
    <row r="1496" spans="1:22" ht="13.5" x14ac:dyDescent="0.25">
      <c r="A1496" s="3">
        <f>RSI!A1496</f>
        <v>44189</v>
      </c>
      <c r="B1496" s="2">
        <f>RSI!B1496</f>
        <v>8.8350000000000009</v>
      </c>
      <c r="C1496" s="2">
        <f>RSI!I1496</f>
        <v>46.869417684992214</v>
      </c>
      <c r="D1496" s="2">
        <f>MACD!E1496</f>
        <v>2.9804944617495721E-2</v>
      </c>
      <c r="E1496" s="2">
        <f>MACD!F1496</f>
        <v>9.0529507905544905E-3</v>
      </c>
      <c r="F1496" s="2">
        <f>'Moving Avg'!D1496</f>
        <v>8.8401400000000017</v>
      </c>
      <c r="G1496" s="2">
        <f>'Moving Avg'!F1496</f>
        <v>8.8641600000000018</v>
      </c>
      <c r="H1496" s="2">
        <f>'Moving Avg'!G1496</f>
        <v>8.8929899999999957</v>
      </c>
      <c r="I1496" s="2">
        <f>'Moving Avg'!H1496</f>
        <v>9.8079755000000119</v>
      </c>
      <c r="J1496" s="6" t="str">
        <f>OBV!F1496</f>
        <v>BEARISH</v>
      </c>
      <c r="K1496" s="6" t="str">
        <f>OBV!G1496</f>
        <v>NEUTRAL</v>
      </c>
      <c r="L1496" s="6" t="str">
        <f>OBV!H1496</f>
        <v>BEARISH DIVERGENCE</v>
      </c>
      <c r="M1496" s="8">
        <f t="shared" si="233"/>
        <v>50</v>
      </c>
      <c r="N1496" s="8">
        <f t="shared" si="230"/>
        <v>0</v>
      </c>
      <c r="O1496" s="8">
        <f t="shared" si="231"/>
        <v>0</v>
      </c>
      <c r="P1496" s="8">
        <f t="shared" si="232"/>
        <v>16.5</v>
      </c>
      <c r="Q1496" s="9">
        <f t="shared" si="234"/>
        <v>19.975000000000001</v>
      </c>
      <c r="R1496" s="9">
        <f t="shared" si="235"/>
        <v>14.125</v>
      </c>
      <c r="S1496" s="9">
        <f t="shared" si="236"/>
        <v>14.925000000000001</v>
      </c>
      <c r="T1496" s="9">
        <f t="shared" si="237"/>
        <v>16.625</v>
      </c>
      <c r="U1496" s="8">
        <f t="shared" si="238"/>
        <v>16.341666666666669</v>
      </c>
      <c r="V1496" s="8">
        <f t="shared" si="239"/>
        <v>16.412500000000001</v>
      </c>
    </row>
    <row r="1497" spans="1:22" ht="13.5" x14ac:dyDescent="0.25">
      <c r="A1497" s="3">
        <f>RSI!A1497</f>
        <v>44190</v>
      </c>
      <c r="B1497" s="2">
        <f>RSI!B1497</f>
        <v>8.9122000000000003</v>
      </c>
      <c r="C1497" s="2">
        <f>RSI!I1497</f>
        <v>52.784996819583228</v>
      </c>
      <c r="D1497" s="2">
        <f>MACD!E1497</f>
        <v>2.9788572198855334E-2</v>
      </c>
      <c r="E1497" s="2">
        <f>MACD!F1497</f>
        <v>1.320007507221466E-2</v>
      </c>
      <c r="F1497" s="2">
        <f>'Moving Avg'!D1497</f>
        <v>8.8418600000000005</v>
      </c>
      <c r="G1497" s="2">
        <f>'Moving Avg'!F1497</f>
        <v>8.8701650000000036</v>
      </c>
      <c r="H1497" s="2">
        <f>'Moving Avg'!G1497</f>
        <v>8.8928179999999948</v>
      </c>
      <c r="I1497" s="2">
        <f>'Moving Avg'!H1497</f>
        <v>9.7995190000000107</v>
      </c>
      <c r="J1497" s="6" t="str">
        <f>OBV!F1497</f>
        <v>BULLISH</v>
      </c>
      <c r="K1497" s="6" t="str">
        <f>OBV!G1497</f>
        <v>NEUTRAL</v>
      </c>
      <c r="L1497" s="6" t="str">
        <f>OBV!H1497</f>
        <v>CONFIRMED BULLISH</v>
      </c>
      <c r="M1497" s="8">
        <f t="shared" si="233"/>
        <v>50</v>
      </c>
      <c r="N1497" s="8">
        <f t="shared" si="230"/>
        <v>0</v>
      </c>
      <c r="O1497" s="8">
        <f t="shared" si="231"/>
        <v>0</v>
      </c>
      <c r="P1497" s="8">
        <f t="shared" si="232"/>
        <v>83.5</v>
      </c>
      <c r="Q1497" s="9">
        <f t="shared" si="234"/>
        <v>30.024999999999999</v>
      </c>
      <c r="R1497" s="9">
        <f t="shared" si="235"/>
        <v>30.875</v>
      </c>
      <c r="S1497" s="9">
        <f t="shared" si="236"/>
        <v>45.075000000000003</v>
      </c>
      <c r="T1497" s="9">
        <f t="shared" si="237"/>
        <v>33.375</v>
      </c>
      <c r="U1497" s="8">
        <f t="shared" si="238"/>
        <v>35.324999999999996</v>
      </c>
      <c r="V1497" s="8">
        <f t="shared" si="239"/>
        <v>34.837499999999999</v>
      </c>
    </row>
    <row r="1498" spans="1:22" ht="13.5" x14ac:dyDescent="0.25">
      <c r="A1498" s="3">
        <f>RSI!A1498</f>
        <v>44193</v>
      </c>
      <c r="B1498" s="2">
        <f>RSI!B1498</f>
        <v>8.8864999999999998</v>
      </c>
      <c r="C1498" s="2">
        <f>RSI!I1498</f>
        <v>50.758876644631435</v>
      </c>
      <c r="D1498" s="2">
        <f>MACD!E1498</f>
        <v>2.4837983298793276E-2</v>
      </c>
      <c r="E1498" s="2">
        <f>MACD!F1498</f>
        <v>1.5527656717530383E-2</v>
      </c>
      <c r="F1498" s="2">
        <f>'Moving Avg'!D1498</f>
        <v>8.8435799999999993</v>
      </c>
      <c r="G1498" s="2">
        <f>'Moving Avg'!F1498</f>
        <v>8.8727400000000021</v>
      </c>
      <c r="H1498" s="2">
        <f>'Moving Avg'!G1498</f>
        <v>8.8921319999999966</v>
      </c>
      <c r="I1498" s="2">
        <f>'Moving Avg'!H1498</f>
        <v>9.7909340000000107</v>
      </c>
      <c r="J1498" s="6" t="str">
        <f>OBV!F1498</f>
        <v>BULLISH</v>
      </c>
      <c r="K1498" s="6" t="str">
        <f>OBV!G1498</f>
        <v>NEUTRAL</v>
      </c>
      <c r="L1498" s="6" t="str">
        <f>OBV!H1498</f>
        <v>CONFIRMED BULLISH</v>
      </c>
      <c r="M1498" s="8">
        <f t="shared" si="233"/>
        <v>50</v>
      </c>
      <c r="N1498" s="8">
        <f t="shared" si="230"/>
        <v>0</v>
      </c>
      <c r="O1498" s="8">
        <f t="shared" si="231"/>
        <v>0</v>
      </c>
      <c r="P1498" s="8">
        <f t="shared" si="232"/>
        <v>83.5</v>
      </c>
      <c r="Q1498" s="9">
        <f t="shared" si="234"/>
        <v>30.024999999999999</v>
      </c>
      <c r="R1498" s="9">
        <f t="shared" si="235"/>
        <v>30.875</v>
      </c>
      <c r="S1498" s="9">
        <f t="shared" si="236"/>
        <v>45.075000000000003</v>
      </c>
      <c r="T1498" s="9">
        <f t="shared" si="237"/>
        <v>33.375</v>
      </c>
      <c r="U1498" s="8">
        <f t="shared" si="238"/>
        <v>35.324999999999996</v>
      </c>
      <c r="V1498" s="8">
        <f t="shared" si="239"/>
        <v>34.837499999999999</v>
      </c>
    </row>
    <row r="1499" spans="1:22" ht="13.5" x14ac:dyDescent="0.25">
      <c r="A1499" s="3">
        <f>RSI!A1499</f>
        <v>44194</v>
      </c>
      <c r="B1499" s="2">
        <f>RSI!B1499</f>
        <v>8.8693000000000008</v>
      </c>
      <c r="C1499" s="2">
        <f>RSI!I1499</f>
        <v>49.392422582398027</v>
      </c>
      <c r="D1499" s="2">
        <f>MACD!E1499</f>
        <v>2.8452331216991311E-2</v>
      </c>
      <c r="E1499" s="2">
        <f>MACD!F1499</f>
        <v>1.8112591617422569E-2</v>
      </c>
      <c r="F1499" s="2">
        <f>'Moving Avg'!D1499</f>
        <v>8.8675999999999995</v>
      </c>
      <c r="G1499" s="2">
        <f>'Moving Avg'!F1499</f>
        <v>8.8710250000000013</v>
      </c>
      <c r="H1499" s="2">
        <f>'Moving Avg'!G1499</f>
        <v>8.8911019999999965</v>
      </c>
      <c r="I1499" s="2">
        <f>'Moving Avg'!H1499</f>
        <v>9.783517500000011</v>
      </c>
      <c r="J1499" s="6" t="str">
        <f>OBV!F1499</f>
        <v>BEARISH</v>
      </c>
      <c r="K1499" s="6" t="str">
        <f>OBV!G1499</f>
        <v>NEUTRAL</v>
      </c>
      <c r="L1499" s="6" t="str">
        <f>OBV!H1499</f>
        <v>BEARISH DIVERGENCE</v>
      </c>
      <c r="M1499" s="8">
        <f t="shared" si="233"/>
        <v>50</v>
      </c>
      <c r="N1499" s="8">
        <f t="shared" si="230"/>
        <v>0</v>
      </c>
      <c r="O1499" s="8">
        <f t="shared" si="231"/>
        <v>0</v>
      </c>
      <c r="P1499" s="8">
        <f t="shared" si="232"/>
        <v>16.5</v>
      </c>
      <c r="Q1499" s="9">
        <f t="shared" si="234"/>
        <v>19.975000000000001</v>
      </c>
      <c r="R1499" s="9">
        <f t="shared" si="235"/>
        <v>14.125</v>
      </c>
      <c r="S1499" s="9">
        <f t="shared" si="236"/>
        <v>14.925000000000001</v>
      </c>
      <c r="T1499" s="9">
        <f t="shared" si="237"/>
        <v>16.625</v>
      </c>
      <c r="U1499" s="8">
        <f t="shared" si="238"/>
        <v>16.341666666666669</v>
      </c>
      <c r="V1499" s="8">
        <f t="shared" si="239"/>
        <v>16.412500000000001</v>
      </c>
    </row>
    <row r="1500" spans="1:22" ht="13.5" x14ac:dyDescent="0.25">
      <c r="A1500" s="3">
        <f>RSI!A1500</f>
        <v>44195</v>
      </c>
      <c r="B1500" s="2">
        <f>RSI!B1500</f>
        <v>8.8350000000000009</v>
      </c>
      <c r="C1500" s="2">
        <f>RSI!I1500</f>
        <v>46.692916020884226</v>
      </c>
      <c r="D1500" s="2">
        <f>MACD!E1500</f>
        <v>7.6874775207986801E-3</v>
      </c>
      <c r="E1500" s="2">
        <f>MACD!F1500</f>
        <v>1.6027568798097792E-2</v>
      </c>
      <c r="F1500" s="2">
        <f>'Moving Avg'!D1500</f>
        <v>8.8675999999999995</v>
      </c>
      <c r="G1500" s="2">
        <f>'Moving Avg'!F1500</f>
        <v>8.8680250000000029</v>
      </c>
      <c r="H1500" s="2">
        <f>'Moving Avg'!G1500</f>
        <v>8.8893859999999965</v>
      </c>
      <c r="I1500" s="2">
        <f>'Moving Avg'!H1500</f>
        <v>9.7743825000000086</v>
      </c>
      <c r="J1500" s="6" t="str">
        <f>OBV!F1500</f>
        <v>BEARISH</v>
      </c>
      <c r="K1500" s="6" t="str">
        <f>OBV!G1500</f>
        <v>NEUTRAL</v>
      </c>
      <c r="L1500" s="6" t="str">
        <f>OBV!H1500</f>
        <v>NEUTRAL</v>
      </c>
      <c r="M1500" s="8">
        <f t="shared" si="233"/>
        <v>50</v>
      </c>
      <c r="N1500" s="8">
        <f t="shared" si="230"/>
        <v>45</v>
      </c>
      <c r="O1500" s="8">
        <f t="shared" si="231"/>
        <v>0</v>
      </c>
      <c r="P1500" s="8">
        <f t="shared" si="232"/>
        <v>16.5</v>
      </c>
      <c r="Q1500" s="9">
        <f t="shared" si="234"/>
        <v>35.725000000000001</v>
      </c>
      <c r="R1500" s="9">
        <f t="shared" si="235"/>
        <v>23.125</v>
      </c>
      <c r="S1500" s="9">
        <f t="shared" si="236"/>
        <v>21.675000000000001</v>
      </c>
      <c r="T1500" s="9">
        <f t="shared" si="237"/>
        <v>27.875</v>
      </c>
      <c r="U1500" s="8">
        <f t="shared" si="238"/>
        <v>26.841666666666669</v>
      </c>
      <c r="V1500" s="8">
        <f t="shared" si="239"/>
        <v>27.1</v>
      </c>
    </row>
    <row r="1501" spans="1:22" ht="13.5" x14ac:dyDescent="0.25">
      <c r="A1501" s="3">
        <f>RSI!A1501</f>
        <v>44196</v>
      </c>
      <c r="B1501" s="2">
        <f>RSI!B1501</f>
        <v>8.9122000000000003</v>
      </c>
      <c r="C1501" s="2">
        <f>RSI!I1501</f>
        <v>52.92866264917626</v>
      </c>
      <c r="D1501" s="2">
        <f>MACD!E1501</f>
        <v>-1.5365185375314283E-2</v>
      </c>
      <c r="E1501" s="2">
        <f>MACD!F1501</f>
        <v>9.7490179634153774E-3</v>
      </c>
      <c r="F1501" s="2">
        <f>'Moving Avg'!D1501</f>
        <v>8.8830399999999994</v>
      </c>
      <c r="G1501" s="2">
        <f>'Moving Avg'!F1501</f>
        <v>8.8680250000000029</v>
      </c>
      <c r="H1501" s="2">
        <f>'Moving Avg'!G1501</f>
        <v>8.8892139999999973</v>
      </c>
      <c r="I1501" s="2">
        <f>'Moving Avg'!H1501</f>
        <v>9.7658845000000092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  <c r="M1501" s="8">
        <f t="shared" si="233"/>
        <v>50</v>
      </c>
      <c r="N1501" s="8">
        <f t="shared" si="230"/>
        <v>100</v>
      </c>
      <c r="O1501" s="8">
        <f t="shared" si="231"/>
        <v>0</v>
      </c>
      <c r="P1501" s="8">
        <f t="shared" si="232"/>
        <v>83.5</v>
      </c>
      <c r="Q1501" s="9">
        <f t="shared" si="234"/>
        <v>65.025000000000006</v>
      </c>
      <c r="R1501" s="9">
        <f t="shared" si="235"/>
        <v>50.875</v>
      </c>
      <c r="S1501" s="9">
        <f t="shared" si="236"/>
        <v>60.075000000000003</v>
      </c>
      <c r="T1501" s="9">
        <f t="shared" si="237"/>
        <v>58.375</v>
      </c>
      <c r="U1501" s="8">
        <f t="shared" si="238"/>
        <v>58.658333333333339</v>
      </c>
      <c r="V1501" s="8">
        <f t="shared" si="239"/>
        <v>58.587500000000006</v>
      </c>
    </row>
    <row r="1502" spans="1:22" ht="13.5" x14ac:dyDescent="0.25">
      <c r="A1502" s="3">
        <f>RSI!A1502</f>
        <v>44200</v>
      </c>
      <c r="B1502" s="2">
        <f>RSI!B1502</f>
        <v>8.7406000000000006</v>
      </c>
      <c r="C1502" s="2">
        <f>RSI!I1502</f>
        <v>41.349889316038997</v>
      </c>
      <c r="D1502" s="2">
        <f>MACD!E1502</f>
        <v>1.3561207359966687E-3</v>
      </c>
      <c r="E1502" s="2">
        <f>MACD!F1502</f>
        <v>8.070438517931636E-3</v>
      </c>
      <c r="F1502" s="2">
        <f>'Moving Avg'!D1502</f>
        <v>8.8487200000000001</v>
      </c>
      <c r="G1502" s="2">
        <f>'Moving Avg'!F1502</f>
        <v>8.8620200000000029</v>
      </c>
      <c r="H1502" s="2">
        <f>'Moving Avg'!G1502</f>
        <v>8.8857819999999972</v>
      </c>
      <c r="I1502" s="2">
        <f>'Moving Avg'!H1502</f>
        <v>9.7579500000000099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  <c r="M1502" s="8">
        <f t="shared" si="233"/>
        <v>50</v>
      </c>
      <c r="N1502" s="8">
        <f t="shared" si="230"/>
        <v>45</v>
      </c>
      <c r="O1502" s="8">
        <f t="shared" si="231"/>
        <v>0</v>
      </c>
      <c r="P1502" s="8">
        <f t="shared" si="232"/>
        <v>16.5</v>
      </c>
      <c r="Q1502" s="9">
        <f t="shared" si="234"/>
        <v>35.725000000000001</v>
      </c>
      <c r="R1502" s="9">
        <f t="shared" si="235"/>
        <v>23.125</v>
      </c>
      <c r="S1502" s="9">
        <f t="shared" si="236"/>
        <v>21.675000000000001</v>
      </c>
      <c r="T1502" s="9">
        <f t="shared" si="237"/>
        <v>27.875</v>
      </c>
      <c r="U1502" s="8">
        <f t="shared" si="238"/>
        <v>26.841666666666669</v>
      </c>
      <c r="V1502" s="8">
        <f t="shared" si="239"/>
        <v>27.1</v>
      </c>
    </row>
    <row r="1503" spans="1:22" ht="13.5" x14ac:dyDescent="0.25">
      <c r="A1503" s="3">
        <f>RSI!A1503</f>
        <v>44201</v>
      </c>
      <c r="B1503" s="2">
        <f>RSI!B1503</f>
        <v>8.6633999999999993</v>
      </c>
      <c r="C1503" s="2">
        <f>RSI!I1503</f>
        <v>37.387288696004127</v>
      </c>
      <c r="D1503" s="2">
        <f>MACD!E1503</f>
        <v>1.8063626997154358E-2</v>
      </c>
      <c r="E1503" s="2">
        <f>MACD!F1503</f>
        <v>1.0069076213776181E-2</v>
      </c>
      <c r="F1503" s="2">
        <f>'Moving Avg'!D1503</f>
        <v>8.8041</v>
      </c>
      <c r="G1503" s="2">
        <f>'Moving Avg'!F1503</f>
        <v>8.8491500000000016</v>
      </c>
      <c r="H1503" s="2">
        <f>'Moving Avg'!G1503</f>
        <v>8.880633999999997</v>
      </c>
      <c r="I1503" s="2">
        <f>'Moving Avg'!H1503</f>
        <v>9.7519290000000112</v>
      </c>
      <c r="J1503" s="6" t="str">
        <f>OBV!F1503</f>
        <v>BEARISH</v>
      </c>
      <c r="K1503" s="6" t="str">
        <f>OBV!G1503</f>
        <v>NEUTRAL</v>
      </c>
      <c r="L1503" s="6" t="str">
        <f>OBV!H1503</f>
        <v>CONFIRMED BEARISH</v>
      </c>
      <c r="M1503" s="8">
        <f t="shared" si="233"/>
        <v>50</v>
      </c>
      <c r="N1503" s="8">
        <f t="shared" si="230"/>
        <v>0</v>
      </c>
      <c r="O1503" s="8">
        <f t="shared" si="231"/>
        <v>0</v>
      </c>
      <c r="P1503" s="8">
        <f t="shared" si="232"/>
        <v>16.5</v>
      </c>
      <c r="Q1503" s="9">
        <f t="shared" si="234"/>
        <v>19.975000000000001</v>
      </c>
      <c r="R1503" s="9">
        <f t="shared" si="235"/>
        <v>14.125</v>
      </c>
      <c r="S1503" s="9">
        <f t="shared" si="236"/>
        <v>14.925000000000001</v>
      </c>
      <c r="T1503" s="9">
        <f t="shared" si="237"/>
        <v>16.625</v>
      </c>
      <c r="U1503" s="8">
        <f t="shared" si="238"/>
        <v>16.341666666666669</v>
      </c>
      <c r="V1503" s="8">
        <f t="shared" si="239"/>
        <v>16.412500000000001</v>
      </c>
    </row>
    <row r="1504" spans="1:22" ht="13.5" x14ac:dyDescent="0.25">
      <c r="A1504" s="3">
        <f>RSI!A1504</f>
        <v>44202</v>
      </c>
      <c r="B1504" s="2">
        <f>RSI!B1504</f>
        <v>8.5777000000000001</v>
      </c>
      <c r="C1504" s="2">
        <f>RSI!I1504</f>
        <v>33.544269964095619</v>
      </c>
      <c r="D1504" s="2">
        <f>MACD!E1504</f>
        <v>1.9940292848520613E-2</v>
      </c>
      <c r="E1504" s="2">
        <f>MACD!F1504</f>
        <v>1.2043319540725066E-2</v>
      </c>
      <c r="F1504" s="2">
        <f>'Moving Avg'!D1504</f>
        <v>8.7457799999999999</v>
      </c>
      <c r="G1504" s="2">
        <f>'Moving Avg'!F1504</f>
        <v>8.8324250000000006</v>
      </c>
      <c r="H1504" s="2">
        <f>'Moving Avg'!G1504</f>
        <v>8.8741159999999972</v>
      </c>
      <c r="I1504" s="2">
        <f>'Moving Avg'!H1504</f>
        <v>9.7454795000000107</v>
      </c>
      <c r="J1504" s="6" t="str">
        <f>OBV!F1504</f>
        <v>BEARISH</v>
      </c>
      <c r="K1504" s="6" t="str">
        <f>OBV!G1504</f>
        <v>STRONG</v>
      </c>
      <c r="L1504" s="6" t="str">
        <f>OBV!H1504</f>
        <v>CONFIRMED BEARISH</v>
      </c>
      <c r="M1504" s="8">
        <f t="shared" si="233"/>
        <v>50</v>
      </c>
      <c r="N1504" s="8">
        <f t="shared" si="230"/>
        <v>0</v>
      </c>
      <c r="O1504" s="8">
        <f t="shared" si="231"/>
        <v>0</v>
      </c>
      <c r="P1504" s="8">
        <f t="shared" si="232"/>
        <v>33</v>
      </c>
      <c r="Q1504" s="9">
        <f t="shared" si="234"/>
        <v>22.45</v>
      </c>
      <c r="R1504" s="9">
        <f t="shared" si="235"/>
        <v>18.25</v>
      </c>
      <c r="S1504" s="9">
        <f t="shared" si="236"/>
        <v>22.35</v>
      </c>
      <c r="T1504" s="9">
        <f t="shared" si="237"/>
        <v>20.75</v>
      </c>
      <c r="U1504" s="8">
        <f t="shared" si="238"/>
        <v>21.016666666666669</v>
      </c>
      <c r="V1504" s="8">
        <f t="shared" si="239"/>
        <v>20.950000000000003</v>
      </c>
    </row>
    <row r="1505" spans="1:22" ht="13.5" x14ac:dyDescent="0.25">
      <c r="A1505" s="3">
        <f>RSI!A1505</f>
        <v>44203</v>
      </c>
      <c r="B1505" s="2">
        <f>RSI!B1505</f>
        <v>8.5777000000000001</v>
      </c>
      <c r="C1505" s="2">
        <f>RSI!I1505</f>
        <v>33.544269964095619</v>
      </c>
      <c r="D1505" s="2">
        <f>MACD!E1505</f>
        <v>3.6337791246616291E-2</v>
      </c>
      <c r="E1505" s="2">
        <f>MACD!F1505</f>
        <v>1.6902213881903314E-2</v>
      </c>
      <c r="F1505" s="2">
        <f>'Moving Avg'!D1505</f>
        <v>8.6943200000000012</v>
      </c>
      <c r="G1505" s="2">
        <f>'Moving Avg'!F1505</f>
        <v>8.8156999999999996</v>
      </c>
      <c r="H1505" s="2">
        <f>'Moving Avg'!G1505</f>
        <v>8.8681119999999982</v>
      </c>
      <c r="I1505" s="2">
        <f>'Moving Avg'!H1505</f>
        <v>9.7375665000000104</v>
      </c>
      <c r="J1505" s="6" t="str">
        <f>OBV!F1505</f>
        <v>BEARISH</v>
      </c>
      <c r="K1505" s="6" t="str">
        <f>OBV!G1505</f>
        <v>STRONG</v>
      </c>
      <c r="L1505" s="6" t="str">
        <f>OBV!H1505</f>
        <v>CONFIRMED BEARISH</v>
      </c>
      <c r="M1505" s="8">
        <f t="shared" si="233"/>
        <v>50</v>
      </c>
      <c r="N1505" s="8">
        <f t="shared" si="230"/>
        <v>0</v>
      </c>
      <c r="O1505" s="8">
        <f t="shared" si="231"/>
        <v>0</v>
      </c>
      <c r="P1505" s="8">
        <f t="shared" si="232"/>
        <v>33</v>
      </c>
      <c r="Q1505" s="9">
        <f t="shared" si="234"/>
        <v>22.45</v>
      </c>
      <c r="R1505" s="9">
        <f t="shared" si="235"/>
        <v>18.25</v>
      </c>
      <c r="S1505" s="9">
        <f t="shared" si="236"/>
        <v>22.35</v>
      </c>
      <c r="T1505" s="9">
        <f t="shared" si="237"/>
        <v>20.75</v>
      </c>
      <c r="U1505" s="8">
        <f t="shared" si="238"/>
        <v>21.016666666666669</v>
      </c>
      <c r="V1505" s="8">
        <f t="shared" si="239"/>
        <v>20.950000000000003</v>
      </c>
    </row>
    <row r="1506" spans="1:22" ht="13.5" x14ac:dyDescent="0.25">
      <c r="A1506" s="3">
        <f>RSI!A1506</f>
        <v>44204</v>
      </c>
      <c r="B1506" s="2">
        <f>RSI!B1506</f>
        <v>8.5777000000000001</v>
      </c>
      <c r="C1506" s="2">
        <f>RSI!I1506</f>
        <v>33.544269964095619</v>
      </c>
      <c r="D1506" s="2">
        <f>MACD!E1506</f>
        <v>5.1702922000149698E-2</v>
      </c>
      <c r="E1506" s="2">
        <f>MACD!F1506</f>
        <v>2.3862355505552591E-2</v>
      </c>
      <c r="F1506" s="2">
        <f>'Moving Avg'!D1506</f>
        <v>8.627419999999999</v>
      </c>
      <c r="G1506" s="2">
        <f>'Moving Avg'!F1506</f>
        <v>8.798544999999999</v>
      </c>
      <c r="H1506" s="2">
        <f>'Moving Avg'!G1506</f>
        <v>8.8612499999999983</v>
      </c>
      <c r="I1506" s="2">
        <f>'Moving Avg'!H1506</f>
        <v>9.7281900000000121</v>
      </c>
      <c r="J1506" s="6" t="str">
        <f>OBV!F1506</f>
        <v>BEARISH</v>
      </c>
      <c r="K1506" s="6" t="str">
        <f>OBV!G1506</f>
        <v>STRONG</v>
      </c>
      <c r="L1506" s="6" t="str">
        <f>OBV!H1506</f>
        <v>CONFIRMED BEARISH</v>
      </c>
      <c r="M1506" s="8">
        <f t="shared" si="233"/>
        <v>50</v>
      </c>
      <c r="N1506" s="8">
        <f t="shared" si="230"/>
        <v>0</v>
      </c>
      <c r="O1506" s="8">
        <f t="shared" si="231"/>
        <v>0</v>
      </c>
      <c r="P1506" s="8">
        <f t="shared" si="232"/>
        <v>33</v>
      </c>
      <c r="Q1506" s="9">
        <f t="shared" si="234"/>
        <v>22.45</v>
      </c>
      <c r="R1506" s="9">
        <f t="shared" si="235"/>
        <v>18.25</v>
      </c>
      <c r="S1506" s="9">
        <f t="shared" si="236"/>
        <v>22.35</v>
      </c>
      <c r="T1506" s="9">
        <f t="shared" si="237"/>
        <v>20.75</v>
      </c>
      <c r="U1506" s="8">
        <f t="shared" si="238"/>
        <v>21.016666666666669</v>
      </c>
      <c r="V1506" s="8">
        <f t="shared" si="239"/>
        <v>20.950000000000003</v>
      </c>
    </row>
    <row r="1507" spans="1:22" ht="13.5" x14ac:dyDescent="0.25">
      <c r="A1507" s="3">
        <f>RSI!A1507</f>
        <v>44207</v>
      </c>
      <c r="B1507" s="2">
        <f>RSI!B1507</f>
        <v>8.8350000000000009</v>
      </c>
      <c r="C1507" s="2">
        <f>RSI!I1507</f>
        <v>52.032908441222958</v>
      </c>
      <c r="D1507" s="2">
        <f>MACD!E1507</f>
        <v>5.8901780317018648E-2</v>
      </c>
      <c r="E1507" s="2">
        <f>MACD!F1507</f>
        <v>3.0870240467845804E-2</v>
      </c>
      <c r="F1507" s="2">
        <f>'Moving Avg'!D1507</f>
        <v>8.6463000000000001</v>
      </c>
      <c r="G1507" s="2">
        <f>'Moving Avg'!F1507</f>
        <v>8.7942549999999979</v>
      </c>
      <c r="H1507" s="2">
        <f>'Moving Avg'!G1507</f>
        <v>8.8597059999999992</v>
      </c>
      <c r="I1507" s="2">
        <f>'Moving Avg'!H1507</f>
        <v>9.7192640000000132</v>
      </c>
      <c r="J1507" s="6" t="str">
        <f>OBV!F1507</f>
        <v>BEARISH</v>
      </c>
      <c r="K1507" s="6" t="str">
        <f>OBV!G1507</f>
        <v>STRONG</v>
      </c>
      <c r="L1507" s="6" t="str">
        <f>OBV!H1507</f>
        <v>BEARISH DIVERGENCE</v>
      </c>
      <c r="M1507" s="8">
        <f t="shared" si="233"/>
        <v>50</v>
      </c>
      <c r="N1507" s="8">
        <f t="shared" si="230"/>
        <v>0</v>
      </c>
      <c r="O1507" s="8">
        <f t="shared" si="231"/>
        <v>0</v>
      </c>
      <c r="P1507" s="8">
        <f t="shared" si="232"/>
        <v>33</v>
      </c>
      <c r="Q1507" s="9">
        <f t="shared" si="234"/>
        <v>22.45</v>
      </c>
      <c r="R1507" s="9">
        <f t="shared" si="235"/>
        <v>18.25</v>
      </c>
      <c r="S1507" s="9">
        <f t="shared" si="236"/>
        <v>22.35</v>
      </c>
      <c r="T1507" s="9">
        <f t="shared" si="237"/>
        <v>20.75</v>
      </c>
      <c r="U1507" s="8">
        <f t="shared" si="238"/>
        <v>21.016666666666669</v>
      </c>
      <c r="V1507" s="8">
        <f t="shared" si="239"/>
        <v>20.950000000000003</v>
      </c>
    </row>
    <row r="1508" spans="1:22" ht="13.5" x14ac:dyDescent="0.25">
      <c r="A1508" s="3">
        <f>RSI!A1508</f>
        <v>44208</v>
      </c>
      <c r="B1508" s="2">
        <f>RSI!B1508</f>
        <v>8.8350000000000009</v>
      </c>
      <c r="C1508" s="2">
        <f>RSI!I1508</f>
        <v>52.032908441222958</v>
      </c>
      <c r="D1508" s="2">
        <f>MACD!E1508</f>
        <v>6.0796592043146802E-2</v>
      </c>
      <c r="E1508" s="2">
        <f>MACD!F1508</f>
        <v>3.6855510782906005E-2</v>
      </c>
      <c r="F1508" s="2">
        <f>'Moving Avg'!D1508</f>
        <v>8.6806200000000011</v>
      </c>
      <c r="G1508" s="2">
        <f>'Moving Avg'!F1508</f>
        <v>8.7921099999999992</v>
      </c>
      <c r="H1508" s="2">
        <f>'Moving Avg'!G1508</f>
        <v>8.8581619999999983</v>
      </c>
      <c r="I1508" s="2">
        <f>'Moving Avg'!H1508</f>
        <v>9.7087910000000139</v>
      </c>
      <c r="J1508" s="6" t="str">
        <f>OBV!F1508</f>
        <v>BEARISH</v>
      </c>
      <c r="K1508" s="6" t="str">
        <f>OBV!G1508</f>
        <v>STRONG</v>
      </c>
      <c r="L1508" s="6" t="str">
        <f>OBV!H1508</f>
        <v>BEARISH DIVERGENCE</v>
      </c>
      <c r="M1508" s="8">
        <f t="shared" si="233"/>
        <v>50</v>
      </c>
      <c r="N1508" s="8">
        <f t="shared" si="230"/>
        <v>0</v>
      </c>
      <c r="O1508" s="8">
        <f t="shared" si="231"/>
        <v>0</v>
      </c>
      <c r="P1508" s="8">
        <f t="shared" si="232"/>
        <v>33</v>
      </c>
      <c r="Q1508" s="9">
        <f t="shared" si="234"/>
        <v>22.45</v>
      </c>
      <c r="R1508" s="9">
        <f t="shared" si="235"/>
        <v>18.25</v>
      </c>
      <c r="S1508" s="9">
        <f t="shared" si="236"/>
        <v>22.35</v>
      </c>
      <c r="T1508" s="9">
        <f t="shared" si="237"/>
        <v>20.75</v>
      </c>
      <c r="U1508" s="8">
        <f t="shared" si="238"/>
        <v>21.016666666666669</v>
      </c>
      <c r="V1508" s="8">
        <f t="shared" si="239"/>
        <v>20.950000000000003</v>
      </c>
    </row>
    <row r="1509" spans="1:22" ht="13.5" x14ac:dyDescent="0.25">
      <c r="A1509" s="3">
        <f>RSI!A1509</f>
        <v>44209</v>
      </c>
      <c r="B1509" s="2">
        <f>RSI!B1509</f>
        <v>8.7920999999999996</v>
      </c>
      <c r="C1509" s="2">
        <f>RSI!I1509</f>
        <v>49.376588105569674</v>
      </c>
      <c r="D1509" s="2">
        <f>MACD!E1509</f>
        <v>6.2706811007570806E-2</v>
      </c>
      <c r="E1509" s="2">
        <f>MACD!F1509</f>
        <v>4.2025770827838968E-2</v>
      </c>
      <c r="F1509" s="2">
        <f>'Moving Avg'!D1509</f>
        <v>8.7234999999999996</v>
      </c>
      <c r="G1509" s="2">
        <f>'Moving Avg'!F1509</f>
        <v>8.7856750000000012</v>
      </c>
      <c r="H1509" s="2">
        <f>'Moving Avg'!G1509</f>
        <v>8.8555879999999974</v>
      </c>
      <c r="I1509" s="2">
        <f>'Moving Avg'!H1509</f>
        <v>9.6982290000000138</v>
      </c>
      <c r="J1509" s="6" t="str">
        <f>OBV!F1509</f>
        <v>BEARISH</v>
      </c>
      <c r="K1509" s="6" t="str">
        <f>OBV!G1509</f>
        <v>NEUTRAL</v>
      </c>
      <c r="L1509" s="6" t="str">
        <f>OBV!H1509</f>
        <v>BEARISH DIVERGENCE</v>
      </c>
      <c r="M1509" s="8">
        <f t="shared" si="233"/>
        <v>50</v>
      </c>
      <c r="N1509" s="8">
        <f t="shared" si="230"/>
        <v>0</v>
      </c>
      <c r="O1509" s="8">
        <f t="shared" si="231"/>
        <v>0</v>
      </c>
      <c r="P1509" s="8">
        <f t="shared" si="232"/>
        <v>16.5</v>
      </c>
      <c r="Q1509" s="9">
        <f t="shared" si="234"/>
        <v>19.975000000000001</v>
      </c>
      <c r="R1509" s="9">
        <f t="shared" si="235"/>
        <v>14.125</v>
      </c>
      <c r="S1509" s="9">
        <f t="shared" si="236"/>
        <v>14.925000000000001</v>
      </c>
      <c r="T1509" s="9">
        <f t="shared" si="237"/>
        <v>16.625</v>
      </c>
      <c r="U1509" s="8">
        <f t="shared" si="238"/>
        <v>16.341666666666669</v>
      </c>
      <c r="V1509" s="8">
        <f t="shared" si="239"/>
        <v>16.412500000000001</v>
      </c>
    </row>
    <row r="1510" spans="1:22" ht="13.5" x14ac:dyDescent="0.25">
      <c r="A1510" s="3">
        <f>RSI!A1510</f>
        <v>44211</v>
      </c>
      <c r="B1510" s="2">
        <f>RSI!B1510</f>
        <v>8.8178000000000001</v>
      </c>
      <c r="C1510" s="2">
        <f>RSI!I1510</f>
        <v>50.990727782341772</v>
      </c>
      <c r="D1510" s="2">
        <f>MACD!E1510</f>
        <v>5.7187959073628392E-2</v>
      </c>
      <c r="E1510" s="2">
        <f>MACD!F1510</f>
        <v>4.5058208476996854E-2</v>
      </c>
      <c r="F1510" s="2">
        <f>'Moving Avg'!D1510</f>
        <v>8.7715199999999989</v>
      </c>
      <c r="G1510" s="2">
        <f>'Moving Avg'!F1510</f>
        <v>8.7891050000000011</v>
      </c>
      <c r="H1510" s="2">
        <f>'Moving Avg'!G1510</f>
        <v>8.8535279999999972</v>
      </c>
      <c r="I1510" s="2">
        <f>'Moving Avg'!H1510</f>
        <v>9.6877955000000142</v>
      </c>
      <c r="J1510" s="6" t="str">
        <f>OBV!F1510</f>
        <v>BEARISH</v>
      </c>
      <c r="K1510" s="6" t="str">
        <f>OBV!G1510</f>
        <v>NEUTRAL</v>
      </c>
      <c r="L1510" s="6" t="str">
        <f>OBV!H1510</f>
        <v>BEARISH DIVERGENCE</v>
      </c>
      <c r="M1510" s="8">
        <f t="shared" si="233"/>
        <v>50</v>
      </c>
      <c r="N1510" s="8">
        <f t="shared" si="230"/>
        <v>0</v>
      </c>
      <c r="O1510" s="8">
        <f t="shared" si="231"/>
        <v>0</v>
      </c>
      <c r="P1510" s="8">
        <f t="shared" si="232"/>
        <v>16.5</v>
      </c>
      <c r="Q1510" s="9">
        <f t="shared" si="234"/>
        <v>19.975000000000001</v>
      </c>
      <c r="R1510" s="9">
        <f t="shared" si="235"/>
        <v>14.125</v>
      </c>
      <c r="S1510" s="9">
        <f t="shared" si="236"/>
        <v>14.925000000000001</v>
      </c>
      <c r="T1510" s="9">
        <f t="shared" si="237"/>
        <v>16.625</v>
      </c>
      <c r="U1510" s="8">
        <f t="shared" si="238"/>
        <v>16.341666666666669</v>
      </c>
      <c r="V1510" s="8">
        <f t="shared" si="239"/>
        <v>16.412500000000001</v>
      </c>
    </row>
    <row r="1511" spans="1:22" ht="13.5" x14ac:dyDescent="0.25">
      <c r="A1511" s="3">
        <f>RSI!A1511</f>
        <v>44214</v>
      </c>
      <c r="B1511" s="2">
        <f>RSI!B1511</f>
        <v>9.0065000000000008</v>
      </c>
      <c r="C1511" s="2">
        <f>RSI!I1511</f>
        <v>60.859071808565105</v>
      </c>
      <c r="D1511" s="2">
        <f>MACD!E1511</f>
        <v>5.0307514292635247E-2</v>
      </c>
      <c r="E1511" s="2">
        <f>MACD!F1511</f>
        <v>4.6108069640124531E-2</v>
      </c>
      <c r="F1511" s="2">
        <f>'Moving Avg'!D1511</f>
        <v>8.8572799999999994</v>
      </c>
      <c r="G1511" s="2">
        <f>'Moving Avg'!F1511</f>
        <v>8.8019700000000007</v>
      </c>
      <c r="H1511" s="2">
        <f>'Moving Avg'!G1511</f>
        <v>8.8552419999999969</v>
      </c>
      <c r="I1511" s="2">
        <f>'Moving Avg'!H1511</f>
        <v>9.6780545000000142</v>
      </c>
      <c r="J1511" s="6" t="str">
        <f>OBV!F1511</f>
        <v>BEARISH</v>
      </c>
      <c r="K1511" s="6" t="str">
        <f>OBV!G1511</f>
        <v>NEUTRAL</v>
      </c>
      <c r="L1511" s="6" t="str">
        <f>OBV!H1511</f>
        <v>BEARISH DIVERGENCE</v>
      </c>
      <c r="M1511" s="8">
        <f t="shared" si="233"/>
        <v>50</v>
      </c>
      <c r="N1511" s="8">
        <f t="shared" si="230"/>
        <v>0</v>
      </c>
      <c r="O1511" s="8">
        <f t="shared" si="231"/>
        <v>0</v>
      </c>
      <c r="P1511" s="8">
        <f t="shared" si="232"/>
        <v>16.5</v>
      </c>
      <c r="Q1511" s="9">
        <f t="shared" si="234"/>
        <v>19.975000000000001</v>
      </c>
      <c r="R1511" s="9">
        <f t="shared" si="235"/>
        <v>14.125</v>
      </c>
      <c r="S1511" s="9">
        <f t="shared" si="236"/>
        <v>14.925000000000001</v>
      </c>
      <c r="T1511" s="9">
        <f t="shared" si="237"/>
        <v>16.625</v>
      </c>
      <c r="U1511" s="8">
        <f t="shared" si="238"/>
        <v>16.341666666666669</v>
      </c>
      <c r="V1511" s="8">
        <f t="shared" si="239"/>
        <v>16.412500000000001</v>
      </c>
    </row>
    <row r="1512" spans="1:22" ht="13.5" x14ac:dyDescent="0.25">
      <c r="A1512" s="3">
        <f>RSI!A1512</f>
        <v>44215</v>
      </c>
      <c r="B1512" s="2">
        <f>RSI!B1512</f>
        <v>8.8350000000000009</v>
      </c>
      <c r="C1512" s="2">
        <f>RSI!I1512</f>
        <v>50.839595513437338</v>
      </c>
      <c r="D1512" s="2">
        <f>MACD!E1512</f>
        <v>2.9572607250059946E-2</v>
      </c>
      <c r="E1512" s="2">
        <f>MACD!F1512</f>
        <v>4.280097716211162E-2</v>
      </c>
      <c r="F1512" s="2">
        <f>'Moving Avg'!D1512</f>
        <v>8.8572799999999994</v>
      </c>
      <c r="G1512" s="2">
        <f>'Moving Avg'!F1512</f>
        <v>8.7985399999999991</v>
      </c>
      <c r="H1512" s="2">
        <f>'Moving Avg'!G1512</f>
        <v>8.8535259999999969</v>
      </c>
      <c r="I1512" s="2">
        <f>'Moving Avg'!H1512</f>
        <v>9.6679160000000142</v>
      </c>
      <c r="J1512" s="6" t="str">
        <f>OBV!F1512</f>
        <v>BEARISH</v>
      </c>
      <c r="K1512" s="6" t="str">
        <f>OBV!G1512</f>
        <v>NEUTRAL</v>
      </c>
      <c r="L1512" s="6" t="str">
        <f>OBV!H1512</f>
        <v>NEUTRAL</v>
      </c>
      <c r="M1512" s="8">
        <f t="shared" si="233"/>
        <v>50</v>
      </c>
      <c r="N1512" s="8">
        <f t="shared" si="230"/>
        <v>45</v>
      </c>
      <c r="O1512" s="8">
        <f t="shared" si="231"/>
        <v>0</v>
      </c>
      <c r="P1512" s="8">
        <f t="shared" si="232"/>
        <v>16.5</v>
      </c>
      <c r="Q1512" s="9">
        <f t="shared" si="234"/>
        <v>35.725000000000001</v>
      </c>
      <c r="R1512" s="9">
        <f t="shared" si="235"/>
        <v>23.125</v>
      </c>
      <c r="S1512" s="9">
        <f t="shared" si="236"/>
        <v>21.675000000000001</v>
      </c>
      <c r="T1512" s="9">
        <f t="shared" si="237"/>
        <v>27.875</v>
      </c>
      <c r="U1512" s="8">
        <f t="shared" si="238"/>
        <v>26.841666666666669</v>
      </c>
      <c r="V1512" s="8">
        <f t="shared" si="239"/>
        <v>27.1</v>
      </c>
    </row>
    <row r="1513" spans="1:22" ht="13.5" x14ac:dyDescent="0.25">
      <c r="A1513" s="3">
        <f>RSI!A1513</f>
        <v>44216</v>
      </c>
      <c r="B1513" s="2">
        <f>RSI!B1513</f>
        <v>8.8350000000000009</v>
      </c>
      <c r="C1513" s="2">
        <f>RSI!I1513</f>
        <v>50.839595513437338</v>
      </c>
      <c r="D1513" s="2">
        <f>MACD!E1513</f>
        <v>3.7593387645529219E-5</v>
      </c>
      <c r="E1513" s="2">
        <f>MACD!F1513</f>
        <v>3.4248300407218407E-2</v>
      </c>
      <c r="F1513" s="2">
        <f>'Moving Avg'!D1513</f>
        <v>8.8572799999999994</v>
      </c>
      <c r="G1513" s="2">
        <f>'Moving Avg'!F1513</f>
        <v>8.7963950000000004</v>
      </c>
      <c r="H1513" s="2">
        <f>'Moving Avg'!G1513</f>
        <v>8.8519819999999978</v>
      </c>
      <c r="I1513" s="2">
        <f>'Moving Avg'!H1513</f>
        <v>9.6581955000000139</v>
      </c>
      <c r="J1513" s="6" t="str">
        <f>OBV!F1513</f>
        <v>BEARISH</v>
      </c>
      <c r="K1513" s="6" t="str">
        <f>OBV!G1513</f>
        <v>NEUTRAL</v>
      </c>
      <c r="L1513" s="6" t="str">
        <f>OBV!H1513</f>
        <v>NEUTRAL</v>
      </c>
      <c r="M1513" s="8">
        <f t="shared" si="233"/>
        <v>50</v>
      </c>
      <c r="N1513" s="8">
        <f t="shared" si="230"/>
        <v>100</v>
      </c>
      <c r="O1513" s="8">
        <f t="shared" si="231"/>
        <v>0</v>
      </c>
      <c r="P1513" s="8">
        <f t="shared" si="232"/>
        <v>16.5</v>
      </c>
      <c r="Q1513" s="9">
        <f t="shared" si="234"/>
        <v>54.975000000000001</v>
      </c>
      <c r="R1513" s="9">
        <f t="shared" si="235"/>
        <v>34.125</v>
      </c>
      <c r="S1513" s="9">
        <f t="shared" si="236"/>
        <v>29.925000000000001</v>
      </c>
      <c r="T1513" s="9">
        <f t="shared" si="237"/>
        <v>41.625</v>
      </c>
      <c r="U1513" s="8">
        <f t="shared" si="238"/>
        <v>39.674999999999997</v>
      </c>
      <c r="V1513" s="8">
        <f t="shared" si="239"/>
        <v>40.162499999999994</v>
      </c>
    </row>
    <row r="1514" spans="1:22" ht="13.5" x14ac:dyDescent="0.25">
      <c r="A1514" s="3">
        <f>RSI!A1514</f>
        <v>44217</v>
      </c>
      <c r="B1514" s="2">
        <f>RSI!B1514</f>
        <v>8.7492000000000001</v>
      </c>
      <c r="C1514" s="2">
        <f>RSI!I1514</f>
        <v>46.406649503093341</v>
      </c>
      <c r="D1514" s="2">
        <f>MACD!E1514</f>
        <v>-3.188741853747068E-2</v>
      </c>
      <c r="E1514" s="2">
        <f>MACD!F1514</f>
        <v>2.1021156618280593E-2</v>
      </c>
      <c r="F1514" s="2">
        <f>'Moving Avg'!D1514</f>
        <v>8.8487000000000009</v>
      </c>
      <c r="G1514" s="2">
        <f>'Moving Avg'!F1514</f>
        <v>8.7963950000000004</v>
      </c>
      <c r="H1514" s="2">
        <f>'Moving Avg'!G1514</f>
        <v>8.8487219999999969</v>
      </c>
      <c r="I1514" s="2">
        <f>'Moving Avg'!H1514</f>
        <v>9.648757000000014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  <c r="M1514" s="8">
        <f t="shared" si="233"/>
        <v>50</v>
      </c>
      <c r="N1514" s="8">
        <f t="shared" si="230"/>
        <v>100</v>
      </c>
      <c r="O1514" s="8">
        <f t="shared" si="231"/>
        <v>0</v>
      </c>
      <c r="P1514" s="8">
        <f t="shared" si="232"/>
        <v>16.5</v>
      </c>
      <c r="Q1514" s="9">
        <f t="shared" si="234"/>
        <v>54.975000000000001</v>
      </c>
      <c r="R1514" s="9">
        <f t="shared" si="235"/>
        <v>34.125</v>
      </c>
      <c r="S1514" s="9">
        <f t="shared" si="236"/>
        <v>29.925000000000001</v>
      </c>
      <c r="T1514" s="9">
        <f t="shared" si="237"/>
        <v>41.625</v>
      </c>
      <c r="U1514" s="8">
        <f t="shared" si="238"/>
        <v>39.674999999999997</v>
      </c>
      <c r="V1514" s="8">
        <f t="shared" si="239"/>
        <v>40.162499999999994</v>
      </c>
    </row>
    <row r="1515" spans="1:22" ht="13.5" x14ac:dyDescent="0.25">
      <c r="A1515" s="3">
        <f>RSI!A1515</f>
        <v>44218</v>
      </c>
      <c r="B1515" s="2">
        <f>RSI!B1515</f>
        <v>8.5947999999999993</v>
      </c>
      <c r="C1515" s="2">
        <f>RSI!I1515</f>
        <v>39.698415286477285</v>
      </c>
      <c r="D1515" s="2">
        <f>MACD!E1515</f>
        <v>-4.7053881800311004E-2</v>
      </c>
      <c r="E1515" s="2">
        <f>MACD!F1515</f>
        <v>7.4061489345622726E-3</v>
      </c>
      <c r="F1515" s="2">
        <f>'Moving Avg'!D1515</f>
        <v>8.8041000000000018</v>
      </c>
      <c r="G1515" s="2">
        <f>'Moving Avg'!F1515</f>
        <v>8.7843850000000003</v>
      </c>
      <c r="H1515" s="2">
        <f>'Moving Avg'!G1515</f>
        <v>8.8422019999999968</v>
      </c>
      <c r="I1515" s="2">
        <f>'Moving Avg'!H1515</f>
        <v>9.6394660000000147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  <c r="M1515" s="8">
        <f t="shared" si="233"/>
        <v>50</v>
      </c>
      <c r="N1515" s="8">
        <f t="shared" si="230"/>
        <v>100</v>
      </c>
      <c r="O1515" s="8">
        <f t="shared" si="231"/>
        <v>0</v>
      </c>
      <c r="P1515" s="8">
        <f t="shared" si="232"/>
        <v>16.5</v>
      </c>
      <c r="Q1515" s="9">
        <f t="shared" si="234"/>
        <v>54.975000000000001</v>
      </c>
      <c r="R1515" s="9">
        <f t="shared" si="235"/>
        <v>34.125</v>
      </c>
      <c r="S1515" s="9">
        <f t="shared" si="236"/>
        <v>29.925000000000001</v>
      </c>
      <c r="T1515" s="9">
        <f t="shared" si="237"/>
        <v>41.625</v>
      </c>
      <c r="U1515" s="8">
        <f t="shared" si="238"/>
        <v>39.674999999999997</v>
      </c>
      <c r="V1515" s="8">
        <f t="shared" si="239"/>
        <v>40.162499999999994</v>
      </c>
    </row>
    <row r="1516" spans="1:22" ht="13.5" x14ac:dyDescent="0.25">
      <c r="A1516" s="3">
        <f>RSI!A1516</f>
        <v>44221</v>
      </c>
      <c r="B1516" s="2">
        <f>RSI!B1516</f>
        <v>8.8350000000000009</v>
      </c>
      <c r="C1516" s="2">
        <f>RSI!I1516</f>
        <v>51.455037521044694</v>
      </c>
      <c r="D1516" s="2">
        <f>MACD!E1516</f>
        <v>-7.6387676301962415E-2</v>
      </c>
      <c r="E1516" s="2">
        <f>MACD!F1516</f>
        <v>-9.3526161127426653E-3</v>
      </c>
      <c r="F1516" s="2">
        <f>'Moving Avg'!D1516</f>
        <v>8.7698</v>
      </c>
      <c r="G1516" s="2">
        <f>'Moving Avg'!F1516</f>
        <v>8.7843850000000003</v>
      </c>
      <c r="H1516" s="2">
        <f>'Moving Avg'!G1516</f>
        <v>8.8404859999999967</v>
      </c>
      <c r="I1516" s="2">
        <f>'Moving Avg'!H1516</f>
        <v>9.6322125000000156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  <c r="M1516" s="8">
        <f t="shared" si="233"/>
        <v>50</v>
      </c>
      <c r="N1516" s="8">
        <f t="shared" si="230"/>
        <v>100</v>
      </c>
      <c r="O1516" s="8">
        <f t="shared" si="231"/>
        <v>0</v>
      </c>
      <c r="P1516" s="8">
        <f t="shared" si="232"/>
        <v>16.5</v>
      </c>
      <c r="Q1516" s="9">
        <f t="shared" si="234"/>
        <v>54.975000000000001</v>
      </c>
      <c r="R1516" s="9">
        <f t="shared" si="235"/>
        <v>34.125</v>
      </c>
      <c r="S1516" s="9">
        <f t="shared" si="236"/>
        <v>29.925000000000001</v>
      </c>
      <c r="T1516" s="9">
        <f t="shared" si="237"/>
        <v>41.625</v>
      </c>
      <c r="U1516" s="8">
        <f t="shared" si="238"/>
        <v>39.674999999999997</v>
      </c>
      <c r="V1516" s="8">
        <f t="shared" si="239"/>
        <v>40.162499999999994</v>
      </c>
    </row>
    <row r="1517" spans="1:22" ht="13.5" x14ac:dyDescent="0.25">
      <c r="A1517" s="3">
        <f>RSI!A1517</f>
        <v>44222</v>
      </c>
      <c r="B1517" s="2">
        <f>RSI!B1517</f>
        <v>8.8350000000000009</v>
      </c>
      <c r="C1517" s="2">
        <f>RSI!I1517</f>
        <v>51.455037521044694</v>
      </c>
      <c r="D1517" s="2">
        <f>MACD!E1517</f>
        <v>-6.1847057449387677E-2</v>
      </c>
      <c r="E1517" s="2">
        <f>MACD!F1517</f>
        <v>-1.9851504380071668E-2</v>
      </c>
      <c r="F1517" s="2">
        <f>'Moving Avg'!D1517</f>
        <v>8.7698</v>
      </c>
      <c r="G1517" s="2">
        <f>'Moving Avg'!F1517</f>
        <v>8.7805250000000008</v>
      </c>
      <c r="H1517" s="2">
        <f>'Moving Avg'!G1517</f>
        <v>8.8387699999999967</v>
      </c>
      <c r="I1517" s="2">
        <f>'Moving Avg'!H1517</f>
        <v>9.6249590000000147</v>
      </c>
      <c r="J1517" s="6" t="str">
        <f>OBV!F1517</f>
        <v>BEARISH</v>
      </c>
      <c r="K1517" s="6" t="str">
        <f>OBV!G1517</f>
        <v>NEUTRAL</v>
      </c>
      <c r="L1517" s="6" t="str">
        <f>OBV!H1517</f>
        <v>NEUTRAL</v>
      </c>
      <c r="M1517" s="8">
        <f t="shared" si="233"/>
        <v>50</v>
      </c>
      <c r="N1517" s="8">
        <f t="shared" si="230"/>
        <v>100</v>
      </c>
      <c r="O1517" s="8">
        <f t="shared" si="231"/>
        <v>0</v>
      </c>
      <c r="P1517" s="8">
        <f t="shared" si="232"/>
        <v>16.5</v>
      </c>
      <c r="Q1517" s="9">
        <f t="shared" si="234"/>
        <v>54.975000000000001</v>
      </c>
      <c r="R1517" s="9">
        <f t="shared" si="235"/>
        <v>34.125</v>
      </c>
      <c r="S1517" s="9">
        <f t="shared" si="236"/>
        <v>29.925000000000001</v>
      </c>
      <c r="T1517" s="9">
        <f t="shared" si="237"/>
        <v>41.625</v>
      </c>
      <c r="U1517" s="8">
        <f t="shared" si="238"/>
        <v>39.674999999999997</v>
      </c>
      <c r="V1517" s="8">
        <f t="shared" si="239"/>
        <v>40.162499999999994</v>
      </c>
    </row>
    <row r="1518" spans="1:22" ht="13.5" x14ac:dyDescent="0.25">
      <c r="A1518" s="3">
        <f>RSI!A1518</f>
        <v>44223</v>
      </c>
      <c r="B1518" s="2">
        <f>RSI!B1518</f>
        <v>8.8350000000000009</v>
      </c>
      <c r="C1518" s="2">
        <f>RSI!I1518</f>
        <v>51.455037521044694</v>
      </c>
      <c r="D1518" s="2">
        <f>MACD!E1518</f>
        <v>-4.9750024930139247E-2</v>
      </c>
      <c r="E1518" s="2">
        <f>MACD!F1518</f>
        <v>-2.5831208490085182E-2</v>
      </c>
      <c r="F1518" s="2">
        <f>'Moving Avg'!D1518</f>
        <v>8.7698</v>
      </c>
      <c r="G1518" s="2">
        <f>'Moving Avg'!F1518</f>
        <v>8.7779500000000024</v>
      </c>
      <c r="H1518" s="2">
        <f>'Moving Avg'!G1518</f>
        <v>8.8385979999999957</v>
      </c>
      <c r="I1518" s="2">
        <f>'Moving Avg'!H1518</f>
        <v>9.6177055000000156</v>
      </c>
      <c r="J1518" s="6" t="str">
        <f>OBV!F1518</f>
        <v>BEARISH</v>
      </c>
      <c r="K1518" s="6" t="str">
        <f>OBV!G1518</f>
        <v>NEUTRAL</v>
      </c>
      <c r="L1518" s="6" t="str">
        <f>OBV!H1518</f>
        <v>NEUTRAL</v>
      </c>
      <c r="M1518" s="8">
        <f t="shared" si="233"/>
        <v>50</v>
      </c>
      <c r="N1518" s="8">
        <f t="shared" si="230"/>
        <v>100</v>
      </c>
      <c r="O1518" s="8">
        <f t="shared" si="231"/>
        <v>0</v>
      </c>
      <c r="P1518" s="8">
        <f t="shared" si="232"/>
        <v>16.5</v>
      </c>
      <c r="Q1518" s="9">
        <f t="shared" si="234"/>
        <v>54.975000000000001</v>
      </c>
      <c r="R1518" s="9">
        <f t="shared" si="235"/>
        <v>34.125</v>
      </c>
      <c r="S1518" s="9">
        <f t="shared" si="236"/>
        <v>29.925000000000001</v>
      </c>
      <c r="T1518" s="9">
        <f t="shared" si="237"/>
        <v>41.625</v>
      </c>
      <c r="U1518" s="8">
        <f t="shared" si="238"/>
        <v>39.674999999999997</v>
      </c>
      <c r="V1518" s="8">
        <f t="shared" si="239"/>
        <v>40.162499999999994</v>
      </c>
    </row>
    <row r="1519" spans="1:22" ht="13.5" x14ac:dyDescent="0.25">
      <c r="A1519" s="3">
        <f>RSI!A1519</f>
        <v>44224</v>
      </c>
      <c r="B1519" s="2">
        <f>RSI!B1519</f>
        <v>8.5777000000000001</v>
      </c>
      <c r="C1519" s="2">
        <f>RSI!I1519</f>
        <v>40.810115287430207</v>
      </c>
      <c r="D1519" s="2">
        <f>MACD!E1519</f>
        <v>-2.7246081789076726E-2</v>
      </c>
      <c r="E1519" s="2">
        <f>MACD!F1519</f>
        <v>-2.6114183149883494E-2</v>
      </c>
      <c r="F1519" s="2">
        <f>'Moving Avg'!D1519</f>
        <v>8.7355</v>
      </c>
      <c r="G1519" s="2">
        <f>'Moving Avg'!F1519</f>
        <v>8.7633700000000019</v>
      </c>
      <c r="H1519" s="2">
        <f>'Moving Avg'!G1519</f>
        <v>8.8319079999999968</v>
      </c>
      <c r="I1519" s="2">
        <f>'Moving Avg'!H1519</f>
        <v>9.6104200000000137</v>
      </c>
      <c r="J1519" s="6" t="str">
        <f>OBV!F1519</f>
        <v>BEARISH</v>
      </c>
      <c r="K1519" s="6" t="str">
        <f>OBV!G1519</f>
        <v>STRONG</v>
      </c>
      <c r="L1519" s="6" t="str">
        <f>OBV!H1519</f>
        <v>CONFIRMED BEARISH</v>
      </c>
      <c r="M1519" s="8">
        <f t="shared" si="233"/>
        <v>50</v>
      </c>
      <c r="N1519" s="8">
        <f t="shared" si="230"/>
        <v>45</v>
      </c>
      <c r="O1519" s="8">
        <f t="shared" si="231"/>
        <v>0</v>
      </c>
      <c r="P1519" s="8">
        <f t="shared" si="232"/>
        <v>33</v>
      </c>
      <c r="Q1519" s="9">
        <f t="shared" si="234"/>
        <v>38.200000000000003</v>
      </c>
      <c r="R1519" s="9">
        <f t="shared" si="235"/>
        <v>27.25</v>
      </c>
      <c r="S1519" s="9">
        <f t="shared" si="236"/>
        <v>29.1</v>
      </c>
      <c r="T1519" s="9">
        <f t="shared" si="237"/>
        <v>32</v>
      </c>
      <c r="U1519" s="8">
        <f t="shared" si="238"/>
        <v>31.516666666666669</v>
      </c>
      <c r="V1519" s="8">
        <f t="shared" si="239"/>
        <v>31.637500000000003</v>
      </c>
    </row>
    <row r="1520" spans="1:22" ht="13.5" x14ac:dyDescent="0.25">
      <c r="A1520" s="3">
        <f>RSI!A1520</f>
        <v>44225</v>
      </c>
      <c r="B1520" s="2">
        <f>RSI!B1520</f>
        <v>8.5777000000000001</v>
      </c>
      <c r="C1520" s="2">
        <f>RSI!I1520</f>
        <v>40.810115287430207</v>
      </c>
      <c r="D1520" s="2">
        <f>MACD!E1520</f>
        <v>-2.9071396496220814E-3</v>
      </c>
      <c r="E1520" s="2">
        <f>MACD!F1520</f>
        <v>-2.1472774449831214E-2</v>
      </c>
      <c r="F1520" s="2">
        <f>'Moving Avg'!D1520</f>
        <v>8.7320799999999998</v>
      </c>
      <c r="G1520" s="2">
        <f>'Moving Avg'!F1520</f>
        <v>8.7505050000000004</v>
      </c>
      <c r="H1520" s="2">
        <f>'Moving Avg'!G1520</f>
        <v>8.825217999999996</v>
      </c>
      <c r="I1520" s="2">
        <f>'Moving Avg'!H1520</f>
        <v>9.6031345000000154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  <c r="M1520" s="8">
        <f t="shared" si="233"/>
        <v>50</v>
      </c>
      <c r="N1520" s="8">
        <f t="shared" si="230"/>
        <v>0</v>
      </c>
      <c r="O1520" s="8">
        <f t="shared" si="231"/>
        <v>0</v>
      </c>
      <c r="P1520" s="8">
        <f t="shared" si="232"/>
        <v>16.5</v>
      </c>
      <c r="Q1520" s="9">
        <f t="shared" si="234"/>
        <v>19.975000000000001</v>
      </c>
      <c r="R1520" s="9">
        <f t="shared" si="235"/>
        <v>14.125</v>
      </c>
      <c r="S1520" s="9">
        <f t="shared" si="236"/>
        <v>14.925000000000001</v>
      </c>
      <c r="T1520" s="9">
        <f t="shared" si="237"/>
        <v>16.625</v>
      </c>
      <c r="U1520" s="8">
        <f t="shared" si="238"/>
        <v>16.341666666666669</v>
      </c>
      <c r="V1520" s="8">
        <f t="shared" si="239"/>
        <v>16.412500000000001</v>
      </c>
    </row>
    <row r="1521" spans="1:22" ht="13.5" x14ac:dyDescent="0.25">
      <c r="A1521" s="3">
        <f>RSI!A1521</f>
        <v>44228</v>
      </c>
      <c r="B1521" s="2">
        <f>RSI!B1521</f>
        <v>8.5777000000000001</v>
      </c>
      <c r="C1521" s="2">
        <f>RSI!I1521</f>
        <v>40.810115287430207</v>
      </c>
      <c r="D1521" s="2">
        <f>MACD!E1521</f>
        <v>4.7961913475587536E-2</v>
      </c>
      <c r="E1521" s="2">
        <f>MACD!F1521</f>
        <v>-7.5858368647474632E-3</v>
      </c>
      <c r="F1521" s="2">
        <f>'Moving Avg'!D1521</f>
        <v>8.6806200000000011</v>
      </c>
      <c r="G1521" s="2">
        <f>'Moving Avg'!F1521</f>
        <v>8.7337799999999994</v>
      </c>
      <c r="H1521" s="2">
        <f>'Moving Avg'!G1521</f>
        <v>8.8186999999999962</v>
      </c>
      <c r="I1521" s="2">
        <f>'Moving Avg'!H1521</f>
        <v>9.5973120000000147</v>
      </c>
      <c r="J1521" s="6" t="str">
        <f>OBV!F1521</f>
        <v>BEARISH</v>
      </c>
      <c r="K1521" s="6" t="str">
        <f>OBV!G1521</f>
        <v>STRONG</v>
      </c>
      <c r="L1521" s="6" t="str">
        <f>OBV!H1521</f>
        <v>CONFIRMED BEARISH</v>
      </c>
      <c r="M1521" s="8">
        <f t="shared" si="233"/>
        <v>50</v>
      </c>
      <c r="N1521" s="8">
        <f t="shared" si="230"/>
        <v>0</v>
      </c>
      <c r="O1521" s="8">
        <f t="shared" si="231"/>
        <v>0</v>
      </c>
      <c r="P1521" s="8">
        <f t="shared" si="232"/>
        <v>33</v>
      </c>
      <c r="Q1521" s="9">
        <f t="shared" si="234"/>
        <v>22.45</v>
      </c>
      <c r="R1521" s="9">
        <f t="shared" si="235"/>
        <v>18.25</v>
      </c>
      <c r="S1521" s="9">
        <f t="shared" si="236"/>
        <v>22.35</v>
      </c>
      <c r="T1521" s="9">
        <f t="shared" si="237"/>
        <v>20.75</v>
      </c>
      <c r="U1521" s="8">
        <f t="shared" si="238"/>
        <v>21.016666666666669</v>
      </c>
      <c r="V1521" s="8">
        <f t="shared" si="239"/>
        <v>20.950000000000003</v>
      </c>
    </row>
    <row r="1522" spans="1:22" ht="13.5" x14ac:dyDescent="0.25">
      <c r="A1522" s="3">
        <f>RSI!A1522</f>
        <v>44229</v>
      </c>
      <c r="B1522" s="2">
        <f>RSI!B1522</f>
        <v>8.4232999999999993</v>
      </c>
      <c r="C1522" s="2">
        <f>RSI!I1522</f>
        <v>35.331855761977266</v>
      </c>
      <c r="D1522" s="2">
        <f>MACD!E1522</f>
        <v>7.720904155402053E-2</v>
      </c>
      <c r="E1522" s="2">
        <f>MACD!F1522</f>
        <v>9.3731388190061351E-3</v>
      </c>
      <c r="F1522" s="2">
        <f>'Moving Avg'!D1522</f>
        <v>8.598279999999999</v>
      </c>
      <c r="G1522" s="2">
        <f>'Moving Avg'!F1522</f>
        <v>8.7179150000000014</v>
      </c>
      <c r="H1522" s="2">
        <f>'Moving Avg'!G1522</f>
        <v>8.8089219999999973</v>
      </c>
      <c r="I1522" s="2">
        <f>'Moving Avg'!H1522</f>
        <v>9.5892960000000151</v>
      </c>
      <c r="J1522" s="6" t="str">
        <f>OBV!F1522</f>
        <v>BEARISH</v>
      </c>
      <c r="K1522" s="6" t="str">
        <f>OBV!G1522</f>
        <v>STRONG</v>
      </c>
      <c r="L1522" s="6" t="str">
        <f>OBV!H1522</f>
        <v>CONFIRMED BEARISH</v>
      </c>
      <c r="M1522" s="8">
        <f t="shared" si="233"/>
        <v>50</v>
      </c>
      <c r="N1522" s="8">
        <f t="shared" si="230"/>
        <v>0</v>
      </c>
      <c r="O1522" s="8">
        <f t="shared" si="231"/>
        <v>0</v>
      </c>
      <c r="P1522" s="8">
        <f t="shared" si="232"/>
        <v>33</v>
      </c>
      <c r="Q1522" s="9">
        <f t="shared" si="234"/>
        <v>22.45</v>
      </c>
      <c r="R1522" s="9">
        <f t="shared" si="235"/>
        <v>18.25</v>
      </c>
      <c r="S1522" s="9">
        <f t="shared" si="236"/>
        <v>22.35</v>
      </c>
      <c r="T1522" s="9">
        <f t="shared" si="237"/>
        <v>20.75</v>
      </c>
      <c r="U1522" s="8">
        <f t="shared" si="238"/>
        <v>21.016666666666669</v>
      </c>
      <c r="V1522" s="8">
        <f t="shared" si="239"/>
        <v>20.950000000000003</v>
      </c>
    </row>
    <row r="1523" spans="1:22" ht="13.5" x14ac:dyDescent="0.25">
      <c r="A1523" s="3">
        <f>RSI!A1523</f>
        <v>44230</v>
      </c>
      <c r="B1523" s="2">
        <f>RSI!B1523</f>
        <v>8.3202999999999996</v>
      </c>
      <c r="C1523" s="2">
        <f>RSI!I1523</f>
        <v>32.224208929615813</v>
      </c>
      <c r="D1523" s="2">
        <f>MACD!E1523</f>
        <v>0.11156495054363091</v>
      </c>
      <c r="E1523" s="2">
        <f>MACD!F1523</f>
        <v>2.9811501163931095E-2</v>
      </c>
      <c r="F1523" s="2">
        <f>'Moving Avg'!D1523</f>
        <v>8.4953399999999988</v>
      </c>
      <c r="G1523" s="2">
        <f>'Moving Avg'!F1523</f>
        <v>8.7007600000000007</v>
      </c>
      <c r="H1523" s="2">
        <f>'Moving Avg'!G1523</f>
        <v>8.7970839999999981</v>
      </c>
      <c r="I1523" s="2">
        <f>'Moving Avg'!H1523</f>
        <v>9.5793015000000139</v>
      </c>
      <c r="J1523" s="6" t="str">
        <f>OBV!F1523</f>
        <v>BEARISH</v>
      </c>
      <c r="K1523" s="6" t="str">
        <f>OBV!G1523</f>
        <v>STRONG</v>
      </c>
      <c r="L1523" s="6" t="str">
        <f>OBV!H1523</f>
        <v>CONFIRMED BEARISH</v>
      </c>
      <c r="M1523" s="8">
        <f t="shared" si="233"/>
        <v>50</v>
      </c>
      <c r="N1523" s="8">
        <f t="shared" si="230"/>
        <v>0</v>
      </c>
      <c r="O1523" s="8">
        <f t="shared" si="231"/>
        <v>0</v>
      </c>
      <c r="P1523" s="8">
        <f t="shared" si="232"/>
        <v>33</v>
      </c>
      <c r="Q1523" s="9">
        <f t="shared" si="234"/>
        <v>22.45</v>
      </c>
      <c r="R1523" s="9">
        <f t="shared" si="235"/>
        <v>18.25</v>
      </c>
      <c r="S1523" s="9">
        <f t="shared" si="236"/>
        <v>22.35</v>
      </c>
      <c r="T1523" s="9">
        <f t="shared" si="237"/>
        <v>20.75</v>
      </c>
      <c r="U1523" s="8">
        <f t="shared" si="238"/>
        <v>21.016666666666669</v>
      </c>
      <c r="V1523" s="8">
        <f t="shared" si="239"/>
        <v>20.950000000000003</v>
      </c>
    </row>
    <row r="1524" spans="1:22" ht="13.5" x14ac:dyDescent="0.25">
      <c r="A1524" s="3">
        <f>RSI!A1524</f>
        <v>44231</v>
      </c>
      <c r="B1524" s="2">
        <f>RSI!B1524</f>
        <v>8.3632000000000009</v>
      </c>
      <c r="C1524" s="2">
        <f>RSI!I1524</f>
        <v>34.796618284683973</v>
      </c>
      <c r="D1524" s="2">
        <f>MACD!E1524</f>
        <v>0.12669832709624629</v>
      </c>
      <c r="E1524" s="2">
        <f>MACD!F1524</f>
        <v>4.9188866350394135E-2</v>
      </c>
      <c r="F1524" s="2">
        <f>'Moving Avg'!D1524</f>
        <v>8.4524399999999993</v>
      </c>
      <c r="G1524" s="2">
        <f>'Moving Avg'!F1524</f>
        <v>8.6900350000000017</v>
      </c>
      <c r="H1524" s="2">
        <f>'Moving Avg'!G1524</f>
        <v>8.7861039999999981</v>
      </c>
      <c r="I1524" s="2">
        <f>'Moving Avg'!H1524</f>
        <v>9.5688525000000144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  <c r="M1524" s="8">
        <f t="shared" si="233"/>
        <v>50</v>
      </c>
      <c r="N1524" s="8">
        <f t="shared" si="230"/>
        <v>0</v>
      </c>
      <c r="O1524" s="8">
        <f t="shared" si="231"/>
        <v>0</v>
      </c>
      <c r="P1524" s="8">
        <f t="shared" si="232"/>
        <v>16.5</v>
      </c>
      <c r="Q1524" s="9">
        <f t="shared" si="234"/>
        <v>19.975000000000001</v>
      </c>
      <c r="R1524" s="9">
        <f t="shared" si="235"/>
        <v>14.125</v>
      </c>
      <c r="S1524" s="9">
        <f t="shared" si="236"/>
        <v>14.925000000000001</v>
      </c>
      <c r="T1524" s="9">
        <f t="shared" si="237"/>
        <v>16.625</v>
      </c>
      <c r="U1524" s="8">
        <f t="shared" si="238"/>
        <v>16.341666666666669</v>
      </c>
      <c r="V1524" s="8">
        <f t="shared" si="239"/>
        <v>16.412500000000001</v>
      </c>
    </row>
    <row r="1525" spans="1:22" ht="13.5" x14ac:dyDescent="0.25">
      <c r="A1525" s="3">
        <f>RSI!A1525</f>
        <v>44232</v>
      </c>
      <c r="B1525" s="2">
        <f>RSI!B1525</f>
        <v>8.5691000000000006</v>
      </c>
      <c r="C1525" s="2">
        <f>RSI!I1525</f>
        <v>45.490212740328417</v>
      </c>
      <c r="D1525" s="2">
        <f>MACD!E1525</f>
        <v>0.10250426796116052</v>
      </c>
      <c r="E1525" s="2">
        <f>MACD!F1525</f>
        <v>5.9851946672547424E-2</v>
      </c>
      <c r="F1525" s="2">
        <f>'Moving Avg'!D1525</f>
        <v>8.4507200000000005</v>
      </c>
      <c r="G1525" s="2">
        <f>'Moving Avg'!F1525</f>
        <v>8.6896050000000002</v>
      </c>
      <c r="H1525" s="2">
        <f>'Moving Avg'!G1525</f>
        <v>8.7792419999999964</v>
      </c>
      <c r="I1525" s="2">
        <f>'Moving Avg'!H1525</f>
        <v>9.5585970000000149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  <c r="M1525" s="8">
        <f t="shared" si="233"/>
        <v>50</v>
      </c>
      <c r="N1525" s="8">
        <f t="shared" si="230"/>
        <v>0</v>
      </c>
      <c r="O1525" s="8">
        <f t="shared" si="231"/>
        <v>0</v>
      </c>
      <c r="P1525" s="8">
        <f t="shared" si="232"/>
        <v>16.5</v>
      </c>
      <c r="Q1525" s="9">
        <f t="shared" si="234"/>
        <v>19.975000000000001</v>
      </c>
      <c r="R1525" s="9">
        <f t="shared" si="235"/>
        <v>14.125</v>
      </c>
      <c r="S1525" s="9">
        <f t="shared" si="236"/>
        <v>14.925000000000001</v>
      </c>
      <c r="T1525" s="9">
        <f t="shared" si="237"/>
        <v>16.625</v>
      </c>
      <c r="U1525" s="8">
        <f t="shared" si="238"/>
        <v>16.341666666666669</v>
      </c>
      <c r="V1525" s="8">
        <f t="shared" si="239"/>
        <v>16.412500000000001</v>
      </c>
    </row>
    <row r="1526" spans="1:22" ht="13.5" x14ac:dyDescent="0.25">
      <c r="A1526" s="3">
        <f>RSI!A1526</f>
        <v>44235</v>
      </c>
      <c r="B1526" s="2">
        <f>RSI!B1526</f>
        <v>8.5604999999999993</v>
      </c>
      <c r="C1526" s="2">
        <f>RSI!I1526</f>
        <v>45.157088443409677</v>
      </c>
      <c r="D1526" s="2">
        <f>MACD!E1526</f>
        <v>0.12026442940277526</v>
      </c>
      <c r="E1526" s="2">
        <f>MACD!F1526</f>
        <v>7.1934443218592992E-2</v>
      </c>
      <c r="F1526" s="2">
        <f>'Moving Avg'!D1526</f>
        <v>8.4472799999999992</v>
      </c>
      <c r="G1526" s="2">
        <f>'Moving Avg'!F1526</f>
        <v>8.6887450000000008</v>
      </c>
      <c r="H1526" s="2">
        <f>'Moving Avg'!G1526</f>
        <v>8.7722079999999973</v>
      </c>
      <c r="I1526" s="2">
        <f>'Moving Avg'!H1526</f>
        <v>9.5470440000000139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  <c r="M1526" s="8">
        <f t="shared" si="233"/>
        <v>50</v>
      </c>
      <c r="N1526" s="8">
        <f t="shared" si="230"/>
        <v>0</v>
      </c>
      <c r="O1526" s="8">
        <f t="shared" si="231"/>
        <v>0</v>
      </c>
      <c r="P1526" s="8">
        <f t="shared" si="232"/>
        <v>16.5</v>
      </c>
      <c r="Q1526" s="9">
        <f t="shared" si="234"/>
        <v>19.975000000000001</v>
      </c>
      <c r="R1526" s="9">
        <f t="shared" si="235"/>
        <v>14.125</v>
      </c>
      <c r="S1526" s="9">
        <f t="shared" si="236"/>
        <v>14.925000000000001</v>
      </c>
      <c r="T1526" s="9">
        <f t="shared" si="237"/>
        <v>16.625</v>
      </c>
      <c r="U1526" s="8">
        <f t="shared" si="238"/>
        <v>16.341666666666669</v>
      </c>
      <c r="V1526" s="8">
        <f t="shared" si="239"/>
        <v>16.412500000000001</v>
      </c>
    </row>
    <row r="1527" spans="1:22" ht="13.5" x14ac:dyDescent="0.25">
      <c r="A1527" s="3">
        <f>RSI!A1527</f>
        <v>44236</v>
      </c>
      <c r="B1527" s="2">
        <f>RSI!B1527</f>
        <v>8.5604999999999993</v>
      </c>
      <c r="C1527" s="2">
        <f>RSI!I1527</f>
        <v>45.157088443409677</v>
      </c>
      <c r="D1527" s="2">
        <f>MACD!E1527</f>
        <v>0.13593675612309752</v>
      </c>
      <c r="E1527" s="2">
        <f>MACD!F1527</f>
        <v>8.4734905799493901E-2</v>
      </c>
      <c r="F1527" s="2">
        <f>'Moving Avg'!D1527</f>
        <v>8.4747199999999996</v>
      </c>
      <c r="G1527" s="2">
        <f>'Moving Avg'!F1527</f>
        <v>8.67502</v>
      </c>
      <c r="H1527" s="2">
        <f>'Moving Avg'!G1527</f>
        <v>8.7675759999999965</v>
      </c>
      <c r="I1527" s="2">
        <f>'Moving Avg'!H1527</f>
        <v>9.5367455000000145</v>
      </c>
      <c r="J1527" s="6" t="str">
        <f>OBV!F1527</f>
        <v>BEARISH</v>
      </c>
      <c r="K1527" s="6" t="str">
        <f>OBV!G1527</f>
        <v>NEUTRAL</v>
      </c>
      <c r="L1527" s="6" t="str">
        <f>OBV!H1527</f>
        <v>BEARISH DIVERGENCE</v>
      </c>
      <c r="M1527" s="8">
        <f t="shared" si="233"/>
        <v>50</v>
      </c>
      <c r="N1527" s="8">
        <f t="shared" si="230"/>
        <v>0</v>
      </c>
      <c r="O1527" s="8">
        <f t="shared" si="231"/>
        <v>0</v>
      </c>
      <c r="P1527" s="8">
        <f t="shared" si="232"/>
        <v>16.5</v>
      </c>
      <c r="Q1527" s="9">
        <f t="shared" si="234"/>
        <v>19.975000000000001</v>
      </c>
      <c r="R1527" s="9">
        <f t="shared" si="235"/>
        <v>14.125</v>
      </c>
      <c r="S1527" s="9">
        <f t="shared" si="236"/>
        <v>14.925000000000001</v>
      </c>
      <c r="T1527" s="9">
        <f t="shared" si="237"/>
        <v>16.625</v>
      </c>
      <c r="U1527" s="8">
        <f t="shared" si="238"/>
        <v>16.341666666666669</v>
      </c>
      <c r="V1527" s="8">
        <f t="shared" si="239"/>
        <v>16.412500000000001</v>
      </c>
    </row>
    <row r="1528" spans="1:22" ht="13.5" x14ac:dyDescent="0.25">
      <c r="A1528" s="3">
        <f>RSI!A1528</f>
        <v>44237</v>
      </c>
      <c r="B1528" s="2">
        <f>RSI!B1528</f>
        <v>8.5604999999999993</v>
      </c>
      <c r="C1528" s="2">
        <f>RSI!I1528</f>
        <v>45.157088443409677</v>
      </c>
      <c r="D1528" s="2">
        <f>MACD!E1528</f>
        <v>0.14979471288547863</v>
      </c>
      <c r="E1528" s="2">
        <f>MACD!F1528</f>
        <v>9.7746867216690847E-2</v>
      </c>
      <c r="F1528" s="2">
        <f>'Moving Avg'!D1528</f>
        <v>8.5227599999999999</v>
      </c>
      <c r="G1528" s="2">
        <f>'Moving Avg'!F1528</f>
        <v>8.6612949999999973</v>
      </c>
      <c r="H1528" s="2">
        <f>'Moving Avg'!G1528</f>
        <v>8.7620859999999965</v>
      </c>
      <c r="I1528" s="2">
        <f>'Moving Avg'!H1528</f>
        <v>9.5258615000000155</v>
      </c>
      <c r="J1528" s="6" t="str">
        <f>OBV!F1528</f>
        <v>BEARISH</v>
      </c>
      <c r="K1528" s="6" t="str">
        <f>OBV!G1528</f>
        <v>NEUTRAL</v>
      </c>
      <c r="L1528" s="6" t="str">
        <f>OBV!H1528</f>
        <v>BEARISH DIVERGENCE</v>
      </c>
      <c r="M1528" s="8">
        <f t="shared" si="233"/>
        <v>50</v>
      </c>
      <c r="N1528" s="8">
        <f t="shared" si="230"/>
        <v>0</v>
      </c>
      <c r="O1528" s="8">
        <f t="shared" si="231"/>
        <v>0</v>
      </c>
      <c r="P1528" s="8">
        <f t="shared" si="232"/>
        <v>16.5</v>
      </c>
      <c r="Q1528" s="9">
        <f t="shared" si="234"/>
        <v>19.975000000000001</v>
      </c>
      <c r="R1528" s="9">
        <f t="shared" si="235"/>
        <v>14.125</v>
      </c>
      <c r="S1528" s="9">
        <f t="shared" si="236"/>
        <v>14.925000000000001</v>
      </c>
      <c r="T1528" s="9">
        <f t="shared" si="237"/>
        <v>16.625</v>
      </c>
      <c r="U1528" s="8">
        <f t="shared" si="238"/>
        <v>16.341666666666669</v>
      </c>
      <c r="V1528" s="8">
        <f t="shared" si="239"/>
        <v>16.412500000000001</v>
      </c>
    </row>
    <row r="1529" spans="1:22" ht="13.5" x14ac:dyDescent="0.25">
      <c r="A1529" s="3">
        <f>RSI!A1529</f>
        <v>44238</v>
      </c>
      <c r="B1529" s="2">
        <f>RSI!B1529</f>
        <v>8.5604999999999993</v>
      </c>
      <c r="C1529" s="2">
        <f>RSI!I1529</f>
        <v>45.15708844340967</v>
      </c>
      <c r="D1529" s="2">
        <f>MACD!E1529</f>
        <v>0.12248861390574461</v>
      </c>
      <c r="E1529" s="2">
        <f>MACD!F1529</f>
        <v>0.1026952165545016</v>
      </c>
      <c r="F1529" s="2">
        <f>'Moving Avg'!D1529</f>
        <v>8.5622199999999999</v>
      </c>
      <c r="G1529" s="2">
        <f>'Moving Avg'!F1529</f>
        <v>8.6497149999999969</v>
      </c>
      <c r="H1529" s="2">
        <f>'Moving Avg'!G1529</f>
        <v>8.7552239999999966</v>
      </c>
      <c r="I1529" s="2">
        <f>'Moving Avg'!H1529</f>
        <v>9.5144760000000161</v>
      </c>
      <c r="J1529" s="6" t="str">
        <f>OBV!F1529</f>
        <v>BEARISH</v>
      </c>
      <c r="K1529" s="6" t="str">
        <f>OBV!G1529</f>
        <v>NEUTRAL</v>
      </c>
      <c r="L1529" s="6" t="str">
        <f>OBV!H1529</f>
        <v>BEARISH DIVERGENCE</v>
      </c>
      <c r="M1529" s="8">
        <f t="shared" si="233"/>
        <v>50</v>
      </c>
      <c r="N1529" s="8">
        <f t="shared" si="230"/>
        <v>0</v>
      </c>
      <c r="O1529" s="8">
        <f t="shared" si="231"/>
        <v>0</v>
      </c>
      <c r="P1529" s="8">
        <f t="shared" si="232"/>
        <v>16.5</v>
      </c>
      <c r="Q1529" s="9">
        <f t="shared" si="234"/>
        <v>19.975000000000001</v>
      </c>
      <c r="R1529" s="9">
        <f t="shared" si="235"/>
        <v>14.125</v>
      </c>
      <c r="S1529" s="9">
        <f t="shared" si="236"/>
        <v>14.925000000000001</v>
      </c>
      <c r="T1529" s="9">
        <f t="shared" si="237"/>
        <v>16.625</v>
      </c>
      <c r="U1529" s="8">
        <f t="shared" si="238"/>
        <v>16.341666666666669</v>
      </c>
      <c r="V1529" s="8">
        <f t="shared" si="239"/>
        <v>16.412500000000001</v>
      </c>
    </row>
    <row r="1530" spans="1:22" ht="13.5" x14ac:dyDescent="0.25">
      <c r="A1530" s="3">
        <f>RSI!A1530</f>
        <v>44239</v>
      </c>
      <c r="B1530" s="2">
        <f>RSI!B1530</f>
        <v>8.5604999999999993</v>
      </c>
      <c r="C1530" s="2">
        <f>RSI!I1530</f>
        <v>45.15708844340967</v>
      </c>
      <c r="D1530" s="2">
        <f>MACD!E1530</f>
        <v>9.9895076369989511E-2</v>
      </c>
      <c r="E1530" s="2">
        <f>MACD!F1530</f>
        <v>0.1021351885175992</v>
      </c>
      <c r="F1530" s="2">
        <f>'Moving Avg'!D1530</f>
        <v>8.5604999999999993</v>
      </c>
      <c r="G1530" s="2">
        <f>'Moving Avg'!F1530</f>
        <v>8.636849999999999</v>
      </c>
      <c r="H1530" s="2">
        <f>'Moving Avg'!G1530</f>
        <v>8.7485339999999976</v>
      </c>
      <c r="I1530" s="2">
        <f>'Moving Avg'!H1530</f>
        <v>9.5046790000000154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  <c r="M1530" s="8">
        <f t="shared" si="233"/>
        <v>50</v>
      </c>
      <c r="N1530" s="8">
        <f t="shared" si="230"/>
        <v>45</v>
      </c>
      <c r="O1530" s="8">
        <f t="shared" si="231"/>
        <v>0</v>
      </c>
      <c r="P1530" s="8">
        <f t="shared" si="232"/>
        <v>16.5</v>
      </c>
      <c r="Q1530" s="9">
        <f t="shared" si="234"/>
        <v>35.725000000000001</v>
      </c>
      <c r="R1530" s="9">
        <f t="shared" si="235"/>
        <v>23.125</v>
      </c>
      <c r="S1530" s="9">
        <f t="shared" si="236"/>
        <v>21.675000000000001</v>
      </c>
      <c r="T1530" s="9">
        <f t="shared" si="237"/>
        <v>27.875</v>
      </c>
      <c r="U1530" s="8">
        <f t="shared" si="238"/>
        <v>26.841666666666669</v>
      </c>
      <c r="V1530" s="8">
        <f t="shared" si="239"/>
        <v>27.1</v>
      </c>
    </row>
    <row r="1531" spans="1:22" ht="13.5" x14ac:dyDescent="0.25">
      <c r="A1531" s="3">
        <f>RSI!A1531</f>
        <v>44242</v>
      </c>
      <c r="B1531" s="2">
        <f>RSI!B1531</f>
        <v>8.5604999999999993</v>
      </c>
      <c r="C1531" s="2">
        <f>RSI!I1531</f>
        <v>45.157088443409677</v>
      </c>
      <c r="D1531" s="2">
        <f>MACD!E1531</f>
        <v>8.125119281496751E-2</v>
      </c>
      <c r="E1531" s="2">
        <f>MACD!F1531</f>
        <v>9.7958389377072866E-2</v>
      </c>
      <c r="F1531" s="2">
        <f>'Moving Avg'!D1531</f>
        <v>8.5604999999999993</v>
      </c>
      <c r="G1531" s="2">
        <f>'Moving Avg'!F1531</f>
        <v>8.6145499999999977</v>
      </c>
      <c r="H1531" s="2">
        <f>'Moving Avg'!G1531</f>
        <v>8.7414999999999967</v>
      </c>
      <c r="I1531" s="2">
        <f>'Moving Avg'!H1531</f>
        <v>9.494924000000017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  <c r="M1531" s="8">
        <f t="shared" si="233"/>
        <v>50</v>
      </c>
      <c r="N1531" s="8">
        <f t="shared" si="230"/>
        <v>45</v>
      </c>
      <c r="O1531" s="8">
        <f t="shared" si="231"/>
        <v>0</v>
      </c>
      <c r="P1531" s="8">
        <f t="shared" si="232"/>
        <v>33</v>
      </c>
      <c r="Q1531" s="9">
        <f t="shared" si="234"/>
        <v>38.200000000000003</v>
      </c>
      <c r="R1531" s="9">
        <f t="shared" si="235"/>
        <v>27.25</v>
      </c>
      <c r="S1531" s="9">
        <f t="shared" si="236"/>
        <v>29.1</v>
      </c>
      <c r="T1531" s="9">
        <f t="shared" si="237"/>
        <v>32</v>
      </c>
      <c r="U1531" s="8">
        <f t="shared" si="238"/>
        <v>31.516666666666669</v>
      </c>
      <c r="V1531" s="8">
        <f t="shared" si="239"/>
        <v>31.637500000000003</v>
      </c>
    </row>
    <row r="1532" spans="1:22" ht="13.5" x14ac:dyDescent="0.25">
      <c r="A1532" s="3">
        <f>RSI!A1532</f>
        <v>44243</v>
      </c>
      <c r="B1532" s="2">
        <f>RSI!B1532</f>
        <v>8.5604999999999993</v>
      </c>
      <c r="C1532" s="2">
        <f>RSI!I1532</f>
        <v>45.157088443409677</v>
      </c>
      <c r="D1532" s="2">
        <f>MACD!E1532</f>
        <v>4.2160387262571319E-2</v>
      </c>
      <c r="E1532" s="2">
        <f>MACD!F1532</f>
        <v>8.6798788954172562E-2</v>
      </c>
      <c r="F1532" s="2">
        <f>'Moving Avg'!D1532</f>
        <v>8.5604999999999993</v>
      </c>
      <c r="G1532" s="2">
        <f>'Moving Avg'!F1532</f>
        <v>8.6008249999999986</v>
      </c>
      <c r="H1532" s="2">
        <f>'Moving Avg'!G1532</f>
        <v>8.7354959999999959</v>
      </c>
      <c r="I1532" s="2">
        <f>'Moving Avg'!H1532</f>
        <v>9.4867160000000155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  <c r="M1532" s="8">
        <f t="shared" si="233"/>
        <v>50</v>
      </c>
      <c r="N1532" s="8">
        <f t="shared" si="230"/>
        <v>100</v>
      </c>
      <c r="O1532" s="8">
        <f t="shared" si="231"/>
        <v>0</v>
      </c>
      <c r="P1532" s="8">
        <f t="shared" si="232"/>
        <v>33</v>
      </c>
      <c r="Q1532" s="9">
        <f t="shared" si="234"/>
        <v>57.45</v>
      </c>
      <c r="R1532" s="9">
        <f t="shared" si="235"/>
        <v>38.25</v>
      </c>
      <c r="S1532" s="9">
        <f t="shared" si="236"/>
        <v>37.35</v>
      </c>
      <c r="T1532" s="9">
        <f t="shared" si="237"/>
        <v>45.75</v>
      </c>
      <c r="U1532" s="8">
        <f t="shared" si="238"/>
        <v>44.35</v>
      </c>
      <c r="V1532" s="8">
        <f t="shared" si="239"/>
        <v>44.7</v>
      </c>
    </row>
    <row r="1533" spans="1:22" ht="13.5" x14ac:dyDescent="0.25">
      <c r="A1533" s="3">
        <f>RSI!A1533</f>
        <v>44244</v>
      </c>
      <c r="B1533" s="2">
        <f>RSI!B1533</f>
        <v>8.5604999999999993</v>
      </c>
      <c r="C1533" s="2">
        <f>RSI!I1533</f>
        <v>45.157088443409677</v>
      </c>
      <c r="D1533" s="2">
        <f>MACD!E1533</f>
        <v>-6.3564591076818999E-3</v>
      </c>
      <c r="E1533" s="2">
        <f>MACD!F1533</f>
        <v>6.8167739341801675E-2</v>
      </c>
      <c r="F1533" s="2">
        <f>'Moving Avg'!D1533</f>
        <v>8.5604999999999993</v>
      </c>
      <c r="G1533" s="2">
        <f>'Moving Avg'!F1533</f>
        <v>8.5870999999999977</v>
      </c>
      <c r="H1533" s="2">
        <f>'Moving Avg'!G1533</f>
        <v>8.7282899999999959</v>
      </c>
      <c r="I1533" s="2">
        <f>'Moving Avg'!H1533</f>
        <v>9.4770030000000141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  <c r="M1533" s="8">
        <f t="shared" si="233"/>
        <v>50</v>
      </c>
      <c r="N1533" s="8">
        <f t="shared" si="230"/>
        <v>100</v>
      </c>
      <c r="O1533" s="8">
        <f t="shared" si="231"/>
        <v>0</v>
      </c>
      <c r="P1533" s="8">
        <f t="shared" si="232"/>
        <v>33</v>
      </c>
      <c r="Q1533" s="9">
        <f t="shared" si="234"/>
        <v>57.45</v>
      </c>
      <c r="R1533" s="9">
        <f t="shared" si="235"/>
        <v>38.25</v>
      </c>
      <c r="S1533" s="9">
        <f t="shared" si="236"/>
        <v>37.35</v>
      </c>
      <c r="T1533" s="9">
        <f t="shared" si="237"/>
        <v>45.75</v>
      </c>
      <c r="U1533" s="8">
        <f t="shared" si="238"/>
        <v>44.35</v>
      </c>
      <c r="V1533" s="8">
        <f t="shared" si="239"/>
        <v>44.7</v>
      </c>
    </row>
    <row r="1534" spans="1:22" ht="13.5" x14ac:dyDescent="0.25">
      <c r="A1534" s="3">
        <f>RSI!A1534</f>
        <v>44245</v>
      </c>
      <c r="B1534" s="2">
        <f>RSI!B1534</f>
        <v>8.5604999999999993</v>
      </c>
      <c r="C1534" s="2">
        <f>RSI!I1534</f>
        <v>45.157088443409677</v>
      </c>
      <c r="D1534" s="2">
        <f>MACD!E1534</f>
        <v>-4.0433116986282158E-2</v>
      </c>
      <c r="E1534" s="2">
        <f>MACD!F1534</f>
        <v>4.6447568076184914E-2</v>
      </c>
      <c r="F1534" s="2">
        <f>'Moving Avg'!D1534</f>
        <v>8.5604999999999993</v>
      </c>
      <c r="G1534" s="2">
        <f>'Moving Avg'!F1534</f>
        <v>8.5776649999999997</v>
      </c>
      <c r="H1534" s="2">
        <f>'Moving Avg'!G1534</f>
        <v>8.7212559999999968</v>
      </c>
      <c r="I1534" s="2">
        <f>'Moving Avg'!H1534</f>
        <v>9.4671225000000145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  <c r="M1534" s="8">
        <f t="shared" si="233"/>
        <v>50</v>
      </c>
      <c r="N1534" s="8">
        <f t="shared" si="230"/>
        <v>100</v>
      </c>
      <c r="O1534" s="8">
        <f t="shared" si="231"/>
        <v>0</v>
      </c>
      <c r="P1534" s="8">
        <f t="shared" si="232"/>
        <v>33</v>
      </c>
      <c r="Q1534" s="9">
        <f t="shared" si="234"/>
        <v>57.45</v>
      </c>
      <c r="R1534" s="9">
        <f t="shared" si="235"/>
        <v>38.25</v>
      </c>
      <c r="S1534" s="9">
        <f t="shared" si="236"/>
        <v>37.35</v>
      </c>
      <c r="T1534" s="9">
        <f t="shared" si="237"/>
        <v>45.75</v>
      </c>
      <c r="U1534" s="8">
        <f t="shared" si="238"/>
        <v>44.35</v>
      </c>
      <c r="V1534" s="8">
        <f t="shared" si="239"/>
        <v>44.7</v>
      </c>
    </row>
    <row r="1535" spans="1:22" ht="13.5" x14ac:dyDescent="0.25">
      <c r="A1535" s="3">
        <f>RSI!A1535</f>
        <v>44246</v>
      </c>
      <c r="B1535" s="2">
        <f>RSI!B1535</f>
        <v>8.5604999999999993</v>
      </c>
      <c r="C1535" s="2">
        <f>RSI!I1535</f>
        <v>45.157088443409677</v>
      </c>
      <c r="D1535" s="2">
        <f>MACD!E1535</f>
        <v>-3.7242086925513007E-2</v>
      </c>
      <c r="E1535" s="2">
        <f>MACD!F1535</f>
        <v>2.9709637075845334E-2</v>
      </c>
      <c r="F1535" s="2">
        <f>'Moving Avg'!D1535</f>
        <v>8.5604999999999993</v>
      </c>
      <c r="G1535" s="2">
        <f>'Moving Avg'!F1535</f>
        <v>8.5759499999999989</v>
      </c>
      <c r="H1535" s="2">
        <f>'Moving Avg'!G1535</f>
        <v>8.7142219999999959</v>
      </c>
      <c r="I1535" s="2">
        <f>'Moving Avg'!H1535</f>
        <v>9.4587890000000154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  <c r="M1535" s="8">
        <f t="shared" si="233"/>
        <v>50</v>
      </c>
      <c r="N1535" s="8">
        <f t="shared" si="230"/>
        <v>100</v>
      </c>
      <c r="O1535" s="8">
        <f t="shared" si="231"/>
        <v>0</v>
      </c>
      <c r="P1535" s="8">
        <f t="shared" si="232"/>
        <v>33</v>
      </c>
      <c r="Q1535" s="9">
        <f t="shared" si="234"/>
        <v>57.45</v>
      </c>
      <c r="R1535" s="9">
        <f t="shared" si="235"/>
        <v>38.25</v>
      </c>
      <c r="S1535" s="9">
        <f t="shared" si="236"/>
        <v>37.35</v>
      </c>
      <c r="T1535" s="9">
        <f t="shared" si="237"/>
        <v>45.75</v>
      </c>
      <c r="U1535" s="8">
        <f t="shared" si="238"/>
        <v>44.35</v>
      </c>
      <c r="V1535" s="8">
        <f t="shared" si="239"/>
        <v>44.7</v>
      </c>
    </row>
    <row r="1536" spans="1:22" ht="13.5" x14ac:dyDescent="0.25">
      <c r="A1536" s="3">
        <f>RSI!A1536</f>
        <v>44249</v>
      </c>
      <c r="B1536" s="2">
        <f>RSI!B1536</f>
        <v>8.4318000000000008</v>
      </c>
      <c r="C1536" s="2">
        <f>RSI!I1536</f>
        <v>36.714859241902296</v>
      </c>
      <c r="D1536" s="2">
        <f>MACD!E1536</f>
        <v>-2.6009318793283498E-2</v>
      </c>
      <c r="E1536" s="2">
        <f>MACD!F1536</f>
        <v>1.8565845902019568E-2</v>
      </c>
      <c r="F1536" s="2">
        <f>'Moving Avg'!D1536</f>
        <v>8.5347600000000003</v>
      </c>
      <c r="G1536" s="2">
        <f>'Moving Avg'!F1536</f>
        <v>8.55579</v>
      </c>
      <c r="H1536" s="2">
        <f>'Moving Avg'!G1536</f>
        <v>8.7044419999999949</v>
      </c>
      <c r="I1536" s="2">
        <f>'Moving Avg'!H1536</f>
        <v>9.4507740000000169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  <c r="M1536" s="8">
        <f t="shared" si="233"/>
        <v>50</v>
      </c>
      <c r="N1536" s="8">
        <f t="shared" si="230"/>
        <v>100</v>
      </c>
      <c r="O1536" s="8">
        <f t="shared" si="231"/>
        <v>0</v>
      </c>
      <c r="P1536" s="8">
        <f t="shared" si="232"/>
        <v>16.5</v>
      </c>
      <c r="Q1536" s="9">
        <f t="shared" si="234"/>
        <v>54.975000000000001</v>
      </c>
      <c r="R1536" s="9">
        <f t="shared" si="235"/>
        <v>34.125</v>
      </c>
      <c r="S1536" s="9">
        <f t="shared" si="236"/>
        <v>29.925000000000001</v>
      </c>
      <c r="T1536" s="9">
        <f t="shared" si="237"/>
        <v>41.625</v>
      </c>
      <c r="U1536" s="8">
        <f t="shared" si="238"/>
        <v>39.674999999999997</v>
      </c>
      <c r="V1536" s="8">
        <f t="shared" si="239"/>
        <v>40.162499999999994</v>
      </c>
    </row>
    <row r="1537" spans="1:22" ht="13.5" x14ac:dyDescent="0.25">
      <c r="A1537" s="3">
        <f>RSI!A1537</f>
        <v>44250</v>
      </c>
      <c r="B1537" s="2">
        <f>RSI!B1537</f>
        <v>8.5434000000000001</v>
      </c>
      <c r="C1537" s="2">
        <f>RSI!I1537</f>
        <v>46.12117684364393</v>
      </c>
      <c r="D1537" s="2">
        <f>MACD!E1537</f>
        <v>-2.3712314486910913E-2</v>
      </c>
      <c r="E1537" s="2">
        <f>MACD!F1537</f>
        <v>1.0110213824233473E-2</v>
      </c>
      <c r="F1537" s="2">
        <f>'Moving Avg'!D1537</f>
        <v>8.5313400000000001</v>
      </c>
      <c r="G1537" s="2">
        <f>'Moving Avg'!F1537</f>
        <v>8.5412099999999995</v>
      </c>
      <c r="H1537" s="2">
        <f>'Moving Avg'!G1537</f>
        <v>8.6968939999999968</v>
      </c>
      <c r="I1537" s="2">
        <f>'Moving Avg'!H1537</f>
        <v>9.4418535000000148</v>
      </c>
      <c r="J1537" s="6" t="str">
        <f>OBV!F1537</f>
        <v>BULLISH</v>
      </c>
      <c r="K1537" s="6" t="str">
        <f>OBV!G1537</f>
        <v>NEUTRAL</v>
      </c>
      <c r="L1537" s="6" t="str">
        <f>OBV!H1537</f>
        <v>BULLISH DIVERGENCE</v>
      </c>
      <c r="M1537" s="8">
        <f t="shared" si="233"/>
        <v>50</v>
      </c>
      <c r="N1537" s="8">
        <f t="shared" si="230"/>
        <v>100</v>
      </c>
      <c r="O1537" s="8">
        <f t="shared" si="231"/>
        <v>0</v>
      </c>
      <c r="P1537" s="8">
        <f t="shared" si="232"/>
        <v>66.5</v>
      </c>
      <c r="Q1537" s="9">
        <f t="shared" si="234"/>
        <v>62.475000000000001</v>
      </c>
      <c r="R1537" s="9">
        <f t="shared" si="235"/>
        <v>46.625</v>
      </c>
      <c r="S1537" s="9">
        <f t="shared" si="236"/>
        <v>52.424999999999997</v>
      </c>
      <c r="T1537" s="9">
        <f t="shared" si="237"/>
        <v>54.125</v>
      </c>
      <c r="U1537" s="8">
        <f t="shared" si="238"/>
        <v>53.841666666666661</v>
      </c>
      <c r="V1537" s="8">
        <f t="shared" si="239"/>
        <v>53.912499999999994</v>
      </c>
    </row>
    <row r="1538" spans="1:22" ht="13.5" x14ac:dyDescent="0.25">
      <c r="A1538" s="3">
        <f>RSI!A1538</f>
        <v>44251</v>
      </c>
      <c r="B1538" s="2">
        <f>RSI!B1538</f>
        <v>8.4061000000000003</v>
      </c>
      <c r="C1538" s="2">
        <f>RSI!I1538</f>
        <v>38.532937332462375</v>
      </c>
      <c r="D1538" s="2">
        <f>MACD!E1538</f>
        <v>-1.1277199266967131E-2</v>
      </c>
      <c r="E1538" s="2">
        <f>MACD!F1538</f>
        <v>5.8327312059933516E-3</v>
      </c>
      <c r="F1538" s="2">
        <f>'Moving Avg'!D1538</f>
        <v>8.5004600000000003</v>
      </c>
      <c r="G1538" s="2">
        <f>'Moving Avg'!F1538</f>
        <v>8.5197650000000014</v>
      </c>
      <c r="H1538" s="2">
        <f>'Moving Avg'!G1538</f>
        <v>8.6874579999999977</v>
      </c>
      <c r="I1538" s="2">
        <f>'Moving Avg'!H1538</f>
        <v>9.4316190000000155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  <c r="M1538" s="8">
        <f t="shared" si="233"/>
        <v>50</v>
      </c>
      <c r="N1538" s="8">
        <f t="shared" ref="N1538:N1601" si="240">IF(E1538-D1538&gt;0.02, 100, IF(E1538-D1538&lt;0,0,45))</f>
        <v>45</v>
      </c>
      <c r="O1538" s="8">
        <f t="shared" ref="O1538:O1601" si="241">IF(F1538-I1538&gt;10,100,IF(F1538-I1538&gt;5,75, IF(F1538-I1538&gt;0,50,0)))</f>
        <v>0</v>
      </c>
      <c r="P1538" s="8">
        <f t="shared" ref="P1538:P1601" si="242">IF(L1538="confirmed bullish", 34, IF(L1538="bullish divergence",17, 0))+IF(J1538="bullish",33,IF(J1538="bearish",0,16.5))+IF(K1538="strong",33,IF(K1538="weak",0,16.5))</f>
        <v>16.5</v>
      </c>
      <c r="Q1538" s="9">
        <f t="shared" si="234"/>
        <v>35.725000000000001</v>
      </c>
      <c r="R1538" s="9">
        <f t="shared" si="235"/>
        <v>23.125</v>
      </c>
      <c r="S1538" s="9">
        <f t="shared" si="236"/>
        <v>21.675000000000001</v>
      </c>
      <c r="T1538" s="9">
        <f t="shared" si="237"/>
        <v>27.875</v>
      </c>
      <c r="U1538" s="8">
        <f t="shared" si="238"/>
        <v>26.841666666666669</v>
      </c>
      <c r="V1538" s="8">
        <f t="shared" si="239"/>
        <v>27.1</v>
      </c>
    </row>
    <row r="1539" spans="1:22" ht="13.5" x14ac:dyDescent="0.25">
      <c r="A1539" s="3">
        <f>RSI!A1539</f>
        <v>44252</v>
      </c>
      <c r="B1539" s="2">
        <f>RSI!B1539</f>
        <v>8.1574000000000009</v>
      </c>
      <c r="C1539" s="2">
        <f>RSI!I1539</f>
        <v>29.170736133256852</v>
      </c>
      <c r="D1539" s="2">
        <f>MACD!E1539</f>
        <v>1.8775693845716646E-2</v>
      </c>
      <c r="E1539" s="2">
        <f>MACD!F1539</f>
        <v>8.4213237339380107E-3</v>
      </c>
      <c r="F1539" s="2">
        <f>'Moving Avg'!D1539</f>
        <v>8.4198400000000007</v>
      </c>
      <c r="G1539" s="2">
        <f>'Moving Avg'!F1539</f>
        <v>8.4987500000000011</v>
      </c>
      <c r="H1539" s="2">
        <f>'Moving Avg'!G1539</f>
        <v>8.6721899999999987</v>
      </c>
      <c r="I1539" s="2">
        <f>'Moving Avg'!H1539</f>
        <v>9.4188870000000158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  <c r="M1539" s="8">
        <f t="shared" ref="M1539:M1602" si="243">IF(C1539&lt;30,100, IF(C1539&gt;70, 0, 50))</f>
        <v>100</v>
      </c>
      <c r="N1539" s="8">
        <f t="shared" si="240"/>
        <v>0</v>
      </c>
      <c r="O1539" s="8">
        <f t="shared" si="241"/>
        <v>0</v>
      </c>
      <c r="P1539" s="8">
        <f t="shared" si="242"/>
        <v>16.5</v>
      </c>
      <c r="Q1539" s="9">
        <f t="shared" ref="Q1539:Q1602" si="244">0.35*M1539+N1539*0.35+O1539*0.15+P1539*0.15</f>
        <v>37.475000000000001</v>
      </c>
      <c r="R1539" s="9">
        <f t="shared" ref="R1539:R1602" si="245">M1539*0.2+N1539*0.2+O1539*0.35+P1539*0.25</f>
        <v>24.125</v>
      </c>
      <c r="S1539" s="9">
        <f t="shared" ref="S1539:S1602" si="246">M1539*0.15+N1539*0.15+O1539*0.25+P1539*0.45</f>
        <v>22.425000000000001</v>
      </c>
      <c r="T1539" s="9">
        <f t="shared" ref="T1539:T1602" si="247">0.25*SUM(M1539:P1539)</f>
        <v>29.125</v>
      </c>
      <c r="U1539" s="8">
        <f t="shared" ref="U1539:U1602" si="248">SUM(Q1539:S1539)/3</f>
        <v>28.008333333333336</v>
      </c>
      <c r="V1539" s="8">
        <f t="shared" ref="V1539:V1602" si="249">SUM(Q1539:T1539)/4</f>
        <v>28.287500000000001</v>
      </c>
    </row>
    <row r="1540" spans="1:22" ht="13.5" x14ac:dyDescent="0.25">
      <c r="A1540" s="3">
        <f>RSI!A1540</f>
        <v>44253</v>
      </c>
      <c r="B1540" s="2">
        <f>RSI!B1540</f>
        <v>8.1487999999999996</v>
      </c>
      <c r="C1540" s="2">
        <f>RSI!I1540</f>
        <v>28.909165634360917</v>
      </c>
      <c r="D1540" s="2">
        <f>MACD!E1540</f>
        <v>4.7338209032627532E-2</v>
      </c>
      <c r="E1540" s="2">
        <f>MACD!F1540</f>
        <v>1.6204700793675916E-2</v>
      </c>
      <c r="F1540" s="2">
        <f>'Moving Avg'!D1540</f>
        <v>8.3375000000000021</v>
      </c>
      <c r="G1540" s="2">
        <f>'Moving Avg'!F1540</f>
        <v>8.4773050000000012</v>
      </c>
      <c r="H1540" s="2">
        <f>'Moving Avg'!G1540</f>
        <v>8.6601819999999972</v>
      </c>
      <c r="I1540" s="2">
        <f>'Moving Avg'!H1540</f>
        <v>9.405484500000016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  <c r="M1540" s="8">
        <f t="shared" si="243"/>
        <v>100</v>
      </c>
      <c r="N1540" s="8">
        <f t="shared" si="240"/>
        <v>0</v>
      </c>
      <c r="O1540" s="8">
        <f t="shared" si="241"/>
        <v>0</v>
      </c>
      <c r="P1540" s="8">
        <f t="shared" si="242"/>
        <v>16.5</v>
      </c>
      <c r="Q1540" s="9">
        <f t="shared" si="244"/>
        <v>37.475000000000001</v>
      </c>
      <c r="R1540" s="9">
        <f t="shared" si="245"/>
        <v>24.125</v>
      </c>
      <c r="S1540" s="9">
        <f t="shared" si="246"/>
        <v>22.425000000000001</v>
      </c>
      <c r="T1540" s="9">
        <f t="shared" si="247"/>
        <v>29.125</v>
      </c>
      <c r="U1540" s="8">
        <f t="shared" si="248"/>
        <v>28.008333333333336</v>
      </c>
      <c r="V1540" s="8">
        <f t="shared" si="249"/>
        <v>28.287500000000001</v>
      </c>
    </row>
    <row r="1541" spans="1:22" ht="13.5" x14ac:dyDescent="0.25">
      <c r="A1541" s="3">
        <f>RSI!A1541</f>
        <v>44256</v>
      </c>
      <c r="B1541" s="2">
        <f>RSI!B1541</f>
        <v>7.9771999999999998</v>
      </c>
      <c r="C1541" s="2">
        <f>RSI!I1541</f>
        <v>24.238753828115776</v>
      </c>
      <c r="D1541" s="2">
        <f>MACD!E1541</f>
        <v>8.6579630229977056E-2</v>
      </c>
      <c r="E1541" s="2">
        <f>MACD!F1541</f>
        <v>3.0279686680936144E-2</v>
      </c>
      <c r="F1541" s="2">
        <f>'Moving Avg'!D1541</f>
        <v>8.2465799999999998</v>
      </c>
      <c r="G1541" s="2">
        <f>'Moving Avg'!F1541</f>
        <v>8.447280000000001</v>
      </c>
      <c r="H1541" s="2">
        <f>'Moving Avg'!G1541</f>
        <v>8.6447419999999973</v>
      </c>
      <c r="I1541" s="2">
        <f>'Moving Avg'!H1541</f>
        <v>9.3924785000000153</v>
      </c>
      <c r="J1541" s="6" t="str">
        <f>OBV!F1541</f>
        <v>BEARISH</v>
      </c>
      <c r="K1541" s="6" t="str">
        <f>OBV!G1541</f>
        <v>STRONG</v>
      </c>
      <c r="L1541" s="6" t="str">
        <f>OBV!H1541</f>
        <v>CONFIRMED BEARISH</v>
      </c>
      <c r="M1541" s="8">
        <f t="shared" si="243"/>
        <v>100</v>
      </c>
      <c r="N1541" s="8">
        <f t="shared" si="240"/>
        <v>0</v>
      </c>
      <c r="O1541" s="8">
        <f t="shared" si="241"/>
        <v>0</v>
      </c>
      <c r="P1541" s="8">
        <f t="shared" si="242"/>
        <v>33</v>
      </c>
      <c r="Q1541" s="9">
        <f t="shared" si="244"/>
        <v>39.950000000000003</v>
      </c>
      <c r="R1541" s="9">
        <f t="shared" si="245"/>
        <v>28.25</v>
      </c>
      <c r="S1541" s="9">
        <f t="shared" si="246"/>
        <v>29.85</v>
      </c>
      <c r="T1541" s="9">
        <f t="shared" si="247"/>
        <v>33.25</v>
      </c>
      <c r="U1541" s="8">
        <f t="shared" si="248"/>
        <v>32.683333333333337</v>
      </c>
      <c r="V1541" s="8">
        <f t="shared" si="249"/>
        <v>32.825000000000003</v>
      </c>
    </row>
    <row r="1542" spans="1:22" ht="13.5" x14ac:dyDescent="0.25">
      <c r="A1542" s="3">
        <f>RSI!A1542</f>
        <v>44257</v>
      </c>
      <c r="B1542" s="2">
        <f>RSI!B1542</f>
        <v>8.2088000000000001</v>
      </c>
      <c r="C1542" s="2">
        <f>RSI!I1542</f>
        <v>38.645663598233014</v>
      </c>
      <c r="D1542" s="2">
        <f>MACD!E1542</f>
        <v>0.10582940888624925</v>
      </c>
      <c r="E1542" s="2">
        <f>MACD!F1542</f>
        <v>4.5389631121998772E-2</v>
      </c>
      <c r="F1542" s="2">
        <f>'Moving Avg'!D1542</f>
        <v>8.1796599999999984</v>
      </c>
      <c r="G1542" s="2">
        <f>'Moving Avg'!F1542</f>
        <v>8.436555000000002</v>
      </c>
      <c r="H1542" s="2">
        <f>'Moving Avg'!G1542</f>
        <v>8.6308459999999965</v>
      </c>
      <c r="I1542" s="2">
        <f>'Moving Avg'!H1542</f>
        <v>9.379585500000017</v>
      </c>
      <c r="J1542" s="6" t="str">
        <f>OBV!F1542</f>
        <v>BEARISH</v>
      </c>
      <c r="K1542" s="6" t="str">
        <f>OBV!G1542</f>
        <v>STRONG</v>
      </c>
      <c r="L1542" s="6" t="str">
        <f>OBV!H1542</f>
        <v>CONFIRMED BEARISH</v>
      </c>
      <c r="M1542" s="8">
        <f t="shared" si="243"/>
        <v>50</v>
      </c>
      <c r="N1542" s="8">
        <f t="shared" si="240"/>
        <v>0</v>
      </c>
      <c r="O1542" s="8">
        <f t="shared" si="241"/>
        <v>0</v>
      </c>
      <c r="P1542" s="8">
        <f t="shared" si="242"/>
        <v>33</v>
      </c>
      <c r="Q1542" s="9">
        <f t="shared" si="244"/>
        <v>22.45</v>
      </c>
      <c r="R1542" s="9">
        <f t="shared" si="245"/>
        <v>18.25</v>
      </c>
      <c r="S1542" s="9">
        <f t="shared" si="246"/>
        <v>22.35</v>
      </c>
      <c r="T1542" s="9">
        <f t="shared" si="247"/>
        <v>20.75</v>
      </c>
      <c r="U1542" s="8">
        <f t="shared" si="248"/>
        <v>21.016666666666669</v>
      </c>
      <c r="V1542" s="8">
        <f t="shared" si="249"/>
        <v>20.950000000000003</v>
      </c>
    </row>
    <row r="1543" spans="1:22" ht="13.5" x14ac:dyDescent="0.25">
      <c r="A1543" s="3">
        <f>RSI!A1543</f>
        <v>44258</v>
      </c>
      <c r="B1543" s="2">
        <f>RSI!B1543</f>
        <v>8.3117999999999999</v>
      </c>
      <c r="C1543" s="2">
        <f>RSI!I1543</f>
        <v>43.767162437093646</v>
      </c>
      <c r="D1543" s="2">
        <f>MACD!E1543</f>
        <v>0.11608345872935466</v>
      </c>
      <c r="E1543" s="2">
        <f>MACD!F1543</f>
        <v>5.9528396643469948E-2</v>
      </c>
      <c r="F1543" s="2">
        <f>'Moving Avg'!D1543</f>
        <v>8.1607999999999983</v>
      </c>
      <c r="G1543" s="2">
        <f>'Moving Avg'!F1543</f>
        <v>8.4361300000000021</v>
      </c>
      <c r="H1543" s="2">
        <f>'Moving Avg'!G1543</f>
        <v>8.6195239999999984</v>
      </c>
      <c r="I1543" s="2">
        <f>'Moving Avg'!H1543</f>
        <v>9.367207500000017</v>
      </c>
      <c r="J1543" s="6" t="str">
        <f>OBV!F1543</f>
        <v>BEARISH</v>
      </c>
      <c r="K1543" s="6" t="str">
        <f>OBV!G1543</f>
        <v>STRONG</v>
      </c>
      <c r="L1543" s="6" t="str">
        <f>OBV!H1543</f>
        <v>CONFIRMED BEARISH</v>
      </c>
      <c r="M1543" s="8">
        <f t="shared" si="243"/>
        <v>50</v>
      </c>
      <c r="N1543" s="8">
        <f t="shared" si="240"/>
        <v>0</v>
      </c>
      <c r="O1543" s="8">
        <f t="shared" si="241"/>
        <v>0</v>
      </c>
      <c r="P1543" s="8">
        <f t="shared" si="242"/>
        <v>33</v>
      </c>
      <c r="Q1543" s="9">
        <f t="shared" si="244"/>
        <v>22.45</v>
      </c>
      <c r="R1543" s="9">
        <f t="shared" si="245"/>
        <v>18.25</v>
      </c>
      <c r="S1543" s="9">
        <f t="shared" si="246"/>
        <v>22.35</v>
      </c>
      <c r="T1543" s="9">
        <f t="shared" si="247"/>
        <v>20.75</v>
      </c>
      <c r="U1543" s="8">
        <f t="shared" si="248"/>
        <v>21.016666666666669</v>
      </c>
      <c r="V1543" s="8">
        <f t="shared" si="249"/>
        <v>20.950000000000003</v>
      </c>
    </row>
    <row r="1544" spans="1:22" ht="13.5" x14ac:dyDescent="0.25">
      <c r="A1544" s="3">
        <f>RSI!A1544</f>
        <v>44259</v>
      </c>
      <c r="B1544" s="2">
        <f>RSI!B1544</f>
        <v>8.3202999999999996</v>
      </c>
      <c r="C1544" s="2">
        <f>RSI!I1544</f>
        <v>44.181255792107493</v>
      </c>
      <c r="D1544" s="2">
        <f>MACD!E1544</f>
        <v>0.12499892844996907</v>
      </c>
      <c r="E1544" s="2">
        <f>MACD!F1544</f>
        <v>7.2622503004769773E-2</v>
      </c>
      <c r="F1544" s="2">
        <f>'Moving Avg'!D1544</f>
        <v>8.1933799999999994</v>
      </c>
      <c r="G1544" s="2">
        <f>'Moving Avg'!F1544</f>
        <v>8.4339850000000016</v>
      </c>
      <c r="H1544" s="2">
        <f>'Moving Avg'!G1544</f>
        <v>8.6109459999999984</v>
      </c>
      <c r="I1544" s="2">
        <f>'Moving Avg'!H1544</f>
        <v>9.3561260000000157</v>
      </c>
      <c r="J1544" s="6" t="str">
        <f>OBV!F1544</f>
        <v>BEARISH</v>
      </c>
      <c r="K1544" s="6" t="str">
        <f>OBV!G1544</f>
        <v>NEUTRAL</v>
      </c>
      <c r="L1544" s="6" t="str">
        <f>OBV!H1544</f>
        <v>BEARISH DIVERGENCE</v>
      </c>
      <c r="M1544" s="8">
        <f t="shared" si="243"/>
        <v>50</v>
      </c>
      <c r="N1544" s="8">
        <f t="shared" si="240"/>
        <v>0</v>
      </c>
      <c r="O1544" s="8">
        <f t="shared" si="241"/>
        <v>0</v>
      </c>
      <c r="P1544" s="8">
        <f t="shared" si="242"/>
        <v>16.5</v>
      </c>
      <c r="Q1544" s="9">
        <f t="shared" si="244"/>
        <v>19.975000000000001</v>
      </c>
      <c r="R1544" s="9">
        <f t="shared" si="245"/>
        <v>14.125</v>
      </c>
      <c r="S1544" s="9">
        <f t="shared" si="246"/>
        <v>14.925000000000001</v>
      </c>
      <c r="T1544" s="9">
        <f t="shared" si="247"/>
        <v>16.625</v>
      </c>
      <c r="U1544" s="8">
        <f t="shared" si="248"/>
        <v>16.341666666666669</v>
      </c>
      <c r="V1544" s="8">
        <f t="shared" si="249"/>
        <v>16.412500000000001</v>
      </c>
    </row>
    <row r="1545" spans="1:22" ht="13.5" x14ac:dyDescent="0.25">
      <c r="A1545" s="3">
        <f>RSI!A1545</f>
        <v>44260</v>
      </c>
      <c r="B1545" s="2">
        <f>RSI!B1545</f>
        <v>8.3889999999999993</v>
      </c>
      <c r="C1545" s="2">
        <f>RSI!I1545</f>
        <v>47.543505917074974</v>
      </c>
      <c r="D1545" s="2">
        <f>MACD!E1545</f>
        <v>0.12820792690971139</v>
      </c>
      <c r="E1545" s="2">
        <f>MACD!F1545</f>
        <v>8.3739587785758102E-2</v>
      </c>
      <c r="F1545" s="2">
        <f>'Moving Avg'!D1545</f>
        <v>8.2414199999999997</v>
      </c>
      <c r="G1545" s="2">
        <f>'Moving Avg'!F1545</f>
        <v>8.4249800000000015</v>
      </c>
      <c r="H1545" s="2">
        <f>'Moving Avg'!G1545</f>
        <v>8.6020259999999986</v>
      </c>
      <c r="I1545" s="2">
        <f>'Moving Avg'!H1545</f>
        <v>9.3453880000000158</v>
      </c>
      <c r="J1545" s="6" t="str">
        <f>OBV!F1545</f>
        <v>BEARISH</v>
      </c>
      <c r="K1545" s="6" t="str">
        <f>OBV!G1545</f>
        <v>NEUTRAL</v>
      </c>
      <c r="L1545" s="6" t="str">
        <f>OBV!H1545</f>
        <v>BEARISH DIVERGENCE</v>
      </c>
      <c r="M1545" s="8">
        <f t="shared" si="243"/>
        <v>50</v>
      </c>
      <c r="N1545" s="8">
        <f t="shared" si="240"/>
        <v>0</v>
      </c>
      <c r="O1545" s="8">
        <f t="shared" si="241"/>
        <v>0</v>
      </c>
      <c r="P1545" s="8">
        <f t="shared" si="242"/>
        <v>16.5</v>
      </c>
      <c r="Q1545" s="9">
        <f t="shared" si="244"/>
        <v>19.975000000000001</v>
      </c>
      <c r="R1545" s="9">
        <f t="shared" si="245"/>
        <v>14.125</v>
      </c>
      <c r="S1545" s="9">
        <f t="shared" si="246"/>
        <v>14.925000000000001</v>
      </c>
      <c r="T1545" s="9">
        <f t="shared" si="247"/>
        <v>16.625</v>
      </c>
      <c r="U1545" s="8">
        <f t="shared" si="248"/>
        <v>16.341666666666669</v>
      </c>
      <c r="V1545" s="8">
        <f t="shared" si="249"/>
        <v>16.412500000000001</v>
      </c>
    </row>
    <row r="1546" spans="1:22" ht="13.5" x14ac:dyDescent="0.25">
      <c r="A1546" s="3">
        <f>RSI!A1546</f>
        <v>44263</v>
      </c>
      <c r="B1546" s="2">
        <f>RSI!B1546</f>
        <v>8.3889999999999993</v>
      </c>
      <c r="C1546" s="2">
        <f>RSI!I1546</f>
        <v>47.543505917074974</v>
      </c>
      <c r="D1546" s="2">
        <f>MACD!E1546</f>
        <v>0.11141545645042505</v>
      </c>
      <c r="E1546" s="2">
        <f>MACD!F1546</f>
        <v>8.9274761518691501E-2</v>
      </c>
      <c r="F1546" s="2">
        <f>'Moving Avg'!D1546</f>
        <v>8.3237799999999993</v>
      </c>
      <c r="G1546" s="2">
        <f>'Moving Avg'!F1546</f>
        <v>8.416405000000001</v>
      </c>
      <c r="H1546" s="2">
        <f>'Moving Avg'!G1546</f>
        <v>8.5931059999999988</v>
      </c>
      <c r="I1546" s="2">
        <f>'Moving Avg'!H1546</f>
        <v>9.3346500000000141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  <c r="M1546" s="8">
        <f t="shared" si="243"/>
        <v>50</v>
      </c>
      <c r="N1546" s="8">
        <f t="shared" si="240"/>
        <v>0</v>
      </c>
      <c r="O1546" s="8">
        <f t="shared" si="241"/>
        <v>0</v>
      </c>
      <c r="P1546" s="8">
        <f t="shared" si="242"/>
        <v>83.5</v>
      </c>
      <c r="Q1546" s="9">
        <f t="shared" si="244"/>
        <v>30.024999999999999</v>
      </c>
      <c r="R1546" s="9">
        <f t="shared" si="245"/>
        <v>30.875</v>
      </c>
      <c r="S1546" s="9">
        <f t="shared" si="246"/>
        <v>45.075000000000003</v>
      </c>
      <c r="T1546" s="9">
        <f t="shared" si="247"/>
        <v>33.375</v>
      </c>
      <c r="U1546" s="8">
        <f t="shared" si="248"/>
        <v>35.324999999999996</v>
      </c>
      <c r="V1546" s="8">
        <f t="shared" si="249"/>
        <v>34.837499999999999</v>
      </c>
    </row>
    <row r="1547" spans="1:22" ht="13.5" x14ac:dyDescent="0.25">
      <c r="A1547" s="3">
        <f>RSI!A1547</f>
        <v>44264</v>
      </c>
      <c r="B1547" s="2">
        <f>RSI!B1547</f>
        <v>8.3889999999999993</v>
      </c>
      <c r="C1547" s="2">
        <f>RSI!I1547</f>
        <v>47.543505917074981</v>
      </c>
      <c r="D1547" s="2">
        <f>MACD!E1547</f>
        <v>0.11464625074642143</v>
      </c>
      <c r="E1547" s="2">
        <f>MACD!F1547</f>
        <v>9.43490593642375E-2</v>
      </c>
      <c r="F1547" s="2">
        <f>'Moving Avg'!D1547</f>
        <v>8.3598199999999991</v>
      </c>
      <c r="G1547" s="2">
        <f>'Moving Avg'!F1547</f>
        <v>8.4078300000000006</v>
      </c>
      <c r="H1547" s="2">
        <f>'Moving Avg'!G1547</f>
        <v>8.5826419999999981</v>
      </c>
      <c r="I1547" s="2">
        <f>'Moving Avg'!H1547</f>
        <v>9.324330000000014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  <c r="M1547" s="8">
        <f t="shared" si="243"/>
        <v>50</v>
      </c>
      <c r="N1547" s="8">
        <f t="shared" si="240"/>
        <v>0</v>
      </c>
      <c r="O1547" s="8">
        <f t="shared" si="241"/>
        <v>0</v>
      </c>
      <c r="P1547" s="8">
        <f t="shared" si="242"/>
        <v>83.5</v>
      </c>
      <c r="Q1547" s="9">
        <f t="shared" si="244"/>
        <v>30.024999999999999</v>
      </c>
      <c r="R1547" s="9">
        <f t="shared" si="245"/>
        <v>30.875</v>
      </c>
      <c r="S1547" s="9">
        <f t="shared" si="246"/>
        <v>45.075000000000003</v>
      </c>
      <c r="T1547" s="9">
        <f t="shared" si="247"/>
        <v>33.375</v>
      </c>
      <c r="U1547" s="8">
        <f t="shared" si="248"/>
        <v>35.324999999999996</v>
      </c>
      <c r="V1547" s="8">
        <f t="shared" si="249"/>
        <v>34.837499999999999</v>
      </c>
    </row>
    <row r="1548" spans="1:22" ht="13.5" x14ac:dyDescent="0.25">
      <c r="A1548" s="3">
        <f>RSI!A1548</f>
        <v>44265</v>
      </c>
      <c r="B1548" s="2">
        <f>RSI!B1548</f>
        <v>8.4061000000000003</v>
      </c>
      <c r="C1548" s="2">
        <f>RSI!I1548</f>
        <v>48.507746222657559</v>
      </c>
      <c r="D1548" s="2">
        <f>MACD!E1548</f>
        <v>9.5240790428510635E-2</v>
      </c>
      <c r="E1548" s="2">
        <f>MACD!F1548</f>
        <v>9.4527405577092133E-2</v>
      </c>
      <c r="F1548" s="2">
        <f>'Moving Avg'!D1548</f>
        <v>8.3786799999999992</v>
      </c>
      <c r="G1548" s="2">
        <f>'Moving Avg'!F1548</f>
        <v>8.4001100000000015</v>
      </c>
      <c r="H1548" s="2">
        <f>'Moving Avg'!G1548</f>
        <v>8.5730339999999998</v>
      </c>
      <c r="I1548" s="2">
        <f>'Moving Avg'!H1548</f>
        <v>9.314095500000013</v>
      </c>
      <c r="J1548" s="6" t="str">
        <f>OBV!F1548</f>
        <v>BULLISH</v>
      </c>
      <c r="K1548" s="6" t="str">
        <f>OBV!G1548</f>
        <v>WEAK</v>
      </c>
      <c r="L1548" s="6" t="str">
        <f>OBV!H1548</f>
        <v>CONFIRMED BULLISH</v>
      </c>
      <c r="M1548" s="8">
        <f t="shared" si="243"/>
        <v>50</v>
      </c>
      <c r="N1548" s="8">
        <f t="shared" si="240"/>
        <v>0</v>
      </c>
      <c r="O1548" s="8">
        <f t="shared" si="241"/>
        <v>0</v>
      </c>
      <c r="P1548" s="8">
        <f t="shared" si="242"/>
        <v>67</v>
      </c>
      <c r="Q1548" s="9">
        <f t="shared" si="244"/>
        <v>27.549999999999997</v>
      </c>
      <c r="R1548" s="9">
        <f t="shared" si="245"/>
        <v>26.75</v>
      </c>
      <c r="S1548" s="9">
        <f t="shared" si="246"/>
        <v>37.650000000000006</v>
      </c>
      <c r="T1548" s="9">
        <f t="shared" si="247"/>
        <v>29.25</v>
      </c>
      <c r="U1548" s="8">
        <f t="shared" si="248"/>
        <v>30.650000000000002</v>
      </c>
      <c r="V1548" s="8">
        <f t="shared" si="249"/>
        <v>30.3</v>
      </c>
    </row>
    <row r="1549" spans="1:22" ht="13.5" x14ac:dyDescent="0.25">
      <c r="A1549" s="3">
        <f>RSI!A1549</f>
        <v>44266</v>
      </c>
      <c r="B1549" s="2">
        <f>RSI!B1549</f>
        <v>8.6463000000000001</v>
      </c>
      <c r="C1549" s="2">
        <f>RSI!I1549</f>
        <v>59.710796351085179</v>
      </c>
      <c r="D1549" s="2">
        <f>MACD!E1549</f>
        <v>2.2897586015007576E-2</v>
      </c>
      <c r="E1549" s="2">
        <f>MACD!F1549</f>
        <v>8.0201441664675216E-2</v>
      </c>
      <c r="F1549" s="2">
        <f>'Moving Avg'!D1549</f>
        <v>8.4438799999999983</v>
      </c>
      <c r="G1549" s="2">
        <f>'Moving Avg'!F1549</f>
        <v>8.4044000000000008</v>
      </c>
      <c r="H1549" s="2">
        <f>'Moving Avg'!G1549</f>
        <v>8.5685739999999981</v>
      </c>
      <c r="I1549" s="2">
        <f>'Moving Avg'!H1549</f>
        <v>9.3051040000000125</v>
      </c>
      <c r="J1549" s="6" t="str">
        <f>OBV!F1549</f>
        <v>BULLISH</v>
      </c>
      <c r="K1549" s="6" t="str">
        <f>OBV!G1549</f>
        <v>WEAK</v>
      </c>
      <c r="L1549" s="6" t="str">
        <f>OBV!H1549</f>
        <v>CONFIRMED BULLISH</v>
      </c>
      <c r="M1549" s="8">
        <f t="shared" si="243"/>
        <v>50</v>
      </c>
      <c r="N1549" s="8">
        <f t="shared" si="240"/>
        <v>100</v>
      </c>
      <c r="O1549" s="8">
        <f t="shared" si="241"/>
        <v>0</v>
      </c>
      <c r="P1549" s="8">
        <f t="shared" si="242"/>
        <v>67</v>
      </c>
      <c r="Q1549" s="9">
        <f t="shared" si="244"/>
        <v>62.55</v>
      </c>
      <c r="R1549" s="9">
        <f t="shared" si="245"/>
        <v>46.75</v>
      </c>
      <c r="S1549" s="9">
        <f t="shared" si="246"/>
        <v>52.650000000000006</v>
      </c>
      <c r="T1549" s="9">
        <f t="shared" si="247"/>
        <v>54.25</v>
      </c>
      <c r="U1549" s="8">
        <f t="shared" si="248"/>
        <v>53.983333333333327</v>
      </c>
      <c r="V1549" s="8">
        <f t="shared" si="249"/>
        <v>54.05</v>
      </c>
    </row>
    <row r="1550" spans="1:22" ht="13.5" x14ac:dyDescent="0.25">
      <c r="A1550" s="3">
        <f>RSI!A1550</f>
        <v>44267</v>
      </c>
      <c r="B1550" s="2">
        <f>RSI!B1550</f>
        <v>8.6463000000000001</v>
      </c>
      <c r="C1550" s="2">
        <f>RSI!I1550</f>
        <v>59.710796351085179</v>
      </c>
      <c r="D1550" s="2">
        <f>MACD!E1550</f>
        <v>-4.0937090787766195E-2</v>
      </c>
      <c r="E1550" s="2">
        <f>MACD!F1550</f>
        <v>5.5973735174186939E-2</v>
      </c>
      <c r="F1550" s="2">
        <f>'Moving Avg'!D1550</f>
        <v>8.4953399999999988</v>
      </c>
      <c r="G1550" s="2">
        <f>'Moving Avg'!F1550</f>
        <v>8.40869</v>
      </c>
      <c r="H1550" s="2">
        <f>'Moving Avg'!G1550</f>
        <v>8.5647999999999982</v>
      </c>
      <c r="I1550" s="2">
        <f>'Moving Avg'!H1550</f>
        <v>9.2976595000000142</v>
      </c>
      <c r="J1550" s="6" t="str">
        <f>OBV!F1550</f>
        <v>BULLISH</v>
      </c>
      <c r="K1550" s="6" t="str">
        <f>OBV!G1550</f>
        <v>WEAK</v>
      </c>
      <c r="L1550" s="6" t="str">
        <f>OBV!H1550</f>
        <v>CONFIRMED BULLISH</v>
      </c>
      <c r="M1550" s="8">
        <f t="shared" si="243"/>
        <v>50</v>
      </c>
      <c r="N1550" s="8">
        <f t="shared" si="240"/>
        <v>100</v>
      </c>
      <c r="O1550" s="8">
        <f t="shared" si="241"/>
        <v>0</v>
      </c>
      <c r="P1550" s="8">
        <f t="shared" si="242"/>
        <v>67</v>
      </c>
      <c r="Q1550" s="9">
        <f t="shared" si="244"/>
        <v>62.55</v>
      </c>
      <c r="R1550" s="9">
        <f t="shared" si="245"/>
        <v>46.75</v>
      </c>
      <c r="S1550" s="9">
        <f t="shared" si="246"/>
        <v>52.650000000000006</v>
      </c>
      <c r="T1550" s="9">
        <f t="shared" si="247"/>
        <v>54.25</v>
      </c>
      <c r="U1550" s="8">
        <f t="shared" si="248"/>
        <v>53.983333333333327</v>
      </c>
      <c r="V1550" s="8">
        <f t="shared" si="249"/>
        <v>54.05</v>
      </c>
    </row>
    <row r="1551" spans="1:22" ht="13.5" x14ac:dyDescent="0.25">
      <c r="A1551" s="3">
        <f>RSI!A1551</f>
        <v>44270</v>
      </c>
      <c r="B1551" s="2">
        <f>RSI!B1551</f>
        <v>8.6463000000000001</v>
      </c>
      <c r="C1551" s="2">
        <f>RSI!I1551</f>
        <v>59.710796351085179</v>
      </c>
      <c r="D1551" s="2">
        <f>MACD!E1551</f>
        <v>-0.12255301032512023</v>
      </c>
      <c r="E1551" s="2">
        <f>MACD!F1551</f>
        <v>2.0268386074325503E-2</v>
      </c>
      <c r="F1551" s="2">
        <f>'Moving Avg'!D1551</f>
        <v>8.5467999999999993</v>
      </c>
      <c r="G1551" s="2">
        <f>'Moving Avg'!F1551</f>
        <v>8.4129799999999992</v>
      </c>
      <c r="H1551" s="2">
        <f>'Moving Avg'!G1551</f>
        <v>8.5594819999999974</v>
      </c>
      <c r="I1551" s="2">
        <f>'Moving Avg'!H1551</f>
        <v>9.2902150000000123</v>
      </c>
      <c r="J1551" s="6" t="str">
        <f>OBV!F1551</f>
        <v>BULLISH</v>
      </c>
      <c r="K1551" s="6" t="str">
        <f>OBV!G1551</f>
        <v>WEAK</v>
      </c>
      <c r="L1551" s="6" t="str">
        <f>OBV!H1551</f>
        <v>CONFIRMED BULLISH</v>
      </c>
      <c r="M1551" s="8">
        <f t="shared" si="243"/>
        <v>50</v>
      </c>
      <c r="N1551" s="8">
        <f t="shared" si="240"/>
        <v>100</v>
      </c>
      <c r="O1551" s="8">
        <f t="shared" si="241"/>
        <v>0</v>
      </c>
      <c r="P1551" s="8">
        <f t="shared" si="242"/>
        <v>67</v>
      </c>
      <c r="Q1551" s="9">
        <f t="shared" si="244"/>
        <v>62.55</v>
      </c>
      <c r="R1551" s="9">
        <f t="shared" si="245"/>
        <v>46.75</v>
      </c>
      <c r="S1551" s="9">
        <f t="shared" si="246"/>
        <v>52.650000000000006</v>
      </c>
      <c r="T1551" s="9">
        <f t="shared" si="247"/>
        <v>54.25</v>
      </c>
      <c r="U1551" s="8">
        <f t="shared" si="248"/>
        <v>53.983333333333327</v>
      </c>
      <c r="V1551" s="8">
        <f t="shared" si="249"/>
        <v>54.05</v>
      </c>
    </row>
    <row r="1552" spans="1:22" ht="13.5" x14ac:dyDescent="0.25">
      <c r="A1552" s="3">
        <f>RSI!A1552</f>
        <v>44271</v>
      </c>
      <c r="B1552" s="2">
        <f>RSI!B1552</f>
        <v>8.5777000000000001</v>
      </c>
      <c r="C1552" s="2">
        <f>RSI!I1552</f>
        <v>55.410562258044486</v>
      </c>
      <c r="D1552" s="2">
        <f>MACD!E1552</f>
        <v>-0.15201331183928701</v>
      </c>
      <c r="E1552" s="2">
        <f>MACD!F1552</f>
        <v>-1.4187953508397001E-2</v>
      </c>
      <c r="F1552" s="2">
        <f>'Moving Avg'!D1552</f>
        <v>8.5845400000000005</v>
      </c>
      <c r="G1552" s="2">
        <f>'Moving Avg'!F1552</f>
        <v>8.4138399999999987</v>
      </c>
      <c r="H1552" s="2">
        <f>'Moving Avg'!G1552</f>
        <v>8.5562239999999967</v>
      </c>
      <c r="I1552" s="2">
        <f>'Moving Avg'!H1552</f>
        <v>9.2824275000000132</v>
      </c>
      <c r="J1552" s="6" t="str">
        <f>OBV!F1552</f>
        <v>BEARISH</v>
      </c>
      <c r="K1552" s="6" t="str">
        <f>OBV!G1552</f>
        <v>NEUTRAL</v>
      </c>
      <c r="L1552" s="6" t="str">
        <f>OBV!H1552</f>
        <v>BEARISH DIVERGENCE</v>
      </c>
      <c r="M1552" s="8">
        <f t="shared" si="243"/>
        <v>50</v>
      </c>
      <c r="N1552" s="8">
        <f t="shared" si="240"/>
        <v>100</v>
      </c>
      <c r="O1552" s="8">
        <f t="shared" si="241"/>
        <v>0</v>
      </c>
      <c r="P1552" s="8">
        <f t="shared" si="242"/>
        <v>16.5</v>
      </c>
      <c r="Q1552" s="9">
        <f t="shared" si="244"/>
        <v>54.975000000000001</v>
      </c>
      <c r="R1552" s="9">
        <f t="shared" si="245"/>
        <v>34.125</v>
      </c>
      <c r="S1552" s="9">
        <f t="shared" si="246"/>
        <v>29.925000000000001</v>
      </c>
      <c r="T1552" s="9">
        <f t="shared" si="247"/>
        <v>41.625</v>
      </c>
      <c r="U1552" s="8">
        <f t="shared" si="248"/>
        <v>39.674999999999997</v>
      </c>
      <c r="V1552" s="8">
        <f t="shared" si="249"/>
        <v>40.162499999999994</v>
      </c>
    </row>
    <row r="1553" spans="1:22" ht="13.5" x14ac:dyDescent="0.25">
      <c r="A1553" s="3">
        <f>RSI!A1553</f>
        <v>44272</v>
      </c>
      <c r="B1553" s="2">
        <f>RSI!B1553</f>
        <v>8.6548999999999996</v>
      </c>
      <c r="C1553" s="2">
        <f>RSI!I1553</f>
        <v>58.989939804828097</v>
      </c>
      <c r="D1553" s="2">
        <f>MACD!E1553</f>
        <v>-0.16743875249181883</v>
      </c>
      <c r="E1553" s="2">
        <f>MACD!F1553</f>
        <v>-4.4838113305081376E-2</v>
      </c>
      <c r="F1553" s="2">
        <f>'Moving Avg'!D1553</f>
        <v>8.6342999999999996</v>
      </c>
      <c r="G1553" s="2">
        <f>'Moving Avg'!F1553</f>
        <v>8.4185599999999994</v>
      </c>
      <c r="H1553" s="2">
        <f>'Moving Avg'!G1553</f>
        <v>8.5560539999999978</v>
      </c>
      <c r="I1553" s="2">
        <f>'Moving Avg'!H1553</f>
        <v>9.2750260000000111</v>
      </c>
      <c r="J1553" s="6" t="str">
        <f>OBV!F1553</f>
        <v>BEARISH</v>
      </c>
      <c r="K1553" s="6" t="str">
        <f>OBV!G1553</f>
        <v>STRONG</v>
      </c>
      <c r="L1553" s="6" t="str">
        <f>OBV!H1553</f>
        <v>BEARISH DIVERGENCE</v>
      </c>
      <c r="M1553" s="8">
        <f t="shared" si="243"/>
        <v>50</v>
      </c>
      <c r="N1553" s="8">
        <f t="shared" si="240"/>
        <v>100</v>
      </c>
      <c r="O1553" s="8">
        <f t="shared" si="241"/>
        <v>0</v>
      </c>
      <c r="P1553" s="8">
        <f t="shared" si="242"/>
        <v>33</v>
      </c>
      <c r="Q1553" s="9">
        <f t="shared" si="244"/>
        <v>57.45</v>
      </c>
      <c r="R1553" s="9">
        <f t="shared" si="245"/>
        <v>38.25</v>
      </c>
      <c r="S1553" s="9">
        <f t="shared" si="246"/>
        <v>37.35</v>
      </c>
      <c r="T1553" s="9">
        <f t="shared" si="247"/>
        <v>45.75</v>
      </c>
      <c r="U1553" s="8">
        <f t="shared" si="248"/>
        <v>44.35</v>
      </c>
      <c r="V1553" s="8">
        <f t="shared" si="249"/>
        <v>44.7</v>
      </c>
    </row>
    <row r="1554" spans="1:22" ht="13.5" x14ac:dyDescent="0.25">
      <c r="A1554" s="3">
        <f>RSI!A1554</f>
        <v>44273</v>
      </c>
      <c r="B1554" s="2">
        <f>RSI!B1554</f>
        <v>8.9036000000000008</v>
      </c>
      <c r="C1554" s="2">
        <f>RSI!I1554</f>
        <v>67.923195725551508</v>
      </c>
      <c r="D1554" s="2">
        <f>MACD!E1554</f>
        <v>-0.19864057918549172</v>
      </c>
      <c r="E1554" s="2">
        <f>MACD!F1554</f>
        <v>-7.5598606481163455E-2</v>
      </c>
      <c r="F1554" s="2">
        <f>'Moving Avg'!D1554</f>
        <v>8.6857599999999984</v>
      </c>
      <c r="G1554" s="2">
        <f>'Moving Avg'!F1554</f>
        <v>8.4357149999999983</v>
      </c>
      <c r="H1554" s="2">
        <f>'Moving Avg'!G1554</f>
        <v>8.5625719999999976</v>
      </c>
      <c r="I1554" s="2">
        <f>'Moving Avg'!H1554</f>
        <v>9.2683245000000127</v>
      </c>
      <c r="J1554" s="6" t="str">
        <f>OBV!F1554</f>
        <v>BULLISH</v>
      </c>
      <c r="K1554" s="6" t="str">
        <f>OBV!G1554</f>
        <v>WEAK</v>
      </c>
      <c r="L1554" s="6" t="str">
        <f>OBV!H1554</f>
        <v>CONFIRMED BULLISH</v>
      </c>
      <c r="M1554" s="8">
        <f t="shared" si="243"/>
        <v>50</v>
      </c>
      <c r="N1554" s="8">
        <f t="shared" si="240"/>
        <v>100</v>
      </c>
      <c r="O1554" s="8">
        <f t="shared" si="241"/>
        <v>0</v>
      </c>
      <c r="P1554" s="8">
        <f t="shared" si="242"/>
        <v>67</v>
      </c>
      <c r="Q1554" s="9">
        <f t="shared" si="244"/>
        <v>62.55</v>
      </c>
      <c r="R1554" s="9">
        <f t="shared" si="245"/>
        <v>46.75</v>
      </c>
      <c r="S1554" s="9">
        <f t="shared" si="246"/>
        <v>52.650000000000006</v>
      </c>
      <c r="T1554" s="9">
        <f t="shared" si="247"/>
        <v>54.25</v>
      </c>
      <c r="U1554" s="8">
        <f t="shared" si="248"/>
        <v>53.983333333333327</v>
      </c>
      <c r="V1554" s="8">
        <f t="shared" si="249"/>
        <v>54.05</v>
      </c>
    </row>
    <row r="1555" spans="1:22" ht="13.5" x14ac:dyDescent="0.25">
      <c r="A1555" s="3">
        <f>RSI!A1555</f>
        <v>44274</v>
      </c>
      <c r="B1555" s="2">
        <f>RSI!B1555</f>
        <v>9.1351999999999993</v>
      </c>
      <c r="C1555" s="2">
        <f>RSI!I1555</f>
        <v>73.674251182848309</v>
      </c>
      <c r="D1555" s="2">
        <f>MACD!E1555</f>
        <v>-0.23405636272970121</v>
      </c>
      <c r="E1555" s="2">
        <f>MACD!F1555</f>
        <v>-0.10729015773087101</v>
      </c>
      <c r="F1555" s="2">
        <f>'Moving Avg'!D1555</f>
        <v>8.7835399999999986</v>
      </c>
      <c r="G1555" s="2">
        <f>'Moving Avg'!F1555</f>
        <v>8.4644499999999994</v>
      </c>
      <c r="H1555" s="2">
        <f>'Moving Avg'!G1555</f>
        <v>8.5737219999999965</v>
      </c>
      <c r="I1555" s="2">
        <f>'Moving Avg'!H1555</f>
        <v>9.2621540000000113</v>
      </c>
      <c r="J1555" s="6" t="str">
        <f>OBV!F1555</f>
        <v>BULLISH</v>
      </c>
      <c r="K1555" s="6" t="str">
        <f>OBV!G1555</f>
        <v>WEAK</v>
      </c>
      <c r="L1555" s="6" t="str">
        <f>OBV!H1555</f>
        <v>CONFIRMED BULLISH</v>
      </c>
      <c r="M1555" s="8">
        <f t="shared" si="243"/>
        <v>0</v>
      </c>
      <c r="N1555" s="8">
        <f t="shared" si="240"/>
        <v>100</v>
      </c>
      <c r="O1555" s="8">
        <f t="shared" si="241"/>
        <v>0</v>
      </c>
      <c r="P1555" s="8">
        <f t="shared" si="242"/>
        <v>67</v>
      </c>
      <c r="Q1555" s="9">
        <f t="shared" si="244"/>
        <v>45.05</v>
      </c>
      <c r="R1555" s="9">
        <f t="shared" si="245"/>
        <v>36.75</v>
      </c>
      <c r="S1555" s="9">
        <f t="shared" si="246"/>
        <v>45.150000000000006</v>
      </c>
      <c r="T1555" s="9">
        <f t="shared" si="247"/>
        <v>41.75</v>
      </c>
      <c r="U1555" s="8">
        <f t="shared" si="248"/>
        <v>42.31666666666667</v>
      </c>
      <c r="V1555" s="8">
        <f t="shared" si="249"/>
        <v>42.174999999999997</v>
      </c>
    </row>
    <row r="1556" spans="1:22" ht="13.5" x14ac:dyDescent="0.25">
      <c r="A1556" s="3">
        <f>RSI!A1556</f>
        <v>44277</v>
      </c>
      <c r="B1556" s="2">
        <f>RSI!B1556</f>
        <v>9.3925000000000001</v>
      </c>
      <c r="C1556" s="2">
        <f>RSI!I1556</f>
        <v>78.32392970247264</v>
      </c>
      <c r="D1556" s="2">
        <f>MACD!E1556</f>
        <v>-0.28669942547539762</v>
      </c>
      <c r="E1556" s="2">
        <f>MACD!F1556</f>
        <v>-0.14317201127977636</v>
      </c>
      <c r="F1556" s="2">
        <f>'Moving Avg'!D1556</f>
        <v>8.9327799999999993</v>
      </c>
      <c r="G1556" s="2">
        <f>'Moving Avg'!F1556</f>
        <v>8.5124849999999999</v>
      </c>
      <c r="H1556" s="2">
        <f>'Moving Avg'!G1556</f>
        <v>8.590017999999997</v>
      </c>
      <c r="I1556" s="2">
        <f>'Moving Avg'!H1556</f>
        <v>9.2558065000000092</v>
      </c>
      <c r="J1556" s="6" t="str">
        <f>OBV!F1556</f>
        <v>BULLISH</v>
      </c>
      <c r="K1556" s="6" t="str">
        <f>OBV!G1556</f>
        <v>WEAK</v>
      </c>
      <c r="L1556" s="6" t="str">
        <f>OBV!H1556</f>
        <v>CONFIRMED BULLISH</v>
      </c>
      <c r="M1556" s="8">
        <f t="shared" si="243"/>
        <v>0</v>
      </c>
      <c r="N1556" s="8">
        <f t="shared" si="240"/>
        <v>100</v>
      </c>
      <c r="O1556" s="8">
        <f t="shared" si="241"/>
        <v>0</v>
      </c>
      <c r="P1556" s="8">
        <f t="shared" si="242"/>
        <v>67</v>
      </c>
      <c r="Q1556" s="9">
        <f t="shared" si="244"/>
        <v>45.05</v>
      </c>
      <c r="R1556" s="9">
        <f t="shared" si="245"/>
        <v>36.75</v>
      </c>
      <c r="S1556" s="9">
        <f t="shared" si="246"/>
        <v>45.150000000000006</v>
      </c>
      <c r="T1556" s="9">
        <f t="shared" si="247"/>
        <v>41.75</v>
      </c>
      <c r="U1556" s="8">
        <f t="shared" si="248"/>
        <v>42.31666666666667</v>
      </c>
      <c r="V1556" s="8">
        <f t="shared" si="249"/>
        <v>42.174999999999997</v>
      </c>
    </row>
    <row r="1557" spans="1:22" ht="13.5" x14ac:dyDescent="0.25">
      <c r="A1557" s="3">
        <f>RSI!A1557</f>
        <v>44278</v>
      </c>
      <c r="B1557" s="2">
        <f>RSI!B1557</f>
        <v>9.7784999999999993</v>
      </c>
      <c r="C1557" s="2">
        <f>RSI!I1557</f>
        <v>83.136026082397024</v>
      </c>
      <c r="D1557" s="2">
        <f>MACD!E1557</f>
        <v>-0.36470525041318957</v>
      </c>
      <c r="E1557" s="2">
        <f>MACD!F1557</f>
        <v>-0.187478659106459</v>
      </c>
      <c r="F1557" s="2">
        <f>'Moving Avg'!D1557</f>
        <v>9.1729400000000005</v>
      </c>
      <c r="G1557" s="2">
        <f>'Moving Avg'!F1557</f>
        <v>8.5742399999999996</v>
      </c>
      <c r="H1557" s="2">
        <f>'Moving Avg'!G1557</f>
        <v>8.6088879999999968</v>
      </c>
      <c r="I1557" s="2">
        <f>'Moving Avg'!H1557</f>
        <v>9.2514310000000091</v>
      </c>
      <c r="J1557" s="6" t="str">
        <f>OBV!F1557</f>
        <v>BULLISH</v>
      </c>
      <c r="K1557" s="6" t="str">
        <f>OBV!G1557</f>
        <v>WEAK</v>
      </c>
      <c r="L1557" s="6" t="str">
        <f>OBV!H1557</f>
        <v>CONFIRMED BULLISH</v>
      </c>
      <c r="M1557" s="8">
        <f t="shared" si="243"/>
        <v>0</v>
      </c>
      <c r="N1557" s="8">
        <f t="shared" si="240"/>
        <v>100</v>
      </c>
      <c r="O1557" s="8">
        <f t="shared" si="241"/>
        <v>0</v>
      </c>
      <c r="P1557" s="8">
        <f t="shared" si="242"/>
        <v>67</v>
      </c>
      <c r="Q1557" s="9">
        <f t="shared" si="244"/>
        <v>45.05</v>
      </c>
      <c r="R1557" s="9">
        <f t="shared" si="245"/>
        <v>36.75</v>
      </c>
      <c r="S1557" s="9">
        <f t="shared" si="246"/>
        <v>45.150000000000006</v>
      </c>
      <c r="T1557" s="9">
        <f t="shared" si="247"/>
        <v>41.75</v>
      </c>
      <c r="U1557" s="8">
        <f t="shared" si="248"/>
        <v>42.31666666666667</v>
      </c>
      <c r="V1557" s="8">
        <f t="shared" si="249"/>
        <v>42.174999999999997</v>
      </c>
    </row>
    <row r="1558" spans="1:22" ht="13.5" x14ac:dyDescent="0.25">
      <c r="A1558" s="3">
        <f>RSI!A1558</f>
        <v>44279</v>
      </c>
      <c r="B1558" s="2">
        <f>RSI!B1558</f>
        <v>9.6928000000000001</v>
      </c>
      <c r="C1558" s="2">
        <f>RSI!I1558</f>
        <v>78.945584309631698</v>
      </c>
      <c r="D1558" s="2">
        <f>MACD!E1558</f>
        <v>-0.42852058048794639</v>
      </c>
      <c r="E1558" s="2">
        <f>MACD!F1558</f>
        <v>-0.23568704338275648</v>
      </c>
      <c r="F1558" s="2">
        <f>'Moving Avg'!D1558</f>
        <v>9.3805200000000006</v>
      </c>
      <c r="G1558" s="2">
        <f>'Moving Avg'!F1558</f>
        <v>8.6385749999999994</v>
      </c>
      <c r="H1558" s="2">
        <f>'Moving Avg'!G1558</f>
        <v>8.6260439999999949</v>
      </c>
      <c r="I1558" s="2">
        <f>'Moving Avg'!H1558</f>
        <v>9.2467940000000084</v>
      </c>
      <c r="J1558" s="6" t="str">
        <f>OBV!F1558</f>
        <v>BULLISH</v>
      </c>
      <c r="K1558" s="6" t="str">
        <f>OBV!G1558</f>
        <v>WEAK</v>
      </c>
      <c r="L1558" s="6" t="str">
        <f>OBV!H1558</f>
        <v>CONFIRMED BULLISH</v>
      </c>
      <c r="M1558" s="8">
        <f t="shared" si="243"/>
        <v>0</v>
      </c>
      <c r="N1558" s="8">
        <f t="shared" si="240"/>
        <v>100</v>
      </c>
      <c r="O1558" s="8">
        <f t="shared" si="241"/>
        <v>50</v>
      </c>
      <c r="P1558" s="8">
        <f t="shared" si="242"/>
        <v>67</v>
      </c>
      <c r="Q1558" s="9">
        <f t="shared" si="244"/>
        <v>52.55</v>
      </c>
      <c r="R1558" s="9">
        <f t="shared" si="245"/>
        <v>54.25</v>
      </c>
      <c r="S1558" s="9">
        <f t="shared" si="246"/>
        <v>57.650000000000006</v>
      </c>
      <c r="T1558" s="9">
        <f t="shared" si="247"/>
        <v>54.25</v>
      </c>
      <c r="U1558" s="8">
        <f t="shared" si="248"/>
        <v>54.816666666666663</v>
      </c>
      <c r="V1558" s="8">
        <f t="shared" si="249"/>
        <v>54.674999999999997</v>
      </c>
    </row>
    <row r="1559" spans="1:22" ht="13.5" x14ac:dyDescent="0.25">
      <c r="A1559" s="3">
        <f>RSI!A1559</f>
        <v>44280</v>
      </c>
      <c r="B1559" s="2">
        <f>RSI!B1559</f>
        <v>9.8643000000000001</v>
      </c>
      <c r="C1559" s="2">
        <f>RSI!I1559</f>
        <v>81.008569941972453</v>
      </c>
      <c r="D1559" s="2">
        <f>MACD!E1559</f>
        <v>-0.46404802621047025</v>
      </c>
      <c r="E1559" s="2">
        <f>MACD!F1559</f>
        <v>-0.28135923994829926</v>
      </c>
      <c r="F1559" s="2">
        <f>'Moving Avg'!D1559</f>
        <v>9.5726599999999991</v>
      </c>
      <c r="G1559" s="2">
        <f>'Moving Avg'!F1559</f>
        <v>8.7239200000000015</v>
      </c>
      <c r="H1559" s="2">
        <f>'Moving Avg'!G1559</f>
        <v>8.6474879999999956</v>
      </c>
      <c r="I1559" s="2">
        <f>'Moving Avg'!H1559</f>
        <v>9.2430145000000081</v>
      </c>
      <c r="J1559" s="6" t="str">
        <f>OBV!F1559</f>
        <v>BULLISH</v>
      </c>
      <c r="K1559" s="6" t="str">
        <f>OBV!G1559</f>
        <v>WEAK</v>
      </c>
      <c r="L1559" s="6" t="str">
        <f>OBV!H1559</f>
        <v>CONFIRMED BULLISH</v>
      </c>
      <c r="M1559" s="8">
        <f t="shared" si="243"/>
        <v>0</v>
      </c>
      <c r="N1559" s="8">
        <f t="shared" si="240"/>
        <v>100</v>
      </c>
      <c r="O1559" s="8">
        <f t="shared" si="241"/>
        <v>50</v>
      </c>
      <c r="P1559" s="8">
        <f t="shared" si="242"/>
        <v>67</v>
      </c>
      <c r="Q1559" s="9">
        <f t="shared" si="244"/>
        <v>52.55</v>
      </c>
      <c r="R1559" s="9">
        <f t="shared" si="245"/>
        <v>54.25</v>
      </c>
      <c r="S1559" s="9">
        <f t="shared" si="246"/>
        <v>57.650000000000006</v>
      </c>
      <c r="T1559" s="9">
        <f t="shared" si="247"/>
        <v>54.25</v>
      </c>
      <c r="U1559" s="8">
        <f t="shared" si="248"/>
        <v>54.816666666666663</v>
      </c>
      <c r="V1559" s="8">
        <f t="shared" si="249"/>
        <v>54.674999999999997</v>
      </c>
    </row>
    <row r="1560" spans="1:22" ht="13.5" x14ac:dyDescent="0.25">
      <c r="A1560" s="3">
        <f>RSI!A1560</f>
        <v>44281</v>
      </c>
      <c r="B1560" s="2">
        <f>RSI!B1560</f>
        <v>10.0101</v>
      </c>
      <c r="C1560" s="2">
        <f>RSI!I1560</f>
        <v>82.572000617888108</v>
      </c>
      <c r="D1560" s="2">
        <f>MACD!E1560</f>
        <v>-0.51127496486816781</v>
      </c>
      <c r="E1560" s="2">
        <f>MACD!F1560</f>
        <v>-0.32734238493227297</v>
      </c>
      <c r="F1560" s="2">
        <f>'Moving Avg'!D1560</f>
        <v>9.7476400000000005</v>
      </c>
      <c r="G1560" s="2">
        <f>'Moving Avg'!F1560</f>
        <v>8.816984999999999</v>
      </c>
      <c r="H1560" s="2">
        <f>'Moving Avg'!G1560</f>
        <v>8.6713339999999963</v>
      </c>
      <c r="I1560" s="2">
        <f>'Moving Avg'!H1560</f>
        <v>9.2402150000000063</v>
      </c>
      <c r="J1560" s="6" t="str">
        <f>OBV!F1560</f>
        <v>BULLISH</v>
      </c>
      <c r="K1560" s="6" t="str">
        <f>OBV!G1560</f>
        <v>WEAK</v>
      </c>
      <c r="L1560" s="6" t="str">
        <f>OBV!H1560</f>
        <v>CONFIRMED BULLISH</v>
      </c>
      <c r="M1560" s="8">
        <f t="shared" si="243"/>
        <v>0</v>
      </c>
      <c r="N1560" s="8">
        <f t="shared" si="240"/>
        <v>100</v>
      </c>
      <c r="O1560" s="8">
        <f t="shared" si="241"/>
        <v>50</v>
      </c>
      <c r="P1560" s="8">
        <f t="shared" si="242"/>
        <v>67</v>
      </c>
      <c r="Q1560" s="9">
        <f t="shared" si="244"/>
        <v>52.55</v>
      </c>
      <c r="R1560" s="9">
        <f t="shared" si="245"/>
        <v>54.25</v>
      </c>
      <c r="S1560" s="9">
        <f t="shared" si="246"/>
        <v>57.650000000000006</v>
      </c>
      <c r="T1560" s="9">
        <f t="shared" si="247"/>
        <v>54.25</v>
      </c>
      <c r="U1560" s="8">
        <f t="shared" si="248"/>
        <v>54.816666666666663</v>
      </c>
      <c r="V1560" s="8">
        <f t="shared" si="249"/>
        <v>54.674999999999997</v>
      </c>
    </row>
    <row r="1561" spans="1:22" ht="13.5" x14ac:dyDescent="0.25">
      <c r="A1561" s="3">
        <f>RSI!A1561</f>
        <v>44284</v>
      </c>
      <c r="B1561" s="2">
        <f>RSI!B1561</f>
        <v>9.8472000000000008</v>
      </c>
      <c r="C1561" s="2">
        <f>RSI!I1561</f>
        <v>75.130110833630283</v>
      </c>
      <c r="D1561" s="2">
        <f>MACD!E1561</f>
        <v>-0.54592484598325264</v>
      </c>
      <c r="E1561" s="2">
        <f>MACD!F1561</f>
        <v>-0.37105887714246893</v>
      </c>
      <c r="F1561" s="2">
        <f>'Moving Avg'!D1561</f>
        <v>9.8385800000000003</v>
      </c>
      <c r="G1561" s="2">
        <f>'Moving Avg'!F1561</f>
        <v>8.9104849999999995</v>
      </c>
      <c r="H1561" s="2">
        <f>'Moving Avg'!G1561</f>
        <v>8.6881479999999964</v>
      </c>
      <c r="I1561" s="2">
        <f>'Moving Avg'!H1561</f>
        <v>9.2366010000000056</v>
      </c>
      <c r="J1561" s="6" t="str">
        <f>OBV!F1561</f>
        <v>BULLISH</v>
      </c>
      <c r="K1561" s="6" t="str">
        <f>OBV!G1561</f>
        <v>WEAK</v>
      </c>
      <c r="L1561" s="6" t="str">
        <f>OBV!H1561</f>
        <v>CONFIRMED BULLISH</v>
      </c>
      <c r="M1561" s="8">
        <f t="shared" si="243"/>
        <v>0</v>
      </c>
      <c r="N1561" s="8">
        <f t="shared" si="240"/>
        <v>100</v>
      </c>
      <c r="O1561" s="8">
        <f t="shared" si="241"/>
        <v>50</v>
      </c>
      <c r="P1561" s="8">
        <f t="shared" si="242"/>
        <v>67</v>
      </c>
      <c r="Q1561" s="9">
        <f t="shared" si="244"/>
        <v>52.55</v>
      </c>
      <c r="R1561" s="9">
        <f t="shared" si="245"/>
        <v>54.25</v>
      </c>
      <c r="S1561" s="9">
        <f t="shared" si="246"/>
        <v>57.650000000000006</v>
      </c>
      <c r="T1561" s="9">
        <f t="shared" si="247"/>
        <v>54.25</v>
      </c>
      <c r="U1561" s="8">
        <f t="shared" si="248"/>
        <v>54.816666666666663</v>
      </c>
      <c r="V1561" s="8">
        <f t="shared" si="249"/>
        <v>54.674999999999997</v>
      </c>
    </row>
    <row r="1562" spans="1:22" ht="13.5" x14ac:dyDescent="0.25">
      <c r="A1562" s="3">
        <f>RSI!A1562</f>
        <v>44285</v>
      </c>
      <c r="B1562" s="2">
        <f>RSI!B1562</f>
        <v>10.121600000000001</v>
      </c>
      <c r="C1562" s="2">
        <f>RSI!I1562</f>
        <v>78.624798381628395</v>
      </c>
      <c r="D1562" s="2">
        <f>MACD!E1562</f>
        <v>-0.61141606513628943</v>
      </c>
      <c r="E1562" s="2">
        <f>MACD!F1562</f>
        <v>-0.41913031474123308</v>
      </c>
      <c r="F1562" s="2">
        <f>'Moving Avg'!D1562</f>
        <v>9.9071999999999996</v>
      </c>
      <c r="G1562" s="2">
        <f>'Moving Avg'!F1562</f>
        <v>9.0061250000000008</v>
      </c>
      <c r="H1562" s="2">
        <f>'Moving Avg'!G1562</f>
        <v>8.7138799999999978</v>
      </c>
      <c r="I1562" s="2">
        <f>'Moving Avg'!H1562</f>
        <v>9.2349440000000058</v>
      </c>
      <c r="J1562" s="6" t="str">
        <f>OBV!F1562</f>
        <v>BULLISH</v>
      </c>
      <c r="K1562" s="6" t="str">
        <f>OBV!G1562</f>
        <v>WEAK</v>
      </c>
      <c r="L1562" s="6" t="str">
        <f>OBV!H1562</f>
        <v>CONFIRMED BULLISH</v>
      </c>
      <c r="M1562" s="8">
        <f t="shared" si="243"/>
        <v>0</v>
      </c>
      <c r="N1562" s="8">
        <f t="shared" si="240"/>
        <v>100</v>
      </c>
      <c r="O1562" s="8">
        <f t="shared" si="241"/>
        <v>50</v>
      </c>
      <c r="P1562" s="8">
        <f t="shared" si="242"/>
        <v>67</v>
      </c>
      <c r="Q1562" s="9">
        <f t="shared" si="244"/>
        <v>52.55</v>
      </c>
      <c r="R1562" s="9">
        <f t="shared" si="245"/>
        <v>54.25</v>
      </c>
      <c r="S1562" s="9">
        <f t="shared" si="246"/>
        <v>57.650000000000006</v>
      </c>
      <c r="T1562" s="9">
        <f t="shared" si="247"/>
        <v>54.25</v>
      </c>
      <c r="U1562" s="8">
        <f t="shared" si="248"/>
        <v>54.816666666666663</v>
      </c>
      <c r="V1562" s="8">
        <f t="shared" si="249"/>
        <v>54.674999999999997</v>
      </c>
    </row>
    <row r="1563" spans="1:22" ht="13.5" x14ac:dyDescent="0.25">
      <c r="A1563" s="3">
        <f>RSI!A1563</f>
        <v>44286</v>
      </c>
      <c r="B1563" s="2">
        <f>RSI!B1563</f>
        <v>10.421900000000001</v>
      </c>
      <c r="C1563" s="2">
        <f>RSI!I1563</f>
        <v>81.661812555715954</v>
      </c>
      <c r="D1563" s="2">
        <f>MACD!E1563</f>
        <v>-0.68372096828882434</v>
      </c>
      <c r="E1563" s="2">
        <f>MACD!F1563</f>
        <v>-0.47204844545075142</v>
      </c>
      <c r="F1563" s="2">
        <f>'Moving Avg'!D1563</f>
        <v>10.05302</v>
      </c>
      <c r="G1563" s="2">
        <f>'Moving Avg'!F1563</f>
        <v>9.1116299999999999</v>
      </c>
      <c r="H1563" s="2">
        <f>'Moving Avg'!G1563</f>
        <v>8.7456179999999986</v>
      </c>
      <c r="I1563" s="2">
        <f>'Moving Avg'!H1563</f>
        <v>9.2348305000000046</v>
      </c>
      <c r="J1563" s="6" t="str">
        <f>OBV!F1563</f>
        <v>BULLISH</v>
      </c>
      <c r="K1563" s="6" t="str">
        <f>OBV!G1563</f>
        <v>WEAK</v>
      </c>
      <c r="L1563" s="6" t="str">
        <f>OBV!H1563</f>
        <v>CONFIRMED BULLISH</v>
      </c>
      <c r="M1563" s="8">
        <f t="shared" si="243"/>
        <v>0</v>
      </c>
      <c r="N1563" s="8">
        <f t="shared" si="240"/>
        <v>100</v>
      </c>
      <c r="O1563" s="8">
        <f t="shared" si="241"/>
        <v>50</v>
      </c>
      <c r="P1563" s="8">
        <f t="shared" si="242"/>
        <v>67</v>
      </c>
      <c r="Q1563" s="9">
        <f t="shared" si="244"/>
        <v>52.55</v>
      </c>
      <c r="R1563" s="9">
        <f t="shared" si="245"/>
        <v>54.25</v>
      </c>
      <c r="S1563" s="9">
        <f t="shared" si="246"/>
        <v>57.650000000000006</v>
      </c>
      <c r="T1563" s="9">
        <f t="shared" si="247"/>
        <v>54.25</v>
      </c>
      <c r="U1563" s="8">
        <f t="shared" si="248"/>
        <v>54.816666666666663</v>
      </c>
      <c r="V1563" s="8">
        <f t="shared" si="249"/>
        <v>54.674999999999997</v>
      </c>
    </row>
    <row r="1564" spans="1:22" ht="13.5" x14ac:dyDescent="0.25">
      <c r="A1564" s="3">
        <f>RSI!A1564</f>
        <v>44287</v>
      </c>
      <c r="B1564" s="2">
        <f>RSI!B1564</f>
        <v>10.8851</v>
      </c>
      <c r="C1564" s="2">
        <f>RSI!I1564</f>
        <v>85.163425522896802</v>
      </c>
      <c r="D1564" s="2">
        <f>MACD!E1564</f>
        <v>-0.74876474177540864</v>
      </c>
      <c r="E1564" s="2">
        <f>MACD!F1564</f>
        <v>-0.52739170471568286</v>
      </c>
      <c r="F1564" s="2">
        <f>'Moving Avg'!D1564</f>
        <v>10.257180000000002</v>
      </c>
      <c r="G1564" s="2">
        <f>'Moving Avg'!F1564</f>
        <v>9.239869999999998</v>
      </c>
      <c r="H1564" s="2">
        <f>'Moving Avg'!G1564</f>
        <v>8.7883359999999993</v>
      </c>
      <c r="I1564" s="2">
        <f>'Moving Avg'!H1564</f>
        <v>9.2370750000000061</v>
      </c>
      <c r="J1564" s="6" t="str">
        <f>OBV!F1564</f>
        <v>BULLISH</v>
      </c>
      <c r="K1564" s="6" t="str">
        <f>OBV!G1564</f>
        <v>WEAK</v>
      </c>
      <c r="L1564" s="6" t="str">
        <f>OBV!H1564</f>
        <v>CONFIRMED BULLISH</v>
      </c>
      <c r="M1564" s="8">
        <f t="shared" si="243"/>
        <v>0</v>
      </c>
      <c r="N1564" s="8">
        <f t="shared" si="240"/>
        <v>100</v>
      </c>
      <c r="O1564" s="8">
        <f t="shared" si="241"/>
        <v>50</v>
      </c>
      <c r="P1564" s="8">
        <f t="shared" si="242"/>
        <v>67</v>
      </c>
      <c r="Q1564" s="9">
        <f t="shared" si="244"/>
        <v>52.55</v>
      </c>
      <c r="R1564" s="9">
        <f t="shared" si="245"/>
        <v>54.25</v>
      </c>
      <c r="S1564" s="9">
        <f t="shared" si="246"/>
        <v>57.650000000000006</v>
      </c>
      <c r="T1564" s="9">
        <f t="shared" si="247"/>
        <v>54.25</v>
      </c>
      <c r="U1564" s="8">
        <f t="shared" si="248"/>
        <v>54.816666666666663</v>
      </c>
      <c r="V1564" s="8">
        <f t="shared" si="249"/>
        <v>54.674999999999997</v>
      </c>
    </row>
    <row r="1565" spans="1:22" ht="13.5" x14ac:dyDescent="0.25">
      <c r="A1565" s="3">
        <f>RSI!A1565</f>
        <v>44288</v>
      </c>
      <c r="B1565" s="2">
        <f>RSI!B1565</f>
        <v>11.3225</v>
      </c>
      <c r="C1565" s="2">
        <f>RSI!I1565</f>
        <v>87.575941198289655</v>
      </c>
      <c r="D1565" s="2">
        <f>MACD!E1565</f>
        <v>-0.81054245898825705</v>
      </c>
      <c r="E1565" s="2">
        <f>MACD!F1565</f>
        <v>-0.5840218555701977</v>
      </c>
      <c r="F1565" s="2">
        <f>'Moving Avg'!D1565</f>
        <v>10.51966</v>
      </c>
      <c r="G1565" s="2">
        <f>'Moving Avg'!F1565</f>
        <v>9.3865449999999999</v>
      </c>
      <c r="H1565" s="2">
        <f>'Moving Avg'!G1565</f>
        <v>8.8428899999999988</v>
      </c>
      <c r="I1565" s="2">
        <f>'Moving Avg'!H1565</f>
        <v>9.2418410000000044</v>
      </c>
      <c r="J1565" s="6" t="str">
        <f>OBV!F1565</f>
        <v>BULLISH</v>
      </c>
      <c r="K1565" s="6" t="str">
        <f>OBV!G1565</f>
        <v>WEAK</v>
      </c>
      <c r="L1565" s="6" t="str">
        <f>OBV!H1565</f>
        <v>CONFIRMED BULLISH</v>
      </c>
      <c r="M1565" s="8">
        <f t="shared" si="243"/>
        <v>0</v>
      </c>
      <c r="N1565" s="8">
        <f t="shared" si="240"/>
        <v>100</v>
      </c>
      <c r="O1565" s="8">
        <f t="shared" si="241"/>
        <v>50</v>
      </c>
      <c r="P1565" s="8">
        <f t="shared" si="242"/>
        <v>67</v>
      </c>
      <c r="Q1565" s="9">
        <f t="shared" si="244"/>
        <v>52.55</v>
      </c>
      <c r="R1565" s="9">
        <f t="shared" si="245"/>
        <v>54.25</v>
      </c>
      <c r="S1565" s="9">
        <f t="shared" si="246"/>
        <v>57.650000000000006</v>
      </c>
      <c r="T1565" s="9">
        <f t="shared" si="247"/>
        <v>54.25</v>
      </c>
      <c r="U1565" s="8">
        <f t="shared" si="248"/>
        <v>54.816666666666663</v>
      </c>
      <c r="V1565" s="8">
        <f t="shared" si="249"/>
        <v>54.674999999999997</v>
      </c>
    </row>
    <row r="1566" spans="1:22" ht="13.5" x14ac:dyDescent="0.25">
      <c r="A1566" s="3">
        <f>RSI!A1566</f>
        <v>44291</v>
      </c>
      <c r="B1566" s="2">
        <f>RSI!B1566</f>
        <v>11.442600000000001</v>
      </c>
      <c r="C1566" s="2">
        <f>RSI!I1566</f>
        <v>88.145913194016387</v>
      </c>
      <c r="D1566" s="2">
        <f>MACD!E1566</f>
        <v>-0.84394502992153342</v>
      </c>
      <c r="E1566" s="2">
        <f>MACD!F1566</f>
        <v>-0.63600649044046487</v>
      </c>
      <c r="F1566" s="2">
        <f>'Moving Avg'!D1566</f>
        <v>10.83874</v>
      </c>
      <c r="G1566" s="2">
        <f>'Moving Avg'!F1566</f>
        <v>9.5392249999999983</v>
      </c>
      <c r="H1566" s="2">
        <f>'Moving Avg'!G1566</f>
        <v>8.8950420000000001</v>
      </c>
      <c r="I1566" s="2">
        <f>'Moving Avg'!H1566</f>
        <v>9.2482525000000049</v>
      </c>
      <c r="J1566" s="6" t="str">
        <f>OBV!F1566</f>
        <v>BULLISH</v>
      </c>
      <c r="K1566" s="6" t="str">
        <f>OBV!G1566</f>
        <v>WEAK</v>
      </c>
      <c r="L1566" s="6" t="str">
        <f>OBV!H1566</f>
        <v>CONFIRMED BULLISH</v>
      </c>
      <c r="M1566" s="8">
        <f t="shared" si="243"/>
        <v>0</v>
      </c>
      <c r="N1566" s="8">
        <f t="shared" si="240"/>
        <v>100</v>
      </c>
      <c r="O1566" s="8">
        <f t="shared" si="241"/>
        <v>50</v>
      </c>
      <c r="P1566" s="8">
        <f t="shared" si="242"/>
        <v>67</v>
      </c>
      <c r="Q1566" s="9">
        <f t="shared" si="244"/>
        <v>52.55</v>
      </c>
      <c r="R1566" s="9">
        <f t="shared" si="245"/>
        <v>54.25</v>
      </c>
      <c r="S1566" s="9">
        <f t="shared" si="246"/>
        <v>57.650000000000006</v>
      </c>
      <c r="T1566" s="9">
        <f t="shared" si="247"/>
        <v>54.25</v>
      </c>
      <c r="U1566" s="8">
        <f t="shared" si="248"/>
        <v>54.816666666666663</v>
      </c>
      <c r="V1566" s="8">
        <f t="shared" si="249"/>
        <v>54.674999999999997</v>
      </c>
    </row>
    <row r="1567" spans="1:22" ht="13.5" x14ac:dyDescent="0.25">
      <c r="A1567" s="3">
        <f>RSI!A1567</f>
        <v>44292</v>
      </c>
      <c r="B1567" s="2">
        <f>RSI!B1567</f>
        <v>11.0137</v>
      </c>
      <c r="C1567" s="2">
        <f>RSI!I1567</f>
        <v>74.926215103357606</v>
      </c>
      <c r="D1567" s="2">
        <f>MACD!E1567</f>
        <v>-0.79270550538297258</v>
      </c>
      <c r="E1567" s="2">
        <f>MACD!F1567</f>
        <v>-0.66734629342896645</v>
      </c>
      <c r="F1567" s="2">
        <f>'Moving Avg'!D1567</f>
        <v>11.017160000000001</v>
      </c>
      <c r="G1567" s="2">
        <f>'Moving Avg'!F1567</f>
        <v>9.6704599999999985</v>
      </c>
      <c r="H1567" s="2">
        <f>'Moving Avg'!G1567</f>
        <v>8.9386159999999997</v>
      </c>
      <c r="I1567" s="2">
        <f>'Moving Avg'!H1567</f>
        <v>9.2515580000000064</v>
      </c>
      <c r="J1567" s="6" t="str">
        <f>OBV!F1567</f>
        <v>BULLISH</v>
      </c>
      <c r="K1567" s="6" t="str">
        <f>OBV!G1567</f>
        <v>WEAK</v>
      </c>
      <c r="L1567" s="6" t="str">
        <f>OBV!H1567</f>
        <v>CONFIRMED BULLISH</v>
      </c>
      <c r="M1567" s="8">
        <f t="shared" si="243"/>
        <v>0</v>
      </c>
      <c r="N1567" s="8">
        <f t="shared" si="240"/>
        <v>100</v>
      </c>
      <c r="O1567" s="8">
        <f t="shared" si="241"/>
        <v>50</v>
      </c>
      <c r="P1567" s="8">
        <f t="shared" si="242"/>
        <v>67</v>
      </c>
      <c r="Q1567" s="9">
        <f t="shared" si="244"/>
        <v>52.55</v>
      </c>
      <c r="R1567" s="9">
        <f t="shared" si="245"/>
        <v>54.25</v>
      </c>
      <c r="S1567" s="9">
        <f t="shared" si="246"/>
        <v>57.650000000000006</v>
      </c>
      <c r="T1567" s="9">
        <f t="shared" si="247"/>
        <v>54.25</v>
      </c>
      <c r="U1567" s="8">
        <f t="shared" si="248"/>
        <v>54.816666666666663</v>
      </c>
      <c r="V1567" s="8">
        <f t="shared" si="249"/>
        <v>54.674999999999997</v>
      </c>
    </row>
    <row r="1568" spans="1:22" ht="13.5" x14ac:dyDescent="0.25">
      <c r="A1568" s="3">
        <f>RSI!A1568</f>
        <v>44293</v>
      </c>
      <c r="B1568" s="2">
        <f>RSI!B1568</f>
        <v>10.9794</v>
      </c>
      <c r="C1568" s="2">
        <f>RSI!I1568</f>
        <v>73.97077757316373</v>
      </c>
      <c r="D1568" s="2">
        <f>MACD!E1568</f>
        <v>-0.76824712569739972</v>
      </c>
      <c r="E1568" s="2">
        <f>MACD!F1568</f>
        <v>-0.68752645988265315</v>
      </c>
      <c r="F1568" s="2">
        <f>'Moving Avg'!D1568</f>
        <v>11.12866</v>
      </c>
      <c r="G1568" s="2">
        <f>'Moving Avg'!F1568</f>
        <v>9.7991249999999983</v>
      </c>
      <c r="H1568" s="2">
        <f>'Moving Avg'!G1568</f>
        <v>8.981504000000001</v>
      </c>
      <c r="I1568" s="2">
        <f>'Moving Avg'!H1568</f>
        <v>9.2548175000000068</v>
      </c>
      <c r="J1568" s="6" t="str">
        <f>OBV!F1568</f>
        <v>BULLISH</v>
      </c>
      <c r="K1568" s="6" t="str">
        <f>OBV!G1568</f>
        <v>WEAK</v>
      </c>
      <c r="L1568" s="6" t="str">
        <f>OBV!H1568</f>
        <v>CONFIRMED BULLISH</v>
      </c>
      <c r="M1568" s="8">
        <f t="shared" si="243"/>
        <v>0</v>
      </c>
      <c r="N1568" s="8">
        <f t="shared" si="240"/>
        <v>100</v>
      </c>
      <c r="O1568" s="8">
        <f t="shared" si="241"/>
        <v>50</v>
      </c>
      <c r="P1568" s="8">
        <f t="shared" si="242"/>
        <v>67</v>
      </c>
      <c r="Q1568" s="9">
        <f t="shared" si="244"/>
        <v>52.55</v>
      </c>
      <c r="R1568" s="9">
        <f t="shared" si="245"/>
        <v>54.25</v>
      </c>
      <c r="S1568" s="9">
        <f t="shared" si="246"/>
        <v>57.650000000000006</v>
      </c>
      <c r="T1568" s="9">
        <f t="shared" si="247"/>
        <v>54.25</v>
      </c>
      <c r="U1568" s="8">
        <f t="shared" si="248"/>
        <v>54.816666666666663</v>
      </c>
      <c r="V1568" s="8">
        <f t="shared" si="249"/>
        <v>54.674999999999997</v>
      </c>
    </row>
    <row r="1569" spans="1:22" ht="13.5" x14ac:dyDescent="0.25">
      <c r="A1569" s="3">
        <f>RSI!A1569</f>
        <v>44294</v>
      </c>
      <c r="B1569" s="2">
        <f>RSI!B1569</f>
        <v>11.4941</v>
      </c>
      <c r="C1569" s="2">
        <f>RSI!I1569</f>
        <v>78.418136448969591</v>
      </c>
      <c r="D1569" s="2">
        <f>MACD!E1569</f>
        <v>-0.76673304331471392</v>
      </c>
      <c r="E1569" s="2">
        <f>MACD!F1569</f>
        <v>-0.70336777656906535</v>
      </c>
      <c r="F1569" s="2">
        <f>'Moving Avg'!D1569</f>
        <v>11.25046</v>
      </c>
      <c r="G1569" s="2">
        <f>'Moving Avg'!F1569</f>
        <v>9.941514999999999</v>
      </c>
      <c r="H1569" s="2">
        <f>'Moving Avg'!G1569</f>
        <v>9.0398320000000023</v>
      </c>
      <c r="I1569" s="2">
        <f>'Moving Avg'!H1569</f>
        <v>9.2606505000000041</v>
      </c>
      <c r="J1569" s="6" t="str">
        <f>OBV!F1569</f>
        <v>BULLISH</v>
      </c>
      <c r="K1569" s="6" t="str">
        <f>OBV!G1569</f>
        <v>WEAK</v>
      </c>
      <c r="L1569" s="6" t="str">
        <f>OBV!H1569</f>
        <v>CONFIRMED BULLISH</v>
      </c>
      <c r="M1569" s="8">
        <f t="shared" si="243"/>
        <v>0</v>
      </c>
      <c r="N1569" s="8">
        <f t="shared" si="240"/>
        <v>100</v>
      </c>
      <c r="O1569" s="8">
        <f t="shared" si="241"/>
        <v>50</v>
      </c>
      <c r="P1569" s="8">
        <f t="shared" si="242"/>
        <v>67</v>
      </c>
      <c r="Q1569" s="9">
        <f t="shared" si="244"/>
        <v>52.55</v>
      </c>
      <c r="R1569" s="9">
        <f t="shared" si="245"/>
        <v>54.25</v>
      </c>
      <c r="S1569" s="9">
        <f t="shared" si="246"/>
        <v>57.650000000000006</v>
      </c>
      <c r="T1569" s="9">
        <f t="shared" si="247"/>
        <v>54.25</v>
      </c>
      <c r="U1569" s="8">
        <f t="shared" si="248"/>
        <v>54.816666666666663</v>
      </c>
      <c r="V1569" s="8">
        <f t="shared" si="249"/>
        <v>54.674999999999997</v>
      </c>
    </row>
    <row r="1570" spans="1:22" ht="13.5" x14ac:dyDescent="0.25">
      <c r="A1570" s="3">
        <f>RSI!A1570</f>
        <v>44298</v>
      </c>
      <c r="B1570" s="2">
        <f>RSI!B1570</f>
        <v>11.408300000000001</v>
      </c>
      <c r="C1570" s="2">
        <f>RSI!I1570</f>
        <v>76.084386469367288</v>
      </c>
      <c r="D1570" s="2">
        <f>MACD!E1570</f>
        <v>-0.74659599252127506</v>
      </c>
      <c r="E1570" s="2">
        <f>MACD!F1570</f>
        <v>-0.71201341975950727</v>
      </c>
      <c r="F1570" s="2">
        <f>'Moving Avg'!D1570</f>
        <v>11.267619999999999</v>
      </c>
      <c r="G1570" s="2">
        <f>'Moving Avg'!F1570</f>
        <v>10.079614999999999</v>
      </c>
      <c r="H1570" s="2">
        <f>'Moving Avg'!G1570</f>
        <v>9.0964440000000018</v>
      </c>
      <c r="I1570" s="2">
        <f>'Moving Avg'!H1570</f>
        <v>9.2664725000000061</v>
      </c>
      <c r="J1570" s="6" t="str">
        <f>OBV!F1570</f>
        <v>BULLISH</v>
      </c>
      <c r="K1570" s="6" t="str">
        <f>OBV!G1570</f>
        <v>WEAK</v>
      </c>
      <c r="L1570" s="6" t="str">
        <f>OBV!H1570</f>
        <v>CONFIRMED BULLISH</v>
      </c>
      <c r="M1570" s="8">
        <f t="shared" si="243"/>
        <v>0</v>
      </c>
      <c r="N1570" s="8">
        <f t="shared" si="240"/>
        <v>100</v>
      </c>
      <c r="O1570" s="8">
        <f t="shared" si="241"/>
        <v>50</v>
      </c>
      <c r="P1570" s="8">
        <f t="shared" si="242"/>
        <v>67</v>
      </c>
      <c r="Q1570" s="9">
        <f t="shared" si="244"/>
        <v>52.55</v>
      </c>
      <c r="R1570" s="9">
        <f t="shared" si="245"/>
        <v>54.25</v>
      </c>
      <c r="S1570" s="9">
        <f t="shared" si="246"/>
        <v>57.650000000000006</v>
      </c>
      <c r="T1570" s="9">
        <f t="shared" si="247"/>
        <v>54.25</v>
      </c>
      <c r="U1570" s="8">
        <f t="shared" si="248"/>
        <v>54.816666666666663</v>
      </c>
      <c r="V1570" s="8">
        <f t="shared" si="249"/>
        <v>54.674999999999997</v>
      </c>
    </row>
    <row r="1571" spans="1:22" ht="13.5" x14ac:dyDescent="0.25">
      <c r="A1571" s="3">
        <f>RSI!A1571</f>
        <v>44299</v>
      </c>
      <c r="B1571" s="2">
        <f>RSI!B1571</f>
        <v>11.476900000000001</v>
      </c>
      <c r="C1571" s="2">
        <f>RSI!I1571</f>
        <v>76.681906354709042</v>
      </c>
      <c r="D1571" s="2">
        <f>MACD!E1571</f>
        <v>-0.76838780751192814</v>
      </c>
      <c r="E1571" s="2">
        <f>MACD!F1571</f>
        <v>-0.72328829730999145</v>
      </c>
      <c r="F1571" s="2">
        <f>'Moving Avg'!D1571</f>
        <v>11.274480000000001</v>
      </c>
      <c r="G1571" s="2">
        <f>'Moving Avg'!F1571</f>
        <v>10.221144999999998</v>
      </c>
      <c r="H1571" s="2">
        <f>'Moving Avg'!G1571</f>
        <v>9.1544280000000011</v>
      </c>
      <c r="I1571" s="2">
        <f>'Moving Avg'!H1571</f>
        <v>9.2720940000000063</v>
      </c>
      <c r="J1571" s="6" t="str">
        <f>OBV!F1571</f>
        <v>BULLISH</v>
      </c>
      <c r="K1571" s="6" t="str">
        <f>OBV!G1571</f>
        <v>WEAK</v>
      </c>
      <c r="L1571" s="6" t="str">
        <f>OBV!H1571</f>
        <v>CONFIRMED BULLISH</v>
      </c>
      <c r="M1571" s="8">
        <f t="shared" si="243"/>
        <v>0</v>
      </c>
      <c r="N1571" s="8">
        <f t="shared" si="240"/>
        <v>100</v>
      </c>
      <c r="O1571" s="8">
        <f t="shared" si="241"/>
        <v>50</v>
      </c>
      <c r="P1571" s="8">
        <f t="shared" si="242"/>
        <v>67</v>
      </c>
      <c r="Q1571" s="9">
        <f t="shared" si="244"/>
        <v>52.55</v>
      </c>
      <c r="R1571" s="9">
        <f t="shared" si="245"/>
        <v>54.25</v>
      </c>
      <c r="S1571" s="9">
        <f t="shared" si="246"/>
        <v>57.650000000000006</v>
      </c>
      <c r="T1571" s="9">
        <f t="shared" si="247"/>
        <v>54.25</v>
      </c>
      <c r="U1571" s="8">
        <f t="shared" si="248"/>
        <v>54.816666666666663</v>
      </c>
      <c r="V1571" s="8">
        <f t="shared" si="249"/>
        <v>54.674999999999997</v>
      </c>
    </row>
    <row r="1572" spans="1:22" ht="13.5" x14ac:dyDescent="0.25">
      <c r="A1572" s="3">
        <f>RSI!A1572</f>
        <v>44300</v>
      </c>
      <c r="B1572" s="2">
        <f>RSI!B1572</f>
        <v>11.7514</v>
      </c>
      <c r="C1572" s="2">
        <f>RSI!I1572</f>
        <v>78.948420525870773</v>
      </c>
      <c r="D1572" s="2">
        <f>MACD!E1572</f>
        <v>-0.77339463911415685</v>
      </c>
      <c r="E1572" s="2">
        <f>MACD!F1572</f>
        <v>-0.73330956567082461</v>
      </c>
      <c r="F1572" s="2">
        <f>'Moving Avg'!D1572</f>
        <v>11.42202</v>
      </c>
      <c r="G1572" s="2">
        <f>'Moving Avg'!F1572</f>
        <v>10.379829999999998</v>
      </c>
      <c r="H1572" s="2">
        <f>'Moving Avg'!G1572</f>
        <v>9.2209900000000022</v>
      </c>
      <c r="I1572" s="2">
        <f>'Moving Avg'!H1572</f>
        <v>9.2786700000000071</v>
      </c>
      <c r="J1572" s="6" t="str">
        <f>OBV!F1572</f>
        <v>BULLISH</v>
      </c>
      <c r="K1572" s="6" t="str">
        <f>OBV!G1572</f>
        <v>WEAK</v>
      </c>
      <c r="L1572" s="6" t="str">
        <f>OBV!H1572</f>
        <v>CONFIRMED BULLISH</v>
      </c>
      <c r="M1572" s="8">
        <f t="shared" si="243"/>
        <v>0</v>
      </c>
      <c r="N1572" s="8">
        <f t="shared" si="240"/>
        <v>100</v>
      </c>
      <c r="O1572" s="8">
        <f t="shared" si="241"/>
        <v>50</v>
      </c>
      <c r="P1572" s="8">
        <f t="shared" si="242"/>
        <v>67</v>
      </c>
      <c r="Q1572" s="9">
        <f t="shared" si="244"/>
        <v>52.55</v>
      </c>
      <c r="R1572" s="9">
        <f t="shared" si="245"/>
        <v>54.25</v>
      </c>
      <c r="S1572" s="9">
        <f t="shared" si="246"/>
        <v>57.650000000000006</v>
      </c>
      <c r="T1572" s="9">
        <f t="shared" si="247"/>
        <v>54.25</v>
      </c>
      <c r="U1572" s="8">
        <f t="shared" si="248"/>
        <v>54.816666666666663</v>
      </c>
      <c r="V1572" s="8">
        <f t="shared" si="249"/>
        <v>54.674999999999997</v>
      </c>
    </row>
    <row r="1573" spans="1:22" ht="13.5" x14ac:dyDescent="0.25">
      <c r="A1573" s="3">
        <f>RSI!A1573</f>
        <v>44301</v>
      </c>
      <c r="B1573" s="2">
        <f>RSI!B1573</f>
        <v>11.7257</v>
      </c>
      <c r="C1573" s="2">
        <f>RSI!I1573</f>
        <v>78.182208806043917</v>
      </c>
      <c r="D1573" s="2">
        <f>MACD!E1573</f>
        <v>-0.7389732719750004</v>
      </c>
      <c r="E1573" s="2">
        <f>MACD!F1573</f>
        <v>-0.73444230693165979</v>
      </c>
      <c r="F1573" s="2">
        <f>'Moving Avg'!D1573</f>
        <v>11.571280000000002</v>
      </c>
      <c r="G1573" s="2">
        <f>'Moving Avg'!F1573</f>
        <v>10.53337</v>
      </c>
      <c r="H1573" s="2">
        <f>'Moving Avg'!G1573</f>
        <v>9.2890980000000027</v>
      </c>
      <c r="I1573" s="2">
        <f>'Moving Avg'!H1573</f>
        <v>9.2854520000000047</v>
      </c>
      <c r="J1573" s="6" t="str">
        <f>OBV!F1573</f>
        <v>BULLISH</v>
      </c>
      <c r="K1573" s="6" t="str">
        <f>OBV!G1573</f>
        <v>WEAK</v>
      </c>
      <c r="L1573" s="6" t="str">
        <f>OBV!H1573</f>
        <v>CONFIRMED BULLISH</v>
      </c>
      <c r="M1573" s="8">
        <f t="shared" si="243"/>
        <v>0</v>
      </c>
      <c r="N1573" s="8">
        <f t="shared" si="240"/>
        <v>45</v>
      </c>
      <c r="O1573" s="8">
        <f t="shared" si="241"/>
        <v>50</v>
      </c>
      <c r="P1573" s="8">
        <f t="shared" si="242"/>
        <v>67</v>
      </c>
      <c r="Q1573" s="9">
        <f t="shared" si="244"/>
        <v>33.299999999999997</v>
      </c>
      <c r="R1573" s="9">
        <f t="shared" si="245"/>
        <v>43.25</v>
      </c>
      <c r="S1573" s="9">
        <f t="shared" si="246"/>
        <v>49.400000000000006</v>
      </c>
      <c r="T1573" s="9">
        <f t="shared" si="247"/>
        <v>40.5</v>
      </c>
      <c r="U1573" s="8">
        <f t="shared" si="248"/>
        <v>41.983333333333334</v>
      </c>
      <c r="V1573" s="8">
        <f t="shared" si="249"/>
        <v>41.612499999999997</v>
      </c>
    </row>
    <row r="1574" spans="1:22" ht="13.5" x14ac:dyDescent="0.25">
      <c r="A1574" s="3">
        <f>RSI!A1574</f>
        <v>44302</v>
      </c>
      <c r="B1574" s="2">
        <f>RSI!B1574</f>
        <v>11.579800000000001</v>
      </c>
      <c r="C1574" s="2">
        <f>RSI!I1574</f>
        <v>73.803089864288296</v>
      </c>
      <c r="D1574" s="2">
        <f>MACD!E1574</f>
        <v>-0.63637279034774252</v>
      </c>
      <c r="E1574" s="2">
        <f>MACD!F1574</f>
        <v>-0.71482840361487643</v>
      </c>
      <c r="F1574" s="2">
        <f>'Moving Avg'!D1574</f>
        <v>11.588420000000001</v>
      </c>
      <c r="G1574" s="2">
        <f>'Moving Avg'!F1574</f>
        <v>10.667179999999998</v>
      </c>
      <c r="H1574" s="2">
        <f>'Moving Avg'!G1574</f>
        <v>9.3534300000000012</v>
      </c>
      <c r="I1574" s="2">
        <f>'Moving Avg'!H1574</f>
        <v>9.2930515000000042</v>
      </c>
      <c r="J1574" s="6" t="str">
        <f>OBV!F1574</f>
        <v>BULLISH</v>
      </c>
      <c r="K1574" s="6" t="str">
        <f>OBV!G1574</f>
        <v>WEAK</v>
      </c>
      <c r="L1574" s="6" t="str">
        <f>OBV!H1574</f>
        <v>CONFIRMED BULLISH</v>
      </c>
      <c r="M1574" s="8">
        <f t="shared" si="243"/>
        <v>0</v>
      </c>
      <c r="N1574" s="8">
        <f t="shared" si="240"/>
        <v>0</v>
      </c>
      <c r="O1574" s="8">
        <f t="shared" si="241"/>
        <v>50</v>
      </c>
      <c r="P1574" s="8">
        <f t="shared" si="242"/>
        <v>67</v>
      </c>
      <c r="Q1574" s="9">
        <f t="shared" si="244"/>
        <v>17.549999999999997</v>
      </c>
      <c r="R1574" s="9">
        <f t="shared" si="245"/>
        <v>34.25</v>
      </c>
      <c r="S1574" s="9">
        <f t="shared" si="246"/>
        <v>42.650000000000006</v>
      </c>
      <c r="T1574" s="9">
        <f t="shared" si="247"/>
        <v>29.25</v>
      </c>
      <c r="U1574" s="8">
        <f t="shared" si="248"/>
        <v>31.483333333333334</v>
      </c>
      <c r="V1574" s="8">
        <f t="shared" si="249"/>
        <v>30.925000000000001</v>
      </c>
    </row>
    <row r="1575" spans="1:22" ht="13.5" x14ac:dyDescent="0.25">
      <c r="A1575" s="3">
        <f>RSI!A1575</f>
        <v>44305</v>
      </c>
      <c r="B1575" s="2">
        <f>RSI!B1575</f>
        <v>11.4512</v>
      </c>
      <c r="C1575" s="2">
        <f>RSI!I1575</f>
        <v>70.077233455379485</v>
      </c>
      <c r="D1575" s="2">
        <f>MACD!E1575</f>
        <v>-0.47983426154749331</v>
      </c>
      <c r="E1575" s="2">
        <f>MACD!F1575</f>
        <v>-0.66782957520139985</v>
      </c>
      <c r="F1575" s="2">
        <f>'Moving Avg'!D1575</f>
        <v>11.597</v>
      </c>
      <c r="G1575" s="2">
        <f>'Moving Avg'!F1575</f>
        <v>10.782979999999998</v>
      </c>
      <c r="H1575" s="2">
        <f>'Moving Avg'!G1575</f>
        <v>9.4110720000000008</v>
      </c>
      <c r="I1575" s="2">
        <f>'Moving Avg'!H1575</f>
        <v>9.3001335000000047</v>
      </c>
      <c r="J1575" s="6" t="str">
        <f>OBV!F1575</f>
        <v>BULLISH</v>
      </c>
      <c r="K1575" s="6" t="str">
        <f>OBV!G1575</f>
        <v>WEAK</v>
      </c>
      <c r="L1575" s="6" t="str">
        <f>OBV!H1575</f>
        <v>CONFIRMED BULLISH</v>
      </c>
      <c r="M1575" s="8">
        <f t="shared" si="243"/>
        <v>0</v>
      </c>
      <c r="N1575" s="8">
        <f t="shared" si="240"/>
        <v>0</v>
      </c>
      <c r="O1575" s="8">
        <f t="shared" si="241"/>
        <v>50</v>
      </c>
      <c r="P1575" s="8">
        <f t="shared" si="242"/>
        <v>67</v>
      </c>
      <c r="Q1575" s="9">
        <f t="shared" si="244"/>
        <v>17.549999999999997</v>
      </c>
      <c r="R1575" s="9">
        <f t="shared" si="245"/>
        <v>34.25</v>
      </c>
      <c r="S1575" s="9">
        <f t="shared" si="246"/>
        <v>42.650000000000006</v>
      </c>
      <c r="T1575" s="9">
        <f t="shared" si="247"/>
        <v>29.25</v>
      </c>
      <c r="U1575" s="8">
        <f t="shared" si="248"/>
        <v>31.483333333333334</v>
      </c>
      <c r="V1575" s="8">
        <f t="shared" si="249"/>
        <v>30.925000000000001</v>
      </c>
    </row>
    <row r="1576" spans="1:22" ht="13.5" x14ac:dyDescent="0.25">
      <c r="A1576" s="3">
        <f>RSI!A1576</f>
        <v>44306</v>
      </c>
      <c r="B1576" s="2">
        <f>RSI!B1576</f>
        <v>11.3911</v>
      </c>
      <c r="C1576" s="2">
        <f>RSI!I1576</f>
        <v>68.340832482014207</v>
      </c>
      <c r="D1576" s="2">
        <f>MACD!E1576</f>
        <v>-0.33025981007667049</v>
      </c>
      <c r="E1576" s="2">
        <f>MACD!F1576</f>
        <v>-0.60031562217645407</v>
      </c>
      <c r="F1576" s="2">
        <f>'Moving Avg'!D1576</f>
        <v>11.579840000000001</v>
      </c>
      <c r="G1576" s="2">
        <f>'Moving Avg'!F1576</f>
        <v>10.882909999999999</v>
      </c>
      <c r="H1576" s="2">
        <f>'Moving Avg'!G1576</f>
        <v>9.4676840000000002</v>
      </c>
      <c r="I1576" s="2">
        <f>'Moving Avg'!H1576</f>
        <v>9.3056605000000054</v>
      </c>
      <c r="J1576" s="6" t="str">
        <f>OBV!F1576</f>
        <v>BULLISH</v>
      </c>
      <c r="K1576" s="6" t="str">
        <f>OBV!G1576</f>
        <v>WEAK</v>
      </c>
      <c r="L1576" s="6" t="str">
        <f>OBV!H1576</f>
        <v>BULLISH DIVERGENCE</v>
      </c>
      <c r="M1576" s="8">
        <f t="shared" si="243"/>
        <v>50</v>
      </c>
      <c r="N1576" s="8">
        <f t="shared" si="240"/>
        <v>0</v>
      </c>
      <c r="O1576" s="8">
        <f t="shared" si="241"/>
        <v>50</v>
      </c>
      <c r="P1576" s="8">
        <f t="shared" si="242"/>
        <v>50</v>
      </c>
      <c r="Q1576" s="9">
        <f t="shared" si="244"/>
        <v>32.5</v>
      </c>
      <c r="R1576" s="9">
        <f t="shared" si="245"/>
        <v>40</v>
      </c>
      <c r="S1576" s="9">
        <f t="shared" si="246"/>
        <v>42.5</v>
      </c>
      <c r="T1576" s="9">
        <f t="shared" si="247"/>
        <v>37.5</v>
      </c>
      <c r="U1576" s="8">
        <f t="shared" si="248"/>
        <v>38.333333333333336</v>
      </c>
      <c r="V1576" s="8">
        <f t="shared" si="249"/>
        <v>38.125</v>
      </c>
    </row>
    <row r="1577" spans="1:22" ht="13.5" x14ac:dyDescent="0.25">
      <c r="A1577" s="3">
        <f>RSI!A1577</f>
        <v>44307</v>
      </c>
      <c r="B1577" s="2">
        <f>RSI!B1577</f>
        <v>11.5198</v>
      </c>
      <c r="C1577" s="2">
        <f>RSI!I1577</f>
        <v>70.052138384719996</v>
      </c>
      <c r="D1577" s="2">
        <f>MACD!E1577</f>
        <v>-0.28423925909438452</v>
      </c>
      <c r="E1577" s="2">
        <f>MACD!F1577</f>
        <v>-0.53710034956004016</v>
      </c>
      <c r="F1577" s="2">
        <f>'Moving Avg'!D1577</f>
        <v>11.533520000000001</v>
      </c>
      <c r="G1577" s="2">
        <f>'Moving Avg'!F1577</f>
        <v>10.969975</v>
      </c>
      <c r="H1577" s="2">
        <f>'Moving Avg'!G1577</f>
        <v>9.5268700000000006</v>
      </c>
      <c r="I1577" s="2">
        <f>'Moving Avg'!H1577</f>
        <v>9.3118310000000051</v>
      </c>
      <c r="J1577" s="6" t="str">
        <f>OBV!F1577</f>
        <v>BEARISH</v>
      </c>
      <c r="K1577" s="6" t="str">
        <f>OBV!G1577</f>
        <v>STRONG</v>
      </c>
      <c r="L1577" s="6" t="str">
        <f>OBV!H1577</f>
        <v>CONFIRMED BEARISH</v>
      </c>
      <c r="M1577" s="8">
        <f t="shared" si="243"/>
        <v>0</v>
      </c>
      <c r="N1577" s="8">
        <f t="shared" si="240"/>
        <v>0</v>
      </c>
      <c r="O1577" s="8">
        <f t="shared" si="241"/>
        <v>50</v>
      </c>
      <c r="P1577" s="8">
        <f t="shared" si="242"/>
        <v>33</v>
      </c>
      <c r="Q1577" s="9">
        <f t="shared" si="244"/>
        <v>12.45</v>
      </c>
      <c r="R1577" s="9">
        <f t="shared" si="245"/>
        <v>25.75</v>
      </c>
      <c r="S1577" s="9">
        <f t="shared" si="246"/>
        <v>27.35</v>
      </c>
      <c r="T1577" s="9">
        <f t="shared" si="247"/>
        <v>20.75</v>
      </c>
      <c r="U1577" s="8">
        <f t="shared" si="248"/>
        <v>21.850000000000005</v>
      </c>
      <c r="V1577" s="8">
        <f t="shared" si="249"/>
        <v>21.575000000000003</v>
      </c>
    </row>
    <row r="1578" spans="1:22" ht="13.5" x14ac:dyDescent="0.25">
      <c r="A1578" s="3">
        <f>RSI!A1578</f>
        <v>44308</v>
      </c>
      <c r="B1578" s="2">
        <f>RSI!B1578</f>
        <v>11.657</v>
      </c>
      <c r="C1578" s="2">
        <f>RSI!I1578</f>
        <v>71.802011407544597</v>
      </c>
      <c r="D1578" s="2">
        <f>MACD!E1578</f>
        <v>-0.26615148542912337</v>
      </c>
      <c r="E1578" s="2">
        <f>MACD!F1578</f>
        <v>-0.48291057673385679</v>
      </c>
      <c r="F1578" s="2">
        <f>'Moving Avg'!D1578</f>
        <v>11.519780000000001</v>
      </c>
      <c r="G1578" s="2">
        <f>'Moving Avg'!F1578</f>
        <v>11.068185</v>
      </c>
      <c r="H1578" s="2">
        <f>'Moving Avg'!G1578</f>
        <v>9.5887999999999991</v>
      </c>
      <c r="I1578" s="2">
        <f>'Moving Avg'!H1578</f>
        <v>9.3186875000000029</v>
      </c>
      <c r="J1578" s="6" t="str">
        <f>OBV!F1578</f>
        <v>BULLISH</v>
      </c>
      <c r="K1578" s="6" t="str">
        <f>OBV!G1578</f>
        <v>WEAK</v>
      </c>
      <c r="L1578" s="6" t="str">
        <f>OBV!H1578</f>
        <v>BULLISH DIVERGENCE</v>
      </c>
      <c r="M1578" s="8">
        <f t="shared" si="243"/>
        <v>0</v>
      </c>
      <c r="N1578" s="8">
        <f t="shared" si="240"/>
        <v>0</v>
      </c>
      <c r="O1578" s="8">
        <f t="shared" si="241"/>
        <v>50</v>
      </c>
      <c r="P1578" s="8">
        <f t="shared" si="242"/>
        <v>50</v>
      </c>
      <c r="Q1578" s="9">
        <f t="shared" si="244"/>
        <v>15</v>
      </c>
      <c r="R1578" s="9">
        <f t="shared" si="245"/>
        <v>30</v>
      </c>
      <c r="S1578" s="9">
        <f t="shared" si="246"/>
        <v>35</v>
      </c>
      <c r="T1578" s="9">
        <f t="shared" si="247"/>
        <v>25</v>
      </c>
      <c r="U1578" s="8">
        <f t="shared" si="248"/>
        <v>26.666666666666668</v>
      </c>
      <c r="V1578" s="8">
        <f t="shared" si="249"/>
        <v>26.25</v>
      </c>
    </row>
    <row r="1579" spans="1:22" ht="13.5" x14ac:dyDescent="0.25">
      <c r="A1579" s="3">
        <f>RSI!A1579</f>
        <v>44309</v>
      </c>
      <c r="B1579" s="2">
        <f>RSI!B1579</f>
        <v>11.6485</v>
      </c>
      <c r="C1579" s="2">
        <f>RSI!I1579</f>
        <v>71.523182980072164</v>
      </c>
      <c r="D1579" s="2">
        <f>MACD!E1579</f>
        <v>-0.17685477973207853</v>
      </c>
      <c r="E1579" s="2">
        <f>MACD!F1579</f>
        <v>-0.42169941733350114</v>
      </c>
      <c r="F1579" s="2">
        <f>'Moving Avg'!D1579</f>
        <v>11.533519999999999</v>
      </c>
      <c r="G1579" s="2">
        <f>'Moving Avg'!F1579</f>
        <v>11.157395000000001</v>
      </c>
      <c r="H1579" s="2">
        <f>'Moving Avg'!G1579</f>
        <v>9.6505600000000022</v>
      </c>
      <c r="I1579" s="2">
        <f>'Moving Avg'!H1579</f>
        <v>9.3267560000000032</v>
      </c>
      <c r="J1579" s="6" t="str">
        <f>OBV!F1579</f>
        <v>BULLISH</v>
      </c>
      <c r="K1579" s="6" t="str">
        <f>OBV!G1579</f>
        <v>WEAK</v>
      </c>
      <c r="L1579" s="6" t="str">
        <f>OBV!H1579</f>
        <v>CONFIRMED BULLISH</v>
      </c>
      <c r="M1579" s="8">
        <f t="shared" si="243"/>
        <v>0</v>
      </c>
      <c r="N1579" s="8">
        <f t="shared" si="240"/>
        <v>0</v>
      </c>
      <c r="O1579" s="8">
        <f t="shared" si="241"/>
        <v>50</v>
      </c>
      <c r="P1579" s="8">
        <f t="shared" si="242"/>
        <v>67</v>
      </c>
      <c r="Q1579" s="9">
        <f t="shared" si="244"/>
        <v>17.549999999999997</v>
      </c>
      <c r="R1579" s="9">
        <f t="shared" si="245"/>
        <v>34.25</v>
      </c>
      <c r="S1579" s="9">
        <f t="shared" si="246"/>
        <v>42.650000000000006</v>
      </c>
      <c r="T1579" s="9">
        <f t="shared" si="247"/>
        <v>29.25</v>
      </c>
      <c r="U1579" s="8">
        <f t="shared" si="248"/>
        <v>31.483333333333334</v>
      </c>
      <c r="V1579" s="8">
        <f t="shared" si="249"/>
        <v>30.925000000000001</v>
      </c>
    </row>
    <row r="1580" spans="1:22" ht="13.5" x14ac:dyDescent="0.25">
      <c r="A1580" s="3">
        <f>RSI!A1580</f>
        <v>44312</v>
      </c>
      <c r="B1580" s="2">
        <f>RSI!B1580</f>
        <v>11.305400000000001</v>
      </c>
      <c r="C1580" s="2">
        <f>RSI!I1580</f>
        <v>61.193393870312747</v>
      </c>
      <c r="D1580" s="2">
        <f>MACD!E1580</f>
        <v>-9.4422263533742168E-2</v>
      </c>
      <c r="E1580" s="2">
        <f>MACD!F1580</f>
        <v>-0.35624398657354939</v>
      </c>
      <c r="F1580" s="2">
        <f>'Moving Avg'!D1580</f>
        <v>11.504359999999998</v>
      </c>
      <c r="G1580" s="2">
        <f>'Moving Avg'!F1580</f>
        <v>11.222160000000001</v>
      </c>
      <c r="H1580" s="2">
        <f>'Moving Avg'!G1580</f>
        <v>9.7054580000000001</v>
      </c>
      <c r="I1580" s="2">
        <f>'Moving Avg'!H1580</f>
        <v>9.3318545000000022</v>
      </c>
      <c r="J1580" s="6" t="str">
        <f>OBV!F1580</f>
        <v>BULLISH</v>
      </c>
      <c r="K1580" s="6" t="str">
        <f>OBV!G1580</f>
        <v>WEAK</v>
      </c>
      <c r="L1580" s="6" t="str">
        <f>OBV!H1580</f>
        <v>BULLISH DIVERGENCE</v>
      </c>
      <c r="M1580" s="8">
        <f t="shared" si="243"/>
        <v>50</v>
      </c>
      <c r="N1580" s="8">
        <f t="shared" si="240"/>
        <v>0</v>
      </c>
      <c r="O1580" s="8">
        <f t="shared" si="241"/>
        <v>50</v>
      </c>
      <c r="P1580" s="8">
        <f t="shared" si="242"/>
        <v>50</v>
      </c>
      <c r="Q1580" s="9">
        <f t="shared" si="244"/>
        <v>32.5</v>
      </c>
      <c r="R1580" s="9">
        <f t="shared" si="245"/>
        <v>40</v>
      </c>
      <c r="S1580" s="9">
        <f t="shared" si="246"/>
        <v>42.5</v>
      </c>
      <c r="T1580" s="9">
        <f t="shared" si="247"/>
        <v>37.5</v>
      </c>
      <c r="U1580" s="8">
        <f t="shared" si="248"/>
        <v>38.333333333333336</v>
      </c>
      <c r="V1580" s="8">
        <f t="shared" si="249"/>
        <v>38.125</v>
      </c>
    </row>
    <row r="1581" spans="1:22" ht="13.5" x14ac:dyDescent="0.25">
      <c r="A1581" s="3">
        <f>RSI!A1581</f>
        <v>44313</v>
      </c>
      <c r="B1581" s="2">
        <f>RSI!B1581</f>
        <v>11.271000000000001</v>
      </c>
      <c r="C1581" s="2">
        <f>RSI!I1581</f>
        <v>60.253775935640505</v>
      </c>
      <c r="D1581" s="2">
        <f>MACD!E1581</f>
        <v>-1.4487702255459922E-2</v>
      </c>
      <c r="E1581" s="2">
        <f>MACD!F1581</f>
        <v>-0.28789272970993152</v>
      </c>
      <c r="F1581" s="2">
        <f>'Moving Avg'!D1581</f>
        <v>11.48034</v>
      </c>
      <c r="G1581" s="2">
        <f>'Moving Avg'!F1581</f>
        <v>11.29335</v>
      </c>
      <c r="H1581" s="2">
        <f>'Moving Avg'!G1581</f>
        <v>9.7596679999999996</v>
      </c>
      <c r="I1581" s="2">
        <f>'Moving Avg'!H1581</f>
        <v>9.336781000000002</v>
      </c>
      <c r="J1581" s="6" t="str">
        <f>OBV!F1581</f>
        <v>BULLISH</v>
      </c>
      <c r="K1581" s="6" t="str">
        <f>OBV!G1581</f>
        <v>WEAK</v>
      </c>
      <c r="L1581" s="6" t="str">
        <f>OBV!H1581</f>
        <v>BULLISH DIVERGENCE</v>
      </c>
      <c r="M1581" s="8">
        <f t="shared" si="243"/>
        <v>50</v>
      </c>
      <c r="N1581" s="8">
        <f t="shared" si="240"/>
        <v>0</v>
      </c>
      <c r="O1581" s="8">
        <f t="shared" si="241"/>
        <v>50</v>
      </c>
      <c r="P1581" s="8">
        <f t="shared" si="242"/>
        <v>50</v>
      </c>
      <c r="Q1581" s="9">
        <f t="shared" si="244"/>
        <v>32.5</v>
      </c>
      <c r="R1581" s="9">
        <f t="shared" si="245"/>
        <v>40</v>
      </c>
      <c r="S1581" s="9">
        <f t="shared" si="246"/>
        <v>42.5</v>
      </c>
      <c r="T1581" s="9">
        <f t="shared" si="247"/>
        <v>37.5</v>
      </c>
      <c r="U1581" s="8">
        <f t="shared" si="248"/>
        <v>38.333333333333336</v>
      </c>
      <c r="V1581" s="8">
        <f t="shared" si="249"/>
        <v>38.125</v>
      </c>
    </row>
    <row r="1582" spans="1:22" ht="13.5" x14ac:dyDescent="0.25">
      <c r="A1582" s="3">
        <f>RSI!A1582</f>
        <v>44314</v>
      </c>
      <c r="B1582" s="2">
        <f>RSI!B1582</f>
        <v>11.296799999999999</v>
      </c>
      <c r="C1582" s="2">
        <f>RSI!I1582</f>
        <v>60.740671226380755</v>
      </c>
      <c r="D1582" s="2">
        <f>MACD!E1582</f>
        <v>9.0970289654938696E-2</v>
      </c>
      <c r="E1582" s="2">
        <f>MACD!F1582</f>
        <v>-0.21212012583695747</v>
      </c>
      <c r="F1582" s="2">
        <f>'Moving Avg'!D1582</f>
        <v>11.435739999999999</v>
      </c>
      <c r="G1582" s="2">
        <f>'Moving Avg'!F1582</f>
        <v>11.35211</v>
      </c>
      <c r="H1582" s="2">
        <f>'Moving Avg'!G1582</f>
        <v>9.8143940000000018</v>
      </c>
      <c r="I1582" s="2">
        <f>'Moving Avg'!H1582</f>
        <v>9.3418365000000012</v>
      </c>
      <c r="J1582" s="6" t="str">
        <f>OBV!F1582</f>
        <v>BULLISH</v>
      </c>
      <c r="K1582" s="6" t="str">
        <f>OBV!G1582</f>
        <v>WEAK</v>
      </c>
      <c r="L1582" s="6" t="str">
        <f>OBV!H1582</f>
        <v>BULLISH DIVERGENCE</v>
      </c>
      <c r="M1582" s="8">
        <f t="shared" si="243"/>
        <v>50</v>
      </c>
      <c r="N1582" s="8">
        <f t="shared" si="240"/>
        <v>0</v>
      </c>
      <c r="O1582" s="8">
        <f t="shared" si="241"/>
        <v>50</v>
      </c>
      <c r="P1582" s="8">
        <f t="shared" si="242"/>
        <v>50</v>
      </c>
      <c r="Q1582" s="9">
        <f t="shared" si="244"/>
        <v>32.5</v>
      </c>
      <c r="R1582" s="9">
        <f t="shared" si="245"/>
        <v>40</v>
      </c>
      <c r="S1582" s="9">
        <f t="shared" si="246"/>
        <v>42.5</v>
      </c>
      <c r="T1582" s="9">
        <f t="shared" si="247"/>
        <v>37.5</v>
      </c>
      <c r="U1582" s="8">
        <f t="shared" si="248"/>
        <v>38.333333333333336</v>
      </c>
      <c r="V1582" s="8">
        <f t="shared" si="249"/>
        <v>38.125</v>
      </c>
    </row>
    <row r="1583" spans="1:22" ht="13.5" x14ac:dyDescent="0.25">
      <c r="A1583" s="3">
        <f>RSI!A1583</f>
        <v>44315</v>
      </c>
      <c r="B1583" s="2">
        <f>RSI!B1583</f>
        <v>11.236700000000001</v>
      </c>
      <c r="C1583" s="2">
        <f>RSI!I1583</f>
        <v>58.929692608325368</v>
      </c>
      <c r="D1583" s="2">
        <f>MACD!E1583</f>
        <v>0.17823600651174587</v>
      </c>
      <c r="E1583" s="2">
        <f>MACD!F1583</f>
        <v>-0.13404889936721681</v>
      </c>
      <c r="F1583" s="2">
        <f>'Moving Avg'!D1583</f>
        <v>11.35168</v>
      </c>
      <c r="G1583" s="2">
        <f>'Moving Avg'!F1583</f>
        <v>11.392850000000001</v>
      </c>
      <c r="H1583" s="2">
        <f>'Moving Avg'!G1583</f>
        <v>9.8679180000000013</v>
      </c>
      <c r="I1583" s="2">
        <f>'Moving Avg'!H1583</f>
        <v>9.3478460000000005</v>
      </c>
      <c r="J1583" s="6" t="str">
        <f>OBV!F1583</f>
        <v>BEARISH</v>
      </c>
      <c r="K1583" s="6" t="str">
        <f>OBV!G1583</f>
        <v>STRONG</v>
      </c>
      <c r="L1583" s="6" t="str">
        <f>OBV!H1583</f>
        <v>CONFIRMED BEARISH</v>
      </c>
      <c r="M1583" s="8">
        <f t="shared" si="243"/>
        <v>50</v>
      </c>
      <c r="N1583" s="8">
        <f t="shared" si="240"/>
        <v>0</v>
      </c>
      <c r="O1583" s="8">
        <f t="shared" si="241"/>
        <v>50</v>
      </c>
      <c r="P1583" s="8">
        <f t="shared" si="242"/>
        <v>33</v>
      </c>
      <c r="Q1583" s="9">
        <f t="shared" si="244"/>
        <v>29.95</v>
      </c>
      <c r="R1583" s="9">
        <f t="shared" si="245"/>
        <v>35.75</v>
      </c>
      <c r="S1583" s="9">
        <f t="shared" si="246"/>
        <v>34.85</v>
      </c>
      <c r="T1583" s="9">
        <f t="shared" si="247"/>
        <v>33.25</v>
      </c>
      <c r="U1583" s="8">
        <f t="shared" si="248"/>
        <v>33.516666666666673</v>
      </c>
      <c r="V1583" s="8">
        <f t="shared" si="249"/>
        <v>33.450000000000003</v>
      </c>
    </row>
    <row r="1584" spans="1:22" ht="13.5" x14ac:dyDescent="0.25">
      <c r="A1584" s="3">
        <f>RSI!A1584</f>
        <v>44316</v>
      </c>
      <c r="B1584" s="2">
        <f>RSI!B1584</f>
        <v>11.236700000000001</v>
      </c>
      <c r="C1584" s="2">
        <f>RSI!I1584</f>
        <v>58.929692608325361</v>
      </c>
      <c r="D1584" s="2">
        <f>MACD!E1584</f>
        <v>0.22770189856181666</v>
      </c>
      <c r="E1584" s="2">
        <f>MACD!F1584</f>
        <v>-6.1698739781410127E-2</v>
      </c>
      <c r="F1584" s="2">
        <f>'Moving Avg'!D1584</f>
        <v>11.269319999999999</v>
      </c>
      <c r="G1584" s="2">
        <f>'Moving Avg'!F1584</f>
        <v>11.410430000000003</v>
      </c>
      <c r="H1584" s="2">
        <f>'Moving Avg'!G1584</f>
        <v>9.9214420000000025</v>
      </c>
      <c r="I1584" s="2">
        <f>'Moving Avg'!H1584</f>
        <v>9.3526009999999999</v>
      </c>
      <c r="J1584" s="6" t="str">
        <f>OBV!F1584</f>
        <v>BEARISH</v>
      </c>
      <c r="K1584" s="6" t="str">
        <f>OBV!G1584</f>
        <v>STRONG</v>
      </c>
      <c r="L1584" s="6" t="str">
        <f>OBV!H1584</f>
        <v>CONFIRMED BEARISH</v>
      </c>
      <c r="M1584" s="8">
        <f t="shared" si="243"/>
        <v>50</v>
      </c>
      <c r="N1584" s="8">
        <f t="shared" si="240"/>
        <v>0</v>
      </c>
      <c r="O1584" s="8">
        <f t="shared" si="241"/>
        <v>50</v>
      </c>
      <c r="P1584" s="8">
        <f t="shared" si="242"/>
        <v>33</v>
      </c>
      <c r="Q1584" s="9">
        <f t="shared" si="244"/>
        <v>29.95</v>
      </c>
      <c r="R1584" s="9">
        <f t="shared" si="245"/>
        <v>35.75</v>
      </c>
      <c r="S1584" s="9">
        <f t="shared" si="246"/>
        <v>34.85</v>
      </c>
      <c r="T1584" s="9">
        <f t="shared" si="247"/>
        <v>33.25</v>
      </c>
      <c r="U1584" s="8">
        <f t="shared" si="248"/>
        <v>33.516666666666673</v>
      </c>
      <c r="V1584" s="8">
        <f t="shared" si="249"/>
        <v>33.450000000000003</v>
      </c>
    </row>
    <row r="1585" spans="1:22" ht="13.5" x14ac:dyDescent="0.25">
      <c r="A1585" s="3">
        <f>RSI!A1585</f>
        <v>44319</v>
      </c>
      <c r="B1585" s="2">
        <f>RSI!B1585</f>
        <v>11.236700000000001</v>
      </c>
      <c r="C1585" s="2">
        <f>RSI!I1585</f>
        <v>58.929692608325361</v>
      </c>
      <c r="D1585" s="2">
        <f>MACD!E1585</f>
        <v>0.24798768978552843</v>
      </c>
      <c r="E1585" s="2">
        <f>MACD!F1585</f>
        <v>2.3854613197758778E-4</v>
      </c>
      <c r="F1585" s="2">
        <f>'Moving Avg'!D1585</f>
        <v>11.255579999999998</v>
      </c>
      <c r="G1585" s="2">
        <f>'Moving Avg'!F1585</f>
        <v>11.406140000000002</v>
      </c>
      <c r="H1585" s="2">
        <f>'Moving Avg'!G1585</f>
        <v>9.9749660000000002</v>
      </c>
      <c r="I1585" s="2">
        <f>'Moving Avg'!H1585</f>
        <v>9.3579830000000008</v>
      </c>
      <c r="J1585" s="6" t="str">
        <f>OBV!F1585</f>
        <v>BEARISH</v>
      </c>
      <c r="K1585" s="6" t="str">
        <f>OBV!G1585</f>
        <v>STRONG</v>
      </c>
      <c r="L1585" s="6" t="str">
        <f>OBV!H1585</f>
        <v>CONFIRMED BEARISH</v>
      </c>
      <c r="M1585" s="8">
        <f t="shared" si="243"/>
        <v>50</v>
      </c>
      <c r="N1585" s="8">
        <f t="shared" si="240"/>
        <v>0</v>
      </c>
      <c r="O1585" s="8">
        <f t="shared" si="241"/>
        <v>50</v>
      </c>
      <c r="P1585" s="8">
        <f t="shared" si="242"/>
        <v>33</v>
      </c>
      <c r="Q1585" s="9">
        <f t="shared" si="244"/>
        <v>29.95</v>
      </c>
      <c r="R1585" s="9">
        <f t="shared" si="245"/>
        <v>35.75</v>
      </c>
      <c r="S1585" s="9">
        <f t="shared" si="246"/>
        <v>34.85</v>
      </c>
      <c r="T1585" s="9">
        <f t="shared" si="247"/>
        <v>33.25</v>
      </c>
      <c r="U1585" s="8">
        <f t="shared" si="248"/>
        <v>33.516666666666673</v>
      </c>
      <c r="V1585" s="8">
        <f t="shared" si="249"/>
        <v>33.450000000000003</v>
      </c>
    </row>
    <row r="1586" spans="1:22" ht="13.5" x14ac:dyDescent="0.25">
      <c r="A1586" s="3">
        <f>RSI!A1586</f>
        <v>44320</v>
      </c>
      <c r="B1586" s="2">
        <f>RSI!B1586</f>
        <v>11.1252</v>
      </c>
      <c r="C1586" s="2">
        <f>RSI!I1586</f>
        <v>55.121579534811985</v>
      </c>
      <c r="D1586" s="2">
        <f>MACD!E1586</f>
        <v>0.26251259527663429</v>
      </c>
      <c r="E1586" s="2">
        <f>MACD!F1586</f>
        <v>5.2693355960908926E-2</v>
      </c>
      <c r="F1586" s="2">
        <f>'Moving Avg'!D1586</f>
        <v>11.226420000000001</v>
      </c>
      <c r="G1586" s="2">
        <f>'Moving Avg'!F1586</f>
        <v>11.390270000000005</v>
      </c>
      <c r="H1586" s="2">
        <f>'Moving Avg'!G1586</f>
        <v>10.028834000000002</v>
      </c>
      <c r="I1586" s="2">
        <f>'Moving Avg'!H1586</f>
        <v>9.3626404999999995</v>
      </c>
      <c r="J1586" s="6" t="str">
        <f>OBV!F1586</f>
        <v>BEARISH</v>
      </c>
      <c r="K1586" s="6" t="str">
        <f>OBV!G1586</f>
        <v>STRONG</v>
      </c>
      <c r="L1586" s="6" t="str">
        <f>OBV!H1586</f>
        <v>CONFIRMED BEARISH</v>
      </c>
      <c r="M1586" s="8">
        <f t="shared" si="243"/>
        <v>50</v>
      </c>
      <c r="N1586" s="8">
        <f t="shared" si="240"/>
        <v>0</v>
      </c>
      <c r="O1586" s="8">
        <f t="shared" si="241"/>
        <v>50</v>
      </c>
      <c r="P1586" s="8">
        <f t="shared" si="242"/>
        <v>33</v>
      </c>
      <c r="Q1586" s="9">
        <f t="shared" si="244"/>
        <v>29.95</v>
      </c>
      <c r="R1586" s="9">
        <f t="shared" si="245"/>
        <v>35.75</v>
      </c>
      <c r="S1586" s="9">
        <f t="shared" si="246"/>
        <v>34.85</v>
      </c>
      <c r="T1586" s="9">
        <f t="shared" si="247"/>
        <v>33.25</v>
      </c>
      <c r="U1586" s="8">
        <f t="shared" si="248"/>
        <v>33.516666666666673</v>
      </c>
      <c r="V1586" s="8">
        <f t="shared" si="249"/>
        <v>33.450000000000003</v>
      </c>
    </row>
    <row r="1587" spans="1:22" ht="13.5" x14ac:dyDescent="0.25">
      <c r="A1587" s="3">
        <f>RSI!A1587</f>
        <v>44321</v>
      </c>
      <c r="B1587" s="2">
        <f>RSI!B1587</f>
        <v>11.065200000000001</v>
      </c>
      <c r="C1587" s="2">
        <f>RSI!I1587</f>
        <v>53.131860522020794</v>
      </c>
      <c r="D1587" s="2">
        <f>MACD!E1587</f>
        <v>0.29817555433346499</v>
      </c>
      <c r="E1587" s="2">
        <f>MACD!F1587</f>
        <v>0.10178979563542015</v>
      </c>
      <c r="F1587" s="2">
        <f>'Moving Avg'!D1587</f>
        <v>11.180100000000001</v>
      </c>
      <c r="G1587" s="2">
        <f>'Moving Avg'!F1587</f>
        <v>11.392845000000003</v>
      </c>
      <c r="H1587" s="2">
        <f>'Moving Avg'!G1587</f>
        <v>10.079269999999999</v>
      </c>
      <c r="I1587" s="2">
        <f>'Moving Avg'!H1587</f>
        <v>9.3669980000000006</v>
      </c>
      <c r="J1587" s="6" t="str">
        <f>OBV!F1587</f>
        <v>BEARISH</v>
      </c>
      <c r="K1587" s="6" t="str">
        <f>OBV!G1587</f>
        <v>STRONG</v>
      </c>
      <c r="L1587" s="6" t="str">
        <f>OBV!H1587</f>
        <v>CONFIRMED BEARISH</v>
      </c>
      <c r="M1587" s="8">
        <f t="shared" si="243"/>
        <v>50</v>
      </c>
      <c r="N1587" s="8">
        <f t="shared" si="240"/>
        <v>0</v>
      </c>
      <c r="O1587" s="8">
        <f t="shared" si="241"/>
        <v>50</v>
      </c>
      <c r="P1587" s="8">
        <f t="shared" si="242"/>
        <v>33</v>
      </c>
      <c r="Q1587" s="9">
        <f t="shared" si="244"/>
        <v>29.95</v>
      </c>
      <c r="R1587" s="9">
        <f t="shared" si="245"/>
        <v>35.75</v>
      </c>
      <c r="S1587" s="9">
        <f t="shared" si="246"/>
        <v>34.85</v>
      </c>
      <c r="T1587" s="9">
        <f t="shared" si="247"/>
        <v>33.25</v>
      </c>
      <c r="U1587" s="8">
        <f t="shared" si="248"/>
        <v>33.516666666666673</v>
      </c>
      <c r="V1587" s="8">
        <f t="shared" si="249"/>
        <v>33.450000000000003</v>
      </c>
    </row>
    <row r="1588" spans="1:22" ht="13.5" x14ac:dyDescent="0.25">
      <c r="A1588" s="3">
        <f>RSI!A1588</f>
        <v>44322</v>
      </c>
      <c r="B1588" s="2">
        <f>RSI!B1588</f>
        <v>11.0395</v>
      </c>
      <c r="C1588" s="2">
        <f>RSI!I1588</f>
        <v>52.261658989069886</v>
      </c>
      <c r="D1588" s="2">
        <f>MACD!E1588</f>
        <v>0.35091062989840793</v>
      </c>
      <c r="E1588" s="2">
        <f>MACD!F1588</f>
        <v>0.15161396248801773</v>
      </c>
      <c r="F1588" s="2">
        <f>'Moving Avg'!D1588</f>
        <v>11.140660000000002</v>
      </c>
      <c r="G1588" s="2">
        <f>'Moving Avg'!F1588</f>
        <v>11.395850000000003</v>
      </c>
      <c r="H1588" s="2">
        <f>'Moving Avg'!G1588</f>
        <v>10.131938</v>
      </c>
      <c r="I1588" s="2">
        <f>'Moving Avg'!H1588</f>
        <v>9.370766999999999</v>
      </c>
      <c r="J1588" s="6" t="str">
        <f>OBV!F1588</f>
        <v>BEARISH</v>
      </c>
      <c r="K1588" s="6" t="str">
        <f>OBV!G1588</f>
        <v>STRONG</v>
      </c>
      <c r="L1588" s="6" t="str">
        <f>OBV!H1588</f>
        <v>CONFIRMED BEARISH</v>
      </c>
      <c r="M1588" s="8">
        <f t="shared" si="243"/>
        <v>50</v>
      </c>
      <c r="N1588" s="8">
        <f t="shared" si="240"/>
        <v>0</v>
      </c>
      <c r="O1588" s="8">
        <f t="shared" si="241"/>
        <v>50</v>
      </c>
      <c r="P1588" s="8">
        <f t="shared" si="242"/>
        <v>33</v>
      </c>
      <c r="Q1588" s="9">
        <f t="shared" si="244"/>
        <v>29.95</v>
      </c>
      <c r="R1588" s="9">
        <f t="shared" si="245"/>
        <v>35.75</v>
      </c>
      <c r="S1588" s="9">
        <f t="shared" si="246"/>
        <v>34.85</v>
      </c>
      <c r="T1588" s="9">
        <f t="shared" si="247"/>
        <v>33.25</v>
      </c>
      <c r="U1588" s="8">
        <f t="shared" si="248"/>
        <v>33.516666666666673</v>
      </c>
      <c r="V1588" s="8">
        <f t="shared" si="249"/>
        <v>33.450000000000003</v>
      </c>
    </row>
    <row r="1589" spans="1:22" ht="13.5" x14ac:dyDescent="0.25">
      <c r="A1589" s="3">
        <f>RSI!A1589</f>
        <v>44323</v>
      </c>
      <c r="B1589" s="2">
        <f>RSI!B1589</f>
        <v>11.0395</v>
      </c>
      <c r="C1589" s="2">
        <f>RSI!I1589</f>
        <v>52.261658989069886</v>
      </c>
      <c r="D1589" s="2">
        <f>MACD!E1589</f>
        <v>0.39395764773534836</v>
      </c>
      <c r="E1589" s="2">
        <f>MACD!F1589</f>
        <v>0.20008269953748387</v>
      </c>
      <c r="F1589" s="2">
        <f>'Moving Avg'!D1589</f>
        <v>11.101220000000001</v>
      </c>
      <c r="G1589" s="2">
        <f>'Moving Avg'!F1589</f>
        <v>11.373120000000004</v>
      </c>
      <c r="H1589" s="2">
        <f>'Moving Avg'!G1589</f>
        <v>10.189579999999999</v>
      </c>
      <c r="I1589" s="2">
        <f>'Moving Avg'!H1589</f>
        <v>9.3745359999999991</v>
      </c>
      <c r="J1589" s="6" t="str">
        <f>OBV!F1589</f>
        <v>BEARISH</v>
      </c>
      <c r="K1589" s="6" t="str">
        <f>OBV!G1589</f>
        <v>STRONG</v>
      </c>
      <c r="L1589" s="6" t="str">
        <f>OBV!H1589</f>
        <v>CONFIRMED BEARISH</v>
      </c>
      <c r="M1589" s="8">
        <f t="shared" si="243"/>
        <v>50</v>
      </c>
      <c r="N1589" s="8">
        <f t="shared" si="240"/>
        <v>0</v>
      </c>
      <c r="O1589" s="8">
        <f t="shared" si="241"/>
        <v>50</v>
      </c>
      <c r="P1589" s="8">
        <f t="shared" si="242"/>
        <v>33</v>
      </c>
      <c r="Q1589" s="9">
        <f t="shared" si="244"/>
        <v>29.95</v>
      </c>
      <c r="R1589" s="9">
        <f t="shared" si="245"/>
        <v>35.75</v>
      </c>
      <c r="S1589" s="9">
        <f t="shared" si="246"/>
        <v>34.85</v>
      </c>
      <c r="T1589" s="9">
        <f t="shared" si="247"/>
        <v>33.25</v>
      </c>
      <c r="U1589" s="8">
        <f t="shared" si="248"/>
        <v>33.516666666666673</v>
      </c>
      <c r="V1589" s="8">
        <f t="shared" si="249"/>
        <v>33.450000000000003</v>
      </c>
    </row>
    <row r="1590" spans="1:22" ht="13.5" x14ac:dyDescent="0.25">
      <c r="A1590" s="3">
        <f>RSI!A1590</f>
        <v>44326</v>
      </c>
      <c r="B1590" s="2">
        <f>RSI!B1590</f>
        <v>11.0395</v>
      </c>
      <c r="C1590" s="2">
        <f>RSI!I1590</f>
        <v>52.261658989069886</v>
      </c>
      <c r="D1590" s="2">
        <f>MACD!E1590</f>
        <v>0.37734995347385869</v>
      </c>
      <c r="E1590" s="2">
        <f>MACD!F1590</f>
        <v>0.23553615032475883</v>
      </c>
      <c r="F1590" s="2">
        <f>'Moving Avg'!D1590</f>
        <v>11.061780000000002</v>
      </c>
      <c r="G1590" s="2">
        <f>'Moving Avg'!F1590</f>
        <v>11.354680000000004</v>
      </c>
      <c r="H1590" s="2">
        <f>'Moving Avg'!G1590</f>
        <v>10.247393999999996</v>
      </c>
      <c r="I1590" s="2">
        <f>'Moving Avg'!H1590</f>
        <v>9.3785140000000009</v>
      </c>
      <c r="J1590" s="6" t="str">
        <f>OBV!F1590</f>
        <v>BEARISH</v>
      </c>
      <c r="K1590" s="6" t="str">
        <f>OBV!G1590</f>
        <v>STRONG</v>
      </c>
      <c r="L1590" s="6" t="str">
        <f>OBV!H1590</f>
        <v>CONFIRMED BEARISH</v>
      </c>
      <c r="M1590" s="8">
        <f t="shared" si="243"/>
        <v>50</v>
      </c>
      <c r="N1590" s="8">
        <f t="shared" si="240"/>
        <v>0</v>
      </c>
      <c r="O1590" s="8">
        <f t="shared" si="241"/>
        <v>50</v>
      </c>
      <c r="P1590" s="8">
        <f t="shared" si="242"/>
        <v>33</v>
      </c>
      <c r="Q1590" s="9">
        <f t="shared" si="244"/>
        <v>29.95</v>
      </c>
      <c r="R1590" s="9">
        <f t="shared" si="245"/>
        <v>35.75</v>
      </c>
      <c r="S1590" s="9">
        <f t="shared" si="246"/>
        <v>34.85</v>
      </c>
      <c r="T1590" s="9">
        <f t="shared" si="247"/>
        <v>33.25</v>
      </c>
      <c r="U1590" s="8">
        <f t="shared" si="248"/>
        <v>33.516666666666673</v>
      </c>
      <c r="V1590" s="8">
        <f t="shared" si="249"/>
        <v>33.450000000000003</v>
      </c>
    </row>
    <row r="1591" spans="1:22" ht="13.5" x14ac:dyDescent="0.25">
      <c r="A1591" s="3">
        <f>RSI!A1591</f>
        <v>44327</v>
      </c>
      <c r="B1591" s="2">
        <f>RSI!B1591</f>
        <v>10.970800000000001</v>
      </c>
      <c r="C1591" s="2">
        <f>RSI!I1591</f>
        <v>49.552064873083289</v>
      </c>
      <c r="D1591" s="2">
        <f>MACD!E1591</f>
        <v>0.36286472345731724</v>
      </c>
      <c r="E1591" s="2">
        <f>MACD!F1591</f>
        <v>0.26100186495127053</v>
      </c>
      <c r="F1591" s="2">
        <f>'Moving Avg'!D1591</f>
        <v>11.030899999999999</v>
      </c>
      <c r="G1591" s="2">
        <f>'Moving Avg'!F1591</f>
        <v>11.329375000000002</v>
      </c>
      <c r="H1591" s="2">
        <f>'Moving Avg'!G1591</f>
        <v>10.307265999999997</v>
      </c>
      <c r="I1591" s="2">
        <f>'Moving Avg'!H1591</f>
        <v>9.3831939999999978</v>
      </c>
      <c r="J1591" s="6" t="str">
        <f>OBV!F1591</f>
        <v>BEARISH</v>
      </c>
      <c r="K1591" s="6" t="str">
        <f>OBV!G1591</f>
        <v>STRONG</v>
      </c>
      <c r="L1591" s="6" t="str">
        <f>OBV!H1591</f>
        <v>CONFIRMED BEARISH</v>
      </c>
      <c r="M1591" s="8">
        <f t="shared" si="243"/>
        <v>50</v>
      </c>
      <c r="N1591" s="8">
        <f t="shared" si="240"/>
        <v>0</v>
      </c>
      <c r="O1591" s="8">
        <f t="shared" si="241"/>
        <v>50</v>
      </c>
      <c r="P1591" s="8">
        <f t="shared" si="242"/>
        <v>33</v>
      </c>
      <c r="Q1591" s="9">
        <f t="shared" si="244"/>
        <v>29.95</v>
      </c>
      <c r="R1591" s="9">
        <f t="shared" si="245"/>
        <v>35.75</v>
      </c>
      <c r="S1591" s="9">
        <f t="shared" si="246"/>
        <v>34.85</v>
      </c>
      <c r="T1591" s="9">
        <f t="shared" si="247"/>
        <v>33.25</v>
      </c>
      <c r="U1591" s="8">
        <f t="shared" si="248"/>
        <v>33.516666666666673</v>
      </c>
      <c r="V1591" s="8">
        <f t="shared" si="249"/>
        <v>33.450000000000003</v>
      </c>
    </row>
    <row r="1592" spans="1:22" ht="13.5" x14ac:dyDescent="0.25">
      <c r="A1592" s="3">
        <f>RSI!A1592</f>
        <v>44333</v>
      </c>
      <c r="B1592" s="2">
        <f>RSI!B1592</f>
        <v>10.970800000000001</v>
      </c>
      <c r="C1592" s="2">
        <f>RSI!I1592</f>
        <v>49.552064873083289</v>
      </c>
      <c r="D1592" s="2">
        <f>MACD!E1592</f>
        <v>0.35477099938786516</v>
      </c>
      <c r="E1592" s="2">
        <f>MACD!F1592</f>
        <v>0.2797556918385895</v>
      </c>
      <c r="F1592" s="2">
        <f>'Moving Avg'!D1592</f>
        <v>11.012019999999998</v>
      </c>
      <c r="G1592" s="2">
        <f>'Moving Avg'!F1592</f>
        <v>11.290345000000002</v>
      </c>
      <c r="H1592" s="2">
        <f>'Moving Avg'!G1592</f>
        <v>10.362505999999996</v>
      </c>
      <c r="I1592" s="2">
        <f>'Moving Avg'!H1592</f>
        <v>9.3868285</v>
      </c>
      <c r="J1592" s="6" t="str">
        <f>OBV!F1592</f>
        <v>BEARISH</v>
      </c>
      <c r="K1592" s="6" t="str">
        <f>OBV!G1592</f>
        <v>NEUTRAL</v>
      </c>
      <c r="L1592" s="6" t="str">
        <f>OBV!H1592</f>
        <v>CONFIRMED BEARISH</v>
      </c>
      <c r="M1592" s="8">
        <f t="shared" si="243"/>
        <v>50</v>
      </c>
      <c r="N1592" s="8">
        <f t="shared" si="240"/>
        <v>0</v>
      </c>
      <c r="O1592" s="8">
        <f t="shared" si="241"/>
        <v>50</v>
      </c>
      <c r="P1592" s="8">
        <f t="shared" si="242"/>
        <v>16.5</v>
      </c>
      <c r="Q1592" s="9">
        <f t="shared" si="244"/>
        <v>27.475000000000001</v>
      </c>
      <c r="R1592" s="9">
        <f t="shared" si="245"/>
        <v>31.625</v>
      </c>
      <c r="S1592" s="9">
        <f t="shared" si="246"/>
        <v>27.425000000000001</v>
      </c>
      <c r="T1592" s="9">
        <f t="shared" si="247"/>
        <v>29.125</v>
      </c>
      <c r="U1592" s="8">
        <f t="shared" si="248"/>
        <v>28.841666666666669</v>
      </c>
      <c r="V1592" s="8">
        <f t="shared" si="249"/>
        <v>28.912500000000001</v>
      </c>
    </row>
    <row r="1593" spans="1:22" ht="13.5" x14ac:dyDescent="0.25">
      <c r="A1593" s="3">
        <f>RSI!A1593</f>
        <v>44334</v>
      </c>
      <c r="B1593" s="2">
        <f>RSI!B1593</f>
        <v>10.970800000000001</v>
      </c>
      <c r="C1593" s="2">
        <f>RSI!I1593</f>
        <v>49.552064873083289</v>
      </c>
      <c r="D1593" s="2">
        <f>MACD!E1593</f>
        <v>0.33885573409826186</v>
      </c>
      <c r="E1593" s="2">
        <f>MACD!F1593</f>
        <v>0.29157570029052399</v>
      </c>
      <c r="F1593" s="2">
        <f>'Moving Avg'!D1593</f>
        <v>10.998279999999999</v>
      </c>
      <c r="G1593" s="2">
        <f>'Moving Avg'!F1593</f>
        <v>11.252600000000001</v>
      </c>
      <c r="H1593" s="2">
        <f>'Moving Avg'!G1593</f>
        <v>10.415685999999999</v>
      </c>
      <c r="I1593" s="2">
        <f>'Moving Avg'!H1593</f>
        <v>9.3898775000000008</v>
      </c>
      <c r="J1593" s="6" t="str">
        <f>OBV!F1593</f>
        <v>BEARISH</v>
      </c>
      <c r="K1593" s="6" t="str">
        <f>OBV!G1593</f>
        <v>NEUTRAL</v>
      </c>
      <c r="L1593" s="6" t="str">
        <f>OBV!H1593</f>
        <v>CONFIRMED BEARISH</v>
      </c>
      <c r="M1593" s="8">
        <f t="shared" si="243"/>
        <v>50</v>
      </c>
      <c r="N1593" s="8">
        <f t="shared" si="240"/>
        <v>0</v>
      </c>
      <c r="O1593" s="8">
        <f t="shared" si="241"/>
        <v>50</v>
      </c>
      <c r="P1593" s="8">
        <f t="shared" si="242"/>
        <v>16.5</v>
      </c>
      <c r="Q1593" s="9">
        <f t="shared" si="244"/>
        <v>27.475000000000001</v>
      </c>
      <c r="R1593" s="9">
        <f t="shared" si="245"/>
        <v>31.625</v>
      </c>
      <c r="S1593" s="9">
        <f t="shared" si="246"/>
        <v>27.425000000000001</v>
      </c>
      <c r="T1593" s="9">
        <f t="shared" si="247"/>
        <v>29.125</v>
      </c>
      <c r="U1593" s="8">
        <f t="shared" si="248"/>
        <v>28.841666666666669</v>
      </c>
      <c r="V1593" s="8">
        <f t="shared" si="249"/>
        <v>28.912500000000001</v>
      </c>
    </row>
    <row r="1594" spans="1:22" ht="13.5" x14ac:dyDescent="0.25">
      <c r="A1594" s="3">
        <f>RSI!A1594</f>
        <v>44335</v>
      </c>
      <c r="B1594" s="2">
        <f>RSI!B1594</f>
        <v>10.970800000000001</v>
      </c>
      <c r="C1594" s="2">
        <f>RSI!I1594</f>
        <v>49.552064873083289</v>
      </c>
      <c r="D1594" s="2">
        <f>MACD!E1594</f>
        <v>0.32555510477907568</v>
      </c>
      <c r="E1594" s="2">
        <f>MACD!F1594</f>
        <v>0.29837158118823437</v>
      </c>
      <c r="F1594" s="2">
        <f>'Moving Avg'!D1594</f>
        <v>10.984539999999999</v>
      </c>
      <c r="G1594" s="2">
        <f>'Moving Avg'!F1594</f>
        <v>11.222150000000001</v>
      </c>
      <c r="H1594" s="2">
        <f>'Moving Avg'!G1594</f>
        <v>10.468696</v>
      </c>
      <c r="I1594" s="2">
        <f>'Moving Avg'!H1594</f>
        <v>9.3929265000000015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  <c r="M1594" s="8">
        <f t="shared" si="243"/>
        <v>50</v>
      </c>
      <c r="N1594" s="8">
        <f t="shared" si="240"/>
        <v>0</v>
      </c>
      <c r="O1594" s="8">
        <f t="shared" si="241"/>
        <v>50</v>
      </c>
      <c r="P1594" s="8">
        <f t="shared" si="242"/>
        <v>16.5</v>
      </c>
      <c r="Q1594" s="9">
        <f t="shared" si="244"/>
        <v>27.475000000000001</v>
      </c>
      <c r="R1594" s="9">
        <f t="shared" si="245"/>
        <v>31.625</v>
      </c>
      <c r="S1594" s="9">
        <f t="shared" si="246"/>
        <v>27.425000000000001</v>
      </c>
      <c r="T1594" s="9">
        <f t="shared" si="247"/>
        <v>29.125</v>
      </c>
      <c r="U1594" s="8">
        <f t="shared" si="248"/>
        <v>28.841666666666669</v>
      </c>
      <c r="V1594" s="8">
        <f t="shared" si="249"/>
        <v>28.912500000000001</v>
      </c>
    </row>
    <row r="1595" spans="1:22" ht="13.5" x14ac:dyDescent="0.25">
      <c r="A1595" s="3">
        <f>RSI!A1595</f>
        <v>44336</v>
      </c>
      <c r="B1595" s="2">
        <f>RSI!B1595</f>
        <v>10.936500000000001</v>
      </c>
      <c r="C1595" s="2">
        <f>RSI!I1595</f>
        <v>47.884836197533112</v>
      </c>
      <c r="D1595" s="2">
        <f>MACD!E1595</f>
        <v>0.31699529428935591</v>
      </c>
      <c r="E1595" s="2">
        <f>MACD!F1595</f>
        <v>0.30209632380845869</v>
      </c>
      <c r="F1595" s="2">
        <f>'Moving Avg'!D1595</f>
        <v>10.963940000000001</v>
      </c>
      <c r="G1595" s="2">
        <f>'Moving Avg'!F1595</f>
        <v>11.196415</v>
      </c>
      <c r="H1595" s="2">
        <f>'Moving Avg'!G1595</f>
        <v>10.519645999999998</v>
      </c>
      <c r="I1595" s="2">
        <f>'Moving Avg'!H1595</f>
        <v>9.3959715000000017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  <c r="M1595" s="8">
        <f t="shared" si="243"/>
        <v>50</v>
      </c>
      <c r="N1595" s="8">
        <f t="shared" si="240"/>
        <v>0</v>
      </c>
      <c r="O1595" s="8">
        <f t="shared" si="241"/>
        <v>50</v>
      </c>
      <c r="P1595" s="8">
        <f t="shared" si="242"/>
        <v>16.5</v>
      </c>
      <c r="Q1595" s="9">
        <f t="shared" si="244"/>
        <v>27.475000000000001</v>
      </c>
      <c r="R1595" s="9">
        <f t="shared" si="245"/>
        <v>31.625</v>
      </c>
      <c r="S1595" s="9">
        <f t="shared" si="246"/>
        <v>27.425000000000001</v>
      </c>
      <c r="T1595" s="9">
        <f t="shared" si="247"/>
        <v>29.125</v>
      </c>
      <c r="U1595" s="8">
        <f t="shared" si="248"/>
        <v>28.841666666666669</v>
      </c>
      <c r="V1595" s="8">
        <f t="shared" si="249"/>
        <v>28.912500000000001</v>
      </c>
    </row>
    <row r="1596" spans="1:22" ht="13.5" x14ac:dyDescent="0.25">
      <c r="A1596" s="3">
        <f>RSI!A1596</f>
        <v>44337</v>
      </c>
      <c r="B1596" s="2">
        <f>RSI!B1596</f>
        <v>10.970800000000001</v>
      </c>
      <c r="C1596" s="2">
        <f>RSI!I1596</f>
        <v>49.707154780193775</v>
      </c>
      <c r="D1596" s="2">
        <f>MACD!E1596</f>
        <v>0.2904029037998086</v>
      </c>
      <c r="E1596" s="2">
        <f>MACD!F1596</f>
        <v>0.29975763980672865</v>
      </c>
      <c r="F1596" s="2">
        <f>'Moving Avg'!D1596</f>
        <v>10.963940000000003</v>
      </c>
      <c r="G1596" s="2">
        <f>'Moving Avg'!F1596</f>
        <v>11.1754</v>
      </c>
      <c r="H1596" s="2">
        <f>'Moving Avg'!G1596</f>
        <v>10.571281999999998</v>
      </c>
      <c r="I1596" s="2">
        <f>'Moving Avg'!H1596</f>
        <v>9.3991880000000005</v>
      </c>
      <c r="J1596" s="6" t="str">
        <f>OBV!F1596</f>
        <v>BULLISH</v>
      </c>
      <c r="K1596" s="6" t="str">
        <f>OBV!G1596</f>
        <v>NEUTRAL</v>
      </c>
      <c r="L1596" s="6" t="str">
        <f>OBV!H1596</f>
        <v>NEUTRAL</v>
      </c>
      <c r="M1596" s="8">
        <f t="shared" si="243"/>
        <v>50</v>
      </c>
      <c r="N1596" s="8">
        <f t="shared" si="240"/>
        <v>45</v>
      </c>
      <c r="O1596" s="8">
        <f t="shared" si="241"/>
        <v>50</v>
      </c>
      <c r="P1596" s="8">
        <f t="shared" si="242"/>
        <v>49.5</v>
      </c>
      <c r="Q1596" s="9">
        <f t="shared" si="244"/>
        <v>48.174999999999997</v>
      </c>
      <c r="R1596" s="9">
        <f t="shared" si="245"/>
        <v>48.875</v>
      </c>
      <c r="S1596" s="9">
        <f t="shared" si="246"/>
        <v>49.025000000000006</v>
      </c>
      <c r="T1596" s="9">
        <f t="shared" si="247"/>
        <v>48.625</v>
      </c>
      <c r="U1596" s="8">
        <f t="shared" si="248"/>
        <v>48.691666666666663</v>
      </c>
      <c r="V1596" s="8">
        <f t="shared" si="249"/>
        <v>48.674999999999997</v>
      </c>
    </row>
    <row r="1597" spans="1:22" ht="13.5" x14ac:dyDescent="0.25">
      <c r="A1597" s="3">
        <f>RSI!A1597</f>
        <v>44340</v>
      </c>
      <c r="B1597" s="2">
        <f>RSI!B1597</f>
        <v>10.970800000000001</v>
      </c>
      <c r="C1597" s="2">
        <f>RSI!I1597</f>
        <v>49.707154780193783</v>
      </c>
      <c r="D1597" s="2">
        <f>MACD!E1597</f>
        <v>0.25878774995415554</v>
      </c>
      <c r="E1597" s="2">
        <f>MACD!F1597</f>
        <v>0.29156366183621402</v>
      </c>
      <c r="F1597" s="2">
        <f>'Moving Avg'!D1597</f>
        <v>10.963939999999999</v>
      </c>
      <c r="G1597" s="2">
        <f>'Moving Avg'!F1597</f>
        <v>11.14795</v>
      </c>
      <c r="H1597" s="2">
        <f>'Moving Avg'!G1597</f>
        <v>10.622918</v>
      </c>
      <c r="I1597" s="2">
        <f>'Moving Avg'!H1597</f>
        <v>9.4024045000000012</v>
      </c>
      <c r="J1597" s="6" t="str">
        <f>OBV!F1597</f>
        <v>BULLISH</v>
      </c>
      <c r="K1597" s="6" t="str">
        <f>OBV!G1597</f>
        <v>NEUTRAL</v>
      </c>
      <c r="L1597" s="6" t="str">
        <f>OBV!H1597</f>
        <v>NEUTRAL</v>
      </c>
      <c r="M1597" s="8">
        <f t="shared" si="243"/>
        <v>50</v>
      </c>
      <c r="N1597" s="8">
        <f t="shared" si="240"/>
        <v>100</v>
      </c>
      <c r="O1597" s="8">
        <f t="shared" si="241"/>
        <v>50</v>
      </c>
      <c r="P1597" s="8">
        <f t="shared" si="242"/>
        <v>49.5</v>
      </c>
      <c r="Q1597" s="9">
        <f t="shared" si="244"/>
        <v>67.424999999999997</v>
      </c>
      <c r="R1597" s="9">
        <f t="shared" si="245"/>
        <v>59.875</v>
      </c>
      <c r="S1597" s="9">
        <f t="shared" si="246"/>
        <v>57.275000000000006</v>
      </c>
      <c r="T1597" s="9">
        <f t="shared" si="247"/>
        <v>62.375</v>
      </c>
      <c r="U1597" s="8">
        <f t="shared" si="248"/>
        <v>61.524999999999999</v>
      </c>
      <c r="V1597" s="8">
        <f t="shared" si="249"/>
        <v>61.737499999999997</v>
      </c>
    </row>
    <row r="1598" spans="1:22" ht="13.5" x14ac:dyDescent="0.25">
      <c r="A1598" s="3">
        <f>RSI!A1598</f>
        <v>44341</v>
      </c>
      <c r="B1598" s="2">
        <f>RSI!B1598</f>
        <v>10.8079</v>
      </c>
      <c r="C1598" s="2">
        <f>RSI!I1598</f>
        <v>41.679649717809433</v>
      </c>
      <c r="D1598" s="2">
        <f>MACD!E1598</f>
        <v>0.24025749836620314</v>
      </c>
      <c r="E1598" s="2">
        <f>MACD!F1598</f>
        <v>0.28130242914221182</v>
      </c>
      <c r="F1598" s="2">
        <f>'Moving Avg'!D1598</f>
        <v>10.931360000000002</v>
      </c>
      <c r="G1598" s="2">
        <f>'Moving Avg'!F1598</f>
        <v>11.105494999999999</v>
      </c>
      <c r="H1598" s="2">
        <f>'Moving Avg'!G1598</f>
        <v>10.670953999999996</v>
      </c>
      <c r="I1598" s="2">
        <f>'Moving Avg'!H1598</f>
        <v>9.4048065000000012</v>
      </c>
      <c r="J1598" s="6" t="str">
        <f>OBV!F1598</f>
        <v>BEARISH</v>
      </c>
      <c r="K1598" s="6" t="str">
        <f>OBV!G1598</f>
        <v>NEUTRAL</v>
      </c>
      <c r="L1598" s="6" t="str">
        <f>OBV!H1598</f>
        <v>CONFIRMED BEARISH</v>
      </c>
      <c r="M1598" s="8">
        <f t="shared" si="243"/>
        <v>50</v>
      </c>
      <c r="N1598" s="8">
        <f t="shared" si="240"/>
        <v>100</v>
      </c>
      <c r="O1598" s="8">
        <f t="shared" si="241"/>
        <v>50</v>
      </c>
      <c r="P1598" s="8">
        <f t="shared" si="242"/>
        <v>16.5</v>
      </c>
      <c r="Q1598" s="9">
        <f t="shared" si="244"/>
        <v>62.475000000000001</v>
      </c>
      <c r="R1598" s="9">
        <f t="shared" si="245"/>
        <v>51.625</v>
      </c>
      <c r="S1598" s="9">
        <f t="shared" si="246"/>
        <v>42.424999999999997</v>
      </c>
      <c r="T1598" s="9">
        <f t="shared" si="247"/>
        <v>54.125</v>
      </c>
      <c r="U1598" s="8">
        <f t="shared" si="248"/>
        <v>52.17499999999999</v>
      </c>
      <c r="V1598" s="8">
        <f t="shared" si="249"/>
        <v>52.662499999999994</v>
      </c>
    </row>
    <row r="1599" spans="1:22" ht="13.5" x14ac:dyDescent="0.25">
      <c r="A1599" s="3">
        <f>RSI!A1599</f>
        <v>44342</v>
      </c>
      <c r="B1599" s="2">
        <f>RSI!B1599</f>
        <v>10.722099999999999</v>
      </c>
      <c r="C1599" s="2">
        <f>RSI!I1599</f>
        <v>38.182037407504154</v>
      </c>
      <c r="D1599" s="2">
        <f>MACD!E1599</f>
        <v>0.2319963895908419</v>
      </c>
      <c r="E1599" s="2">
        <f>MACD!F1599</f>
        <v>0.27144122123193787</v>
      </c>
      <c r="F1599" s="2">
        <f>'Moving Avg'!D1599</f>
        <v>10.881620000000002</v>
      </c>
      <c r="G1599" s="2">
        <f>'Moving Avg'!F1599</f>
        <v>11.059175</v>
      </c>
      <c r="H1599" s="2">
        <f>'Moving Avg'!G1599</f>
        <v>10.712469999999996</v>
      </c>
      <c r="I1599" s="2">
        <f>'Moving Avg'!H1599</f>
        <v>9.4067795000000025</v>
      </c>
      <c r="J1599" s="6" t="str">
        <f>OBV!F1599</f>
        <v>BEARISH</v>
      </c>
      <c r="K1599" s="6" t="str">
        <f>OBV!G1599</f>
        <v>NEUTRAL</v>
      </c>
      <c r="L1599" s="6" t="str">
        <f>OBV!H1599</f>
        <v>CONFIRMED BEARISH</v>
      </c>
      <c r="M1599" s="8">
        <f t="shared" si="243"/>
        <v>50</v>
      </c>
      <c r="N1599" s="8">
        <f t="shared" si="240"/>
        <v>100</v>
      </c>
      <c r="O1599" s="8">
        <f t="shared" si="241"/>
        <v>50</v>
      </c>
      <c r="P1599" s="8">
        <f t="shared" si="242"/>
        <v>16.5</v>
      </c>
      <c r="Q1599" s="9">
        <f t="shared" si="244"/>
        <v>62.475000000000001</v>
      </c>
      <c r="R1599" s="9">
        <f t="shared" si="245"/>
        <v>51.625</v>
      </c>
      <c r="S1599" s="9">
        <f t="shared" si="246"/>
        <v>42.424999999999997</v>
      </c>
      <c r="T1599" s="9">
        <f t="shared" si="247"/>
        <v>54.125</v>
      </c>
      <c r="U1599" s="8">
        <f t="shared" si="248"/>
        <v>52.17499999999999</v>
      </c>
      <c r="V1599" s="8">
        <f t="shared" si="249"/>
        <v>52.662499999999994</v>
      </c>
    </row>
    <row r="1600" spans="1:22" ht="13.5" x14ac:dyDescent="0.25">
      <c r="A1600" s="3">
        <f>RSI!A1600</f>
        <v>44343</v>
      </c>
      <c r="B1600" s="2">
        <f>RSI!B1600</f>
        <v>10.722099999999999</v>
      </c>
      <c r="C1600" s="2">
        <f>RSI!I1600</f>
        <v>38.182037407504154</v>
      </c>
      <c r="D1600" s="2">
        <f>MACD!E1600</f>
        <v>0.22649727143816989</v>
      </c>
      <c r="E1600" s="2">
        <f>MACD!F1600</f>
        <v>0.26245243127318429</v>
      </c>
      <c r="F1600" s="2">
        <f>'Moving Avg'!D1600</f>
        <v>10.838739999999998</v>
      </c>
      <c r="G1600" s="2">
        <f>'Moving Avg'!F1600</f>
        <v>11.030010000000001</v>
      </c>
      <c r="H1600" s="2">
        <f>'Moving Avg'!G1600</f>
        <v>10.753985999999996</v>
      </c>
      <c r="I1600" s="2">
        <f>'Moving Avg'!H1600</f>
        <v>9.408961500000002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  <c r="M1600" s="8">
        <f t="shared" si="243"/>
        <v>50</v>
      </c>
      <c r="N1600" s="8">
        <f t="shared" si="240"/>
        <v>100</v>
      </c>
      <c r="O1600" s="8">
        <f t="shared" si="241"/>
        <v>50</v>
      </c>
      <c r="P1600" s="8">
        <f t="shared" si="242"/>
        <v>16.5</v>
      </c>
      <c r="Q1600" s="9">
        <f t="shared" si="244"/>
        <v>62.475000000000001</v>
      </c>
      <c r="R1600" s="9">
        <f t="shared" si="245"/>
        <v>51.625</v>
      </c>
      <c r="S1600" s="9">
        <f t="shared" si="246"/>
        <v>42.424999999999997</v>
      </c>
      <c r="T1600" s="9">
        <f t="shared" si="247"/>
        <v>54.125</v>
      </c>
      <c r="U1600" s="8">
        <f t="shared" si="248"/>
        <v>52.17499999999999</v>
      </c>
      <c r="V1600" s="8">
        <f t="shared" si="249"/>
        <v>52.662499999999994</v>
      </c>
    </row>
    <row r="1601" spans="1:22" ht="13.5" x14ac:dyDescent="0.25">
      <c r="A1601" s="3">
        <f>RSI!A1601</f>
        <v>44344</v>
      </c>
      <c r="B1601" s="2">
        <f>RSI!B1601</f>
        <v>10.970800000000001</v>
      </c>
      <c r="C1601" s="2">
        <f>RSI!I1601</f>
        <v>51.783879688144793</v>
      </c>
      <c r="D1601" s="2">
        <f>MACD!E1601</f>
        <v>0.19423332107424685</v>
      </c>
      <c r="E1601" s="2">
        <f>MACD!F1601</f>
        <v>0.24880860923339682</v>
      </c>
      <c r="F1601" s="2">
        <f>'Moving Avg'!D1601</f>
        <v>10.838739999999998</v>
      </c>
      <c r="G1601" s="2">
        <f>'Moving Avg'!F1601</f>
        <v>11.015000000000001</v>
      </c>
      <c r="H1601" s="2">
        <f>'Moving Avg'!G1601</f>
        <v>10.800475999999998</v>
      </c>
      <c r="I1601" s="2">
        <f>'Moving Avg'!H1601</f>
        <v>9.4123870000000025</v>
      </c>
      <c r="J1601" s="6" t="str">
        <f>OBV!F1601</f>
        <v>BEARISH</v>
      </c>
      <c r="K1601" s="6" t="str">
        <f>OBV!G1601</f>
        <v>NEUTRAL</v>
      </c>
      <c r="L1601" s="6" t="str">
        <f>OBV!H1601</f>
        <v>NEUTRAL</v>
      </c>
      <c r="M1601" s="8">
        <f t="shared" si="243"/>
        <v>50</v>
      </c>
      <c r="N1601" s="8">
        <f t="shared" si="240"/>
        <v>100</v>
      </c>
      <c r="O1601" s="8">
        <f t="shared" si="241"/>
        <v>50</v>
      </c>
      <c r="P1601" s="8">
        <f t="shared" si="242"/>
        <v>16.5</v>
      </c>
      <c r="Q1601" s="9">
        <f t="shared" si="244"/>
        <v>62.475000000000001</v>
      </c>
      <c r="R1601" s="9">
        <f t="shared" si="245"/>
        <v>51.625</v>
      </c>
      <c r="S1601" s="9">
        <f t="shared" si="246"/>
        <v>42.424999999999997</v>
      </c>
      <c r="T1601" s="9">
        <f t="shared" si="247"/>
        <v>54.125</v>
      </c>
      <c r="U1601" s="8">
        <f t="shared" si="248"/>
        <v>52.17499999999999</v>
      </c>
      <c r="V1601" s="8">
        <f t="shared" si="249"/>
        <v>52.662499999999994</v>
      </c>
    </row>
    <row r="1602" spans="1:22" ht="13.5" x14ac:dyDescent="0.25">
      <c r="A1602" s="3">
        <f>RSI!A1602</f>
        <v>44347</v>
      </c>
      <c r="B1602" s="2">
        <f>RSI!B1602</f>
        <v>10.970800000000001</v>
      </c>
      <c r="C1602" s="2">
        <f>RSI!I1602</f>
        <v>51.783879688144793</v>
      </c>
      <c r="D1602" s="2">
        <f>MACD!E1602</f>
        <v>0.16674181214440154</v>
      </c>
      <c r="E1602" s="2">
        <f>MACD!F1602</f>
        <v>0.23239524981559778</v>
      </c>
      <c r="F1602" s="2">
        <f>'Moving Avg'!D1602</f>
        <v>10.838739999999998</v>
      </c>
      <c r="G1602" s="2">
        <f>'Moving Avg'!F1602</f>
        <v>10.998700000000001</v>
      </c>
      <c r="H1602" s="2">
        <f>'Moving Avg'!G1602</f>
        <v>10.848338000000002</v>
      </c>
      <c r="I1602" s="2">
        <f>'Moving Avg'!H1602</f>
        <v>9.4158125000000013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  <c r="M1602" s="8">
        <f t="shared" si="243"/>
        <v>50</v>
      </c>
      <c r="N1602" s="8">
        <f t="shared" ref="N1602:N1665" si="250">IF(E1602-D1602&gt;0.02, 100, IF(E1602-D1602&lt;0,0,45))</f>
        <v>100</v>
      </c>
      <c r="O1602" s="8">
        <f t="shared" ref="O1602:O1665" si="251">IF(F1602-I1602&gt;10,100,IF(F1602-I1602&gt;5,75, IF(F1602-I1602&gt;0,50,0)))</f>
        <v>50</v>
      </c>
      <c r="P1602" s="8">
        <f t="shared" ref="P1602:P1665" si="252">IF(L1602="confirmed bullish", 34, IF(L1602="bullish divergence",17, 0))+IF(J1602="bullish",33,IF(J1602="bearish",0,16.5))+IF(K1602="strong",33,IF(K1602="weak",0,16.5))</f>
        <v>16.5</v>
      </c>
      <c r="Q1602" s="9">
        <f t="shared" si="244"/>
        <v>62.475000000000001</v>
      </c>
      <c r="R1602" s="9">
        <f t="shared" si="245"/>
        <v>51.625</v>
      </c>
      <c r="S1602" s="9">
        <f t="shared" si="246"/>
        <v>42.424999999999997</v>
      </c>
      <c r="T1602" s="9">
        <f t="shared" si="247"/>
        <v>54.125</v>
      </c>
      <c r="U1602" s="8">
        <f t="shared" si="248"/>
        <v>52.17499999999999</v>
      </c>
      <c r="V1602" s="8">
        <f t="shared" si="249"/>
        <v>52.662499999999994</v>
      </c>
    </row>
    <row r="1603" spans="1:22" ht="13.5" x14ac:dyDescent="0.25">
      <c r="A1603" s="3">
        <f>RSI!A1603</f>
        <v>44348</v>
      </c>
      <c r="B1603" s="2">
        <f>RSI!B1603</f>
        <v>10.970800000000001</v>
      </c>
      <c r="C1603" s="2">
        <f>RSI!I1603</f>
        <v>51.783879688144793</v>
      </c>
      <c r="D1603" s="2">
        <f>MACD!E1603</f>
        <v>0.14330268905526999</v>
      </c>
      <c r="E1603" s="2">
        <f>MACD!F1603</f>
        <v>0.21457673766353225</v>
      </c>
      <c r="F1603" s="2">
        <f>'Moving Avg'!D1603</f>
        <v>10.871320000000001</v>
      </c>
      <c r="G1603" s="2">
        <f>'Moving Avg'!F1603</f>
        <v>10.985405</v>
      </c>
      <c r="H1603" s="2">
        <f>'Moving Avg'!G1603</f>
        <v>10.894656000000003</v>
      </c>
      <c r="I1603" s="2">
        <f>'Moving Avg'!H1603</f>
        <v>9.4204925000000017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  <c r="M1603" s="8">
        <f t="shared" ref="M1603:M1666" si="253">IF(C1603&lt;30,100, IF(C1603&gt;70, 0, 50))</f>
        <v>50</v>
      </c>
      <c r="N1603" s="8">
        <f t="shared" si="250"/>
        <v>100</v>
      </c>
      <c r="O1603" s="8">
        <f t="shared" si="251"/>
        <v>50</v>
      </c>
      <c r="P1603" s="8">
        <f t="shared" si="252"/>
        <v>83.5</v>
      </c>
      <c r="Q1603" s="9">
        <f t="shared" ref="Q1603:Q1666" si="254">0.35*M1603+N1603*0.35+O1603*0.15+P1603*0.15</f>
        <v>72.525000000000006</v>
      </c>
      <c r="R1603" s="9">
        <f t="shared" ref="R1603:R1666" si="255">M1603*0.2+N1603*0.2+O1603*0.35+P1603*0.25</f>
        <v>68.375</v>
      </c>
      <c r="S1603" s="9">
        <f t="shared" ref="S1603:S1666" si="256">M1603*0.15+N1603*0.15+O1603*0.25+P1603*0.45</f>
        <v>72.575000000000003</v>
      </c>
      <c r="T1603" s="9">
        <f t="shared" ref="T1603:T1666" si="257">0.25*SUM(M1603:P1603)</f>
        <v>70.875</v>
      </c>
      <c r="U1603" s="8">
        <f t="shared" ref="U1603:U1666" si="258">SUM(Q1603:S1603)/3</f>
        <v>71.158333333333346</v>
      </c>
      <c r="V1603" s="8">
        <f t="shared" ref="V1603:V1666" si="259">SUM(Q1603:T1603)/4</f>
        <v>71.087500000000006</v>
      </c>
    </row>
    <row r="1604" spans="1:22" ht="13.5" x14ac:dyDescent="0.25">
      <c r="A1604" s="3">
        <f>RSI!A1604</f>
        <v>44349</v>
      </c>
      <c r="B1604" s="2">
        <f>RSI!B1604</f>
        <v>10.970800000000001</v>
      </c>
      <c r="C1604" s="2">
        <f>RSI!I1604</f>
        <v>51.783879688144793</v>
      </c>
      <c r="D1604" s="2">
        <f>MACD!E1604</f>
        <v>0.12330562465147388</v>
      </c>
      <c r="E1604" s="2">
        <f>MACD!F1604</f>
        <v>0.19632251506112058</v>
      </c>
      <c r="F1604" s="2">
        <f>'Moving Avg'!D1604</f>
        <v>10.921060000000001</v>
      </c>
      <c r="G1604" s="2">
        <f>'Moving Avg'!F1604</f>
        <v>10.972109999999999</v>
      </c>
      <c r="H1604" s="2">
        <f>'Moving Avg'!G1604</f>
        <v>10.936000000000003</v>
      </c>
      <c r="I1604" s="2">
        <f>'Moving Avg'!H1604</f>
        <v>9.425214000000004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  <c r="M1604" s="8">
        <f t="shared" si="253"/>
        <v>50</v>
      </c>
      <c r="N1604" s="8">
        <f t="shared" si="250"/>
        <v>100</v>
      </c>
      <c r="O1604" s="8">
        <f t="shared" si="251"/>
        <v>50</v>
      </c>
      <c r="P1604" s="8">
        <f t="shared" si="252"/>
        <v>83.5</v>
      </c>
      <c r="Q1604" s="9">
        <f t="shared" si="254"/>
        <v>72.525000000000006</v>
      </c>
      <c r="R1604" s="9">
        <f t="shared" si="255"/>
        <v>68.375</v>
      </c>
      <c r="S1604" s="9">
        <f t="shared" si="256"/>
        <v>72.575000000000003</v>
      </c>
      <c r="T1604" s="9">
        <f t="shared" si="257"/>
        <v>70.875</v>
      </c>
      <c r="U1604" s="8">
        <f t="shared" si="258"/>
        <v>71.158333333333346</v>
      </c>
      <c r="V1604" s="8">
        <f t="shared" si="259"/>
        <v>71.087500000000006</v>
      </c>
    </row>
    <row r="1605" spans="1:22" ht="13.5" x14ac:dyDescent="0.25">
      <c r="A1605" s="3">
        <f>RSI!A1605</f>
        <v>44350</v>
      </c>
      <c r="B1605" s="2">
        <f>RSI!B1605</f>
        <v>10.893599999999999</v>
      </c>
      <c r="C1605" s="2">
        <f>RSI!I1605</f>
        <v>47.426877038463182</v>
      </c>
      <c r="D1605" s="2">
        <f>MACD!E1605</f>
        <v>0.10667481208836804</v>
      </c>
      <c r="E1605" s="2">
        <f>MACD!F1605</f>
        <v>0.17839297446657007</v>
      </c>
      <c r="F1605" s="2">
        <f>'Moving Avg'!D1605</f>
        <v>10.955360000000001</v>
      </c>
      <c r="G1605" s="2">
        <f>'Moving Avg'!F1605</f>
        <v>10.954955</v>
      </c>
      <c r="H1605" s="2">
        <f>'Moving Avg'!G1605</f>
        <v>10.971168000000002</v>
      </c>
      <c r="I1605" s="2">
        <f>'Moving Avg'!H1605</f>
        <v>9.4295080000000038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  <c r="M1605" s="8">
        <f t="shared" si="253"/>
        <v>50</v>
      </c>
      <c r="N1605" s="8">
        <f t="shared" si="250"/>
        <v>100</v>
      </c>
      <c r="O1605" s="8">
        <f t="shared" si="251"/>
        <v>50</v>
      </c>
      <c r="P1605" s="8">
        <f t="shared" si="252"/>
        <v>83.5</v>
      </c>
      <c r="Q1605" s="9">
        <f t="shared" si="254"/>
        <v>72.525000000000006</v>
      </c>
      <c r="R1605" s="9">
        <f t="shared" si="255"/>
        <v>68.375</v>
      </c>
      <c r="S1605" s="9">
        <f t="shared" si="256"/>
        <v>72.575000000000003</v>
      </c>
      <c r="T1605" s="9">
        <f t="shared" si="257"/>
        <v>70.875</v>
      </c>
      <c r="U1605" s="8">
        <f t="shared" si="258"/>
        <v>71.158333333333346</v>
      </c>
      <c r="V1605" s="8">
        <f t="shared" si="259"/>
        <v>71.087500000000006</v>
      </c>
    </row>
    <row r="1606" spans="1:22" ht="13.5" x14ac:dyDescent="0.25">
      <c r="A1606" s="3">
        <f>RSI!A1606</f>
        <v>44351</v>
      </c>
      <c r="B1606" s="2">
        <f>RSI!B1606</f>
        <v>10.8507</v>
      </c>
      <c r="C1606" s="2">
        <f>RSI!I1606</f>
        <v>45.15331128564997</v>
      </c>
      <c r="D1606" s="2">
        <f>MACD!E1606</f>
        <v>0.10137289555501283</v>
      </c>
      <c r="E1606" s="2">
        <f>MACD!F1606</f>
        <v>0.16298895868425861</v>
      </c>
      <c r="F1606" s="2">
        <f>'Moving Avg'!D1606</f>
        <v>10.931340000000001</v>
      </c>
      <c r="G1606" s="2">
        <f>'Moving Avg'!F1606</f>
        <v>10.941229999999999</v>
      </c>
      <c r="H1606" s="2">
        <f>'Moving Avg'!G1606</f>
        <v>11.000332</v>
      </c>
      <c r="I1606" s="2">
        <f>'Moving Avg'!H1606</f>
        <v>9.4340055000000049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  <c r="M1606" s="8">
        <f t="shared" si="253"/>
        <v>50</v>
      </c>
      <c r="N1606" s="8">
        <f t="shared" si="250"/>
        <v>100</v>
      </c>
      <c r="O1606" s="8">
        <f t="shared" si="251"/>
        <v>50</v>
      </c>
      <c r="P1606" s="8">
        <f t="shared" si="252"/>
        <v>16.5</v>
      </c>
      <c r="Q1606" s="9">
        <f t="shared" si="254"/>
        <v>62.475000000000001</v>
      </c>
      <c r="R1606" s="9">
        <f t="shared" si="255"/>
        <v>51.625</v>
      </c>
      <c r="S1606" s="9">
        <f t="shared" si="256"/>
        <v>42.424999999999997</v>
      </c>
      <c r="T1606" s="9">
        <f t="shared" si="257"/>
        <v>54.125</v>
      </c>
      <c r="U1606" s="8">
        <f t="shared" si="258"/>
        <v>52.17499999999999</v>
      </c>
      <c r="V1606" s="8">
        <f t="shared" si="259"/>
        <v>52.662499999999994</v>
      </c>
    </row>
    <row r="1607" spans="1:22" ht="13.5" x14ac:dyDescent="0.25">
      <c r="A1607" s="3">
        <f>RSI!A1607</f>
        <v>44354</v>
      </c>
      <c r="B1607" s="2">
        <f>RSI!B1607</f>
        <v>10.765000000000001</v>
      </c>
      <c r="C1607" s="2">
        <f>RSI!I1607</f>
        <v>40.93194016887113</v>
      </c>
      <c r="D1607" s="2">
        <f>MACD!E1607</f>
        <v>0.10378053478893889</v>
      </c>
      <c r="E1607" s="2">
        <f>MACD!F1607</f>
        <v>0.1511472739051947</v>
      </c>
      <c r="F1607" s="2">
        <f>'Moving Avg'!D1607</f>
        <v>10.890180000000001</v>
      </c>
      <c r="G1607" s="2">
        <f>'Moving Avg'!F1607</f>
        <v>10.926219999999997</v>
      </c>
      <c r="H1607" s="2">
        <f>'Moving Avg'!G1607</f>
        <v>11.020061999999998</v>
      </c>
      <c r="I1607" s="2">
        <f>'Moving Avg'!H1607</f>
        <v>9.4376980000000046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  <c r="M1607" s="8">
        <f t="shared" si="253"/>
        <v>50</v>
      </c>
      <c r="N1607" s="8">
        <f t="shared" si="250"/>
        <v>100</v>
      </c>
      <c r="O1607" s="8">
        <f t="shared" si="251"/>
        <v>50</v>
      </c>
      <c r="P1607" s="8">
        <f t="shared" si="252"/>
        <v>16.5</v>
      </c>
      <c r="Q1607" s="9">
        <f t="shared" si="254"/>
        <v>62.475000000000001</v>
      </c>
      <c r="R1607" s="9">
        <f t="shared" si="255"/>
        <v>51.625</v>
      </c>
      <c r="S1607" s="9">
        <f t="shared" si="256"/>
        <v>42.424999999999997</v>
      </c>
      <c r="T1607" s="9">
        <f t="shared" si="257"/>
        <v>54.125</v>
      </c>
      <c r="U1607" s="8">
        <f t="shared" si="258"/>
        <v>52.17499999999999</v>
      </c>
      <c r="V1607" s="8">
        <f t="shared" si="259"/>
        <v>52.662499999999994</v>
      </c>
    </row>
    <row r="1608" spans="1:22" ht="13.5" x14ac:dyDescent="0.25">
      <c r="A1608" s="3">
        <f>RSI!A1608</f>
        <v>44355</v>
      </c>
      <c r="B1608" s="2">
        <f>RSI!B1608</f>
        <v>10.765000000000001</v>
      </c>
      <c r="C1608" s="2">
        <f>RSI!I1608</f>
        <v>40.931940168871122</v>
      </c>
      <c r="D1608" s="2">
        <f>MACD!E1608</f>
        <v>8.1767938350687075E-2</v>
      </c>
      <c r="E1608" s="2">
        <f>MACD!F1608</f>
        <v>0.13727140679429317</v>
      </c>
      <c r="F1608" s="2">
        <f>'Moving Avg'!D1608</f>
        <v>10.849019999999999</v>
      </c>
      <c r="G1608" s="2">
        <f>'Moving Avg'!F1608</f>
        <v>10.912494999999998</v>
      </c>
      <c r="H1608" s="2">
        <f>'Moving Avg'!G1608</f>
        <v>11.041505999999996</v>
      </c>
      <c r="I1608" s="2">
        <f>'Moving Avg'!H1608</f>
        <v>9.441390500000006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  <c r="M1608" s="8">
        <f t="shared" si="253"/>
        <v>50</v>
      </c>
      <c r="N1608" s="8">
        <f t="shared" si="250"/>
        <v>100</v>
      </c>
      <c r="O1608" s="8">
        <f t="shared" si="251"/>
        <v>50</v>
      </c>
      <c r="P1608" s="8">
        <f t="shared" si="252"/>
        <v>16.5</v>
      </c>
      <c r="Q1608" s="9">
        <f t="shared" si="254"/>
        <v>62.475000000000001</v>
      </c>
      <c r="R1608" s="9">
        <f t="shared" si="255"/>
        <v>51.625</v>
      </c>
      <c r="S1608" s="9">
        <f t="shared" si="256"/>
        <v>42.424999999999997</v>
      </c>
      <c r="T1608" s="9">
        <f t="shared" si="257"/>
        <v>54.125</v>
      </c>
      <c r="U1608" s="8">
        <f t="shared" si="258"/>
        <v>52.17499999999999</v>
      </c>
      <c r="V1608" s="8">
        <f t="shared" si="259"/>
        <v>52.662499999999994</v>
      </c>
    </row>
    <row r="1609" spans="1:22" ht="13.5" x14ac:dyDescent="0.25">
      <c r="A1609" s="3">
        <f>RSI!A1609</f>
        <v>44356</v>
      </c>
      <c r="B1609" s="2">
        <f>RSI!B1609</f>
        <v>10.722099999999999</v>
      </c>
      <c r="C1609" s="2">
        <f>RSI!I1609</f>
        <v>38.824682331339012</v>
      </c>
      <c r="D1609" s="2">
        <f>MACD!E1609</f>
        <v>5.4056440419284257E-2</v>
      </c>
      <c r="E1609" s="2">
        <f>MACD!F1609</f>
        <v>0.12062841351929139</v>
      </c>
      <c r="F1609" s="2">
        <f>'Moving Avg'!D1609</f>
        <v>10.79928</v>
      </c>
      <c r="G1609" s="2">
        <f>'Moving Avg'!F1609</f>
        <v>10.896624999999997</v>
      </c>
      <c r="H1609" s="2">
        <f>'Moving Avg'!G1609</f>
        <v>11.058661999999996</v>
      </c>
      <c r="I1609" s="2">
        <f>'Moving Avg'!H1609</f>
        <v>9.4448685000000037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  <c r="M1609" s="8">
        <f t="shared" si="253"/>
        <v>50</v>
      </c>
      <c r="N1609" s="8">
        <f t="shared" si="250"/>
        <v>100</v>
      </c>
      <c r="O1609" s="8">
        <f t="shared" si="251"/>
        <v>50</v>
      </c>
      <c r="P1609" s="8">
        <f t="shared" si="252"/>
        <v>16.5</v>
      </c>
      <c r="Q1609" s="9">
        <f t="shared" si="254"/>
        <v>62.475000000000001</v>
      </c>
      <c r="R1609" s="9">
        <f t="shared" si="255"/>
        <v>51.625</v>
      </c>
      <c r="S1609" s="9">
        <f t="shared" si="256"/>
        <v>42.424999999999997</v>
      </c>
      <c r="T1609" s="9">
        <f t="shared" si="257"/>
        <v>54.125</v>
      </c>
      <c r="U1609" s="8">
        <f t="shared" si="258"/>
        <v>52.17499999999999</v>
      </c>
      <c r="V1609" s="8">
        <f t="shared" si="259"/>
        <v>52.662499999999994</v>
      </c>
    </row>
    <row r="1610" spans="1:22" ht="13.5" x14ac:dyDescent="0.25">
      <c r="A1610" s="3">
        <f>RSI!A1610</f>
        <v>44357</v>
      </c>
      <c r="B1610" s="2">
        <f>RSI!B1610</f>
        <v>10.722099999999999</v>
      </c>
      <c r="C1610" s="2">
        <f>RSI!I1610</f>
        <v>38.824682331339012</v>
      </c>
      <c r="D1610" s="2">
        <f>MACD!E1610</f>
        <v>3.1729125055145246E-2</v>
      </c>
      <c r="E1610" s="2">
        <f>MACD!F1610</f>
        <v>0.10284855582646217</v>
      </c>
      <c r="F1610" s="2">
        <f>'Moving Avg'!D1610</f>
        <v>10.76498</v>
      </c>
      <c r="G1610" s="2">
        <f>'Moving Avg'!F1610</f>
        <v>10.880754999999999</v>
      </c>
      <c r="H1610" s="2">
        <f>'Moving Avg'!G1610</f>
        <v>11.072901999999997</v>
      </c>
      <c r="I1610" s="2">
        <f>'Moving Avg'!H1610</f>
        <v>9.448514000000003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  <c r="M1610" s="8">
        <f t="shared" si="253"/>
        <v>50</v>
      </c>
      <c r="N1610" s="8">
        <f t="shared" si="250"/>
        <v>100</v>
      </c>
      <c r="O1610" s="8">
        <f t="shared" si="251"/>
        <v>50</v>
      </c>
      <c r="P1610" s="8">
        <f t="shared" si="252"/>
        <v>16.5</v>
      </c>
      <c r="Q1610" s="9">
        <f t="shared" si="254"/>
        <v>62.475000000000001</v>
      </c>
      <c r="R1610" s="9">
        <f t="shared" si="255"/>
        <v>51.625</v>
      </c>
      <c r="S1610" s="9">
        <f t="shared" si="256"/>
        <v>42.424999999999997</v>
      </c>
      <c r="T1610" s="9">
        <f t="shared" si="257"/>
        <v>54.125</v>
      </c>
      <c r="U1610" s="8">
        <f t="shared" si="258"/>
        <v>52.17499999999999</v>
      </c>
      <c r="V1610" s="8">
        <f t="shared" si="259"/>
        <v>52.662499999999994</v>
      </c>
    </row>
    <row r="1611" spans="1:22" ht="13.5" x14ac:dyDescent="0.25">
      <c r="A1611" s="3">
        <f>RSI!A1611</f>
        <v>44358</v>
      </c>
      <c r="B1611" s="2">
        <f>RSI!B1611</f>
        <v>10.464700000000001</v>
      </c>
      <c r="C1611" s="2">
        <f>RSI!I1611</f>
        <v>28.584519535324219</v>
      </c>
      <c r="D1611" s="2">
        <f>MACD!E1611</f>
        <v>7.1202833814808741E-2</v>
      </c>
      <c r="E1611" s="2">
        <f>MACD!F1611</f>
        <v>9.6519411424131493E-2</v>
      </c>
      <c r="F1611" s="2">
        <f>'Moving Avg'!D1611</f>
        <v>10.68778</v>
      </c>
      <c r="G1611" s="2">
        <f>'Moving Avg'!F1611</f>
        <v>10.855449999999999</v>
      </c>
      <c r="H1611" s="2">
        <f>'Moving Avg'!G1611</f>
        <v>11.085251999999999</v>
      </c>
      <c r="I1611" s="2">
        <f>'Moving Avg'!H1611</f>
        <v>9.4496290000000034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  <c r="M1611" s="8">
        <f t="shared" si="253"/>
        <v>100</v>
      </c>
      <c r="N1611" s="8">
        <f t="shared" si="250"/>
        <v>100</v>
      </c>
      <c r="O1611" s="8">
        <f t="shared" si="251"/>
        <v>50</v>
      </c>
      <c r="P1611" s="8">
        <f t="shared" si="252"/>
        <v>16.5</v>
      </c>
      <c r="Q1611" s="9">
        <f t="shared" si="254"/>
        <v>79.974999999999994</v>
      </c>
      <c r="R1611" s="9">
        <f t="shared" si="255"/>
        <v>61.625</v>
      </c>
      <c r="S1611" s="9">
        <f t="shared" si="256"/>
        <v>49.924999999999997</v>
      </c>
      <c r="T1611" s="9">
        <f t="shared" si="257"/>
        <v>66.625</v>
      </c>
      <c r="U1611" s="8">
        <f t="shared" si="258"/>
        <v>63.841666666666661</v>
      </c>
      <c r="V1611" s="8">
        <f t="shared" si="259"/>
        <v>64.537499999999994</v>
      </c>
    </row>
    <row r="1612" spans="1:22" ht="13.5" x14ac:dyDescent="0.25">
      <c r="A1612" s="3">
        <f>RSI!A1612</f>
        <v>44361</v>
      </c>
      <c r="B1612" s="2">
        <f>RSI!B1612</f>
        <v>10.6792</v>
      </c>
      <c r="C1612" s="2">
        <f>RSI!I1612</f>
        <v>42.253294657671979</v>
      </c>
      <c r="D1612" s="2">
        <f>MACD!E1612</f>
        <v>9.119673288503094E-2</v>
      </c>
      <c r="E1612" s="2">
        <f>MACD!F1612</f>
        <v>9.5454875716311394E-2</v>
      </c>
      <c r="F1612" s="2">
        <f>'Moving Avg'!D1612</f>
        <v>10.67062</v>
      </c>
      <c r="G1612" s="2">
        <f>'Moving Avg'!F1612</f>
        <v>10.840869999999999</v>
      </c>
      <c r="H1612" s="2">
        <f>'Moving Avg'!G1612</f>
        <v>11.096404</v>
      </c>
      <c r="I1612" s="2">
        <f>'Moving Avg'!H1612</f>
        <v>9.4524170000000041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3"/>
        <v>50</v>
      </c>
      <c r="N1612" s="8">
        <f t="shared" si="250"/>
        <v>45</v>
      </c>
      <c r="O1612" s="8">
        <f t="shared" si="251"/>
        <v>50</v>
      </c>
      <c r="P1612" s="8">
        <f t="shared" si="252"/>
        <v>16.5</v>
      </c>
      <c r="Q1612" s="9">
        <f t="shared" si="254"/>
        <v>43.225000000000001</v>
      </c>
      <c r="R1612" s="9">
        <f t="shared" si="255"/>
        <v>40.625</v>
      </c>
      <c r="S1612" s="9">
        <f t="shared" si="256"/>
        <v>34.174999999999997</v>
      </c>
      <c r="T1612" s="9">
        <f t="shared" si="257"/>
        <v>40.375</v>
      </c>
      <c r="U1612" s="8">
        <f t="shared" si="258"/>
        <v>39.341666666666661</v>
      </c>
      <c r="V1612" s="8">
        <f t="shared" si="259"/>
        <v>39.599999999999994</v>
      </c>
    </row>
    <row r="1613" spans="1:22" ht="13.5" x14ac:dyDescent="0.25">
      <c r="A1613" s="3">
        <f>RSI!A1613</f>
        <v>44362</v>
      </c>
      <c r="B1613" s="2">
        <f>RSI!B1613</f>
        <v>10.6792</v>
      </c>
      <c r="C1613" s="2">
        <f>RSI!I1613</f>
        <v>42.253294657671958</v>
      </c>
      <c r="D1613" s="2">
        <f>MACD!E1613</f>
        <v>0.10914526653964884</v>
      </c>
      <c r="E1613" s="2">
        <f>MACD!F1613</f>
        <v>9.8192953880978887E-2</v>
      </c>
      <c r="F1613" s="2">
        <f>'Moving Avg'!D1613</f>
        <v>10.653459999999999</v>
      </c>
      <c r="G1613" s="2">
        <f>'Moving Avg'!F1613</f>
        <v>10.82629</v>
      </c>
      <c r="H1613" s="2">
        <f>'Moving Avg'!G1613</f>
        <v>11.10155</v>
      </c>
      <c r="I1613" s="2">
        <f>'Moving Avg'!H1613</f>
        <v>9.4560625000000034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  <c r="M1613" s="8">
        <f t="shared" si="253"/>
        <v>50</v>
      </c>
      <c r="N1613" s="8">
        <f t="shared" si="250"/>
        <v>0</v>
      </c>
      <c r="O1613" s="8">
        <f t="shared" si="251"/>
        <v>50</v>
      </c>
      <c r="P1613" s="8">
        <f t="shared" si="252"/>
        <v>16.5</v>
      </c>
      <c r="Q1613" s="9">
        <f t="shared" si="254"/>
        <v>27.475000000000001</v>
      </c>
      <c r="R1613" s="9">
        <f t="shared" si="255"/>
        <v>31.625</v>
      </c>
      <c r="S1613" s="9">
        <f t="shared" si="256"/>
        <v>27.425000000000001</v>
      </c>
      <c r="T1613" s="9">
        <f t="shared" si="257"/>
        <v>29.125</v>
      </c>
      <c r="U1613" s="8">
        <f t="shared" si="258"/>
        <v>28.841666666666669</v>
      </c>
      <c r="V1613" s="8">
        <f t="shared" si="259"/>
        <v>28.912500000000001</v>
      </c>
    </row>
    <row r="1614" spans="1:22" ht="13.5" x14ac:dyDescent="0.25">
      <c r="A1614" s="3">
        <f>RSI!A1614</f>
        <v>44363</v>
      </c>
      <c r="B1614" s="2">
        <f>RSI!B1614</f>
        <v>10.464700000000001</v>
      </c>
      <c r="C1614" s="2">
        <f>RSI!I1614</f>
        <v>34.577834896146726</v>
      </c>
      <c r="D1614" s="2">
        <f>MACD!E1614</f>
        <v>0.14117565311760139</v>
      </c>
      <c r="E1614" s="2">
        <f>MACD!F1614</f>
        <v>0.10678949372830339</v>
      </c>
      <c r="F1614" s="2">
        <f>'Moving Avg'!D1614</f>
        <v>10.601980000000001</v>
      </c>
      <c r="G1614" s="2">
        <f>'Moving Avg'!F1614</f>
        <v>10.800985000000001</v>
      </c>
      <c r="H1614" s="2">
        <f>'Moving Avg'!G1614</f>
        <v>11.093142000000002</v>
      </c>
      <c r="I1614" s="2">
        <f>'Moving Avg'!H1614</f>
        <v>9.457392000000004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  <c r="M1614" s="8">
        <f t="shared" si="253"/>
        <v>50</v>
      </c>
      <c r="N1614" s="8">
        <f t="shared" si="250"/>
        <v>0</v>
      </c>
      <c r="O1614" s="8">
        <f t="shared" si="251"/>
        <v>50</v>
      </c>
      <c r="P1614" s="8">
        <f t="shared" si="252"/>
        <v>16.5</v>
      </c>
      <c r="Q1614" s="9">
        <f t="shared" si="254"/>
        <v>27.475000000000001</v>
      </c>
      <c r="R1614" s="9">
        <f t="shared" si="255"/>
        <v>31.625</v>
      </c>
      <c r="S1614" s="9">
        <f t="shared" si="256"/>
        <v>27.425000000000001</v>
      </c>
      <c r="T1614" s="9">
        <f t="shared" si="257"/>
        <v>29.125</v>
      </c>
      <c r="U1614" s="8">
        <f t="shared" si="258"/>
        <v>28.841666666666669</v>
      </c>
      <c r="V1614" s="8">
        <f t="shared" si="259"/>
        <v>28.912500000000001</v>
      </c>
    </row>
    <row r="1615" spans="1:22" ht="13.5" x14ac:dyDescent="0.25">
      <c r="A1615" s="3">
        <f>RSI!A1615</f>
        <v>44364</v>
      </c>
      <c r="B1615" s="2">
        <f>RSI!B1615</f>
        <v>10.6363</v>
      </c>
      <c r="C1615" s="2">
        <f>RSI!I1615</f>
        <v>43.430972315463357</v>
      </c>
      <c r="D1615" s="2">
        <f>MACD!E1615</f>
        <v>0.14584133316451364</v>
      </c>
      <c r="E1615" s="2">
        <f>MACD!F1615</f>
        <v>0.11459986161554545</v>
      </c>
      <c r="F1615" s="2">
        <f>'Moving Avg'!D1615</f>
        <v>10.584820000000001</v>
      </c>
      <c r="G1615" s="2">
        <f>'Moving Avg'!F1615</f>
        <v>10.785975000000002</v>
      </c>
      <c r="H1615" s="2">
        <f>'Moving Avg'!G1615</f>
        <v>11.079418</v>
      </c>
      <c r="I1615" s="2">
        <f>'Moving Avg'!H1615</f>
        <v>9.4603940000000026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  <c r="M1615" s="8">
        <f t="shared" si="253"/>
        <v>50</v>
      </c>
      <c r="N1615" s="8">
        <f t="shared" si="250"/>
        <v>0</v>
      </c>
      <c r="O1615" s="8">
        <f t="shared" si="251"/>
        <v>50</v>
      </c>
      <c r="P1615" s="8">
        <f t="shared" si="252"/>
        <v>16.5</v>
      </c>
      <c r="Q1615" s="9">
        <f t="shared" si="254"/>
        <v>27.475000000000001</v>
      </c>
      <c r="R1615" s="9">
        <f t="shared" si="255"/>
        <v>31.625</v>
      </c>
      <c r="S1615" s="9">
        <f t="shared" si="256"/>
        <v>27.425000000000001</v>
      </c>
      <c r="T1615" s="9">
        <f t="shared" si="257"/>
        <v>29.125</v>
      </c>
      <c r="U1615" s="8">
        <f t="shared" si="258"/>
        <v>28.841666666666669</v>
      </c>
      <c r="V1615" s="8">
        <f t="shared" si="259"/>
        <v>28.912500000000001</v>
      </c>
    </row>
    <row r="1616" spans="1:22" ht="13.5" x14ac:dyDescent="0.25">
      <c r="A1616" s="3">
        <f>RSI!A1616</f>
        <v>44365</v>
      </c>
      <c r="B1616" s="2">
        <f>RSI!B1616</f>
        <v>10.6363</v>
      </c>
      <c r="C1616" s="2">
        <f>RSI!I1616</f>
        <v>43.430972315463357</v>
      </c>
      <c r="D1616" s="2">
        <f>MACD!E1616</f>
        <v>0.14416696473215929</v>
      </c>
      <c r="E1616" s="2">
        <f>MACD!F1616</f>
        <v>0.12051328223886823</v>
      </c>
      <c r="F1616" s="2">
        <f>'Moving Avg'!D1616</f>
        <v>10.61914</v>
      </c>
      <c r="G1616" s="2">
        <f>'Moving Avg'!F1616</f>
        <v>10.769250000000003</v>
      </c>
      <c r="H1616" s="2">
        <f>'Moving Avg'!G1616</f>
        <v>11.063292000000001</v>
      </c>
      <c r="I1616" s="2">
        <f>'Moving Avg'!H1616</f>
        <v>9.463396000000003</v>
      </c>
      <c r="J1616" s="6" t="str">
        <f>OBV!F1616</f>
        <v>BEARISH</v>
      </c>
      <c r="K1616" s="6" t="str">
        <f>OBV!G1616</f>
        <v>NEUTRAL</v>
      </c>
      <c r="L1616" s="6" t="str">
        <f>OBV!H1616</f>
        <v>BEARISH DIVERGENCE</v>
      </c>
      <c r="M1616" s="8">
        <f t="shared" si="253"/>
        <v>50</v>
      </c>
      <c r="N1616" s="8">
        <f t="shared" si="250"/>
        <v>0</v>
      </c>
      <c r="O1616" s="8">
        <f t="shared" si="251"/>
        <v>50</v>
      </c>
      <c r="P1616" s="8">
        <f t="shared" si="252"/>
        <v>16.5</v>
      </c>
      <c r="Q1616" s="9">
        <f t="shared" si="254"/>
        <v>27.475000000000001</v>
      </c>
      <c r="R1616" s="9">
        <f t="shared" si="255"/>
        <v>31.625</v>
      </c>
      <c r="S1616" s="9">
        <f t="shared" si="256"/>
        <v>27.425000000000001</v>
      </c>
      <c r="T1616" s="9">
        <f t="shared" si="257"/>
        <v>29.125</v>
      </c>
      <c r="U1616" s="8">
        <f t="shared" si="258"/>
        <v>28.841666666666669</v>
      </c>
      <c r="V1616" s="8">
        <f t="shared" si="259"/>
        <v>28.912500000000001</v>
      </c>
    </row>
    <row r="1617" spans="1:22" ht="13.5" x14ac:dyDescent="0.25">
      <c r="A1617" s="3">
        <f>RSI!A1617</f>
        <v>44368</v>
      </c>
      <c r="B1617" s="2">
        <f>RSI!B1617</f>
        <v>10.6363</v>
      </c>
      <c r="C1617" s="2">
        <f>RSI!I1617</f>
        <v>43.430972315463357</v>
      </c>
      <c r="D1617" s="2">
        <f>MACD!E1617</f>
        <v>0.13047089869846751</v>
      </c>
      <c r="E1617" s="2">
        <f>MACD!F1617</f>
        <v>0.1225048055307881</v>
      </c>
      <c r="F1617" s="2">
        <f>'Moving Avg'!D1617</f>
        <v>10.61056</v>
      </c>
      <c r="G1617" s="2">
        <f>'Moving Avg'!F1617</f>
        <v>10.752525000000002</v>
      </c>
      <c r="H1617" s="2">
        <f>'Moving Avg'!G1617</f>
        <v>11.055744000000002</v>
      </c>
      <c r="I1617" s="2">
        <f>'Moving Avg'!H1617</f>
        <v>9.4678995000000015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  <c r="M1617" s="8">
        <f t="shared" si="253"/>
        <v>50</v>
      </c>
      <c r="N1617" s="8">
        <f t="shared" si="250"/>
        <v>0</v>
      </c>
      <c r="O1617" s="8">
        <f t="shared" si="251"/>
        <v>50</v>
      </c>
      <c r="P1617" s="8">
        <f t="shared" si="252"/>
        <v>16.5</v>
      </c>
      <c r="Q1617" s="9">
        <f t="shared" si="254"/>
        <v>27.475000000000001</v>
      </c>
      <c r="R1617" s="9">
        <f t="shared" si="255"/>
        <v>31.625</v>
      </c>
      <c r="S1617" s="9">
        <f t="shared" si="256"/>
        <v>27.425000000000001</v>
      </c>
      <c r="T1617" s="9">
        <f t="shared" si="257"/>
        <v>29.125</v>
      </c>
      <c r="U1617" s="8">
        <f t="shared" si="258"/>
        <v>28.841666666666669</v>
      </c>
      <c r="V1617" s="8">
        <f t="shared" si="259"/>
        <v>28.912500000000001</v>
      </c>
    </row>
    <row r="1618" spans="1:22" ht="13.5" x14ac:dyDescent="0.25">
      <c r="A1618" s="3">
        <f>RSI!A1618</f>
        <v>44369</v>
      </c>
      <c r="B1618" s="2">
        <f>RSI!B1618</f>
        <v>10.6363</v>
      </c>
      <c r="C1618" s="2">
        <f>RSI!I1618</f>
        <v>43.430972315463357</v>
      </c>
      <c r="D1618" s="2">
        <f>MACD!E1618</f>
        <v>0.11972018145043251</v>
      </c>
      <c r="E1618" s="2">
        <f>MACD!F1618</f>
        <v>0.12194788071471699</v>
      </c>
      <c r="F1618" s="2">
        <f>'Moving Avg'!D1618</f>
        <v>10.601979999999999</v>
      </c>
      <c r="G1618" s="2">
        <f>'Moving Avg'!F1618</f>
        <v>10.743945000000002</v>
      </c>
      <c r="H1618" s="2">
        <f>'Moving Avg'!G1618</f>
        <v>11.048882000000001</v>
      </c>
      <c r="I1618" s="2">
        <f>'Moving Avg'!H1618</f>
        <v>9.4724885000000008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  <c r="M1618" s="8">
        <f t="shared" si="253"/>
        <v>50</v>
      </c>
      <c r="N1618" s="8">
        <f t="shared" si="250"/>
        <v>45</v>
      </c>
      <c r="O1618" s="8">
        <f t="shared" si="251"/>
        <v>50</v>
      </c>
      <c r="P1618" s="8">
        <f t="shared" si="252"/>
        <v>16.5</v>
      </c>
      <c r="Q1618" s="9">
        <f t="shared" si="254"/>
        <v>43.225000000000001</v>
      </c>
      <c r="R1618" s="9">
        <f t="shared" si="255"/>
        <v>40.625</v>
      </c>
      <c r="S1618" s="9">
        <f t="shared" si="256"/>
        <v>34.174999999999997</v>
      </c>
      <c r="T1618" s="9">
        <f t="shared" si="257"/>
        <v>40.375</v>
      </c>
      <c r="U1618" s="8">
        <f t="shared" si="258"/>
        <v>39.341666666666661</v>
      </c>
      <c r="V1618" s="8">
        <f t="shared" si="259"/>
        <v>39.599999999999994</v>
      </c>
    </row>
    <row r="1619" spans="1:22" ht="13.5" x14ac:dyDescent="0.25">
      <c r="A1619" s="3">
        <f>RSI!A1619</f>
        <v>44370</v>
      </c>
      <c r="B1619" s="2">
        <f>RSI!B1619</f>
        <v>10.627700000000001</v>
      </c>
      <c r="C1619" s="2">
        <f>RSI!I1619</f>
        <v>43.038374342804225</v>
      </c>
      <c r="D1619" s="2">
        <f>MACD!E1619</f>
        <v>0.10543662598316494</v>
      </c>
      <c r="E1619" s="2">
        <f>MACD!F1619</f>
        <v>0.11864562976840659</v>
      </c>
      <c r="F1619" s="2">
        <f>'Moving Avg'!D1619</f>
        <v>10.63458</v>
      </c>
      <c r="G1619" s="2">
        <f>'Moving Avg'!F1619</f>
        <v>10.739225000000001</v>
      </c>
      <c r="H1619" s="2">
        <f>'Moving Avg'!G1619</f>
        <v>11.031554000000002</v>
      </c>
      <c r="I1619" s="2">
        <f>'Moving Avg'!H1619</f>
        <v>9.4772490000000005</v>
      </c>
      <c r="J1619" s="6" t="str">
        <f>OBV!F1619</f>
        <v>BEARISH</v>
      </c>
      <c r="K1619" s="6" t="str">
        <f>OBV!G1619</f>
        <v>NEUTRAL</v>
      </c>
      <c r="L1619" s="6" t="str">
        <f>OBV!H1619</f>
        <v>BEARISH DIVERGENCE</v>
      </c>
      <c r="M1619" s="8">
        <f t="shared" si="253"/>
        <v>50</v>
      </c>
      <c r="N1619" s="8">
        <f t="shared" si="250"/>
        <v>45</v>
      </c>
      <c r="O1619" s="8">
        <f t="shared" si="251"/>
        <v>50</v>
      </c>
      <c r="P1619" s="8">
        <f t="shared" si="252"/>
        <v>16.5</v>
      </c>
      <c r="Q1619" s="9">
        <f t="shared" si="254"/>
        <v>43.225000000000001</v>
      </c>
      <c r="R1619" s="9">
        <f t="shared" si="255"/>
        <v>40.625</v>
      </c>
      <c r="S1619" s="9">
        <f t="shared" si="256"/>
        <v>34.174999999999997</v>
      </c>
      <c r="T1619" s="9">
        <f t="shared" si="257"/>
        <v>40.375</v>
      </c>
      <c r="U1619" s="8">
        <f t="shared" si="258"/>
        <v>39.341666666666661</v>
      </c>
      <c r="V1619" s="8">
        <f t="shared" si="259"/>
        <v>39.599999999999994</v>
      </c>
    </row>
    <row r="1620" spans="1:22" ht="13.5" x14ac:dyDescent="0.25">
      <c r="A1620" s="3">
        <f>RSI!A1620</f>
        <v>44371</v>
      </c>
      <c r="B1620" s="2">
        <f>RSI!B1620</f>
        <v>10.627700000000001</v>
      </c>
      <c r="C1620" s="2">
        <f>RSI!I1620</f>
        <v>43.038374342804225</v>
      </c>
      <c r="D1620" s="2">
        <f>MACD!E1620</f>
        <v>9.4120032657150077E-2</v>
      </c>
      <c r="E1620" s="2">
        <f>MACD!F1620</f>
        <v>0.11374051034615529</v>
      </c>
      <c r="F1620" s="2">
        <f>'Moving Avg'!D1620</f>
        <v>10.632860000000003</v>
      </c>
      <c r="G1620" s="2">
        <f>'Moving Avg'!F1620</f>
        <v>10.734505000000002</v>
      </c>
      <c r="H1620" s="2">
        <f>'Moving Avg'!G1620</f>
        <v>11.015942000000003</v>
      </c>
      <c r="I1620" s="2">
        <f>'Moving Avg'!H1620</f>
        <v>9.4834250000000004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  <c r="M1620" s="8">
        <f t="shared" si="253"/>
        <v>50</v>
      </c>
      <c r="N1620" s="8">
        <f t="shared" si="250"/>
        <v>45</v>
      </c>
      <c r="O1620" s="8">
        <f t="shared" si="251"/>
        <v>50</v>
      </c>
      <c r="P1620" s="8">
        <f t="shared" si="252"/>
        <v>16.5</v>
      </c>
      <c r="Q1620" s="9">
        <f t="shared" si="254"/>
        <v>43.225000000000001</v>
      </c>
      <c r="R1620" s="9">
        <f t="shared" si="255"/>
        <v>40.625</v>
      </c>
      <c r="S1620" s="9">
        <f t="shared" si="256"/>
        <v>34.174999999999997</v>
      </c>
      <c r="T1620" s="9">
        <f t="shared" si="257"/>
        <v>40.375</v>
      </c>
      <c r="U1620" s="8">
        <f t="shared" si="258"/>
        <v>39.341666666666661</v>
      </c>
      <c r="V1620" s="8">
        <f t="shared" si="259"/>
        <v>39.599999999999994</v>
      </c>
    </row>
    <row r="1621" spans="1:22" ht="13.5" x14ac:dyDescent="0.25">
      <c r="A1621" s="3">
        <f>RSI!A1621</f>
        <v>44372</v>
      </c>
      <c r="B1621" s="2">
        <f>RSI!B1621</f>
        <v>10.627700000000001</v>
      </c>
      <c r="C1621" s="2">
        <f>RSI!I1621</f>
        <v>43.038374342804225</v>
      </c>
      <c r="D1621" s="2">
        <f>MACD!E1621</f>
        <v>4.5656946345802751E-2</v>
      </c>
      <c r="E1621" s="2">
        <f>MACD!F1621</f>
        <v>0.10012379754608478</v>
      </c>
      <c r="F1621" s="2">
        <f>'Moving Avg'!D1621</f>
        <v>10.631140000000002</v>
      </c>
      <c r="G1621" s="2">
        <f>'Moving Avg'!F1621</f>
        <v>10.71735</v>
      </c>
      <c r="H1621" s="2">
        <f>'Moving Avg'!G1621</f>
        <v>10.998958000000002</v>
      </c>
      <c r="I1621" s="2">
        <f>'Moving Avg'!H1621</f>
        <v>9.4898150000000001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3"/>
        <v>50</v>
      </c>
      <c r="N1621" s="8">
        <f t="shared" si="250"/>
        <v>100</v>
      </c>
      <c r="O1621" s="8">
        <f t="shared" si="251"/>
        <v>50</v>
      </c>
      <c r="P1621" s="8">
        <f t="shared" si="252"/>
        <v>16.5</v>
      </c>
      <c r="Q1621" s="9">
        <f t="shared" si="254"/>
        <v>62.475000000000001</v>
      </c>
      <c r="R1621" s="9">
        <f t="shared" si="255"/>
        <v>51.625</v>
      </c>
      <c r="S1621" s="9">
        <f t="shared" si="256"/>
        <v>42.424999999999997</v>
      </c>
      <c r="T1621" s="9">
        <f t="shared" si="257"/>
        <v>54.125</v>
      </c>
      <c r="U1621" s="8">
        <f t="shared" si="258"/>
        <v>52.17499999999999</v>
      </c>
      <c r="V1621" s="8">
        <f t="shared" si="259"/>
        <v>52.662499999999994</v>
      </c>
    </row>
    <row r="1622" spans="1:22" ht="13.5" x14ac:dyDescent="0.25">
      <c r="A1622" s="3">
        <f>RSI!A1622</f>
        <v>44375</v>
      </c>
      <c r="B1622" s="2">
        <f>RSI!B1622</f>
        <v>10.627700000000001</v>
      </c>
      <c r="C1622" s="2">
        <f>RSI!I1622</f>
        <v>43.038374342804225</v>
      </c>
      <c r="D1622" s="2">
        <f>MACD!E1622</f>
        <v>3.8309434889949756E-2</v>
      </c>
      <c r="E1622" s="2">
        <f>MACD!F1622</f>
        <v>8.7760925014857771E-2</v>
      </c>
      <c r="F1622" s="2">
        <f>'Moving Avg'!D1622</f>
        <v>10.629420000000001</v>
      </c>
      <c r="G1622" s="2">
        <f>'Moving Avg'!F1622</f>
        <v>10.700195000000001</v>
      </c>
      <c r="H1622" s="2">
        <f>'Moving Avg'!G1622</f>
        <v>10.976484000000001</v>
      </c>
      <c r="I1622" s="2">
        <f>'Moving Avg'!H1622</f>
        <v>9.4948755000000009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  <c r="M1622" s="8">
        <f t="shared" si="253"/>
        <v>50</v>
      </c>
      <c r="N1622" s="8">
        <f t="shared" si="250"/>
        <v>100</v>
      </c>
      <c r="O1622" s="8">
        <f t="shared" si="251"/>
        <v>50</v>
      </c>
      <c r="P1622" s="8">
        <f t="shared" si="252"/>
        <v>16.5</v>
      </c>
      <c r="Q1622" s="9">
        <f t="shared" si="254"/>
        <v>62.475000000000001</v>
      </c>
      <c r="R1622" s="9">
        <f t="shared" si="255"/>
        <v>51.625</v>
      </c>
      <c r="S1622" s="9">
        <f t="shared" si="256"/>
        <v>42.424999999999997</v>
      </c>
      <c r="T1622" s="9">
        <f t="shared" si="257"/>
        <v>54.125</v>
      </c>
      <c r="U1622" s="8">
        <f t="shared" si="258"/>
        <v>52.17499999999999</v>
      </c>
      <c r="V1622" s="8">
        <f t="shared" si="259"/>
        <v>52.662499999999994</v>
      </c>
    </row>
    <row r="1623" spans="1:22" ht="13.5" x14ac:dyDescent="0.25">
      <c r="A1623" s="3">
        <f>RSI!A1623</f>
        <v>44376</v>
      </c>
      <c r="B1623" s="2">
        <f>RSI!B1623</f>
        <v>10.8469</v>
      </c>
      <c r="C1623" s="2">
        <f>RSI!I1623</f>
        <v>56.514707242448942</v>
      </c>
      <c r="D1623" s="2">
        <f>MACD!E1623</f>
        <v>1.6466120388756167E-2</v>
      </c>
      <c r="E1623" s="2">
        <f>MACD!F1623</f>
        <v>7.3501964089637453E-2</v>
      </c>
      <c r="F1623" s="2">
        <f>'Moving Avg'!D1623</f>
        <v>10.67154</v>
      </c>
      <c r="G1623" s="2">
        <f>'Moving Avg'!F1623</f>
        <v>10.694000000000001</v>
      </c>
      <c r="H1623" s="2">
        <f>'Moving Avg'!G1623</f>
        <v>10.958908000000001</v>
      </c>
      <c r="I1623" s="2">
        <f>'Moving Avg'!H1623</f>
        <v>9.5019330000000011</v>
      </c>
      <c r="J1623" s="6" t="str">
        <f>OBV!F1623</f>
        <v>BEARISH</v>
      </c>
      <c r="K1623" s="6" t="str">
        <f>OBV!G1623</f>
        <v>STRONG</v>
      </c>
      <c r="L1623" s="6" t="str">
        <f>OBV!H1623</f>
        <v>CONFIRMED BEARISH</v>
      </c>
      <c r="M1623" s="8">
        <f t="shared" si="253"/>
        <v>50</v>
      </c>
      <c r="N1623" s="8">
        <f t="shared" si="250"/>
        <v>100</v>
      </c>
      <c r="O1623" s="8">
        <f t="shared" si="251"/>
        <v>50</v>
      </c>
      <c r="P1623" s="8">
        <f t="shared" si="252"/>
        <v>33</v>
      </c>
      <c r="Q1623" s="9">
        <f t="shared" si="254"/>
        <v>64.95</v>
      </c>
      <c r="R1623" s="9">
        <f t="shared" si="255"/>
        <v>55.75</v>
      </c>
      <c r="S1623" s="9">
        <f t="shared" si="256"/>
        <v>49.85</v>
      </c>
      <c r="T1623" s="9">
        <f t="shared" si="257"/>
        <v>58.25</v>
      </c>
      <c r="U1623" s="8">
        <f t="shared" si="258"/>
        <v>56.85</v>
      </c>
      <c r="V1623" s="8">
        <f t="shared" si="259"/>
        <v>57.2</v>
      </c>
    </row>
    <row r="1624" spans="1:22" ht="13.5" x14ac:dyDescent="0.25">
      <c r="A1624" s="3">
        <f>RSI!A1624</f>
        <v>44377</v>
      </c>
      <c r="B1624" s="2">
        <f>RSI!B1624</f>
        <v>10.7768</v>
      </c>
      <c r="C1624" s="2">
        <f>RSI!I1624</f>
        <v>52.256817022193417</v>
      </c>
      <c r="D1624" s="2">
        <f>MACD!E1624</f>
        <v>-3.055375416789019E-2</v>
      </c>
      <c r="E1624" s="2">
        <f>MACD!F1624</f>
        <v>5.2690820438131926E-2</v>
      </c>
      <c r="F1624" s="2">
        <f>'Moving Avg'!D1624</f>
        <v>10.701360000000001</v>
      </c>
      <c r="G1624" s="2">
        <f>'Moving Avg'!F1624</f>
        <v>10.684300000000002</v>
      </c>
      <c r="H1624" s="2">
        <f>'Moving Avg'!G1624</f>
        <v>10.942848</v>
      </c>
      <c r="I1624" s="2">
        <f>'Moving Avg'!H1624</f>
        <v>9.5094975000000037</v>
      </c>
      <c r="J1624" s="6" t="str">
        <f>OBV!F1624</f>
        <v>BEARISH</v>
      </c>
      <c r="K1624" s="6" t="str">
        <f>OBV!G1624</f>
        <v>STRONG</v>
      </c>
      <c r="L1624" s="6" t="str">
        <f>OBV!H1624</f>
        <v>CONFIRMED BEARISH</v>
      </c>
      <c r="M1624" s="8">
        <f t="shared" si="253"/>
        <v>50</v>
      </c>
      <c r="N1624" s="8">
        <f t="shared" si="250"/>
        <v>100</v>
      </c>
      <c r="O1624" s="8">
        <f t="shared" si="251"/>
        <v>50</v>
      </c>
      <c r="P1624" s="8">
        <f t="shared" si="252"/>
        <v>33</v>
      </c>
      <c r="Q1624" s="9">
        <f t="shared" si="254"/>
        <v>64.95</v>
      </c>
      <c r="R1624" s="9">
        <f t="shared" si="255"/>
        <v>55.75</v>
      </c>
      <c r="S1624" s="9">
        <f t="shared" si="256"/>
        <v>49.85</v>
      </c>
      <c r="T1624" s="9">
        <f t="shared" si="257"/>
        <v>58.25</v>
      </c>
      <c r="U1624" s="8">
        <f t="shared" si="258"/>
        <v>56.85</v>
      </c>
      <c r="V1624" s="8">
        <f t="shared" si="259"/>
        <v>57.2</v>
      </c>
    </row>
    <row r="1625" spans="1:22" ht="13.5" x14ac:dyDescent="0.25">
      <c r="A1625" s="3">
        <f>RSI!A1625</f>
        <v>44378</v>
      </c>
      <c r="B1625" s="2">
        <f>RSI!B1625</f>
        <v>10.733000000000001</v>
      </c>
      <c r="C1625" s="2">
        <f>RSI!I1625</f>
        <v>49.7354293500712</v>
      </c>
      <c r="D1625" s="2">
        <f>MACD!E1625</f>
        <v>-4.0956747006655192E-2</v>
      </c>
      <c r="E1625" s="2">
        <f>MACD!F1625</f>
        <v>3.3961306949174506E-2</v>
      </c>
      <c r="F1625" s="2">
        <f>'Moving Avg'!D1625</f>
        <v>10.72242</v>
      </c>
      <c r="G1625" s="2">
        <f>'Moving Avg'!F1625</f>
        <v>10.676270000000002</v>
      </c>
      <c r="H1625" s="2">
        <f>'Moving Avg'!G1625</f>
        <v>10.928483999999999</v>
      </c>
      <c r="I1625" s="2">
        <f>'Moving Avg'!H1625</f>
        <v>9.5170575000000035</v>
      </c>
      <c r="J1625" s="6" t="str">
        <f>OBV!F1625</f>
        <v>BEARISH</v>
      </c>
      <c r="K1625" s="6" t="str">
        <f>OBV!G1625</f>
        <v>STRONG</v>
      </c>
      <c r="L1625" s="6" t="str">
        <f>OBV!H1625</f>
        <v>CONFIRMED BEARISH</v>
      </c>
      <c r="M1625" s="8">
        <f t="shared" si="253"/>
        <v>50</v>
      </c>
      <c r="N1625" s="8">
        <f t="shared" si="250"/>
        <v>100</v>
      </c>
      <c r="O1625" s="8">
        <f t="shared" si="251"/>
        <v>50</v>
      </c>
      <c r="P1625" s="8">
        <f t="shared" si="252"/>
        <v>33</v>
      </c>
      <c r="Q1625" s="9">
        <f t="shared" si="254"/>
        <v>64.95</v>
      </c>
      <c r="R1625" s="9">
        <f t="shared" si="255"/>
        <v>55.75</v>
      </c>
      <c r="S1625" s="9">
        <f t="shared" si="256"/>
        <v>49.85</v>
      </c>
      <c r="T1625" s="9">
        <f t="shared" si="257"/>
        <v>58.25</v>
      </c>
      <c r="U1625" s="8">
        <f t="shared" si="258"/>
        <v>56.85</v>
      </c>
      <c r="V1625" s="8">
        <f t="shared" si="259"/>
        <v>57.2</v>
      </c>
    </row>
    <row r="1626" spans="1:22" ht="13.5" x14ac:dyDescent="0.25">
      <c r="A1626" s="3">
        <f>RSI!A1626</f>
        <v>44379</v>
      </c>
      <c r="B1626" s="2">
        <f>RSI!B1626</f>
        <v>10.733000000000001</v>
      </c>
      <c r="C1626" s="2">
        <f>RSI!I1626</f>
        <v>49.7354293500712</v>
      </c>
      <c r="D1626" s="2">
        <f>MACD!E1626</f>
        <v>-4.9742490717861187E-2</v>
      </c>
      <c r="E1626" s="2">
        <f>MACD!F1626</f>
        <v>1.7220547415767368E-2</v>
      </c>
      <c r="F1626" s="2">
        <f>'Moving Avg'!D1626</f>
        <v>10.743480000000002</v>
      </c>
      <c r="G1626" s="2">
        <f>'Moving Avg'!F1626</f>
        <v>10.670385000000003</v>
      </c>
      <c r="H1626" s="2">
        <f>'Moving Avg'!G1626</f>
        <v>10.915321999999996</v>
      </c>
      <c r="I1626" s="2">
        <f>'Moving Avg'!H1626</f>
        <v>9.5248320000000017</v>
      </c>
      <c r="J1626" s="6" t="str">
        <f>OBV!F1626</f>
        <v>BEARISH</v>
      </c>
      <c r="K1626" s="6" t="str">
        <f>OBV!G1626</f>
        <v>STRONG</v>
      </c>
      <c r="L1626" s="6" t="str">
        <f>OBV!H1626</f>
        <v>CONFIRMED BEARISH</v>
      </c>
      <c r="M1626" s="8">
        <f t="shared" si="253"/>
        <v>50</v>
      </c>
      <c r="N1626" s="8">
        <f t="shared" si="250"/>
        <v>100</v>
      </c>
      <c r="O1626" s="8">
        <f t="shared" si="251"/>
        <v>50</v>
      </c>
      <c r="P1626" s="8">
        <f t="shared" si="252"/>
        <v>33</v>
      </c>
      <c r="Q1626" s="9">
        <f t="shared" si="254"/>
        <v>64.95</v>
      </c>
      <c r="R1626" s="9">
        <f t="shared" si="255"/>
        <v>55.75</v>
      </c>
      <c r="S1626" s="9">
        <f t="shared" si="256"/>
        <v>49.85</v>
      </c>
      <c r="T1626" s="9">
        <f t="shared" si="257"/>
        <v>58.25</v>
      </c>
      <c r="U1626" s="8">
        <f t="shared" si="258"/>
        <v>56.85</v>
      </c>
      <c r="V1626" s="8">
        <f t="shared" si="259"/>
        <v>57.2</v>
      </c>
    </row>
    <row r="1627" spans="1:22" ht="13.5" x14ac:dyDescent="0.25">
      <c r="A1627" s="3">
        <f>RSI!A1627</f>
        <v>44382</v>
      </c>
      <c r="B1627" s="2">
        <f>RSI!B1627</f>
        <v>10.733000000000001</v>
      </c>
      <c r="C1627" s="2">
        <f>RSI!I1627</f>
        <v>49.735429350071207</v>
      </c>
      <c r="D1627" s="2">
        <f>MACD!E1627</f>
        <v>-5.7161036466325754E-2</v>
      </c>
      <c r="E1627" s="2">
        <f>MACD!F1627</f>
        <v>2.3442306393487433E-3</v>
      </c>
      <c r="F1627" s="2">
        <f>'Moving Avg'!D1627</f>
        <v>10.764540000000002</v>
      </c>
      <c r="G1627" s="2">
        <f>'Moving Avg'!F1627</f>
        <v>10.668785000000003</v>
      </c>
      <c r="H1627" s="2">
        <f>'Moving Avg'!G1627</f>
        <v>10.899585999999998</v>
      </c>
      <c r="I1627" s="2">
        <f>'Moving Avg'!H1627</f>
        <v>9.5326065000000018</v>
      </c>
      <c r="J1627" s="6" t="str">
        <f>OBV!F1627</f>
        <v>BEARISH</v>
      </c>
      <c r="K1627" s="6" t="str">
        <f>OBV!G1627</f>
        <v>STRONG</v>
      </c>
      <c r="L1627" s="6" t="str">
        <f>OBV!H1627</f>
        <v>CONFIRMED BEARISH</v>
      </c>
      <c r="M1627" s="8">
        <f t="shared" si="253"/>
        <v>50</v>
      </c>
      <c r="N1627" s="8">
        <f t="shared" si="250"/>
        <v>100</v>
      </c>
      <c r="O1627" s="8">
        <f t="shared" si="251"/>
        <v>50</v>
      </c>
      <c r="P1627" s="8">
        <f t="shared" si="252"/>
        <v>33</v>
      </c>
      <c r="Q1627" s="9">
        <f t="shared" si="254"/>
        <v>64.95</v>
      </c>
      <c r="R1627" s="9">
        <f t="shared" si="255"/>
        <v>55.75</v>
      </c>
      <c r="S1627" s="9">
        <f t="shared" si="256"/>
        <v>49.85</v>
      </c>
      <c r="T1627" s="9">
        <f t="shared" si="257"/>
        <v>58.25</v>
      </c>
      <c r="U1627" s="8">
        <f t="shared" si="258"/>
        <v>56.85</v>
      </c>
      <c r="V1627" s="8">
        <f t="shared" si="259"/>
        <v>57.2</v>
      </c>
    </row>
    <row r="1628" spans="1:22" ht="13.5" x14ac:dyDescent="0.25">
      <c r="A1628" s="3">
        <f>RSI!A1628</f>
        <v>44383</v>
      </c>
      <c r="B1628" s="2">
        <f>RSI!B1628</f>
        <v>10.733000000000001</v>
      </c>
      <c r="C1628" s="2">
        <f>RSI!I1628</f>
        <v>49.735429350071207</v>
      </c>
      <c r="D1628" s="2">
        <f>MACD!E1628</f>
        <v>-6.3423873887868965E-2</v>
      </c>
      <c r="E1628" s="2">
        <f>MACD!F1628</f>
        <v>-1.0809390266094798E-2</v>
      </c>
      <c r="F1628" s="2">
        <f>'Moving Avg'!D1628</f>
        <v>10.741760000000003</v>
      </c>
      <c r="G1628" s="2">
        <f>'Moving Avg'!F1628</f>
        <v>10.667185000000003</v>
      </c>
      <c r="H1628" s="2">
        <f>'Moving Avg'!G1628</f>
        <v>10.881105999999997</v>
      </c>
      <c r="I1628" s="2">
        <f>'Moving Avg'!H1628</f>
        <v>9.5413675000000016</v>
      </c>
      <c r="J1628" s="6" t="str">
        <f>OBV!F1628</f>
        <v>BEARISH</v>
      </c>
      <c r="K1628" s="6" t="str">
        <f>OBV!G1628</f>
        <v>NEUTRAL</v>
      </c>
      <c r="L1628" s="6" t="str">
        <f>OBV!H1628</f>
        <v>CONFIRMED BEARISH</v>
      </c>
      <c r="M1628" s="8">
        <f t="shared" si="253"/>
        <v>50</v>
      </c>
      <c r="N1628" s="8">
        <f t="shared" si="250"/>
        <v>100</v>
      </c>
      <c r="O1628" s="8">
        <f t="shared" si="251"/>
        <v>50</v>
      </c>
      <c r="P1628" s="8">
        <f t="shared" si="252"/>
        <v>16.5</v>
      </c>
      <c r="Q1628" s="9">
        <f t="shared" si="254"/>
        <v>62.475000000000001</v>
      </c>
      <c r="R1628" s="9">
        <f t="shared" si="255"/>
        <v>51.625</v>
      </c>
      <c r="S1628" s="9">
        <f t="shared" si="256"/>
        <v>42.424999999999997</v>
      </c>
      <c r="T1628" s="9">
        <f t="shared" si="257"/>
        <v>54.125</v>
      </c>
      <c r="U1628" s="8">
        <f t="shared" si="258"/>
        <v>52.17499999999999</v>
      </c>
      <c r="V1628" s="8">
        <f t="shared" si="259"/>
        <v>52.662499999999994</v>
      </c>
    </row>
    <row r="1629" spans="1:22" ht="13.5" x14ac:dyDescent="0.25">
      <c r="A1629" s="3">
        <f>RSI!A1629</f>
        <v>44384</v>
      </c>
      <c r="B1629" s="2">
        <f>RSI!B1629</f>
        <v>10.733000000000001</v>
      </c>
      <c r="C1629" s="2">
        <f>RSI!I1629</f>
        <v>49.735429350071215</v>
      </c>
      <c r="D1629" s="2">
        <f>MACD!E1629</f>
        <v>-7.0032947378960486E-2</v>
      </c>
      <c r="E1629" s="2">
        <f>MACD!F1629</f>
        <v>-2.2654101688667938E-2</v>
      </c>
      <c r="F1629" s="2">
        <f>'Moving Avg'!D1629</f>
        <v>10.733000000000001</v>
      </c>
      <c r="G1629" s="2">
        <f>'Moving Avg'!F1629</f>
        <v>10.667730000000002</v>
      </c>
      <c r="H1629" s="2">
        <f>'Moving Avg'!G1629</f>
        <v>10.862795999999996</v>
      </c>
      <c r="I1629" s="2">
        <f>'Moving Avg'!H1629</f>
        <v>9.5500000000000025</v>
      </c>
      <c r="J1629" s="6" t="str">
        <f>OBV!F1629</f>
        <v>BEARISH</v>
      </c>
      <c r="K1629" s="6" t="str">
        <f>OBV!G1629</f>
        <v>NEUTRAL</v>
      </c>
      <c r="L1629" s="6" t="str">
        <f>OBV!H1629</f>
        <v>CONFIRMED BEARISH</v>
      </c>
      <c r="M1629" s="8">
        <f t="shared" si="253"/>
        <v>50</v>
      </c>
      <c r="N1629" s="8">
        <f t="shared" si="250"/>
        <v>100</v>
      </c>
      <c r="O1629" s="8">
        <f t="shared" si="251"/>
        <v>50</v>
      </c>
      <c r="P1629" s="8">
        <f t="shared" si="252"/>
        <v>16.5</v>
      </c>
      <c r="Q1629" s="9">
        <f t="shared" si="254"/>
        <v>62.475000000000001</v>
      </c>
      <c r="R1629" s="9">
        <f t="shared" si="255"/>
        <v>51.625</v>
      </c>
      <c r="S1629" s="9">
        <f t="shared" si="256"/>
        <v>42.424999999999997</v>
      </c>
      <c r="T1629" s="9">
        <f t="shared" si="257"/>
        <v>54.125</v>
      </c>
      <c r="U1629" s="8">
        <f t="shared" si="258"/>
        <v>52.17499999999999</v>
      </c>
      <c r="V1629" s="8">
        <f t="shared" si="259"/>
        <v>52.662499999999994</v>
      </c>
    </row>
    <row r="1630" spans="1:22" ht="13.5" x14ac:dyDescent="0.25">
      <c r="A1630" s="3">
        <f>RSI!A1630</f>
        <v>44385</v>
      </c>
      <c r="B1630" s="2">
        <f>RSI!B1630</f>
        <v>10.724299999999999</v>
      </c>
      <c r="C1630" s="2">
        <f>RSI!I1630</f>
        <v>49.054434999904416</v>
      </c>
      <c r="D1630" s="2">
        <f>MACD!E1630</f>
        <v>-7.4968455699568892E-2</v>
      </c>
      <c r="E1630" s="2">
        <f>MACD!F1630</f>
        <v>-3.3116972490848134E-2</v>
      </c>
      <c r="F1630" s="2">
        <f>'Moving Avg'!D1630</f>
        <v>10.731260000000001</v>
      </c>
      <c r="G1630" s="2">
        <f>'Moving Avg'!F1630</f>
        <v>10.667840000000002</v>
      </c>
      <c r="H1630" s="2">
        <f>'Moving Avg'!G1630</f>
        <v>10.851173999999999</v>
      </c>
      <c r="I1630" s="2">
        <f>'Moving Avg'!H1630</f>
        <v>9.5578595000000028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  <c r="M1630" s="8">
        <f t="shared" si="253"/>
        <v>50</v>
      </c>
      <c r="N1630" s="8">
        <f t="shared" si="250"/>
        <v>100</v>
      </c>
      <c r="O1630" s="8">
        <f t="shared" si="251"/>
        <v>50</v>
      </c>
      <c r="P1630" s="8">
        <f t="shared" si="252"/>
        <v>16.5</v>
      </c>
      <c r="Q1630" s="9">
        <f t="shared" si="254"/>
        <v>62.475000000000001</v>
      </c>
      <c r="R1630" s="9">
        <f t="shared" si="255"/>
        <v>51.625</v>
      </c>
      <c r="S1630" s="9">
        <f t="shared" si="256"/>
        <v>42.424999999999997</v>
      </c>
      <c r="T1630" s="9">
        <f t="shared" si="257"/>
        <v>54.125</v>
      </c>
      <c r="U1630" s="8">
        <f t="shared" si="258"/>
        <v>52.17499999999999</v>
      </c>
      <c r="V1630" s="8">
        <f t="shared" si="259"/>
        <v>52.662499999999994</v>
      </c>
    </row>
    <row r="1631" spans="1:22" ht="13.5" x14ac:dyDescent="0.25">
      <c r="A1631" s="3">
        <f>RSI!A1631</f>
        <v>44386</v>
      </c>
      <c r="B1631" s="2">
        <f>RSI!B1631</f>
        <v>10.724299999999999</v>
      </c>
      <c r="C1631" s="2">
        <f>RSI!I1631</f>
        <v>49.054434999904416</v>
      </c>
      <c r="D1631" s="2">
        <f>MACD!E1631</f>
        <v>-7.9081820273270154E-2</v>
      </c>
      <c r="E1631" s="2">
        <f>MACD!F1631</f>
        <v>-4.2309942047332544E-2</v>
      </c>
      <c r="F1631" s="2">
        <f>'Moving Avg'!D1631</f>
        <v>10.729519999999999</v>
      </c>
      <c r="G1631" s="2">
        <f>'Moving Avg'!F1631</f>
        <v>10.680820000000002</v>
      </c>
      <c r="H1631" s="2">
        <f>'Moving Avg'!G1631</f>
        <v>10.84024</v>
      </c>
      <c r="I1631" s="2">
        <f>'Moving Avg'!H1631</f>
        <v>9.5665770000000041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  <c r="M1631" s="8">
        <f t="shared" si="253"/>
        <v>50</v>
      </c>
      <c r="N1631" s="8">
        <f t="shared" si="250"/>
        <v>100</v>
      </c>
      <c r="O1631" s="8">
        <f t="shared" si="251"/>
        <v>50</v>
      </c>
      <c r="P1631" s="8">
        <f t="shared" si="252"/>
        <v>16.5</v>
      </c>
      <c r="Q1631" s="9">
        <f t="shared" si="254"/>
        <v>62.475000000000001</v>
      </c>
      <c r="R1631" s="9">
        <f t="shared" si="255"/>
        <v>51.625</v>
      </c>
      <c r="S1631" s="9">
        <f t="shared" si="256"/>
        <v>42.424999999999997</v>
      </c>
      <c r="T1631" s="9">
        <f t="shared" si="257"/>
        <v>54.125</v>
      </c>
      <c r="U1631" s="8">
        <f t="shared" si="258"/>
        <v>52.17499999999999</v>
      </c>
      <c r="V1631" s="8">
        <f t="shared" si="259"/>
        <v>52.662499999999994</v>
      </c>
    </row>
    <row r="1632" spans="1:22" ht="13.5" x14ac:dyDescent="0.25">
      <c r="A1632" s="3">
        <f>RSI!A1632</f>
        <v>44389</v>
      </c>
      <c r="B1632" s="2">
        <f>RSI!B1632</f>
        <v>10.724299999999999</v>
      </c>
      <c r="C1632" s="2">
        <f>RSI!I1632</f>
        <v>49.054434999904423</v>
      </c>
      <c r="D1632" s="2">
        <f>MACD!E1632</f>
        <v>-8.2504179181174919E-2</v>
      </c>
      <c r="E1632" s="2">
        <f>MACD!F1632</f>
        <v>-5.0348789474101027E-2</v>
      </c>
      <c r="F1632" s="2">
        <f>'Moving Avg'!D1632</f>
        <v>10.727779999999999</v>
      </c>
      <c r="G1632" s="2">
        <f>'Moving Avg'!F1632</f>
        <v>10.683075000000001</v>
      </c>
      <c r="H1632" s="2">
        <f>'Moving Avg'!G1632</f>
        <v>10.82879</v>
      </c>
      <c r="I1632" s="2">
        <f>'Moving Avg'!H1632</f>
        <v>9.5743080000000038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  <c r="M1632" s="8">
        <f t="shared" si="253"/>
        <v>50</v>
      </c>
      <c r="N1632" s="8">
        <f t="shared" si="250"/>
        <v>100</v>
      </c>
      <c r="O1632" s="8">
        <f t="shared" si="251"/>
        <v>50</v>
      </c>
      <c r="P1632" s="8">
        <f t="shared" si="252"/>
        <v>16.5</v>
      </c>
      <c r="Q1632" s="9">
        <f t="shared" si="254"/>
        <v>62.475000000000001</v>
      </c>
      <c r="R1632" s="9">
        <f t="shared" si="255"/>
        <v>51.625</v>
      </c>
      <c r="S1632" s="9">
        <f t="shared" si="256"/>
        <v>42.424999999999997</v>
      </c>
      <c r="T1632" s="9">
        <f t="shared" si="257"/>
        <v>54.125</v>
      </c>
      <c r="U1632" s="8">
        <f t="shared" si="258"/>
        <v>52.17499999999999</v>
      </c>
      <c r="V1632" s="8">
        <f t="shared" si="259"/>
        <v>52.662499999999994</v>
      </c>
    </row>
    <row r="1633" spans="1:22" ht="13.5" x14ac:dyDescent="0.25">
      <c r="A1633" s="3">
        <f>RSI!A1633</f>
        <v>44390</v>
      </c>
      <c r="B1633" s="2">
        <f>RSI!B1633</f>
        <v>10.724299999999999</v>
      </c>
      <c r="C1633" s="2">
        <f>RSI!I1633</f>
        <v>49.054434999904416</v>
      </c>
      <c r="D1633" s="2">
        <f>MACD!E1633</f>
        <v>-5.1623073719492041E-2</v>
      </c>
      <c r="E1633" s="2">
        <f>MACD!F1633</f>
        <v>-5.0603646323179235E-2</v>
      </c>
      <c r="F1633" s="2">
        <f>'Moving Avg'!D1633</f>
        <v>10.726040000000001</v>
      </c>
      <c r="G1633" s="2">
        <f>'Moving Avg'!F1633</f>
        <v>10.68533</v>
      </c>
      <c r="H1633" s="2">
        <f>'Moving Avg'!G1633</f>
        <v>10.818541999999997</v>
      </c>
      <c r="I1633" s="2">
        <f>'Moving Avg'!H1633</f>
        <v>9.5820390000000035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  <c r="M1633" s="8">
        <f t="shared" si="253"/>
        <v>50</v>
      </c>
      <c r="N1633" s="8">
        <f t="shared" si="250"/>
        <v>45</v>
      </c>
      <c r="O1633" s="8">
        <f t="shared" si="251"/>
        <v>50</v>
      </c>
      <c r="P1633" s="8">
        <f t="shared" si="252"/>
        <v>16.5</v>
      </c>
      <c r="Q1633" s="9">
        <f t="shared" si="254"/>
        <v>43.225000000000001</v>
      </c>
      <c r="R1633" s="9">
        <f t="shared" si="255"/>
        <v>40.625</v>
      </c>
      <c r="S1633" s="9">
        <f t="shared" si="256"/>
        <v>34.174999999999997</v>
      </c>
      <c r="T1633" s="9">
        <f t="shared" si="257"/>
        <v>40.375</v>
      </c>
      <c r="U1633" s="8">
        <f t="shared" si="258"/>
        <v>39.341666666666661</v>
      </c>
      <c r="V1633" s="8">
        <f t="shared" si="259"/>
        <v>39.599999999999994</v>
      </c>
    </row>
    <row r="1634" spans="1:22" ht="13.5" x14ac:dyDescent="0.25">
      <c r="A1634" s="3">
        <f>RSI!A1634</f>
        <v>44391</v>
      </c>
      <c r="B1634" s="2">
        <f>RSI!B1634</f>
        <v>10.6805</v>
      </c>
      <c r="C1634" s="2">
        <f>RSI!I1634</f>
        <v>44.892063867615072</v>
      </c>
      <c r="D1634" s="2">
        <f>MACD!E1634</f>
        <v>-3.2983198229917576E-2</v>
      </c>
      <c r="E1634" s="2">
        <f>MACD!F1634</f>
        <v>-4.7079556704526911E-2</v>
      </c>
      <c r="F1634" s="2">
        <f>'Moving Avg'!D1634</f>
        <v>10.715540000000001</v>
      </c>
      <c r="G1634" s="2">
        <f>'Moving Avg'!F1634</f>
        <v>10.696120000000001</v>
      </c>
      <c r="H1634" s="2">
        <f>'Moving Avg'!G1634</f>
        <v>10.807417999999998</v>
      </c>
      <c r="I1634" s="2">
        <f>'Moving Avg'!H1634</f>
        <v>9.5895510000000037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3"/>
        <v>50</v>
      </c>
      <c r="N1634" s="8">
        <f t="shared" si="250"/>
        <v>0</v>
      </c>
      <c r="O1634" s="8">
        <f t="shared" si="251"/>
        <v>50</v>
      </c>
      <c r="P1634" s="8">
        <f t="shared" si="252"/>
        <v>16.5</v>
      </c>
      <c r="Q1634" s="9">
        <f t="shared" si="254"/>
        <v>27.475000000000001</v>
      </c>
      <c r="R1634" s="9">
        <f t="shared" si="255"/>
        <v>31.625</v>
      </c>
      <c r="S1634" s="9">
        <f t="shared" si="256"/>
        <v>27.425000000000001</v>
      </c>
      <c r="T1634" s="9">
        <f t="shared" si="257"/>
        <v>29.125</v>
      </c>
      <c r="U1634" s="8">
        <f t="shared" si="258"/>
        <v>28.841666666666669</v>
      </c>
      <c r="V1634" s="8">
        <f t="shared" si="259"/>
        <v>28.912500000000001</v>
      </c>
    </row>
    <row r="1635" spans="1:22" ht="13.5" x14ac:dyDescent="0.25">
      <c r="A1635" s="3">
        <f>RSI!A1635</f>
        <v>44392</v>
      </c>
      <c r="B1635" s="2">
        <f>RSI!B1635</f>
        <v>10.6805</v>
      </c>
      <c r="C1635" s="2">
        <f>RSI!I1635</f>
        <v>44.892063867615072</v>
      </c>
      <c r="D1635" s="2">
        <f>MACD!E1635</f>
        <v>-2.36444559149529E-2</v>
      </c>
      <c r="E1635" s="2">
        <f>MACD!F1635</f>
        <v>-4.2392536546612111E-2</v>
      </c>
      <c r="F1635" s="2">
        <f>'Moving Avg'!D1635</f>
        <v>10.70678</v>
      </c>
      <c r="G1635" s="2">
        <f>'Moving Avg'!F1635</f>
        <v>10.698330000000002</v>
      </c>
      <c r="H1635" s="2">
        <f>'Moving Avg'!G1635</f>
        <v>10.796294</v>
      </c>
      <c r="I1635" s="2">
        <f>'Moving Avg'!H1635</f>
        <v>9.5974920000000044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  <c r="M1635" s="8">
        <f t="shared" si="253"/>
        <v>50</v>
      </c>
      <c r="N1635" s="8">
        <f t="shared" si="250"/>
        <v>0</v>
      </c>
      <c r="O1635" s="8">
        <f t="shared" si="251"/>
        <v>50</v>
      </c>
      <c r="P1635" s="8">
        <f t="shared" si="252"/>
        <v>16.5</v>
      </c>
      <c r="Q1635" s="9">
        <f t="shared" si="254"/>
        <v>27.475000000000001</v>
      </c>
      <c r="R1635" s="9">
        <f t="shared" si="255"/>
        <v>31.625</v>
      </c>
      <c r="S1635" s="9">
        <f t="shared" si="256"/>
        <v>27.425000000000001</v>
      </c>
      <c r="T1635" s="9">
        <f t="shared" si="257"/>
        <v>29.125</v>
      </c>
      <c r="U1635" s="8">
        <f t="shared" si="258"/>
        <v>28.841666666666669</v>
      </c>
      <c r="V1635" s="8">
        <f t="shared" si="259"/>
        <v>28.912500000000001</v>
      </c>
    </row>
    <row r="1636" spans="1:22" ht="13.5" x14ac:dyDescent="0.25">
      <c r="A1636" s="3">
        <f>RSI!A1636</f>
        <v>44393</v>
      </c>
      <c r="B1636" s="2">
        <f>RSI!B1636</f>
        <v>10.6805</v>
      </c>
      <c r="C1636" s="2">
        <f>RSI!I1636</f>
        <v>44.892063867615072</v>
      </c>
      <c r="D1636" s="2">
        <f>MACD!E1636</f>
        <v>-1.5460034375708531E-2</v>
      </c>
      <c r="E1636" s="2">
        <f>MACD!F1636</f>
        <v>-3.7006036112431397E-2</v>
      </c>
      <c r="F1636" s="2">
        <f>'Moving Avg'!D1636</f>
        <v>10.698020000000001</v>
      </c>
      <c r="G1636" s="2">
        <f>'Moving Avg'!F1636</f>
        <v>10.70054</v>
      </c>
      <c r="H1636" s="2">
        <f>'Moving Avg'!G1636</f>
        <v>10.7874</v>
      </c>
      <c r="I1636" s="2">
        <f>'Moving Avg'!H1636</f>
        <v>9.605433000000005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  <c r="M1636" s="8">
        <f t="shared" si="253"/>
        <v>50</v>
      </c>
      <c r="N1636" s="8">
        <f t="shared" si="250"/>
        <v>0</v>
      </c>
      <c r="O1636" s="8">
        <f t="shared" si="251"/>
        <v>50</v>
      </c>
      <c r="P1636" s="8">
        <f t="shared" si="252"/>
        <v>16.5</v>
      </c>
      <c r="Q1636" s="9">
        <f t="shared" si="254"/>
        <v>27.475000000000001</v>
      </c>
      <c r="R1636" s="9">
        <f t="shared" si="255"/>
        <v>31.625</v>
      </c>
      <c r="S1636" s="9">
        <f t="shared" si="256"/>
        <v>27.425000000000001</v>
      </c>
      <c r="T1636" s="9">
        <f t="shared" si="257"/>
        <v>29.125</v>
      </c>
      <c r="U1636" s="8">
        <f t="shared" si="258"/>
        <v>28.841666666666669</v>
      </c>
      <c r="V1636" s="8">
        <f t="shared" si="259"/>
        <v>28.912500000000001</v>
      </c>
    </row>
    <row r="1637" spans="1:22" ht="13.5" x14ac:dyDescent="0.25">
      <c r="A1637" s="3">
        <f>RSI!A1637</f>
        <v>44396</v>
      </c>
      <c r="B1637" s="2">
        <f>RSI!B1637</f>
        <v>10.6805</v>
      </c>
      <c r="C1637" s="2">
        <f>RSI!I1637</f>
        <v>44.892063867615072</v>
      </c>
      <c r="D1637" s="2">
        <f>MACD!E1637</f>
        <v>-8.2732649717325302E-3</v>
      </c>
      <c r="E1637" s="2">
        <f>MACD!F1637</f>
        <v>-3.1259481884291625E-2</v>
      </c>
      <c r="F1637" s="2">
        <f>'Moving Avg'!D1637</f>
        <v>10.689260000000001</v>
      </c>
      <c r="G1637" s="2">
        <f>'Moving Avg'!F1637</f>
        <v>10.70275</v>
      </c>
      <c r="H1637" s="2">
        <f>'Moving Avg'!G1637</f>
        <v>10.779705999999999</v>
      </c>
      <c r="I1637" s="2">
        <f>'Moving Avg'!H1637</f>
        <v>9.6146605000000029</v>
      </c>
      <c r="J1637" s="6" t="str">
        <f>OBV!F1637</f>
        <v>BEARISH</v>
      </c>
      <c r="K1637" s="6" t="str">
        <f>OBV!G1637</f>
        <v>NEUTRAL</v>
      </c>
      <c r="L1637" s="6" t="str">
        <f>OBV!H1637</f>
        <v>CONFIRMED BEARISH</v>
      </c>
      <c r="M1637" s="8">
        <f t="shared" si="253"/>
        <v>50</v>
      </c>
      <c r="N1637" s="8">
        <f t="shared" si="250"/>
        <v>0</v>
      </c>
      <c r="O1637" s="8">
        <f t="shared" si="251"/>
        <v>50</v>
      </c>
      <c r="P1637" s="8">
        <f t="shared" si="252"/>
        <v>16.5</v>
      </c>
      <c r="Q1637" s="9">
        <f t="shared" si="254"/>
        <v>27.475000000000001</v>
      </c>
      <c r="R1637" s="9">
        <f t="shared" si="255"/>
        <v>31.625</v>
      </c>
      <c r="S1637" s="9">
        <f t="shared" si="256"/>
        <v>27.425000000000001</v>
      </c>
      <c r="T1637" s="9">
        <f t="shared" si="257"/>
        <v>29.125</v>
      </c>
      <c r="U1637" s="8">
        <f t="shared" si="258"/>
        <v>28.841666666666669</v>
      </c>
      <c r="V1637" s="8">
        <f t="shared" si="259"/>
        <v>28.912500000000001</v>
      </c>
    </row>
    <row r="1638" spans="1:22" ht="13.5" x14ac:dyDescent="0.25">
      <c r="A1638" s="3">
        <f>RSI!A1638</f>
        <v>44399</v>
      </c>
      <c r="B1638" s="2">
        <f>RSI!B1638</f>
        <v>10.9521</v>
      </c>
      <c r="C1638" s="2">
        <f>RSI!I1638</f>
        <v>67.729969910005309</v>
      </c>
      <c r="D1638" s="2">
        <f>MACD!E1638</f>
        <v>-2.2068550880620208E-2</v>
      </c>
      <c r="E1638" s="2">
        <f>MACD!F1638</f>
        <v>-2.9421295683557343E-2</v>
      </c>
      <c r="F1638" s="2">
        <f>'Moving Avg'!D1638</f>
        <v>10.734820000000001</v>
      </c>
      <c r="G1638" s="2">
        <f>'Moving Avg'!F1638</f>
        <v>10.718540000000001</v>
      </c>
      <c r="H1638" s="2">
        <f>'Moving Avg'!G1638</f>
        <v>10.777957999999998</v>
      </c>
      <c r="I1638" s="2">
        <f>'Moving Avg'!H1638</f>
        <v>9.6265325000000033</v>
      </c>
      <c r="J1638" s="6" t="str">
        <f>OBV!F1638</f>
        <v>BEARISH</v>
      </c>
      <c r="K1638" s="6" t="str">
        <f>OBV!G1638</f>
        <v>NEUTRAL</v>
      </c>
      <c r="L1638" s="6" t="str">
        <f>OBV!H1638</f>
        <v>BEARISH DIVERGENCE</v>
      </c>
      <c r="M1638" s="8">
        <f t="shared" si="253"/>
        <v>50</v>
      </c>
      <c r="N1638" s="8">
        <f t="shared" si="250"/>
        <v>0</v>
      </c>
      <c r="O1638" s="8">
        <f t="shared" si="251"/>
        <v>50</v>
      </c>
      <c r="P1638" s="8">
        <f t="shared" si="252"/>
        <v>16.5</v>
      </c>
      <c r="Q1638" s="9">
        <f t="shared" si="254"/>
        <v>27.475000000000001</v>
      </c>
      <c r="R1638" s="9">
        <f t="shared" si="255"/>
        <v>31.625</v>
      </c>
      <c r="S1638" s="9">
        <f t="shared" si="256"/>
        <v>27.425000000000001</v>
      </c>
      <c r="T1638" s="9">
        <f t="shared" si="257"/>
        <v>29.125</v>
      </c>
      <c r="U1638" s="8">
        <f t="shared" si="258"/>
        <v>28.841666666666669</v>
      </c>
      <c r="V1638" s="8">
        <f t="shared" si="259"/>
        <v>28.912500000000001</v>
      </c>
    </row>
    <row r="1639" spans="1:22" ht="13.5" x14ac:dyDescent="0.25">
      <c r="A1639" s="3">
        <f>RSI!A1639</f>
        <v>44400</v>
      </c>
      <c r="B1639" s="2">
        <f>RSI!B1639</f>
        <v>10.9521</v>
      </c>
      <c r="C1639" s="2">
        <f>RSI!I1639</f>
        <v>67.729969910005309</v>
      </c>
      <c r="D1639" s="2">
        <f>MACD!E1639</f>
        <v>-3.5122195955896274E-2</v>
      </c>
      <c r="E1639" s="2">
        <f>MACD!F1639</f>
        <v>-3.0561475738025132E-2</v>
      </c>
      <c r="F1639" s="2">
        <f>'Moving Avg'!D1639</f>
        <v>10.78914</v>
      </c>
      <c r="G1639" s="2">
        <f>'Moving Avg'!F1639</f>
        <v>10.73476</v>
      </c>
      <c r="H1639" s="2">
        <f>'Moving Avg'!G1639</f>
        <v>10.776209999999997</v>
      </c>
      <c r="I1639" s="2">
        <f>'Moving Avg'!H1639</f>
        <v>9.6384045000000036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  <c r="M1639" s="8">
        <f t="shared" si="253"/>
        <v>50</v>
      </c>
      <c r="N1639" s="8">
        <f t="shared" si="250"/>
        <v>45</v>
      </c>
      <c r="O1639" s="8">
        <f t="shared" si="251"/>
        <v>50</v>
      </c>
      <c r="P1639" s="8">
        <f t="shared" si="252"/>
        <v>83.5</v>
      </c>
      <c r="Q1639" s="9">
        <f t="shared" si="254"/>
        <v>53.274999999999999</v>
      </c>
      <c r="R1639" s="9">
        <f t="shared" si="255"/>
        <v>57.375</v>
      </c>
      <c r="S1639" s="9">
        <f t="shared" si="256"/>
        <v>64.325000000000003</v>
      </c>
      <c r="T1639" s="9">
        <f t="shared" si="257"/>
        <v>57.125</v>
      </c>
      <c r="U1639" s="8">
        <f t="shared" si="258"/>
        <v>58.32500000000001</v>
      </c>
      <c r="V1639" s="8">
        <f t="shared" si="259"/>
        <v>58.025000000000006</v>
      </c>
    </row>
    <row r="1640" spans="1:22" ht="13.5" x14ac:dyDescent="0.25">
      <c r="A1640" s="3">
        <f>RSI!A1640</f>
        <v>44403</v>
      </c>
      <c r="B1640" s="2">
        <f>RSI!B1640</f>
        <v>10.9521</v>
      </c>
      <c r="C1640" s="2">
        <f>RSI!I1640</f>
        <v>67.729969910005309</v>
      </c>
      <c r="D1640" s="2">
        <f>MACD!E1640</f>
        <v>-4.8784485448424064E-2</v>
      </c>
      <c r="E1640" s="2">
        <f>MACD!F1640</f>
        <v>-3.4206077680104918E-2</v>
      </c>
      <c r="F1640" s="2">
        <f>'Moving Avg'!D1640</f>
        <v>10.84346</v>
      </c>
      <c r="G1640" s="2">
        <f>'Moving Avg'!F1640</f>
        <v>10.75098</v>
      </c>
      <c r="H1640" s="2">
        <f>'Moving Avg'!G1640</f>
        <v>10.774461999999996</v>
      </c>
      <c r="I1640" s="2">
        <f>'Moving Avg'!H1640</f>
        <v>9.6483465000000042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  <c r="M1640" s="8">
        <f t="shared" si="253"/>
        <v>50</v>
      </c>
      <c r="N1640" s="8">
        <f t="shared" si="250"/>
        <v>45</v>
      </c>
      <c r="O1640" s="8">
        <f t="shared" si="251"/>
        <v>50</v>
      </c>
      <c r="P1640" s="8">
        <f t="shared" si="252"/>
        <v>83.5</v>
      </c>
      <c r="Q1640" s="9">
        <f t="shared" si="254"/>
        <v>53.274999999999999</v>
      </c>
      <c r="R1640" s="9">
        <f t="shared" si="255"/>
        <v>57.375</v>
      </c>
      <c r="S1640" s="9">
        <f t="shared" si="256"/>
        <v>64.325000000000003</v>
      </c>
      <c r="T1640" s="9">
        <f t="shared" si="257"/>
        <v>57.125</v>
      </c>
      <c r="U1640" s="8">
        <f t="shared" si="258"/>
        <v>58.32500000000001</v>
      </c>
      <c r="V1640" s="8">
        <f t="shared" si="259"/>
        <v>58.025000000000006</v>
      </c>
    </row>
    <row r="1641" spans="1:22" ht="13.5" x14ac:dyDescent="0.25">
      <c r="A1641" s="3">
        <f>RSI!A1641</f>
        <v>44404</v>
      </c>
      <c r="B1641" s="2">
        <f>RSI!B1641</f>
        <v>10.8645</v>
      </c>
      <c r="C1641" s="2">
        <f>RSI!I1641</f>
        <v>58.040468398943965</v>
      </c>
      <c r="D1641" s="2">
        <f>MACD!E1641</f>
        <v>-5.50397323676588E-2</v>
      </c>
      <c r="E1641" s="2">
        <f>MACD!F1641</f>
        <v>-3.8372808617615696E-2</v>
      </c>
      <c r="F1641" s="2">
        <f>'Moving Avg'!D1641</f>
        <v>10.88026</v>
      </c>
      <c r="G1641" s="2">
        <f>'Moving Avg'!F1641</f>
        <v>10.76282</v>
      </c>
      <c r="H1641" s="2">
        <f>'Moving Avg'!G1641</f>
        <v>10.772335999999997</v>
      </c>
      <c r="I1641" s="2">
        <f>'Moving Avg'!H1641</f>
        <v>9.6578505000000021</v>
      </c>
      <c r="J1641" s="6" t="str">
        <f>OBV!F1641</f>
        <v>BULLISH</v>
      </c>
      <c r="K1641" s="6" t="str">
        <f>OBV!G1641</f>
        <v>NEUTRAL</v>
      </c>
      <c r="L1641" s="6" t="str">
        <f>OBV!H1641</f>
        <v>CONFIRMED BULLISH</v>
      </c>
      <c r="M1641" s="8">
        <f t="shared" si="253"/>
        <v>50</v>
      </c>
      <c r="N1641" s="8">
        <f t="shared" si="250"/>
        <v>45</v>
      </c>
      <c r="O1641" s="8">
        <f t="shared" si="251"/>
        <v>50</v>
      </c>
      <c r="P1641" s="8">
        <f t="shared" si="252"/>
        <v>83.5</v>
      </c>
      <c r="Q1641" s="9">
        <f t="shared" si="254"/>
        <v>53.274999999999999</v>
      </c>
      <c r="R1641" s="9">
        <f t="shared" si="255"/>
        <v>57.375</v>
      </c>
      <c r="S1641" s="9">
        <f t="shared" si="256"/>
        <v>64.325000000000003</v>
      </c>
      <c r="T1641" s="9">
        <f t="shared" si="257"/>
        <v>57.125</v>
      </c>
      <c r="U1641" s="8">
        <f t="shared" si="258"/>
        <v>58.32500000000001</v>
      </c>
      <c r="V1641" s="8">
        <f t="shared" si="259"/>
        <v>58.025000000000006</v>
      </c>
    </row>
    <row r="1642" spans="1:22" ht="13.5" x14ac:dyDescent="0.25">
      <c r="A1642" s="3">
        <f>RSI!A1642</f>
        <v>44405</v>
      </c>
      <c r="B1642" s="2">
        <f>RSI!B1642</f>
        <v>10.8645</v>
      </c>
      <c r="C1642" s="2">
        <f>RSI!I1642</f>
        <v>58.040468398943965</v>
      </c>
      <c r="D1642" s="2">
        <f>MACD!E1642</f>
        <v>-6.0911054228967032E-2</v>
      </c>
      <c r="E1642" s="2">
        <f>MACD!F1642</f>
        <v>-4.2880457739885969E-2</v>
      </c>
      <c r="F1642" s="2">
        <f>'Moving Avg'!D1642</f>
        <v>10.917059999999999</v>
      </c>
      <c r="G1642" s="2">
        <f>'Moving Avg'!F1642</f>
        <v>10.774660000000001</v>
      </c>
      <c r="H1642" s="2">
        <f>'Moving Avg'!G1642</f>
        <v>10.770209999999997</v>
      </c>
      <c r="I1642" s="2">
        <f>'Moving Avg'!H1642</f>
        <v>9.6673545000000036</v>
      </c>
      <c r="J1642" s="6" t="str">
        <f>OBV!F1642</f>
        <v>BULLISH</v>
      </c>
      <c r="K1642" s="6" t="str">
        <f>OBV!G1642</f>
        <v>NEUTRAL</v>
      </c>
      <c r="L1642" s="6" t="str">
        <f>OBV!H1642</f>
        <v>CONFIRMED BULLISH</v>
      </c>
      <c r="M1642" s="8">
        <f t="shared" si="253"/>
        <v>50</v>
      </c>
      <c r="N1642" s="8">
        <f t="shared" si="250"/>
        <v>45</v>
      </c>
      <c r="O1642" s="8">
        <f t="shared" si="251"/>
        <v>50</v>
      </c>
      <c r="P1642" s="8">
        <f t="shared" si="252"/>
        <v>83.5</v>
      </c>
      <c r="Q1642" s="9">
        <f t="shared" si="254"/>
        <v>53.274999999999999</v>
      </c>
      <c r="R1642" s="9">
        <f t="shared" si="255"/>
        <v>57.375</v>
      </c>
      <c r="S1642" s="9">
        <f t="shared" si="256"/>
        <v>64.325000000000003</v>
      </c>
      <c r="T1642" s="9">
        <f t="shared" si="257"/>
        <v>57.125</v>
      </c>
      <c r="U1642" s="8">
        <f t="shared" si="258"/>
        <v>58.32500000000001</v>
      </c>
      <c r="V1642" s="8">
        <f t="shared" si="259"/>
        <v>58.025000000000006</v>
      </c>
    </row>
    <row r="1643" spans="1:22" ht="13.5" x14ac:dyDescent="0.25">
      <c r="A1643" s="3">
        <f>RSI!A1643</f>
        <v>44406</v>
      </c>
      <c r="B1643" s="2">
        <f>RSI!B1643</f>
        <v>10.8645</v>
      </c>
      <c r="C1643" s="2">
        <f>RSI!I1643</f>
        <v>58.040468398943965</v>
      </c>
      <c r="D1643" s="2">
        <f>MACD!E1643</f>
        <v>-6.6414670453877278E-2</v>
      </c>
      <c r="E1643" s="2">
        <f>MACD!F1643</f>
        <v>-4.7587300282684236E-2</v>
      </c>
      <c r="F1643" s="2">
        <f>'Moving Avg'!D1643</f>
        <v>10.899539999999998</v>
      </c>
      <c r="G1643" s="2">
        <f>'Moving Avg'!F1643</f>
        <v>10.775539999999999</v>
      </c>
      <c r="H1643" s="2">
        <f>'Moving Avg'!G1643</f>
        <v>10.768083999999998</v>
      </c>
      <c r="I1643" s="2">
        <f>'Moving Avg'!H1643</f>
        <v>9.6769015000000032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  <c r="M1643" s="8">
        <f t="shared" si="253"/>
        <v>50</v>
      </c>
      <c r="N1643" s="8">
        <f t="shared" si="250"/>
        <v>45</v>
      </c>
      <c r="O1643" s="8">
        <f t="shared" si="251"/>
        <v>50</v>
      </c>
      <c r="P1643" s="8">
        <f t="shared" si="252"/>
        <v>16.5</v>
      </c>
      <c r="Q1643" s="9">
        <f t="shared" si="254"/>
        <v>43.225000000000001</v>
      </c>
      <c r="R1643" s="9">
        <f t="shared" si="255"/>
        <v>40.625</v>
      </c>
      <c r="S1643" s="9">
        <f t="shared" si="256"/>
        <v>34.174999999999997</v>
      </c>
      <c r="T1643" s="9">
        <f t="shared" si="257"/>
        <v>40.375</v>
      </c>
      <c r="U1643" s="8">
        <f t="shared" si="258"/>
        <v>39.341666666666661</v>
      </c>
      <c r="V1643" s="8">
        <f t="shared" si="259"/>
        <v>39.599999999999994</v>
      </c>
    </row>
    <row r="1644" spans="1:22" ht="13.5" x14ac:dyDescent="0.25">
      <c r="A1644" s="3">
        <f>RSI!A1644</f>
        <v>44407</v>
      </c>
      <c r="B1644" s="2">
        <f>RSI!B1644</f>
        <v>10.8645</v>
      </c>
      <c r="C1644" s="2">
        <f>RSI!I1644</f>
        <v>58.040468398943965</v>
      </c>
      <c r="D1644" s="2">
        <f>MACD!E1644</f>
        <v>-7.8305940482467307E-2</v>
      </c>
      <c r="E1644" s="2">
        <f>MACD!F1644</f>
        <v>-5.3731028322640859E-2</v>
      </c>
      <c r="F1644" s="2">
        <f>'Moving Avg'!D1644</f>
        <v>10.882020000000001</v>
      </c>
      <c r="G1644" s="2">
        <f>'Moving Avg'!F1644</f>
        <v>10.779924999999999</v>
      </c>
      <c r="H1644" s="2">
        <f>'Moving Avg'!G1644</f>
        <v>10.765957999999998</v>
      </c>
      <c r="I1644" s="2">
        <f>'Moving Avg'!H1644</f>
        <v>9.6862770000000022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  <c r="M1644" s="8">
        <f t="shared" si="253"/>
        <v>50</v>
      </c>
      <c r="N1644" s="8">
        <f t="shared" si="250"/>
        <v>100</v>
      </c>
      <c r="O1644" s="8">
        <f t="shared" si="251"/>
        <v>50</v>
      </c>
      <c r="P1644" s="8">
        <f t="shared" si="252"/>
        <v>16.5</v>
      </c>
      <c r="Q1644" s="9">
        <f t="shared" si="254"/>
        <v>62.475000000000001</v>
      </c>
      <c r="R1644" s="9">
        <f t="shared" si="255"/>
        <v>51.625</v>
      </c>
      <c r="S1644" s="9">
        <f t="shared" si="256"/>
        <v>42.424999999999997</v>
      </c>
      <c r="T1644" s="9">
        <f t="shared" si="257"/>
        <v>54.125</v>
      </c>
      <c r="U1644" s="8">
        <f t="shared" si="258"/>
        <v>52.17499999999999</v>
      </c>
      <c r="V1644" s="8">
        <f t="shared" si="259"/>
        <v>52.662499999999994</v>
      </c>
    </row>
    <row r="1645" spans="1:22" ht="13.5" x14ac:dyDescent="0.25">
      <c r="A1645" s="3">
        <f>RSI!A1645</f>
        <v>44410</v>
      </c>
      <c r="B1645" s="2">
        <f>RSI!B1645</f>
        <v>10.8645</v>
      </c>
      <c r="C1645" s="2">
        <f>RSI!I1645</f>
        <v>58.040468398943965</v>
      </c>
      <c r="D1645" s="2">
        <f>MACD!E1645</f>
        <v>-8.8826953291391675E-2</v>
      </c>
      <c r="E1645" s="2">
        <f>MACD!F1645</f>
        <v>-6.0750213316391022E-2</v>
      </c>
      <c r="F1645" s="2">
        <f>'Moving Avg'!D1645</f>
        <v>10.8645</v>
      </c>
      <c r="G1645" s="2">
        <f>'Moving Avg'!F1645</f>
        <v>10.786499999999998</v>
      </c>
      <c r="H1645" s="2">
        <f>'Moving Avg'!G1645</f>
        <v>10.764518000000001</v>
      </c>
      <c r="I1645" s="2">
        <f>'Moving Avg'!H1645</f>
        <v>9.695567000000004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  <c r="M1645" s="8">
        <f t="shared" si="253"/>
        <v>50</v>
      </c>
      <c r="N1645" s="8">
        <f t="shared" si="250"/>
        <v>100</v>
      </c>
      <c r="O1645" s="8">
        <f t="shared" si="251"/>
        <v>50</v>
      </c>
      <c r="P1645" s="8">
        <f t="shared" si="252"/>
        <v>16.5</v>
      </c>
      <c r="Q1645" s="9">
        <f t="shared" si="254"/>
        <v>62.475000000000001</v>
      </c>
      <c r="R1645" s="9">
        <f t="shared" si="255"/>
        <v>51.625</v>
      </c>
      <c r="S1645" s="9">
        <f t="shared" si="256"/>
        <v>42.424999999999997</v>
      </c>
      <c r="T1645" s="9">
        <f t="shared" si="257"/>
        <v>54.125</v>
      </c>
      <c r="U1645" s="8">
        <f t="shared" si="258"/>
        <v>52.17499999999999</v>
      </c>
      <c r="V1645" s="8">
        <f t="shared" si="259"/>
        <v>52.662499999999994</v>
      </c>
    </row>
    <row r="1646" spans="1:22" ht="13.5" x14ac:dyDescent="0.25">
      <c r="A1646" s="3">
        <f>RSI!A1646</f>
        <v>44411</v>
      </c>
      <c r="B1646" s="2">
        <f>RSI!B1646</f>
        <v>10.8645</v>
      </c>
      <c r="C1646" s="2">
        <f>RSI!I1646</f>
        <v>58.040468398943965</v>
      </c>
      <c r="D1646" s="2">
        <f>MACD!E1646</f>
        <v>-9.8154505169707917E-2</v>
      </c>
      <c r="E1646" s="2">
        <f>MACD!F1646</f>
        <v>-6.8231071687054404E-2</v>
      </c>
      <c r="F1646" s="2">
        <f>'Moving Avg'!D1646</f>
        <v>10.8645</v>
      </c>
      <c r="G1646" s="2">
        <f>'Moving Avg'!F1646</f>
        <v>10.793074999999996</v>
      </c>
      <c r="H1646" s="2">
        <f>'Moving Avg'!G1646</f>
        <v>10.762392</v>
      </c>
      <c r="I1646" s="2">
        <f>'Moving Avg'!H1646</f>
        <v>9.7049425000000049</v>
      </c>
      <c r="J1646" s="6" t="str">
        <f>OBV!F1646</f>
        <v>NEUTRAL</v>
      </c>
      <c r="K1646" s="6" t="str">
        <f>OBV!G1646</f>
        <v>NEUTRAL</v>
      </c>
      <c r="L1646" s="6" t="str">
        <f>OBV!H1646</f>
        <v>NEUTRAL</v>
      </c>
      <c r="M1646" s="8">
        <f t="shared" si="253"/>
        <v>50</v>
      </c>
      <c r="N1646" s="8">
        <f t="shared" si="250"/>
        <v>100</v>
      </c>
      <c r="O1646" s="8">
        <f t="shared" si="251"/>
        <v>50</v>
      </c>
      <c r="P1646" s="8">
        <f t="shared" si="252"/>
        <v>33</v>
      </c>
      <c r="Q1646" s="9">
        <f t="shared" si="254"/>
        <v>64.95</v>
      </c>
      <c r="R1646" s="9">
        <f t="shared" si="255"/>
        <v>55.75</v>
      </c>
      <c r="S1646" s="9">
        <f t="shared" si="256"/>
        <v>49.85</v>
      </c>
      <c r="T1646" s="9">
        <f t="shared" si="257"/>
        <v>58.25</v>
      </c>
      <c r="U1646" s="8">
        <f t="shared" si="258"/>
        <v>56.85</v>
      </c>
      <c r="V1646" s="8">
        <f t="shared" si="259"/>
        <v>57.2</v>
      </c>
    </row>
    <row r="1647" spans="1:22" ht="13.5" x14ac:dyDescent="0.25">
      <c r="A1647" s="3">
        <f>RSI!A1647</f>
        <v>44412</v>
      </c>
      <c r="B1647" s="2">
        <f>RSI!B1647</f>
        <v>10.8645</v>
      </c>
      <c r="C1647" s="2">
        <f>RSI!I1647</f>
        <v>58.040468398943965</v>
      </c>
      <c r="D1647" s="2">
        <f>MACD!E1647</f>
        <v>-0.10644071242286479</v>
      </c>
      <c r="E1647" s="2">
        <f>MACD!F1647</f>
        <v>-7.5872999834216484E-2</v>
      </c>
      <c r="F1647" s="2">
        <f>'Moving Avg'!D1647</f>
        <v>10.8645</v>
      </c>
      <c r="G1647" s="2">
        <f>'Moving Avg'!F1647</f>
        <v>10.799649999999996</v>
      </c>
      <c r="H1647" s="2">
        <f>'Moving Avg'!G1647</f>
        <v>10.760266</v>
      </c>
      <c r="I1647" s="2">
        <f>'Moving Avg'!H1647</f>
        <v>9.7146610000000013</v>
      </c>
      <c r="J1647" s="6" t="str">
        <f>OBV!F1647</f>
        <v>NEUTRAL</v>
      </c>
      <c r="K1647" s="6" t="str">
        <f>OBV!G1647</f>
        <v>NEUTRAL</v>
      </c>
      <c r="L1647" s="6" t="str">
        <f>OBV!H1647</f>
        <v>NEUTRAL</v>
      </c>
      <c r="M1647" s="8">
        <f t="shared" si="253"/>
        <v>50</v>
      </c>
      <c r="N1647" s="8">
        <f t="shared" si="250"/>
        <v>100</v>
      </c>
      <c r="O1647" s="8">
        <f t="shared" si="251"/>
        <v>50</v>
      </c>
      <c r="P1647" s="8">
        <f t="shared" si="252"/>
        <v>33</v>
      </c>
      <c r="Q1647" s="9">
        <f t="shared" si="254"/>
        <v>64.95</v>
      </c>
      <c r="R1647" s="9">
        <f t="shared" si="255"/>
        <v>55.75</v>
      </c>
      <c r="S1647" s="9">
        <f t="shared" si="256"/>
        <v>49.85</v>
      </c>
      <c r="T1647" s="9">
        <f t="shared" si="257"/>
        <v>58.25</v>
      </c>
      <c r="U1647" s="8">
        <f t="shared" si="258"/>
        <v>56.85</v>
      </c>
      <c r="V1647" s="8">
        <f t="shared" si="259"/>
        <v>57.2</v>
      </c>
    </row>
    <row r="1648" spans="1:22" ht="13.5" x14ac:dyDescent="0.25">
      <c r="A1648" s="3">
        <f>RSI!A1648</f>
        <v>44413</v>
      </c>
      <c r="B1648" s="2">
        <f>RSI!B1648</f>
        <v>10.8469</v>
      </c>
      <c r="C1648" s="2">
        <f>RSI!I1648</f>
        <v>55.36701271506341</v>
      </c>
      <c r="D1648" s="2">
        <f>MACD!E1648</f>
        <v>-7.072830257935081E-2</v>
      </c>
      <c r="E1648" s="2">
        <f>MACD!F1648</f>
        <v>-7.4844060383243344E-2</v>
      </c>
      <c r="F1648" s="2">
        <f>'Moving Avg'!D1648</f>
        <v>10.86098</v>
      </c>
      <c r="G1648" s="2">
        <f>'Moving Avg'!F1648</f>
        <v>10.805344999999997</v>
      </c>
      <c r="H1648" s="2">
        <f>'Moving Avg'!G1648</f>
        <v>10.761046</v>
      </c>
      <c r="I1648" s="2">
        <f>'Moving Avg'!H1648</f>
        <v>9.7242915000000032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  <c r="M1648" s="8">
        <f t="shared" si="253"/>
        <v>50</v>
      </c>
      <c r="N1648" s="8">
        <f t="shared" si="250"/>
        <v>0</v>
      </c>
      <c r="O1648" s="8">
        <f t="shared" si="251"/>
        <v>50</v>
      </c>
      <c r="P1648" s="8">
        <f t="shared" si="252"/>
        <v>16.5</v>
      </c>
      <c r="Q1648" s="9">
        <f t="shared" si="254"/>
        <v>27.475000000000001</v>
      </c>
      <c r="R1648" s="9">
        <f t="shared" si="255"/>
        <v>31.625</v>
      </c>
      <c r="S1648" s="9">
        <f t="shared" si="256"/>
        <v>27.425000000000001</v>
      </c>
      <c r="T1648" s="9">
        <f t="shared" si="257"/>
        <v>29.125</v>
      </c>
      <c r="U1648" s="8">
        <f t="shared" si="258"/>
        <v>28.841666666666669</v>
      </c>
      <c r="V1648" s="8">
        <f t="shared" si="259"/>
        <v>28.912500000000001</v>
      </c>
    </row>
    <row r="1649" spans="1:22" ht="13.5" x14ac:dyDescent="0.25">
      <c r="A1649" s="3">
        <f>RSI!A1649</f>
        <v>44414</v>
      </c>
      <c r="B1649" s="2">
        <f>RSI!B1649</f>
        <v>10.8469</v>
      </c>
      <c r="C1649" s="2">
        <f>RSI!I1649</f>
        <v>55.36701271506341</v>
      </c>
      <c r="D1649" s="2">
        <f>MACD!E1649</f>
        <v>-4.0743613356321262E-2</v>
      </c>
      <c r="E1649" s="2">
        <f>MACD!F1649</f>
        <v>-6.8023970977858936E-2</v>
      </c>
      <c r="F1649" s="2">
        <f>'Moving Avg'!D1649</f>
        <v>10.85746</v>
      </c>
      <c r="G1649" s="2">
        <f>'Moving Avg'!F1649</f>
        <v>10.811039999999998</v>
      </c>
      <c r="H1649" s="2">
        <f>'Moving Avg'!G1649</f>
        <v>10.763541999999999</v>
      </c>
      <c r="I1649" s="2">
        <f>'Moving Avg'!H1649</f>
        <v>9.7339220000000015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  <c r="M1649" s="8">
        <f t="shared" si="253"/>
        <v>50</v>
      </c>
      <c r="N1649" s="8">
        <f t="shared" si="250"/>
        <v>0</v>
      </c>
      <c r="O1649" s="8">
        <f t="shared" si="251"/>
        <v>50</v>
      </c>
      <c r="P1649" s="8">
        <f t="shared" si="252"/>
        <v>16.5</v>
      </c>
      <c r="Q1649" s="9">
        <f t="shared" si="254"/>
        <v>27.475000000000001</v>
      </c>
      <c r="R1649" s="9">
        <f t="shared" si="255"/>
        <v>31.625</v>
      </c>
      <c r="S1649" s="9">
        <f t="shared" si="256"/>
        <v>27.425000000000001</v>
      </c>
      <c r="T1649" s="9">
        <f t="shared" si="257"/>
        <v>29.125</v>
      </c>
      <c r="U1649" s="8">
        <f t="shared" si="258"/>
        <v>28.841666666666669</v>
      </c>
      <c r="V1649" s="8">
        <f t="shared" si="259"/>
        <v>28.912500000000001</v>
      </c>
    </row>
    <row r="1650" spans="1:22" ht="13.5" x14ac:dyDescent="0.25">
      <c r="A1650" s="3">
        <f>RSI!A1650</f>
        <v>44417</v>
      </c>
      <c r="B1650" s="2">
        <f>RSI!B1650</f>
        <v>10.6892</v>
      </c>
      <c r="C1650" s="2">
        <f>RSI!I1650</f>
        <v>37.443952642761488</v>
      </c>
      <c r="D1650" s="2">
        <f>MACD!E1650</f>
        <v>-3.9066789125641321E-3</v>
      </c>
      <c r="E1650" s="2">
        <f>MACD!F1650</f>
        <v>-5.5200512564799978E-2</v>
      </c>
      <c r="F1650" s="2">
        <f>'Moving Avg'!D1650</f>
        <v>10.822399999999998</v>
      </c>
      <c r="G1650" s="2">
        <f>'Moving Avg'!F1650</f>
        <v>10.809284999999999</v>
      </c>
      <c r="H1650" s="2">
        <f>'Moving Avg'!G1650</f>
        <v>10.762884000000001</v>
      </c>
      <c r="I1650" s="2">
        <f>'Moving Avg'!H1650</f>
        <v>9.7427640000000011</v>
      </c>
      <c r="J1650" s="6" t="str">
        <f>OBV!F1650</f>
        <v>BEARISH</v>
      </c>
      <c r="K1650" s="6" t="str">
        <f>OBV!G1650</f>
        <v>NEUTRAL</v>
      </c>
      <c r="L1650" s="6" t="str">
        <f>OBV!H1650</f>
        <v>CONFIRMED BEARISH</v>
      </c>
      <c r="M1650" s="8">
        <f t="shared" si="253"/>
        <v>50</v>
      </c>
      <c r="N1650" s="8">
        <f t="shared" si="250"/>
        <v>0</v>
      </c>
      <c r="O1650" s="8">
        <f t="shared" si="251"/>
        <v>50</v>
      </c>
      <c r="P1650" s="8">
        <f t="shared" si="252"/>
        <v>16.5</v>
      </c>
      <c r="Q1650" s="9">
        <f t="shared" si="254"/>
        <v>27.475000000000001</v>
      </c>
      <c r="R1650" s="9">
        <f t="shared" si="255"/>
        <v>31.625</v>
      </c>
      <c r="S1650" s="9">
        <f t="shared" si="256"/>
        <v>27.425000000000001</v>
      </c>
      <c r="T1650" s="9">
        <f t="shared" si="257"/>
        <v>29.125</v>
      </c>
      <c r="U1650" s="8">
        <f t="shared" si="258"/>
        <v>28.841666666666669</v>
      </c>
      <c r="V1650" s="8">
        <f t="shared" si="259"/>
        <v>28.912500000000001</v>
      </c>
    </row>
    <row r="1651" spans="1:22" ht="13.5" x14ac:dyDescent="0.25">
      <c r="A1651" s="3">
        <f>RSI!A1651</f>
        <v>44419</v>
      </c>
      <c r="B1651" s="2">
        <f>RSI!B1651</f>
        <v>10.6892</v>
      </c>
      <c r="C1651" s="2">
        <f>RSI!I1651</f>
        <v>37.443952642761488</v>
      </c>
      <c r="D1651" s="2">
        <f>MACD!E1651</f>
        <v>1.4517776038102781E-2</v>
      </c>
      <c r="E1651" s="2">
        <f>MACD!F1651</f>
        <v>-4.1256854844219433E-2</v>
      </c>
      <c r="F1651" s="2">
        <f>'Moving Avg'!D1651</f>
        <v>10.787339999999999</v>
      </c>
      <c r="G1651" s="2">
        <f>'Moving Avg'!F1651</f>
        <v>10.807529999999998</v>
      </c>
      <c r="H1651" s="2">
        <f>'Moving Avg'!G1651</f>
        <v>10.757252000000001</v>
      </c>
      <c r="I1651" s="2">
        <f>'Moving Avg'!H1651</f>
        <v>9.7516060000000024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  <c r="M1651" s="8">
        <f t="shared" si="253"/>
        <v>50</v>
      </c>
      <c r="N1651" s="8">
        <f t="shared" si="250"/>
        <v>0</v>
      </c>
      <c r="O1651" s="8">
        <f t="shared" si="251"/>
        <v>50</v>
      </c>
      <c r="P1651" s="8">
        <f t="shared" si="252"/>
        <v>16.5</v>
      </c>
      <c r="Q1651" s="9">
        <f t="shared" si="254"/>
        <v>27.475000000000001</v>
      </c>
      <c r="R1651" s="9">
        <f t="shared" si="255"/>
        <v>31.625</v>
      </c>
      <c r="S1651" s="9">
        <f t="shared" si="256"/>
        <v>27.425000000000001</v>
      </c>
      <c r="T1651" s="9">
        <f t="shared" si="257"/>
        <v>29.125</v>
      </c>
      <c r="U1651" s="8">
        <f t="shared" si="258"/>
        <v>28.841666666666669</v>
      </c>
      <c r="V1651" s="8">
        <f t="shared" si="259"/>
        <v>28.912500000000001</v>
      </c>
    </row>
    <row r="1652" spans="1:22" ht="13.5" x14ac:dyDescent="0.25">
      <c r="A1652" s="3">
        <f>RSI!A1652</f>
        <v>44420</v>
      </c>
      <c r="B1652" s="2">
        <f>RSI!B1652</f>
        <v>10.513999999999999</v>
      </c>
      <c r="C1652" s="2">
        <f>RSI!I1652</f>
        <v>26.423074636945998</v>
      </c>
      <c r="D1652" s="2">
        <f>MACD!E1652</f>
        <v>4.3762944150014249E-2</v>
      </c>
      <c r="E1652" s="2">
        <f>MACD!F1652</f>
        <v>-2.4252895045372695E-2</v>
      </c>
      <c r="F1652" s="2">
        <f>'Moving Avg'!D1652</f>
        <v>10.717239999999999</v>
      </c>
      <c r="G1652" s="2">
        <f>'Moving Avg'!F1652</f>
        <v>10.797014999999998</v>
      </c>
      <c r="H1652" s="2">
        <f>'Moving Avg'!G1652</f>
        <v>10.748116000000003</v>
      </c>
      <c r="I1652" s="2">
        <f>'Moving Avg'!H1652</f>
        <v>9.7596150000000019</v>
      </c>
      <c r="J1652" s="6" t="str">
        <f>OBV!F1652</f>
        <v>BEARISH</v>
      </c>
      <c r="K1652" s="6" t="str">
        <f>OBV!G1652</f>
        <v>NEUTRAL</v>
      </c>
      <c r="L1652" s="6" t="str">
        <f>OBV!H1652</f>
        <v>CONFIRMED BEARISH</v>
      </c>
      <c r="M1652" s="8">
        <f t="shared" si="253"/>
        <v>100</v>
      </c>
      <c r="N1652" s="8">
        <f t="shared" si="250"/>
        <v>0</v>
      </c>
      <c r="O1652" s="8">
        <f t="shared" si="251"/>
        <v>50</v>
      </c>
      <c r="P1652" s="8">
        <f t="shared" si="252"/>
        <v>16.5</v>
      </c>
      <c r="Q1652" s="9">
        <f t="shared" si="254"/>
        <v>44.975000000000001</v>
      </c>
      <c r="R1652" s="9">
        <f t="shared" si="255"/>
        <v>41.625</v>
      </c>
      <c r="S1652" s="9">
        <f t="shared" si="256"/>
        <v>34.924999999999997</v>
      </c>
      <c r="T1652" s="9">
        <f t="shared" si="257"/>
        <v>41.625</v>
      </c>
      <c r="U1652" s="8">
        <f t="shared" si="258"/>
        <v>40.508333333333333</v>
      </c>
      <c r="V1652" s="8">
        <f t="shared" si="259"/>
        <v>40.787499999999994</v>
      </c>
    </row>
    <row r="1653" spans="1:22" ht="13.5" x14ac:dyDescent="0.25">
      <c r="A1653" s="3">
        <f>RSI!A1653</f>
        <v>44424</v>
      </c>
      <c r="B1653" s="2">
        <f>RSI!B1653</f>
        <v>10.513999999999999</v>
      </c>
      <c r="C1653" s="2">
        <f>RSI!I1653</f>
        <v>26.423074636945998</v>
      </c>
      <c r="D1653" s="2">
        <f>MACD!E1653</f>
        <v>7.0171404133420268E-2</v>
      </c>
      <c r="E1653" s="2">
        <f>MACD!F1653</f>
        <v>-5.368035209614104E-3</v>
      </c>
      <c r="F1653" s="2">
        <f>'Moving Avg'!D1653</f>
        <v>10.650659999999998</v>
      </c>
      <c r="G1653" s="2">
        <f>'Moving Avg'!F1653</f>
        <v>10.7865</v>
      </c>
      <c r="H1653" s="2">
        <f>'Moving Avg'!G1653</f>
        <v>10.738980000000002</v>
      </c>
      <c r="I1653" s="2">
        <f>'Moving Avg'!H1653</f>
        <v>9.7675810000000016</v>
      </c>
      <c r="J1653" s="6" t="str">
        <f>OBV!F1653</f>
        <v>BEARISH</v>
      </c>
      <c r="K1653" s="6" t="str">
        <f>OBV!G1653</f>
        <v>NEUTRAL</v>
      </c>
      <c r="L1653" s="6" t="str">
        <f>OBV!H1653</f>
        <v>CONFIRMED BEARISH</v>
      </c>
      <c r="M1653" s="8">
        <f t="shared" si="253"/>
        <v>100</v>
      </c>
      <c r="N1653" s="8">
        <f t="shared" si="250"/>
        <v>0</v>
      </c>
      <c r="O1653" s="8">
        <f t="shared" si="251"/>
        <v>50</v>
      </c>
      <c r="P1653" s="8">
        <f t="shared" si="252"/>
        <v>16.5</v>
      </c>
      <c r="Q1653" s="9">
        <f t="shared" si="254"/>
        <v>44.975000000000001</v>
      </c>
      <c r="R1653" s="9">
        <f t="shared" si="255"/>
        <v>41.625</v>
      </c>
      <c r="S1653" s="9">
        <f t="shared" si="256"/>
        <v>34.924999999999997</v>
      </c>
      <c r="T1653" s="9">
        <f t="shared" si="257"/>
        <v>41.625</v>
      </c>
      <c r="U1653" s="8">
        <f t="shared" si="258"/>
        <v>40.508333333333333</v>
      </c>
      <c r="V1653" s="8">
        <f t="shared" si="259"/>
        <v>40.787499999999994</v>
      </c>
    </row>
    <row r="1654" spans="1:22" ht="13.5" x14ac:dyDescent="0.25">
      <c r="A1654" s="3">
        <f>RSI!A1654</f>
        <v>44425</v>
      </c>
      <c r="B1654" s="2">
        <f>RSI!B1654</f>
        <v>10.513999999999999</v>
      </c>
      <c r="C1654" s="2">
        <f>RSI!I1654</f>
        <v>26.423074636945998</v>
      </c>
      <c r="D1654" s="2">
        <f>MACD!E1654</f>
        <v>9.4056420882429492E-2</v>
      </c>
      <c r="E1654" s="2">
        <f>MACD!F1654</f>
        <v>1.4516856008794616E-2</v>
      </c>
      <c r="F1654" s="2">
        <f>'Moving Avg'!D1654</f>
        <v>10.58408</v>
      </c>
      <c r="G1654" s="2">
        <f>'Moving Avg'!F1654</f>
        <v>10.778175000000001</v>
      </c>
      <c r="H1654" s="2">
        <f>'Moving Avg'!G1654</f>
        <v>10.729844000000003</v>
      </c>
      <c r="I1654" s="2">
        <f>'Moving Avg'!H1654</f>
        <v>9.7756330000000009</v>
      </c>
      <c r="J1654" s="6" t="str">
        <f>OBV!F1654</f>
        <v>BEARISH</v>
      </c>
      <c r="K1654" s="6" t="str">
        <f>OBV!G1654</f>
        <v>NEUTRAL</v>
      </c>
      <c r="L1654" s="6" t="str">
        <f>OBV!H1654</f>
        <v>CONFIRMED BEARISH</v>
      </c>
      <c r="M1654" s="8">
        <f t="shared" si="253"/>
        <v>100</v>
      </c>
      <c r="N1654" s="8">
        <f t="shared" si="250"/>
        <v>0</v>
      </c>
      <c r="O1654" s="8">
        <f t="shared" si="251"/>
        <v>50</v>
      </c>
      <c r="P1654" s="8">
        <f t="shared" si="252"/>
        <v>16.5</v>
      </c>
      <c r="Q1654" s="9">
        <f t="shared" si="254"/>
        <v>44.975000000000001</v>
      </c>
      <c r="R1654" s="9">
        <f t="shared" si="255"/>
        <v>41.625</v>
      </c>
      <c r="S1654" s="9">
        <f t="shared" si="256"/>
        <v>34.924999999999997</v>
      </c>
      <c r="T1654" s="9">
        <f t="shared" si="257"/>
        <v>41.625</v>
      </c>
      <c r="U1654" s="8">
        <f t="shared" si="258"/>
        <v>40.508333333333333</v>
      </c>
      <c r="V1654" s="8">
        <f t="shared" si="259"/>
        <v>40.787499999999994</v>
      </c>
    </row>
    <row r="1655" spans="1:22" ht="13.5" x14ac:dyDescent="0.25">
      <c r="A1655" s="3">
        <f>RSI!A1655</f>
        <v>44426</v>
      </c>
      <c r="B1655" s="2">
        <f>RSI!B1655</f>
        <v>10.426399999999999</v>
      </c>
      <c r="C1655" s="2">
        <f>RSI!I1655</f>
        <v>22.320452197585595</v>
      </c>
      <c r="D1655" s="2">
        <f>MACD!E1655</f>
        <v>0.12218107593214</v>
      </c>
      <c r="E1655" s="2">
        <f>MACD!F1655</f>
        <v>3.6049699993463698E-2</v>
      </c>
      <c r="F1655" s="2">
        <f>'Moving Avg'!D1655</f>
        <v>10.53152</v>
      </c>
      <c r="G1655" s="2">
        <f>'Moving Avg'!F1655</f>
        <v>10.765470000000001</v>
      </c>
      <c r="H1655" s="2">
        <f>'Moving Avg'!G1655</f>
        <v>10.720500000000001</v>
      </c>
      <c r="I1655" s="2">
        <f>'Moving Avg'!H1655</f>
        <v>9.7833755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  <c r="M1655" s="8">
        <f t="shared" si="253"/>
        <v>100</v>
      </c>
      <c r="N1655" s="8">
        <f t="shared" si="250"/>
        <v>0</v>
      </c>
      <c r="O1655" s="8">
        <f t="shared" si="251"/>
        <v>50</v>
      </c>
      <c r="P1655" s="8">
        <f t="shared" si="252"/>
        <v>16.5</v>
      </c>
      <c r="Q1655" s="9">
        <f t="shared" si="254"/>
        <v>44.975000000000001</v>
      </c>
      <c r="R1655" s="9">
        <f t="shared" si="255"/>
        <v>41.625</v>
      </c>
      <c r="S1655" s="9">
        <f t="shared" si="256"/>
        <v>34.924999999999997</v>
      </c>
      <c r="T1655" s="9">
        <f t="shared" si="257"/>
        <v>41.625</v>
      </c>
      <c r="U1655" s="8">
        <f t="shared" si="258"/>
        <v>40.508333333333333</v>
      </c>
      <c r="V1655" s="8">
        <f t="shared" si="259"/>
        <v>40.787499999999994</v>
      </c>
    </row>
    <row r="1656" spans="1:22" ht="13.5" x14ac:dyDescent="0.25">
      <c r="A1656" s="3">
        <f>RSI!A1656</f>
        <v>44427</v>
      </c>
      <c r="B1656" s="2">
        <f>RSI!B1656</f>
        <v>10.426399999999999</v>
      </c>
      <c r="C1656" s="2">
        <f>RSI!I1656</f>
        <v>22.320452197585595</v>
      </c>
      <c r="D1656" s="2">
        <f>MACD!E1656</f>
        <v>0.14781627774109118</v>
      </c>
      <c r="E1656" s="2">
        <f>MACD!F1656</f>
        <v>5.8403015542989198E-2</v>
      </c>
      <c r="F1656" s="2">
        <f>'Moving Avg'!D1656</f>
        <v>10.478959999999999</v>
      </c>
      <c r="G1656" s="2">
        <f>'Moving Avg'!F1656</f>
        <v>10.752765</v>
      </c>
      <c r="H1656" s="2">
        <f>'Moving Avg'!G1656</f>
        <v>10.712014000000002</v>
      </c>
      <c r="I1656" s="2">
        <f>'Moving Avg'!H1656</f>
        <v>9.7909035000000024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  <c r="M1656" s="8">
        <f t="shared" si="253"/>
        <v>100</v>
      </c>
      <c r="N1656" s="8">
        <f t="shared" si="250"/>
        <v>0</v>
      </c>
      <c r="O1656" s="8">
        <f t="shared" si="251"/>
        <v>50</v>
      </c>
      <c r="P1656" s="8">
        <f t="shared" si="252"/>
        <v>16.5</v>
      </c>
      <c r="Q1656" s="9">
        <f t="shared" si="254"/>
        <v>44.975000000000001</v>
      </c>
      <c r="R1656" s="9">
        <f t="shared" si="255"/>
        <v>41.625</v>
      </c>
      <c r="S1656" s="9">
        <f t="shared" si="256"/>
        <v>34.924999999999997</v>
      </c>
      <c r="T1656" s="9">
        <f t="shared" si="257"/>
        <v>41.625</v>
      </c>
      <c r="U1656" s="8">
        <f t="shared" si="258"/>
        <v>40.508333333333333</v>
      </c>
      <c r="V1656" s="8">
        <f t="shared" si="259"/>
        <v>40.787499999999994</v>
      </c>
    </row>
    <row r="1657" spans="1:22" ht="13.5" x14ac:dyDescent="0.25">
      <c r="A1657" s="3">
        <f>RSI!A1657</f>
        <v>44428</v>
      </c>
      <c r="B1657" s="2">
        <f>RSI!B1657</f>
        <v>10.6892</v>
      </c>
      <c r="C1657" s="2">
        <f>RSI!I1657</f>
        <v>49.565865213171655</v>
      </c>
      <c r="D1657" s="2">
        <f>MACD!E1657</f>
        <v>0.15174224750319176</v>
      </c>
      <c r="E1657" s="2">
        <f>MACD!F1657</f>
        <v>7.7070861935029711E-2</v>
      </c>
      <c r="F1657" s="2">
        <f>'Moving Avg'!D1657</f>
        <v>10.513999999999999</v>
      </c>
      <c r="G1657" s="2">
        <f>'Moving Avg'!F1657</f>
        <v>10.753200000000001</v>
      </c>
      <c r="H1657" s="2">
        <f>'Moving Avg'!G1657</f>
        <v>10.710498000000003</v>
      </c>
      <c r="I1657" s="2">
        <f>'Moving Avg'!H1657</f>
        <v>9.7997885000000018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  <c r="M1657" s="8">
        <f t="shared" si="253"/>
        <v>50</v>
      </c>
      <c r="N1657" s="8">
        <f t="shared" si="250"/>
        <v>0</v>
      </c>
      <c r="O1657" s="8">
        <f t="shared" si="251"/>
        <v>50</v>
      </c>
      <c r="P1657" s="8">
        <f t="shared" si="252"/>
        <v>83.5</v>
      </c>
      <c r="Q1657" s="9">
        <f t="shared" si="254"/>
        <v>37.524999999999999</v>
      </c>
      <c r="R1657" s="9">
        <f t="shared" si="255"/>
        <v>48.375</v>
      </c>
      <c r="S1657" s="9">
        <f t="shared" si="256"/>
        <v>57.575000000000003</v>
      </c>
      <c r="T1657" s="9">
        <f t="shared" si="257"/>
        <v>45.875</v>
      </c>
      <c r="U1657" s="8">
        <f t="shared" si="258"/>
        <v>47.82500000000001</v>
      </c>
      <c r="V1657" s="8">
        <f t="shared" si="259"/>
        <v>47.337500000000006</v>
      </c>
    </row>
    <row r="1658" spans="1:22" ht="13.5" x14ac:dyDescent="0.25">
      <c r="A1658" s="3">
        <f>RSI!A1658</f>
        <v>44431</v>
      </c>
      <c r="B1658" s="2">
        <f>RSI!B1658</f>
        <v>10.6892</v>
      </c>
      <c r="C1658" s="2">
        <f>RSI!I1658</f>
        <v>49.565865213171662</v>
      </c>
      <c r="D1658" s="2">
        <f>MACD!E1658</f>
        <v>0.15237892184668134</v>
      </c>
      <c r="E1658" s="2">
        <f>MACD!F1658</f>
        <v>9.2132473917360042E-2</v>
      </c>
      <c r="F1658" s="2">
        <f>'Moving Avg'!D1658</f>
        <v>10.54904</v>
      </c>
      <c r="G1658" s="2">
        <f>'Moving Avg'!F1658</f>
        <v>10.740055000000002</v>
      </c>
      <c r="H1658" s="2">
        <f>'Moving Avg'!G1658</f>
        <v>10.708982000000006</v>
      </c>
      <c r="I1658" s="2">
        <f>'Moving Avg'!H1658</f>
        <v>9.8086735000000029</v>
      </c>
      <c r="J1658" s="6" t="str">
        <f>OBV!F1658</f>
        <v>BULLISH</v>
      </c>
      <c r="K1658" s="6" t="str">
        <f>OBV!G1658</f>
        <v>NEUTRAL</v>
      </c>
      <c r="L1658" s="6" t="str">
        <f>OBV!H1658</f>
        <v>CONFIRMED BULLISH</v>
      </c>
      <c r="M1658" s="8">
        <f t="shared" si="253"/>
        <v>50</v>
      </c>
      <c r="N1658" s="8">
        <f t="shared" si="250"/>
        <v>0</v>
      </c>
      <c r="O1658" s="8">
        <f t="shared" si="251"/>
        <v>50</v>
      </c>
      <c r="P1658" s="8">
        <f t="shared" si="252"/>
        <v>83.5</v>
      </c>
      <c r="Q1658" s="9">
        <f t="shared" si="254"/>
        <v>37.524999999999999</v>
      </c>
      <c r="R1658" s="9">
        <f t="shared" si="255"/>
        <v>48.375</v>
      </c>
      <c r="S1658" s="9">
        <f t="shared" si="256"/>
        <v>57.575000000000003</v>
      </c>
      <c r="T1658" s="9">
        <f t="shared" si="257"/>
        <v>45.875</v>
      </c>
      <c r="U1658" s="8">
        <f t="shared" si="258"/>
        <v>47.82500000000001</v>
      </c>
      <c r="V1658" s="8">
        <f t="shared" si="259"/>
        <v>47.337500000000006</v>
      </c>
    </row>
    <row r="1659" spans="1:22" ht="13.5" x14ac:dyDescent="0.25">
      <c r="A1659" s="3">
        <f>RSI!A1659</f>
        <v>44432</v>
      </c>
      <c r="B1659" s="2">
        <f>RSI!B1659</f>
        <v>10.855700000000001</v>
      </c>
      <c r="C1659" s="2">
        <f>RSI!I1659</f>
        <v>59.900287611134388</v>
      </c>
      <c r="D1659" s="2">
        <f>MACD!E1659</f>
        <v>0.14060504651070538</v>
      </c>
      <c r="E1659" s="2">
        <f>MACD!F1659</f>
        <v>0.10182698843602911</v>
      </c>
      <c r="F1659" s="2">
        <f>'Moving Avg'!D1659</f>
        <v>10.617380000000001</v>
      </c>
      <c r="G1659" s="2">
        <f>'Moving Avg'!F1659</f>
        <v>10.735235000000001</v>
      </c>
      <c r="H1659" s="2">
        <f>'Moving Avg'!G1659</f>
        <v>10.711654000000003</v>
      </c>
      <c r="I1659" s="2">
        <f>'Moving Avg'!H1659</f>
        <v>9.8183480000000021</v>
      </c>
      <c r="J1659" s="6" t="str">
        <f>OBV!F1659</f>
        <v>BULLISH</v>
      </c>
      <c r="K1659" s="6" t="str">
        <f>OBV!G1659</f>
        <v>NEUTRAL</v>
      </c>
      <c r="L1659" s="6" t="str">
        <f>OBV!H1659</f>
        <v>CONFIRMED BULLISH</v>
      </c>
      <c r="M1659" s="8">
        <f t="shared" si="253"/>
        <v>50</v>
      </c>
      <c r="N1659" s="8">
        <f t="shared" si="250"/>
        <v>0</v>
      </c>
      <c r="O1659" s="8">
        <f t="shared" si="251"/>
        <v>50</v>
      </c>
      <c r="P1659" s="8">
        <f t="shared" si="252"/>
        <v>83.5</v>
      </c>
      <c r="Q1659" s="9">
        <f t="shared" si="254"/>
        <v>37.524999999999999</v>
      </c>
      <c r="R1659" s="9">
        <f t="shared" si="255"/>
        <v>48.375</v>
      </c>
      <c r="S1659" s="9">
        <f t="shared" si="256"/>
        <v>57.575000000000003</v>
      </c>
      <c r="T1659" s="9">
        <f t="shared" si="257"/>
        <v>45.875</v>
      </c>
      <c r="U1659" s="8">
        <f t="shared" si="258"/>
        <v>47.82500000000001</v>
      </c>
      <c r="V1659" s="8">
        <f t="shared" si="259"/>
        <v>47.337500000000006</v>
      </c>
    </row>
    <row r="1660" spans="1:22" ht="13.5" x14ac:dyDescent="0.25">
      <c r="A1660" s="3">
        <f>RSI!A1660</f>
        <v>44433</v>
      </c>
      <c r="B1660" s="2">
        <f>RSI!B1660</f>
        <v>10.943300000000001</v>
      </c>
      <c r="C1660" s="2">
        <f>RSI!I1660</f>
        <v>64.071611594170122</v>
      </c>
      <c r="D1660" s="2">
        <f>MACD!E1660</f>
        <v>9.8927451344222206E-2</v>
      </c>
      <c r="E1660" s="2">
        <f>MACD!F1660</f>
        <v>0.10124708101766774</v>
      </c>
      <c r="F1660" s="2">
        <f>'Moving Avg'!D1660</f>
        <v>10.72076</v>
      </c>
      <c r="G1660" s="2">
        <f>'Moving Avg'!F1660</f>
        <v>10.734795000000002</v>
      </c>
      <c r="H1660" s="2">
        <f>'Moving Avg'!G1660</f>
        <v>10.716078000000005</v>
      </c>
      <c r="I1660" s="2">
        <f>'Moving Avg'!H1660</f>
        <v>9.8284605000000003</v>
      </c>
      <c r="J1660" s="6" t="str">
        <f>OBV!F1660</f>
        <v>BULLISH</v>
      </c>
      <c r="K1660" s="6" t="str">
        <f>OBV!G1660</f>
        <v>WEAK</v>
      </c>
      <c r="L1660" s="6" t="str">
        <f>OBV!H1660</f>
        <v>CONFIRMED BULLISH</v>
      </c>
      <c r="M1660" s="8">
        <f t="shared" si="253"/>
        <v>50</v>
      </c>
      <c r="N1660" s="8">
        <f t="shared" si="250"/>
        <v>45</v>
      </c>
      <c r="O1660" s="8">
        <f t="shared" si="251"/>
        <v>50</v>
      </c>
      <c r="P1660" s="8">
        <f t="shared" si="252"/>
        <v>67</v>
      </c>
      <c r="Q1660" s="9">
        <f t="shared" si="254"/>
        <v>50.8</v>
      </c>
      <c r="R1660" s="9">
        <f t="shared" si="255"/>
        <v>53.25</v>
      </c>
      <c r="S1660" s="9">
        <f t="shared" si="256"/>
        <v>56.900000000000006</v>
      </c>
      <c r="T1660" s="9">
        <f t="shared" si="257"/>
        <v>53</v>
      </c>
      <c r="U1660" s="8">
        <f t="shared" si="258"/>
        <v>53.65</v>
      </c>
      <c r="V1660" s="8">
        <f t="shared" si="259"/>
        <v>53.487499999999997</v>
      </c>
    </row>
    <row r="1661" spans="1:22" ht="13.5" x14ac:dyDescent="0.25">
      <c r="A1661" s="3">
        <f>RSI!A1661</f>
        <v>44434</v>
      </c>
      <c r="B1661" s="2">
        <f>RSI!B1661</f>
        <v>10.943300000000001</v>
      </c>
      <c r="C1661" s="2">
        <f>RSI!I1661</f>
        <v>64.071611594170122</v>
      </c>
      <c r="D1661" s="2">
        <f>MACD!E1661</f>
        <v>6.2250959959150975E-2</v>
      </c>
      <c r="E1661" s="2">
        <f>MACD!F1661</f>
        <v>9.3447856805964402E-2</v>
      </c>
      <c r="F1661" s="2">
        <f>'Moving Avg'!D1661</f>
        <v>10.82414</v>
      </c>
      <c r="G1661" s="2">
        <f>'Moving Avg'!F1661</f>
        <v>10.738735000000002</v>
      </c>
      <c r="H1661" s="2">
        <f>'Moving Avg'!G1661</f>
        <v>10.725650000000005</v>
      </c>
      <c r="I1661" s="2">
        <f>'Moving Avg'!H1661</f>
        <v>9.8385730000000002</v>
      </c>
      <c r="J1661" s="6" t="str">
        <f>OBV!F1661</f>
        <v>BULLISH</v>
      </c>
      <c r="K1661" s="6" t="str">
        <f>OBV!G1661</f>
        <v>WEAK</v>
      </c>
      <c r="L1661" s="6" t="str">
        <f>OBV!H1661</f>
        <v>CONFIRMED BULLISH</v>
      </c>
      <c r="M1661" s="8">
        <f t="shared" si="253"/>
        <v>50</v>
      </c>
      <c r="N1661" s="8">
        <f t="shared" si="250"/>
        <v>100</v>
      </c>
      <c r="O1661" s="8">
        <f t="shared" si="251"/>
        <v>50</v>
      </c>
      <c r="P1661" s="8">
        <f t="shared" si="252"/>
        <v>67</v>
      </c>
      <c r="Q1661" s="9">
        <f t="shared" si="254"/>
        <v>70.05</v>
      </c>
      <c r="R1661" s="9">
        <f t="shared" si="255"/>
        <v>64.25</v>
      </c>
      <c r="S1661" s="9">
        <f t="shared" si="256"/>
        <v>65.150000000000006</v>
      </c>
      <c r="T1661" s="9">
        <f t="shared" si="257"/>
        <v>66.75</v>
      </c>
      <c r="U1661" s="8">
        <f t="shared" si="258"/>
        <v>66.483333333333334</v>
      </c>
      <c r="V1661" s="8">
        <f t="shared" si="259"/>
        <v>66.550000000000011</v>
      </c>
    </row>
    <row r="1662" spans="1:22" ht="13.5" x14ac:dyDescent="0.25">
      <c r="A1662" s="3">
        <f>RSI!A1662</f>
        <v>44435</v>
      </c>
      <c r="B1662" s="2">
        <f>RSI!B1662</f>
        <v>10.8645</v>
      </c>
      <c r="C1662" s="2">
        <f>RSI!I1662</f>
        <v>57.799051192440572</v>
      </c>
      <c r="D1662" s="2">
        <f>MACD!E1662</f>
        <v>8.7938688744468863E-3</v>
      </c>
      <c r="E1662" s="2">
        <f>MACD!F1662</f>
        <v>7.6517059219660899E-2</v>
      </c>
      <c r="F1662" s="2">
        <f>'Moving Avg'!D1662</f>
        <v>10.8592</v>
      </c>
      <c r="G1662" s="2">
        <f>'Moving Avg'!F1662</f>
        <v>10.738735</v>
      </c>
      <c r="H1662" s="2">
        <f>'Moving Avg'!G1662</f>
        <v>10.729356000000005</v>
      </c>
      <c r="I1662" s="2">
        <f>'Moving Avg'!H1662</f>
        <v>9.8482915000000002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  <c r="M1662" s="8">
        <f t="shared" si="253"/>
        <v>50</v>
      </c>
      <c r="N1662" s="8">
        <f t="shared" si="250"/>
        <v>100</v>
      </c>
      <c r="O1662" s="8">
        <f t="shared" si="251"/>
        <v>50</v>
      </c>
      <c r="P1662" s="8">
        <f t="shared" si="252"/>
        <v>83.5</v>
      </c>
      <c r="Q1662" s="9">
        <f t="shared" si="254"/>
        <v>72.525000000000006</v>
      </c>
      <c r="R1662" s="9">
        <f t="shared" si="255"/>
        <v>68.375</v>
      </c>
      <c r="S1662" s="9">
        <f t="shared" si="256"/>
        <v>72.575000000000003</v>
      </c>
      <c r="T1662" s="9">
        <f t="shared" si="257"/>
        <v>70.875</v>
      </c>
      <c r="U1662" s="8">
        <f t="shared" si="258"/>
        <v>71.158333333333346</v>
      </c>
      <c r="V1662" s="8">
        <f t="shared" si="259"/>
        <v>71.087500000000006</v>
      </c>
    </row>
    <row r="1663" spans="1:22" ht="13.5" x14ac:dyDescent="0.25">
      <c r="A1663" s="3">
        <f>RSI!A1663</f>
        <v>44438</v>
      </c>
      <c r="B1663" s="2">
        <f>RSI!B1663</f>
        <v>11.0747</v>
      </c>
      <c r="C1663" s="2">
        <f>RSI!I1663</f>
        <v>67.062305362347374</v>
      </c>
      <c r="D1663" s="2">
        <f>MACD!E1663</f>
        <v>-5.2753354840058719E-2</v>
      </c>
      <c r="E1663" s="2">
        <f>MACD!F1663</f>
        <v>5.0662976407716977E-2</v>
      </c>
      <c r="F1663" s="2">
        <f>'Moving Avg'!D1663</f>
        <v>10.936299999999999</v>
      </c>
      <c r="G1663" s="2">
        <f>'Moving Avg'!F1663</f>
        <v>10.749244999999998</v>
      </c>
      <c r="H1663" s="2">
        <f>'Moving Avg'!G1663</f>
        <v>10.737266000000004</v>
      </c>
      <c r="I1663" s="2">
        <f>'Moving Avg'!H1663</f>
        <v>9.8591039999999968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  <c r="M1663" s="8">
        <f t="shared" si="253"/>
        <v>50</v>
      </c>
      <c r="N1663" s="8">
        <f t="shared" si="250"/>
        <v>100</v>
      </c>
      <c r="O1663" s="8">
        <f t="shared" si="251"/>
        <v>50</v>
      </c>
      <c r="P1663" s="8">
        <f t="shared" si="252"/>
        <v>83.5</v>
      </c>
      <c r="Q1663" s="9">
        <f t="shared" si="254"/>
        <v>72.525000000000006</v>
      </c>
      <c r="R1663" s="9">
        <f t="shared" si="255"/>
        <v>68.375</v>
      </c>
      <c r="S1663" s="9">
        <f t="shared" si="256"/>
        <v>72.575000000000003</v>
      </c>
      <c r="T1663" s="9">
        <f t="shared" si="257"/>
        <v>70.875</v>
      </c>
      <c r="U1663" s="8">
        <f t="shared" si="258"/>
        <v>71.158333333333346</v>
      </c>
      <c r="V1663" s="8">
        <f t="shared" si="259"/>
        <v>71.087500000000006</v>
      </c>
    </row>
    <row r="1664" spans="1:22" ht="13.5" x14ac:dyDescent="0.25">
      <c r="A1664" s="3">
        <f>RSI!A1664</f>
        <v>44439</v>
      </c>
      <c r="B1664" s="2">
        <f>RSI!B1664</f>
        <v>11.0747</v>
      </c>
      <c r="C1664" s="2">
        <f>RSI!I1664</f>
        <v>67.062305362347374</v>
      </c>
      <c r="D1664" s="2">
        <f>MACD!E1664</f>
        <v>-0.10676267991734711</v>
      </c>
      <c r="E1664" s="2">
        <f>MACD!F1664</f>
        <v>1.917784514270416E-2</v>
      </c>
      <c r="F1664" s="2">
        <f>'Moving Avg'!D1664</f>
        <v>10.9801</v>
      </c>
      <c r="G1664" s="2">
        <f>'Moving Avg'!F1664</f>
        <v>10.759754999999998</v>
      </c>
      <c r="H1664" s="2">
        <f>'Moving Avg'!G1664</f>
        <v>10.749466000000005</v>
      </c>
      <c r="I1664" s="2">
        <f>'Moving Avg'!H1664</f>
        <v>9.8699164999999969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  <c r="M1664" s="8">
        <f t="shared" si="253"/>
        <v>50</v>
      </c>
      <c r="N1664" s="8">
        <f t="shared" si="250"/>
        <v>100</v>
      </c>
      <c r="O1664" s="8">
        <f t="shared" si="251"/>
        <v>50</v>
      </c>
      <c r="P1664" s="8">
        <f t="shared" si="252"/>
        <v>83.5</v>
      </c>
      <c r="Q1664" s="9">
        <f t="shared" si="254"/>
        <v>72.525000000000006</v>
      </c>
      <c r="R1664" s="9">
        <f t="shared" si="255"/>
        <v>68.375</v>
      </c>
      <c r="S1664" s="9">
        <f t="shared" si="256"/>
        <v>72.575000000000003</v>
      </c>
      <c r="T1664" s="9">
        <f t="shared" si="257"/>
        <v>70.875</v>
      </c>
      <c r="U1664" s="8">
        <f t="shared" si="258"/>
        <v>71.158333333333346</v>
      </c>
      <c r="V1664" s="8">
        <f t="shared" si="259"/>
        <v>71.087500000000006</v>
      </c>
    </row>
    <row r="1665" spans="1:22" ht="13.5" x14ac:dyDescent="0.25">
      <c r="A1665" s="3">
        <f>RSI!A1665</f>
        <v>44440</v>
      </c>
      <c r="B1665" s="2">
        <f>RSI!B1665</f>
        <v>11.0747</v>
      </c>
      <c r="C1665" s="2">
        <f>RSI!I1665</f>
        <v>67.06230536234736</v>
      </c>
      <c r="D1665" s="2">
        <f>MACD!E1665</f>
        <v>-0.16772767614693507</v>
      </c>
      <c r="E1665" s="2">
        <f>MACD!F1665</f>
        <v>-1.8203259115223691E-2</v>
      </c>
      <c r="F1665" s="2">
        <f>'Moving Avg'!D1665</f>
        <v>11.00638</v>
      </c>
      <c r="G1665" s="2">
        <f>'Moving Avg'!F1665</f>
        <v>10.770264999999998</v>
      </c>
      <c r="H1665" s="2">
        <f>'Moving Avg'!G1665</f>
        <v>10.758234000000007</v>
      </c>
      <c r="I1665" s="2">
        <f>'Moving Avg'!H1665</f>
        <v>9.8806859999999972</v>
      </c>
      <c r="J1665" s="6" t="str">
        <f>OBV!F1665</f>
        <v>BEARISH</v>
      </c>
      <c r="K1665" s="6" t="str">
        <f>OBV!G1665</f>
        <v>NEUTRAL</v>
      </c>
      <c r="L1665" s="6" t="str">
        <f>OBV!H1665</f>
        <v>BEARISH DIVERGENCE</v>
      </c>
      <c r="M1665" s="8">
        <f t="shared" si="253"/>
        <v>50</v>
      </c>
      <c r="N1665" s="8">
        <f t="shared" si="250"/>
        <v>100</v>
      </c>
      <c r="O1665" s="8">
        <f t="shared" si="251"/>
        <v>50</v>
      </c>
      <c r="P1665" s="8">
        <f t="shared" si="252"/>
        <v>16.5</v>
      </c>
      <c r="Q1665" s="9">
        <f t="shared" si="254"/>
        <v>62.475000000000001</v>
      </c>
      <c r="R1665" s="9">
        <f t="shared" si="255"/>
        <v>51.625</v>
      </c>
      <c r="S1665" s="9">
        <f t="shared" si="256"/>
        <v>42.424999999999997</v>
      </c>
      <c r="T1665" s="9">
        <f t="shared" si="257"/>
        <v>54.125</v>
      </c>
      <c r="U1665" s="8">
        <f t="shared" si="258"/>
        <v>52.17499999999999</v>
      </c>
      <c r="V1665" s="8">
        <f t="shared" si="259"/>
        <v>52.662499999999994</v>
      </c>
    </row>
    <row r="1666" spans="1:22" ht="13.5" x14ac:dyDescent="0.25">
      <c r="A1666" s="3">
        <f>RSI!A1666</f>
        <v>44441</v>
      </c>
      <c r="B1666" s="2">
        <f>RSI!B1666</f>
        <v>11.0747</v>
      </c>
      <c r="C1666" s="2">
        <f>RSI!I1666</f>
        <v>67.06230536234736</v>
      </c>
      <c r="D1666" s="2">
        <f>MACD!E1666</f>
        <v>-0.22096888201174814</v>
      </c>
      <c r="E1666" s="2">
        <f>MACD!F1666</f>
        <v>-5.8756383694528583E-2</v>
      </c>
      <c r="F1666" s="2">
        <f>'Moving Avg'!D1666</f>
        <v>11.03266</v>
      </c>
      <c r="G1666" s="2">
        <f>'Moving Avg'!F1666</f>
        <v>10.780775</v>
      </c>
      <c r="H1666" s="2">
        <f>'Moving Avg'!G1666</f>
        <v>10.767002000000007</v>
      </c>
      <c r="I1666" s="2">
        <f>'Moving Avg'!H1666</f>
        <v>9.8914554999999975</v>
      </c>
      <c r="J1666" s="6" t="str">
        <f>OBV!F1666</f>
        <v>BEARISH</v>
      </c>
      <c r="K1666" s="6" t="str">
        <f>OBV!G1666</f>
        <v>NEUTRAL</v>
      </c>
      <c r="L1666" s="6" t="str">
        <f>OBV!H1666</f>
        <v>BEARISH DIVERGENCE</v>
      </c>
      <c r="M1666" s="8">
        <f t="shared" si="253"/>
        <v>50</v>
      </c>
      <c r="N1666" s="8">
        <f t="shared" ref="N1666:N1729" si="260">IF(E1666-D1666&gt;0.02, 100, IF(E1666-D1666&lt;0,0,45))</f>
        <v>100</v>
      </c>
      <c r="O1666" s="8">
        <f t="shared" ref="O1666:O1729" si="261">IF(F1666-I1666&gt;10,100,IF(F1666-I1666&gt;5,75, IF(F1666-I1666&gt;0,50,0)))</f>
        <v>50</v>
      </c>
      <c r="P1666" s="8">
        <f t="shared" ref="P1666:P1729" si="262">IF(L1666="confirmed bullish", 34, IF(L1666="bullish divergence",17, 0))+IF(J1666="bullish",33,IF(J1666="bearish",0,16.5))+IF(K1666="strong",33,IF(K1666="weak",0,16.5))</f>
        <v>16.5</v>
      </c>
      <c r="Q1666" s="9">
        <f t="shared" si="254"/>
        <v>62.475000000000001</v>
      </c>
      <c r="R1666" s="9">
        <f t="shared" si="255"/>
        <v>51.625</v>
      </c>
      <c r="S1666" s="9">
        <f t="shared" si="256"/>
        <v>42.424999999999997</v>
      </c>
      <c r="T1666" s="9">
        <f t="shared" si="257"/>
        <v>54.125</v>
      </c>
      <c r="U1666" s="8">
        <f t="shared" si="258"/>
        <v>52.17499999999999</v>
      </c>
      <c r="V1666" s="8">
        <f t="shared" si="259"/>
        <v>52.662499999999994</v>
      </c>
    </row>
    <row r="1667" spans="1:22" ht="13.5" x14ac:dyDescent="0.25">
      <c r="A1667" s="3">
        <f>RSI!A1667</f>
        <v>44442</v>
      </c>
      <c r="B1667" s="2">
        <f>RSI!B1667</f>
        <v>11.206200000000001</v>
      </c>
      <c r="C1667" s="2">
        <f>RSI!I1667</f>
        <v>72.197500799724452</v>
      </c>
      <c r="D1667" s="2">
        <f>MACD!E1667</f>
        <v>-0.2368619192903143</v>
      </c>
      <c r="E1667" s="2">
        <f>MACD!F1667</f>
        <v>-9.4377490813685738E-2</v>
      </c>
      <c r="F1667" s="2">
        <f>'Moving Avg'!D1667</f>
        <v>11.101000000000001</v>
      </c>
      <c r="G1667" s="2">
        <f>'Moving Avg'!F1667</f>
        <v>10.79786</v>
      </c>
      <c r="H1667" s="2">
        <f>'Moving Avg'!G1667</f>
        <v>10.778400000000007</v>
      </c>
      <c r="I1667" s="2">
        <f>'Moving Avg'!H1667</f>
        <v>9.9028824999999969</v>
      </c>
      <c r="J1667" s="6" t="str">
        <f>OBV!F1667</f>
        <v>BULLISH</v>
      </c>
      <c r="K1667" s="6" t="str">
        <f>OBV!G1667</f>
        <v>WEAK</v>
      </c>
      <c r="L1667" s="6" t="str">
        <f>OBV!H1667</f>
        <v>CONFIRMED BULLISH</v>
      </c>
      <c r="M1667" s="8">
        <f t="shared" ref="M1667:M1730" si="263">IF(C1667&lt;30,100, IF(C1667&gt;70, 0, 50))</f>
        <v>0</v>
      </c>
      <c r="N1667" s="8">
        <f t="shared" si="260"/>
        <v>100</v>
      </c>
      <c r="O1667" s="8">
        <f t="shared" si="261"/>
        <v>50</v>
      </c>
      <c r="P1667" s="8">
        <f t="shared" si="262"/>
        <v>67</v>
      </c>
      <c r="Q1667" s="9">
        <f t="shared" ref="Q1667:Q1730" si="264">0.35*M1667+N1667*0.35+O1667*0.15+P1667*0.15</f>
        <v>52.55</v>
      </c>
      <c r="R1667" s="9">
        <f t="shared" ref="R1667:R1730" si="265">M1667*0.2+N1667*0.2+O1667*0.35+P1667*0.25</f>
        <v>54.25</v>
      </c>
      <c r="S1667" s="9">
        <f t="shared" ref="S1667:S1730" si="266">M1667*0.15+N1667*0.15+O1667*0.25+P1667*0.45</f>
        <v>57.650000000000006</v>
      </c>
      <c r="T1667" s="9">
        <f t="shared" ref="T1667:T1730" si="267">0.25*SUM(M1667:P1667)</f>
        <v>54.25</v>
      </c>
      <c r="U1667" s="8">
        <f t="shared" ref="U1667:U1730" si="268">SUM(Q1667:S1667)/3</f>
        <v>54.816666666666663</v>
      </c>
      <c r="V1667" s="8">
        <f t="shared" ref="V1667:V1730" si="269">SUM(Q1667:T1667)/4</f>
        <v>54.674999999999997</v>
      </c>
    </row>
    <row r="1668" spans="1:22" ht="13.5" x14ac:dyDescent="0.25">
      <c r="A1668" s="3">
        <f>RSI!A1668</f>
        <v>44445</v>
      </c>
      <c r="B1668" s="2">
        <f>RSI!B1668</f>
        <v>11.1448</v>
      </c>
      <c r="C1668" s="2">
        <f>RSI!I1668</f>
        <v>66.949001050006416</v>
      </c>
      <c r="D1668" s="2">
        <f>MACD!E1668</f>
        <v>-0.24795803773602465</v>
      </c>
      <c r="E1668" s="2">
        <f>MACD!F1668</f>
        <v>-0.12509360019815352</v>
      </c>
      <c r="F1668" s="2">
        <f>'Moving Avg'!D1668</f>
        <v>11.115020000000001</v>
      </c>
      <c r="G1668" s="2">
        <f>'Moving Avg'!F1668</f>
        <v>10.812754999999999</v>
      </c>
      <c r="H1668" s="2">
        <f>'Moving Avg'!G1668</f>
        <v>10.788570000000007</v>
      </c>
      <c r="I1668" s="2">
        <f>'Moving Avg'!H1668</f>
        <v>9.9143884999999958</v>
      </c>
      <c r="J1668" s="6" t="str">
        <f>OBV!F1668</f>
        <v>BULLISH</v>
      </c>
      <c r="K1668" s="6" t="str">
        <f>OBV!G1668</f>
        <v>WEAK</v>
      </c>
      <c r="L1668" s="6" t="str">
        <f>OBV!H1668</f>
        <v>CONFIRMED BULLISH</v>
      </c>
      <c r="M1668" s="8">
        <f t="shared" si="263"/>
        <v>50</v>
      </c>
      <c r="N1668" s="8">
        <f t="shared" si="260"/>
        <v>100</v>
      </c>
      <c r="O1668" s="8">
        <f t="shared" si="261"/>
        <v>50</v>
      </c>
      <c r="P1668" s="8">
        <f t="shared" si="262"/>
        <v>67</v>
      </c>
      <c r="Q1668" s="9">
        <f t="shared" si="264"/>
        <v>70.05</v>
      </c>
      <c r="R1668" s="9">
        <f t="shared" si="265"/>
        <v>64.25</v>
      </c>
      <c r="S1668" s="9">
        <f t="shared" si="266"/>
        <v>65.150000000000006</v>
      </c>
      <c r="T1668" s="9">
        <f t="shared" si="267"/>
        <v>66.75</v>
      </c>
      <c r="U1668" s="8">
        <f t="shared" si="268"/>
        <v>66.483333333333334</v>
      </c>
      <c r="V1668" s="8">
        <f t="shared" si="269"/>
        <v>66.550000000000011</v>
      </c>
    </row>
    <row r="1669" spans="1:22" ht="13.5" x14ac:dyDescent="0.25">
      <c r="A1669" s="3">
        <f>RSI!A1669</f>
        <v>44446</v>
      </c>
      <c r="B1669" s="2">
        <f>RSI!B1669</f>
        <v>11.1448</v>
      </c>
      <c r="C1669" s="2">
        <f>RSI!I1669</f>
        <v>66.949001050006416</v>
      </c>
      <c r="D1669" s="2">
        <f>MACD!E1669</f>
        <v>-0.23340248338168301</v>
      </c>
      <c r="E1669" s="2">
        <f>MACD!F1669</f>
        <v>-0.14675537683485942</v>
      </c>
      <c r="F1669" s="2">
        <f>'Moving Avg'!D1669</f>
        <v>11.12904</v>
      </c>
      <c r="G1669" s="2">
        <f>'Moving Avg'!F1669</f>
        <v>10.827650000000002</v>
      </c>
      <c r="H1669" s="2">
        <f>'Moving Avg'!G1669</f>
        <v>10.798912000000007</v>
      </c>
      <c r="I1669" s="2">
        <f>'Moving Avg'!H1669</f>
        <v>9.9255514999999974</v>
      </c>
      <c r="J1669" s="6" t="str">
        <f>OBV!F1669</f>
        <v>BULLISH</v>
      </c>
      <c r="K1669" s="6" t="str">
        <f>OBV!G1669</f>
        <v>WEAK</v>
      </c>
      <c r="L1669" s="6" t="str">
        <f>OBV!H1669</f>
        <v>CONFIRMED BULLISH</v>
      </c>
      <c r="M1669" s="8">
        <f t="shared" si="263"/>
        <v>50</v>
      </c>
      <c r="N1669" s="8">
        <f t="shared" si="260"/>
        <v>100</v>
      </c>
      <c r="O1669" s="8">
        <f t="shared" si="261"/>
        <v>50</v>
      </c>
      <c r="P1669" s="8">
        <f t="shared" si="262"/>
        <v>67</v>
      </c>
      <c r="Q1669" s="9">
        <f t="shared" si="264"/>
        <v>70.05</v>
      </c>
      <c r="R1669" s="9">
        <f t="shared" si="265"/>
        <v>64.25</v>
      </c>
      <c r="S1669" s="9">
        <f t="shared" si="266"/>
        <v>65.150000000000006</v>
      </c>
      <c r="T1669" s="9">
        <f t="shared" si="267"/>
        <v>66.75</v>
      </c>
      <c r="U1669" s="8">
        <f t="shared" si="268"/>
        <v>66.483333333333334</v>
      </c>
      <c r="V1669" s="8">
        <f t="shared" si="269"/>
        <v>66.550000000000011</v>
      </c>
    </row>
    <row r="1670" spans="1:22" ht="13.5" x14ac:dyDescent="0.25">
      <c r="A1670" s="3">
        <f>RSI!A1670</f>
        <v>44447</v>
      </c>
      <c r="B1670" s="2">
        <f>RSI!B1670</f>
        <v>11.1448</v>
      </c>
      <c r="C1670" s="2">
        <f>RSI!I1670</f>
        <v>66.949001050006416</v>
      </c>
      <c r="D1670" s="2">
        <f>MACD!E1670</f>
        <v>-0.20915636548717842</v>
      </c>
      <c r="E1670" s="2">
        <f>MACD!F1670</f>
        <v>-0.15923557456532322</v>
      </c>
      <c r="F1670" s="2">
        <f>'Moving Avg'!D1670</f>
        <v>11.143060000000002</v>
      </c>
      <c r="G1670" s="2">
        <f>'Moving Avg'!F1670</f>
        <v>10.850430000000001</v>
      </c>
      <c r="H1670" s="2">
        <f>'Moving Avg'!G1670</f>
        <v>10.809254000000008</v>
      </c>
      <c r="I1670" s="2">
        <f>'Moving Avg'!H1670</f>
        <v>9.9367144999999972</v>
      </c>
      <c r="J1670" s="6" t="str">
        <f>OBV!F1670</f>
        <v>BULLISH</v>
      </c>
      <c r="K1670" s="6" t="str">
        <f>OBV!G1670</f>
        <v>WEAK</v>
      </c>
      <c r="L1670" s="6" t="str">
        <f>OBV!H1670</f>
        <v>CONFIRMED BULLISH</v>
      </c>
      <c r="M1670" s="8">
        <f t="shared" si="263"/>
        <v>50</v>
      </c>
      <c r="N1670" s="8">
        <f t="shared" si="260"/>
        <v>100</v>
      </c>
      <c r="O1670" s="8">
        <f t="shared" si="261"/>
        <v>50</v>
      </c>
      <c r="P1670" s="8">
        <f t="shared" si="262"/>
        <v>67</v>
      </c>
      <c r="Q1670" s="9">
        <f t="shared" si="264"/>
        <v>70.05</v>
      </c>
      <c r="R1670" s="9">
        <f t="shared" si="265"/>
        <v>64.25</v>
      </c>
      <c r="S1670" s="9">
        <f t="shared" si="266"/>
        <v>65.150000000000006</v>
      </c>
      <c r="T1670" s="9">
        <f t="shared" si="267"/>
        <v>66.75</v>
      </c>
      <c r="U1670" s="8">
        <f t="shared" si="268"/>
        <v>66.483333333333334</v>
      </c>
      <c r="V1670" s="8">
        <f t="shared" si="269"/>
        <v>66.550000000000011</v>
      </c>
    </row>
    <row r="1671" spans="1:22" ht="13.5" x14ac:dyDescent="0.25">
      <c r="A1671" s="3">
        <f>RSI!A1671</f>
        <v>44448</v>
      </c>
      <c r="B1671" s="2">
        <f>RSI!B1671</f>
        <v>11.1448</v>
      </c>
      <c r="C1671" s="2">
        <f>RSI!I1671</f>
        <v>66.949001050006416</v>
      </c>
      <c r="D1671" s="2">
        <f>MACD!E1671</f>
        <v>-0.19007286724519012</v>
      </c>
      <c r="E1671" s="2">
        <f>MACD!F1671</f>
        <v>-0.16540303310129661</v>
      </c>
      <c r="F1671" s="2">
        <f>'Moving Avg'!D1671</f>
        <v>11.157080000000002</v>
      </c>
      <c r="G1671" s="2">
        <f>'Moving Avg'!F1671</f>
        <v>10.873210000000002</v>
      </c>
      <c r="H1671" s="2">
        <f>'Moving Avg'!G1671</f>
        <v>10.819596000000006</v>
      </c>
      <c r="I1671" s="2">
        <f>'Moving Avg'!H1671</f>
        <v>9.9479204999999968</v>
      </c>
      <c r="J1671" s="6" t="str">
        <f>OBV!F1671</f>
        <v>BULLISH</v>
      </c>
      <c r="K1671" s="6" t="str">
        <f>OBV!G1671</f>
        <v>WEAK</v>
      </c>
      <c r="L1671" s="6" t="str">
        <f>OBV!H1671</f>
        <v>CONFIRMED BULLISH</v>
      </c>
      <c r="M1671" s="8">
        <f t="shared" si="263"/>
        <v>50</v>
      </c>
      <c r="N1671" s="8">
        <f t="shared" si="260"/>
        <v>100</v>
      </c>
      <c r="O1671" s="8">
        <f t="shared" si="261"/>
        <v>50</v>
      </c>
      <c r="P1671" s="8">
        <f t="shared" si="262"/>
        <v>67</v>
      </c>
      <c r="Q1671" s="9">
        <f t="shared" si="264"/>
        <v>70.05</v>
      </c>
      <c r="R1671" s="9">
        <f t="shared" si="265"/>
        <v>64.25</v>
      </c>
      <c r="S1671" s="9">
        <f t="shared" si="266"/>
        <v>65.150000000000006</v>
      </c>
      <c r="T1671" s="9">
        <f t="shared" si="267"/>
        <v>66.75</v>
      </c>
      <c r="U1671" s="8">
        <f t="shared" si="268"/>
        <v>66.483333333333334</v>
      </c>
      <c r="V1671" s="8">
        <f t="shared" si="269"/>
        <v>66.550000000000011</v>
      </c>
    </row>
    <row r="1672" spans="1:22" ht="13.5" x14ac:dyDescent="0.25">
      <c r="A1672" s="3">
        <f>RSI!A1672</f>
        <v>44449</v>
      </c>
      <c r="B1672" s="2">
        <f>RSI!B1672</f>
        <v>11.1448</v>
      </c>
      <c r="C1672" s="2">
        <f>RSI!I1672</f>
        <v>66.949001050006416</v>
      </c>
      <c r="D1672" s="2">
        <f>MACD!E1672</f>
        <v>-0.18737470916676457</v>
      </c>
      <c r="E1672" s="2">
        <f>MACD!F1672</f>
        <v>-0.16979736831439021</v>
      </c>
      <c r="F1672" s="2">
        <f>'Moving Avg'!D1672</f>
        <v>11.1448</v>
      </c>
      <c r="G1672" s="2">
        <f>'Moving Avg'!F1672</f>
        <v>10.904750000000002</v>
      </c>
      <c r="H1672" s="2">
        <f>'Moving Avg'!G1672</f>
        <v>10.829938000000006</v>
      </c>
      <c r="I1672" s="2">
        <f>'Moving Avg'!H1672</f>
        <v>9.9590834999999966</v>
      </c>
      <c r="J1672" s="6" t="str">
        <f>OBV!F1672</f>
        <v>BEARISH</v>
      </c>
      <c r="K1672" s="6" t="str">
        <f>OBV!G1672</f>
        <v>STRONG</v>
      </c>
      <c r="L1672" s="6" t="str">
        <f>OBV!H1672</f>
        <v>CONFIRMED BEARISH</v>
      </c>
      <c r="M1672" s="8">
        <f t="shared" si="263"/>
        <v>50</v>
      </c>
      <c r="N1672" s="8">
        <f t="shared" si="260"/>
        <v>45</v>
      </c>
      <c r="O1672" s="8">
        <f t="shared" si="261"/>
        <v>50</v>
      </c>
      <c r="P1672" s="8">
        <f t="shared" si="262"/>
        <v>33</v>
      </c>
      <c r="Q1672" s="9">
        <f t="shared" si="264"/>
        <v>45.7</v>
      </c>
      <c r="R1672" s="9">
        <f t="shared" si="265"/>
        <v>44.75</v>
      </c>
      <c r="S1672" s="9">
        <f t="shared" si="266"/>
        <v>41.6</v>
      </c>
      <c r="T1672" s="9">
        <f t="shared" si="267"/>
        <v>44.5</v>
      </c>
      <c r="U1672" s="8">
        <f t="shared" si="268"/>
        <v>44.016666666666673</v>
      </c>
      <c r="V1672" s="8">
        <f t="shared" si="269"/>
        <v>44.137500000000003</v>
      </c>
    </row>
    <row r="1673" spans="1:22" ht="13.5" x14ac:dyDescent="0.25">
      <c r="A1673" s="3">
        <f>RSI!A1673</f>
        <v>44452</v>
      </c>
      <c r="B1673" s="2">
        <f>RSI!B1673</f>
        <v>11.1448</v>
      </c>
      <c r="C1673" s="2">
        <f>RSI!I1673</f>
        <v>66.949001050006416</v>
      </c>
      <c r="D1673" s="2">
        <f>MACD!E1673</f>
        <v>-0.15398128378717857</v>
      </c>
      <c r="E1673" s="2">
        <f>MACD!F1673</f>
        <v>-0.16663415140894788</v>
      </c>
      <c r="F1673" s="2">
        <f>'Moving Avg'!D1673</f>
        <v>11.1448</v>
      </c>
      <c r="G1673" s="2">
        <f>'Moving Avg'!F1673</f>
        <v>10.936290000000001</v>
      </c>
      <c r="H1673" s="2">
        <f>'Moving Avg'!G1673</f>
        <v>10.835896000000005</v>
      </c>
      <c r="I1673" s="2">
        <f>'Moving Avg'!H1673</f>
        <v>9.9702464999999965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  <c r="M1673" s="8">
        <f t="shared" si="263"/>
        <v>50</v>
      </c>
      <c r="N1673" s="8">
        <f t="shared" si="260"/>
        <v>0</v>
      </c>
      <c r="O1673" s="8">
        <f t="shared" si="261"/>
        <v>50</v>
      </c>
      <c r="P1673" s="8">
        <f t="shared" si="262"/>
        <v>33</v>
      </c>
      <c r="Q1673" s="9">
        <f t="shared" si="264"/>
        <v>29.95</v>
      </c>
      <c r="R1673" s="9">
        <f t="shared" si="265"/>
        <v>35.75</v>
      </c>
      <c r="S1673" s="9">
        <f t="shared" si="266"/>
        <v>34.85</v>
      </c>
      <c r="T1673" s="9">
        <f t="shared" si="267"/>
        <v>33.25</v>
      </c>
      <c r="U1673" s="8">
        <f t="shared" si="268"/>
        <v>33.516666666666673</v>
      </c>
      <c r="V1673" s="8">
        <f t="shared" si="269"/>
        <v>33.450000000000003</v>
      </c>
    </row>
    <row r="1674" spans="1:22" ht="13.5" x14ac:dyDescent="0.25">
      <c r="A1674" s="3">
        <f>RSI!A1674</f>
        <v>44453</v>
      </c>
      <c r="B1674" s="2">
        <f>RSI!B1674</f>
        <v>10.733000000000001</v>
      </c>
      <c r="C1674" s="2">
        <f>RSI!I1674</f>
        <v>38.026893514510277</v>
      </c>
      <c r="D1674" s="2">
        <f>MACD!E1674</f>
        <v>-9.6358727905315078E-2</v>
      </c>
      <c r="E1674" s="2">
        <f>MACD!F1674</f>
        <v>-0.15257906670822133</v>
      </c>
      <c r="F1674" s="2">
        <f>'Moving Avg'!D1674</f>
        <v>11.06244</v>
      </c>
      <c r="G1674" s="2">
        <f>'Moving Avg'!F1674</f>
        <v>10.947240000000003</v>
      </c>
      <c r="H1674" s="2">
        <f>'Moving Avg'!G1674</f>
        <v>10.835020000000002</v>
      </c>
      <c r="I1674" s="2">
        <f>'Moving Avg'!H1674</f>
        <v>9.9793504999999989</v>
      </c>
      <c r="J1674" s="6" t="str">
        <f>OBV!F1674</f>
        <v>BEARISH</v>
      </c>
      <c r="K1674" s="6" t="str">
        <f>OBV!G1674</f>
        <v>STRONG</v>
      </c>
      <c r="L1674" s="6" t="str">
        <f>OBV!H1674</f>
        <v>CONFIRMED BEARISH</v>
      </c>
      <c r="M1674" s="8">
        <f t="shared" si="263"/>
        <v>50</v>
      </c>
      <c r="N1674" s="8">
        <f t="shared" si="260"/>
        <v>0</v>
      </c>
      <c r="O1674" s="8">
        <f t="shared" si="261"/>
        <v>50</v>
      </c>
      <c r="P1674" s="8">
        <f t="shared" si="262"/>
        <v>33</v>
      </c>
      <c r="Q1674" s="9">
        <f t="shared" si="264"/>
        <v>29.95</v>
      </c>
      <c r="R1674" s="9">
        <f t="shared" si="265"/>
        <v>35.75</v>
      </c>
      <c r="S1674" s="9">
        <f t="shared" si="266"/>
        <v>34.85</v>
      </c>
      <c r="T1674" s="9">
        <f t="shared" si="267"/>
        <v>33.25</v>
      </c>
      <c r="U1674" s="8">
        <f t="shared" si="268"/>
        <v>33.516666666666673</v>
      </c>
      <c r="V1674" s="8">
        <f t="shared" si="269"/>
        <v>33.450000000000003</v>
      </c>
    </row>
    <row r="1675" spans="1:22" ht="13.5" x14ac:dyDescent="0.25">
      <c r="A1675" s="3">
        <f>RSI!A1675</f>
        <v>44454</v>
      </c>
      <c r="B1675" s="2">
        <f>RSI!B1675</f>
        <v>10.6717</v>
      </c>
      <c r="C1675" s="2">
        <f>RSI!I1675</f>
        <v>35.563948991793737</v>
      </c>
      <c r="D1675" s="2">
        <f>MACD!E1675</f>
        <v>-4.1679987793825646E-2</v>
      </c>
      <c r="E1675" s="2">
        <f>MACD!F1675</f>
        <v>-0.13039925092534221</v>
      </c>
      <c r="F1675" s="2">
        <f>'Moving Avg'!D1675</f>
        <v>10.96782</v>
      </c>
      <c r="G1675" s="2">
        <f>'Moving Avg'!F1675</f>
        <v>10.959505000000002</v>
      </c>
      <c r="H1675" s="2">
        <f>'Moving Avg'!G1675</f>
        <v>10.833794000000001</v>
      </c>
      <c r="I1675" s="2">
        <f>'Moving Avg'!H1675</f>
        <v>9.9881479999999971</v>
      </c>
      <c r="J1675" s="6" t="str">
        <f>OBV!F1675</f>
        <v>BEARISH</v>
      </c>
      <c r="K1675" s="6" t="str">
        <f>OBV!G1675</f>
        <v>STRONG</v>
      </c>
      <c r="L1675" s="6" t="str">
        <f>OBV!H1675</f>
        <v>CONFIRMED BEARISH</v>
      </c>
      <c r="M1675" s="8">
        <f t="shared" si="263"/>
        <v>50</v>
      </c>
      <c r="N1675" s="8">
        <f t="shared" si="260"/>
        <v>0</v>
      </c>
      <c r="O1675" s="8">
        <f t="shared" si="261"/>
        <v>50</v>
      </c>
      <c r="P1675" s="8">
        <f t="shared" si="262"/>
        <v>33</v>
      </c>
      <c r="Q1675" s="9">
        <f t="shared" si="264"/>
        <v>29.95</v>
      </c>
      <c r="R1675" s="9">
        <f t="shared" si="265"/>
        <v>35.75</v>
      </c>
      <c r="S1675" s="9">
        <f t="shared" si="266"/>
        <v>34.85</v>
      </c>
      <c r="T1675" s="9">
        <f t="shared" si="267"/>
        <v>33.25</v>
      </c>
      <c r="U1675" s="8">
        <f t="shared" si="268"/>
        <v>33.516666666666673</v>
      </c>
      <c r="V1675" s="8">
        <f t="shared" si="269"/>
        <v>33.450000000000003</v>
      </c>
    </row>
    <row r="1676" spans="1:22" ht="13.5" x14ac:dyDescent="0.25">
      <c r="A1676" s="3">
        <f>RSI!A1676</f>
        <v>44455</v>
      </c>
      <c r="B1676" s="2">
        <f>RSI!B1676</f>
        <v>10.855700000000001</v>
      </c>
      <c r="C1676" s="2">
        <f>RSI!I1676</f>
        <v>46.71914059367122</v>
      </c>
      <c r="D1676" s="2">
        <f>MACD!E1676</f>
        <v>-7.4025704666560443E-3</v>
      </c>
      <c r="E1676" s="2">
        <f>MACD!F1676</f>
        <v>-0.10579991483360499</v>
      </c>
      <c r="F1676" s="2">
        <f>'Moving Avg'!D1676</f>
        <v>10.91</v>
      </c>
      <c r="G1676" s="2">
        <f>'Moving Avg'!F1676</f>
        <v>10.980970000000003</v>
      </c>
      <c r="H1676" s="2">
        <f>'Moving Avg'!G1676</f>
        <v>10.836247999999998</v>
      </c>
      <c r="I1676" s="2">
        <f>'Moving Avg'!H1676</f>
        <v>9.9978654999999979</v>
      </c>
      <c r="J1676" s="6" t="str">
        <f>OBV!F1676</f>
        <v>BEARISH</v>
      </c>
      <c r="K1676" s="6" t="str">
        <f>OBV!G1676</f>
        <v>STRONG</v>
      </c>
      <c r="L1676" s="6" t="str">
        <f>OBV!H1676</f>
        <v>CONFIRMED BEARISH</v>
      </c>
      <c r="M1676" s="8">
        <f t="shared" si="263"/>
        <v>50</v>
      </c>
      <c r="N1676" s="8">
        <f t="shared" si="260"/>
        <v>0</v>
      </c>
      <c r="O1676" s="8">
        <f t="shared" si="261"/>
        <v>50</v>
      </c>
      <c r="P1676" s="8">
        <f t="shared" si="262"/>
        <v>33</v>
      </c>
      <c r="Q1676" s="9">
        <f t="shared" si="264"/>
        <v>29.95</v>
      </c>
      <c r="R1676" s="9">
        <f t="shared" si="265"/>
        <v>35.75</v>
      </c>
      <c r="S1676" s="9">
        <f t="shared" si="266"/>
        <v>34.85</v>
      </c>
      <c r="T1676" s="9">
        <f t="shared" si="267"/>
        <v>33.25</v>
      </c>
      <c r="U1676" s="8">
        <f t="shared" si="268"/>
        <v>33.516666666666673</v>
      </c>
      <c r="V1676" s="8">
        <f t="shared" si="269"/>
        <v>33.450000000000003</v>
      </c>
    </row>
    <row r="1677" spans="1:22" ht="13.5" x14ac:dyDescent="0.25">
      <c r="A1677" s="3">
        <f>RSI!A1677</f>
        <v>44456</v>
      </c>
      <c r="B1677" s="2">
        <f>RSI!B1677</f>
        <v>10.7506</v>
      </c>
      <c r="C1677" s="2">
        <f>RSI!I1677</f>
        <v>42.222748324100039</v>
      </c>
      <c r="D1677" s="2">
        <f>MACD!E1677</f>
        <v>5.0048996618350827E-2</v>
      </c>
      <c r="E1677" s="2">
        <f>MACD!F1677</f>
        <v>-7.4630132543213823E-2</v>
      </c>
      <c r="F1677" s="2">
        <f>'Moving Avg'!D1677</f>
        <v>10.831160000000001</v>
      </c>
      <c r="G1677" s="2">
        <f>'Moving Avg'!F1677</f>
        <v>10.984040000000002</v>
      </c>
      <c r="H1677" s="2">
        <f>'Moving Avg'!G1677</f>
        <v>10.836599999999999</v>
      </c>
      <c r="I1677" s="2">
        <f>'Moving Avg'!H1677</f>
        <v>10.007657999999998</v>
      </c>
      <c r="J1677" s="6" t="str">
        <f>OBV!F1677</f>
        <v>BEARISH</v>
      </c>
      <c r="K1677" s="6" t="str">
        <f>OBV!G1677</f>
        <v>STRONG</v>
      </c>
      <c r="L1677" s="6" t="str">
        <f>OBV!H1677</f>
        <v>CONFIRMED BEARISH</v>
      </c>
      <c r="M1677" s="8">
        <f t="shared" si="263"/>
        <v>50</v>
      </c>
      <c r="N1677" s="8">
        <f t="shared" si="260"/>
        <v>0</v>
      </c>
      <c r="O1677" s="8">
        <f t="shared" si="261"/>
        <v>50</v>
      </c>
      <c r="P1677" s="8">
        <f t="shared" si="262"/>
        <v>33</v>
      </c>
      <c r="Q1677" s="9">
        <f t="shared" si="264"/>
        <v>29.95</v>
      </c>
      <c r="R1677" s="9">
        <f t="shared" si="265"/>
        <v>35.75</v>
      </c>
      <c r="S1677" s="9">
        <f t="shared" si="266"/>
        <v>34.85</v>
      </c>
      <c r="T1677" s="9">
        <f t="shared" si="267"/>
        <v>33.25</v>
      </c>
      <c r="U1677" s="8">
        <f t="shared" si="268"/>
        <v>33.516666666666673</v>
      </c>
      <c r="V1677" s="8">
        <f t="shared" si="269"/>
        <v>33.450000000000003</v>
      </c>
    </row>
    <row r="1678" spans="1:22" ht="13.5" x14ac:dyDescent="0.25">
      <c r="A1678" s="3">
        <f>RSI!A1678</f>
        <v>44459</v>
      </c>
      <c r="B1678" s="2">
        <f>RSI!B1678</f>
        <v>10.724299999999999</v>
      </c>
      <c r="C1678" s="2">
        <f>RSI!I1678</f>
        <v>41.155333599545799</v>
      </c>
      <c r="D1678" s="2">
        <f>MACD!E1678</f>
        <v>9.2184566310383076E-2</v>
      </c>
      <c r="E1678" s="2">
        <f>MACD!F1678</f>
        <v>-4.1267192772494445E-2</v>
      </c>
      <c r="F1678" s="2">
        <f>'Moving Avg'!D1678</f>
        <v>10.747059999999999</v>
      </c>
      <c r="G1678" s="2">
        <f>'Moving Avg'!F1678</f>
        <v>10.985795000000001</v>
      </c>
      <c r="H1678" s="2">
        <f>'Moving Avg'!G1678</f>
        <v>10.836425999999999</v>
      </c>
      <c r="I1678" s="2">
        <f>'Moving Avg'!H1678</f>
        <v>10.017104499999999</v>
      </c>
      <c r="J1678" s="6" t="str">
        <f>OBV!F1678</f>
        <v>BEARISH</v>
      </c>
      <c r="K1678" s="6" t="str">
        <f>OBV!G1678</f>
        <v>STRONG</v>
      </c>
      <c r="L1678" s="6" t="str">
        <f>OBV!H1678</f>
        <v>CONFIRMED BEARISH</v>
      </c>
      <c r="M1678" s="8">
        <f t="shared" si="263"/>
        <v>50</v>
      </c>
      <c r="N1678" s="8">
        <f t="shared" si="260"/>
        <v>0</v>
      </c>
      <c r="O1678" s="8">
        <f t="shared" si="261"/>
        <v>50</v>
      </c>
      <c r="P1678" s="8">
        <f t="shared" si="262"/>
        <v>33</v>
      </c>
      <c r="Q1678" s="9">
        <f t="shared" si="264"/>
        <v>29.95</v>
      </c>
      <c r="R1678" s="9">
        <f t="shared" si="265"/>
        <v>35.75</v>
      </c>
      <c r="S1678" s="9">
        <f t="shared" si="266"/>
        <v>34.85</v>
      </c>
      <c r="T1678" s="9">
        <f t="shared" si="267"/>
        <v>33.25</v>
      </c>
      <c r="U1678" s="8">
        <f t="shared" si="268"/>
        <v>33.516666666666673</v>
      </c>
      <c r="V1678" s="8">
        <f t="shared" si="269"/>
        <v>33.450000000000003</v>
      </c>
    </row>
    <row r="1679" spans="1:22" ht="13.5" x14ac:dyDescent="0.25">
      <c r="A1679" s="3">
        <f>RSI!A1679</f>
        <v>44460</v>
      </c>
      <c r="B1679" s="2">
        <f>RSI!B1679</f>
        <v>10.724299999999999</v>
      </c>
      <c r="C1679" s="2">
        <f>RSI!I1679</f>
        <v>41.155333599545799</v>
      </c>
      <c r="D1679" s="2">
        <f>MACD!E1679</f>
        <v>0.12893825121086167</v>
      </c>
      <c r="E1679" s="2">
        <f>MACD!F1679</f>
        <v>-7.2261039758232254E-3</v>
      </c>
      <c r="F1679" s="2">
        <f>'Moving Avg'!D1679</f>
        <v>10.74532</v>
      </c>
      <c r="G1679" s="2">
        <f>'Moving Avg'!F1679</f>
        <v>10.979225000000001</v>
      </c>
      <c r="H1679" s="2">
        <f>'Moving Avg'!G1679</f>
        <v>10.836251999999996</v>
      </c>
      <c r="I1679" s="2">
        <f>'Moving Avg'!H1679</f>
        <v>10.026207999999999</v>
      </c>
      <c r="J1679" s="6" t="str">
        <f>OBV!F1679</f>
        <v>BEARISH</v>
      </c>
      <c r="K1679" s="6" t="str">
        <f>OBV!G1679</f>
        <v>NEUTRAL</v>
      </c>
      <c r="L1679" s="6" t="str">
        <f>OBV!H1679</f>
        <v>CONFIRMED BEARISH</v>
      </c>
      <c r="M1679" s="8">
        <f t="shared" si="263"/>
        <v>50</v>
      </c>
      <c r="N1679" s="8">
        <f t="shared" si="260"/>
        <v>0</v>
      </c>
      <c r="O1679" s="8">
        <f t="shared" si="261"/>
        <v>50</v>
      </c>
      <c r="P1679" s="8">
        <f t="shared" si="262"/>
        <v>16.5</v>
      </c>
      <c r="Q1679" s="9">
        <f t="shared" si="264"/>
        <v>27.475000000000001</v>
      </c>
      <c r="R1679" s="9">
        <f t="shared" si="265"/>
        <v>31.625</v>
      </c>
      <c r="S1679" s="9">
        <f t="shared" si="266"/>
        <v>27.425000000000001</v>
      </c>
      <c r="T1679" s="9">
        <f t="shared" si="267"/>
        <v>29.125</v>
      </c>
      <c r="U1679" s="8">
        <f t="shared" si="268"/>
        <v>28.841666666666669</v>
      </c>
      <c r="V1679" s="8">
        <f t="shared" si="269"/>
        <v>28.912500000000001</v>
      </c>
    </row>
    <row r="1680" spans="1:22" ht="13.5" x14ac:dyDescent="0.25">
      <c r="A1680" s="3">
        <f>RSI!A1680</f>
        <v>44461</v>
      </c>
      <c r="B1680" s="2">
        <f>RSI!B1680</f>
        <v>10.724299999999999</v>
      </c>
      <c r="C1680" s="2">
        <f>RSI!I1680</f>
        <v>41.155333599545799</v>
      </c>
      <c r="D1680" s="2">
        <f>MACD!E1680</f>
        <v>0.16105651429572987</v>
      </c>
      <c r="E1680" s="2">
        <f>MACD!F1680</f>
        <v>2.6430419678487395E-2</v>
      </c>
      <c r="F1680" s="2">
        <f>'Moving Avg'!D1680</f>
        <v>10.755840000000001</v>
      </c>
      <c r="G1680" s="2">
        <f>'Moving Avg'!F1680</f>
        <v>10.968275</v>
      </c>
      <c r="H1680" s="2">
        <f>'Moving Avg'!G1680</f>
        <v>10.836252</v>
      </c>
      <c r="I1680" s="2">
        <f>'Moving Avg'!H1680</f>
        <v>10.035354499999999</v>
      </c>
      <c r="J1680" s="6" t="str">
        <f>OBV!F1680</f>
        <v>BEARISH</v>
      </c>
      <c r="K1680" s="6" t="str">
        <f>OBV!G1680</f>
        <v>NEUTRAL</v>
      </c>
      <c r="L1680" s="6" t="str">
        <f>OBV!H1680</f>
        <v>BEARISH DIVERGENCE</v>
      </c>
      <c r="M1680" s="8">
        <f t="shared" si="263"/>
        <v>50</v>
      </c>
      <c r="N1680" s="8">
        <f t="shared" si="260"/>
        <v>0</v>
      </c>
      <c r="O1680" s="8">
        <f t="shared" si="261"/>
        <v>50</v>
      </c>
      <c r="P1680" s="8">
        <f t="shared" si="262"/>
        <v>16.5</v>
      </c>
      <c r="Q1680" s="9">
        <f t="shared" si="264"/>
        <v>27.475000000000001</v>
      </c>
      <c r="R1680" s="9">
        <f t="shared" si="265"/>
        <v>31.625</v>
      </c>
      <c r="S1680" s="9">
        <f t="shared" si="266"/>
        <v>27.425000000000001</v>
      </c>
      <c r="T1680" s="9">
        <f t="shared" si="267"/>
        <v>29.125</v>
      </c>
      <c r="U1680" s="8">
        <f t="shared" si="268"/>
        <v>28.841666666666669</v>
      </c>
      <c r="V1680" s="8">
        <f t="shared" si="269"/>
        <v>28.912500000000001</v>
      </c>
    </row>
    <row r="1681" spans="1:22" ht="13.5" x14ac:dyDescent="0.25">
      <c r="A1681" s="3">
        <f>RSI!A1681</f>
        <v>44462</v>
      </c>
      <c r="B1681" s="2">
        <f>RSI!B1681</f>
        <v>10.724299999999999</v>
      </c>
      <c r="C1681" s="2">
        <f>RSI!I1681</f>
        <v>41.155333599545799</v>
      </c>
      <c r="D1681" s="2">
        <f>MACD!E1681</f>
        <v>0.18917701654973484</v>
      </c>
      <c r="E1681" s="2">
        <f>MACD!F1681</f>
        <v>5.8979739052736888E-2</v>
      </c>
      <c r="F1681" s="2">
        <f>'Moving Avg'!D1681</f>
        <v>10.729559999999999</v>
      </c>
      <c r="G1681" s="2">
        <f>'Moving Avg'!F1681</f>
        <v>10.957325000000001</v>
      </c>
      <c r="H1681" s="2">
        <f>'Moving Avg'!G1681</f>
        <v>10.836252</v>
      </c>
      <c r="I1681" s="2">
        <f>'Moving Avg'!H1681</f>
        <v>10.044414999999997</v>
      </c>
      <c r="J1681" s="6" t="str">
        <f>OBV!F1681</f>
        <v>BEARISH</v>
      </c>
      <c r="K1681" s="6" t="str">
        <f>OBV!G1681</f>
        <v>NEUTRAL</v>
      </c>
      <c r="L1681" s="6" t="str">
        <f>OBV!H1681</f>
        <v>CONFIRMED BEARISH</v>
      </c>
      <c r="M1681" s="8">
        <f t="shared" si="263"/>
        <v>50</v>
      </c>
      <c r="N1681" s="8">
        <f t="shared" si="260"/>
        <v>0</v>
      </c>
      <c r="O1681" s="8">
        <f t="shared" si="261"/>
        <v>50</v>
      </c>
      <c r="P1681" s="8">
        <f t="shared" si="262"/>
        <v>16.5</v>
      </c>
      <c r="Q1681" s="9">
        <f t="shared" si="264"/>
        <v>27.475000000000001</v>
      </c>
      <c r="R1681" s="9">
        <f t="shared" si="265"/>
        <v>31.625</v>
      </c>
      <c r="S1681" s="9">
        <f t="shared" si="266"/>
        <v>27.425000000000001</v>
      </c>
      <c r="T1681" s="9">
        <f t="shared" si="267"/>
        <v>29.125</v>
      </c>
      <c r="U1681" s="8">
        <f t="shared" si="268"/>
        <v>28.841666666666669</v>
      </c>
      <c r="V1681" s="8">
        <f t="shared" si="269"/>
        <v>28.912500000000001</v>
      </c>
    </row>
    <row r="1682" spans="1:22" ht="13.5" x14ac:dyDescent="0.25">
      <c r="A1682" s="3">
        <f>RSI!A1682</f>
        <v>44463</v>
      </c>
      <c r="B1682" s="2">
        <f>RSI!B1682</f>
        <v>10.724299999999999</v>
      </c>
      <c r="C1682" s="2">
        <f>RSI!I1682</f>
        <v>41.155333599545799</v>
      </c>
      <c r="D1682" s="2">
        <f>MACD!E1682</f>
        <v>0.2138449084404801</v>
      </c>
      <c r="E1682" s="2">
        <f>MACD!F1682</f>
        <v>8.9952772930285529E-2</v>
      </c>
      <c r="F1682" s="2">
        <f>'Moving Avg'!D1682</f>
        <v>10.724299999999999</v>
      </c>
      <c r="G1682" s="2">
        <f>'Moving Avg'!F1682</f>
        <v>10.950315</v>
      </c>
      <c r="H1682" s="2">
        <f>'Moving Avg'!G1682</f>
        <v>10.836252</v>
      </c>
      <c r="I1682" s="2">
        <f>'Moving Avg'!H1682</f>
        <v>10.053732999999998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  <c r="M1682" s="8">
        <f t="shared" si="263"/>
        <v>50</v>
      </c>
      <c r="N1682" s="8">
        <f t="shared" si="260"/>
        <v>0</v>
      </c>
      <c r="O1682" s="8">
        <f t="shared" si="261"/>
        <v>50</v>
      </c>
      <c r="P1682" s="8">
        <f t="shared" si="262"/>
        <v>16.5</v>
      </c>
      <c r="Q1682" s="9">
        <f t="shared" si="264"/>
        <v>27.475000000000001</v>
      </c>
      <c r="R1682" s="9">
        <f t="shared" si="265"/>
        <v>31.625</v>
      </c>
      <c r="S1682" s="9">
        <f t="shared" si="266"/>
        <v>27.425000000000001</v>
      </c>
      <c r="T1682" s="9">
        <f t="shared" si="267"/>
        <v>29.125</v>
      </c>
      <c r="U1682" s="8">
        <f t="shared" si="268"/>
        <v>28.841666666666669</v>
      </c>
      <c r="V1682" s="8">
        <f t="shared" si="269"/>
        <v>28.912500000000001</v>
      </c>
    </row>
    <row r="1683" spans="1:22" ht="13.5" x14ac:dyDescent="0.25">
      <c r="A1683" s="3">
        <f>RSI!A1683</f>
        <v>44466</v>
      </c>
      <c r="B1683" s="2">
        <f>RSI!B1683</f>
        <v>10.724299999999999</v>
      </c>
      <c r="C1683" s="2">
        <f>RSI!I1683</f>
        <v>41.155333599545799</v>
      </c>
      <c r="D1683" s="2">
        <f>MACD!E1683</f>
        <v>0.23552664814473445</v>
      </c>
      <c r="E1683" s="2">
        <f>MACD!F1683</f>
        <v>0.11906754797317533</v>
      </c>
      <c r="F1683" s="2">
        <f>'Moving Avg'!D1683</f>
        <v>10.724299999999999</v>
      </c>
      <c r="G1683" s="2">
        <f>'Moving Avg'!F1683</f>
        <v>10.932795000000002</v>
      </c>
      <c r="H1683" s="2">
        <f>'Moving Avg'!G1683</f>
        <v>10.836251999999996</v>
      </c>
      <c r="I1683" s="2">
        <f>'Moving Avg'!H1683</f>
        <v>10.062750499999998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3"/>
        <v>50</v>
      </c>
      <c r="N1683" s="8">
        <f t="shared" si="260"/>
        <v>0</v>
      </c>
      <c r="O1683" s="8">
        <f t="shared" si="261"/>
        <v>50</v>
      </c>
      <c r="P1683" s="8">
        <f t="shared" si="262"/>
        <v>33</v>
      </c>
      <c r="Q1683" s="9">
        <f t="shared" si="264"/>
        <v>29.95</v>
      </c>
      <c r="R1683" s="9">
        <f t="shared" si="265"/>
        <v>35.75</v>
      </c>
      <c r="S1683" s="9">
        <f t="shared" si="266"/>
        <v>34.85</v>
      </c>
      <c r="T1683" s="9">
        <f t="shared" si="267"/>
        <v>33.25</v>
      </c>
      <c r="U1683" s="8">
        <f t="shared" si="268"/>
        <v>33.516666666666673</v>
      </c>
      <c r="V1683" s="8">
        <f t="shared" si="269"/>
        <v>33.450000000000003</v>
      </c>
    </row>
    <row r="1684" spans="1:22" ht="13.5" x14ac:dyDescent="0.25">
      <c r="A1684" s="3">
        <f>RSI!A1684</f>
        <v>44467</v>
      </c>
      <c r="B1684" s="2">
        <f>RSI!B1684</f>
        <v>10.6717</v>
      </c>
      <c r="C1684" s="2">
        <f>RSI!I1684</f>
        <v>38.146619994988015</v>
      </c>
      <c r="D1684" s="2">
        <f>MACD!E1684</f>
        <v>0.19516417471479386</v>
      </c>
      <c r="E1684" s="2">
        <f>MACD!F1684</f>
        <v>0.13428687332149905</v>
      </c>
      <c r="F1684" s="2">
        <f>'Moving Avg'!D1684</f>
        <v>10.71378</v>
      </c>
      <c r="G1684" s="2">
        <f>'Moving Avg'!F1684</f>
        <v>10.912645000000001</v>
      </c>
      <c r="H1684" s="2">
        <f>'Moving Avg'!G1684</f>
        <v>10.836075999999998</v>
      </c>
      <c r="I1684" s="2">
        <f>'Moving Avg'!H1684</f>
        <v>10.071548</v>
      </c>
      <c r="J1684" s="6" t="str">
        <f>OBV!F1684</f>
        <v>BEARISH</v>
      </c>
      <c r="K1684" s="6" t="str">
        <f>OBV!G1684</f>
        <v>STRONG</v>
      </c>
      <c r="L1684" s="6" t="str">
        <f>OBV!H1684</f>
        <v>CONFIRMED BEARISH</v>
      </c>
      <c r="M1684" s="8">
        <f t="shared" si="263"/>
        <v>50</v>
      </c>
      <c r="N1684" s="8">
        <f t="shared" si="260"/>
        <v>0</v>
      </c>
      <c r="O1684" s="8">
        <f t="shared" si="261"/>
        <v>50</v>
      </c>
      <c r="P1684" s="8">
        <f t="shared" si="262"/>
        <v>33</v>
      </c>
      <c r="Q1684" s="9">
        <f t="shared" si="264"/>
        <v>29.95</v>
      </c>
      <c r="R1684" s="9">
        <f t="shared" si="265"/>
        <v>35.75</v>
      </c>
      <c r="S1684" s="9">
        <f t="shared" si="266"/>
        <v>34.85</v>
      </c>
      <c r="T1684" s="9">
        <f t="shared" si="267"/>
        <v>33.25</v>
      </c>
      <c r="U1684" s="8">
        <f t="shared" si="268"/>
        <v>33.516666666666673</v>
      </c>
      <c r="V1684" s="8">
        <f t="shared" si="269"/>
        <v>33.450000000000003</v>
      </c>
    </row>
    <row r="1685" spans="1:22" ht="13.5" x14ac:dyDescent="0.25">
      <c r="A1685" s="3">
        <f>RSI!A1685</f>
        <v>44468</v>
      </c>
      <c r="B1685" s="2">
        <f>RSI!B1685</f>
        <v>10.6805</v>
      </c>
      <c r="C1685" s="2">
        <f>RSI!I1685</f>
        <v>38.95073245650002</v>
      </c>
      <c r="D1685" s="2">
        <f>MACD!E1685</f>
        <v>0.15193301547806293</v>
      </c>
      <c r="E1685" s="2">
        <f>MACD!F1685</f>
        <v>0.13781610175281184</v>
      </c>
      <c r="F1685" s="2">
        <f>'Moving Avg'!D1685</f>
        <v>10.705020000000001</v>
      </c>
      <c r="G1685" s="2">
        <f>'Moving Avg'!F1685</f>
        <v>10.892935</v>
      </c>
      <c r="H1685" s="2">
        <f>'Moving Avg'!G1685</f>
        <v>10.836075999999998</v>
      </c>
      <c r="I1685" s="2">
        <f>'Moving Avg'!H1685</f>
        <v>10.080389499999997</v>
      </c>
      <c r="J1685" s="6" t="str">
        <f>OBV!F1685</f>
        <v>BEARISH</v>
      </c>
      <c r="K1685" s="6" t="str">
        <f>OBV!G1685</f>
        <v>STRONG</v>
      </c>
      <c r="L1685" s="6" t="str">
        <f>OBV!H1685</f>
        <v>CONFIRMED BEARISH</v>
      </c>
      <c r="M1685" s="8">
        <f t="shared" si="263"/>
        <v>50</v>
      </c>
      <c r="N1685" s="8">
        <f t="shared" si="260"/>
        <v>0</v>
      </c>
      <c r="O1685" s="8">
        <f t="shared" si="261"/>
        <v>50</v>
      </c>
      <c r="P1685" s="8">
        <f t="shared" si="262"/>
        <v>33</v>
      </c>
      <c r="Q1685" s="9">
        <f t="shared" si="264"/>
        <v>29.95</v>
      </c>
      <c r="R1685" s="9">
        <f t="shared" si="265"/>
        <v>35.75</v>
      </c>
      <c r="S1685" s="9">
        <f t="shared" si="266"/>
        <v>34.85</v>
      </c>
      <c r="T1685" s="9">
        <f t="shared" si="267"/>
        <v>33.25</v>
      </c>
      <c r="U1685" s="8">
        <f t="shared" si="268"/>
        <v>33.516666666666673</v>
      </c>
      <c r="V1685" s="8">
        <f t="shared" si="269"/>
        <v>33.450000000000003</v>
      </c>
    </row>
    <row r="1686" spans="1:22" ht="13.5" x14ac:dyDescent="0.25">
      <c r="A1686" s="3">
        <f>RSI!A1686</f>
        <v>44469</v>
      </c>
      <c r="B1686" s="2">
        <f>RSI!B1686</f>
        <v>10.654199999999999</v>
      </c>
      <c r="C1686" s="2">
        <f>RSI!I1686</f>
        <v>37.386414840370186</v>
      </c>
      <c r="D1686" s="2">
        <f>MACD!E1686</f>
        <v>0.14648657430423562</v>
      </c>
      <c r="E1686" s="2">
        <f>MACD!F1686</f>
        <v>0.13955019626309662</v>
      </c>
      <c r="F1686" s="2">
        <f>'Moving Avg'!D1686</f>
        <v>10.690999999999999</v>
      </c>
      <c r="G1686" s="2">
        <f>'Moving Avg'!F1686</f>
        <v>10.871910000000002</v>
      </c>
      <c r="H1686" s="2">
        <f>'Moving Avg'!G1686</f>
        <v>10.835549999999996</v>
      </c>
      <c r="I1686" s="2">
        <f>'Moving Avg'!H1686</f>
        <v>10.089056499999998</v>
      </c>
      <c r="J1686" s="6" t="str">
        <f>OBV!F1686</f>
        <v>BEARISH</v>
      </c>
      <c r="K1686" s="6" t="str">
        <f>OBV!G1686</f>
        <v>STRONG</v>
      </c>
      <c r="L1686" s="6" t="str">
        <f>OBV!H1686</f>
        <v>CONFIRMED BEARISH</v>
      </c>
      <c r="M1686" s="8">
        <f t="shared" si="263"/>
        <v>50</v>
      </c>
      <c r="N1686" s="8">
        <f t="shared" si="260"/>
        <v>0</v>
      </c>
      <c r="O1686" s="8">
        <f t="shared" si="261"/>
        <v>50</v>
      </c>
      <c r="P1686" s="8">
        <f t="shared" si="262"/>
        <v>33</v>
      </c>
      <c r="Q1686" s="9">
        <f t="shared" si="264"/>
        <v>29.95</v>
      </c>
      <c r="R1686" s="9">
        <f t="shared" si="265"/>
        <v>35.75</v>
      </c>
      <c r="S1686" s="9">
        <f t="shared" si="266"/>
        <v>34.85</v>
      </c>
      <c r="T1686" s="9">
        <f t="shared" si="267"/>
        <v>33.25</v>
      </c>
      <c r="U1686" s="8">
        <f t="shared" si="268"/>
        <v>33.516666666666673</v>
      </c>
      <c r="V1686" s="8">
        <f t="shared" si="269"/>
        <v>33.450000000000003</v>
      </c>
    </row>
    <row r="1687" spans="1:22" ht="13.5" x14ac:dyDescent="0.25">
      <c r="A1687" s="3">
        <f>RSI!A1687</f>
        <v>44470</v>
      </c>
      <c r="B1687" s="2">
        <f>RSI!B1687</f>
        <v>10.724299999999999</v>
      </c>
      <c r="C1687" s="2">
        <f>RSI!I1687</f>
        <v>43.858447205718527</v>
      </c>
      <c r="D1687" s="2">
        <f>MACD!E1687</f>
        <v>0.12148452980275515</v>
      </c>
      <c r="E1687" s="2">
        <f>MACD!F1687</f>
        <v>0.13593706297102834</v>
      </c>
      <c r="F1687" s="2">
        <f>'Moving Avg'!D1687</f>
        <v>10.690999999999999</v>
      </c>
      <c r="G1687" s="2">
        <f>'Moving Avg'!F1687</f>
        <v>10.847815000000001</v>
      </c>
      <c r="H1687" s="2">
        <f>'Moving Avg'!G1687</f>
        <v>10.836425999999996</v>
      </c>
      <c r="I1687" s="2">
        <f>'Moving Avg'!H1687</f>
        <v>10.098073999999999</v>
      </c>
      <c r="J1687" s="6" t="str">
        <f>OBV!F1687</f>
        <v>BEARISH</v>
      </c>
      <c r="K1687" s="6" t="str">
        <f>OBV!G1687</f>
        <v>STRONG</v>
      </c>
      <c r="L1687" s="6" t="str">
        <f>OBV!H1687</f>
        <v>NEUTRAL</v>
      </c>
      <c r="M1687" s="8">
        <f t="shared" si="263"/>
        <v>50</v>
      </c>
      <c r="N1687" s="8">
        <f t="shared" si="260"/>
        <v>45</v>
      </c>
      <c r="O1687" s="8">
        <f t="shared" si="261"/>
        <v>50</v>
      </c>
      <c r="P1687" s="8">
        <f t="shared" si="262"/>
        <v>33</v>
      </c>
      <c r="Q1687" s="9">
        <f t="shared" si="264"/>
        <v>45.7</v>
      </c>
      <c r="R1687" s="9">
        <f t="shared" si="265"/>
        <v>44.75</v>
      </c>
      <c r="S1687" s="9">
        <f t="shared" si="266"/>
        <v>41.6</v>
      </c>
      <c r="T1687" s="9">
        <f t="shared" si="267"/>
        <v>44.5</v>
      </c>
      <c r="U1687" s="8">
        <f t="shared" si="268"/>
        <v>44.016666666666673</v>
      </c>
      <c r="V1687" s="8">
        <f t="shared" si="269"/>
        <v>44.137500000000003</v>
      </c>
    </row>
    <row r="1688" spans="1:22" ht="13.5" x14ac:dyDescent="0.25">
      <c r="A1688" s="3">
        <f>RSI!A1688</f>
        <v>44473</v>
      </c>
      <c r="B1688" s="2">
        <f>RSI!B1688</f>
        <v>10.6892</v>
      </c>
      <c r="C1688" s="2">
        <f>RSI!I1688</f>
        <v>41.54295523986174</v>
      </c>
      <c r="D1688" s="2">
        <f>MACD!E1688</f>
        <v>9.93651555659536E-2</v>
      </c>
      <c r="E1688" s="2">
        <f>MACD!F1688</f>
        <v>0.12862268149001338</v>
      </c>
      <c r="F1688" s="2">
        <f>'Moving Avg'!D1688</f>
        <v>10.68398</v>
      </c>
      <c r="G1688" s="2">
        <f>'Moving Avg'!F1688</f>
        <v>10.825035</v>
      </c>
      <c r="H1688" s="2">
        <f>'Moving Avg'!G1688</f>
        <v>10.831167999999996</v>
      </c>
      <c r="I1688" s="2">
        <f>'Moving Avg'!H1688</f>
        <v>10.107130499999998</v>
      </c>
      <c r="J1688" s="6" t="str">
        <f>OBV!F1688</f>
        <v>BEARISH</v>
      </c>
      <c r="K1688" s="6" t="str">
        <f>OBV!G1688</f>
        <v>STRONG</v>
      </c>
      <c r="L1688" s="6" t="str">
        <f>OBV!H1688</f>
        <v>CONFIRMED BEARISH</v>
      </c>
      <c r="M1688" s="8">
        <f t="shared" si="263"/>
        <v>50</v>
      </c>
      <c r="N1688" s="8">
        <f t="shared" si="260"/>
        <v>100</v>
      </c>
      <c r="O1688" s="8">
        <f t="shared" si="261"/>
        <v>50</v>
      </c>
      <c r="P1688" s="8">
        <f t="shared" si="262"/>
        <v>33</v>
      </c>
      <c r="Q1688" s="9">
        <f t="shared" si="264"/>
        <v>64.95</v>
      </c>
      <c r="R1688" s="9">
        <f t="shared" si="265"/>
        <v>55.75</v>
      </c>
      <c r="S1688" s="9">
        <f t="shared" si="266"/>
        <v>49.85</v>
      </c>
      <c r="T1688" s="9">
        <f t="shared" si="267"/>
        <v>58.25</v>
      </c>
      <c r="U1688" s="8">
        <f t="shared" si="268"/>
        <v>56.85</v>
      </c>
      <c r="V1688" s="8">
        <f t="shared" si="269"/>
        <v>57.2</v>
      </c>
    </row>
    <row r="1689" spans="1:22" ht="13.5" x14ac:dyDescent="0.25">
      <c r="A1689" s="3">
        <f>RSI!A1689</f>
        <v>44474</v>
      </c>
      <c r="B1689" s="2">
        <f>RSI!B1689</f>
        <v>10.636699999999999</v>
      </c>
      <c r="C1689" s="2">
        <f>RSI!I1689</f>
        <v>38.287001315958506</v>
      </c>
      <c r="D1689" s="2">
        <f>MACD!E1689</f>
        <v>8.519168394947485E-2</v>
      </c>
      <c r="E1689" s="2">
        <f>MACD!F1689</f>
        <v>0.11993648198190568</v>
      </c>
      <c r="F1689" s="2">
        <f>'Moving Avg'!D1689</f>
        <v>10.676979999999999</v>
      </c>
      <c r="G1689" s="2">
        <f>'Moving Avg'!F1689</f>
        <v>10.799629999999999</v>
      </c>
      <c r="H1689" s="2">
        <f>'Moving Avg'!G1689</f>
        <v>10.824859999999996</v>
      </c>
      <c r="I1689" s="2">
        <f>'Moving Avg'!H1689</f>
        <v>10.11571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  <c r="M1689" s="8">
        <f t="shared" si="263"/>
        <v>50</v>
      </c>
      <c r="N1689" s="8">
        <f t="shared" si="260"/>
        <v>100</v>
      </c>
      <c r="O1689" s="8">
        <f t="shared" si="261"/>
        <v>50</v>
      </c>
      <c r="P1689" s="8">
        <f t="shared" si="262"/>
        <v>16.5</v>
      </c>
      <c r="Q1689" s="9">
        <f t="shared" si="264"/>
        <v>62.475000000000001</v>
      </c>
      <c r="R1689" s="9">
        <f t="shared" si="265"/>
        <v>51.625</v>
      </c>
      <c r="S1689" s="9">
        <f t="shared" si="266"/>
        <v>42.424999999999997</v>
      </c>
      <c r="T1689" s="9">
        <f t="shared" si="267"/>
        <v>54.125</v>
      </c>
      <c r="U1689" s="8">
        <f t="shared" si="268"/>
        <v>52.17499999999999</v>
      </c>
      <c r="V1689" s="8">
        <f t="shared" si="269"/>
        <v>52.662499999999994</v>
      </c>
    </row>
    <row r="1690" spans="1:22" ht="13.5" x14ac:dyDescent="0.25">
      <c r="A1690" s="3">
        <f>RSI!A1690</f>
        <v>44475</v>
      </c>
      <c r="B1690" s="2">
        <f>RSI!B1690</f>
        <v>10.6104</v>
      </c>
      <c r="C1690" s="2">
        <f>RSI!I1690</f>
        <v>36.733799662156152</v>
      </c>
      <c r="D1690" s="2">
        <f>MACD!E1690</f>
        <v>7.6062705515486329E-2</v>
      </c>
      <c r="E1690" s="2">
        <f>MACD!F1690</f>
        <v>0.11116172668862181</v>
      </c>
      <c r="F1690" s="2">
        <f>'Moving Avg'!D1690</f>
        <v>10.66296</v>
      </c>
      <c r="G1690" s="2">
        <f>'Moving Avg'!F1690</f>
        <v>10.77291</v>
      </c>
      <c r="H1690" s="2">
        <f>'Moving Avg'!G1690</f>
        <v>10.818025999999998</v>
      </c>
      <c r="I1690" s="2">
        <f>'Moving Avg'!H1690</f>
        <v>10.125015999999999</v>
      </c>
      <c r="J1690" s="6" t="str">
        <f>OBV!F1690</f>
        <v>BEARISH</v>
      </c>
      <c r="K1690" s="6" t="str">
        <f>OBV!G1690</f>
        <v>STRONG</v>
      </c>
      <c r="L1690" s="6" t="str">
        <f>OBV!H1690</f>
        <v>CONFIRMED BEARISH</v>
      </c>
      <c r="M1690" s="8">
        <f t="shared" si="263"/>
        <v>50</v>
      </c>
      <c r="N1690" s="8">
        <f t="shared" si="260"/>
        <v>100</v>
      </c>
      <c r="O1690" s="8">
        <f t="shared" si="261"/>
        <v>50</v>
      </c>
      <c r="P1690" s="8">
        <f t="shared" si="262"/>
        <v>33</v>
      </c>
      <c r="Q1690" s="9">
        <f t="shared" si="264"/>
        <v>64.95</v>
      </c>
      <c r="R1690" s="9">
        <f t="shared" si="265"/>
        <v>55.75</v>
      </c>
      <c r="S1690" s="9">
        <f t="shared" si="266"/>
        <v>49.85</v>
      </c>
      <c r="T1690" s="9">
        <f t="shared" si="267"/>
        <v>58.25</v>
      </c>
      <c r="U1690" s="8">
        <f t="shared" si="268"/>
        <v>56.85</v>
      </c>
      <c r="V1690" s="8">
        <f t="shared" si="269"/>
        <v>57.2</v>
      </c>
    </row>
    <row r="1691" spans="1:22" ht="13.5" x14ac:dyDescent="0.25">
      <c r="A1691" s="3">
        <f>RSI!A1691</f>
        <v>44476</v>
      </c>
      <c r="B1691" s="2">
        <f>RSI!B1691</f>
        <v>10.5578</v>
      </c>
      <c r="C1691" s="2">
        <f>RSI!I1691</f>
        <v>33.782064699335649</v>
      </c>
      <c r="D1691" s="2">
        <f>MACD!E1691</f>
        <v>7.3237862520018737E-2</v>
      </c>
      <c r="E1691" s="2">
        <f>MACD!F1691</f>
        <v>0.1035769538549012</v>
      </c>
      <c r="F1691" s="2">
        <f>'Moving Avg'!D1691</f>
        <v>10.64368</v>
      </c>
      <c r="G1691" s="2">
        <f>'Moving Avg'!F1691</f>
        <v>10.743559999999999</v>
      </c>
      <c r="H1691" s="2">
        <f>'Moving Avg'!G1691</f>
        <v>10.811891999999999</v>
      </c>
      <c r="I1691" s="2">
        <f>'Moving Avg'!H1691</f>
        <v>10.134059000000001</v>
      </c>
      <c r="J1691" s="6" t="str">
        <f>OBV!F1691</f>
        <v>BEARISH</v>
      </c>
      <c r="K1691" s="6" t="str">
        <f>OBV!G1691</f>
        <v>STRONG</v>
      </c>
      <c r="L1691" s="6" t="str">
        <f>OBV!H1691</f>
        <v>CONFIRMED BEARISH</v>
      </c>
      <c r="M1691" s="8">
        <f t="shared" si="263"/>
        <v>50</v>
      </c>
      <c r="N1691" s="8">
        <f t="shared" si="260"/>
        <v>100</v>
      </c>
      <c r="O1691" s="8">
        <f t="shared" si="261"/>
        <v>50</v>
      </c>
      <c r="P1691" s="8">
        <f t="shared" si="262"/>
        <v>33</v>
      </c>
      <c r="Q1691" s="9">
        <f t="shared" si="264"/>
        <v>64.95</v>
      </c>
      <c r="R1691" s="9">
        <f t="shared" si="265"/>
        <v>55.75</v>
      </c>
      <c r="S1691" s="9">
        <f t="shared" si="266"/>
        <v>49.85</v>
      </c>
      <c r="T1691" s="9">
        <f t="shared" si="267"/>
        <v>58.25</v>
      </c>
      <c r="U1691" s="8">
        <f t="shared" si="268"/>
        <v>56.85</v>
      </c>
      <c r="V1691" s="8">
        <f t="shared" si="269"/>
        <v>57.2</v>
      </c>
    </row>
    <row r="1692" spans="1:22" ht="13.5" x14ac:dyDescent="0.25">
      <c r="A1692" s="3">
        <f>RSI!A1692</f>
        <v>44477</v>
      </c>
      <c r="B1692" s="2">
        <f>RSI!B1692</f>
        <v>10.496499999999999</v>
      </c>
      <c r="C1692" s="2">
        <f>RSI!I1692</f>
        <v>30.687287282119442</v>
      </c>
      <c r="D1692" s="2">
        <f>MACD!E1692</f>
        <v>7.6628223563227849E-2</v>
      </c>
      <c r="E1692" s="2">
        <f>MACD!F1692</f>
        <v>9.8187207796566534E-2</v>
      </c>
      <c r="F1692" s="2">
        <f>'Moving Avg'!D1692</f>
        <v>10.598119999999998</v>
      </c>
      <c r="G1692" s="2">
        <f>'Moving Avg'!F1692</f>
        <v>10.711144999999998</v>
      </c>
      <c r="H1692" s="2">
        <f>'Moving Avg'!G1692</f>
        <v>10.804531999999996</v>
      </c>
      <c r="I1692" s="2">
        <f>'Moving Avg'!H1692</f>
        <v>10.142023500000001</v>
      </c>
      <c r="J1692" s="6" t="str">
        <f>OBV!F1692</f>
        <v>BEARISH</v>
      </c>
      <c r="K1692" s="6" t="str">
        <f>OBV!G1692</f>
        <v>STRONG</v>
      </c>
      <c r="L1692" s="6" t="str">
        <f>OBV!H1692</f>
        <v>CONFIRMED BEARISH</v>
      </c>
      <c r="M1692" s="8">
        <f t="shared" si="263"/>
        <v>50</v>
      </c>
      <c r="N1692" s="8">
        <f t="shared" si="260"/>
        <v>100</v>
      </c>
      <c r="O1692" s="8">
        <f t="shared" si="261"/>
        <v>50</v>
      </c>
      <c r="P1692" s="8">
        <f t="shared" si="262"/>
        <v>33</v>
      </c>
      <c r="Q1692" s="9">
        <f t="shared" si="264"/>
        <v>64.95</v>
      </c>
      <c r="R1692" s="9">
        <f t="shared" si="265"/>
        <v>55.75</v>
      </c>
      <c r="S1692" s="9">
        <f t="shared" si="266"/>
        <v>49.85</v>
      </c>
      <c r="T1692" s="9">
        <f t="shared" si="267"/>
        <v>58.25</v>
      </c>
      <c r="U1692" s="8">
        <f t="shared" si="268"/>
        <v>56.85</v>
      </c>
      <c r="V1692" s="8">
        <f t="shared" si="269"/>
        <v>57.2</v>
      </c>
    </row>
    <row r="1693" spans="1:22" ht="13.5" x14ac:dyDescent="0.25">
      <c r="A1693" s="3">
        <f>RSI!A1693</f>
        <v>44480</v>
      </c>
      <c r="B1693" s="2">
        <f>RSI!B1693</f>
        <v>10.7155</v>
      </c>
      <c r="C1693" s="2">
        <f>RSI!I1693</f>
        <v>48.750690356024293</v>
      </c>
      <c r="D1693" s="2">
        <f>MACD!E1693</f>
        <v>6.4785022402629622E-2</v>
      </c>
      <c r="E1693" s="2">
        <f>MACD!F1693</f>
        <v>9.1506770717779157E-2</v>
      </c>
      <c r="F1693" s="2">
        <f>'Moving Avg'!D1693</f>
        <v>10.60338</v>
      </c>
      <c r="G1693" s="2">
        <f>'Moving Avg'!F1693</f>
        <v>10.689679999999999</v>
      </c>
      <c r="H1693" s="2">
        <f>'Moving Avg'!G1693</f>
        <v>10.801551999999997</v>
      </c>
      <c r="I1693" s="2">
        <f>'Moving Avg'!H1693</f>
        <v>10.1512115</v>
      </c>
      <c r="J1693" s="6" t="str">
        <f>OBV!F1693</f>
        <v>BEARISH</v>
      </c>
      <c r="K1693" s="6" t="str">
        <f>OBV!G1693</f>
        <v>STRONG</v>
      </c>
      <c r="L1693" s="6" t="str">
        <f>OBV!H1693</f>
        <v>BEARISH DIVERGENCE</v>
      </c>
      <c r="M1693" s="8">
        <f t="shared" si="263"/>
        <v>50</v>
      </c>
      <c r="N1693" s="8">
        <f t="shared" si="260"/>
        <v>100</v>
      </c>
      <c r="O1693" s="8">
        <f t="shared" si="261"/>
        <v>50</v>
      </c>
      <c r="P1693" s="8">
        <f t="shared" si="262"/>
        <v>33</v>
      </c>
      <c r="Q1693" s="9">
        <f t="shared" si="264"/>
        <v>64.95</v>
      </c>
      <c r="R1693" s="9">
        <f t="shared" si="265"/>
        <v>55.75</v>
      </c>
      <c r="S1693" s="9">
        <f t="shared" si="266"/>
        <v>49.85</v>
      </c>
      <c r="T1693" s="9">
        <f t="shared" si="267"/>
        <v>58.25</v>
      </c>
      <c r="U1693" s="8">
        <f t="shared" si="268"/>
        <v>56.85</v>
      </c>
      <c r="V1693" s="8">
        <f t="shared" si="269"/>
        <v>57.2</v>
      </c>
    </row>
    <row r="1694" spans="1:22" ht="13.5" x14ac:dyDescent="0.25">
      <c r="A1694" s="3">
        <f>RSI!A1694</f>
        <v>44481</v>
      </c>
      <c r="B1694" s="2">
        <f>RSI!B1694</f>
        <v>10.4176</v>
      </c>
      <c r="C1694" s="2">
        <f>RSI!I1694</f>
        <v>35.281425959275637</v>
      </c>
      <c r="D1694" s="2">
        <f>MACD!E1694</f>
        <v>6.8842514115520004E-2</v>
      </c>
      <c r="E1694" s="2">
        <f>MACD!F1694</f>
        <v>8.6973919397327334E-2</v>
      </c>
      <c r="F1694" s="2">
        <f>'Moving Avg'!D1694</f>
        <v>10.559559999999999</v>
      </c>
      <c r="G1694" s="2">
        <f>'Moving Avg'!F1694</f>
        <v>10.673909999999998</v>
      </c>
      <c r="H1694" s="2">
        <f>'Moving Avg'!G1694</f>
        <v>10.792613999999997</v>
      </c>
      <c r="I1694" s="2">
        <f>'Moving Avg'!H1694</f>
        <v>10.159553499999999</v>
      </c>
      <c r="J1694" s="6" t="str">
        <f>OBV!F1694</f>
        <v>BEARISH</v>
      </c>
      <c r="K1694" s="6" t="str">
        <f>OBV!G1694</f>
        <v>STRONG</v>
      </c>
      <c r="L1694" s="6" t="str">
        <f>OBV!H1694</f>
        <v>CONFIRMED BEARISH</v>
      </c>
      <c r="M1694" s="8">
        <f t="shared" si="263"/>
        <v>50</v>
      </c>
      <c r="N1694" s="8">
        <f t="shared" si="260"/>
        <v>45</v>
      </c>
      <c r="O1694" s="8">
        <f t="shared" si="261"/>
        <v>50</v>
      </c>
      <c r="P1694" s="8">
        <f t="shared" si="262"/>
        <v>33</v>
      </c>
      <c r="Q1694" s="9">
        <f t="shared" si="264"/>
        <v>45.7</v>
      </c>
      <c r="R1694" s="9">
        <f t="shared" si="265"/>
        <v>44.75</v>
      </c>
      <c r="S1694" s="9">
        <f t="shared" si="266"/>
        <v>41.6</v>
      </c>
      <c r="T1694" s="9">
        <f t="shared" si="267"/>
        <v>44.5</v>
      </c>
      <c r="U1694" s="8">
        <f t="shared" si="268"/>
        <v>44.016666666666673</v>
      </c>
      <c r="V1694" s="8">
        <f t="shared" si="269"/>
        <v>44.137500000000003</v>
      </c>
    </row>
    <row r="1695" spans="1:22" ht="13.5" x14ac:dyDescent="0.25">
      <c r="A1695" s="3">
        <f>RSI!A1695</f>
        <v>44482</v>
      </c>
      <c r="B1695" s="2">
        <f>RSI!B1695</f>
        <v>10.338800000000001</v>
      </c>
      <c r="C1695" s="2">
        <f>RSI!I1695</f>
        <v>32.707198864512122</v>
      </c>
      <c r="D1695" s="2">
        <f>MACD!E1695</f>
        <v>8.1323540225440638E-2</v>
      </c>
      <c r="E1695" s="2">
        <f>MACD!F1695</f>
        <v>8.5843843562949995E-2</v>
      </c>
      <c r="F1695" s="2">
        <f>'Moving Avg'!D1695</f>
        <v>10.505239999999999</v>
      </c>
      <c r="G1695" s="2">
        <f>'Moving Avg'!F1695</f>
        <v>10.657264999999999</v>
      </c>
      <c r="H1695" s="2">
        <f>'Moving Avg'!G1695</f>
        <v>10.782099999999996</v>
      </c>
      <c r="I1695" s="2">
        <f>'Moving Avg'!H1695</f>
        <v>10.1670725</v>
      </c>
      <c r="J1695" s="6" t="str">
        <f>OBV!F1695</f>
        <v>BEARISH</v>
      </c>
      <c r="K1695" s="6" t="str">
        <f>OBV!G1695</f>
        <v>STRONG</v>
      </c>
      <c r="L1695" s="6" t="str">
        <f>OBV!H1695</f>
        <v>CONFIRMED BEARISH</v>
      </c>
      <c r="M1695" s="8">
        <f t="shared" si="263"/>
        <v>50</v>
      </c>
      <c r="N1695" s="8">
        <f t="shared" si="260"/>
        <v>45</v>
      </c>
      <c r="O1695" s="8">
        <f t="shared" si="261"/>
        <v>50</v>
      </c>
      <c r="P1695" s="8">
        <f t="shared" si="262"/>
        <v>33</v>
      </c>
      <c r="Q1695" s="9">
        <f t="shared" si="264"/>
        <v>45.7</v>
      </c>
      <c r="R1695" s="9">
        <f t="shared" si="265"/>
        <v>44.75</v>
      </c>
      <c r="S1695" s="9">
        <f t="shared" si="266"/>
        <v>41.6</v>
      </c>
      <c r="T1695" s="9">
        <f t="shared" si="267"/>
        <v>44.5</v>
      </c>
      <c r="U1695" s="8">
        <f t="shared" si="268"/>
        <v>44.016666666666673</v>
      </c>
      <c r="V1695" s="8">
        <f t="shared" si="269"/>
        <v>44.137500000000003</v>
      </c>
    </row>
    <row r="1696" spans="1:22" ht="13.5" x14ac:dyDescent="0.25">
      <c r="A1696" s="3">
        <f>RSI!A1696</f>
        <v>44483</v>
      </c>
      <c r="B1696" s="2">
        <f>RSI!B1696</f>
        <v>10.408799999999999</v>
      </c>
      <c r="C1696" s="2">
        <f>RSI!I1696</f>
        <v>37.097791336099114</v>
      </c>
      <c r="D1696" s="2">
        <f>MACD!E1696</f>
        <v>8.4838036006999573E-2</v>
      </c>
      <c r="E1696" s="2">
        <f>MACD!F1696</f>
        <v>8.5642682051759914E-2</v>
      </c>
      <c r="F1696" s="2">
        <f>'Moving Avg'!D1696</f>
        <v>10.475440000000001</v>
      </c>
      <c r="G1696" s="2">
        <f>'Moving Avg'!F1696</f>
        <v>10.634919999999997</v>
      </c>
      <c r="H1696" s="2">
        <f>'Moving Avg'!G1696</f>
        <v>10.772985999999998</v>
      </c>
      <c r="I1696" s="2">
        <f>'Moving Avg'!H1696</f>
        <v>10.174941499999997</v>
      </c>
      <c r="J1696" s="6" t="str">
        <f>OBV!F1696</f>
        <v>BEARISH</v>
      </c>
      <c r="K1696" s="6" t="str">
        <f>OBV!G1696</f>
        <v>STRONG</v>
      </c>
      <c r="L1696" s="6" t="str">
        <f>OBV!H1696</f>
        <v>CONFIRMED BEARISH</v>
      </c>
      <c r="M1696" s="8">
        <f t="shared" si="263"/>
        <v>50</v>
      </c>
      <c r="N1696" s="8">
        <f t="shared" si="260"/>
        <v>45</v>
      </c>
      <c r="O1696" s="8">
        <f t="shared" si="261"/>
        <v>50</v>
      </c>
      <c r="P1696" s="8">
        <f t="shared" si="262"/>
        <v>33</v>
      </c>
      <c r="Q1696" s="9">
        <f t="shared" si="264"/>
        <v>45.7</v>
      </c>
      <c r="R1696" s="9">
        <f t="shared" si="265"/>
        <v>44.75</v>
      </c>
      <c r="S1696" s="9">
        <f t="shared" si="266"/>
        <v>41.6</v>
      </c>
      <c r="T1696" s="9">
        <f t="shared" si="267"/>
        <v>44.5</v>
      </c>
      <c r="U1696" s="8">
        <f t="shared" si="268"/>
        <v>44.016666666666673</v>
      </c>
      <c r="V1696" s="8">
        <f t="shared" si="269"/>
        <v>44.137500000000003</v>
      </c>
    </row>
    <row r="1697" spans="1:22" ht="13.5" x14ac:dyDescent="0.25">
      <c r="A1697" s="3">
        <f>RSI!A1697</f>
        <v>44488</v>
      </c>
      <c r="B1697" s="2">
        <f>RSI!B1697</f>
        <v>10.426399999999999</v>
      </c>
      <c r="C1697" s="2">
        <f>RSI!I1697</f>
        <v>38.18977009819006</v>
      </c>
      <c r="D1697" s="2">
        <f>MACD!E1697</f>
        <v>9.8902235995319998E-2</v>
      </c>
      <c r="E1697" s="2">
        <f>MACD!F1697</f>
        <v>8.8294592840471947E-2</v>
      </c>
      <c r="F1697" s="2">
        <f>'Moving Avg'!D1697</f>
        <v>10.46142</v>
      </c>
      <c r="G1697" s="2">
        <f>'Moving Avg'!F1697</f>
        <v>10.618709999999998</v>
      </c>
      <c r="H1697" s="2">
        <f>'Moving Avg'!G1697</f>
        <v>10.764223999999997</v>
      </c>
      <c r="I1697" s="2">
        <f>'Moving Avg'!H1697</f>
        <v>10.182512499999998</v>
      </c>
      <c r="J1697" s="6" t="str">
        <f>OBV!F1697</f>
        <v>BEARISH</v>
      </c>
      <c r="K1697" s="6" t="str">
        <f>OBV!G1697</f>
        <v>STRONG</v>
      </c>
      <c r="L1697" s="6" t="str">
        <f>OBV!H1697</f>
        <v>CONFIRMED BEARISH</v>
      </c>
      <c r="M1697" s="8">
        <f t="shared" si="263"/>
        <v>50</v>
      </c>
      <c r="N1697" s="8">
        <f t="shared" si="260"/>
        <v>0</v>
      </c>
      <c r="O1697" s="8">
        <f t="shared" si="261"/>
        <v>50</v>
      </c>
      <c r="P1697" s="8">
        <f t="shared" si="262"/>
        <v>33</v>
      </c>
      <c r="Q1697" s="9">
        <f t="shared" si="264"/>
        <v>29.95</v>
      </c>
      <c r="R1697" s="9">
        <f t="shared" si="265"/>
        <v>35.75</v>
      </c>
      <c r="S1697" s="9">
        <f t="shared" si="266"/>
        <v>34.85</v>
      </c>
      <c r="T1697" s="9">
        <f t="shared" si="267"/>
        <v>33.25</v>
      </c>
      <c r="U1697" s="8">
        <f t="shared" si="268"/>
        <v>33.516666666666673</v>
      </c>
      <c r="V1697" s="8">
        <f t="shared" si="269"/>
        <v>33.450000000000003</v>
      </c>
    </row>
    <row r="1698" spans="1:22" ht="13.5" x14ac:dyDescent="0.25">
      <c r="A1698" s="3">
        <f>RSI!A1698</f>
        <v>44489</v>
      </c>
      <c r="B1698" s="2">
        <f>RSI!B1698</f>
        <v>10.426399999999999</v>
      </c>
      <c r="C1698" s="2">
        <f>RSI!I1698</f>
        <v>38.18977009819006</v>
      </c>
      <c r="D1698" s="2">
        <f>MACD!E1698</f>
        <v>0.10678897688650757</v>
      </c>
      <c r="E1698" s="2">
        <f>MACD!F1698</f>
        <v>9.1993469649679083E-2</v>
      </c>
      <c r="F1698" s="2">
        <f>'Moving Avg'!D1698</f>
        <v>10.403600000000001</v>
      </c>
      <c r="G1698" s="2">
        <f>'Moving Avg'!F1698</f>
        <v>10.603814999999997</v>
      </c>
      <c r="H1698" s="2">
        <f>'Moving Avg'!G1698</f>
        <v>10.755813999999996</v>
      </c>
      <c r="I1698" s="2">
        <f>'Moving Avg'!H1698</f>
        <v>10.190211999999999</v>
      </c>
      <c r="J1698" s="6" t="str">
        <f>OBV!F1698</f>
        <v>BEARISH</v>
      </c>
      <c r="K1698" s="6" t="str">
        <f>OBV!G1698</f>
        <v>STRONG</v>
      </c>
      <c r="L1698" s="6" t="str">
        <f>OBV!H1698</f>
        <v>CONFIRMED BEARISH</v>
      </c>
      <c r="M1698" s="8">
        <f t="shared" si="263"/>
        <v>50</v>
      </c>
      <c r="N1698" s="8">
        <f t="shared" si="260"/>
        <v>0</v>
      </c>
      <c r="O1698" s="8">
        <f t="shared" si="261"/>
        <v>50</v>
      </c>
      <c r="P1698" s="8">
        <f t="shared" si="262"/>
        <v>33</v>
      </c>
      <c r="Q1698" s="9">
        <f t="shared" si="264"/>
        <v>29.95</v>
      </c>
      <c r="R1698" s="9">
        <f t="shared" si="265"/>
        <v>35.75</v>
      </c>
      <c r="S1698" s="9">
        <f t="shared" si="266"/>
        <v>34.85</v>
      </c>
      <c r="T1698" s="9">
        <f t="shared" si="267"/>
        <v>33.25</v>
      </c>
      <c r="U1698" s="8">
        <f t="shared" si="268"/>
        <v>33.516666666666673</v>
      </c>
      <c r="V1698" s="8">
        <f t="shared" si="269"/>
        <v>33.450000000000003</v>
      </c>
    </row>
    <row r="1699" spans="1:22" ht="13.5" x14ac:dyDescent="0.25">
      <c r="A1699" s="3">
        <f>RSI!A1699</f>
        <v>44490</v>
      </c>
      <c r="B1699" s="2">
        <f>RSI!B1699</f>
        <v>10.426399999999999</v>
      </c>
      <c r="C1699" s="2">
        <f>RSI!I1699</f>
        <v>38.18977009819006</v>
      </c>
      <c r="D1699" s="2">
        <f>MACD!E1699</f>
        <v>0.10666902770568321</v>
      </c>
      <c r="E1699" s="2">
        <f>MACD!F1699</f>
        <v>9.4928581260879913E-2</v>
      </c>
      <c r="F1699" s="2">
        <f>'Moving Avg'!D1699</f>
        <v>10.40536</v>
      </c>
      <c r="G1699" s="2">
        <f>'Moving Avg'!F1699</f>
        <v>10.588919999999998</v>
      </c>
      <c r="H1699" s="2">
        <f>'Moving Avg'!G1699</f>
        <v>10.747403999999996</v>
      </c>
      <c r="I1699" s="2">
        <f>'Moving Avg'!H1699</f>
        <v>10.1979975</v>
      </c>
      <c r="J1699" s="6" t="str">
        <f>OBV!F1699</f>
        <v>BEARISH</v>
      </c>
      <c r="K1699" s="6" t="str">
        <f>OBV!G1699</f>
        <v>STRONG</v>
      </c>
      <c r="L1699" s="6" t="str">
        <f>OBV!H1699</f>
        <v>BEARISH DIVERGENCE</v>
      </c>
      <c r="M1699" s="8">
        <f t="shared" si="263"/>
        <v>50</v>
      </c>
      <c r="N1699" s="8">
        <f t="shared" si="260"/>
        <v>0</v>
      </c>
      <c r="O1699" s="8">
        <f t="shared" si="261"/>
        <v>50</v>
      </c>
      <c r="P1699" s="8">
        <f t="shared" si="262"/>
        <v>33</v>
      </c>
      <c r="Q1699" s="9">
        <f t="shared" si="264"/>
        <v>29.95</v>
      </c>
      <c r="R1699" s="9">
        <f t="shared" si="265"/>
        <v>35.75</v>
      </c>
      <c r="S1699" s="9">
        <f t="shared" si="266"/>
        <v>34.85</v>
      </c>
      <c r="T1699" s="9">
        <f t="shared" si="267"/>
        <v>33.25</v>
      </c>
      <c r="U1699" s="8">
        <f t="shared" si="268"/>
        <v>33.516666666666673</v>
      </c>
      <c r="V1699" s="8">
        <f t="shared" si="269"/>
        <v>33.450000000000003</v>
      </c>
    </row>
    <row r="1700" spans="1:22" ht="13.5" x14ac:dyDescent="0.25">
      <c r="A1700" s="3">
        <f>RSI!A1700</f>
        <v>44491</v>
      </c>
      <c r="B1700" s="2">
        <f>RSI!B1700</f>
        <v>10.426399999999999</v>
      </c>
      <c r="C1700" s="2">
        <f>RSI!I1700</f>
        <v>38.18977009819006</v>
      </c>
      <c r="D1700" s="2">
        <f>MACD!E1700</f>
        <v>0.10370987632234829</v>
      </c>
      <c r="E1700" s="2">
        <f>MACD!F1700</f>
        <v>9.6684840273173603E-2</v>
      </c>
      <c r="F1700" s="2">
        <f>'Moving Avg'!D1700</f>
        <v>10.422880000000001</v>
      </c>
      <c r="G1700" s="2">
        <f>'Moving Avg'!F1700</f>
        <v>10.574025000000001</v>
      </c>
      <c r="H1700" s="2">
        <f>'Moving Avg'!G1700</f>
        <v>10.742147999999995</v>
      </c>
      <c r="I1700" s="2">
        <f>'Moving Avg'!H1700</f>
        <v>10.205954499999999</v>
      </c>
      <c r="J1700" s="6" t="str">
        <f>OBV!F1700</f>
        <v>BULLISH</v>
      </c>
      <c r="K1700" s="6" t="str">
        <f>OBV!G1700</f>
        <v>NEUTRAL</v>
      </c>
      <c r="L1700" s="6" t="str">
        <f>OBV!H1700</f>
        <v>CONFIRMED BULLISH</v>
      </c>
      <c r="M1700" s="8">
        <f t="shared" si="263"/>
        <v>50</v>
      </c>
      <c r="N1700" s="8">
        <f t="shared" si="260"/>
        <v>0</v>
      </c>
      <c r="O1700" s="8">
        <f t="shared" si="261"/>
        <v>50</v>
      </c>
      <c r="P1700" s="8">
        <f t="shared" si="262"/>
        <v>83.5</v>
      </c>
      <c r="Q1700" s="9">
        <f t="shared" si="264"/>
        <v>37.524999999999999</v>
      </c>
      <c r="R1700" s="9">
        <f t="shared" si="265"/>
        <v>48.375</v>
      </c>
      <c r="S1700" s="9">
        <f t="shared" si="266"/>
        <v>57.575000000000003</v>
      </c>
      <c r="T1700" s="9">
        <f t="shared" si="267"/>
        <v>45.875</v>
      </c>
      <c r="U1700" s="8">
        <f t="shared" si="268"/>
        <v>47.82500000000001</v>
      </c>
      <c r="V1700" s="8">
        <f t="shared" si="269"/>
        <v>47.337500000000006</v>
      </c>
    </row>
    <row r="1701" spans="1:22" ht="13.5" x14ac:dyDescent="0.25">
      <c r="A1701" s="3">
        <f>RSI!A1701</f>
        <v>44494</v>
      </c>
      <c r="B1701" s="2">
        <f>RSI!B1701</f>
        <v>10.426399999999999</v>
      </c>
      <c r="C1701" s="2">
        <f>RSI!I1701</f>
        <v>38.18977009819006</v>
      </c>
      <c r="D1701" s="2">
        <f>MACD!E1701</f>
        <v>9.4214132345980417E-2</v>
      </c>
      <c r="E1701" s="2">
        <f>MACD!F1701</f>
        <v>9.6190698687734971E-2</v>
      </c>
      <c r="F1701" s="2">
        <f>'Moving Avg'!D1701</f>
        <v>10.426399999999999</v>
      </c>
      <c r="G1701" s="2">
        <f>'Moving Avg'!F1701</f>
        <v>10.55913</v>
      </c>
      <c r="H1701" s="2">
        <f>'Moving Avg'!G1701</f>
        <v>10.736891999999997</v>
      </c>
      <c r="I1701" s="2">
        <f>'Moving Avg'!H1701</f>
        <v>10.213525499999999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  <c r="M1701" s="8">
        <f t="shared" si="263"/>
        <v>50</v>
      </c>
      <c r="N1701" s="8">
        <f t="shared" si="260"/>
        <v>45</v>
      </c>
      <c r="O1701" s="8">
        <f t="shared" si="261"/>
        <v>50</v>
      </c>
      <c r="P1701" s="8">
        <f t="shared" si="262"/>
        <v>83.5</v>
      </c>
      <c r="Q1701" s="9">
        <f t="shared" si="264"/>
        <v>53.274999999999999</v>
      </c>
      <c r="R1701" s="9">
        <f t="shared" si="265"/>
        <v>57.375</v>
      </c>
      <c r="S1701" s="9">
        <f t="shared" si="266"/>
        <v>64.325000000000003</v>
      </c>
      <c r="T1701" s="9">
        <f t="shared" si="267"/>
        <v>57.125</v>
      </c>
      <c r="U1701" s="8">
        <f t="shared" si="268"/>
        <v>58.32500000000001</v>
      </c>
      <c r="V1701" s="8">
        <f t="shared" si="269"/>
        <v>58.025000000000006</v>
      </c>
    </row>
    <row r="1702" spans="1:22" ht="13.5" x14ac:dyDescent="0.25">
      <c r="A1702" s="3">
        <f>RSI!A1702</f>
        <v>44495</v>
      </c>
      <c r="B1702" s="2">
        <f>RSI!B1702</f>
        <v>10.426399999999999</v>
      </c>
      <c r="C1702" s="2">
        <f>RSI!I1702</f>
        <v>38.18977009819006</v>
      </c>
      <c r="D1702" s="2">
        <f>MACD!E1702</f>
        <v>7.7767448235194436E-2</v>
      </c>
      <c r="E1702" s="2">
        <f>MACD!F1702</f>
        <v>9.2506048597226873E-2</v>
      </c>
      <c r="F1702" s="2">
        <f>'Moving Avg'!D1702</f>
        <v>10.426399999999999</v>
      </c>
      <c r="G1702" s="2">
        <f>'Moving Avg'!F1702</f>
        <v>10.544235</v>
      </c>
      <c r="H1702" s="2">
        <f>'Moving Avg'!G1702</f>
        <v>10.735139999999994</v>
      </c>
      <c r="I1702" s="2">
        <f>'Moving Avg'!H1702</f>
        <v>10.221954499999999</v>
      </c>
      <c r="J1702" s="6" t="str">
        <f>OBV!F1702</f>
        <v>NEUTRAL</v>
      </c>
      <c r="K1702" s="6" t="str">
        <f>OBV!G1702</f>
        <v>NEUTRAL</v>
      </c>
      <c r="L1702" s="6" t="str">
        <f>OBV!H1702</f>
        <v>NEUTRAL</v>
      </c>
      <c r="M1702" s="8">
        <f t="shared" si="263"/>
        <v>50</v>
      </c>
      <c r="N1702" s="8">
        <f t="shared" si="260"/>
        <v>45</v>
      </c>
      <c r="O1702" s="8">
        <f t="shared" si="261"/>
        <v>50</v>
      </c>
      <c r="P1702" s="8">
        <f t="shared" si="262"/>
        <v>33</v>
      </c>
      <c r="Q1702" s="9">
        <f t="shared" si="264"/>
        <v>45.7</v>
      </c>
      <c r="R1702" s="9">
        <f t="shared" si="265"/>
        <v>44.75</v>
      </c>
      <c r="S1702" s="9">
        <f t="shared" si="266"/>
        <v>41.6</v>
      </c>
      <c r="T1702" s="9">
        <f t="shared" si="267"/>
        <v>44.5</v>
      </c>
      <c r="U1702" s="8">
        <f t="shared" si="268"/>
        <v>44.016666666666673</v>
      </c>
      <c r="V1702" s="8">
        <f t="shared" si="269"/>
        <v>44.137500000000003</v>
      </c>
    </row>
    <row r="1703" spans="1:22" ht="13.5" x14ac:dyDescent="0.25">
      <c r="A1703" s="3">
        <f>RSI!A1703</f>
        <v>44496</v>
      </c>
      <c r="B1703" s="2">
        <f>RSI!B1703</f>
        <v>10.426399999999999</v>
      </c>
      <c r="C1703" s="2">
        <f>RSI!I1703</f>
        <v>38.18977009819006</v>
      </c>
      <c r="D1703" s="2">
        <f>MACD!E1703</f>
        <v>9.8486798880758286E-2</v>
      </c>
      <c r="E1703" s="2">
        <f>MACD!F1703</f>
        <v>9.3702198653933158E-2</v>
      </c>
      <c r="F1703" s="2">
        <f>'Moving Avg'!D1703</f>
        <v>10.426399999999999</v>
      </c>
      <c r="G1703" s="2">
        <f>'Moving Avg'!F1703</f>
        <v>10.529340000000001</v>
      </c>
      <c r="H1703" s="2">
        <f>'Moving Avg'!G1703</f>
        <v>10.733387999999996</v>
      </c>
      <c r="I1703" s="2">
        <f>'Moving Avg'!H1703</f>
        <v>10.230769499999999</v>
      </c>
      <c r="J1703" s="6" t="str">
        <f>OBV!F1703</f>
        <v>NEUTRAL</v>
      </c>
      <c r="K1703" s="6" t="str">
        <f>OBV!G1703</f>
        <v>NEUTRAL</v>
      </c>
      <c r="L1703" s="6" t="str">
        <f>OBV!H1703</f>
        <v>NEUTRAL</v>
      </c>
      <c r="M1703" s="8">
        <f t="shared" si="263"/>
        <v>50</v>
      </c>
      <c r="N1703" s="8">
        <f t="shared" si="260"/>
        <v>0</v>
      </c>
      <c r="O1703" s="8">
        <f t="shared" si="261"/>
        <v>50</v>
      </c>
      <c r="P1703" s="8">
        <f t="shared" si="262"/>
        <v>33</v>
      </c>
      <c r="Q1703" s="9">
        <f t="shared" si="264"/>
        <v>29.95</v>
      </c>
      <c r="R1703" s="9">
        <f t="shared" si="265"/>
        <v>35.75</v>
      </c>
      <c r="S1703" s="9">
        <f t="shared" si="266"/>
        <v>34.85</v>
      </c>
      <c r="T1703" s="9">
        <f t="shared" si="267"/>
        <v>33.25</v>
      </c>
      <c r="U1703" s="8">
        <f t="shared" si="268"/>
        <v>33.516666666666673</v>
      </c>
      <c r="V1703" s="8">
        <f t="shared" si="269"/>
        <v>33.450000000000003</v>
      </c>
    </row>
    <row r="1704" spans="1:22" ht="13.5" x14ac:dyDescent="0.25">
      <c r="A1704" s="3">
        <f>RSI!A1704</f>
        <v>44497</v>
      </c>
      <c r="B1704" s="2">
        <f>RSI!B1704</f>
        <v>10.426399999999999</v>
      </c>
      <c r="C1704" s="2">
        <f>RSI!I1704</f>
        <v>38.18977009819006</v>
      </c>
      <c r="D1704" s="2">
        <f>MACD!E1704</f>
        <v>7.1061369342316993E-2</v>
      </c>
      <c r="E1704" s="2">
        <f>MACD!F1704</f>
        <v>8.9174032791609931E-2</v>
      </c>
      <c r="F1704" s="2">
        <f>'Moving Avg'!D1704</f>
        <v>10.426399999999999</v>
      </c>
      <c r="G1704" s="2">
        <f>'Moving Avg'!F1704</f>
        <v>10.517075000000002</v>
      </c>
      <c r="H1704" s="2">
        <f>'Moving Avg'!G1704</f>
        <v>10.731635999999996</v>
      </c>
      <c r="I1704" s="2">
        <f>'Moving Avg'!H1704</f>
        <v>10.240012999999999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3"/>
        <v>50</v>
      </c>
      <c r="N1704" s="8">
        <f t="shared" si="260"/>
        <v>45</v>
      </c>
      <c r="O1704" s="8">
        <f t="shared" si="261"/>
        <v>50</v>
      </c>
      <c r="P1704" s="8">
        <f t="shared" si="262"/>
        <v>33</v>
      </c>
      <c r="Q1704" s="9">
        <f t="shared" si="264"/>
        <v>45.7</v>
      </c>
      <c r="R1704" s="9">
        <f t="shared" si="265"/>
        <v>44.75</v>
      </c>
      <c r="S1704" s="9">
        <f t="shared" si="266"/>
        <v>41.6</v>
      </c>
      <c r="T1704" s="9">
        <f t="shared" si="267"/>
        <v>44.5</v>
      </c>
      <c r="U1704" s="8">
        <f t="shared" si="268"/>
        <v>44.016666666666673</v>
      </c>
      <c r="V1704" s="8">
        <f t="shared" si="269"/>
        <v>44.137500000000003</v>
      </c>
    </row>
    <row r="1705" spans="1:22" ht="13.5" x14ac:dyDescent="0.25">
      <c r="A1705" s="3">
        <f>RSI!A1705</f>
        <v>44498</v>
      </c>
      <c r="B1705" s="2">
        <f>RSI!B1705</f>
        <v>10.426399999999999</v>
      </c>
      <c r="C1705" s="2">
        <f>RSI!I1705</f>
        <v>38.18977009819006</v>
      </c>
      <c r="D1705" s="2">
        <f>MACD!E1705</f>
        <v>3.6541031449324635E-2</v>
      </c>
      <c r="E1705" s="2">
        <f>MACD!F1705</f>
        <v>7.8647432523152871E-2</v>
      </c>
      <c r="F1705" s="2">
        <f>'Moving Avg'!D1705</f>
        <v>10.426399999999999</v>
      </c>
      <c r="G1705" s="2">
        <f>'Moving Avg'!F1705</f>
        <v>10.504370000000002</v>
      </c>
      <c r="H1705" s="2">
        <f>'Moving Avg'!G1705</f>
        <v>10.731635999999996</v>
      </c>
      <c r="I1705" s="2">
        <f>'Moving Avg'!H1705</f>
        <v>10.2492565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  <c r="M1705" s="8">
        <f t="shared" si="263"/>
        <v>50</v>
      </c>
      <c r="N1705" s="8">
        <f t="shared" si="260"/>
        <v>100</v>
      </c>
      <c r="O1705" s="8">
        <f t="shared" si="261"/>
        <v>50</v>
      </c>
      <c r="P1705" s="8">
        <f t="shared" si="262"/>
        <v>33</v>
      </c>
      <c r="Q1705" s="9">
        <f t="shared" si="264"/>
        <v>64.95</v>
      </c>
      <c r="R1705" s="9">
        <f t="shared" si="265"/>
        <v>55.75</v>
      </c>
      <c r="S1705" s="9">
        <f t="shared" si="266"/>
        <v>49.85</v>
      </c>
      <c r="T1705" s="9">
        <f t="shared" si="267"/>
        <v>58.25</v>
      </c>
      <c r="U1705" s="8">
        <f t="shared" si="268"/>
        <v>56.85</v>
      </c>
      <c r="V1705" s="8">
        <f t="shared" si="269"/>
        <v>57.2</v>
      </c>
    </row>
    <row r="1706" spans="1:22" ht="13.5" x14ac:dyDescent="0.25">
      <c r="A1706" s="3">
        <f>RSI!A1706</f>
        <v>44501</v>
      </c>
      <c r="B1706" s="2">
        <f>RSI!B1706</f>
        <v>10.6892</v>
      </c>
      <c r="C1706" s="2">
        <f>RSI!I1706</f>
        <v>58.931087682759681</v>
      </c>
      <c r="D1706" s="2">
        <f>MACD!E1706</f>
        <v>-6.1696583378179071E-4</v>
      </c>
      <c r="E1706" s="2">
        <f>MACD!F1706</f>
        <v>6.2794552851765939E-2</v>
      </c>
      <c r="F1706" s="2">
        <f>'Moving Avg'!D1706</f>
        <v>10.478959999999999</v>
      </c>
      <c r="G1706" s="2">
        <f>'Moving Avg'!F1706</f>
        <v>10.506119999999999</v>
      </c>
      <c r="H1706" s="2">
        <f>'Moving Avg'!G1706</f>
        <v>10.736891999999997</v>
      </c>
      <c r="I1706" s="2">
        <f>'Moving Avg'!H1706</f>
        <v>10.259813999999999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  <c r="M1706" s="8">
        <f t="shared" si="263"/>
        <v>50</v>
      </c>
      <c r="N1706" s="8">
        <f t="shared" si="260"/>
        <v>100</v>
      </c>
      <c r="O1706" s="8">
        <f t="shared" si="261"/>
        <v>50</v>
      </c>
      <c r="P1706" s="8">
        <f t="shared" si="262"/>
        <v>83.5</v>
      </c>
      <c r="Q1706" s="9">
        <f t="shared" si="264"/>
        <v>72.525000000000006</v>
      </c>
      <c r="R1706" s="9">
        <f t="shared" si="265"/>
        <v>68.375</v>
      </c>
      <c r="S1706" s="9">
        <f t="shared" si="266"/>
        <v>72.575000000000003</v>
      </c>
      <c r="T1706" s="9">
        <f t="shared" si="267"/>
        <v>70.875</v>
      </c>
      <c r="U1706" s="8">
        <f t="shared" si="268"/>
        <v>71.158333333333346</v>
      </c>
      <c r="V1706" s="8">
        <f t="shared" si="269"/>
        <v>71.087500000000006</v>
      </c>
    </row>
    <row r="1707" spans="1:22" ht="13.5" x14ac:dyDescent="0.25">
      <c r="A1707" s="3">
        <f>RSI!A1707</f>
        <v>44502</v>
      </c>
      <c r="B1707" s="2">
        <f>RSI!B1707</f>
        <v>10.6892</v>
      </c>
      <c r="C1707" s="2">
        <f>RSI!I1707</f>
        <v>58.931087682759689</v>
      </c>
      <c r="D1707" s="2">
        <f>MACD!E1707</f>
        <v>-3.0210075205632236E-2</v>
      </c>
      <c r="E1707" s="2">
        <f>MACD!F1707</f>
        <v>4.4193627240286304E-2</v>
      </c>
      <c r="F1707" s="2">
        <f>'Moving Avg'!D1707</f>
        <v>10.531519999999999</v>
      </c>
      <c r="G1707" s="2">
        <f>'Moving Avg'!F1707</f>
        <v>10.504365</v>
      </c>
      <c r="H1707" s="2">
        <f>'Moving Avg'!G1707</f>
        <v>10.736892000000003</v>
      </c>
      <c r="I1707" s="2">
        <f>'Moving Avg'!H1707</f>
        <v>10.269085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  <c r="M1707" s="8">
        <f t="shared" si="263"/>
        <v>50</v>
      </c>
      <c r="N1707" s="8">
        <f t="shared" si="260"/>
        <v>100</v>
      </c>
      <c r="O1707" s="8">
        <f t="shared" si="261"/>
        <v>50</v>
      </c>
      <c r="P1707" s="8">
        <f t="shared" si="262"/>
        <v>83.5</v>
      </c>
      <c r="Q1707" s="9">
        <f t="shared" si="264"/>
        <v>72.525000000000006</v>
      </c>
      <c r="R1707" s="9">
        <f t="shared" si="265"/>
        <v>68.375</v>
      </c>
      <c r="S1707" s="9">
        <f t="shared" si="266"/>
        <v>72.575000000000003</v>
      </c>
      <c r="T1707" s="9">
        <f t="shared" si="267"/>
        <v>70.875</v>
      </c>
      <c r="U1707" s="8">
        <f t="shared" si="268"/>
        <v>71.158333333333346</v>
      </c>
      <c r="V1707" s="8">
        <f t="shared" si="269"/>
        <v>71.087500000000006</v>
      </c>
    </row>
    <row r="1708" spans="1:22" ht="13.5" x14ac:dyDescent="0.25">
      <c r="A1708" s="3">
        <f>RSI!A1708</f>
        <v>44503</v>
      </c>
      <c r="B1708" s="2">
        <f>RSI!B1708</f>
        <v>10.6892</v>
      </c>
      <c r="C1708" s="2">
        <f>RSI!I1708</f>
        <v>58.931087682759689</v>
      </c>
      <c r="D1708" s="2">
        <f>MACD!E1708</f>
        <v>-5.6046157189781454E-2</v>
      </c>
      <c r="E1708" s="2">
        <f>MACD!F1708</f>
        <v>2.4145670354272758E-2</v>
      </c>
      <c r="F1708" s="2">
        <f>'Moving Avg'!D1708</f>
        <v>10.58408</v>
      </c>
      <c r="G1708" s="2">
        <f>'Moving Avg'!F1708</f>
        <v>10.504365</v>
      </c>
      <c r="H1708" s="2">
        <f>'Moving Avg'!G1708</f>
        <v>10.736892000000003</v>
      </c>
      <c r="I1708" s="2">
        <f>'Moving Avg'!H1708</f>
        <v>10.278355999999999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  <c r="M1708" s="8">
        <f t="shared" si="263"/>
        <v>50</v>
      </c>
      <c r="N1708" s="8">
        <f t="shared" si="260"/>
        <v>100</v>
      </c>
      <c r="O1708" s="8">
        <f t="shared" si="261"/>
        <v>50</v>
      </c>
      <c r="P1708" s="8">
        <f t="shared" si="262"/>
        <v>83.5</v>
      </c>
      <c r="Q1708" s="9">
        <f t="shared" si="264"/>
        <v>72.525000000000006</v>
      </c>
      <c r="R1708" s="9">
        <f t="shared" si="265"/>
        <v>68.375</v>
      </c>
      <c r="S1708" s="9">
        <f t="shared" si="266"/>
        <v>72.575000000000003</v>
      </c>
      <c r="T1708" s="9">
        <f t="shared" si="267"/>
        <v>70.875</v>
      </c>
      <c r="U1708" s="8">
        <f t="shared" si="268"/>
        <v>71.158333333333346</v>
      </c>
      <c r="V1708" s="8">
        <f t="shared" si="269"/>
        <v>71.087500000000006</v>
      </c>
    </row>
    <row r="1709" spans="1:22" ht="13.5" x14ac:dyDescent="0.25">
      <c r="A1709" s="3">
        <f>RSI!A1709</f>
        <v>44504</v>
      </c>
      <c r="B1709" s="2">
        <f>RSI!B1709</f>
        <v>10.6892</v>
      </c>
      <c r="C1709" s="2">
        <f>RSI!I1709</f>
        <v>58.931087682759689</v>
      </c>
      <c r="D1709" s="2">
        <f>MACD!E1709</f>
        <v>-7.8644270913091674E-2</v>
      </c>
      <c r="E1709" s="2">
        <f>MACD!F1709</f>
        <v>3.5876821007998737E-3</v>
      </c>
      <c r="F1709" s="2">
        <f>'Moving Avg'!D1709</f>
        <v>10.63664</v>
      </c>
      <c r="G1709" s="2">
        <f>'Moving Avg'!F1709</f>
        <v>10.50699</v>
      </c>
      <c r="H1709" s="2">
        <f>'Moving Avg'!G1709</f>
        <v>10.733562000000004</v>
      </c>
      <c r="I1709" s="2">
        <f>'Moving Avg'!H1709</f>
        <v>10.287841499999999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  <c r="M1709" s="8">
        <f t="shared" si="263"/>
        <v>50</v>
      </c>
      <c r="N1709" s="8">
        <f t="shared" si="260"/>
        <v>100</v>
      </c>
      <c r="O1709" s="8">
        <f t="shared" si="261"/>
        <v>50</v>
      </c>
      <c r="P1709" s="8">
        <f t="shared" si="262"/>
        <v>83.5</v>
      </c>
      <c r="Q1709" s="9">
        <f t="shared" si="264"/>
        <v>72.525000000000006</v>
      </c>
      <c r="R1709" s="9">
        <f t="shared" si="265"/>
        <v>68.375</v>
      </c>
      <c r="S1709" s="9">
        <f t="shared" si="266"/>
        <v>72.575000000000003</v>
      </c>
      <c r="T1709" s="9">
        <f t="shared" si="267"/>
        <v>70.875</v>
      </c>
      <c r="U1709" s="8">
        <f t="shared" si="268"/>
        <v>71.158333333333346</v>
      </c>
      <c r="V1709" s="8">
        <f t="shared" si="269"/>
        <v>71.087500000000006</v>
      </c>
    </row>
    <row r="1710" spans="1:22" ht="13.5" x14ac:dyDescent="0.25">
      <c r="A1710" s="3">
        <f>RSI!A1710</f>
        <v>44505</v>
      </c>
      <c r="B1710" s="2">
        <f>RSI!B1710</f>
        <v>10.6892</v>
      </c>
      <c r="C1710" s="2">
        <f>RSI!I1710</f>
        <v>58.931087682759681</v>
      </c>
      <c r="D1710" s="2">
        <f>MACD!E1710</f>
        <v>-9.8447986554852207E-2</v>
      </c>
      <c r="E1710" s="2">
        <f>MACD!F1710</f>
        <v>-1.6819451630330544E-2</v>
      </c>
      <c r="F1710" s="2">
        <f>'Moving Avg'!D1710</f>
        <v>10.6892</v>
      </c>
      <c r="G1710" s="2">
        <f>'Moving Avg'!F1710</f>
        <v>10.510929999999998</v>
      </c>
      <c r="H1710" s="2">
        <f>'Moving Avg'!G1710</f>
        <v>10.728480000000005</v>
      </c>
      <c r="I1710" s="2">
        <f>'Moving Avg'!H1710</f>
        <v>10.2971985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3"/>
        <v>50</v>
      </c>
      <c r="N1710" s="8">
        <f t="shared" si="260"/>
        <v>100</v>
      </c>
      <c r="O1710" s="8">
        <f t="shared" si="261"/>
        <v>50</v>
      </c>
      <c r="P1710" s="8">
        <f t="shared" si="262"/>
        <v>83.5</v>
      </c>
      <c r="Q1710" s="9">
        <f t="shared" si="264"/>
        <v>72.525000000000006</v>
      </c>
      <c r="R1710" s="9">
        <f t="shared" si="265"/>
        <v>68.375</v>
      </c>
      <c r="S1710" s="9">
        <f t="shared" si="266"/>
        <v>72.575000000000003</v>
      </c>
      <c r="T1710" s="9">
        <f t="shared" si="267"/>
        <v>70.875</v>
      </c>
      <c r="U1710" s="8">
        <f t="shared" si="268"/>
        <v>71.158333333333346</v>
      </c>
      <c r="V1710" s="8">
        <f t="shared" si="269"/>
        <v>71.087500000000006</v>
      </c>
    </row>
    <row r="1711" spans="1:22" ht="13.5" x14ac:dyDescent="0.25">
      <c r="A1711" s="3">
        <f>RSI!A1711</f>
        <v>44508</v>
      </c>
      <c r="B1711" s="2">
        <f>RSI!B1711</f>
        <v>10.6892</v>
      </c>
      <c r="C1711" s="2">
        <f>RSI!I1711</f>
        <v>58.931087682759689</v>
      </c>
      <c r="D1711" s="2">
        <f>MACD!E1711</f>
        <v>-0.11583667560119082</v>
      </c>
      <c r="E1711" s="2">
        <f>MACD!F1711</f>
        <v>-3.6622896424502602E-2</v>
      </c>
      <c r="F1711" s="2">
        <f>'Moving Avg'!D1711</f>
        <v>10.6892</v>
      </c>
      <c r="G1711" s="2">
        <f>'Moving Avg'!F1711</f>
        <v>10.5175</v>
      </c>
      <c r="H1711" s="2">
        <f>'Moving Avg'!G1711</f>
        <v>10.723398000000005</v>
      </c>
      <c r="I1711" s="2">
        <f>'Moving Avg'!H1711</f>
        <v>10.305611999999998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  <c r="M1711" s="8">
        <f t="shared" si="263"/>
        <v>50</v>
      </c>
      <c r="N1711" s="8">
        <f t="shared" si="260"/>
        <v>100</v>
      </c>
      <c r="O1711" s="8">
        <f t="shared" si="261"/>
        <v>50</v>
      </c>
      <c r="P1711" s="8">
        <f t="shared" si="262"/>
        <v>33</v>
      </c>
      <c r="Q1711" s="9">
        <f t="shared" si="264"/>
        <v>64.95</v>
      </c>
      <c r="R1711" s="9">
        <f t="shared" si="265"/>
        <v>55.75</v>
      </c>
      <c r="S1711" s="9">
        <f t="shared" si="266"/>
        <v>49.85</v>
      </c>
      <c r="T1711" s="9">
        <f t="shared" si="267"/>
        <v>58.25</v>
      </c>
      <c r="U1711" s="8">
        <f t="shared" si="268"/>
        <v>56.85</v>
      </c>
      <c r="V1711" s="8">
        <f t="shared" si="269"/>
        <v>57.2</v>
      </c>
    </row>
    <row r="1712" spans="1:22" ht="13.5" x14ac:dyDescent="0.25">
      <c r="A1712" s="3">
        <f>RSI!A1712</f>
        <v>44509</v>
      </c>
      <c r="B1712" s="2">
        <f>RSI!B1712</f>
        <v>10.513999999999999</v>
      </c>
      <c r="C1712" s="2">
        <f>RSI!I1712</f>
        <v>43.685865245926749</v>
      </c>
      <c r="D1712" s="2">
        <f>MACD!E1712</f>
        <v>-0.11815731031725463</v>
      </c>
      <c r="E1712" s="2">
        <f>MACD!F1712</f>
        <v>-5.2929779203053015E-2</v>
      </c>
      <c r="F1712" s="2">
        <f>'Moving Avg'!D1712</f>
        <v>10.654159999999999</v>
      </c>
      <c r="G1712" s="2">
        <f>'Moving Avg'!F1712</f>
        <v>10.518375000000001</v>
      </c>
      <c r="H1712" s="2">
        <f>'Moving Avg'!G1712</f>
        <v>10.716388000000004</v>
      </c>
      <c r="I1712" s="2">
        <f>'Moving Avg'!H1712</f>
        <v>10.314007000000002</v>
      </c>
      <c r="J1712" s="6" t="str">
        <f>OBV!F1712</f>
        <v>BEARISH</v>
      </c>
      <c r="K1712" s="6" t="str">
        <f>OBV!G1712</f>
        <v>NEUTRAL</v>
      </c>
      <c r="L1712" s="6" t="str">
        <f>OBV!H1712</f>
        <v>CONFIRMED BEARISH</v>
      </c>
      <c r="M1712" s="8">
        <f t="shared" si="263"/>
        <v>50</v>
      </c>
      <c r="N1712" s="8">
        <f t="shared" si="260"/>
        <v>100</v>
      </c>
      <c r="O1712" s="8">
        <f t="shared" si="261"/>
        <v>50</v>
      </c>
      <c r="P1712" s="8">
        <f t="shared" si="262"/>
        <v>16.5</v>
      </c>
      <c r="Q1712" s="9">
        <f t="shared" si="264"/>
        <v>62.475000000000001</v>
      </c>
      <c r="R1712" s="9">
        <f t="shared" si="265"/>
        <v>51.625</v>
      </c>
      <c r="S1712" s="9">
        <f t="shared" si="266"/>
        <v>42.424999999999997</v>
      </c>
      <c r="T1712" s="9">
        <f t="shared" si="267"/>
        <v>54.125</v>
      </c>
      <c r="U1712" s="8">
        <f t="shared" si="268"/>
        <v>52.17499999999999</v>
      </c>
      <c r="V1712" s="8">
        <f t="shared" si="269"/>
        <v>52.662499999999994</v>
      </c>
    </row>
    <row r="1713" spans="1:22" ht="13.5" x14ac:dyDescent="0.25">
      <c r="A1713" s="3">
        <f>RSI!A1713</f>
        <v>44510</v>
      </c>
      <c r="B1713" s="2">
        <f>RSI!B1713</f>
        <v>10.513999999999999</v>
      </c>
      <c r="C1713" s="2">
        <f>RSI!I1713</f>
        <v>43.685865245926749</v>
      </c>
      <c r="D1713" s="2">
        <f>MACD!E1713</f>
        <v>-0.11962723996297697</v>
      </c>
      <c r="E1713" s="2">
        <f>MACD!F1713</f>
        <v>-6.6269271355037809E-2</v>
      </c>
      <c r="F1713" s="2">
        <f>'Moving Avg'!D1713</f>
        <v>10.619119999999999</v>
      </c>
      <c r="G1713" s="2">
        <f>'Moving Avg'!F1713</f>
        <v>10.508300000000002</v>
      </c>
      <c r="H1713" s="2">
        <f>'Moving Avg'!G1713</f>
        <v>10.705174000000007</v>
      </c>
      <c r="I1713" s="2">
        <f>'Moving Avg'!H1713</f>
        <v>10.322402000000002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  <c r="M1713" s="8">
        <f t="shared" si="263"/>
        <v>50</v>
      </c>
      <c r="N1713" s="8">
        <f t="shared" si="260"/>
        <v>100</v>
      </c>
      <c r="O1713" s="8">
        <f t="shared" si="261"/>
        <v>50</v>
      </c>
      <c r="P1713" s="8">
        <f t="shared" si="262"/>
        <v>16.5</v>
      </c>
      <c r="Q1713" s="9">
        <f t="shared" si="264"/>
        <v>62.475000000000001</v>
      </c>
      <c r="R1713" s="9">
        <f t="shared" si="265"/>
        <v>51.625</v>
      </c>
      <c r="S1713" s="9">
        <f t="shared" si="266"/>
        <v>42.424999999999997</v>
      </c>
      <c r="T1713" s="9">
        <f t="shared" si="267"/>
        <v>54.125</v>
      </c>
      <c r="U1713" s="8">
        <f t="shared" si="268"/>
        <v>52.17499999999999</v>
      </c>
      <c r="V1713" s="8">
        <f t="shared" si="269"/>
        <v>52.662499999999994</v>
      </c>
    </row>
    <row r="1714" spans="1:22" ht="13.5" x14ac:dyDescent="0.25">
      <c r="A1714" s="3">
        <f>RSI!A1714</f>
        <v>44511</v>
      </c>
      <c r="B1714" s="2">
        <f>RSI!B1714</f>
        <v>10.496499999999999</v>
      </c>
      <c r="C1714" s="2">
        <f>RSI!I1714</f>
        <v>42.41476532833299</v>
      </c>
      <c r="D1714" s="2">
        <f>MACD!E1714</f>
        <v>-0.11911761515591479</v>
      </c>
      <c r="E1714" s="2">
        <f>MACD!F1714</f>
        <v>-7.6838940115213208E-2</v>
      </c>
      <c r="F1714" s="2">
        <f>'Moving Avg'!D1714</f>
        <v>10.580579999999999</v>
      </c>
      <c r="G1714" s="2">
        <f>'Moving Avg'!F1714</f>
        <v>10.512245</v>
      </c>
      <c r="H1714" s="2">
        <f>'Moving Avg'!G1714</f>
        <v>10.693610000000003</v>
      </c>
      <c r="I1714" s="2">
        <f>'Moving Avg'!H1714</f>
        <v>10.331138500000002</v>
      </c>
      <c r="J1714" s="6" t="str">
        <f>OBV!F1714</f>
        <v>BEARISH</v>
      </c>
      <c r="K1714" s="6" t="str">
        <f>OBV!G1714</f>
        <v>NEUTRAL</v>
      </c>
      <c r="L1714" s="6" t="str">
        <f>OBV!H1714</f>
        <v>CONFIRMED BEARISH</v>
      </c>
      <c r="M1714" s="8">
        <f t="shared" si="263"/>
        <v>50</v>
      </c>
      <c r="N1714" s="8">
        <f t="shared" si="260"/>
        <v>100</v>
      </c>
      <c r="O1714" s="8">
        <f t="shared" si="261"/>
        <v>50</v>
      </c>
      <c r="P1714" s="8">
        <f t="shared" si="262"/>
        <v>16.5</v>
      </c>
      <c r="Q1714" s="9">
        <f t="shared" si="264"/>
        <v>62.475000000000001</v>
      </c>
      <c r="R1714" s="9">
        <f t="shared" si="265"/>
        <v>51.625</v>
      </c>
      <c r="S1714" s="9">
        <f t="shared" si="266"/>
        <v>42.424999999999997</v>
      </c>
      <c r="T1714" s="9">
        <f t="shared" si="267"/>
        <v>54.125</v>
      </c>
      <c r="U1714" s="8">
        <f t="shared" si="268"/>
        <v>52.17499999999999</v>
      </c>
      <c r="V1714" s="8">
        <f t="shared" si="269"/>
        <v>52.662499999999994</v>
      </c>
    </row>
    <row r="1715" spans="1:22" ht="13.5" x14ac:dyDescent="0.25">
      <c r="A1715" s="3">
        <f>RSI!A1715</f>
        <v>44512</v>
      </c>
      <c r="B1715" s="2">
        <f>RSI!B1715</f>
        <v>10.6892</v>
      </c>
      <c r="C1715" s="2">
        <f>RSI!I1715</f>
        <v>57.186913025380029</v>
      </c>
      <c r="D1715" s="2">
        <f>MACD!E1715</f>
        <v>-0.13243380523407566</v>
      </c>
      <c r="E1715" s="2">
        <f>MACD!F1715</f>
        <v>-8.7957913138985711E-2</v>
      </c>
      <c r="F1715" s="2">
        <f>'Moving Avg'!D1715</f>
        <v>10.580579999999999</v>
      </c>
      <c r="G1715" s="2">
        <f>'Moving Avg'!F1715</f>
        <v>10.529765000000001</v>
      </c>
      <c r="H1715" s="2">
        <f>'Moving Avg'!G1715</f>
        <v>10.685900000000004</v>
      </c>
      <c r="I1715" s="2">
        <f>'Moving Avg'!H1715</f>
        <v>10.341610500000002</v>
      </c>
      <c r="J1715" s="6" t="str">
        <f>OBV!F1715</f>
        <v>BEARISH</v>
      </c>
      <c r="K1715" s="6" t="str">
        <f>OBV!G1715</f>
        <v>NEUTRAL</v>
      </c>
      <c r="L1715" s="6" t="str">
        <f>OBV!H1715</f>
        <v>NEUTRAL</v>
      </c>
      <c r="M1715" s="8">
        <f t="shared" si="263"/>
        <v>50</v>
      </c>
      <c r="N1715" s="8">
        <f t="shared" si="260"/>
        <v>100</v>
      </c>
      <c r="O1715" s="8">
        <f t="shared" si="261"/>
        <v>50</v>
      </c>
      <c r="P1715" s="8">
        <f t="shared" si="262"/>
        <v>16.5</v>
      </c>
      <c r="Q1715" s="9">
        <f t="shared" si="264"/>
        <v>62.475000000000001</v>
      </c>
      <c r="R1715" s="9">
        <f t="shared" si="265"/>
        <v>51.625</v>
      </c>
      <c r="S1715" s="9">
        <f t="shared" si="266"/>
        <v>42.424999999999997</v>
      </c>
      <c r="T1715" s="9">
        <f t="shared" si="267"/>
        <v>54.125</v>
      </c>
      <c r="U1715" s="8">
        <f t="shared" si="268"/>
        <v>52.17499999999999</v>
      </c>
      <c r="V1715" s="8">
        <f t="shared" si="269"/>
        <v>52.662499999999994</v>
      </c>
    </row>
    <row r="1716" spans="1:22" ht="13.5" x14ac:dyDescent="0.25">
      <c r="A1716" s="3">
        <f>RSI!A1716</f>
        <v>44515</v>
      </c>
      <c r="B1716" s="2">
        <f>RSI!B1716</f>
        <v>10.6892</v>
      </c>
      <c r="C1716" s="2">
        <f>RSI!I1716</f>
        <v>57.186913025380029</v>
      </c>
      <c r="D1716" s="2">
        <f>MACD!E1716</f>
        <v>-0.10392160309891452</v>
      </c>
      <c r="E1716" s="2">
        <f>MACD!F1716</f>
        <v>-9.1150651130971469E-2</v>
      </c>
      <c r="F1716" s="2">
        <f>'Moving Avg'!D1716</f>
        <v>10.580579999999999</v>
      </c>
      <c r="G1716" s="2">
        <f>'Moving Avg'!F1716</f>
        <v>10.543785000000002</v>
      </c>
      <c r="H1716" s="2">
        <f>'Moving Avg'!G1716</f>
        <v>10.678190000000004</v>
      </c>
      <c r="I1716" s="2">
        <f>'Moving Avg'!H1716</f>
        <v>10.3508815</v>
      </c>
      <c r="J1716" s="6" t="str">
        <f>OBV!F1716</f>
        <v>BEARISH</v>
      </c>
      <c r="K1716" s="6" t="str">
        <f>OBV!G1716</f>
        <v>NEUTRAL</v>
      </c>
      <c r="L1716" s="6" t="str">
        <f>OBV!H1716</f>
        <v>NEUTRAL</v>
      </c>
      <c r="M1716" s="8">
        <f t="shared" si="263"/>
        <v>50</v>
      </c>
      <c r="N1716" s="8">
        <f t="shared" si="260"/>
        <v>45</v>
      </c>
      <c r="O1716" s="8">
        <f t="shared" si="261"/>
        <v>50</v>
      </c>
      <c r="P1716" s="8">
        <f t="shared" si="262"/>
        <v>16.5</v>
      </c>
      <c r="Q1716" s="9">
        <f t="shared" si="264"/>
        <v>43.225000000000001</v>
      </c>
      <c r="R1716" s="9">
        <f t="shared" si="265"/>
        <v>40.625</v>
      </c>
      <c r="S1716" s="9">
        <f t="shared" si="266"/>
        <v>34.174999999999997</v>
      </c>
      <c r="T1716" s="9">
        <f t="shared" si="267"/>
        <v>40.375</v>
      </c>
      <c r="U1716" s="8">
        <f t="shared" si="268"/>
        <v>39.341666666666661</v>
      </c>
      <c r="V1716" s="8">
        <f t="shared" si="269"/>
        <v>39.599999999999994</v>
      </c>
    </row>
    <row r="1717" spans="1:22" ht="13.5" x14ac:dyDescent="0.25">
      <c r="A1717" s="3">
        <f>RSI!A1717</f>
        <v>44516</v>
      </c>
      <c r="B1717" s="2">
        <f>RSI!B1717</f>
        <v>10.6892</v>
      </c>
      <c r="C1717" s="2">
        <f>RSI!I1717</f>
        <v>57.186913025380029</v>
      </c>
      <c r="D1717" s="2">
        <f>MACD!E1717</f>
        <v>-8.0398691419238943E-2</v>
      </c>
      <c r="E1717" s="2">
        <f>MACD!F1717</f>
        <v>-8.9000259188624961E-2</v>
      </c>
      <c r="F1717" s="2">
        <f>'Moving Avg'!D1717</f>
        <v>10.61562</v>
      </c>
      <c r="G1717" s="2">
        <f>'Moving Avg'!F1717</f>
        <v>10.556925</v>
      </c>
      <c r="H1717" s="2">
        <f>'Moving Avg'!G1717</f>
        <v>10.667850000000005</v>
      </c>
      <c r="I1717" s="2">
        <f>'Moving Avg'!H1717</f>
        <v>10.3601525</v>
      </c>
      <c r="J1717" s="6" t="str">
        <f>OBV!F1717</f>
        <v>BEARISH</v>
      </c>
      <c r="K1717" s="6" t="str">
        <f>OBV!G1717</f>
        <v>NEUTRAL</v>
      </c>
      <c r="L1717" s="6" t="str">
        <f>OBV!H1717</f>
        <v>BEARISH DIVERGENCE</v>
      </c>
      <c r="M1717" s="8">
        <f t="shared" si="263"/>
        <v>50</v>
      </c>
      <c r="N1717" s="8">
        <f t="shared" si="260"/>
        <v>0</v>
      </c>
      <c r="O1717" s="8">
        <f t="shared" si="261"/>
        <v>50</v>
      </c>
      <c r="P1717" s="8">
        <f t="shared" si="262"/>
        <v>16.5</v>
      </c>
      <c r="Q1717" s="9">
        <f t="shared" si="264"/>
        <v>27.475000000000001</v>
      </c>
      <c r="R1717" s="9">
        <f t="shared" si="265"/>
        <v>31.625</v>
      </c>
      <c r="S1717" s="9">
        <f t="shared" si="266"/>
        <v>27.425000000000001</v>
      </c>
      <c r="T1717" s="9">
        <f t="shared" si="267"/>
        <v>29.125</v>
      </c>
      <c r="U1717" s="8">
        <f t="shared" si="268"/>
        <v>28.841666666666669</v>
      </c>
      <c r="V1717" s="8">
        <f t="shared" si="269"/>
        <v>28.912500000000001</v>
      </c>
    </row>
    <row r="1718" spans="1:22" ht="13.5" x14ac:dyDescent="0.25">
      <c r="A1718" s="3">
        <f>RSI!A1718</f>
        <v>44517</v>
      </c>
      <c r="B1718" s="2">
        <f>RSI!B1718</f>
        <v>10.496499999999999</v>
      </c>
      <c r="C1718" s="2">
        <f>RSI!I1718</f>
        <v>43.310438780753657</v>
      </c>
      <c r="D1718" s="2">
        <f>MACD!E1718</f>
        <v>-4.6778761283663428E-2</v>
      </c>
      <c r="E1718" s="2">
        <f>MACD!F1718</f>
        <v>-8.0555959607632663E-2</v>
      </c>
      <c r="F1718" s="2">
        <f>'Moving Avg'!D1718</f>
        <v>10.612119999999999</v>
      </c>
      <c r="G1718" s="2">
        <f>'Moving Avg'!F1718</f>
        <v>10.56043</v>
      </c>
      <c r="H1718" s="2">
        <f>'Moving Avg'!G1718</f>
        <v>10.654884000000004</v>
      </c>
      <c r="I1718" s="2">
        <f>'Moving Avg'!H1718</f>
        <v>10.368460000000002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  <c r="M1718" s="8">
        <f t="shared" si="263"/>
        <v>50</v>
      </c>
      <c r="N1718" s="8">
        <f t="shared" si="260"/>
        <v>0</v>
      </c>
      <c r="O1718" s="8">
        <f t="shared" si="261"/>
        <v>50</v>
      </c>
      <c r="P1718" s="8">
        <f t="shared" si="262"/>
        <v>16.5</v>
      </c>
      <c r="Q1718" s="9">
        <f t="shared" si="264"/>
        <v>27.475000000000001</v>
      </c>
      <c r="R1718" s="9">
        <f t="shared" si="265"/>
        <v>31.625</v>
      </c>
      <c r="S1718" s="9">
        <f t="shared" si="266"/>
        <v>27.425000000000001</v>
      </c>
      <c r="T1718" s="9">
        <f t="shared" si="267"/>
        <v>29.125</v>
      </c>
      <c r="U1718" s="8">
        <f t="shared" si="268"/>
        <v>28.841666666666669</v>
      </c>
      <c r="V1718" s="8">
        <f t="shared" si="269"/>
        <v>28.912500000000001</v>
      </c>
    </row>
    <row r="1719" spans="1:22" ht="13.5" x14ac:dyDescent="0.25">
      <c r="A1719" s="3">
        <f>RSI!A1719</f>
        <v>44518</v>
      </c>
      <c r="B1719" s="2">
        <f>RSI!B1719</f>
        <v>10.496499999999999</v>
      </c>
      <c r="C1719" s="2">
        <f>RSI!I1719</f>
        <v>43.310438780753657</v>
      </c>
      <c r="D1719" s="2">
        <f>MACD!E1719</f>
        <v>-1.7709257487599217E-2</v>
      </c>
      <c r="E1719" s="2">
        <f>MACD!F1719</f>
        <v>-6.7986619183625974E-2</v>
      </c>
      <c r="F1719" s="2">
        <f>'Moving Avg'!D1719</f>
        <v>10.612119999999999</v>
      </c>
      <c r="G1719" s="2">
        <f>'Moving Avg'!F1719</f>
        <v>10.563935000000001</v>
      </c>
      <c r="H1719" s="2">
        <f>'Moving Avg'!G1719</f>
        <v>10.641918000000002</v>
      </c>
      <c r="I1719" s="2">
        <f>'Moving Avg'!H1719</f>
        <v>10.378054000000004</v>
      </c>
      <c r="J1719" s="6" t="str">
        <f>OBV!F1719</f>
        <v>BEARISH</v>
      </c>
      <c r="K1719" s="6" t="str">
        <f>OBV!G1719</f>
        <v>NEUTRAL</v>
      </c>
      <c r="L1719" s="6" t="str">
        <f>OBV!H1719</f>
        <v>NEUTRAL</v>
      </c>
      <c r="M1719" s="8">
        <f t="shared" si="263"/>
        <v>50</v>
      </c>
      <c r="N1719" s="8">
        <f t="shared" si="260"/>
        <v>0</v>
      </c>
      <c r="O1719" s="8">
        <f t="shared" si="261"/>
        <v>50</v>
      </c>
      <c r="P1719" s="8">
        <f t="shared" si="262"/>
        <v>16.5</v>
      </c>
      <c r="Q1719" s="9">
        <f t="shared" si="264"/>
        <v>27.475000000000001</v>
      </c>
      <c r="R1719" s="9">
        <f t="shared" si="265"/>
        <v>31.625</v>
      </c>
      <c r="S1719" s="9">
        <f t="shared" si="266"/>
        <v>27.425000000000001</v>
      </c>
      <c r="T1719" s="9">
        <f t="shared" si="267"/>
        <v>29.125</v>
      </c>
      <c r="U1719" s="8">
        <f t="shared" si="268"/>
        <v>28.841666666666669</v>
      </c>
      <c r="V1719" s="8">
        <f t="shared" si="269"/>
        <v>28.912500000000001</v>
      </c>
    </row>
    <row r="1720" spans="1:22" ht="13.5" x14ac:dyDescent="0.25">
      <c r="A1720" s="3">
        <f>RSI!A1720</f>
        <v>44519</v>
      </c>
      <c r="B1720" s="2">
        <f>RSI!B1720</f>
        <v>10.496499999999999</v>
      </c>
      <c r="C1720" s="2">
        <f>RSI!I1720</f>
        <v>43.310438780753657</v>
      </c>
      <c r="D1720" s="2">
        <f>MACD!E1720</f>
        <v>7.4638210704289776E-3</v>
      </c>
      <c r="E1720" s="2">
        <f>MACD!F1720</f>
        <v>-5.2896531132814985E-2</v>
      </c>
      <c r="F1720" s="2">
        <f>'Moving Avg'!D1720</f>
        <v>10.573579999999998</v>
      </c>
      <c r="G1720" s="2">
        <f>'Moving Avg'!F1720</f>
        <v>10.56744</v>
      </c>
      <c r="H1720" s="2">
        <f>'Moving Avg'!G1720</f>
        <v>10.628952000000004</v>
      </c>
      <c r="I1720" s="2">
        <f>'Moving Avg'!H1720</f>
        <v>10.387648000000006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  <c r="M1720" s="8">
        <f t="shared" si="263"/>
        <v>50</v>
      </c>
      <c r="N1720" s="8">
        <f t="shared" si="260"/>
        <v>0</v>
      </c>
      <c r="O1720" s="8">
        <f t="shared" si="261"/>
        <v>50</v>
      </c>
      <c r="P1720" s="8">
        <f t="shared" si="262"/>
        <v>16.5</v>
      </c>
      <c r="Q1720" s="9">
        <f t="shared" si="264"/>
        <v>27.475000000000001</v>
      </c>
      <c r="R1720" s="9">
        <f t="shared" si="265"/>
        <v>31.625</v>
      </c>
      <c r="S1720" s="9">
        <f t="shared" si="266"/>
        <v>27.425000000000001</v>
      </c>
      <c r="T1720" s="9">
        <f t="shared" si="267"/>
        <v>29.125</v>
      </c>
      <c r="U1720" s="8">
        <f t="shared" si="268"/>
        <v>28.841666666666669</v>
      </c>
      <c r="V1720" s="8">
        <f t="shared" si="269"/>
        <v>28.912500000000001</v>
      </c>
    </row>
    <row r="1721" spans="1:22" ht="13.5" x14ac:dyDescent="0.25">
      <c r="A1721" s="3">
        <f>RSI!A1721</f>
        <v>44522</v>
      </c>
      <c r="B1721" s="2">
        <f>RSI!B1721</f>
        <v>10.4877</v>
      </c>
      <c r="C1721" s="2">
        <f>RSI!I1721</f>
        <v>42.71920310702626</v>
      </c>
      <c r="D1721" s="2">
        <f>MACD!E1721</f>
        <v>2.9949123974061465E-2</v>
      </c>
      <c r="E1721" s="2">
        <f>MACD!F1721</f>
        <v>-3.63274001114397E-2</v>
      </c>
      <c r="F1721" s="2">
        <f>'Moving Avg'!D1721</f>
        <v>10.53328</v>
      </c>
      <c r="G1721" s="2">
        <f>'Moving Avg'!F1721</f>
        <v>10.570504999999999</v>
      </c>
      <c r="H1721" s="2">
        <f>'Moving Avg'!G1721</f>
        <v>10.615810000000003</v>
      </c>
      <c r="I1721" s="2">
        <f>'Moving Avg'!H1721</f>
        <v>10.397198000000005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  <c r="M1721" s="8">
        <f t="shared" si="263"/>
        <v>50</v>
      </c>
      <c r="N1721" s="8">
        <f t="shared" si="260"/>
        <v>0</v>
      </c>
      <c r="O1721" s="8">
        <f t="shared" si="261"/>
        <v>50</v>
      </c>
      <c r="P1721" s="8">
        <f t="shared" si="262"/>
        <v>16.5</v>
      </c>
      <c r="Q1721" s="9">
        <f t="shared" si="264"/>
        <v>27.475000000000001</v>
      </c>
      <c r="R1721" s="9">
        <f t="shared" si="265"/>
        <v>31.625</v>
      </c>
      <c r="S1721" s="9">
        <f t="shared" si="266"/>
        <v>27.425000000000001</v>
      </c>
      <c r="T1721" s="9">
        <f t="shared" si="267"/>
        <v>29.125</v>
      </c>
      <c r="U1721" s="8">
        <f t="shared" si="268"/>
        <v>28.841666666666669</v>
      </c>
      <c r="V1721" s="8">
        <f t="shared" si="269"/>
        <v>28.912500000000001</v>
      </c>
    </row>
    <row r="1722" spans="1:22" ht="13.5" x14ac:dyDescent="0.25">
      <c r="A1722" s="3">
        <f>RSI!A1722</f>
        <v>44523</v>
      </c>
      <c r="B1722" s="2">
        <f>RSI!B1722</f>
        <v>10.4877</v>
      </c>
      <c r="C1722" s="2">
        <f>RSI!I1722</f>
        <v>42.71920310702626</v>
      </c>
      <c r="D1722" s="2">
        <f>MACD!E1722</f>
        <v>2.2566963867518552E-2</v>
      </c>
      <c r="E1722" s="2">
        <f>MACD!F1722</f>
        <v>-2.454852731564805E-2</v>
      </c>
      <c r="F1722" s="2">
        <f>'Moving Avg'!D1722</f>
        <v>10.492979999999999</v>
      </c>
      <c r="G1722" s="2">
        <f>'Moving Avg'!F1722</f>
        <v>10.573569999999998</v>
      </c>
      <c r="H1722" s="2">
        <f>'Moving Avg'!G1722</f>
        <v>10.602668000000003</v>
      </c>
      <c r="I1722" s="2">
        <f>'Moving Avg'!H1722</f>
        <v>10.407520000000003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  <c r="M1722" s="8">
        <f t="shared" si="263"/>
        <v>50</v>
      </c>
      <c r="N1722" s="8">
        <f t="shared" si="260"/>
        <v>0</v>
      </c>
      <c r="O1722" s="8">
        <f t="shared" si="261"/>
        <v>50</v>
      </c>
      <c r="P1722" s="8">
        <f t="shared" si="262"/>
        <v>16.5</v>
      </c>
      <c r="Q1722" s="9">
        <f t="shared" si="264"/>
        <v>27.475000000000001</v>
      </c>
      <c r="R1722" s="9">
        <f t="shared" si="265"/>
        <v>31.625</v>
      </c>
      <c r="S1722" s="9">
        <f t="shared" si="266"/>
        <v>27.425000000000001</v>
      </c>
      <c r="T1722" s="9">
        <f t="shared" si="267"/>
        <v>29.125</v>
      </c>
      <c r="U1722" s="8">
        <f t="shared" si="268"/>
        <v>28.841666666666669</v>
      </c>
      <c r="V1722" s="8">
        <f t="shared" si="269"/>
        <v>28.912500000000001</v>
      </c>
    </row>
    <row r="1723" spans="1:22" ht="13.5" x14ac:dyDescent="0.25">
      <c r="A1723" s="3">
        <f>RSI!A1723</f>
        <v>44524</v>
      </c>
      <c r="B1723" s="2">
        <f>RSI!B1723</f>
        <v>10.4877</v>
      </c>
      <c r="C1723" s="2">
        <f>RSI!I1723</f>
        <v>42.71920310702626</v>
      </c>
      <c r="D1723" s="2">
        <f>MACD!E1723</f>
        <v>1.682576191661056E-2</v>
      </c>
      <c r="E1723" s="2">
        <f>MACD!F1723</f>
        <v>-1.6273669469196329E-2</v>
      </c>
      <c r="F1723" s="2">
        <f>'Moving Avg'!D1723</f>
        <v>10.491220000000002</v>
      </c>
      <c r="G1723" s="2">
        <f>'Moving Avg'!F1723</f>
        <v>10.576634999999998</v>
      </c>
      <c r="H1723" s="2">
        <f>'Moving Avg'!G1723</f>
        <v>10.589526000000005</v>
      </c>
      <c r="I1723" s="2">
        <f>'Moving Avg'!H1723</f>
        <v>10.418357000000006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  <c r="M1723" s="8">
        <f t="shared" si="263"/>
        <v>50</v>
      </c>
      <c r="N1723" s="8">
        <f t="shared" si="260"/>
        <v>0</v>
      </c>
      <c r="O1723" s="8">
        <f t="shared" si="261"/>
        <v>50</v>
      </c>
      <c r="P1723" s="8">
        <f t="shared" si="262"/>
        <v>16.5</v>
      </c>
      <c r="Q1723" s="9">
        <f t="shared" si="264"/>
        <v>27.475000000000001</v>
      </c>
      <c r="R1723" s="9">
        <f t="shared" si="265"/>
        <v>31.625</v>
      </c>
      <c r="S1723" s="9">
        <f t="shared" si="266"/>
        <v>27.425000000000001</v>
      </c>
      <c r="T1723" s="9">
        <f t="shared" si="267"/>
        <v>29.125</v>
      </c>
      <c r="U1723" s="8">
        <f t="shared" si="268"/>
        <v>28.841666666666669</v>
      </c>
      <c r="V1723" s="8">
        <f t="shared" si="269"/>
        <v>28.912500000000001</v>
      </c>
    </row>
    <row r="1724" spans="1:22" ht="13.5" x14ac:dyDescent="0.25">
      <c r="A1724" s="3">
        <f>RSI!A1724</f>
        <v>44525</v>
      </c>
      <c r="B1724" s="2">
        <f>RSI!B1724</f>
        <v>10.4877</v>
      </c>
      <c r="C1724" s="2">
        <f>RSI!I1724</f>
        <v>42.71920310702626</v>
      </c>
      <c r="D1724" s="2">
        <f>MACD!E1724</f>
        <v>9.743330052886634E-3</v>
      </c>
      <c r="E1724" s="2">
        <f>MACD!F1724</f>
        <v>-1.1070269564779736E-2</v>
      </c>
      <c r="F1724" s="2">
        <f>'Moving Avg'!D1724</f>
        <v>10.489459999999999</v>
      </c>
      <c r="G1724" s="2">
        <f>'Moving Avg'!F1724</f>
        <v>10.579699999999997</v>
      </c>
      <c r="H1724" s="2">
        <f>'Moving Avg'!G1724</f>
        <v>10.584620000000005</v>
      </c>
      <c r="I1724" s="2">
        <f>'Moving Avg'!H1724</f>
        <v>10.428979500000004</v>
      </c>
      <c r="J1724" s="6" t="str">
        <f>OBV!F1724</f>
        <v>BEARISH</v>
      </c>
      <c r="K1724" s="6" t="str">
        <f>OBV!G1724</f>
        <v>NEUTRAL</v>
      </c>
      <c r="L1724" s="6" t="str">
        <f>OBV!H1724</f>
        <v>CONFIRMED BEARISH</v>
      </c>
      <c r="M1724" s="8">
        <f t="shared" si="263"/>
        <v>50</v>
      </c>
      <c r="N1724" s="8">
        <f t="shared" si="260"/>
        <v>0</v>
      </c>
      <c r="O1724" s="8">
        <f t="shared" si="261"/>
        <v>50</v>
      </c>
      <c r="P1724" s="8">
        <f t="shared" si="262"/>
        <v>16.5</v>
      </c>
      <c r="Q1724" s="9">
        <f t="shared" si="264"/>
        <v>27.475000000000001</v>
      </c>
      <c r="R1724" s="9">
        <f t="shared" si="265"/>
        <v>31.625</v>
      </c>
      <c r="S1724" s="9">
        <f t="shared" si="266"/>
        <v>27.425000000000001</v>
      </c>
      <c r="T1724" s="9">
        <f t="shared" si="267"/>
        <v>29.125</v>
      </c>
      <c r="U1724" s="8">
        <f t="shared" si="268"/>
        <v>28.841666666666669</v>
      </c>
      <c r="V1724" s="8">
        <f t="shared" si="269"/>
        <v>28.912500000000001</v>
      </c>
    </row>
    <row r="1725" spans="1:22" ht="13.5" x14ac:dyDescent="0.25">
      <c r="A1725" s="3">
        <f>RSI!A1725</f>
        <v>44526</v>
      </c>
      <c r="B1725" s="2">
        <f>RSI!B1725</f>
        <v>10.5052</v>
      </c>
      <c r="C1725" s="2">
        <f>RSI!I1725</f>
        <v>44.737085909269439</v>
      </c>
      <c r="D1725" s="2">
        <f>MACD!E1725</f>
        <v>3.253352354936645E-2</v>
      </c>
      <c r="E1725" s="2">
        <f>MACD!F1725</f>
        <v>-2.3495109419504976E-3</v>
      </c>
      <c r="F1725" s="2">
        <f>'Moving Avg'!D1725</f>
        <v>10.491200000000001</v>
      </c>
      <c r="G1725" s="2">
        <f>'Moving Avg'!F1725</f>
        <v>10.583639999999997</v>
      </c>
      <c r="H1725" s="2">
        <f>'Moving Avg'!G1725</f>
        <v>10.581290000000003</v>
      </c>
      <c r="I1725" s="2">
        <f>'Moving Avg'!H1725</f>
        <v>10.438660000000002</v>
      </c>
      <c r="J1725" s="6" t="str">
        <f>OBV!F1725</f>
        <v>BULLISH</v>
      </c>
      <c r="K1725" s="6" t="str">
        <f>OBV!G1725</f>
        <v>NEUTRAL</v>
      </c>
      <c r="L1725" s="6" t="str">
        <f>OBV!H1725</f>
        <v>CONFIRMED BULLISH</v>
      </c>
      <c r="M1725" s="8">
        <f t="shared" si="263"/>
        <v>50</v>
      </c>
      <c r="N1725" s="8">
        <f t="shared" si="260"/>
        <v>0</v>
      </c>
      <c r="O1725" s="8">
        <f t="shared" si="261"/>
        <v>50</v>
      </c>
      <c r="P1725" s="8">
        <f t="shared" si="262"/>
        <v>83.5</v>
      </c>
      <c r="Q1725" s="9">
        <f t="shared" si="264"/>
        <v>37.524999999999999</v>
      </c>
      <c r="R1725" s="9">
        <f t="shared" si="265"/>
        <v>48.375</v>
      </c>
      <c r="S1725" s="9">
        <f t="shared" si="266"/>
        <v>57.575000000000003</v>
      </c>
      <c r="T1725" s="9">
        <f t="shared" si="267"/>
        <v>45.875</v>
      </c>
      <c r="U1725" s="8">
        <f t="shared" si="268"/>
        <v>47.82500000000001</v>
      </c>
      <c r="V1725" s="8">
        <f t="shared" si="269"/>
        <v>47.337500000000006</v>
      </c>
    </row>
    <row r="1726" spans="1:22" ht="13.5" x14ac:dyDescent="0.25">
      <c r="A1726" s="3">
        <f>RSI!A1726</f>
        <v>44529</v>
      </c>
      <c r="B1726" s="2">
        <f>RSI!B1726</f>
        <v>10.5052</v>
      </c>
      <c r="C1726" s="2">
        <f>RSI!I1726</f>
        <v>44.737085909269439</v>
      </c>
      <c r="D1726" s="2">
        <f>MACD!E1726</f>
        <v>5.2115201946332235E-2</v>
      </c>
      <c r="E1726" s="2">
        <f>MACD!F1726</f>
        <v>8.5434316357060492E-3</v>
      </c>
      <c r="F1726" s="2">
        <f>'Moving Avg'!D1726</f>
        <v>10.4947</v>
      </c>
      <c r="G1726" s="2">
        <f>'Moving Avg'!F1726</f>
        <v>10.574439999999997</v>
      </c>
      <c r="H1726" s="2">
        <f>'Moving Avg'!G1726</f>
        <v>10.574280000000005</v>
      </c>
      <c r="I1726" s="2">
        <f>'Moving Avg'!H1726</f>
        <v>10.448383500000002</v>
      </c>
      <c r="J1726" s="6" t="str">
        <f>OBV!F1726</f>
        <v>BULLISH</v>
      </c>
      <c r="K1726" s="6" t="str">
        <f>OBV!G1726</f>
        <v>NEUTRAL</v>
      </c>
      <c r="L1726" s="6" t="str">
        <f>OBV!H1726</f>
        <v>CONFIRMED BULLISH</v>
      </c>
      <c r="M1726" s="8">
        <f t="shared" si="263"/>
        <v>50</v>
      </c>
      <c r="N1726" s="8">
        <f t="shared" si="260"/>
        <v>0</v>
      </c>
      <c r="O1726" s="8">
        <f t="shared" si="261"/>
        <v>50</v>
      </c>
      <c r="P1726" s="8">
        <f t="shared" si="262"/>
        <v>83.5</v>
      </c>
      <c r="Q1726" s="9">
        <f t="shared" si="264"/>
        <v>37.524999999999999</v>
      </c>
      <c r="R1726" s="9">
        <f t="shared" si="265"/>
        <v>48.375</v>
      </c>
      <c r="S1726" s="9">
        <f t="shared" si="266"/>
        <v>57.575000000000003</v>
      </c>
      <c r="T1726" s="9">
        <f t="shared" si="267"/>
        <v>45.875</v>
      </c>
      <c r="U1726" s="8">
        <f t="shared" si="268"/>
        <v>47.82500000000001</v>
      </c>
      <c r="V1726" s="8">
        <f t="shared" si="269"/>
        <v>47.337500000000006</v>
      </c>
    </row>
    <row r="1727" spans="1:22" ht="13.5" x14ac:dyDescent="0.25">
      <c r="A1727" s="3">
        <f>RSI!A1727</f>
        <v>44530</v>
      </c>
      <c r="B1727" s="2">
        <f>RSI!B1727</f>
        <v>10.5052</v>
      </c>
      <c r="C1727" s="2">
        <f>RSI!I1727</f>
        <v>44.737085909269439</v>
      </c>
      <c r="D1727" s="2">
        <f>MACD!E1727</f>
        <v>6.8959933431745668E-2</v>
      </c>
      <c r="E1727" s="2">
        <f>MACD!F1727</f>
        <v>2.0626731994913973E-2</v>
      </c>
      <c r="F1727" s="2">
        <f>'Moving Avg'!D1727</f>
        <v>10.498200000000001</v>
      </c>
      <c r="G1727" s="2">
        <f>'Moving Avg'!F1727</f>
        <v>10.565239999999998</v>
      </c>
      <c r="H1727" s="2">
        <f>'Moving Avg'!G1727</f>
        <v>10.569372000000005</v>
      </c>
      <c r="I1727" s="2">
        <f>'Moving Avg'!H1727</f>
        <v>10.458107000000002</v>
      </c>
      <c r="J1727" s="6" t="str">
        <f>OBV!F1727</f>
        <v>BULLISH</v>
      </c>
      <c r="K1727" s="6" t="str">
        <f>OBV!G1727</f>
        <v>NEUTRAL</v>
      </c>
      <c r="L1727" s="6" t="str">
        <f>OBV!H1727</f>
        <v>CONFIRMED BULLISH</v>
      </c>
      <c r="M1727" s="8">
        <f t="shared" si="263"/>
        <v>50</v>
      </c>
      <c r="N1727" s="8">
        <f t="shared" si="260"/>
        <v>0</v>
      </c>
      <c r="O1727" s="8">
        <f t="shared" si="261"/>
        <v>50</v>
      </c>
      <c r="P1727" s="8">
        <f t="shared" si="262"/>
        <v>83.5</v>
      </c>
      <c r="Q1727" s="9">
        <f t="shared" si="264"/>
        <v>37.524999999999999</v>
      </c>
      <c r="R1727" s="9">
        <f t="shared" si="265"/>
        <v>48.375</v>
      </c>
      <c r="S1727" s="9">
        <f t="shared" si="266"/>
        <v>57.575000000000003</v>
      </c>
      <c r="T1727" s="9">
        <f t="shared" si="267"/>
        <v>45.875</v>
      </c>
      <c r="U1727" s="8">
        <f t="shared" si="268"/>
        <v>47.82500000000001</v>
      </c>
      <c r="V1727" s="8">
        <f t="shared" si="269"/>
        <v>47.337500000000006</v>
      </c>
    </row>
    <row r="1728" spans="1:22" ht="13.5" x14ac:dyDescent="0.25">
      <c r="A1728" s="3">
        <f>RSI!A1728</f>
        <v>44531</v>
      </c>
      <c r="B1728" s="2">
        <f>RSI!B1728</f>
        <v>10.426399999999999</v>
      </c>
      <c r="C1728" s="2">
        <f>RSI!I1728</f>
        <v>37.339392129235563</v>
      </c>
      <c r="D1728" s="2">
        <f>MACD!E1728</f>
        <v>5.9659253730211859E-2</v>
      </c>
      <c r="E1728" s="2">
        <f>MACD!F1728</f>
        <v>2.8433236341973554E-2</v>
      </c>
      <c r="F1728" s="2">
        <f>'Moving Avg'!D1728</f>
        <v>10.485940000000001</v>
      </c>
      <c r="G1728" s="2">
        <f>'Moving Avg'!F1728</f>
        <v>10.552099999999998</v>
      </c>
      <c r="H1728" s="2">
        <f>'Moving Avg'!G1728</f>
        <v>10.563414000000005</v>
      </c>
      <c r="I1728" s="2">
        <f>'Moving Avg'!H1728</f>
        <v>10.467436500000002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  <c r="M1728" s="8">
        <f t="shared" si="263"/>
        <v>50</v>
      </c>
      <c r="N1728" s="8">
        <f t="shared" si="260"/>
        <v>0</v>
      </c>
      <c r="O1728" s="8">
        <f t="shared" si="261"/>
        <v>50</v>
      </c>
      <c r="P1728" s="8">
        <f t="shared" si="262"/>
        <v>16.5</v>
      </c>
      <c r="Q1728" s="9">
        <f t="shared" si="264"/>
        <v>27.475000000000001</v>
      </c>
      <c r="R1728" s="9">
        <f t="shared" si="265"/>
        <v>31.625</v>
      </c>
      <c r="S1728" s="9">
        <f t="shared" si="266"/>
        <v>27.425000000000001</v>
      </c>
      <c r="T1728" s="9">
        <f t="shared" si="267"/>
        <v>29.125</v>
      </c>
      <c r="U1728" s="8">
        <f t="shared" si="268"/>
        <v>28.841666666666669</v>
      </c>
      <c r="V1728" s="8">
        <f t="shared" si="269"/>
        <v>28.912500000000001</v>
      </c>
    </row>
    <row r="1729" spans="1:22" ht="13.5" x14ac:dyDescent="0.25">
      <c r="A1729" s="3">
        <f>RSI!A1729</f>
        <v>44532</v>
      </c>
      <c r="B1729" s="2">
        <f>RSI!B1729</f>
        <v>10.426399999999999</v>
      </c>
      <c r="C1729" s="2">
        <f>RSI!I1729</f>
        <v>37.339392129235563</v>
      </c>
      <c r="D1729" s="2">
        <f>MACD!E1729</f>
        <v>5.2491379277666894E-2</v>
      </c>
      <c r="E1729" s="2">
        <f>MACD!F1729</f>
        <v>3.3244864929112224E-2</v>
      </c>
      <c r="F1729" s="2">
        <f>'Moving Avg'!D1729</f>
        <v>10.47368</v>
      </c>
      <c r="G1729" s="2">
        <f>'Moving Avg'!F1729</f>
        <v>10.538959999999999</v>
      </c>
      <c r="H1729" s="2">
        <f>'Moving Avg'!G1729</f>
        <v>10.557456000000004</v>
      </c>
      <c r="I1729" s="2">
        <f>'Moving Avg'!H1729</f>
        <v>10.476766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  <c r="M1729" s="8">
        <f t="shared" si="263"/>
        <v>50</v>
      </c>
      <c r="N1729" s="8">
        <f t="shared" si="260"/>
        <v>0</v>
      </c>
      <c r="O1729" s="8">
        <f t="shared" si="261"/>
        <v>0</v>
      </c>
      <c r="P1729" s="8">
        <f t="shared" si="262"/>
        <v>16.5</v>
      </c>
      <c r="Q1729" s="9">
        <f t="shared" si="264"/>
        <v>19.975000000000001</v>
      </c>
      <c r="R1729" s="9">
        <f t="shared" si="265"/>
        <v>14.125</v>
      </c>
      <c r="S1729" s="9">
        <f t="shared" si="266"/>
        <v>14.925000000000001</v>
      </c>
      <c r="T1729" s="9">
        <f t="shared" si="267"/>
        <v>16.625</v>
      </c>
      <c r="U1729" s="8">
        <f t="shared" si="268"/>
        <v>16.341666666666669</v>
      </c>
      <c r="V1729" s="8">
        <f t="shared" si="269"/>
        <v>16.412500000000001</v>
      </c>
    </row>
    <row r="1730" spans="1:22" ht="13.5" x14ac:dyDescent="0.25">
      <c r="A1730" s="3">
        <f>RSI!A1730</f>
        <v>44533</v>
      </c>
      <c r="B1730" s="2">
        <f>RSI!B1730</f>
        <v>10.251099999999999</v>
      </c>
      <c r="C1730" s="2">
        <f>RSI!I1730</f>
        <v>26.173101749650556</v>
      </c>
      <c r="D1730" s="2">
        <f>MACD!E1730</f>
        <v>6.0061376452710036E-2</v>
      </c>
      <c r="E1730" s="2">
        <f>MACD!F1730</f>
        <v>3.8608167233831786E-2</v>
      </c>
      <c r="F1730" s="2">
        <f>'Moving Avg'!D1730</f>
        <v>10.42286</v>
      </c>
      <c r="G1730" s="2">
        <f>'Moving Avg'!F1730</f>
        <v>10.517054999999999</v>
      </c>
      <c r="H1730" s="2">
        <f>'Moving Avg'!G1730</f>
        <v>10.547992000000006</v>
      </c>
      <c r="I1730" s="2">
        <f>'Moving Avg'!H1730</f>
        <v>10.485218999999997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si="263"/>
        <v>100</v>
      </c>
      <c r="N1730" s="8">
        <f t="shared" ref="N1730:N1793" si="270">IF(E1730-D1730&gt;0.02, 100, IF(E1730-D1730&lt;0,0,45))</f>
        <v>0</v>
      </c>
      <c r="O1730" s="8">
        <f t="shared" ref="O1730:O1793" si="271">IF(F1730-I1730&gt;10,100,IF(F1730-I1730&gt;5,75, IF(F1730-I1730&gt;0,50,0)))</f>
        <v>0</v>
      </c>
      <c r="P1730" s="8">
        <f t="shared" ref="P1730:P1793" si="272">IF(L1730="confirmed bullish", 34, IF(L1730="bullish divergence",17, 0))+IF(J1730="bullish",33,IF(J1730="bearish",0,16.5))+IF(K1730="strong",33,IF(K1730="weak",0,16.5))</f>
        <v>16.5</v>
      </c>
      <c r="Q1730" s="9">
        <f t="shared" si="264"/>
        <v>37.475000000000001</v>
      </c>
      <c r="R1730" s="9">
        <f t="shared" si="265"/>
        <v>24.125</v>
      </c>
      <c r="S1730" s="9">
        <f t="shared" si="266"/>
        <v>22.425000000000001</v>
      </c>
      <c r="T1730" s="9">
        <f t="shared" si="267"/>
        <v>29.125</v>
      </c>
      <c r="U1730" s="8">
        <f t="shared" si="268"/>
        <v>28.008333333333336</v>
      </c>
      <c r="V1730" s="8">
        <f t="shared" si="269"/>
        <v>28.287500000000001</v>
      </c>
    </row>
    <row r="1731" spans="1:22" ht="13.5" x14ac:dyDescent="0.25">
      <c r="A1731" s="3">
        <f>RSI!A1731</f>
        <v>44536</v>
      </c>
      <c r="B1731" s="2">
        <f>RSI!B1731</f>
        <v>10.251099999999999</v>
      </c>
      <c r="C1731" s="2">
        <f>RSI!I1731</f>
        <v>26.173101749650556</v>
      </c>
      <c r="D1731" s="2">
        <f>MACD!E1731</f>
        <v>6.675056083255626E-2</v>
      </c>
      <c r="E1731" s="2">
        <f>MACD!F1731</f>
        <v>4.4236645953576681E-2</v>
      </c>
      <c r="F1731" s="2">
        <f>'Moving Avg'!D1731</f>
        <v>10.37204</v>
      </c>
      <c r="G1731" s="2">
        <f>'Moving Avg'!F1731</f>
        <v>10.495150000000001</v>
      </c>
      <c r="H1731" s="2">
        <f>'Moving Avg'!G1731</f>
        <v>10.538528000000007</v>
      </c>
      <c r="I1731" s="2">
        <f>'Moving Avg'!H1731</f>
        <v>10.493671999999997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ref="M1731:M1794" si="273">IF(C1731&lt;30,100, IF(C1731&gt;70, 0, 50))</f>
        <v>100</v>
      </c>
      <c r="N1731" s="8">
        <f t="shared" si="270"/>
        <v>0</v>
      </c>
      <c r="O1731" s="8">
        <f t="shared" si="271"/>
        <v>0</v>
      </c>
      <c r="P1731" s="8">
        <f t="shared" si="272"/>
        <v>16.5</v>
      </c>
      <c r="Q1731" s="9">
        <f t="shared" ref="Q1731:Q1794" si="274">0.35*M1731+N1731*0.35+O1731*0.15+P1731*0.15</f>
        <v>37.475000000000001</v>
      </c>
      <c r="R1731" s="9">
        <f t="shared" ref="R1731:R1794" si="275">M1731*0.2+N1731*0.2+O1731*0.35+P1731*0.25</f>
        <v>24.125</v>
      </c>
      <c r="S1731" s="9">
        <f t="shared" ref="S1731:S1794" si="276">M1731*0.15+N1731*0.15+O1731*0.25+P1731*0.45</f>
        <v>22.425000000000001</v>
      </c>
      <c r="T1731" s="9">
        <f t="shared" ref="T1731:T1794" si="277">0.25*SUM(M1731:P1731)</f>
        <v>29.125</v>
      </c>
      <c r="U1731" s="8">
        <f t="shared" ref="U1731:U1794" si="278">SUM(Q1731:S1731)/3</f>
        <v>28.008333333333336</v>
      </c>
      <c r="V1731" s="8">
        <f t="shared" ref="V1731:V1794" si="279">SUM(Q1731:T1731)/4</f>
        <v>28.287500000000001</v>
      </c>
    </row>
    <row r="1732" spans="1:22" ht="13.5" x14ac:dyDescent="0.25">
      <c r="A1732" s="3">
        <f>RSI!A1732</f>
        <v>44537</v>
      </c>
      <c r="B1732" s="2">
        <f>RSI!B1732</f>
        <v>10.216100000000001</v>
      </c>
      <c r="C1732" s="2">
        <f>RSI!I1732</f>
        <v>24.47808276107007</v>
      </c>
      <c r="D1732" s="2">
        <f>MACD!E1732</f>
        <v>7.6519573542320529E-2</v>
      </c>
      <c r="E1732" s="2">
        <f>MACD!F1732</f>
        <v>5.0693231471325456E-2</v>
      </c>
      <c r="F1732" s="2">
        <f>'Moving Avg'!D1732</f>
        <v>10.314220000000001</v>
      </c>
      <c r="G1732" s="2">
        <f>'Moving Avg'!F1732</f>
        <v>10.480255000000003</v>
      </c>
      <c r="H1732" s="2">
        <f>'Moving Avg'!G1732</f>
        <v>10.528364000000005</v>
      </c>
      <c r="I1732" s="2">
        <f>'Moving Avg'!H1732</f>
        <v>10.501949999999997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  <c r="M1732" s="8">
        <f t="shared" si="273"/>
        <v>100</v>
      </c>
      <c r="N1732" s="8">
        <f t="shared" si="270"/>
        <v>0</v>
      </c>
      <c r="O1732" s="8">
        <f t="shared" si="271"/>
        <v>0</v>
      </c>
      <c r="P1732" s="8">
        <f t="shared" si="272"/>
        <v>16.5</v>
      </c>
      <c r="Q1732" s="9">
        <f t="shared" si="274"/>
        <v>37.475000000000001</v>
      </c>
      <c r="R1732" s="9">
        <f t="shared" si="275"/>
        <v>24.125</v>
      </c>
      <c r="S1732" s="9">
        <f t="shared" si="276"/>
        <v>22.425000000000001</v>
      </c>
      <c r="T1732" s="9">
        <f t="shared" si="277"/>
        <v>29.125</v>
      </c>
      <c r="U1732" s="8">
        <f t="shared" si="278"/>
        <v>28.008333333333336</v>
      </c>
      <c r="V1732" s="8">
        <f t="shared" si="279"/>
        <v>28.287500000000001</v>
      </c>
    </row>
    <row r="1733" spans="1:22" ht="13.5" x14ac:dyDescent="0.25">
      <c r="A1733" s="3">
        <f>RSI!A1733</f>
        <v>44538</v>
      </c>
      <c r="B1733" s="2">
        <f>RSI!B1733</f>
        <v>10.163500000000001</v>
      </c>
      <c r="C1733" s="2">
        <f>RSI!I1733</f>
        <v>22.155828578490301</v>
      </c>
      <c r="D1733" s="2">
        <f>MACD!E1733</f>
        <v>9.0292793488236711E-2</v>
      </c>
      <c r="E1733" s="2">
        <f>MACD!F1733</f>
        <v>5.8613143874707715E-2</v>
      </c>
      <c r="F1733" s="2">
        <f>'Moving Avg'!D1733</f>
        <v>10.26164</v>
      </c>
      <c r="G1733" s="2">
        <f>'Moving Avg'!F1733</f>
        <v>10.462730000000002</v>
      </c>
      <c r="H1733" s="2">
        <f>'Moving Avg'!G1733</f>
        <v>10.517148000000006</v>
      </c>
      <c r="I1733" s="2">
        <f>'Moving Avg'!H1733</f>
        <v>10.509964999999998</v>
      </c>
      <c r="J1733" s="6" t="str">
        <f>OBV!F1733</f>
        <v>BEARISH</v>
      </c>
      <c r="K1733" s="6" t="str">
        <f>OBV!G1733</f>
        <v>NEUTRAL</v>
      </c>
      <c r="L1733" s="6" t="str">
        <f>OBV!H1733</f>
        <v>CONFIRMED BEARISH</v>
      </c>
      <c r="M1733" s="8">
        <f t="shared" si="273"/>
        <v>100</v>
      </c>
      <c r="N1733" s="8">
        <f t="shared" si="270"/>
        <v>0</v>
      </c>
      <c r="O1733" s="8">
        <f t="shared" si="271"/>
        <v>0</v>
      </c>
      <c r="P1733" s="8">
        <f t="shared" si="272"/>
        <v>16.5</v>
      </c>
      <c r="Q1733" s="9">
        <f t="shared" si="274"/>
        <v>37.475000000000001</v>
      </c>
      <c r="R1733" s="9">
        <f t="shared" si="275"/>
        <v>24.125</v>
      </c>
      <c r="S1733" s="9">
        <f t="shared" si="276"/>
        <v>22.425000000000001</v>
      </c>
      <c r="T1733" s="9">
        <f t="shared" si="277"/>
        <v>29.125</v>
      </c>
      <c r="U1733" s="8">
        <f t="shared" si="278"/>
        <v>28.008333333333336</v>
      </c>
      <c r="V1733" s="8">
        <f t="shared" si="279"/>
        <v>28.287500000000001</v>
      </c>
    </row>
    <row r="1734" spans="1:22" ht="13.5" x14ac:dyDescent="0.25">
      <c r="A1734" s="3">
        <f>RSI!A1734</f>
        <v>44539</v>
      </c>
      <c r="B1734" s="2">
        <f>RSI!B1734</f>
        <v>10.163500000000001</v>
      </c>
      <c r="C1734" s="2">
        <f>RSI!I1734</f>
        <v>22.155828578490301</v>
      </c>
      <c r="D1734" s="2">
        <f>MACD!E1734</f>
        <v>0.10374938696736358</v>
      </c>
      <c r="E1734" s="2">
        <f>MACD!F1734</f>
        <v>6.7640392493238888E-2</v>
      </c>
      <c r="F1734" s="2">
        <f>'Moving Avg'!D1734</f>
        <v>10.209059999999999</v>
      </c>
      <c r="G1734" s="2">
        <f>'Moving Avg'!F1734</f>
        <v>10.446080000000002</v>
      </c>
      <c r="H1734" s="2">
        <f>'Moving Avg'!G1734</f>
        <v>10.506984000000006</v>
      </c>
      <c r="I1734" s="2">
        <f>'Moving Avg'!H1734</f>
        <v>10.51798</v>
      </c>
      <c r="J1734" s="6" t="str">
        <f>OBV!F1734</f>
        <v>BEARISH</v>
      </c>
      <c r="K1734" s="6" t="str">
        <f>OBV!G1734</f>
        <v>NEUTRAL</v>
      </c>
      <c r="L1734" s="6" t="str">
        <f>OBV!H1734</f>
        <v>CONFIRMED BEARISH</v>
      </c>
      <c r="M1734" s="8">
        <f t="shared" si="273"/>
        <v>100</v>
      </c>
      <c r="N1734" s="8">
        <f t="shared" si="270"/>
        <v>0</v>
      </c>
      <c r="O1734" s="8">
        <f t="shared" si="271"/>
        <v>0</v>
      </c>
      <c r="P1734" s="8">
        <f t="shared" si="272"/>
        <v>16.5</v>
      </c>
      <c r="Q1734" s="9">
        <f t="shared" si="274"/>
        <v>37.475000000000001</v>
      </c>
      <c r="R1734" s="9">
        <f t="shared" si="275"/>
        <v>24.125</v>
      </c>
      <c r="S1734" s="9">
        <f t="shared" si="276"/>
        <v>22.425000000000001</v>
      </c>
      <c r="T1734" s="9">
        <f t="shared" si="277"/>
        <v>29.125</v>
      </c>
      <c r="U1734" s="8">
        <f t="shared" si="278"/>
        <v>28.008333333333336</v>
      </c>
      <c r="V1734" s="8">
        <f t="shared" si="279"/>
        <v>28.287500000000001</v>
      </c>
    </row>
    <row r="1735" spans="1:22" ht="13.5" x14ac:dyDescent="0.25">
      <c r="A1735" s="3">
        <f>RSI!A1735</f>
        <v>44540</v>
      </c>
      <c r="B1735" s="2">
        <f>RSI!B1735</f>
        <v>9.9619999999999997</v>
      </c>
      <c r="C1735" s="2">
        <f>RSI!I1735</f>
        <v>15.586301565130441</v>
      </c>
      <c r="D1735" s="2">
        <f>MACD!E1735</f>
        <v>0.1344227934029476</v>
      </c>
      <c r="E1735" s="2">
        <f>MACD!F1735</f>
        <v>8.0996872675180631E-2</v>
      </c>
      <c r="F1735" s="2">
        <f>'Moving Avg'!D1735</f>
        <v>10.151239999999998</v>
      </c>
      <c r="G1735" s="2">
        <f>'Moving Avg'!F1735</f>
        <v>10.409720000000002</v>
      </c>
      <c r="H1735" s="2">
        <f>'Moving Avg'!G1735</f>
        <v>10.492614000000005</v>
      </c>
      <c r="I1735" s="2">
        <f>'Moving Avg'!H1735</f>
        <v>10.5249875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  <c r="M1735" s="8">
        <f t="shared" si="273"/>
        <v>100</v>
      </c>
      <c r="N1735" s="8">
        <f t="shared" si="270"/>
        <v>0</v>
      </c>
      <c r="O1735" s="8">
        <f t="shared" si="271"/>
        <v>0</v>
      </c>
      <c r="P1735" s="8">
        <f t="shared" si="272"/>
        <v>16.5</v>
      </c>
      <c r="Q1735" s="9">
        <f t="shared" si="274"/>
        <v>37.475000000000001</v>
      </c>
      <c r="R1735" s="9">
        <f t="shared" si="275"/>
        <v>24.125</v>
      </c>
      <c r="S1735" s="9">
        <f t="shared" si="276"/>
        <v>22.425000000000001</v>
      </c>
      <c r="T1735" s="9">
        <f t="shared" si="277"/>
        <v>29.125</v>
      </c>
      <c r="U1735" s="8">
        <f t="shared" si="278"/>
        <v>28.008333333333336</v>
      </c>
      <c r="V1735" s="8">
        <f t="shared" si="279"/>
        <v>28.287500000000001</v>
      </c>
    </row>
    <row r="1736" spans="1:22" ht="13.5" x14ac:dyDescent="0.25">
      <c r="A1736" s="3">
        <f>RSI!A1736</f>
        <v>44543</v>
      </c>
      <c r="B1736" s="2">
        <f>RSI!B1736</f>
        <v>10.2249</v>
      </c>
      <c r="C1736" s="2">
        <f>RSI!I1736</f>
        <v>40.412147645798441</v>
      </c>
      <c r="D1736" s="2">
        <f>MACD!E1736</f>
        <v>0.14363902017267449</v>
      </c>
      <c r="E1736" s="2">
        <f>MACD!F1736</f>
        <v>9.3525302174679401E-2</v>
      </c>
      <c r="F1736" s="2">
        <f>'Moving Avg'!D1736</f>
        <v>10.145999999999999</v>
      </c>
      <c r="G1736" s="2">
        <f>'Moving Avg'!F1736</f>
        <v>10.386505000000001</v>
      </c>
      <c r="H1736" s="2">
        <f>'Moving Avg'!G1736</f>
        <v>10.484028000000006</v>
      </c>
      <c r="I1736" s="2">
        <f>'Moving Avg'!H1736</f>
        <v>10.533953000000002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  <c r="M1736" s="8">
        <f t="shared" si="273"/>
        <v>50</v>
      </c>
      <c r="N1736" s="8">
        <f t="shared" si="270"/>
        <v>0</v>
      </c>
      <c r="O1736" s="8">
        <f t="shared" si="271"/>
        <v>0</v>
      </c>
      <c r="P1736" s="8">
        <f t="shared" si="272"/>
        <v>16.5</v>
      </c>
      <c r="Q1736" s="9">
        <f t="shared" si="274"/>
        <v>19.975000000000001</v>
      </c>
      <c r="R1736" s="9">
        <f t="shared" si="275"/>
        <v>14.125</v>
      </c>
      <c r="S1736" s="9">
        <f t="shared" si="276"/>
        <v>14.925000000000001</v>
      </c>
      <c r="T1736" s="9">
        <f t="shared" si="277"/>
        <v>16.625</v>
      </c>
      <c r="U1736" s="8">
        <f t="shared" si="278"/>
        <v>16.341666666666669</v>
      </c>
      <c r="V1736" s="8">
        <f t="shared" si="279"/>
        <v>16.412500000000001</v>
      </c>
    </row>
    <row r="1737" spans="1:22" ht="13.5" x14ac:dyDescent="0.25">
      <c r="A1737" s="3">
        <f>RSI!A1737</f>
        <v>44544</v>
      </c>
      <c r="B1737" s="2">
        <f>RSI!B1737</f>
        <v>10.251099999999999</v>
      </c>
      <c r="C1737" s="2">
        <f>RSI!I1737</f>
        <v>42.235406128485607</v>
      </c>
      <c r="D1737" s="2">
        <f>MACD!E1737</f>
        <v>0.15047636000453579</v>
      </c>
      <c r="E1737" s="2">
        <f>MACD!F1737</f>
        <v>0.10491551374065068</v>
      </c>
      <c r="F1737" s="2">
        <f>'Moving Avg'!D1737</f>
        <v>10.153</v>
      </c>
      <c r="G1737" s="2">
        <f>'Moving Avg'!F1737</f>
        <v>10.364600000000001</v>
      </c>
      <c r="H1737" s="2">
        <f>'Moving Avg'!G1737</f>
        <v>10.474564000000004</v>
      </c>
      <c r="I1737" s="2">
        <f>'Moving Avg'!H1737</f>
        <v>10.542491500000001</v>
      </c>
      <c r="J1737" s="6" t="str">
        <f>OBV!F1737</f>
        <v>BULLISH</v>
      </c>
      <c r="K1737" s="6" t="str">
        <f>OBV!G1737</f>
        <v>NEUTRAL</v>
      </c>
      <c r="L1737" s="6" t="str">
        <f>OBV!H1737</f>
        <v>CONFIRMED BULLISH</v>
      </c>
      <c r="M1737" s="8">
        <f t="shared" si="273"/>
        <v>50</v>
      </c>
      <c r="N1737" s="8">
        <f t="shared" si="270"/>
        <v>0</v>
      </c>
      <c r="O1737" s="8">
        <f t="shared" si="271"/>
        <v>0</v>
      </c>
      <c r="P1737" s="8">
        <f t="shared" si="272"/>
        <v>83.5</v>
      </c>
      <c r="Q1737" s="9">
        <f t="shared" si="274"/>
        <v>30.024999999999999</v>
      </c>
      <c r="R1737" s="9">
        <f t="shared" si="275"/>
        <v>30.875</v>
      </c>
      <c r="S1737" s="9">
        <f t="shared" si="276"/>
        <v>45.075000000000003</v>
      </c>
      <c r="T1737" s="9">
        <f t="shared" si="277"/>
        <v>33.375</v>
      </c>
      <c r="U1737" s="8">
        <f t="shared" si="278"/>
        <v>35.324999999999996</v>
      </c>
      <c r="V1737" s="8">
        <f t="shared" si="279"/>
        <v>34.837499999999999</v>
      </c>
    </row>
    <row r="1738" spans="1:22" ht="13.5" x14ac:dyDescent="0.25">
      <c r="A1738" s="3">
        <f>RSI!A1738</f>
        <v>44545</v>
      </c>
      <c r="B1738" s="2">
        <f>RSI!B1738</f>
        <v>10.2249</v>
      </c>
      <c r="C1738" s="2">
        <f>RSI!I1738</f>
        <v>40.888082466497934</v>
      </c>
      <c r="D1738" s="2">
        <f>MACD!E1738</f>
        <v>0.14683181018614277</v>
      </c>
      <c r="E1738" s="2">
        <f>MACD!F1738</f>
        <v>0.11329877302974911</v>
      </c>
      <c r="F1738" s="2">
        <f>'Moving Avg'!D1738</f>
        <v>10.165279999999999</v>
      </c>
      <c r="G1738" s="2">
        <f>'Moving Avg'!F1738</f>
        <v>10.35102</v>
      </c>
      <c r="H1738" s="2">
        <f>'Moving Avg'!G1738</f>
        <v>10.465278000000005</v>
      </c>
      <c r="I1738" s="2">
        <f>'Moving Avg'!H1738</f>
        <v>10.551585500000003</v>
      </c>
      <c r="J1738" s="6" t="str">
        <f>OBV!F1738</f>
        <v>BULLISH</v>
      </c>
      <c r="K1738" s="6" t="str">
        <f>OBV!G1738</f>
        <v>NEUTRAL</v>
      </c>
      <c r="L1738" s="6" t="str">
        <f>OBV!H1738</f>
        <v>CONFIRMED BULLISH</v>
      </c>
      <c r="M1738" s="8">
        <f t="shared" si="273"/>
        <v>50</v>
      </c>
      <c r="N1738" s="8">
        <f t="shared" si="270"/>
        <v>0</v>
      </c>
      <c r="O1738" s="8">
        <f t="shared" si="271"/>
        <v>0</v>
      </c>
      <c r="P1738" s="8">
        <f t="shared" si="272"/>
        <v>83.5</v>
      </c>
      <c r="Q1738" s="9">
        <f t="shared" si="274"/>
        <v>30.024999999999999</v>
      </c>
      <c r="R1738" s="9">
        <f t="shared" si="275"/>
        <v>30.875</v>
      </c>
      <c r="S1738" s="9">
        <f t="shared" si="276"/>
        <v>45.075000000000003</v>
      </c>
      <c r="T1738" s="9">
        <f t="shared" si="277"/>
        <v>33.375</v>
      </c>
      <c r="U1738" s="8">
        <f t="shared" si="278"/>
        <v>35.324999999999996</v>
      </c>
      <c r="V1738" s="8">
        <f t="shared" si="279"/>
        <v>34.837499999999999</v>
      </c>
    </row>
    <row r="1739" spans="1:22" ht="13.5" x14ac:dyDescent="0.25">
      <c r="A1739" s="3">
        <f>RSI!A1739</f>
        <v>44546</v>
      </c>
      <c r="B1739" s="2">
        <f>RSI!B1739</f>
        <v>10.2249</v>
      </c>
      <c r="C1739" s="2">
        <f>RSI!I1739</f>
        <v>40.888082466497934</v>
      </c>
      <c r="D1739" s="2">
        <f>MACD!E1739</f>
        <v>0.14459939297587887</v>
      </c>
      <c r="E1739" s="2">
        <f>MACD!F1739</f>
        <v>0.11955889701897507</v>
      </c>
      <c r="F1739" s="2">
        <f>'Moving Avg'!D1739</f>
        <v>10.17756</v>
      </c>
      <c r="G1739" s="2">
        <f>'Moving Avg'!F1739</f>
        <v>10.337439999999997</v>
      </c>
      <c r="H1739" s="2">
        <f>'Moving Avg'!G1739</f>
        <v>10.457042000000007</v>
      </c>
      <c r="I1739" s="2">
        <f>'Moving Avg'!H1739</f>
        <v>10.561923000000004</v>
      </c>
      <c r="J1739" s="6" t="str">
        <f>OBV!F1739</f>
        <v>BULLISH</v>
      </c>
      <c r="K1739" s="6" t="str">
        <f>OBV!G1739</f>
        <v>NEUTRAL</v>
      </c>
      <c r="L1739" s="6" t="str">
        <f>OBV!H1739</f>
        <v>CONFIRMED BULLISH</v>
      </c>
      <c r="M1739" s="8">
        <f t="shared" si="273"/>
        <v>50</v>
      </c>
      <c r="N1739" s="8">
        <f t="shared" si="270"/>
        <v>0</v>
      </c>
      <c r="O1739" s="8">
        <f t="shared" si="271"/>
        <v>0</v>
      </c>
      <c r="P1739" s="8">
        <f t="shared" si="272"/>
        <v>83.5</v>
      </c>
      <c r="Q1739" s="9">
        <f t="shared" si="274"/>
        <v>30.024999999999999</v>
      </c>
      <c r="R1739" s="9">
        <f t="shared" si="275"/>
        <v>30.875</v>
      </c>
      <c r="S1739" s="9">
        <f t="shared" si="276"/>
        <v>45.075000000000003</v>
      </c>
      <c r="T1739" s="9">
        <f t="shared" si="277"/>
        <v>33.375</v>
      </c>
      <c r="U1739" s="8">
        <f t="shared" si="278"/>
        <v>35.324999999999996</v>
      </c>
      <c r="V1739" s="8">
        <f t="shared" si="279"/>
        <v>34.837499999999999</v>
      </c>
    </row>
    <row r="1740" spans="1:22" ht="13.5" x14ac:dyDescent="0.25">
      <c r="A1740" s="3">
        <f>RSI!A1740</f>
        <v>44550</v>
      </c>
      <c r="B1740" s="2">
        <f>RSI!B1740</f>
        <v>10.2249</v>
      </c>
      <c r="C1740" s="2">
        <f>RSI!I1740</f>
        <v>40.888082466497927</v>
      </c>
      <c r="D1740" s="2">
        <f>MACD!E1740</f>
        <v>0.11652955734987991</v>
      </c>
      <c r="E1740" s="2">
        <f>MACD!F1740</f>
        <v>0.11895302908515605</v>
      </c>
      <c r="F1740" s="2">
        <f>'Moving Avg'!D1740</f>
        <v>10.230139999999999</v>
      </c>
      <c r="G1740" s="2">
        <f>'Moving Avg'!F1740</f>
        <v>10.323859999999998</v>
      </c>
      <c r="H1740" s="2">
        <f>'Moving Avg'!G1740</f>
        <v>10.449332000000004</v>
      </c>
      <c r="I1740" s="2">
        <f>'Moving Avg'!H1740</f>
        <v>10.572303500000006</v>
      </c>
      <c r="J1740" s="6" t="str">
        <f>OBV!F1740</f>
        <v>BULLISH</v>
      </c>
      <c r="K1740" s="6" t="str">
        <f>OBV!G1740</f>
        <v>NEUTRAL</v>
      </c>
      <c r="L1740" s="6" t="str">
        <f>OBV!H1740</f>
        <v>CONFIRMED BULLISH</v>
      </c>
      <c r="M1740" s="8">
        <f t="shared" si="273"/>
        <v>50</v>
      </c>
      <c r="N1740" s="8">
        <f t="shared" si="270"/>
        <v>45</v>
      </c>
      <c r="O1740" s="8">
        <f t="shared" si="271"/>
        <v>0</v>
      </c>
      <c r="P1740" s="8">
        <f t="shared" si="272"/>
        <v>83.5</v>
      </c>
      <c r="Q1740" s="9">
        <f t="shared" si="274"/>
        <v>45.774999999999999</v>
      </c>
      <c r="R1740" s="9">
        <f t="shared" si="275"/>
        <v>39.875</v>
      </c>
      <c r="S1740" s="9">
        <f t="shared" si="276"/>
        <v>51.825000000000003</v>
      </c>
      <c r="T1740" s="9">
        <f t="shared" si="277"/>
        <v>44.625</v>
      </c>
      <c r="U1740" s="8">
        <f t="shared" si="278"/>
        <v>45.82500000000001</v>
      </c>
      <c r="V1740" s="8">
        <f t="shared" si="279"/>
        <v>45.525000000000006</v>
      </c>
    </row>
    <row r="1741" spans="1:22" ht="13.5" x14ac:dyDescent="0.25">
      <c r="A1741" s="3">
        <f>RSI!A1741</f>
        <v>44551</v>
      </c>
      <c r="B1741" s="2">
        <f>RSI!B1741</f>
        <v>10.1197</v>
      </c>
      <c r="C1741" s="2">
        <f>RSI!I1741</f>
        <v>35.248976314780919</v>
      </c>
      <c r="D1741" s="2">
        <f>MACD!E1741</f>
        <v>0.10130071681840036</v>
      </c>
      <c r="E1741" s="2">
        <f>MACD!F1741</f>
        <v>0.11542256663180492</v>
      </c>
      <c r="F1741" s="2">
        <f>'Moving Avg'!D1741</f>
        <v>10.209099999999999</v>
      </c>
      <c r="G1741" s="2">
        <f>'Moving Avg'!F1741</f>
        <v>10.305459999999998</v>
      </c>
      <c r="H1741" s="2">
        <f>'Moving Avg'!G1741</f>
        <v>10.440570000000003</v>
      </c>
      <c r="I1741" s="2">
        <f>'Moving Avg'!H1741</f>
        <v>10.583016000000008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  <c r="M1741" s="8">
        <f t="shared" si="273"/>
        <v>50</v>
      </c>
      <c r="N1741" s="8">
        <f t="shared" si="270"/>
        <v>45</v>
      </c>
      <c r="O1741" s="8">
        <f t="shared" si="271"/>
        <v>0</v>
      </c>
      <c r="P1741" s="8">
        <f t="shared" si="272"/>
        <v>16.5</v>
      </c>
      <c r="Q1741" s="9">
        <f t="shared" si="274"/>
        <v>35.725000000000001</v>
      </c>
      <c r="R1741" s="9">
        <f t="shared" si="275"/>
        <v>23.125</v>
      </c>
      <c r="S1741" s="9">
        <f t="shared" si="276"/>
        <v>21.675000000000001</v>
      </c>
      <c r="T1741" s="9">
        <f t="shared" si="277"/>
        <v>27.875</v>
      </c>
      <c r="U1741" s="8">
        <f t="shared" si="278"/>
        <v>26.841666666666669</v>
      </c>
      <c r="V1741" s="8">
        <f t="shared" si="279"/>
        <v>27.1</v>
      </c>
    </row>
    <row r="1742" spans="1:22" ht="13.5" x14ac:dyDescent="0.25">
      <c r="A1742" s="3">
        <f>RSI!A1742</f>
        <v>44552</v>
      </c>
      <c r="B1742" s="2">
        <f>RSI!B1742</f>
        <v>9.7254000000000005</v>
      </c>
      <c r="C1742" s="2">
        <f>RSI!I1742</f>
        <v>22.643620403529724</v>
      </c>
      <c r="D1742" s="2">
        <f>MACD!E1742</f>
        <v>0.11353509284851171</v>
      </c>
      <c r="E1742" s="2">
        <f>MACD!F1742</f>
        <v>0.11504507187514629</v>
      </c>
      <c r="F1742" s="2">
        <f>'Moving Avg'!D1742</f>
        <v>10.103960000000001</v>
      </c>
      <c r="G1742" s="2">
        <f>'Moving Avg'!F1742</f>
        <v>10.267344999999997</v>
      </c>
      <c r="H1742" s="2">
        <f>'Moving Avg'!G1742</f>
        <v>10.425148000000004</v>
      </c>
      <c r="I1742" s="2">
        <f>'Moving Avg'!H1742</f>
        <v>10.590599000000005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3"/>
        <v>100</v>
      </c>
      <c r="N1742" s="8">
        <f t="shared" si="270"/>
        <v>45</v>
      </c>
      <c r="O1742" s="8">
        <f t="shared" si="271"/>
        <v>0</v>
      </c>
      <c r="P1742" s="8">
        <f t="shared" si="272"/>
        <v>16.5</v>
      </c>
      <c r="Q1742" s="9">
        <f t="shared" si="274"/>
        <v>53.225000000000001</v>
      </c>
      <c r="R1742" s="9">
        <f t="shared" si="275"/>
        <v>33.125</v>
      </c>
      <c r="S1742" s="9">
        <f t="shared" si="276"/>
        <v>29.175000000000001</v>
      </c>
      <c r="T1742" s="9">
        <f t="shared" si="277"/>
        <v>40.375</v>
      </c>
      <c r="U1742" s="8">
        <f t="shared" si="278"/>
        <v>38.508333333333333</v>
      </c>
      <c r="V1742" s="8">
        <f t="shared" si="279"/>
        <v>38.974999999999994</v>
      </c>
    </row>
    <row r="1743" spans="1:22" ht="13.5" x14ac:dyDescent="0.25">
      <c r="A1743" s="3">
        <f>RSI!A1743</f>
        <v>44553</v>
      </c>
      <c r="B1743" s="2">
        <f>RSI!B1743</f>
        <v>10.0671</v>
      </c>
      <c r="C1743" s="2">
        <f>RSI!I1743</f>
        <v>42.000513019244899</v>
      </c>
      <c r="D1743" s="2">
        <f>MACD!E1743</f>
        <v>9.4015186970697329E-2</v>
      </c>
      <c r="E1743" s="2">
        <f>MACD!F1743</f>
        <v>0.1108390948942565</v>
      </c>
      <c r="F1743" s="2">
        <f>'Moving Avg'!D1743</f>
        <v>10.072399999999998</v>
      </c>
      <c r="G1743" s="2">
        <f>'Moving Avg'!F1743</f>
        <v>10.246314999999999</v>
      </c>
      <c r="H1743" s="2">
        <f>'Moving Avg'!G1743</f>
        <v>10.412180000000003</v>
      </c>
      <c r="I1743" s="2">
        <f>'Moving Avg'!H1743</f>
        <v>10.599375500000006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3"/>
        <v>50</v>
      </c>
      <c r="N1743" s="8">
        <f t="shared" si="270"/>
        <v>45</v>
      </c>
      <c r="O1743" s="8">
        <f t="shared" si="271"/>
        <v>0</v>
      </c>
      <c r="P1743" s="8">
        <f t="shared" si="272"/>
        <v>16.5</v>
      </c>
      <c r="Q1743" s="9">
        <f t="shared" si="274"/>
        <v>35.725000000000001</v>
      </c>
      <c r="R1743" s="9">
        <f t="shared" si="275"/>
        <v>23.125</v>
      </c>
      <c r="S1743" s="9">
        <f t="shared" si="276"/>
        <v>21.675000000000001</v>
      </c>
      <c r="T1743" s="9">
        <f t="shared" si="277"/>
        <v>27.875</v>
      </c>
      <c r="U1743" s="8">
        <f t="shared" si="278"/>
        <v>26.841666666666669</v>
      </c>
      <c r="V1743" s="8">
        <f t="shared" si="279"/>
        <v>27.1</v>
      </c>
    </row>
    <row r="1744" spans="1:22" ht="13.5" x14ac:dyDescent="0.25">
      <c r="A1744" s="3">
        <f>RSI!A1744</f>
        <v>44554</v>
      </c>
      <c r="B1744" s="2">
        <f>RSI!B1744</f>
        <v>10.075900000000001</v>
      </c>
      <c r="C1744" s="2">
        <f>RSI!I1744</f>
        <v>42.400257451877749</v>
      </c>
      <c r="D1744" s="2">
        <f>MACD!E1744</f>
        <v>7.8097138924311693E-2</v>
      </c>
      <c r="E1744" s="2">
        <f>MACD!F1744</f>
        <v>0.10429070370026755</v>
      </c>
      <c r="F1744" s="2">
        <f>'Moving Avg'!D1744</f>
        <v>10.042600000000002</v>
      </c>
      <c r="G1744" s="2">
        <f>'Moving Avg'!F1744</f>
        <v>10.225724999999999</v>
      </c>
      <c r="H1744" s="2">
        <f>'Moving Avg'!G1744</f>
        <v>10.405346000000002</v>
      </c>
      <c r="I1744" s="2">
        <f>'Moving Avg'!H1744</f>
        <v>10.608153500000004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3"/>
        <v>50</v>
      </c>
      <c r="N1744" s="8">
        <f t="shared" si="270"/>
        <v>100</v>
      </c>
      <c r="O1744" s="8">
        <f t="shared" si="271"/>
        <v>0</v>
      </c>
      <c r="P1744" s="8">
        <f t="shared" si="272"/>
        <v>16.5</v>
      </c>
      <c r="Q1744" s="9">
        <f t="shared" si="274"/>
        <v>54.975000000000001</v>
      </c>
      <c r="R1744" s="9">
        <f t="shared" si="275"/>
        <v>34.125</v>
      </c>
      <c r="S1744" s="9">
        <f t="shared" si="276"/>
        <v>29.925000000000001</v>
      </c>
      <c r="T1744" s="9">
        <f t="shared" si="277"/>
        <v>41.625</v>
      </c>
      <c r="U1744" s="8">
        <f t="shared" si="278"/>
        <v>39.674999999999997</v>
      </c>
      <c r="V1744" s="8">
        <f t="shared" si="279"/>
        <v>40.162499999999994</v>
      </c>
    </row>
    <row r="1745" spans="1:22" ht="13.5" x14ac:dyDescent="0.25">
      <c r="A1745" s="3">
        <f>RSI!A1745</f>
        <v>44557</v>
      </c>
      <c r="B1745" s="2">
        <f>RSI!B1745</f>
        <v>10.0671</v>
      </c>
      <c r="C1745" s="2">
        <f>RSI!I1745</f>
        <v>42.087865486157504</v>
      </c>
      <c r="D1745" s="2">
        <f>MACD!E1745</f>
        <v>3.5385880324726671E-2</v>
      </c>
      <c r="E1745" s="2">
        <f>MACD!F1745</f>
        <v>9.050973902515938E-2</v>
      </c>
      <c r="F1745" s="2">
        <f>'Moving Avg'!D1745</f>
        <v>10.011039999999999</v>
      </c>
      <c r="G1745" s="2">
        <f>'Moving Avg'!F1745</f>
        <v>10.20382</v>
      </c>
      <c r="H1745" s="2">
        <f>'Moving Avg'!G1745</f>
        <v>10.399912000000002</v>
      </c>
      <c r="I1745" s="2">
        <f>'Moving Avg'!H1745</f>
        <v>10.616544000000003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3"/>
        <v>50</v>
      </c>
      <c r="N1745" s="8">
        <f t="shared" si="270"/>
        <v>100</v>
      </c>
      <c r="O1745" s="8">
        <f t="shared" si="271"/>
        <v>0</v>
      </c>
      <c r="P1745" s="8">
        <f t="shared" si="272"/>
        <v>16.5</v>
      </c>
      <c r="Q1745" s="9">
        <f t="shared" si="274"/>
        <v>54.975000000000001</v>
      </c>
      <c r="R1745" s="9">
        <f t="shared" si="275"/>
        <v>34.125</v>
      </c>
      <c r="S1745" s="9">
        <f t="shared" si="276"/>
        <v>29.925000000000001</v>
      </c>
      <c r="T1745" s="9">
        <f t="shared" si="277"/>
        <v>41.625</v>
      </c>
      <c r="U1745" s="8">
        <f t="shared" si="278"/>
        <v>39.674999999999997</v>
      </c>
      <c r="V1745" s="8">
        <f t="shared" si="279"/>
        <v>40.162499999999994</v>
      </c>
    </row>
    <row r="1746" spans="1:22" ht="13.5" x14ac:dyDescent="0.25">
      <c r="A1746" s="3">
        <f>RSI!A1746</f>
        <v>44558</v>
      </c>
      <c r="B1746" s="2">
        <f>RSI!B1746</f>
        <v>10.0671</v>
      </c>
      <c r="C1746" s="2">
        <f>RSI!I1746</f>
        <v>42.087865486157504</v>
      </c>
      <c r="D1746" s="2">
        <f>MACD!E1746</f>
        <v>4.076781868317525E-2</v>
      </c>
      <c r="E1746" s="2">
        <f>MACD!F1746</f>
        <v>8.056135495676256E-2</v>
      </c>
      <c r="F1746" s="2">
        <f>'Moving Avg'!D1746</f>
        <v>10.00052</v>
      </c>
      <c r="G1746" s="2">
        <f>'Moving Avg'!F1746</f>
        <v>10.181915</v>
      </c>
      <c r="H1746" s="2">
        <f>'Moving Avg'!G1746</f>
        <v>10.393078000000001</v>
      </c>
      <c r="I1746" s="2">
        <f>'Moving Avg'!H1746</f>
        <v>10.624934500000004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  <c r="M1746" s="8">
        <f t="shared" si="273"/>
        <v>50</v>
      </c>
      <c r="N1746" s="8">
        <f t="shared" si="270"/>
        <v>100</v>
      </c>
      <c r="O1746" s="8">
        <f t="shared" si="271"/>
        <v>0</v>
      </c>
      <c r="P1746" s="8">
        <f t="shared" si="272"/>
        <v>16.5</v>
      </c>
      <c r="Q1746" s="9">
        <f t="shared" si="274"/>
        <v>54.975000000000001</v>
      </c>
      <c r="R1746" s="9">
        <f t="shared" si="275"/>
        <v>34.125</v>
      </c>
      <c r="S1746" s="9">
        <f t="shared" si="276"/>
        <v>29.925000000000001</v>
      </c>
      <c r="T1746" s="9">
        <f t="shared" si="277"/>
        <v>41.625</v>
      </c>
      <c r="U1746" s="8">
        <f t="shared" si="278"/>
        <v>39.674999999999997</v>
      </c>
      <c r="V1746" s="8">
        <f t="shared" si="279"/>
        <v>40.162499999999994</v>
      </c>
    </row>
    <row r="1747" spans="1:22" ht="13.5" x14ac:dyDescent="0.25">
      <c r="A1747" s="3">
        <f>RSI!A1747</f>
        <v>44559</v>
      </c>
      <c r="B1747" s="2">
        <f>RSI!B1747</f>
        <v>9.9883000000000006</v>
      </c>
      <c r="C1747" s="2">
        <f>RSI!I1747</f>
        <v>39.096418893625554</v>
      </c>
      <c r="D1747" s="2">
        <f>MACD!E1747</f>
        <v>5.6185943394972071E-2</v>
      </c>
      <c r="E1747" s="2">
        <f>MACD!F1747</f>
        <v>7.5686272644404459E-2</v>
      </c>
      <c r="F1747" s="2">
        <f>'Moving Avg'!D1747</f>
        <v>10.053100000000001</v>
      </c>
      <c r="G1747" s="2">
        <f>'Moving Avg'!F1747</f>
        <v>10.156070000000003</v>
      </c>
      <c r="H1747" s="2">
        <f>'Moving Avg'!G1747</f>
        <v>10.384315999999998</v>
      </c>
      <c r="I1747" s="2">
        <f>'Moving Avg'!H1747</f>
        <v>10.632931000000003</v>
      </c>
      <c r="J1747" s="6" t="str">
        <f>OBV!F1747</f>
        <v>BEARISH</v>
      </c>
      <c r="K1747" s="6" t="str">
        <f>OBV!G1747</f>
        <v>NEUTRAL</v>
      </c>
      <c r="L1747" s="6" t="str">
        <f>OBV!H1747</f>
        <v>BEARISH DIVERGENCE</v>
      </c>
      <c r="M1747" s="8">
        <f t="shared" si="273"/>
        <v>50</v>
      </c>
      <c r="N1747" s="8">
        <f t="shared" si="270"/>
        <v>45</v>
      </c>
      <c r="O1747" s="8">
        <f t="shared" si="271"/>
        <v>0</v>
      </c>
      <c r="P1747" s="8">
        <f t="shared" si="272"/>
        <v>16.5</v>
      </c>
      <c r="Q1747" s="9">
        <f t="shared" si="274"/>
        <v>35.725000000000001</v>
      </c>
      <c r="R1747" s="9">
        <f t="shared" si="275"/>
        <v>23.125</v>
      </c>
      <c r="S1747" s="9">
        <f t="shared" si="276"/>
        <v>21.675000000000001</v>
      </c>
      <c r="T1747" s="9">
        <f t="shared" si="277"/>
        <v>27.875</v>
      </c>
      <c r="U1747" s="8">
        <f t="shared" si="278"/>
        <v>26.841666666666669</v>
      </c>
      <c r="V1747" s="8">
        <f t="shared" si="279"/>
        <v>27.1</v>
      </c>
    </row>
    <row r="1748" spans="1:22" ht="13.5" x14ac:dyDescent="0.25">
      <c r="A1748" s="3">
        <f>RSI!A1748</f>
        <v>44560</v>
      </c>
      <c r="B1748" s="2">
        <f>RSI!B1748</f>
        <v>9.9883000000000006</v>
      </c>
      <c r="C1748" s="2">
        <f>RSI!I1748</f>
        <v>39.096418893625554</v>
      </c>
      <c r="D1748" s="2">
        <f>MACD!E1748</f>
        <v>6.6589477646154194E-2</v>
      </c>
      <c r="E1748" s="2">
        <f>MACD!F1748</f>
        <v>7.3866913644754409E-2</v>
      </c>
      <c r="F1748" s="2">
        <f>'Moving Avg'!D1748</f>
        <v>10.03734</v>
      </c>
      <c r="G1748" s="2">
        <f>'Moving Avg'!F1748</f>
        <v>10.134165000000003</v>
      </c>
      <c r="H1748" s="2">
        <f>'Moving Avg'!G1748</f>
        <v>10.375553999999998</v>
      </c>
      <c r="I1748" s="2">
        <f>'Moving Avg'!H1748</f>
        <v>10.640842000000003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  <c r="M1748" s="8">
        <f t="shared" si="273"/>
        <v>50</v>
      </c>
      <c r="N1748" s="8">
        <f t="shared" si="270"/>
        <v>45</v>
      </c>
      <c r="O1748" s="8">
        <f t="shared" si="271"/>
        <v>0</v>
      </c>
      <c r="P1748" s="8">
        <f t="shared" si="272"/>
        <v>16.5</v>
      </c>
      <c r="Q1748" s="9">
        <f t="shared" si="274"/>
        <v>35.725000000000001</v>
      </c>
      <c r="R1748" s="9">
        <f t="shared" si="275"/>
        <v>23.125</v>
      </c>
      <c r="S1748" s="9">
        <f t="shared" si="276"/>
        <v>21.675000000000001</v>
      </c>
      <c r="T1748" s="9">
        <f t="shared" si="277"/>
        <v>27.875</v>
      </c>
      <c r="U1748" s="8">
        <f t="shared" si="278"/>
        <v>26.841666666666669</v>
      </c>
      <c r="V1748" s="8">
        <f t="shared" si="279"/>
        <v>27.1</v>
      </c>
    </row>
    <row r="1749" spans="1:22" ht="13.5" x14ac:dyDescent="0.25">
      <c r="A1749" s="3">
        <f>RSI!A1749</f>
        <v>44561</v>
      </c>
      <c r="B1749" s="2">
        <f>RSI!B1749</f>
        <v>9.9883000000000006</v>
      </c>
      <c r="C1749" s="2">
        <f>RSI!I1749</f>
        <v>39.096418893625554</v>
      </c>
      <c r="D1749" s="2">
        <f>MACD!E1749</f>
        <v>7.6677836644700292E-2</v>
      </c>
      <c r="E1749" s="2">
        <f>MACD!F1749</f>
        <v>7.4429098244743586E-2</v>
      </c>
      <c r="F1749" s="2">
        <f>'Moving Avg'!D1749</f>
        <v>10.019820000000001</v>
      </c>
      <c r="G1749" s="2">
        <f>'Moving Avg'!F1749</f>
        <v>10.112260000000003</v>
      </c>
      <c r="H1749" s="2">
        <f>'Moving Avg'!G1749</f>
        <v>10.366791999999998</v>
      </c>
      <c r="I1749" s="2">
        <f>'Moving Avg'!H1749</f>
        <v>10.647552000000003</v>
      </c>
      <c r="J1749" s="6" t="str">
        <f>OBV!F1749</f>
        <v>BEARISH</v>
      </c>
      <c r="K1749" s="6" t="str">
        <f>OBV!G1749</f>
        <v>NEUTRAL</v>
      </c>
      <c r="L1749" s="6" t="str">
        <f>OBV!H1749</f>
        <v>CONFIRMED BEARISH</v>
      </c>
      <c r="M1749" s="8">
        <f t="shared" si="273"/>
        <v>50</v>
      </c>
      <c r="N1749" s="8">
        <f t="shared" si="270"/>
        <v>0</v>
      </c>
      <c r="O1749" s="8">
        <f t="shared" si="271"/>
        <v>0</v>
      </c>
      <c r="P1749" s="8">
        <f t="shared" si="272"/>
        <v>16.5</v>
      </c>
      <c r="Q1749" s="9">
        <f t="shared" si="274"/>
        <v>19.975000000000001</v>
      </c>
      <c r="R1749" s="9">
        <f t="shared" si="275"/>
        <v>14.125</v>
      </c>
      <c r="S1749" s="9">
        <f t="shared" si="276"/>
        <v>14.925000000000001</v>
      </c>
      <c r="T1749" s="9">
        <f t="shared" si="277"/>
        <v>16.625</v>
      </c>
      <c r="U1749" s="8">
        <f t="shared" si="278"/>
        <v>16.341666666666669</v>
      </c>
      <c r="V1749" s="8">
        <f t="shared" si="279"/>
        <v>16.412500000000001</v>
      </c>
    </row>
    <row r="1750" spans="1:22" ht="13.5" x14ac:dyDescent="0.25">
      <c r="A1750" s="3">
        <f>RSI!A1750</f>
        <v>44564</v>
      </c>
      <c r="B1750" s="2">
        <f>RSI!B1750</f>
        <v>9.6378000000000004</v>
      </c>
      <c r="C1750" s="2">
        <f>RSI!I1750</f>
        <v>28.028973264863851</v>
      </c>
      <c r="D1750" s="2">
        <f>MACD!E1750</f>
        <v>0.11236725937410519</v>
      </c>
      <c r="E1750" s="2">
        <f>MACD!F1750</f>
        <v>8.2016730470615917E-2</v>
      </c>
      <c r="F1750" s="2">
        <f>'Moving Avg'!D1750</f>
        <v>9.9339600000000008</v>
      </c>
      <c r="G1750" s="2">
        <f>'Moving Avg'!F1750</f>
        <v>10.081595000000004</v>
      </c>
      <c r="H1750" s="2">
        <f>'Moving Avg'!G1750</f>
        <v>10.351019999999997</v>
      </c>
      <c r="I1750" s="2">
        <f>'Moving Avg'!H1750</f>
        <v>10.652509500000003</v>
      </c>
      <c r="J1750" s="6" t="str">
        <f>OBV!F1750</f>
        <v>BEARISH</v>
      </c>
      <c r="K1750" s="6" t="str">
        <f>OBV!G1750</f>
        <v>NEUTRAL</v>
      </c>
      <c r="L1750" s="6" t="str">
        <f>OBV!H1750</f>
        <v>CONFIRMED BEARISH</v>
      </c>
      <c r="M1750" s="8">
        <f t="shared" si="273"/>
        <v>100</v>
      </c>
      <c r="N1750" s="8">
        <f t="shared" si="270"/>
        <v>0</v>
      </c>
      <c r="O1750" s="8">
        <f t="shared" si="271"/>
        <v>0</v>
      </c>
      <c r="P1750" s="8">
        <f t="shared" si="272"/>
        <v>16.5</v>
      </c>
      <c r="Q1750" s="9">
        <f t="shared" si="274"/>
        <v>37.475000000000001</v>
      </c>
      <c r="R1750" s="9">
        <f t="shared" si="275"/>
        <v>24.125</v>
      </c>
      <c r="S1750" s="9">
        <f t="shared" si="276"/>
        <v>22.425000000000001</v>
      </c>
      <c r="T1750" s="9">
        <f t="shared" si="277"/>
        <v>29.125</v>
      </c>
      <c r="U1750" s="8">
        <f t="shared" si="278"/>
        <v>28.008333333333336</v>
      </c>
      <c r="V1750" s="8">
        <f t="shared" si="279"/>
        <v>28.287500000000001</v>
      </c>
    </row>
    <row r="1751" spans="1:22" ht="13.5" x14ac:dyDescent="0.25">
      <c r="A1751" s="3">
        <f>RSI!A1751</f>
        <v>44565</v>
      </c>
      <c r="B1751" s="2">
        <f>RSI!B1751</f>
        <v>9.6378000000000004</v>
      </c>
      <c r="C1751" s="2">
        <f>RSI!I1751</f>
        <v>28.028973264863851</v>
      </c>
      <c r="D1751" s="2">
        <f>MACD!E1751</f>
        <v>0.1295545021464406</v>
      </c>
      <c r="E1751" s="2">
        <f>MACD!F1751</f>
        <v>9.1524284805780856E-2</v>
      </c>
      <c r="F1751" s="2">
        <f>'Moving Avg'!D1751</f>
        <v>9.8480999999999987</v>
      </c>
      <c r="G1751" s="2">
        <f>'Moving Avg'!F1751</f>
        <v>10.050930000000003</v>
      </c>
      <c r="H1751" s="2">
        <f>'Moving Avg'!G1751</f>
        <v>10.335247999999996</v>
      </c>
      <c r="I1751" s="2">
        <f>'Moving Avg'!H1751</f>
        <v>10.657467000000004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  <c r="M1751" s="8">
        <f t="shared" si="273"/>
        <v>100</v>
      </c>
      <c r="N1751" s="8">
        <f t="shared" si="270"/>
        <v>0</v>
      </c>
      <c r="O1751" s="8">
        <f t="shared" si="271"/>
        <v>0</v>
      </c>
      <c r="P1751" s="8">
        <f t="shared" si="272"/>
        <v>16.5</v>
      </c>
      <c r="Q1751" s="9">
        <f t="shared" si="274"/>
        <v>37.475000000000001</v>
      </c>
      <c r="R1751" s="9">
        <f t="shared" si="275"/>
        <v>24.125</v>
      </c>
      <c r="S1751" s="9">
        <f t="shared" si="276"/>
        <v>22.425000000000001</v>
      </c>
      <c r="T1751" s="9">
        <f t="shared" si="277"/>
        <v>29.125</v>
      </c>
      <c r="U1751" s="8">
        <f t="shared" si="278"/>
        <v>28.008333333333336</v>
      </c>
      <c r="V1751" s="8">
        <f t="shared" si="279"/>
        <v>28.287500000000001</v>
      </c>
    </row>
    <row r="1752" spans="1:22" ht="13.5" x14ac:dyDescent="0.25">
      <c r="A1752" s="3">
        <f>RSI!A1752</f>
        <v>44566</v>
      </c>
      <c r="B1752" s="2">
        <f>RSI!B1752</f>
        <v>9.9357000000000006</v>
      </c>
      <c r="C1752" s="2">
        <f>RSI!I1752</f>
        <v>43.730314532930834</v>
      </c>
      <c r="D1752" s="2">
        <f>MACD!E1752</f>
        <v>6.4307418823952744E-2</v>
      </c>
      <c r="E1752" s="2">
        <f>MACD!F1752</f>
        <v>8.608091160941525E-2</v>
      </c>
      <c r="F1752" s="2">
        <f>'Moving Avg'!D1752</f>
        <v>9.8375799999999991</v>
      </c>
      <c r="G1752" s="2">
        <f>'Moving Avg'!F1752</f>
        <v>10.036910000000002</v>
      </c>
      <c r="H1752" s="2">
        <f>'Moving Avg'!G1752</f>
        <v>10.325433999999998</v>
      </c>
      <c r="I1752" s="2">
        <f>'Moving Avg'!H1752</f>
        <v>10.664257000000005</v>
      </c>
      <c r="J1752" s="6" t="str">
        <f>OBV!F1752</f>
        <v>BULLISH</v>
      </c>
      <c r="K1752" s="6" t="str">
        <f>OBV!G1752</f>
        <v>NEUTRAL</v>
      </c>
      <c r="L1752" s="6" t="str">
        <f>OBV!H1752</f>
        <v>BULLISH DIVERGENCE</v>
      </c>
      <c r="M1752" s="8">
        <f t="shared" si="273"/>
        <v>50</v>
      </c>
      <c r="N1752" s="8">
        <f t="shared" si="270"/>
        <v>100</v>
      </c>
      <c r="O1752" s="8">
        <f t="shared" si="271"/>
        <v>0</v>
      </c>
      <c r="P1752" s="8">
        <f t="shared" si="272"/>
        <v>66.5</v>
      </c>
      <c r="Q1752" s="9">
        <f t="shared" si="274"/>
        <v>62.475000000000001</v>
      </c>
      <c r="R1752" s="9">
        <f t="shared" si="275"/>
        <v>46.625</v>
      </c>
      <c r="S1752" s="9">
        <f t="shared" si="276"/>
        <v>52.424999999999997</v>
      </c>
      <c r="T1752" s="9">
        <f t="shared" si="277"/>
        <v>54.125</v>
      </c>
      <c r="U1752" s="8">
        <f t="shared" si="278"/>
        <v>53.841666666666661</v>
      </c>
      <c r="V1752" s="8">
        <f t="shared" si="279"/>
        <v>53.912499999999994</v>
      </c>
    </row>
    <row r="1753" spans="1:22" ht="13.5" x14ac:dyDescent="0.25">
      <c r="A1753" s="3">
        <f>RSI!A1753</f>
        <v>44567</v>
      </c>
      <c r="B1753" s="2">
        <f>RSI!B1753</f>
        <v>9.9007000000000005</v>
      </c>
      <c r="C1753" s="2">
        <f>RSI!I1753</f>
        <v>42.555637756801467</v>
      </c>
      <c r="D1753" s="2">
        <f>MACD!E1753</f>
        <v>6.5220303185835604E-2</v>
      </c>
      <c r="E1753" s="2">
        <f>MACD!F1753</f>
        <v>8.1908789924699327E-2</v>
      </c>
      <c r="F1753" s="2">
        <f>'Moving Avg'!D1753</f>
        <v>9.8200600000000016</v>
      </c>
      <c r="G1753" s="2">
        <f>'Moving Avg'!F1753</f>
        <v>10.023770000000001</v>
      </c>
      <c r="H1753" s="2">
        <f>'Moving Avg'!G1753</f>
        <v>10.314919999999997</v>
      </c>
      <c r="I1753" s="2">
        <f>'Moving Avg'!H1753</f>
        <v>10.670486000000006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  <c r="M1753" s="8">
        <f t="shared" si="273"/>
        <v>50</v>
      </c>
      <c r="N1753" s="8">
        <f t="shared" si="270"/>
        <v>45</v>
      </c>
      <c r="O1753" s="8">
        <f t="shared" si="271"/>
        <v>0</v>
      </c>
      <c r="P1753" s="8">
        <f t="shared" si="272"/>
        <v>16.5</v>
      </c>
      <c r="Q1753" s="9">
        <f t="shared" si="274"/>
        <v>35.725000000000001</v>
      </c>
      <c r="R1753" s="9">
        <f t="shared" si="275"/>
        <v>23.125</v>
      </c>
      <c r="S1753" s="9">
        <f t="shared" si="276"/>
        <v>21.675000000000001</v>
      </c>
      <c r="T1753" s="9">
        <f t="shared" si="277"/>
        <v>27.875</v>
      </c>
      <c r="U1753" s="8">
        <f t="shared" si="278"/>
        <v>26.841666666666669</v>
      </c>
      <c r="V1753" s="8">
        <f t="shared" si="279"/>
        <v>27.1</v>
      </c>
    </row>
    <row r="1754" spans="1:22" ht="13.5" x14ac:dyDescent="0.25">
      <c r="A1754" s="3">
        <f>RSI!A1754</f>
        <v>44568</v>
      </c>
      <c r="B1754" s="2">
        <f>RSI!B1754</f>
        <v>9.9444999999999997</v>
      </c>
      <c r="C1754" s="2">
        <f>RSI!I1754</f>
        <v>44.562556217711119</v>
      </c>
      <c r="D1754" s="2">
        <f>MACD!E1754</f>
        <v>6.5197972663824544E-2</v>
      </c>
      <c r="E1754" s="2">
        <f>MACD!F1754</f>
        <v>7.8566626472524381E-2</v>
      </c>
      <c r="F1754" s="2">
        <f>'Moving Avg'!D1754</f>
        <v>9.8112999999999992</v>
      </c>
      <c r="G1754" s="2">
        <f>'Moving Avg'!F1754</f>
        <v>10.012820000000001</v>
      </c>
      <c r="H1754" s="2">
        <f>'Moving Avg'!G1754</f>
        <v>10.305281999999995</v>
      </c>
      <c r="I1754" s="2">
        <f>'Moving Avg'!H1754</f>
        <v>10.675690500000004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  <c r="M1754" s="8">
        <f t="shared" si="273"/>
        <v>50</v>
      </c>
      <c r="N1754" s="8">
        <f t="shared" si="270"/>
        <v>45</v>
      </c>
      <c r="O1754" s="8">
        <f t="shared" si="271"/>
        <v>0</v>
      </c>
      <c r="P1754" s="8">
        <f t="shared" si="272"/>
        <v>16.5</v>
      </c>
      <c r="Q1754" s="9">
        <f t="shared" si="274"/>
        <v>35.725000000000001</v>
      </c>
      <c r="R1754" s="9">
        <f t="shared" si="275"/>
        <v>23.125</v>
      </c>
      <c r="S1754" s="9">
        <f t="shared" si="276"/>
        <v>21.675000000000001</v>
      </c>
      <c r="T1754" s="9">
        <f t="shared" si="277"/>
        <v>27.875</v>
      </c>
      <c r="U1754" s="8">
        <f t="shared" si="278"/>
        <v>26.841666666666669</v>
      </c>
      <c r="V1754" s="8">
        <f t="shared" si="279"/>
        <v>27.1</v>
      </c>
    </row>
    <row r="1755" spans="1:22" ht="13.5" x14ac:dyDescent="0.25">
      <c r="A1755" s="3">
        <f>RSI!A1755</f>
        <v>44571</v>
      </c>
      <c r="B1755" s="2">
        <f>RSI!B1755</f>
        <v>9.9444999999999997</v>
      </c>
      <c r="C1755" s="2">
        <f>RSI!I1755</f>
        <v>44.562556217711119</v>
      </c>
      <c r="D1755" s="2">
        <f>MACD!E1755</f>
        <v>6.4581070144711816E-2</v>
      </c>
      <c r="E1755" s="2">
        <f>MACD!F1755</f>
        <v>7.5769515206961874E-2</v>
      </c>
      <c r="F1755" s="2">
        <f>'Moving Avg'!D1755</f>
        <v>9.8726400000000005</v>
      </c>
      <c r="G1755" s="2">
        <f>'Moving Avg'!F1755</f>
        <v>10.011945000000001</v>
      </c>
      <c r="H1755" s="2">
        <f>'Moving Avg'!G1755</f>
        <v>10.295643999999998</v>
      </c>
      <c r="I1755" s="2">
        <f>'Moving Avg'!H1755</f>
        <v>10.679737000000005</v>
      </c>
      <c r="J1755" s="6" t="str">
        <f>OBV!F1755</f>
        <v>BEARISH</v>
      </c>
      <c r="K1755" s="6" t="str">
        <f>OBV!G1755</f>
        <v>NEUTRAL</v>
      </c>
      <c r="L1755" s="6" t="str">
        <f>OBV!H1755</f>
        <v>BEARISH DIVERGENCE</v>
      </c>
      <c r="M1755" s="8">
        <f t="shared" si="273"/>
        <v>50</v>
      </c>
      <c r="N1755" s="8">
        <f t="shared" si="270"/>
        <v>45</v>
      </c>
      <c r="O1755" s="8">
        <f t="shared" si="271"/>
        <v>0</v>
      </c>
      <c r="P1755" s="8">
        <f t="shared" si="272"/>
        <v>16.5</v>
      </c>
      <c r="Q1755" s="9">
        <f t="shared" si="274"/>
        <v>35.725000000000001</v>
      </c>
      <c r="R1755" s="9">
        <f t="shared" si="275"/>
        <v>23.125</v>
      </c>
      <c r="S1755" s="9">
        <f t="shared" si="276"/>
        <v>21.675000000000001</v>
      </c>
      <c r="T1755" s="9">
        <f t="shared" si="277"/>
        <v>27.875</v>
      </c>
      <c r="U1755" s="8">
        <f t="shared" si="278"/>
        <v>26.841666666666669</v>
      </c>
      <c r="V1755" s="8">
        <f t="shared" si="279"/>
        <v>27.1</v>
      </c>
    </row>
    <row r="1756" spans="1:22" ht="13.5" x14ac:dyDescent="0.25">
      <c r="A1756" s="3">
        <f>RSI!A1756</f>
        <v>44572</v>
      </c>
      <c r="B1756" s="2">
        <f>RSI!B1756</f>
        <v>9.6378000000000004</v>
      </c>
      <c r="C1756" s="2">
        <f>RSI!I1756</f>
        <v>34.713585939442481</v>
      </c>
      <c r="D1756" s="2">
        <f>MACD!E1756</f>
        <v>8.7477444864555665E-2</v>
      </c>
      <c r="E1756" s="2">
        <f>MACD!F1756</f>
        <v>7.8111101138480632E-2</v>
      </c>
      <c r="F1756" s="2">
        <f>'Moving Avg'!D1756</f>
        <v>9.8726400000000005</v>
      </c>
      <c r="G1756" s="2">
        <f>'Moving Avg'!F1756</f>
        <v>9.9825899999999983</v>
      </c>
      <c r="H1756" s="2">
        <f>'Moving Avg'!G1756</f>
        <v>10.274615999999996</v>
      </c>
      <c r="I1756" s="2">
        <f>'Moving Avg'!H1756</f>
        <v>10.680963500000002</v>
      </c>
      <c r="J1756" s="6" t="str">
        <f>OBV!F1756</f>
        <v>BEARISH</v>
      </c>
      <c r="K1756" s="6" t="str">
        <f>OBV!G1756</f>
        <v>STRONG</v>
      </c>
      <c r="L1756" s="6" t="str">
        <f>OBV!H1756</f>
        <v>NEUTRAL</v>
      </c>
      <c r="M1756" s="8">
        <f t="shared" si="273"/>
        <v>50</v>
      </c>
      <c r="N1756" s="8">
        <f t="shared" si="270"/>
        <v>0</v>
      </c>
      <c r="O1756" s="8">
        <f t="shared" si="271"/>
        <v>0</v>
      </c>
      <c r="P1756" s="8">
        <f t="shared" si="272"/>
        <v>33</v>
      </c>
      <c r="Q1756" s="9">
        <f t="shared" si="274"/>
        <v>22.45</v>
      </c>
      <c r="R1756" s="9">
        <f t="shared" si="275"/>
        <v>18.25</v>
      </c>
      <c r="S1756" s="9">
        <f t="shared" si="276"/>
        <v>22.35</v>
      </c>
      <c r="T1756" s="9">
        <f t="shared" si="277"/>
        <v>20.75</v>
      </c>
      <c r="U1756" s="8">
        <f t="shared" si="278"/>
        <v>21.016666666666669</v>
      </c>
      <c r="V1756" s="8">
        <f t="shared" si="279"/>
        <v>20.950000000000003</v>
      </c>
    </row>
    <row r="1757" spans="1:22" ht="13.5" x14ac:dyDescent="0.25">
      <c r="A1757" s="3">
        <f>RSI!A1757</f>
        <v>44573</v>
      </c>
      <c r="B1757" s="2">
        <f>RSI!B1757</f>
        <v>9.5502000000000002</v>
      </c>
      <c r="C1757" s="2">
        <f>RSI!I1757</f>
        <v>32.503896825587873</v>
      </c>
      <c r="D1757" s="2">
        <f>MACD!E1757</f>
        <v>0.10367742568649163</v>
      </c>
      <c r="E1757" s="2">
        <f>MACD!F1757</f>
        <v>8.3224366048082837E-2</v>
      </c>
      <c r="F1757" s="2">
        <f>'Moving Avg'!D1757</f>
        <v>9.795539999999999</v>
      </c>
      <c r="G1757" s="2">
        <f>'Moving Avg'!F1757</f>
        <v>9.9475449999999999</v>
      </c>
      <c r="H1757" s="2">
        <f>'Moving Avg'!G1757</f>
        <v>10.251835999999996</v>
      </c>
      <c r="I1757" s="2">
        <f>'Moving Avg'!H1757</f>
        <v>10.679822000000003</v>
      </c>
      <c r="J1757" s="6" t="str">
        <f>OBV!F1757</f>
        <v>BEARISH</v>
      </c>
      <c r="K1757" s="6" t="str">
        <f>OBV!G1757</f>
        <v>STRONG</v>
      </c>
      <c r="L1757" s="6" t="str">
        <f>OBV!H1757</f>
        <v>CONFIRMED BEARISH</v>
      </c>
      <c r="M1757" s="8">
        <f t="shared" si="273"/>
        <v>50</v>
      </c>
      <c r="N1757" s="8">
        <f t="shared" si="270"/>
        <v>0</v>
      </c>
      <c r="O1757" s="8">
        <f t="shared" si="271"/>
        <v>0</v>
      </c>
      <c r="P1757" s="8">
        <f t="shared" si="272"/>
        <v>33</v>
      </c>
      <c r="Q1757" s="9">
        <f t="shared" si="274"/>
        <v>22.45</v>
      </c>
      <c r="R1757" s="9">
        <f t="shared" si="275"/>
        <v>18.25</v>
      </c>
      <c r="S1757" s="9">
        <f t="shared" si="276"/>
        <v>22.35</v>
      </c>
      <c r="T1757" s="9">
        <f t="shared" si="277"/>
        <v>20.75</v>
      </c>
      <c r="U1757" s="8">
        <f t="shared" si="278"/>
        <v>21.016666666666669</v>
      </c>
      <c r="V1757" s="8">
        <f t="shared" si="279"/>
        <v>20.950000000000003</v>
      </c>
    </row>
    <row r="1758" spans="1:22" ht="13.5" x14ac:dyDescent="0.25">
      <c r="A1758" s="3">
        <f>RSI!A1758</f>
        <v>44574</v>
      </c>
      <c r="B1758" s="2">
        <f>RSI!B1758</f>
        <v>9.9182000000000006</v>
      </c>
      <c r="C1758" s="2">
        <f>RSI!I1758</f>
        <v>47.595319169903689</v>
      </c>
      <c r="D1758" s="2">
        <f>MACD!E1758</f>
        <v>9.2921542561949622E-2</v>
      </c>
      <c r="E1758" s="2">
        <f>MACD!F1758</f>
        <v>8.5163801350856203E-2</v>
      </c>
      <c r="F1758" s="2">
        <f>'Moving Avg'!D1758</f>
        <v>9.7990399999999998</v>
      </c>
      <c r="G1758" s="2">
        <f>'Moving Avg'!F1758</f>
        <v>9.9322099999999995</v>
      </c>
      <c r="H1758" s="2">
        <f>'Moving Avg'!G1758</f>
        <v>10.236415999999998</v>
      </c>
      <c r="I1758" s="2">
        <f>'Moving Avg'!H1758</f>
        <v>10.680949000000005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  <c r="M1758" s="8">
        <f t="shared" si="273"/>
        <v>50</v>
      </c>
      <c r="N1758" s="8">
        <f t="shared" si="270"/>
        <v>0</v>
      </c>
      <c r="O1758" s="8">
        <f t="shared" si="271"/>
        <v>0</v>
      </c>
      <c r="P1758" s="8">
        <f t="shared" si="272"/>
        <v>83.5</v>
      </c>
      <c r="Q1758" s="9">
        <f t="shared" si="274"/>
        <v>30.024999999999999</v>
      </c>
      <c r="R1758" s="9">
        <f t="shared" si="275"/>
        <v>30.875</v>
      </c>
      <c r="S1758" s="9">
        <f t="shared" si="276"/>
        <v>45.075000000000003</v>
      </c>
      <c r="T1758" s="9">
        <f t="shared" si="277"/>
        <v>33.375</v>
      </c>
      <c r="U1758" s="8">
        <f t="shared" si="278"/>
        <v>35.324999999999996</v>
      </c>
      <c r="V1758" s="8">
        <f t="shared" si="279"/>
        <v>34.837499999999999</v>
      </c>
    </row>
    <row r="1759" spans="1:22" ht="13.5" x14ac:dyDescent="0.25">
      <c r="A1759" s="3">
        <f>RSI!A1759</f>
        <v>44575</v>
      </c>
      <c r="B1759" s="2">
        <f>RSI!B1759</f>
        <v>9.9182000000000006</v>
      </c>
      <c r="C1759" s="2">
        <f>RSI!I1759</f>
        <v>47.595319169903689</v>
      </c>
      <c r="D1759" s="2">
        <f>MACD!E1759</f>
        <v>8.423449404486405E-2</v>
      </c>
      <c r="E1759" s="2">
        <f>MACD!F1759</f>
        <v>8.4977939889657766E-2</v>
      </c>
      <c r="F1759" s="2">
        <f>'Moving Avg'!D1759</f>
        <v>9.7937799999999999</v>
      </c>
      <c r="G1759" s="2">
        <f>'Moving Avg'!F1759</f>
        <v>9.916875000000001</v>
      </c>
      <c r="H1759" s="2">
        <f>'Moving Avg'!G1759</f>
        <v>10.220996</v>
      </c>
      <c r="I1759" s="2">
        <f>'Moving Avg'!H1759</f>
        <v>10.681218500000005</v>
      </c>
      <c r="J1759" s="6" t="str">
        <f>OBV!F1759</f>
        <v>BULLISH</v>
      </c>
      <c r="K1759" s="6" t="str">
        <f>OBV!G1759</f>
        <v>NEUTRAL</v>
      </c>
      <c r="L1759" s="6" t="str">
        <f>OBV!H1759</f>
        <v>BULLISH DIVERGENCE</v>
      </c>
      <c r="M1759" s="8">
        <f t="shared" si="273"/>
        <v>50</v>
      </c>
      <c r="N1759" s="8">
        <f t="shared" si="270"/>
        <v>45</v>
      </c>
      <c r="O1759" s="8">
        <f t="shared" si="271"/>
        <v>0</v>
      </c>
      <c r="P1759" s="8">
        <f t="shared" si="272"/>
        <v>66.5</v>
      </c>
      <c r="Q1759" s="9">
        <f t="shared" si="274"/>
        <v>43.225000000000001</v>
      </c>
      <c r="R1759" s="9">
        <f t="shared" si="275"/>
        <v>35.625</v>
      </c>
      <c r="S1759" s="9">
        <f t="shared" si="276"/>
        <v>44.174999999999997</v>
      </c>
      <c r="T1759" s="9">
        <f t="shared" si="277"/>
        <v>40.375</v>
      </c>
      <c r="U1759" s="8">
        <f t="shared" si="278"/>
        <v>41.008333333333333</v>
      </c>
      <c r="V1759" s="8">
        <f t="shared" si="279"/>
        <v>40.849999999999994</v>
      </c>
    </row>
    <row r="1760" spans="1:22" ht="13.5" x14ac:dyDescent="0.25">
      <c r="A1760" s="3">
        <f>RSI!A1760</f>
        <v>44578</v>
      </c>
      <c r="B1760" s="2">
        <f>RSI!B1760</f>
        <v>9.8918999999999997</v>
      </c>
      <c r="C1760" s="2">
        <f>RSI!I1760</f>
        <v>46.72931852100659</v>
      </c>
      <c r="D1760" s="2">
        <f>MACD!E1760</f>
        <v>2.5292396271707318E-2</v>
      </c>
      <c r="E1760" s="2">
        <f>MACD!F1760</f>
        <v>7.3040831166067688E-2</v>
      </c>
      <c r="F1760" s="2">
        <f>'Moving Avg'!D1760</f>
        <v>9.7832600000000003</v>
      </c>
      <c r="G1760" s="2">
        <f>'Moving Avg'!F1760</f>
        <v>9.9002249999999989</v>
      </c>
      <c r="H1760" s="2">
        <f>'Moving Avg'!G1760</f>
        <v>10.205050000000002</v>
      </c>
      <c r="I1760" s="2">
        <f>'Moving Avg'!H1760</f>
        <v>10.680627500000007</v>
      </c>
      <c r="J1760" s="6" t="str">
        <f>OBV!F1760</f>
        <v>BULLISH</v>
      </c>
      <c r="K1760" s="6" t="str">
        <f>OBV!G1760</f>
        <v>NEUTRAL</v>
      </c>
      <c r="L1760" s="6" t="str">
        <f>OBV!H1760</f>
        <v>BULLISH DIVERGENCE</v>
      </c>
      <c r="M1760" s="8">
        <f t="shared" si="273"/>
        <v>50</v>
      </c>
      <c r="N1760" s="8">
        <f t="shared" si="270"/>
        <v>100</v>
      </c>
      <c r="O1760" s="8">
        <f t="shared" si="271"/>
        <v>0</v>
      </c>
      <c r="P1760" s="8">
        <f t="shared" si="272"/>
        <v>66.5</v>
      </c>
      <c r="Q1760" s="9">
        <f t="shared" si="274"/>
        <v>62.475000000000001</v>
      </c>
      <c r="R1760" s="9">
        <f t="shared" si="275"/>
        <v>46.625</v>
      </c>
      <c r="S1760" s="9">
        <f t="shared" si="276"/>
        <v>52.424999999999997</v>
      </c>
      <c r="T1760" s="9">
        <f t="shared" si="277"/>
        <v>54.125</v>
      </c>
      <c r="U1760" s="8">
        <f t="shared" si="278"/>
        <v>53.841666666666661</v>
      </c>
      <c r="V1760" s="8">
        <f t="shared" si="279"/>
        <v>53.912499999999994</v>
      </c>
    </row>
    <row r="1761" spans="1:22" ht="13.5" x14ac:dyDescent="0.25">
      <c r="A1761" s="3">
        <f>RSI!A1761</f>
        <v>44579</v>
      </c>
      <c r="B1761" s="2">
        <f>RSI!B1761</f>
        <v>9.8918999999999997</v>
      </c>
      <c r="C1761" s="2">
        <f>RSI!I1761</f>
        <v>46.72931852100659</v>
      </c>
      <c r="D1761" s="2">
        <f>MACD!E1761</f>
        <v>-2.4071268892694064E-2</v>
      </c>
      <c r="E1761" s="2">
        <f>MACD!F1761</f>
        <v>5.3618411154315336E-2</v>
      </c>
      <c r="F1761" s="2">
        <f>'Moving Avg'!D1761</f>
        <v>9.8340800000000002</v>
      </c>
      <c r="G1761" s="2">
        <f>'Moving Avg'!F1761</f>
        <v>9.8888350000000003</v>
      </c>
      <c r="H1761" s="2">
        <f>'Moving Avg'!G1761</f>
        <v>10.189104</v>
      </c>
      <c r="I1761" s="2">
        <f>'Moving Avg'!H1761</f>
        <v>10.680851000000008</v>
      </c>
      <c r="J1761" s="6" t="str">
        <f>OBV!F1761</f>
        <v>BULLISH</v>
      </c>
      <c r="K1761" s="6" t="str">
        <f>OBV!G1761</f>
        <v>NEUTRAL</v>
      </c>
      <c r="L1761" s="6" t="str">
        <f>OBV!H1761</f>
        <v>CONFIRMED BULLISH</v>
      </c>
      <c r="M1761" s="8">
        <f t="shared" si="273"/>
        <v>50</v>
      </c>
      <c r="N1761" s="8">
        <f t="shared" si="270"/>
        <v>100</v>
      </c>
      <c r="O1761" s="8">
        <f t="shared" si="271"/>
        <v>0</v>
      </c>
      <c r="P1761" s="8">
        <f t="shared" si="272"/>
        <v>83.5</v>
      </c>
      <c r="Q1761" s="9">
        <f t="shared" si="274"/>
        <v>65.025000000000006</v>
      </c>
      <c r="R1761" s="9">
        <f t="shared" si="275"/>
        <v>50.875</v>
      </c>
      <c r="S1761" s="9">
        <f t="shared" si="276"/>
        <v>60.075000000000003</v>
      </c>
      <c r="T1761" s="9">
        <f t="shared" si="277"/>
        <v>58.375</v>
      </c>
      <c r="U1761" s="8">
        <f t="shared" si="278"/>
        <v>58.658333333333339</v>
      </c>
      <c r="V1761" s="8">
        <f t="shared" si="279"/>
        <v>58.587500000000006</v>
      </c>
    </row>
    <row r="1762" spans="1:22" ht="13.5" x14ac:dyDescent="0.25">
      <c r="A1762" s="3">
        <f>RSI!A1762</f>
        <v>44580</v>
      </c>
      <c r="B1762" s="2">
        <f>RSI!B1762</f>
        <v>9.8918999999999997</v>
      </c>
      <c r="C1762" s="2">
        <f>RSI!I1762</f>
        <v>46.72931852100659</v>
      </c>
      <c r="D1762" s="2">
        <f>MACD!E1762</f>
        <v>-1.9537145942949863E-2</v>
      </c>
      <c r="E1762" s="2">
        <f>MACD!F1762</f>
        <v>3.8987299734862299E-2</v>
      </c>
      <c r="F1762" s="2">
        <f>'Moving Avg'!D1762</f>
        <v>9.9024199999999993</v>
      </c>
      <c r="G1762" s="2">
        <f>'Moving Avg'!F1762</f>
        <v>9.8971599999999995</v>
      </c>
      <c r="H1762" s="2">
        <f>'Moving Avg'!G1762</f>
        <v>10.176662</v>
      </c>
      <c r="I1762" s="2">
        <f>'Moving Avg'!H1762</f>
        <v>10.679702500000005</v>
      </c>
      <c r="J1762" s="6" t="str">
        <f>OBV!F1762</f>
        <v>BULLISH</v>
      </c>
      <c r="K1762" s="6" t="str">
        <f>OBV!G1762</f>
        <v>NEUTRAL</v>
      </c>
      <c r="L1762" s="6" t="str">
        <f>OBV!H1762</f>
        <v>CONFIRMED BULLISH</v>
      </c>
      <c r="M1762" s="8">
        <f t="shared" si="273"/>
        <v>50</v>
      </c>
      <c r="N1762" s="8">
        <f t="shared" si="270"/>
        <v>100</v>
      </c>
      <c r="O1762" s="8">
        <f t="shared" si="271"/>
        <v>0</v>
      </c>
      <c r="P1762" s="8">
        <f t="shared" si="272"/>
        <v>83.5</v>
      </c>
      <c r="Q1762" s="9">
        <f t="shared" si="274"/>
        <v>65.025000000000006</v>
      </c>
      <c r="R1762" s="9">
        <f t="shared" si="275"/>
        <v>50.875</v>
      </c>
      <c r="S1762" s="9">
        <f t="shared" si="276"/>
        <v>60.075000000000003</v>
      </c>
      <c r="T1762" s="9">
        <f t="shared" si="277"/>
        <v>58.375</v>
      </c>
      <c r="U1762" s="8">
        <f t="shared" si="278"/>
        <v>58.658333333333339</v>
      </c>
      <c r="V1762" s="8">
        <f t="shared" si="279"/>
        <v>58.587500000000006</v>
      </c>
    </row>
    <row r="1763" spans="1:22" ht="13.5" x14ac:dyDescent="0.25">
      <c r="A1763" s="3">
        <f>RSI!A1763</f>
        <v>44581</v>
      </c>
      <c r="B1763" s="2">
        <f>RSI!B1763</f>
        <v>9.8743999999999996</v>
      </c>
      <c r="C1763" s="2">
        <f>RSI!I1763</f>
        <v>46.033234261163983</v>
      </c>
      <c r="D1763" s="2">
        <f>MACD!E1763</f>
        <v>-1.9351298663885075E-2</v>
      </c>
      <c r="E1763" s="2">
        <f>MACD!F1763</f>
        <v>2.7319580055112827E-2</v>
      </c>
      <c r="F1763" s="2">
        <f>'Moving Avg'!D1763</f>
        <v>9.8936600000000006</v>
      </c>
      <c r="G1763" s="2">
        <f>'Moving Avg'!F1763</f>
        <v>9.8875250000000001</v>
      </c>
      <c r="H1763" s="2">
        <f>'Moving Avg'!G1763</f>
        <v>10.163870000000001</v>
      </c>
      <c r="I1763" s="2">
        <f>'Moving Avg'!H1763</f>
        <v>10.676965000000004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  <c r="M1763" s="8">
        <f t="shared" si="273"/>
        <v>50</v>
      </c>
      <c r="N1763" s="8">
        <f t="shared" si="270"/>
        <v>100</v>
      </c>
      <c r="O1763" s="8">
        <f t="shared" si="271"/>
        <v>0</v>
      </c>
      <c r="P1763" s="8">
        <f t="shared" si="272"/>
        <v>16.5</v>
      </c>
      <c r="Q1763" s="9">
        <f t="shared" si="274"/>
        <v>54.975000000000001</v>
      </c>
      <c r="R1763" s="9">
        <f t="shared" si="275"/>
        <v>34.125</v>
      </c>
      <c r="S1763" s="9">
        <f t="shared" si="276"/>
        <v>29.925000000000001</v>
      </c>
      <c r="T1763" s="9">
        <f t="shared" si="277"/>
        <v>41.625</v>
      </c>
      <c r="U1763" s="8">
        <f t="shared" si="278"/>
        <v>39.674999999999997</v>
      </c>
      <c r="V1763" s="8">
        <f t="shared" si="279"/>
        <v>40.162499999999994</v>
      </c>
    </row>
    <row r="1764" spans="1:22" ht="13.5" x14ac:dyDescent="0.25">
      <c r="A1764" s="3">
        <f>RSI!A1764</f>
        <v>44582</v>
      </c>
      <c r="B1764" s="2">
        <f>RSI!B1764</f>
        <v>9.4626000000000001</v>
      </c>
      <c r="C1764" s="2">
        <f>RSI!I1764</f>
        <v>33.418200793859029</v>
      </c>
      <c r="D1764" s="2">
        <f>MACD!E1764</f>
        <v>1.8556716140668783E-2</v>
      </c>
      <c r="E1764" s="2">
        <f>MACD!F1764</f>
        <v>2.556700727222402E-2</v>
      </c>
      <c r="F1764" s="2">
        <f>'Moving Avg'!D1764</f>
        <v>9.8025400000000005</v>
      </c>
      <c r="G1764" s="2">
        <f>'Moving Avg'!F1764</f>
        <v>9.8568600000000011</v>
      </c>
      <c r="H1764" s="2">
        <f>'Moving Avg'!G1764</f>
        <v>10.143192000000001</v>
      </c>
      <c r="I1764" s="2">
        <f>'Moving Avg'!H1764</f>
        <v>10.669852500000006</v>
      </c>
      <c r="J1764" s="6" t="str">
        <f>OBV!F1764</f>
        <v>BEARISH</v>
      </c>
      <c r="K1764" s="6" t="str">
        <f>OBV!G1764</f>
        <v>STRONG</v>
      </c>
      <c r="L1764" s="6" t="str">
        <f>OBV!H1764</f>
        <v>CONFIRMED BEARISH</v>
      </c>
      <c r="M1764" s="8">
        <f t="shared" si="273"/>
        <v>50</v>
      </c>
      <c r="N1764" s="8">
        <f t="shared" si="270"/>
        <v>45</v>
      </c>
      <c r="O1764" s="8">
        <f t="shared" si="271"/>
        <v>0</v>
      </c>
      <c r="P1764" s="8">
        <f t="shared" si="272"/>
        <v>33</v>
      </c>
      <c r="Q1764" s="9">
        <f t="shared" si="274"/>
        <v>38.200000000000003</v>
      </c>
      <c r="R1764" s="9">
        <f t="shared" si="275"/>
        <v>27.25</v>
      </c>
      <c r="S1764" s="9">
        <f t="shared" si="276"/>
        <v>29.1</v>
      </c>
      <c r="T1764" s="9">
        <f t="shared" si="277"/>
        <v>32</v>
      </c>
      <c r="U1764" s="8">
        <f t="shared" si="278"/>
        <v>31.516666666666669</v>
      </c>
      <c r="V1764" s="8">
        <f t="shared" si="279"/>
        <v>31.637500000000003</v>
      </c>
    </row>
    <row r="1765" spans="1:22" ht="13.5" x14ac:dyDescent="0.25">
      <c r="A1765" s="3">
        <f>RSI!A1765</f>
        <v>44585</v>
      </c>
      <c r="B1765" s="2">
        <f>RSI!B1765</f>
        <v>9.4187999999999992</v>
      </c>
      <c r="C1765" s="2">
        <f>RSI!I1765</f>
        <v>32.401133762958892</v>
      </c>
      <c r="D1765" s="2">
        <f>MACD!E1765</f>
        <v>5.6781437527247292E-2</v>
      </c>
      <c r="E1765" s="2">
        <f>MACD!F1765</f>
        <v>3.1809893323228679E-2</v>
      </c>
      <c r="F1765" s="2">
        <f>'Moving Avg'!D1765</f>
        <v>9.7079199999999997</v>
      </c>
      <c r="G1765" s="2">
        <f>'Moving Avg'!F1765</f>
        <v>9.8244450000000008</v>
      </c>
      <c r="H1765" s="2">
        <f>'Moving Avg'!G1765</f>
        <v>10.117784</v>
      </c>
      <c r="I1765" s="2">
        <f>'Moving Avg'!H1765</f>
        <v>10.660334000000004</v>
      </c>
      <c r="J1765" s="6" t="str">
        <f>OBV!F1765</f>
        <v>BEARISH</v>
      </c>
      <c r="K1765" s="6" t="str">
        <f>OBV!G1765</f>
        <v>STRONG</v>
      </c>
      <c r="L1765" s="6" t="str">
        <f>OBV!H1765</f>
        <v>CONFIRMED BEARISH</v>
      </c>
      <c r="M1765" s="8">
        <f t="shared" si="273"/>
        <v>50</v>
      </c>
      <c r="N1765" s="8">
        <f t="shared" si="270"/>
        <v>0</v>
      </c>
      <c r="O1765" s="8">
        <f t="shared" si="271"/>
        <v>0</v>
      </c>
      <c r="P1765" s="8">
        <f t="shared" si="272"/>
        <v>33</v>
      </c>
      <c r="Q1765" s="9">
        <f t="shared" si="274"/>
        <v>22.45</v>
      </c>
      <c r="R1765" s="9">
        <f t="shared" si="275"/>
        <v>18.25</v>
      </c>
      <c r="S1765" s="9">
        <f t="shared" si="276"/>
        <v>22.35</v>
      </c>
      <c r="T1765" s="9">
        <f t="shared" si="277"/>
        <v>20.75</v>
      </c>
      <c r="U1765" s="8">
        <f t="shared" si="278"/>
        <v>21.016666666666669</v>
      </c>
      <c r="V1765" s="8">
        <f t="shared" si="279"/>
        <v>20.950000000000003</v>
      </c>
    </row>
    <row r="1766" spans="1:22" ht="13.5" x14ac:dyDescent="0.25">
      <c r="A1766" s="3">
        <f>RSI!A1766</f>
        <v>44586</v>
      </c>
      <c r="B1766" s="2">
        <f>RSI!B1766</f>
        <v>9.2873999999999999</v>
      </c>
      <c r="C1766" s="2">
        <f>RSI!I1766</f>
        <v>29.500445698948383</v>
      </c>
      <c r="D1766" s="2">
        <f>MACD!E1766</f>
        <v>5.4622100294199782E-2</v>
      </c>
      <c r="E1766" s="2">
        <f>MACD!F1766</f>
        <v>3.6372334717422905E-2</v>
      </c>
      <c r="F1766" s="2">
        <f>'Moving Avg'!D1766</f>
        <v>9.587019999999999</v>
      </c>
      <c r="G1766" s="2">
        <f>'Moving Avg'!F1766</f>
        <v>9.7854600000000005</v>
      </c>
      <c r="H1766" s="2">
        <f>'Moving Avg'!G1766</f>
        <v>10.089748</v>
      </c>
      <c r="I1766" s="2">
        <f>'Moving Avg'!H1766</f>
        <v>10.649558000000004</v>
      </c>
      <c r="J1766" s="6" t="str">
        <f>OBV!F1766</f>
        <v>BEARISH</v>
      </c>
      <c r="K1766" s="6" t="str">
        <f>OBV!G1766</f>
        <v>STRONG</v>
      </c>
      <c r="L1766" s="6" t="str">
        <f>OBV!H1766</f>
        <v>CONFIRMED BEARISH</v>
      </c>
      <c r="M1766" s="8">
        <f t="shared" si="273"/>
        <v>100</v>
      </c>
      <c r="N1766" s="8">
        <f t="shared" si="270"/>
        <v>0</v>
      </c>
      <c r="O1766" s="8">
        <f t="shared" si="271"/>
        <v>0</v>
      </c>
      <c r="P1766" s="8">
        <f t="shared" si="272"/>
        <v>33</v>
      </c>
      <c r="Q1766" s="9">
        <f t="shared" si="274"/>
        <v>39.950000000000003</v>
      </c>
      <c r="R1766" s="9">
        <f t="shared" si="275"/>
        <v>28.25</v>
      </c>
      <c r="S1766" s="9">
        <f t="shared" si="276"/>
        <v>29.85</v>
      </c>
      <c r="T1766" s="9">
        <f t="shared" si="277"/>
        <v>33.25</v>
      </c>
      <c r="U1766" s="8">
        <f t="shared" si="278"/>
        <v>32.683333333333337</v>
      </c>
      <c r="V1766" s="8">
        <f t="shared" si="279"/>
        <v>32.825000000000003</v>
      </c>
    </row>
    <row r="1767" spans="1:22" ht="13.5" x14ac:dyDescent="0.25">
      <c r="A1767" s="3">
        <f>RSI!A1767</f>
        <v>44587</v>
      </c>
      <c r="B1767" s="2">
        <f>RSI!B1767</f>
        <v>9.6378000000000004</v>
      </c>
      <c r="C1767" s="2">
        <f>RSI!I1767</f>
        <v>43.918690166626654</v>
      </c>
      <c r="D1767" s="2">
        <f>MACD!E1767</f>
        <v>1.686852154700702E-2</v>
      </c>
      <c r="E1767" s="2">
        <f>MACD!F1767</f>
        <v>3.2471572083339728E-2</v>
      </c>
      <c r="F1767" s="2">
        <f>'Moving Avg'!D1767</f>
        <v>9.5361999999999991</v>
      </c>
      <c r="G1767" s="2">
        <f>'Moving Avg'!F1767</f>
        <v>9.7679349999999996</v>
      </c>
      <c r="H1767" s="2">
        <f>'Moving Avg'!G1767</f>
        <v>10.068720000000003</v>
      </c>
      <c r="I1767" s="2">
        <f>'Moving Avg'!H1767</f>
        <v>10.642678500000004</v>
      </c>
      <c r="J1767" s="6" t="str">
        <f>OBV!F1767</f>
        <v>BEARISH</v>
      </c>
      <c r="K1767" s="6" t="str">
        <f>OBV!G1767</f>
        <v>STRONG</v>
      </c>
      <c r="L1767" s="6" t="str">
        <f>OBV!H1767</f>
        <v>CONFIRMED BEARISH</v>
      </c>
      <c r="M1767" s="8">
        <f t="shared" si="273"/>
        <v>50</v>
      </c>
      <c r="N1767" s="8">
        <f t="shared" si="270"/>
        <v>45</v>
      </c>
      <c r="O1767" s="8">
        <f t="shared" si="271"/>
        <v>0</v>
      </c>
      <c r="P1767" s="8">
        <f t="shared" si="272"/>
        <v>33</v>
      </c>
      <c r="Q1767" s="9">
        <f t="shared" si="274"/>
        <v>38.200000000000003</v>
      </c>
      <c r="R1767" s="9">
        <f t="shared" si="275"/>
        <v>27.25</v>
      </c>
      <c r="S1767" s="9">
        <f t="shared" si="276"/>
        <v>29.1</v>
      </c>
      <c r="T1767" s="9">
        <f t="shared" si="277"/>
        <v>32</v>
      </c>
      <c r="U1767" s="8">
        <f t="shared" si="278"/>
        <v>31.516666666666669</v>
      </c>
      <c r="V1767" s="8">
        <f t="shared" si="279"/>
        <v>31.637500000000003</v>
      </c>
    </row>
    <row r="1768" spans="1:22" ht="13.5" x14ac:dyDescent="0.25">
      <c r="A1768" s="3">
        <f>RSI!A1768</f>
        <v>44588</v>
      </c>
      <c r="B1768" s="2">
        <f>RSI!B1768</f>
        <v>9.8131000000000004</v>
      </c>
      <c r="C1768" s="2">
        <f>RSI!I1768</f>
        <v>49.484786383043769</v>
      </c>
      <c r="D1768" s="2">
        <f>MACD!E1768</f>
        <v>2.9729181827161E-2</v>
      </c>
      <c r="E1768" s="2">
        <f>MACD!F1768</f>
        <v>3.1923094032103985E-2</v>
      </c>
      <c r="F1768" s="2">
        <f>'Moving Avg'!D1768</f>
        <v>9.5239399999999996</v>
      </c>
      <c r="G1768" s="2">
        <f>'Moving Avg'!F1768</f>
        <v>9.759174999999999</v>
      </c>
      <c r="H1768" s="2">
        <f>'Moving Avg'!G1768</f>
        <v>10.055052</v>
      </c>
      <c r="I1768" s="2">
        <f>'Moving Avg'!H1768</f>
        <v>10.636847000000005</v>
      </c>
      <c r="J1768" s="6" t="str">
        <f>OBV!F1768</f>
        <v>BEARISH</v>
      </c>
      <c r="K1768" s="6" t="str">
        <f>OBV!G1768</f>
        <v>STRONG</v>
      </c>
      <c r="L1768" s="6" t="str">
        <f>OBV!H1768</f>
        <v>CONFIRMED BEARISH</v>
      </c>
      <c r="M1768" s="8">
        <f t="shared" si="273"/>
        <v>50</v>
      </c>
      <c r="N1768" s="8">
        <f t="shared" si="270"/>
        <v>45</v>
      </c>
      <c r="O1768" s="8">
        <f t="shared" si="271"/>
        <v>0</v>
      </c>
      <c r="P1768" s="8">
        <f t="shared" si="272"/>
        <v>33</v>
      </c>
      <c r="Q1768" s="9">
        <f t="shared" si="274"/>
        <v>38.200000000000003</v>
      </c>
      <c r="R1768" s="9">
        <f t="shared" si="275"/>
        <v>27.25</v>
      </c>
      <c r="S1768" s="9">
        <f t="shared" si="276"/>
        <v>29.1</v>
      </c>
      <c r="T1768" s="9">
        <f t="shared" si="277"/>
        <v>32</v>
      </c>
      <c r="U1768" s="8">
        <f t="shared" si="278"/>
        <v>31.516666666666669</v>
      </c>
      <c r="V1768" s="8">
        <f t="shared" si="279"/>
        <v>31.637500000000003</v>
      </c>
    </row>
    <row r="1769" spans="1:22" ht="13.5" x14ac:dyDescent="0.25">
      <c r="A1769" s="3">
        <f>RSI!A1769</f>
        <v>44589</v>
      </c>
      <c r="B1769" s="2">
        <f>RSI!B1769</f>
        <v>9.7955000000000005</v>
      </c>
      <c r="C1769" s="2">
        <f>RSI!I1769</f>
        <v>48.959393691923047</v>
      </c>
      <c r="D1769" s="2">
        <f>MACD!E1769</f>
        <v>4.1967828122698947E-2</v>
      </c>
      <c r="E1769" s="2">
        <f>MACD!F1769</f>
        <v>3.3932040850222979E-2</v>
      </c>
      <c r="F1769" s="2">
        <f>'Moving Avg'!D1769</f>
        <v>9.5905200000000015</v>
      </c>
      <c r="G1769" s="2">
        <f>'Moving Avg'!F1769</f>
        <v>9.7495349999999998</v>
      </c>
      <c r="H1769" s="2">
        <f>'Moving Avg'!G1769</f>
        <v>10.041032000000001</v>
      </c>
      <c r="I1769" s="2">
        <f>'Moving Avg'!H1769</f>
        <v>10.628354000000007</v>
      </c>
      <c r="J1769" s="6" t="str">
        <f>OBV!F1769</f>
        <v>BEARISH</v>
      </c>
      <c r="K1769" s="6" t="str">
        <f>OBV!G1769</f>
        <v>STRONG</v>
      </c>
      <c r="L1769" s="6" t="str">
        <f>OBV!H1769</f>
        <v>BEARISH DIVERGENCE</v>
      </c>
      <c r="M1769" s="8">
        <f t="shared" si="273"/>
        <v>50</v>
      </c>
      <c r="N1769" s="8">
        <f t="shared" si="270"/>
        <v>0</v>
      </c>
      <c r="O1769" s="8">
        <f t="shared" si="271"/>
        <v>0</v>
      </c>
      <c r="P1769" s="8">
        <f t="shared" si="272"/>
        <v>33</v>
      </c>
      <c r="Q1769" s="9">
        <f t="shared" si="274"/>
        <v>22.45</v>
      </c>
      <c r="R1769" s="9">
        <f t="shared" si="275"/>
        <v>18.25</v>
      </c>
      <c r="S1769" s="9">
        <f t="shared" si="276"/>
        <v>22.35</v>
      </c>
      <c r="T1769" s="9">
        <f t="shared" si="277"/>
        <v>20.75</v>
      </c>
      <c r="U1769" s="8">
        <f t="shared" si="278"/>
        <v>21.016666666666669</v>
      </c>
      <c r="V1769" s="8">
        <f t="shared" si="279"/>
        <v>20.950000000000003</v>
      </c>
    </row>
    <row r="1770" spans="1:22" ht="13.5" x14ac:dyDescent="0.25">
      <c r="A1770" s="3">
        <f>RSI!A1770</f>
        <v>44592</v>
      </c>
      <c r="B1770" s="2">
        <f>RSI!B1770</f>
        <v>9.8131000000000004</v>
      </c>
      <c r="C1770" s="2">
        <f>RSI!I1770</f>
        <v>49.536393009915912</v>
      </c>
      <c r="D1770" s="2">
        <f>MACD!E1770</f>
        <v>4.7126678318660353E-2</v>
      </c>
      <c r="E1770" s="2">
        <f>MACD!F1770</f>
        <v>3.6570968343910458E-2</v>
      </c>
      <c r="F1770" s="2">
        <f>'Moving Avg'!D1770</f>
        <v>9.6693800000000003</v>
      </c>
      <c r="G1770" s="2">
        <f>'Moving Avg'!F1770</f>
        <v>9.7582999999999966</v>
      </c>
      <c r="H1770" s="2">
        <f>'Moving Avg'!G1770</f>
        <v>10.027364000000002</v>
      </c>
      <c r="I1770" s="2">
        <f>'Moving Avg'!H1770</f>
        <v>10.620378000000006</v>
      </c>
      <c r="J1770" s="6" t="str">
        <f>OBV!F1770</f>
        <v>BEARISH</v>
      </c>
      <c r="K1770" s="6" t="str">
        <f>OBV!G1770</f>
        <v>STRONG</v>
      </c>
      <c r="L1770" s="6" t="str">
        <f>OBV!H1770</f>
        <v>BEARISH DIVERGENCE</v>
      </c>
      <c r="M1770" s="8">
        <f t="shared" si="273"/>
        <v>50</v>
      </c>
      <c r="N1770" s="8">
        <f t="shared" si="270"/>
        <v>0</v>
      </c>
      <c r="O1770" s="8">
        <f t="shared" si="271"/>
        <v>0</v>
      </c>
      <c r="P1770" s="8">
        <f t="shared" si="272"/>
        <v>33</v>
      </c>
      <c r="Q1770" s="9">
        <f t="shared" si="274"/>
        <v>22.45</v>
      </c>
      <c r="R1770" s="9">
        <f t="shared" si="275"/>
        <v>18.25</v>
      </c>
      <c r="S1770" s="9">
        <f t="shared" si="276"/>
        <v>22.35</v>
      </c>
      <c r="T1770" s="9">
        <f t="shared" si="277"/>
        <v>20.75</v>
      </c>
      <c r="U1770" s="8">
        <f t="shared" si="278"/>
        <v>21.016666666666669</v>
      </c>
      <c r="V1770" s="8">
        <f t="shared" si="279"/>
        <v>20.950000000000003</v>
      </c>
    </row>
    <row r="1771" spans="1:22" ht="13.5" x14ac:dyDescent="0.25">
      <c r="A1771" s="3">
        <f>RSI!A1771</f>
        <v>44593</v>
      </c>
      <c r="B1771" s="2">
        <f>RSI!B1771</f>
        <v>9.8831000000000007</v>
      </c>
      <c r="C1771" s="2">
        <f>RSI!I1771</f>
        <v>51.86701748994043</v>
      </c>
      <c r="D1771" s="2">
        <f>MACD!E1771</f>
        <v>4.6344276867419154E-2</v>
      </c>
      <c r="E1771" s="2">
        <f>MACD!F1771</f>
        <v>3.8525630048612203E-2</v>
      </c>
      <c r="F1771" s="2">
        <f>'Moving Avg'!D1771</f>
        <v>9.7885200000000001</v>
      </c>
      <c r="G1771" s="2">
        <f>'Moving Avg'!F1771</f>
        <v>9.7705649999999977</v>
      </c>
      <c r="H1771" s="2">
        <f>'Moving Avg'!G1771</f>
        <v>10.015272000000003</v>
      </c>
      <c r="I1771" s="2">
        <f>'Moving Avg'!H1771</f>
        <v>10.612409000000007</v>
      </c>
      <c r="J1771" s="6" t="str">
        <f>OBV!F1771</f>
        <v>BULLISH</v>
      </c>
      <c r="K1771" s="6" t="str">
        <f>OBV!G1771</f>
        <v>WEAK</v>
      </c>
      <c r="L1771" s="6" t="str">
        <f>OBV!H1771</f>
        <v>CONFIRMED BULLISH</v>
      </c>
      <c r="M1771" s="8">
        <f t="shared" si="273"/>
        <v>50</v>
      </c>
      <c r="N1771" s="8">
        <f t="shared" si="270"/>
        <v>0</v>
      </c>
      <c r="O1771" s="8">
        <f t="shared" si="271"/>
        <v>0</v>
      </c>
      <c r="P1771" s="8">
        <f t="shared" si="272"/>
        <v>67</v>
      </c>
      <c r="Q1771" s="9">
        <f t="shared" si="274"/>
        <v>27.549999999999997</v>
      </c>
      <c r="R1771" s="9">
        <f t="shared" si="275"/>
        <v>26.75</v>
      </c>
      <c r="S1771" s="9">
        <f t="shared" si="276"/>
        <v>37.650000000000006</v>
      </c>
      <c r="T1771" s="9">
        <f t="shared" si="277"/>
        <v>29.25</v>
      </c>
      <c r="U1771" s="8">
        <f t="shared" si="278"/>
        <v>30.650000000000002</v>
      </c>
      <c r="V1771" s="8">
        <f t="shared" si="279"/>
        <v>30.3</v>
      </c>
    </row>
    <row r="1772" spans="1:22" ht="13.5" x14ac:dyDescent="0.25">
      <c r="A1772" s="3">
        <f>RSI!A1772</f>
        <v>44594</v>
      </c>
      <c r="B1772" s="2">
        <f>RSI!B1772</f>
        <v>9.8831000000000007</v>
      </c>
      <c r="C1772" s="2">
        <f>RSI!I1772</f>
        <v>51.867017489940416</v>
      </c>
      <c r="D1772" s="2">
        <f>MACD!E1772</f>
        <v>4.530342927037978E-2</v>
      </c>
      <c r="E1772" s="2">
        <f>MACD!F1772</f>
        <v>3.988118989296572E-2</v>
      </c>
      <c r="F1772" s="2">
        <f>'Moving Avg'!D1772</f>
        <v>9.8375799999999991</v>
      </c>
      <c r="G1772" s="2">
        <f>'Moving Avg'!F1772</f>
        <v>9.7679349999999978</v>
      </c>
      <c r="H1772" s="2">
        <f>'Moving Avg'!G1772</f>
        <v>10.003180000000004</v>
      </c>
      <c r="I1772" s="2">
        <f>'Moving Avg'!H1772</f>
        <v>10.603067500000007</v>
      </c>
      <c r="J1772" s="6" t="str">
        <f>OBV!F1772</f>
        <v>BULLISH</v>
      </c>
      <c r="K1772" s="6" t="str">
        <f>OBV!G1772</f>
        <v>WEAK</v>
      </c>
      <c r="L1772" s="6" t="str">
        <f>OBV!H1772</f>
        <v>CONFIRMED BULLISH</v>
      </c>
      <c r="M1772" s="8">
        <f t="shared" si="273"/>
        <v>50</v>
      </c>
      <c r="N1772" s="8">
        <f t="shared" si="270"/>
        <v>0</v>
      </c>
      <c r="O1772" s="8">
        <f t="shared" si="271"/>
        <v>0</v>
      </c>
      <c r="P1772" s="8">
        <f t="shared" si="272"/>
        <v>67</v>
      </c>
      <c r="Q1772" s="9">
        <f t="shared" si="274"/>
        <v>27.549999999999997</v>
      </c>
      <c r="R1772" s="9">
        <f t="shared" si="275"/>
        <v>26.75</v>
      </c>
      <c r="S1772" s="9">
        <f t="shared" si="276"/>
        <v>37.650000000000006</v>
      </c>
      <c r="T1772" s="9">
        <f t="shared" si="277"/>
        <v>29.25</v>
      </c>
      <c r="U1772" s="8">
        <f t="shared" si="278"/>
        <v>30.650000000000002</v>
      </c>
      <c r="V1772" s="8">
        <f t="shared" si="279"/>
        <v>30.3</v>
      </c>
    </row>
    <row r="1773" spans="1:22" ht="13.5" x14ac:dyDescent="0.25">
      <c r="A1773" s="3">
        <f>RSI!A1773</f>
        <v>44595</v>
      </c>
      <c r="B1773" s="2">
        <f>RSI!B1773</f>
        <v>9.8656000000000006</v>
      </c>
      <c r="C1773" s="2">
        <f>RSI!I1773</f>
        <v>51.181659075030034</v>
      </c>
      <c r="D1773" s="2">
        <f>MACD!E1773</f>
        <v>4.2675945491838618E-2</v>
      </c>
      <c r="E1773" s="2">
        <f>MACD!F1773</f>
        <v>4.0440141012740301E-2</v>
      </c>
      <c r="F1773" s="2">
        <f>'Moving Avg'!D1773</f>
        <v>9.8480799999999995</v>
      </c>
      <c r="G1773" s="2">
        <f>'Moving Avg'!F1773</f>
        <v>9.7661800000000003</v>
      </c>
      <c r="H1773" s="2">
        <f>'Moving Avg'!G1773</f>
        <v>9.9907380000000057</v>
      </c>
      <c r="I1773" s="2">
        <f>'Moving Avg'!H1773</f>
        <v>10.593767000000007</v>
      </c>
      <c r="J1773" s="6" t="str">
        <f>OBV!F1773</f>
        <v>BEARISH</v>
      </c>
      <c r="K1773" s="6" t="str">
        <f>OBV!G1773</f>
        <v>STRONG</v>
      </c>
      <c r="L1773" s="6" t="str">
        <f>OBV!H1773</f>
        <v>BEARISH DIVERGENCE</v>
      </c>
      <c r="M1773" s="8">
        <f t="shared" si="273"/>
        <v>50</v>
      </c>
      <c r="N1773" s="8">
        <f t="shared" si="270"/>
        <v>0</v>
      </c>
      <c r="O1773" s="8">
        <f t="shared" si="271"/>
        <v>0</v>
      </c>
      <c r="P1773" s="8">
        <f t="shared" si="272"/>
        <v>33</v>
      </c>
      <c r="Q1773" s="9">
        <f t="shared" si="274"/>
        <v>22.45</v>
      </c>
      <c r="R1773" s="9">
        <f t="shared" si="275"/>
        <v>18.25</v>
      </c>
      <c r="S1773" s="9">
        <f t="shared" si="276"/>
        <v>22.35</v>
      </c>
      <c r="T1773" s="9">
        <f t="shared" si="277"/>
        <v>20.75</v>
      </c>
      <c r="U1773" s="8">
        <f t="shared" si="278"/>
        <v>21.016666666666669</v>
      </c>
      <c r="V1773" s="8">
        <f t="shared" si="279"/>
        <v>20.950000000000003</v>
      </c>
    </row>
    <row r="1774" spans="1:22" ht="13.5" x14ac:dyDescent="0.25">
      <c r="A1774" s="3">
        <f>RSI!A1774</f>
        <v>44596</v>
      </c>
      <c r="B1774" s="2">
        <f>RSI!B1774</f>
        <v>9.6378000000000004</v>
      </c>
      <c r="C1774" s="2">
        <f>RSI!I1774</f>
        <v>43.18265110041532</v>
      </c>
      <c r="D1774" s="2">
        <f>MACD!E1774</f>
        <v>-6.2484471607699987E-3</v>
      </c>
      <c r="E1774" s="2">
        <f>MACD!F1774</f>
        <v>3.1102423378038244E-2</v>
      </c>
      <c r="F1774" s="2">
        <f>'Moving Avg'!D1774</f>
        <v>9.8165399999999998</v>
      </c>
      <c r="G1774" s="2">
        <f>'Moving Avg'!F1774</f>
        <v>9.7508450000000018</v>
      </c>
      <c r="H1774" s="2">
        <f>'Moving Avg'!G1774</f>
        <v>9.9737400000000065</v>
      </c>
      <c r="I1774" s="2">
        <f>'Moving Avg'!H1774</f>
        <v>10.584057000000005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  <c r="M1774" s="8">
        <f t="shared" si="273"/>
        <v>50</v>
      </c>
      <c r="N1774" s="8">
        <f t="shared" si="270"/>
        <v>100</v>
      </c>
      <c r="O1774" s="8">
        <f t="shared" si="271"/>
        <v>0</v>
      </c>
      <c r="P1774" s="8">
        <f t="shared" si="272"/>
        <v>16.5</v>
      </c>
      <c r="Q1774" s="9">
        <f t="shared" si="274"/>
        <v>54.975000000000001</v>
      </c>
      <c r="R1774" s="9">
        <f t="shared" si="275"/>
        <v>34.125</v>
      </c>
      <c r="S1774" s="9">
        <f t="shared" si="276"/>
        <v>29.925000000000001</v>
      </c>
      <c r="T1774" s="9">
        <f t="shared" si="277"/>
        <v>41.625</v>
      </c>
      <c r="U1774" s="8">
        <f t="shared" si="278"/>
        <v>39.674999999999997</v>
      </c>
      <c r="V1774" s="8">
        <f t="shared" si="279"/>
        <v>40.162499999999994</v>
      </c>
    </row>
    <row r="1775" spans="1:22" ht="13.5" x14ac:dyDescent="0.25">
      <c r="A1775" s="3">
        <f>RSI!A1775</f>
        <v>44599</v>
      </c>
      <c r="B1775" s="2">
        <f>RSI!B1775</f>
        <v>9.4626000000000001</v>
      </c>
      <c r="C1775" s="2">
        <f>RSI!I1775</f>
        <v>38.233498197142069</v>
      </c>
      <c r="D1775" s="2">
        <f>MACD!E1775</f>
        <v>-4.0265581607561884E-2</v>
      </c>
      <c r="E1775" s="2">
        <f>MACD!F1775</f>
        <v>1.6828822380918221E-2</v>
      </c>
      <c r="F1775" s="2">
        <f>'Moving Avg'!D1775</f>
        <v>9.7464400000000015</v>
      </c>
      <c r="G1775" s="2">
        <f>'Moving Avg'!F1775</f>
        <v>9.7267500000000009</v>
      </c>
      <c r="H1775" s="2">
        <f>'Moving Avg'!G1775</f>
        <v>9.9528880000000051</v>
      </c>
      <c r="I1775" s="2">
        <f>'Moving Avg'!H1775</f>
        <v>10.574114000000003</v>
      </c>
      <c r="J1775" s="6" t="str">
        <f>OBV!F1775</f>
        <v>BEARISH</v>
      </c>
      <c r="K1775" s="6" t="str">
        <f>OBV!G1775</f>
        <v>STRONG</v>
      </c>
      <c r="L1775" s="6" t="str">
        <f>OBV!H1775</f>
        <v>CONFIRMED BEARISH</v>
      </c>
      <c r="M1775" s="8">
        <f t="shared" si="273"/>
        <v>50</v>
      </c>
      <c r="N1775" s="8">
        <f t="shared" si="270"/>
        <v>100</v>
      </c>
      <c r="O1775" s="8">
        <f t="shared" si="271"/>
        <v>0</v>
      </c>
      <c r="P1775" s="8">
        <f t="shared" si="272"/>
        <v>33</v>
      </c>
      <c r="Q1775" s="9">
        <f t="shared" si="274"/>
        <v>57.45</v>
      </c>
      <c r="R1775" s="9">
        <f t="shared" si="275"/>
        <v>38.25</v>
      </c>
      <c r="S1775" s="9">
        <f t="shared" si="276"/>
        <v>37.35</v>
      </c>
      <c r="T1775" s="9">
        <f t="shared" si="277"/>
        <v>45.75</v>
      </c>
      <c r="U1775" s="8">
        <f t="shared" si="278"/>
        <v>44.35</v>
      </c>
      <c r="V1775" s="8">
        <f t="shared" si="279"/>
        <v>44.7</v>
      </c>
    </row>
    <row r="1776" spans="1:22" ht="13.5" x14ac:dyDescent="0.25">
      <c r="A1776" s="3">
        <f>RSI!A1776</f>
        <v>44600</v>
      </c>
      <c r="B1776" s="2">
        <f>RSI!B1776</f>
        <v>9.6378000000000004</v>
      </c>
      <c r="C1776" s="2">
        <f>RSI!I1776</f>
        <v>45.01951346190959</v>
      </c>
      <c r="D1776" s="2">
        <f>MACD!E1776</f>
        <v>-0.10015062333530445</v>
      </c>
      <c r="E1776" s="2">
        <f>MACD!F1776</f>
        <v>-6.5670667623263113E-3</v>
      </c>
      <c r="F1776" s="2">
        <f>'Moving Avg'!D1776</f>
        <v>9.697379999999999</v>
      </c>
      <c r="G1776" s="2">
        <f>'Moving Avg'!F1776</f>
        <v>9.7267500000000027</v>
      </c>
      <c r="H1776" s="2">
        <f>'Moving Avg'!G1776</f>
        <v>9.9355400000000067</v>
      </c>
      <c r="I1776" s="2">
        <f>'Moving Avg'!H1776</f>
        <v>10.565347500000005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  <c r="M1776" s="8">
        <f t="shared" si="273"/>
        <v>50</v>
      </c>
      <c r="N1776" s="8">
        <f t="shared" si="270"/>
        <v>100</v>
      </c>
      <c r="O1776" s="8">
        <f t="shared" si="271"/>
        <v>0</v>
      </c>
      <c r="P1776" s="8">
        <f t="shared" si="272"/>
        <v>16.5</v>
      </c>
      <c r="Q1776" s="9">
        <f t="shared" si="274"/>
        <v>54.975000000000001</v>
      </c>
      <c r="R1776" s="9">
        <f t="shared" si="275"/>
        <v>34.125</v>
      </c>
      <c r="S1776" s="9">
        <f t="shared" si="276"/>
        <v>29.925000000000001</v>
      </c>
      <c r="T1776" s="9">
        <f t="shared" si="277"/>
        <v>41.625</v>
      </c>
      <c r="U1776" s="8">
        <f t="shared" si="278"/>
        <v>39.674999999999997</v>
      </c>
      <c r="V1776" s="8">
        <f t="shared" si="279"/>
        <v>40.162499999999994</v>
      </c>
    </row>
    <row r="1777" spans="1:22" ht="13.5" x14ac:dyDescent="0.25">
      <c r="A1777" s="3">
        <f>RSI!A1777</f>
        <v>44601</v>
      </c>
      <c r="B1777" s="2">
        <f>RSI!B1777</f>
        <v>9.7955000000000005</v>
      </c>
      <c r="C1777" s="2">
        <f>RSI!I1777</f>
        <v>50.311293602476979</v>
      </c>
      <c r="D1777" s="2">
        <f>MACD!E1777</f>
        <v>-0.10769473724353418</v>
      </c>
      <c r="E1777" s="2">
        <f>MACD!F1777</f>
        <v>-2.6792600858567887E-2</v>
      </c>
      <c r="F1777" s="2">
        <f>'Moving Avg'!D1777</f>
        <v>9.6798599999999997</v>
      </c>
      <c r="G1777" s="2">
        <f>'Moving Avg'!F1777</f>
        <v>9.739015000000002</v>
      </c>
      <c r="H1777" s="2">
        <f>'Moving Avg'!G1777</f>
        <v>9.9213460000000051</v>
      </c>
      <c r="I1777" s="2">
        <f>'Moving Avg'!H1777</f>
        <v>10.556726000000005</v>
      </c>
      <c r="J1777" s="6" t="str">
        <f>OBV!F1777</f>
        <v>BEARISH</v>
      </c>
      <c r="K1777" s="6" t="str">
        <f>OBV!G1777</f>
        <v>NEUTRAL</v>
      </c>
      <c r="L1777" s="6" t="str">
        <f>OBV!H1777</f>
        <v>CONFIRMED BEARISH</v>
      </c>
      <c r="M1777" s="8">
        <f t="shared" si="273"/>
        <v>50</v>
      </c>
      <c r="N1777" s="8">
        <f t="shared" si="270"/>
        <v>100</v>
      </c>
      <c r="O1777" s="8">
        <f t="shared" si="271"/>
        <v>0</v>
      </c>
      <c r="P1777" s="8">
        <f t="shared" si="272"/>
        <v>16.5</v>
      </c>
      <c r="Q1777" s="9">
        <f t="shared" si="274"/>
        <v>54.975000000000001</v>
      </c>
      <c r="R1777" s="9">
        <f t="shared" si="275"/>
        <v>34.125</v>
      </c>
      <c r="S1777" s="9">
        <f t="shared" si="276"/>
        <v>29.925000000000001</v>
      </c>
      <c r="T1777" s="9">
        <f t="shared" si="277"/>
        <v>41.625</v>
      </c>
      <c r="U1777" s="8">
        <f t="shared" si="278"/>
        <v>39.674999999999997</v>
      </c>
      <c r="V1777" s="8">
        <f t="shared" si="279"/>
        <v>40.162499999999994</v>
      </c>
    </row>
    <row r="1778" spans="1:22" ht="13.5" x14ac:dyDescent="0.25">
      <c r="A1778" s="3">
        <f>RSI!A1778</f>
        <v>44602</v>
      </c>
      <c r="B1778" s="2">
        <f>RSI!B1778</f>
        <v>9.7955000000000005</v>
      </c>
      <c r="C1778" s="2">
        <f>RSI!I1778</f>
        <v>50.311293602476979</v>
      </c>
      <c r="D1778" s="2">
        <f>MACD!E1778</f>
        <v>-8.7205997573414962E-2</v>
      </c>
      <c r="E1778" s="2">
        <f>MACD!F1778</f>
        <v>-3.8875280201537299E-2</v>
      </c>
      <c r="F1778" s="2">
        <f>'Moving Avg'!D1778</f>
        <v>9.6658399999999993</v>
      </c>
      <c r="G1778" s="2">
        <f>'Moving Avg'!F1778</f>
        <v>9.7328800000000015</v>
      </c>
      <c r="H1778" s="2">
        <f>'Moving Avg'!G1778</f>
        <v>9.9087280000000071</v>
      </c>
      <c r="I1778" s="2">
        <f>'Moving Avg'!H1778</f>
        <v>10.547418500000008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  <c r="M1778" s="8">
        <f t="shared" si="273"/>
        <v>50</v>
      </c>
      <c r="N1778" s="8">
        <f t="shared" si="270"/>
        <v>100</v>
      </c>
      <c r="O1778" s="8">
        <f t="shared" si="271"/>
        <v>0</v>
      </c>
      <c r="P1778" s="8">
        <f t="shared" si="272"/>
        <v>16.5</v>
      </c>
      <c r="Q1778" s="9">
        <f t="shared" si="274"/>
        <v>54.975000000000001</v>
      </c>
      <c r="R1778" s="9">
        <f t="shared" si="275"/>
        <v>34.125</v>
      </c>
      <c r="S1778" s="9">
        <f t="shared" si="276"/>
        <v>29.925000000000001</v>
      </c>
      <c r="T1778" s="9">
        <f t="shared" si="277"/>
        <v>41.625</v>
      </c>
      <c r="U1778" s="8">
        <f t="shared" si="278"/>
        <v>39.674999999999997</v>
      </c>
      <c r="V1778" s="8">
        <f t="shared" si="279"/>
        <v>40.162499999999994</v>
      </c>
    </row>
    <row r="1779" spans="1:22" ht="13.5" x14ac:dyDescent="0.25">
      <c r="A1779" s="3">
        <f>RSI!A1779</f>
        <v>44603</v>
      </c>
      <c r="B1779" s="2">
        <f>RSI!B1779</f>
        <v>9.7955000000000005</v>
      </c>
      <c r="C1779" s="2">
        <f>RSI!I1779</f>
        <v>50.311293602476979</v>
      </c>
      <c r="D1779" s="2">
        <f>MACD!E1779</f>
        <v>-7.2666888172912891E-2</v>
      </c>
      <c r="E1779" s="2">
        <f>MACD!F1779</f>
        <v>-4.5633601795812419E-2</v>
      </c>
      <c r="F1779" s="2">
        <f>'Moving Avg'!D1779</f>
        <v>9.6973800000000008</v>
      </c>
      <c r="G1779" s="2">
        <f>'Moving Avg'!F1779</f>
        <v>9.7267450000000029</v>
      </c>
      <c r="H1779" s="2">
        <f>'Moving Avg'!G1779</f>
        <v>9.8961100000000055</v>
      </c>
      <c r="I1779" s="2">
        <f>'Moving Avg'!H1779</f>
        <v>10.538153500000007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  <c r="M1779" s="8">
        <f t="shared" si="273"/>
        <v>50</v>
      </c>
      <c r="N1779" s="8">
        <f t="shared" si="270"/>
        <v>100</v>
      </c>
      <c r="O1779" s="8">
        <f t="shared" si="271"/>
        <v>0</v>
      </c>
      <c r="P1779" s="8">
        <f t="shared" si="272"/>
        <v>83.5</v>
      </c>
      <c r="Q1779" s="9">
        <f t="shared" si="274"/>
        <v>65.025000000000006</v>
      </c>
      <c r="R1779" s="9">
        <f t="shared" si="275"/>
        <v>50.875</v>
      </c>
      <c r="S1779" s="9">
        <f t="shared" si="276"/>
        <v>60.075000000000003</v>
      </c>
      <c r="T1779" s="9">
        <f t="shared" si="277"/>
        <v>58.375</v>
      </c>
      <c r="U1779" s="8">
        <f t="shared" si="278"/>
        <v>58.658333333333339</v>
      </c>
      <c r="V1779" s="8">
        <f t="shared" si="279"/>
        <v>58.587500000000006</v>
      </c>
    </row>
    <row r="1780" spans="1:22" ht="13.5" x14ac:dyDescent="0.25">
      <c r="A1780" s="3">
        <f>RSI!A1780</f>
        <v>44606</v>
      </c>
      <c r="B1780" s="2">
        <f>RSI!B1780</f>
        <v>9.7955000000000005</v>
      </c>
      <c r="C1780" s="2">
        <f>RSI!I1780</f>
        <v>50.311293602476979</v>
      </c>
      <c r="D1780" s="2">
        <f>MACD!E1780</f>
        <v>-5.7740043050889867E-2</v>
      </c>
      <c r="E1780" s="2">
        <f>MACD!F1780</f>
        <v>-4.8054890046827912E-2</v>
      </c>
      <c r="F1780" s="2">
        <f>'Moving Avg'!D1780</f>
        <v>9.7639600000000009</v>
      </c>
      <c r="G1780" s="2">
        <f>'Moving Avg'!F1780</f>
        <v>9.7219250000000024</v>
      </c>
      <c r="H1780" s="2">
        <f>'Moving Avg'!G1780</f>
        <v>9.8869980000000073</v>
      </c>
      <c r="I1780" s="2">
        <f>'Moving Avg'!H1780</f>
        <v>10.530604000000009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  <c r="M1780" s="8">
        <f t="shared" si="273"/>
        <v>50</v>
      </c>
      <c r="N1780" s="8">
        <f t="shared" si="270"/>
        <v>45</v>
      </c>
      <c r="O1780" s="8">
        <f t="shared" si="271"/>
        <v>0</v>
      </c>
      <c r="P1780" s="8">
        <f t="shared" si="272"/>
        <v>83.5</v>
      </c>
      <c r="Q1780" s="9">
        <f t="shared" si="274"/>
        <v>45.774999999999999</v>
      </c>
      <c r="R1780" s="9">
        <f t="shared" si="275"/>
        <v>39.875</v>
      </c>
      <c r="S1780" s="9">
        <f t="shared" si="276"/>
        <v>51.825000000000003</v>
      </c>
      <c r="T1780" s="9">
        <f t="shared" si="277"/>
        <v>44.625</v>
      </c>
      <c r="U1780" s="8">
        <f t="shared" si="278"/>
        <v>45.82500000000001</v>
      </c>
      <c r="V1780" s="8">
        <f t="shared" si="279"/>
        <v>45.525000000000006</v>
      </c>
    </row>
    <row r="1781" spans="1:22" ht="13.5" x14ac:dyDescent="0.25">
      <c r="A1781" s="3">
        <f>RSI!A1781</f>
        <v>44607</v>
      </c>
      <c r="B1781" s="2">
        <f>RSI!B1781</f>
        <v>9.6378000000000004</v>
      </c>
      <c r="C1781" s="2">
        <f>RSI!I1781</f>
        <v>44.544598432577793</v>
      </c>
      <c r="D1781" s="2">
        <f>MACD!E1781</f>
        <v>-2.2735933134196529E-2</v>
      </c>
      <c r="E1781" s="2">
        <f>MACD!F1781</f>
        <v>-4.299109866430164E-2</v>
      </c>
      <c r="F1781" s="2">
        <f>'Moving Avg'!D1781</f>
        <v>9.7639600000000009</v>
      </c>
      <c r="G1781" s="2">
        <f>'Moving Avg'!F1781</f>
        <v>9.7092200000000002</v>
      </c>
      <c r="H1781" s="2">
        <f>'Moving Avg'!G1781</f>
        <v>9.8747320000000052</v>
      </c>
      <c r="I1781" s="2">
        <f>'Moving Avg'!H1781</f>
        <v>10.522438000000012</v>
      </c>
      <c r="J1781" s="6" t="str">
        <f>OBV!F1781</f>
        <v>BULLISH</v>
      </c>
      <c r="K1781" s="6" t="str">
        <f>OBV!G1781</f>
        <v>NEUTRAL</v>
      </c>
      <c r="L1781" s="6" t="str">
        <f>OBV!H1781</f>
        <v>NEUTRAL</v>
      </c>
      <c r="M1781" s="8">
        <f t="shared" si="273"/>
        <v>50</v>
      </c>
      <c r="N1781" s="8">
        <f t="shared" si="270"/>
        <v>0</v>
      </c>
      <c r="O1781" s="8">
        <f t="shared" si="271"/>
        <v>0</v>
      </c>
      <c r="P1781" s="8">
        <f t="shared" si="272"/>
        <v>49.5</v>
      </c>
      <c r="Q1781" s="9">
        <f t="shared" si="274"/>
        <v>24.925000000000001</v>
      </c>
      <c r="R1781" s="9">
        <f t="shared" si="275"/>
        <v>22.375</v>
      </c>
      <c r="S1781" s="9">
        <f t="shared" si="276"/>
        <v>29.775000000000002</v>
      </c>
      <c r="T1781" s="9">
        <f t="shared" si="277"/>
        <v>24.875</v>
      </c>
      <c r="U1781" s="8">
        <f t="shared" si="278"/>
        <v>25.691666666666666</v>
      </c>
      <c r="V1781" s="8">
        <f t="shared" si="279"/>
        <v>25.487500000000001</v>
      </c>
    </row>
    <row r="1782" spans="1:22" ht="13.5" x14ac:dyDescent="0.25">
      <c r="A1782" s="3">
        <f>RSI!A1782</f>
        <v>44608</v>
      </c>
      <c r="B1782" s="2">
        <f>RSI!B1782</f>
        <v>9.7955000000000005</v>
      </c>
      <c r="C1782" s="2">
        <f>RSI!I1782</f>
        <v>50.637739512455582</v>
      </c>
      <c r="D1782" s="2">
        <f>MACD!E1782</f>
        <v>-3.938001625286347E-3</v>
      </c>
      <c r="E1782" s="2">
        <f>MACD!F1782</f>
        <v>-3.5180479256498587E-2</v>
      </c>
      <c r="F1782" s="2">
        <f>'Moving Avg'!D1782</f>
        <v>9.7639600000000009</v>
      </c>
      <c r="G1782" s="2">
        <f>'Moving Avg'!F1782</f>
        <v>9.7044000000000015</v>
      </c>
      <c r="H1782" s="2">
        <f>'Moving Avg'!G1782</f>
        <v>9.8663200000000071</v>
      </c>
      <c r="I1782" s="2">
        <f>'Moving Avg'!H1782</f>
        <v>10.514931500000012</v>
      </c>
      <c r="J1782" s="6" t="str">
        <f>OBV!F1782</f>
        <v>BULLISH</v>
      </c>
      <c r="K1782" s="6" t="str">
        <f>OBV!G1782</f>
        <v>NEUTRAL</v>
      </c>
      <c r="L1782" s="6" t="str">
        <f>OBV!H1782</f>
        <v>NEUTRAL</v>
      </c>
      <c r="M1782" s="8">
        <f t="shared" si="273"/>
        <v>50</v>
      </c>
      <c r="N1782" s="8">
        <f t="shared" si="270"/>
        <v>0</v>
      </c>
      <c r="O1782" s="8">
        <f t="shared" si="271"/>
        <v>0</v>
      </c>
      <c r="P1782" s="8">
        <f t="shared" si="272"/>
        <v>49.5</v>
      </c>
      <c r="Q1782" s="9">
        <f t="shared" si="274"/>
        <v>24.925000000000001</v>
      </c>
      <c r="R1782" s="9">
        <f t="shared" si="275"/>
        <v>22.375</v>
      </c>
      <c r="S1782" s="9">
        <f t="shared" si="276"/>
        <v>29.775000000000002</v>
      </c>
      <c r="T1782" s="9">
        <f t="shared" si="277"/>
        <v>24.875</v>
      </c>
      <c r="U1782" s="8">
        <f t="shared" si="278"/>
        <v>25.691666666666666</v>
      </c>
      <c r="V1782" s="8">
        <f t="shared" si="279"/>
        <v>25.487500000000001</v>
      </c>
    </row>
    <row r="1783" spans="1:22" ht="13.5" x14ac:dyDescent="0.25">
      <c r="A1783" s="3">
        <f>RSI!A1783</f>
        <v>44609</v>
      </c>
      <c r="B1783" s="2">
        <f>RSI!B1783</f>
        <v>9.7955000000000005</v>
      </c>
      <c r="C1783" s="2">
        <f>RSI!I1783</f>
        <v>50.637739512455582</v>
      </c>
      <c r="D1783" s="2">
        <f>MACD!E1783</f>
        <v>9.1405829087616297E-3</v>
      </c>
      <c r="E1783" s="2">
        <f>MACD!F1783</f>
        <v>-2.6316266823446545E-2</v>
      </c>
      <c r="F1783" s="2">
        <f>'Moving Avg'!D1783</f>
        <v>9.7639600000000009</v>
      </c>
      <c r="G1783" s="2">
        <f>'Moving Avg'!F1783</f>
        <v>9.7004550000000016</v>
      </c>
      <c r="H1783" s="2">
        <f>'Moving Avg'!G1783</f>
        <v>9.8589600000000033</v>
      </c>
      <c r="I1783" s="2">
        <f>'Moving Avg'!H1783</f>
        <v>10.50772550000001</v>
      </c>
      <c r="J1783" s="6" t="str">
        <f>OBV!F1783</f>
        <v>BULLISH</v>
      </c>
      <c r="K1783" s="6" t="str">
        <f>OBV!G1783</f>
        <v>NEUTRAL</v>
      </c>
      <c r="L1783" s="6" t="str">
        <f>OBV!H1783</f>
        <v>NEUTRAL</v>
      </c>
      <c r="M1783" s="8">
        <f t="shared" si="273"/>
        <v>50</v>
      </c>
      <c r="N1783" s="8">
        <f t="shared" si="270"/>
        <v>0</v>
      </c>
      <c r="O1783" s="8">
        <f t="shared" si="271"/>
        <v>0</v>
      </c>
      <c r="P1783" s="8">
        <f t="shared" si="272"/>
        <v>49.5</v>
      </c>
      <c r="Q1783" s="9">
        <f t="shared" si="274"/>
        <v>24.925000000000001</v>
      </c>
      <c r="R1783" s="9">
        <f t="shared" si="275"/>
        <v>22.375</v>
      </c>
      <c r="S1783" s="9">
        <f t="shared" si="276"/>
        <v>29.775000000000002</v>
      </c>
      <c r="T1783" s="9">
        <f t="shared" si="277"/>
        <v>24.875</v>
      </c>
      <c r="U1783" s="8">
        <f t="shared" si="278"/>
        <v>25.691666666666666</v>
      </c>
      <c r="V1783" s="8">
        <f t="shared" si="279"/>
        <v>25.487500000000001</v>
      </c>
    </row>
    <row r="1784" spans="1:22" ht="13.5" x14ac:dyDescent="0.25">
      <c r="A1784" s="3">
        <f>RSI!A1784</f>
        <v>44610</v>
      </c>
      <c r="B1784" s="2">
        <f>RSI!B1784</f>
        <v>9.6378000000000004</v>
      </c>
      <c r="C1784" s="2">
        <f>RSI!I1784</f>
        <v>44.914366812457693</v>
      </c>
      <c r="D1784" s="2">
        <f>MACD!E1784</f>
        <v>-3.2826409794761702E-3</v>
      </c>
      <c r="E1784" s="2">
        <f>MACD!F1784</f>
        <v>-2.170954165465247E-2</v>
      </c>
      <c r="F1784" s="2">
        <f>'Moving Avg'!D1784</f>
        <v>9.7324200000000012</v>
      </c>
      <c r="G1784" s="2">
        <f>'Moving Avg'!F1784</f>
        <v>9.7092150000000004</v>
      </c>
      <c r="H1784" s="2">
        <f>'Moving Avg'!G1784</f>
        <v>9.8484460000000045</v>
      </c>
      <c r="I1784" s="2">
        <f>'Moving Avg'!H1784</f>
        <v>10.499731000000008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  <c r="M1784" s="8">
        <f t="shared" si="273"/>
        <v>50</v>
      </c>
      <c r="N1784" s="8">
        <f t="shared" si="270"/>
        <v>0</v>
      </c>
      <c r="O1784" s="8">
        <f t="shared" si="271"/>
        <v>0</v>
      </c>
      <c r="P1784" s="8">
        <f t="shared" si="272"/>
        <v>16.5</v>
      </c>
      <c r="Q1784" s="9">
        <f t="shared" si="274"/>
        <v>19.975000000000001</v>
      </c>
      <c r="R1784" s="9">
        <f t="shared" si="275"/>
        <v>14.125</v>
      </c>
      <c r="S1784" s="9">
        <f t="shared" si="276"/>
        <v>14.925000000000001</v>
      </c>
      <c r="T1784" s="9">
        <f t="shared" si="277"/>
        <v>16.625</v>
      </c>
      <c r="U1784" s="8">
        <f t="shared" si="278"/>
        <v>16.341666666666669</v>
      </c>
      <c r="V1784" s="8">
        <f t="shared" si="279"/>
        <v>16.412500000000001</v>
      </c>
    </row>
    <row r="1785" spans="1:22" ht="13.5" x14ac:dyDescent="0.25">
      <c r="A1785" s="3">
        <f>RSI!A1785</f>
        <v>44613</v>
      </c>
      <c r="B1785" s="2">
        <f>RSI!B1785</f>
        <v>9.7166999999999994</v>
      </c>
      <c r="C1785" s="2">
        <f>RSI!I1785</f>
        <v>48.076441742605127</v>
      </c>
      <c r="D1785" s="2">
        <f>MACD!E1785</f>
        <v>-4.5776817632887656E-2</v>
      </c>
      <c r="E1785" s="2">
        <f>MACD!F1785</f>
        <v>-2.6522996850299508E-2</v>
      </c>
      <c r="F1785" s="2">
        <f>'Moving Avg'!D1785</f>
        <v>9.716660000000001</v>
      </c>
      <c r="G1785" s="2">
        <f>'Moving Avg'!F1785</f>
        <v>9.7241099999999996</v>
      </c>
      <c r="H1785" s="2">
        <f>'Moving Avg'!G1785</f>
        <v>9.8435400000000044</v>
      </c>
      <c r="I1785" s="2">
        <f>'Moving Avg'!H1785</f>
        <v>10.492131000000006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  <c r="M1785" s="8">
        <f t="shared" si="273"/>
        <v>50</v>
      </c>
      <c r="N1785" s="8">
        <f t="shared" si="270"/>
        <v>45</v>
      </c>
      <c r="O1785" s="8">
        <f t="shared" si="271"/>
        <v>0</v>
      </c>
      <c r="P1785" s="8">
        <f t="shared" si="272"/>
        <v>16.5</v>
      </c>
      <c r="Q1785" s="9">
        <f t="shared" si="274"/>
        <v>35.725000000000001</v>
      </c>
      <c r="R1785" s="9">
        <f t="shared" si="275"/>
        <v>23.125</v>
      </c>
      <c r="S1785" s="9">
        <f t="shared" si="276"/>
        <v>21.675000000000001</v>
      </c>
      <c r="T1785" s="9">
        <f t="shared" si="277"/>
        <v>27.875</v>
      </c>
      <c r="U1785" s="8">
        <f t="shared" si="278"/>
        <v>26.841666666666669</v>
      </c>
      <c r="V1785" s="8">
        <f t="shared" si="279"/>
        <v>27.1</v>
      </c>
    </row>
    <row r="1786" spans="1:22" ht="13.5" x14ac:dyDescent="0.25">
      <c r="A1786" s="3">
        <f>RSI!A1786</f>
        <v>44614</v>
      </c>
      <c r="B1786" s="2">
        <f>RSI!B1786</f>
        <v>9.7166999999999994</v>
      </c>
      <c r="C1786" s="2">
        <f>RSI!I1786</f>
        <v>48.076441742605127</v>
      </c>
      <c r="D1786" s="2">
        <f>MACD!E1786</f>
        <v>-5.4490183186041818E-2</v>
      </c>
      <c r="E1786" s="2">
        <f>MACD!F1786</f>
        <v>-3.2116434117447974E-2</v>
      </c>
      <c r="F1786" s="2">
        <f>'Moving Avg'!D1786</f>
        <v>9.7324400000000004</v>
      </c>
      <c r="G1786" s="2">
        <f>'Moving Avg'!F1786</f>
        <v>9.7455750000000005</v>
      </c>
      <c r="H1786" s="2">
        <f>'Moving Avg'!G1786</f>
        <v>9.8333760000000048</v>
      </c>
      <c r="I1786" s="2">
        <f>'Moving Avg'!H1786</f>
        <v>10.485088500000003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  <c r="M1786" s="8">
        <f t="shared" si="273"/>
        <v>50</v>
      </c>
      <c r="N1786" s="8">
        <f t="shared" si="270"/>
        <v>100</v>
      </c>
      <c r="O1786" s="8">
        <f t="shared" si="271"/>
        <v>0</v>
      </c>
      <c r="P1786" s="8">
        <f t="shared" si="272"/>
        <v>83.5</v>
      </c>
      <c r="Q1786" s="9">
        <f t="shared" si="274"/>
        <v>65.025000000000006</v>
      </c>
      <c r="R1786" s="9">
        <f t="shared" si="275"/>
        <v>50.875</v>
      </c>
      <c r="S1786" s="9">
        <f t="shared" si="276"/>
        <v>60.075000000000003</v>
      </c>
      <c r="T1786" s="9">
        <f t="shared" si="277"/>
        <v>58.375</v>
      </c>
      <c r="U1786" s="8">
        <f t="shared" si="278"/>
        <v>58.658333333333339</v>
      </c>
      <c r="V1786" s="8">
        <f t="shared" si="279"/>
        <v>58.587500000000006</v>
      </c>
    </row>
    <row r="1787" spans="1:22" ht="13.5" x14ac:dyDescent="0.25">
      <c r="A1787" s="3">
        <f>RSI!A1787</f>
        <v>44615</v>
      </c>
      <c r="B1787" s="2">
        <f>RSI!B1787</f>
        <v>9.5589999999999993</v>
      </c>
      <c r="C1787" s="2">
        <f>RSI!I1787</f>
        <v>42.430504303366433</v>
      </c>
      <c r="D1787" s="2">
        <f>MACD!E1787</f>
        <v>-2.565204869707749E-2</v>
      </c>
      <c r="E1787" s="2">
        <f>MACD!F1787</f>
        <v>-3.0823557033373881E-2</v>
      </c>
      <c r="F1787" s="2">
        <f>'Moving Avg'!D1787</f>
        <v>9.6851400000000005</v>
      </c>
      <c r="G1787" s="2">
        <f>'Moving Avg'!F1787</f>
        <v>9.7416350000000005</v>
      </c>
      <c r="H1787" s="2">
        <f>'Moving Avg'!G1787</f>
        <v>9.8195340000000062</v>
      </c>
      <c r="I1787" s="2">
        <f>'Moving Avg'!H1787</f>
        <v>10.477557500000003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  <c r="M1787" s="8">
        <f t="shared" si="273"/>
        <v>50</v>
      </c>
      <c r="N1787" s="8">
        <f t="shared" si="270"/>
        <v>0</v>
      </c>
      <c r="O1787" s="8">
        <f t="shared" si="271"/>
        <v>0</v>
      </c>
      <c r="P1787" s="8">
        <f t="shared" si="272"/>
        <v>16.5</v>
      </c>
      <c r="Q1787" s="9">
        <f t="shared" si="274"/>
        <v>19.975000000000001</v>
      </c>
      <c r="R1787" s="9">
        <f t="shared" si="275"/>
        <v>14.125</v>
      </c>
      <c r="S1787" s="9">
        <f t="shared" si="276"/>
        <v>14.925000000000001</v>
      </c>
      <c r="T1787" s="9">
        <f t="shared" si="277"/>
        <v>16.625</v>
      </c>
      <c r="U1787" s="8">
        <f t="shared" si="278"/>
        <v>16.341666666666669</v>
      </c>
      <c r="V1787" s="8">
        <f t="shared" si="279"/>
        <v>16.412500000000001</v>
      </c>
    </row>
    <row r="1788" spans="1:22" ht="13.5" x14ac:dyDescent="0.25">
      <c r="A1788" s="3">
        <f>RSI!A1788</f>
        <v>44616</v>
      </c>
      <c r="B1788" s="2">
        <f>RSI!B1788</f>
        <v>9.4537999999999993</v>
      </c>
      <c r="C1788" s="2">
        <f>RSI!I1788</f>
        <v>39.129284924579473</v>
      </c>
      <c r="D1788" s="2">
        <f>MACD!E1788</f>
        <v>7.7220116426772734E-3</v>
      </c>
      <c r="E1788" s="2">
        <f>MACD!F1788</f>
        <v>-2.3114443298163652E-2</v>
      </c>
      <c r="F1788" s="2">
        <f>'Moving Avg'!D1788</f>
        <v>9.6168000000000013</v>
      </c>
      <c r="G1788" s="2">
        <f>'Moving Avg'!F1788</f>
        <v>9.723670000000002</v>
      </c>
      <c r="H1788" s="2">
        <f>'Moving Avg'!G1788</f>
        <v>9.8041120000000053</v>
      </c>
      <c r="I1788" s="2">
        <f>'Moving Avg'!H1788</f>
        <v>10.469628999999999</v>
      </c>
      <c r="J1788" s="6" t="str">
        <f>OBV!F1788</f>
        <v>BEARISH</v>
      </c>
      <c r="K1788" s="6" t="str">
        <f>OBV!G1788</f>
        <v>NEUTRAL</v>
      </c>
      <c r="L1788" s="6" t="str">
        <f>OBV!H1788</f>
        <v>CONFIRMED BEARISH</v>
      </c>
      <c r="M1788" s="8">
        <f t="shared" si="273"/>
        <v>50</v>
      </c>
      <c r="N1788" s="8">
        <f t="shared" si="270"/>
        <v>0</v>
      </c>
      <c r="O1788" s="8">
        <f t="shared" si="271"/>
        <v>0</v>
      </c>
      <c r="P1788" s="8">
        <f t="shared" si="272"/>
        <v>16.5</v>
      </c>
      <c r="Q1788" s="9">
        <f t="shared" si="274"/>
        <v>19.975000000000001</v>
      </c>
      <c r="R1788" s="9">
        <f t="shared" si="275"/>
        <v>14.125</v>
      </c>
      <c r="S1788" s="9">
        <f t="shared" si="276"/>
        <v>14.925000000000001</v>
      </c>
      <c r="T1788" s="9">
        <f t="shared" si="277"/>
        <v>16.625</v>
      </c>
      <c r="U1788" s="8">
        <f t="shared" si="278"/>
        <v>16.341666666666669</v>
      </c>
      <c r="V1788" s="8">
        <f t="shared" si="279"/>
        <v>16.412500000000001</v>
      </c>
    </row>
    <row r="1789" spans="1:22" ht="13.5" x14ac:dyDescent="0.25">
      <c r="A1789" s="3">
        <f>RSI!A1789</f>
        <v>44617</v>
      </c>
      <c r="B1789" s="2">
        <f>RSI!B1789</f>
        <v>9.4537999999999993</v>
      </c>
      <c r="C1789" s="2">
        <f>RSI!I1789</f>
        <v>39.12928492457948</v>
      </c>
      <c r="D1789" s="2">
        <f>MACD!E1789</f>
        <v>3.7675796676472473E-2</v>
      </c>
      <c r="E1789" s="2">
        <f>MACD!F1789</f>
        <v>-1.0956395303236428E-2</v>
      </c>
      <c r="F1789" s="2">
        <f>'Moving Avg'!D1789</f>
        <v>9.58</v>
      </c>
      <c r="G1789" s="2">
        <f>'Moving Avg'!F1789</f>
        <v>9.7065850000000005</v>
      </c>
      <c r="H1789" s="2">
        <f>'Moving Avg'!G1789</f>
        <v>9.7886900000000061</v>
      </c>
      <c r="I1789" s="2">
        <f>'Moving Avg'!H1789</f>
        <v>10.461700499999999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  <c r="M1789" s="8">
        <f t="shared" si="273"/>
        <v>50</v>
      </c>
      <c r="N1789" s="8">
        <f t="shared" si="270"/>
        <v>0</v>
      </c>
      <c r="O1789" s="8">
        <f t="shared" si="271"/>
        <v>0</v>
      </c>
      <c r="P1789" s="8">
        <f t="shared" si="272"/>
        <v>16.5</v>
      </c>
      <c r="Q1789" s="9">
        <f t="shared" si="274"/>
        <v>19.975000000000001</v>
      </c>
      <c r="R1789" s="9">
        <f t="shared" si="275"/>
        <v>14.125</v>
      </c>
      <c r="S1789" s="9">
        <f t="shared" si="276"/>
        <v>14.925000000000001</v>
      </c>
      <c r="T1789" s="9">
        <f t="shared" si="277"/>
        <v>16.625</v>
      </c>
      <c r="U1789" s="8">
        <f t="shared" si="278"/>
        <v>16.341666666666669</v>
      </c>
      <c r="V1789" s="8">
        <f t="shared" si="279"/>
        <v>16.412500000000001</v>
      </c>
    </row>
    <row r="1790" spans="1:22" ht="13.5" x14ac:dyDescent="0.25">
      <c r="A1790" s="3">
        <f>RSI!A1790</f>
        <v>44620</v>
      </c>
      <c r="B1790" s="2">
        <f>RSI!B1790</f>
        <v>9.6378000000000004</v>
      </c>
      <c r="C1790" s="2">
        <f>RSI!I1790</f>
        <v>47.426536053162593</v>
      </c>
      <c r="D1790" s="2">
        <f>MACD!E1790</f>
        <v>5.0978895529999235E-2</v>
      </c>
      <c r="E1790" s="2">
        <f>MACD!F1790</f>
        <v>1.430662863410705E-3</v>
      </c>
      <c r="F1790" s="2">
        <f>'Moving Avg'!D1790</f>
        <v>9.5642200000000006</v>
      </c>
      <c r="G1790" s="2">
        <f>'Moving Avg'!F1790</f>
        <v>9.6978200000000019</v>
      </c>
      <c r="H1790" s="2">
        <f>'Moving Avg'!G1790</f>
        <v>9.7769480000000062</v>
      </c>
      <c r="I1790" s="2">
        <f>'Moving Avg'!H1790</f>
        <v>10.454691999999998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  <c r="M1790" s="8">
        <f t="shared" si="273"/>
        <v>50</v>
      </c>
      <c r="N1790" s="8">
        <f t="shared" si="270"/>
        <v>0</v>
      </c>
      <c r="O1790" s="8">
        <f t="shared" si="271"/>
        <v>0</v>
      </c>
      <c r="P1790" s="8">
        <f t="shared" si="272"/>
        <v>16.5</v>
      </c>
      <c r="Q1790" s="9">
        <f t="shared" si="274"/>
        <v>19.975000000000001</v>
      </c>
      <c r="R1790" s="9">
        <f t="shared" si="275"/>
        <v>14.125</v>
      </c>
      <c r="S1790" s="9">
        <f t="shared" si="276"/>
        <v>14.925000000000001</v>
      </c>
      <c r="T1790" s="9">
        <f t="shared" si="277"/>
        <v>16.625</v>
      </c>
      <c r="U1790" s="8">
        <f t="shared" si="278"/>
        <v>16.341666666666669</v>
      </c>
      <c r="V1790" s="8">
        <f t="shared" si="279"/>
        <v>16.412500000000001</v>
      </c>
    </row>
    <row r="1791" spans="1:22" ht="13.5" x14ac:dyDescent="0.25">
      <c r="A1791" s="3">
        <f>RSI!A1791</f>
        <v>44621</v>
      </c>
      <c r="B1791" s="2">
        <f>RSI!B1791</f>
        <v>9.4626000000000001</v>
      </c>
      <c r="C1791" s="2">
        <f>RSI!I1791</f>
        <v>41.610469006856924</v>
      </c>
      <c r="D1791" s="2">
        <f>MACD!E1791</f>
        <v>5.1333985565896967E-2</v>
      </c>
      <c r="E1791" s="2">
        <f>MACD!F1791</f>
        <v>1.1411327403907958E-2</v>
      </c>
      <c r="F1791" s="2">
        <f>'Moving Avg'!D1791</f>
        <v>9.5134000000000007</v>
      </c>
      <c r="G1791" s="2">
        <f>'Moving Avg'!F1791</f>
        <v>9.676795000000002</v>
      </c>
      <c r="H1791" s="2">
        <f>'Moving Avg'!G1791</f>
        <v>9.763806000000006</v>
      </c>
      <c r="I1791" s="2">
        <f>'Moving Avg'!H1791</f>
        <v>10.447150999999996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  <c r="M1791" s="8">
        <f t="shared" si="273"/>
        <v>50</v>
      </c>
      <c r="N1791" s="8">
        <f t="shared" si="270"/>
        <v>0</v>
      </c>
      <c r="O1791" s="8">
        <f t="shared" si="271"/>
        <v>0</v>
      </c>
      <c r="P1791" s="8">
        <f t="shared" si="272"/>
        <v>16.5</v>
      </c>
      <c r="Q1791" s="9">
        <f t="shared" si="274"/>
        <v>19.975000000000001</v>
      </c>
      <c r="R1791" s="9">
        <f t="shared" si="275"/>
        <v>14.125</v>
      </c>
      <c r="S1791" s="9">
        <f t="shared" si="276"/>
        <v>14.925000000000001</v>
      </c>
      <c r="T1791" s="9">
        <f t="shared" si="277"/>
        <v>16.625</v>
      </c>
      <c r="U1791" s="8">
        <f t="shared" si="278"/>
        <v>16.341666666666669</v>
      </c>
      <c r="V1791" s="8">
        <f t="shared" si="279"/>
        <v>16.412500000000001</v>
      </c>
    </row>
    <row r="1792" spans="1:22" ht="13.5" x14ac:dyDescent="0.25">
      <c r="A1792" s="3">
        <f>RSI!A1792</f>
        <v>44622</v>
      </c>
      <c r="B1792" s="2">
        <f>RSI!B1792</f>
        <v>9.5502000000000002</v>
      </c>
      <c r="C1792" s="2">
        <f>RSI!I1792</f>
        <v>45.227289223586169</v>
      </c>
      <c r="D1792" s="2">
        <f>MACD!E1792</f>
        <v>7.0796418094694502E-2</v>
      </c>
      <c r="E1792" s="2">
        <f>MACD!F1792</f>
        <v>2.328834554206527E-2</v>
      </c>
      <c r="F1792" s="2">
        <f>'Moving Avg'!D1792</f>
        <v>9.5116399999999999</v>
      </c>
      <c r="G1792" s="2">
        <f>'Moving Avg'!F1792</f>
        <v>9.6601499999999998</v>
      </c>
      <c r="H1792" s="2">
        <f>'Moving Avg'!G1792</f>
        <v>9.7603020000000065</v>
      </c>
      <c r="I1792" s="2">
        <f>'Moving Avg'!H1792</f>
        <v>10.440047999999997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  <c r="M1792" s="8">
        <f t="shared" si="273"/>
        <v>50</v>
      </c>
      <c r="N1792" s="8">
        <f t="shared" si="270"/>
        <v>0</v>
      </c>
      <c r="O1792" s="8">
        <f t="shared" si="271"/>
        <v>0</v>
      </c>
      <c r="P1792" s="8">
        <f t="shared" si="272"/>
        <v>16.5</v>
      </c>
      <c r="Q1792" s="9">
        <f t="shared" si="274"/>
        <v>19.975000000000001</v>
      </c>
      <c r="R1792" s="9">
        <f t="shared" si="275"/>
        <v>14.125</v>
      </c>
      <c r="S1792" s="9">
        <f t="shared" si="276"/>
        <v>14.925000000000001</v>
      </c>
      <c r="T1792" s="9">
        <f t="shared" si="277"/>
        <v>16.625</v>
      </c>
      <c r="U1792" s="8">
        <f t="shared" si="278"/>
        <v>16.341666666666669</v>
      </c>
      <c r="V1792" s="8">
        <f t="shared" si="279"/>
        <v>16.412500000000001</v>
      </c>
    </row>
    <row r="1793" spans="1:22" ht="13.5" x14ac:dyDescent="0.25">
      <c r="A1793" s="3">
        <f>RSI!A1793</f>
        <v>44623</v>
      </c>
      <c r="B1793" s="2">
        <f>RSI!B1793</f>
        <v>9.5327000000000002</v>
      </c>
      <c r="C1793" s="2">
        <f>RSI!I1793</f>
        <v>44.632501780078869</v>
      </c>
      <c r="D1793" s="2">
        <f>MACD!E1793</f>
        <v>8.9329703772872193E-2</v>
      </c>
      <c r="E1793" s="2">
        <f>MACD!F1793</f>
        <v>3.6496617188226652E-2</v>
      </c>
      <c r="F1793" s="2">
        <f>'Moving Avg'!D1793</f>
        <v>9.5274199999999993</v>
      </c>
      <c r="G1793" s="2">
        <f>'Moving Avg'!F1793</f>
        <v>9.6435050000000011</v>
      </c>
      <c r="H1793" s="2">
        <f>'Moving Avg'!G1793</f>
        <v>9.7496140000000064</v>
      </c>
      <c r="I1793" s="2">
        <f>'Moving Avg'!H1793</f>
        <v>10.432857500000001</v>
      </c>
      <c r="J1793" s="6" t="str">
        <f>OBV!F1793</f>
        <v>BEARISH</v>
      </c>
      <c r="K1793" s="6" t="str">
        <f>OBV!G1793</f>
        <v>NEUTRAL</v>
      </c>
      <c r="L1793" s="6" t="str">
        <f>OBV!H1793</f>
        <v>BEARISH DIVERGENCE</v>
      </c>
      <c r="M1793" s="8">
        <f t="shared" si="273"/>
        <v>50</v>
      </c>
      <c r="N1793" s="8">
        <f t="shared" si="270"/>
        <v>0</v>
      </c>
      <c r="O1793" s="8">
        <f t="shared" si="271"/>
        <v>0</v>
      </c>
      <c r="P1793" s="8">
        <f t="shared" si="272"/>
        <v>16.5</v>
      </c>
      <c r="Q1793" s="9">
        <f t="shared" si="274"/>
        <v>19.975000000000001</v>
      </c>
      <c r="R1793" s="9">
        <f t="shared" si="275"/>
        <v>14.125</v>
      </c>
      <c r="S1793" s="9">
        <f t="shared" si="276"/>
        <v>14.925000000000001</v>
      </c>
      <c r="T1793" s="9">
        <f t="shared" si="277"/>
        <v>16.625</v>
      </c>
      <c r="U1793" s="8">
        <f t="shared" si="278"/>
        <v>16.341666666666669</v>
      </c>
      <c r="V1793" s="8">
        <f t="shared" si="279"/>
        <v>16.412500000000001</v>
      </c>
    </row>
    <row r="1794" spans="1:22" ht="13.5" x14ac:dyDescent="0.25">
      <c r="A1794" s="3">
        <f>RSI!A1794</f>
        <v>44624</v>
      </c>
      <c r="B1794" s="2">
        <f>RSI!B1794</f>
        <v>9.5327000000000002</v>
      </c>
      <c r="C1794" s="2">
        <f>RSI!I1794</f>
        <v>44.632501780078869</v>
      </c>
      <c r="D1794" s="2">
        <f>MACD!E1794</f>
        <v>8.1565415301097843E-2</v>
      </c>
      <c r="E1794" s="2">
        <f>MACD!F1794</f>
        <v>4.551037681080089E-2</v>
      </c>
      <c r="F1794" s="2">
        <f>'Moving Avg'!D1794</f>
        <v>9.5432000000000006</v>
      </c>
      <c r="G1794" s="2">
        <f>'Moving Avg'!F1794</f>
        <v>9.6382500000000011</v>
      </c>
      <c r="H1794" s="2">
        <f>'Moving Avg'!G1794</f>
        <v>9.7387500000000049</v>
      </c>
      <c r="I1794" s="2">
        <f>'Moving Avg'!H1794</f>
        <v>10.425667000000001</v>
      </c>
      <c r="J1794" s="6" t="str">
        <f>OBV!F1794</f>
        <v>BEARISH</v>
      </c>
      <c r="K1794" s="6" t="str">
        <f>OBV!G1794</f>
        <v>NEUTRAL</v>
      </c>
      <c r="L1794" s="6" t="str">
        <f>OBV!H1794</f>
        <v>BEARISH DIVERGENCE</v>
      </c>
      <c r="M1794" s="8">
        <f t="shared" si="273"/>
        <v>50</v>
      </c>
      <c r="N1794" s="8">
        <f t="shared" ref="N1794:N1857" si="280">IF(E1794-D1794&gt;0.02, 100, IF(E1794-D1794&lt;0,0,45))</f>
        <v>0</v>
      </c>
      <c r="O1794" s="8">
        <f t="shared" ref="O1794:O1857" si="281">IF(F1794-I1794&gt;10,100,IF(F1794-I1794&gt;5,75, IF(F1794-I1794&gt;0,50,0)))</f>
        <v>0</v>
      </c>
      <c r="P1794" s="8">
        <f t="shared" ref="P1794:P1857" si="282">IF(L1794="confirmed bullish", 34, IF(L1794="bullish divergence",17, 0))+IF(J1794="bullish",33,IF(J1794="bearish",0,16.5))+IF(K1794="strong",33,IF(K1794="weak",0,16.5))</f>
        <v>16.5</v>
      </c>
      <c r="Q1794" s="9">
        <f t="shared" si="274"/>
        <v>19.975000000000001</v>
      </c>
      <c r="R1794" s="9">
        <f t="shared" si="275"/>
        <v>14.125</v>
      </c>
      <c r="S1794" s="9">
        <f t="shared" si="276"/>
        <v>14.925000000000001</v>
      </c>
      <c r="T1794" s="9">
        <f t="shared" si="277"/>
        <v>16.625</v>
      </c>
      <c r="U1794" s="8">
        <f t="shared" si="278"/>
        <v>16.341666666666669</v>
      </c>
      <c r="V1794" s="8">
        <f t="shared" si="279"/>
        <v>16.412500000000001</v>
      </c>
    </row>
    <row r="1795" spans="1:22" ht="13.5" x14ac:dyDescent="0.25">
      <c r="A1795" s="3">
        <f>RSI!A1795</f>
        <v>44627</v>
      </c>
      <c r="B1795" s="2">
        <f>RSI!B1795</f>
        <v>9.4626000000000001</v>
      </c>
      <c r="C1795" s="2">
        <f>RSI!I1795</f>
        <v>42.062654884430486</v>
      </c>
      <c r="D1795" s="2">
        <f>MACD!E1795</f>
        <v>9.3081537834025951E-2</v>
      </c>
      <c r="E1795" s="2">
        <f>MACD!F1795</f>
        <v>5.5024609015445904E-2</v>
      </c>
      <c r="F1795" s="2">
        <f>'Moving Avg'!D1795</f>
        <v>9.5081600000000002</v>
      </c>
      <c r="G1795" s="2">
        <f>'Moving Avg'!F1795</f>
        <v>9.6382500000000011</v>
      </c>
      <c r="H1795" s="2">
        <f>'Moving Avg'!G1795</f>
        <v>9.7266600000000043</v>
      </c>
      <c r="I1795" s="2">
        <f>'Moving Avg'!H1795</f>
        <v>10.418297500000001</v>
      </c>
      <c r="J1795" s="6" t="str">
        <f>OBV!F1795</f>
        <v>BEARISH</v>
      </c>
      <c r="K1795" s="6" t="str">
        <f>OBV!G1795</f>
        <v>STRONG</v>
      </c>
      <c r="L1795" s="6" t="str">
        <f>OBV!H1795</f>
        <v>CONFIRMED BEARISH</v>
      </c>
      <c r="M1795" s="8">
        <f t="shared" ref="M1795:M1858" si="283">IF(C1795&lt;30,100, IF(C1795&gt;70, 0, 50))</f>
        <v>50</v>
      </c>
      <c r="N1795" s="8">
        <f t="shared" si="280"/>
        <v>0</v>
      </c>
      <c r="O1795" s="8">
        <f t="shared" si="281"/>
        <v>0</v>
      </c>
      <c r="P1795" s="8">
        <f t="shared" si="282"/>
        <v>33</v>
      </c>
      <c r="Q1795" s="9">
        <f t="shared" ref="Q1795:Q1858" si="284">0.35*M1795+N1795*0.35+O1795*0.15+P1795*0.15</f>
        <v>22.45</v>
      </c>
      <c r="R1795" s="9">
        <f t="shared" ref="R1795:R1858" si="285">M1795*0.2+N1795*0.2+O1795*0.35+P1795*0.25</f>
        <v>18.25</v>
      </c>
      <c r="S1795" s="9">
        <f t="shared" ref="S1795:S1858" si="286">M1795*0.15+N1795*0.15+O1795*0.25+P1795*0.45</f>
        <v>22.35</v>
      </c>
      <c r="T1795" s="9">
        <f t="shared" ref="T1795:T1858" si="287">0.25*SUM(M1795:P1795)</f>
        <v>20.75</v>
      </c>
      <c r="U1795" s="8">
        <f t="shared" ref="U1795:U1858" si="288">SUM(Q1795:S1795)/3</f>
        <v>21.016666666666669</v>
      </c>
      <c r="V1795" s="8">
        <f t="shared" ref="V1795:V1858" si="289">SUM(Q1795:T1795)/4</f>
        <v>20.950000000000003</v>
      </c>
    </row>
    <row r="1796" spans="1:22" ht="13.5" x14ac:dyDescent="0.25">
      <c r="A1796" s="3">
        <f>RSI!A1796</f>
        <v>44628</v>
      </c>
      <c r="B1796" s="2">
        <f>RSI!B1796</f>
        <v>9.4537999999999993</v>
      </c>
      <c r="C1796" s="2">
        <f>RSI!I1796</f>
        <v>41.737766220007494</v>
      </c>
      <c r="D1796" s="2">
        <f>MACD!E1796</f>
        <v>0.10459096103977927</v>
      </c>
      <c r="E1796" s="2">
        <f>MACD!F1796</f>
        <v>6.493787942031258E-2</v>
      </c>
      <c r="F1796" s="2">
        <f>'Moving Avg'!D1796</f>
        <v>9.5064000000000011</v>
      </c>
      <c r="G1796" s="2">
        <f>'Moving Avg'!F1796</f>
        <v>9.629050000000003</v>
      </c>
      <c r="H1796" s="2">
        <f>'Moving Avg'!G1796</f>
        <v>9.714394000000004</v>
      </c>
      <c r="I1796" s="2">
        <f>'Moving Avg'!H1796</f>
        <v>10.410712499999997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3"/>
        <v>50</v>
      </c>
      <c r="N1796" s="8">
        <f t="shared" si="280"/>
        <v>0</v>
      </c>
      <c r="O1796" s="8">
        <f t="shared" si="281"/>
        <v>0</v>
      </c>
      <c r="P1796" s="8">
        <f t="shared" si="282"/>
        <v>16.5</v>
      </c>
      <c r="Q1796" s="9">
        <f t="shared" si="284"/>
        <v>19.975000000000001</v>
      </c>
      <c r="R1796" s="9">
        <f t="shared" si="285"/>
        <v>14.125</v>
      </c>
      <c r="S1796" s="9">
        <f t="shared" si="286"/>
        <v>14.925000000000001</v>
      </c>
      <c r="T1796" s="9">
        <f t="shared" si="287"/>
        <v>16.625</v>
      </c>
      <c r="U1796" s="8">
        <f t="shared" si="288"/>
        <v>16.341666666666669</v>
      </c>
      <c r="V1796" s="8">
        <f t="shared" si="289"/>
        <v>16.412500000000001</v>
      </c>
    </row>
    <row r="1797" spans="1:22" ht="13.5" x14ac:dyDescent="0.25">
      <c r="A1797" s="3">
        <f>RSI!A1797</f>
        <v>44629</v>
      </c>
      <c r="B1797" s="2">
        <f>RSI!B1797</f>
        <v>9.1997</v>
      </c>
      <c r="C1797" s="2">
        <f>RSI!I1797</f>
        <v>33.654487774428461</v>
      </c>
      <c r="D1797" s="2">
        <f>MACD!E1797</f>
        <v>0.10997309077602857</v>
      </c>
      <c r="E1797" s="2">
        <f>MACD!F1797</f>
        <v>7.3944921691455778E-2</v>
      </c>
      <c r="F1797" s="2">
        <f>'Moving Avg'!D1797</f>
        <v>9.4362999999999992</v>
      </c>
      <c r="G1797" s="2">
        <f>'Moving Avg'!F1797</f>
        <v>9.599260000000001</v>
      </c>
      <c r="H1797" s="2">
        <f>'Moving Avg'!G1797</f>
        <v>9.6986220000000039</v>
      </c>
      <c r="I1797" s="2">
        <f>'Moving Avg'!H1797</f>
        <v>10.401856999999998</v>
      </c>
      <c r="J1797" s="6" t="str">
        <f>OBV!F1797</f>
        <v>BEARISH</v>
      </c>
      <c r="K1797" s="6" t="str">
        <f>OBV!G1797</f>
        <v>STRONG</v>
      </c>
      <c r="L1797" s="6" t="str">
        <f>OBV!H1797</f>
        <v>CONFIRMED BEARISH</v>
      </c>
      <c r="M1797" s="8">
        <f t="shared" si="283"/>
        <v>50</v>
      </c>
      <c r="N1797" s="8">
        <f t="shared" si="280"/>
        <v>0</v>
      </c>
      <c r="O1797" s="8">
        <f t="shared" si="281"/>
        <v>0</v>
      </c>
      <c r="P1797" s="8">
        <f t="shared" si="282"/>
        <v>33</v>
      </c>
      <c r="Q1797" s="9">
        <f t="shared" si="284"/>
        <v>22.45</v>
      </c>
      <c r="R1797" s="9">
        <f t="shared" si="285"/>
        <v>18.25</v>
      </c>
      <c r="S1797" s="9">
        <f t="shared" si="286"/>
        <v>22.35</v>
      </c>
      <c r="T1797" s="9">
        <f t="shared" si="287"/>
        <v>20.75</v>
      </c>
      <c r="U1797" s="8">
        <f t="shared" si="288"/>
        <v>21.016666666666669</v>
      </c>
      <c r="V1797" s="8">
        <f t="shared" si="289"/>
        <v>20.950000000000003</v>
      </c>
    </row>
    <row r="1798" spans="1:22" ht="13.5" x14ac:dyDescent="0.25">
      <c r="A1798" s="3">
        <f>RSI!A1798</f>
        <v>44630</v>
      </c>
      <c r="B1798" s="2">
        <f>RSI!B1798</f>
        <v>9.1120999999999999</v>
      </c>
      <c r="C1798" s="2">
        <f>RSI!I1798</f>
        <v>31.396974746685544</v>
      </c>
      <c r="D1798" s="2">
        <f>MACD!E1798</f>
        <v>0.1073354648910243</v>
      </c>
      <c r="E1798" s="2">
        <f>MACD!F1798</f>
        <v>8.0623030331369486E-2</v>
      </c>
      <c r="F1798" s="2">
        <f>'Moving Avg'!D1798</f>
        <v>9.3521800000000006</v>
      </c>
      <c r="G1798" s="2">
        <f>'Moving Avg'!F1798</f>
        <v>9.5650900000000014</v>
      </c>
      <c r="H1798" s="2">
        <f>'Moving Avg'!G1798</f>
        <v>9.6810980000000022</v>
      </c>
      <c r="I1798" s="2">
        <f>'Moving Avg'!H1798</f>
        <v>10.393377999999998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  <c r="M1798" s="8">
        <f t="shared" si="283"/>
        <v>50</v>
      </c>
      <c r="N1798" s="8">
        <f t="shared" si="280"/>
        <v>0</v>
      </c>
      <c r="O1798" s="8">
        <f t="shared" si="281"/>
        <v>0</v>
      </c>
      <c r="P1798" s="8">
        <f t="shared" si="282"/>
        <v>16.5</v>
      </c>
      <c r="Q1798" s="9">
        <f t="shared" si="284"/>
        <v>19.975000000000001</v>
      </c>
      <c r="R1798" s="9">
        <f t="shared" si="285"/>
        <v>14.125</v>
      </c>
      <c r="S1798" s="9">
        <f t="shared" si="286"/>
        <v>14.925000000000001</v>
      </c>
      <c r="T1798" s="9">
        <f t="shared" si="287"/>
        <v>16.625</v>
      </c>
      <c r="U1798" s="8">
        <f t="shared" si="288"/>
        <v>16.341666666666669</v>
      </c>
      <c r="V1798" s="8">
        <f t="shared" si="289"/>
        <v>16.412500000000001</v>
      </c>
    </row>
    <row r="1799" spans="1:22" ht="13.5" x14ac:dyDescent="0.25">
      <c r="A1799" s="3">
        <f>RSI!A1799</f>
        <v>44631</v>
      </c>
      <c r="B1799" s="2">
        <f>RSI!B1799</f>
        <v>8.8931000000000004</v>
      </c>
      <c r="C1799" s="2">
        <f>RSI!I1799</f>
        <v>26.594137385465814</v>
      </c>
      <c r="D1799" s="2">
        <f>MACD!E1799</f>
        <v>0.12416199201940081</v>
      </c>
      <c r="E1799" s="2">
        <f>MACD!F1799</f>
        <v>8.9330822668975768E-2</v>
      </c>
      <c r="F1799" s="2">
        <f>'Moving Avg'!D1799</f>
        <v>9.224260000000001</v>
      </c>
      <c r="G1799" s="2">
        <f>'Moving Avg'!F1799</f>
        <v>9.5199700000000007</v>
      </c>
      <c r="H1799" s="2">
        <f>'Moving Avg'!G1799</f>
        <v>9.6591940000000029</v>
      </c>
      <c r="I1799" s="2">
        <f>'Moving Avg'!H1799</f>
        <v>10.384232999999996</v>
      </c>
      <c r="J1799" s="6" t="str">
        <f>OBV!F1799</f>
        <v>BEARISH</v>
      </c>
      <c r="K1799" s="6" t="str">
        <f>OBV!G1799</f>
        <v>STRONG</v>
      </c>
      <c r="L1799" s="6" t="str">
        <f>OBV!H1799</f>
        <v>CONFIRMED BEARISH</v>
      </c>
      <c r="M1799" s="8">
        <f t="shared" si="283"/>
        <v>100</v>
      </c>
      <c r="N1799" s="8">
        <f t="shared" si="280"/>
        <v>0</v>
      </c>
      <c r="O1799" s="8">
        <f t="shared" si="281"/>
        <v>0</v>
      </c>
      <c r="P1799" s="8">
        <f t="shared" si="282"/>
        <v>33</v>
      </c>
      <c r="Q1799" s="9">
        <f t="shared" si="284"/>
        <v>39.950000000000003</v>
      </c>
      <c r="R1799" s="9">
        <f t="shared" si="285"/>
        <v>28.25</v>
      </c>
      <c r="S1799" s="9">
        <f t="shared" si="286"/>
        <v>29.85</v>
      </c>
      <c r="T1799" s="9">
        <f t="shared" si="287"/>
        <v>33.25</v>
      </c>
      <c r="U1799" s="8">
        <f t="shared" si="288"/>
        <v>32.683333333333337</v>
      </c>
      <c r="V1799" s="8">
        <f t="shared" si="289"/>
        <v>32.825000000000003</v>
      </c>
    </row>
    <row r="1800" spans="1:22" ht="13.5" x14ac:dyDescent="0.25">
      <c r="A1800" s="3">
        <f>RSI!A1800</f>
        <v>44634</v>
      </c>
      <c r="B1800" s="2">
        <f>RSI!B1800</f>
        <v>8.8931000000000004</v>
      </c>
      <c r="C1800" s="2">
        <f>RSI!I1800</f>
        <v>26.594137385465814</v>
      </c>
      <c r="D1800" s="2">
        <f>MACD!E1800</f>
        <v>0.17062765296591387</v>
      </c>
      <c r="E1800" s="2">
        <f>MACD!F1800</f>
        <v>0.1055901887283634</v>
      </c>
      <c r="F1800" s="2">
        <f>'Moving Avg'!D1800</f>
        <v>9.11036</v>
      </c>
      <c r="G1800" s="2">
        <f>'Moving Avg'!F1800</f>
        <v>9.4748500000000018</v>
      </c>
      <c r="H1800" s="2">
        <f>'Moving Avg'!G1800</f>
        <v>9.6443000000000012</v>
      </c>
      <c r="I1800" s="2">
        <f>'Moving Avg'!H1800</f>
        <v>10.375087999999996</v>
      </c>
      <c r="J1800" s="6" t="str">
        <f>OBV!F1800</f>
        <v>BEARISH</v>
      </c>
      <c r="K1800" s="6" t="str">
        <f>OBV!G1800</f>
        <v>STRONG</v>
      </c>
      <c r="L1800" s="6" t="str">
        <f>OBV!H1800</f>
        <v>CONFIRMED BEARISH</v>
      </c>
      <c r="M1800" s="8">
        <f t="shared" si="283"/>
        <v>100</v>
      </c>
      <c r="N1800" s="8">
        <f t="shared" si="280"/>
        <v>0</v>
      </c>
      <c r="O1800" s="8">
        <f t="shared" si="281"/>
        <v>0</v>
      </c>
      <c r="P1800" s="8">
        <f t="shared" si="282"/>
        <v>33</v>
      </c>
      <c r="Q1800" s="9">
        <f t="shared" si="284"/>
        <v>39.950000000000003</v>
      </c>
      <c r="R1800" s="9">
        <f t="shared" si="285"/>
        <v>28.25</v>
      </c>
      <c r="S1800" s="9">
        <f t="shared" si="286"/>
        <v>29.85</v>
      </c>
      <c r="T1800" s="9">
        <f t="shared" si="287"/>
        <v>33.25</v>
      </c>
      <c r="U1800" s="8">
        <f t="shared" si="288"/>
        <v>32.683333333333337</v>
      </c>
      <c r="V1800" s="8">
        <f t="shared" si="289"/>
        <v>32.825000000000003</v>
      </c>
    </row>
    <row r="1801" spans="1:22" ht="13.5" x14ac:dyDescent="0.25">
      <c r="A1801" s="3">
        <f>RSI!A1801</f>
        <v>44635</v>
      </c>
      <c r="B1801" s="2">
        <f>RSI!B1801</f>
        <v>8.7616999999999994</v>
      </c>
      <c r="C1801" s="2">
        <f>RSI!I1801</f>
        <v>24.035632508940481</v>
      </c>
      <c r="D1801" s="2">
        <f>MACD!E1801</f>
        <v>0.196353995269126</v>
      </c>
      <c r="E1801" s="2">
        <f>MACD!F1801</f>
        <v>0.12374295003651593</v>
      </c>
      <c r="F1801" s="2">
        <f>'Moving Avg'!D1801</f>
        <v>8.97194</v>
      </c>
      <c r="G1801" s="2">
        <f>'Moving Avg'!F1801</f>
        <v>9.431045000000001</v>
      </c>
      <c r="H1801" s="2">
        <f>'Moving Avg'!G1801</f>
        <v>9.6267780000000034</v>
      </c>
      <c r="I1801" s="2">
        <f>'Moving Avg'!H1801</f>
        <v>10.364042499999998</v>
      </c>
      <c r="J1801" s="6" t="str">
        <f>OBV!F1801</f>
        <v>BEARISH</v>
      </c>
      <c r="K1801" s="6" t="str">
        <f>OBV!G1801</f>
        <v>STRONG</v>
      </c>
      <c r="L1801" s="6" t="str">
        <f>OBV!H1801</f>
        <v>CONFIRMED BEARISH</v>
      </c>
      <c r="M1801" s="8">
        <f t="shared" si="283"/>
        <v>100</v>
      </c>
      <c r="N1801" s="8">
        <f t="shared" si="280"/>
        <v>0</v>
      </c>
      <c r="O1801" s="8">
        <f t="shared" si="281"/>
        <v>0</v>
      </c>
      <c r="P1801" s="8">
        <f t="shared" si="282"/>
        <v>33</v>
      </c>
      <c r="Q1801" s="9">
        <f t="shared" si="284"/>
        <v>39.950000000000003</v>
      </c>
      <c r="R1801" s="9">
        <f t="shared" si="285"/>
        <v>28.25</v>
      </c>
      <c r="S1801" s="9">
        <f t="shared" si="286"/>
        <v>29.85</v>
      </c>
      <c r="T1801" s="9">
        <f t="shared" si="287"/>
        <v>33.25</v>
      </c>
      <c r="U1801" s="8">
        <f t="shared" si="288"/>
        <v>32.683333333333337</v>
      </c>
      <c r="V1801" s="8">
        <f t="shared" si="289"/>
        <v>32.825000000000003</v>
      </c>
    </row>
    <row r="1802" spans="1:22" ht="13.5" x14ac:dyDescent="0.25">
      <c r="A1802" s="3">
        <f>RSI!A1802</f>
        <v>44636</v>
      </c>
      <c r="B1802" s="2">
        <f>RSI!B1802</f>
        <v>8.8492999999999995</v>
      </c>
      <c r="C1802" s="2">
        <f>RSI!I1802</f>
        <v>28.943550196628209</v>
      </c>
      <c r="D1802" s="2">
        <f>MACD!E1802</f>
        <v>0.22924780766886066</v>
      </c>
      <c r="E1802" s="2">
        <f>MACD!F1802</f>
        <v>0.14484392156298487</v>
      </c>
      <c r="F1802" s="2">
        <f>'Moving Avg'!D1802</f>
        <v>8.901860000000001</v>
      </c>
      <c r="G1802" s="2">
        <f>'Moving Avg'!F1802</f>
        <v>9.3837349999999997</v>
      </c>
      <c r="H1802" s="2">
        <f>'Moving Avg'!G1802</f>
        <v>9.6050500000000039</v>
      </c>
      <c r="I1802" s="2">
        <f>'Moving Avg'!H1802</f>
        <v>10.353434999999998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  <c r="M1802" s="8">
        <f t="shared" si="283"/>
        <v>100</v>
      </c>
      <c r="N1802" s="8">
        <f t="shared" si="280"/>
        <v>0</v>
      </c>
      <c r="O1802" s="8">
        <f t="shared" si="281"/>
        <v>0</v>
      </c>
      <c r="P1802" s="8">
        <f t="shared" si="282"/>
        <v>16.5</v>
      </c>
      <c r="Q1802" s="9">
        <f t="shared" si="284"/>
        <v>37.475000000000001</v>
      </c>
      <c r="R1802" s="9">
        <f t="shared" si="285"/>
        <v>24.125</v>
      </c>
      <c r="S1802" s="9">
        <f t="shared" si="286"/>
        <v>22.425000000000001</v>
      </c>
      <c r="T1802" s="9">
        <f t="shared" si="287"/>
        <v>29.125</v>
      </c>
      <c r="U1802" s="8">
        <f t="shared" si="288"/>
        <v>28.008333333333336</v>
      </c>
      <c r="V1802" s="8">
        <f t="shared" si="289"/>
        <v>28.287500000000001</v>
      </c>
    </row>
    <row r="1803" spans="1:22" ht="13.5" x14ac:dyDescent="0.25">
      <c r="A1803" s="3">
        <f>RSI!A1803</f>
        <v>44637</v>
      </c>
      <c r="B1803" s="2">
        <f>RSI!B1803</f>
        <v>8.8492999999999995</v>
      </c>
      <c r="C1803" s="2">
        <f>RSI!I1803</f>
        <v>28.943550196628209</v>
      </c>
      <c r="D1803" s="2">
        <f>MACD!E1803</f>
        <v>0.25770195917670158</v>
      </c>
      <c r="E1803" s="2">
        <f>MACD!F1803</f>
        <v>0.16741552908572821</v>
      </c>
      <c r="F1803" s="2">
        <f>'Moving Avg'!D1803</f>
        <v>8.8492999999999995</v>
      </c>
      <c r="G1803" s="2">
        <f>'Moving Avg'!F1803</f>
        <v>9.3364250000000002</v>
      </c>
      <c r="H1803" s="2">
        <f>'Moving Avg'!G1803</f>
        <v>9.5840220000000027</v>
      </c>
      <c r="I1803" s="2">
        <f>'Moving Avg'!H1803</f>
        <v>10.342827499999997</v>
      </c>
      <c r="J1803" s="6" t="str">
        <f>OBV!F1803</f>
        <v>BULLISH</v>
      </c>
      <c r="K1803" s="6" t="str">
        <f>OBV!G1803</f>
        <v>NEUTRAL</v>
      </c>
      <c r="L1803" s="6" t="str">
        <f>OBV!H1803</f>
        <v>BULLISH DIVERGENCE</v>
      </c>
      <c r="M1803" s="8">
        <f t="shared" si="283"/>
        <v>100</v>
      </c>
      <c r="N1803" s="8">
        <f t="shared" si="280"/>
        <v>0</v>
      </c>
      <c r="O1803" s="8">
        <f t="shared" si="281"/>
        <v>0</v>
      </c>
      <c r="P1803" s="8">
        <f t="shared" si="282"/>
        <v>66.5</v>
      </c>
      <c r="Q1803" s="9">
        <f t="shared" si="284"/>
        <v>44.975000000000001</v>
      </c>
      <c r="R1803" s="9">
        <f t="shared" si="285"/>
        <v>36.625</v>
      </c>
      <c r="S1803" s="9">
        <f t="shared" si="286"/>
        <v>44.924999999999997</v>
      </c>
      <c r="T1803" s="9">
        <f t="shared" si="287"/>
        <v>41.625</v>
      </c>
      <c r="U1803" s="8">
        <f t="shared" si="288"/>
        <v>42.174999999999997</v>
      </c>
      <c r="V1803" s="8">
        <f t="shared" si="289"/>
        <v>42.037499999999994</v>
      </c>
    </row>
    <row r="1804" spans="1:22" ht="13.5" x14ac:dyDescent="0.25">
      <c r="A1804" s="3">
        <f>RSI!A1804</f>
        <v>44638</v>
      </c>
      <c r="B1804" s="2">
        <f>RSI!B1804</f>
        <v>8.8492999999999995</v>
      </c>
      <c r="C1804" s="2">
        <f>RSI!I1804</f>
        <v>28.943550196628209</v>
      </c>
      <c r="D1804" s="2">
        <f>MACD!E1804</f>
        <v>0.28484635754692711</v>
      </c>
      <c r="E1804" s="2">
        <f>MACD!F1804</f>
        <v>0.19090169477796798</v>
      </c>
      <c r="F1804" s="2">
        <f>'Moving Avg'!D1804</f>
        <v>8.8405400000000007</v>
      </c>
      <c r="G1804" s="2">
        <f>'Moving Avg'!F1804</f>
        <v>9.2970000000000006</v>
      </c>
      <c r="H1804" s="2">
        <f>'Moving Avg'!G1804</f>
        <v>9.5621180000000034</v>
      </c>
      <c r="I1804" s="2">
        <f>'Moving Avg'!H1804</f>
        <v>10.332219999999996</v>
      </c>
      <c r="J1804" s="6" t="str">
        <f>OBV!F1804</f>
        <v>BULLISH</v>
      </c>
      <c r="K1804" s="6" t="str">
        <f>OBV!G1804</f>
        <v>NEUTRAL</v>
      </c>
      <c r="L1804" s="6" t="str">
        <f>OBV!H1804</f>
        <v>BULLISH DIVERGENCE</v>
      </c>
      <c r="M1804" s="8">
        <f t="shared" si="283"/>
        <v>100</v>
      </c>
      <c r="N1804" s="8">
        <f t="shared" si="280"/>
        <v>0</v>
      </c>
      <c r="O1804" s="8">
        <f t="shared" si="281"/>
        <v>0</v>
      </c>
      <c r="P1804" s="8">
        <f t="shared" si="282"/>
        <v>66.5</v>
      </c>
      <c r="Q1804" s="9">
        <f t="shared" si="284"/>
        <v>44.975000000000001</v>
      </c>
      <c r="R1804" s="9">
        <f t="shared" si="285"/>
        <v>36.625</v>
      </c>
      <c r="S1804" s="9">
        <f t="shared" si="286"/>
        <v>44.924999999999997</v>
      </c>
      <c r="T1804" s="9">
        <f t="shared" si="287"/>
        <v>41.625</v>
      </c>
      <c r="U1804" s="8">
        <f t="shared" si="288"/>
        <v>42.174999999999997</v>
      </c>
      <c r="V1804" s="8">
        <f t="shared" si="289"/>
        <v>42.037499999999994</v>
      </c>
    </row>
    <row r="1805" spans="1:22" ht="13.5" x14ac:dyDescent="0.25">
      <c r="A1805" s="3">
        <f>RSI!A1805</f>
        <v>44641</v>
      </c>
      <c r="B1805" s="2">
        <f>RSI!B1805</f>
        <v>8.7704000000000004</v>
      </c>
      <c r="C1805" s="2">
        <f>RSI!I1805</f>
        <v>26.982467304831474</v>
      </c>
      <c r="D1805" s="2">
        <f>MACD!E1805</f>
        <v>0.30571508723816265</v>
      </c>
      <c r="E1805" s="2">
        <f>MACD!F1805</f>
        <v>0.21386437327000693</v>
      </c>
      <c r="F1805" s="2">
        <f>'Moving Avg'!D1805</f>
        <v>8.8159999999999989</v>
      </c>
      <c r="G1805" s="2">
        <f>'Moving Avg'!F1805</f>
        <v>9.2496849999999995</v>
      </c>
      <c r="H1805" s="2">
        <f>'Moving Avg'!G1805</f>
        <v>9.5386360000000021</v>
      </c>
      <c r="I1805" s="2">
        <f>'Moving Avg'!H1805</f>
        <v>10.321603999999997</v>
      </c>
      <c r="J1805" s="6" t="str">
        <f>OBV!F1805</f>
        <v>BULLISH</v>
      </c>
      <c r="K1805" s="6" t="str">
        <f>OBV!G1805</f>
        <v>NEUTRAL</v>
      </c>
      <c r="L1805" s="6" t="str">
        <f>OBV!H1805</f>
        <v>BULLISH DIVERGENCE</v>
      </c>
      <c r="M1805" s="8">
        <f t="shared" si="283"/>
        <v>100</v>
      </c>
      <c r="N1805" s="8">
        <f t="shared" si="280"/>
        <v>0</v>
      </c>
      <c r="O1805" s="8">
        <f t="shared" si="281"/>
        <v>0</v>
      </c>
      <c r="P1805" s="8">
        <f t="shared" si="282"/>
        <v>66.5</v>
      </c>
      <c r="Q1805" s="9">
        <f t="shared" si="284"/>
        <v>44.975000000000001</v>
      </c>
      <c r="R1805" s="9">
        <f t="shared" si="285"/>
        <v>36.625</v>
      </c>
      <c r="S1805" s="9">
        <f t="shared" si="286"/>
        <v>44.924999999999997</v>
      </c>
      <c r="T1805" s="9">
        <f t="shared" si="287"/>
        <v>41.625</v>
      </c>
      <c r="U1805" s="8">
        <f t="shared" si="288"/>
        <v>42.174999999999997</v>
      </c>
      <c r="V1805" s="8">
        <f t="shared" si="289"/>
        <v>42.037499999999994</v>
      </c>
    </row>
    <row r="1806" spans="1:22" ht="13.5" x14ac:dyDescent="0.25">
      <c r="A1806" s="3">
        <f>RSI!A1806</f>
        <v>44642</v>
      </c>
      <c r="B1806" s="2">
        <f>RSI!B1806</f>
        <v>8.7704000000000004</v>
      </c>
      <c r="C1806" s="2">
        <f>RSI!I1806</f>
        <v>26.982467304831474</v>
      </c>
      <c r="D1806" s="2">
        <f>MACD!E1806</f>
        <v>0.32511577189952234</v>
      </c>
      <c r="E1806" s="2">
        <f>MACD!F1806</f>
        <v>0.23611465299591003</v>
      </c>
      <c r="F1806" s="2">
        <f>'Moving Avg'!D1806</f>
        <v>8.8177400000000006</v>
      </c>
      <c r="G1806" s="2">
        <f>'Moving Avg'!F1806</f>
        <v>9.2023699999999984</v>
      </c>
      <c r="H1806" s="2">
        <f>'Moving Avg'!G1806</f>
        <v>9.521288000000002</v>
      </c>
      <c r="I1806" s="2">
        <f>'Moving Avg'!H1806</f>
        <v>10.311202499999997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  <c r="M1806" s="8">
        <f t="shared" si="283"/>
        <v>100</v>
      </c>
      <c r="N1806" s="8">
        <f t="shared" si="280"/>
        <v>0</v>
      </c>
      <c r="O1806" s="8">
        <f t="shared" si="281"/>
        <v>0</v>
      </c>
      <c r="P1806" s="8">
        <f t="shared" si="282"/>
        <v>83.5</v>
      </c>
      <c r="Q1806" s="9">
        <f t="shared" si="284"/>
        <v>47.524999999999999</v>
      </c>
      <c r="R1806" s="9">
        <f t="shared" si="285"/>
        <v>40.875</v>
      </c>
      <c r="S1806" s="9">
        <f t="shared" si="286"/>
        <v>52.575000000000003</v>
      </c>
      <c r="T1806" s="9">
        <f t="shared" si="287"/>
        <v>45.875</v>
      </c>
      <c r="U1806" s="8">
        <f t="shared" si="288"/>
        <v>46.991666666666674</v>
      </c>
      <c r="V1806" s="8">
        <f t="shared" si="289"/>
        <v>46.712500000000006</v>
      </c>
    </row>
    <row r="1807" spans="1:22" ht="13.5" x14ac:dyDescent="0.25">
      <c r="A1807" s="3">
        <f>RSI!A1807</f>
        <v>44643</v>
      </c>
      <c r="B1807" s="2">
        <f>RSI!B1807</f>
        <v>8.7704000000000004</v>
      </c>
      <c r="C1807" s="2">
        <f>RSI!I1807</f>
        <v>26.982467304831474</v>
      </c>
      <c r="D1807" s="2">
        <f>MACD!E1807</f>
        <v>0.3053064419686855</v>
      </c>
      <c r="E1807" s="2">
        <f>MACD!F1807</f>
        <v>0.24995301079046511</v>
      </c>
      <c r="F1807" s="2">
        <f>'Moving Avg'!D1807</f>
        <v>8.8019600000000011</v>
      </c>
      <c r="G1807" s="2">
        <f>'Moving Avg'!F1807</f>
        <v>9.162939999999999</v>
      </c>
      <c r="H1807" s="2">
        <f>'Moving Avg'!G1807</f>
        <v>9.5056920000000016</v>
      </c>
      <c r="I1807" s="2">
        <f>'Moving Avg'!H1807</f>
        <v>10.301229499999998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  <c r="M1807" s="8">
        <f t="shared" si="283"/>
        <v>100</v>
      </c>
      <c r="N1807" s="8">
        <f t="shared" si="280"/>
        <v>0</v>
      </c>
      <c r="O1807" s="8">
        <f t="shared" si="281"/>
        <v>0</v>
      </c>
      <c r="P1807" s="8">
        <f t="shared" si="282"/>
        <v>16.5</v>
      </c>
      <c r="Q1807" s="9">
        <f t="shared" si="284"/>
        <v>37.475000000000001</v>
      </c>
      <c r="R1807" s="9">
        <f t="shared" si="285"/>
        <v>24.125</v>
      </c>
      <c r="S1807" s="9">
        <f t="shared" si="286"/>
        <v>22.425000000000001</v>
      </c>
      <c r="T1807" s="9">
        <f t="shared" si="287"/>
        <v>29.125</v>
      </c>
      <c r="U1807" s="8">
        <f t="shared" si="288"/>
        <v>28.008333333333336</v>
      </c>
      <c r="V1807" s="8">
        <f t="shared" si="289"/>
        <v>28.287500000000001</v>
      </c>
    </row>
    <row r="1808" spans="1:22" ht="13.5" x14ac:dyDescent="0.25">
      <c r="A1808" s="3">
        <f>RSI!A1808</f>
        <v>44644</v>
      </c>
      <c r="B1808" s="2">
        <f>RSI!B1808</f>
        <v>8.7704000000000004</v>
      </c>
      <c r="C1808" s="2">
        <f>RSI!I1808</f>
        <v>26.982467304831474</v>
      </c>
      <c r="D1808" s="2">
        <f>MACD!E1808</f>
        <v>0.27772242060442665</v>
      </c>
      <c r="E1808" s="2">
        <f>MACD!F1808</f>
        <v>0.25550689275325744</v>
      </c>
      <c r="F1808" s="2">
        <f>'Moving Avg'!D1808</f>
        <v>8.7861800000000017</v>
      </c>
      <c r="G1808" s="2">
        <f>'Moving Avg'!F1808</f>
        <v>9.1287699999999994</v>
      </c>
      <c r="H1808" s="2">
        <f>'Moving Avg'!G1808</f>
        <v>9.4827359999999992</v>
      </c>
      <c r="I1808" s="2">
        <f>'Moving Avg'!H1808</f>
        <v>10.291256499999998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  <c r="M1808" s="8">
        <f t="shared" si="283"/>
        <v>100</v>
      </c>
      <c r="N1808" s="8">
        <f t="shared" si="280"/>
        <v>0</v>
      </c>
      <c r="O1808" s="8">
        <f t="shared" si="281"/>
        <v>0</v>
      </c>
      <c r="P1808" s="8">
        <f t="shared" si="282"/>
        <v>16.5</v>
      </c>
      <c r="Q1808" s="9">
        <f t="shared" si="284"/>
        <v>37.475000000000001</v>
      </c>
      <c r="R1808" s="9">
        <f t="shared" si="285"/>
        <v>24.125</v>
      </c>
      <c r="S1808" s="9">
        <f t="shared" si="286"/>
        <v>22.425000000000001</v>
      </c>
      <c r="T1808" s="9">
        <f t="shared" si="287"/>
        <v>29.125</v>
      </c>
      <c r="U1808" s="8">
        <f t="shared" si="288"/>
        <v>28.008333333333336</v>
      </c>
      <c r="V1808" s="8">
        <f t="shared" si="289"/>
        <v>28.287500000000001</v>
      </c>
    </row>
    <row r="1809" spans="1:22" ht="13.5" x14ac:dyDescent="0.25">
      <c r="A1809" s="3">
        <f>RSI!A1809</f>
        <v>44645</v>
      </c>
      <c r="B1809" s="2">
        <f>RSI!B1809</f>
        <v>8.6739999999999995</v>
      </c>
      <c r="C1809" s="2">
        <f>RSI!I1809</f>
        <v>24.279041514754795</v>
      </c>
      <c r="D1809" s="2">
        <f>MACD!E1809</f>
        <v>0.23028853012696437</v>
      </c>
      <c r="E1809" s="2">
        <f>MACD!F1809</f>
        <v>0.25046322022799883</v>
      </c>
      <c r="F1809" s="2">
        <f>'Moving Avg'!D1809</f>
        <v>8.7511200000000002</v>
      </c>
      <c r="G1809" s="2">
        <f>'Moving Avg'!F1809</f>
        <v>9.0897799999999993</v>
      </c>
      <c r="H1809" s="2">
        <f>'Moving Avg'!G1809</f>
        <v>9.4578520000000008</v>
      </c>
      <c r="I1809" s="2">
        <f>'Moving Avg'!H1809</f>
        <v>10.281015999999999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  <c r="M1809" s="8">
        <f t="shared" si="283"/>
        <v>100</v>
      </c>
      <c r="N1809" s="8">
        <f t="shared" si="280"/>
        <v>100</v>
      </c>
      <c r="O1809" s="8">
        <f t="shared" si="281"/>
        <v>0</v>
      </c>
      <c r="P1809" s="8">
        <f t="shared" si="282"/>
        <v>16.5</v>
      </c>
      <c r="Q1809" s="9">
        <f t="shared" si="284"/>
        <v>72.474999999999994</v>
      </c>
      <c r="R1809" s="9">
        <f t="shared" si="285"/>
        <v>44.125</v>
      </c>
      <c r="S1809" s="9">
        <f t="shared" si="286"/>
        <v>37.424999999999997</v>
      </c>
      <c r="T1809" s="9">
        <f t="shared" si="287"/>
        <v>54.125</v>
      </c>
      <c r="U1809" s="8">
        <f t="shared" si="288"/>
        <v>51.341666666666661</v>
      </c>
      <c r="V1809" s="8">
        <f t="shared" si="289"/>
        <v>52.037499999999994</v>
      </c>
    </row>
    <row r="1810" spans="1:22" ht="13.5" x14ac:dyDescent="0.25">
      <c r="A1810" s="3">
        <f>RSI!A1810</f>
        <v>44648</v>
      </c>
      <c r="B1810" s="2">
        <f>RSI!B1810</f>
        <v>8.3498999999999999</v>
      </c>
      <c r="C1810" s="2">
        <f>RSI!I1810</f>
        <v>17.816079367791772</v>
      </c>
      <c r="D1810" s="2">
        <f>MACD!E1810</f>
        <v>0.21700512841240638</v>
      </c>
      <c r="E1810" s="2">
        <f>MACD!F1810</f>
        <v>0.24377160186488034</v>
      </c>
      <c r="F1810" s="2">
        <f>'Moving Avg'!D1810</f>
        <v>8.6670199999999991</v>
      </c>
      <c r="G1810" s="2">
        <f>'Moving Avg'!F1810</f>
        <v>9.0253849999999982</v>
      </c>
      <c r="H1810" s="2">
        <f>'Moving Avg'!G1810</f>
        <v>9.4270120000000013</v>
      </c>
      <c r="I1810" s="2">
        <f>'Moving Avg'!H1810</f>
        <v>10.269154999999998</v>
      </c>
      <c r="J1810" s="6" t="str">
        <f>OBV!F1810</f>
        <v>BEARISH</v>
      </c>
      <c r="K1810" s="6" t="str">
        <f>OBV!G1810</f>
        <v>STRONG</v>
      </c>
      <c r="L1810" s="6" t="str">
        <f>OBV!H1810</f>
        <v>CONFIRMED BEARISH</v>
      </c>
      <c r="M1810" s="8">
        <f t="shared" si="283"/>
        <v>100</v>
      </c>
      <c r="N1810" s="8">
        <f t="shared" si="280"/>
        <v>100</v>
      </c>
      <c r="O1810" s="8">
        <f t="shared" si="281"/>
        <v>0</v>
      </c>
      <c r="P1810" s="8">
        <f t="shared" si="282"/>
        <v>33</v>
      </c>
      <c r="Q1810" s="9">
        <f t="shared" si="284"/>
        <v>74.95</v>
      </c>
      <c r="R1810" s="9">
        <f t="shared" si="285"/>
        <v>48.25</v>
      </c>
      <c r="S1810" s="9">
        <f t="shared" si="286"/>
        <v>44.85</v>
      </c>
      <c r="T1810" s="9">
        <f t="shared" si="287"/>
        <v>58.25</v>
      </c>
      <c r="U1810" s="8">
        <f t="shared" si="288"/>
        <v>56.016666666666673</v>
      </c>
      <c r="V1810" s="8">
        <f t="shared" si="289"/>
        <v>56.575000000000003</v>
      </c>
    </row>
    <row r="1811" spans="1:22" ht="13.5" x14ac:dyDescent="0.25">
      <c r="A1811" s="3">
        <f>RSI!A1811</f>
        <v>44649</v>
      </c>
      <c r="B1811" s="2">
        <f>RSI!B1811</f>
        <v>8.8316999999999997</v>
      </c>
      <c r="C1811" s="2">
        <f>RSI!I1811</f>
        <v>42.373976449549403</v>
      </c>
      <c r="D1811" s="2">
        <f>MACD!E1811</f>
        <v>0.1544109518165282</v>
      </c>
      <c r="E1811" s="2">
        <f>MACD!F1811</f>
        <v>0.22589947185520992</v>
      </c>
      <c r="F1811" s="2">
        <f>'Moving Avg'!D1811</f>
        <v>8.6792800000000003</v>
      </c>
      <c r="G1811" s="2">
        <f>'Moving Avg'!F1811</f>
        <v>8.9938400000000005</v>
      </c>
      <c r="H1811" s="2">
        <f>'Moving Avg'!G1811</f>
        <v>9.4058080000000004</v>
      </c>
      <c r="I1811" s="2">
        <f>'Moving Avg'!H1811</f>
        <v>10.26099</v>
      </c>
      <c r="J1811" s="6" t="str">
        <f>OBV!F1811</f>
        <v>BEARISH</v>
      </c>
      <c r="K1811" s="6" t="str">
        <f>OBV!G1811</f>
        <v>STRONG</v>
      </c>
      <c r="L1811" s="6" t="str">
        <f>OBV!H1811</f>
        <v>BEARISH DIVERGENCE</v>
      </c>
      <c r="M1811" s="8">
        <f t="shared" si="283"/>
        <v>50</v>
      </c>
      <c r="N1811" s="8">
        <f t="shared" si="280"/>
        <v>100</v>
      </c>
      <c r="O1811" s="8">
        <f t="shared" si="281"/>
        <v>0</v>
      </c>
      <c r="P1811" s="8">
        <f t="shared" si="282"/>
        <v>33</v>
      </c>
      <c r="Q1811" s="9">
        <f t="shared" si="284"/>
        <v>57.45</v>
      </c>
      <c r="R1811" s="9">
        <f t="shared" si="285"/>
        <v>38.25</v>
      </c>
      <c r="S1811" s="9">
        <f t="shared" si="286"/>
        <v>37.35</v>
      </c>
      <c r="T1811" s="9">
        <f t="shared" si="287"/>
        <v>45.75</v>
      </c>
      <c r="U1811" s="8">
        <f t="shared" si="288"/>
        <v>44.35</v>
      </c>
      <c r="V1811" s="8">
        <f t="shared" si="289"/>
        <v>44.7</v>
      </c>
    </row>
    <row r="1812" spans="1:22" ht="13.5" x14ac:dyDescent="0.25">
      <c r="A1812" s="3">
        <f>RSI!A1812</f>
        <v>44650</v>
      </c>
      <c r="B1812" s="2">
        <f>RSI!B1812</f>
        <v>8.8316999999999997</v>
      </c>
      <c r="C1812" s="2">
        <f>RSI!I1812</f>
        <v>42.373976449549403</v>
      </c>
      <c r="D1812" s="2">
        <f>MACD!E1812</f>
        <v>0.11628946357968495</v>
      </c>
      <c r="E1812" s="2">
        <f>MACD!F1812</f>
        <v>0.20397747020010493</v>
      </c>
      <c r="F1812" s="2">
        <f>'Moving Avg'!D1812</f>
        <v>8.6915399999999998</v>
      </c>
      <c r="G1812" s="2">
        <f>'Moving Avg'!F1812</f>
        <v>8.9579150000000016</v>
      </c>
      <c r="H1812" s="2">
        <f>'Moving Avg'!G1812</f>
        <v>9.3846040000000013</v>
      </c>
      <c r="I1812" s="2">
        <f>'Moving Avg'!H1812</f>
        <v>10.251752499999998</v>
      </c>
      <c r="J1812" s="6" t="str">
        <f>OBV!F1812</f>
        <v>BEARISH</v>
      </c>
      <c r="K1812" s="6" t="str">
        <f>OBV!G1812</f>
        <v>STRONG</v>
      </c>
      <c r="L1812" s="6" t="str">
        <f>OBV!H1812</f>
        <v>BEARISH DIVERGENCE</v>
      </c>
      <c r="M1812" s="8">
        <f t="shared" si="283"/>
        <v>50</v>
      </c>
      <c r="N1812" s="8">
        <f t="shared" si="280"/>
        <v>100</v>
      </c>
      <c r="O1812" s="8">
        <f t="shared" si="281"/>
        <v>0</v>
      </c>
      <c r="P1812" s="8">
        <f t="shared" si="282"/>
        <v>33</v>
      </c>
      <c r="Q1812" s="9">
        <f t="shared" si="284"/>
        <v>57.45</v>
      </c>
      <c r="R1812" s="9">
        <f t="shared" si="285"/>
        <v>38.25</v>
      </c>
      <c r="S1812" s="9">
        <f t="shared" si="286"/>
        <v>37.35</v>
      </c>
      <c r="T1812" s="9">
        <f t="shared" si="287"/>
        <v>45.75</v>
      </c>
      <c r="U1812" s="8">
        <f t="shared" si="288"/>
        <v>44.35</v>
      </c>
      <c r="V1812" s="8">
        <f t="shared" si="289"/>
        <v>44.7</v>
      </c>
    </row>
    <row r="1813" spans="1:22" ht="13.5" x14ac:dyDescent="0.25">
      <c r="A1813" s="3">
        <f>RSI!A1813</f>
        <v>44651</v>
      </c>
      <c r="B1813" s="2">
        <f>RSI!B1813</f>
        <v>8.8316999999999997</v>
      </c>
      <c r="C1813" s="2">
        <f>RSI!I1813</f>
        <v>42.373976449549403</v>
      </c>
      <c r="D1813" s="2">
        <f>MACD!E1813</f>
        <v>8.5297534464439551E-2</v>
      </c>
      <c r="E1813" s="2">
        <f>MACD!F1813</f>
        <v>0.18024148305297186</v>
      </c>
      <c r="F1813" s="2">
        <f>'Moving Avg'!D1813</f>
        <v>8.7037999999999975</v>
      </c>
      <c r="G1813" s="2">
        <f>'Moving Avg'!F1813</f>
        <v>8.9228650000000016</v>
      </c>
      <c r="H1813" s="2">
        <f>'Moving Avg'!G1813</f>
        <v>9.3637499999999996</v>
      </c>
      <c r="I1813" s="2">
        <f>'Moving Avg'!H1813</f>
        <v>10.242514999999999</v>
      </c>
      <c r="J1813" s="6" t="str">
        <f>OBV!F1813</f>
        <v>BEARISH</v>
      </c>
      <c r="K1813" s="6" t="str">
        <f>OBV!G1813</f>
        <v>STRONG</v>
      </c>
      <c r="L1813" s="6" t="str">
        <f>OBV!H1813</f>
        <v>BEARISH DIVERGENCE</v>
      </c>
      <c r="M1813" s="8">
        <f t="shared" si="283"/>
        <v>50</v>
      </c>
      <c r="N1813" s="8">
        <f t="shared" si="280"/>
        <v>100</v>
      </c>
      <c r="O1813" s="8">
        <f t="shared" si="281"/>
        <v>0</v>
      </c>
      <c r="P1813" s="8">
        <f t="shared" si="282"/>
        <v>33</v>
      </c>
      <c r="Q1813" s="9">
        <f t="shared" si="284"/>
        <v>57.45</v>
      </c>
      <c r="R1813" s="9">
        <f t="shared" si="285"/>
        <v>38.25</v>
      </c>
      <c r="S1813" s="9">
        <f t="shared" si="286"/>
        <v>37.35</v>
      </c>
      <c r="T1813" s="9">
        <f t="shared" si="287"/>
        <v>45.75</v>
      </c>
      <c r="U1813" s="8">
        <f t="shared" si="288"/>
        <v>44.35</v>
      </c>
      <c r="V1813" s="8">
        <f t="shared" si="289"/>
        <v>44.7</v>
      </c>
    </row>
    <row r="1814" spans="1:22" ht="13.5" x14ac:dyDescent="0.25">
      <c r="A1814" s="3">
        <f>RSI!A1814</f>
        <v>44652</v>
      </c>
      <c r="B1814" s="2">
        <f>RSI!B1814</f>
        <v>8.8316999999999997</v>
      </c>
      <c r="C1814" s="2">
        <f>RSI!I1814</f>
        <v>42.373976449549403</v>
      </c>
      <c r="D1814" s="2">
        <f>MACD!E1814</f>
        <v>6.0244626645209465E-2</v>
      </c>
      <c r="E1814" s="2">
        <f>MACD!F1814</f>
        <v>0.15624211177141939</v>
      </c>
      <c r="F1814" s="2">
        <f>'Moving Avg'!D1814</f>
        <v>8.735339999999999</v>
      </c>
      <c r="G1814" s="2">
        <f>'Moving Avg'!F1814</f>
        <v>8.8878150000000016</v>
      </c>
      <c r="H1814" s="2">
        <f>'Moving Avg'!G1814</f>
        <v>9.3511319999999998</v>
      </c>
      <c r="I1814" s="2">
        <f>'Moving Avg'!H1814</f>
        <v>10.234349999999997</v>
      </c>
      <c r="J1814" s="6" t="str">
        <f>OBV!F1814</f>
        <v>BEARISH</v>
      </c>
      <c r="K1814" s="6" t="str">
        <f>OBV!G1814</f>
        <v>NEUTRAL</v>
      </c>
      <c r="L1814" s="6" t="str">
        <f>OBV!H1814</f>
        <v>BEARISH DIVERGENCE</v>
      </c>
      <c r="M1814" s="8">
        <f t="shared" si="283"/>
        <v>50</v>
      </c>
      <c r="N1814" s="8">
        <f t="shared" si="280"/>
        <v>100</v>
      </c>
      <c r="O1814" s="8">
        <f t="shared" si="281"/>
        <v>0</v>
      </c>
      <c r="P1814" s="8">
        <f t="shared" si="282"/>
        <v>16.5</v>
      </c>
      <c r="Q1814" s="9">
        <f t="shared" si="284"/>
        <v>54.975000000000001</v>
      </c>
      <c r="R1814" s="9">
        <f t="shared" si="285"/>
        <v>34.125</v>
      </c>
      <c r="S1814" s="9">
        <f t="shared" si="286"/>
        <v>29.925000000000001</v>
      </c>
      <c r="T1814" s="9">
        <f t="shared" si="287"/>
        <v>41.625</v>
      </c>
      <c r="U1814" s="8">
        <f t="shared" si="288"/>
        <v>39.674999999999997</v>
      </c>
      <c r="V1814" s="8">
        <f t="shared" si="289"/>
        <v>40.162499999999994</v>
      </c>
    </row>
    <row r="1815" spans="1:22" ht="13.5" x14ac:dyDescent="0.25">
      <c r="A1815" s="3">
        <f>RSI!A1815</f>
        <v>44655</v>
      </c>
      <c r="B1815" s="2">
        <f>RSI!B1815</f>
        <v>8.7616999999999994</v>
      </c>
      <c r="C1815" s="2">
        <f>RSI!I1815</f>
        <v>40.036077080086088</v>
      </c>
      <c r="D1815" s="2">
        <f>MACD!E1815</f>
        <v>3.3177025058687803E-2</v>
      </c>
      <c r="E1815" s="2">
        <f>MACD!F1815</f>
        <v>0.13162909442887308</v>
      </c>
      <c r="F1815" s="2">
        <f>'Moving Avg'!D1815</f>
        <v>8.8176999999999985</v>
      </c>
      <c r="G1815" s="2">
        <f>'Moving Avg'!F1815</f>
        <v>8.8527700000000014</v>
      </c>
      <c r="H1815" s="2">
        <f>'Moving Avg'!G1815</f>
        <v>9.3379899999999978</v>
      </c>
      <c r="I1815" s="2">
        <f>'Moving Avg'!H1815</f>
        <v>10.224976999999997</v>
      </c>
      <c r="J1815" s="6" t="str">
        <f>OBV!F1815</f>
        <v>BEARISH</v>
      </c>
      <c r="K1815" s="6" t="str">
        <f>OBV!G1815</f>
        <v>NEUTRAL</v>
      </c>
      <c r="L1815" s="6" t="str">
        <f>OBV!H1815</f>
        <v>BEARISH DIVERGENCE</v>
      </c>
      <c r="M1815" s="8">
        <f t="shared" si="283"/>
        <v>50</v>
      </c>
      <c r="N1815" s="8">
        <f t="shared" si="280"/>
        <v>100</v>
      </c>
      <c r="O1815" s="8">
        <f t="shared" si="281"/>
        <v>0</v>
      </c>
      <c r="P1815" s="8">
        <f t="shared" si="282"/>
        <v>16.5</v>
      </c>
      <c r="Q1815" s="9">
        <f t="shared" si="284"/>
        <v>54.975000000000001</v>
      </c>
      <c r="R1815" s="9">
        <f t="shared" si="285"/>
        <v>34.125</v>
      </c>
      <c r="S1815" s="9">
        <f t="shared" si="286"/>
        <v>29.925000000000001</v>
      </c>
      <c r="T1815" s="9">
        <f t="shared" si="287"/>
        <v>41.625</v>
      </c>
      <c r="U1815" s="8">
        <f t="shared" si="288"/>
        <v>39.674999999999997</v>
      </c>
      <c r="V1815" s="8">
        <f t="shared" si="289"/>
        <v>40.162499999999994</v>
      </c>
    </row>
    <row r="1816" spans="1:22" ht="13.5" x14ac:dyDescent="0.25">
      <c r="A1816" s="3">
        <f>RSI!A1816</f>
        <v>44656</v>
      </c>
      <c r="B1816" s="2">
        <f>RSI!B1816</f>
        <v>8.8230000000000004</v>
      </c>
      <c r="C1816" s="2">
        <f>RSI!I1816</f>
        <v>43.001827770134582</v>
      </c>
      <c r="D1816" s="2">
        <f>MACD!E1816</f>
        <v>7.1505335016261995E-3</v>
      </c>
      <c r="E1816" s="2">
        <f>MACD!F1816</f>
        <v>0.10673338224342371</v>
      </c>
      <c r="F1816" s="2">
        <f>'Moving Avg'!D1816</f>
        <v>8.8159600000000005</v>
      </c>
      <c r="G1816" s="2">
        <f>'Moving Avg'!F1816</f>
        <v>8.8212300000000017</v>
      </c>
      <c r="H1816" s="2">
        <f>'Moving Avg'!G1816</f>
        <v>9.3287019999999998</v>
      </c>
      <c r="I1816" s="2">
        <f>'Moving Avg'!H1816</f>
        <v>10.2159105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  <c r="M1816" s="8">
        <f t="shared" si="283"/>
        <v>50</v>
      </c>
      <c r="N1816" s="8">
        <f t="shared" si="280"/>
        <v>100</v>
      </c>
      <c r="O1816" s="8">
        <f t="shared" si="281"/>
        <v>0</v>
      </c>
      <c r="P1816" s="8">
        <f t="shared" si="282"/>
        <v>16.5</v>
      </c>
      <c r="Q1816" s="9">
        <f t="shared" si="284"/>
        <v>54.975000000000001</v>
      </c>
      <c r="R1816" s="9">
        <f t="shared" si="285"/>
        <v>34.125</v>
      </c>
      <c r="S1816" s="9">
        <f t="shared" si="286"/>
        <v>29.925000000000001</v>
      </c>
      <c r="T1816" s="9">
        <f t="shared" si="287"/>
        <v>41.625</v>
      </c>
      <c r="U1816" s="8">
        <f t="shared" si="288"/>
        <v>39.674999999999997</v>
      </c>
      <c r="V1816" s="8">
        <f t="shared" si="289"/>
        <v>40.162499999999994</v>
      </c>
    </row>
    <row r="1817" spans="1:22" ht="13.5" x14ac:dyDescent="0.25">
      <c r="A1817" s="3">
        <f>RSI!A1817</f>
        <v>44657</v>
      </c>
      <c r="B1817" s="2">
        <f>RSI!B1817</f>
        <v>8.8230000000000004</v>
      </c>
      <c r="C1817" s="2">
        <f>RSI!I1817</f>
        <v>43.001827770134582</v>
      </c>
      <c r="D1817" s="2">
        <f>MACD!E1817</f>
        <v>-1.3921510122871794E-2</v>
      </c>
      <c r="E1817" s="2">
        <f>MACD!F1817</f>
        <v>8.2602403770164617E-2</v>
      </c>
      <c r="F1817" s="2">
        <f>'Moving Avg'!D1817</f>
        <v>8.8142200000000006</v>
      </c>
      <c r="G1817" s="2">
        <f>'Moving Avg'!F1817</f>
        <v>8.8023950000000006</v>
      </c>
      <c r="H1817" s="2">
        <f>'Moving Avg'!G1817</f>
        <v>9.3124059999999993</v>
      </c>
      <c r="I1817" s="2">
        <f>'Moving Avg'!H1817</f>
        <v>10.206844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  <c r="M1817" s="8">
        <f t="shared" si="283"/>
        <v>50</v>
      </c>
      <c r="N1817" s="8">
        <f t="shared" si="280"/>
        <v>100</v>
      </c>
      <c r="O1817" s="8">
        <f t="shared" si="281"/>
        <v>0</v>
      </c>
      <c r="P1817" s="8">
        <f t="shared" si="282"/>
        <v>16.5</v>
      </c>
      <c r="Q1817" s="9">
        <f t="shared" si="284"/>
        <v>54.975000000000001</v>
      </c>
      <c r="R1817" s="9">
        <f t="shared" si="285"/>
        <v>34.125</v>
      </c>
      <c r="S1817" s="9">
        <f t="shared" si="286"/>
        <v>29.925000000000001</v>
      </c>
      <c r="T1817" s="9">
        <f t="shared" si="287"/>
        <v>41.625</v>
      </c>
      <c r="U1817" s="8">
        <f t="shared" si="288"/>
        <v>39.674999999999997</v>
      </c>
      <c r="V1817" s="8">
        <f t="shared" si="289"/>
        <v>40.162499999999994</v>
      </c>
    </row>
    <row r="1818" spans="1:22" ht="13.5" x14ac:dyDescent="0.25">
      <c r="A1818" s="3">
        <f>RSI!A1818</f>
        <v>44658</v>
      </c>
      <c r="B1818" s="2">
        <f>RSI!B1818</f>
        <v>8.8230000000000004</v>
      </c>
      <c r="C1818" s="2">
        <f>RSI!I1818</f>
        <v>43.001827770134575</v>
      </c>
      <c r="D1818" s="2">
        <f>MACD!E1818</f>
        <v>-3.0871726522430976E-2</v>
      </c>
      <c r="E1818" s="2">
        <f>MACD!F1818</f>
        <v>5.9907577711645496E-2</v>
      </c>
      <c r="F1818" s="2">
        <f>'Moving Avg'!D1818</f>
        <v>8.8124800000000008</v>
      </c>
      <c r="G1818" s="2">
        <f>'Moving Avg'!F1818</f>
        <v>8.7879400000000008</v>
      </c>
      <c r="H1818" s="2">
        <f>'Moving Avg'!G1818</f>
        <v>9.2926040000000008</v>
      </c>
      <c r="I1818" s="2">
        <f>'Moving Avg'!H1818</f>
        <v>10.197777500000001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  <c r="M1818" s="8">
        <f t="shared" si="283"/>
        <v>50</v>
      </c>
      <c r="N1818" s="8">
        <f t="shared" si="280"/>
        <v>100</v>
      </c>
      <c r="O1818" s="8">
        <f t="shared" si="281"/>
        <v>0</v>
      </c>
      <c r="P1818" s="8">
        <f t="shared" si="282"/>
        <v>16.5</v>
      </c>
      <c r="Q1818" s="9">
        <f t="shared" si="284"/>
        <v>54.975000000000001</v>
      </c>
      <c r="R1818" s="9">
        <f t="shared" si="285"/>
        <v>34.125</v>
      </c>
      <c r="S1818" s="9">
        <f t="shared" si="286"/>
        <v>29.925000000000001</v>
      </c>
      <c r="T1818" s="9">
        <f t="shared" si="287"/>
        <v>41.625</v>
      </c>
      <c r="U1818" s="8">
        <f t="shared" si="288"/>
        <v>39.674999999999997</v>
      </c>
      <c r="V1818" s="8">
        <f t="shared" si="289"/>
        <v>40.162499999999994</v>
      </c>
    </row>
    <row r="1819" spans="1:22" ht="13.5" x14ac:dyDescent="0.25">
      <c r="A1819" s="3">
        <f>RSI!A1819</f>
        <v>44659</v>
      </c>
      <c r="B1819" s="2">
        <f>RSI!B1819</f>
        <v>8.7616999999999994</v>
      </c>
      <c r="C1819" s="2">
        <f>RSI!I1819</f>
        <v>40.500020251386339</v>
      </c>
      <c r="D1819" s="2">
        <f>MACD!E1819</f>
        <v>-5.4689454738353405E-2</v>
      </c>
      <c r="E1819" s="2">
        <f>MACD!F1819</f>
        <v>3.6988171221645716E-2</v>
      </c>
      <c r="F1819" s="2">
        <f>'Moving Avg'!D1819</f>
        <v>8.7984799999999996</v>
      </c>
      <c r="G1819" s="2">
        <f>'Moving Avg'!F1819</f>
        <v>8.7813700000000008</v>
      </c>
      <c r="H1819" s="2">
        <f>'Moving Avg'!G1819</f>
        <v>9.2719279999999991</v>
      </c>
      <c r="I1819" s="2">
        <f>'Moving Avg'!H1819</f>
        <v>10.188447500000001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  <c r="M1819" s="8">
        <f t="shared" si="283"/>
        <v>50</v>
      </c>
      <c r="N1819" s="8">
        <f t="shared" si="280"/>
        <v>100</v>
      </c>
      <c r="O1819" s="8">
        <f t="shared" si="281"/>
        <v>0</v>
      </c>
      <c r="P1819" s="8">
        <f t="shared" si="282"/>
        <v>16.5</v>
      </c>
      <c r="Q1819" s="9">
        <f t="shared" si="284"/>
        <v>54.975000000000001</v>
      </c>
      <c r="R1819" s="9">
        <f t="shared" si="285"/>
        <v>34.125</v>
      </c>
      <c r="S1819" s="9">
        <f t="shared" si="286"/>
        <v>29.925000000000001</v>
      </c>
      <c r="T1819" s="9">
        <f t="shared" si="287"/>
        <v>41.625</v>
      </c>
      <c r="U1819" s="8">
        <f t="shared" si="288"/>
        <v>39.674999999999997</v>
      </c>
      <c r="V1819" s="8">
        <f t="shared" si="289"/>
        <v>40.162499999999994</v>
      </c>
    </row>
    <row r="1820" spans="1:22" ht="13.5" x14ac:dyDescent="0.25">
      <c r="A1820" s="3">
        <f>RSI!A1820</f>
        <v>44662</v>
      </c>
      <c r="B1820" s="2">
        <f>RSI!B1820</f>
        <v>8.7616999999999994</v>
      </c>
      <c r="C1820" s="2">
        <f>RSI!I1820</f>
        <v>40.500020251386339</v>
      </c>
      <c r="D1820" s="2">
        <f>MACD!E1820</f>
        <v>-0.1235877950244646</v>
      </c>
      <c r="E1820" s="2">
        <f>MACD!F1820</f>
        <v>4.872977972423656E-3</v>
      </c>
      <c r="F1820" s="2">
        <f>'Moving Avg'!D1820</f>
        <v>8.7984799999999996</v>
      </c>
      <c r="G1820" s="2">
        <f>'Moving Avg'!F1820</f>
        <v>8.7748000000000008</v>
      </c>
      <c r="H1820" s="2">
        <f>'Moving Avg'!G1820</f>
        <v>9.2508999999999997</v>
      </c>
      <c r="I1820" s="2">
        <f>'Moving Avg'!H1820</f>
        <v>10.1791175</v>
      </c>
      <c r="J1820" s="6" t="str">
        <f>OBV!F1820</f>
        <v>BEARISH</v>
      </c>
      <c r="K1820" s="6" t="str">
        <f>OBV!G1820</f>
        <v>NEUTRAL</v>
      </c>
      <c r="L1820" s="6" t="str">
        <f>OBV!H1820</f>
        <v>NEUTRAL</v>
      </c>
      <c r="M1820" s="8">
        <f t="shared" si="283"/>
        <v>50</v>
      </c>
      <c r="N1820" s="8">
        <f t="shared" si="280"/>
        <v>100</v>
      </c>
      <c r="O1820" s="8">
        <f t="shared" si="281"/>
        <v>0</v>
      </c>
      <c r="P1820" s="8">
        <f t="shared" si="282"/>
        <v>16.5</v>
      </c>
      <c r="Q1820" s="9">
        <f t="shared" si="284"/>
        <v>54.975000000000001</v>
      </c>
      <c r="R1820" s="9">
        <f t="shared" si="285"/>
        <v>34.125</v>
      </c>
      <c r="S1820" s="9">
        <f t="shared" si="286"/>
        <v>29.925000000000001</v>
      </c>
      <c r="T1820" s="9">
        <f t="shared" si="287"/>
        <v>41.625</v>
      </c>
      <c r="U1820" s="8">
        <f t="shared" si="288"/>
        <v>39.674999999999997</v>
      </c>
      <c r="V1820" s="8">
        <f t="shared" si="289"/>
        <v>40.162499999999994</v>
      </c>
    </row>
    <row r="1821" spans="1:22" ht="13.5" x14ac:dyDescent="0.25">
      <c r="A1821" s="3">
        <f>RSI!A1821</f>
        <v>44663</v>
      </c>
      <c r="B1821" s="2">
        <f>RSI!B1821</f>
        <v>8.7529000000000003</v>
      </c>
      <c r="C1821" s="2">
        <f>RSI!I1821</f>
        <v>40.111487786645114</v>
      </c>
      <c r="D1821" s="2">
        <f>MACD!E1821</f>
        <v>-0.10607751695775036</v>
      </c>
      <c r="E1821" s="2">
        <f>MACD!F1821</f>
        <v>-1.7317121013611148E-2</v>
      </c>
      <c r="F1821" s="2">
        <f>'Moving Avg'!D1821</f>
        <v>8.7844599999999993</v>
      </c>
      <c r="G1821" s="2">
        <f>'Moving Avg'!F1821</f>
        <v>8.7743600000000015</v>
      </c>
      <c r="H1821" s="2">
        <f>'Moving Avg'!G1821</f>
        <v>9.2282960000000003</v>
      </c>
      <c r="I1821" s="2">
        <f>'Moving Avg'!H1821</f>
        <v>10.169743499999999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  <c r="M1821" s="8">
        <f t="shared" si="283"/>
        <v>50</v>
      </c>
      <c r="N1821" s="8">
        <f t="shared" si="280"/>
        <v>100</v>
      </c>
      <c r="O1821" s="8">
        <f t="shared" si="281"/>
        <v>0</v>
      </c>
      <c r="P1821" s="8">
        <f t="shared" si="282"/>
        <v>16.5</v>
      </c>
      <c r="Q1821" s="9">
        <f t="shared" si="284"/>
        <v>54.975000000000001</v>
      </c>
      <c r="R1821" s="9">
        <f t="shared" si="285"/>
        <v>34.125</v>
      </c>
      <c r="S1821" s="9">
        <f t="shared" si="286"/>
        <v>29.925000000000001</v>
      </c>
      <c r="T1821" s="9">
        <f t="shared" si="287"/>
        <v>41.625</v>
      </c>
      <c r="U1821" s="8">
        <f t="shared" si="288"/>
        <v>39.674999999999997</v>
      </c>
      <c r="V1821" s="8">
        <f t="shared" si="289"/>
        <v>40.162499999999994</v>
      </c>
    </row>
    <row r="1822" spans="1:22" ht="13.5" x14ac:dyDescent="0.25">
      <c r="A1822" s="3">
        <f>RSI!A1822</f>
        <v>44664</v>
      </c>
      <c r="B1822" s="2">
        <f>RSI!B1822</f>
        <v>8.7440999999999995</v>
      </c>
      <c r="C1822" s="2">
        <f>RSI!I1822</f>
        <v>39.701319856505471</v>
      </c>
      <c r="D1822" s="2">
        <f>MACD!E1822</f>
        <v>-8.9599919988582855E-2</v>
      </c>
      <c r="E1822" s="2">
        <f>MACD!F1822</f>
        <v>-3.1773680808605494E-2</v>
      </c>
      <c r="F1822" s="2">
        <f>'Moving Avg'!D1822</f>
        <v>8.7686799999999998</v>
      </c>
      <c r="G1822" s="2">
        <f>'Moving Avg'!F1822</f>
        <v>8.7690999999999999</v>
      </c>
      <c r="H1822" s="2">
        <f>'Moving Avg'!G1822</f>
        <v>9.2055159999999994</v>
      </c>
      <c r="I1822" s="2">
        <f>'Moving Avg'!H1822</f>
        <v>10.160325499999999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  <c r="M1822" s="8">
        <f t="shared" si="283"/>
        <v>50</v>
      </c>
      <c r="N1822" s="8">
        <f t="shared" si="280"/>
        <v>100</v>
      </c>
      <c r="O1822" s="8">
        <f t="shared" si="281"/>
        <v>0</v>
      </c>
      <c r="P1822" s="8">
        <f t="shared" si="282"/>
        <v>16.5</v>
      </c>
      <c r="Q1822" s="9">
        <f t="shared" si="284"/>
        <v>54.975000000000001</v>
      </c>
      <c r="R1822" s="9">
        <f t="shared" si="285"/>
        <v>34.125</v>
      </c>
      <c r="S1822" s="9">
        <f t="shared" si="286"/>
        <v>29.925000000000001</v>
      </c>
      <c r="T1822" s="9">
        <f t="shared" si="287"/>
        <v>41.625</v>
      </c>
      <c r="U1822" s="8">
        <f t="shared" si="288"/>
        <v>39.674999999999997</v>
      </c>
      <c r="V1822" s="8">
        <f t="shared" si="289"/>
        <v>40.162499999999994</v>
      </c>
    </row>
    <row r="1823" spans="1:22" ht="13.5" x14ac:dyDescent="0.25">
      <c r="A1823" s="3">
        <f>RSI!A1823</f>
        <v>44665</v>
      </c>
      <c r="B1823" s="2">
        <f>RSI!B1823</f>
        <v>8.7440999999999995</v>
      </c>
      <c r="C1823" s="2">
        <f>RSI!I1823</f>
        <v>39.701319856505471</v>
      </c>
      <c r="D1823" s="2">
        <f>MACD!E1823</f>
        <v>-7.4670749485804322E-2</v>
      </c>
      <c r="E1823" s="2">
        <f>MACD!F1823</f>
        <v>-4.0353094544045259E-2</v>
      </c>
      <c r="F1823" s="2">
        <f>'Moving Avg'!D1823</f>
        <v>8.7529000000000003</v>
      </c>
      <c r="G1823" s="2">
        <f>'Moving Avg'!F1823</f>
        <v>8.7638400000000001</v>
      </c>
      <c r="H1823" s="2">
        <f>'Moving Avg'!G1823</f>
        <v>9.1830860000000012</v>
      </c>
      <c r="I1823" s="2">
        <f>'Moving Avg'!H1823</f>
        <v>10.149811499999998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  <c r="M1823" s="8">
        <f t="shared" si="283"/>
        <v>50</v>
      </c>
      <c r="N1823" s="8">
        <f t="shared" si="280"/>
        <v>100</v>
      </c>
      <c r="O1823" s="8">
        <f t="shared" si="281"/>
        <v>0</v>
      </c>
      <c r="P1823" s="8">
        <f t="shared" si="282"/>
        <v>16.5</v>
      </c>
      <c r="Q1823" s="9">
        <f t="shared" si="284"/>
        <v>54.975000000000001</v>
      </c>
      <c r="R1823" s="9">
        <f t="shared" si="285"/>
        <v>34.125</v>
      </c>
      <c r="S1823" s="9">
        <f t="shared" si="286"/>
        <v>29.925000000000001</v>
      </c>
      <c r="T1823" s="9">
        <f t="shared" si="287"/>
        <v>41.625</v>
      </c>
      <c r="U1823" s="8">
        <f t="shared" si="288"/>
        <v>39.674999999999997</v>
      </c>
      <c r="V1823" s="8">
        <f t="shared" si="289"/>
        <v>40.162499999999994</v>
      </c>
    </row>
    <row r="1824" spans="1:22" ht="13.5" x14ac:dyDescent="0.25">
      <c r="A1824" s="3">
        <f>RSI!A1824</f>
        <v>44666</v>
      </c>
      <c r="B1824" s="2">
        <f>RSI!B1824</f>
        <v>8.7440999999999995</v>
      </c>
      <c r="C1824" s="2">
        <f>RSI!I1824</f>
        <v>39.701319856505471</v>
      </c>
      <c r="D1824" s="2">
        <f>MACD!E1824</f>
        <v>-6.1124866619117313E-2</v>
      </c>
      <c r="E1824" s="2">
        <f>MACD!F1824</f>
        <v>-4.450744895905967E-2</v>
      </c>
      <c r="F1824" s="2">
        <f>'Moving Avg'!D1824</f>
        <v>8.7493799999999986</v>
      </c>
      <c r="G1824" s="2">
        <f>'Moving Avg'!F1824</f>
        <v>8.7585800000000003</v>
      </c>
      <c r="H1824" s="2">
        <f>'Moving Avg'!G1824</f>
        <v>9.1652119999999986</v>
      </c>
      <c r="I1824" s="2">
        <f>'Moving Avg'!H1824</f>
        <v>10.139647999999998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  <c r="M1824" s="8">
        <f t="shared" si="283"/>
        <v>50</v>
      </c>
      <c r="N1824" s="8">
        <f t="shared" si="280"/>
        <v>45</v>
      </c>
      <c r="O1824" s="8">
        <f t="shared" si="281"/>
        <v>0</v>
      </c>
      <c r="P1824" s="8">
        <f t="shared" si="282"/>
        <v>16.5</v>
      </c>
      <c r="Q1824" s="9">
        <f t="shared" si="284"/>
        <v>35.725000000000001</v>
      </c>
      <c r="R1824" s="9">
        <f t="shared" si="285"/>
        <v>23.125</v>
      </c>
      <c r="S1824" s="9">
        <f t="shared" si="286"/>
        <v>21.675000000000001</v>
      </c>
      <c r="T1824" s="9">
        <f t="shared" si="287"/>
        <v>27.875</v>
      </c>
      <c r="U1824" s="8">
        <f t="shared" si="288"/>
        <v>26.841666666666669</v>
      </c>
      <c r="V1824" s="8">
        <f t="shared" si="289"/>
        <v>27.1</v>
      </c>
    </row>
    <row r="1825" spans="1:22" ht="13.5" x14ac:dyDescent="0.25">
      <c r="A1825" s="3">
        <f>RSI!A1825</f>
        <v>44669</v>
      </c>
      <c r="B1825" s="2">
        <f>RSI!B1825</f>
        <v>8.7616999999999994</v>
      </c>
      <c r="C1825" s="2">
        <f>RSI!I1825</f>
        <v>41.203184458026065</v>
      </c>
      <c r="D1825" s="2">
        <f>MACD!E1825</f>
        <v>-6.0890059625339887E-2</v>
      </c>
      <c r="E1825" s="2">
        <f>MACD!F1825</f>
        <v>-4.7783971092315712E-2</v>
      </c>
      <c r="F1825" s="2">
        <f>'Moving Avg'!D1825</f>
        <v>8.7493799999999986</v>
      </c>
      <c r="G1825" s="2">
        <f>'Moving Avg'!F1825</f>
        <v>8.7581450000000025</v>
      </c>
      <c r="H1825" s="2">
        <f>'Moving Avg'!G1825</f>
        <v>9.1511940000000003</v>
      </c>
      <c r="I1825" s="2">
        <f>'Moving Avg'!H1825</f>
        <v>10.129791499999996</v>
      </c>
      <c r="J1825" s="6" t="str">
        <f>OBV!F1825</f>
        <v>BEARISH</v>
      </c>
      <c r="K1825" s="6" t="str">
        <f>OBV!G1825</f>
        <v>NEUTRAL</v>
      </c>
      <c r="L1825" s="6" t="str">
        <f>OBV!H1825</f>
        <v>NEUTRAL</v>
      </c>
      <c r="M1825" s="8">
        <f t="shared" si="283"/>
        <v>50</v>
      </c>
      <c r="N1825" s="8">
        <f t="shared" si="280"/>
        <v>45</v>
      </c>
      <c r="O1825" s="8">
        <f t="shared" si="281"/>
        <v>0</v>
      </c>
      <c r="P1825" s="8">
        <f t="shared" si="282"/>
        <v>16.5</v>
      </c>
      <c r="Q1825" s="9">
        <f t="shared" si="284"/>
        <v>35.725000000000001</v>
      </c>
      <c r="R1825" s="9">
        <f t="shared" si="285"/>
        <v>23.125</v>
      </c>
      <c r="S1825" s="9">
        <f t="shared" si="286"/>
        <v>21.675000000000001</v>
      </c>
      <c r="T1825" s="9">
        <f t="shared" si="287"/>
        <v>27.875</v>
      </c>
      <c r="U1825" s="8">
        <f t="shared" si="288"/>
        <v>26.841666666666669</v>
      </c>
      <c r="V1825" s="8">
        <f t="shared" si="289"/>
        <v>27.1</v>
      </c>
    </row>
    <row r="1826" spans="1:22" ht="13.5" x14ac:dyDescent="0.25">
      <c r="A1826" s="3">
        <f>RSI!A1826</f>
        <v>44670</v>
      </c>
      <c r="B1826" s="2">
        <f>RSI!B1826</f>
        <v>8.5863999999999994</v>
      </c>
      <c r="C1826" s="2">
        <f>RSI!I1826</f>
        <v>32.516079267169275</v>
      </c>
      <c r="D1826" s="2">
        <f>MACD!E1826</f>
        <v>-3.7596235802576317E-2</v>
      </c>
      <c r="E1826" s="2">
        <f>MACD!F1826</f>
        <v>-4.5746424034367836E-2</v>
      </c>
      <c r="F1826" s="2">
        <f>'Moving Avg'!D1826</f>
        <v>8.7160799999999998</v>
      </c>
      <c r="G1826" s="2">
        <f>'Moving Avg'!F1826</f>
        <v>8.7489450000000026</v>
      </c>
      <c r="H1826" s="2">
        <f>'Moving Avg'!G1826</f>
        <v>9.1301660000000009</v>
      </c>
      <c r="I1826" s="2">
        <f>'Moving Avg'!H1826</f>
        <v>10.119058499999996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  <c r="M1826" s="8">
        <f t="shared" si="283"/>
        <v>50</v>
      </c>
      <c r="N1826" s="8">
        <f t="shared" si="280"/>
        <v>0</v>
      </c>
      <c r="O1826" s="8">
        <f t="shared" si="281"/>
        <v>0</v>
      </c>
      <c r="P1826" s="8">
        <f t="shared" si="282"/>
        <v>16.5</v>
      </c>
      <c r="Q1826" s="9">
        <f t="shared" si="284"/>
        <v>19.975000000000001</v>
      </c>
      <c r="R1826" s="9">
        <f t="shared" si="285"/>
        <v>14.125</v>
      </c>
      <c r="S1826" s="9">
        <f t="shared" si="286"/>
        <v>14.925000000000001</v>
      </c>
      <c r="T1826" s="9">
        <f t="shared" si="287"/>
        <v>16.625</v>
      </c>
      <c r="U1826" s="8">
        <f t="shared" si="288"/>
        <v>16.341666666666669</v>
      </c>
      <c r="V1826" s="8">
        <f t="shared" si="289"/>
        <v>16.412500000000001</v>
      </c>
    </row>
    <row r="1827" spans="1:22" ht="13.5" x14ac:dyDescent="0.25">
      <c r="A1827" s="3">
        <f>RSI!A1827</f>
        <v>44671</v>
      </c>
      <c r="B1827" s="2">
        <f>RSI!B1827</f>
        <v>8.5863999999999994</v>
      </c>
      <c r="C1827" s="2">
        <f>RSI!I1827</f>
        <v>32.516079267169275</v>
      </c>
      <c r="D1827" s="2">
        <f>MACD!E1827</f>
        <v>-1.6221345504940032E-2</v>
      </c>
      <c r="E1827" s="2">
        <f>MACD!F1827</f>
        <v>-3.9841408328482271E-2</v>
      </c>
      <c r="F1827" s="2">
        <f>'Moving Avg'!D1827</f>
        <v>8.6845399999999984</v>
      </c>
      <c r="G1827" s="2">
        <f>'Moving Avg'!F1827</f>
        <v>8.7397449999999992</v>
      </c>
      <c r="H1827" s="2">
        <f>'Moving Avg'!G1827</f>
        <v>9.1059840000000012</v>
      </c>
      <c r="I1827" s="2">
        <f>'Moving Avg'!H1827</f>
        <v>10.108325499999998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  <c r="M1827" s="8">
        <f t="shared" si="283"/>
        <v>50</v>
      </c>
      <c r="N1827" s="8">
        <f t="shared" si="280"/>
        <v>0</v>
      </c>
      <c r="O1827" s="8">
        <f t="shared" si="281"/>
        <v>0</v>
      </c>
      <c r="P1827" s="8">
        <f t="shared" si="282"/>
        <v>16.5</v>
      </c>
      <c r="Q1827" s="9">
        <f t="shared" si="284"/>
        <v>19.975000000000001</v>
      </c>
      <c r="R1827" s="9">
        <f t="shared" si="285"/>
        <v>14.125</v>
      </c>
      <c r="S1827" s="9">
        <f t="shared" si="286"/>
        <v>14.925000000000001</v>
      </c>
      <c r="T1827" s="9">
        <f t="shared" si="287"/>
        <v>16.625</v>
      </c>
      <c r="U1827" s="8">
        <f t="shared" si="288"/>
        <v>16.341666666666669</v>
      </c>
      <c r="V1827" s="8">
        <f t="shared" si="289"/>
        <v>16.412500000000001</v>
      </c>
    </row>
    <row r="1828" spans="1:22" ht="13.5" x14ac:dyDescent="0.25">
      <c r="A1828" s="3">
        <f>RSI!A1828</f>
        <v>44672</v>
      </c>
      <c r="B1828" s="2">
        <f>RSI!B1828</f>
        <v>8.7616999999999994</v>
      </c>
      <c r="C1828" s="2">
        <f>RSI!I1828</f>
        <v>45.775123909591287</v>
      </c>
      <c r="D1828" s="2">
        <f>MACD!E1828</f>
        <v>-9.5786668329456148E-3</v>
      </c>
      <c r="E1828" s="2">
        <f>MACD!F1828</f>
        <v>-3.3788860029374944E-2</v>
      </c>
      <c r="F1828" s="2">
        <f>'Moving Avg'!D1828</f>
        <v>8.6880599999999983</v>
      </c>
      <c r="G1828" s="2">
        <f>'Moving Avg'!F1828</f>
        <v>8.7393099999999997</v>
      </c>
      <c r="H1828" s="2">
        <f>'Moving Avg'!G1828</f>
        <v>9.085308000000003</v>
      </c>
      <c r="I1828" s="2">
        <f>'Moving Avg'!H1828</f>
        <v>10.098468999999998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  <c r="M1828" s="8">
        <f t="shared" si="283"/>
        <v>50</v>
      </c>
      <c r="N1828" s="8">
        <f t="shared" si="280"/>
        <v>0</v>
      </c>
      <c r="O1828" s="8">
        <f t="shared" si="281"/>
        <v>0</v>
      </c>
      <c r="P1828" s="8">
        <f t="shared" si="282"/>
        <v>83.5</v>
      </c>
      <c r="Q1828" s="9">
        <f t="shared" si="284"/>
        <v>30.024999999999999</v>
      </c>
      <c r="R1828" s="9">
        <f t="shared" si="285"/>
        <v>30.875</v>
      </c>
      <c r="S1828" s="9">
        <f t="shared" si="286"/>
        <v>45.075000000000003</v>
      </c>
      <c r="T1828" s="9">
        <f t="shared" si="287"/>
        <v>33.375</v>
      </c>
      <c r="U1828" s="8">
        <f t="shared" si="288"/>
        <v>35.324999999999996</v>
      </c>
      <c r="V1828" s="8">
        <f t="shared" si="289"/>
        <v>34.837499999999999</v>
      </c>
    </row>
    <row r="1829" spans="1:22" ht="13.5" x14ac:dyDescent="0.25">
      <c r="A1829" s="3">
        <f>RSI!A1829</f>
        <v>44673</v>
      </c>
      <c r="B1829" s="2">
        <f>RSI!B1829</f>
        <v>8.7616999999999994</v>
      </c>
      <c r="C1829" s="2">
        <f>RSI!I1829</f>
        <v>45.775123909591287</v>
      </c>
      <c r="D1829" s="2">
        <f>MACD!E1829</f>
        <v>-1.2997324091834628E-2</v>
      </c>
      <c r="E1829" s="2">
        <f>MACD!F1829</f>
        <v>-2.9630552841866883E-2</v>
      </c>
      <c r="F1829" s="2">
        <f>'Moving Avg'!D1829</f>
        <v>8.6915799999999983</v>
      </c>
      <c r="G1829" s="2">
        <f>'Moving Avg'!F1829</f>
        <v>8.7436949999999989</v>
      </c>
      <c r="H1829" s="2">
        <f>'Moving Avg'!G1829</f>
        <v>9.0646320000000031</v>
      </c>
      <c r="I1829" s="2">
        <f>'Moving Avg'!H1829</f>
        <v>10.088612499999998</v>
      </c>
      <c r="J1829" s="6" t="str">
        <f>OBV!F1829</f>
        <v>BULLISH</v>
      </c>
      <c r="K1829" s="6" t="str">
        <f>OBV!G1829</f>
        <v>NEUTRAL</v>
      </c>
      <c r="L1829" s="6" t="str">
        <f>OBV!H1829</f>
        <v>CONFIRMED BULLISH</v>
      </c>
      <c r="M1829" s="8">
        <f t="shared" si="283"/>
        <v>50</v>
      </c>
      <c r="N1829" s="8">
        <f t="shared" si="280"/>
        <v>0</v>
      </c>
      <c r="O1829" s="8">
        <f t="shared" si="281"/>
        <v>0</v>
      </c>
      <c r="P1829" s="8">
        <f t="shared" si="282"/>
        <v>83.5</v>
      </c>
      <c r="Q1829" s="9">
        <f t="shared" si="284"/>
        <v>30.024999999999999</v>
      </c>
      <c r="R1829" s="9">
        <f t="shared" si="285"/>
        <v>30.875</v>
      </c>
      <c r="S1829" s="9">
        <f t="shared" si="286"/>
        <v>45.075000000000003</v>
      </c>
      <c r="T1829" s="9">
        <f t="shared" si="287"/>
        <v>33.375</v>
      </c>
      <c r="U1829" s="8">
        <f t="shared" si="288"/>
        <v>35.324999999999996</v>
      </c>
      <c r="V1829" s="8">
        <f t="shared" si="289"/>
        <v>34.837499999999999</v>
      </c>
    </row>
    <row r="1830" spans="1:22" ht="13.5" x14ac:dyDescent="0.25">
      <c r="A1830" s="3">
        <f>RSI!A1830</f>
        <v>44676</v>
      </c>
      <c r="B1830" s="2">
        <f>RSI!B1830</f>
        <v>8.7616999999999994</v>
      </c>
      <c r="C1830" s="2">
        <f>RSI!I1830</f>
        <v>45.775123909591287</v>
      </c>
      <c r="D1830" s="2">
        <f>MACD!E1830</f>
        <v>-1.5527641612710141E-2</v>
      </c>
      <c r="E1830" s="2">
        <f>MACD!F1830</f>
        <v>-2.6809970596035536E-2</v>
      </c>
      <c r="F1830" s="2">
        <f>'Moving Avg'!D1830</f>
        <v>8.6915799999999983</v>
      </c>
      <c r="G1830" s="2">
        <f>'Moving Avg'!F1830</f>
        <v>8.7642849999999992</v>
      </c>
      <c r="H1830" s="2">
        <f>'Moving Avg'!G1830</f>
        <v>9.0439560000000032</v>
      </c>
      <c r="I1830" s="2">
        <f>'Moving Avg'!H1830</f>
        <v>10.078799499999997</v>
      </c>
      <c r="J1830" s="6" t="str">
        <f>OBV!F1830</f>
        <v>BULLISH</v>
      </c>
      <c r="K1830" s="6" t="str">
        <f>OBV!G1830</f>
        <v>NEUTRAL</v>
      </c>
      <c r="L1830" s="6" t="str">
        <f>OBV!H1830</f>
        <v>NEUTRAL</v>
      </c>
      <c r="M1830" s="8">
        <f t="shared" si="283"/>
        <v>50</v>
      </c>
      <c r="N1830" s="8">
        <f t="shared" si="280"/>
        <v>0</v>
      </c>
      <c r="O1830" s="8">
        <f t="shared" si="281"/>
        <v>0</v>
      </c>
      <c r="P1830" s="8">
        <f t="shared" si="282"/>
        <v>49.5</v>
      </c>
      <c r="Q1830" s="9">
        <f t="shared" si="284"/>
        <v>24.925000000000001</v>
      </c>
      <c r="R1830" s="9">
        <f t="shared" si="285"/>
        <v>22.375</v>
      </c>
      <c r="S1830" s="9">
        <f t="shared" si="286"/>
        <v>29.775000000000002</v>
      </c>
      <c r="T1830" s="9">
        <f t="shared" si="287"/>
        <v>24.875</v>
      </c>
      <c r="U1830" s="8">
        <f t="shared" si="288"/>
        <v>25.691666666666666</v>
      </c>
      <c r="V1830" s="8">
        <f t="shared" si="289"/>
        <v>25.487500000000001</v>
      </c>
    </row>
    <row r="1831" spans="1:22" ht="13.5" x14ac:dyDescent="0.25">
      <c r="A1831" s="3">
        <f>RSI!A1831</f>
        <v>44677</v>
      </c>
      <c r="B1831" s="2">
        <f>RSI!B1831</f>
        <v>8.8230000000000004</v>
      </c>
      <c r="C1831" s="2">
        <f>RSI!I1831</f>
        <v>50.060498022509293</v>
      </c>
      <c r="D1831" s="2">
        <f>MACD!E1831</f>
        <v>-2.3227717828635974E-2</v>
      </c>
      <c r="E1831" s="2">
        <f>MACD!F1831</f>
        <v>-2.6093520042555628E-2</v>
      </c>
      <c r="F1831" s="2">
        <f>'Moving Avg'!D1831</f>
        <v>8.7388999999999992</v>
      </c>
      <c r="G1831" s="2">
        <f>'Moving Avg'!F1831</f>
        <v>8.7638499999999997</v>
      </c>
      <c r="H1831" s="2">
        <f>'Moving Avg'!G1831</f>
        <v>9.0276600000000027</v>
      </c>
      <c r="I1831" s="2">
        <f>'Moving Avg'!H1831</f>
        <v>10.069292999999998</v>
      </c>
      <c r="J1831" s="6" t="str">
        <f>OBV!F1831</f>
        <v>BULLISH</v>
      </c>
      <c r="K1831" s="6" t="str">
        <f>OBV!G1831</f>
        <v>WEAK</v>
      </c>
      <c r="L1831" s="6" t="str">
        <f>OBV!H1831</f>
        <v>CONFIRMED BULLISH</v>
      </c>
      <c r="M1831" s="8">
        <f t="shared" si="283"/>
        <v>50</v>
      </c>
      <c r="N1831" s="8">
        <f t="shared" si="280"/>
        <v>0</v>
      </c>
      <c r="O1831" s="8">
        <f t="shared" si="281"/>
        <v>0</v>
      </c>
      <c r="P1831" s="8">
        <f t="shared" si="282"/>
        <v>67</v>
      </c>
      <c r="Q1831" s="9">
        <f t="shared" si="284"/>
        <v>27.549999999999997</v>
      </c>
      <c r="R1831" s="9">
        <f t="shared" si="285"/>
        <v>26.75</v>
      </c>
      <c r="S1831" s="9">
        <f t="shared" si="286"/>
        <v>37.650000000000006</v>
      </c>
      <c r="T1831" s="9">
        <f t="shared" si="287"/>
        <v>29.25</v>
      </c>
      <c r="U1831" s="8">
        <f t="shared" si="288"/>
        <v>30.650000000000002</v>
      </c>
      <c r="V1831" s="8">
        <f t="shared" si="289"/>
        <v>30.3</v>
      </c>
    </row>
    <row r="1832" spans="1:22" ht="13.5" x14ac:dyDescent="0.25">
      <c r="A1832" s="3">
        <f>RSI!A1832</f>
        <v>44678</v>
      </c>
      <c r="B1832" s="2">
        <f>RSI!B1832</f>
        <v>8.7616999999999994</v>
      </c>
      <c r="C1832" s="2">
        <f>RSI!I1832</f>
        <v>46.134078443719751</v>
      </c>
      <c r="D1832" s="2">
        <f>MACD!E1832</f>
        <v>-2.6607803549618225E-2</v>
      </c>
      <c r="E1832" s="2">
        <f>MACD!F1832</f>
        <v>-2.6196376743968151E-2</v>
      </c>
      <c r="F1832" s="2">
        <f>'Moving Avg'!D1832</f>
        <v>8.7739599999999989</v>
      </c>
      <c r="G1832" s="2">
        <f>'Moving Avg'!F1832</f>
        <v>8.760349999999999</v>
      </c>
      <c r="H1832" s="2">
        <f>'Moving Avg'!G1832</f>
        <v>9.0069840000000028</v>
      </c>
      <c r="I1832" s="2">
        <f>'Moving Avg'!H1832</f>
        <v>10.059479999999997</v>
      </c>
      <c r="J1832" s="6" t="str">
        <f>OBV!F1832</f>
        <v>BULLISH</v>
      </c>
      <c r="K1832" s="6" t="str">
        <f>OBV!G1832</f>
        <v>WEAK</v>
      </c>
      <c r="L1832" s="6" t="str">
        <f>OBV!H1832</f>
        <v>CONFIRMED BULLISH</v>
      </c>
      <c r="M1832" s="8">
        <f t="shared" si="283"/>
        <v>50</v>
      </c>
      <c r="N1832" s="8">
        <f t="shared" si="280"/>
        <v>45</v>
      </c>
      <c r="O1832" s="8">
        <f t="shared" si="281"/>
        <v>0</v>
      </c>
      <c r="P1832" s="8">
        <f t="shared" si="282"/>
        <v>67</v>
      </c>
      <c r="Q1832" s="9">
        <f t="shared" si="284"/>
        <v>43.3</v>
      </c>
      <c r="R1832" s="9">
        <f t="shared" si="285"/>
        <v>35.75</v>
      </c>
      <c r="S1832" s="9">
        <f t="shared" si="286"/>
        <v>44.400000000000006</v>
      </c>
      <c r="T1832" s="9">
        <f t="shared" si="287"/>
        <v>40.5</v>
      </c>
      <c r="U1832" s="8">
        <f t="shared" si="288"/>
        <v>41.15</v>
      </c>
      <c r="V1832" s="8">
        <f t="shared" si="289"/>
        <v>40.987499999999997</v>
      </c>
    </row>
    <row r="1833" spans="1:22" ht="13.5" x14ac:dyDescent="0.25">
      <c r="A1833" s="3">
        <f>RSI!A1833</f>
        <v>44679</v>
      </c>
      <c r="B1833" s="2">
        <f>RSI!B1833</f>
        <v>8.5076000000000001</v>
      </c>
      <c r="C1833" s="2">
        <f>RSI!I1833</f>
        <v>34.170078726501472</v>
      </c>
      <c r="D1833" s="2">
        <f>MACD!E1833</f>
        <v>-1.0331143603954374E-2</v>
      </c>
      <c r="E1833" s="2">
        <f>MACD!F1833</f>
        <v>-2.3023330115965399E-2</v>
      </c>
      <c r="F1833" s="2">
        <f>'Moving Avg'!D1833</f>
        <v>8.7231400000000008</v>
      </c>
      <c r="G1833" s="2">
        <f>'Moving Avg'!F1833</f>
        <v>8.7441449999999996</v>
      </c>
      <c r="H1833" s="2">
        <f>'Moving Avg'!G1833</f>
        <v>8.981226000000003</v>
      </c>
      <c r="I1833" s="2">
        <f>'Moving Avg'!H1833</f>
        <v>10.048396499999997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  <c r="M1833" s="8">
        <f t="shared" si="283"/>
        <v>50</v>
      </c>
      <c r="N1833" s="8">
        <f t="shared" si="280"/>
        <v>0</v>
      </c>
      <c r="O1833" s="8">
        <f t="shared" si="281"/>
        <v>0</v>
      </c>
      <c r="P1833" s="8">
        <f t="shared" si="282"/>
        <v>16.5</v>
      </c>
      <c r="Q1833" s="9">
        <f t="shared" si="284"/>
        <v>19.975000000000001</v>
      </c>
      <c r="R1833" s="9">
        <f t="shared" si="285"/>
        <v>14.125</v>
      </c>
      <c r="S1833" s="9">
        <f t="shared" si="286"/>
        <v>14.925000000000001</v>
      </c>
      <c r="T1833" s="9">
        <f t="shared" si="287"/>
        <v>16.625</v>
      </c>
      <c r="U1833" s="8">
        <f t="shared" si="288"/>
        <v>16.341666666666669</v>
      </c>
      <c r="V1833" s="8">
        <f t="shared" si="289"/>
        <v>16.412500000000001</v>
      </c>
    </row>
    <row r="1834" spans="1:22" ht="13.5" x14ac:dyDescent="0.25">
      <c r="A1834" s="3">
        <f>RSI!A1834</f>
        <v>44680</v>
      </c>
      <c r="B1834" s="2">
        <f>RSI!B1834</f>
        <v>8.7616999999999994</v>
      </c>
      <c r="C1834" s="2">
        <f>RSI!I1834</f>
        <v>48.54141282944277</v>
      </c>
      <c r="D1834" s="2">
        <f>MACD!E1834</f>
        <v>-1.3588106397476096E-2</v>
      </c>
      <c r="E1834" s="2">
        <f>MACD!F1834</f>
        <v>-2.1136285372267537E-2</v>
      </c>
      <c r="F1834" s="2">
        <f>'Moving Avg'!D1834</f>
        <v>8.723139999999999</v>
      </c>
      <c r="G1834" s="2">
        <f>'Moving Avg'!F1834</f>
        <v>8.7406449999999989</v>
      </c>
      <c r="H1834" s="2">
        <f>'Moving Avg'!G1834</f>
        <v>8.9637040000000034</v>
      </c>
      <c r="I1834" s="2">
        <f>'Moving Avg'!H1834</f>
        <v>10.038802499999997</v>
      </c>
      <c r="J1834" s="6" t="str">
        <f>OBV!F1834</f>
        <v>BULLISH</v>
      </c>
      <c r="K1834" s="6" t="str">
        <f>OBV!G1834</f>
        <v>NEUTRAL</v>
      </c>
      <c r="L1834" s="6" t="str">
        <f>OBV!H1834</f>
        <v>NEUTRAL</v>
      </c>
      <c r="M1834" s="8">
        <f t="shared" si="283"/>
        <v>50</v>
      </c>
      <c r="N1834" s="8">
        <f t="shared" si="280"/>
        <v>0</v>
      </c>
      <c r="O1834" s="8">
        <f t="shared" si="281"/>
        <v>0</v>
      </c>
      <c r="P1834" s="8">
        <f t="shared" si="282"/>
        <v>49.5</v>
      </c>
      <c r="Q1834" s="9">
        <f t="shared" si="284"/>
        <v>24.925000000000001</v>
      </c>
      <c r="R1834" s="9">
        <f t="shared" si="285"/>
        <v>22.375</v>
      </c>
      <c r="S1834" s="9">
        <f t="shared" si="286"/>
        <v>29.775000000000002</v>
      </c>
      <c r="T1834" s="9">
        <f t="shared" si="287"/>
        <v>24.875</v>
      </c>
      <c r="U1834" s="8">
        <f t="shared" si="288"/>
        <v>25.691666666666666</v>
      </c>
      <c r="V1834" s="8">
        <f t="shared" si="289"/>
        <v>25.487500000000001</v>
      </c>
    </row>
    <row r="1835" spans="1:22" ht="13.5" x14ac:dyDescent="0.25">
      <c r="A1835" s="3">
        <f>RSI!A1835</f>
        <v>44685</v>
      </c>
      <c r="B1835" s="2">
        <f>RSI!B1835</f>
        <v>9.2873999999999999</v>
      </c>
      <c r="C1835" s="2">
        <f>RSI!I1835</f>
        <v>65.380343268649455</v>
      </c>
      <c r="D1835" s="2">
        <f>MACD!E1835</f>
        <v>-5.2418625892144632E-2</v>
      </c>
      <c r="E1835" s="2">
        <f>MACD!F1835</f>
        <v>-2.7392753476242957E-2</v>
      </c>
      <c r="F1835" s="2">
        <f>'Moving Avg'!D1835</f>
        <v>8.8282799999999995</v>
      </c>
      <c r="G1835" s="2">
        <f>'Moving Avg'!F1835</f>
        <v>8.7669299999999986</v>
      </c>
      <c r="H1835" s="2">
        <f>'Moving Avg'!G1835</f>
        <v>8.9551180000000041</v>
      </c>
      <c r="I1835" s="2">
        <f>'Moving Avg'!H1835</f>
        <v>10.031836999999996</v>
      </c>
      <c r="J1835" s="6" t="str">
        <f>OBV!F1835</f>
        <v>BULLISH</v>
      </c>
      <c r="K1835" s="6" t="str">
        <f>OBV!G1835</f>
        <v>NEUTRAL</v>
      </c>
      <c r="L1835" s="6" t="str">
        <f>OBV!H1835</f>
        <v>CONFIRMED BULLISH</v>
      </c>
      <c r="M1835" s="8">
        <f t="shared" si="283"/>
        <v>50</v>
      </c>
      <c r="N1835" s="8">
        <f t="shared" si="280"/>
        <v>100</v>
      </c>
      <c r="O1835" s="8">
        <f t="shared" si="281"/>
        <v>0</v>
      </c>
      <c r="P1835" s="8">
        <f t="shared" si="282"/>
        <v>83.5</v>
      </c>
      <c r="Q1835" s="9">
        <f t="shared" si="284"/>
        <v>65.025000000000006</v>
      </c>
      <c r="R1835" s="9">
        <f t="shared" si="285"/>
        <v>50.875</v>
      </c>
      <c r="S1835" s="9">
        <f t="shared" si="286"/>
        <v>60.075000000000003</v>
      </c>
      <c r="T1835" s="9">
        <f t="shared" si="287"/>
        <v>58.375</v>
      </c>
      <c r="U1835" s="8">
        <f t="shared" si="288"/>
        <v>58.658333333333339</v>
      </c>
      <c r="V1835" s="8">
        <f t="shared" si="289"/>
        <v>58.587500000000006</v>
      </c>
    </row>
    <row r="1836" spans="1:22" ht="13.5" x14ac:dyDescent="0.25">
      <c r="A1836" s="3">
        <f>RSI!A1836</f>
        <v>44686</v>
      </c>
      <c r="B1836" s="2">
        <f>RSI!B1836</f>
        <v>9.375</v>
      </c>
      <c r="C1836" s="2">
        <f>RSI!I1836</f>
        <v>67.300549654949833</v>
      </c>
      <c r="D1836" s="2">
        <f>MACD!E1836</f>
        <v>-0.12169303716697577</v>
      </c>
      <c r="E1836" s="2">
        <f>MACD!F1836</f>
        <v>-4.6252810214389525E-2</v>
      </c>
      <c r="F1836" s="2">
        <f>'Moving Avg'!D1836</f>
        <v>8.9386799999999997</v>
      </c>
      <c r="G1836" s="2">
        <f>'Moving Avg'!F1836</f>
        <v>8.7945299999999982</v>
      </c>
      <c r="H1836" s="2">
        <f>'Moving Avg'!G1836</f>
        <v>8.9482840000000028</v>
      </c>
      <c r="I1836" s="2">
        <f>'Moving Avg'!H1836</f>
        <v>10.025309499999995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  <c r="M1836" s="8">
        <f t="shared" si="283"/>
        <v>50</v>
      </c>
      <c r="N1836" s="8">
        <f t="shared" si="280"/>
        <v>100</v>
      </c>
      <c r="O1836" s="8">
        <f t="shared" si="281"/>
        <v>0</v>
      </c>
      <c r="P1836" s="8">
        <f t="shared" si="282"/>
        <v>83.5</v>
      </c>
      <c r="Q1836" s="9">
        <f t="shared" si="284"/>
        <v>65.025000000000006</v>
      </c>
      <c r="R1836" s="9">
        <f t="shared" si="285"/>
        <v>50.875</v>
      </c>
      <c r="S1836" s="9">
        <f t="shared" si="286"/>
        <v>60.075000000000003</v>
      </c>
      <c r="T1836" s="9">
        <f t="shared" si="287"/>
        <v>58.375</v>
      </c>
      <c r="U1836" s="8">
        <f t="shared" si="288"/>
        <v>58.658333333333339</v>
      </c>
      <c r="V1836" s="8">
        <f t="shared" si="289"/>
        <v>58.587500000000006</v>
      </c>
    </row>
    <row r="1837" spans="1:22" ht="13.5" x14ac:dyDescent="0.25">
      <c r="A1837" s="3">
        <f>RSI!A1837</f>
        <v>44687</v>
      </c>
      <c r="B1837" s="2">
        <f>RSI!B1837</f>
        <v>9.2698</v>
      </c>
      <c r="C1837" s="2">
        <f>RSI!I1837</f>
        <v>62.795979951438973</v>
      </c>
      <c r="D1837" s="2">
        <f>MACD!E1837</f>
        <v>-0.17577534757127999</v>
      </c>
      <c r="E1837" s="2">
        <f>MACD!F1837</f>
        <v>-7.2157317685767622E-2</v>
      </c>
      <c r="F1837" s="2">
        <f>'Moving Avg'!D1837</f>
        <v>9.0402999999999984</v>
      </c>
      <c r="G1837" s="2">
        <f>'Moving Avg'!F1837</f>
        <v>8.8168699999999998</v>
      </c>
      <c r="H1837" s="2">
        <f>'Moving Avg'!G1837</f>
        <v>8.9425000000000026</v>
      </c>
      <c r="I1837" s="2">
        <f>'Moving Avg'!H1837</f>
        <v>10.018255999999996</v>
      </c>
      <c r="J1837" s="6" t="str">
        <f>OBV!F1837</f>
        <v>BULLISH</v>
      </c>
      <c r="K1837" s="6" t="str">
        <f>OBV!G1837</f>
        <v>NEUTRAL</v>
      </c>
      <c r="L1837" s="6" t="str">
        <f>OBV!H1837</f>
        <v>CONFIRMED BULLISH</v>
      </c>
      <c r="M1837" s="8">
        <f t="shared" si="283"/>
        <v>50</v>
      </c>
      <c r="N1837" s="8">
        <f t="shared" si="280"/>
        <v>100</v>
      </c>
      <c r="O1837" s="8">
        <f t="shared" si="281"/>
        <v>0</v>
      </c>
      <c r="P1837" s="8">
        <f t="shared" si="282"/>
        <v>83.5</v>
      </c>
      <c r="Q1837" s="9">
        <f t="shared" si="284"/>
        <v>65.025000000000006</v>
      </c>
      <c r="R1837" s="9">
        <f t="shared" si="285"/>
        <v>50.875</v>
      </c>
      <c r="S1837" s="9">
        <f t="shared" si="286"/>
        <v>60.075000000000003</v>
      </c>
      <c r="T1837" s="9">
        <f t="shared" si="287"/>
        <v>58.375</v>
      </c>
      <c r="U1837" s="8">
        <f t="shared" si="288"/>
        <v>58.658333333333339</v>
      </c>
      <c r="V1837" s="8">
        <f t="shared" si="289"/>
        <v>58.587500000000006</v>
      </c>
    </row>
    <row r="1838" spans="1:22" ht="13.5" x14ac:dyDescent="0.25">
      <c r="A1838" s="3">
        <f>RSI!A1838</f>
        <v>44690</v>
      </c>
      <c r="B1838" s="2">
        <f>RSI!B1838</f>
        <v>9.2698</v>
      </c>
      <c r="C1838" s="2">
        <f>RSI!I1838</f>
        <v>62.795979951438973</v>
      </c>
      <c r="D1838" s="2">
        <f>MACD!E1838</f>
        <v>-0.19696319364221537</v>
      </c>
      <c r="E1838" s="2">
        <f>MACD!F1838</f>
        <v>-9.7118492877057178E-2</v>
      </c>
      <c r="F1838" s="2">
        <f>'Moving Avg'!D1838</f>
        <v>9.1927400000000006</v>
      </c>
      <c r="G1838" s="2">
        <f>'Moving Avg'!F1838</f>
        <v>8.8392100000000013</v>
      </c>
      <c r="H1838" s="2">
        <f>'Moving Avg'!G1838</f>
        <v>8.9388200000000033</v>
      </c>
      <c r="I1838" s="2">
        <f>'Moving Avg'!H1838</f>
        <v>10.009844499999994</v>
      </c>
      <c r="J1838" s="6" t="str">
        <f>OBV!F1838</f>
        <v>BULLISH</v>
      </c>
      <c r="K1838" s="6" t="str">
        <f>OBV!G1838</f>
        <v>NEUTRAL</v>
      </c>
      <c r="L1838" s="6" t="str">
        <f>OBV!H1838</f>
        <v>CONFIRMED BULLISH</v>
      </c>
      <c r="M1838" s="8">
        <f t="shared" si="283"/>
        <v>50</v>
      </c>
      <c r="N1838" s="8">
        <f t="shared" si="280"/>
        <v>100</v>
      </c>
      <c r="O1838" s="8">
        <f t="shared" si="281"/>
        <v>0</v>
      </c>
      <c r="P1838" s="8">
        <f t="shared" si="282"/>
        <v>83.5</v>
      </c>
      <c r="Q1838" s="9">
        <f t="shared" si="284"/>
        <v>65.025000000000006</v>
      </c>
      <c r="R1838" s="9">
        <f t="shared" si="285"/>
        <v>50.875</v>
      </c>
      <c r="S1838" s="9">
        <f t="shared" si="286"/>
        <v>60.075000000000003</v>
      </c>
      <c r="T1838" s="9">
        <f t="shared" si="287"/>
        <v>58.375</v>
      </c>
      <c r="U1838" s="8">
        <f t="shared" si="288"/>
        <v>58.658333333333339</v>
      </c>
      <c r="V1838" s="8">
        <f t="shared" si="289"/>
        <v>58.587500000000006</v>
      </c>
    </row>
    <row r="1839" spans="1:22" ht="13.5" x14ac:dyDescent="0.25">
      <c r="A1839" s="3">
        <f>RSI!A1839</f>
        <v>44691</v>
      </c>
      <c r="B1839" s="2">
        <f>RSI!B1839</f>
        <v>9.2698</v>
      </c>
      <c r="C1839" s="2">
        <f>RSI!I1839</f>
        <v>62.795979951438973</v>
      </c>
      <c r="D1839" s="2">
        <f>MACD!E1839</f>
        <v>-0.21710907653377731</v>
      </c>
      <c r="E1839" s="2">
        <f>MACD!F1839</f>
        <v>-0.1211166096084012</v>
      </c>
      <c r="F1839" s="2">
        <f>'Moving Avg'!D1839</f>
        <v>9.2943600000000011</v>
      </c>
      <c r="G1839" s="2">
        <f>'Moving Avg'!F1839</f>
        <v>8.8646150000000006</v>
      </c>
      <c r="H1839" s="2">
        <f>'Moving Avg'!G1839</f>
        <v>8.9351400000000041</v>
      </c>
      <c r="I1839" s="2">
        <f>'Moving Avg'!H1839</f>
        <v>10.001432999999995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  <c r="M1839" s="8">
        <f t="shared" si="283"/>
        <v>50</v>
      </c>
      <c r="N1839" s="8">
        <f t="shared" si="280"/>
        <v>100</v>
      </c>
      <c r="O1839" s="8">
        <f t="shared" si="281"/>
        <v>0</v>
      </c>
      <c r="P1839" s="8">
        <f t="shared" si="282"/>
        <v>83.5</v>
      </c>
      <c r="Q1839" s="9">
        <f t="shared" si="284"/>
        <v>65.025000000000006</v>
      </c>
      <c r="R1839" s="9">
        <f t="shared" si="285"/>
        <v>50.875</v>
      </c>
      <c r="S1839" s="9">
        <f t="shared" si="286"/>
        <v>60.075000000000003</v>
      </c>
      <c r="T1839" s="9">
        <f t="shared" si="287"/>
        <v>58.375</v>
      </c>
      <c r="U1839" s="8">
        <f t="shared" si="288"/>
        <v>58.658333333333339</v>
      </c>
      <c r="V1839" s="8">
        <f t="shared" si="289"/>
        <v>58.587500000000006</v>
      </c>
    </row>
    <row r="1840" spans="1:22" ht="13.5" x14ac:dyDescent="0.25">
      <c r="A1840" s="3">
        <f>RSI!A1840</f>
        <v>44692</v>
      </c>
      <c r="B1840" s="2">
        <f>RSI!B1840</f>
        <v>9.2698</v>
      </c>
      <c r="C1840" s="2">
        <f>RSI!I1840</f>
        <v>62.795979951438973</v>
      </c>
      <c r="D1840" s="2">
        <f>MACD!E1840</f>
        <v>-0.23620902379601461</v>
      </c>
      <c r="E1840" s="2">
        <f>MACD!F1840</f>
        <v>-0.14413509244592387</v>
      </c>
      <c r="F1840" s="2">
        <f>'Moving Avg'!D1840</f>
        <v>9.2908399999999993</v>
      </c>
      <c r="G1840" s="2">
        <f>'Moving Avg'!F1840</f>
        <v>8.8900200000000016</v>
      </c>
      <c r="H1840" s="2">
        <f>'Moving Avg'!G1840</f>
        <v>8.927780000000002</v>
      </c>
      <c r="I1840" s="2">
        <f>'Moving Avg'!H1840</f>
        <v>9.9930214999999958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  <c r="M1840" s="8">
        <f t="shared" si="283"/>
        <v>50</v>
      </c>
      <c r="N1840" s="8">
        <f t="shared" si="280"/>
        <v>100</v>
      </c>
      <c r="O1840" s="8">
        <f t="shared" si="281"/>
        <v>0</v>
      </c>
      <c r="P1840" s="8">
        <f t="shared" si="282"/>
        <v>16.5</v>
      </c>
      <c r="Q1840" s="9">
        <f t="shared" si="284"/>
        <v>54.975000000000001</v>
      </c>
      <c r="R1840" s="9">
        <f t="shared" si="285"/>
        <v>34.125</v>
      </c>
      <c r="S1840" s="9">
        <f t="shared" si="286"/>
        <v>29.925000000000001</v>
      </c>
      <c r="T1840" s="9">
        <f t="shared" si="287"/>
        <v>41.625</v>
      </c>
      <c r="U1840" s="8">
        <f t="shared" si="288"/>
        <v>39.674999999999997</v>
      </c>
      <c r="V1840" s="8">
        <f t="shared" si="289"/>
        <v>40.162499999999994</v>
      </c>
    </row>
    <row r="1841" spans="1:22" ht="13.5" x14ac:dyDescent="0.25">
      <c r="A1841" s="3">
        <f>RSI!A1841</f>
        <v>44693</v>
      </c>
      <c r="B1841" s="2">
        <f>RSI!B1841</f>
        <v>9.2698</v>
      </c>
      <c r="C1841" s="2">
        <f>RSI!I1841</f>
        <v>62.795979951438966</v>
      </c>
      <c r="D1841" s="2">
        <f>MACD!E1841</f>
        <v>-0.24484107337416461</v>
      </c>
      <c r="E1841" s="2">
        <f>MACD!F1841</f>
        <v>-0.16427628863157201</v>
      </c>
      <c r="F1841" s="2">
        <f>'Moving Avg'!D1841</f>
        <v>9.2698</v>
      </c>
      <c r="G1841" s="2">
        <f>'Moving Avg'!F1841</f>
        <v>8.9158650000000002</v>
      </c>
      <c r="H1841" s="2">
        <f>'Moving Avg'!G1841</f>
        <v>8.9239240000000013</v>
      </c>
      <c r="I1841" s="2">
        <f>'Moving Avg'!H1841</f>
        <v>9.9850479999999955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  <c r="M1841" s="8">
        <f t="shared" si="283"/>
        <v>50</v>
      </c>
      <c r="N1841" s="8">
        <f t="shared" si="280"/>
        <v>100</v>
      </c>
      <c r="O1841" s="8">
        <f t="shared" si="281"/>
        <v>0</v>
      </c>
      <c r="P1841" s="8">
        <f t="shared" si="282"/>
        <v>16.5</v>
      </c>
      <c r="Q1841" s="9">
        <f t="shared" si="284"/>
        <v>54.975000000000001</v>
      </c>
      <c r="R1841" s="9">
        <f t="shared" si="285"/>
        <v>34.125</v>
      </c>
      <c r="S1841" s="9">
        <f t="shared" si="286"/>
        <v>29.925000000000001</v>
      </c>
      <c r="T1841" s="9">
        <f t="shared" si="287"/>
        <v>41.625</v>
      </c>
      <c r="U1841" s="8">
        <f t="shared" si="288"/>
        <v>39.674999999999997</v>
      </c>
      <c r="V1841" s="8">
        <f t="shared" si="289"/>
        <v>40.162499999999994</v>
      </c>
    </row>
    <row r="1842" spans="1:22" ht="13.5" x14ac:dyDescent="0.25">
      <c r="A1842" s="3">
        <f>RSI!A1842</f>
        <v>44694</v>
      </c>
      <c r="B1842" s="2">
        <f>RSI!B1842</f>
        <v>9.2698</v>
      </c>
      <c r="C1842" s="2">
        <f>RSI!I1842</f>
        <v>62.795979951438959</v>
      </c>
      <c r="D1842" s="2">
        <f>MACD!E1842</f>
        <v>-0.26333637064053228</v>
      </c>
      <c r="E1842" s="2">
        <f>MACD!F1842</f>
        <v>-0.18408830503336407</v>
      </c>
      <c r="F1842" s="2">
        <f>'Moving Avg'!D1842</f>
        <v>9.2698</v>
      </c>
      <c r="G1842" s="2">
        <f>'Moving Avg'!F1842</f>
        <v>8.9421500000000016</v>
      </c>
      <c r="H1842" s="2">
        <f>'Moving Avg'!G1842</f>
        <v>8.9183160000000008</v>
      </c>
      <c r="I1842" s="2">
        <f>'Moving Avg'!H1842</f>
        <v>9.977074499999997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  <c r="M1842" s="8">
        <f t="shared" si="283"/>
        <v>50</v>
      </c>
      <c r="N1842" s="8">
        <f t="shared" si="280"/>
        <v>100</v>
      </c>
      <c r="O1842" s="8">
        <f t="shared" si="281"/>
        <v>0</v>
      </c>
      <c r="P1842" s="8">
        <f t="shared" si="282"/>
        <v>33</v>
      </c>
      <c r="Q1842" s="9">
        <f t="shared" si="284"/>
        <v>57.45</v>
      </c>
      <c r="R1842" s="9">
        <f t="shared" si="285"/>
        <v>38.25</v>
      </c>
      <c r="S1842" s="9">
        <f t="shared" si="286"/>
        <v>37.35</v>
      </c>
      <c r="T1842" s="9">
        <f t="shared" si="287"/>
        <v>45.75</v>
      </c>
      <c r="U1842" s="8">
        <f t="shared" si="288"/>
        <v>44.35</v>
      </c>
      <c r="V1842" s="8">
        <f t="shared" si="289"/>
        <v>44.7</v>
      </c>
    </row>
    <row r="1843" spans="1:22" ht="13.5" x14ac:dyDescent="0.25">
      <c r="A1843" s="3">
        <f>RSI!A1843</f>
        <v>44697</v>
      </c>
      <c r="B1843" s="2">
        <f>RSI!B1843</f>
        <v>9.2260000000000009</v>
      </c>
      <c r="C1843" s="2">
        <f>RSI!I1843</f>
        <v>60.179890645396519</v>
      </c>
      <c r="D1843" s="2">
        <f>MACD!E1843</f>
        <v>-0.31646418051428959</v>
      </c>
      <c r="E1843" s="2">
        <f>MACD!F1843</f>
        <v>-0.21056348012954917</v>
      </c>
      <c r="F1843" s="2">
        <f>'Moving Avg'!D1843</f>
        <v>9.2610399999999995</v>
      </c>
      <c r="G1843" s="2">
        <f>'Moving Avg'!F1843</f>
        <v>8.9662450000000007</v>
      </c>
      <c r="H1843" s="2">
        <f>'Moving Avg'!G1843</f>
        <v>8.9121820000000014</v>
      </c>
      <c r="I1843" s="2">
        <f>'Moving Avg'!H1843</f>
        <v>9.9688819999999971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  <c r="M1843" s="8">
        <f t="shared" si="283"/>
        <v>50</v>
      </c>
      <c r="N1843" s="8">
        <f t="shared" si="280"/>
        <v>100</v>
      </c>
      <c r="O1843" s="8">
        <f t="shared" si="281"/>
        <v>0</v>
      </c>
      <c r="P1843" s="8">
        <f t="shared" si="282"/>
        <v>16.5</v>
      </c>
      <c r="Q1843" s="9">
        <f t="shared" si="284"/>
        <v>54.975000000000001</v>
      </c>
      <c r="R1843" s="9">
        <f t="shared" si="285"/>
        <v>34.125</v>
      </c>
      <c r="S1843" s="9">
        <f t="shared" si="286"/>
        <v>29.925000000000001</v>
      </c>
      <c r="T1843" s="9">
        <f t="shared" si="287"/>
        <v>41.625</v>
      </c>
      <c r="U1843" s="8">
        <f t="shared" si="288"/>
        <v>39.674999999999997</v>
      </c>
      <c r="V1843" s="8">
        <f t="shared" si="289"/>
        <v>40.162499999999994</v>
      </c>
    </row>
    <row r="1844" spans="1:22" ht="13.5" x14ac:dyDescent="0.25">
      <c r="A1844" s="3">
        <f>RSI!A1844</f>
        <v>44698</v>
      </c>
      <c r="B1844" s="2">
        <f>RSI!B1844</f>
        <v>9.2523</v>
      </c>
      <c r="C1844" s="2">
        <f>RSI!I1844</f>
        <v>61.224477844623785</v>
      </c>
      <c r="D1844" s="2">
        <f>MACD!E1844</f>
        <v>-0.32552483861464765</v>
      </c>
      <c r="E1844" s="2">
        <f>MACD!F1844</f>
        <v>-0.23355575182656887</v>
      </c>
      <c r="F1844" s="2">
        <f>'Moving Avg'!D1844</f>
        <v>9.2575400000000005</v>
      </c>
      <c r="G1844" s="2">
        <f>'Moving Avg'!F1844</f>
        <v>8.9916549999999997</v>
      </c>
      <c r="H1844" s="2">
        <f>'Moving Avg'!G1844</f>
        <v>8.9065740000000009</v>
      </c>
      <c r="I1844" s="2">
        <f>'Moving Avg'!H1844</f>
        <v>9.9608209999999993</v>
      </c>
      <c r="J1844" s="6" t="str">
        <f>OBV!F1844</f>
        <v>BULLISH</v>
      </c>
      <c r="K1844" s="6" t="str">
        <f>OBV!G1844</f>
        <v>NEUTRAL</v>
      </c>
      <c r="L1844" s="6" t="str">
        <f>OBV!H1844</f>
        <v>BULLISH DIVERGENCE</v>
      </c>
      <c r="M1844" s="8">
        <f t="shared" si="283"/>
        <v>50</v>
      </c>
      <c r="N1844" s="8">
        <f t="shared" si="280"/>
        <v>100</v>
      </c>
      <c r="O1844" s="8">
        <f t="shared" si="281"/>
        <v>0</v>
      </c>
      <c r="P1844" s="8">
        <f t="shared" si="282"/>
        <v>66.5</v>
      </c>
      <c r="Q1844" s="9">
        <f t="shared" si="284"/>
        <v>62.475000000000001</v>
      </c>
      <c r="R1844" s="9">
        <f t="shared" si="285"/>
        <v>46.625</v>
      </c>
      <c r="S1844" s="9">
        <f t="shared" si="286"/>
        <v>52.424999999999997</v>
      </c>
      <c r="T1844" s="9">
        <f t="shared" si="287"/>
        <v>54.125</v>
      </c>
      <c r="U1844" s="8">
        <f t="shared" si="288"/>
        <v>53.841666666666661</v>
      </c>
      <c r="V1844" s="8">
        <f t="shared" si="289"/>
        <v>53.912499999999994</v>
      </c>
    </row>
    <row r="1845" spans="1:22" ht="13.5" x14ac:dyDescent="0.25">
      <c r="A1845" s="3">
        <f>RSI!A1845</f>
        <v>44699</v>
      </c>
      <c r="B1845" s="2">
        <f>RSI!B1845</f>
        <v>9.2523</v>
      </c>
      <c r="C1845" s="2">
        <f>RSI!I1845</f>
        <v>61.224477844623785</v>
      </c>
      <c r="D1845" s="2">
        <f>MACD!E1845</f>
        <v>-0.25362792016205482</v>
      </c>
      <c r="E1845" s="2">
        <f>MACD!F1845</f>
        <v>-0.2375701854936661</v>
      </c>
      <c r="F1845" s="2">
        <f>'Moving Avg'!D1845</f>
        <v>9.2540399999999998</v>
      </c>
      <c r="G1845" s="2">
        <f>'Moving Avg'!F1845</f>
        <v>9.0161850000000001</v>
      </c>
      <c r="H1845" s="2">
        <f>'Moving Avg'!G1845</f>
        <v>8.9023680000000009</v>
      </c>
      <c r="I1845" s="2">
        <f>'Moving Avg'!H1845</f>
        <v>9.9527599999999978</v>
      </c>
      <c r="J1845" s="6" t="str">
        <f>OBV!F1845</f>
        <v>BULLISH</v>
      </c>
      <c r="K1845" s="6" t="str">
        <f>OBV!G1845</f>
        <v>NEUTRAL</v>
      </c>
      <c r="L1845" s="6" t="str">
        <f>OBV!H1845</f>
        <v>BULLISH DIVERGENCE</v>
      </c>
      <c r="M1845" s="8">
        <f t="shared" si="283"/>
        <v>50</v>
      </c>
      <c r="N1845" s="8">
        <f t="shared" si="280"/>
        <v>45</v>
      </c>
      <c r="O1845" s="8">
        <f t="shared" si="281"/>
        <v>0</v>
      </c>
      <c r="P1845" s="8">
        <f t="shared" si="282"/>
        <v>66.5</v>
      </c>
      <c r="Q1845" s="9">
        <f t="shared" si="284"/>
        <v>43.225000000000001</v>
      </c>
      <c r="R1845" s="9">
        <f t="shared" si="285"/>
        <v>35.625</v>
      </c>
      <c r="S1845" s="9">
        <f t="shared" si="286"/>
        <v>44.174999999999997</v>
      </c>
      <c r="T1845" s="9">
        <f t="shared" si="287"/>
        <v>40.375</v>
      </c>
      <c r="U1845" s="8">
        <f t="shared" si="288"/>
        <v>41.008333333333333</v>
      </c>
      <c r="V1845" s="8">
        <f t="shared" si="289"/>
        <v>40.849999999999994</v>
      </c>
    </row>
    <row r="1846" spans="1:22" ht="13.5" x14ac:dyDescent="0.25">
      <c r="A1846" s="3">
        <f>RSI!A1846</f>
        <v>44700</v>
      </c>
      <c r="B1846" s="2">
        <f>RSI!B1846</f>
        <v>9.1997</v>
      </c>
      <c r="C1846" s="2">
        <f>RSI!I1846</f>
        <v>57.712806928200564</v>
      </c>
      <c r="D1846" s="2">
        <f>MACD!E1846</f>
        <v>-0.17663485960618353</v>
      </c>
      <c r="E1846" s="2">
        <f>MACD!F1846</f>
        <v>-0.22538312031616961</v>
      </c>
      <c r="F1846" s="2">
        <f>'Moving Avg'!D1846</f>
        <v>9.2400199999999995</v>
      </c>
      <c r="G1846" s="2">
        <f>'Moving Avg'!F1846</f>
        <v>9.0468500000000009</v>
      </c>
      <c r="H1846" s="2">
        <f>'Moving Avg'!G1846</f>
        <v>8.8972860000000011</v>
      </c>
      <c r="I1846" s="2">
        <f>'Moving Avg'!H1846</f>
        <v>9.9444359999999978</v>
      </c>
      <c r="J1846" s="6" t="str">
        <f>OBV!F1846</f>
        <v>BEARISH</v>
      </c>
      <c r="K1846" s="6" t="str">
        <f>OBV!G1846</f>
        <v>NEUTRAL</v>
      </c>
      <c r="L1846" s="6" t="str">
        <f>OBV!H1846</f>
        <v>CONFIRMED BEARISH</v>
      </c>
      <c r="M1846" s="8">
        <f t="shared" si="283"/>
        <v>50</v>
      </c>
      <c r="N1846" s="8">
        <f t="shared" si="280"/>
        <v>0</v>
      </c>
      <c r="O1846" s="8">
        <f t="shared" si="281"/>
        <v>0</v>
      </c>
      <c r="P1846" s="8">
        <f t="shared" si="282"/>
        <v>16.5</v>
      </c>
      <c r="Q1846" s="9">
        <f t="shared" si="284"/>
        <v>19.975000000000001</v>
      </c>
      <c r="R1846" s="9">
        <f t="shared" si="285"/>
        <v>14.125</v>
      </c>
      <c r="S1846" s="9">
        <f t="shared" si="286"/>
        <v>14.925000000000001</v>
      </c>
      <c r="T1846" s="9">
        <f t="shared" si="287"/>
        <v>16.625</v>
      </c>
      <c r="U1846" s="8">
        <f t="shared" si="288"/>
        <v>16.341666666666669</v>
      </c>
      <c r="V1846" s="8">
        <f t="shared" si="289"/>
        <v>16.412500000000001</v>
      </c>
    </row>
    <row r="1847" spans="1:22" ht="13.5" x14ac:dyDescent="0.25">
      <c r="A1847" s="3">
        <f>RSI!A1847</f>
        <v>44701</v>
      </c>
      <c r="B1847" s="2">
        <f>RSI!B1847</f>
        <v>9.1997</v>
      </c>
      <c r="C1847" s="2">
        <f>RSI!I1847</f>
        <v>57.712806928200564</v>
      </c>
      <c r="D1847" s="2">
        <f>MACD!E1847</f>
        <v>-0.1284866228788637</v>
      </c>
      <c r="E1847" s="2">
        <f>MACD!F1847</f>
        <v>-0.20600382082870844</v>
      </c>
      <c r="F1847" s="2">
        <f>'Moving Avg'!D1847</f>
        <v>9.2260000000000009</v>
      </c>
      <c r="G1847" s="2">
        <f>'Moving Avg'!F1847</f>
        <v>9.077515</v>
      </c>
      <c r="H1847" s="2">
        <f>'Moving Avg'!G1847</f>
        <v>8.8972859999999994</v>
      </c>
      <c r="I1847" s="2">
        <f>'Moving Avg'!H1847</f>
        <v>9.9361119999999978</v>
      </c>
      <c r="J1847" s="6" t="str">
        <f>OBV!F1847</f>
        <v>BEARISH</v>
      </c>
      <c r="K1847" s="6" t="str">
        <f>OBV!G1847</f>
        <v>NEUTRAL</v>
      </c>
      <c r="L1847" s="6" t="str">
        <f>OBV!H1847</f>
        <v>CONFIRMED BEARISH</v>
      </c>
      <c r="M1847" s="8">
        <f t="shared" si="283"/>
        <v>50</v>
      </c>
      <c r="N1847" s="8">
        <f t="shared" si="280"/>
        <v>0</v>
      </c>
      <c r="O1847" s="8">
        <f t="shared" si="281"/>
        <v>0</v>
      </c>
      <c r="P1847" s="8">
        <f t="shared" si="282"/>
        <v>16.5</v>
      </c>
      <c r="Q1847" s="9">
        <f t="shared" si="284"/>
        <v>19.975000000000001</v>
      </c>
      <c r="R1847" s="9">
        <f t="shared" si="285"/>
        <v>14.125</v>
      </c>
      <c r="S1847" s="9">
        <f t="shared" si="286"/>
        <v>14.925000000000001</v>
      </c>
      <c r="T1847" s="9">
        <f t="shared" si="287"/>
        <v>16.625</v>
      </c>
      <c r="U1847" s="8">
        <f t="shared" si="288"/>
        <v>16.341666666666669</v>
      </c>
      <c r="V1847" s="8">
        <f t="shared" si="289"/>
        <v>16.412500000000001</v>
      </c>
    </row>
    <row r="1848" spans="1:22" ht="13.5" x14ac:dyDescent="0.25">
      <c r="A1848" s="3">
        <f>RSI!A1848</f>
        <v>44704</v>
      </c>
      <c r="B1848" s="2">
        <f>RSI!B1848</f>
        <v>9.1997</v>
      </c>
      <c r="C1848" s="2">
        <f>RSI!I1848</f>
        <v>57.712806928200564</v>
      </c>
      <c r="D1848" s="2">
        <f>MACD!E1848</f>
        <v>-8.8500549968525632E-2</v>
      </c>
      <c r="E1848" s="2">
        <f>MACD!F1848</f>
        <v>-0.18250316665667191</v>
      </c>
      <c r="F1848" s="2">
        <f>'Moving Avg'!D1848</f>
        <v>9.2207399999999993</v>
      </c>
      <c r="G1848" s="2">
        <f>'Moving Avg'!F1848</f>
        <v>9.0994150000000023</v>
      </c>
      <c r="H1848" s="2">
        <f>'Moving Avg'!G1848</f>
        <v>8.8990379999999973</v>
      </c>
      <c r="I1848" s="2">
        <f>'Moving Avg'!H1848</f>
        <v>9.9278759999999977</v>
      </c>
      <c r="J1848" s="6" t="str">
        <f>OBV!F1848</f>
        <v>BULLISH</v>
      </c>
      <c r="K1848" s="6" t="str">
        <f>OBV!G1848</f>
        <v>NEUTRAL</v>
      </c>
      <c r="L1848" s="6" t="str">
        <f>OBV!H1848</f>
        <v>BULLISH DIVERGENCE</v>
      </c>
      <c r="M1848" s="8">
        <f t="shared" si="283"/>
        <v>50</v>
      </c>
      <c r="N1848" s="8">
        <f t="shared" si="280"/>
        <v>0</v>
      </c>
      <c r="O1848" s="8">
        <f t="shared" si="281"/>
        <v>0</v>
      </c>
      <c r="P1848" s="8">
        <f t="shared" si="282"/>
        <v>66.5</v>
      </c>
      <c r="Q1848" s="9">
        <f t="shared" si="284"/>
        <v>27.475000000000001</v>
      </c>
      <c r="R1848" s="9">
        <f t="shared" si="285"/>
        <v>26.625</v>
      </c>
      <c r="S1848" s="9">
        <f t="shared" si="286"/>
        <v>37.424999999999997</v>
      </c>
      <c r="T1848" s="9">
        <f t="shared" si="287"/>
        <v>29.125</v>
      </c>
      <c r="U1848" s="8">
        <f t="shared" si="288"/>
        <v>30.508333333333336</v>
      </c>
      <c r="V1848" s="8">
        <f t="shared" si="289"/>
        <v>30.162500000000001</v>
      </c>
    </row>
    <row r="1849" spans="1:22" ht="13.5" x14ac:dyDescent="0.25">
      <c r="A1849" s="3">
        <f>RSI!A1849</f>
        <v>44705</v>
      </c>
      <c r="B1849" s="2">
        <f>RSI!B1849</f>
        <v>9.1997</v>
      </c>
      <c r="C1849" s="2">
        <f>RSI!I1849</f>
        <v>57.712806928200564</v>
      </c>
      <c r="D1849" s="2">
        <f>MACD!E1849</f>
        <v>-5.5365016492123331E-2</v>
      </c>
      <c r="E1849" s="2">
        <f>MACD!F1849</f>
        <v>-0.1570755366237622</v>
      </c>
      <c r="F1849" s="2">
        <f>'Moving Avg'!D1849</f>
        <v>9.2102199999999996</v>
      </c>
      <c r="G1849" s="2">
        <f>'Moving Avg'!F1849</f>
        <v>9.1213150000000009</v>
      </c>
      <c r="H1849" s="2">
        <f>'Moving Avg'!G1849</f>
        <v>8.9051699999999983</v>
      </c>
      <c r="I1849" s="2">
        <f>'Moving Avg'!H1849</f>
        <v>9.9196399999999976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  <c r="M1849" s="8">
        <f t="shared" si="283"/>
        <v>50</v>
      </c>
      <c r="N1849" s="8">
        <f t="shared" si="280"/>
        <v>0</v>
      </c>
      <c r="O1849" s="8">
        <f t="shared" si="281"/>
        <v>0</v>
      </c>
      <c r="P1849" s="8">
        <f t="shared" si="282"/>
        <v>16.5</v>
      </c>
      <c r="Q1849" s="9">
        <f t="shared" si="284"/>
        <v>19.975000000000001</v>
      </c>
      <c r="R1849" s="9">
        <f t="shared" si="285"/>
        <v>14.125</v>
      </c>
      <c r="S1849" s="9">
        <f t="shared" si="286"/>
        <v>14.925000000000001</v>
      </c>
      <c r="T1849" s="9">
        <f t="shared" si="287"/>
        <v>16.625</v>
      </c>
      <c r="U1849" s="8">
        <f t="shared" si="288"/>
        <v>16.341666666666669</v>
      </c>
      <c r="V1849" s="8">
        <f t="shared" si="289"/>
        <v>16.412500000000001</v>
      </c>
    </row>
    <row r="1850" spans="1:22" ht="13.5" x14ac:dyDescent="0.25">
      <c r="A1850" s="3">
        <f>RSI!A1850</f>
        <v>44706</v>
      </c>
      <c r="B1850" s="2">
        <f>RSI!B1850</f>
        <v>9.1821999999999999</v>
      </c>
      <c r="C1850" s="2">
        <f>RSI!I1850</f>
        <v>56.268546682516948</v>
      </c>
      <c r="D1850" s="2">
        <f>MACD!E1850</f>
        <v>-2.667803138677094E-2</v>
      </c>
      <c r="E1850" s="2">
        <f>MACD!F1850</f>
        <v>-0.13099603557636394</v>
      </c>
      <c r="F1850" s="2">
        <f>'Moving Avg'!D1850</f>
        <v>9.196200000000001</v>
      </c>
      <c r="G1850" s="2">
        <f>'Moving Avg'!F1850</f>
        <v>9.1423400000000008</v>
      </c>
      <c r="H1850" s="2">
        <f>'Moving Avg'!G1850</f>
        <v>8.9109519999999982</v>
      </c>
      <c r="I1850" s="2">
        <f>'Moving Avg'!H1850</f>
        <v>9.9121049999999968</v>
      </c>
      <c r="J1850" s="6" t="str">
        <f>OBV!F1850</f>
        <v>BEARISH</v>
      </c>
      <c r="K1850" s="6" t="str">
        <f>OBV!G1850</f>
        <v>NEUTRAL</v>
      </c>
      <c r="L1850" s="6" t="str">
        <f>OBV!H1850</f>
        <v>CONFIRMED BEARISH</v>
      </c>
      <c r="M1850" s="8">
        <f t="shared" si="283"/>
        <v>50</v>
      </c>
      <c r="N1850" s="8">
        <f t="shared" si="280"/>
        <v>0</v>
      </c>
      <c r="O1850" s="8">
        <f t="shared" si="281"/>
        <v>0</v>
      </c>
      <c r="P1850" s="8">
        <f t="shared" si="282"/>
        <v>16.5</v>
      </c>
      <c r="Q1850" s="9">
        <f t="shared" si="284"/>
        <v>19.975000000000001</v>
      </c>
      <c r="R1850" s="9">
        <f t="shared" si="285"/>
        <v>14.125</v>
      </c>
      <c r="S1850" s="9">
        <f t="shared" si="286"/>
        <v>14.925000000000001</v>
      </c>
      <c r="T1850" s="9">
        <f t="shared" si="287"/>
        <v>16.625</v>
      </c>
      <c r="U1850" s="8">
        <f t="shared" si="288"/>
        <v>16.341666666666669</v>
      </c>
      <c r="V1850" s="8">
        <f t="shared" si="289"/>
        <v>16.412500000000001</v>
      </c>
    </row>
    <row r="1851" spans="1:22" ht="13.5" x14ac:dyDescent="0.25">
      <c r="A1851" s="3">
        <f>RSI!A1851</f>
        <v>44707</v>
      </c>
      <c r="B1851" s="2">
        <f>RSI!B1851</f>
        <v>9.1821999999999999</v>
      </c>
      <c r="C1851" s="2">
        <f>RSI!I1851</f>
        <v>56.268546682516948</v>
      </c>
      <c r="D1851" s="2">
        <f>MACD!E1851</f>
        <v>-2.9001595077993159E-3</v>
      </c>
      <c r="E1851" s="2">
        <f>MACD!F1851</f>
        <v>-0.10537686036265102</v>
      </c>
      <c r="F1851" s="2">
        <f>'Moving Avg'!D1851</f>
        <v>9.1927000000000003</v>
      </c>
      <c r="G1851" s="2">
        <f>'Moving Avg'!F1851</f>
        <v>9.160300000000003</v>
      </c>
      <c r="H1851" s="2">
        <f>'Moving Avg'!G1851</f>
        <v>8.9193619999999996</v>
      </c>
      <c r="I1851" s="2">
        <f>'Moving Avg'!H1851</f>
        <v>9.9045699999999979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  <c r="M1851" s="8">
        <f t="shared" si="283"/>
        <v>50</v>
      </c>
      <c r="N1851" s="8">
        <f t="shared" si="280"/>
        <v>0</v>
      </c>
      <c r="O1851" s="8">
        <f t="shared" si="281"/>
        <v>0</v>
      </c>
      <c r="P1851" s="8">
        <f t="shared" si="282"/>
        <v>16.5</v>
      </c>
      <c r="Q1851" s="9">
        <f t="shared" si="284"/>
        <v>19.975000000000001</v>
      </c>
      <c r="R1851" s="9">
        <f t="shared" si="285"/>
        <v>14.125</v>
      </c>
      <c r="S1851" s="9">
        <f t="shared" si="286"/>
        <v>14.925000000000001</v>
      </c>
      <c r="T1851" s="9">
        <f t="shared" si="287"/>
        <v>16.625</v>
      </c>
      <c r="U1851" s="8">
        <f t="shared" si="288"/>
        <v>16.341666666666669</v>
      </c>
      <c r="V1851" s="8">
        <f t="shared" si="289"/>
        <v>16.412500000000001</v>
      </c>
    </row>
    <row r="1852" spans="1:22" ht="13.5" x14ac:dyDescent="0.25">
      <c r="A1852" s="3">
        <f>RSI!A1852</f>
        <v>44708</v>
      </c>
      <c r="B1852" s="2">
        <f>RSI!B1852</f>
        <v>9.0244999999999997</v>
      </c>
      <c r="C1852" s="2">
        <f>RSI!I1852</f>
        <v>44.603101228660471</v>
      </c>
      <c r="D1852" s="2">
        <f>MACD!E1852</f>
        <v>2.8442049622537269E-2</v>
      </c>
      <c r="E1852" s="2">
        <f>MACD!F1852</f>
        <v>-7.8613078365613376E-2</v>
      </c>
      <c r="F1852" s="2">
        <f>'Moving Avg'!D1852</f>
        <v>9.1576600000000017</v>
      </c>
      <c r="G1852" s="2">
        <f>'Moving Avg'!F1852</f>
        <v>9.1734400000000011</v>
      </c>
      <c r="H1852" s="2">
        <f>'Moving Avg'!G1852</f>
        <v>8.9228659999999973</v>
      </c>
      <c r="I1852" s="2">
        <f>'Moving Avg'!H1852</f>
        <v>9.8971224999999965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  <c r="M1852" s="8">
        <f t="shared" si="283"/>
        <v>50</v>
      </c>
      <c r="N1852" s="8">
        <f t="shared" si="280"/>
        <v>0</v>
      </c>
      <c r="O1852" s="8">
        <f t="shared" si="281"/>
        <v>0</v>
      </c>
      <c r="P1852" s="8">
        <f t="shared" si="282"/>
        <v>16.5</v>
      </c>
      <c r="Q1852" s="9">
        <f t="shared" si="284"/>
        <v>19.975000000000001</v>
      </c>
      <c r="R1852" s="9">
        <f t="shared" si="285"/>
        <v>14.125</v>
      </c>
      <c r="S1852" s="9">
        <f t="shared" si="286"/>
        <v>14.925000000000001</v>
      </c>
      <c r="T1852" s="9">
        <f t="shared" si="287"/>
        <v>16.625</v>
      </c>
      <c r="U1852" s="8">
        <f t="shared" si="288"/>
        <v>16.341666666666669</v>
      </c>
      <c r="V1852" s="8">
        <f t="shared" si="289"/>
        <v>16.412500000000001</v>
      </c>
    </row>
    <row r="1853" spans="1:22" ht="13.5" x14ac:dyDescent="0.25">
      <c r="A1853" s="3">
        <f>RSI!A1853</f>
        <v>44711</v>
      </c>
      <c r="B1853" s="2">
        <f>RSI!B1853</f>
        <v>8.8492999999999995</v>
      </c>
      <c r="C1853" s="2">
        <f>RSI!I1853</f>
        <v>35.738502654128439</v>
      </c>
      <c r="D1853" s="2">
        <f>MACD!E1853</f>
        <v>6.1708543389926263E-2</v>
      </c>
      <c r="E1853" s="2">
        <f>MACD!F1853</f>
        <v>-5.0548754014505447E-2</v>
      </c>
      <c r="F1853" s="2">
        <f>'Moving Avg'!D1853</f>
        <v>9.0875799999999991</v>
      </c>
      <c r="G1853" s="2">
        <f>'Moving Avg'!F1853</f>
        <v>9.1905250000000009</v>
      </c>
      <c r="H1853" s="2">
        <f>'Moving Avg'!G1853</f>
        <v>8.9228659999999973</v>
      </c>
      <c r="I1853" s="2">
        <f>'Moving Avg'!H1853</f>
        <v>9.8887989999999988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  <c r="M1853" s="8">
        <f t="shared" si="283"/>
        <v>50</v>
      </c>
      <c r="N1853" s="8">
        <f t="shared" si="280"/>
        <v>0</v>
      </c>
      <c r="O1853" s="8">
        <f t="shared" si="281"/>
        <v>0</v>
      </c>
      <c r="P1853" s="8">
        <f t="shared" si="282"/>
        <v>16.5</v>
      </c>
      <c r="Q1853" s="9">
        <f t="shared" si="284"/>
        <v>19.975000000000001</v>
      </c>
      <c r="R1853" s="9">
        <f t="shared" si="285"/>
        <v>14.125</v>
      </c>
      <c r="S1853" s="9">
        <f t="shared" si="286"/>
        <v>14.925000000000001</v>
      </c>
      <c r="T1853" s="9">
        <f t="shared" si="287"/>
        <v>16.625</v>
      </c>
      <c r="U1853" s="8">
        <f t="shared" si="288"/>
        <v>16.341666666666669</v>
      </c>
      <c r="V1853" s="8">
        <f t="shared" si="289"/>
        <v>16.412500000000001</v>
      </c>
    </row>
    <row r="1854" spans="1:22" ht="13.5" x14ac:dyDescent="0.25">
      <c r="A1854" s="3">
        <f>RSI!A1854</f>
        <v>44712</v>
      </c>
      <c r="B1854" s="2">
        <f>RSI!B1854</f>
        <v>8.8492999999999995</v>
      </c>
      <c r="C1854" s="2">
        <f>RSI!I1854</f>
        <v>35.738502654128439</v>
      </c>
      <c r="D1854" s="2">
        <f>MACD!E1854</f>
        <v>9.5407835733150037E-2</v>
      </c>
      <c r="E1854" s="2">
        <f>MACD!F1854</f>
        <v>-2.1357436064974353E-2</v>
      </c>
      <c r="F1854" s="2">
        <f>'Moving Avg'!D1854</f>
        <v>9.0175000000000001</v>
      </c>
      <c r="G1854" s="2">
        <f>'Moving Avg'!F1854</f>
        <v>9.1949050000000021</v>
      </c>
      <c r="H1854" s="2">
        <f>'Moving Avg'!G1854</f>
        <v>8.9228659999999973</v>
      </c>
      <c r="I1854" s="2">
        <f>'Moving Avg'!H1854</f>
        <v>9.8804754999999993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  <c r="M1854" s="8">
        <f t="shared" si="283"/>
        <v>50</v>
      </c>
      <c r="N1854" s="8">
        <f t="shared" si="280"/>
        <v>0</v>
      </c>
      <c r="O1854" s="8">
        <f t="shared" si="281"/>
        <v>0</v>
      </c>
      <c r="P1854" s="8">
        <f t="shared" si="282"/>
        <v>16.5</v>
      </c>
      <c r="Q1854" s="9">
        <f t="shared" si="284"/>
        <v>19.975000000000001</v>
      </c>
      <c r="R1854" s="9">
        <f t="shared" si="285"/>
        <v>14.125</v>
      </c>
      <c r="S1854" s="9">
        <f t="shared" si="286"/>
        <v>14.925000000000001</v>
      </c>
      <c r="T1854" s="9">
        <f t="shared" si="287"/>
        <v>16.625</v>
      </c>
      <c r="U1854" s="8">
        <f t="shared" si="288"/>
        <v>16.341666666666669</v>
      </c>
      <c r="V1854" s="8">
        <f t="shared" si="289"/>
        <v>16.412500000000001</v>
      </c>
    </row>
    <row r="1855" spans="1:22" ht="13.5" x14ac:dyDescent="0.25">
      <c r="A1855" s="3">
        <f>RSI!A1855</f>
        <v>44713</v>
      </c>
      <c r="B1855" s="2">
        <f>RSI!B1855</f>
        <v>8.7616999999999994</v>
      </c>
      <c r="C1855" s="2">
        <f>RSI!I1855</f>
        <v>32.045341240223792</v>
      </c>
      <c r="D1855" s="2">
        <f>MACD!E1855</f>
        <v>0.131804627902536</v>
      </c>
      <c r="E1855" s="2">
        <f>MACD!F1855</f>
        <v>9.2749767285277181E-3</v>
      </c>
      <c r="F1855" s="2">
        <f>'Moving Avg'!D1855</f>
        <v>8.9333999999999989</v>
      </c>
      <c r="G1855" s="2">
        <f>'Moving Avg'!F1855</f>
        <v>9.1686200000000007</v>
      </c>
      <c r="H1855" s="2">
        <f>'Moving Avg'!G1855</f>
        <v>8.9226919999999978</v>
      </c>
      <c r="I1855" s="2">
        <f>'Moving Avg'!H1855</f>
        <v>9.8721519999999998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  <c r="M1855" s="8">
        <f t="shared" si="283"/>
        <v>50</v>
      </c>
      <c r="N1855" s="8">
        <f t="shared" si="280"/>
        <v>0</v>
      </c>
      <c r="O1855" s="8">
        <f t="shared" si="281"/>
        <v>0</v>
      </c>
      <c r="P1855" s="8">
        <f t="shared" si="282"/>
        <v>16.5</v>
      </c>
      <c r="Q1855" s="9">
        <f t="shared" si="284"/>
        <v>19.975000000000001</v>
      </c>
      <c r="R1855" s="9">
        <f t="shared" si="285"/>
        <v>14.125</v>
      </c>
      <c r="S1855" s="9">
        <f t="shared" si="286"/>
        <v>14.925000000000001</v>
      </c>
      <c r="T1855" s="9">
        <f t="shared" si="287"/>
        <v>16.625</v>
      </c>
      <c r="U1855" s="8">
        <f t="shared" si="288"/>
        <v>16.341666666666669</v>
      </c>
      <c r="V1855" s="8">
        <f t="shared" si="289"/>
        <v>16.412500000000001</v>
      </c>
    </row>
    <row r="1856" spans="1:22" ht="13.5" x14ac:dyDescent="0.25">
      <c r="A1856" s="3">
        <f>RSI!A1856</f>
        <v>44714</v>
      </c>
      <c r="B1856" s="2">
        <f>RSI!B1856</f>
        <v>8.9368999999999996</v>
      </c>
      <c r="C1856" s="2">
        <f>RSI!I1856</f>
        <v>44.416782524319977</v>
      </c>
      <c r="D1856" s="2">
        <f>MACD!E1856</f>
        <v>0.14333938384262268</v>
      </c>
      <c r="E1856" s="2">
        <f>MACD!F1856</f>
        <v>3.6087858151346713E-2</v>
      </c>
      <c r="F1856" s="2">
        <f>'Moving Avg'!D1856</f>
        <v>8.8843399999999999</v>
      </c>
      <c r="G1856" s="2">
        <f>'Moving Avg'!F1856</f>
        <v>9.1467150000000004</v>
      </c>
      <c r="H1856" s="2">
        <f>'Moving Avg'!G1856</f>
        <v>8.9260219999999961</v>
      </c>
      <c r="I1856" s="2">
        <f>'Moving Avg'!H1856</f>
        <v>9.8647044999999984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  <c r="M1856" s="8">
        <f t="shared" si="283"/>
        <v>50</v>
      </c>
      <c r="N1856" s="8">
        <f t="shared" si="280"/>
        <v>0</v>
      </c>
      <c r="O1856" s="8">
        <f t="shared" si="281"/>
        <v>0</v>
      </c>
      <c r="P1856" s="8">
        <f t="shared" si="282"/>
        <v>16.5</v>
      </c>
      <c r="Q1856" s="9">
        <f t="shared" si="284"/>
        <v>19.975000000000001</v>
      </c>
      <c r="R1856" s="9">
        <f t="shared" si="285"/>
        <v>14.125</v>
      </c>
      <c r="S1856" s="9">
        <f t="shared" si="286"/>
        <v>14.925000000000001</v>
      </c>
      <c r="T1856" s="9">
        <f t="shared" si="287"/>
        <v>16.625</v>
      </c>
      <c r="U1856" s="8">
        <f t="shared" si="288"/>
        <v>16.341666666666669</v>
      </c>
      <c r="V1856" s="8">
        <f t="shared" si="289"/>
        <v>16.412500000000001</v>
      </c>
    </row>
    <row r="1857" spans="1:22" ht="13.5" x14ac:dyDescent="0.25">
      <c r="A1857" s="3">
        <f>RSI!A1857</f>
        <v>44715</v>
      </c>
      <c r="B1857" s="2">
        <f>RSI!B1857</f>
        <v>8.8492999999999995</v>
      </c>
      <c r="C1857" s="2">
        <f>RSI!I1857</f>
        <v>40.451364920056861</v>
      </c>
      <c r="D1857" s="2">
        <f>MACD!E1857</f>
        <v>0.16022684922197783</v>
      </c>
      <c r="E1857" s="2">
        <f>MACD!F1857</f>
        <v>6.0915656365472935E-2</v>
      </c>
      <c r="F1857" s="2">
        <f>'Moving Avg'!D1857</f>
        <v>8.8492999999999995</v>
      </c>
      <c r="G1857" s="2">
        <f>'Moving Avg'!F1857</f>
        <v>9.1256900000000005</v>
      </c>
      <c r="H1857" s="2">
        <f>'Moving Avg'!G1857</f>
        <v>8.9275999999999982</v>
      </c>
      <c r="I1857" s="2">
        <f>'Moving Avg'!H1857</f>
        <v>9.8555050000000008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  <c r="M1857" s="8">
        <f t="shared" si="283"/>
        <v>50</v>
      </c>
      <c r="N1857" s="8">
        <f t="shared" si="280"/>
        <v>0</v>
      </c>
      <c r="O1857" s="8">
        <f t="shared" si="281"/>
        <v>0</v>
      </c>
      <c r="P1857" s="8">
        <f t="shared" si="282"/>
        <v>16.5</v>
      </c>
      <c r="Q1857" s="9">
        <f t="shared" si="284"/>
        <v>19.975000000000001</v>
      </c>
      <c r="R1857" s="9">
        <f t="shared" si="285"/>
        <v>14.125</v>
      </c>
      <c r="S1857" s="9">
        <f t="shared" si="286"/>
        <v>14.925000000000001</v>
      </c>
      <c r="T1857" s="9">
        <f t="shared" si="287"/>
        <v>16.625</v>
      </c>
      <c r="U1857" s="8">
        <f t="shared" si="288"/>
        <v>16.341666666666669</v>
      </c>
      <c r="V1857" s="8">
        <f t="shared" si="289"/>
        <v>16.412500000000001</v>
      </c>
    </row>
    <row r="1858" spans="1:22" ht="13.5" x14ac:dyDescent="0.25">
      <c r="A1858" s="3">
        <f>RSI!A1858</f>
        <v>44718</v>
      </c>
      <c r="B1858" s="2">
        <f>RSI!B1858</f>
        <v>9.0244999999999997</v>
      </c>
      <c r="C1858" s="2">
        <f>RSI!I1858</f>
        <v>50.055238917330144</v>
      </c>
      <c r="D1858" s="2">
        <f>MACD!E1858</f>
        <v>0.16264720700669244</v>
      </c>
      <c r="E1858" s="2">
        <f>MACD!F1858</f>
        <v>8.1261966493716836E-2</v>
      </c>
      <c r="F1858" s="2">
        <f>'Moving Avg'!D1858</f>
        <v>8.8843399999999999</v>
      </c>
      <c r="G1858" s="2">
        <f>'Moving Avg'!F1858</f>
        <v>9.1134249999999994</v>
      </c>
      <c r="H1858" s="2">
        <f>'Moving Avg'!G1858</f>
        <v>8.932681999999998</v>
      </c>
      <c r="I1858" s="2">
        <f>'Moving Avg'!H1858</f>
        <v>9.8471814999999996</v>
      </c>
      <c r="J1858" s="6" t="str">
        <f>OBV!F1858</f>
        <v>BEARISH</v>
      </c>
      <c r="K1858" s="6" t="str">
        <f>OBV!G1858</f>
        <v>NEUTRAL</v>
      </c>
      <c r="L1858" s="6" t="str">
        <f>OBV!H1858</f>
        <v>BEARISH DIVERGENCE</v>
      </c>
      <c r="M1858" s="8">
        <f t="shared" si="283"/>
        <v>50</v>
      </c>
      <c r="N1858" s="8">
        <f t="shared" ref="N1858:N1921" si="290">IF(E1858-D1858&gt;0.02, 100, IF(E1858-D1858&lt;0,0,45))</f>
        <v>0</v>
      </c>
      <c r="O1858" s="8">
        <f t="shared" ref="O1858:O1921" si="291">IF(F1858-I1858&gt;10,100,IF(F1858-I1858&gt;5,75, IF(F1858-I1858&gt;0,50,0)))</f>
        <v>0</v>
      </c>
      <c r="P1858" s="8">
        <f t="shared" ref="P1858:P1921" si="292">IF(L1858="confirmed bullish", 34, IF(L1858="bullish divergence",17, 0))+IF(J1858="bullish",33,IF(J1858="bearish",0,16.5))+IF(K1858="strong",33,IF(K1858="weak",0,16.5))</f>
        <v>16.5</v>
      </c>
      <c r="Q1858" s="9">
        <f t="shared" si="284"/>
        <v>19.975000000000001</v>
      </c>
      <c r="R1858" s="9">
        <f t="shared" si="285"/>
        <v>14.125</v>
      </c>
      <c r="S1858" s="9">
        <f t="shared" si="286"/>
        <v>14.925000000000001</v>
      </c>
      <c r="T1858" s="9">
        <f t="shared" si="287"/>
        <v>16.625</v>
      </c>
      <c r="U1858" s="8">
        <f t="shared" si="288"/>
        <v>16.341666666666669</v>
      </c>
      <c r="V1858" s="8">
        <f t="shared" si="289"/>
        <v>16.412500000000001</v>
      </c>
    </row>
    <row r="1859" spans="1:22" ht="13.5" x14ac:dyDescent="0.25">
      <c r="A1859" s="3">
        <f>RSI!A1859</f>
        <v>44719</v>
      </c>
      <c r="B1859" s="2">
        <f>RSI!B1859</f>
        <v>8.7616999999999994</v>
      </c>
      <c r="C1859" s="2">
        <f>RSI!I1859</f>
        <v>39.709812030979748</v>
      </c>
      <c r="D1859" s="2">
        <f>MACD!E1859</f>
        <v>0.18415321715703215</v>
      </c>
      <c r="E1859" s="2">
        <f>MACD!F1859</f>
        <v>0.1018402166263799</v>
      </c>
      <c r="F1859" s="2">
        <f>'Moving Avg'!D1859</f>
        <v>8.8668200000000006</v>
      </c>
      <c r="G1859" s="2">
        <f>'Moving Avg'!F1859</f>
        <v>9.0880199999999984</v>
      </c>
      <c r="H1859" s="2">
        <f>'Moving Avg'!G1859</f>
        <v>8.934435999999998</v>
      </c>
      <c r="I1859" s="2">
        <f>'Moving Avg'!H1859</f>
        <v>9.8367114999999998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  <c r="M1859" s="8">
        <f t="shared" ref="M1859:M1922" si="293">IF(C1859&lt;30,100, IF(C1859&gt;70, 0, 50))</f>
        <v>50</v>
      </c>
      <c r="N1859" s="8">
        <f t="shared" si="290"/>
        <v>0</v>
      </c>
      <c r="O1859" s="8">
        <f t="shared" si="291"/>
        <v>0</v>
      </c>
      <c r="P1859" s="8">
        <f t="shared" si="292"/>
        <v>16.5</v>
      </c>
      <c r="Q1859" s="9">
        <f t="shared" ref="Q1859:Q1922" si="294">0.35*M1859+N1859*0.35+O1859*0.15+P1859*0.15</f>
        <v>19.975000000000001</v>
      </c>
      <c r="R1859" s="9">
        <f t="shared" ref="R1859:R1922" si="295">M1859*0.2+N1859*0.2+O1859*0.35+P1859*0.25</f>
        <v>14.125</v>
      </c>
      <c r="S1859" s="9">
        <f t="shared" ref="S1859:S1922" si="296">M1859*0.15+N1859*0.15+O1859*0.25+P1859*0.45</f>
        <v>14.925000000000001</v>
      </c>
      <c r="T1859" s="9">
        <f t="shared" ref="T1859:T1922" si="297">0.25*SUM(M1859:P1859)</f>
        <v>16.625</v>
      </c>
      <c r="U1859" s="8">
        <f t="shared" ref="U1859:U1922" si="298">SUM(Q1859:S1859)/3</f>
        <v>16.341666666666669</v>
      </c>
      <c r="V1859" s="8">
        <f t="shared" ref="V1859:V1922" si="299">SUM(Q1859:T1859)/4</f>
        <v>16.412500000000001</v>
      </c>
    </row>
    <row r="1860" spans="1:22" ht="13.5" x14ac:dyDescent="0.25">
      <c r="A1860" s="3">
        <f>RSI!A1860</f>
        <v>44720</v>
      </c>
      <c r="B1860" s="2">
        <f>RSI!B1860</f>
        <v>8.6739999999999995</v>
      </c>
      <c r="C1860" s="2">
        <f>RSI!I1860</f>
        <v>36.964200381397355</v>
      </c>
      <c r="D1860" s="2">
        <f>MACD!E1860</f>
        <v>0.20769948474311661</v>
      </c>
      <c r="E1860" s="2">
        <f>MACD!F1860</f>
        <v>0.12301207024972725</v>
      </c>
      <c r="F1860" s="2">
        <f>'Moving Avg'!D1860</f>
        <v>8.8492800000000003</v>
      </c>
      <c r="G1860" s="2">
        <f>'Moving Avg'!F1860</f>
        <v>9.0582299999999982</v>
      </c>
      <c r="H1860" s="2">
        <f>'Moving Avg'!G1860</f>
        <v>8.9409179999999999</v>
      </c>
      <c r="I1860" s="2">
        <f>'Moving Avg'!H1860</f>
        <v>9.8253649999999997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  <c r="M1860" s="8">
        <f t="shared" si="293"/>
        <v>50</v>
      </c>
      <c r="N1860" s="8">
        <f t="shared" si="290"/>
        <v>0</v>
      </c>
      <c r="O1860" s="8">
        <f t="shared" si="291"/>
        <v>0</v>
      </c>
      <c r="P1860" s="8">
        <f t="shared" si="292"/>
        <v>16.5</v>
      </c>
      <c r="Q1860" s="9">
        <f t="shared" si="294"/>
        <v>19.975000000000001</v>
      </c>
      <c r="R1860" s="9">
        <f t="shared" si="295"/>
        <v>14.125</v>
      </c>
      <c r="S1860" s="9">
        <f t="shared" si="296"/>
        <v>14.925000000000001</v>
      </c>
      <c r="T1860" s="9">
        <f t="shared" si="297"/>
        <v>16.625</v>
      </c>
      <c r="U1860" s="8">
        <f t="shared" si="298"/>
        <v>16.341666666666669</v>
      </c>
      <c r="V1860" s="8">
        <f t="shared" si="299"/>
        <v>16.412500000000001</v>
      </c>
    </row>
    <row r="1861" spans="1:22" ht="13.5" x14ac:dyDescent="0.25">
      <c r="A1861" s="3">
        <f>RSI!A1861</f>
        <v>44721</v>
      </c>
      <c r="B1861" s="2">
        <f>RSI!B1861</f>
        <v>8.7616999999999994</v>
      </c>
      <c r="C1861" s="2">
        <f>RSI!I1861</f>
        <v>41.33260413936955</v>
      </c>
      <c r="D1861" s="2">
        <f>MACD!E1861</f>
        <v>0.22307562618813392</v>
      </c>
      <c r="E1861" s="2">
        <f>MACD!F1861</f>
        <v>0.1430247814374086</v>
      </c>
      <c r="F1861" s="2">
        <f>'Moving Avg'!D1861</f>
        <v>8.8142399999999999</v>
      </c>
      <c r="G1861" s="2">
        <f>'Moving Avg'!F1861</f>
        <v>9.032824999999999</v>
      </c>
      <c r="H1861" s="2">
        <f>'Moving Avg'!G1861</f>
        <v>8.9395179999999979</v>
      </c>
      <c r="I1861" s="2">
        <f>'Moving Avg'!H1861</f>
        <v>9.8144569999999991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  <c r="M1861" s="8">
        <f t="shared" si="293"/>
        <v>50</v>
      </c>
      <c r="N1861" s="8">
        <f t="shared" si="290"/>
        <v>0</v>
      </c>
      <c r="O1861" s="8">
        <f t="shared" si="291"/>
        <v>0</v>
      </c>
      <c r="P1861" s="8">
        <f t="shared" si="292"/>
        <v>16.5</v>
      </c>
      <c r="Q1861" s="9">
        <f t="shared" si="294"/>
        <v>19.975000000000001</v>
      </c>
      <c r="R1861" s="9">
        <f t="shared" si="295"/>
        <v>14.125</v>
      </c>
      <c r="S1861" s="9">
        <f t="shared" si="296"/>
        <v>14.925000000000001</v>
      </c>
      <c r="T1861" s="9">
        <f t="shared" si="297"/>
        <v>16.625</v>
      </c>
      <c r="U1861" s="8">
        <f t="shared" si="298"/>
        <v>16.341666666666669</v>
      </c>
      <c r="V1861" s="8">
        <f t="shared" si="299"/>
        <v>16.412500000000001</v>
      </c>
    </row>
    <row r="1862" spans="1:22" ht="13.5" x14ac:dyDescent="0.25">
      <c r="A1862" s="3">
        <f>RSI!A1862</f>
        <v>44722</v>
      </c>
      <c r="B1862" s="2">
        <f>RSI!B1862</f>
        <v>8.6739999999999995</v>
      </c>
      <c r="C1862" s="2">
        <f>RSI!I1862</f>
        <v>38.462130726001014</v>
      </c>
      <c r="D1862" s="2">
        <f>MACD!E1862</f>
        <v>0.21960706890217097</v>
      </c>
      <c r="E1862" s="2">
        <f>MACD!F1862</f>
        <v>0.15834123893036106</v>
      </c>
      <c r="F1862" s="2">
        <f>'Moving Avg'!D1862</f>
        <v>8.7791800000000002</v>
      </c>
      <c r="G1862" s="2">
        <f>'Moving Avg'!F1862</f>
        <v>9.0030350000000006</v>
      </c>
      <c r="H1862" s="2">
        <f>'Moving Avg'!G1862</f>
        <v>8.9363639999999993</v>
      </c>
      <c r="I1862" s="2">
        <f>'Moving Avg'!H1862</f>
        <v>9.803504499999999</v>
      </c>
      <c r="J1862" s="6" t="str">
        <f>OBV!F1862</f>
        <v>BEARISH</v>
      </c>
      <c r="K1862" s="6" t="str">
        <f>OBV!G1862</f>
        <v>NEUTRAL</v>
      </c>
      <c r="L1862" s="6" t="str">
        <f>OBV!H1862</f>
        <v>CONFIRMED BEARISH</v>
      </c>
      <c r="M1862" s="8">
        <f t="shared" si="293"/>
        <v>50</v>
      </c>
      <c r="N1862" s="8">
        <f t="shared" si="290"/>
        <v>0</v>
      </c>
      <c r="O1862" s="8">
        <f t="shared" si="291"/>
        <v>0</v>
      </c>
      <c r="P1862" s="8">
        <f t="shared" si="292"/>
        <v>16.5</v>
      </c>
      <c r="Q1862" s="9">
        <f t="shared" si="294"/>
        <v>19.975000000000001</v>
      </c>
      <c r="R1862" s="9">
        <f t="shared" si="295"/>
        <v>14.125</v>
      </c>
      <c r="S1862" s="9">
        <f t="shared" si="296"/>
        <v>14.925000000000001</v>
      </c>
      <c r="T1862" s="9">
        <f t="shared" si="297"/>
        <v>16.625</v>
      </c>
      <c r="U1862" s="8">
        <f t="shared" si="298"/>
        <v>16.341666666666669</v>
      </c>
      <c r="V1862" s="8">
        <f t="shared" si="299"/>
        <v>16.412500000000001</v>
      </c>
    </row>
    <row r="1863" spans="1:22" ht="13.5" x14ac:dyDescent="0.25">
      <c r="A1863" s="3">
        <f>RSI!A1863</f>
        <v>44725</v>
      </c>
      <c r="B1863" s="2">
        <f>RSI!B1863</f>
        <v>8.6478000000000002</v>
      </c>
      <c r="C1863" s="2">
        <f>RSI!I1863</f>
        <v>37.621541673308627</v>
      </c>
      <c r="D1863" s="2">
        <f>MACD!E1863</f>
        <v>0.19336809018636281</v>
      </c>
      <c r="E1863" s="2">
        <f>MACD!F1863</f>
        <v>0.16534660918156141</v>
      </c>
      <c r="F1863" s="2">
        <f>'Moving Avg'!D1863</f>
        <v>8.7038399999999996</v>
      </c>
      <c r="G1863" s="2">
        <f>'Moving Avg'!F1863</f>
        <v>8.9741249999999972</v>
      </c>
      <c r="H1863" s="2">
        <f>'Moving Avg'!G1863</f>
        <v>8.9326860000000003</v>
      </c>
      <c r="I1863" s="2">
        <f>'Moving Avg'!H1863</f>
        <v>9.7913699999999988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  <c r="M1863" s="8">
        <f t="shared" si="293"/>
        <v>50</v>
      </c>
      <c r="N1863" s="8">
        <f t="shared" si="290"/>
        <v>0</v>
      </c>
      <c r="O1863" s="8">
        <f t="shared" si="291"/>
        <v>0</v>
      </c>
      <c r="P1863" s="8">
        <f t="shared" si="292"/>
        <v>16.5</v>
      </c>
      <c r="Q1863" s="9">
        <f t="shared" si="294"/>
        <v>19.975000000000001</v>
      </c>
      <c r="R1863" s="9">
        <f t="shared" si="295"/>
        <v>14.125</v>
      </c>
      <c r="S1863" s="9">
        <f t="shared" si="296"/>
        <v>14.925000000000001</v>
      </c>
      <c r="T1863" s="9">
        <f t="shared" si="297"/>
        <v>16.625</v>
      </c>
      <c r="U1863" s="8">
        <f t="shared" si="298"/>
        <v>16.341666666666669</v>
      </c>
      <c r="V1863" s="8">
        <f t="shared" si="299"/>
        <v>16.412500000000001</v>
      </c>
    </row>
    <row r="1864" spans="1:22" ht="13.5" x14ac:dyDescent="0.25">
      <c r="A1864" s="3">
        <f>RSI!A1864</f>
        <v>44726</v>
      </c>
      <c r="B1864" s="2">
        <f>RSI!B1864</f>
        <v>8.6564999999999994</v>
      </c>
      <c r="C1864" s="2">
        <f>RSI!I1864</f>
        <v>38.105275733226875</v>
      </c>
      <c r="D1864" s="2">
        <f>MACD!E1864</f>
        <v>0.17225871267185511</v>
      </c>
      <c r="E1864" s="2">
        <f>MACD!F1864</f>
        <v>0.16672902987962016</v>
      </c>
      <c r="F1864" s="2">
        <f>'Moving Avg'!D1864</f>
        <v>8.6827999999999985</v>
      </c>
      <c r="G1864" s="2">
        <f>'Moving Avg'!F1864</f>
        <v>8.9443349999999988</v>
      </c>
      <c r="H1864" s="2">
        <f>'Moving Avg'!G1864</f>
        <v>8.9291820000000008</v>
      </c>
      <c r="I1864" s="2">
        <f>'Moving Avg'!H1864</f>
        <v>9.7792789999999972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  <c r="M1864" s="8">
        <f t="shared" si="293"/>
        <v>50</v>
      </c>
      <c r="N1864" s="8">
        <f t="shared" si="290"/>
        <v>0</v>
      </c>
      <c r="O1864" s="8">
        <f t="shared" si="291"/>
        <v>0</v>
      </c>
      <c r="P1864" s="8">
        <f t="shared" si="292"/>
        <v>16.5</v>
      </c>
      <c r="Q1864" s="9">
        <f t="shared" si="294"/>
        <v>19.975000000000001</v>
      </c>
      <c r="R1864" s="9">
        <f t="shared" si="295"/>
        <v>14.125</v>
      </c>
      <c r="S1864" s="9">
        <f t="shared" si="296"/>
        <v>14.925000000000001</v>
      </c>
      <c r="T1864" s="9">
        <f t="shared" si="297"/>
        <v>16.625</v>
      </c>
      <c r="U1864" s="8">
        <f t="shared" si="298"/>
        <v>16.341666666666669</v>
      </c>
      <c r="V1864" s="8">
        <f t="shared" si="299"/>
        <v>16.412500000000001</v>
      </c>
    </row>
    <row r="1865" spans="1:22" ht="13.5" x14ac:dyDescent="0.25">
      <c r="A1865" s="3">
        <f>RSI!A1865</f>
        <v>44727</v>
      </c>
      <c r="B1865" s="2">
        <f>RSI!B1865</f>
        <v>8.6564999999999994</v>
      </c>
      <c r="C1865" s="2">
        <f>RSI!I1865</f>
        <v>38.105275733226875</v>
      </c>
      <c r="D1865" s="2">
        <f>MACD!E1865</f>
        <v>0.14247719225254585</v>
      </c>
      <c r="E1865" s="2">
        <f>MACD!F1865</f>
        <v>0.16187866235420531</v>
      </c>
      <c r="F1865" s="2">
        <f>'Moving Avg'!D1865</f>
        <v>8.6792999999999996</v>
      </c>
      <c r="G1865" s="2">
        <f>'Moving Avg'!F1865</f>
        <v>8.9145450000000004</v>
      </c>
      <c r="H1865" s="2">
        <f>'Moving Avg'!G1865</f>
        <v>8.9270779999999998</v>
      </c>
      <c r="I1865" s="2">
        <f>'Moving Avg'!H1865</f>
        <v>9.7671879999999973</v>
      </c>
      <c r="J1865" s="6" t="str">
        <f>OBV!F1865</f>
        <v>BULLISH</v>
      </c>
      <c r="K1865" s="6" t="str">
        <f>OBV!G1865</f>
        <v>NEUTRAL</v>
      </c>
      <c r="L1865" s="6" t="str">
        <f>OBV!H1865</f>
        <v>BULLISH DIVERGENCE</v>
      </c>
      <c r="M1865" s="8">
        <f t="shared" si="293"/>
        <v>50</v>
      </c>
      <c r="N1865" s="8">
        <f t="shared" si="290"/>
        <v>45</v>
      </c>
      <c r="O1865" s="8">
        <f t="shared" si="291"/>
        <v>0</v>
      </c>
      <c r="P1865" s="8">
        <f t="shared" si="292"/>
        <v>66.5</v>
      </c>
      <c r="Q1865" s="9">
        <f t="shared" si="294"/>
        <v>43.225000000000001</v>
      </c>
      <c r="R1865" s="9">
        <f t="shared" si="295"/>
        <v>35.625</v>
      </c>
      <c r="S1865" s="9">
        <f t="shared" si="296"/>
        <v>44.174999999999997</v>
      </c>
      <c r="T1865" s="9">
        <f t="shared" si="297"/>
        <v>40.375</v>
      </c>
      <c r="U1865" s="8">
        <f t="shared" si="298"/>
        <v>41.008333333333333</v>
      </c>
      <c r="V1865" s="8">
        <f t="shared" si="299"/>
        <v>40.849999999999994</v>
      </c>
    </row>
    <row r="1866" spans="1:22" ht="13.5" x14ac:dyDescent="0.25">
      <c r="A1866" s="3">
        <f>RSI!A1866</f>
        <v>44728</v>
      </c>
      <c r="B1866" s="2">
        <f>RSI!B1866</f>
        <v>8.6564999999999994</v>
      </c>
      <c r="C1866" s="2">
        <f>RSI!I1866</f>
        <v>38.105275733226875</v>
      </c>
      <c r="D1866" s="2">
        <f>MACD!E1866</f>
        <v>0.14567312705505309</v>
      </c>
      <c r="E1866" s="2">
        <f>MACD!F1866</f>
        <v>0.15863755529437487</v>
      </c>
      <c r="F1866" s="2">
        <f>'Moving Avg'!D1866</f>
        <v>8.6582600000000003</v>
      </c>
      <c r="G1866" s="2">
        <f>'Moving Avg'!F1866</f>
        <v>8.8873849999999983</v>
      </c>
      <c r="H1866" s="2">
        <f>'Moving Avg'!G1866</f>
        <v>8.9237479999999998</v>
      </c>
      <c r="I1866" s="2">
        <f>'Moving Avg'!H1866</f>
        <v>9.7550969999999992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  <c r="M1866" s="8">
        <f t="shared" si="293"/>
        <v>50</v>
      </c>
      <c r="N1866" s="8">
        <f t="shared" si="290"/>
        <v>45</v>
      </c>
      <c r="O1866" s="8">
        <f t="shared" si="291"/>
        <v>0</v>
      </c>
      <c r="P1866" s="8">
        <f t="shared" si="292"/>
        <v>16.5</v>
      </c>
      <c r="Q1866" s="9">
        <f t="shared" si="294"/>
        <v>35.725000000000001</v>
      </c>
      <c r="R1866" s="9">
        <f t="shared" si="295"/>
        <v>23.125</v>
      </c>
      <c r="S1866" s="9">
        <f t="shared" si="296"/>
        <v>21.675000000000001</v>
      </c>
      <c r="T1866" s="9">
        <f t="shared" si="297"/>
        <v>27.875</v>
      </c>
      <c r="U1866" s="8">
        <f t="shared" si="298"/>
        <v>26.841666666666669</v>
      </c>
      <c r="V1866" s="8">
        <f t="shared" si="299"/>
        <v>27.1</v>
      </c>
    </row>
    <row r="1867" spans="1:22" ht="13.5" x14ac:dyDescent="0.25">
      <c r="A1867" s="3">
        <f>RSI!A1867</f>
        <v>44729</v>
      </c>
      <c r="B1867" s="2">
        <f>RSI!B1867</f>
        <v>8.6214999999999993</v>
      </c>
      <c r="C1867" s="2">
        <f>RSI!I1867</f>
        <v>36.676187458572478</v>
      </c>
      <c r="D1867" s="2">
        <f>MACD!E1867</f>
        <v>0.13882808307348249</v>
      </c>
      <c r="E1867" s="2">
        <f>MACD!F1867</f>
        <v>0.15467566085019641</v>
      </c>
      <c r="F1867" s="2">
        <f>'Moving Avg'!D1867</f>
        <v>8.6477599999999999</v>
      </c>
      <c r="G1867" s="2">
        <f>'Moving Avg'!F1867</f>
        <v>8.8584749999999985</v>
      </c>
      <c r="H1867" s="2">
        <f>'Moving Avg'!G1867</f>
        <v>8.9197180000000014</v>
      </c>
      <c r="I1867" s="2">
        <f>'Moving Avg'!H1867</f>
        <v>9.7421734999999998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  <c r="M1867" s="8">
        <f t="shared" si="293"/>
        <v>50</v>
      </c>
      <c r="N1867" s="8">
        <f t="shared" si="290"/>
        <v>45</v>
      </c>
      <c r="O1867" s="8">
        <f t="shared" si="291"/>
        <v>0</v>
      </c>
      <c r="P1867" s="8">
        <f t="shared" si="292"/>
        <v>16.5</v>
      </c>
      <c r="Q1867" s="9">
        <f t="shared" si="294"/>
        <v>35.725000000000001</v>
      </c>
      <c r="R1867" s="9">
        <f t="shared" si="295"/>
        <v>23.125</v>
      </c>
      <c r="S1867" s="9">
        <f t="shared" si="296"/>
        <v>21.675000000000001</v>
      </c>
      <c r="T1867" s="9">
        <f t="shared" si="297"/>
        <v>27.875</v>
      </c>
      <c r="U1867" s="8">
        <f t="shared" si="298"/>
        <v>26.841666666666669</v>
      </c>
      <c r="V1867" s="8">
        <f t="shared" si="299"/>
        <v>27.1</v>
      </c>
    </row>
    <row r="1868" spans="1:22" ht="13.5" x14ac:dyDescent="0.25">
      <c r="A1868" s="3">
        <f>RSI!A1868</f>
        <v>44732</v>
      </c>
      <c r="B1868" s="2">
        <f>RSI!B1868</f>
        <v>8.6214999999999993</v>
      </c>
      <c r="C1868" s="2">
        <f>RSI!I1868</f>
        <v>36.676187458572478</v>
      </c>
      <c r="D1868" s="2">
        <f>MACD!E1868</f>
        <v>0.16143292801016251</v>
      </c>
      <c r="E1868" s="2">
        <f>MACD!F1868</f>
        <v>0.15602711428218963</v>
      </c>
      <c r="F1868" s="2">
        <f>'Moving Avg'!D1868</f>
        <v>8.6424999999999983</v>
      </c>
      <c r="G1868" s="2">
        <f>'Moving Avg'!F1868</f>
        <v>8.8295649999999988</v>
      </c>
      <c r="H1868" s="2">
        <f>'Moving Avg'!G1868</f>
        <v>8.9156880000000029</v>
      </c>
      <c r="I1868" s="2">
        <f>'Moving Avg'!H1868</f>
        <v>9.729556999999998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  <c r="M1868" s="8">
        <f t="shared" si="293"/>
        <v>50</v>
      </c>
      <c r="N1868" s="8">
        <f t="shared" si="290"/>
        <v>0</v>
      </c>
      <c r="O1868" s="8">
        <f t="shared" si="291"/>
        <v>0</v>
      </c>
      <c r="P1868" s="8">
        <f t="shared" si="292"/>
        <v>16.5</v>
      </c>
      <c r="Q1868" s="9">
        <f t="shared" si="294"/>
        <v>19.975000000000001</v>
      </c>
      <c r="R1868" s="9">
        <f t="shared" si="295"/>
        <v>14.125</v>
      </c>
      <c r="S1868" s="9">
        <f t="shared" si="296"/>
        <v>14.925000000000001</v>
      </c>
      <c r="T1868" s="9">
        <f t="shared" si="297"/>
        <v>16.625</v>
      </c>
      <c r="U1868" s="8">
        <f t="shared" si="298"/>
        <v>16.341666666666669</v>
      </c>
      <c r="V1868" s="8">
        <f t="shared" si="299"/>
        <v>16.412500000000001</v>
      </c>
    </row>
    <row r="1869" spans="1:22" ht="13.5" x14ac:dyDescent="0.25">
      <c r="A1869" s="3">
        <f>RSI!A1869</f>
        <v>44733</v>
      </c>
      <c r="B1869" s="2">
        <f>RSI!B1869</f>
        <v>8.5863999999999994</v>
      </c>
      <c r="C1869" s="2">
        <f>RSI!I1869</f>
        <v>35.143250434496323</v>
      </c>
      <c r="D1869" s="2">
        <f>MACD!E1869</f>
        <v>0.14406540848180427</v>
      </c>
      <c r="E1869" s="2">
        <f>MACD!F1869</f>
        <v>0.15363477312211257</v>
      </c>
      <c r="F1869" s="2">
        <f>'Moving Avg'!D1869</f>
        <v>8.6284799999999997</v>
      </c>
      <c r="G1869" s="2">
        <f>'Moving Avg'!F1869</f>
        <v>8.7988999999999997</v>
      </c>
      <c r="H1869" s="2">
        <f>'Moving Avg'!G1869</f>
        <v>8.9121820000000032</v>
      </c>
      <c r="I1869" s="2">
        <f>'Moving Avg'!H1869</f>
        <v>9.7167649999999988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  <c r="M1869" s="8">
        <f t="shared" si="293"/>
        <v>50</v>
      </c>
      <c r="N1869" s="8">
        <f t="shared" si="290"/>
        <v>45</v>
      </c>
      <c r="O1869" s="8">
        <f t="shared" si="291"/>
        <v>0</v>
      </c>
      <c r="P1869" s="8">
        <f t="shared" si="292"/>
        <v>16.5</v>
      </c>
      <c r="Q1869" s="9">
        <f t="shared" si="294"/>
        <v>35.725000000000001</v>
      </c>
      <c r="R1869" s="9">
        <f t="shared" si="295"/>
        <v>23.125</v>
      </c>
      <c r="S1869" s="9">
        <f t="shared" si="296"/>
        <v>21.675000000000001</v>
      </c>
      <c r="T1869" s="9">
        <f t="shared" si="297"/>
        <v>27.875</v>
      </c>
      <c r="U1869" s="8">
        <f t="shared" si="298"/>
        <v>26.841666666666669</v>
      </c>
      <c r="V1869" s="8">
        <f t="shared" si="299"/>
        <v>27.1</v>
      </c>
    </row>
    <row r="1870" spans="1:22" ht="13.5" x14ac:dyDescent="0.25">
      <c r="A1870" s="3">
        <f>RSI!A1870</f>
        <v>44734</v>
      </c>
      <c r="B1870" s="2">
        <f>RSI!B1870</f>
        <v>8.5863999999999994</v>
      </c>
      <c r="C1870" s="2">
        <f>RSI!I1870</f>
        <v>35.143250434496323</v>
      </c>
      <c r="D1870" s="2">
        <f>MACD!E1870</f>
        <v>0.11732201958087707</v>
      </c>
      <c r="E1870" s="2">
        <f>MACD!F1870</f>
        <v>0.14637222241386547</v>
      </c>
      <c r="F1870" s="2">
        <f>'Moving Avg'!D1870</f>
        <v>8.6144599999999976</v>
      </c>
      <c r="G1870" s="2">
        <f>'Moving Avg'!F1870</f>
        <v>8.7691099999999995</v>
      </c>
      <c r="H1870" s="2">
        <f>'Moving Avg'!G1870</f>
        <v>8.9086760000000034</v>
      </c>
      <c r="I1870" s="2">
        <f>'Moving Avg'!H1870</f>
        <v>9.7039729999999977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  <c r="M1870" s="8">
        <f t="shared" si="293"/>
        <v>50</v>
      </c>
      <c r="N1870" s="8">
        <f t="shared" si="290"/>
        <v>100</v>
      </c>
      <c r="O1870" s="8">
        <f t="shared" si="291"/>
        <v>0</v>
      </c>
      <c r="P1870" s="8">
        <f t="shared" si="292"/>
        <v>16.5</v>
      </c>
      <c r="Q1870" s="9">
        <f t="shared" si="294"/>
        <v>54.975000000000001</v>
      </c>
      <c r="R1870" s="9">
        <f t="shared" si="295"/>
        <v>34.125</v>
      </c>
      <c r="S1870" s="9">
        <f t="shared" si="296"/>
        <v>29.925000000000001</v>
      </c>
      <c r="T1870" s="9">
        <f t="shared" si="297"/>
        <v>41.625</v>
      </c>
      <c r="U1870" s="8">
        <f t="shared" si="298"/>
        <v>39.674999999999997</v>
      </c>
      <c r="V1870" s="8">
        <f t="shared" si="299"/>
        <v>40.162499999999994</v>
      </c>
    </row>
    <row r="1871" spans="1:22" ht="13.5" x14ac:dyDescent="0.25">
      <c r="A1871" s="3">
        <f>RSI!A1871</f>
        <v>44735</v>
      </c>
      <c r="B1871" s="2">
        <f>RSI!B1871</f>
        <v>8.4024000000000001</v>
      </c>
      <c r="C1871" s="2">
        <f>RSI!I1871</f>
        <v>28.022482796595909</v>
      </c>
      <c r="D1871" s="2">
        <f>MACD!E1871</f>
        <v>0.12315244685700577</v>
      </c>
      <c r="E1871" s="2">
        <f>MACD!F1871</f>
        <v>0.14172826730249355</v>
      </c>
      <c r="F1871" s="2">
        <f>'Moving Avg'!D1871</f>
        <v>8.5636399999999995</v>
      </c>
      <c r="G1871" s="2">
        <f>'Moving Avg'!F1871</f>
        <v>8.7301199999999994</v>
      </c>
      <c r="H1871" s="2">
        <f>'Moving Avg'!G1871</f>
        <v>8.9016660000000041</v>
      </c>
      <c r="I1871" s="2">
        <f>'Moving Avg'!H1871</f>
        <v>9.690260999999996</v>
      </c>
      <c r="J1871" s="6" t="str">
        <f>OBV!F1871</f>
        <v>BEARISH</v>
      </c>
      <c r="K1871" s="6" t="str">
        <f>OBV!G1871</f>
        <v>STRONG</v>
      </c>
      <c r="L1871" s="6" t="str">
        <f>OBV!H1871</f>
        <v>CONFIRMED BEARISH</v>
      </c>
      <c r="M1871" s="8">
        <f t="shared" si="293"/>
        <v>100</v>
      </c>
      <c r="N1871" s="8">
        <f t="shared" si="290"/>
        <v>45</v>
      </c>
      <c r="O1871" s="8">
        <f t="shared" si="291"/>
        <v>0</v>
      </c>
      <c r="P1871" s="8">
        <f t="shared" si="292"/>
        <v>33</v>
      </c>
      <c r="Q1871" s="9">
        <f t="shared" si="294"/>
        <v>55.7</v>
      </c>
      <c r="R1871" s="9">
        <f t="shared" si="295"/>
        <v>37.25</v>
      </c>
      <c r="S1871" s="9">
        <f t="shared" si="296"/>
        <v>36.6</v>
      </c>
      <c r="T1871" s="9">
        <f t="shared" si="297"/>
        <v>44.5</v>
      </c>
      <c r="U1871" s="8">
        <f t="shared" si="298"/>
        <v>43.183333333333337</v>
      </c>
      <c r="V1871" s="8">
        <f t="shared" si="299"/>
        <v>43.512500000000003</v>
      </c>
    </row>
    <row r="1872" spans="1:22" ht="13.5" x14ac:dyDescent="0.25">
      <c r="A1872" s="3">
        <f>RSI!A1872</f>
        <v>44736</v>
      </c>
      <c r="B1872" s="2">
        <f>RSI!B1872</f>
        <v>8.4111999999999991</v>
      </c>
      <c r="C1872" s="2">
        <f>RSI!I1872</f>
        <v>28.765882642747471</v>
      </c>
      <c r="D1872" s="2">
        <f>MACD!E1872</f>
        <v>0.11626742609776741</v>
      </c>
      <c r="E1872" s="2">
        <f>MACD!F1872</f>
        <v>0.13663609906154833</v>
      </c>
      <c r="F1872" s="2">
        <f>'Moving Avg'!D1872</f>
        <v>8.5215800000000002</v>
      </c>
      <c r="G1872" s="2">
        <f>'Moving Avg'!F1872</f>
        <v>8.6994550000000004</v>
      </c>
      <c r="H1872" s="2">
        <f>'Moving Avg'!G1872</f>
        <v>8.8950080000000007</v>
      </c>
      <c r="I1872" s="2">
        <f>'Moving Avg'!H1872</f>
        <v>9.6765929999999951</v>
      </c>
      <c r="J1872" s="6" t="str">
        <f>OBV!F1872</f>
        <v>BEARISH</v>
      </c>
      <c r="K1872" s="6" t="str">
        <f>OBV!G1872</f>
        <v>STRONG</v>
      </c>
      <c r="L1872" s="6" t="str">
        <f>OBV!H1872</f>
        <v>CONFIRMED BEARISH</v>
      </c>
      <c r="M1872" s="8">
        <f t="shared" si="293"/>
        <v>100</v>
      </c>
      <c r="N1872" s="8">
        <f t="shared" si="290"/>
        <v>100</v>
      </c>
      <c r="O1872" s="8">
        <f t="shared" si="291"/>
        <v>0</v>
      </c>
      <c r="P1872" s="8">
        <f t="shared" si="292"/>
        <v>33</v>
      </c>
      <c r="Q1872" s="9">
        <f t="shared" si="294"/>
        <v>74.95</v>
      </c>
      <c r="R1872" s="9">
        <f t="shared" si="295"/>
        <v>48.25</v>
      </c>
      <c r="S1872" s="9">
        <f t="shared" si="296"/>
        <v>44.85</v>
      </c>
      <c r="T1872" s="9">
        <f t="shared" si="297"/>
        <v>58.25</v>
      </c>
      <c r="U1872" s="8">
        <f t="shared" si="298"/>
        <v>56.016666666666673</v>
      </c>
      <c r="V1872" s="8">
        <f t="shared" si="299"/>
        <v>56.575000000000003</v>
      </c>
    </row>
    <row r="1873" spans="1:22" ht="13.5" x14ac:dyDescent="0.25">
      <c r="A1873" s="3">
        <f>RSI!A1873</f>
        <v>44739</v>
      </c>
      <c r="B1873" s="2">
        <f>RSI!B1873</f>
        <v>8.4111999999999991</v>
      </c>
      <c r="C1873" s="2">
        <f>RSI!I1873</f>
        <v>28.765882642747471</v>
      </c>
      <c r="D1873" s="2">
        <f>MACD!E1873</f>
        <v>0.10851229671548346</v>
      </c>
      <c r="E1873" s="2">
        <f>MACD!F1873</f>
        <v>0.13101133859233535</v>
      </c>
      <c r="F1873" s="2">
        <f>'Moving Avg'!D1873</f>
        <v>8.4795199999999991</v>
      </c>
      <c r="G1873" s="2">
        <f>'Moving Avg'!F1873</f>
        <v>8.6775500000000001</v>
      </c>
      <c r="H1873" s="2">
        <f>'Moving Avg'!G1873</f>
        <v>8.8883500000000009</v>
      </c>
      <c r="I1873" s="2">
        <f>'Moving Avg'!H1873</f>
        <v>9.662924999999996</v>
      </c>
      <c r="J1873" s="6" t="str">
        <f>OBV!F1873</f>
        <v>BEARISH</v>
      </c>
      <c r="K1873" s="6" t="str">
        <f>OBV!G1873</f>
        <v>STRONG</v>
      </c>
      <c r="L1873" s="6" t="str">
        <f>OBV!H1873</f>
        <v>CONFIRMED BEARISH</v>
      </c>
      <c r="M1873" s="8">
        <f t="shared" si="293"/>
        <v>100</v>
      </c>
      <c r="N1873" s="8">
        <f t="shared" si="290"/>
        <v>100</v>
      </c>
      <c r="O1873" s="8">
        <f t="shared" si="291"/>
        <v>0</v>
      </c>
      <c r="P1873" s="8">
        <f t="shared" si="292"/>
        <v>33</v>
      </c>
      <c r="Q1873" s="9">
        <f t="shared" si="294"/>
        <v>74.95</v>
      </c>
      <c r="R1873" s="9">
        <f t="shared" si="295"/>
        <v>48.25</v>
      </c>
      <c r="S1873" s="9">
        <f t="shared" si="296"/>
        <v>44.85</v>
      </c>
      <c r="T1873" s="9">
        <f t="shared" si="297"/>
        <v>58.25</v>
      </c>
      <c r="U1873" s="8">
        <f t="shared" si="298"/>
        <v>56.016666666666673</v>
      </c>
      <c r="V1873" s="8">
        <f t="shared" si="299"/>
        <v>56.575000000000003</v>
      </c>
    </row>
    <row r="1874" spans="1:22" ht="13.5" x14ac:dyDescent="0.25">
      <c r="A1874" s="3">
        <f>RSI!A1874</f>
        <v>44740</v>
      </c>
      <c r="B1874" s="2">
        <f>RSI!B1874</f>
        <v>8.4116</v>
      </c>
      <c r="C1874" s="2">
        <f>RSI!I1874</f>
        <v>28.804646228442863</v>
      </c>
      <c r="D1874" s="2">
        <f>MACD!E1874</f>
        <v>0.10520486148189434</v>
      </c>
      <c r="E1874" s="2">
        <f>MACD!F1874</f>
        <v>0.12585004317024717</v>
      </c>
      <c r="F1874" s="2">
        <f>'Moving Avg'!D1874</f>
        <v>8.4445599999999992</v>
      </c>
      <c r="G1874" s="2">
        <f>'Moving Avg'!F1874</f>
        <v>8.6556649999999991</v>
      </c>
      <c r="H1874" s="2">
        <f>'Moving Avg'!G1874</f>
        <v>8.8817000000000021</v>
      </c>
      <c r="I1874" s="2">
        <f>'Moving Avg'!H1874</f>
        <v>9.6513179999999963</v>
      </c>
      <c r="J1874" s="6" t="str">
        <f>OBV!F1874</f>
        <v>BEARISH</v>
      </c>
      <c r="K1874" s="6" t="str">
        <f>OBV!G1874</f>
        <v>STRONG</v>
      </c>
      <c r="L1874" s="6" t="str">
        <f>OBV!H1874</f>
        <v>CONFIRMED BEARISH</v>
      </c>
      <c r="M1874" s="8">
        <f t="shared" si="293"/>
        <v>100</v>
      </c>
      <c r="N1874" s="8">
        <f t="shared" si="290"/>
        <v>100</v>
      </c>
      <c r="O1874" s="8">
        <f t="shared" si="291"/>
        <v>0</v>
      </c>
      <c r="P1874" s="8">
        <f t="shared" si="292"/>
        <v>33</v>
      </c>
      <c r="Q1874" s="9">
        <f t="shared" si="294"/>
        <v>74.95</v>
      </c>
      <c r="R1874" s="9">
        <f t="shared" si="295"/>
        <v>48.25</v>
      </c>
      <c r="S1874" s="9">
        <f t="shared" si="296"/>
        <v>44.85</v>
      </c>
      <c r="T1874" s="9">
        <f t="shared" si="297"/>
        <v>58.25</v>
      </c>
      <c r="U1874" s="8">
        <f t="shared" si="298"/>
        <v>56.016666666666673</v>
      </c>
      <c r="V1874" s="8">
        <f t="shared" si="299"/>
        <v>56.575000000000003</v>
      </c>
    </row>
    <row r="1875" spans="1:22" ht="13.5" x14ac:dyDescent="0.25">
      <c r="A1875" s="3">
        <f>RSI!A1875</f>
        <v>44741</v>
      </c>
      <c r="B1875" s="2">
        <f>RSI!B1875</f>
        <v>8.4116</v>
      </c>
      <c r="C1875" s="2">
        <f>RSI!I1875</f>
        <v>28.804646228442863</v>
      </c>
      <c r="D1875" s="2">
        <f>MACD!E1875</f>
        <v>0.10420553346148154</v>
      </c>
      <c r="E1875" s="2">
        <f>MACD!F1875</f>
        <v>0.12152114122849406</v>
      </c>
      <c r="F1875" s="2">
        <f>'Moving Avg'!D1875</f>
        <v>8.4096000000000011</v>
      </c>
      <c r="G1875" s="2">
        <f>'Moving Avg'!F1875</f>
        <v>8.6381599999999992</v>
      </c>
      <c r="H1875" s="2">
        <f>'Moving Avg'!G1875</f>
        <v>8.874698000000004</v>
      </c>
      <c r="I1875" s="2">
        <f>'Moving Avg'!H1875</f>
        <v>9.6400174999999937</v>
      </c>
      <c r="J1875" s="6" t="str">
        <f>OBV!F1875</f>
        <v>BEARISH</v>
      </c>
      <c r="K1875" s="6" t="str">
        <f>OBV!G1875</f>
        <v>STRONG</v>
      </c>
      <c r="L1875" s="6" t="str">
        <f>OBV!H1875</f>
        <v>CONFIRMED BEARISH</v>
      </c>
      <c r="M1875" s="8">
        <f t="shared" si="293"/>
        <v>100</v>
      </c>
      <c r="N1875" s="8">
        <f t="shared" si="290"/>
        <v>45</v>
      </c>
      <c r="O1875" s="8">
        <f t="shared" si="291"/>
        <v>0</v>
      </c>
      <c r="P1875" s="8">
        <f t="shared" si="292"/>
        <v>33</v>
      </c>
      <c r="Q1875" s="9">
        <f t="shared" si="294"/>
        <v>55.7</v>
      </c>
      <c r="R1875" s="9">
        <f t="shared" si="295"/>
        <v>37.25</v>
      </c>
      <c r="S1875" s="9">
        <f t="shared" si="296"/>
        <v>36.6</v>
      </c>
      <c r="T1875" s="9">
        <f t="shared" si="297"/>
        <v>44.5</v>
      </c>
      <c r="U1875" s="8">
        <f t="shared" si="298"/>
        <v>43.183333333333337</v>
      </c>
      <c r="V1875" s="8">
        <f t="shared" si="299"/>
        <v>43.512500000000003</v>
      </c>
    </row>
    <row r="1876" spans="1:22" ht="13.5" x14ac:dyDescent="0.25">
      <c r="A1876" s="3">
        <f>RSI!A1876</f>
        <v>44742</v>
      </c>
      <c r="B1876" s="2">
        <f>RSI!B1876</f>
        <v>8.1402999999999999</v>
      </c>
      <c r="C1876" s="2">
        <f>RSI!I1876</f>
        <v>20.170606789012794</v>
      </c>
      <c r="D1876" s="2">
        <f>MACD!E1876</f>
        <v>0.12512223619806484</v>
      </c>
      <c r="E1876" s="2">
        <f>MACD!F1876</f>
        <v>0.12224136022240822</v>
      </c>
      <c r="F1876" s="2">
        <f>'Moving Avg'!D1876</f>
        <v>8.3571799999999996</v>
      </c>
      <c r="G1876" s="2">
        <f>'Moving Avg'!F1876</f>
        <v>8.5983299999999989</v>
      </c>
      <c r="H1876" s="2">
        <f>'Moving Avg'!G1876</f>
        <v>8.8657760000000039</v>
      </c>
      <c r="I1876" s="2">
        <f>'Moving Avg'!H1876</f>
        <v>9.6264404999999957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  <c r="M1876" s="8">
        <f t="shared" si="293"/>
        <v>100</v>
      </c>
      <c r="N1876" s="8">
        <f t="shared" si="290"/>
        <v>0</v>
      </c>
      <c r="O1876" s="8">
        <f t="shared" si="291"/>
        <v>0</v>
      </c>
      <c r="P1876" s="8">
        <f t="shared" si="292"/>
        <v>16.5</v>
      </c>
      <c r="Q1876" s="9">
        <f t="shared" si="294"/>
        <v>37.475000000000001</v>
      </c>
      <c r="R1876" s="9">
        <f t="shared" si="295"/>
        <v>24.125</v>
      </c>
      <c r="S1876" s="9">
        <f t="shared" si="296"/>
        <v>22.425000000000001</v>
      </c>
      <c r="T1876" s="9">
        <f t="shared" si="297"/>
        <v>29.125</v>
      </c>
      <c r="U1876" s="8">
        <f t="shared" si="298"/>
        <v>28.008333333333336</v>
      </c>
      <c r="V1876" s="8">
        <f t="shared" si="299"/>
        <v>28.287500000000001</v>
      </c>
    </row>
    <row r="1877" spans="1:22" ht="13.5" x14ac:dyDescent="0.25">
      <c r="A1877" s="3">
        <f>RSI!A1877</f>
        <v>44743</v>
      </c>
      <c r="B1877" s="2">
        <f>RSI!B1877</f>
        <v>8.2307000000000006</v>
      </c>
      <c r="C1877" s="2">
        <f>RSI!I1877</f>
        <v>27.92325323540642</v>
      </c>
      <c r="D1877" s="2">
        <f>MACD!E1877</f>
        <v>0.13388578123444006</v>
      </c>
      <c r="E1877" s="2">
        <f>MACD!F1877</f>
        <v>0.1245702444248146</v>
      </c>
      <c r="F1877" s="2">
        <f>'Moving Avg'!D1877</f>
        <v>8.3210800000000003</v>
      </c>
      <c r="G1877" s="2">
        <f>'Moving Avg'!F1877</f>
        <v>8.5673999999999992</v>
      </c>
      <c r="H1877" s="2">
        <f>'Moving Avg'!G1877</f>
        <v>8.8586620000000043</v>
      </c>
      <c r="I1877" s="2">
        <f>'Moving Avg'!H1877</f>
        <v>9.6138409999999972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  <c r="M1877" s="8">
        <f t="shared" si="293"/>
        <v>100</v>
      </c>
      <c r="N1877" s="8">
        <f t="shared" si="290"/>
        <v>0</v>
      </c>
      <c r="O1877" s="8">
        <f t="shared" si="291"/>
        <v>0</v>
      </c>
      <c r="P1877" s="8">
        <f t="shared" si="292"/>
        <v>16.5</v>
      </c>
      <c r="Q1877" s="9">
        <f t="shared" si="294"/>
        <v>37.475000000000001</v>
      </c>
      <c r="R1877" s="9">
        <f t="shared" si="295"/>
        <v>24.125</v>
      </c>
      <c r="S1877" s="9">
        <f t="shared" si="296"/>
        <v>22.425000000000001</v>
      </c>
      <c r="T1877" s="9">
        <f t="shared" si="297"/>
        <v>29.125</v>
      </c>
      <c r="U1877" s="8">
        <f t="shared" si="298"/>
        <v>28.008333333333336</v>
      </c>
      <c r="V1877" s="8">
        <f t="shared" si="299"/>
        <v>28.287500000000001</v>
      </c>
    </row>
    <row r="1878" spans="1:22" ht="13.5" x14ac:dyDescent="0.25">
      <c r="A1878" s="3">
        <f>RSI!A1878</f>
        <v>44746</v>
      </c>
      <c r="B1878" s="2">
        <f>RSI!B1878</f>
        <v>8.3211999999999993</v>
      </c>
      <c r="C1878" s="2">
        <f>RSI!I1878</f>
        <v>34.754536632046964</v>
      </c>
      <c r="D1878" s="2">
        <f>MACD!E1878</f>
        <v>0.13697590020898609</v>
      </c>
      <c r="E1878" s="2">
        <f>MACD!F1878</f>
        <v>0.12705137558164889</v>
      </c>
      <c r="F1878" s="2">
        <f>'Moving Avg'!D1878</f>
        <v>8.3030799999999996</v>
      </c>
      <c r="G1878" s="2">
        <f>'Moving Avg'!F1878</f>
        <v>8.5322349999999982</v>
      </c>
      <c r="H1878" s="2">
        <f>'Moving Avg'!G1878</f>
        <v>8.8498520000000038</v>
      </c>
      <c r="I1878" s="2">
        <f>'Moving Avg'!H1878</f>
        <v>9.6018254999999968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  <c r="M1878" s="8">
        <f t="shared" si="293"/>
        <v>50</v>
      </c>
      <c r="N1878" s="8">
        <f t="shared" si="290"/>
        <v>0</v>
      </c>
      <c r="O1878" s="8">
        <f t="shared" si="291"/>
        <v>0</v>
      </c>
      <c r="P1878" s="8">
        <f t="shared" si="292"/>
        <v>16.5</v>
      </c>
      <c r="Q1878" s="9">
        <f t="shared" si="294"/>
        <v>19.975000000000001</v>
      </c>
      <c r="R1878" s="9">
        <f t="shared" si="295"/>
        <v>14.125</v>
      </c>
      <c r="S1878" s="9">
        <f t="shared" si="296"/>
        <v>14.925000000000001</v>
      </c>
      <c r="T1878" s="9">
        <f t="shared" si="297"/>
        <v>16.625</v>
      </c>
      <c r="U1878" s="8">
        <f t="shared" si="298"/>
        <v>16.341666666666669</v>
      </c>
      <c r="V1878" s="8">
        <f t="shared" si="299"/>
        <v>16.412500000000001</v>
      </c>
    </row>
    <row r="1879" spans="1:22" ht="13.5" x14ac:dyDescent="0.25">
      <c r="A1879" s="3">
        <f>RSI!A1879</f>
        <v>44747</v>
      </c>
      <c r="B1879" s="2">
        <f>RSI!B1879</f>
        <v>8.3211999999999993</v>
      </c>
      <c r="C1879" s="2">
        <f>RSI!I1879</f>
        <v>34.754536632046964</v>
      </c>
      <c r="D1879" s="2">
        <f>MACD!E1879</f>
        <v>0.13585817689606472</v>
      </c>
      <c r="E1879" s="2">
        <f>MACD!F1879</f>
        <v>0.12881273584453207</v>
      </c>
      <c r="F1879" s="2">
        <f>'Moving Avg'!D1879</f>
        <v>8.2850000000000001</v>
      </c>
      <c r="G1879" s="2">
        <f>'Moving Avg'!F1879</f>
        <v>8.5102099999999989</v>
      </c>
      <c r="H1879" s="2">
        <f>'Moving Avg'!G1879</f>
        <v>8.8410420000000034</v>
      </c>
      <c r="I1879" s="2">
        <f>'Moving Avg'!H1879</f>
        <v>9.5898099999999982</v>
      </c>
      <c r="J1879" s="6" t="str">
        <f>OBV!F1879</f>
        <v>BULLISH</v>
      </c>
      <c r="K1879" s="6" t="str">
        <f>OBV!G1879</f>
        <v>NEUTRAL</v>
      </c>
      <c r="L1879" s="6" t="str">
        <f>OBV!H1879</f>
        <v>BULLISH DIVERGENCE</v>
      </c>
      <c r="M1879" s="8">
        <f t="shared" si="293"/>
        <v>50</v>
      </c>
      <c r="N1879" s="8">
        <f t="shared" si="290"/>
        <v>0</v>
      </c>
      <c r="O1879" s="8">
        <f t="shared" si="291"/>
        <v>0</v>
      </c>
      <c r="P1879" s="8">
        <f t="shared" si="292"/>
        <v>66.5</v>
      </c>
      <c r="Q1879" s="9">
        <f t="shared" si="294"/>
        <v>27.475000000000001</v>
      </c>
      <c r="R1879" s="9">
        <f t="shared" si="295"/>
        <v>26.625</v>
      </c>
      <c r="S1879" s="9">
        <f t="shared" si="296"/>
        <v>37.424999999999997</v>
      </c>
      <c r="T1879" s="9">
        <f t="shared" si="297"/>
        <v>29.125</v>
      </c>
      <c r="U1879" s="8">
        <f t="shared" si="298"/>
        <v>30.508333333333336</v>
      </c>
      <c r="V1879" s="8">
        <f t="shared" si="299"/>
        <v>30.162500000000001</v>
      </c>
    </row>
    <row r="1880" spans="1:22" ht="13.5" x14ac:dyDescent="0.25">
      <c r="A1880" s="3">
        <f>RSI!A1880</f>
        <v>44748</v>
      </c>
      <c r="B1880" s="2">
        <f>RSI!B1880</f>
        <v>8.3211999999999993</v>
      </c>
      <c r="C1880" s="2">
        <f>RSI!I1880</f>
        <v>34.754536632046978</v>
      </c>
      <c r="D1880" s="2">
        <f>MACD!E1880</f>
        <v>0.13645644863783701</v>
      </c>
      <c r="E1880" s="2">
        <f>MACD!F1880</f>
        <v>0.13034147840319305</v>
      </c>
      <c r="F1880" s="2">
        <f>'Moving Avg'!D1880</f>
        <v>8.2669199999999989</v>
      </c>
      <c r="G1880" s="2">
        <f>'Moving Avg'!F1880</f>
        <v>8.4925699999999988</v>
      </c>
      <c r="H1880" s="2">
        <f>'Moving Avg'!G1880</f>
        <v>8.832232000000003</v>
      </c>
      <c r="I1880" s="2">
        <f>'Moving Avg'!H1880</f>
        <v>9.5777944999999995</v>
      </c>
      <c r="J1880" s="6" t="str">
        <f>OBV!F1880</f>
        <v>BULLISH</v>
      </c>
      <c r="K1880" s="6" t="str">
        <f>OBV!G1880</f>
        <v>NEUTRAL</v>
      </c>
      <c r="L1880" s="6" t="str">
        <f>OBV!H1880</f>
        <v>BULLISH DIVERGENCE</v>
      </c>
      <c r="M1880" s="8">
        <f t="shared" si="293"/>
        <v>50</v>
      </c>
      <c r="N1880" s="8">
        <f t="shared" si="290"/>
        <v>0</v>
      </c>
      <c r="O1880" s="8">
        <f t="shared" si="291"/>
        <v>0</v>
      </c>
      <c r="P1880" s="8">
        <f t="shared" si="292"/>
        <v>66.5</v>
      </c>
      <c r="Q1880" s="9">
        <f t="shared" si="294"/>
        <v>27.475000000000001</v>
      </c>
      <c r="R1880" s="9">
        <f t="shared" si="295"/>
        <v>26.625</v>
      </c>
      <c r="S1880" s="9">
        <f t="shared" si="296"/>
        <v>37.424999999999997</v>
      </c>
      <c r="T1880" s="9">
        <f t="shared" si="297"/>
        <v>29.125</v>
      </c>
      <c r="U1880" s="8">
        <f t="shared" si="298"/>
        <v>30.508333333333336</v>
      </c>
      <c r="V1880" s="8">
        <f t="shared" si="299"/>
        <v>30.162500000000001</v>
      </c>
    </row>
    <row r="1881" spans="1:22" ht="13.5" x14ac:dyDescent="0.25">
      <c r="A1881" s="3">
        <f>RSI!A1881</f>
        <v>44749</v>
      </c>
      <c r="B1881" s="2">
        <f>RSI!B1881</f>
        <v>8.3211999999999993</v>
      </c>
      <c r="C1881" s="2">
        <f>RSI!I1881</f>
        <v>34.754536632046964</v>
      </c>
      <c r="D1881" s="2">
        <f>MACD!E1881</f>
        <v>0.11008465073024887</v>
      </c>
      <c r="E1881" s="2">
        <f>MACD!F1881</f>
        <v>0.1262901128686042</v>
      </c>
      <c r="F1881" s="2">
        <f>'Moving Avg'!D1881</f>
        <v>8.3030999999999988</v>
      </c>
      <c r="G1881" s="2">
        <f>'Moving Avg'!F1881</f>
        <v>8.4705449999999995</v>
      </c>
      <c r="H1881" s="2">
        <f>'Moving Avg'!G1881</f>
        <v>8.8221960000000017</v>
      </c>
      <c r="I1881" s="2">
        <f>'Moving Avg'!H1881</f>
        <v>9.5657789999999991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  <c r="M1881" s="8">
        <f t="shared" si="293"/>
        <v>50</v>
      </c>
      <c r="N1881" s="8">
        <f t="shared" si="290"/>
        <v>45</v>
      </c>
      <c r="O1881" s="8">
        <f t="shared" si="291"/>
        <v>0</v>
      </c>
      <c r="P1881" s="8">
        <f t="shared" si="292"/>
        <v>83.5</v>
      </c>
      <c r="Q1881" s="9">
        <f t="shared" si="294"/>
        <v>45.774999999999999</v>
      </c>
      <c r="R1881" s="9">
        <f t="shared" si="295"/>
        <v>39.875</v>
      </c>
      <c r="S1881" s="9">
        <f t="shared" si="296"/>
        <v>51.825000000000003</v>
      </c>
      <c r="T1881" s="9">
        <f t="shared" si="297"/>
        <v>44.625</v>
      </c>
      <c r="U1881" s="8">
        <f t="shared" si="298"/>
        <v>45.82500000000001</v>
      </c>
      <c r="V1881" s="8">
        <f t="shared" si="299"/>
        <v>45.525000000000006</v>
      </c>
    </row>
    <row r="1882" spans="1:22" ht="13.5" x14ac:dyDescent="0.25">
      <c r="A1882" s="3">
        <f>RSI!A1882</f>
        <v>44750</v>
      </c>
      <c r="B1882" s="2">
        <f>RSI!B1882</f>
        <v>8.3211999999999993</v>
      </c>
      <c r="C1882" s="2">
        <f>RSI!I1882</f>
        <v>34.754536632046964</v>
      </c>
      <c r="D1882" s="2">
        <f>MACD!E1882</f>
        <v>9.0447662047889565E-2</v>
      </c>
      <c r="E1882" s="2">
        <f>MACD!F1882</f>
        <v>0.11912162270446128</v>
      </c>
      <c r="F1882" s="2">
        <f>'Moving Avg'!D1882</f>
        <v>8.3211999999999993</v>
      </c>
      <c r="G1882" s="2">
        <f>'Moving Avg'!F1882</f>
        <v>8.4529049999999977</v>
      </c>
      <c r="H1882" s="2">
        <f>'Moving Avg'!G1882</f>
        <v>8.8133860000000013</v>
      </c>
      <c r="I1882" s="2">
        <f>'Moving Avg'!H1882</f>
        <v>9.5537635000000005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  <c r="M1882" s="8">
        <f t="shared" si="293"/>
        <v>50</v>
      </c>
      <c r="N1882" s="8">
        <f t="shared" si="290"/>
        <v>100</v>
      </c>
      <c r="O1882" s="8">
        <f t="shared" si="291"/>
        <v>0</v>
      </c>
      <c r="P1882" s="8">
        <f t="shared" si="292"/>
        <v>83.5</v>
      </c>
      <c r="Q1882" s="9">
        <f t="shared" si="294"/>
        <v>65.025000000000006</v>
      </c>
      <c r="R1882" s="9">
        <f t="shared" si="295"/>
        <v>50.875</v>
      </c>
      <c r="S1882" s="9">
        <f t="shared" si="296"/>
        <v>60.075000000000003</v>
      </c>
      <c r="T1882" s="9">
        <f t="shared" si="297"/>
        <v>58.375</v>
      </c>
      <c r="U1882" s="8">
        <f t="shared" si="298"/>
        <v>58.658333333333339</v>
      </c>
      <c r="V1882" s="8">
        <f t="shared" si="299"/>
        <v>58.587500000000006</v>
      </c>
    </row>
    <row r="1883" spans="1:22" ht="13.5" x14ac:dyDescent="0.25">
      <c r="A1883" s="3">
        <f>RSI!A1883</f>
        <v>44753</v>
      </c>
      <c r="B1883" s="2">
        <f>RSI!B1883</f>
        <v>8.3211999999999993</v>
      </c>
      <c r="C1883" s="2">
        <f>RSI!I1883</f>
        <v>34.754536632046964</v>
      </c>
      <c r="D1883" s="2">
        <f>MACD!E1883</f>
        <v>7.5057455393071848E-2</v>
      </c>
      <c r="E1883" s="2">
        <f>MACD!F1883</f>
        <v>0.11030878924218339</v>
      </c>
      <c r="F1883" s="2">
        <f>'Moving Avg'!D1883</f>
        <v>8.3211999999999993</v>
      </c>
      <c r="G1883" s="2">
        <f>'Moving Avg'!F1883</f>
        <v>8.4365749999999995</v>
      </c>
      <c r="H1883" s="2">
        <f>'Moving Avg'!G1883</f>
        <v>8.8096580000000007</v>
      </c>
      <c r="I1883" s="2">
        <f>'Moving Avg'!H1883</f>
        <v>9.5417480000000001</v>
      </c>
      <c r="J1883" s="6" t="str">
        <f>OBV!F1883</f>
        <v>NEUTRAL</v>
      </c>
      <c r="K1883" s="6" t="str">
        <f>OBV!G1883</f>
        <v>NEUTRAL</v>
      </c>
      <c r="L1883" s="6" t="str">
        <f>OBV!H1883</f>
        <v>NEUTRAL</v>
      </c>
      <c r="M1883" s="8">
        <f t="shared" si="293"/>
        <v>50</v>
      </c>
      <c r="N1883" s="8">
        <f t="shared" si="290"/>
        <v>100</v>
      </c>
      <c r="O1883" s="8">
        <f t="shared" si="291"/>
        <v>0</v>
      </c>
      <c r="P1883" s="8">
        <f t="shared" si="292"/>
        <v>33</v>
      </c>
      <c r="Q1883" s="9">
        <f t="shared" si="294"/>
        <v>57.45</v>
      </c>
      <c r="R1883" s="9">
        <f t="shared" si="295"/>
        <v>38.25</v>
      </c>
      <c r="S1883" s="9">
        <f t="shared" si="296"/>
        <v>37.35</v>
      </c>
      <c r="T1883" s="9">
        <f t="shared" si="297"/>
        <v>45.75</v>
      </c>
      <c r="U1883" s="8">
        <f t="shared" si="298"/>
        <v>44.35</v>
      </c>
      <c r="V1883" s="8">
        <f t="shared" si="299"/>
        <v>44.7</v>
      </c>
    </row>
    <row r="1884" spans="1:22" ht="13.5" x14ac:dyDescent="0.25">
      <c r="A1884" s="3">
        <f>RSI!A1884</f>
        <v>44754</v>
      </c>
      <c r="B1884" s="2">
        <f>RSI!B1884</f>
        <v>8.1402999999999999</v>
      </c>
      <c r="C1884" s="2">
        <f>RSI!I1884</f>
        <v>26.826449543865408</v>
      </c>
      <c r="D1884" s="2">
        <f>MACD!E1884</f>
        <v>7.6631425046500112E-2</v>
      </c>
      <c r="E1884" s="2">
        <f>MACD!F1884</f>
        <v>0.10357331640304675</v>
      </c>
      <c r="F1884" s="2">
        <f>'Moving Avg'!D1884</f>
        <v>8.2850199999999994</v>
      </c>
      <c r="G1884" s="2">
        <f>'Moving Avg'!F1884</f>
        <v>8.4107649999999996</v>
      </c>
      <c r="H1884" s="2">
        <f>'Moving Avg'!G1884</f>
        <v>8.7972300000000025</v>
      </c>
      <c r="I1884" s="2">
        <f>'Moving Avg'!H1884</f>
        <v>9.5290910000000011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  <c r="M1884" s="8">
        <f t="shared" si="293"/>
        <v>100</v>
      </c>
      <c r="N1884" s="8">
        <f t="shared" si="290"/>
        <v>100</v>
      </c>
      <c r="O1884" s="8">
        <f t="shared" si="291"/>
        <v>0</v>
      </c>
      <c r="P1884" s="8">
        <f t="shared" si="292"/>
        <v>16.5</v>
      </c>
      <c r="Q1884" s="9">
        <f t="shared" si="294"/>
        <v>72.474999999999994</v>
      </c>
      <c r="R1884" s="9">
        <f t="shared" si="295"/>
        <v>44.125</v>
      </c>
      <c r="S1884" s="9">
        <f t="shared" si="296"/>
        <v>37.424999999999997</v>
      </c>
      <c r="T1884" s="9">
        <f t="shared" si="297"/>
        <v>54.125</v>
      </c>
      <c r="U1884" s="8">
        <f t="shared" si="298"/>
        <v>51.341666666666661</v>
      </c>
      <c r="V1884" s="8">
        <f t="shared" si="299"/>
        <v>52.037499999999994</v>
      </c>
    </row>
    <row r="1885" spans="1:22" ht="13.5" x14ac:dyDescent="0.25">
      <c r="A1885" s="3">
        <f>RSI!A1885</f>
        <v>44755</v>
      </c>
      <c r="B1885" s="2">
        <f>RSI!B1885</f>
        <v>8.3031000000000006</v>
      </c>
      <c r="C1885" s="2">
        <f>RSI!I1885</f>
        <v>40.074927681072673</v>
      </c>
      <c r="D1885" s="2">
        <f>MACD!E1885</f>
        <v>6.8023778193243345E-2</v>
      </c>
      <c r="E1885" s="2">
        <f>MACD!F1885</f>
        <v>9.646340876108607E-2</v>
      </c>
      <c r="F1885" s="2">
        <f>'Moving Avg'!D1885</f>
        <v>8.2813999999999997</v>
      </c>
      <c r="G1885" s="2">
        <f>'Moving Avg'!F1885</f>
        <v>8.3930949999999989</v>
      </c>
      <c r="H1885" s="2">
        <f>'Moving Avg'!G1885</f>
        <v>8.7775440000000007</v>
      </c>
      <c r="I1885" s="2">
        <f>'Moving Avg'!H1885</f>
        <v>9.5172039999999996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  <c r="M1885" s="8">
        <f t="shared" si="293"/>
        <v>50</v>
      </c>
      <c r="N1885" s="8">
        <f t="shared" si="290"/>
        <v>100</v>
      </c>
      <c r="O1885" s="8">
        <f t="shared" si="291"/>
        <v>0</v>
      </c>
      <c r="P1885" s="8">
        <f t="shared" si="292"/>
        <v>16.5</v>
      </c>
      <c r="Q1885" s="9">
        <f t="shared" si="294"/>
        <v>54.975000000000001</v>
      </c>
      <c r="R1885" s="9">
        <f t="shared" si="295"/>
        <v>34.125</v>
      </c>
      <c r="S1885" s="9">
        <f t="shared" si="296"/>
        <v>29.925000000000001</v>
      </c>
      <c r="T1885" s="9">
        <f t="shared" si="297"/>
        <v>41.625</v>
      </c>
      <c r="U1885" s="8">
        <f t="shared" si="298"/>
        <v>39.674999999999997</v>
      </c>
      <c r="V1885" s="8">
        <f t="shared" si="299"/>
        <v>40.162499999999994</v>
      </c>
    </row>
    <row r="1886" spans="1:22" ht="13.5" x14ac:dyDescent="0.25">
      <c r="A1886" s="3">
        <f>RSI!A1886</f>
        <v>44756</v>
      </c>
      <c r="B1886" s="2">
        <f>RSI!B1886</f>
        <v>8.2759999999999998</v>
      </c>
      <c r="C1886" s="2">
        <f>RSI!I1886</f>
        <v>38.815097184633885</v>
      </c>
      <c r="D1886" s="2">
        <f>MACD!E1886</f>
        <v>2.2010108684929364E-2</v>
      </c>
      <c r="E1886" s="2">
        <f>MACD!F1886</f>
        <v>8.1572748745854726E-2</v>
      </c>
      <c r="F1886" s="2">
        <f>'Moving Avg'!D1886</f>
        <v>8.2723600000000008</v>
      </c>
      <c r="G1886" s="2">
        <f>'Moving Avg'!F1886</f>
        <v>8.3740699999999997</v>
      </c>
      <c r="H1886" s="2">
        <f>'Moving Avg'!G1886</f>
        <v>8.7555639999999997</v>
      </c>
      <c r="I1886" s="2">
        <f>'Moving Avg'!H1886</f>
        <v>9.505313000000001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  <c r="M1886" s="8">
        <f t="shared" si="293"/>
        <v>50</v>
      </c>
      <c r="N1886" s="8">
        <f t="shared" si="290"/>
        <v>100</v>
      </c>
      <c r="O1886" s="8">
        <f t="shared" si="291"/>
        <v>0</v>
      </c>
      <c r="P1886" s="8">
        <f t="shared" si="292"/>
        <v>16.5</v>
      </c>
      <c r="Q1886" s="9">
        <f t="shared" si="294"/>
        <v>54.975000000000001</v>
      </c>
      <c r="R1886" s="9">
        <f t="shared" si="295"/>
        <v>34.125</v>
      </c>
      <c r="S1886" s="9">
        <f t="shared" si="296"/>
        <v>29.925000000000001</v>
      </c>
      <c r="T1886" s="9">
        <f t="shared" si="297"/>
        <v>41.625</v>
      </c>
      <c r="U1886" s="8">
        <f t="shared" si="298"/>
        <v>39.674999999999997</v>
      </c>
      <c r="V1886" s="8">
        <f t="shared" si="299"/>
        <v>40.162499999999994</v>
      </c>
    </row>
    <row r="1887" spans="1:22" ht="13.5" x14ac:dyDescent="0.25">
      <c r="A1887" s="3">
        <f>RSI!A1887</f>
        <v>44757</v>
      </c>
      <c r="B1887" s="2">
        <f>RSI!B1887</f>
        <v>8.2759999999999998</v>
      </c>
      <c r="C1887" s="2">
        <f>RSI!I1887</f>
        <v>38.815097184633885</v>
      </c>
      <c r="D1887" s="2">
        <f>MACD!E1887</f>
        <v>-1.9300609718406747E-3</v>
      </c>
      <c r="E1887" s="2">
        <f>MACD!F1887</f>
        <v>6.4872186802315643E-2</v>
      </c>
      <c r="F1887" s="2">
        <f>'Moving Avg'!D1887</f>
        <v>8.2633199999999984</v>
      </c>
      <c r="G1887" s="2">
        <f>'Moving Avg'!F1887</f>
        <v>8.3567950000000017</v>
      </c>
      <c r="H1887" s="2">
        <f>'Moving Avg'!G1887</f>
        <v>8.7356880000000032</v>
      </c>
      <c r="I1887" s="2">
        <f>'Moving Avg'!H1887</f>
        <v>9.493071500000001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  <c r="M1887" s="8">
        <f t="shared" si="293"/>
        <v>50</v>
      </c>
      <c r="N1887" s="8">
        <f t="shared" si="290"/>
        <v>100</v>
      </c>
      <c r="O1887" s="8">
        <f t="shared" si="291"/>
        <v>0</v>
      </c>
      <c r="P1887" s="8">
        <f t="shared" si="292"/>
        <v>16.5</v>
      </c>
      <c r="Q1887" s="9">
        <f t="shared" si="294"/>
        <v>54.975000000000001</v>
      </c>
      <c r="R1887" s="9">
        <f t="shared" si="295"/>
        <v>34.125</v>
      </c>
      <c r="S1887" s="9">
        <f t="shared" si="296"/>
        <v>29.925000000000001</v>
      </c>
      <c r="T1887" s="9">
        <f t="shared" si="297"/>
        <v>41.625</v>
      </c>
      <c r="U1887" s="8">
        <f t="shared" si="298"/>
        <v>39.674999999999997</v>
      </c>
      <c r="V1887" s="8">
        <f t="shared" si="299"/>
        <v>40.162499999999994</v>
      </c>
    </row>
    <row r="1888" spans="1:22" ht="13.5" x14ac:dyDescent="0.25">
      <c r="A1888" s="3">
        <f>RSI!A1888</f>
        <v>44760</v>
      </c>
      <c r="B1888" s="2">
        <f>RSI!B1888</f>
        <v>8.2307000000000006</v>
      </c>
      <c r="C1888" s="2">
        <f>RSI!I1888</f>
        <v>36.585402081867265</v>
      </c>
      <c r="D1888" s="2">
        <f>MACD!E1888</f>
        <v>-3.9022159910011567E-3</v>
      </c>
      <c r="E1888" s="2">
        <f>MACD!F1888</f>
        <v>5.1117306243652287E-2</v>
      </c>
      <c r="F1888" s="2">
        <f>'Moving Avg'!D1888</f>
        <v>8.2452199999999998</v>
      </c>
      <c r="G1888" s="2">
        <f>'Moving Avg'!F1888</f>
        <v>8.3372550000000025</v>
      </c>
      <c r="H1888" s="2">
        <f>'Moving Avg'!G1888</f>
        <v>8.7149060000000027</v>
      </c>
      <c r="I1888" s="2">
        <f>'Moving Avg'!H1888</f>
        <v>9.4807790000000018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  <c r="M1888" s="8">
        <f t="shared" si="293"/>
        <v>50</v>
      </c>
      <c r="N1888" s="8">
        <f t="shared" si="290"/>
        <v>100</v>
      </c>
      <c r="O1888" s="8">
        <f t="shared" si="291"/>
        <v>0</v>
      </c>
      <c r="P1888" s="8">
        <f t="shared" si="292"/>
        <v>16.5</v>
      </c>
      <c r="Q1888" s="9">
        <f t="shared" si="294"/>
        <v>54.975000000000001</v>
      </c>
      <c r="R1888" s="9">
        <f t="shared" si="295"/>
        <v>34.125</v>
      </c>
      <c r="S1888" s="9">
        <f t="shared" si="296"/>
        <v>29.925000000000001</v>
      </c>
      <c r="T1888" s="9">
        <f t="shared" si="297"/>
        <v>41.625</v>
      </c>
      <c r="U1888" s="8">
        <f t="shared" si="298"/>
        <v>39.674999999999997</v>
      </c>
      <c r="V1888" s="8">
        <f t="shared" si="299"/>
        <v>40.162499999999994</v>
      </c>
    </row>
    <row r="1889" spans="1:22" ht="13.5" x14ac:dyDescent="0.25">
      <c r="A1889" s="3">
        <f>RSI!A1889</f>
        <v>44761</v>
      </c>
      <c r="B1889" s="2">
        <f>RSI!B1889</f>
        <v>8.1402999999999999</v>
      </c>
      <c r="C1889" s="2">
        <f>RSI!I1889</f>
        <v>32.565154026187798</v>
      </c>
      <c r="D1889" s="2">
        <f>MACD!E1889</f>
        <v>2.3247533357668715E-3</v>
      </c>
      <c r="E1889" s="2">
        <f>MACD!F1889</f>
        <v>4.1358795662075204E-2</v>
      </c>
      <c r="F1889" s="2">
        <f>'Moving Avg'!D1889</f>
        <v>8.2452199999999998</v>
      </c>
      <c r="G1889" s="2">
        <f>'Moving Avg'!F1889</f>
        <v>8.3149500000000032</v>
      </c>
      <c r="H1889" s="2">
        <f>'Moving Avg'!G1889</f>
        <v>8.6923160000000017</v>
      </c>
      <c r="I1889" s="2">
        <f>'Moving Avg'!H1889</f>
        <v>9.4682970000000015</v>
      </c>
      <c r="J1889" s="6" t="str">
        <f>OBV!F1889</f>
        <v>BEARISH</v>
      </c>
      <c r="K1889" s="6" t="str">
        <f>OBV!G1889</f>
        <v>NEUTRAL</v>
      </c>
      <c r="L1889" s="6" t="str">
        <f>OBV!H1889</f>
        <v>NEUTRAL</v>
      </c>
      <c r="M1889" s="8">
        <f t="shared" si="293"/>
        <v>50</v>
      </c>
      <c r="N1889" s="8">
        <f t="shared" si="290"/>
        <v>100</v>
      </c>
      <c r="O1889" s="8">
        <f t="shared" si="291"/>
        <v>0</v>
      </c>
      <c r="P1889" s="8">
        <f t="shared" si="292"/>
        <v>16.5</v>
      </c>
      <c r="Q1889" s="9">
        <f t="shared" si="294"/>
        <v>54.975000000000001</v>
      </c>
      <c r="R1889" s="9">
        <f t="shared" si="295"/>
        <v>34.125</v>
      </c>
      <c r="S1889" s="9">
        <f t="shared" si="296"/>
        <v>29.925000000000001</v>
      </c>
      <c r="T1889" s="9">
        <f t="shared" si="297"/>
        <v>41.625</v>
      </c>
      <c r="U1889" s="8">
        <f t="shared" si="298"/>
        <v>39.674999999999997</v>
      </c>
      <c r="V1889" s="8">
        <f t="shared" si="299"/>
        <v>40.162499999999994</v>
      </c>
    </row>
    <row r="1890" spans="1:22" ht="13.5" x14ac:dyDescent="0.25">
      <c r="A1890" s="3">
        <f>RSI!A1890</f>
        <v>44762</v>
      </c>
      <c r="B1890" s="2">
        <f>RSI!B1890</f>
        <v>8.1402999999999999</v>
      </c>
      <c r="C1890" s="2">
        <f>RSI!I1890</f>
        <v>32.565154026187798</v>
      </c>
      <c r="D1890" s="2">
        <f>MACD!E1890</f>
        <v>9.2384785537671377E-3</v>
      </c>
      <c r="E1890" s="2">
        <f>MACD!F1890</f>
        <v>3.4934732240413588E-2</v>
      </c>
      <c r="F1890" s="2">
        <f>'Moving Avg'!D1890</f>
        <v>8.2126599999999996</v>
      </c>
      <c r="G1890" s="2">
        <f>'Moving Avg'!F1890</f>
        <v>8.292645000000002</v>
      </c>
      <c r="H1890" s="2">
        <f>'Moving Avg'!G1890</f>
        <v>8.6697260000000025</v>
      </c>
      <c r="I1890" s="2">
        <f>'Moving Avg'!H1890</f>
        <v>9.4559464999999996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  <c r="M1890" s="8">
        <f t="shared" si="293"/>
        <v>50</v>
      </c>
      <c r="N1890" s="8">
        <f t="shared" si="290"/>
        <v>100</v>
      </c>
      <c r="O1890" s="8">
        <f t="shared" si="291"/>
        <v>0</v>
      </c>
      <c r="P1890" s="8">
        <f t="shared" si="292"/>
        <v>16.5</v>
      </c>
      <c r="Q1890" s="9">
        <f t="shared" si="294"/>
        <v>54.975000000000001</v>
      </c>
      <c r="R1890" s="9">
        <f t="shared" si="295"/>
        <v>34.125</v>
      </c>
      <c r="S1890" s="9">
        <f t="shared" si="296"/>
        <v>29.925000000000001</v>
      </c>
      <c r="T1890" s="9">
        <f t="shared" si="297"/>
        <v>41.625</v>
      </c>
      <c r="U1890" s="8">
        <f t="shared" si="298"/>
        <v>39.674999999999997</v>
      </c>
      <c r="V1890" s="8">
        <f t="shared" si="299"/>
        <v>40.162499999999994</v>
      </c>
    </row>
    <row r="1891" spans="1:22" ht="13.5" x14ac:dyDescent="0.25">
      <c r="A1891" s="3">
        <f>RSI!A1891</f>
        <v>44763</v>
      </c>
      <c r="B1891" s="2">
        <f>RSI!B1891</f>
        <v>8.1402999999999999</v>
      </c>
      <c r="C1891" s="2">
        <f>RSI!I1891</f>
        <v>32.565154026187798</v>
      </c>
      <c r="D1891" s="2">
        <f>MACD!E1891</f>
        <v>1.661147149033404E-2</v>
      </c>
      <c r="E1891" s="2">
        <f>MACD!F1891</f>
        <v>3.1270080090397681E-2</v>
      </c>
      <c r="F1891" s="2">
        <f>'Moving Avg'!D1891</f>
        <v>8.1855200000000004</v>
      </c>
      <c r="G1891" s="2">
        <f>'Moving Avg'!F1891</f>
        <v>8.2795400000000008</v>
      </c>
      <c r="H1891" s="2">
        <f>'Moving Avg'!G1891</f>
        <v>8.6471360000000015</v>
      </c>
      <c r="I1891" s="2">
        <f>'Moving Avg'!H1891</f>
        <v>9.4438590000000016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  <c r="M1891" s="8">
        <f t="shared" si="293"/>
        <v>50</v>
      </c>
      <c r="N1891" s="8">
        <f t="shared" si="290"/>
        <v>45</v>
      </c>
      <c r="O1891" s="8">
        <f t="shared" si="291"/>
        <v>0</v>
      </c>
      <c r="P1891" s="8">
        <f t="shared" si="292"/>
        <v>16.5</v>
      </c>
      <c r="Q1891" s="9">
        <f t="shared" si="294"/>
        <v>35.725000000000001</v>
      </c>
      <c r="R1891" s="9">
        <f t="shared" si="295"/>
        <v>23.125</v>
      </c>
      <c r="S1891" s="9">
        <f t="shared" si="296"/>
        <v>21.675000000000001</v>
      </c>
      <c r="T1891" s="9">
        <f t="shared" si="297"/>
        <v>27.875</v>
      </c>
      <c r="U1891" s="8">
        <f t="shared" si="298"/>
        <v>26.841666666666669</v>
      </c>
      <c r="V1891" s="8">
        <f t="shared" si="299"/>
        <v>27.1</v>
      </c>
    </row>
    <row r="1892" spans="1:22" ht="13.5" x14ac:dyDescent="0.25">
      <c r="A1892" s="3">
        <f>RSI!A1892</f>
        <v>44764</v>
      </c>
      <c r="B1892" s="2">
        <f>RSI!B1892</f>
        <v>8.1402999999999999</v>
      </c>
      <c r="C1892" s="2">
        <f>RSI!I1892</f>
        <v>32.565154026187798</v>
      </c>
      <c r="D1892" s="2">
        <f>MACD!E1892</f>
        <v>2.4260266851001688E-2</v>
      </c>
      <c r="E1892" s="2">
        <f>MACD!F1892</f>
        <v>2.9868117442518483E-2</v>
      </c>
      <c r="F1892" s="2">
        <f>'Moving Avg'!D1892</f>
        <v>8.1583799999999993</v>
      </c>
      <c r="G1892" s="2">
        <f>'Moving Avg'!F1892</f>
        <v>8.2659950000000002</v>
      </c>
      <c r="H1892" s="2">
        <f>'Moving Avg'!G1892</f>
        <v>8.6245460000000023</v>
      </c>
      <c r="I1892" s="2">
        <f>'Moving Avg'!H1892</f>
        <v>9.4320780000000006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  <c r="M1892" s="8">
        <f t="shared" si="293"/>
        <v>50</v>
      </c>
      <c r="N1892" s="8">
        <f t="shared" si="290"/>
        <v>45</v>
      </c>
      <c r="O1892" s="8">
        <f t="shared" si="291"/>
        <v>0</v>
      </c>
      <c r="P1892" s="8">
        <f t="shared" si="292"/>
        <v>16.5</v>
      </c>
      <c r="Q1892" s="9">
        <f t="shared" si="294"/>
        <v>35.725000000000001</v>
      </c>
      <c r="R1892" s="9">
        <f t="shared" si="295"/>
        <v>23.125</v>
      </c>
      <c r="S1892" s="9">
        <f t="shared" si="296"/>
        <v>21.675000000000001</v>
      </c>
      <c r="T1892" s="9">
        <f t="shared" si="297"/>
        <v>27.875</v>
      </c>
      <c r="U1892" s="8">
        <f t="shared" si="298"/>
        <v>26.841666666666669</v>
      </c>
      <c r="V1892" s="8">
        <f t="shared" si="299"/>
        <v>27.1</v>
      </c>
    </row>
    <row r="1893" spans="1:22" ht="13.5" x14ac:dyDescent="0.25">
      <c r="A1893" s="3">
        <f>RSI!A1893</f>
        <v>44768</v>
      </c>
      <c r="B1893" s="2">
        <f>RSI!B1893</f>
        <v>8.1402999999999999</v>
      </c>
      <c r="C1893" s="2">
        <f>RSI!I1893</f>
        <v>32.565154026187798</v>
      </c>
      <c r="D1893" s="2">
        <f>MACD!E1893</f>
        <v>3.2037980972880575E-2</v>
      </c>
      <c r="E1893" s="2">
        <f>MACD!F1893</f>
        <v>3.03020901485909E-2</v>
      </c>
      <c r="F1893" s="2">
        <f>'Moving Avg'!D1893</f>
        <v>8.1402999999999999</v>
      </c>
      <c r="G1893" s="2">
        <f>'Moving Avg'!F1893</f>
        <v>8.2524499999999996</v>
      </c>
      <c r="H1893" s="2">
        <f>'Moving Avg'!G1893</f>
        <v>8.6028320000000011</v>
      </c>
      <c r="I1893" s="2">
        <f>'Moving Avg'!H1893</f>
        <v>9.4192020000000003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  <c r="M1893" s="8">
        <f t="shared" si="293"/>
        <v>50</v>
      </c>
      <c r="N1893" s="8">
        <f t="shared" si="290"/>
        <v>0</v>
      </c>
      <c r="O1893" s="8">
        <f t="shared" si="291"/>
        <v>0</v>
      </c>
      <c r="P1893" s="8">
        <f t="shared" si="292"/>
        <v>16.5</v>
      </c>
      <c r="Q1893" s="9">
        <f t="shared" si="294"/>
        <v>19.975000000000001</v>
      </c>
      <c r="R1893" s="9">
        <f t="shared" si="295"/>
        <v>14.125</v>
      </c>
      <c r="S1893" s="9">
        <f t="shared" si="296"/>
        <v>14.925000000000001</v>
      </c>
      <c r="T1893" s="9">
        <f t="shared" si="297"/>
        <v>16.625</v>
      </c>
      <c r="U1893" s="8">
        <f t="shared" si="298"/>
        <v>16.341666666666669</v>
      </c>
      <c r="V1893" s="8">
        <f t="shared" si="299"/>
        <v>16.412500000000001</v>
      </c>
    </row>
    <row r="1894" spans="1:22" ht="13.5" x14ac:dyDescent="0.25">
      <c r="A1894" s="3">
        <f>RSI!A1894</f>
        <v>44769</v>
      </c>
      <c r="B1894" s="2">
        <f>RSI!B1894</f>
        <v>8.1402999999999999</v>
      </c>
      <c r="C1894" s="2">
        <f>RSI!I1894</f>
        <v>32.565154026187798</v>
      </c>
      <c r="D1894" s="2">
        <f>MACD!E1894</f>
        <v>1.1997295672669495E-2</v>
      </c>
      <c r="E1894" s="2">
        <f>MACD!F1894</f>
        <v>2.6641131253406621E-2</v>
      </c>
      <c r="F1894" s="2">
        <f>'Moving Avg'!D1894</f>
        <v>8.1402999999999999</v>
      </c>
      <c r="G1894" s="2">
        <f>'Moving Avg'!F1894</f>
        <v>8.2388849999999998</v>
      </c>
      <c r="H1894" s="2">
        <f>'Moving Avg'!G1894</f>
        <v>8.5805920000000029</v>
      </c>
      <c r="I1894" s="2">
        <f>'Moving Avg'!H1894</f>
        <v>9.4078154999999999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  <c r="M1894" s="8">
        <f t="shared" si="293"/>
        <v>50</v>
      </c>
      <c r="N1894" s="8">
        <f t="shared" si="290"/>
        <v>45</v>
      </c>
      <c r="O1894" s="8">
        <f t="shared" si="291"/>
        <v>0</v>
      </c>
      <c r="P1894" s="8">
        <f t="shared" si="292"/>
        <v>33</v>
      </c>
      <c r="Q1894" s="9">
        <f t="shared" si="294"/>
        <v>38.200000000000003</v>
      </c>
      <c r="R1894" s="9">
        <f t="shared" si="295"/>
        <v>27.25</v>
      </c>
      <c r="S1894" s="9">
        <f t="shared" si="296"/>
        <v>29.1</v>
      </c>
      <c r="T1894" s="9">
        <f t="shared" si="297"/>
        <v>32</v>
      </c>
      <c r="U1894" s="8">
        <f t="shared" si="298"/>
        <v>31.516666666666669</v>
      </c>
      <c r="V1894" s="8">
        <f t="shared" si="299"/>
        <v>31.637500000000003</v>
      </c>
    </row>
    <row r="1895" spans="1:22" ht="13.5" x14ac:dyDescent="0.25">
      <c r="A1895" s="3">
        <f>RSI!A1895</f>
        <v>44770</v>
      </c>
      <c r="B1895" s="2">
        <f>RSI!B1895</f>
        <v>8.1402999999999999</v>
      </c>
      <c r="C1895" s="2">
        <f>RSI!I1895</f>
        <v>32.565154026187798</v>
      </c>
      <c r="D1895" s="2">
        <f>MACD!E1895</f>
        <v>2.1205336583639323E-2</v>
      </c>
      <c r="E1895" s="2">
        <f>MACD!F1895</f>
        <v>2.5553972319453163E-2</v>
      </c>
      <c r="F1895" s="2">
        <f>'Moving Avg'!D1895</f>
        <v>8.1402999999999999</v>
      </c>
      <c r="G1895" s="2">
        <f>'Moving Avg'!F1895</f>
        <v>8.2253199999999982</v>
      </c>
      <c r="H1895" s="2">
        <f>'Moving Avg'!G1895</f>
        <v>8.5583520000000028</v>
      </c>
      <c r="I1895" s="2">
        <f>'Moving Avg'!H1895</f>
        <v>9.3968230000000013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  <c r="M1895" s="8">
        <f t="shared" si="293"/>
        <v>50</v>
      </c>
      <c r="N1895" s="8">
        <f t="shared" si="290"/>
        <v>45</v>
      </c>
      <c r="O1895" s="8">
        <f t="shared" si="291"/>
        <v>0</v>
      </c>
      <c r="P1895" s="8">
        <f t="shared" si="292"/>
        <v>33</v>
      </c>
      <c r="Q1895" s="9">
        <f t="shared" si="294"/>
        <v>38.200000000000003</v>
      </c>
      <c r="R1895" s="9">
        <f t="shared" si="295"/>
        <v>27.25</v>
      </c>
      <c r="S1895" s="9">
        <f t="shared" si="296"/>
        <v>29.1</v>
      </c>
      <c r="T1895" s="9">
        <f t="shared" si="297"/>
        <v>32</v>
      </c>
      <c r="U1895" s="8">
        <f t="shared" si="298"/>
        <v>31.516666666666669</v>
      </c>
      <c r="V1895" s="8">
        <f t="shared" si="299"/>
        <v>31.637500000000003</v>
      </c>
    </row>
    <row r="1896" spans="1:22" ht="13.5" x14ac:dyDescent="0.25">
      <c r="A1896" s="3">
        <f>RSI!A1896</f>
        <v>44771</v>
      </c>
      <c r="B1896" s="2">
        <f>RSI!B1896</f>
        <v>8.1402999999999999</v>
      </c>
      <c r="C1896" s="2">
        <f>RSI!I1896</f>
        <v>32.565154026187798</v>
      </c>
      <c r="D1896" s="2">
        <f>MACD!E1896</f>
        <v>2.5863997279316209E-2</v>
      </c>
      <c r="E1896" s="2">
        <f>MACD!F1896</f>
        <v>2.5615977311425772E-2</v>
      </c>
      <c r="F1896" s="2">
        <f>'Moving Avg'!D1896</f>
        <v>8.1402999999999999</v>
      </c>
      <c r="G1896" s="2">
        <f>'Moving Avg'!F1896</f>
        <v>8.2253199999999982</v>
      </c>
      <c r="H1896" s="2">
        <f>'Moving Avg'!G1896</f>
        <v>8.5371640000000006</v>
      </c>
      <c r="I1896" s="2">
        <f>'Moving Avg'!H1896</f>
        <v>9.3854804999999999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3"/>
        <v>50</v>
      </c>
      <c r="N1896" s="8">
        <f t="shared" si="290"/>
        <v>0</v>
      </c>
      <c r="O1896" s="8">
        <f t="shared" si="291"/>
        <v>0</v>
      </c>
      <c r="P1896" s="8">
        <f t="shared" si="292"/>
        <v>33</v>
      </c>
      <c r="Q1896" s="9">
        <f t="shared" si="294"/>
        <v>22.45</v>
      </c>
      <c r="R1896" s="9">
        <f t="shared" si="295"/>
        <v>18.25</v>
      </c>
      <c r="S1896" s="9">
        <f t="shared" si="296"/>
        <v>22.35</v>
      </c>
      <c r="T1896" s="9">
        <f t="shared" si="297"/>
        <v>20.75</v>
      </c>
      <c r="U1896" s="8">
        <f t="shared" si="298"/>
        <v>21.016666666666669</v>
      </c>
      <c r="V1896" s="8">
        <f t="shared" si="299"/>
        <v>20.950000000000003</v>
      </c>
    </row>
    <row r="1897" spans="1:22" ht="13.5" x14ac:dyDescent="0.25">
      <c r="A1897" s="3">
        <f>RSI!A1897</f>
        <v>44774</v>
      </c>
      <c r="B1897" s="2">
        <f>RSI!B1897</f>
        <v>8.6287000000000003</v>
      </c>
      <c r="C1897" s="2">
        <f>RSI!I1897</f>
        <v>67.48659530778454</v>
      </c>
      <c r="D1897" s="2">
        <f>MACD!E1897</f>
        <v>-5.4121403212707975E-3</v>
      </c>
      <c r="E1897" s="2">
        <f>MACD!F1897</f>
        <v>1.941035378488646E-2</v>
      </c>
      <c r="F1897" s="2">
        <f>'Moving Avg'!D1897</f>
        <v>8.2379800000000003</v>
      </c>
      <c r="G1897" s="2">
        <f>'Moving Avg'!F1897</f>
        <v>8.2452199999999998</v>
      </c>
      <c r="H1897" s="2">
        <f>'Moving Avg'!G1897</f>
        <v>8.5257440000000013</v>
      </c>
      <c r="I1897" s="2">
        <f>'Moving Avg'!H1897</f>
        <v>9.3764919999999989</v>
      </c>
      <c r="J1897" s="6" t="str">
        <f>OBV!F1897</f>
        <v>BULLISH</v>
      </c>
      <c r="K1897" s="6" t="str">
        <f>OBV!G1897</f>
        <v>NEUTRAL</v>
      </c>
      <c r="L1897" s="6" t="str">
        <f>OBV!H1897</f>
        <v>CONFIRMED BULLISH</v>
      </c>
      <c r="M1897" s="8">
        <f t="shared" si="293"/>
        <v>50</v>
      </c>
      <c r="N1897" s="8">
        <f t="shared" si="290"/>
        <v>100</v>
      </c>
      <c r="O1897" s="8">
        <f t="shared" si="291"/>
        <v>0</v>
      </c>
      <c r="P1897" s="8">
        <f t="shared" si="292"/>
        <v>83.5</v>
      </c>
      <c r="Q1897" s="9">
        <f t="shared" si="294"/>
        <v>65.025000000000006</v>
      </c>
      <c r="R1897" s="9">
        <f t="shared" si="295"/>
        <v>50.875</v>
      </c>
      <c r="S1897" s="9">
        <f t="shared" si="296"/>
        <v>60.075000000000003</v>
      </c>
      <c r="T1897" s="9">
        <f t="shared" si="297"/>
        <v>58.375</v>
      </c>
      <c r="U1897" s="8">
        <f t="shared" si="298"/>
        <v>58.658333333333339</v>
      </c>
      <c r="V1897" s="8">
        <f t="shared" si="299"/>
        <v>58.587500000000006</v>
      </c>
    </row>
    <row r="1898" spans="1:22" ht="13.5" x14ac:dyDescent="0.25">
      <c r="A1898" s="3">
        <f>RSI!A1898</f>
        <v>44775</v>
      </c>
      <c r="B1898" s="2">
        <f>RSI!B1898</f>
        <v>8.5924999999999994</v>
      </c>
      <c r="C1898" s="2">
        <f>RSI!I1898</f>
        <v>64.807722179750556</v>
      </c>
      <c r="D1898" s="2">
        <f>MACD!E1898</f>
        <v>-3.8161682426331112E-2</v>
      </c>
      <c r="E1898" s="2">
        <f>MACD!F1898</f>
        <v>7.8959465426429454E-3</v>
      </c>
      <c r="F1898" s="2">
        <f>'Moving Avg'!D1898</f>
        <v>8.3284199999999995</v>
      </c>
      <c r="G1898" s="2">
        <f>'Moving Avg'!F1898</f>
        <v>8.2587849999999996</v>
      </c>
      <c r="H1898" s="2">
        <f>'Moving Avg'!G1898</f>
        <v>8.5136000000000003</v>
      </c>
      <c r="I1898" s="2">
        <f>'Moving Avg'!H1898</f>
        <v>9.3673224999999984</v>
      </c>
      <c r="J1898" s="6" t="str">
        <f>OBV!F1898</f>
        <v>BULLISH</v>
      </c>
      <c r="K1898" s="6" t="str">
        <f>OBV!G1898</f>
        <v>NEUTRAL</v>
      </c>
      <c r="L1898" s="6" t="str">
        <f>OBV!H1898</f>
        <v>CONFIRMED BULLISH</v>
      </c>
      <c r="M1898" s="8">
        <f t="shared" si="293"/>
        <v>50</v>
      </c>
      <c r="N1898" s="8">
        <f t="shared" si="290"/>
        <v>100</v>
      </c>
      <c r="O1898" s="8">
        <f t="shared" si="291"/>
        <v>0</v>
      </c>
      <c r="P1898" s="8">
        <f t="shared" si="292"/>
        <v>83.5</v>
      </c>
      <c r="Q1898" s="9">
        <f t="shared" si="294"/>
        <v>65.025000000000006</v>
      </c>
      <c r="R1898" s="9">
        <f t="shared" si="295"/>
        <v>50.875</v>
      </c>
      <c r="S1898" s="9">
        <f t="shared" si="296"/>
        <v>60.075000000000003</v>
      </c>
      <c r="T1898" s="9">
        <f t="shared" si="297"/>
        <v>58.375</v>
      </c>
      <c r="U1898" s="8">
        <f t="shared" si="298"/>
        <v>58.658333333333339</v>
      </c>
      <c r="V1898" s="8">
        <f t="shared" si="299"/>
        <v>58.587500000000006</v>
      </c>
    </row>
    <row r="1899" spans="1:22" ht="13.5" x14ac:dyDescent="0.25">
      <c r="A1899" s="3">
        <f>RSI!A1899</f>
        <v>44776</v>
      </c>
      <c r="B1899" s="2">
        <f>RSI!B1899</f>
        <v>8.9361999999999995</v>
      </c>
      <c r="C1899" s="2">
        <f>RSI!I1899</f>
        <v>74.967671167907042</v>
      </c>
      <c r="D1899" s="2">
        <f>MACD!E1899</f>
        <v>-0.10687529310777322</v>
      </c>
      <c r="E1899" s="2">
        <f>MACD!F1899</f>
        <v>-1.5058301387440288E-2</v>
      </c>
      <c r="F1899" s="2">
        <f>'Moving Avg'!D1899</f>
        <v>8.4876000000000005</v>
      </c>
      <c r="G1899" s="2">
        <f>'Moving Avg'!F1899</f>
        <v>8.2895349999999972</v>
      </c>
      <c r="H1899" s="2">
        <f>'Moving Avg'!G1899</f>
        <v>8.5083300000000026</v>
      </c>
      <c r="I1899" s="2">
        <f>'Moving Avg'!H1899</f>
        <v>9.3598715000000006</v>
      </c>
      <c r="J1899" s="6" t="str">
        <f>OBV!F1899</f>
        <v>BULLISH</v>
      </c>
      <c r="K1899" s="6" t="str">
        <f>OBV!G1899</f>
        <v>NEUTRAL</v>
      </c>
      <c r="L1899" s="6" t="str">
        <f>OBV!H1899</f>
        <v>CONFIRMED BULLISH</v>
      </c>
      <c r="M1899" s="8">
        <f t="shared" si="293"/>
        <v>0</v>
      </c>
      <c r="N1899" s="8">
        <f t="shared" si="290"/>
        <v>100</v>
      </c>
      <c r="O1899" s="8">
        <f t="shared" si="291"/>
        <v>0</v>
      </c>
      <c r="P1899" s="8">
        <f t="shared" si="292"/>
        <v>83.5</v>
      </c>
      <c r="Q1899" s="9">
        <f t="shared" si="294"/>
        <v>47.524999999999999</v>
      </c>
      <c r="R1899" s="9">
        <f t="shared" si="295"/>
        <v>40.875</v>
      </c>
      <c r="S1899" s="9">
        <f t="shared" si="296"/>
        <v>52.575000000000003</v>
      </c>
      <c r="T1899" s="9">
        <f t="shared" si="297"/>
        <v>45.875</v>
      </c>
      <c r="U1899" s="8">
        <f t="shared" si="298"/>
        <v>46.991666666666674</v>
      </c>
      <c r="V1899" s="8">
        <f t="shared" si="299"/>
        <v>46.712500000000006</v>
      </c>
    </row>
    <row r="1900" spans="1:22" ht="13.5" x14ac:dyDescent="0.25">
      <c r="A1900" s="3">
        <f>RSI!A1900</f>
        <v>44777</v>
      </c>
      <c r="B1900" s="2">
        <f>RSI!B1900</f>
        <v>8.8547999999999991</v>
      </c>
      <c r="C1900" s="2">
        <f>RSI!I1900</f>
        <v>69.826148070754883</v>
      </c>
      <c r="D1900" s="2">
        <f>MACD!E1900</f>
        <v>-0.16253324685411386</v>
      </c>
      <c r="E1900" s="2">
        <f>MACD!F1900</f>
        <v>-4.4553290480775005E-2</v>
      </c>
      <c r="F1900" s="2">
        <f>'Moving Avg'!D1900</f>
        <v>8.6304999999999996</v>
      </c>
      <c r="G1900" s="2">
        <f>'Moving Avg'!F1900</f>
        <v>8.3162149999999997</v>
      </c>
      <c r="H1900" s="2">
        <f>'Moving Avg'!G1900</f>
        <v>8.5017820000000022</v>
      </c>
      <c r="I1900" s="2">
        <f>'Moving Avg'!H1900</f>
        <v>9.3520135</v>
      </c>
      <c r="J1900" s="6" t="str">
        <f>OBV!F1900</f>
        <v>BULLISH</v>
      </c>
      <c r="K1900" s="6" t="str">
        <f>OBV!G1900</f>
        <v>NEUTRAL</v>
      </c>
      <c r="L1900" s="6" t="str">
        <f>OBV!H1900</f>
        <v>CONFIRMED BULLISH</v>
      </c>
      <c r="M1900" s="8">
        <f t="shared" si="293"/>
        <v>50</v>
      </c>
      <c r="N1900" s="8">
        <f t="shared" si="290"/>
        <v>100</v>
      </c>
      <c r="O1900" s="8">
        <f t="shared" si="291"/>
        <v>0</v>
      </c>
      <c r="P1900" s="8">
        <f t="shared" si="292"/>
        <v>83.5</v>
      </c>
      <c r="Q1900" s="9">
        <f t="shared" si="294"/>
        <v>65.025000000000006</v>
      </c>
      <c r="R1900" s="9">
        <f t="shared" si="295"/>
        <v>50.875</v>
      </c>
      <c r="S1900" s="9">
        <f t="shared" si="296"/>
        <v>60.075000000000003</v>
      </c>
      <c r="T1900" s="9">
        <f t="shared" si="297"/>
        <v>58.375</v>
      </c>
      <c r="U1900" s="8">
        <f t="shared" si="298"/>
        <v>58.658333333333339</v>
      </c>
      <c r="V1900" s="8">
        <f t="shared" si="299"/>
        <v>58.587500000000006</v>
      </c>
    </row>
    <row r="1901" spans="1:22" ht="13.5" x14ac:dyDescent="0.25">
      <c r="A1901" s="3">
        <f>RSI!A1901</f>
        <v>44778</v>
      </c>
      <c r="B1901" s="2">
        <f>RSI!B1901</f>
        <v>8.8547999999999991</v>
      </c>
      <c r="C1901" s="2">
        <f>RSI!I1901</f>
        <v>69.826148070754883</v>
      </c>
      <c r="D1901" s="2">
        <f>MACD!E1901</f>
        <v>-0.21243012518125681</v>
      </c>
      <c r="E1901" s="2">
        <f>MACD!F1901</f>
        <v>-7.812865742087137E-2</v>
      </c>
      <c r="F1901" s="2">
        <f>'Moving Avg'!D1901</f>
        <v>8.7733999999999988</v>
      </c>
      <c r="G1901" s="2">
        <f>'Moving Avg'!F1901</f>
        <v>8.3428949999999986</v>
      </c>
      <c r="H1901" s="2">
        <f>'Moving Avg'!G1901</f>
        <v>8.4952340000000035</v>
      </c>
      <c r="I1901" s="2">
        <f>'Moving Avg'!H1901</f>
        <v>9.3441554999999994</v>
      </c>
      <c r="J1901" s="6" t="str">
        <f>OBV!F1901</f>
        <v>BULLISH</v>
      </c>
      <c r="K1901" s="6" t="str">
        <f>OBV!G1901</f>
        <v>NEUTRAL</v>
      </c>
      <c r="L1901" s="6" t="str">
        <f>OBV!H1901</f>
        <v>CONFIRMED BULLISH</v>
      </c>
      <c r="M1901" s="8">
        <f t="shared" si="293"/>
        <v>50</v>
      </c>
      <c r="N1901" s="8">
        <f t="shared" si="290"/>
        <v>100</v>
      </c>
      <c r="O1901" s="8">
        <f t="shared" si="291"/>
        <v>0</v>
      </c>
      <c r="P1901" s="8">
        <f t="shared" si="292"/>
        <v>83.5</v>
      </c>
      <c r="Q1901" s="9">
        <f t="shared" si="294"/>
        <v>65.025000000000006</v>
      </c>
      <c r="R1901" s="9">
        <f t="shared" si="295"/>
        <v>50.875</v>
      </c>
      <c r="S1901" s="9">
        <f t="shared" si="296"/>
        <v>60.075000000000003</v>
      </c>
      <c r="T1901" s="9">
        <f t="shared" si="297"/>
        <v>58.375</v>
      </c>
      <c r="U1901" s="8">
        <f t="shared" si="298"/>
        <v>58.658333333333339</v>
      </c>
      <c r="V1901" s="8">
        <f t="shared" si="299"/>
        <v>58.587500000000006</v>
      </c>
    </row>
    <row r="1902" spans="1:22" ht="13.5" x14ac:dyDescent="0.25">
      <c r="A1902" s="3">
        <f>RSI!A1902</f>
        <v>44781</v>
      </c>
      <c r="B1902" s="2">
        <f>RSI!B1902</f>
        <v>8.8547999999999991</v>
      </c>
      <c r="C1902" s="2">
        <f>RSI!I1902</f>
        <v>69.826148070754883</v>
      </c>
      <c r="D1902" s="2">
        <f>MACD!E1902</f>
        <v>-0.2572447150366397</v>
      </c>
      <c r="E1902" s="2">
        <f>MACD!F1902</f>
        <v>-0.11395186894402504</v>
      </c>
      <c r="F1902" s="2">
        <f>'Moving Avg'!D1902</f>
        <v>8.8186199999999992</v>
      </c>
      <c r="G1902" s="2">
        <f>'Moving Avg'!F1902</f>
        <v>8.3695750000000011</v>
      </c>
      <c r="H1902" s="2">
        <f>'Moving Avg'!G1902</f>
        <v>8.4918400000000034</v>
      </c>
      <c r="I1902" s="2">
        <f>'Moving Avg'!H1902</f>
        <v>9.3362974999999988</v>
      </c>
      <c r="J1902" s="6" t="str">
        <f>OBV!F1902</f>
        <v>BEARISH</v>
      </c>
      <c r="K1902" s="6" t="str">
        <f>OBV!G1902</f>
        <v>NEUTRAL</v>
      </c>
      <c r="L1902" s="6" t="str">
        <f>OBV!H1902</f>
        <v>BEARISH DIVERGENCE</v>
      </c>
      <c r="M1902" s="8">
        <f t="shared" si="293"/>
        <v>50</v>
      </c>
      <c r="N1902" s="8">
        <f t="shared" si="290"/>
        <v>100</v>
      </c>
      <c r="O1902" s="8">
        <f t="shared" si="291"/>
        <v>0</v>
      </c>
      <c r="P1902" s="8">
        <f t="shared" si="292"/>
        <v>16.5</v>
      </c>
      <c r="Q1902" s="9">
        <f t="shared" si="294"/>
        <v>54.975000000000001</v>
      </c>
      <c r="R1902" s="9">
        <f t="shared" si="295"/>
        <v>34.125</v>
      </c>
      <c r="S1902" s="9">
        <f t="shared" si="296"/>
        <v>29.925000000000001</v>
      </c>
      <c r="T1902" s="9">
        <f t="shared" si="297"/>
        <v>41.625</v>
      </c>
      <c r="U1902" s="8">
        <f t="shared" si="298"/>
        <v>39.674999999999997</v>
      </c>
      <c r="V1902" s="8">
        <f t="shared" si="299"/>
        <v>40.162499999999994</v>
      </c>
    </row>
    <row r="1903" spans="1:22" ht="13.5" x14ac:dyDescent="0.25">
      <c r="A1903" s="3">
        <f>RSI!A1903</f>
        <v>44782</v>
      </c>
      <c r="B1903" s="2">
        <f>RSI!B1903</f>
        <v>8.8547999999999991</v>
      </c>
      <c r="C1903" s="2">
        <f>RSI!I1903</f>
        <v>69.826148070754883</v>
      </c>
      <c r="D1903" s="2">
        <f>MACD!E1903</f>
        <v>-0.29756674737305921</v>
      </c>
      <c r="E1903" s="2">
        <f>MACD!F1903</f>
        <v>-0.15067484462983188</v>
      </c>
      <c r="F1903" s="2">
        <f>'Moving Avg'!D1903</f>
        <v>8.8710799999999974</v>
      </c>
      <c r="G1903" s="2">
        <f>'Moving Avg'!F1903</f>
        <v>8.396255</v>
      </c>
      <c r="H1903" s="2">
        <f>'Moving Avg'!G1903</f>
        <v>8.4919500000000046</v>
      </c>
      <c r="I1903" s="2">
        <f>'Moving Avg'!H1903</f>
        <v>9.3284394999999982</v>
      </c>
      <c r="J1903" s="6" t="str">
        <f>OBV!F1903</f>
        <v>BEARISH</v>
      </c>
      <c r="K1903" s="6" t="str">
        <f>OBV!G1903</f>
        <v>NEUTRAL</v>
      </c>
      <c r="L1903" s="6" t="str">
        <f>OBV!H1903</f>
        <v>BEARISH DIVERGENCE</v>
      </c>
      <c r="M1903" s="8">
        <f t="shared" si="293"/>
        <v>50</v>
      </c>
      <c r="N1903" s="8">
        <f t="shared" si="290"/>
        <v>100</v>
      </c>
      <c r="O1903" s="8">
        <f t="shared" si="291"/>
        <v>0</v>
      </c>
      <c r="P1903" s="8">
        <f t="shared" si="292"/>
        <v>16.5</v>
      </c>
      <c r="Q1903" s="9">
        <f t="shared" si="294"/>
        <v>54.975000000000001</v>
      </c>
      <c r="R1903" s="9">
        <f t="shared" si="295"/>
        <v>34.125</v>
      </c>
      <c r="S1903" s="9">
        <f t="shared" si="296"/>
        <v>29.925000000000001</v>
      </c>
      <c r="T1903" s="9">
        <f t="shared" si="297"/>
        <v>41.625</v>
      </c>
      <c r="U1903" s="8">
        <f t="shared" si="298"/>
        <v>39.674999999999997</v>
      </c>
      <c r="V1903" s="8">
        <f t="shared" si="299"/>
        <v>40.162499999999994</v>
      </c>
    </row>
    <row r="1904" spans="1:22" ht="13.5" x14ac:dyDescent="0.25">
      <c r="A1904" s="3">
        <f>RSI!A1904</f>
        <v>44783</v>
      </c>
      <c r="B1904" s="2">
        <f>RSI!B1904</f>
        <v>8.8547999999999991</v>
      </c>
      <c r="C1904" s="2">
        <f>RSI!I1904</f>
        <v>69.826148070754883</v>
      </c>
      <c r="D1904" s="2">
        <f>MACD!E1904</f>
        <v>-0.33390945934748473</v>
      </c>
      <c r="E1904" s="2">
        <f>MACD!F1904</f>
        <v>-0.18732176757336244</v>
      </c>
      <c r="F1904" s="2">
        <f>'Moving Avg'!D1904</f>
        <v>8.8547999999999991</v>
      </c>
      <c r="G1904" s="2">
        <f>'Moving Avg'!F1904</f>
        <v>8.4319800000000011</v>
      </c>
      <c r="H1904" s="2">
        <f>'Moving Avg'!G1904</f>
        <v>8.4920600000000039</v>
      </c>
      <c r="I1904" s="2">
        <f>'Moving Avg'!H1904</f>
        <v>9.3205814999999976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  <c r="M1904" s="8">
        <f t="shared" si="293"/>
        <v>50</v>
      </c>
      <c r="N1904" s="8">
        <f t="shared" si="290"/>
        <v>100</v>
      </c>
      <c r="O1904" s="8">
        <f t="shared" si="291"/>
        <v>0</v>
      </c>
      <c r="P1904" s="8">
        <f t="shared" si="292"/>
        <v>16.5</v>
      </c>
      <c r="Q1904" s="9">
        <f t="shared" si="294"/>
        <v>54.975000000000001</v>
      </c>
      <c r="R1904" s="9">
        <f t="shared" si="295"/>
        <v>34.125</v>
      </c>
      <c r="S1904" s="9">
        <f t="shared" si="296"/>
        <v>29.925000000000001</v>
      </c>
      <c r="T1904" s="9">
        <f t="shared" si="297"/>
        <v>41.625</v>
      </c>
      <c r="U1904" s="8">
        <f t="shared" si="298"/>
        <v>39.674999999999997</v>
      </c>
      <c r="V1904" s="8">
        <f t="shared" si="299"/>
        <v>40.162499999999994</v>
      </c>
    </row>
    <row r="1905" spans="1:22" ht="13.5" x14ac:dyDescent="0.25">
      <c r="A1905" s="3">
        <f>RSI!A1905</f>
        <v>44784</v>
      </c>
      <c r="B1905" s="2">
        <f>RSI!B1905</f>
        <v>8.8458000000000006</v>
      </c>
      <c r="C1905" s="2">
        <f>RSI!I1905</f>
        <v>69.06751266309918</v>
      </c>
      <c r="D1905" s="2">
        <f>MACD!E1905</f>
        <v>-0.36605364155710696</v>
      </c>
      <c r="E1905" s="2">
        <f>MACD!F1905</f>
        <v>-0.22306814237011136</v>
      </c>
      <c r="F1905" s="2">
        <f>'Moving Avg'!D1905</f>
        <v>8.8529999999999998</v>
      </c>
      <c r="G1905" s="2">
        <f>'Moving Avg'!F1905</f>
        <v>8.4591150000000006</v>
      </c>
      <c r="H1905" s="2">
        <f>'Moving Avg'!G1905</f>
        <v>8.4937420000000046</v>
      </c>
      <c r="I1905" s="2">
        <f>'Moving Avg'!H1905</f>
        <v>9.3126784999999987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  <c r="M1905" s="8">
        <f t="shared" si="293"/>
        <v>50</v>
      </c>
      <c r="N1905" s="8">
        <f t="shared" si="290"/>
        <v>100</v>
      </c>
      <c r="O1905" s="8">
        <f t="shared" si="291"/>
        <v>0</v>
      </c>
      <c r="P1905" s="8">
        <f t="shared" si="292"/>
        <v>16.5</v>
      </c>
      <c r="Q1905" s="9">
        <f t="shared" si="294"/>
        <v>54.975000000000001</v>
      </c>
      <c r="R1905" s="9">
        <f t="shared" si="295"/>
        <v>34.125</v>
      </c>
      <c r="S1905" s="9">
        <f t="shared" si="296"/>
        <v>29.925000000000001</v>
      </c>
      <c r="T1905" s="9">
        <f t="shared" si="297"/>
        <v>41.625</v>
      </c>
      <c r="U1905" s="8">
        <f t="shared" si="298"/>
        <v>39.674999999999997</v>
      </c>
      <c r="V1905" s="8">
        <f t="shared" si="299"/>
        <v>40.162499999999994</v>
      </c>
    </row>
    <row r="1906" spans="1:22" ht="13.5" x14ac:dyDescent="0.25">
      <c r="A1906" s="3">
        <f>RSI!A1906</f>
        <v>44785</v>
      </c>
      <c r="B1906" s="2">
        <f>RSI!B1906</f>
        <v>8.8458000000000006</v>
      </c>
      <c r="C1906" s="2">
        <f>RSI!I1906</f>
        <v>69.06751266309918</v>
      </c>
      <c r="D1906" s="2">
        <f>MACD!E1906</f>
        <v>-0.3951061644671281</v>
      </c>
      <c r="E1906" s="2">
        <f>MACD!F1906</f>
        <v>-0.25747574678951474</v>
      </c>
      <c r="F1906" s="2">
        <f>'Moving Avg'!D1906</f>
        <v>8.8512000000000004</v>
      </c>
      <c r="G1906" s="2">
        <f>'Moving Avg'!F1906</f>
        <v>8.4876049999999985</v>
      </c>
      <c r="H1906" s="2">
        <f>'Moving Avg'!G1906</f>
        <v>8.4919200000000039</v>
      </c>
      <c r="I1906" s="2">
        <f>'Moving Avg'!H1906</f>
        <v>9.3034614999999992</v>
      </c>
      <c r="J1906" s="6" t="str">
        <f>OBV!F1906</f>
        <v>BEARISH</v>
      </c>
      <c r="K1906" s="6" t="str">
        <f>OBV!G1906</f>
        <v>NEUTRAL</v>
      </c>
      <c r="L1906" s="6" t="str">
        <f>OBV!H1906</f>
        <v>CONFIRMED BEARISH</v>
      </c>
      <c r="M1906" s="8">
        <f t="shared" si="293"/>
        <v>50</v>
      </c>
      <c r="N1906" s="8">
        <f t="shared" si="290"/>
        <v>100</v>
      </c>
      <c r="O1906" s="8">
        <f t="shared" si="291"/>
        <v>0</v>
      </c>
      <c r="P1906" s="8">
        <f t="shared" si="292"/>
        <v>16.5</v>
      </c>
      <c r="Q1906" s="9">
        <f t="shared" si="294"/>
        <v>54.975000000000001</v>
      </c>
      <c r="R1906" s="9">
        <f t="shared" si="295"/>
        <v>34.125</v>
      </c>
      <c r="S1906" s="9">
        <f t="shared" si="296"/>
        <v>29.925000000000001</v>
      </c>
      <c r="T1906" s="9">
        <f t="shared" si="297"/>
        <v>41.625</v>
      </c>
      <c r="U1906" s="8">
        <f t="shared" si="298"/>
        <v>39.674999999999997</v>
      </c>
      <c r="V1906" s="8">
        <f t="shared" si="299"/>
        <v>40.162499999999994</v>
      </c>
    </row>
    <row r="1907" spans="1:22" ht="13.5" x14ac:dyDescent="0.25">
      <c r="A1907" s="3">
        <f>RSI!A1907</f>
        <v>44788</v>
      </c>
      <c r="B1907" s="2">
        <f>RSI!B1907</f>
        <v>8.8458000000000006</v>
      </c>
      <c r="C1907" s="2">
        <f>RSI!I1907</f>
        <v>69.06751266309918</v>
      </c>
      <c r="D1907" s="2">
        <f>MACD!E1907</f>
        <v>-0.34626690276452798</v>
      </c>
      <c r="E1907" s="2">
        <f>MACD!F1907</f>
        <v>-0.27523397798451738</v>
      </c>
      <c r="F1907" s="2">
        <f>'Moving Avg'!D1907</f>
        <v>8.8493999999999993</v>
      </c>
      <c r="G1907" s="2">
        <f>'Moving Avg'!F1907</f>
        <v>8.5160949999999982</v>
      </c>
      <c r="H1907" s="2">
        <f>'Moving Avg'!G1907</f>
        <v>8.4918500000000048</v>
      </c>
      <c r="I1907" s="2">
        <f>'Moving Avg'!H1907</f>
        <v>9.2942444999999996</v>
      </c>
      <c r="J1907" s="6" t="str">
        <f>OBV!F1907</f>
        <v>BEARISH</v>
      </c>
      <c r="K1907" s="6" t="str">
        <f>OBV!G1907</f>
        <v>NEUTRAL</v>
      </c>
      <c r="L1907" s="6" t="str">
        <f>OBV!H1907</f>
        <v>CONFIRMED BEARISH</v>
      </c>
      <c r="M1907" s="8">
        <f t="shared" si="293"/>
        <v>50</v>
      </c>
      <c r="N1907" s="8">
        <f t="shared" si="290"/>
        <v>100</v>
      </c>
      <c r="O1907" s="8">
        <f t="shared" si="291"/>
        <v>0</v>
      </c>
      <c r="P1907" s="8">
        <f t="shared" si="292"/>
        <v>16.5</v>
      </c>
      <c r="Q1907" s="9">
        <f t="shared" si="294"/>
        <v>54.975000000000001</v>
      </c>
      <c r="R1907" s="9">
        <f t="shared" si="295"/>
        <v>34.125</v>
      </c>
      <c r="S1907" s="9">
        <f t="shared" si="296"/>
        <v>29.925000000000001</v>
      </c>
      <c r="T1907" s="9">
        <f t="shared" si="297"/>
        <v>41.625</v>
      </c>
      <c r="U1907" s="8">
        <f t="shared" si="298"/>
        <v>39.674999999999997</v>
      </c>
      <c r="V1907" s="8">
        <f t="shared" si="299"/>
        <v>40.162499999999994</v>
      </c>
    </row>
    <row r="1908" spans="1:22" ht="13.5" x14ac:dyDescent="0.25">
      <c r="A1908" s="3">
        <f>RSI!A1908</f>
        <v>44789</v>
      </c>
      <c r="B1908" s="2">
        <f>RSI!B1908</f>
        <v>8.8547999999999991</v>
      </c>
      <c r="C1908" s="2">
        <f>RSI!I1908</f>
        <v>69.481636580968896</v>
      </c>
      <c r="D1908" s="2">
        <f>MACD!E1908</f>
        <v>-0.31276643387771053</v>
      </c>
      <c r="E1908" s="2">
        <f>MACD!F1908</f>
        <v>-0.28274046916315604</v>
      </c>
      <c r="F1908" s="2">
        <f>'Moving Avg'!D1908</f>
        <v>8.8493999999999993</v>
      </c>
      <c r="G1908" s="2">
        <f>'Moving Avg'!F1908</f>
        <v>8.5472999999999981</v>
      </c>
      <c r="H1908" s="2">
        <f>'Moving Avg'!G1908</f>
        <v>8.4884560000000047</v>
      </c>
      <c r="I1908" s="2">
        <f>'Moving Avg'!H1908</f>
        <v>9.2850725000000018</v>
      </c>
      <c r="J1908" s="6" t="str">
        <f>OBV!F1908</f>
        <v>BULLISH</v>
      </c>
      <c r="K1908" s="6" t="str">
        <f>OBV!G1908</f>
        <v>NEUTRAL</v>
      </c>
      <c r="L1908" s="6" t="str">
        <f>OBV!H1908</f>
        <v>NEUTRAL</v>
      </c>
      <c r="M1908" s="8">
        <f t="shared" si="293"/>
        <v>50</v>
      </c>
      <c r="N1908" s="8">
        <f t="shared" si="290"/>
        <v>100</v>
      </c>
      <c r="O1908" s="8">
        <f t="shared" si="291"/>
        <v>0</v>
      </c>
      <c r="P1908" s="8">
        <f t="shared" si="292"/>
        <v>49.5</v>
      </c>
      <c r="Q1908" s="9">
        <f t="shared" si="294"/>
        <v>59.924999999999997</v>
      </c>
      <c r="R1908" s="9">
        <f t="shared" si="295"/>
        <v>42.375</v>
      </c>
      <c r="S1908" s="9">
        <f t="shared" si="296"/>
        <v>44.775000000000006</v>
      </c>
      <c r="T1908" s="9">
        <f t="shared" si="297"/>
        <v>49.875</v>
      </c>
      <c r="U1908" s="8">
        <f t="shared" si="298"/>
        <v>49.024999999999999</v>
      </c>
      <c r="V1908" s="8">
        <f t="shared" si="299"/>
        <v>49.237499999999997</v>
      </c>
    </row>
    <row r="1909" spans="1:22" ht="13.5" x14ac:dyDescent="0.25">
      <c r="A1909" s="3">
        <f>RSI!A1909</f>
        <v>44790</v>
      </c>
      <c r="B1909" s="2">
        <f>RSI!B1909</f>
        <v>9.2256999999999998</v>
      </c>
      <c r="C1909" s="2">
        <f>RSI!I1909</f>
        <v>80.856329618610857</v>
      </c>
      <c r="D1909" s="2">
        <f>MACD!E1909</f>
        <v>-0.26054166271136836</v>
      </c>
      <c r="E1909" s="2">
        <f>MACD!F1909</f>
        <v>-0.27830070787279848</v>
      </c>
      <c r="F1909" s="2">
        <f>'Moving Avg'!D1909</f>
        <v>8.9235800000000012</v>
      </c>
      <c r="G1909" s="2">
        <f>'Moving Avg'!F1909</f>
        <v>8.6015699999999988</v>
      </c>
      <c r="H1909" s="2">
        <f>'Moving Avg'!G1909</f>
        <v>8.4977360000000051</v>
      </c>
      <c r="I1909" s="2">
        <f>'Moving Avg'!H1909</f>
        <v>9.2777550000000026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  <c r="M1909" s="8">
        <f t="shared" si="293"/>
        <v>0</v>
      </c>
      <c r="N1909" s="8">
        <f t="shared" si="290"/>
        <v>0</v>
      </c>
      <c r="O1909" s="8">
        <f t="shared" si="291"/>
        <v>0</v>
      </c>
      <c r="P1909" s="8">
        <f t="shared" si="292"/>
        <v>83.5</v>
      </c>
      <c r="Q1909" s="9">
        <f t="shared" si="294"/>
        <v>12.525</v>
      </c>
      <c r="R1909" s="9">
        <f t="shared" si="295"/>
        <v>20.875</v>
      </c>
      <c r="S1909" s="9">
        <f t="shared" si="296"/>
        <v>37.575000000000003</v>
      </c>
      <c r="T1909" s="9">
        <f t="shared" si="297"/>
        <v>20.875</v>
      </c>
      <c r="U1909" s="8">
        <f t="shared" si="298"/>
        <v>23.658333333333331</v>
      </c>
      <c r="V1909" s="8">
        <f t="shared" si="299"/>
        <v>22.962499999999999</v>
      </c>
    </row>
    <row r="1910" spans="1:22" ht="13.5" x14ac:dyDescent="0.25">
      <c r="A1910" s="3">
        <f>RSI!A1910</f>
        <v>44791</v>
      </c>
      <c r="B1910" s="2">
        <f>RSI!B1910</f>
        <v>9.7231000000000005</v>
      </c>
      <c r="C1910" s="2">
        <f>RSI!I1910</f>
        <v>87.555184186302071</v>
      </c>
      <c r="D1910" s="2">
        <f>MACD!E1910</f>
        <v>-0.26932235011424943</v>
      </c>
      <c r="E1910" s="2">
        <f>MACD!F1910</f>
        <v>-0.27650503632108869</v>
      </c>
      <c r="F1910" s="2">
        <f>'Moving Avg'!D1910</f>
        <v>9.0990399999999987</v>
      </c>
      <c r="G1910" s="2">
        <f>'Moving Avg'!F1910</f>
        <v>8.6807099999999977</v>
      </c>
      <c r="H1910" s="2">
        <f>'Moving Avg'!G1910</f>
        <v>8.5187180000000033</v>
      </c>
      <c r="I1910" s="2">
        <f>'Moving Avg'!H1910</f>
        <v>9.272924500000002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  <c r="M1910" s="8">
        <f t="shared" si="293"/>
        <v>0</v>
      </c>
      <c r="N1910" s="8">
        <f t="shared" si="290"/>
        <v>0</v>
      </c>
      <c r="O1910" s="8">
        <f t="shared" si="291"/>
        <v>0</v>
      </c>
      <c r="P1910" s="8">
        <f t="shared" si="292"/>
        <v>83.5</v>
      </c>
      <c r="Q1910" s="9">
        <f t="shared" si="294"/>
        <v>12.525</v>
      </c>
      <c r="R1910" s="9">
        <f t="shared" si="295"/>
        <v>20.875</v>
      </c>
      <c r="S1910" s="9">
        <f t="shared" si="296"/>
        <v>37.575000000000003</v>
      </c>
      <c r="T1910" s="9">
        <f t="shared" si="297"/>
        <v>20.875</v>
      </c>
      <c r="U1910" s="8">
        <f t="shared" si="298"/>
        <v>23.658333333333331</v>
      </c>
      <c r="V1910" s="8">
        <f t="shared" si="299"/>
        <v>22.962499999999999</v>
      </c>
    </row>
    <row r="1911" spans="1:22" ht="13.5" x14ac:dyDescent="0.25">
      <c r="A1911" s="3">
        <f>RSI!A1911</f>
        <v>44792</v>
      </c>
      <c r="B1911" s="2">
        <f>RSI!B1911</f>
        <v>9.7231000000000005</v>
      </c>
      <c r="C1911" s="2">
        <f>RSI!I1911</f>
        <v>87.555184186302071</v>
      </c>
      <c r="D1911" s="2">
        <f>MACD!E1911</f>
        <v>-0.28302776218073156</v>
      </c>
      <c r="E1911" s="2">
        <f>MACD!F1911</f>
        <v>-0.27780958149301727</v>
      </c>
      <c r="F1911" s="2">
        <f>'Moving Avg'!D1911</f>
        <v>9.2744999999999997</v>
      </c>
      <c r="G1911" s="2">
        <f>'Moving Avg'!F1911</f>
        <v>8.7598499999999984</v>
      </c>
      <c r="H1911" s="2">
        <f>'Moving Avg'!G1911</f>
        <v>8.5379460000000034</v>
      </c>
      <c r="I1911" s="2">
        <f>'Moving Avg'!H1911</f>
        <v>9.2680940000000014</v>
      </c>
      <c r="J1911" s="6" t="str">
        <f>OBV!F1911</f>
        <v>BULLISH</v>
      </c>
      <c r="K1911" s="6" t="str">
        <f>OBV!G1911</f>
        <v>NEUTRAL</v>
      </c>
      <c r="L1911" s="6" t="str">
        <f>OBV!H1911</f>
        <v>CONFIRMED BULLISH</v>
      </c>
      <c r="M1911" s="8">
        <f t="shared" si="293"/>
        <v>0</v>
      </c>
      <c r="N1911" s="8">
        <f t="shared" si="290"/>
        <v>45</v>
      </c>
      <c r="O1911" s="8">
        <f t="shared" si="291"/>
        <v>50</v>
      </c>
      <c r="P1911" s="8">
        <f t="shared" si="292"/>
        <v>83.5</v>
      </c>
      <c r="Q1911" s="9">
        <f t="shared" si="294"/>
        <v>35.774999999999999</v>
      </c>
      <c r="R1911" s="9">
        <f t="shared" si="295"/>
        <v>47.375</v>
      </c>
      <c r="S1911" s="9">
        <f t="shared" si="296"/>
        <v>56.825000000000003</v>
      </c>
      <c r="T1911" s="9">
        <f t="shared" si="297"/>
        <v>44.625</v>
      </c>
      <c r="U1911" s="8">
        <f t="shared" si="298"/>
        <v>46.658333333333339</v>
      </c>
      <c r="V1911" s="8">
        <f t="shared" si="299"/>
        <v>46.150000000000006</v>
      </c>
    </row>
    <row r="1912" spans="1:22" ht="13.5" x14ac:dyDescent="0.25">
      <c r="A1912" s="3">
        <f>RSI!A1912</f>
        <v>44795</v>
      </c>
      <c r="B1912" s="2">
        <f>RSI!B1912</f>
        <v>9.7231000000000005</v>
      </c>
      <c r="C1912" s="2">
        <f>RSI!I1912</f>
        <v>87.555184186302071</v>
      </c>
      <c r="D1912" s="2">
        <f>MACD!E1912</f>
        <v>-0.30043538972933526</v>
      </c>
      <c r="E1912" s="2">
        <f>MACD!F1912</f>
        <v>-0.2823347431402809</v>
      </c>
      <c r="F1912" s="2">
        <f>'Moving Avg'!D1912</f>
        <v>9.4499600000000008</v>
      </c>
      <c r="G1912" s="2">
        <f>'Moving Avg'!F1912</f>
        <v>8.838989999999999</v>
      </c>
      <c r="H1912" s="2">
        <f>'Moving Avg'!G1912</f>
        <v>8.5589280000000016</v>
      </c>
      <c r="I1912" s="2">
        <f>'Moving Avg'!H1912</f>
        <v>9.2641395000000006</v>
      </c>
      <c r="J1912" s="6" t="str">
        <f>OBV!F1912</f>
        <v>BULLISH</v>
      </c>
      <c r="K1912" s="6" t="str">
        <f>OBV!G1912</f>
        <v>NEUTRAL</v>
      </c>
      <c r="L1912" s="6" t="str">
        <f>OBV!H1912</f>
        <v>CONFIRMED BULLISH</v>
      </c>
      <c r="M1912" s="8">
        <f t="shared" si="293"/>
        <v>0</v>
      </c>
      <c r="N1912" s="8">
        <f t="shared" si="290"/>
        <v>45</v>
      </c>
      <c r="O1912" s="8">
        <f t="shared" si="291"/>
        <v>50</v>
      </c>
      <c r="P1912" s="8">
        <f t="shared" si="292"/>
        <v>83.5</v>
      </c>
      <c r="Q1912" s="9">
        <f t="shared" si="294"/>
        <v>35.774999999999999</v>
      </c>
      <c r="R1912" s="9">
        <f t="shared" si="295"/>
        <v>47.375</v>
      </c>
      <c r="S1912" s="9">
        <f t="shared" si="296"/>
        <v>56.825000000000003</v>
      </c>
      <c r="T1912" s="9">
        <f t="shared" si="297"/>
        <v>44.625</v>
      </c>
      <c r="U1912" s="8">
        <f t="shared" si="298"/>
        <v>46.658333333333339</v>
      </c>
      <c r="V1912" s="8">
        <f t="shared" si="299"/>
        <v>46.150000000000006</v>
      </c>
    </row>
    <row r="1913" spans="1:22" ht="13.5" x14ac:dyDescent="0.25">
      <c r="A1913" s="3">
        <f>RSI!A1913</f>
        <v>44796</v>
      </c>
      <c r="B1913" s="2">
        <f>RSI!B1913</f>
        <v>9.6778999999999993</v>
      </c>
      <c r="C1913" s="2">
        <f>RSI!I1913</f>
        <v>84.210698696174688</v>
      </c>
      <c r="D1913" s="2">
        <f>MACD!E1913</f>
        <v>-0.31719708778331857</v>
      </c>
      <c r="E1913" s="2">
        <f>MACD!F1913</f>
        <v>-0.28930721206888843</v>
      </c>
      <c r="F1913" s="2">
        <f>'Moving Avg'!D1913</f>
        <v>9.6145800000000001</v>
      </c>
      <c r="G1913" s="2">
        <f>'Moving Avg'!F1913</f>
        <v>8.9158699999999964</v>
      </c>
      <c r="H1913" s="2">
        <f>'Moving Avg'!G1913</f>
        <v>8.5795300000000001</v>
      </c>
      <c r="I1913" s="2">
        <f>'Moving Avg'!H1913</f>
        <v>9.2599589999999985</v>
      </c>
      <c r="J1913" s="6" t="str">
        <f>OBV!F1913</f>
        <v>BULLISH</v>
      </c>
      <c r="K1913" s="6" t="str">
        <f>OBV!G1913</f>
        <v>NEUTRAL</v>
      </c>
      <c r="L1913" s="6" t="str">
        <f>OBV!H1913</f>
        <v>CONFIRMED BULLISH</v>
      </c>
      <c r="M1913" s="8">
        <f t="shared" si="293"/>
        <v>0</v>
      </c>
      <c r="N1913" s="8">
        <f t="shared" si="290"/>
        <v>100</v>
      </c>
      <c r="O1913" s="8">
        <f t="shared" si="291"/>
        <v>50</v>
      </c>
      <c r="P1913" s="8">
        <f t="shared" si="292"/>
        <v>83.5</v>
      </c>
      <c r="Q1913" s="9">
        <f t="shared" si="294"/>
        <v>55.024999999999999</v>
      </c>
      <c r="R1913" s="9">
        <f t="shared" si="295"/>
        <v>58.375</v>
      </c>
      <c r="S1913" s="9">
        <f t="shared" si="296"/>
        <v>65.075000000000003</v>
      </c>
      <c r="T1913" s="9">
        <f t="shared" si="297"/>
        <v>58.375</v>
      </c>
      <c r="U1913" s="8">
        <f t="shared" si="298"/>
        <v>59.491666666666674</v>
      </c>
      <c r="V1913" s="8">
        <f t="shared" si="299"/>
        <v>59.212500000000006</v>
      </c>
    </row>
    <row r="1914" spans="1:22" ht="13.5" x14ac:dyDescent="0.25">
      <c r="A1914" s="3">
        <f>RSI!A1914</f>
        <v>44797</v>
      </c>
      <c r="B1914" s="2">
        <f>RSI!B1914</f>
        <v>9.6235999999999997</v>
      </c>
      <c r="C1914" s="2">
        <f>RSI!I1914</f>
        <v>80.245071392380581</v>
      </c>
      <c r="D1914" s="2">
        <f>MACD!E1914</f>
        <v>-0.33207252542922205</v>
      </c>
      <c r="E1914" s="2">
        <f>MACD!F1914</f>
        <v>-0.29786027474095517</v>
      </c>
      <c r="F1914" s="2">
        <f>'Moving Avg'!D1914</f>
        <v>9.6941600000000001</v>
      </c>
      <c r="G1914" s="2">
        <f>'Moving Avg'!F1914</f>
        <v>8.9900349999999971</v>
      </c>
      <c r="H1914" s="2">
        <f>'Moving Avg'!G1914</f>
        <v>8.5988720000000018</v>
      </c>
      <c r="I1914" s="2">
        <f>'Moving Avg'!H1914</f>
        <v>9.2555944999999991</v>
      </c>
      <c r="J1914" s="6" t="str">
        <f>OBV!F1914</f>
        <v>BEARISH</v>
      </c>
      <c r="K1914" s="6" t="str">
        <f>OBV!G1914</f>
        <v>STRONG</v>
      </c>
      <c r="L1914" s="6" t="str">
        <f>OBV!H1914</f>
        <v>BEARISH DIVERGENCE</v>
      </c>
      <c r="M1914" s="8">
        <f t="shared" si="293"/>
        <v>0</v>
      </c>
      <c r="N1914" s="8">
        <f t="shared" si="290"/>
        <v>100</v>
      </c>
      <c r="O1914" s="8">
        <f t="shared" si="291"/>
        <v>50</v>
      </c>
      <c r="P1914" s="8">
        <f t="shared" si="292"/>
        <v>33</v>
      </c>
      <c r="Q1914" s="9">
        <f t="shared" si="294"/>
        <v>47.45</v>
      </c>
      <c r="R1914" s="9">
        <f t="shared" si="295"/>
        <v>45.75</v>
      </c>
      <c r="S1914" s="9">
        <f t="shared" si="296"/>
        <v>42.35</v>
      </c>
      <c r="T1914" s="9">
        <f t="shared" si="297"/>
        <v>45.75</v>
      </c>
      <c r="U1914" s="8">
        <f t="shared" si="298"/>
        <v>45.183333333333337</v>
      </c>
      <c r="V1914" s="8">
        <f t="shared" si="299"/>
        <v>45.325000000000003</v>
      </c>
    </row>
    <row r="1915" spans="1:22" ht="13.5" x14ac:dyDescent="0.25">
      <c r="A1915" s="3">
        <f>RSI!A1915</f>
        <v>44798</v>
      </c>
      <c r="B1915" s="2">
        <f>RSI!B1915</f>
        <v>9.6235999999999997</v>
      </c>
      <c r="C1915" s="2">
        <f>RSI!I1915</f>
        <v>80.245071392380581</v>
      </c>
      <c r="D1915" s="2">
        <f>MACD!E1915</f>
        <v>-0.35008863725516726</v>
      </c>
      <c r="E1915" s="2">
        <f>MACD!F1915</f>
        <v>-0.30830594724379762</v>
      </c>
      <c r="F1915" s="2">
        <f>'Moving Avg'!D1915</f>
        <v>9.6742599999999985</v>
      </c>
      <c r="G1915" s="2">
        <f>'Moving Avg'!F1915</f>
        <v>9.0641999999999978</v>
      </c>
      <c r="H1915" s="2">
        <f>'Moving Avg'!G1915</f>
        <v>8.618214</v>
      </c>
      <c r="I1915" s="2">
        <f>'Moving Avg'!H1915</f>
        <v>9.2502664999999986</v>
      </c>
      <c r="J1915" s="6" t="str">
        <f>OBV!F1915</f>
        <v>BEARISH</v>
      </c>
      <c r="K1915" s="6" t="str">
        <f>OBV!G1915</f>
        <v>STRONG</v>
      </c>
      <c r="L1915" s="6" t="str">
        <f>OBV!H1915</f>
        <v>CONFIRMED BEARISH</v>
      </c>
      <c r="M1915" s="8">
        <f t="shared" si="293"/>
        <v>0</v>
      </c>
      <c r="N1915" s="8">
        <f t="shared" si="290"/>
        <v>100</v>
      </c>
      <c r="O1915" s="8">
        <f t="shared" si="291"/>
        <v>50</v>
      </c>
      <c r="P1915" s="8">
        <f t="shared" si="292"/>
        <v>33</v>
      </c>
      <c r="Q1915" s="9">
        <f t="shared" si="294"/>
        <v>47.45</v>
      </c>
      <c r="R1915" s="9">
        <f t="shared" si="295"/>
        <v>45.75</v>
      </c>
      <c r="S1915" s="9">
        <f t="shared" si="296"/>
        <v>42.35</v>
      </c>
      <c r="T1915" s="9">
        <f t="shared" si="297"/>
        <v>45.75</v>
      </c>
      <c r="U1915" s="8">
        <f t="shared" si="298"/>
        <v>45.183333333333337</v>
      </c>
      <c r="V1915" s="8">
        <f t="shared" si="299"/>
        <v>45.325000000000003</v>
      </c>
    </row>
    <row r="1916" spans="1:22" ht="13.5" x14ac:dyDescent="0.25">
      <c r="A1916" s="3">
        <f>RSI!A1916</f>
        <v>44799</v>
      </c>
      <c r="B1916" s="2">
        <f>RSI!B1916</f>
        <v>9.4969999999999999</v>
      </c>
      <c r="C1916" s="2">
        <f>RSI!I1916</f>
        <v>71.181210390335565</v>
      </c>
      <c r="D1916" s="2">
        <f>MACD!E1916</f>
        <v>-0.35970025036945508</v>
      </c>
      <c r="E1916" s="2">
        <f>MACD!F1916</f>
        <v>-0.31858480786892912</v>
      </c>
      <c r="F1916" s="2">
        <f>'Moving Avg'!D1916</f>
        <v>9.6290399999999998</v>
      </c>
      <c r="G1916" s="2">
        <f>'Moving Avg'!F1916</f>
        <v>9.1320349999999983</v>
      </c>
      <c r="H1916" s="2">
        <f>'Moving Avg'!G1916</f>
        <v>8.6350240000000014</v>
      </c>
      <c r="I1916" s="2">
        <f>'Moving Avg'!H1916</f>
        <v>9.2443054999999976</v>
      </c>
      <c r="J1916" s="6" t="str">
        <f>OBV!F1916</f>
        <v>BEARISH</v>
      </c>
      <c r="K1916" s="6" t="str">
        <f>OBV!G1916</f>
        <v>STRONG</v>
      </c>
      <c r="L1916" s="6" t="str">
        <f>OBV!H1916</f>
        <v>CONFIRMED BEARISH</v>
      </c>
      <c r="M1916" s="8">
        <f t="shared" si="293"/>
        <v>0</v>
      </c>
      <c r="N1916" s="8">
        <f t="shared" si="290"/>
        <v>100</v>
      </c>
      <c r="O1916" s="8">
        <f t="shared" si="291"/>
        <v>50</v>
      </c>
      <c r="P1916" s="8">
        <f t="shared" si="292"/>
        <v>33</v>
      </c>
      <c r="Q1916" s="9">
        <f t="shared" si="294"/>
        <v>47.45</v>
      </c>
      <c r="R1916" s="9">
        <f t="shared" si="295"/>
        <v>45.75</v>
      </c>
      <c r="S1916" s="9">
        <f t="shared" si="296"/>
        <v>42.35</v>
      </c>
      <c r="T1916" s="9">
        <f t="shared" si="297"/>
        <v>45.75</v>
      </c>
      <c r="U1916" s="8">
        <f t="shared" si="298"/>
        <v>45.183333333333337</v>
      </c>
      <c r="V1916" s="8">
        <f t="shared" si="299"/>
        <v>45.325000000000003</v>
      </c>
    </row>
    <row r="1917" spans="1:22" ht="13.5" x14ac:dyDescent="0.25">
      <c r="A1917" s="3">
        <f>RSI!A1917</f>
        <v>44802</v>
      </c>
      <c r="B1917" s="2">
        <f>RSI!B1917</f>
        <v>9.4969999999999999</v>
      </c>
      <c r="C1917" s="2">
        <f>RSI!I1917</f>
        <v>71.181210390335565</v>
      </c>
      <c r="D1917" s="2">
        <f>MACD!E1917</f>
        <v>-0.37055265095336054</v>
      </c>
      <c r="E1917" s="2">
        <f>MACD!F1917</f>
        <v>-0.3289783764858154</v>
      </c>
      <c r="F1917" s="2">
        <f>'Moving Avg'!D1917</f>
        <v>9.5838199999999993</v>
      </c>
      <c r="G1917" s="2">
        <f>'Moving Avg'!F1917</f>
        <v>9.1754500000000014</v>
      </c>
      <c r="H1917" s="2">
        <f>'Moving Avg'!G1917</f>
        <v>8.6525340000000011</v>
      </c>
      <c r="I1917" s="2">
        <f>'Moving Avg'!H1917</f>
        <v>9.2383445000000002</v>
      </c>
      <c r="J1917" s="6" t="str">
        <f>OBV!F1917</f>
        <v>BEARISH</v>
      </c>
      <c r="K1917" s="6" t="str">
        <f>OBV!G1917</f>
        <v>STRONG</v>
      </c>
      <c r="L1917" s="6" t="str">
        <f>OBV!H1917</f>
        <v>CONFIRMED BEARISH</v>
      </c>
      <c r="M1917" s="8">
        <f t="shared" si="293"/>
        <v>0</v>
      </c>
      <c r="N1917" s="8">
        <f t="shared" si="290"/>
        <v>100</v>
      </c>
      <c r="O1917" s="8">
        <f t="shared" si="291"/>
        <v>50</v>
      </c>
      <c r="P1917" s="8">
        <f t="shared" si="292"/>
        <v>33</v>
      </c>
      <c r="Q1917" s="9">
        <f t="shared" si="294"/>
        <v>47.45</v>
      </c>
      <c r="R1917" s="9">
        <f t="shared" si="295"/>
        <v>45.75</v>
      </c>
      <c r="S1917" s="9">
        <f t="shared" si="296"/>
        <v>42.35</v>
      </c>
      <c r="T1917" s="9">
        <f t="shared" si="297"/>
        <v>45.75</v>
      </c>
      <c r="U1917" s="8">
        <f t="shared" si="298"/>
        <v>45.183333333333337</v>
      </c>
      <c r="V1917" s="8">
        <f t="shared" si="299"/>
        <v>45.325000000000003</v>
      </c>
    </row>
    <row r="1918" spans="1:22" ht="13.5" x14ac:dyDescent="0.25">
      <c r="A1918" s="3">
        <f>RSI!A1918</f>
        <v>44803</v>
      </c>
      <c r="B1918" s="2">
        <f>RSI!B1918</f>
        <v>9.4969999999999999</v>
      </c>
      <c r="C1918" s="2">
        <f>RSI!I1918</f>
        <v>71.181210390335565</v>
      </c>
      <c r="D1918" s="2">
        <f>MACD!E1918</f>
        <v>-0.38086888900681082</v>
      </c>
      <c r="E1918" s="2">
        <f>MACD!F1918</f>
        <v>-0.33935647899001453</v>
      </c>
      <c r="F1918" s="2">
        <f>'Moving Avg'!D1918</f>
        <v>9.5476399999999995</v>
      </c>
      <c r="G1918" s="2">
        <f>'Moving Avg'!F1918</f>
        <v>9.2206750000000035</v>
      </c>
      <c r="H1918" s="2">
        <f>'Moving Avg'!G1918</f>
        <v>8.6700440000000043</v>
      </c>
      <c r="I1918" s="2">
        <f>'Moving Avg'!H1918</f>
        <v>9.2333470000000002</v>
      </c>
      <c r="J1918" s="6" t="str">
        <f>OBV!F1918</f>
        <v>BEARISH</v>
      </c>
      <c r="K1918" s="6" t="str">
        <f>OBV!G1918</f>
        <v>STRONG</v>
      </c>
      <c r="L1918" s="6" t="str">
        <f>OBV!H1918</f>
        <v>CONFIRMED BEARISH</v>
      </c>
      <c r="M1918" s="8">
        <f t="shared" si="293"/>
        <v>0</v>
      </c>
      <c r="N1918" s="8">
        <f t="shared" si="290"/>
        <v>100</v>
      </c>
      <c r="O1918" s="8">
        <f t="shared" si="291"/>
        <v>50</v>
      </c>
      <c r="P1918" s="8">
        <f t="shared" si="292"/>
        <v>33</v>
      </c>
      <c r="Q1918" s="9">
        <f t="shared" si="294"/>
        <v>47.45</v>
      </c>
      <c r="R1918" s="9">
        <f t="shared" si="295"/>
        <v>45.75</v>
      </c>
      <c r="S1918" s="9">
        <f t="shared" si="296"/>
        <v>42.35</v>
      </c>
      <c r="T1918" s="9">
        <f t="shared" si="297"/>
        <v>45.75</v>
      </c>
      <c r="U1918" s="8">
        <f t="shared" si="298"/>
        <v>45.183333333333337</v>
      </c>
      <c r="V1918" s="8">
        <f t="shared" si="299"/>
        <v>45.325000000000003</v>
      </c>
    </row>
    <row r="1919" spans="1:22" ht="13.5" x14ac:dyDescent="0.25">
      <c r="A1919" s="3">
        <f>RSI!A1919</f>
        <v>44804</v>
      </c>
      <c r="B1919" s="2">
        <f>RSI!B1919</f>
        <v>9.4969999999999999</v>
      </c>
      <c r="C1919" s="2">
        <f>RSI!I1919</f>
        <v>71.181210390335565</v>
      </c>
      <c r="D1919" s="2">
        <f>MACD!E1919</f>
        <v>-0.33486800555573204</v>
      </c>
      <c r="E1919" s="2">
        <f>MACD!F1919</f>
        <v>-0.33845878430315807</v>
      </c>
      <c r="F1919" s="2">
        <f>'Moving Avg'!D1919</f>
        <v>9.5223199999999988</v>
      </c>
      <c r="G1919" s="2">
        <f>'Moving Avg'!F1919</f>
        <v>9.2487150000000007</v>
      </c>
      <c r="H1919" s="2">
        <f>'Moving Avg'!G1919</f>
        <v>8.6882560000000026</v>
      </c>
      <c r="I1919" s="2">
        <f>'Moving Avg'!H1919</f>
        <v>9.228349500000002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  <c r="M1919" s="8">
        <f t="shared" si="293"/>
        <v>0</v>
      </c>
      <c r="N1919" s="8">
        <f t="shared" si="290"/>
        <v>0</v>
      </c>
      <c r="O1919" s="8">
        <f t="shared" si="291"/>
        <v>50</v>
      </c>
      <c r="P1919" s="8">
        <f t="shared" si="292"/>
        <v>16.5</v>
      </c>
      <c r="Q1919" s="9">
        <f t="shared" si="294"/>
        <v>9.9749999999999996</v>
      </c>
      <c r="R1919" s="9">
        <f t="shared" si="295"/>
        <v>21.625</v>
      </c>
      <c r="S1919" s="9">
        <f t="shared" si="296"/>
        <v>19.925000000000001</v>
      </c>
      <c r="T1919" s="9">
        <f t="shared" si="297"/>
        <v>16.625</v>
      </c>
      <c r="U1919" s="8">
        <f t="shared" si="298"/>
        <v>17.175000000000001</v>
      </c>
      <c r="V1919" s="8">
        <f t="shared" si="299"/>
        <v>17.037500000000001</v>
      </c>
    </row>
    <row r="1920" spans="1:22" ht="13.5" x14ac:dyDescent="0.25">
      <c r="A1920" s="3">
        <f>RSI!A1920</f>
        <v>44805</v>
      </c>
      <c r="B1920" s="2">
        <f>RSI!B1920</f>
        <v>9.4879999999999995</v>
      </c>
      <c r="C1920" s="2">
        <f>RSI!I1920</f>
        <v>70.420634871447888</v>
      </c>
      <c r="D1920" s="2">
        <f>MACD!E1920</f>
        <v>-0.22091326204784067</v>
      </c>
      <c r="E1920" s="2">
        <f>MACD!F1920</f>
        <v>-0.3149496798520946</v>
      </c>
      <c r="F1920" s="2">
        <f>'Moving Avg'!D1920</f>
        <v>9.4952000000000005</v>
      </c>
      <c r="G1920" s="2">
        <f>'Moving Avg'!F1920</f>
        <v>9.2803750000000029</v>
      </c>
      <c r="H1920" s="2">
        <f>'Moving Avg'!G1920</f>
        <v>8.7062880000000025</v>
      </c>
      <c r="I1920" s="2">
        <f>'Moving Avg'!H1920</f>
        <v>9.2233070000000037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  <c r="M1920" s="8">
        <f t="shared" si="293"/>
        <v>0</v>
      </c>
      <c r="N1920" s="8">
        <f t="shared" si="290"/>
        <v>0</v>
      </c>
      <c r="O1920" s="8">
        <f t="shared" si="291"/>
        <v>50</v>
      </c>
      <c r="P1920" s="8">
        <f t="shared" si="292"/>
        <v>16.5</v>
      </c>
      <c r="Q1920" s="9">
        <f t="shared" si="294"/>
        <v>9.9749999999999996</v>
      </c>
      <c r="R1920" s="9">
        <f t="shared" si="295"/>
        <v>21.625</v>
      </c>
      <c r="S1920" s="9">
        <f t="shared" si="296"/>
        <v>19.925000000000001</v>
      </c>
      <c r="T1920" s="9">
        <f t="shared" si="297"/>
        <v>16.625</v>
      </c>
      <c r="U1920" s="8">
        <f t="shared" si="298"/>
        <v>17.175000000000001</v>
      </c>
      <c r="V1920" s="8">
        <f t="shared" si="299"/>
        <v>17.037500000000001</v>
      </c>
    </row>
    <row r="1921" spans="1:22" ht="13.5" x14ac:dyDescent="0.25">
      <c r="A1921" s="3">
        <f>RSI!A1921</f>
        <v>44806</v>
      </c>
      <c r="B1921" s="2">
        <f>RSI!B1921</f>
        <v>9.3613</v>
      </c>
      <c r="C1921" s="2">
        <f>RSI!I1921</f>
        <v>60.603330529279724</v>
      </c>
      <c r="D1921" s="2">
        <f>MACD!E1921</f>
        <v>-0.11705056258099944</v>
      </c>
      <c r="E1921" s="2">
        <f>MACD!F1921</f>
        <v>-0.27536985639787559</v>
      </c>
      <c r="F1921" s="2">
        <f>'Moving Avg'!D1921</f>
        <v>9.4680599999999995</v>
      </c>
      <c r="G1921" s="2">
        <f>'Moving Avg'!F1921</f>
        <v>9.3057000000000034</v>
      </c>
      <c r="H1921" s="2">
        <f>'Moving Avg'!G1921</f>
        <v>8.7254660000000044</v>
      </c>
      <c r="I1921" s="2">
        <f>'Moving Avg'!H1921</f>
        <v>9.2176750000000034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  <c r="M1921" s="8">
        <f t="shared" si="293"/>
        <v>50</v>
      </c>
      <c r="N1921" s="8">
        <f t="shared" si="290"/>
        <v>0</v>
      </c>
      <c r="O1921" s="8">
        <f t="shared" si="291"/>
        <v>50</v>
      </c>
      <c r="P1921" s="8">
        <f t="shared" si="292"/>
        <v>16.5</v>
      </c>
      <c r="Q1921" s="9">
        <f t="shared" si="294"/>
        <v>27.475000000000001</v>
      </c>
      <c r="R1921" s="9">
        <f t="shared" si="295"/>
        <v>31.625</v>
      </c>
      <c r="S1921" s="9">
        <f t="shared" si="296"/>
        <v>27.425000000000001</v>
      </c>
      <c r="T1921" s="9">
        <f t="shared" si="297"/>
        <v>29.125</v>
      </c>
      <c r="U1921" s="8">
        <f t="shared" si="298"/>
        <v>28.841666666666669</v>
      </c>
      <c r="V1921" s="8">
        <f t="shared" si="299"/>
        <v>28.912500000000001</v>
      </c>
    </row>
    <row r="1922" spans="1:22" ht="13.5" x14ac:dyDescent="0.25">
      <c r="A1922" s="3">
        <f>RSI!A1922</f>
        <v>44809</v>
      </c>
      <c r="B1922" s="2">
        <f>RSI!B1922</f>
        <v>9.3613</v>
      </c>
      <c r="C1922" s="2">
        <f>RSI!I1922</f>
        <v>60.603330529279724</v>
      </c>
      <c r="D1922" s="2">
        <f>MACD!E1922</f>
        <v>-3.0219666274145851E-2</v>
      </c>
      <c r="E1922" s="2">
        <f>MACD!F1922</f>
        <v>-0.22633981837312964</v>
      </c>
      <c r="F1922" s="2">
        <f>'Moving Avg'!D1922</f>
        <v>9.4409200000000002</v>
      </c>
      <c r="G1922" s="2">
        <f>'Moving Avg'!F1922</f>
        <v>9.3310250000000021</v>
      </c>
      <c r="H1922" s="2">
        <f>'Moving Avg'!G1922</f>
        <v>8.7444680000000048</v>
      </c>
      <c r="I1922" s="2">
        <f>'Moving Avg'!H1922</f>
        <v>9.2120430000000031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  <c r="M1922" s="8">
        <f t="shared" si="293"/>
        <v>50</v>
      </c>
      <c r="N1922" s="8">
        <f t="shared" ref="N1922:N1985" si="300">IF(E1922-D1922&gt;0.02, 100, IF(E1922-D1922&lt;0,0,45))</f>
        <v>0</v>
      </c>
      <c r="O1922" s="8">
        <f t="shared" ref="O1922:O1985" si="301">IF(F1922-I1922&gt;10,100,IF(F1922-I1922&gt;5,75, IF(F1922-I1922&gt;0,50,0)))</f>
        <v>50</v>
      </c>
      <c r="P1922" s="8">
        <f t="shared" ref="P1922:P1985" si="302">IF(L1922="confirmed bullish", 34, IF(L1922="bullish divergence",17, 0))+IF(J1922="bullish",33,IF(J1922="bearish",0,16.5))+IF(K1922="strong",33,IF(K1922="weak",0,16.5))</f>
        <v>16.5</v>
      </c>
      <c r="Q1922" s="9">
        <f t="shared" si="294"/>
        <v>27.475000000000001</v>
      </c>
      <c r="R1922" s="9">
        <f t="shared" si="295"/>
        <v>31.625</v>
      </c>
      <c r="S1922" s="9">
        <f t="shared" si="296"/>
        <v>27.425000000000001</v>
      </c>
      <c r="T1922" s="9">
        <f t="shared" si="297"/>
        <v>29.125</v>
      </c>
      <c r="U1922" s="8">
        <f t="shared" si="298"/>
        <v>28.841666666666669</v>
      </c>
      <c r="V1922" s="8">
        <f t="shared" si="299"/>
        <v>28.912500000000001</v>
      </c>
    </row>
    <row r="1923" spans="1:22" ht="13.5" x14ac:dyDescent="0.25">
      <c r="A1923" s="3">
        <f>RSI!A1923</f>
        <v>44810</v>
      </c>
      <c r="B1923" s="2">
        <f>RSI!B1923</f>
        <v>9.3613</v>
      </c>
      <c r="C1923" s="2">
        <f>RSI!I1923</f>
        <v>60.603330529279717</v>
      </c>
      <c r="D1923" s="2">
        <f>MACD!E1923</f>
        <v>3.5323852670243738E-2</v>
      </c>
      <c r="E1923" s="2">
        <f>MACD!F1923</f>
        <v>-0.17400708416445498</v>
      </c>
      <c r="F1923" s="2">
        <f>'Moving Avg'!D1923</f>
        <v>9.4137799999999991</v>
      </c>
      <c r="G1923" s="2">
        <f>'Moving Avg'!F1923</f>
        <v>9.3563500000000026</v>
      </c>
      <c r="H1923" s="2">
        <f>'Moving Avg'!G1923</f>
        <v>8.7634700000000052</v>
      </c>
      <c r="I1923" s="2">
        <f>'Moving Avg'!H1923</f>
        <v>9.2064110000000046</v>
      </c>
      <c r="J1923" s="6" t="str">
        <f>OBV!F1923</f>
        <v>BEARISH</v>
      </c>
      <c r="K1923" s="6" t="str">
        <f>OBV!G1923</f>
        <v>NEUTRAL</v>
      </c>
      <c r="L1923" s="6" t="str">
        <f>OBV!H1923</f>
        <v>CONFIRMED BEARISH</v>
      </c>
      <c r="M1923" s="8">
        <f t="shared" ref="M1923:M1986" si="303">IF(C1923&lt;30,100, IF(C1923&gt;70, 0, 50))</f>
        <v>50</v>
      </c>
      <c r="N1923" s="8">
        <f t="shared" si="300"/>
        <v>0</v>
      </c>
      <c r="O1923" s="8">
        <f t="shared" si="301"/>
        <v>50</v>
      </c>
      <c r="P1923" s="8">
        <f t="shared" si="302"/>
        <v>16.5</v>
      </c>
      <c r="Q1923" s="9">
        <f t="shared" ref="Q1923:Q1986" si="304">0.35*M1923+N1923*0.35+O1923*0.15+P1923*0.15</f>
        <v>27.475000000000001</v>
      </c>
      <c r="R1923" s="9">
        <f t="shared" ref="R1923:R1986" si="305">M1923*0.2+N1923*0.2+O1923*0.35+P1923*0.25</f>
        <v>31.625</v>
      </c>
      <c r="S1923" s="9">
        <f t="shared" ref="S1923:S1986" si="306">M1923*0.15+N1923*0.15+O1923*0.25+P1923*0.45</f>
        <v>27.425000000000001</v>
      </c>
      <c r="T1923" s="9">
        <f t="shared" ref="T1923:T1986" si="307">0.25*SUM(M1923:P1923)</f>
        <v>29.125</v>
      </c>
      <c r="U1923" s="8">
        <f t="shared" ref="U1923:U1986" si="308">SUM(Q1923:S1923)/3</f>
        <v>28.841666666666669</v>
      </c>
      <c r="V1923" s="8">
        <f t="shared" ref="V1923:V1986" si="309">SUM(Q1923:T1923)/4</f>
        <v>28.912500000000001</v>
      </c>
    </row>
    <row r="1924" spans="1:22" ht="13.5" x14ac:dyDescent="0.25">
      <c r="A1924" s="3">
        <f>RSI!A1924</f>
        <v>44811</v>
      </c>
      <c r="B1924" s="2">
        <f>RSI!B1924</f>
        <v>9.3613</v>
      </c>
      <c r="C1924" s="2">
        <f>RSI!I1924</f>
        <v>60.603330529279724</v>
      </c>
      <c r="D1924" s="2">
        <f>MACD!E1924</f>
        <v>8.1527192553508598E-2</v>
      </c>
      <c r="E1924" s="2">
        <f>MACD!F1924</f>
        <v>-0.12290022882086228</v>
      </c>
      <c r="F1924" s="2">
        <f>'Moving Avg'!D1924</f>
        <v>9.3866399999999999</v>
      </c>
      <c r="G1924" s="2">
        <f>'Moving Avg'!F1924</f>
        <v>9.3816750000000013</v>
      </c>
      <c r="H1924" s="2">
        <f>'Moving Avg'!G1924</f>
        <v>8.7824640000000045</v>
      </c>
      <c r="I1924" s="2">
        <f>'Moving Avg'!H1924</f>
        <v>9.2007790000000043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  <c r="M1924" s="8">
        <f t="shared" si="303"/>
        <v>50</v>
      </c>
      <c r="N1924" s="8">
        <f t="shared" si="300"/>
        <v>0</v>
      </c>
      <c r="O1924" s="8">
        <f t="shared" si="301"/>
        <v>50</v>
      </c>
      <c r="P1924" s="8">
        <f t="shared" si="302"/>
        <v>16.5</v>
      </c>
      <c r="Q1924" s="9">
        <f t="shared" si="304"/>
        <v>27.475000000000001</v>
      </c>
      <c r="R1924" s="9">
        <f t="shared" si="305"/>
        <v>31.625</v>
      </c>
      <c r="S1924" s="9">
        <f t="shared" si="306"/>
        <v>27.425000000000001</v>
      </c>
      <c r="T1924" s="9">
        <f t="shared" si="307"/>
        <v>29.125</v>
      </c>
      <c r="U1924" s="8">
        <f t="shared" si="308"/>
        <v>28.841666666666669</v>
      </c>
      <c r="V1924" s="8">
        <f t="shared" si="309"/>
        <v>28.912500000000001</v>
      </c>
    </row>
    <row r="1925" spans="1:22" ht="13.5" x14ac:dyDescent="0.25">
      <c r="A1925" s="3">
        <f>RSI!A1925</f>
        <v>44812</v>
      </c>
      <c r="B1925" s="2">
        <f>RSI!B1925</f>
        <v>9.1804000000000006</v>
      </c>
      <c r="C1925" s="2">
        <f>RSI!I1925</f>
        <v>47.804697698170038</v>
      </c>
      <c r="D1925" s="2">
        <f>MACD!E1925</f>
        <v>0.13318647944149653</v>
      </c>
      <c r="E1925" s="2">
        <f>MACD!F1925</f>
        <v>-7.1682887168390524E-2</v>
      </c>
      <c r="F1925" s="2">
        <f>'Moving Avg'!D1925</f>
        <v>9.3251200000000001</v>
      </c>
      <c r="G1925" s="2">
        <f>'Moving Avg'!F1925</f>
        <v>9.3984049999999986</v>
      </c>
      <c r="H1925" s="2">
        <f>'Moving Avg'!G1925</f>
        <v>8.7978400000000043</v>
      </c>
      <c r="I1925" s="2">
        <f>'Moving Avg'!H1925</f>
        <v>9.1941550000000056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  <c r="M1925" s="8">
        <f t="shared" si="303"/>
        <v>50</v>
      </c>
      <c r="N1925" s="8">
        <f t="shared" si="300"/>
        <v>0</v>
      </c>
      <c r="O1925" s="8">
        <f t="shared" si="301"/>
        <v>50</v>
      </c>
      <c r="P1925" s="8">
        <f t="shared" si="302"/>
        <v>16.5</v>
      </c>
      <c r="Q1925" s="9">
        <f t="shared" si="304"/>
        <v>27.475000000000001</v>
      </c>
      <c r="R1925" s="9">
        <f t="shared" si="305"/>
        <v>31.625</v>
      </c>
      <c r="S1925" s="9">
        <f t="shared" si="306"/>
        <v>27.425000000000001</v>
      </c>
      <c r="T1925" s="9">
        <f t="shared" si="307"/>
        <v>29.125</v>
      </c>
      <c r="U1925" s="8">
        <f t="shared" si="308"/>
        <v>28.841666666666669</v>
      </c>
      <c r="V1925" s="8">
        <f t="shared" si="309"/>
        <v>28.912500000000001</v>
      </c>
    </row>
    <row r="1926" spans="1:22" ht="13.5" x14ac:dyDescent="0.25">
      <c r="A1926" s="3">
        <f>RSI!A1926</f>
        <v>44813</v>
      </c>
      <c r="B1926" s="2">
        <f>RSI!B1926</f>
        <v>9.1351999999999993</v>
      </c>
      <c r="C1926" s="2">
        <f>RSI!I1926</f>
        <v>45.23419252847534</v>
      </c>
      <c r="D1926" s="2">
        <f>MACD!E1926</f>
        <v>0.16106442239429342</v>
      </c>
      <c r="E1926" s="2">
        <f>MACD!F1926</f>
        <v>-2.5133425255853735E-2</v>
      </c>
      <c r="F1926" s="2">
        <f>'Moving Avg'!D1926</f>
        <v>9.2798999999999996</v>
      </c>
      <c r="G1926" s="2">
        <f>'Moving Avg'!F1926</f>
        <v>9.4128749999999979</v>
      </c>
      <c r="H1926" s="2">
        <f>'Moving Avg'!G1926</f>
        <v>8.8177380000000039</v>
      </c>
      <c r="I1926" s="2">
        <f>'Moving Avg'!H1926</f>
        <v>9.1873050000000056</v>
      </c>
      <c r="J1926" s="6" t="str">
        <f>OBV!F1926</f>
        <v>BEARISH</v>
      </c>
      <c r="K1926" s="6" t="str">
        <f>OBV!G1926</f>
        <v>NEUTRAL</v>
      </c>
      <c r="L1926" s="6" t="str">
        <f>OBV!H1926</f>
        <v>CONFIRMED BEARISH</v>
      </c>
      <c r="M1926" s="8">
        <f t="shared" si="303"/>
        <v>50</v>
      </c>
      <c r="N1926" s="8">
        <f t="shared" si="300"/>
        <v>0</v>
      </c>
      <c r="O1926" s="8">
        <f t="shared" si="301"/>
        <v>50</v>
      </c>
      <c r="P1926" s="8">
        <f t="shared" si="302"/>
        <v>16.5</v>
      </c>
      <c r="Q1926" s="9">
        <f t="shared" si="304"/>
        <v>27.475000000000001</v>
      </c>
      <c r="R1926" s="9">
        <f t="shared" si="305"/>
        <v>31.625</v>
      </c>
      <c r="S1926" s="9">
        <f t="shared" si="306"/>
        <v>27.425000000000001</v>
      </c>
      <c r="T1926" s="9">
        <f t="shared" si="307"/>
        <v>29.125</v>
      </c>
      <c r="U1926" s="8">
        <f t="shared" si="308"/>
        <v>28.841666666666669</v>
      </c>
      <c r="V1926" s="8">
        <f t="shared" si="309"/>
        <v>28.912500000000001</v>
      </c>
    </row>
    <row r="1927" spans="1:22" ht="13.5" x14ac:dyDescent="0.25">
      <c r="A1927" s="3">
        <f>RSI!A1927</f>
        <v>44816</v>
      </c>
      <c r="B1927" s="2">
        <f>RSI!B1927</f>
        <v>8.5924999999999994</v>
      </c>
      <c r="C1927" s="2">
        <f>RSI!I1927</f>
        <v>26.68257670420887</v>
      </c>
      <c r="D1927" s="2">
        <f>MACD!E1927</f>
        <v>0.22539370052090746</v>
      </c>
      <c r="E1927" s="2">
        <f>MACD!F1927</f>
        <v>2.4971999899498505E-2</v>
      </c>
      <c r="F1927" s="2">
        <f>'Moving Avg'!D1927</f>
        <v>9.1261399999999995</v>
      </c>
      <c r="G1927" s="2">
        <f>'Moving Avg'!F1927</f>
        <v>9.4002099999999995</v>
      </c>
      <c r="H1927" s="2">
        <f>'Moving Avg'!G1927</f>
        <v>8.8249740000000045</v>
      </c>
      <c r="I1927" s="2">
        <f>'Moving Avg'!H1927</f>
        <v>9.1777415000000051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  <c r="M1927" s="8">
        <f t="shared" si="303"/>
        <v>100</v>
      </c>
      <c r="N1927" s="8">
        <f t="shared" si="300"/>
        <v>0</v>
      </c>
      <c r="O1927" s="8">
        <f t="shared" si="301"/>
        <v>0</v>
      </c>
      <c r="P1927" s="8">
        <f t="shared" si="302"/>
        <v>16.5</v>
      </c>
      <c r="Q1927" s="9">
        <f t="shared" si="304"/>
        <v>37.475000000000001</v>
      </c>
      <c r="R1927" s="9">
        <f t="shared" si="305"/>
        <v>24.125</v>
      </c>
      <c r="S1927" s="9">
        <f t="shared" si="306"/>
        <v>22.425000000000001</v>
      </c>
      <c r="T1927" s="9">
        <f t="shared" si="307"/>
        <v>29.125</v>
      </c>
      <c r="U1927" s="8">
        <f t="shared" si="308"/>
        <v>28.008333333333336</v>
      </c>
      <c r="V1927" s="8">
        <f t="shared" si="309"/>
        <v>28.287500000000001</v>
      </c>
    </row>
    <row r="1928" spans="1:22" ht="13.5" x14ac:dyDescent="0.25">
      <c r="A1928" s="3">
        <f>RSI!A1928</f>
        <v>44817</v>
      </c>
      <c r="B1928" s="2">
        <f>RSI!B1928</f>
        <v>8.3664000000000005</v>
      </c>
      <c r="C1928" s="2">
        <f>RSI!I1928</f>
        <v>22.535778599023686</v>
      </c>
      <c r="D1928" s="2">
        <f>MACD!E1928</f>
        <v>0.30028138337770294</v>
      </c>
      <c r="E1928" s="2">
        <f>MACD!F1928</f>
        <v>8.0033876595139386E-2</v>
      </c>
      <c r="F1928" s="2">
        <f>'Moving Avg'!D1928</f>
        <v>8.9271599999999989</v>
      </c>
      <c r="G1928" s="2">
        <f>'Moving Avg'!F1928</f>
        <v>9.3757899999999985</v>
      </c>
      <c r="H1928" s="2">
        <f>'Moving Avg'!G1928</f>
        <v>8.8258780000000048</v>
      </c>
      <c r="I1928" s="2">
        <f>'Moving Avg'!H1928</f>
        <v>9.167441500000006</v>
      </c>
      <c r="J1928" s="6" t="str">
        <f>OBV!F1928</f>
        <v>BEARISH</v>
      </c>
      <c r="K1928" s="6" t="str">
        <f>OBV!G1928</f>
        <v>STRONG</v>
      </c>
      <c r="L1928" s="6" t="str">
        <f>OBV!H1928</f>
        <v>CONFIRMED BEARISH</v>
      </c>
      <c r="M1928" s="8">
        <f t="shared" si="303"/>
        <v>100</v>
      </c>
      <c r="N1928" s="8">
        <f t="shared" si="300"/>
        <v>0</v>
      </c>
      <c r="O1928" s="8">
        <f t="shared" si="301"/>
        <v>0</v>
      </c>
      <c r="P1928" s="8">
        <f t="shared" si="302"/>
        <v>33</v>
      </c>
      <c r="Q1928" s="9">
        <f t="shared" si="304"/>
        <v>39.950000000000003</v>
      </c>
      <c r="R1928" s="9">
        <f t="shared" si="305"/>
        <v>28.25</v>
      </c>
      <c r="S1928" s="9">
        <f t="shared" si="306"/>
        <v>29.85</v>
      </c>
      <c r="T1928" s="9">
        <f t="shared" si="307"/>
        <v>33.25</v>
      </c>
      <c r="U1928" s="8">
        <f t="shared" si="308"/>
        <v>32.683333333333337</v>
      </c>
      <c r="V1928" s="8">
        <f t="shared" si="309"/>
        <v>32.825000000000003</v>
      </c>
    </row>
    <row r="1929" spans="1:22" ht="13.5" x14ac:dyDescent="0.25">
      <c r="A1929" s="3">
        <f>RSI!A1929</f>
        <v>44818</v>
      </c>
      <c r="B1929" s="2">
        <f>RSI!B1929</f>
        <v>8.8547999999999991</v>
      </c>
      <c r="C1929" s="2">
        <f>RSI!I1929</f>
        <v>43.105040007369126</v>
      </c>
      <c r="D1929" s="2">
        <f>MACD!E1929</f>
        <v>0.33223861201618732</v>
      </c>
      <c r="E1929" s="2">
        <f>MACD!F1929</f>
        <v>0.13047482367934898</v>
      </c>
      <c r="F1929" s="2">
        <f>'Moving Avg'!D1929</f>
        <v>8.8258599999999987</v>
      </c>
      <c r="G1929" s="2">
        <f>'Moving Avg'!F1929</f>
        <v>9.3572449999999989</v>
      </c>
      <c r="H1929" s="2">
        <f>'Moving Avg'!G1929</f>
        <v>8.8365500000000026</v>
      </c>
      <c r="I1929" s="2">
        <f>'Moving Avg'!H1929</f>
        <v>9.1595835000000072</v>
      </c>
      <c r="J1929" s="6" t="str">
        <f>OBV!F1929</f>
        <v>BEARISH</v>
      </c>
      <c r="K1929" s="6" t="str">
        <f>OBV!G1929</f>
        <v>STRONG</v>
      </c>
      <c r="L1929" s="6" t="str">
        <f>OBV!H1929</f>
        <v>CONFIRMED BEARISH</v>
      </c>
      <c r="M1929" s="8">
        <f t="shared" si="303"/>
        <v>50</v>
      </c>
      <c r="N1929" s="8">
        <f t="shared" si="300"/>
        <v>0</v>
      </c>
      <c r="O1929" s="8">
        <f t="shared" si="301"/>
        <v>0</v>
      </c>
      <c r="P1929" s="8">
        <f t="shared" si="302"/>
        <v>33</v>
      </c>
      <c r="Q1929" s="9">
        <f t="shared" si="304"/>
        <v>22.45</v>
      </c>
      <c r="R1929" s="9">
        <f t="shared" si="305"/>
        <v>18.25</v>
      </c>
      <c r="S1929" s="9">
        <f t="shared" si="306"/>
        <v>22.35</v>
      </c>
      <c r="T1929" s="9">
        <f t="shared" si="307"/>
        <v>20.75</v>
      </c>
      <c r="U1929" s="8">
        <f t="shared" si="308"/>
        <v>21.016666666666669</v>
      </c>
      <c r="V1929" s="8">
        <f t="shared" si="309"/>
        <v>20.950000000000003</v>
      </c>
    </row>
    <row r="1930" spans="1:22" ht="13.5" x14ac:dyDescent="0.25">
      <c r="A1930" s="3">
        <f>RSI!A1930</f>
        <v>44819</v>
      </c>
      <c r="B1930" s="2">
        <f>RSI!B1930</f>
        <v>8.8458000000000006</v>
      </c>
      <c r="C1930" s="2">
        <f>RSI!I1930</f>
        <v>42.879088822532466</v>
      </c>
      <c r="D1930" s="2">
        <f>MACD!E1930</f>
        <v>0.36009070155327727</v>
      </c>
      <c r="E1930" s="2">
        <f>MACD!F1930</f>
        <v>0.17639799925413463</v>
      </c>
      <c r="F1930" s="2">
        <f>'Moving Avg'!D1930</f>
        <v>8.7589399999999991</v>
      </c>
      <c r="G1930" s="2">
        <f>'Moving Avg'!F1930</f>
        <v>9.3133799999999987</v>
      </c>
      <c r="H1930" s="2">
        <f>'Moving Avg'!G1930</f>
        <v>8.8470420000000036</v>
      </c>
      <c r="I1930" s="2">
        <f>'Moving Avg'!H1930</f>
        <v>9.1525570000000069</v>
      </c>
      <c r="J1930" s="6" t="str">
        <f>OBV!F1930</f>
        <v>BEARISH</v>
      </c>
      <c r="K1930" s="6" t="str">
        <f>OBV!G1930</f>
        <v>STRONG</v>
      </c>
      <c r="L1930" s="6" t="str">
        <f>OBV!H1930</f>
        <v>CONFIRMED BEARISH</v>
      </c>
      <c r="M1930" s="8">
        <f t="shared" si="303"/>
        <v>50</v>
      </c>
      <c r="N1930" s="8">
        <f t="shared" si="300"/>
        <v>0</v>
      </c>
      <c r="O1930" s="8">
        <f t="shared" si="301"/>
        <v>0</v>
      </c>
      <c r="P1930" s="8">
        <f t="shared" si="302"/>
        <v>33</v>
      </c>
      <c r="Q1930" s="9">
        <f t="shared" si="304"/>
        <v>22.45</v>
      </c>
      <c r="R1930" s="9">
        <f t="shared" si="305"/>
        <v>18.25</v>
      </c>
      <c r="S1930" s="9">
        <f t="shared" si="306"/>
        <v>22.35</v>
      </c>
      <c r="T1930" s="9">
        <f t="shared" si="307"/>
        <v>20.75</v>
      </c>
      <c r="U1930" s="8">
        <f t="shared" si="308"/>
        <v>21.016666666666669</v>
      </c>
      <c r="V1930" s="8">
        <f t="shared" si="309"/>
        <v>20.950000000000003</v>
      </c>
    </row>
    <row r="1931" spans="1:22" ht="13.5" x14ac:dyDescent="0.25">
      <c r="A1931" s="3">
        <f>RSI!A1931</f>
        <v>44820</v>
      </c>
      <c r="B1931" s="2">
        <f>RSI!B1931</f>
        <v>8.3483000000000001</v>
      </c>
      <c r="C1931" s="2">
        <f>RSI!I1931</f>
        <v>32.681029060603066</v>
      </c>
      <c r="D1931" s="2">
        <f>MACD!E1931</f>
        <v>0.40248660416435023</v>
      </c>
      <c r="E1931" s="2">
        <f>MACD!F1931</f>
        <v>0.22161572023617776</v>
      </c>
      <c r="F1931" s="2">
        <f>'Moving Avg'!D1931</f>
        <v>8.6015599999999992</v>
      </c>
      <c r="G1931" s="2">
        <f>'Moving Avg'!F1931</f>
        <v>9.2446400000000004</v>
      </c>
      <c r="H1931" s="2">
        <f>'Moving Avg'!G1931</f>
        <v>8.8475840000000048</v>
      </c>
      <c r="I1931" s="2">
        <f>'Moving Avg'!H1931</f>
        <v>9.1430430000000076</v>
      </c>
      <c r="J1931" s="6" t="str">
        <f>OBV!F1931</f>
        <v>BEARISH</v>
      </c>
      <c r="K1931" s="6" t="str">
        <f>OBV!G1931</f>
        <v>STRONG</v>
      </c>
      <c r="L1931" s="6" t="str">
        <f>OBV!H1931</f>
        <v>CONFIRMED BEARISH</v>
      </c>
      <c r="M1931" s="8">
        <f t="shared" si="303"/>
        <v>50</v>
      </c>
      <c r="N1931" s="8">
        <f t="shared" si="300"/>
        <v>0</v>
      </c>
      <c r="O1931" s="8">
        <f t="shared" si="301"/>
        <v>0</v>
      </c>
      <c r="P1931" s="8">
        <f t="shared" si="302"/>
        <v>33</v>
      </c>
      <c r="Q1931" s="9">
        <f t="shared" si="304"/>
        <v>22.45</v>
      </c>
      <c r="R1931" s="9">
        <f t="shared" si="305"/>
        <v>18.25</v>
      </c>
      <c r="S1931" s="9">
        <f t="shared" si="306"/>
        <v>22.35</v>
      </c>
      <c r="T1931" s="9">
        <f t="shared" si="307"/>
        <v>20.75</v>
      </c>
      <c r="U1931" s="8">
        <f t="shared" si="308"/>
        <v>21.016666666666669</v>
      </c>
      <c r="V1931" s="8">
        <f t="shared" si="309"/>
        <v>20.950000000000003</v>
      </c>
    </row>
    <row r="1932" spans="1:22" ht="13.5" x14ac:dyDescent="0.25">
      <c r="A1932" s="3">
        <f>RSI!A1932</f>
        <v>44823</v>
      </c>
      <c r="B1932" s="2">
        <f>RSI!B1932</f>
        <v>8.8095999999999997</v>
      </c>
      <c r="C1932" s="2">
        <f>RSI!I1932</f>
        <v>45.600433558925253</v>
      </c>
      <c r="D1932" s="2">
        <f>MACD!E1932</f>
        <v>0.40848981442471377</v>
      </c>
      <c r="E1932" s="2">
        <f>MACD!F1932</f>
        <v>0.25899053907388497</v>
      </c>
      <c r="F1932" s="2">
        <f>'Moving Avg'!D1932</f>
        <v>8.6449800000000003</v>
      </c>
      <c r="G1932" s="2">
        <f>'Moving Avg'!F1932</f>
        <v>9.1989649999999994</v>
      </c>
      <c r="H1932" s="2">
        <f>'Moving Avg'!G1932</f>
        <v>8.8573520000000041</v>
      </c>
      <c r="I1932" s="2">
        <f>'Moving Avg'!H1932</f>
        <v>9.1360105000000082</v>
      </c>
      <c r="J1932" s="6" t="str">
        <f>OBV!F1932</f>
        <v>BEARISH</v>
      </c>
      <c r="K1932" s="6" t="str">
        <f>OBV!G1932</f>
        <v>NEUTRAL</v>
      </c>
      <c r="L1932" s="6" t="str">
        <f>OBV!H1932</f>
        <v>BEARISH DIVERGENCE</v>
      </c>
      <c r="M1932" s="8">
        <f t="shared" si="303"/>
        <v>50</v>
      </c>
      <c r="N1932" s="8">
        <f t="shared" si="300"/>
        <v>0</v>
      </c>
      <c r="O1932" s="8">
        <f t="shared" si="301"/>
        <v>0</v>
      </c>
      <c r="P1932" s="8">
        <f t="shared" si="302"/>
        <v>16.5</v>
      </c>
      <c r="Q1932" s="9">
        <f t="shared" si="304"/>
        <v>19.975000000000001</v>
      </c>
      <c r="R1932" s="9">
        <f t="shared" si="305"/>
        <v>14.125</v>
      </c>
      <c r="S1932" s="9">
        <f t="shared" si="306"/>
        <v>14.925000000000001</v>
      </c>
      <c r="T1932" s="9">
        <f t="shared" si="307"/>
        <v>16.625</v>
      </c>
      <c r="U1932" s="8">
        <f t="shared" si="308"/>
        <v>16.341666666666669</v>
      </c>
      <c r="V1932" s="8">
        <f t="shared" si="309"/>
        <v>16.412500000000001</v>
      </c>
    </row>
    <row r="1933" spans="1:22" ht="13.5" x14ac:dyDescent="0.25">
      <c r="A1933" s="3">
        <f>RSI!A1933</f>
        <v>44824</v>
      </c>
      <c r="B1933" s="2">
        <f>RSI!B1933</f>
        <v>8.7553000000000001</v>
      </c>
      <c r="C1933" s="2">
        <f>RSI!I1933</f>
        <v>44.517414695784048</v>
      </c>
      <c r="D1933" s="2">
        <f>MACD!E1933</f>
        <v>0.41884743141588565</v>
      </c>
      <c r="E1933" s="2">
        <f>MACD!F1933</f>
        <v>0.29096191754228512</v>
      </c>
      <c r="F1933" s="2">
        <f>'Moving Avg'!D1933</f>
        <v>8.722760000000001</v>
      </c>
      <c r="G1933" s="2">
        <f>'Moving Avg'!F1933</f>
        <v>9.1528349999999996</v>
      </c>
      <c r="H1933" s="2">
        <f>'Moving Avg'!G1933</f>
        <v>8.8660340000000026</v>
      </c>
      <c r="I1933" s="2">
        <f>'Moving Avg'!H1933</f>
        <v>9.1289695000000091</v>
      </c>
      <c r="J1933" s="6" t="str">
        <f>OBV!F1933</f>
        <v>BEARISH</v>
      </c>
      <c r="K1933" s="6" t="str">
        <f>OBV!G1933</f>
        <v>NEUTRAL</v>
      </c>
      <c r="L1933" s="6" t="str">
        <f>OBV!H1933</f>
        <v>BEARISH DIVERGENCE</v>
      </c>
      <c r="M1933" s="8">
        <f t="shared" si="303"/>
        <v>50</v>
      </c>
      <c r="N1933" s="8">
        <f t="shared" si="300"/>
        <v>0</v>
      </c>
      <c r="O1933" s="8">
        <f t="shared" si="301"/>
        <v>0</v>
      </c>
      <c r="P1933" s="8">
        <f t="shared" si="302"/>
        <v>16.5</v>
      </c>
      <c r="Q1933" s="9">
        <f t="shared" si="304"/>
        <v>19.975000000000001</v>
      </c>
      <c r="R1933" s="9">
        <f t="shared" si="305"/>
        <v>14.125</v>
      </c>
      <c r="S1933" s="9">
        <f t="shared" si="306"/>
        <v>14.925000000000001</v>
      </c>
      <c r="T1933" s="9">
        <f t="shared" si="307"/>
        <v>16.625</v>
      </c>
      <c r="U1933" s="8">
        <f t="shared" si="308"/>
        <v>16.341666666666669</v>
      </c>
      <c r="V1933" s="8">
        <f t="shared" si="309"/>
        <v>16.412500000000001</v>
      </c>
    </row>
    <row r="1934" spans="1:22" ht="13.5" x14ac:dyDescent="0.25">
      <c r="A1934" s="3">
        <f>RSI!A1934</f>
        <v>44825</v>
      </c>
      <c r="B1934" s="2">
        <f>RSI!B1934</f>
        <v>8.7462999999999997</v>
      </c>
      <c r="C1934" s="2">
        <f>RSI!I1934</f>
        <v>44.329488581845112</v>
      </c>
      <c r="D1934" s="2">
        <f>MACD!E1934</f>
        <v>0.42976183297402848</v>
      </c>
      <c r="E1934" s="2">
        <f>MACD!F1934</f>
        <v>0.31872190062863381</v>
      </c>
      <c r="F1934" s="2">
        <f>'Moving Avg'!D1934</f>
        <v>8.70106</v>
      </c>
      <c r="G1934" s="2">
        <f>'Moving Avg'!F1934</f>
        <v>9.1089699999999993</v>
      </c>
      <c r="H1934" s="2">
        <f>'Moving Avg'!G1934</f>
        <v>8.8781540000000021</v>
      </c>
      <c r="I1934" s="2">
        <f>'Moving Avg'!H1934</f>
        <v>9.1218835000000098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  <c r="M1934" s="8">
        <f t="shared" si="303"/>
        <v>50</v>
      </c>
      <c r="N1934" s="8">
        <f t="shared" si="300"/>
        <v>0</v>
      </c>
      <c r="O1934" s="8">
        <f t="shared" si="301"/>
        <v>0</v>
      </c>
      <c r="P1934" s="8">
        <f t="shared" si="302"/>
        <v>16.5</v>
      </c>
      <c r="Q1934" s="9">
        <f t="shared" si="304"/>
        <v>19.975000000000001</v>
      </c>
      <c r="R1934" s="9">
        <f t="shared" si="305"/>
        <v>14.125</v>
      </c>
      <c r="S1934" s="9">
        <f t="shared" si="306"/>
        <v>14.925000000000001</v>
      </c>
      <c r="T1934" s="9">
        <f t="shared" si="307"/>
        <v>16.625</v>
      </c>
      <c r="U1934" s="8">
        <f t="shared" si="308"/>
        <v>16.341666666666669</v>
      </c>
      <c r="V1934" s="8">
        <f t="shared" si="309"/>
        <v>16.412500000000001</v>
      </c>
    </row>
    <row r="1935" spans="1:22" ht="13.5" x14ac:dyDescent="0.25">
      <c r="A1935" s="3">
        <f>RSI!A1935</f>
        <v>44826</v>
      </c>
      <c r="B1935" s="2">
        <f>RSI!B1935</f>
        <v>8.7553000000000001</v>
      </c>
      <c r="C1935" s="2">
        <f>RSI!I1935</f>
        <v>44.581428629618372</v>
      </c>
      <c r="D1935" s="2">
        <f>MACD!E1935</f>
        <v>0.41192654265093331</v>
      </c>
      <c r="E1935" s="2">
        <f>MACD!F1935</f>
        <v>0.33736282903309373</v>
      </c>
      <c r="F1935" s="2">
        <f>'Moving Avg'!D1935</f>
        <v>8.6829599999999978</v>
      </c>
      <c r="G1935" s="2">
        <f>'Moving Avg'!F1935</f>
        <v>9.0655549999999998</v>
      </c>
      <c r="H1935" s="2">
        <f>'Moving Avg'!G1935</f>
        <v>8.8871980000000015</v>
      </c>
      <c r="I1935" s="2">
        <f>'Moving Avg'!H1935</f>
        <v>9.1158500000000089</v>
      </c>
      <c r="J1935" s="6" t="str">
        <f>OBV!F1935</f>
        <v>BULLISH</v>
      </c>
      <c r="K1935" s="6" t="str">
        <f>OBV!G1935</f>
        <v>NEUTRAL</v>
      </c>
      <c r="L1935" s="6" t="str">
        <f>OBV!H1935</f>
        <v>BULLISH DIVERGENCE</v>
      </c>
      <c r="M1935" s="8">
        <f t="shared" si="303"/>
        <v>50</v>
      </c>
      <c r="N1935" s="8">
        <f t="shared" si="300"/>
        <v>0</v>
      </c>
      <c r="O1935" s="8">
        <f t="shared" si="301"/>
        <v>0</v>
      </c>
      <c r="P1935" s="8">
        <f t="shared" si="302"/>
        <v>66.5</v>
      </c>
      <c r="Q1935" s="9">
        <f t="shared" si="304"/>
        <v>27.475000000000001</v>
      </c>
      <c r="R1935" s="9">
        <f t="shared" si="305"/>
        <v>26.625</v>
      </c>
      <c r="S1935" s="9">
        <f t="shared" si="306"/>
        <v>37.424999999999997</v>
      </c>
      <c r="T1935" s="9">
        <f t="shared" si="307"/>
        <v>29.125</v>
      </c>
      <c r="U1935" s="8">
        <f t="shared" si="308"/>
        <v>30.508333333333336</v>
      </c>
      <c r="V1935" s="8">
        <f t="shared" si="309"/>
        <v>30.162500000000001</v>
      </c>
    </row>
    <row r="1936" spans="1:22" ht="13.5" x14ac:dyDescent="0.25">
      <c r="A1936" s="3">
        <f>RSI!A1936</f>
        <v>44827</v>
      </c>
      <c r="B1936" s="2">
        <f>RSI!B1936</f>
        <v>8.3934999999999995</v>
      </c>
      <c r="C1936" s="2">
        <f>RSI!I1936</f>
        <v>37.277879809774724</v>
      </c>
      <c r="D1936" s="2">
        <f>MACD!E1936</f>
        <v>0.41794930330775593</v>
      </c>
      <c r="E1936" s="2">
        <f>MACD!F1936</f>
        <v>0.35348012388802619</v>
      </c>
      <c r="F1936" s="2">
        <f>'Moving Avg'!D1936</f>
        <v>8.6919999999999984</v>
      </c>
      <c r="G1936" s="2">
        <f>'Moving Avg'!F1936</f>
        <v>9.0103799999999996</v>
      </c>
      <c r="H1936" s="2">
        <f>'Moving Avg'!G1936</f>
        <v>8.8895480000000013</v>
      </c>
      <c r="I1936" s="2">
        <f>'Moving Avg'!H1936</f>
        <v>9.1066930000000088</v>
      </c>
      <c r="J1936" s="6" t="str">
        <f>OBV!F1936</f>
        <v>BEARISH</v>
      </c>
      <c r="K1936" s="6" t="str">
        <f>OBV!G1936</f>
        <v>NEUTRAL</v>
      </c>
      <c r="L1936" s="6" t="str">
        <f>OBV!H1936</f>
        <v>BEARISH DIVERGENCE</v>
      </c>
      <c r="M1936" s="8">
        <f t="shared" si="303"/>
        <v>50</v>
      </c>
      <c r="N1936" s="8">
        <f t="shared" si="300"/>
        <v>0</v>
      </c>
      <c r="O1936" s="8">
        <f t="shared" si="301"/>
        <v>0</v>
      </c>
      <c r="P1936" s="8">
        <f t="shared" si="302"/>
        <v>16.5</v>
      </c>
      <c r="Q1936" s="9">
        <f t="shared" si="304"/>
        <v>19.975000000000001</v>
      </c>
      <c r="R1936" s="9">
        <f t="shared" si="305"/>
        <v>14.125</v>
      </c>
      <c r="S1936" s="9">
        <f t="shared" si="306"/>
        <v>14.925000000000001</v>
      </c>
      <c r="T1936" s="9">
        <f t="shared" si="307"/>
        <v>16.625</v>
      </c>
      <c r="U1936" s="8">
        <f t="shared" si="308"/>
        <v>16.341666666666669</v>
      </c>
      <c r="V1936" s="8">
        <f t="shared" si="309"/>
        <v>16.412500000000001</v>
      </c>
    </row>
    <row r="1937" spans="1:22" ht="13.5" x14ac:dyDescent="0.25">
      <c r="A1937" s="3">
        <f>RSI!A1937</f>
        <v>44830</v>
      </c>
      <c r="B1937" s="2">
        <f>RSI!B1937</f>
        <v>8.5111000000000008</v>
      </c>
      <c r="C1937" s="2">
        <f>RSI!I1937</f>
        <v>40.679665789305091</v>
      </c>
      <c r="D1937" s="2">
        <f>MACD!E1937</f>
        <v>0.33415403825759959</v>
      </c>
      <c r="E1937" s="2">
        <f>MACD!F1937</f>
        <v>0.3496149067619409</v>
      </c>
      <c r="F1937" s="2">
        <f>'Moving Avg'!D1937</f>
        <v>8.6323000000000008</v>
      </c>
      <c r="G1937" s="2">
        <f>'Moving Avg'!F1937</f>
        <v>8.9610849999999989</v>
      </c>
      <c r="H1937" s="2">
        <f>'Moving Avg'!G1937</f>
        <v>8.8942500000000013</v>
      </c>
      <c r="I1937" s="2">
        <f>'Moving Avg'!H1937</f>
        <v>9.0979930000000078</v>
      </c>
      <c r="J1937" s="6" t="str">
        <f>OBV!F1937</f>
        <v>BULLISH</v>
      </c>
      <c r="K1937" s="6" t="str">
        <f>OBV!G1937</f>
        <v>NEUTRAL</v>
      </c>
      <c r="L1937" s="6" t="str">
        <f>OBV!H1937</f>
        <v>BULLISH DIVERGENCE</v>
      </c>
      <c r="M1937" s="8">
        <f t="shared" si="303"/>
        <v>50</v>
      </c>
      <c r="N1937" s="8">
        <f t="shared" si="300"/>
        <v>45</v>
      </c>
      <c r="O1937" s="8">
        <f t="shared" si="301"/>
        <v>0</v>
      </c>
      <c r="P1937" s="8">
        <f t="shared" si="302"/>
        <v>66.5</v>
      </c>
      <c r="Q1937" s="9">
        <f t="shared" si="304"/>
        <v>43.225000000000001</v>
      </c>
      <c r="R1937" s="9">
        <f t="shared" si="305"/>
        <v>35.625</v>
      </c>
      <c r="S1937" s="9">
        <f t="shared" si="306"/>
        <v>44.174999999999997</v>
      </c>
      <c r="T1937" s="9">
        <f t="shared" si="307"/>
        <v>40.375</v>
      </c>
      <c r="U1937" s="8">
        <f t="shared" si="308"/>
        <v>41.008333333333333</v>
      </c>
      <c r="V1937" s="8">
        <f t="shared" si="309"/>
        <v>40.849999999999994</v>
      </c>
    </row>
    <row r="1938" spans="1:22" ht="13.5" x14ac:dyDescent="0.25">
      <c r="A1938" s="3">
        <f>RSI!A1938</f>
        <v>44831</v>
      </c>
      <c r="B1938" s="2">
        <f>RSI!B1938</f>
        <v>8.5021000000000004</v>
      </c>
      <c r="C1938" s="2">
        <f>RSI!I1938</f>
        <v>40.498637461558118</v>
      </c>
      <c r="D1938" s="2">
        <f>MACD!E1938</f>
        <v>0.23150414070254755</v>
      </c>
      <c r="E1938" s="2">
        <f>MACD!F1938</f>
        <v>0.32599275355006224</v>
      </c>
      <c r="F1938" s="2">
        <f>'Moving Avg'!D1938</f>
        <v>8.5816599999999994</v>
      </c>
      <c r="G1938" s="2">
        <f>'Moving Avg'!F1938</f>
        <v>8.9113399999999992</v>
      </c>
      <c r="H1938" s="2">
        <f>'Moving Avg'!G1938</f>
        <v>8.8996779999999998</v>
      </c>
      <c r="I1938" s="2">
        <f>'Moving Avg'!H1938</f>
        <v>9.0893790000000099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  <c r="M1938" s="8">
        <f t="shared" si="303"/>
        <v>50</v>
      </c>
      <c r="N1938" s="8">
        <f t="shared" si="300"/>
        <v>100</v>
      </c>
      <c r="O1938" s="8">
        <f t="shared" si="301"/>
        <v>0</v>
      </c>
      <c r="P1938" s="8">
        <f t="shared" si="302"/>
        <v>16.5</v>
      </c>
      <c r="Q1938" s="9">
        <f t="shared" si="304"/>
        <v>54.975000000000001</v>
      </c>
      <c r="R1938" s="9">
        <f t="shared" si="305"/>
        <v>34.125</v>
      </c>
      <c r="S1938" s="9">
        <f t="shared" si="306"/>
        <v>29.925000000000001</v>
      </c>
      <c r="T1938" s="9">
        <f t="shared" si="307"/>
        <v>41.625</v>
      </c>
      <c r="U1938" s="8">
        <f t="shared" si="308"/>
        <v>39.674999999999997</v>
      </c>
      <c r="V1938" s="8">
        <f t="shared" si="309"/>
        <v>40.162499999999994</v>
      </c>
    </row>
    <row r="1939" spans="1:22" ht="13.5" x14ac:dyDescent="0.25">
      <c r="A1939" s="3">
        <f>RSI!A1939</f>
        <v>44832</v>
      </c>
      <c r="B1939" s="2">
        <f>RSI!B1939</f>
        <v>8.7553000000000001</v>
      </c>
      <c r="C1939" s="2">
        <f>RSI!I1939</f>
        <v>47.567873897432925</v>
      </c>
      <c r="D1939" s="2">
        <f>MACD!E1939</f>
        <v>0.20327867520269116</v>
      </c>
      <c r="E1939" s="2">
        <f>MACD!F1939</f>
        <v>0.30144993788058805</v>
      </c>
      <c r="F1939" s="2">
        <f>'Moving Avg'!D1939</f>
        <v>8.5834599999999988</v>
      </c>
      <c r="G1939" s="2">
        <f>'Moving Avg'!F1939</f>
        <v>8.8742550000000016</v>
      </c>
      <c r="H1939" s="2">
        <f>'Moving Avg'!G1939</f>
        <v>8.9119779999999995</v>
      </c>
      <c r="I1939" s="2">
        <f>'Moving Avg'!H1939</f>
        <v>9.0820310000000095</v>
      </c>
      <c r="J1939" s="6" t="str">
        <f>OBV!F1939</f>
        <v>BULLISH</v>
      </c>
      <c r="K1939" s="6" t="str">
        <f>OBV!G1939</f>
        <v>NEUTRAL</v>
      </c>
      <c r="L1939" s="6" t="str">
        <f>OBV!H1939</f>
        <v>CONFIRMED BULLISH</v>
      </c>
      <c r="M1939" s="8">
        <f t="shared" si="303"/>
        <v>50</v>
      </c>
      <c r="N1939" s="8">
        <f t="shared" si="300"/>
        <v>100</v>
      </c>
      <c r="O1939" s="8">
        <f t="shared" si="301"/>
        <v>0</v>
      </c>
      <c r="P1939" s="8">
        <f t="shared" si="302"/>
        <v>83.5</v>
      </c>
      <c r="Q1939" s="9">
        <f t="shared" si="304"/>
        <v>65.025000000000006</v>
      </c>
      <c r="R1939" s="9">
        <f t="shared" si="305"/>
        <v>50.875</v>
      </c>
      <c r="S1939" s="9">
        <f t="shared" si="306"/>
        <v>60.075000000000003</v>
      </c>
      <c r="T1939" s="9">
        <f t="shared" si="307"/>
        <v>58.375</v>
      </c>
      <c r="U1939" s="8">
        <f t="shared" si="308"/>
        <v>58.658333333333339</v>
      </c>
      <c r="V1939" s="8">
        <f t="shared" si="309"/>
        <v>58.587500000000006</v>
      </c>
    </row>
    <row r="1940" spans="1:22" ht="13.5" x14ac:dyDescent="0.25">
      <c r="A1940" s="3">
        <f>RSI!A1940</f>
        <v>44833</v>
      </c>
      <c r="B1940" s="2">
        <f>RSI!B1940</f>
        <v>8.7462999999999997</v>
      </c>
      <c r="C1940" s="2">
        <f>RSI!I1940</f>
        <v>47.352520272466201</v>
      </c>
      <c r="D1940" s="2">
        <f>MACD!E1940</f>
        <v>0.17926409482300087</v>
      </c>
      <c r="E1940" s="2">
        <f>MACD!F1940</f>
        <v>0.27701276926907065</v>
      </c>
      <c r="F1940" s="2">
        <f>'Moving Avg'!D1940</f>
        <v>8.5816599999999994</v>
      </c>
      <c r="G1940" s="2">
        <f>'Moving Avg'!F1940</f>
        <v>8.8371699999999986</v>
      </c>
      <c r="H1940" s="2">
        <f>'Moving Avg'!G1940</f>
        <v>8.9240980000000008</v>
      </c>
      <c r="I1940" s="2">
        <f>'Moving Avg'!H1940</f>
        <v>9.0746380000000109</v>
      </c>
      <c r="J1940" s="6" t="str">
        <f>OBV!F1940</f>
        <v>BEARISH</v>
      </c>
      <c r="K1940" s="6" t="str">
        <f>OBV!G1940</f>
        <v>STRONG</v>
      </c>
      <c r="L1940" s="6" t="str">
        <f>OBV!H1940</f>
        <v>CONFIRMED BEARISH</v>
      </c>
      <c r="M1940" s="8">
        <f t="shared" si="303"/>
        <v>50</v>
      </c>
      <c r="N1940" s="8">
        <f t="shared" si="300"/>
        <v>100</v>
      </c>
      <c r="O1940" s="8">
        <f t="shared" si="301"/>
        <v>0</v>
      </c>
      <c r="P1940" s="8">
        <f t="shared" si="302"/>
        <v>33</v>
      </c>
      <c r="Q1940" s="9">
        <f t="shared" si="304"/>
        <v>57.45</v>
      </c>
      <c r="R1940" s="9">
        <f t="shared" si="305"/>
        <v>38.25</v>
      </c>
      <c r="S1940" s="9">
        <f t="shared" si="306"/>
        <v>37.35</v>
      </c>
      <c r="T1940" s="9">
        <f t="shared" si="307"/>
        <v>45.75</v>
      </c>
      <c r="U1940" s="8">
        <f t="shared" si="308"/>
        <v>44.35</v>
      </c>
      <c r="V1940" s="8">
        <f t="shared" si="309"/>
        <v>44.7</v>
      </c>
    </row>
    <row r="1941" spans="1:22" ht="13.5" x14ac:dyDescent="0.25">
      <c r="A1941" s="3">
        <f>RSI!A1941</f>
        <v>44834</v>
      </c>
      <c r="B1941" s="2">
        <f>RSI!B1941</f>
        <v>8.5744000000000007</v>
      </c>
      <c r="C1941" s="2">
        <f>RSI!I1941</f>
        <v>43.318569423161918</v>
      </c>
      <c r="D1941" s="2">
        <f>MACD!E1941</f>
        <v>9.5735131906458548E-2</v>
      </c>
      <c r="E1941" s="2">
        <f>MACD!F1941</f>
        <v>0.24075724179654823</v>
      </c>
      <c r="F1941" s="2">
        <f>'Moving Avg'!D1941</f>
        <v>8.6178400000000011</v>
      </c>
      <c r="G1941" s="2">
        <f>'Moving Avg'!F1941</f>
        <v>8.7978249999999996</v>
      </c>
      <c r="H1941" s="2">
        <f>'Moving Avg'!G1941</f>
        <v>8.9327800000000011</v>
      </c>
      <c r="I1941" s="2">
        <f>'Moving Avg'!H1941</f>
        <v>9.0669115000000104</v>
      </c>
      <c r="J1941" s="6" t="str">
        <f>OBV!F1941</f>
        <v>BEARISH</v>
      </c>
      <c r="K1941" s="6" t="str">
        <f>OBV!G1941</f>
        <v>STRONG</v>
      </c>
      <c r="L1941" s="6" t="str">
        <f>OBV!H1941</f>
        <v>BEARISH DIVERGENCE</v>
      </c>
      <c r="M1941" s="8">
        <f t="shared" si="303"/>
        <v>50</v>
      </c>
      <c r="N1941" s="8">
        <f t="shared" si="300"/>
        <v>100</v>
      </c>
      <c r="O1941" s="8">
        <f t="shared" si="301"/>
        <v>0</v>
      </c>
      <c r="P1941" s="8">
        <f t="shared" si="302"/>
        <v>33</v>
      </c>
      <c r="Q1941" s="9">
        <f t="shared" si="304"/>
        <v>57.45</v>
      </c>
      <c r="R1941" s="9">
        <f t="shared" si="305"/>
        <v>38.25</v>
      </c>
      <c r="S1941" s="9">
        <f t="shared" si="306"/>
        <v>37.35</v>
      </c>
      <c r="T1941" s="9">
        <f t="shared" si="307"/>
        <v>45.75</v>
      </c>
      <c r="U1941" s="8">
        <f t="shared" si="308"/>
        <v>44.35</v>
      </c>
      <c r="V1941" s="8">
        <f t="shared" si="309"/>
        <v>44.7</v>
      </c>
    </row>
    <row r="1942" spans="1:22" ht="13.5" x14ac:dyDescent="0.25">
      <c r="A1942" s="3">
        <f>RSI!A1942</f>
        <v>44837</v>
      </c>
      <c r="B1942" s="2">
        <f>RSI!B1942</f>
        <v>8.5924999999999994</v>
      </c>
      <c r="C1942" s="2">
        <f>RSI!I1942</f>
        <v>43.86087061446085</v>
      </c>
      <c r="D1942" s="2">
        <f>MACD!E1942</f>
        <v>9.6253065440146557E-2</v>
      </c>
      <c r="E1942" s="2">
        <f>MACD!F1942</f>
        <v>0.21185640652526791</v>
      </c>
      <c r="F1942" s="2">
        <f>'Moving Avg'!D1942</f>
        <v>8.6341200000000011</v>
      </c>
      <c r="G1942" s="2">
        <f>'Moving Avg'!F1942</f>
        <v>8.7593850000000018</v>
      </c>
      <c r="H1942" s="2">
        <f>'Moving Avg'!G1942</f>
        <v>8.9418240000000004</v>
      </c>
      <c r="I1942" s="2">
        <f>'Moving Avg'!H1942</f>
        <v>9.0612470000000105</v>
      </c>
      <c r="J1942" s="6" t="str">
        <f>OBV!F1942</f>
        <v>BEARISH</v>
      </c>
      <c r="K1942" s="6" t="str">
        <f>OBV!G1942</f>
        <v>STRONG</v>
      </c>
      <c r="L1942" s="6" t="str">
        <f>OBV!H1942</f>
        <v>BEARISH DIVERGENCE</v>
      </c>
      <c r="M1942" s="8">
        <f t="shared" si="303"/>
        <v>50</v>
      </c>
      <c r="N1942" s="8">
        <f t="shared" si="300"/>
        <v>100</v>
      </c>
      <c r="O1942" s="8">
        <f t="shared" si="301"/>
        <v>0</v>
      </c>
      <c r="P1942" s="8">
        <f t="shared" si="302"/>
        <v>33</v>
      </c>
      <c r="Q1942" s="9">
        <f t="shared" si="304"/>
        <v>57.45</v>
      </c>
      <c r="R1942" s="9">
        <f t="shared" si="305"/>
        <v>38.25</v>
      </c>
      <c r="S1942" s="9">
        <f t="shared" si="306"/>
        <v>37.35</v>
      </c>
      <c r="T1942" s="9">
        <f t="shared" si="307"/>
        <v>45.75</v>
      </c>
      <c r="U1942" s="8">
        <f t="shared" si="308"/>
        <v>44.35</v>
      </c>
      <c r="V1942" s="8">
        <f t="shared" si="309"/>
        <v>44.7</v>
      </c>
    </row>
    <row r="1943" spans="1:22" ht="13.5" x14ac:dyDescent="0.25">
      <c r="A1943" s="3">
        <f>RSI!A1943</f>
        <v>44838</v>
      </c>
      <c r="B1943" s="2">
        <f>RSI!B1943</f>
        <v>8.4567999999999994</v>
      </c>
      <c r="C1943" s="2">
        <f>RSI!I1943</f>
        <v>40.7156770876651</v>
      </c>
      <c r="D1943" s="2">
        <f>MACD!E1943</f>
        <v>9.9734032562663444E-2</v>
      </c>
      <c r="E1943" s="2">
        <f>MACD!F1943</f>
        <v>0.18943193173274703</v>
      </c>
      <c r="F1943" s="2">
        <f>'Moving Avg'!D1943</f>
        <v>8.6250600000000013</v>
      </c>
      <c r="G1943" s="2">
        <f>'Moving Avg'!F1943</f>
        <v>8.7141599999999997</v>
      </c>
      <c r="H1943" s="2">
        <f>'Moving Avg'!G1943</f>
        <v>8.9481539999999988</v>
      </c>
      <c r="I1943" s="2">
        <f>'Moving Avg'!H1943</f>
        <v>9.0531955000000099</v>
      </c>
      <c r="J1943" s="6" t="str">
        <f>OBV!F1943</f>
        <v>BEARISH</v>
      </c>
      <c r="K1943" s="6" t="str">
        <f>OBV!G1943</f>
        <v>STRONG</v>
      </c>
      <c r="L1943" s="6" t="str">
        <f>OBV!H1943</f>
        <v>CONFIRMED BEARISH</v>
      </c>
      <c r="M1943" s="8">
        <f t="shared" si="303"/>
        <v>50</v>
      </c>
      <c r="N1943" s="8">
        <f t="shared" si="300"/>
        <v>100</v>
      </c>
      <c r="O1943" s="8">
        <f t="shared" si="301"/>
        <v>0</v>
      </c>
      <c r="P1943" s="8">
        <f t="shared" si="302"/>
        <v>33</v>
      </c>
      <c r="Q1943" s="9">
        <f t="shared" si="304"/>
        <v>57.45</v>
      </c>
      <c r="R1943" s="9">
        <f t="shared" si="305"/>
        <v>38.25</v>
      </c>
      <c r="S1943" s="9">
        <f t="shared" si="306"/>
        <v>37.35</v>
      </c>
      <c r="T1943" s="9">
        <f t="shared" si="307"/>
        <v>45.75</v>
      </c>
      <c r="U1943" s="8">
        <f t="shared" si="308"/>
        <v>44.35</v>
      </c>
      <c r="V1943" s="8">
        <f t="shared" si="309"/>
        <v>44.7</v>
      </c>
    </row>
    <row r="1944" spans="1:22" ht="13.5" x14ac:dyDescent="0.25">
      <c r="A1944" s="3">
        <f>RSI!A1944</f>
        <v>44839</v>
      </c>
      <c r="B1944" s="2">
        <f>RSI!B1944</f>
        <v>8.6829999999999998</v>
      </c>
      <c r="C1944" s="2">
        <f>RSI!I1944</f>
        <v>47.476798733458715</v>
      </c>
      <c r="D1944" s="2">
        <f>MACD!E1944</f>
        <v>8.6586254296115328E-2</v>
      </c>
      <c r="E1944" s="2">
        <f>MACD!F1944</f>
        <v>0.16886279624542069</v>
      </c>
      <c r="F1944" s="2">
        <f>'Moving Avg'!D1944</f>
        <v>8.6106000000000016</v>
      </c>
      <c r="G1944" s="2">
        <f>'Moving Avg'!F1944</f>
        <v>8.6802449999999993</v>
      </c>
      <c r="H1944" s="2">
        <f>'Moving Avg'!G1944</f>
        <v>8.959007999999999</v>
      </c>
      <c r="I1944" s="2">
        <f>'Moving Avg'!H1944</f>
        <v>9.0462310000000077</v>
      </c>
      <c r="J1944" s="6" t="str">
        <f>OBV!F1944</f>
        <v>BEARISH</v>
      </c>
      <c r="K1944" s="6" t="str">
        <f>OBV!G1944</f>
        <v>STRONG</v>
      </c>
      <c r="L1944" s="6" t="str">
        <f>OBV!H1944</f>
        <v>CONFIRMED BEARISH</v>
      </c>
      <c r="M1944" s="8">
        <f t="shared" si="303"/>
        <v>50</v>
      </c>
      <c r="N1944" s="8">
        <f t="shared" si="300"/>
        <v>100</v>
      </c>
      <c r="O1944" s="8">
        <f t="shared" si="301"/>
        <v>0</v>
      </c>
      <c r="P1944" s="8">
        <f t="shared" si="302"/>
        <v>33</v>
      </c>
      <c r="Q1944" s="9">
        <f t="shared" si="304"/>
        <v>57.45</v>
      </c>
      <c r="R1944" s="9">
        <f t="shared" si="305"/>
        <v>38.25</v>
      </c>
      <c r="S1944" s="9">
        <f t="shared" si="306"/>
        <v>37.35</v>
      </c>
      <c r="T1944" s="9">
        <f t="shared" si="307"/>
        <v>45.75</v>
      </c>
      <c r="U1944" s="8">
        <f t="shared" si="308"/>
        <v>44.35</v>
      </c>
      <c r="V1944" s="8">
        <f t="shared" si="309"/>
        <v>44.7</v>
      </c>
    </row>
    <row r="1945" spans="1:22" ht="13.5" x14ac:dyDescent="0.25">
      <c r="A1945" s="3">
        <f>RSI!A1945</f>
        <v>44840</v>
      </c>
      <c r="B1945" s="2">
        <f>RSI!B1945</f>
        <v>8.6829999999999998</v>
      </c>
      <c r="C1945" s="2">
        <f>RSI!I1945</f>
        <v>47.476798733458715</v>
      </c>
      <c r="D1945" s="2">
        <f>MACD!E1945</f>
        <v>7.7404533383054641E-2</v>
      </c>
      <c r="E1945" s="2">
        <f>MACD!F1945</f>
        <v>0.15057114367294749</v>
      </c>
      <c r="F1945" s="2">
        <f>'Moving Avg'!D1945</f>
        <v>8.5979399999999995</v>
      </c>
      <c r="G1945" s="2">
        <f>'Moving Avg'!F1945</f>
        <v>8.6553749999999994</v>
      </c>
      <c r="H1945" s="2">
        <f>'Moving Avg'!G1945</f>
        <v>8.9698619999999991</v>
      </c>
      <c r="I1945" s="2">
        <f>'Moving Avg'!H1945</f>
        <v>9.039310500000008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  <c r="M1945" s="8">
        <f t="shared" si="303"/>
        <v>50</v>
      </c>
      <c r="N1945" s="8">
        <f t="shared" si="300"/>
        <v>100</v>
      </c>
      <c r="O1945" s="8">
        <f t="shared" si="301"/>
        <v>0</v>
      </c>
      <c r="P1945" s="8">
        <f t="shared" si="302"/>
        <v>16.5</v>
      </c>
      <c r="Q1945" s="9">
        <f t="shared" si="304"/>
        <v>54.975000000000001</v>
      </c>
      <c r="R1945" s="9">
        <f t="shared" si="305"/>
        <v>34.125</v>
      </c>
      <c r="S1945" s="9">
        <f t="shared" si="306"/>
        <v>29.925000000000001</v>
      </c>
      <c r="T1945" s="9">
        <f t="shared" si="307"/>
        <v>41.625</v>
      </c>
      <c r="U1945" s="8">
        <f t="shared" si="308"/>
        <v>39.674999999999997</v>
      </c>
      <c r="V1945" s="8">
        <f t="shared" si="309"/>
        <v>40.162499999999994</v>
      </c>
    </row>
    <row r="1946" spans="1:22" ht="13.5" x14ac:dyDescent="0.25">
      <c r="A1946" s="3">
        <f>RSI!A1946</f>
        <v>44841</v>
      </c>
      <c r="B1946" s="2">
        <f>RSI!B1946</f>
        <v>8.3211999999999993</v>
      </c>
      <c r="C1946" s="2">
        <f>RSI!I1946</f>
        <v>39.186649526960665</v>
      </c>
      <c r="D1946" s="2">
        <f>MACD!E1946</f>
        <v>4.1291167614893709E-2</v>
      </c>
      <c r="E1946" s="2">
        <f>MACD!F1946</f>
        <v>0.12871514846133675</v>
      </c>
      <c r="F1946" s="2">
        <f>'Moving Avg'!D1946</f>
        <v>8.5472999999999999</v>
      </c>
      <c r="G1946" s="2">
        <f>'Moving Avg'!F1946</f>
        <v>8.6146750000000001</v>
      </c>
      <c r="H1946" s="2">
        <f>'Moving Avg'!G1946</f>
        <v>8.9734799999999986</v>
      </c>
      <c r="I1946" s="2">
        <f>'Moving Avg'!H1946</f>
        <v>9.0305810000000086</v>
      </c>
      <c r="J1946" s="6" t="str">
        <f>OBV!F1946</f>
        <v>BEARISH</v>
      </c>
      <c r="K1946" s="6" t="str">
        <f>OBV!G1946</f>
        <v>NEUTRAL</v>
      </c>
      <c r="L1946" s="6" t="str">
        <f>OBV!H1946</f>
        <v>CONFIRMED BEARISH</v>
      </c>
      <c r="M1946" s="8">
        <f t="shared" si="303"/>
        <v>50</v>
      </c>
      <c r="N1946" s="8">
        <f t="shared" si="300"/>
        <v>100</v>
      </c>
      <c r="O1946" s="8">
        <f t="shared" si="301"/>
        <v>0</v>
      </c>
      <c r="P1946" s="8">
        <f t="shared" si="302"/>
        <v>16.5</v>
      </c>
      <c r="Q1946" s="9">
        <f t="shared" si="304"/>
        <v>54.975000000000001</v>
      </c>
      <c r="R1946" s="9">
        <f t="shared" si="305"/>
        <v>34.125</v>
      </c>
      <c r="S1946" s="9">
        <f t="shared" si="306"/>
        <v>29.925000000000001</v>
      </c>
      <c r="T1946" s="9">
        <f t="shared" si="307"/>
        <v>41.625</v>
      </c>
      <c r="U1946" s="8">
        <f t="shared" si="308"/>
        <v>39.674999999999997</v>
      </c>
      <c r="V1946" s="8">
        <f t="shared" si="309"/>
        <v>40.162499999999994</v>
      </c>
    </row>
    <row r="1947" spans="1:22" ht="13.5" x14ac:dyDescent="0.25">
      <c r="A1947" s="3">
        <f>RSI!A1947</f>
        <v>44844</v>
      </c>
      <c r="B1947" s="2">
        <f>RSI!B1947</f>
        <v>8.3211999999999993</v>
      </c>
      <c r="C1947" s="2">
        <f>RSI!I1947</f>
        <v>39.186649526960679</v>
      </c>
      <c r="D1947" s="2">
        <f>MACD!E1947</f>
        <v>3.1442904775280667E-2</v>
      </c>
      <c r="E1947" s="2">
        <f>MACD!F1947</f>
        <v>0.10926069972412554</v>
      </c>
      <c r="F1947" s="2">
        <f>'Moving Avg'!D1947</f>
        <v>8.4930399999999988</v>
      </c>
      <c r="G1947" s="2">
        <f>'Moving Avg'!F1947</f>
        <v>8.6011100000000003</v>
      </c>
      <c r="H1947" s="2">
        <f>'Moving Avg'!G1947</f>
        <v>8.9673299999999987</v>
      </c>
      <c r="I1947" s="2">
        <f>'Moving Avg'!H1947</f>
        <v>9.0222455000000092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  <c r="M1947" s="8">
        <f t="shared" si="303"/>
        <v>50</v>
      </c>
      <c r="N1947" s="8">
        <f t="shared" si="300"/>
        <v>100</v>
      </c>
      <c r="O1947" s="8">
        <f t="shared" si="301"/>
        <v>0</v>
      </c>
      <c r="P1947" s="8">
        <f t="shared" si="302"/>
        <v>16.5</v>
      </c>
      <c r="Q1947" s="9">
        <f t="shared" si="304"/>
        <v>54.975000000000001</v>
      </c>
      <c r="R1947" s="9">
        <f t="shared" si="305"/>
        <v>34.125</v>
      </c>
      <c r="S1947" s="9">
        <f t="shared" si="306"/>
        <v>29.925000000000001</v>
      </c>
      <c r="T1947" s="9">
        <f t="shared" si="307"/>
        <v>41.625</v>
      </c>
      <c r="U1947" s="8">
        <f t="shared" si="308"/>
        <v>39.674999999999997</v>
      </c>
      <c r="V1947" s="8">
        <f t="shared" si="309"/>
        <v>40.162499999999994</v>
      </c>
    </row>
    <row r="1948" spans="1:22" ht="13.5" x14ac:dyDescent="0.25">
      <c r="A1948" s="3">
        <f>RSI!A1948</f>
        <v>44845</v>
      </c>
      <c r="B1948" s="2">
        <f>RSI!B1948</f>
        <v>8.4567999999999994</v>
      </c>
      <c r="C1948" s="2">
        <f>RSI!I1948</f>
        <v>43.476759869725946</v>
      </c>
      <c r="D1948" s="2">
        <f>MACD!E1948</f>
        <v>1.4103748365039692E-2</v>
      </c>
      <c r="E1948" s="2">
        <f>MACD!F1948</f>
        <v>9.0229309452308379E-2</v>
      </c>
      <c r="F1948" s="2">
        <f>'Moving Avg'!D1948</f>
        <v>8.4930399999999988</v>
      </c>
      <c r="G1948" s="2">
        <f>'Moving Avg'!F1948</f>
        <v>8.6056299999999997</v>
      </c>
      <c r="H1948" s="2">
        <f>'Moving Avg'!G1948</f>
        <v>8.9646159999999995</v>
      </c>
      <c r="I1948" s="2">
        <f>'Moving Avg'!H1948</f>
        <v>9.0145880000000087</v>
      </c>
      <c r="J1948" s="6" t="str">
        <f>OBV!F1948</f>
        <v>BEARISH</v>
      </c>
      <c r="K1948" s="6" t="str">
        <f>OBV!G1948</f>
        <v>NEUTRAL</v>
      </c>
      <c r="L1948" s="6" t="str">
        <f>OBV!H1948</f>
        <v>NEUTRAL</v>
      </c>
      <c r="M1948" s="8">
        <f t="shared" si="303"/>
        <v>50</v>
      </c>
      <c r="N1948" s="8">
        <f t="shared" si="300"/>
        <v>100</v>
      </c>
      <c r="O1948" s="8">
        <f t="shared" si="301"/>
        <v>0</v>
      </c>
      <c r="P1948" s="8">
        <f t="shared" si="302"/>
        <v>16.5</v>
      </c>
      <c r="Q1948" s="9">
        <f t="shared" si="304"/>
        <v>54.975000000000001</v>
      </c>
      <c r="R1948" s="9">
        <f t="shared" si="305"/>
        <v>34.125</v>
      </c>
      <c r="S1948" s="9">
        <f t="shared" si="306"/>
        <v>29.925000000000001</v>
      </c>
      <c r="T1948" s="9">
        <f t="shared" si="307"/>
        <v>41.625</v>
      </c>
      <c r="U1948" s="8">
        <f t="shared" si="308"/>
        <v>39.674999999999997</v>
      </c>
      <c r="V1948" s="8">
        <f t="shared" si="309"/>
        <v>40.162499999999994</v>
      </c>
    </row>
    <row r="1949" spans="1:22" ht="13.5" x14ac:dyDescent="0.25">
      <c r="A1949" s="3">
        <f>RSI!A1949</f>
        <v>44846</v>
      </c>
      <c r="B1949" s="2">
        <f>RSI!B1949</f>
        <v>8.1402999999999999</v>
      </c>
      <c r="C1949" s="2">
        <f>RSI!I1949</f>
        <v>36.928448763888831</v>
      </c>
      <c r="D1949" s="2">
        <f>MACD!E1949</f>
        <v>6.3272742649154168E-2</v>
      </c>
      <c r="E1949" s="2">
        <f>MACD!F1949</f>
        <v>8.4837996091677539E-2</v>
      </c>
      <c r="F1949" s="2">
        <f>'Moving Avg'!D1949</f>
        <v>8.3844999999999992</v>
      </c>
      <c r="G1949" s="2">
        <f>'Moving Avg'!F1949</f>
        <v>8.5699050000000003</v>
      </c>
      <c r="H1949" s="2">
        <f>'Moving Avg'!G1949</f>
        <v>8.9486979999999985</v>
      </c>
      <c r="I1949" s="2">
        <f>'Moving Avg'!H1949</f>
        <v>9.0053480000000086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  <c r="M1949" s="8">
        <f t="shared" si="303"/>
        <v>50</v>
      </c>
      <c r="N1949" s="8">
        <f t="shared" si="300"/>
        <v>100</v>
      </c>
      <c r="O1949" s="8">
        <f t="shared" si="301"/>
        <v>0</v>
      </c>
      <c r="P1949" s="8">
        <f t="shared" si="302"/>
        <v>16.5</v>
      </c>
      <c r="Q1949" s="9">
        <f t="shared" si="304"/>
        <v>54.975000000000001</v>
      </c>
      <c r="R1949" s="9">
        <f t="shared" si="305"/>
        <v>34.125</v>
      </c>
      <c r="S1949" s="9">
        <f t="shared" si="306"/>
        <v>29.925000000000001</v>
      </c>
      <c r="T1949" s="9">
        <f t="shared" si="307"/>
        <v>41.625</v>
      </c>
      <c r="U1949" s="8">
        <f t="shared" si="308"/>
        <v>39.674999999999997</v>
      </c>
      <c r="V1949" s="8">
        <f t="shared" si="309"/>
        <v>40.162499999999994</v>
      </c>
    </row>
    <row r="1950" spans="1:22" ht="13.5" x14ac:dyDescent="0.25">
      <c r="A1950" s="3">
        <f>RSI!A1950</f>
        <v>44847</v>
      </c>
      <c r="B1950" s="2">
        <f>RSI!B1950</f>
        <v>8.3211999999999993</v>
      </c>
      <c r="C1950" s="2">
        <f>RSI!I1950</f>
        <v>42.279642582216574</v>
      </c>
      <c r="D1950" s="2">
        <f>MACD!E1950</f>
        <v>9.3298333696260727E-2</v>
      </c>
      <c r="E1950" s="2">
        <f>MACD!F1950</f>
        <v>8.6530063612594188E-2</v>
      </c>
      <c r="F1950" s="2">
        <f>'Moving Avg'!D1950</f>
        <v>8.3121399999999976</v>
      </c>
      <c r="G1950" s="2">
        <f>'Moving Avg'!F1950</f>
        <v>8.5436749999999986</v>
      </c>
      <c r="H1950" s="2">
        <f>'Moving Avg'!G1950</f>
        <v>8.9380259999999989</v>
      </c>
      <c r="I1950" s="2">
        <f>'Moving Avg'!H1950</f>
        <v>8.9987650000000095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  <c r="M1950" s="8">
        <f t="shared" si="303"/>
        <v>50</v>
      </c>
      <c r="N1950" s="8">
        <f t="shared" si="300"/>
        <v>0</v>
      </c>
      <c r="O1950" s="8">
        <f t="shared" si="301"/>
        <v>0</v>
      </c>
      <c r="P1950" s="8">
        <f t="shared" si="302"/>
        <v>16.5</v>
      </c>
      <c r="Q1950" s="9">
        <f t="shared" si="304"/>
        <v>19.975000000000001</v>
      </c>
      <c r="R1950" s="9">
        <f t="shared" si="305"/>
        <v>14.125</v>
      </c>
      <c r="S1950" s="9">
        <f t="shared" si="306"/>
        <v>14.925000000000001</v>
      </c>
      <c r="T1950" s="9">
        <f t="shared" si="307"/>
        <v>16.625</v>
      </c>
      <c r="U1950" s="8">
        <f t="shared" si="308"/>
        <v>16.341666666666669</v>
      </c>
      <c r="V1950" s="8">
        <f t="shared" si="309"/>
        <v>16.412500000000001</v>
      </c>
    </row>
    <row r="1951" spans="1:22" ht="13.5" x14ac:dyDescent="0.25">
      <c r="A1951" s="3">
        <f>RSI!A1951</f>
        <v>44848</v>
      </c>
      <c r="B1951" s="2">
        <f>RSI!B1951</f>
        <v>8.5654000000000003</v>
      </c>
      <c r="C1951" s="2">
        <f>RSI!I1951</f>
        <v>48.617262411360862</v>
      </c>
      <c r="D1951" s="2">
        <f>MACD!E1951</f>
        <v>7.6068830001585042E-2</v>
      </c>
      <c r="E1951" s="2">
        <f>MACD!F1951</f>
        <v>8.443781689039237E-2</v>
      </c>
      <c r="F1951" s="2">
        <f>'Moving Avg'!D1951</f>
        <v>8.3609800000000014</v>
      </c>
      <c r="G1951" s="2">
        <f>'Moving Avg'!F1951</f>
        <v>8.5545299999999997</v>
      </c>
      <c r="H1951" s="2">
        <f>'Moving Avg'!G1951</f>
        <v>8.9322379999999981</v>
      </c>
      <c r="I1951" s="2">
        <f>'Moving Avg'!H1951</f>
        <v>8.9934030000000078</v>
      </c>
      <c r="J1951" s="6" t="str">
        <f>OBV!F1951</f>
        <v>BULLISH</v>
      </c>
      <c r="K1951" s="6" t="str">
        <f>OBV!G1951</f>
        <v>NEUTRAL</v>
      </c>
      <c r="L1951" s="6" t="str">
        <f>OBV!H1951</f>
        <v>CONFIRMED BULLISH</v>
      </c>
      <c r="M1951" s="8">
        <f t="shared" si="303"/>
        <v>50</v>
      </c>
      <c r="N1951" s="8">
        <f t="shared" si="300"/>
        <v>45</v>
      </c>
      <c r="O1951" s="8">
        <f t="shared" si="301"/>
        <v>0</v>
      </c>
      <c r="P1951" s="8">
        <f t="shared" si="302"/>
        <v>83.5</v>
      </c>
      <c r="Q1951" s="9">
        <f t="shared" si="304"/>
        <v>45.774999999999999</v>
      </c>
      <c r="R1951" s="9">
        <f t="shared" si="305"/>
        <v>39.875</v>
      </c>
      <c r="S1951" s="9">
        <f t="shared" si="306"/>
        <v>51.825000000000003</v>
      </c>
      <c r="T1951" s="9">
        <f t="shared" si="307"/>
        <v>44.625</v>
      </c>
      <c r="U1951" s="8">
        <f t="shared" si="308"/>
        <v>45.82500000000001</v>
      </c>
      <c r="V1951" s="8">
        <f t="shared" si="309"/>
        <v>45.525000000000006</v>
      </c>
    </row>
    <row r="1952" spans="1:22" ht="13.5" x14ac:dyDescent="0.25">
      <c r="A1952" s="3">
        <f>RSI!A1952</f>
        <v>44851</v>
      </c>
      <c r="B1952" s="2">
        <f>RSI!B1952</f>
        <v>8.5654000000000003</v>
      </c>
      <c r="C1952" s="2">
        <f>RSI!I1952</f>
        <v>48.617262411360862</v>
      </c>
      <c r="D1952" s="2">
        <f>MACD!E1952</f>
        <v>6.45902293291023E-2</v>
      </c>
      <c r="E1952" s="2">
        <f>MACD!F1952</f>
        <v>8.0468299378134364E-2</v>
      </c>
      <c r="F1952" s="2">
        <f>'Moving Avg'!D1952</f>
        <v>8.4098199999999999</v>
      </c>
      <c r="G1952" s="2">
        <f>'Moving Avg'!F1952</f>
        <v>8.5423200000000001</v>
      </c>
      <c r="H1952" s="2">
        <f>'Moving Avg'!G1952</f>
        <v>8.9264499999999991</v>
      </c>
      <c r="I1952" s="2">
        <f>'Moving Avg'!H1952</f>
        <v>8.986551500000008</v>
      </c>
      <c r="J1952" s="6" t="str">
        <f>OBV!F1952</f>
        <v>BULLISH</v>
      </c>
      <c r="K1952" s="6" t="str">
        <f>OBV!G1952</f>
        <v>NEUTRAL</v>
      </c>
      <c r="L1952" s="6" t="str">
        <f>OBV!H1952</f>
        <v>CONFIRMED BULLISH</v>
      </c>
      <c r="M1952" s="8">
        <f t="shared" si="303"/>
        <v>50</v>
      </c>
      <c r="N1952" s="8">
        <f t="shared" si="300"/>
        <v>45</v>
      </c>
      <c r="O1952" s="8">
        <f t="shared" si="301"/>
        <v>0</v>
      </c>
      <c r="P1952" s="8">
        <f t="shared" si="302"/>
        <v>83.5</v>
      </c>
      <c r="Q1952" s="9">
        <f t="shared" si="304"/>
        <v>45.774999999999999</v>
      </c>
      <c r="R1952" s="9">
        <f t="shared" si="305"/>
        <v>39.875</v>
      </c>
      <c r="S1952" s="9">
        <f t="shared" si="306"/>
        <v>51.825000000000003</v>
      </c>
      <c r="T1952" s="9">
        <f t="shared" si="307"/>
        <v>44.625</v>
      </c>
      <c r="U1952" s="8">
        <f t="shared" si="308"/>
        <v>45.82500000000001</v>
      </c>
      <c r="V1952" s="8">
        <f t="shared" si="309"/>
        <v>45.525000000000006</v>
      </c>
    </row>
    <row r="1953" spans="1:22" ht="13.5" x14ac:dyDescent="0.25">
      <c r="A1953" s="3">
        <f>RSI!A1953</f>
        <v>44852</v>
      </c>
      <c r="B1953" s="2">
        <f>RSI!B1953</f>
        <v>8.2759999999999998</v>
      </c>
      <c r="C1953" s="2">
        <f>RSI!I1953</f>
        <v>42.242436030635268</v>
      </c>
      <c r="D1953" s="2">
        <f>MACD!E1953</f>
        <v>5.572989855346222E-2</v>
      </c>
      <c r="E1953" s="2">
        <f>MACD!F1953</f>
        <v>7.5520619213199941E-2</v>
      </c>
      <c r="F1953" s="2">
        <f>'Moving Avg'!D1953</f>
        <v>8.373660000000001</v>
      </c>
      <c r="G1953" s="2">
        <f>'Moving Avg'!F1953</f>
        <v>8.5183550000000015</v>
      </c>
      <c r="H1953" s="2">
        <f>'Moving Avg'!G1953</f>
        <v>8.9148739999999993</v>
      </c>
      <c r="I1953" s="2">
        <f>'Moving Avg'!H1953</f>
        <v>8.9784280000000081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  <c r="M1953" s="8">
        <f t="shared" si="303"/>
        <v>50</v>
      </c>
      <c r="N1953" s="8">
        <f t="shared" si="300"/>
        <v>45</v>
      </c>
      <c r="O1953" s="8">
        <f t="shared" si="301"/>
        <v>0</v>
      </c>
      <c r="P1953" s="8">
        <f t="shared" si="302"/>
        <v>16.5</v>
      </c>
      <c r="Q1953" s="9">
        <f t="shared" si="304"/>
        <v>35.725000000000001</v>
      </c>
      <c r="R1953" s="9">
        <f t="shared" si="305"/>
        <v>23.125</v>
      </c>
      <c r="S1953" s="9">
        <f t="shared" si="306"/>
        <v>21.675000000000001</v>
      </c>
      <c r="T1953" s="9">
        <f t="shared" si="307"/>
        <v>27.875</v>
      </c>
      <c r="U1953" s="8">
        <f t="shared" si="308"/>
        <v>26.841666666666669</v>
      </c>
      <c r="V1953" s="8">
        <f t="shared" si="309"/>
        <v>27.1</v>
      </c>
    </row>
    <row r="1954" spans="1:22" ht="13.5" x14ac:dyDescent="0.25">
      <c r="A1954" s="3">
        <f>RSI!A1954</f>
        <v>44853</v>
      </c>
      <c r="B1954" s="2">
        <f>RSI!B1954</f>
        <v>8.2578999999999994</v>
      </c>
      <c r="C1954" s="2">
        <f>RSI!I1954</f>
        <v>41.872630976948905</v>
      </c>
      <c r="D1954" s="2">
        <f>MACD!E1954</f>
        <v>8.6354084999289427E-2</v>
      </c>
      <c r="E1954" s="2">
        <f>MACD!F1954</f>
        <v>7.7687312370417844E-2</v>
      </c>
      <c r="F1954" s="2">
        <f>'Moving Avg'!D1954</f>
        <v>8.3971800000000005</v>
      </c>
      <c r="G1954" s="2">
        <f>'Moving Avg'!F1954</f>
        <v>8.4939350000000022</v>
      </c>
      <c r="H1954" s="2">
        <f>'Moving Avg'!G1954</f>
        <v>8.9029359999999986</v>
      </c>
      <c r="I1954" s="2">
        <f>'Moving Avg'!H1954</f>
        <v>8.9699950000000097</v>
      </c>
      <c r="J1954" s="6" t="str">
        <f>OBV!F1954</f>
        <v>BULLISH</v>
      </c>
      <c r="K1954" s="6" t="str">
        <f>OBV!G1954</f>
        <v>NEUTRAL</v>
      </c>
      <c r="L1954" s="6" t="str">
        <f>OBV!H1954</f>
        <v>CONFIRMED BULLISH</v>
      </c>
      <c r="M1954" s="8">
        <f t="shared" si="303"/>
        <v>50</v>
      </c>
      <c r="N1954" s="8">
        <f t="shared" si="300"/>
        <v>0</v>
      </c>
      <c r="O1954" s="8">
        <f t="shared" si="301"/>
        <v>0</v>
      </c>
      <c r="P1954" s="8">
        <f t="shared" si="302"/>
        <v>83.5</v>
      </c>
      <c r="Q1954" s="9">
        <f t="shared" si="304"/>
        <v>30.024999999999999</v>
      </c>
      <c r="R1954" s="9">
        <f t="shared" si="305"/>
        <v>30.875</v>
      </c>
      <c r="S1954" s="9">
        <f t="shared" si="306"/>
        <v>45.075000000000003</v>
      </c>
      <c r="T1954" s="9">
        <f t="shared" si="307"/>
        <v>33.375</v>
      </c>
      <c r="U1954" s="8">
        <f t="shared" si="308"/>
        <v>35.324999999999996</v>
      </c>
      <c r="V1954" s="8">
        <f t="shared" si="309"/>
        <v>34.837499999999999</v>
      </c>
    </row>
    <row r="1955" spans="1:22" ht="13.5" x14ac:dyDescent="0.25">
      <c r="A1955" s="3">
        <f>RSI!A1955</f>
        <v>44854</v>
      </c>
      <c r="B1955" s="2">
        <f>RSI!B1955</f>
        <v>8.0497999999999994</v>
      </c>
      <c r="C1955" s="2">
        <f>RSI!I1955</f>
        <v>37.777776534046041</v>
      </c>
      <c r="D1955" s="2">
        <f>MACD!E1955</f>
        <v>0.12962256059075727</v>
      </c>
      <c r="E1955" s="2">
        <f>MACD!F1955</f>
        <v>8.8074362014485735E-2</v>
      </c>
      <c r="F1955" s="2">
        <f>'Moving Avg'!D1955</f>
        <v>8.3428999999999984</v>
      </c>
      <c r="G1955" s="2">
        <f>'Moving Avg'!F1955</f>
        <v>8.4586600000000018</v>
      </c>
      <c r="H1955" s="2">
        <f>'Moving Avg'!G1955</f>
        <v>8.8870159999999974</v>
      </c>
      <c r="I1955" s="2">
        <f>'Moving Avg'!H1955</f>
        <v>8.9605215000000094</v>
      </c>
      <c r="J1955" s="6" t="str">
        <f>OBV!F1955</f>
        <v>BEARISH</v>
      </c>
      <c r="K1955" s="6" t="str">
        <f>OBV!G1955</f>
        <v>STRONG</v>
      </c>
      <c r="L1955" s="6" t="str">
        <f>OBV!H1955</f>
        <v>CONFIRMED BEARISH</v>
      </c>
      <c r="M1955" s="8">
        <f t="shared" si="303"/>
        <v>50</v>
      </c>
      <c r="N1955" s="8">
        <f t="shared" si="300"/>
        <v>0</v>
      </c>
      <c r="O1955" s="8">
        <f t="shared" si="301"/>
        <v>0</v>
      </c>
      <c r="P1955" s="8">
        <f t="shared" si="302"/>
        <v>33</v>
      </c>
      <c r="Q1955" s="9">
        <f t="shared" si="304"/>
        <v>22.45</v>
      </c>
      <c r="R1955" s="9">
        <f t="shared" si="305"/>
        <v>18.25</v>
      </c>
      <c r="S1955" s="9">
        <f t="shared" si="306"/>
        <v>22.35</v>
      </c>
      <c r="T1955" s="9">
        <f t="shared" si="307"/>
        <v>20.75</v>
      </c>
      <c r="U1955" s="8">
        <f t="shared" si="308"/>
        <v>21.016666666666669</v>
      </c>
      <c r="V1955" s="8">
        <f t="shared" si="309"/>
        <v>20.950000000000003</v>
      </c>
    </row>
    <row r="1956" spans="1:22" ht="13.5" x14ac:dyDescent="0.25">
      <c r="A1956" s="3">
        <f>RSI!A1956</f>
        <v>44855</v>
      </c>
      <c r="B1956" s="2">
        <f>RSI!B1956</f>
        <v>8.0137</v>
      </c>
      <c r="C1956" s="2">
        <f>RSI!I1956</f>
        <v>37.099976389106864</v>
      </c>
      <c r="D1956" s="2">
        <f>MACD!E1956</f>
        <v>0.11627367325540128</v>
      </c>
      <c r="E1956" s="2">
        <f>MACD!F1956</f>
        <v>9.3714224262668844E-2</v>
      </c>
      <c r="F1956" s="2">
        <f>'Moving Avg'!D1956</f>
        <v>8.2325599999999994</v>
      </c>
      <c r="G1956" s="2">
        <f>'Moving Avg'!F1956</f>
        <v>8.4396700000000031</v>
      </c>
      <c r="H1956" s="2">
        <f>'Moving Avg'!G1956</f>
        <v>8.8703739999999964</v>
      </c>
      <c r="I1956" s="2">
        <f>'Moving Avg'!H1956</f>
        <v>8.9524010000000089</v>
      </c>
      <c r="J1956" s="6" t="str">
        <f>OBV!F1956</f>
        <v>BEARISH</v>
      </c>
      <c r="K1956" s="6" t="str">
        <f>OBV!G1956</f>
        <v>STRONG</v>
      </c>
      <c r="L1956" s="6" t="str">
        <f>OBV!H1956</f>
        <v>CONFIRMED BEARISH</v>
      </c>
      <c r="M1956" s="8">
        <f t="shared" si="303"/>
        <v>50</v>
      </c>
      <c r="N1956" s="8">
        <f t="shared" si="300"/>
        <v>0</v>
      </c>
      <c r="O1956" s="8">
        <f t="shared" si="301"/>
        <v>0</v>
      </c>
      <c r="P1956" s="8">
        <f t="shared" si="302"/>
        <v>33</v>
      </c>
      <c r="Q1956" s="9">
        <f t="shared" si="304"/>
        <v>22.45</v>
      </c>
      <c r="R1956" s="9">
        <f t="shared" si="305"/>
        <v>18.25</v>
      </c>
      <c r="S1956" s="9">
        <f t="shared" si="306"/>
        <v>22.35</v>
      </c>
      <c r="T1956" s="9">
        <f t="shared" si="307"/>
        <v>20.75</v>
      </c>
      <c r="U1956" s="8">
        <f t="shared" si="308"/>
        <v>21.016666666666669</v>
      </c>
      <c r="V1956" s="8">
        <f t="shared" si="309"/>
        <v>20.950000000000003</v>
      </c>
    </row>
    <row r="1957" spans="1:22" ht="13.5" x14ac:dyDescent="0.25">
      <c r="A1957" s="3">
        <f>RSI!A1957</f>
        <v>44858</v>
      </c>
      <c r="B1957" s="2">
        <f>RSI!B1957</f>
        <v>8.2578999999999994</v>
      </c>
      <c r="C1957" s="2">
        <f>RSI!I1957</f>
        <v>44.370912688481489</v>
      </c>
      <c r="D1957" s="2">
        <f>MACD!E1957</f>
        <v>8.9905471801714043E-2</v>
      </c>
      <c r="E1957" s="2">
        <f>MACD!F1957</f>
        <v>9.2952473770477897E-2</v>
      </c>
      <c r="F1957" s="2">
        <f>'Moving Avg'!D1957</f>
        <v>8.1710600000000007</v>
      </c>
      <c r="G1957" s="2">
        <f>'Moving Avg'!F1957</f>
        <v>8.427010000000001</v>
      </c>
      <c r="H1957" s="2">
        <f>'Moving Avg'!G1957</f>
        <v>8.8586159999999978</v>
      </c>
      <c r="I1957" s="2">
        <f>'Moving Avg'!H1957</f>
        <v>8.9459395000000104</v>
      </c>
      <c r="J1957" s="6" t="str">
        <f>OBV!F1957</f>
        <v>BEARISH</v>
      </c>
      <c r="K1957" s="6" t="str">
        <f>OBV!G1957</f>
        <v>STRONG</v>
      </c>
      <c r="L1957" s="6" t="str">
        <f>OBV!H1957</f>
        <v>CONFIRMED BEARISH</v>
      </c>
      <c r="M1957" s="8">
        <f t="shared" si="303"/>
        <v>50</v>
      </c>
      <c r="N1957" s="8">
        <f t="shared" si="300"/>
        <v>45</v>
      </c>
      <c r="O1957" s="8">
        <f t="shared" si="301"/>
        <v>0</v>
      </c>
      <c r="P1957" s="8">
        <f t="shared" si="302"/>
        <v>33</v>
      </c>
      <c r="Q1957" s="9">
        <f t="shared" si="304"/>
        <v>38.200000000000003</v>
      </c>
      <c r="R1957" s="9">
        <f t="shared" si="305"/>
        <v>27.25</v>
      </c>
      <c r="S1957" s="9">
        <f t="shared" si="306"/>
        <v>29.1</v>
      </c>
      <c r="T1957" s="9">
        <f t="shared" si="307"/>
        <v>32</v>
      </c>
      <c r="U1957" s="8">
        <f t="shared" si="308"/>
        <v>31.516666666666669</v>
      </c>
      <c r="V1957" s="8">
        <f t="shared" si="309"/>
        <v>31.637500000000003</v>
      </c>
    </row>
    <row r="1958" spans="1:22" ht="13.5" x14ac:dyDescent="0.25">
      <c r="A1958" s="3">
        <f>RSI!A1958</f>
        <v>44859</v>
      </c>
      <c r="B1958" s="2">
        <f>RSI!B1958</f>
        <v>8.2578999999999994</v>
      </c>
      <c r="C1958" s="2">
        <f>RSI!I1958</f>
        <v>44.370912688481489</v>
      </c>
      <c r="D1958" s="2">
        <f>MACD!E1958</f>
        <v>8.9804966710630652E-2</v>
      </c>
      <c r="E1958" s="2">
        <f>MACD!F1958</f>
        <v>9.2322972358508448E-2</v>
      </c>
      <c r="F1958" s="2">
        <f>'Moving Avg'!D1958</f>
        <v>8.1674399999999991</v>
      </c>
      <c r="G1958" s="2">
        <f>'Moving Avg'!F1958</f>
        <v>8.4148000000000014</v>
      </c>
      <c r="H1958" s="2">
        <f>'Moving Avg'!G1958</f>
        <v>8.8466779999999989</v>
      </c>
      <c r="I1958" s="2">
        <f>'Moving Avg'!H1958</f>
        <v>8.9376380000000104</v>
      </c>
      <c r="J1958" s="6" t="str">
        <f>OBV!F1958</f>
        <v>BEARISH</v>
      </c>
      <c r="K1958" s="6" t="str">
        <f>OBV!G1958</f>
        <v>STRONG</v>
      </c>
      <c r="L1958" s="6" t="str">
        <f>OBV!H1958</f>
        <v>CONFIRMED BEARISH</v>
      </c>
      <c r="M1958" s="8">
        <f t="shared" si="303"/>
        <v>50</v>
      </c>
      <c r="N1958" s="8">
        <f t="shared" si="300"/>
        <v>45</v>
      </c>
      <c r="O1958" s="8">
        <f t="shared" si="301"/>
        <v>0</v>
      </c>
      <c r="P1958" s="8">
        <f t="shared" si="302"/>
        <v>33</v>
      </c>
      <c r="Q1958" s="9">
        <f t="shared" si="304"/>
        <v>38.200000000000003</v>
      </c>
      <c r="R1958" s="9">
        <f t="shared" si="305"/>
        <v>27.25</v>
      </c>
      <c r="S1958" s="9">
        <f t="shared" si="306"/>
        <v>29.1</v>
      </c>
      <c r="T1958" s="9">
        <f t="shared" si="307"/>
        <v>32</v>
      </c>
      <c r="U1958" s="8">
        <f t="shared" si="308"/>
        <v>31.516666666666669</v>
      </c>
      <c r="V1958" s="8">
        <f t="shared" si="309"/>
        <v>31.637500000000003</v>
      </c>
    </row>
    <row r="1959" spans="1:22" ht="13.5" x14ac:dyDescent="0.25">
      <c r="A1959" s="3">
        <f>RSI!A1959</f>
        <v>44860</v>
      </c>
      <c r="B1959" s="2">
        <f>RSI!B1959</f>
        <v>8.2307000000000006</v>
      </c>
      <c r="C1959" s="2">
        <f>RSI!I1959</f>
        <v>43.718092839724413</v>
      </c>
      <c r="D1959" s="2">
        <f>MACD!E1959</f>
        <v>4.4291978770770513E-2</v>
      </c>
      <c r="E1959" s="2">
        <f>MACD!F1959</f>
        <v>8.2716773640960861E-2</v>
      </c>
      <c r="F1959" s="2">
        <f>'Moving Avg'!D1959</f>
        <v>8.161999999999999</v>
      </c>
      <c r="G1959" s="2">
        <f>'Moving Avg'!F1959</f>
        <v>8.3885700000000014</v>
      </c>
      <c r="H1959" s="2">
        <f>'Moving Avg'!G1959</f>
        <v>8.8267779999999973</v>
      </c>
      <c r="I1959" s="2">
        <f>'Moving Avg'!H1959</f>
        <v>8.9292005000000128</v>
      </c>
      <c r="J1959" s="6" t="str">
        <f>OBV!F1959</f>
        <v>BEARISH</v>
      </c>
      <c r="K1959" s="6" t="str">
        <f>OBV!G1959</f>
        <v>STRONG</v>
      </c>
      <c r="L1959" s="6" t="str">
        <f>OBV!H1959</f>
        <v>CONFIRMED BEARISH</v>
      </c>
      <c r="M1959" s="8">
        <f t="shared" si="303"/>
        <v>50</v>
      </c>
      <c r="N1959" s="8">
        <f t="shared" si="300"/>
        <v>100</v>
      </c>
      <c r="O1959" s="8">
        <f t="shared" si="301"/>
        <v>0</v>
      </c>
      <c r="P1959" s="8">
        <f t="shared" si="302"/>
        <v>33</v>
      </c>
      <c r="Q1959" s="9">
        <f t="shared" si="304"/>
        <v>57.45</v>
      </c>
      <c r="R1959" s="9">
        <f t="shared" si="305"/>
        <v>38.25</v>
      </c>
      <c r="S1959" s="9">
        <f t="shared" si="306"/>
        <v>37.35</v>
      </c>
      <c r="T1959" s="9">
        <f t="shared" si="307"/>
        <v>45.75</v>
      </c>
      <c r="U1959" s="8">
        <f t="shared" si="308"/>
        <v>44.35</v>
      </c>
      <c r="V1959" s="8">
        <f t="shared" si="309"/>
        <v>44.7</v>
      </c>
    </row>
    <row r="1960" spans="1:22" ht="13.5" x14ac:dyDescent="0.25">
      <c r="A1960" s="3">
        <f>RSI!A1960</f>
        <v>44861</v>
      </c>
      <c r="B1960" s="2">
        <f>RSI!B1960</f>
        <v>8.1402999999999999</v>
      </c>
      <c r="C1960" s="2">
        <f>RSI!I1960</f>
        <v>41.531074783338582</v>
      </c>
      <c r="D1960" s="2">
        <f>MACD!E1960</f>
        <v>4.1625769088307507E-2</v>
      </c>
      <c r="E1960" s="2">
        <f>MACD!F1960</f>
        <v>7.4498572730430188E-2</v>
      </c>
      <c r="F1960" s="2">
        <f>'Moving Avg'!D1960</f>
        <v>8.1800999999999995</v>
      </c>
      <c r="G1960" s="2">
        <f>'Moving Avg'!F1960</f>
        <v>8.358270000000001</v>
      </c>
      <c r="H1960" s="2">
        <f>'Moving Avg'!G1960</f>
        <v>8.7951219999999992</v>
      </c>
      <c r="I1960" s="2">
        <f>'Moving Avg'!H1960</f>
        <v>8.9204425000000125</v>
      </c>
      <c r="J1960" s="6" t="str">
        <f>OBV!F1960</f>
        <v>BEARISH</v>
      </c>
      <c r="K1960" s="6" t="str">
        <f>OBV!G1960</f>
        <v>NEUTRAL</v>
      </c>
      <c r="L1960" s="6" t="str">
        <f>OBV!H1960</f>
        <v>BEARISH DIVERGENCE</v>
      </c>
      <c r="M1960" s="8">
        <f t="shared" si="303"/>
        <v>50</v>
      </c>
      <c r="N1960" s="8">
        <f t="shared" si="300"/>
        <v>100</v>
      </c>
      <c r="O1960" s="8">
        <f t="shared" si="301"/>
        <v>0</v>
      </c>
      <c r="P1960" s="8">
        <f t="shared" si="302"/>
        <v>16.5</v>
      </c>
      <c r="Q1960" s="9">
        <f t="shared" si="304"/>
        <v>54.975000000000001</v>
      </c>
      <c r="R1960" s="9">
        <f t="shared" si="305"/>
        <v>34.125</v>
      </c>
      <c r="S1960" s="9">
        <f t="shared" si="306"/>
        <v>29.925000000000001</v>
      </c>
      <c r="T1960" s="9">
        <f t="shared" si="307"/>
        <v>41.625</v>
      </c>
      <c r="U1960" s="8">
        <f t="shared" si="308"/>
        <v>39.674999999999997</v>
      </c>
      <c r="V1960" s="8">
        <f t="shared" si="309"/>
        <v>40.162499999999994</v>
      </c>
    </row>
    <row r="1961" spans="1:22" ht="13.5" x14ac:dyDescent="0.25">
      <c r="A1961" s="3">
        <f>RSI!A1961</f>
        <v>44862</v>
      </c>
      <c r="B1961" s="2">
        <f>RSI!B1961</f>
        <v>8.0497999999999994</v>
      </c>
      <c r="C1961" s="2">
        <f>RSI!I1961</f>
        <v>39.405795114141391</v>
      </c>
      <c r="D1961" s="2">
        <f>MACD!E1961</f>
        <v>8.5396963564004835E-2</v>
      </c>
      <c r="E1961" s="2">
        <f>MACD!F1961</f>
        <v>7.6678250897145125E-2</v>
      </c>
      <c r="F1961" s="2">
        <f>'Moving Avg'!D1961</f>
        <v>8.1873199999999979</v>
      </c>
      <c r="G1961" s="2">
        <f>'Moving Avg'!F1961</f>
        <v>8.332040000000001</v>
      </c>
      <c r="H1961" s="2">
        <f>'Moving Avg'!G1961</f>
        <v>8.7616559999999986</v>
      </c>
      <c r="I1961" s="2">
        <f>'Moving Avg'!H1961</f>
        <v>8.9112320000000125</v>
      </c>
      <c r="J1961" s="6" t="str">
        <f>OBV!F1961</f>
        <v>BEARISH</v>
      </c>
      <c r="K1961" s="6" t="str">
        <f>OBV!G1961</f>
        <v>NEUTRAL</v>
      </c>
      <c r="L1961" s="6" t="str">
        <f>OBV!H1961</f>
        <v>BEARISH DIVERGENCE</v>
      </c>
      <c r="M1961" s="8">
        <f t="shared" si="303"/>
        <v>50</v>
      </c>
      <c r="N1961" s="8">
        <f t="shared" si="300"/>
        <v>0</v>
      </c>
      <c r="O1961" s="8">
        <f t="shared" si="301"/>
        <v>0</v>
      </c>
      <c r="P1961" s="8">
        <f t="shared" si="302"/>
        <v>16.5</v>
      </c>
      <c r="Q1961" s="9">
        <f t="shared" si="304"/>
        <v>19.975000000000001</v>
      </c>
      <c r="R1961" s="9">
        <f t="shared" si="305"/>
        <v>14.125</v>
      </c>
      <c r="S1961" s="9">
        <f t="shared" si="306"/>
        <v>14.925000000000001</v>
      </c>
      <c r="T1961" s="9">
        <f t="shared" si="307"/>
        <v>16.625</v>
      </c>
      <c r="U1961" s="8">
        <f t="shared" si="308"/>
        <v>16.341666666666669</v>
      </c>
      <c r="V1961" s="8">
        <f t="shared" si="309"/>
        <v>16.412500000000001</v>
      </c>
    </row>
    <row r="1962" spans="1:22" ht="13.5" x14ac:dyDescent="0.25">
      <c r="A1962" s="3">
        <f>RSI!A1962</f>
        <v>44865</v>
      </c>
      <c r="B1962" s="2">
        <f>RSI!B1962</f>
        <v>7.7785000000000002</v>
      </c>
      <c r="C1962" s="2">
        <f>RSI!I1962</f>
        <v>33.818703757850912</v>
      </c>
      <c r="D1962" s="2">
        <f>MACD!E1962</f>
        <v>0.14468952945164304</v>
      </c>
      <c r="E1962" s="2">
        <f>MACD!F1962</f>
        <v>9.0280506608044708E-2</v>
      </c>
      <c r="F1962" s="2">
        <f>'Moving Avg'!D1962</f>
        <v>8.0914400000000004</v>
      </c>
      <c r="G1962" s="2">
        <f>'Moving Avg'!F1962</f>
        <v>8.2913400000000017</v>
      </c>
      <c r="H1962" s="2">
        <f>'Moving Avg'!G1962</f>
        <v>8.7227640000000015</v>
      </c>
      <c r="I1962" s="2">
        <f>'Moving Avg'!H1962</f>
        <v>8.9006650000000125</v>
      </c>
      <c r="J1962" s="6" t="str">
        <f>OBV!F1962</f>
        <v>BEARISH</v>
      </c>
      <c r="K1962" s="6" t="str">
        <f>OBV!G1962</f>
        <v>STRONG</v>
      </c>
      <c r="L1962" s="6" t="str">
        <f>OBV!H1962</f>
        <v>CONFIRMED BEARISH</v>
      </c>
      <c r="M1962" s="8">
        <f t="shared" si="303"/>
        <v>50</v>
      </c>
      <c r="N1962" s="8">
        <f t="shared" si="300"/>
        <v>0</v>
      </c>
      <c r="O1962" s="8">
        <f t="shared" si="301"/>
        <v>0</v>
      </c>
      <c r="P1962" s="8">
        <f t="shared" si="302"/>
        <v>33</v>
      </c>
      <c r="Q1962" s="9">
        <f t="shared" si="304"/>
        <v>22.45</v>
      </c>
      <c r="R1962" s="9">
        <f t="shared" si="305"/>
        <v>18.25</v>
      </c>
      <c r="S1962" s="9">
        <f t="shared" si="306"/>
        <v>22.35</v>
      </c>
      <c r="T1962" s="9">
        <f t="shared" si="307"/>
        <v>20.75</v>
      </c>
      <c r="U1962" s="8">
        <f t="shared" si="308"/>
        <v>21.016666666666669</v>
      </c>
      <c r="V1962" s="8">
        <f t="shared" si="309"/>
        <v>20.950000000000003</v>
      </c>
    </row>
    <row r="1963" spans="1:22" ht="13.5" x14ac:dyDescent="0.25">
      <c r="A1963" s="3">
        <f>RSI!A1963</f>
        <v>44866</v>
      </c>
      <c r="B1963" s="2">
        <f>RSI!B1963</f>
        <v>7.7332999999999998</v>
      </c>
      <c r="C1963" s="2">
        <f>RSI!I1963</f>
        <v>32.979734292991424</v>
      </c>
      <c r="D1963" s="2">
        <f>MACD!E1963</f>
        <v>0.15728752803082813</v>
      </c>
      <c r="E1963" s="2">
        <f>MACD!F1963</f>
        <v>0.1036819108926014</v>
      </c>
      <c r="F1963" s="2">
        <f>'Moving Avg'!D1963</f>
        <v>7.9865200000000005</v>
      </c>
      <c r="G1963" s="2">
        <f>'Moving Avg'!F1963</f>
        <v>8.2551650000000016</v>
      </c>
      <c r="H1963" s="2">
        <f>'Moving Avg'!G1963</f>
        <v>8.6838720000000009</v>
      </c>
      <c r="I1963" s="2">
        <f>'Moving Avg'!H1963</f>
        <v>8.889959500000014</v>
      </c>
      <c r="J1963" s="6" t="str">
        <f>OBV!F1963</f>
        <v>BEARISH</v>
      </c>
      <c r="K1963" s="6" t="str">
        <f>OBV!G1963</f>
        <v>STRONG</v>
      </c>
      <c r="L1963" s="6" t="str">
        <f>OBV!H1963</f>
        <v>CONFIRMED BEARISH</v>
      </c>
      <c r="M1963" s="8">
        <f t="shared" si="303"/>
        <v>50</v>
      </c>
      <c r="N1963" s="8">
        <f t="shared" si="300"/>
        <v>0</v>
      </c>
      <c r="O1963" s="8">
        <f t="shared" si="301"/>
        <v>0</v>
      </c>
      <c r="P1963" s="8">
        <f t="shared" si="302"/>
        <v>33</v>
      </c>
      <c r="Q1963" s="9">
        <f t="shared" si="304"/>
        <v>22.45</v>
      </c>
      <c r="R1963" s="9">
        <f t="shared" si="305"/>
        <v>18.25</v>
      </c>
      <c r="S1963" s="9">
        <f t="shared" si="306"/>
        <v>22.35</v>
      </c>
      <c r="T1963" s="9">
        <f t="shared" si="307"/>
        <v>20.75</v>
      </c>
      <c r="U1963" s="8">
        <f t="shared" si="308"/>
        <v>21.016666666666669</v>
      </c>
      <c r="V1963" s="8">
        <f t="shared" si="309"/>
        <v>20.950000000000003</v>
      </c>
    </row>
    <row r="1964" spans="1:22" ht="13.5" x14ac:dyDescent="0.25">
      <c r="A1964" s="3">
        <f>RSI!A1964</f>
        <v>44867</v>
      </c>
      <c r="B1964" s="2">
        <f>RSI!B1964</f>
        <v>7.7332999999999998</v>
      </c>
      <c r="C1964" s="2">
        <f>RSI!I1964</f>
        <v>32.979734292991424</v>
      </c>
      <c r="D1964" s="2">
        <f>MACD!E1964</f>
        <v>0.1687653043759898</v>
      </c>
      <c r="E1964" s="2">
        <f>MACD!F1964</f>
        <v>0.11669858958927909</v>
      </c>
      <c r="F1964" s="2">
        <f>'Moving Avg'!D1964</f>
        <v>7.8870400000000007</v>
      </c>
      <c r="G1964" s="2">
        <f>'Moving Avg'!F1964</f>
        <v>8.2076800000000016</v>
      </c>
      <c r="H1964" s="2">
        <f>'Moving Avg'!G1964</f>
        <v>8.6460659999999994</v>
      </c>
      <c r="I1964" s="2">
        <f>'Moving Avg'!H1964</f>
        <v>8.8813130000000129</v>
      </c>
      <c r="J1964" s="6" t="str">
        <f>OBV!F1964</f>
        <v>BEARISH</v>
      </c>
      <c r="K1964" s="6" t="str">
        <f>OBV!G1964</f>
        <v>STRONG</v>
      </c>
      <c r="L1964" s="6" t="str">
        <f>OBV!H1964</f>
        <v>CONFIRMED BEARISH</v>
      </c>
      <c r="M1964" s="8">
        <f t="shared" si="303"/>
        <v>50</v>
      </c>
      <c r="N1964" s="8">
        <f t="shared" si="300"/>
        <v>0</v>
      </c>
      <c r="O1964" s="8">
        <f t="shared" si="301"/>
        <v>0</v>
      </c>
      <c r="P1964" s="8">
        <f t="shared" si="302"/>
        <v>33</v>
      </c>
      <c r="Q1964" s="9">
        <f t="shared" si="304"/>
        <v>22.45</v>
      </c>
      <c r="R1964" s="9">
        <f t="shared" si="305"/>
        <v>18.25</v>
      </c>
      <c r="S1964" s="9">
        <f t="shared" si="306"/>
        <v>22.35</v>
      </c>
      <c r="T1964" s="9">
        <f t="shared" si="307"/>
        <v>20.75</v>
      </c>
      <c r="U1964" s="8">
        <f t="shared" si="308"/>
        <v>21.016666666666669</v>
      </c>
      <c r="V1964" s="8">
        <f t="shared" si="309"/>
        <v>20.950000000000003</v>
      </c>
    </row>
    <row r="1965" spans="1:22" ht="13.5" x14ac:dyDescent="0.25">
      <c r="A1965" s="3">
        <f>RSI!A1965</f>
        <v>44868</v>
      </c>
      <c r="B1965" s="2">
        <f>RSI!B1965</f>
        <v>7.9593999999999996</v>
      </c>
      <c r="C1965" s="2">
        <f>RSI!I1965</f>
        <v>41.411746784590825</v>
      </c>
      <c r="D1965" s="2">
        <f>MACD!E1965</f>
        <v>0.13304942767346972</v>
      </c>
      <c r="E1965" s="2">
        <f>MACD!F1965</f>
        <v>0.11996875720611722</v>
      </c>
      <c r="F1965" s="2">
        <f>'Moving Avg'!D1965</f>
        <v>7.8508599999999999</v>
      </c>
      <c r="G1965" s="2">
        <f>'Moving Avg'!F1965</f>
        <v>8.1714999999999982</v>
      </c>
      <c r="H1965" s="2">
        <f>'Moving Avg'!G1965</f>
        <v>8.6127819999999993</v>
      </c>
      <c r="I1965" s="2">
        <f>'Moving Avg'!H1965</f>
        <v>8.8740160000000117</v>
      </c>
      <c r="J1965" s="6" t="str">
        <f>OBV!F1965</f>
        <v>BEARISH</v>
      </c>
      <c r="K1965" s="6" t="str">
        <f>OBV!G1965</f>
        <v>STRONG</v>
      </c>
      <c r="L1965" s="6" t="str">
        <f>OBV!H1965</f>
        <v>CONFIRMED BEARISH</v>
      </c>
      <c r="M1965" s="8">
        <f t="shared" si="303"/>
        <v>50</v>
      </c>
      <c r="N1965" s="8">
        <f t="shared" si="300"/>
        <v>0</v>
      </c>
      <c r="O1965" s="8">
        <f t="shared" si="301"/>
        <v>0</v>
      </c>
      <c r="P1965" s="8">
        <f t="shared" si="302"/>
        <v>33</v>
      </c>
      <c r="Q1965" s="9">
        <f t="shared" si="304"/>
        <v>22.45</v>
      </c>
      <c r="R1965" s="9">
        <f t="shared" si="305"/>
        <v>18.25</v>
      </c>
      <c r="S1965" s="9">
        <f t="shared" si="306"/>
        <v>22.35</v>
      </c>
      <c r="T1965" s="9">
        <f t="shared" si="307"/>
        <v>20.75</v>
      </c>
      <c r="U1965" s="8">
        <f t="shared" si="308"/>
        <v>21.016666666666669</v>
      </c>
      <c r="V1965" s="8">
        <f t="shared" si="309"/>
        <v>20.950000000000003</v>
      </c>
    </row>
    <row r="1966" spans="1:22" ht="13.5" x14ac:dyDescent="0.25">
      <c r="A1966" s="3">
        <f>RSI!A1966</f>
        <v>44869</v>
      </c>
      <c r="B1966" s="2">
        <f>RSI!B1966</f>
        <v>8.1130999999999993</v>
      </c>
      <c r="C1966" s="2">
        <f>RSI!I1966</f>
        <v>46.352910564379854</v>
      </c>
      <c r="D1966" s="2">
        <f>MACD!E1966</f>
        <v>8.7641838488607959E-2</v>
      </c>
      <c r="E1966" s="2">
        <f>MACD!F1966</f>
        <v>0.11350337346261537</v>
      </c>
      <c r="F1966" s="2">
        <f>'Moving Avg'!D1966</f>
        <v>7.8635199999999994</v>
      </c>
      <c r="G1966" s="2">
        <f>'Moving Avg'!F1966</f>
        <v>8.1610949999999995</v>
      </c>
      <c r="H1966" s="2">
        <f>'Moving Avg'!G1966</f>
        <v>8.5851039999999994</v>
      </c>
      <c r="I1966" s="2">
        <f>'Moving Avg'!H1966</f>
        <v>8.8681445000000103</v>
      </c>
      <c r="J1966" s="6" t="str">
        <f>OBV!F1966</f>
        <v>BEARISH</v>
      </c>
      <c r="K1966" s="6" t="str">
        <f>OBV!G1966</f>
        <v>STRONG</v>
      </c>
      <c r="L1966" s="6" t="str">
        <f>OBV!H1966</f>
        <v>BEARISH DIVERGENCE</v>
      </c>
      <c r="M1966" s="8">
        <f t="shared" si="303"/>
        <v>50</v>
      </c>
      <c r="N1966" s="8">
        <f t="shared" si="300"/>
        <v>100</v>
      </c>
      <c r="O1966" s="8">
        <f t="shared" si="301"/>
        <v>0</v>
      </c>
      <c r="P1966" s="8">
        <f t="shared" si="302"/>
        <v>33</v>
      </c>
      <c r="Q1966" s="9">
        <f t="shared" si="304"/>
        <v>57.45</v>
      </c>
      <c r="R1966" s="9">
        <f t="shared" si="305"/>
        <v>38.25</v>
      </c>
      <c r="S1966" s="9">
        <f t="shared" si="306"/>
        <v>37.35</v>
      </c>
      <c r="T1966" s="9">
        <f t="shared" si="307"/>
        <v>45.75</v>
      </c>
      <c r="U1966" s="8">
        <f t="shared" si="308"/>
        <v>44.35</v>
      </c>
      <c r="V1966" s="8">
        <f t="shared" si="309"/>
        <v>44.7</v>
      </c>
    </row>
    <row r="1967" spans="1:22" ht="13.5" x14ac:dyDescent="0.25">
      <c r="A1967" s="3">
        <f>RSI!A1967</f>
        <v>44872</v>
      </c>
      <c r="B1967" s="2">
        <f>RSI!B1967</f>
        <v>8.0860000000000003</v>
      </c>
      <c r="C1967" s="2">
        <f>RSI!I1967</f>
        <v>45.622316500585178</v>
      </c>
      <c r="D1967" s="2">
        <f>MACD!E1967</f>
        <v>8.9511199229942662E-2</v>
      </c>
      <c r="E1967" s="2">
        <f>MACD!F1967</f>
        <v>0.10870493861608083</v>
      </c>
      <c r="F1967" s="2">
        <f>'Moving Avg'!D1967</f>
        <v>7.9250199999999991</v>
      </c>
      <c r="G1967" s="2">
        <f>'Moving Avg'!F1967</f>
        <v>8.1493349999999989</v>
      </c>
      <c r="H1967" s="2">
        <f>'Moving Avg'!G1967</f>
        <v>8.5568839999999984</v>
      </c>
      <c r="I1967" s="2">
        <f>'Moving Avg'!H1967</f>
        <v>8.860385500000012</v>
      </c>
      <c r="J1967" s="6" t="str">
        <f>OBV!F1967</f>
        <v>BULLISH</v>
      </c>
      <c r="K1967" s="6" t="str">
        <f>OBV!G1967</f>
        <v>NEUTRAL</v>
      </c>
      <c r="L1967" s="6" t="str">
        <f>OBV!H1967</f>
        <v>CONFIRMED BULLISH</v>
      </c>
      <c r="M1967" s="8">
        <f t="shared" si="303"/>
        <v>50</v>
      </c>
      <c r="N1967" s="8">
        <f t="shared" si="300"/>
        <v>45</v>
      </c>
      <c r="O1967" s="8">
        <f t="shared" si="301"/>
        <v>0</v>
      </c>
      <c r="P1967" s="8">
        <f t="shared" si="302"/>
        <v>83.5</v>
      </c>
      <c r="Q1967" s="9">
        <f t="shared" si="304"/>
        <v>45.774999999999999</v>
      </c>
      <c r="R1967" s="9">
        <f t="shared" si="305"/>
        <v>39.875</v>
      </c>
      <c r="S1967" s="9">
        <f t="shared" si="306"/>
        <v>51.825000000000003</v>
      </c>
      <c r="T1967" s="9">
        <f t="shared" si="307"/>
        <v>44.625</v>
      </c>
      <c r="U1967" s="8">
        <f t="shared" si="308"/>
        <v>45.82500000000001</v>
      </c>
      <c r="V1967" s="8">
        <f t="shared" si="309"/>
        <v>45.525000000000006</v>
      </c>
    </row>
    <row r="1968" spans="1:22" ht="13.5" x14ac:dyDescent="0.25">
      <c r="A1968" s="3">
        <f>RSI!A1968</f>
        <v>44873</v>
      </c>
      <c r="B1968" s="2">
        <f>RSI!B1968</f>
        <v>8.1402999999999999</v>
      </c>
      <c r="C1968" s="2">
        <f>RSI!I1968</f>
        <v>47.410903467334109</v>
      </c>
      <c r="D1968" s="2">
        <f>MACD!E1968</f>
        <v>8.7892479591616279E-2</v>
      </c>
      <c r="E1968" s="2">
        <f>MACD!F1968</f>
        <v>0.10454244681118793</v>
      </c>
      <c r="F1968" s="2">
        <f>'Moving Avg'!D1968</f>
        <v>8.0064200000000003</v>
      </c>
      <c r="G1968" s="2">
        <f>'Moving Avg'!F1968</f>
        <v>8.1335099999999994</v>
      </c>
      <c r="H1968" s="2">
        <f>'Moving Avg'!G1968</f>
        <v>8.5297500000000017</v>
      </c>
      <c r="I1968" s="2">
        <f>'Moving Avg'!H1968</f>
        <v>8.8520215000000118</v>
      </c>
      <c r="J1968" s="6" t="str">
        <f>OBV!F1968</f>
        <v>BULLISH</v>
      </c>
      <c r="K1968" s="6" t="str">
        <f>OBV!G1968</f>
        <v>NEUTRAL</v>
      </c>
      <c r="L1968" s="6" t="str">
        <f>OBV!H1968</f>
        <v>CONFIRMED BULLISH</v>
      </c>
      <c r="M1968" s="8">
        <f t="shared" si="303"/>
        <v>50</v>
      </c>
      <c r="N1968" s="8">
        <f t="shared" si="300"/>
        <v>45</v>
      </c>
      <c r="O1968" s="8">
        <f t="shared" si="301"/>
        <v>0</v>
      </c>
      <c r="P1968" s="8">
        <f t="shared" si="302"/>
        <v>83.5</v>
      </c>
      <c r="Q1968" s="9">
        <f t="shared" si="304"/>
        <v>45.774999999999999</v>
      </c>
      <c r="R1968" s="9">
        <f t="shared" si="305"/>
        <v>39.875</v>
      </c>
      <c r="S1968" s="9">
        <f t="shared" si="306"/>
        <v>51.825000000000003</v>
      </c>
      <c r="T1968" s="9">
        <f t="shared" si="307"/>
        <v>44.625</v>
      </c>
      <c r="U1968" s="8">
        <f t="shared" si="308"/>
        <v>45.82500000000001</v>
      </c>
      <c r="V1968" s="8">
        <f t="shared" si="309"/>
        <v>45.525000000000006</v>
      </c>
    </row>
    <row r="1969" spans="1:22" ht="13.5" x14ac:dyDescent="0.25">
      <c r="A1969" s="3">
        <f>RSI!A1969</f>
        <v>44874</v>
      </c>
      <c r="B1969" s="2">
        <f>RSI!B1969</f>
        <v>8.0860000000000003</v>
      </c>
      <c r="C1969" s="2">
        <f>RSI!I1969</f>
        <v>45.788963212910879</v>
      </c>
      <c r="D1969" s="2">
        <f>MACD!E1969</f>
        <v>8.6800406033479049E-2</v>
      </c>
      <c r="E1969" s="2">
        <f>MACD!F1969</f>
        <v>0.10099403865564617</v>
      </c>
      <c r="F1969" s="2">
        <f>'Moving Avg'!D1969</f>
        <v>8.0769599999999997</v>
      </c>
      <c r="G1969" s="2">
        <f>'Moving Avg'!F1969</f>
        <v>8.1307950000000009</v>
      </c>
      <c r="H1969" s="2">
        <f>'Moving Avg'!G1969</f>
        <v>8.5015300000000007</v>
      </c>
      <c r="I1969" s="2">
        <f>'Moving Avg'!H1969</f>
        <v>8.8434740000000094</v>
      </c>
      <c r="J1969" s="6" t="str">
        <f>OBV!F1969</f>
        <v>BULLISH</v>
      </c>
      <c r="K1969" s="6" t="str">
        <f>OBV!G1969</f>
        <v>NEUTRAL</v>
      </c>
      <c r="L1969" s="6" t="str">
        <f>OBV!H1969</f>
        <v>CONFIRMED BULLISH</v>
      </c>
      <c r="M1969" s="8">
        <f t="shared" si="303"/>
        <v>50</v>
      </c>
      <c r="N1969" s="8">
        <f t="shared" si="300"/>
        <v>45</v>
      </c>
      <c r="O1969" s="8">
        <f t="shared" si="301"/>
        <v>0</v>
      </c>
      <c r="P1969" s="8">
        <f t="shared" si="302"/>
        <v>83.5</v>
      </c>
      <c r="Q1969" s="9">
        <f t="shared" si="304"/>
        <v>45.774999999999999</v>
      </c>
      <c r="R1969" s="9">
        <f t="shared" si="305"/>
        <v>39.875</v>
      </c>
      <c r="S1969" s="9">
        <f t="shared" si="306"/>
        <v>51.825000000000003</v>
      </c>
      <c r="T1969" s="9">
        <f t="shared" si="307"/>
        <v>44.625</v>
      </c>
      <c r="U1969" s="8">
        <f t="shared" si="308"/>
        <v>45.82500000000001</v>
      </c>
      <c r="V1969" s="8">
        <f t="shared" si="309"/>
        <v>45.525000000000006</v>
      </c>
    </row>
    <row r="1970" spans="1:22" ht="13.5" x14ac:dyDescent="0.25">
      <c r="A1970" s="3">
        <f>RSI!A1970</f>
        <v>44875</v>
      </c>
      <c r="B1970" s="2">
        <f>RSI!B1970</f>
        <v>8.0860000000000003</v>
      </c>
      <c r="C1970" s="2">
        <f>RSI!I1970</f>
        <v>45.788963212910879</v>
      </c>
      <c r="D1970" s="2">
        <f>MACD!E1970</f>
        <v>7.2696924971877408E-2</v>
      </c>
      <c r="E1970" s="2">
        <f>MACD!F1970</f>
        <v>9.5334615918892432E-2</v>
      </c>
      <c r="F1970" s="2">
        <f>'Moving Avg'!D1970</f>
        <v>8.1022800000000004</v>
      </c>
      <c r="G1970" s="2">
        <f>'Moving Avg'!F1970</f>
        <v>8.1190350000000002</v>
      </c>
      <c r="H1970" s="2">
        <f>'Moving Avg'!G1970</f>
        <v>8.47349</v>
      </c>
      <c r="I1970" s="2">
        <f>'Moving Avg'!H1970</f>
        <v>8.8348385000000107</v>
      </c>
      <c r="J1970" s="6" t="str">
        <f>OBV!F1970</f>
        <v>BEARISH</v>
      </c>
      <c r="K1970" s="6" t="str">
        <f>OBV!G1970</f>
        <v>NEUTRAL</v>
      </c>
      <c r="L1970" s="6" t="str">
        <f>OBV!H1970</f>
        <v>BEARISH DIVERGENCE</v>
      </c>
      <c r="M1970" s="8">
        <f t="shared" si="303"/>
        <v>50</v>
      </c>
      <c r="N1970" s="8">
        <f t="shared" si="300"/>
        <v>100</v>
      </c>
      <c r="O1970" s="8">
        <f t="shared" si="301"/>
        <v>0</v>
      </c>
      <c r="P1970" s="8">
        <f t="shared" si="302"/>
        <v>16.5</v>
      </c>
      <c r="Q1970" s="9">
        <f t="shared" si="304"/>
        <v>54.975000000000001</v>
      </c>
      <c r="R1970" s="9">
        <f t="shared" si="305"/>
        <v>34.125</v>
      </c>
      <c r="S1970" s="9">
        <f t="shared" si="306"/>
        <v>29.925000000000001</v>
      </c>
      <c r="T1970" s="9">
        <f t="shared" si="307"/>
        <v>41.625</v>
      </c>
      <c r="U1970" s="8">
        <f t="shared" si="308"/>
        <v>39.674999999999997</v>
      </c>
      <c r="V1970" s="8">
        <f t="shared" si="309"/>
        <v>40.162499999999994</v>
      </c>
    </row>
    <row r="1971" spans="1:22" ht="13.5" x14ac:dyDescent="0.25">
      <c r="A1971" s="3">
        <f>RSI!A1971</f>
        <v>44876</v>
      </c>
      <c r="B1971" s="2">
        <f>RSI!B1971</f>
        <v>7.6879999999999997</v>
      </c>
      <c r="C1971" s="2">
        <f>RSI!I1971</f>
        <v>35.473048496915524</v>
      </c>
      <c r="D1971" s="2">
        <f>MACD!E1971</f>
        <v>7.6995942089178371E-2</v>
      </c>
      <c r="E1971" s="2">
        <f>MACD!F1971</f>
        <v>9.1666881152949631E-2</v>
      </c>
      <c r="F1971" s="2">
        <f>'Moving Avg'!D1971</f>
        <v>8.0172600000000003</v>
      </c>
      <c r="G1971" s="2">
        <f>'Moving Avg'!F1971</f>
        <v>8.0751650000000019</v>
      </c>
      <c r="H1971" s="2">
        <f>'Moving Avg'!G1971</f>
        <v>8.4400240000000011</v>
      </c>
      <c r="I1971" s="2">
        <f>'Moving Avg'!H1971</f>
        <v>8.82386300000001</v>
      </c>
      <c r="J1971" s="6" t="str">
        <f>OBV!F1971</f>
        <v>BEARISH</v>
      </c>
      <c r="K1971" s="6" t="str">
        <f>OBV!G1971</f>
        <v>STRONG</v>
      </c>
      <c r="L1971" s="6" t="str">
        <f>OBV!H1971</f>
        <v>CONFIRMED BEARISH</v>
      </c>
      <c r="M1971" s="8">
        <f t="shared" si="303"/>
        <v>50</v>
      </c>
      <c r="N1971" s="8">
        <f t="shared" si="300"/>
        <v>45</v>
      </c>
      <c r="O1971" s="8">
        <f t="shared" si="301"/>
        <v>0</v>
      </c>
      <c r="P1971" s="8">
        <f t="shared" si="302"/>
        <v>33</v>
      </c>
      <c r="Q1971" s="9">
        <f t="shared" si="304"/>
        <v>38.200000000000003</v>
      </c>
      <c r="R1971" s="9">
        <f t="shared" si="305"/>
        <v>27.25</v>
      </c>
      <c r="S1971" s="9">
        <f t="shared" si="306"/>
        <v>29.1</v>
      </c>
      <c r="T1971" s="9">
        <f t="shared" si="307"/>
        <v>32</v>
      </c>
      <c r="U1971" s="8">
        <f t="shared" si="308"/>
        <v>31.516666666666669</v>
      </c>
      <c r="V1971" s="8">
        <f t="shared" si="309"/>
        <v>31.637500000000003</v>
      </c>
    </row>
    <row r="1972" spans="1:22" ht="13.5" x14ac:dyDescent="0.25">
      <c r="A1972" s="3">
        <f>RSI!A1972</f>
        <v>44879</v>
      </c>
      <c r="B1972" s="2">
        <f>RSI!B1972</f>
        <v>7.67</v>
      </c>
      <c r="C1972" s="2">
        <f>RSI!I1972</f>
        <v>35.088031367220736</v>
      </c>
      <c r="D1972" s="2">
        <f>MACD!E1972</f>
        <v>4.320461997778402E-2</v>
      </c>
      <c r="E1972" s="2">
        <f>MACD!F1972</f>
        <v>8.1974428917916509E-2</v>
      </c>
      <c r="F1972" s="2">
        <f>'Moving Avg'!D1972</f>
        <v>7.9340600000000006</v>
      </c>
      <c r="G1972" s="2">
        <f>'Moving Avg'!F1972</f>
        <v>8.0303950000000004</v>
      </c>
      <c r="H1972" s="2">
        <f>'Moving Avg'!G1972</f>
        <v>8.4061980000000016</v>
      </c>
      <c r="I1972" s="2">
        <f>'Moving Avg'!H1972</f>
        <v>8.8127975000000092</v>
      </c>
      <c r="J1972" s="6" t="str">
        <f>OBV!F1972</f>
        <v>BEARISH</v>
      </c>
      <c r="K1972" s="6" t="str">
        <f>OBV!G1972</f>
        <v>STRONG</v>
      </c>
      <c r="L1972" s="6" t="str">
        <f>OBV!H1972</f>
        <v>CONFIRMED BEARISH</v>
      </c>
      <c r="M1972" s="8">
        <f t="shared" si="303"/>
        <v>50</v>
      </c>
      <c r="N1972" s="8">
        <f t="shared" si="300"/>
        <v>100</v>
      </c>
      <c r="O1972" s="8">
        <f t="shared" si="301"/>
        <v>0</v>
      </c>
      <c r="P1972" s="8">
        <f t="shared" si="302"/>
        <v>33</v>
      </c>
      <c r="Q1972" s="9">
        <f t="shared" si="304"/>
        <v>57.45</v>
      </c>
      <c r="R1972" s="9">
        <f t="shared" si="305"/>
        <v>38.25</v>
      </c>
      <c r="S1972" s="9">
        <f t="shared" si="306"/>
        <v>37.35</v>
      </c>
      <c r="T1972" s="9">
        <f t="shared" si="307"/>
        <v>45.75</v>
      </c>
      <c r="U1972" s="8">
        <f t="shared" si="308"/>
        <v>44.35</v>
      </c>
      <c r="V1972" s="8">
        <f t="shared" si="309"/>
        <v>44.7</v>
      </c>
    </row>
    <row r="1973" spans="1:22" ht="13.5" x14ac:dyDescent="0.25">
      <c r="A1973" s="3">
        <f>RSI!A1973</f>
        <v>44880</v>
      </c>
      <c r="B1973" s="2">
        <f>RSI!B1973</f>
        <v>7.5975999999999999</v>
      </c>
      <c r="C1973" s="2">
        <f>RSI!I1973</f>
        <v>33.512458223630091</v>
      </c>
      <c r="D1973" s="2">
        <f>MACD!E1973</f>
        <v>1.5883161115835875E-2</v>
      </c>
      <c r="E1973" s="2">
        <f>MACD!F1973</f>
        <v>6.8756175357500393E-2</v>
      </c>
      <c r="F1973" s="2">
        <f>'Moving Avg'!D1973</f>
        <v>7.82552</v>
      </c>
      <c r="G1973" s="2">
        <f>'Moving Avg'!F1973</f>
        <v>7.9964749999999993</v>
      </c>
      <c r="H1973" s="2">
        <f>'Moving Avg'!G1973</f>
        <v>8.3709240000000005</v>
      </c>
      <c r="I1973" s="2">
        <f>'Moving Avg'!H1973</f>
        <v>8.8014575000000086</v>
      </c>
      <c r="J1973" s="6" t="str">
        <f>OBV!F1973</f>
        <v>BEARISH</v>
      </c>
      <c r="K1973" s="6" t="str">
        <f>OBV!G1973</f>
        <v>STRONG</v>
      </c>
      <c r="L1973" s="6" t="str">
        <f>OBV!H1973</f>
        <v>CONFIRMED BEARISH</v>
      </c>
      <c r="M1973" s="8">
        <f t="shared" si="303"/>
        <v>50</v>
      </c>
      <c r="N1973" s="8">
        <f t="shared" si="300"/>
        <v>100</v>
      </c>
      <c r="O1973" s="8">
        <f t="shared" si="301"/>
        <v>0</v>
      </c>
      <c r="P1973" s="8">
        <f t="shared" si="302"/>
        <v>33</v>
      </c>
      <c r="Q1973" s="9">
        <f t="shared" si="304"/>
        <v>57.45</v>
      </c>
      <c r="R1973" s="9">
        <f t="shared" si="305"/>
        <v>38.25</v>
      </c>
      <c r="S1973" s="9">
        <f t="shared" si="306"/>
        <v>37.35</v>
      </c>
      <c r="T1973" s="9">
        <f t="shared" si="307"/>
        <v>45.75</v>
      </c>
      <c r="U1973" s="8">
        <f t="shared" si="308"/>
        <v>44.35</v>
      </c>
      <c r="V1973" s="8">
        <f t="shared" si="309"/>
        <v>44.7</v>
      </c>
    </row>
    <row r="1974" spans="1:22" ht="13.5" x14ac:dyDescent="0.25">
      <c r="A1974" s="3">
        <f>RSI!A1974</f>
        <v>44881</v>
      </c>
      <c r="B1974" s="2">
        <f>RSI!B1974</f>
        <v>7.8689</v>
      </c>
      <c r="C1974" s="2">
        <f>RSI!I1974</f>
        <v>43.712211441691288</v>
      </c>
      <c r="D1974" s="2">
        <f>MACD!E1974</f>
        <v>-2.425340250666963E-2</v>
      </c>
      <c r="E1974" s="2">
        <f>MACD!F1974</f>
        <v>5.0154259784666387E-2</v>
      </c>
      <c r="F1974" s="2">
        <f>'Moving Avg'!D1974</f>
        <v>7.7820999999999998</v>
      </c>
      <c r="G1974" s="2">
        <f>'Moving Avg'!F1974</f>
        <v>7.9770249999999994</v>
      </c>
      <c r="H1974" s="2">
        <f>'Moving Avg'!G1974</f>
        <v>8.3410760000000028</v>
      </c>
      <c r="I1974" s="2">
        <f>'Moving Avg'!H1974</f>
        <v>8.7926130000000082</v>
      </c>
      <c r="J1974" s="6" t="str">
        <f>OBV!F1974</f>
        <v>BEARISH</v>
      </c>
      <c r="K1974" s="6" t="str">
        <f>OBV!G1974</f>
        <v>STRONG</v>
      </c>
      <c r="L1974" s="6" t="str">
        <f>OBV!H1974</f>
        <v>CONFIRMED BEARISH</v>
      </c>
      <c r="M1974" s="8">
        <f t="shared" si="303"/>
        <v>50</v>
      </c>
      <c r="N1974" s="8">
        <f t="shared" si="300"/>
        <v>100</v>
      </c>
      <c r="O1974" s="8">
        <f t="shared" si="301"/>
        <v>0</v>
      </c>
      <c r="P1974" s="8">
        <f t="shared" si="302"/>
        <v>33</v>
      </c>
      <c r="Q1974" s="9">
        <f t="shared" si="304"/>
        <v>57.45</v>
      </c>
      <c r="R1974" s="9">
        <f t="shared" si="305"/>
        <v>38.25</v>
      </c>
      <c r="S1974" s="9">
        <f t="shared" si="306"/>
        <v>37.35</v>
      </c>
      <c r="T1974" s="9">
        <f t="shared" si="307"/>
        <v>45.75</v>
      </c>
      <c r="U1974" s="8">
        <f t="shared" si="308"/>
        <v>44.35</v>
      </c>
      <c r="V1974" s="8">
        <f t="shared" si="309"/>
        <v>44.7</v>
      </c>
    </row>
    <row r="1975" spans="1:22" ht="13.5" x14ac:dyDescent="0.25">
      <c r="A1975" s="3">
        <f>RSI!A1975</f>
        <v>44882</v>
      </c>
      <c r="B1975" s="2">
        <f>RSI!B1975</f>
        <v>7.8689</v>
      </c>
      <c r="C1975" s="2">
        <f>RSI!I1975</f>
        <v>43.712211441691288</v>
      </c>
      <c r="D1975" s="2">
        <f>MACD!E1975</f>
        <v>-2.2183719846164962E-2</v>
      </c>
      <c r="E1975" s="2">
        <f>MACD!F1975</f>
        <v>3.5686663858500119E-2</v>
      </c>
      <c r="F1975" s="2">
        <f>'Moving Avg'!D1975</f>
        <v>7.7386799999999996</v>
      </c>
      <c r="G1975" s="2">
        <f>'Moving Avg'!F1975</f>
        <v>7.967979999999999</v>
      </c>
      <c r="H1975" s="2">
        <f>'Moving Avg'!G1975</f>
        <v>8.3148460000000011</v>
      </c>
      <c r="I1975" s="2">
        <f>'Moving Avg'!H1975</f>
        <v>8.7846445000000077</v>
      </c>
      <c r="J1975" s="6" t="str">
        <f>OBV!F1975</f>
        <v>BEARISH</v>
      </c>
      <c r="K1975" s="6" t="str">
        <f>OBV!G1975</f>
        <v>STRONG</v>
      </c>
      <c r="L1975" s="6" t="str">
        <f>OBV!H1975</f>
        <v>CONFIRMED BEARISH</v>
      </c>
      <c r="M1975" s="8">
        <f t="shared" si="303"/>
        <v>50</v>
      </c>
      <c r="N1975" s="8">
        <f t="shared" si="300"/>
        <v>100</v>
      </c>
      <c r="O1975" s="8">
        <f t="shared" si="301"/>
        <v>0</v>
      </c>
      <c r="P1975" s="8">
        <f t="shared" si="302"/>
        <v>33</v>
      </c>
      <c r="Q1975" s="9">
        <f t="shared" si="304"/>
        <v>57.45</v>
      </c>
      <c r="R1975" s="9">
        <f t="shared" si="305"/>
        <v>38.25</v>
      </c>
      <c r="S1975" s="9">
        <f t="shared" si="306"/>
        <v>37.35</v>
      </c>
      <c r="T1975" s="9">
        <f t="shared" si="307"/>
        <v>45.75</v>
      </c>
      <c r="U1975" s="8">
        <f t="shared" si="308"/>
        <v>44.35</v>
      </c>
      <c r="V1975" s="8">
        <f t="shared" si="309"/>
        <v>44.7</v>
      </c>
    </row>
    <row r="1976" spans="1:22" ht="13.5" x14ac:dyDescent="0.25">
      <c r="A1976" s="3">
        <f>RSI!A1976</f>
        <v>44883</v>
      </c>
      <c r="B1976" s="2">
        <f>RSI!B1976</f>
        <v>8.1402999999999999</v>
      </c>
      <c r="C1976" s="2">
        <f>RSI!I1976</f>
        <v>52.21681208843335</v>
      </c>
      <c r="D1976" s="2">
        <f>MACD!E1976</f>
        <v>-1.5735578504216363E-2</v>
      </c>
      <c r="E1976" s="2">
        <f>MACD!F1976</f>
        <v>2.5402215385956821E-2</v>
      </c>
      <c r="F1976" s="2">
        <f>'Moving Avg'!D1976</f>
        <v>7.8291399999999998</v>
      </c>
      <c r="G1976" s="2">
        <f>'Moving Avg'!F1976</f>
        <v>7.9743099999999982</v>
      </c>
      <c r="H1976" s="2">
        <f>'Moving Avg'!G1976</f>
        <v>8.2949480000000033</v>
      </c>
      <c r="I1976" s="2">
        <f>'Moving Avg'!H1976</f>
        <v>8.7771570000000079</v>
      </c>
      <c r="J1976" s="6" t="str">
        <f>OBV!F1976</f>
        <v>BEARISH</v>
      </c>
      <c r="K1976" s="6" t="str">
        <f>OBV!G1976</f>
        <v>STRONG</v>
      </c>
      <c r="L1976" s="6" t="str">
        <f>OBV!H1976</f>
        <v>BEARISH DIVERGENCE</v>
      </c>
      <c r="M1976" s="8">
        <f t="shared" si="303"/>
        <v>50</v>
      </c>
      <c r="N1976" s="8">
        <f t="shared" si="300"/>
        <v>100</v>
      </c>
      <c r="O1976" s="8">
        <f t="shared" si="301"/>
        <v>0</v>
      </c>
      <c r="P1976" s="8">
        <f t="shared" si="302"/>
        <v>33</v>
      </c>
      <c r="Q1976" s="9">
        <f t="shared" si="304"/>
        <v>57.45</v>
      </c>
      <c r="R1976" s="9">
        <f t="shared" si="305"/>
        <v>38.25</v>
      </c>
      <c r="S1976" s="9">
        <f t="shared" si="306"/>
        <v>37.35</v>
      </c>
      <c r="T1976" s="9">
        <f t="shared" si="307"/>
        <v>45.75</v>
      </c>
      <c r="U1976" s="8">
        <f t="shared" si="308"/>
        <v>44.35</v>
      </c>
      <c r="V1976" s="8">
        <f t="shared" si="309"/>
        <v>44.7</v>
      </c>
    </row>
    <row r="1977" spans="1:22" ht="13.5" x14ac:dyDescent="0.25">
      <c r="A1977" s="3">
        <f>RSI!A1977</f>
        <v>44886</v>
      </c>
      <c r="B1977" s="2">
        <f>RSI!B1977</f>
        <v>8.1221999999999994</v>
      </c>
      <c r="C1977" s="2">
        <f>RSI!I1977</f>
        <v>51.656259823744342</v>
      </c>
      <c r="D1977" s="2">
        <f>MACD!E1977</f>
        <v>-1.3642754620876829E-2</v>
      </c>
      <c r="E1977" s="2">
        <f>MACD!F1977</f>
        <v>1.7593221384590095E-2</v>
      </c>
      <c r="F1977" s="2">
        <f>'Moving Avg'!D1977</f>
        <v>7.919579999999999</v>
      </c>
      <c r="G1977" s="2">
        <f>'Moving Avg'!F1977</f>
        <v>7.9675249999999993</v>
      </c>
      <c r="H1977" s="2">
        <f>'Moving Avg'!G1977</f>
        <v>8.2855420000000031</v>
      </c>
      <c r="I1977" s="2">
        <f>'Moving Avg'!H1977</f>
        <v>8.7687905000000086</v>
      </c>
      <c r="J1977" s="6" t="str">
        <f>OBV!F1977</f>
        <v>BULLISH</v>
      </c>
      <c r="K1977" s="6" t="str">
        <f>OBV!G1977</f>
        <v>NEUTRAL</v>
      </c>
      <c r="L1977" s="6" t="str">
        <f>OBV!H1977</f>
        <v>CONFIRMED BULLISH</v>
      </c>
      <c r="M1977" s="8">
        <f t="shared" si="303"/>
        <v>50</v>
      </c>
      <c r="N1977" s="8">
        <f t="shared" si="300"/>
        <v>100</v>
      </c>
      <c r="O1977" s="8">
        <f t="shared" si="301"/>
        <v>0</v>
      </c>
      <c r="P1977" s="8">
        <f t="shared" si="302"/>
        <v>83.5</v>
      </c>
      <c r="Q1977" s="9">
        <f t="shared" si="304"/>
        <v>65.025000000000006</v>
      </c>
      <c r="R1977" s="9">
        <f t="shared" si="305"/>
        <v>50.875</v>
      </c>
      <c r="S1977" s="9">
        <f t="shared" si="306"/>
        <v>60.075000000000003</v>
      </c>
      <c r="T1977" s="9">
        <f t="shared" si="307"/>
        <v>58.375</v>
      </c>
      <c r="U1977" s="8">
        <f t="shared" si="308"/>
        <v>58.658333333333339</v>
      </c>
      <c r="V1977" s="8">
        <f t="shared" si="309"/>
        <v>58.587500000000006</v>
      </c>
    </row>
    <row r="1978" spans="1:22" ht="13.5" x14ac:dyDescent="0.25">
      <c r="A1978" s="3">
        <f>RSI!A1978</f>
        <v>44887</v>
      </c>
      <c r="B1978" s="2">
        <f>RSI!B1978</f>
        <v>7.7603999999999997</v>
      </c>
      <c r="C1978" s="2">
        <f>RSI!I1978</f>
        <v>41.959788471564337</v>
      </c>
      <c r="D1978" s="2">
        <f>MACD!E1978</f>
        <v>2.2893705739242876E-2</v>
      </c>
      <c r="E1978" s="2">
        <f>MACD!F1978</f>
        <v>1.8653318255520652E-2</v>
      </c>
      <c r="F1978" s="2">
        <f>'Moving Avg'!D1978</f>
        <v>7.9521399999999982</v>
      </c>
      <c r="G1978" s="2">
        <f>'Moving Avg'!F1978</f>
        <v>7.9426499999999987</v>
      </c>
      <c r="H1978" s="2">
        <f>'Moving Avg'!G1978</f>
        <v>8.2734220000000036</v>
      </c>
      <c r="I1978" s="2">
        <f>'Moving Avg'!H1978</f>
        <v>8.7586150000000078</v>
      </c>
      <c r="J1978" s="6" t="str">
        <f>OBV!F1978</f>
        <v>BULLISH</v>
      </c>
      <c r="K1978" s="6" t="str">
        <f>OBV!G1978</f>
        <v>NEUTRAL</v>
      </c>
      <c r="L1978" s="6" t="str">
        <f>OBV!H1978</f>
        <v>CONFIRMED BULLISH</v>
      </c>
      <c r="M1978" s="8">
        <f t="shared" si="303"/>
        <v>50</v>
      </c>
      <c r="N1978" s="8">
        <f t="shared" si="300"/>
        <v>0</v>
      </c>
      <c r="O1978" s="8">
        <f t="shared" si="301"/>
        <v>0</v>
      </c>
      <c r="P1978" s="8">
        <f t="shared" si="302"/>
        <v>83.5</v>
      </c>
      <c r="Q1978" s="9">
        <f t="shared" si="304"/>
        <v>30.024999999999999</v>
      </c>
      <c r="R1978" s="9">
        <f t="shared" si="305"/>
        <v>30.875</v>
      </c>
      <c r="S1978" s="9">
        <f t="shared" si="306"/>
        <v>45.075000000000003</v>
      </c>
      <c r="T1978" s="9">
        <f t="shared" si="307"/>
        <v>33.375</v>
      </c>
      <c r="U1978" s="8">
        <f t="shared" si="308"/>
        <v>35.324999999999996</v>
      </c>
      <c r="V1978" s="8">
        <f t="shared" si="309"/>
        <v>34.837499999999999</v>
      </c>
    </row>
    <row r="1979" spans="1:22" ht="13.5" x14ac:dyDescent="0.25">
      <c r="A1979" s="3">
        <f>RSI!A1979</f>
        <v>44888</v>
      </c>
      <c r="B1979" s="2">
        <f>RSI!B1979</f>
        <v>7.5523999999999996</v>
      </c>
      <c r="C1979" s="2">
        <f>RSI!I1979</f>
        <v>37.591062380014471</v>
      </c>
      <c r="D1979" s="2">
        <f>MACD!E1979</f>
        <v>6.2641146696725158E-2</v>
      </c>
      <c r="E1979" s="2">
        <f>MACD!F1979</f>
        <v>2.7450883943761557E-2</v>
      </c>
      <c r="F1979" s="2">
        <f>'Moving Avg'!D1979</f>
        <v>7.8888400000000001</v>
      </c>
      <c r="G1979" s="2">
        <f>'Moving Avg'!F1979</f>
        <v>7.9087350000000001</v>
      </c>
      <c r="H1979" s="2">
        <f>'Moving Avg'!G1979</f>
        <v>8.2473740000000024</v>
      </c>
      <c r="I1979" s="2">
        <f>'Moving Avg'!H1979</f>
        <v>8.7473995000000073</v>
      </c>
      <c r="J1979" s="6" t="str">
        <f>OBV!F1979</f>
        <v>BEARISH</v>
      </c>
      <c r="K1979" s="6" t="str">
        <f>OBV!G1979</f>
        <v>STRONG</v>
      </c>
      <c r="L1979" s="6" t="str">
        <f>OBV!H1979</f>
        <v>CONFIRMED BEARISH</v>
      </c>
      <c r="M1979" s="8">
        <f t="shared" si="303"/>
        <v>50</v>
      </c>
      <c r="N1979" s="8">
        <f t="shared" si="300"/>
        <v>0</v>
      </c>
      <c r="O1979" s="8">
        <f t="shared" si="301"/>
        <v>0</v>
      </c>
      <c r="P1979" s="8">
        <f t="shared" si="302"/>
        <v>33</v>
      </c>
      <c r="Q1979" s="9">
        <f t="shared" si="304"/>
        <v>22.45</v>
      </c>
      <c r="R1979" s="9">
        <f t="shared" si="305"/>
        <v>18.25</v>
      </c>
      <c r="S1979" s="9">
        <f t="shared" si="306"/>
        <v>22.35</v>
      </c>
      <c r="T1979" s="9">
        <f t="shared" si="307"/>
        <v>20.75</v>
      </c>
      <c r="U1979" s="8">
        <f t="shared" si="308"/>
        <v>21.016666666666669</v>
      </c>
      <c r="V1979" s="8">
        <f t="shared" si="309"/>
        <v>20.950000000000003</v>
      </c>
    </row>
    <row r="1980" spans="1:22" ht="13.5" x14ac:dyDescent="0.25">
      <c r="A1980" s="3">
        <f>RSI!A1980</f>
        <v>44889</v>
      </c>
      <c r="B1980" s="2">
        <f>RSI!B1980</f>
        <v>7.6790000000000003</v>
      </c>
      <c r="C1980" s="2">
        <f>RSI!I1980</f>
        <v>41.57811653325323</v>
      </c>
      <c r="D1980" s="2">
        <f>MACD!E1980</f>
        <v>8.9771578823564901E-2</v>
      </c>
      <c r="E1980" s="2">
        <f>MACD!F1980</f>
        <v>3.991502291972223E-2</v>
      </c>
      <c r="F1980" s="2">
        <f>'Moving Avg'!D1980</f>
        <v>7.8508599999999999</v>
      </c>
      <c r="G1980" s="2">
        <f>'Moving Avg'!F1980</f>
        <v>7.8856700000000002</v>
      </c>
      <c r="H1980" s="2">
        <f>'Moving Avg'!G1980</f>
        <v>8.224038000000002</v>
      </c>
      <c r="I1980" s="2">
        <f>'Moving Avg'!H1980</f>
        <v>8.7368170000000074</v>
      </c>
      <c r="J1980" s="6" t="str">
        <f>OBV!F1980</f>
        <v>BEARISH</v>
      </c>
      <c r="K1980" s="6" t="str">
        <f>OBV!G1980</f>
        <v>STRONG</v>
      </c>
      <c r="L1980" s="6" t="str">
        <f>OBV!H1980</f>
        <v>CONFIRMED BEARISH</v>
      </c>
      <c r="M1980" s="8">
        <f t="shared" si="303"/>
        <v>50</v>
      </c>
      <c r="N1980" s="8">
        <f t="shared" si="300"/>
        <v>0</v>
      </c>
      <c r="O1980" s="8">
        <f t="shared" si="301"/>
        <v>0</v>
      </c>
      <c r="P1980" s="8">
        <f t="shared" si="302"/>
        <v>33</v>
      </c>
      <c r="Q1980" s="9">
        <f t="shared" si="304"/>
        <v>22.45</v>
      </c>
      <c r="R1980" s="9">
        <f t="shared" si="305"/>
        <v>18.25</v>
      </c>
      <c r="S1980" s="9">
        <f t="shared" si="306"/>
        <v>22.35</v>
      </c>
      <c r="T1980" s="9">
        <f t="shared" si="307"/>
        <v>20.75</v>
      </c>
      <c r="U1980" s="8">
        <f t="shared" si="308"/>
        <v>21.016666666666669</v>
      </c>
      <c r="V1980" s="8">
        <f t="shared" si="309"/>
        <v>20.950000000000003</v>
      </c>
    </row>
    <row r="1981" spans="1:22" ht="13.5" x14ac:dyDescent="0.25">
      <c r="A1981" s="3">
        <f>RSI!A1981</f>
        <v>44890</v>
      </c>
      <c r="B1981" s="2">
        <f>RSI!B1981</f>
        <v>7.8418000000000001</v>
      </c>
      <c r="C1981" s="2">
        <f>RSI!I1981</f>
        <v>46.326749671577012</v>
      </c>
      <c r="D1981" s="2">
        <f>MACD!E1981</f>
        <v>4.1352725603013951E-2</v>
      </c>
      <c r="E1981" s="2">
        <f>MACD!F1981</f>
        <v>4.0202563456380576E-2</v>
      </c>
      <c r="F1981" s="2">
        <f>'Moving Avg'!D1981</f>
        <v>7.7911599999999996</v>
      </c>
      <c r="G1981" s="2">
        <f>'Moving Avg'!F1981</f>
        <v>7.8752700000000004</v>
      </c>
      <c r="H1981" s="2">
        <f>'Moving Avg'!G1981</f>
        <v>8.2139080000000018</v>
      </c>
      <c r="I1981" s="2">
        <f>'Moving Avg'!H1981</f>
        <v>8.7278370000000081</v>
      </c>
      <c r="J1981" s="6" t="str">
        <f>OBV!F1981</f>
        <v>BEARISH</v>
      </c>
      <c r="K1981" s="6" t="str">
        <f>OBV!G1981</f>
        <v>STRONG</v>
      </c>
      <c r="L1981" s="6" t="str">
        <f>OBV!H1981</f>
        <v>CONFIRMED BEARISH</v>
      </c>
      <c r="M1981" s="8">
        <f t="shared" si="303"/>
        <v>50</v>
      </c>
      <c r="N1981" s="8">
        <f t="shared" si="300"/>
        <v>0</v>
      </c>
      <c r="O1981" s="8">
        <f t="shared" si="301"/>
        <v>0</v>
      </c>
      <c r="P1981" s="8">
        <f t="shared" si="302"/>
        <v>33</v>
      </c>
      <c r="Q1981" s="9">
        <f t="shared" si="304"/>
        <v>22.45</v>
      </c>
      <c r="R1981" s="9">
        <f t="shared" si="305"/>
        <v>18.25</v>
      </c>
      <c r="S1981" s="9">
        <f t="shared" si="306"/>
        <v>22.35</v>
      </c>
      <c r="T1981" s="9">
        <f t="shared" si="307"/>
        <v>20.75</v>
      </c>
      <c r="U1981" s="8">
        <f t="shared" si="308"/>
        <v>21.016666666666669</v>
      </c>
      <c r="V1981" s="8">
        <f t="shared" si="309"/>
        <v>20.950000000000003</v>
      </c>
    </row>
    <row r="1982" spans="1:22" ht="13.5" x14ac:dyDescent="0.25">
      <c r="A1982" s="3">
        <f>RSI!A1982</f>
        <v>44893</v>
      </c>
      <c r="B1982" s="2">
        <f>RSI!B1982</f>
        <v>8.1221999999999994</v>
      </c>
      <c r="C1982" s="2">
        <f>RSI!I1982</f>
        <v>53.358646663233138</v>
      </c>
      <c r="D1982" s="2">
        <f>MACD!E1982</f>
        <v>-2.2345837183491035E-2</v>
      </c>
      <c r="E1982" s="2">
        <f>MACD!F1982</f>
        <v>2.7692883328406255E-2</v>
      </c>
      <c r="F1982" s="2">
        <f>'Moving Avg'!D1982</f>
        <v>7.7911599999999996</v>
      </c>
      <c r="G1982" s="2">
        <f>'Moving Avg'!F1982</f>
        <v>7.892455</v>
      </c>
      <c r="H1982" s="2">
        <f>'Moving Avg'!G1982</f>
        <v>8.2001600000000021</v>
      </c>
      <c r="I1982" s="2">
        <f>'Moving Avg'!H1982</f>
        <v>8.719470500000007</v>
      </c>
      <c r="J1982" s="6" t="str">
        <f>OBV!F1982</f>
        <v>BEARISH</v>
      </c>
      <c r="K1982" s="6" t="str">
        <f>OBV!G1982</f>
        <v>STRONG</v>
      </c>
      <c r="L1982" s="6" t="str">
        <f>OBV!H1982</f>
        <v>NEUTRAL</v>
      </c>
      <c r="M1982" s="8">
        <f t="shared" si="303"/>
        <v>50</v>
      </c>
      <c r="N1982" s="8">
        <f t="shared" si="300"/>
        <v>100</v>
      </c>
      <c r="O1982" s="8">
        <f t="shared" si="301"/>
        <v>0</v>
      </c>
      <c r="P1982" s="8">
        <f t="shared" si="302"/>
        <v>33</v>
      </c>
      <c r="Q1982" s="9">
        <f t="shared" si="304"/>
        <v>57.45</v>
      </c>
      <c r="R1982" s="9">
        <f t="shared" si="305"/>
        <v>38.25</v>
      </c>
      <c r="S1982" s="9">
        <f t="shared" si="306"/>
        <v>37.35</v>
      </c>
      <c r="T1982" s="9">
        <f t="shared" si="307"/>
        <v>45.75</v>
      </c>
      <c r="U1982" s="8">
        <f t="shared" si="308"/>
        <v>44.35</v>
      </c>
      <c r="V1982" s="8">
        <f t="shared" si="309"/>
        <v>44.7</v>
      </c>
    </row>
    <row r="1983" spans="1:22" ht="13.5" x14ac:dyDescent="0.25">
      <c r="A1983" s="3">
        <f>RSI!A1983</f>
        <v>44894</v>
      </c>
      <c r="B1983" s="2">
        <f>RSI!B1983</f>
        <v>8.1221999999999994</v>
      </c>
      <c r="C1983" s="2">
        <f>RSI!I1983</f>
        <v>53.358646663233124</v>
      </c>
      <c r="D1983" s="2">
        <f>MACD!E1983</f>
        <v>-8.8289203045472497E-2</v>
      </c>
      <c r="E1983" s="2">
        <f>MACD!F1983</f>
        <v>4.4964660536305039E-3</v>
      </c>
      <c r="F1983" s="2">
        <f>'Moving Avg'!D1983</f>
        <v>7.8635199999999994</v>
      </c>
      <c r="G1983" s="2">
        <f>'Moving Avg'!F1983</f>
        <v>7.9119000000000002</v>
      </c>
      <c r="H1983" s="2">
        <f>'Moving Avg'!G1983</f>
        <v>8.1874980000000033</v>
      </c>
      <c r="I1983" s="2">
        <f>'Moving Avg'!H1983</f>
        <v>8.7111040000000077</v>
      </c>
      <c r="J1983" s="6" t="str">
        <f>OBV!F1983</f>
        <v>BEARISH</v>
      </c>
      <c r="K1983" s="6" t="str">
        <f>OBV!G1983</f>
        <v>STRONG</v>
      </c>
      <c r="L1983" s="6" t="str">
        <f>OBV!H1983</f>
        <v>BEARISH DIVERGENCE</v>
      </c>
      <c r="M1983" s="8">
        <f t="shared" si="303"/>
        <v>50</v>
      </c>
      <c r="N1983" s="8">
        <f t="shared" si="300"/>
        <v>100</v>
      </c>
      <c r="O1983" s="8">
        <f t="shared" si="301"/>
        <v>0</v>
      </c>
      <c r="P1983" s="8">
        <f t="shared" si="302"/>
        <v>33</v>
      </c>
      <c r="Q1983" s="9">
        <f t="shared" si="304"/>
        <v>57.45</v>
      </c>
      <c r="R1983" s="9">
        <f t="shared" si="305"/>
        <v>38.25</v>
      </c>
      <c r="S1983" s="9">
        <f t="shared" si="306"/>
        <v>37.35</v>
      </c>
      <c r="T1983" s="9">
        <f t="shared" si="307"/>
        <v>45.75</v>
      </c>
      <c r="U1983" s="8">
        <f t="shared" si="308"/>
        <v>44.35</v>
      </c>
      <c r="V1983" s="8">
        <f t="shared" si="309"/>
        <v>44.7</v>
      </c>
    </row>
    <row r="1984" spans="1:22" ht="13.5" x14ac:dyDescent="0.25">
      <c r="A1984" s="3">
        <f>RSI!A1984</f>
        <v>44895</v>
      </c>
      <c r="B1984" s="2">
        <f>RSI!B1984</f>
        <v>7.6608999999999998</v>
      </c>
      <c r="C1984" s="2">
        <f>RSI!I1984</f>
        <v>42.687911842317895</v>
      </c>
      <c r="D1984" s="2">
        <f>MACD!E1984</f>
        <v>-6.9017604184682391E-2</v>
      </c>
      <c r="E1984" s="2">
        <f>MACD!F1984</f>
        <v>-1.0206347994032075E-2</v>
      </c>
      <c r="F1984" s="2">
        <f>'Moving Avg'!D1984</f>
        <v>7.8852199999999995</v>
      </c>
      <c r="G1984" s="2">
        <f>'Moving Avg'!F1984</f>
        <v>7.9082799999999995</v>
      </c>
      <c r="H1984" s="2">
        <f>'Moving Avg'!G1984</f>
        <v>8.165790000000003</v>
      </c>
      <c r="I1984" s="2">
        <f>'Moving Avg'!H1984</f>
        <v>8.7012195000000059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  <c r="M1984" s="8">
        <f t="shared" si="303"/>
        <v>50</v>
      </c>
      <c r="N1984" s="8">
        <f t="shared" si="300"/>
        <v>100</v>
      </c>
      <c r="O1984" s="8">
        <f t="shared" si="301"/>
        <v>0</v>
      </c>
      <c r="P1984" s="8">
        <f t="shared" si="302"/>
        <v>83.5</v>
      </c>
      <c r="Q1984" s="9">
        <f t="shared" si="304"/>
        <v>65.025000000000006</v>
      </c>
      <c r="R1984" s="9">
        <f t="shared" si="305"/>
        <v>50.875</v>
      </c>
      <c r="S1984" s="9">
        <f t="shared" si="306"/>
        <v>60.075000000000003</v>
      </c>
      <c r="T1984" s="9">
        <f t="shared" si="307"/>
        <v>58.375</v>
      </c>
      <c r="U1984" s="8">
        <f t="shared" si="308"/>
        <v>58.658333333333339</v>
      </c>
      <c r="V1984" s="8">
        <f t="shared" si="309"/>
        <v>58.587500000000006</v>
      </c>
    </row>
    <row r="1985" spans="1:22" ht="13.5" x14ac:dyDescent="0.25">
      <c r="A1985" s="3">
        <f>RSI!A1985</f>
        <v>44896</v>
      </c>
      <c r="B1985" s="2">
        <f>RSI!B1985</f>
        <v>7.6428000000000003</v>
      </c>
      <c r="C1985" s="2">
        <f>RSI!I1985</f>
        <v>42.330211167097474</v>
      </c>
      <c r="D1985" s="2">
        <f>MACD!E1985</f>
        <v>-4.9421136653467812E-2</v>
      </c>
      <c r="E1985" s="2">
        <f>MACD!F1985</f>
        <v>-1.8049305725919222E-2</v>
      </c>
      <c r="F1985" s="2">
        <f>'Moving Avg'!D1985</f>
        <v>7.8779799999999991</v>
      </c>
      <c r="G1985" s="2">
        <f>'Moving Avg'!F1985</f>
        <v>7.8924499999999993</v>
      </c>
      <c r="H1985" s="2">
        <f>'Moving Avg'!G1985</f>
        <v>8.1435400000000033</v>
      </c>
      <c r="I1985" s="2">
        <f>'Moving Avg'!H1985</f>
        <v>8.6908500000000064</v>
      </c>
      <c r="J1985" s="6" t="str">
        <f>OBV!F1985</f>
        <v>BEARISH</v>
      </c>
      <c r="K1985" s="6" t="str">
        <f>OBV!G1985</f>
        <v>NEUTRAL</v>
      </c>
      <c r="L1985" s="6" t="str">
        <f>OBV!H1985</f>
        <v>CONFIRMED BEARISH</v>
      </c>
      <c r="M1985" s="8">
        <f t="shared" si="303"/>
        <v>50</v>
      </c>
      <c r="N1985" s="8">
        <f t="shared" si="300"/>
        <v>100</v>
      </c>
      <c r="O1985" s="8">
        <f t="shared" si="301"/>
        <v>0</v>
      </c>
      <c r="P1985" s="8">
        <f t="shared" si="302"/>
        <v>16.5</v>
      </c>
      <c r="Q1985" s="9">
        <f t="shared" si="304"/>
        <v>54.975000000000001</v>
      </c>
      <c r="R1985" s="9">
        <f t="shared" si="305"/>
        <v>34.125</v>
      </c>
      <c r="S1985" s="9">
        <f t="shared" si="306"/>
        <v>29.925000000000001</v>
      </c>
      <c r="T1985" s="9">
        <f t="shared" si="307"/>
        <v>41.625</v>
      </c>
      <c r="U1985" s="8">
        <f t="shared" si="308"/>
        <v>39.674999999999997</v>
      </c>
      <c r="V1985" s="8">
        <f t="shared" si="309"/>
        <v>40.162499999999994</v>
      </c>
    </row>
    <row r="1986" spans="1:22" ht="13.5" x14ac:dyDescent="0.25">
      <c r="A1986" s="3">
        <f>RSI!A1986</f>
        <v>44897</v>
      </c>
      <c r="B1986" s="2">
        <f>RSI!B1986</f>
        <v>7.6608999999999998</v>
      </c>
      <c r="C1986" s="2">
        <f>RSI!I1986</f>
        <v>42.845969666104565</v>
      </c>
      <c r="D1986" s="2">
        <f>MACD!E1986</f>
        <v>9.4851685251571283E-3</v>
      </c>
      <c r="E1986" s="2">
        <f>MACD!F1986</f>
        <v>-1.2542410875703954E-2</v>
      </c>
      <c r="F1986" s="2">
        <f>'Moving Avg'!D1986</f>
        <v>7.8417999999999992</v>
      </c>
      <c r="G1986" s="2">
        <f>'Moving Avg'!F1986</f>
        <v>7.8698399999999991</v>
      </c>
      <c r="H1986" s="2">
        <f>'Moving Avg'!G1986</f>
        <v>8.1288880000000034</v>
      </c>
      <c r="I1986" s="2">
        <f>'Moving Avg'!H1986</f>
        <v>8.680571000000004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  <c r="M1986" s="8">
        <f t="shared" si="303"/>
        <v>50</v>
      </c>
      <c r="N1986" s="8">
        <f t="shared" ref="N1986:N2049" si="310">IF(E1986-D1986&gt;0.02, 100, IF(E1986-D1986&lt;0,0,45))</f>
        <v>0</v>
      </c>
      <c r="O1986" s="8">
        <f t="shared" ref="O1986:O2049" si="311">IF(F1986-I1986&gt;10,100,IF(F1986-I1986&gt;5,75, IF(F1986-I1986&gt;0,50,0)))</f>
        <v>0</v>
      </c>
      <c r="P1986" s="8">
        <f t="shared" ref="P1986:P2049" si="312">IF(L1986="confirmed bullish", 34, IF(L1986="bullish divergence",17, 0))+IF(J1986="bullish",33,IF(J1986="bearish",0,16.5))+IF(K1986="strong",33,IF(K1986="weak",0,16.5))</f>
        <v>16.5</v>
      </c>
      <c r="Q1986" s="9">
        <f t="shared" si="304"/>
        <v>19.975000000000001</v>
      </c>
      <c r="R1986" s="9">
        <f t="shared" si="305"/>
        <v>14.125</v>
      </c>
      <c r="S1986" s="9">
        <f t="shared" si="306"/>
        <v>14.925000000000001</v>
      </c>
      <c r="T1986" s="9">
        <f t="shared" si="307"/>
        <v>16.625</v>
      </c>
      <c r="U1986" s="8">
        <f t="shared" si="308"/>
        <v>16.341666666666669</v>
      </c>
      <c r="V1986" s="8">
        <f t="shared" si="309"/>
        <v>16.412500000000001</v>
      </c>
    </row>
    <row r="1987" spans="1:22" ht="13.5" x14ac:dyDescent="0.25">
      <c r="A1987" s="3">
        <f>RSI!A1987</f>
        <v>44900</v>
      </c>
      <c r="B1987" s="2">
        <f>RSI!B1987</f>
        <v>8.1041000000000007</v>
      </c>
      <c r="C1987" s="2">
        <f>RSI!I1987</f>
        <v>53.752612615348276</v>
      </c>
      <c r="D1987" s="2">
        <f>MACD!E1987</f>
        <v>2.537774188704045E-2</v>
      </c>
      <c r="E1987" s="2">
        <f>MACD!F1987</f>
        <v>-4.958380323155074E-3</v>
      </c>
      <c r="F1987" s="2">
        <f>'Moving Avg'!D1987</f>
        <v>7.8381799999999995</v>
      </c>
      <c r="G1987" s="2">
        <f>'Moving Avg'!F1987</f>
        <v>7.8707449999999994</v>
      </c>
      <c r="H1987" s="2">
        <f>'Moving Avg'!G1987</f>
        <v>8.1207480000000043</v>
      </c>
      <c r="I1987" s="2">
        <f>'Moving Avg'!H1987</f>
        <v>8.6732965000000046</v>
      </c>
      <c r="J1987" s="6" t="str">
        <f>OBV!F1987</f>
        <v>BULLISH</v>
      </c>
      <c r="K1987" s="6" t="str">
        <f>OBV!G1987</f>
        <v>NEUTRAL</v>
      </c>
      <c r="L1987" s="6" t="str">
        <f>OBV!H1987</f>
        <v>BULLISH DIVERGENCE</v>
      </c>
      <c r="M1987" s="8">
        <f t="shared" ref="M1987:M2050" si="313">IF(C1987&lt;30,100, IF(C1987&gt;70, 0, 50))</f>
        <v>50</v>
      </c>
      <c r="N1987" s="8">
        <f t="shared" si="310"/>
        <v>0</v>
      </c>
      <c r="O1987" s="8">
        <f t="shared" si="311"/>
        <v>0</v>
      </c>
      <c r="P1987" s="8">
        <f t="shared" si="312"/>
        <v>66.5</v>
      </c>
      <c r="Q1987" s="9">
        <f t="shared" ref="Q1987:Q2050" si="314">0.35*M1987+N1987*0.35+O1987*0.15+P1987*0.15</f>
        <v>27.475000000000001</v>
      </c>
      <c r="R1987" s="9">
        <f t="shared" ref="R1987:R2050" si="315">M1987*0.2+N1987*0.2+O1987*0.35+P1987*0.25</f>
        <v>26.625</v>
      </c>
      <c r="S1987" s="9">
        <f t="shared" ref="S1987:S2050" si="316">M1987*0.15+N1987*0.15+O1987*0.25+P1987*0.45</f>
        <v>37.424999999999997</v>
      </c>
      <c r="T1987" s="9">
        <f t="shared" ref="T1987:T2050" si="317">0.25*SUM(M1987:P1987)</f>
        <v>29.125</v>
      </c>
      <c r="U1987" s="8">
        <f t="shared" ref="U1987:U2050" si="318">SUM(Q1987:S1987)/3</f>
        <v>30.508333333333336</v>
      </c>
      <c r="V1987" s="8">
        <f t="shared" ref="V1987:V2050" si="319">SUM(Q1987:T1987)/4</f>
        <v>30.162500000000001</v>
      </c>
    </row>
    <row r="1988" spans="1:22" ht="13.5" x14ac:dyDescent="0.25">
      <c r="A1988" s="3">
        <f>RSI!A1988</f>
        <v>44901</v>
      </c>
      <c r="B1988" s="2">
        <f>RSI!B1988</f>
        <v>7.6428000000000003</v>
      </c>
      <c r="C1988" s="2">
        <f>RSI!I1988</f>
        <v>44.280890156238279</v>
      </c>
      <c r="D1988" s="2">
        <f>MACD!E1988</f>
        <v>1.6255082932539189E-2</v>
      </c>
      <c r="E1988" s="2">
        <f>MACD!F1988</f>
        <v>-7.1568767201622176E-4</v>
      </c>
      <c r="F1988" s="2">
        <f>'Moving Avg'!D1988</f>
        <v>7.7423000000000002</v>
      </c>
      <c r="G1988" s="2">
        <f>'Moving Avg'!F1988</f>
        <v>7.8458699999999979</v>
      </c>
      <c r="H1988" s="2">
        <f>'Moving Avg'!G1988</f>
        <v>8.1035620000000037</v>
      </c>
      <c r="I1988" s="2">
        <f>'Moving Avg'!H1988</f>
        <v>8.6642415000000046</v>
      </c>
      <c r="J1988" s="6" t="str">
        <f>OBV!F1988</f>
        <v>BULLISH</v>
      </c>
      <c r="K1988" s="6" t="str">
        <f>OBV!G1988</f>
        <v>NEUTRAL</v>
      </c>
      <c r="L1988" s="6" t="str">
        <f>OBV!H1988</f>
        <v>BULLISH DIVERGENCE</v>
      </c>
      <c r="M1988" s="8">
        <f t="shared" si="313"/>
        <v>50</v>
      </c>
      <c r="N1988" s="8">
        <f t="shared" si="310"/>
        <v>0</v>
      </c>
      <c r="O1988" s="8">
        <f t="shared" si="311"/>
        <v>0</v>
      </c>
      <c r="P1988" s="8">
        <f t="shared" si="312"/>
        <v>66.5</v>
      </c>
      <c r="Q1988" s="9">
        <f t="shared" si="314"/>
        <v>27.475000000000001</v>
      </c>
      <c r="R1988" s="9">
        <f t="shared" si="315"/>
        <v>26.625</v>
      </c>
      <c r="S1988" s="9">
        <f t="shared" si="316"/>
        <v>37.424999999999997</v>
      </c>
      <c r="T1988" s="9">
        <f t="shared" si="317"/>
        <v>29.125</v>
      </c>
      <c r="U1988" s="8">
        <f t="shared" si="318"/>
        <v>30.508333333333336</v>
      </c>
      <c r="V1988" s="8">
        <f t="shared" si="319"/>
        <v>30.162500000000001</v>
      </c>
    </row>
    <row r="1989" spans="1:22" ht="13.5" x14ac:dyDescent="0.25">
      <c r="A1989" s="3">
        <f>RSI!A1989</f>
        <v>44902</v>
      </c>
      <c r="B1989" s="2">
        <f>RSI!B1989</f>
        <v>7.6879999999999997</v>
      </c>
      <c r="C1989" s="2">
        <f>RSI!I1989</f>
        <v>45.298010110589296</v>
      </c>
      <c r="D1989" s="2">
        <f>MACD!E1989</f>
        <v>-2.5085519757540808E-2</v>
      </c>
      <c r="E1989" s="2">
        <f>MACD!F1989</f>
        <v>-5.5896540891211396E-3</v>
      </c>
      <c r="F1989" s="2">
        <f>'Moving Avg'!D1989</f>
        <v>7.7477200000000011</v>
      </c>
      <c r="G1989" s="2">
        <f>'Moving Avg'!F1989</f>
        <v>7.8259699999999981</v>
      </c>
      <c r="H1989" s="2">
        <f>'Moving Avg'!G1989</f>
        <v>8.0822160000000043</v>
      </c>
      <c r="I1989" s="2">
        <f>'Moving Avg'!H1989</f>
        <v>8.6554125000000042</v>
      </c>
      <c r="J1989" s="6" t="str">
        <f>OBV!F1989</f>
        <v>BULLISH</v>
      </c>
      <c r="K1989" s="6" t="str">
        <f>OBV!G1989</f>
        <v>NEUTRAL</v>
      </c>
      <c r="L1989" s="6" t="str">
        <f>OBV!H1989</f>
        <v>CONFIRMED BULLISH</v>
      </c>
      <c r="M1989" s="8">
        <f t="shared" si="313"/>
        <v>50</v>
      </c>
      <c r="N1989" s="8">
        <f t="shared" si="310"/>
        <v>45</v>
      </c>
      <c r="O1989" s="8">
        <f t="shared" si="311"/>
        <v>0</v>
      </c>
      <c r="P1989" s="8">
        <f t="shared" si="312"/>
        <v>83.5</v>
      </c>
      <c r="Q1989" s="9">
        <f t="shared" si="314"/>
        <v>45.774999999999999</v>
      </c>
      <c r="R1989" s="9">
        <f t="shared" si="315"/>
        <v>39.875</v>
      </c>
      <c r="S1989" s="9">
        <f t="shared" si="316"/>
        <v>51.825000000000003</v>
      </c>
      <c r="T1989" s="9">
        <f t="shared" si="317"/>
        <v>44.625</v>
      </c>
      <c r="U1989" s="8">
        <f t="shared" si="318"/>
        <v>45.82500000000001</v>
      </c>
      <c r="V1989" s="8">
        <f t="shared" si="319"/>
        <v>45.525000000000006</v>
      </c>
    </row>
    <row r="1990" spans="1:22" ht="13.5" x14ac:dyDescent="0.25">
      <c r="A1990" s="3">
        <f>RSI!A1990</f>
        <v>44903</v>
      </c>
      <c r="B1990" s="2">
        <f>RSI!B1990</f>
        <v>7.6879999999999997</v>
      </c>
      <c r="C1990" s="2">
        <f>RSI!I1990</f>
        <v>45.298010110589289</v>
      </c>
      <c r="D1990" s="2">
        <f>MACD!E1990</f>
        <v>-3.9257382038855759E-2</v>
      </c>
      <c r="E1990" s="2">
        <f>MACD!F1990</f>
        <v>-1.2323199679068062E-2</v>
      </c>
      <c r="F1990" s="2">
        <f>'Moving Avg'!D1990</f>
        <v>7.7567599999999999</v>
      </c>
      <c r="G1990" s="2">
        <f>'Moving Avg'!F1990</f>
        <v>7.8060699999999965</v>
      </c>
      <c r="H1990" s="2">
        <f>'Moving Avg'!G1990</f>
        <v>8.0610500000000016</v>
      </c>
      <c r="I1990" s="2">
        <f>'Moving Avg'!H1990</f>
        <v>8.6456635000000048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  <c r="M1990" s="8">
        <f t="shared" si="313"/>
        <v>50</v>
      </c>
      <c r="N1990" s="8">
        <f t="shared" si="310"/>
        <v>100</v>
      </c>
      <c r="O1990" s="8">
        <f t="shared" si="311"/>
        <v>0</v>
      </c>
      <c r="P1990" s="8">
        <f t="shared" si="312"/>
        <v>83.5</v>
      </c>
      <c r="Q1990" s="9">
        <f t="shared" si="314"/>
        <v>65.025000000000006</v>
      </c>
      <c r="R1990" s="9">
        <f t="shared" si="315"/>
        <v>50.875</v>
      </c>
      <c r="S1990" s="9">
        <f t="shared" si="316"/>
        <v>60.075000000000003</v>
      </c>
      <c r="T1990" s="9">
        <f t="shared" si="317"/>
        <v>58.375</v>
      </c>
      <c r="U1990" s="8">
        <f t="shared" si="318"/>
        <v>58.658333333333339</v>
      </c>
      <c r="V1990" s="8">
        <f t="shared" si="319"/>
        <v>58.587500000000006</v>
      </c>
    </row>
    <row r="1991" spans="1:22" ht="13.5" x14ac:dyDescent="0.25">
      <c r="A1991" s="3">
        <f>RSI!A1991</f>
        <v>44904</v>
      </c>
      <c r="B1991" s="2">
        <f>RSI!B1991</f>
        <v>7.5975999999999999</v>
      </c>
      <c r="C1991" s="2">
        <f>RSI!I1991</f>
        <v>43.457931331791592</v>
      </c>
      <c r="D1991" s="2">
        <f>MACD!E1991</f>
        <v>-1.8273429330041502E-2</v>
      </c>
      <c r="E1991" s="2">
        <f>MACD!F1991</f>
        <v>-1.3513245609262751E-2</v>
      </c>
      <c r="F1991" s="2">
        <f>'Moving Avg'!D1991</f>
        <v>7.7441000000000004</v>
      </c>
      <c r="G1991" s="2">
        <f>'Moving Avg'!F1991</f>
        <v>7.8015499999999989</v>
      </c>
      <c r="H1991" s="2">
        <f>'Moving Avg'!G1991</f>
        <v>8.0415140000000012</v>
      </c>
      <c r="I1991" s="2">
        <f>'Moving Avg'!H1991</f>
        <v>8.6363385000000044</v>
      </c>
      <c r="J1991" s="6" t="str">
        <f>OBV!F1991</f>
        <v>BULLISH</v>
      </c>
      <c r="K1991" s="6" t="str">
        <f>OBV!G1991</f>
        <v>NEUTRAL</v>
      </c>
      <c r="L1991" s="6" t="str">
        <f>OBV!H1991</f>
        <v>BULLISH DIVERGENCE</v>
      </c>
      <c r="M1991" s="8">
        <f t="shared" si="313"/>
        <v>50</v>
      </c>
      <c r="N1991" s="8">
        <f t="shared" si="310"/>
        <v>45</v>
      </c>
      <c r="O1991" s="8">
        <f t="shared" si="311"/>
        <v>0</v>
      </c>
      <c r="P1991" s="8">
        <f t="shared" si="312"/>
        <v>66.5</v>
      </c>
      <c r="Q1991" s="9">
        <f t="shared" si="314"/>
        <v>43.225000000000001</v>
      </c>
      <c r="R1991" s="9">
        <f t="shared" si="315"/>
        <v>35.625</v>
      </c>
      <c r="S1991" s="9">
        <f t="shared" si="316"/>
        <v>44.174999999999997</v>
      </c>
      <c r="T1991" s="9">
        <f t="shared" si="317"/>
        <v>40.375</v>
      </c>
      <c r="U1991" s="8">
        <f t="shared" si="318"/>
        <v>41.008333333333333</v>
      </c>
      <c r="V1991" s="8">
        <f t="shared" si="319"/>
        <v>40.849999999999994</v>
      </c>
    </row>
    <row r="1992" spans="1:22" ht="13.5" x14ac:dyDescent="0.25">
      <c r="A1992" s="3">
        <f>RSI!A1992</f>
        <v>44907</v>
      </c>
      <c r="B1992" s="2">
        <f>RSI!B1992</f>
        <v>7.8598999999999997</v>
      </c>
      <c r="C1992" s="2">
        <f>RSI!I1992</f>
        <v>49.826557223051537</v>
      </c>
      <c r="D1992" s="2">
        <f>MACD!E1992</f>
        <v>2.486697155954154E-2</v>
      </c>
      <c r="E1992" s="2">
        <f>MACD!F1992</f>
        <v>-5.8372021755018931E-3</v>
      </c>
      <c r="F1992" s="2">
        <f>'Moving Avg'!D1992</f>
        <v>7.6952599999999993</v>
      </c>
      <c r="G1992" s="2">
        <f>'Moving Avg'!F1992</f>
        <v>7.8110449999999982</v>
      </c>
      <c r="H1992" s="2">
        <f>'Moving Avg'!G1992</f>
        <v>8.0268620000000013</v>
      </c>
      <c r="I1992" s="2">
        <f>'Moving Avg'!H1992</f>
        <v>8.6278870000000047</v>
      </c>
      <c r="J1992" s="6" t="str">
        <f>OBV!F1992</f>
        <v>BULLISH</v>
      </c>
      <c r="K1992" s="6" t="str">
        <f>OBV!G1992</f>
        <v>NEUTRAL</v>
      </c>
      <c r="L1992" s="6" t="str">
        <f>OBV!H1992</f>
        <v>BULLISH DIVERGENCE</v>
      </c>
      <c r="M1992" s="8">
        <f t="shared" si="313"/>
        <v>50</v>
      </c>
      <c r="N1992" s="8">
        <f t="shared" si="310"/>
        <v>0</v>
      </c>
      <c r="O1992" s="8">
        <f t="shared" si="311"/>
        <v>0</v>
      </c>
      <c r="P1992" s="8">
        <f t="shared" si="312"/>
        <v>66.5</v>
      </c>
      <c r="Q1992" s="9">
        <f t="shared" si="314"/>
        <v>27.475000000000001</v>
      </c>
      <c r="R1992" s="9">
        <f t="shared" si="315"/>
        <v>26.625</v>
      </c>
      <c r="S1992" s="9">
        <f t="shared" si="316"/>
        <v>37.424999999999997</v>
      </c>
      <c r="T1992" s="9">
        <f t="shared" si="317"/>
        <v>29.125</v>
      </c>
      <c r="U1992" s="8">
        <f t="shared" si="318"/>
        <v>30.508333333333336</v>
      </c>
      <c r="V1992" s="8">
        <f t="shared" si="319"/>
        <v>30.162500000000001</v>
      </c>
    </row>
    <row r="1993" spans="1:22" ht="13.5" x14ac:dyDescent="0.25">
      <c r="A1993" s="3">
        <f>RSI!A1993</f>
        <v>44908</v>
      </c>
      <c r="B1993" s="2">
        <f>RSI!B1993</f>
        <v>7.5975999999999999</v>
      </c>
      <c r="C1993" s="2">
        <f>RSI!I1993</f>
        <v>44.436442479750411</v>
      </c>
      <c r="D1993" s="2">
        <f>MACD!E1993</f>
        <v>8.0801850073494386E-2</v>
      </c>
      <c r="E1993" s="2">
        <f>MACD!F1993</f>
        <v>1.1490608274297362E-2</v>
      </c>
      <c r="F1993" s="2">
        <f>'Moving Avg'!D1993</f>
        <v>7.6862200000000005</v>
      </c>
      <c r="G1993" s="2">
        <f>'Moving Avg'!F1993</f>
        <v>7.8110449999999982</v>
      </c>
      <c r="H1993" s="2">
        <f>'Moving Avg'!G1993</f>
        <v>8.0096780000000027</v>
      </c>
      <c r="I1993" s="2">
        <f>'Moving Avg'!H1993</f>
        <v>8.6182115000000064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  <c r="M1993" s="8">
        <f t="shared" si="313"/>
        <v>50</v>
      </c>
      <c r="N1993" s="8">
        <f t="shared" si="310"/>
        <v>0</v>
      </c>
      <c r="O1993" s="8">
        <f t="shared" si="311"/>
        <v>0</v>
      </c>
      <c r="P1993" s="8">
        <f t="shared" si="312"/>
        <v>16.5</v>
      </c>
      <c r="Q1993" s="9">
        <f t="shared" si="314"/>
        <v>19.975000000000001</v>
      </c>
      <c r="R1993" s="9">
        <f t="shared" si="315"/>
        <v>14.125</v>
      </c>
      <c r="S1993" s="9">
        <f t="shared" si="316"/>
        <v>14.925000000000001</v>
      </c>
      <c r="T1993" s="9">
        <f t="shared" si="317"/>
        <v>16.625</v>
      </c>
      <c r="U1993" s="8">
        <f t="shared" si="318"/>
        <v>16.341666666666669</v>
      </c>
      <c r="V1993" s="8">
        <f t="shared" si="319"/>
        <v>16.412500000000001</v>
      </c>
    </row>
    <row r="1994" spans="1:22" ht="13.5" x14ac:dyDescent="0.25">
      <c r="A1994" s="3">
        <f>RSI!A1994</f>
        <v>44909</v>
      </c>
      <c r="B1994" s="2">
        <f>RSI!B1994</f>
        <v>7.5975999999999999</v>
      </c>
      <c r="C1994" s="2">
        <f>RSI!I1994</f>
        <v>44.436442479750426</v>
      </c>
      <c r="D1994" s="2">
        <f>MACD!E1994</f>
        <v>5.8713770845696622E-2</v>
      </c>
      <c r="E1994" s="2">
        <f>MACD!F1994</f>
        <v>2.0935240788577215E-2</v>
      </c>
      <c r="F1994" s="2">
        <f>'Moving Avg'!D1994</f>
        <v>7.6681399999999993</v>
      </c>
      <c r="G1994" s="2">
        <f>'Moving Avg'!F1994</f>
        <v>7.7974800000000002</v>
      </c>
      <c r="H1994" s="2">
        <f>'Moving Avg'!G1994</f>
        <v>7.9879700000000025</v>
      </c>
      <c r="I1994" s="2">
        <f>'Moving Avg'!H1994</f>
        <v>8.608536000000008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  <c r="M1994" s="8">
        <f t="shared" si="313"/>
        <v>50</v>
      </c>
      <c r="N1994" s="8">
        <f t="shared" si="310"/>
        <v>0</v>
      </c>
      <c r="O1994" s="8">
        <f t="shared" si="311"/>
        <v>0</v>
      </c>
      <c r="P1994" s="8">
        <f t="shared" si="312"/>
        <v>16.5</v>
      </c>
      <c r="Q1994" s="9">
        <f t="shared" si="314"/>
        <v>19.975000000000001</v>
      </c>
      <c r="R1994" s="9">
        <f t="shared" si="315"/>
        <v>14.125</v>
      </c>
      <c r="S1994" s="9">
        <f t="shared" si="316"/>
        <v>14.925000000000001</v>
      </c>
      <c r="T1994" s="9">
        <f t="shared" si="317"/>
        <v>16.625</v>
      </c>
      <c r="U1994" s="8">
        <f t="shared" si="318"/>
        <v>16.341666666666669</v>
      </c>
      <c r="V1994" s="8">
        <f t="shared" si="319"/>
        <v>16.412500000000001</v>
      </c>
    </row>
    <row r="1995" spans="1:22" ht="13.5" x14ac:dyDescent="0.25">
      <c r="A1995" s="3">
        <f>RSI!A1995</f>
        <v>44910</v>
      </c>
      <c r="B1995" s="2">
        <f>RSI!B1995</f>
        <v>7.5885999999999996</v>
      </c>
      <c r="C1995" s="2">
        <f>RSI!I1995</f>
        <v>44.245973406163479</v>
      </c>
      <c r="D1995" s="2">
        <f>MACD!E1995</f>
        <v>3.9342611668980787E-2</v>
      </c>
      <c r="E1995" s="2">
        <f>MACD!F1995</f>
        <v>2.4616714964657928E-2</v>
      </c>
      <c r="F1995" s="2">
        <f>'Moving Avg'!D1995</f>
        <v>7.6482599999999987</v>
      </c>
      <c r="G1995" s="2">
        <f>'Moving Avg'!F1995</f>
        <v>7.7834650000000014</v>
      </c>
      <c r="H1995" s="2">
        <f>'Moving Avg'!G1995</f>
        <v>7.9660820000000001</v>
      </c>
      <c r="I1995" s="2">
        <f>'Moving Avg'!H1995</f>
        <v>8.5991660000000074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  <c r="M1995" s="8">
        <f t="shared" si="313"/>
        <v>50</v>
      </c>
      <c r="N1995" s="8">
        <f t="shared" si="310"/>
        <v>0</v>
      </c>
      <c r="O1995" s="8">
        <f t="shared" si="311"/>
        <v>0</v>
      </c>
      <c r="P1995" s="8">
        <f t="shared" si="312"/>
        <v>16.5</v>
      </c>
      <c r="Q1995" s="9">
        <f t="shared" si="314"/>
        <v>19.975000000000001</v>
      </c>
      <c r="R1995" s="9">
        <f t="shared" si="315"/>
        <v>14.125</v>
      </c>
      <c r="S1995" s="9">
        <f t="shared" si="316"/>
        <v>14.925000000000001</v>
      </c>
      <c r="T1995" s="9">
        <f t="shared" si="317"/>
        <v>16.625</v>
      </c>
      <c r="U1995" s="8">
        <f t="shared" si="318"/>
        <v>16.341666666666669</v>
      </c>
      <c r="V1995" s="8">
        <f t="shared" si="319"/>
        <v>16.412500000000001</v>
      </c>
    </row>
    <row r="1996" spans="1:22" ht="13.5" x14ac:dyDescent="0.25">
      <c r="A1996" s="3">
        <f>RSI!A1996</f>
        <v>44911</v>
      </c>
      <c r="B1996" s="2">
        <f>RSI!B1996</f>
        <v>7.7332999999999998</v>
      </c>
      <c r="C1996" s="2">
        <f>RSI!I1996</f>
        <v>48.097923281951331</v>
      </c>
      <c r="D1996" s="2">
        <f>MACD!E1996</f>
        <v>1.6401189389002369E-2</v>
      </c>
      <c r="E1996" s="2">
        <f>MACD!F1996</f>
        <v>2.2973609849526816E-2</v>
      </c>
      <c r="F1996" s="2">
        <f>'Moving Avg'!D1996</f>
        <v>7.6753999999999989</v>
      </c>
      <c r="G1996" s="2">
        <f>'Moving Avg'!F1996</f>
        <v>7.7631149999999991</v>
      </c>
      <c r="H1996" s="2">
        <f>'Moving Avg'!G1996</f>
        <v>7.9543240000000006</v>
      </c>
      <c r="I1996" s="2">
        <f>'Moving Avg'!H1996</f>
        <v>8.5905635000000089</v>
      </c>
      <c r="J1996" s="6" t="str">
        <f>OBV!F1996</f>
        <v>BEARISH</v>
      </c>
      <c r="K1996" s="6" t="str">
        <f>OBV!G1996</f>
        <v>NEUTRAL</v>
      </c>
      <c r="L1996" s="6" t="str">
        <f>OBV!H1996</f>
        <v>BEARISH DIVERGENCE</v>
      </c>
      <c r="M1996" s="8">
        <f t="shared" si="313"/>
        <v>50</v>
      </c>
      <c r="N1996" s="8">
        <f t="shared" si="310"/>
        <v>45</v>
      </c>
      <c r="O1996" s="8">
        <f t="shared" si="311"/>
        <v>0</v>
      </c>
      <c r="P1996" s="8">
        <f t="shared" si="312"/>
        <v>16.5</v>
      </c>
      <c r="Q1996" s="9">
        <f t="shared" si="314"/>
        <v>35.725000000000001</v>
      </c>
      <c r="R1996" s="9">
        <f t="shared" si="315"/>
        <v>23.125</v>
      </c>
      <c r="S1996" s="9">
        <f t="shared" si="316"/>
        <v>21.675000000000001</v>
      </c>
      <c r="T1996" s="9">
        <f t="shared" si="317"/>
        <v>27.875</v>
      </c>
      <c r="U1996" s="8">
        <f t="shared" si="318"/>
        <v>26.841666666666669</v>
      </c>
      <c r="V1996" s="8">
        <f t="shared" si="319"/>
        <v>27.1</v>
      </c>
    </row>
    <row r="1997" spans="1:22" ht="13.5" x14ac:dyDescent="0.25">
      <c r="A1997" s="3">
        <f>RSI!A1997</f>
        <v>44914</v>
      </c>
      <c r="B1997" s="2">
        <f>RSI!B1997</f>
        <v>7.5975999999999999</v>
      </c>
      <c r="C1997" s="2">
        <f>RSI!I1997</f>
        <v>44.960780867286935</v>
      </c>
      <c r="D1997" s="2">
        <f>MACD!E1997</f>
        <v>7.5651628464357579E-2</v>
      </c>
      <c r="E1997" s="2">
        <f>MACD!F1997</f>
        <v>3.3509213572492966E-2</v>
      </c>
      <c r="F1997" s="2">
        <f>'Moving Avg'!D1997</f>
        <v>7.6229399999999998</v>
      </c>
      <c r="G1997" s="2">
        <f>'Moving Avg'!F1997</f>
        <v>7.7368849999999982</v>
      </c>
      <c r="H1997" s="2">
        <f>'Moving Avg'!G1997</f>
        <v>7.9398519999999992</v>
      </c>
      <c r="I1997" s="2">
        <f>'Moving Avg'!H1997</f>
        <v>8.5825530000000096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  <c r="M1997" s="8">
        <f t="shared" si="313"/>
        <v>50</v>
      </c>
      <c r="N1997" s="8">
        <f t="shared" si="310"/>
        <v>0</v>
      </c>
      <c r="O1997" s="8">
        <f t="shared" si="311"/>
        <v>0</v>
      </c>
      <c r="P1997" s="8">
        <f t="shared" si="312"/>
        <v>16.5</v>
      </c>
      <c r="Q1997" s="9">
        <f t="shared" si="314"/>
        <v>19.975000000000001</v>
      </c>
      <c r="R1997" s="9">
        <f t="shared" si="315"/>
        <v>14.125</v>
      </c>
      <c r="S1997" s="9">
        <f t="shared" si="316"/>
        <v>14.925000000000001</v>
      </c>
      <c r="T1997" s="9">
        <f t="shared" si="317"/>
        <v>16.625</v>
      </c>
      <c r="U1997" s="8">
        <f t="shared" si="318"/>
        <v>16.341666666666669</v>
      </c>
      <c r="V1997" s="8">
        <f t="shared" si="319"/>
        <v>16.412500000000001</v>
      </c>
    </row>
    <row r="1998" spans="1:22" ht="13.5" x14ac:dyDescent="0.25">
      <c r="A1998" s="3">
        <f>RSI!A1998</f>
        <v>44915</v>
      </c>
      <c r="B1998" s="2">
        <f>RSI!B1998</f>
        <v>7.7332999999999998</v>
      </c>
      <c r="C1998" s="2">
        <f>RSI!I1998</f>
        <v>48.573075341536324</v>
      </c>
      <c r="D1998" s="2">
        <f>MACD!E1998</f>
        <v>4.5961782971096099E-2</v>
      </c>
      <c r="E1998" s="2">
        <f>MACD!F1998</f>
        <v>3.5999727452213595E-2</v>
      </c>
      <c r="F1998" s="2">
        <f>'Moving Avg'!D1998</f>
        <v>7.65008</v>
      </c>
      <c r="G1998" s="2">
        <f>'Moving Avg'!F1998</f>
        <v>7.7355299999999971</v>
      </c>
      <c r="H1998" s="2">
        <f>'Moving Avg'!G1998</f>
        <v>7.9253820000000008</v>
      </c>
      <c r="I1998" s="2">
        <f>'Moving Avg'!H1998</f>
        <v>8.5756590000000106</v>
      </c>
      <c r="J1998" s="6" t="str">
        <f>OBV!F1998</f>
        <v>BEARISH</v>
      </c>
      <c r="K1998" s="6" t="str">
        <f>OBV!G1998</f>
        <v>NEUTRAL</v>
      </c>
      <c r="L1998" s="6" t="str">
        <f>OBV!H1998</f>
        <v>BEARISH DIVERGENCE</v>
      </c>
      <c r="M1998" s="8">
        <f t="shared" si="313"/>
        <v>50</v>
      </c>
      <c r="N1998" s="8">
        <f t="shared" si="310"/>
        <v>0</v>
      </c>
      <c r="O1998" s="8">
        <f t="shared" si="311"/>
        <v>0</v>
      </c>
      <c r="P1998" s="8">
        <f t="shared" si="312"/>
        <v>16.5</v>
      </c>
      <c r="Q1998" s="9">
        <f t="shared" si="314"/>
        <v>19.975000000000001</v>
      </c>
      <c r="R1998" s="9">
        <f t="shared" si="315"/>
        <v>14.125</v>
      </c>
      <c r="S1998" s="9">
        <f t="shared" si="316"/>
        <v>14.925000000000001</v>
      </c>
      <c r="T1998" s="9">
        <f t="shared" si="317"/>
        <v>16.625</v>
      </c>
      <c r="U1998" s="8">
        <f t="shared" si="318"/>
        <v>16.341666666666669</v>
      </c>
      <c r="V1998" s="8">
        <f t="shared" si="319"/>
        <v>16.412500000000001</v>
      </c>
    </row>
    <row r="1999" spans="1:22" ht="13.5" x14ac:dyDescent="0.25">
      <c r="A1999" s="3">
        <f>RSI!A1999</f>
        <v>44916</v>
      </c>
      <c r="B1999" s="2">
        <f>RSI!B1999</f>
        <v>7.7241999999999997</v>
      </c>
      <c r="C1999" s="2">
        <f>RSI!I1999</f>
        <v>48.343936285341279</v>
      </c>
      <c r="D1999" s="2">
        <f>MACD!E1999</f>
        <v>2.8773308206050174E-2</v>
      </c>
      <c r="E1999" s="2">
        <f>MACD!F1999</f>
        <v>3.4554443602980912E-2</v>
      </c>
      <c r="F1999" s="2">
        <f>'Moving Avg'!D1999</f>
        <v>7.6753999999999989</v>
      </c>
      <c r="G1999" s="2">
        <f>'Moving Avg'!F1999</f>
        <v>7.7441199999999979</v>
      </c>
      <c r="H1999" s="2">
        <f>'Moving Avg'!G1999</f>
        <v>7.9170600000000011</v>
      </c>
      <c r="I1999" s="2">
        <f>'Moving Avg'!H1999</f>
        <v>8.5698145000000121</v>
      </c>
      <c r="J1999" s="6" t="str">
        <f>OBV!F1999</f>
        <v>BEARISH</v>
      </c>
      <c r="K1999" s="6" t="str">
        <f>OBV!G1999</f>
        <v>NEUTRAL</v>
      </c>
      <c r="L1999" s="6" t="str">
        <f>OBV!H1999</f>
        <v>BEARISH DIVERGENCE</v>
      </c>
      <c r="M1999" s="8">
        <f t="shared" si="313"/>
        <v>50</v>
      </c>
      <c r="N1999" s="8">
        <f t="shared" si="310"/>
        <v>45</v>
      </c>
      <c r="O1999" s="8">
        <f t="shared" si="311"/>
        <v>0</v>
      </c>
      <c r="P1999" s="8">
        <f t="shared" si="312"/>
        <v>16.5</v>
      </c>
      <c r="Q1999" s="9">
        <f t="shared" si="314"/>
        <v>35.725000000000001</v>
      </c>
      <c r="R1999" s="9">
        <f t="shared" si="315"/>
        <v>23.125</v>
      </c>
      <c r="S1999" s="9">
        <f t="shared" si="316"/>
        <v>21.675000000000001</v>
      </c>
      <c r="T1999" s="9">
        <f t="shared" si="317"/>
        <v>27.875</v>
      </c>
      <c r="U1999" s="8">
        <f t="shared" si="318"/>
        <v>26.841666666666669</v>
      </c>
      <c r="V1999" s="8">
        <f t="shared" si="319"/>
        <v>27.1</v>
      </c>
    </row>
    <row r="2000" spans="1:22" ht="13.5" x14ac:dyDescent="0.25">
      <c r="A2000" s="3">
        <f>RSI!A2000</f>
        <v>44917</v>
      </c>
      <c r="B2000" s="2">
        <f>RSI!B2000</f>
        <v>7.9142000000000001</v>
      </c>
      <c r="C2000" s="2">
        <f>RSI!I2000</f>
        <v>53.297734984300604</v>
      </c>
      <c r="D2000" s="2">
        <f>MACD!E2000</f>
        <v>4.9204383792478268E-4</v>
      </c>
      <c r="E2000" s="2">
        <f>MACD!F2000</f>
        <v>2.7741963649969687E-2</v>
      </c>
      <c r="F2000" s="2">
        <f>'Moving Avg'!D2000</f>
        <v>7.7405199999999992</v>
      </c>
      <c r="G2000" s="2">
        <f>'Moving Avg'!F2000</f>
        <v>7.7558799999999994</v>
      </c>
      <c r="H2000" s="2">
        <f>'Moving Avg'!G2000</f>
        <v>7.9089200000000002</v>
      </c>
      <c r="I2000" s="2">
        <f>'Moving Avg'!H2000</f>
        <v>8.5649200000000096</v>
      </c>
      <c r="J2000" s="6" t="str">
        <f>OBV!F2000</f>
        <v>BULLISH</v>
      </c>
      <c r="K2000" s="6" t="str">
        <f>OBV!G2000</f>
        <v>NEUTRAL</v>
      </c>
      <c r="L2000" s="6" t="str">
        <f>OBV!H2000</f>
        <v>CONFIRMED BULLISH</v>
      </c>
      <c r="M2000" s="8">
        <f t="shared" si="313"/>
        <v>50</v>
      </c>
      <c r="N2000" s="8">
        <f t="shared" si="310"/>
        <v>100</v>
      </c>
      <c r="O2000" s="8">
        <f t="shared" si="311"/>
        <v>0</v>
      </c>
      <c r="P2000" s="8">
        <f t="shared" si="312"/>
        <v>83.5</v>
      </c>
      <c r="Q2000" s="9">
        <f t="shared" si="314"/>
        <v>65.025000000000006</v>
      </c>
      <c r="R2000" s="9">
        <f t="shared" si="315"/>
        <v>50.875</v>
      </c>
      <c r="S2000" s="9">
        <f t="shared" si="316"/>
        <v>60.075000000000003</v>
      </c>
      <c r="T2000" s="9">
        <f t="shared" si="317"/>
        <v>58.375</v>
      </c>
      <c r="U2000" s="8">
        <f t="shared" si="318"/>
        <v>58.658333333333339</v>
      </c>
      <c r="V2000" s="8">
        <f t="shared" si="319"/>
        <v>58.587500000000006</v>
      </c>
    </row>
    <row r="2001" spans="1:22" ht="13.5" x14ac:dyDescent="0.25">
      <c r="A2001" s="3">
        <f>RSI!A2001</f>
        <v>44918</v>
      </c>
      <c r="B2001" s="2">
        <f>RSI!B2001</f>
        <v>7.9142000000000001</v>
      </c>
      <c r="C2001" s="2">
        <f>RSI!I2001</f>
        <v>53.297734984300604</v>
      </c>
      <c r="D2001" s="2">
        <f>MACD!E2001</f>
        <v>-3.8156719343231948E-2</v>
      </c>
      <c r="E2001" s="2">
        <f>MACD!F2001</f>
        <v>1.4562227051329361E-2</v>
      </c>
      <c r="F2001" s="2">
        <f>'Moving Avg'!D2001</f>
        <v>7.7766999999999999</v>
      </c>
      <c r="G2001" s="2">
        <f>'Moving Avg'!F2001</f>
        <v>7.7595000000000001</v>
      </c>
      <c r="H2001" s="2">
        <f>'Moving Avg'!G2001</f>
        <v>7.8958960000000005</v>
      </c>
      <c r="I2001" s="2">
        <f>'Moving Avg'!H2001</f>
        <v>8.5606825000000093</v>
      </c>
      <c r="J2001" s="6" t="str">
        <f>OBV!F2001</f>
        <v>BULLISH</v>
      </c>
      <c r="K2001" s="6" t="str">
        <f>OBV!G2001</f>
        <v>NEUTRAL</v>
      </c>
      <c r="L2001" s="6" t="str">
        <f>OBV!H2001</f>
        <v>CONFIRMED BULLISH</v>
      </c>
      <c r="M2001" s="8">
        <f t="shared" si="313"/>
        <v>50</v>
      </c>
      <c r="N2001" s="8">
        <f t="shared" si="310"/>
        <v>100</v>
      </c>
      <c r="O2001" s="8">
        <f t="shared" si="311"/>
        <v>0</v>
      </c>
      <c r="P2001" s="8">
        <f t="shared" si="312"/>
        <v>83.5</v>
      </c>
      <c r="Q2001" s="9">
        <f t="shared" si="314"/>
        <v>65.025000000000006</v>
      </c>
      <c r="R2001" s="9">
        <f t="shared" si="315"/>
        <v>50.875</v>
      </c>
      <c r="S2001" s="9">
        <f t="shared" si="316"/>
        <v>60.075000000000003</v>
      </c>
      <c r="T2001" s="9">
        <f t="shared" si="317"/>
        <v>58.375</v>
      </c>
      <c r="U2001" s="8">
        <f t="shared" si="318"/>
        <v>58.658333333333339</v>
      </c>
      <c r="V2001" s="8">
        <f t="shared" si="319"/>
        <v>58.587500000000006</v>
      </c>
    </row>
    <row r="2002" spans="1:22" ht="13.5" x14ac:dyDescent="0.25">
      <c r="A2002" s="3">
        <f>RSI!A2002</f>
        <v>44921</v>
      </c>
      <c r="B2002" s="2">
        <f>RSI!B2002</f>
        <v>8.0045999999999999</v>
      </c>
      <c r="C2002" s="2">
        <f>RSI!I2002</f>
        <v>55.644906063183164</v>
      </c>
      <c r="D2002" s="2">
        <f>MACD!E2002</f>
        <v>-3.7952682298917573E-2</v>
      </c>
      <c r="E2002" s="2">
        <f>MACD!F2002</f>
        <v>4.0592451812799749E-3</v>
      </c>
      <c r="F2002" s="2">
        <f>'Moving Avg'!D2002</f>
        <v>7.8581000000000003</v>
      </c>
      <c r="G2002" s="2">
        <f>'Moving Avg'!F2002</f>
        <v>7.7536199999999997</v>
      </c>
      <c r="H2002" s="2">
        <f>'Moving Avg'!G2002</f>
        <v>7.8846799999999986</v>
      </c>
      <c r="I2002" s="2">
        <f>'Moving Avg'!H2002</f>
        <v>8.5564590000000074</v>
      </c>
      <c r="J2002" s="6" t="str">
        <f>OBV!F2002</f>
        <v>BULLISH</v>
      </c>
      <c r="K2002" s="6" t="str">
        <f>OBV!G2002</f>
        <v>NEUTRAL</v>
      </c>
      <c r="L2002" s="6" t="str">
        <f>OBV!H2002</f>
        <v>CONFIRMED BULLISH</v>
      </c>
      <c r="M2002" s="8">
        <f t="shared" si="313"/>
        <v>50</v>
      </c>
      <c r="N2002" s="8">
        <f t="shared" si="310"/>
        <v>100</v>
      </c>
      <c r="O2002" s="8">
        <f t="shared" si="311"/>
        <v>0</v>
      </c>
      <c r="P2002" s="8">
        <f t="shared" si="312"/>
        <v>83.5</v>
      </c>
      <c r="Q2002" s="9">
        <f t="shared" si="314"/>
        <v>65.025000000000006</v>
      </c>
      <c r="R2002" s="9">
        <f t="shared" si="315"/>
        <v>50.875</v>
      </c>
      <c r="S2002" s="9">
        <f t="shared" si="316"/>
        <v>60.075000000000003</v>
      </c>
      <c r="T2002" s="9">
        <f t="shared" si="317"/>
        <v>58.375</v>
      </c>
      <c r="U2002" s="8">
        <f t="shared" si="318"/>
        <v>58.658333333333339</v>
      </c>
      <c r="V2002" s="8">
        <f t="shared" si="319"/>
        <v>58.587500000000006</v>
      </c>
    </row>
    <row r="2003" spans="1:22" ht="13.5" x14ac:dyDescent="0.25">
      <c r="A2003" s="3">
        <f>RSI!A2003</f>
        <v>44922</v>
      </c>
      <c r="B2003" s="2">
        <f>RSI!B2003</f>
        <v>7.9865000000000004</v>
      </c>
      <c r="C2003" s="2">
        <f>RSI!I2003</f>
        <v>55.048357241317269</v>
      </c>
      <c r="D2003" s="2">
        <f>MACD!E2003</f>
        <v>-7.8022423277884556E-2</v>
      </c>
      <c r="E2003" s="2">
        <f>MACD!F2003</f>
        <v>-1.2357088510552932E-2</v>
      </c>
      <c r="F2003" s="2">
        <f>'Moving Avg'!D2003</f>
        <v>7.9087399999999999</v>
      </c>
      <c r="G2003" s="2">
        <f>'Moving Avg'!F2003</f>
        <v>7.7468349999999999</v>
      </c>
      <c r="H2003" s="2">
        <f>'Moving Avg'!G2003</f>
        <v>7.8788899999999975</v>
      </c>
      <c r="I2003" s="2">
        <f>'Moving Avg'!H2003</f>
        <v>8.5521450000000065</v>
      </c>
      <c r="J2003" s="6" t="str">
        <f>OBV!F2003</f>
        <v>BULLISH</v>
      </c>
      <c r="K2003" s="6" t="str">
        <f>OBV!G2003</f>
        <v>NEUTRAL</v>
      </c>
      <c r="L2003" s="6" t="str">
        <f>OBV!H2003</f>
        <v>CONFIRMED BULLISH</v>
      </c>
      <c r="M2003" s="8">
        <f t="shared" si="313"/>
        <v>50</v>
      </c>
      <c r="N2003" s="8">
        <f t="shared" si="310"/>
        <v>100</v>
      </c>
      <c r="O2003" s="8">
        <f t="shared" si="311"/>
        <v>0</v>
      </c>
      <c r="P2003" s="8">
        <f t="shared" si="312"/>
        <v>83.5</v>
      </c>
      <c r="Q2003" s="9">
        <f t="shared" si="314"/>
        <v>65.025000000000006</v>
      </c>
      <c r="R2003" s="9">
        <f t="shared" si="315"/>
        <v>50.875</v>
      </c>
      <c r="S2003" s="9">
        <f t="shared" si="316"/>
        <v>60.075000000000003</v>
      </c>
      <c r="T2003" s="9">
        <f t="shared" si="317"/>
        <v>58.375</v>
      </c>
      <c r="U2003" s="8">
        <f t="shared" si="318"/>
        <v>58.658333333333339</v>
      </c>
      <c r="V2003" s="8">
        <f t="shared" si="319"/>
        <v>58.587500000000006</v>
      </c>
    </row>
    <row r="2004" spans="1:22" ht="13.5" x14ac:dyDescent="0.25">
      <c r="A2004" s="3">
        <f>RSI!A2004</f>
        <v>44923</v>
      </c>
      <c r="B2004" s="2">
        <f>RSI!B2004</f>
        <v>8.0317000000000007</v>
      </c>
      <c r="C2004" s="2">
        <f>RSI!I2004</f>
        <v>56.308055405161845</v>
      </c>
      <c r="D2004" s="2">
        <f>MACD!E2004</f>
        <v>-0.11630700754029011</v>
      </c>
      <c r="E2004" s="2">
        <f>MACD!F2004</f>
        <v>-3.3147072316500367E-2</v>
      </c>
      <c r="F2004" s="2">
        <f>'Moving Avg'!D2004</f>
        <v>7.9702399999999995</v>
      </c>
      <c r="G2004" s="2">
        <f>'Moving Avg'!F2004</f>
        <v>7.7653750000000006</v>
      </c>
      <c r="H2004" s="2">
        <f>'Moving Avg'!G2004</f>
        <v>7.8743659999999966</v>
      </c>
      <c r="I2004" s="2">
        <f>'Moving Avg'!H2004</f>
        <v>8.5480570000000071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  <c r="M2004" s="8">
        <f t="shared" si="313"/>
        <v>50</v>
      </c>
      <c r="N2004" s="8">
        <f t="shared" si="310"/>
        <v>100</v>
      </c>
      <c r="O2004" s="8">
        <f t="shared" si="311"/>
        <v>0</v>
      </c>
      <c r="P2004" s="8">
        <f t="shared" si="312"/>
        <v>83.5</v>
      </c>
      <c r="Q2004" s="9">
        <f t="shared" si="314"/>
        <v>65.025000000000006</v>
      </c>
      <c r="R2004" s="9">
        <f t="shared" si="315"/>
        <v>50.875</v>
      </c>
      <c r="S2004" s="9">
        <f t="shared" si="316"/>
        <v>60.075000000000003</v>
      </c>
      <c r="T2004" s="9">
        <f t="shared" si="317"/>
        <v>58.375</v>
      </c>
      <c r="U2004" s="8">
        <f t="shared" si="318"/>
        <v>58.658333333333339</v>
      </c>
      <c r="V2004" s="8">
        <f t="shared" si="319"/>
        <v>58.587500000000006</v>
      </c>
    </row>
    <row r="2005" spans="1:22" ht="13.5" x14ac:dyDescent="0.25">
      <c r="A2005" s="3">
        <f>RSI!A2005</f>
        <v>44924</v>
      </c>
      <c r="B2005" s="2">
        <f>RSI!B2005</f>
        <v>7.9413</v>
      </c>
      <c r="C2005" s="2">
        <f>RSI!I2005</f>
        <v>53.102866904116524</v>
      </c>
      <c r="D2005" s="2">
        <f>MACD!E2005</f>
        <v>-0.14461194384228637</v>
      </c>
      <c r="E2005" s="2">
        <f>MACD!F2005</f>
        <v>-5.5440046621657572E-2</v>
      </c>
      <c r="F2005" s="2">
        <f>'Moving Avg'!D2005</f>
        <v>7.9756600000000004</v>
      </c>
      <c r="G2005" s="2">
        <f>'Moving Avg'!F2005</f>
        <v>7.7802999999999995</v>
      </c>
      <c r="H2005" s="2">
        <f>'Moving Avg'!G2005</f>
        <v>7.8721959999999971</v>
      </c>
      <c r="I2005" s="2">
        <f>'Moving Avg'!H2005</f>
        <v>8.5439115000000072</v>
      </c>
      <c r="J2005" s="6" t="str">
        <f>OBV!F2005</f>
        <v>BEARISH</v>
      </c>
      <c r="K2005" s="6" t="str">
        <f>OBV!G2005</f>
        <v>NEUTRAL</v>
      </c>
      <c r="L2005" s="6" t="str">
        <f>OBV!H2005</f>
        <v>BEARISH DIVERGENCE</v>
      </c>
      <c r="M2005" s="8">
        <f t="shared" si="313"/>
        <v>50</v>
      </c>
      <c r="N2005" s="8">
        <f t="shared" si="310"/>
        <v>100</v>
      </c>
      <c r="O2005" s="8">
        <f t="shared" si="311"/>
        <v>0</v>
      </c>
      <c r="P2005" s="8">
        <f t="shared" si="312"/>
        <v>16.5</v>
      </c>
      <c r="Q2005" s="9">
        <f t="shared" si="314"/>
        <v>54.975000000000001</v>
      </c>
      <c r="R2005" s="9">
        <f t="shared" si="315"/>
        <v>34.125</v>
      </c>
      <c r="S2005" s="9">
        <f t="shared" si="316"/>
        <v>29.925000000000001</v>
      </c>
      <c r="T2005" s="9">
        <f t="shared" si="317"/>
        <v>41.625</v>
      </c>
      <c r="U2005" s="8">
        <f t="shared" si="318"/>
        <v>39.674999999999997</v>
      </c>
      <c r="V2005" s="8">
        <f t="shared" si="319"/>
        <v>40.162499999999994</v>
      </c>
    </row>
    <row r="2006" spans="1:22" ht="13.5" x14ac:dyDescent="0.25">
      <c r="A2006" s="3">
        <f>RSI!A2006</f>
        <v>44925</v>
      </c>
      <c r="B2006" s="2">
        <f>RSI!B2006</f>
        <v>7.9413</v>
      </c>
      <c r="C2006" s="2">
        <f>RSI!I2006</f>
        <v>53.102866904116524</v>
      </c>
      <c r="D2006" s="2">
        <f>MACD!E2006</f>
        <v>-0.14689801138553271</v>
      </c>
      <c r="E2006" s="2">
        <f>MACD!F2006</f>
        <v>-7.37316395744326E-2</v>
      </c>
      <c r="F2006" s="2">
        <f>'Moving Avg'!D2006</f>
        <v>7.9810800000000004</v>
      </c>
      <c r="G2006" s="2">
        <f>'Moving Avg'!F2006</f>
        <v>7.7943200000000008</v>
      </c>
      <c r="H2006" s="2">
        <f>'Moving Avg'!G2006</f>
        <v>7.8707479999999963</v>
      </c>
      <c r="I2006" s="2">
        <f>'Moving Avg'!H2006</f>
        <v>8.5397660000000073</v>
      </c>
      <c r="J2006" s="6" t="str">
        <f>OBV!F2006</f>
        <v>BEARISH</v>
      </c>
      <c r="K2006" s="6" t="str">
        <f>OBV!G2006</f>
        <v>NEUTRAL</v>
      </c>
      <c r="L2006" s="6" t="str">
        <f>OBV!H2006</f>
        <v>BEARISH DIVERGENCE</v>
      </c>
      <c r="M2006" s="8">
        <f t="shared" si="313"/>
        <v>50</v>
      </c>
      <c r="N2006" s="8">
        <f t="shared" si="310"/>
        <v>100</v>
      </c>
      <c r="O2006" s="8">
        <f t="shared" si="311"/>
        <v>0</v>
      </c>
      <c r="P2006" s="8">
        <f t="shared" si="312"/>
        <v>16.5</v>
      </c>
      <c r="Q2006" s="9">
        <f t="shared" si="314"/>
        <v>54.975000000000001</v>
      </c>
      <c r="R2006" s="9">
        <f t="shared" si="315"/>
        <v>34.125</v>
      </c>
      <c r="S2006" s="9">
        <f t="shared" si="316"/>
        <v>29.925000000000001</v>
      </c>
      <c r="T2006" s="9">
        <f t="shared" si="317"/>
        <v>41.625</v>
      </c>
      <c r="U2006" s="8">
        <f t="shared" si="318"/>
        <v>39.674999999999997</v>
      </c>
      <c r="V2006" s="8">
        <f t="shared" si="319"/>
        <v>40.162499999999994</v>
      </c>
    </row>
    <row r="2007" spans="1:22" ht="13.5" x14ac:dyDescent="0.25">
      <c r="A2007" s="3">
        <f>RSI!A2007</f>
        <v>44928</v>
      </c>
      <c r="B2007" s="2">
        <f>RSI!B2007</f>
        <v>7.4710000000000001</v>
      </c>
      <c r="C2007" s="2">
        <f>RSI!I2007</f>
        <v>39.527343342090091</v>
      </c>
      <c r="D2007" s="2">
        <f>MACD!E2007</f>
        <v>-0.13542529494351285</v>
      </c>
      <c r="E2007" s="2">
        <f>MACD!F2007</f>
        <v>-8.6070370648248656E-2</v>
      </c>
      <c r="F2007" s="2">
        <f>'Moving Avg'!D2007</f>
        <v>7.8743599999999985</v>
      </c>
      <c r="G2007" s="2">
        <f>'Moving Avg'!F2007</f>
        <v>7.762665000000001</v>
      </c>
      <c r="H2007" s="2">
        <f>'Moving Avg'!G2007</f>
        <v>7.8550099999999974</v>
      </c>
      <c r="I2007" s="2">
        <f>'Moving Avg'!H2007</f>
        <v>8.5332690000000078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  <c r="M2007" s="8">
        <f t="shared" si="313"/>
        <v>50</v>
      </c>
      <c r="N2007" s="8">
        <f t="shared" si="310"/>
        <v>100</v>
      </c>
      <c r="O2007" s="8">
        <f t="shared" si="311"/>
        <v>0</v>
      </c>
      <c r="P2007" s="8">
        <f t="shared" si="312"/>
        <v>16.5</v>
      </c>
      <c r="Q2007" s="9">
        <f t="shared" si="314"/>
        <v>54.975000000000001</v>
      </c>
      <c r="R2007" s="9">
        <f t="shared" si="315"/>
        <v>34.125</v>
      </c>
      <c r="S2007" s="9">
        <f t="shared" si="316"/>
        <v>29.925000000000001</v>
      </c>
      <c r="T2007" s="9">
        <f t="shared" si="317"/>
        <v>41.625</v>
      </c>
      <c r="U2007" s="8">
        <f t="shared" si="318"/>
        <v>39.674999999999997</v>
      </c>
      <c r="V2007" s="8">
        <f t="shared" si="319"/>
        <v>40.162499999999994</v>
      </c>
    </row>
    <row r="2008" spans="1:22" ht="13.5" x14ac:dyDescent="0.25">
      <c r="A2008" s="3">
        <f>RSI!A2008</f>
        <v>44929</v>
      </c>
      <c r="B2008" s="2">
        <f>RSI!B2008</f>
        <v>7.3895999999999997</v>
      </c>
      <c r="C2008" s="2">
        <f>RSI!I2008</f>
        <v>37.729492362603729</v>
      </c>
      <c r="D2008" s="2">
        <f>MACD!E2008</f>
        <v>-9.654410348673359E-2</v>
      </c>
      <c r="E2008" s="2">
        <f>MACD!F2008</f>
        <v>-8.8165117215945638E-2</v>
      </c>
      <c r="F2008" s="2">
        <f>'Moving Avg'!D2008</f>
        <v>7.7549800000000007</v>
      </c>
      <c r="G2008" s="2">
        <f>'Moving Avg'!F2008</f>
        <v>7.7500049999999998</v>
      </c>
      <c r="H2008" s="2">
        <f>'Moving Avg'!G2008</f>
        <v>7.8376439999999965</v>
      </c>
      <c r="I2008" s="2">
        <f>'Moving Avg'!H2008</f>
        <v>8.5263650000000055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  <c r="M2008" s="8">
        <f t="shared" si="313"/>
        <v>50</v>
      </c>
      <c r="N2008" s="8">
        <f t="shared" si="310"/>
        <v>45</v>
      </c>
      <c r="O2008" s="8">
        <f t="shared" si="311"/>
        <v>0</v>
      </c>
      <c r="P2008" s="8">
        <f t="shared" si="312"/>
        <v>16.5</v>
      </c>
      <c r="Q2008" s="9">
        <f t="shared" si="314"/>
        <v>35.725000000000001</v>
      </c>
      <c r="R2008" s="9">
        <f t="shared" si="315"/>
        <v>23.125</v>
      </c>
      <c r="S2008" s="9">
        <f t="shared" si="316"/>
        <v>21.675000000000001</v>
      </c>
      <c r="T2008" s="9">
        <f t="shared" si="317"/>
        <v>27.875</v>
      </c>
      <c r="U2008" s="8">
        <f t="shared" si="318"/>
        <v>26.841666666666669</v>
      </c>
      <c r="V2008" s="8">
        <f t="shared" si="319"/>
        <v>27.1</v>
      </c>
    </row>
    <row r="2009" spans="1:22" ht="13.5" x14ac:dyDescent="0.25">
      <c r="A2009" s="3">
        <f>RSI!A2009</f>
        <v>44930</v>
      </c>
      <c r="B2009" s="2">
        <f>RSI!B2009</f>
        <v>7.2358000000000002</v>
      </c>
      <c r="C2009" s="2">
        <f>RSI!I2009</f>
        <v>34.53344919417188</v>
      </c>
      <c r="D2009" s="2">
        <f>MACD!E2009</f>
        <v>-5.1072012134707023E-2</v>
      </c>
      <c r="E2009" s="2">
        <f>MACD!F2009</f>
        <v>-8.0746496199697926E-2</v>
      </c>
      <c r="F2009" s="2">
        <f>'Moving Avg'!D2009</f>
        <v>7.5957999999999997</v>
      </c>
      <c r="G2009" s="2">
        <f>'Moving Avg'!F2009</f>
        <v>7.7273949999999996</v>
      </c>
      <c r="H2009" s="2">
        <f>'Moving Avg'!G2009</f>
        <v>7.8177459999999961</v>
      </c>
      <c r="I2009" s="2">
        <f>'Moving Avg'!H2009</f>
        <v>8.5191740000000067</v>
      </c>
      <c r="J2009" s="6" t="str">
        <f>OBV!F2009</f>
        <v>BEARISH</v>
      </c>
      <c r="K2009" s="6" t="str">
        <f>OBV!G2009</f>
        <v>STRONG</v>
      </c>
      <c r="L2009" s="6" t="str">
        <f>OBV!H2009</f>
        <v>CONFIRMED BEARISH</v>
      </c>
      <c r="M2009" s="8">
        <f t="shared" si="313"/>
        <v>50</v>
      </c>
      <c r="N2009" s="8">
        <f t="shared" si="310"/>
        <v>0</v>
      </c>
      <c r="O2009" s="8">
        <f t="shared" si="311"/>
        <v>0</v>
      </c>
      <c r="P2009" s="8">
        <f t="shared" si="312"/>
        <v>33</v>
      </c>
      <c r="Q2009" s="9">
        <f t="shared" si="314"/>
        <v>22.45</v>
      </c>
      <c r="R2009" s="9">
        <f t="shared" si="315"/>
        <v>18.25</v>
      </c>
      <c r="S2009" s="9">
        <f t="shared" si="316"/>
        <v>22.35</v>
      </c>
      <c r="T2009" s="9">
        <f t="shared" si="317"/>
        <v>20.75</v>
      </c>
      <c r="U2009" s="8">
        <f t="shared" si="318"/>
        <v>21.016666666666669</v>
      </c>
      <c r="V2009" s="8">
        <f t="shared" si="319"/>
        <v>20.950000000000003</v>
      </c>
    </row>
    <row r="2010" spans="1:22" ht="13.5" x14ac:dyDescent="0.25">
      <c r="A2010" s="3">
        <f>RSI!A2010</f>
        <v>44931</v>
      </c>
      <c r="B2010" s="2">
        <f>RSI!B2010</f>
        <v>7.2358000000000002</v>
      </c>
      <c r="C2010" s="2">
        <f>RSI!I2010</f>
        <v>34.53344919417188</v>
      </c>
      <c r="D2010" s="2">
        <f>MACD!E2010</f>
        <v>1.9932868692491112E-2</v>
      </c>
      <c r="E2010" s="2">
        <f>MACD!F2010</f>
        <v>-6.0610623221260117E-2</v>
      </c>
      <c r="F2010" s="2">
        <f>'Moving Avg'!D2010</f>
        <v>7.4546999999999999</v>
      </c>
      <c r="G2010" s="2">
        <f>'Moving Avg'!F2010</f>
        <v>7.7047849999999993</v>
      </c>
      <c r="H2010" s="2">
        <f>'Moving Avg'!G2010</f>
        <v>7.7996559999999961</v>
      </c>
      <c r="I2010" s="2">
        <f>'Moving Avg'!H2010</f>
        <v>8.5136035000000074</v>
      </c>
      <c r="J2010" s="6" t="str">
        <f>OBV!F2010</f>
        <v>BEARISH</v>
      </c>
      <c r="K2010" s="6" t="str">
        <f>OBV!G2010</f>
        <v>STRONG</v>
      </c>
      <c r="L2010" s="6" t="str">
        <f>OBV!H2010</f>
        <v>CONFIRMED BEARISH</v>
      </c>
      <c r="M2010" s="8">
        <f t="shared" si="313"/>
        <v>50</v>
      </c>
      <c r="N2010" s="8">
        <f t="shared" si="310"/>
        <v>0</v>
      </c>
      <c r="O2010" s="8">
        <f t="shared" si="311"/>
        <v>0</v>
      </c>
      <c r="P2010" s="8">
        <f t="shared" si="312"/>
        <v>33</v>
      </c>
      <c r="Q2010" s="9">
        <f t="shared" si="314"/>
        <v>22.45</v>
      </c>
      <c r="R2010" s="9">
        <f t="shared" si="315"/>
        <v>18.25</v>
      </c>
      <c r="S2010" s="9">
        <f t="shared" si="316"/>
        <v>22.35</v>
      </c>
      <c r="T2010" s="9">
        <f t="shared" si="317"/>
        <v>20.75</v>
      </c>
      <c r="U2010" s="8">
        <f t="shared" si="318"/>
        <v>21.016666666666669</v>
      </c>
      <c r="V2010" s="8">
        <f t="shared" si="319"/>
        <v>20.950000000000003</v>
      </c>
    </row>
    <row r="2011" spans="1:22" ht="13.5" x14ac:dyDescent="0.25">
      <c r="A2011" s="3">
        <f>RSI!A2011</f>
        <v>44932</v>
      </c>
      <c r="B2011" s="2">
        <f>RSI!B2011</f>
        <v>7.2358000000000002</v>
      </c>
      <c r="C2011" s="2">
        <f>RSI!I2011</f>
        <v>34.53344919417188</v>
      </c>
      <c r="D2011" s="2">
        <f>MACD!E2011</f>
        <v>8.3067372261464101E-2</v>
      </c>
      <c r="E2011" s="2">
        <f>MACD!F2011</f>
        <v>-3.1875024124715282E-2</v>
      </c>
      <c r="F2011" s="2">
        <f>'Moving Avg'!D2011</f>
        <v>7.3135999999999992</v>
      </c>
      <c r="G2011" s="2">
        <f>'Moving Avg'!F2011</f>
        <v>7.6866950000000003</v>
      </c>
      <c r="H2011" s="2">
        <f>'Moving Avg'!G2011</f>
        <v>7.7833759999999961</v>
      </c>
      <c r="I2011" s="2">
        <f>'Moving Avg'!H2011</f>
        <v>8.5056240000000063</v>
      </c>
      <c r="J2011" s="6" t="str">
        <f>OBV!F2011</f>
        <v>BEARISH</v>
      </c>
      <c r="K2011" s="6" t="str">
        <f>OBV!G2011</f>
        <v>STRONG</v>
      </c>
      <c r="L2011" s="6" t="str">
        <f>OBV!H2011</f>
        <v>CONFIRMED BEARISH</v>
      </c>
      <c r="M2011" s="8">
        <f t="shared" si="313"/>
        <v>50</v>
      </c>
      <c r="N2011" s="8">
        <f t="shared" si="310"/>
        <v>0</v>
      </c>
      <c r="O2011" s="8">
        <f t="shared" si="311"/>
        <v>0</v>
      </c>
      <c r="P2011" s="8">
        <f t="shared" si="312"/>
        <v>33</v>
      </c>
      <c r="Q2011" s="9">
        <f t="shared" si="314"/>
        <v>22.45</v>
      </c>
      <c r="R2011" s="9">
        <f t="shared" si="315"/>
        <v>18.25</v>
      </c>
      <c r="S2011" s="9">
        <f t="shared" si="316"/>
        <v>22.35</v>
      </c>
      <c r="T2011" s="9">
        <f t="shared" si="317"/>
        <v>20.75</v>
      </c>
      <c r="U2011" s="8">
        <f t="shared" si="318"/>
        <v>21.016666666666669</v>
      </c>
      <c r="V2011" s="8">
        <f t="shared" si="319"/>
        <v>20.950000000000003</v>
      </c>
    </row>
    <row r="2012" spans="1:22" ht="13.5" x14ac:dyDescent="0.25">
      <c r="A2012" s="3">
        <f>RSI!A2012</f>
        <v>44935</v>
      </c>
      <c r="B2012" s="2">
        <f>RSI!B2012</f>
        <v>7.0548999999999999</v>
      </c>
      <c r="C2012" s="2">
        <f>RSI!I2012</f>
        <v>30.711624632069217</v>
      </c>
      <c r="D2012" s="2">
        <f>MACD!E2012</f>
        <v>0.1666238366273376</v>
      </c>
      <c r="E2012" s="2">
        <f>MACD!F2012</f>
        <v>7.8247480256952925E-3</v>
      </c>
      <c r="F2012" s="2">
        <f>'Moving Avg'!D2012</f>
        <v>7.2303799999999994</v>
      </c>
      <c r="G2012" s="2">
        <f>'Moving Avg'!F2012</f>
        <v>7.6464450000000017</v>
      </c>
      <c r="H2012" s="2">
        <f>'Moving Avg'!G2012</f>
        <v>7.7689039999999956</v>
      </c>
      <c r="I2012" s="2">
        <f>'Moving Avg'!H2012</f>
        <v>8.4967400000000062</v>
      </c>
      <c r="J2012" s="6" t="str">
        <f>OBV!F2012</f>
        <v>BEARISH</v>
      </c>
      <c r="K2012" s="6" t="str">
        <f>OBV!G2012</f>
        <v>STRONG</v>
      </c>
      <c r="L2012" s="6" t="str">
        <f>OBV!H2012</f>
        <v>CONFIRMED BEARISH</v>
      </c>
      <c r="M2012" s="8">
        <f t="shared" si="313"/>
        <v>50</v>
      </c>
      <c r="N2012" s="8">
        <f t="shared" si="310"/>
        <v>0</v>
      </c>
      <c r="O2012" s="8">
        <f t="shared" si="311"/>
        <v>0</v>
      </c>
      <c r="P2012" s="8">
        <f t="shared" si="312"/>
        <v>33</v>
      </c>
      <c r="Q2012" s="9">
        <f t="shared" si="314"/>
        <v>22.45</v>
      </c>
      <c r="R2012" s="9">
        <f t="shared" si="315"/>
        <v>18.25</v>
      </c>
      <c r="S2012" s="9">
        <f t="shared" si="316"/>
        <v>22.35</v>
      </c>
      <c r="T2012" s="9">
        <f t="shared" si="317"/>
        <v>20.75</v>
      </c>
      <c r="U2012" s="8">
        <f t="shared" si="318"/>
        <v>21.016666666666669</v>
      </c>
      <c r="V2012" s="8">
        <f t="shared" si="319"/>
        <v>20.950000000000003</v>
      </c>
    </row>
    <row r="2013" spans="1:22" ht="13.5" x14ac:dyDescent="0.25">
      <c r="A2013" s="3">
        <f>RSI!A2013</f>
        <v>44936</v>
      </c>
      <c r="B2013" s="2">
        <f>RSI!B2013</f>
        <v>7.0096999999999996</v>
      </c>
      <c r="C2013" s="2">
        <f>RSI!I2013</f>
        <v>29.823499930321987</v>
      </c>
      <c r="D2013" s="2">
        <f>MACD!E2013</f>
        <v>0.24157578065612917</v>
      </c>
      <c r="E2013" s="2">
        <f>MACD!F2013</f>
        <v>5.4574954551782066E-2</v>
      </c>
      <c r="F2013" s="2">
        <f>'Moving Avg'!D2013</f>
        <v>7.1543999999999999</v>
      </c>
      <c r="G2013" s="2">
        <f>'Moving Avg'!F2013</f>
        <v>7.6170500000000017</v>
      </c>
      <c r="H2013" s="2">
        <f>'Moving Avg'!G2013</f>
        <v>7.754431999999996</v>
      </c>
      <c r="I2013" s="2">
        <f>'Moving Avg'!H2013</f>
        <v>8.4876300000000064</v>
      </c>
      <c r="J2013" s="6" t="str">
        <f>OBV!F2013</f>
        <v>BEARISH</v>
      </c>
      <c r="K2013" s="6" t="str">
        <f>OBV!G2013</f>
        <v>STRONG</v>
      </c>
      <c r="L2013" s="6" t="str">
        <f>OBV!H2013</f>
        <v>CONFIRMED BEARISH</v>
      </c>
      <c r="M2013" s="8">
        <f t="shared" si="313"/>
        <v>100</v>
      </c>
      <c r="N2013" s="8">
        <f t="shared" si="310"/>
        <v>0</v>
      </c>
      <c r="O2013" s="8">
        <f t="shared" si="311"/>
        <v>0</v>
      </c>
      <c r="P2013" s="8">
        <f t="shared" si="312"/>
        <v>33</v>
      </c>
      <c r="Q2013" s="9">
        <f t="shared" si="314"/>
        <v>39.950000000000003</v>
      </c>
      <c r="R2013" s="9">
        <f t="shared" si="315"/>
        <v>28.25</v>
      </c>
      <c r="S2013" s="9">
        <f t="shared" si="316"/>
        <v>29.85</v>
      </c>
      <c r="T2013" s="9">
        <f t="shared" si="317"/>
        <v>33.25</v>
      </c>
      <c r="U2013" s="8">
        <f t="shared" si="318"/>
        <v>32.683333333333337</v>
      </c>
      <c r="V2013" s="8">
        <f t="shared" si="319"/>
        <v>32.825000000000003</v>
      </c>
    </row>
    <row r="2014" spans="1:22" ht="13.5" x14ac:dyDescent="0.25">
      <c r="A2014" s="3">
        <f>RSI!A2014</f>
        <v>44937</v>
      </c>
      <c r="B2014" s="2">
        <f>RSI!B2014</f>
        <v>6.8288000000000002</v>
      </c>
      <c r="C2014" s="2">
        <f>RSI!I2014</f>
        <v>26.518273484370894</v>
      </c>
      <c r="D2014" s="2">
        <f>MACD!E2014</f>
        <v>0.32903128346323118</v>
      </c>
      <c r="E2014" s="2">
        <f>MACD!F2014</f>
        <v>0.1094662203340719</v>
      </c>
      <c r="F2014" s="2">
        <f>'Moving Avg'!D2014</f>
        <v>7.0729999999999986</v>
      </c>
      <c r="G2014" s="2">
        <f>'Moving Avg'!F2014</f>
        <v>7.5786100000000003</v>
      </c>
      <c r="H2014" s="2">
        <f>'Moving Avg'!G2014</f>
        <v>7.7363419999999961</v>
      </c>
      <c r="I2014" s="2">
        <f>'Moving Avg'!H2014</f>
        <v>8.477615500000006</v>
      </c>
      <c r="J2014" s="6" t="str">
        <f>OBV!F2014</f>
        <v>BEARISH</v>
      </c>
      <c r="K2014" s="6" t="str">
        <f>OBV!G2014</f>
        <v>STRONG</v>
      </c>
      <c r="L2014" s="6" t="str">
        <f>OBV!H2014</f>
        <v>CONFIRMED BEARISH</v>
      </c>
      <c r="M2014" s="8">
        <f t="shared" si="313"/>
        <v>100</v>
      </c>
      <c r="N2014" s="8">
        <f t="shared" si="310"/>
        <v>0</v>
      </c>
      <c r="O2014" s="8">
        <f t="shared" si="311"/>
        <v>0</v>
      </c>
      <c r="P2014" s="8">
        <f t="shared" si="312"/>
        <v>33</v>
      </c>
      <c r="Q2014" s="9">
        <f t="shared" si="314"/>
        <v>39.950000000000003</v>
      </c>
      <c r="R2014" s="9">
        <f t="shared" si="315"/>
        <v>28.25</v>
      </c>
      <c r="S2014" s="9">
        <f t="shared" si="316"/>
        <v>29.85</v>
      </c>
      <c r="T2014" s="9">
        <f t="shared" si="317"/>
        <v>33.25</v>
      </c>
      <c r="U2014" s="8">
        <f t="shared" si="318"/>
        <v>32.683333333333337</v>
      </c>
      <c r="V2014" s="8">
        <f t="shared" si="319"/>
        <v>32.825000000000003</v>
      </c>
    </row>
    <row r="2015" spans="1:22" ht="13.5" x14ac:dyDescent="0.25">
      <c r="A2015" s="3">
        <f>RSI!A2015</f>
        <v>44938</v>
      </c>
      <c r="B2015" s="2">
        <f>RSI!B2015</f>
        <v>7.1001000000000003</v>
      </c>
      <c r="C2015" s="2">
        <f>RSI!I2015</f>
        <v>37.674216067355793</v>
      </c>
      <c r="D2015" s="2">
        <f>MACD!E2015</f>
        <v>0.37350518129257715</v>
      </c>
      <c r="E2015" s="2">
        <f>MACD!F2015</f>
        <v>0.16227401252577295</v>
      </c>
      <c r="F2015" s="2">
        <f>'Moving Avg'!D2015</f>
        <v>7.0458600000000002</v>
      </c>
      <c r="G2015" s="2">
        <f>'Moving Avg'!F2015</f>
        <v>7.5541849999999995</v>
      </c>
      <c r="H2015" s="2">
        <f>'Moving Avg'!G2015</f>
        <v>7.7191559999999955</v>
      </c>
      <c r="I2015" s="2">
        <f>'Moving Avg'!H2015</f>
        <v>8.4693075000000064</v>
      </c>
      <c r="J2015" s="6" t="str">
        <f>OBV!F2015</f>
        <v>BEARISH</v>
      </c>
      <c r="K2015" s="6" t="str">
        <f>OBV!G2015</f>
        <v>STRONG</v>
      </c>
      <c r="L2015" s="6" t="str">
        <f>OBV!H2015</f>
        <v>CONFIRMED BEARISH</v>
      </c>
      <c r="M2015" s="8">
        <f t="shared" si="313"/>
        <v>50</v>
      </c>
      <c r="N2015" s="8">
        <f t="shared" si="310"/>
        <v>0</v>
      </c>
      <c r="O2015" s="8">
        <f t="shared" si="311"/>
        <v>0</v>
      </c>
      <c r="P2015" s="8">
        <f t="shared" si="312"/>
        <v>33</v>
      </c>
      <c r="Q2015" s="9">
        <f t="shared" si="314"/>
        <v>22.45</v>
      </c>
      <c r="R2015" s="9">
        <f t="shared" si="315"/>
        <v>18.25</v>
      </c>
      <c r="S2015" s="9">
        <f t="shared" si="316"/>
        <v>22.35</v>
      </c>
      <c r="T2015" s="9">
        <f t="shared" si="317"/>
        <v>20.75</v>
      </c>
      <c r="U2015" s="8">
        <f t="shared" si="318"/>
        <v>21.016666666666669</v>
      </c>
      <c r="V2015" s="8">
        <f t="shared" si="319"/>
        <v>20.950000000000003</v>
      </c>
    </row>
    <row r="2016" spans="1:22" ht="13.5" x14ac:dyDescent="0.25">
      <c r="A2016" s="3">
        <f>RSI!A2016</f>
        <v>44939</v>
      </c>
      <c r="B2016" s="2">
        <f>RSI!B2016</f>
        <v>7.4981</v>
      </c>
      <c r="C2016" s="2">
        <f>RSI!I2016</f>
        <v>49.73130560038468</v>
      </c>
      <c r="D2016" s="2">
        <f>MACD!E2016</f>
        <v>0.38419777724101056</v>
      </c>
      <c r="E2016" s="2">
        <f>MACD!F2016</f>
        <v>0.20665876546882048</v>
      </c>
      <c r="F2016" s="2">
        <f>'Moving Avg'!D2016</f>
        <v>7.0983199999999993</v>
      </c>
      <c r="G2016" s="2">
        <f>'Moving Avg'!F2016</f>
        <v>7.5424249999999997</v>
      </c>
      <c r="H2016" s="2">
        <f>'Moving Avg'!G2016</f>
        <v>7.7068559999999966</v>
      </c>
      <c r="I2016" s="2">
        <f>'Moving Avg'!H2016</f>
        <v>8.4626830000000055</v>
      </c>
      <c r="J2016" s="6" t="str">
        <f>OBV!F2016</f>
        <v>BULLISH</v>
      </c>
      <c r="K2016" s="6" t="str">
        <f>OBV!G2016</f>
        <v>WEAK</v>
      </c>
      <c r="L2016" s="6" t="str">
        <f>OBV!H2016</f>
        <v>CONFIRMED BULLISH</v>
      </c>
      <c r="M2016" s="8">
        <f t="shared" si="313"/>
        <v>50</v>
      </c>
      <c r="N2016" s="8">
        <f t="shared" si="310"/>
        <v>0</v>
      </c>
      <c r="O2016" s="8">
        <f t="shared" si="311"/>
        <v>0</v>
      </c>
      <c r="P2016" s="8">
        <f t="shared" si="312"/>
        <v>67</v>
      </c>
      <c r="Q2016" s="9">
        <f t="shared" si="314"/>
        <v>27.549999999999997</v>
      </c>
      <c r="R2016" s="9">
        <f t="shared" si="315"/>
        <v>26.75</v>
      </c>
      <c r="S2016" s="9">
        <f t="shared" si="316"/>
        <v>37.650000000000006</v>
      </c>
      <c r="T2016" s="9">
        <f t="shared" si="317"/>
        <v>29.25</v>
      </c>
      <c r="U2016" s="8">
        <f t="shared" si="318"/>
        <v>30.650000000000002</v>
      </c>
      <c r="V2016" s="8">
        <f t="shared" si="319"/>
        <v>30.3</v>
      </c>
    </row>
    <row r="2017" spans="1:22" ht="13.5" x14ac:dyDescent="0.25">
      <c r="A2017" s="3">
        <f>RSI!A2017</f>
        <v>44942</v>
      </c>
      <c r="B2017" s="2">
        <f>RSI!B2017</f>
        <v>7.3353000000000002</v>
      </c>
      <c r="C2017" s="2">
        <f>RSI!I2017</f>
        <v>45.826102129486621</v>
      </c>
      <c r="D2017" s="2">
        <f>MACD!E2017</f>
        <v>0.33295297033746341</v>
      </c>
      <c r="E2017" s="2">
        <f>MACD!F2017</f>
        <v>0.23191760644254908</v>
      </c>
      <c r="F2017" s="2">
        <f>'Moving Avg'!D2017</f>
        <v>7.1544000000000008</v>
      </c>
      <c r="G2017" s="2">
        <f>'Moving Avg'!F2017</f>
        <v>7.5293099999999979</v>
      </c>
      <c r="H2017" s="2">
        <f>'Moving Avg'!G2017</f>
        <v>7.6918419999999967</v>
      </c>
      <c r="I2017" s="2">
        <f>'Moving Avg'!H2017</f>
        <v>8.4552445000000063</v>
      </c>
      <c r="J2017" s="6" t="str">
        <f>OBV!F2017</f>
        <v>BULLISH</v>
      </c>
      <c r="K2017" s="6" t="str">
        <f>OBV!G2017</f>
        <v>WEAK</v>
      </c>
      <c r="L2017" s="6" t="str">
        <f>OBV!H2017</f>
        <v>CONFIRMED BULLISH</v>
      </c>
      <c r="M2017" s="8">
        <f t="shared" si="313"/>
        <v>50</v>
      </c>
      <c r="N2017" s="8">
        <f t="shared" si="310"/>
        <v>0</v>
      </c>
      <c r="O2017" s="8">
        <f t="shared" si="311"/>
        <v>0</v>
      </c>
      <c r="P2017" s="8">
        <f t="shared" si="312"/>
        <v>67</v>
      </c>
      <c r="Q2017" s="9">
        <f t="shared" si="314"/>
        <v>27.549999999999997</v>
      </c>
      <c r="R2017" s="9">
        <f t="shared" si="315"/>
        <v>26.75</v>
      </c>
      <c r="S2017" s="9">
        <f t="shared" si="316"/>
        <v>37.650000000000006</v>
      </c>
      <c r="T2017" s="9">
        <f t="shared" si="317"/>
        <v>29.25</v>
      </c>
      <c r="U2017" s="8">
        <f t="shared" si="318"/>
        <v>30.650000000000002</v>
      </c>
      <c r="V2017" s="8">
        <f t="shared" si="319"/>
        <v>30.3</v>
      </c>
    </row>
    <row r="2018" spans="1:22" ht="13.5" x14ac:dyDescent="0.25">
      <c r="A2018" s="3">
        <f>RSI!A2018</f>
        <v>44943</v>
      </c>
      <c r="B2018" s="2">
        <f>RSI!B2018</f>
        <v>7.3986000000000001</v>
      </c>
      <c r="C2018" s="2">
        <f>RSI!I2018</f>
        <v>47.550698652018838</v>
      </c>
      <c r="D2018" s="2">
        <f>MACD!E2018</f>
        <v>0.27334404218981145</v>
      </c>
      <c r="E2018" s="2">
        <f>MACD!F2018</f>
        <v>0.24020289359200156</v>
      </c>
      <c r="F2018" s="2">
        <f>'Moving Avg'!D2018</f>
        <v>7.2321799999999996</v>
      </c>
      <c r="G2018" s="2">
        <f>'Moving Avg'!F2018</f>
        <v>7.5125749999999982</v>
      </c>
      <c r="H2018" s="2">
        <f>'Moving Avg'!G2018</f>
        <v>7.6770079999999963</v>
      </c>
      <c r="I2018" s="2">
        <f>'Moving Avg'!H2018</f>
        <v>8.4481225000000055</v>
      </c>
      <c r="J2018" s="6" t="str">
        <f>OBV!F2018</f>
        <v>BULLISH</v>
      </c>
      <c r="K2018" s="6" t="str">
        <f>OBV!G2018</f>
        <v>WEAK</v>
      </c>
      <c r="L2018" s="6" t="str">
        <f>OBV!H2018</f>
        <v>CONFIRMED BULLISH</v>
      </c>
      <c r="M2018" s="8">
        <f t="shared" si="313"/>
        <v>50</v>
      </c>
      <c r="N2018" s="8">
        <f t="shared" si="310"/>
        <v>0</v>
      </c>
      <c r="O2018" s="8">
        <f t="shared" si="311"/>
        <v>0</v>
      </c>
      <c r="P2018" s="8">
        <f t="shared" si="312"/>
        <v>67</v>
      </c>
      <c r="Q2018" s="9">
        <f t="shared" si="314"/>
        <v>27.549999999999997</v>
      </c>
      <c r="R2018" s="9">
        <f t="shared" si="315"/>
        <v>26.75</v>
      </c>
      <c r="S2018" s="9">
        <f t="shared" si="316"/>
        <v>37.650000000000006</v>
      </c>
      <c r="T2018" s="9">
        <f t="shared" si="317"/>
        <v>29.25</v>
      </c>
      <c r="U2018" s="8">
        <f t="shared" si="318"/>
        <v>30.650000000000002</v>
      </c>
      <c r="V2018" s="8">
        <f t="shared" si="319"/>
        <v>30.3</v>
      </c>
    </row>
    <row r="2019" spans="1:22" ht="13.5" x14ac:dyDescent="0.25">
      <c r="A2019" s="3">
        <f>RSI!A2019</f>
        <v>44944</v>
      </c>
      <c r="B2019" s="2">
        <f>RSI!B2019</f>
        <v>7.0096999999999996</v>
      </c>
      <c r="C2019" s="2">
        <f>RSI!I2019</f>
        <v>39.277708921321327</v>
      </c>
      <c r="D2019" s="2">
        <f>MACD!E2019</f>
        <v>0.22857016353065696</v>
      </c>
      <c r="E2019" s="2">
        <f>MACD!F2019</f>
        <v>0.23787634757973264</v>
      </c>
      <c r="F2019" s="2">
        <f>'Moving Avg'!D2019</f>
        <v>7.2683600000000013</v>
      </c>
      <c r="G2019" s="2">
        <f>'Moving Avg'!F2019</f>
        <v>7.4768499999999989</v>
      </c>
      <c r="H2019" s="2">
        <f>'Moving Avg'!G2019</f>
        <v>7.6554819999999975</v>
      </c>
      <c r="I2019" s="2">
        <f>'Moving Avg'!H2019</f>
        <v>8.4393625000000085</v>
      </c>
      <c r="J2019" s="6" t="str">
        <f>OBV!F2019</f>
        <v>BULLISH</v>
      </c>
      <c r="K2019" s="6" t="str">
        <f>OBV!G2019</f>
        <v>WEAK</v>
      </c>
      <c r="L2019" s="6" t="str">
        <f>OBV!H2019</f>
        <v>CONFIRMED BULLISH</v>
      </c>
      <c r="M2019" s="8">
        <f t="shared" si="313"/>
        <v>50</v>
      </c>
      <c r="N2019" s="8">
        <f t="shared" si="310"/>
        <v>45</v>
      </c>
      <c r="O2019" s="8">
        <f t="shared" si="311"/>
        <v>0</v>
      </c>
      <c r="P2019" s="8">
        <f t="shared" si="312"/>
        <v>67</v>
      </c>
      <c r="Q2019" s="9">
        <f t="shared" si="314"/>
        <v>43.3</v>
      </c>
      <c r="R2019" s="9">
        <f t="shared" si="315"/>
        <v>35.75</v>
      </c>
      <c r="S2019" s="9">
        <f t="shared" si="316"/>
        <v>44.400000000000006</v>
      </c>
      <c r="T2019" s="9">
        <f t="shared" si="317"/>
        <v>40.5</v>
      </c>
      <c r="U2019" s="8">
        <f t="shared" si="318"/>
        <v>41.15</v>
      </c>
      <c r="V2019" s="8">
        <f t="shared" si="319"/>
        <v>40.987499999999997</v>
      </c>
    </row>
    <row r="2020" spans="1:22" ht="13.5" x14ac:dyDescent="0.25">
      <c r="A2020" s="3">
        <f>RSI!A2020</f>
        <v>44945</v>
      </c>
      <c r="B2020" s="2">
        <f>RSI!B2020</f>
        <v>7.2358000000000002</v>
      </c>
      <c r="C2020" s="2">
        <f>RSI!I2020</f>
        <v>45.242515612223571</v>
      </c>
      <c r="D2020" s="2">
        <f>MACD!E2020</f>
        <v>0.17671461570903357</v>
      </c>
      <c r="E2020" s="2">
        <f>MACD!F2020</f>
        <v>0.22564400120559286</v>
      </c>
      <c r="F2020" s="2">
        <f>'Moving Avg'!D2020</f>
        <v>7.2954999999999997</v>
      </c>
      <c r="G2020" s="2">
        <f>'Moving Avg'!F2020</f>
        <v>7.4429299999999996</v>
      </c>
      <c r="H2020" s="2">
        <f>'Moving Avg'!G2020</f>
        <v>7.6384779999999974</v>
      </c>
      <c r="I2020" s="2">
        <f>'Moving Avg'!H2020</f>
        <v>8.4317330000000084</v>
      </c>
      <c r="J2020" s="6" t="str">
        <f>OBV!F2020</f>
        <v>BULLISH</v>
      </c>
      <c r="K2020" s="6" t="str">
        <f>OBV!G2020</f>
        <v>NEUTRAL</v>
      </c>
      <c r="L2020" s="6" t="str">
        <f>OBV!H2020</f>
        <v>CONFIRMED BULLISH</v>
      </c>
      <c r="M2020" s="8">
        <f t="shared" si="313"/>
        <v>50</v>
      </c>
      <c r="N2020" s="8">
        <f t="shared" si="310"/>
        <v>100</v>
      </c>
      <c r="O2020" s="8">
        <f t="shared" si="311"/>
        <v>0</v>
      </c>
      <c r="P2020" s="8">
        <f t="shared" si="312"/>
        <v>83.5</v>
      </c>
      <c r="Q2020" s="9">
        <f t="shared" si="314"/>
        <v>65.025000000000006</v>
      </c>
      <c r="R2020" s="9">
        <f t="shared" si="315"/>
        <v>50.875</v>
      </c>
      <c r="S2020" s="9">
        <f t="shared" si="316"/>
        <v>60.075000000000003</v>
      </c>
      <c r="T2020" s="9">
        <f t="shared" si="317"/>
        <v>58.375</v>
      </c>
      <c r="U2020" s="8">
        <f t="shared" si="318"/>
        <v>58.658333333333339</v>
      </c>
      <c r="V2020" s="8">
        <f t="shared" si="319"/>
        <v>58.587500000000006</v>
      </c>
    </row>
    <row r="2021" spans="1:22" ht="13.5" x14ac:dyDescent="0.25">
      <c r="A2021" s="3">
        <f>RSI!A2021</f>
        <v>44946</v>
      </c>
      <c r="B2021" s="2">
        <f>RSI!B2021</f>
        <v>7.3353000000000002</v>
      </c>
      <c r="C2021" s="2">
        <f>RSI!I2021</f>
        <v>47.678291584962302</v>
      </c>
      <c r="D2021" s="2">
        <f>MACD!E2021</f>
        <v>0.12670283760708845</v>
      </c>
      <c r="E2021" s="2">
        <f>MACD!F2021</f>
        <v>0.20585576848589199</v>
      </c>
      <c r="F2021" s="2">
        <f>'Moving Avg'!D2021</f>
        <v>7.2629400000000004</v>
      </c>
      <c r="G2021" s="2">
        <f>'Moving Avg'!F2021</f>
        <v>7.4139849999999994</v>
      </c>
      <c r="H2021" s="2">
        <f>'Moving Avg'!G2021</f>
        <v>7.6314239999999982</v>
      </c>
      <c r="I2021" s="2">
        <f>'Moving Avg'!H2021</f>
        <v>8.4246450000000088</v>
      </c>
      <c r="J2021" s="6" t="str">
        <f>OBV!F2021</f>
        <v>BEARISH</v>
      </c>
      <c r="K2021" s="6" t="str">
        <f>OBV!G2021</f>
        <v>STRONG</v>
      </c>
      <c r="L2021" s="6" t="str">
        <f>OBV!H2021</f>
        <v>CONFIRMED BEARISH</v>
      </c>
      <c r="M2021" s="8">
        <f t="shared" si="313"/>
        <v>50</v>
      </c>
      <c r="N2021" s="8">
        <f t="shared" si="310"/>
        <v>100</v>
      </c>
      <c r="O2021" s="8">
        <f t="shared" si="311"/>
        <v>0</v>
      </c>
      <c r="P2021" s="8">
        <f t="shared" si="312"/>
        <v>33</v>
      </c>
      <c r="Q2021" s="9">
        <f t="shared" si="314"/>
        <v>57.45</v>
      </c>
      <c r="R2021" s="9">
        <f t="shared" si="315"/>
        <v>38.25</v>
      </c>
      <c r="S2021" s="9">
        <f t="shared" si="316"/>
        <v>37.35</v>
      </c>
      <c r="T2021" s="9">
        <f t="shared" si="317"/>
        <v>45.75</v>
      </c>
      <c r="U2021" s="8">
        <f t="shared" si="318"/>
        <v>44.35</v>
      </c>
      <c r="V2021" s="8">
        <f t="shared" si="319"/>
        <v>44.7</v>
      </c>
    </row>
    <row r="2022" spans="1:22" ht="13.5" x14ac:dyDescent="0.25">
      <c r="A2022" s="3">
        <f>RSI!A2022</f>
        <v>44949</v>
      </c>
      <c r="B2022" s="2">
        <f>RSI!B2022</f>
        <v>7.3262999999999998</v>
      </c>
      <c r="C2022" s="2">
        <f>RSI!I2022</f>
        <v>47.472588465072356</v>
      </c>
      <c r="D2022" s="2">
        <f>MACD!E2022</f>
        <v>5.777790789636672E-2</v>
      </c>
      <c r="E2022" s="2">
        <f>MACD!F2022</f>
        <v>0.17624019636798693</v>
      </c>
      <c r="F2022" s="2">
        <f>'Moving Avg'!D2022</f>
        <v>7.2611400000000001</v>
      </c>
      <c r="G2022" s="2">
        <f>'Moving Avg'!F2022</f>
        <v>7.380069999999999</v>
      </c>
      <c r="H2022" s="2">
        <f>'Moving Avg'!G2022</f>
        <v>7.6245499999999984</v>
      </c>
      <c r="I2022" s="2">
        <f>'Moving Avg'!H2022</f>
        <v>8.4175560000000083</v>
      </c>
      <c r="J2022" s="6" t="str">
        <f>OBV!F2022</f>
        <v>BEARISH</v>
      </c>
      <c r="K2022" s="6" t="str">
        <f>OBV!G2022</f>
        <v>STRONG</v>
      </c>
      <c r="L2022" s="6" t="str">
        <f>OBV!H2022</f>
        <v>CONFIRMED BEARISH</v>
      </c>
      <c r="M2022" s="8">
        <f t="shared" si="313"/>
        <v>50</v>
      </c>
      <c r="N2022" s="8">
        <f t="shared" si="310"/>
        <v>100</v>
      </c>
      <c r="O2022" s="8">
        <f t="shared" si="311"/>
        <v>0</v>
      </c>
      <c r="P2022" s="8">
        <f t="shared" si="312"/>
        <v>33</v>
      </c>
      <c r="Q2022" s="9">
        <f t="shared" si="314"/>
        <v>57.45</v>
      </c>
      <c r="R2022" s="9">
        <f t="shared" si="315"/>
        <v>38.25</v>
      </c>
      <c r="S2022" s="9">
        <f t="shared" si="316"/>
        <v>37.35</v>
      </c>
      <c r="T2022" s="9">
        <f t="shared" si="317"/>
        <v>45.75</v>
      </c>
      <c r="U2022" s="8">
        <f t="shared" si="318"/>
        <v>44.35</v>
      </c>
      <c r="V2022" s="8">
        <f t="shared" si="319"/>
        <v>44.7</v>
      </c>
    </row>
    <row r="2023" spans="1:22" ht="13.5" x14ac:dyDescent="0.25">
      <c r="A2023" s="3">
        <f>RSI!A2023</f>
        <v>44950</v>
      </c>
      <c r="B2023" s="2">
        <f>RSI!B2023</f>
        <v>7.2358000000000002</v>
      </c>
      <c r="C2023" s="2">
        <f>RSI!I2023</f>
        <v>45.353627411699335</v>
      </c>
      <c r="D2023" s="2">
        <f>MACD!E2023</f>
        <v>-2.2456304960005724E-4</v>
      </c>
      <c r="E2023" s="2">
        <f>MACD!F2023</f>
        <v>0.14094724448446955</v>
      </c>
      <c r="F2023" s="2">
        <f>'Moving Avg'!D2023</f>
        <v>7.2285799999999991</v>
      </c>
      <c r="G2023" s="2">
        <f>'Moving Avg'!F2023</f>
        <v>7.3425349999999998</v>
      </c>
      <c r="H2023" s="2">
        <f>'Moving Avg'!G2023</f>
        <v>7.6173139999999977</v>
      </c>
      <c r="I2023" s="2">
        <f>'Moving Avg'!H2023</f>
        <v>8.4100145000000062</v>
      </c>
      <c r="J2023" s="6" t="str">
        <f>OBV!F2023</f>
        <v>BEARISH</v>
      </c>
      <c r="K2023" s="6" t="str">
        <f>OBV!G2023</f>
        <v>STRONG</v>
      </c>
      <c r="L2023" s="6" t="str">
        <f>OBV!H2023</f>
        <v>CONFIRMED BEARISH</v>
      </c>
      <c r="M2023" s="8">
        <f t="shared" si="313"/>
        <v>50</v>
      </c>
      <c r="N2023" s="8">
        <f t="shared" si="310"/>
        <v>100</v>
      </c>
      <c r="O2023" s="8">
        <f t="shared" si="311"/>
        <v>0</v>
      </c>
      <c r="P2023" s="8">
        <f t="shared" si="312"/>
        <v>33</v>
      </c>
      <c r="Q2023" s="9">
        <f t="shared" si="314"/>
        <v>57.45</v>
      </c>
      <c r="R2023" s="9">
        <f t="shared" si="315"/>
        <v>38.25</v>
      </c>
      <c r="S2023" s="9">
        <f t="shared" si="316"/>
        <v>37.35</v>
      </c>
      <c r="T2023" s="9">
        <f t="shared" si="317"/>
        <v>45.75</v>
      </c>
      <c r="U2023" s="8">
        <f t="shared" si="318"/>
        <v>44.35</v>
      </c>
      <c r="V2023" s="8">
        <f t="shared" si="319"/>
        <v>44.7</v>
      </c>
    </row>
    <row r="2024" spans="1:22" ht="13.5" x14ac:dyDescent="0.25">
      <c r="A2024" s="3">
        <f>RSI!A2024</f>
        <v>44951</v>
      </c>
      <c r="B2024" s="2">
        <f>RSI!B2024</f>
        <v>7.0730000000000004</v>
      </c>
      <c r="C2024" s="2">
        <f>RSI!I2024</f>
        <v>41.743982769204358</v>
      </c>
      <c r="D2024" s="2">
        <f>MACD!E2024</f>
        <v>-6.4013683442597724E-2</v>
      </c>
      <c r="E2024" s="2">
        <f>MACD!F2024</f>
        <v>9.9955058899056107E-2</v>
      </c>
      <c r="F2024" s="2">
        <f>'Moving Avg'!D2024</f>
        <v>7.2412400000000003</v>
      </c>
      <c r="G2024" s="2">
        <f>'Moving Avg'!F2024</f>
        <v>7.2946</v>
      </c>
      <c r="H2024" s="2">
        <f>'Moving Avg'!G2024</f>
        <v>7.6013959999999985</v>
      </c>
      <c r="I2024" s="2">
        <f>'Moving Avg'!H2024</f>
        <v>8.4016590000000093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  <c r="M2024" s="8">
        <f t="shared" si="313"/>
        <v>50</v>
      </c>
      <c r="N2024" s="8">
        <f t="shared" si="310"/>
        <v>100</v>
      </c>
      <c r="O2024" s="8">
        <f t="shared" si="311"/>
        <v>0</v>
      </c>
      <c r="P2024" s="8">
        <f t="shared" si="312"/>
        <v>83.5</v>
      </c>
      <c r="Q2024" s="9">
        <f t="shared" si="314"/>
        <v>65.025000000000006</v>
      </c>
      <c r="R2024" s="9">
        <f t="shared" si="315"/>
        <v>50.875</v>
      </c>
      <c r="S2024" s="9">
        <f t="shared" si="316"/>
        <v>60.075000000000003</v>
      </c>
      <c r="T2024" s="9">
        <f t="shared" si="317"/>
        <v>58.375</v>
      </c>
      <c r="U2024" s="8">
        <f t="shared" si="318"/>
        <v>58.658333333333339</v>
      </c>
      <c r="V2024" s="8">
        <f t="shared" si="319"/>
        <v>58.587500000000006</v>
      </c>
    </row>
    <row r="2025" spans="1:22" ht="13.5" x14ac:dyDescent="0.25">
      <c r="A2025" s="3">
        <f>RSI!A2025</f>
        <v>44952</v>
      </c>
      <c r="B2025" s="2">
        <f>RSI!B2025</f>
        <v>7.0548999999999999</v>
      </c>
      <c r="C2025" s="2">
        <f>RSI!I2025</f>
        <v>41.349946470834283</v>
      </c>
      <c r="D2025" s="2">
        <f>MACD!E2025</f>
        <v>-7.2965117557423298E-2</v>
      </c>
      <c r="E2025" s="2">
        <f>MACD!F2025</f>
        <v>6.5371023607760231E-2</v>
      </c>
      <c r="F2025" s="2">
        <f>'Moving Avg'!D2025</f>
        <v>7.2050600000000005</v>
      </c>
      <c r="G2025" s="2">
        <f>'Moving Avg'!F2025</f>
        <v>7.2502800000000009</v>
      </c>
      <c r="H2025" s="2">
        <f>'Moving Avg'!G2025</f>
        <v>7.5851159999999984</v>
      </c>
      <c r="I2025" s="2">
        <f>'Moving Avg'!H2025</f>
        <v>8.3931250000000084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3"/>
        <v>50</v>
      </c>
      <c r="N2025" s="8">
        <f t="shared" si="310"/>
        <v>100</v>
      </c>
      <c r="O2025" s="8">
        <f t="shared" si="311"/>
        <v>0</v>
      </c>
      <c r="P2025" s="8">
        <f t="shared" si="312"/>
        <v>16.5</v>
      </c>
      <c r="Q2025" s="9">
        <f t="shared" si="314"/>
        <v>54.975000000000001</v>
      </c>
      <c r="R2025" s="9">
        <f t="shared" si="315"/>
        <v>34.125</v>
      </c>
      <c r="S2025" s="9">
        <f t="shared" si="316"/>
        <v>29.925000000000001</v>
      </c>
      <c r="T2025" s="9">
        <f t="shared" si="317"/>
        <v>41.625</v>
      </c>
      <c r="U2025" s="8">
        <f t="shared" si="318"/>
        <v>39.674999999999997</v>
      </c>
      <c r="V2025" s="8">
        <f t="shared" si="319"/>
        <v>40.162499999999994</v>
      </c>
    </row>
    <row r="2026" spans="1:22" ht="13.5" x14ac:dyDescent="0.25">
      <c r="A2026" s="3">
        <f>RSI!A2026</f>
        <v>44953</v>
      </c>
      <c r="B2026" s="2">
        <f>RSI!B2026</f>
        <v>7.0548999999999999</v>
      </c>
      <c r="C2026" s="2">
        <f>RSI!I2026</f>
        <v>41.349946470834283</v>
      </c>
      <c r="D2026" s="2">
        <f>MACD!E2026</f>
        <v>-1.740096915670275E-2</v>
      </c>
      <c r="E2026" s="2">
        <f>MACD!F2026</f>
        <v>4.8816625054867634E-2</v>
      </c>
      <c r="F2026" s="2">
        <f>'Moving Avg'!D2026</f>
        <v>7.1489799999999999</v>
      </c>
      <c r="G2026" s="2">
        <f>'Moving Avg'!F2026</f>
        <v>7.2059600000000001</v>
      </c>
      <c r="H2026" s="2">
        <f>'Moving Avg'!G2026</f>
        <v>7.5634079999999981</v>
      </c>
      <c r="I2026" s="2">
        <f>'Moving Avg'!H2026</f>
        <v>8.3854675000000096</v>
      </c>
      <c r="J2026" s="6" t="str">
        <f>OBV!F2026</f>
        <v>BEARISH</v>
      </c>
      <c r="K2026" s="6" t="str">
        <f>OBV!G2026</f>
        <v>STRONG</v>
      </c>
      <c r="L2026" s="6" t="str">
        <f>OBV!H2026</f>
        <v>CONFIRMED BEARISH</v>
      </c>
      <c r="M2026" s="8">
        <f t="shared" si="313"/>
        <v>50</v>
      </c>
      <c r="N2026" s="8">
        <f t="shared" si="310"/>
        <v>100</v>
      </c>
      <c r="O2026" s="8">
        <f t="shared" si="311"/>
        <v>0</v>
      </c>
      <c r="P2026" s="8">
        <f t="shared" si="312"/>
        <v>33</v>
      </c>
      <c r="Q2026" s="9">
        <f t="shared" si="314"/>
        <v>57.45</v>
      </c>
      <c r="R2026" s="9">
        <f t="shared" si="315"/>
        <v>38.25</v>
      </c>
      <c r="S2026" s="9">
        <f t="shared" si="316"/>
        <v>37.35</v>
      </c>
      <c r="T2026" s="9">
        <f t="shared" si="317"/>
        <v>45.75</v>
      </c>
      <c r="U2026" s="8">
        <f t="shared" si="318"/>
        <v>44.35</v>
      </c>
      <c r="V2026" s="8">
        <f t="shared" si="319"/>
        <v>44.7</v>
      </c>
    </row>
    <row r="2027" spans="1:22" ht="13.5" x14ac:dyDescent="0.25">
      <c r="A2027" s="3">
        <f>RSI!A2027</f>
        <v>44956</v>
      </c>
      <c r="B2027" s="2">
        <f>RSI!B2027</f>
        <v>7.0368000000000004</v>
      </c>
      <c r="C2027" s="2">
        <f>RSI!I2027</f>
        <v>40.902173268531307</v>
      </c>
      <c r="D2027" s="2">
        <f>MACD!E2027</f>
        <v>7.6757963328271117E-3</v>
      </c>
      <c r="E2027" s="2">
        <f>MACD!F2027</f>
        <v>4.0588459310459533E-2</v>
      </c>
      <c r="F2027" s="2">
        <f>'Moving Avg'!D2027</f>
        <v>7.0910800000000007</v>
      </c>
      <c r="G2027" s="2">
        <f>'Moving Avg'!F2027</f>
        <v>7.1842500000000005</v>
      </c>
      <c r="H2027" s="2">
        <f>'Moving Avg'!G2027</f>
        <v>7.5416999999999996</v>
      </c>
      <c r="I2027" s="2">
        <f>'Moving Avg'!H2027</f>
        <v>8.3777195000000102</v>
      </c>
      <c r="J2027" s="6" t="str">
        <f>OBV!F2027</f>
        <v>BEARISH</v>
      </c>
      <c r="K2027" s="6" t="str">
        <f>OBV!G2027</f>
        <v>STRONG</v>
      </c>
      <c r="L2027" s="6" t="str">
        <f>OBV!H2027</f>
        <v>CONFIRMED BEARISH</v>
      </c>
      <c r="M2027" s="8">
        <f t="shared" si="313"/>
        <v>50</v>
      </c>
      <c r="N2027" s="8">
        <f t="shared" si="310"/>
        <v>100</v>
      </c>
      <c r="O2027" s="8">
        <f t="shared" si="311"/>
        <v>0</v>
      </c>
      <c r="P2027" s="8">
        <f t="shared" si="312"/>
        <v>33</v>
      </c>
      <c r="Q2027" s="9">
        <f t="shared" si="314"/>
        <v>57.45</v>
      </c>
      <c r="R2027" s="9">
        <f t="shared" si="315"/>
        <v>38.25</v>
      </c>
      <c r="S2027" s="9">
        <f t="shared" si="316"/>
        <v>37.35</v>
      </c>
      <c r="T2027" s="9">
        <f t="shared" si="317"/>
        <v>45.75</v>
      </c>
      <c r="U2027" s="8">
        <f t="shared" si="318"/>
        <v>44.35</v>
      </c>
      <c r="V2027" s="8">
        <f t="shared" si="319"/>
        <v>44.7</v>
      </c>
    </row>
    <row r="2028" spans="1:22" ht="13.5" x14ac:dyDescent="0.25">
      <c r="A2028" s="3">
        <f>RSI!A2028</f>
        <v>44957</v>
      </c>
      <c r="B2028" s="2">
        <f>RSI!B2028</f>
        <v>7.0368000000000004</v>
      </c>
      <c r="C2028" s="2">
        <f>RSI!I2028</f>
        <v>40.902173268531307</v>
      </c>
      <c r="D2028" s="2">
        <f>MACD!E2028</f>
        <v>4.0375532299463224E-2</v>
      </c>
      <c r="E2028" s="2">
        <f>MACD!F2028</f>
        <v>4.0545873908260269E-2</v>
      </c>
      <c r="F2028" s="2">
        <f>'Moving Avg'!D2028</f>
        <v>7.0512800000000002</v>
      </c>
      <c r="G2028" s="2">
        <f>'Moving Avg'!F2028</f>
        <v>7.1666100000000004</v>
      </c>
      <c r="H2028" s="2">
        <f>'Moving Avg'!G2028</f>
        <v>7.527228</v>
      </c>
      <c r="I2028" s="2">
        <f>'Moving Avg'!H2028</f>
        <v>8.3690950000000104</v>
      </c>
      <c r="J2028" s="6" t="str">
        <f>OBV!F2028</f>
        <v>BEARISH</v>
      </c>
      <c r="K2028" s="6" t="str">
        <f>OBV!G2028</f>
        <v>STRONG</v>
      </c>
      <c r="L2028" s="6" t="str">
        <f>OBV!H2028</f>
        <v>CONFIRMED BEARISH</v>
      </c>
      <c r="M2028" s="8">
        <f t="shared" si="313"/>
        <v>50</v>
      </c>
      <c r="N2028" s="8">
        <f t="shared" si="310"/>
        <v>45</v>
      </c>
      <c r="O2028" s="8">
        <f t="shared" si="311"/>
        <v>0</v>
      </c>
      <c r="P2028" s="8">
        <f t="shared" si="312"/>
        <v>33</v>
      </c>
      <c r="Q2028" s="9">
        <f t="shared" si="314"/>
        <v>38.200000000000003</v>
      </c>
      <c r="R2028" s="9">
        <f t="shared" si="315"/>
        <v>27.25</v>
      </c>
      <c r="S2028" s="9">
        <f t="shared" si="316"/>
        <v>29.1</v>
      </c>
      <c r="T2028" s="9">
        <f t="shared" si="317"/>
        <v>32</v>
      </c>
      <c r="U2028" s="8">
        <f t="shared" si="318"/>
        <v>31.516666666666669</v>
      </c>
      <c r="V2028" s="8">
        <f t="shared" si="319"/>
        <v>31.637500000000003</v>
      </c>
    </row>
    <row r="2029" spans="1:22" ht="13.5" x14ac:dyDescent="0.25">
      <c r="A2029" s="3">
        <f>RSI!A2029</f>
        <v>44958</v>
      </c>
      <c r="B2029" s="2">
        <f>RSI!B2029</f>
        <v>7.0368000000000004</v>
      </c>
      <c r="C2029" s="2">
        <f>RSI!I2029</f>
        <v>40.902173268531307</v>
      </c>
      <c r="D2029" s="2">
        <f>MACD!E2029</f>
        <v>9.8271712214774709E-3</v>
      </c>
      <c r="E2029" s="2">
        <f>MACD!F2029</f>
        <v>3.4402133370903712E-2</v>
      </c>
      <c r="F2029" s="2">
        <f>'Moving Avg'!D2029</f>
        <v>7.0440399999999999</v>
      </c>
      <c r="G2029" s="2">
        <f>'Moving Avg'!F2029</f>
        <v>7.1566599999999996</v>
      </c>
      <c r="H2029" s="2">
        <f>'Moving Avg'!G2029</f>
        <v>7.516916000000001</v>
      </c>
      <c r="I2029" s="2">
        <f>'Moving Avg'!H2029</f>
        <v>8.3604705000000124</v>
      </c>
      <c r="J2029" s="6" t="str">
        <f>OBV!F2029</f>
        <v>BEARISH</v>
      </c>
      <c r="K2029" s="6" t="str">
        <f>OBV!G2029</f>
        <v>STRONG</v>
      </c>
      <c r="L2029" s="6" t="str">
        <f>OBV!H2029</f>
        <v>CONFIRMED BEARISH</v>
      </c>
      <c r="M2029" s="8">
        <f t="shared" si="313"/>
        <v>50</v>
      </c>
      <c r="N2029" s="8">
        <f t="shared" si="310"/>
        <v>100</v>
      </c>
      <c r="O2029" s="8">
        <f t="shared" si="311"/>
        <v>0</v>
      </c>
      <c r="P2029" s="8">
        <f t="shared" si="312"/>
        <v>33</v>
      </c>
      <c r="Q2029" s="9">
        <f t="shared" si="314"/>
        <v>57.45</v>
      </c>
      <c r="R2029" s="9">
        <f t="shared" si="315"/>
        <v>38.25</v>
      </c>
      <c r="S2029" s="9">
        <f t="shared" si="316"/>
        <v>37.35</v>
      </c>
      <c r="T2029" s="9">
        <f t="shared" si="317"/>
        <v>45.75</v>
      </c>
      <c r="U2029" s="8">
        <f t="shared" si="318"/>
        <v>44.35</v>
      </c>
      <c r="V2029" s="8">
        <f t="shared" si="319"/>
        <v>44.7</v>
      </c>
    </row>
    <row r="2030" spans="1:22" ht="13.5" x14ac:dyDescent="0.25">
      <c r="A2030" s="3">
        <f>RSI!A2030</f>
        <v>44959</v>
      </c>
      <c r="B2030" s="2">
        <f>RSI!B2030</f>
        <v>7.0096999999999996</v>
      </c>
      <c r="C2030" s="2">
        <f>RSI!I2030</f>
        <v>40.090338518929428</v>
      </c>
      <c r="D2030" s="2">
        <f>MACD!E2030</f>
        <v>2.2264470419961491E-2</v>
      </c>
      <c r="E2030" s="2">
        <f>MACD!F2030</f>
        <v>3.1974600780715269E-2</v>
      </c>
      <c r="F2030" s="2">
        <f>'Moving Avg'!D2030</f>
        <v>7.0349999999999993</v>
      </c>
      <c r="G2030" s="2">
        <f>'Moving Avg'!F2030</f>
        <v>7.1453550000000003</v>
      </c>
      <c r="H2030" s="2">
        <f>'Moving Avg'!G2030</f>
        <v>7.5035300000000014</v>
      </c>
      <c r="I2030" s="2">
        <f>'Moving Avg'!H2030</f>
        <v>8.35171050000001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  <c r="M2030" s="8">
        <f t="shared" si="313"/>
        <v>50</v>
      </c>
      <c r="N2030" s="8">
        <f t="shared" si="310"/>
        <v>45</v>
      </c>
      <c r="O2030" s="8">
        <f t="shared" si="311"/>
        <v>0</v>
      </c>
      <c r="P2030" s="8">
        <f t="shared" si="312"/>
        <v>16.5</v>
      </c>
      <c r="Q2030" s="9">
        <f t="shared" si="314"/>
        <v>35.725000000000001</v>
      </c>
      <c r="R2030" s="9">
        <f t="shared" si="315"/>
        <v>23.125</v>
      </c>
      <c r="S2030" s="9">
        <f t="shared" si="316"/>
        <v>21.675000000000001</v>
      </c>
      <c r="T2030" s="9">
        <f t="shared" si="317"/>
        <v>27.875</v>
      </c>
      <c r="U2030" s="8">
        <f t="shared" si="318"/>
        <v>26.841666666666669</v>
      </c>
      <c r="V2030" s="8">
        <f t="shared" si="319"/>
        <v>27.1</v>
      </c>
    </row>
    <row r="2031" spans="1:22" ht="13.5" x14ac:dyDescent="0.25">
      <c r="A2031" s="3">
        <f>RSI!A2031</f>
        <v>44960</v>
      </c>
      <c r="B2031" s="2">
        <f>RSI!B2031</f>
        <v>7.1996000000000002</v>
      </c>
      <c r="C2031" s="2">
        <f>RSI!I2031</f>
        <v>47.894795868544769</v>
      </c>
      <c r="D2031" s="2">
        <f>MACD!E2031</f>
        <v>3.5572730812849507E-2</v>
      </c>
      <c r="E2031" s="2">
        <f>MACD!F2031</f>
        <v>3.2694226787142122E-2</v>
      </c>
      <c r="F2031" s="2">
        <f>'Moving Avg'!D2031</f>
        <v>7.0639399999999997</v>
      </c>
      <c r="G2031" s="2">
        <f>'Moving Avg'!F2031</f>
        <v>7.1435450000000014</v>
      </c>
      <c r="H2031" s="2">
        <f>'Moving Avg'!G2031</f>
        <v>7.4906860000000028</v>
      </c>
      <c r="I2031" s="2">
        <f>'Moving Avg'!H2031</f>
        <v>8.3435935000000114</v>
      </c>
      <c r="J2031" s="6" t="str">
        <f>OBV!F2031</f>
        <v>BEARISH</v>
      </c>
      <c r="K2031" s="6" t="str">
        <f>OBV!G2031</f>
        <v>NEUTRAL</v>
      </c>
      <c r="L2031" s="6" t="str">
        <f>OBV!H2031</f>
        <v>BEARISH DIVERGENCE</v>
      </c>
      <c r="M2031" s="8">
        <f t="shared" si="313"/>
        <v>50</v>
      </c>
      <c r="N2031" s="8">
        <f t="shared" si="310"/>
        <v>0</v>
      </c>
      <c r="O2031" s="8">
        <f t="shared" si="311"/>
        <v>0</v>
      </c>
      <c r="P2031" s="8">
        <f t="shared" si="312"/>
        <v>16.5</v>
      </c>
      <c r="Q2031" s="9">
        <f t="shared" si="314"/>
        <v>19.975000000000001</v>
      </c>
      <c r="R2031" s="9">
        <f t="shared" si="315"/>
        <v>14.125</v>
      </c>
      <c r="S2031" s="9">
        <f t="shared" si="316"/>
        <v>14.925000000000001</v>
      </c>
      <c r="T2031" s="9">
        <f t="shared" si="317"/>
        <v>16.625</v>
      </c>
      <c r="U2031" s="8">
        <f t="shared" si="318"/>
        <v>16.341666666666669</v>
      </c>
      <c r="V2031" s="8">
        <f t="shared" si="319"/>
        <v>16.412500000000001</v>
      </c>
    </row>
    <row r="2032" spans="1:22" ht="13.5" x14ac:dyDescent="0.25">
      <c r="A2032" s="3">
        <f>RSI!A2032</f>
        <v>44963</v>
      </c>
      <c r="B2032" s="2">
        <f>RSI!B2032</f>
        <v>7.1905999999999999</v>
      </c>
      <c r="C2032" s="2">
        <f>RSI!I2032</f>
        <v>47.578452752097277</v>
      </c>
      <c r="D2032" s="2">
        <f>MACD!E2032</f>
        <v>4.6422533333625893E-2</v>
      </c>
      <c r="E2032" s="2">
        <f>MACD!F2032</f>
        <v>3.543988809643888E-2</v>
      </c>
      <c r="F2032" s="2">
        <f>'Moving Avg'!D2032</f>
        <v>7.0947000000000005</v>
      </c>
      <c r="G2032" s="2">
        <f>'Moving Avg'!F2032</f>
        <v>7.1503300000000012</v>
      </c>
      <c r="H2032" s="2">
        <f>'Moving Avg'!G2032</f>
        <v>7.4720540000000017</v>
      </c>
      <c r="I2032" s="2">
        <f>'Moving Avg'!H2032</f>
        <v>8.3357380000000099</v>
      </c>
      <c r="J2032" s="6" t="str">
        <f>OBV!F2032</f>
        <v>BEARISH</v>
      </c>
      <c r="K2032" s="6" t="str">
        <f>OBV!G2032</f>
        <v>NEUTRAL</v>
      </c>
      <c r="L2032" s="6" t="str">
        <f>OBV!H2032</f>
        <v>BEARISH DIVERGENCE</v>
      </c>
      <c r="M2032" s="8">
        <f t="shared" si="313"/>
        <v>50</v>
      </c>
      <c r="N2032" s="8">
        <f t="shared" si="310"/>
        <v>0</v>
      </c>
      <c r="O2032" s="8">
        <f t="shared" si="311"/>
        <v>0</v>
      </c>
      <c r="P2032" s="8">
        <f t="shared" si="312"/>
        <v>16.5</v>
      </c>
      <c r="Q2032" s="9">
        <f t="shared" si="314"/>
        <v>19.975000000000001</v>
      </c>
      <c r="R2032" s="9">
        <f t="shared" si="315"/>
        <v>14.125</v>
      </c>
      <c r="S2032" s="9">
        <f t="shared" si="316"/>
        <v>14.925000000000001</v>
      </c>
      <c r="T2032" s="9">
        <f t="shared" si="317"/>
        <v>16.625</v>
      </c>
      <c r="U2032" s="8">
        <f t="shared" si="318"/>
        <v>16.341666666666669</v>
      </c>
      <c r="V2032" s="8">
        <f t="shared" si="319"/>
        <v>16.412500000000001</v>
      </c>
    </row>
    <row r="2033" spans="1:22" ht="13.5" x14ac:dyDescent="0.25">
      <c r="A2033" s="3">
        <f>RSI!A2033</f>
        <v>44964</v>
      </c>
      <c r="B2033" s="2">
        <f>RSI!B2033</f>
        <v>7.1634000000000002</v>
      </c>
      <c r="C2033" s="2">
        <f>RSI!I2033</f>
        <v>46.577175636899142</v>
      </c>
      <c r="D2033" s="2">
        <f>MACD!E2033</f>
        <v>4.4032235783423523E-2</v>
      </c>
      <c r="E2033" s="2">
        <f>MACD!F2033</f>
        <v>3.7158357633835806E-2</v>
      </c>
      <c r="F2033" s="2">
        <f>'Moving Avg'!D2033</f>
        <v>7.1200199999999993</v>
      </c>
      <c r="G2033" s="2">
        <f>'Moving Avg'!F2033</f>
        <v>7.1580149999999989</v>
      </c>
      <c r="H2033" s="2">
        <f>'Moving Avg'!G2033</f>
        <v>7.4528780000000019</v>
      </c>
      <c r="I2033" s="2">
        <f>'Moving Avg'!H2033</f>
        <v>8.3290170000000092</v>
      </c>
      <c r="J2033" s="6" t="str">
        <f>OBV!F2033</f>
        <v>BEARISH</v>
      </c>
      <c r="K2033" s="6" t="str">
        <f>OBV!G2033</f>
        <v>NEUTRAL</v>
      </c>
      <c r="L2033" s="6" t="str">
        <f>OBV!H2033</f>
        <v>BEARISH DIVERGENCE</v>
      </c>
      <c r="M2033" s="8">
        <f t="shared" si="313"/>
        <v>50</v>
      </c>
      <c r="N2033" s="8">
        <f t="shared" si="310"/>
        <v>0</v>
      </c>
      <c r="O2033" s="8">
        <f t="shared" si="311"/>
        <v>0</v>
      </c>
      <c r="P2033" s="8">
        <f t="shared" si="312"/>
        <v>16.5</v>
      </c>
      <c r="Q2033" s="9">
        <f t="shared" si="314"/>
        <v>19.975000000000001</v>
      </c>
      <c r="R2033" s="9">
        <f t="shared" si="315"/>
        <v>14.125</v>
      </c>
      <c r="S2033" s="9">
        <f t="shared" si="316"/>
        <v>14.925000000000001</v>
      </c>
      <c r="T2033" s="9">
        <f t="shared" si="317"/>
        <v>16.625</v>
      </c>
      <c r="U2033" s="8">
        <f t="shared" si="318"/>
        <v>16.341666666666669</v>
      </c>
      <c r="V2033" s="8">
        <f t="shared" si="319"/>
        <v>16.412500000000001</v>
      </c>
    </row>
    <row r="2034" spans="1:22" ht="13.5" x14ac:dyDescent="0.25">
      <c r="A2034" s="3">
        <f>RSI!A2034</f>
        <v>44965</v>
      </c>
      <c r="B2034" s="2">
        <f>RSI!B2034</f>
        <v>7.1905999999999999</v>
      </c>
      <c r="C2034" s="2">
        <f>RSI!I2034</f>
        <v>47.761096600155035</v>
      </c>
      <c r="D2034" s="2">
        <f>MACD!E2034</f>
        <v>1.5421806240861535E-2</v>
      </c>
      <c r="E2034" s="2">
        <f>MACD!F2034</f>
        <v>3.2811047355240958E-2</v>
      </c>
      <c r="F2034" s="2">
        <f>'Moving Avg'!D2034</f>
        <v>7.1507800000000001</v>
      </c>
      <c r="G2034" s="2">
        <f>'Moving Avg'!F2034</f>
        <v>7.1761049999999997</v>
      </c>
      <c r="H2034" s="2">
        <f>'Moving Avg'!G2034</f>
        <v>7.4434720000000025</v>
      </c>
      <c r="I2034" s="2">
        <f>'Moving Avg'!H2034</f>
        <v>8.3211615000000094</v>
      </c>
      <c r="J2034" s="6" t="str">
        <f>OBV!F2034</f>
        <v>BEARISH</v>
      </c>
      <c r="K2034" s="6" t="str">
        <f>OBV!G2034</f>
        <v>NEUTRAL</v>
      </c>
      <c r="L2034" s="6" t="str">
        <f>OBV!H2034</f>
        <v>BEARISH DIVERGENCE</v>
      </c>
      <c r="M2034" s="8">
        <f t="shared" si="313"/>
        <v>50</v>
      </c>
      <c r="N2034" s="8">
        <f t="shared" si="310"/>
        <v>45</v>
      </c>
      <c r="O2034" s="8">
        <f t="shared" si="311"/>
        <v>0</v>
      </c>
      <c r="P2034" s="8">
        <f t="shared" si="312"/>
        <v>16.5</v>
      </c>
      <c r="Q2034" s="9">
        <f t="shared" si="314"/>
        <v>35.725000000000001</v>
      </c>
      <c r="R2034" s="9">
        <f t="shared" si="315"/>
        <v>23.125</v>
      </c>
      <c r="S2034" s="9">
        <f t="shared" si="316"/>
        <v>21.675000000000001</v>
      </c>
      <c r="T2034" s="9">
        <f t="shared" si="317"/>
        <v>27.875</v>
      </c>
      <c r="U2034" s="8">
        <f t="shared" si="318"/>
        <v>26.841666666666669</v>
      </c>
      <c r="V2034" s="8">
        <f t="shared" si="319"/>
        <v>27.1</v>
      </c>
    </row>
    <row r="2035" spans="1:22" ht="13.5" x14ac:dyDescent="0.25">
      <c r="A2035" s="3">
        <f>RSI!A2035</f>
        <v>44966</v>
      </c>
      <c r="B2035" s="2">
        <f>RSI!B2035</f>
        <v>6.9645000000000001</v>
      </c>
      <c r="C2035" s="2">
        <f>RSI!I2035</f>
        <v>39.854500133355813</v>
      </c>
      <c r="D2035" s="2">
        <f>MACD!E2035</f>
        <v>5.4538422831180711E-3</v>
      </c>
      <c r="E2035" s="2">
        <f>MACD!F2035</f>
        <v>2.7339606340816381E-2</v>
      </c>
      <c r="F2035" s="2">
        <f>'Moving Avg'!D2035</f>
        <v>7.1417400000000004</v>
      </c>
      <c r="G2035" s="2">
        <f>'Moving Avg'!F2035</f>
        <v>7.1693249999999988</v>
      </c>
      <c r="H2035" s="2">
        <f>'Moving Avg'!G2035</f>
        <v>7.4299060000000008</v>
      </c>
      <c r="I2035" s="2">
        <f>'Moving Avg'!H2035</f>
        <v>8.3095470000000091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  <c r="M2035" s="8">
        <f t="shared" si="313"/>
        <v>50</v>
      </c>
      <c r="N2035" s="8">
        <f t="shared" si="310"/>
        <v>100</v>
      </c>
      <c r="O2035" s="8">
        <f t="shared" si="311"/>
        <v>0</v>
      </c>
      <c r="P2035" s="8">
        <f t="shared" si="312"/>
        <v>16.5</v>
      </c>
      <c r="Q2035" s="9">
        <f t="shared" si="314"/>
        <v>54.975000000000001</v>
      </c>
      <c r="R2035" s="9">
        <f t="shared" si="315"/>
        <v>34.125</v>
      </c>
      <c r="S2035" s="9">
        <f t="shared" si="316"/>
        <v>29.925000000000001</v>
      </c>
      <c r="T2035" s="9">
        <f t="shared" si="317"/>
        <v>41.625</v>
      </c>
      <c r="U2035" s="8">
        <f t="shared" si="318"/>
        <v>39.674999999999997</v>
      </c>
      <c r="V2035" s="8">
        <f t="shared" si="319"/>
        <v>40.162499999999994</v>
      </c>
    </row>
    <row r="2036" spans="1:22" ht="13.5" x14ac:dyDescent="0.25">
      <c r="A2036" s="3">
        <f>RSI!A2036</f>
        <v>44967</v>
      </c>
      <c r="B2036" s="2">
        <f>RSI!B2036</f>
        <v>7.0911</v>
      </c>
      <c r="C2036" s="2">
        <f>RSI!I2036</f>
        <v>45.313501786074561</v>
      </c>
      <c r="D2036" s="2">
        <f>MACD!E2036</f>
        <v>-1.0765546484723387E-2</v>
      </c>
      <c r="E2036" s="2">
        <f>MACD!F2036</f>
        <v>1.971857577570843E-2</v>
      </c>
      <c r="F2036" s="2">
        <f>'Moving Avg'!D2036</f>
        <v>7.1200400000000004</v>
      </c>
      <c r="G2036" s="2">
        <f>'Moving Avg'!F2036</f>
        <v>7.1489750000000001</v>
      </c>
      <c r="H2036" s="2">
        <f>'Moving Avg'!G2036</f>
        <v>7.4185100000000013</v>
      </c>
      <c r="I2036" s="2">
        <f>'Moving Avg'!H2036</f>
        <v>8.2981275000000103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3"/>
        <v>50</v>
      </c>
      <c r="N2036" s="8">
        <f t="shared" si="310"/>
        <v>100</v>
      </c>
      <c r="O2036" s="8">
        <f t="shared" si="311"/>
        <v>0</v>
      </c>
      <c r="P2036" s="8">
        <f t="shared" si="312"/>
        <v>16.5</v>
      </c>
      <c r="Q2036" s="9">
        <f t="shared" si="314"/>
        <v>54.975000000000001</v>
      </c>
      <c r="R2036" s="9">
        <f t="shared" si="315"/>
        <v>34.125</v>
      </c>
      <c r="S2036" s="9">
        <f t="shared" si="316"/>
        <v>29.925000000000001</v>
      </c>
      <c r="T2036" s="9">
        <f t="shared" si="317"/>
        <v>41.625</v>
      </c>
      <c r="U2036" s="8">
        <f t="shared" si="318"/>
        <v>39.674999999999997</v>
      </c>
      <c r="V2036" s="8">
        <f t="shared" si="319"/>
        <v>40.162499999999994</v>
      </c>
    </row>
    <row r="2037" spans="1:22" ht="13.5" x14ac:dyDescent="0.25">
      <c r="A2037" s="3">
        <f>RSI!A2037</f>
        <v>44970</v>
      </c>
      <c r="B2037" s="2">
        <f>RSI!B2037</f>
        <v>7.1001000000000003</v>
      </c>
      <c r="C2037" s="2">
        <f>RSI!I2037</f>
        <v>45.69087958174979</v>
      </c>
      <c r="D2037" s="2">
        <f>MACD!E2037</f>
        <v>-2.7214178180498649E-2</v>
      </c>
      <c r="E2037" s="2">
        <f>MACD!F2037</f>
        <v>1.0332024984467015E-2</v>
      </c>
      <c r="F2037" s="2">
        <f>'Moving Avg'!D2037</f>
        <v>7.1019400000000008</v>
      </c>
      <c r="G2037" s="2">
        <f>'Moving Avg'!F2037</f>
        <v>7.1372150000000003</v>
      </c>
      <c r="H2037" s="2">
        <f>'Moving Avg'!G2037</f>
        <v>7.3984300000000021</v>
      </c>
      <c r="I2037" s="2">
        <f>'Moving Avg'!H2037</f>
        <v>8.2872790000000105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  <c r="M2037" s="8">
        <f t="shared" si="313"/>
        <v>50</v>
      </c>
      <c r="N2037" s="8">
        <f t="shared" si="310"/>
        <v>100</v>
      </c>
      <c r="O2037" s="8">
        <f t="shared" si="311"/>
        <v>0</v>
      </c>
      <c r="P2037" s="8">
        <f t="shared" si="312"/>
        <v>16.5</v>
      </c>
      <c r="Q2037" s="9">
        <f t="shared" si="314"/>
        <v>54.975000000000001</v>
      </c>
      <c r="R2037" s="9">
        <f t="shared" si="315"/>
        <v>34.125</v>
      </c>
      <c r="S2037" s="9">
        <f t="shared" si="316"/>
        <v>29.925000000000001</v>
      </c>
      <c r="T2037" s="9">
        <f t="shared" si="317"/>
        <v>41.625</v>
      </c>
      <c r="U2037" s="8">
        <f t="shared" si="318"/>
        <v>39.674999999999997</v>
      </c>
      <c r="V2037" s="8">
        <f t="shared" si="319"/>
        <v>40.162499999999994</v>
      </c>
    </row>
    <row r="2038" spans="1:22" ht="13.5" x14ac:dyDescent="0.25">
      <c r="A2038" s="3">
        <f>RSI!A2038</f>
        <v>44971</v>
      </c>
      <c r="B2038" s="2">
        <f>RSI!B2038</f>
        <v>6.9192</v>
      </c>
      <c r="C2038" s="2">
        <f>RSI!I2038</f>
        <v>39.752815708897614</v>
      </c>
      <c r="D2038" s="2">
        <f>MACD!E2038</f>
        <v>-2.7112517222141364E-2</v>
      </c>
      <c r="E2038" s="2">
        <f>MACD!F2038</f>
        <v>2.84311654314534E-3</v>
      </c>
      <c r="F2038" s="2">
        <f>'Moving Avg'!D2038</f>
        <v>7.0531000000000006</v>
      </c>
      <c r="G2038" s="2">
        <f>'Moving Avg'!F2038</f>
        <v>7.1132449999999992</v>
      </c>
      <c r="H2038" s="2">
        <f>'Moving Avg'!G2038</f>
        <v>7.3839580000000016</v>
      </c>
      <c r="I2038" s="2">
        <f>'Moving Avg'!H2038</f>
        <v>8.2755260000000099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3"/>
        <v>50</v>
      </c>
      <c r="N2038" s="8">
        <f t="shared" si="310"/>
        <v>100</v>
      </c>
      <c r="O2038" s="8">
        <f t="shared" si="311"/>
        <v>0</v>
      </c>
      <c r="P2038" s="8">
        <f t="shared" si="312"/>
        <v>16.5</v>
      </c>
      <c r="Q2038" s="9">
        <f t="shared" si="314"/>
        <v>54.975000000000001</v>
      </c>
      <c r="R2038" s="9">
        <f t="shared" si="315"/>
        <v>34.125</v>
      </c>
      <c r="S2038" s="9">
        <f t="shared" si="316"/>
        <v>29.925000000000001</v>
      </c>
      <c r="T2038" s="9">
        <f t="shared" si="317"/>
        <v>41.625</v>
      </c>
      <c r="U2038" s="8">
        <f t="shared" si="318"/>
        <v>39.674999999999997</v>
      </c>
      <c r="V2038" s="8">
        <f t="shared" si="319"/>
        <v>40.162499999999994</v>
      </c>
    </row>
    <row r="2039" spans="1:22" ht="13.5" x14ac:dyDescent="0.25">
      <c r="A2039" s="3">
        <f>RSI!A2039</f>
        <v>44972</v>
      </c>
      <c r="B2039" s="2">
        <f>RSI!B2039</f>
        <v>6.9192</v>
      </c>
      <c r="C2039" s="2">
        <f>RSI!I2039</f>
        <v>39.752815708897614</v>
      </c>
      <c r="D2039" s="2">
        <f>MACD!E2039</f>
        <v>-2.5383722827735156E-2</v>
      </c>
      <c r="E2039" s="2">
        <f>MACD!F2039</f>
        <v>-2.8022513310307592E-3</v>
      </c>
      <c r="F2039" s="2">
        <f>'Moving Avg'!D2039</f>
        <v>6.9988200000000003</v>
      </c>
      <c r="G2039" s="2">
        <f>'Moving Avg'!F2039</f>
        <v>7.1087199999999999</v>
      </c>
      <c r="H2039" s="2">
        <f>'Moving Avg'!G2039</f>
        <v>7.3685820000000009</v>
      </c>
      <c r="I2039" s="2">
        <f>'Moving Avg'!H2039</f>
        <v>8.2637730000000094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  <c r="M2039" s="8">
        <f t="shared" si="313"/>
        <v>50</v>
      </c>
      <c r="N2039" s="8">
        <f t="shared" si="310"/>
        <v>100</v>
      </c>
      <c r="O2039" s="8">
        <f t="shared" si="311"/>
        <v>0</v>
      </c>
      <c r="P2039" s="8">
        <f t="shared" si="312"/>
        <v>16.5</v>
      </c>
      <c r="Q2039" s="9">
        <f t="shared" si="314"/>
        <v>54.975000000000001</v>
      </c>
      <c r="R2039" s="9">
        <f t="shared" si="315"/>
        <v>34.125</v>
      </c>
      <c r="S2039" s="9">
        <f t="shared" si="316"/>
        <v>29.925000000000001</v>
      </c>
      <c r="T2039" s="9">
        <f t="shared" si="317"/>
        <v>41.625</v>
      </c>
      <c r="U2039" s="8">
        <f t="shared" si="318"/>
        <v>39.674999999999997</v>
      </c>
      <c r="V2039" s="8">
        <f t="shared" si="319"/>
        <v>40.162499999999994</v>
      </c>
    </row>
    <row r="2040" spans="1:22" ht="13.5" x14ac:dyDescent="0.25">
      <c r="A2040" s="3">
        <f>RSI!A2040</f>
        <v>44973</v>
      </c>
      <c r="B2040" s="2">
        <f>RSI!B2040</f>
        <v>6.9645000000000001</v>
      </c>
      <c r="C2040" s="2">
        <f>RSI!I2040</f>
        <v>41.944061029156039</v>
      </c>
      <c r="D2040" s="2">
        <f>MACD!E2040</f>
        <v>-2.9924596475105147E-2</v>
      </c>
      <c r="E2040" s="2">
        <f>MACD!F2040</f>
        <v>-8.2267203598456375E-3</v>
      </c>
      <c r="F2040" s="2">
        <f>'Moving Avg'!D2040</f>
        <v>6.9988199999999994</v>
      </c>
      <c r="G2040" s="2">
        <f>'Moving Avg'!F2040</f>
        <v>7.0951549999999983</v>
      </c>
      <c r="H2040" s="2">
        <f>'Moving Avg'!G2040</f>
        <v>7.3541120000000015</v>
      </c>
      <c r="I2040" s="2">
        <f>'Moving Avg'!H2040</f>
        <v>8.2522465000000089</v>
      </c>
      <c r="J2040" s="6" t="str">
        <f>OBV!F2040</f>
        <v>BULLISH</v>
      </c>
      <c r="K2040" s="6" t="str">
        <f>OBV!G2040</f>
        <v>WEAK</v>
      </c>
      <c r="L2040" s="6" t="str">
        <f>OBV!H2040</f>
        <v>NEUTRAL</v>
      </c>
      <c r="M2040" s="8">
        <f t="shared" si="313"/>
        <v>50</v>
      </c>
      <c r="N2040" s="8">
        <f t="shared" si="310"/>
        <v>100</v>
      </c>
      <c r="O2040" s="8">
        <f t="shared" si="311"/>
        <v>0</v>
      </c>
      <c r="P2040" s="8">
        <f t="shared" si="312"/>
        <v>33</v>
      </c>
      <c r="Q2040" s="9">
        <f t="shared" si="314"/>
        <v>57.45</v>
      </c>
      <c r="R2040" s="9">
        <f t="shared" si="315"/>
        <v>38.25</v>
      </c>
      <c r="S2040" s="9">
        <f t="shared" si="316"/>
        <v>37.35</v>
      </c>
      <c r="T2040" s="9">
        <f t="shared" si="317"/>
        <v>45.75</v>
      </c>
      <c r="U2040" s="8">
        <f t="shared" si="318"/>
        <v>44.35</v>
      </c>
      <c r="V2040" s="8">
        <f t="shared" si="319"/>
        <v>44.7</v>
      </c>
    </row>
    <row r="2041" spans="1:22" ht="13.5" x14ac:dyDescent="0.25">
      <c r="A2041" s="3">
        <f>RSI!A2041</f>
        <v>44974</v>
      </c>
      <c r="B2041" s="2">
        <f>RSI!B2041</f>
        <v>7.1001000000000003</v>
      </c>
      <c r="C2041" s="2">
        <f>RSI!I2041</f>
        <v>48.036595751101842</v>
      </c>
      <c r="D2041" s="2">
        <f>MACD!E2041</f>
        <v>-1.3455200085152441E-2</v>
      </c>
      <c r="E2041" s="2">
        <f>MACD!F2041</f>
        <v>-9.2724163049069993E-3</v>
      </c>
      <c r="F2041" s="2">
        <f>'Moving Avg'!D2041</f>
        <v>7.0006200000000005</v>
      </c>
      <c r="G2041" s="2">
        <f>'Moving Avg'!F2041</f>
        <v>7.0833950000000003</v>
      </c>
      <c r="H2041" s="2">
        <f>'Moving Avg'!G2041</f>
        <v>7.3441620000000007</v>
      </c>
      <c r="I2041" s="2">
        <f>'Moving Avg'!H2041</f>
        <v>8.2413980000000091</v>
      </c>
      <c r="J2041" s="6" t="str">
        <f>OBV!F2041</f>
        <v>BULLISH</v>
      </c>
      <c r="K2041" s="6" t="str">
        <f>OBV!G2041</f>
        <v>WEAK</v>
      </c>
      <c r="L2041" s="6" t="str">
        <f>OBV!H2041</f>
        <v>CONFIRMED BULLISH</v>
      </c>
      <c r="M2041" s="8">
        <f t="shared" si="313"/>
        <v>50</v>
      </c>
      <c r="N2041" s="8">
        <f t="shared" si="310"/>
        <v>45</v>
      </c>
      <c r="O2041" s="8">
        <f t="shared" si="311"/>
        <v>0</v>
      </c>
      <c r="P2041" s="8">
        <f t="shared" si="312"/>
        <v>67</v>
      </c>
      <c r="Q2041" s="9">
        <f t="shared" si="314"/>
        <v>43.3</v>
      </c>
      <c r="R2041" s="9">
        <f t="shared" si="315"/>
        <v>35.75</v>
      </c>
      <c r="S2041" s="9">
        <f t="shared" si="316"/>
        <v>44.400000000000006</v>
      </c>
      <c r="T2041" s="9">
        <f t="shared" si="317"/>
        <v>40.5</v>
      </c>
      <c r="U2041" s="8">
        <f t="shared" si="318"/>
        <v>41.15</v>
      </c>
      <c r="V2041" s="8">
        <f t="shared" si="319"/>
        <v>40.987499999999997</v>
      </c>
    </row>
    <row r="2042" spans="1:22" ht="13.5" x14ac:dyDescent="0.25">
      <c r="A2042" s="3">
        <f>RSI!A2042</f>
        <v>44977</v>
      </c>
      <c r="B2042" s="2">
        <f>RSI!B2042</f>
        <v>6.8739999999999997</v>
      </c>
      <c r="C2042" s="2">
        <f>RSI!I2042</f>
        <v>40.419818210942687</v>
      </c>
      <c r="D2042" s="2">
        <f>MACD!E2042</f>
        <v>1.6098944665781545E-2</v>
      </c>
      <c r="E2042" s="2">
        <f>MACD!F2042</f>
        <v>-4.1981441107692904E-3</v>
      </c>
      <c r="F2042" s="2">
        <f>'Moving Avg'!D2042</f>
        <v>6.9554</v>
      </c>
      <c r="G2042" s="2">
        <f>'Moving Avg'!F2042</f>
        <v>7.0607800000000012</v>
      </c>
      <c r="H2042" s="2">
        <f>'Moving Avg'!G2042</f>
        <v>7.3244440000000024</v>
      </c>
      <c r="I2042" s="2">
        <f>'Moving Avg'!H2042</f>
        <v>8.2294190000000089</v>
      </c>
      <c r="J2042" s="6" t="str">
        <f>OBV!F2042</f>
        <v>BULLISH</v>
      </c>
      <c r="K2042" s="6" t="str">
        <f>OBV!G2042</f>
        <v>WEAK</v>
      </c>
      <c r="L2042" s="6" t="str">
        <f>OBV!H2042</f>
        <v>BULLISH DIVERGENCE</v>
      </c>
      <c r="M2042" s="8">
        <f t="shared" si="313"/>
        <v>50</v>
      </c>
      <c r="N2042" s="8">
        <f t="shared" si="310"/>
        <v>0</v>
      </c>
      <c r="O2042" s="8">
        <f t="shared" si="311"/>
        <v>0</v>
      </c>
      <c r="P2042" s="8">
        <f t="shared" si="312"/>
        <v>50</v>
      </c>
      <c r="Q2042" s="9">
        <f t="shared" si="314"/>
        <v>25</v>
      </c>
      <c r="R2042" s="9">
        <f t="shared" si="315"/>
        <v>22.5</v>
      </c>
      <c r="S2042" s="9">
        <f t="shared" si="316"/>
        <v>30</v>
      </c>
      <c r="T2042" s="9">
        <f t="shared" si="317"/>
        <v>25</v>
      </c>
      <c r="U2042" s="8">
        <f t="shared" si="318"/>
        <v>25.833333333333332</v>
      </c>
      <c r="V2042" s="8">
        <f t="shared" si="319"/>
        <v>25.625</v>
      </c>
    </row>
    <row r="2043" spans="1:22" ht="13.5" x14ac:dyDescent="0.25">
      <c r="A2043" s="3">
        <f>RSI!A2043</f>
        <v>44978</v>
      </c>
      <c r="B2043" s="2">
        <f>RSI!B2043</f>
        <v>6.9645000000000001</v>
      </c>
      <c r="C2043" s="2">
        <f>RSI!I2043</f>
        <v>44.231533482764966</v>
      </c>
      <c r="D2043" s="2">
        <f>MACD!E2043</f>
        <v>3.1790095742259439E-2</v>
      </c>
      <c r="E2043" s="2">
        <f>MACD!F2043</f>
        <v>2.9995038598364557E-3</v>
      </c>
      <c r="F2043" s="2">
        <f>'Moving Avg'!D2043</f>
        <v>6.9644599999999999</v>
      </c>
      <c r="G2043" s="2">
        <f>'Moving Avg'!F2043</f>
        <v>7.0472149999999996</v>
      </c>
      <c r="H2043" s="2">
        <f>'Moving Avg'!G2043</f>
        <v>7.3117820000000018</v>
      </c>
      <c r="I2043" s="2">
        <f>'Moving Avg'!H2043</f>
        <v>8.2181115000000098</v>
      </c>
      <c r="J2043" s="6" t="str">
        <f>OBV!F2043</f>
        <v>BULLISH</v>
      </c>
      <c r="K2043" s="6" t="str">
        <f>OBV!G2043</f>
        <v>WEAK</v>
      </c>
      <c r="L2043" s="6" t="str">
        <f>OBV!H2043</f>
        <v>CONFIRMED BULLISH</v>
      </c>
      <c r="M2043" s="8">
        <f t="shared" si="313"/>
        <v>50</v>
      </c>
      <c r="N2043" s="8">
        <f t="shared" si="310"/>
        <v>0</v>
      </c>
      <c r="O2043" s="8">
        <f t="shared" si="311"/>
        <v>0</v>
      </c>
      <c r="P2043" s="8">
        <f t="shared" si="312"/>
        <v>67</v>
      </c>
      <c r="Q2043" s="9">
        <f t="shared" si="314"/>
        <v>27.549999999999997</v>
      </c>
      <c r="R2043" s="9">
        <f t="shared" si="315"/>
        <v>26.75</v>
      </c>
      <c r="S2043" s="9">
        <f t="shared" si="316"/>
        <v>37.650000000000006</v>
      </c>
      <c r="T2043" s="9">
        <f t="shared" si="317"/>
        <v>29.25</v>
      </c>
      <c r="U2043" s="8">
        <f t="shared" si="318"/>
        <v>30.650000000000002</v>
      </c>
      <c r="V2043" s="8">
        <f t="shared" si="319"/>
        <v>30.3</v>
      </c>
    </row>
    <row r="2044" spans="1:22" ht="13.5" x14ac:dyDescent="0.25">
      <c r="A2044" s="3">
        <f>RSI!A2044</f>
        <v>44979</v>
      </c>
      <c r="B2044" s="2">
        <f>RSI!B2044</f>
        <v>6.9645000000000001</v>
      </c>
      <c r="C2044" s="2">
        <f>RSI!I2044</f>
        <v>44.231533482764966</v>
      </c>
      <c r="D2044" s="2">
        <f>MACD!E2044</f>
        <v>5.017273438346237E-2</v>
      </c>
      <c r="E2044" s="2">
        <f>MACD!F2044</f>
        <v>1.2434149964561639E-2</v>
      </c>
      <c r="F2044" s="2">
        <f>'Moving Avg'!D2044</f>
        <v>6.9735200000000006</v>
      </c>
      <c r="G2044" s="2">
        <f>'Moving Avg'!F2044</f>
        <v>7.0417899999999989</v>
      </c>
      <c r="H2044" s="2">
        <f>'Moving Avg'!G2044</f>
        <v>7.2991200000000003</v>
      </c>
      <c r="I2044" s="2">
        <f>'Moving Avg'!H2044</f>
        <v>8.2066725000000105</v>
      </c>
      <c r="J2044" s="6" t="str">
        <f>OBV!F2044</f>
        <v>BULLISH</v>
      </c>
      <c r="K2044" s="6" t="str">
        <f>OBV!G2044</f>
        <v>WEAK</v>
      </c>
      <c r="L2044" s="6" t="str">
        <f>OBV!H2044</f>
        <v>CONFIRMED BULLISH</v>
      </c>
      <c r="M2044" s="8">
        <f t="shared" si="313"/>
        <v>50</v>
      </c>
      <c r="N2044" s="8">
        <f t="shared" si="310"/>
        <v>0</v>
      </c>
      <c r="O2044" s="8">
        <f t="shared" si="311"/>
        <v>0</v>
      </c>
      <c r="P2044" s="8">
        <f t="shared" si="312"/>
        <v>67</v>
      </c>
      <c r="Q2044" s="9">
        <f t="shared" si="314"/>
        <v>27.549999999999997</v>
      </c>
      <c r="R2044" s="9">
        <f t="shared" si="315"/>
        <v>26.75</v>
      </c>
      <c r="S2044" s="9">
        <f t="shared" si="316"/>
        <v>37.650000000000006</v>
      </c>
      <c r="T2044" s="9">
        <f t="shared" si="317"/>
        <v>29.25</v>
      </c>
      <c r="U2044" s="8">
        <f t="shared" si="318"/>
        <v>30.650000000000002</v>
      </c>
      <c r="V2044" s="8">
        <f t="shared" si="319"/>
        <v>30.3</v>
      </c>
    </row>
    <row r="2045" spans="1:22" ht="13.5" x14ac:dyDescent="0.25">
      <c r="A2045" s="3">
        <f>RSI!A2045</f>
        <v>44980</v>
      </c>
      <c r="B2045" s="2">
        <f>RSI!B2045</f>
        <v>7.3082000000000003</v>
      </c>
      <c r="C2045" s="2">
        <f>RSI!I2045</f>
        <v>56.49158313018382</v>
      </c>
      <c r="D2045" s="2">
        <f>MACD!E2045</f>
        <v>6.3360810751920127E-3</v>
      </c>
      <c r="E2045" s="2">
        <f>MACD!F2045</f>
        <v>1.1214536186687715E-2</v>
      </c>
      <c r="F2045" s="2">
        <f>'Moving Avg'!D2045</f>
        <v>7.0422600000000006</v>
      </c>
      <c r="G2045" s="2">
        <f>'Moving Avg'!F2045</f>
        <v>7.0544549999999999</v>
      </c>
      <c r="H2045" s="2">
        <f>'Moving Avg'!G2045</f>
        <v>7.2935119999999998</v>
      </c>
      <c r="I2045" s="2">
        <f>'Moving Avg'!H2045</f>
        <v>8.1969520000000102</v>
      </c>
      <c r="J2045" s="6" t="str">
        <f>OBV!F2045</f>
        <v>BEARISH</v>
      </c>
      <c r="K2045" s="6" t="str">
        <f>OBV!G2045</f>
        <v>STRONG</v>
      </c>
      <c r="L2045" s="6" t="str">
        <f>OBV!H2045</f>
        <v>BEARISH DIVERGENCE</v>
      </c>
      <c r="M2045" s="8">
        <f t="shared" si="313"/>
        <v>50</v>
      </c>
      <c r="N2045" s="8">
        <f t="shared" si="310"/>
        <v>45</v>
      </c>
      <c r="O2045" s="8">
        <f t="shared" si="311"/>
        <v>0</v>
      </c>
      <c r="P2045" s="8">
        <f t="shared" si="312"/>
        <v>33</v>
      </c>
      <c r="Q2045" s="9">
        <f t="shared" si="314"/>
        <v>38.200000000000003</v>
      </c>
      <c r="R2045" s="9">
        <f t="shared" si="315"/>
        <v>27.25</v>
      </c>
      <c r="S2045" s="9">
        <f t="shared" si="316"/>
        <v>29.1</v>
      </c>
      <c r="T2045" s="9">
        <f t="shared" si="317"/>
        <v>32</v>
      </c>
      <c r="U2045" s="8">
        <f t="shared" si="318"/>
        <v>31.516666666666669</v>
      </c>
      <c r="V2045" s="8">
        <f t="shared" si="319"/>
        <v>31.637500000000003</v>
      </c>
    </row>
    <row r="2046" spans="1:22" ht="13.5" x14ac:dyDescent="0.25">
      <c r="A2046" s="3">
        <f>RSI!A2046</f>
        <v>44981</v>
      </c>
      <c r="B2046" s="2">
        <f>RSI!B2046</f>
        <v>7.2358000000000002</v>
      </c>
      <c r="C2046" s="2">
        <f>RSI!I2046</f>
        <v>53.80812335775169</v>
      </c>
      <c r="D2046" s="2">
        <f>MACD!E2046</f>
        <v>-7.1580043495238499E-3</v>
      </c>
      <c r="E2046" s="2">
        <f>MACD!F2046</f>
        <v>7.5400280794454023E-3</v>
      </c>
      <c r="F2046" s="2">
        <f>'Moving Avg'!D2046</f>
        <v>7.0693999999999999</v>
      </c>
      <c r="G2046" s="2">
        <f>'Moving Avg'!F2046</f>
        <v>7.0635000000000003</v>
      </c>
      <c r="H2046" s="2">
        <f>'Moving Avg'!G2046</f>
        <v>7.2835619999999999</v>
      </c>
      <c r="I2046" s="2">
        <f>'Moving Avg'!H2046</f>
        <v>8.1871325000000077</v>
      </c>
      <c r="J2046" s="6" t="str">
        <f>OBV!F2046</f>
        <v>BEARISH</v>
      </c>
      <c r="K2046" s="6" t="str">
        <f>OBV!G2046</f>
        <v>STRONG</v>
      </c>
      <c r="L2046" s="6" t="str">
        <f>OBV!H2046</f>
        <v>BEARISH DIVERGENCE</v>
      </c>
      <c r="M2046" s="8">
        <f t="shared" si="313"/>
        <v>50</v>
      </c>
      <c r="N2046" s="8">
        <f t="shared" si="310"/>
        <v>45</v>
      </c>
      <c r="O2046" s="8">
        <f t="shared" si="311"/>
        <v>0</v>
      </c>
      <c r="P2046" s="8">
        <f t="shared" si="312"/>
        <v>33</v>
      </c>
      <c r="Q2046" s="9">
        <f t="shared" si="314"/>
        <v>38.200000000000003</v>
      </c>
      <c r="R2046" s="9">
        <f t="shared" si="315"/>
        <v>27.25</v>
      </c>
      <c r="S2046" s="9">
        <f t="shared" si="316"/>
        <v>29.1</v>
      </c>
      <c r="T2046" s="9">
        <f t="shared" si="317"/>
        <v>32</v>
      </c>
      <c r="U2046" s="8">
        <f t="shared" si="318"/>
        <v>31.516666666666669</v>
      </c>
      <c r="V2046" s="8">
        <f t="shared" si="319"/>
        <v>31.637500000000003</v>
      </c>
    </row>
    <row r="2047" spans="1:22" ht="13.5" x14ac:dyDescent="0.25">
      <c r="A2047" s="3">
        <f>RSI!A2047</f>
        <v>44984</v>
      </c>
      <c r="B2047" s="2">
        <f>RSI!B2047</f>
        <v>7.1905999999999999</v>
      </c>
      <c r="C2047" s="2">
        <f>RSI!I2047</f>
        <v>52.142830950936535</v>
      </c>
      <c r="D2047" s="2">
        <f>MACD!E2047</f>
        <v>-1.4564960117041004E-2</v>
      </c>
      <c r="E2047" s="2">
        <f>MACD!F2047</f>
        <v>3.1190304401481216E-3</v>
      </c>
      <c r="F2047" s="2">
        <f>'Moving Avg'!D2047</f>
        <v>7.1327200000000008</v>
      </c>
      <c r="G2047" s="2">
        <f>'Moving Avg'!F2047</f>
        <v>7.0711899999999996</v>
      </c>
      <c r="H2047" s="2">
        <f>'Moving Avg'!G2047</f>
        <v>7.2754219999999998</v>
      </c>
      <c r="I2047" s="2">
        <f>'Moving Avg'!H2047</f>
        <v>8.1770870000000073</v>
      </c>
      <c r="J2047" s="6" t="str">
        <f>OBV!F2047</f>
        <v>BEARISH</v>
      </c>
      <c r="K2047" s="6" t="str">
        <f>OBV!G2047</f>
        <v>NEUTRAL</v>
      </c>
      <c r="L2047" s="6" t="str">
        <f>OBV!H2047</f>
        <v>BEARISH DIVERGENCE</v>
      </c>
      <c r="M2047" s="8">
        <f t="shared" si="313"/>
        <v>50</v>
      </c>
      <c r="N2047" s="8">
        <f t="shared" si="310"/>
        <v>45</v>
      </c>
      <c r="O2047" s="8">
        <f t="shared" si="311"/>
        <v>0</v>
      </c>
      <c r="P2047" s="8">
        <f t="shared" si="312"/>
        <v>16.5</v>
      </c>
      <c r="Q2047" s="9">
        <f t="shared" si="314"/>
        <v>35.725000000000001</v>
      </c>
      <c r="R2047" s="9">
        <f t="shared" si="315"/>
        <v>23.125</v>
      </c>
      <c r="S2047" s="9">
        <f t="shared" si="316"/>
        <v>21.675000000000001</v>
      </c>
      <c r="T2047" s="9">
        <f t="shared" si="317"/>
        <v>27.875</v>
      </c>
      <c r="U2047" s="8">
        <f t="shared" si="318"/>
        <v>26.841666666666669</v>
      </c>
      <c r="V2047" s="8">
        <f t="shared" si="319"/>
        <v>27.1</v>
      </c>
    </row>
    <row r="2048" spans="1:22" ht="13.5" x14ac:dyDescent="0.25">
      <c r="A2048" s="3">
        <f>RSI!A2048</f>
        <v>44985</v>
      </c>
      <c r="B2048" s="2">
        <f>RSI!B2048</f>
        <v>7.2358000000000002</v>
      </c>
      <c r="C2048" s="2">
        <f>RSI!I2048</f>
        <v>53.686433770980699</v>
      </c>
      <c r="D2048" s="2">
        <f>MACD!E2048</f>
        <v>-5.2412404548948466E-2</v>
      </c>
      <c r="E2048" s="2">
        <f>MACD!F2048</f>
        <v>-7.9872565576711956E-3</v>
      </c>
      <c r="F2048" s="2">
        <f>'Moving Avg'!D2048</f>
        <v>7.1869800000000001</v>
      </c>
      <c r="G2048" s="2">
        <f>'Moving Avg'!F2048</f>
        <v>7.0811400000000004</v>
      </c>
      <c r="H2048" s="2">
        <f>'Moving Avg'!G2048</f>
        <v>7.265471999999999</v>
      </c>
      <c r="I2048" s="2">
        <f>'Moving Avg'!H2048</f>
        <v>8.1672675000000066</v>
      </c>
      <c r="J2048" s="6" t="str">
        <f>OBV!F2048</f>
        <v>BEARISH</v>
      </c>
      <c r="K2048" s="6" t="str">
        <f>OBV!G2048</f>
        <v>NEUTRAL</v>
      </c>
      <c r="L2048" s="6" t="str">
        <f>OBV!H2048</f>
        <v>BEARISH DIVERGENCE</v>
      </c>
      <c r="M2048" s="8">
        <f t="shared" si="313"/>
        <v>50</v>
      </c>
      <c r="N2048" s="8">
        <f t="shared" si="310"/>
        <v>100</v>
      </c>
      <c r="O2048" s="8">
        <f t="shared" si="311"/>
        <v>0</v>
      </c>
      <c r="P2048" s="8">
        <f t="shared" si="312"/>
        <v>16.5</v>
      </c>
      <c r="Q2048" s="9">
        <f t="shared" si="314"/>
        <v>54.975000000000001</v>
      </c>
      <c r="R2048" s="9">
        <f t="shared" si="315"/>
        <v>34.125</v>
      </c>
      <c r="S2048" s="9">
        <f t="shared" si="316"/>
        <v>29.925000000000001</v>
      </c>
      <c r="T2048" s="9">
        <f t="shared" si="317"/>
        <v>41.625</v>
      </c>
      <c r="U2048" s="8">
        <f t="shared" si="318"/>
        <v>39.674999999999997</v>
      </c>
      <c r="V2048" s="8">
        <f t="shared" si="319"/>
        <v>40.162499999999994</v>
      </c>
    </row>
    <row r="2049" spans="1:22" ht="13.5" x14ac:dyDescent="0.25">
      <c r="A2049" s="3">
        <f>RSI!A2049</f>
        <v>44986</v>
      </c>
      <c r="B2049" s="2">
        <f>RSI!B2049</f>
        <v>7.1454000000000004</v>
      </c>
      <c r="C2049" s="2">
        <f>RSI!I2049</f>
        <v>50.199057554734786</v>
      </c>
      <c r="D2049" s="2">
        <f>MACD!E2049</f>
        <v>-7.8379349279941835E-2</v>
      </c>
      <c r="E2049" s="2">
        <f>MACD!F2049</f>
        <v>-2.2065675102125325E-2</v>
      </c>
      <c r="F2049" s="2">
        <f>'Moving Avg'!D2049</f>
        <v>7.22316</v>
      </c>
      <c r="G2049" s="2">
        <f>'Moving Avg'!F2049</f>
        <v>7.08657</v>
      </c>
      <c r="H2049" s="2">
        <f>'Moving Avg'!G2049</f>
        <v>7.2538959999999983</v>
      </c>
      <c r="I2049" s="2">
        <f>'Moving Avg'!H2049</f>
        <v>8.1569960000000084</v>
      </c>
      <c r="J2049" s="6" t="str">
        <f>OBV!F2049</f>
        <v>BEARISH</v>
      </c>
      <c r="K2049" s="6" t="str">
        <f>OBV!G2049</f>
        <v>NEUTRAL</v>
      </c>
      <c r="L2049" s="6" t="str">
        <f>OBV!H2049</f>
        <v>BEARISH DIVERGENCE</v>
      </c>
      <c r="M2049" s="8">
        <f t="shared" si="313"/>
        <v>50</v>
      </c>
      <c r="N2049" s="8">
        <f t="shared" si="310"/>
        <v>100</v>
      </c>
      <c r="O2049" s="8">
        <f t="shared" si="311"/>
        <v>0</v>
      </c>
      <c r="P2049" s="8">
        <f t="shared" si="312"/>
        <v>16.5</v>
      </c>
      <c r="Q2049" s="9">
        <f t="shared" si="314"/>
        <v>54.975000000000001</v>
      </c>
      <c r="R2049" s="9">
        <f t="shared" si="315"/>
        <v>34.125</v>
      </c>
      <c r="S2049" s="9">
        <f t="shared" si="316"/>
        <v>29.925000000000001</v>
      </c>
      <c r="T2049" s="9">
        <f t="shared" si="317"/>
        <v>41.625</v>
      </c>
      <c r="U2049" s="8">
        <f t="shared" si="318"/>
        <v>39.674999999999997</v>
      </c>
      <c r="V2049" s="8">
        <f t="shared" si="319"/>
        <v>40.162499999999994</v>
      </c>
    </row>
    <row r="2050" spans="1:22" ht="13.5" x14ac:dyDescent="0.25">
      <c r="A2050" s="3">
        <f>RSI!A2050</f>
        <v>44987</v>
      </c>
      <c r="B2050" s="2">
        <f>RSI!B2050</f>
        <v>7.2358000000000002</v>
      </c>
      <c r="C2050" s="2">
        <f>RSI!I2050</f>
        <v>53.455106815232256</v>
      </c>
      <c r="D2050" s="2">
        <f>MACD!E2050</f>
        <v>-0.10013545299476601</v>
      </c>
      <c r="E2050" s="2">
        <f>MACD!F2050</f>
        <v>-3.767963068065347E-2</v>
      </c>
      <c r="F2050" s="2">
        <f>'Moving Avg'!D2050</f>
        <v>7.2086799999999993</v>
      </c>
      <c r="G2050" s="2">
        <f>'Moving Avg'!F2050</f>
        <v>7.0978750000000002</v>
      </c>
      <c r="H2050" s="2">
        <f>'Moving Avg'!G2050</f>
        <v>7.2403279999999981</v>
      </c>
      <c r="I2050" s="2">
        <f>'Moving Avg'!H2050</f>
        <v>8.1472640000000087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  <c r="M2050" s="8">
        <f t="shared" si="313"/>
        <v>50</v>
      </c>
      <c r="N2050" s="8">
        <f t="shared" ref="N2050:N2113" si="320">IF(E2050-D2050&gt;0.02, 100, IF(E2050-D2050&lt;0,0,45))</f>
        <v>100</v>
      </c>
      <c r="O2050" s="8">
        <f t="shared" ref="O2050:O2113" si="321">IF(F2050-I2050&gt;10,100,IF(F2050-I2050&gt;5,75, IF(F2050-I2050&gt;0,50,0)))</f>
        <v>0</v>
      </c>
      <c r="P2050" s="8">
        <f t="shared" ref="P2050:P2113" si="322">IF(L2050="confirmed bullish", 34, IF(L2050="bullish divergence",17, 0))+IF(J2050="bullish",33,IF(J2050="bearish",0,16.5))+IF(K2050="strong",33,IF(K2050="weak",0,16.5))</f>
        <v>16.5</v>
      </c>
      <c r="Q2050" s="9">
        <f t="shared" si="314"/>
        <v>54.975000000000001</v>
      </c>
      <c r="R2050" s="9">
        <f t="shared" si="315"/>
        <v>34.125</v>
      </c>
      <c r="S2050" s="9">
        <f t="shared" si="316"/>
        <v>29.925000000000001</v>
      </c>
      <c r="T2050" s="9">
        <f t="shared" si="317"/>
        <v>41.625</v>
      </c>
      <c r="U2050" s="8">
        <f t="shared" si="318"/>
        <v>39.674999999999997</v>
      </c>
      <c r="V2050" s="8">
        <f t="shared" si="319"/>
        <v>40.162499999999994</v>
      </c>
    </row>
    <row r="2051" spans="1:22" ht="13.5" x14ac:dyDescent="0.25">
      <c r="A2051" s="3">
        <f>RSI!A2051</f>
        <v>44988</v>
      </c>
      <c r="B2051" s="2">
        <f>RSI!B2051</f>
        <v>7.0548999999999999</v>
      </c>
      <c r="C2051" s="2">
        <f>RSI!I2051</f>
        <v>46.853491887446474</v>
      </c>
      <c r="D2051" s="2">
        <f>MACD!E2051</f>
        <v>-8.486988806484419E-2</v>
      </c>
      <c r="E2051" s="2">
        <f>MACD!F2051</f>
        <v>-4.7117682157491618E-2</v>
      </c>
      <c r="F2051" s="2">
        <f>'Moving Avg'!D2051</f>
        <v>7.1725000000000012</v>
      </c>
      <c r="G2051" s="2">
        <f>'Moving Avg'!F2051</f>
        <v>7.0906400000000005</v>
      </c>
      <c r="H2051" s="2">
        <f>'Moving Avg'!G2051</f>
        <v>7.2231419999999984</v>
      </c>
      <c r="I2051" s="2">
        <f>'Moving Avg'!H2051</f>
        <v>8.1366275000000083</v>
      </c>
      <c r="J2051" s="6" t="str">
        <f>OBV!F2051</f>
        <v>BEARISH</v>
      </c>
      <c r="K2051" s="6" t="str">
        <f>OBV!G2051</f>
        <v>STRONG</v>
      </c>
      <c r="L2051" s="6" t="str">
        <f>OBV!H2051</f>
        <v>CONFIRMED BEARISH</v>
      </c>
      <c r="M2051" s="8">
        <f t="shared" ref="M2051:M2114" si="323">IF(C2051&lt;30,100, IF(C2051&gt;70, 0, 50))</f>
        <v>50</v>
      </c>
      <c r="N2051" s="8">
        <f t="shared" si="320"/>
        <v>100</v>
      </c>
      <c r="O2051" s="8">
        <f t="shared" si="321"/>
        <v>0</v>
      </c>
      <c r="P2051" s="8">
        <f t="shared" si="322"/>
        <v>33</v>
      </c>
      <c r="Q2051" s="9">
        <f t="shared" ref="Q2051:Q2114" si="324">0.35*M2051+N2051*0.35+O2051*0.15+P2051*0.15</f>
        <v>57.45</v>
      </c>
      <c r="R2051" s="9">
        <f t="shared" ref="R2051:R2114" si="325">M2051*0.2+N2051*0.2+O2051*0.35+P2051*0.25</f>
        <v>38.25</v>
      </c>
      <c r="S2051" s="9">
        <f t="shared" ref="S2051:S2114" si="326">M2051*0.15+N2051*0.15+O2051*0.25+P2051*0.45</f>
        <v>37.35</v>
      </c>
      <c r="T2051" s="9">
        <f t="shared" ref="T2051:T2114" si="327">0.25*SUM(M2051:P2051)</f>
        <v>45.75</v>
      </c>
      <c r="U2051" s="8">
        <f t="shared" ref="U2051:U2114" si="328">SUM(Q2051:S2051)/3</f>
        <v>44.35</v>
      </c>
      <c r="V2051" s="8">
        <f t="shared" ref="V2051:V2114" si="329">SUM(Q2051:T2051)/4</f>
        <v>44.7</v>
      </c>
    </row>
    <row r="2052" spans="1:22" ht="13.5" x14ac:dyDescent="0.25">
      <c r="A2052" s="3">
        <f>RSI!A2052</f>
        <v>44991</v>
      </c>
      <c r="B2052" s="2">
        <f>RSI!B2052</f>
        <v>7.3986000000000001</v>
      </c>
      <c r="C2052" s="2">
        <f>RSI!I2052</f>
        <v>57.574066074989041</v>
      </c>
      <c r="D2052" s="2">
        <f>MACD!E2052</f>
        <v>-0.13167128433838382</v>
      </c>
      <c r="E2052" s="2">
        <f>MACD!F2052</f>
        <v>-6.402840259367007E-2</v>
      </c>
      <c r="F2052" s="2">
        <f>'Moving Avg'!D2052</f>
        <v>7.2141000000000002</v>
      </c>
      <c r="G2052" s="2">
        <f>'Moving Avg'!F2052</f>
        <v>7.1010399999999994</v>
      </c>
      <c r="H2052" s="2">
        <f>'Moving Avg'!G2052</f>
        <v>7.211021999999998</v>
      </c>
      <c r="I2052" s="2">
        <f>'Moving Avg'!H2052</f>
        <v>8.1284980000000058</v>
      </c>
      <c r="J2052" s="6" t="str">
        <f>OBV!F2052</f>
        <v>BEARISH</v>
      </c>
      <c r="K2052" s="6" t="str">
        <f>OBV!G2052</f>
        <v>STRONG</v>
      </c>
      <c r="L2052" s="6" t="str">
        <f>OBV!H2052</f>
        <v>BEARISH DIVERGENCE</v>
      </c>
      <c r="M2052" s="8">
        <f t="shared" si="323"/>
        <v>50</v>
      </c>
      <c r="N2052" s="8">
        <f t="shared" si="320"/>
        <v>100</v>
      </c>
      <c r="O2052" s="8">
        <f t="shared" si="321"/>
        <v>0</v>
      </c>
      <c r="P2052" s="8">
        <f t="shared" si="322"/>
        <v>33</v>
      </c>
      <c r="Q2052" s="9">
        <f t="shared" si="324"/>
        <v>57.45</v>
      </c>
      <c r="R2052" s="9">
        <f t="shared" si="325"/>
        <v>38.25</v>
      </c>
      <c r="S2052" s="9">
        <f t="shared" si="326"/>
        <v>37.35</v>
      </c>
      <c r="T2052" s="9">
        <f t="shared" si="327"/>
        <v>45.75</v>
      </c>
      <c r="U2052" s="8">
        <f t="shared" si="328"/>
        <v>44.35</v>
      </c>
      <c r="V2052" s="8">
        <f t="shared" si="329"/>
        <v>44.7</v>
      </c>
    </row>
    <row r="2053" spans="1:22" ht="13.5" x14ac:dyDescent="0.25">
      <c r="A2053" s="3">
        <f>RSI!A2053</f>
        <v>44992</v>
      </c>
      <c r="B2053" s="2">
        <f>RSI!B2053</f>
        <v>7.3986000000000001</v>
      </c>
      <c r="C2053" s="2">
        <f>RSI!I2053</f>
        <v>57.574066074989041</v>
      </c>
      <c r="D2053" s="2">
        <f>MACD!E2053</f>
        <v>-0.15889378814997901</v>
      </c>
      <c r="E2053" s="2">
        <f>MACD!F2053</f>
        <v>-8.3001479704931852E-2</v>
      </c>
      <c r="F2053" s="2">
        <f>'Moving Avg'!D2053</f>
        <v>7.2466600000000003</v>
      </c>
      <c r="G2053" s="2">
        <f>'Moving Avg'!F2053</f>
        <v>7.1127999999999982</v>
      </c>
      <c r="H2053" s="2">
        <f>'Moving Avg'!G2053</f>
        <v>7.1992639999999968</v>
      </c>
      <c r="I2053" s="2">
        <f>'Moving Avg'!H2053</f>
        <v>8.1212445000000066</v>
      </c>
      <c r="J2053" s="6" t="str">
        <f>OBV!F2053</f>
        <v>BEARISH</v>
      </c>
      <c r="K2053" s="6" t="str">
        <f>OBV!G2053</f>
        <v>STRONG</v>
      </c>
      <c r="L2053" s="6" t="str">
        <f>OBV!H2053</f>
        <v>BEARISH DIVERGENCE</v>
      </c>
      <c r="M2053" s="8">
        <f t="shared" si="323"/>
        <v>50</v>
      </c>
      <c r="N2053" s="8">
        <f t="shared" si="320"/>
        <v>100</v>
      </c>
      <c r="O2053" s="8">
        <f t="shared" si="321"/>
        <v>0</v>
      </c>
      <c r="P2053" s="8">
        <f t="shared" si="322"/>
        <v>33</v>
      </c>
      <c r="Q2053" s="9">
        <f t="shared" si="324"/>
        <v>57.45</v>
      </c>
      <c r="R2053" s="9">
        <f t="shared" si="325"/>
        <v>38.25</v>
      </c>
      <c r="S2053" s="9">
        <f t="shared" si="326"/>
        <v>37.35</v>
      </c>
      <c r="T2053" s="9">
        <f t="shared" si="327"/>
        <v>45.75</v>
      </c>
      <c r="U2053" s="8">
        <f t="shared" si="328"/>
        <v>44.35</v>
      </c>
      <c r="V2053" s="8">
        <f t="shared" si="329"/>
        <v>44.7</v>
      </c>
    </row>
    <row r="2054" spans="1:22" ht="13.5" x14ac:dyDescent="0.25">
      <c r="A2054" s="3">
        <f>RSI!A2054</f>
        <v>44993</v>
      </c>
      <c r="B2054" s="2">
        <f>RSI!B2054</f>
        <v>7.3986000000000001</v>
      </c>
      <c r="C2054" s="2">
        <f>RSI!I2054</f>
        <v>57.574066074989041</v>
      </c>
      <c r="D2054" s="2">
        <f>MACD!E2054</f>
        <v>-0.18335821377843686</v>
      </c>
      <c r="E2054" s="2">
        <f>MACD!F2054</f>
        <v>-0.10307282651963284</v>
      </c>
      <c r="F2054" s="2">
        <f>'Moving Avg'!D2054</f>
        <v>7.2973000000000017</v>
      </c>
      <c r="G2054" s="2">
        <f>'Moving Avg'!F2054</f>
        <v>7.1231999999999989</v>
      </c>
      <c r="H2054" s="2">
        <f>'Moving Avg'!G2054</f>
        <v>7.186601999999997</v>
      </c>
      <c r="I2054" s="2">
        <f>'Moving Avg'!H2054</f>
        <v>8.1139910000000057</v>
      </c>
      <c r="J2054" s="6" t="str">
        <f>OBV!F2054</f>
        <v>BEARISH</v>
      </c>
      <c r="K2054" s="6" t="str">
        <f>OBV!G2054</f>
        <v>STRONG</v>
      </c>
      <c r="L2054" s="6" t="str">
        <f>OBV!H2054</f>
        <v>BEARISH DIVERGENCE</v>
      </c>
      <c r="M2054" s="8">
        <f t="shared" si="323"/>
        <v>50</v>
      </c>
      <c r="N2054" s="8">
        <f t="shared" si="320"/>
        <v>100</v>
      </c>
      <c r="O2054" s="8">
        <f t="shared" si="321"/>
        <v>0</v>
      </c>
      <c r="P2054" s="8">
        <f t="shared" si="322"/>
        <v>33</v>
      </c>
      <c r="Q2054" s="9">
        <f t="shared" si="324"/>
        <v>57.45</v>
      </c>
      <c r="R2054" s="9">
        <f t="shared" si="325"/>
        <v>38.25</v>
      </c>
      <c r="S2054" s="9">
        <f t="shared" si="326"/>
        <v>37.35</v>
      </c>
      <c r="T2054" s="9">
        <f t="shared" si="327"/>
        <v>45.75</v>
      </c>
      <c r="U2054" s="8">
        <f t="shared" si="328"/>
        <v>44.35</v>
      </c>
      <c r="V2054" s="8">
        <f t="shared" si="329"/>
        <v>44.7</v>
      </c>
    </row>
    <row r="2055" spans="1:22" ht="13.5" x14ac:dyDescent="0.25">
      <c r="A2055" s="3">
        <f>RSI!A2055</f>
        <v>44994</v>
      </c>
      <c r="B2055" s="2">
        <f>RSI!B2055</f>
        <v>7.3082000000000003</v>
      </c>
      <c r="C2055" s="2">
        <f>RSI!I2055</f>
        <v>53.996003924841517</v>
      </c>
      <c r="D2055" s="2">
        <f>MACD!E2055</f>
        <v>-0.14580973569499545</v>
      </c>
      <c r="E2055" s="2">
        <f>MACD!F2055</f>
        <v>-0.11162020835470537</v>
      </c>
      <c r="F2055" s="2">
        <f>'Moving Avg'!D2055</f>
        <v>7.3117800000000006</v>
      </c>
      <c r="G2055" s="2">
        <f>'Moving Avg'!F2055</f>
        <v>7.1403849999999993</v>
      </c>
      <c r="H2055" s="2">
        <f>'Moving Avg'!G2055</f>
        <v>7.1739399999999982</v>
      </c>
      <c r="I2055" s="2">
        <f>'Moving Avg'!H2055</f>
        <v>8.1067235000000082</v>
      </c>
      <c r="J2055" s="6" t="str">
        <f>OBV!F2055</f>
        <v>BEARISH</v>
      </c>
      <c r="K2055" s="6" t="str">
        <f>OBV!G2055</f>
        <v>STRONG</v>
      </c>
      <c r="L2055" s="6" t="str">
        <f>OBV!H2055</f>
        <v>BEARISH DIVERGENCE</v>
      </c>
      <c r="M2055" s="8">
        <f t="shared" si="323"/>
        <v>50</v>
      </c>
      <c r="N2055" s="8">
        <f t="shared" si="320"/>
        <v>100</v>
      </c>
      <c r="O2055" s="8">
        <f t="shared" si="321"/>
        <v>0</v>
      </c>
      <c r="P2055" s="8">
        <f t="shared" si="322"/>
        <v>33</v>
      </c>
      <c r="Q2055" s="9">
        <f t="shared" si="324"/>
        <v>57.45</v>
      </c>
      <c r="R2055" s="9">
        <f t="shared" si="325"/>
        <v>38.25</v>
      </c>
      <c r="S2055" s="9">
        <f t="shared" si="326"/>
        <v>37.35</v>
      </c>
      <c r="T2055" s="9">
        <f t="shared" si="327"/>
        <v>45.75</v>
      </c>
      <c r="U2055" s="8">
        <f t="shared" si="328"/>
        <v>44.35</v>
      </c>
      <c r="V2055" s="8">
        <f t="shared" si="329"/>
        <v>44.7</v>
      </c>
    </row>
    <row r="2056" spans="1:22" ht="13.5" x14ac:dyDescent="0.25">
      <c r="A2056" s="3">
        <f>RSI!A2056</f>
        <v>44995</v>
      </c>
      <c r="B2056" s="2">
        <f>RSI!B2056</f>
        <v>6.9645000000000001</v>
      </c>
      <c r="C2056" s="2">
        <f>RSI!I2056</f>
        <v>43.043280396297902</v>
      </c>
      <c r="D2056" s="2">
        <f>MACD!E2056</f>
        <v>-0.10040896527982124</v>
      </c>
      <c r="E2056" s="2">
        <f>MACD!F2056</f>
        <v>-0.10937795973972855</v>
      </c>
      <c r="F2056" s="2">
        <f>'Moving Avg'!D2056</f>
        <v>7.2936999999999994</v>
      </c>
      <c r="G2056" s="2">
        <f>'Moving Avg'!F2056</f>
        <v>7.1340549999999991</v>
      </c>
      <c r="H2056" s="2">
        <f>'Moving Avg'!G2056</f>
        <v>7.154403999999996</v>
      </c>
      <c r="I2056" s="2">
        <f>'Moving Avg'!H2056</f>
        <v>8.0968615000000081</v>
      </c>
      <c r="J2056" s="6" t="str">
        <f>OBV!F2056</f>
        <v>BULLISH</v>
      </c>
      <c r="K2056" s="6" t="str">
        <f>OBV!G2056</f>
        <v>NEUTRAL</v>
      </c>
      <c r="L2056" s="6" t="str">
        <f>OBV!H2056</f>
        <v>BULLISH DIVERGENCE</v>
      </c>
      <c r="M2056" s="8">
        <f t="shared" si="323"/>
        <v>50</v>
      </c>
      <c r="N2056" s="8">
        <f t="shared" si="320"/>
        <v>0</v>
      </c>
      <c r="O2056" s="8">
        <f t="shared" si="321"/>
        <v>0</v>
      </c>
      <c r="P2056" s="8">
        <f t="shared" si="322"/>
        <v>66.5</v>
      </c>
      <c r="Q2056" s="9">
        <f t="shared" si="324"/>
        <v>27.475000000000001</v>
      </c>
      <c r="R2056" s="9">
        <f t="shared" si="325"/>
        <v>26.625</v>
      </c>
      <c r="S2056" s="9">
        <f t="shared" si="326"/>
        <v>37.424999999999997</v>
      </c>
      <c r="T2056" s="9">
        <f t="shared" si="327"/>
        <v>29.125</v>
      </c>
      <c r="U2056" s="8">
        <f t="shared" si="328"/>
        <v>30.508333333333336</v>
      </c>
      <c r="V2056" s="8">
        <f t="shared" si="329"/>
        <v>30.162500000000001</v>
      </c>
    </row>
    <row r="2057" spans="1:22" ht="13.5" x14ac:dyDescent="0.25">
      <c r="A2057" s="3">
        <f>RSI!A2057</f>
        <v>44998</v>
      </c>
      <c r="B2057" s="2">
        <f>RSI!B2057</f>
        <v>7.3082000000000003</v>
      </c>
      <c r="C2057" s="2">
        <f>RSI!I2057</f>
        <v>53.254642441753845</v>
      </c>
      <c r="D2057" s="2">
        <f>MACD!E2057</f>
        <v>-9.3015666917165341E-2</v>
      </c>
      <c r="E2057" s="2">
        <f>MACD!F2057</f>
        <v>-0.10610550117521592</v>
      </c>
      <c r="F2057" s="2">
        <f>'Moving Avg'!D2057</f>
        <v>7.2756200000000009</v>
      </c>
      <c r="G2057" s="2">
        <f>'Moving Avg'!F2057</f>
        <v>7.1444599999999996</v>
      </c>
      <c r="H2057" s="2">
        <f>'Moving Avg'!G2057</f>
        <v>7.1511479999999956</v>
      </c>
      <c r="I2057" s="2">
        <f>'Moving Avg'!H2057</f>
        <v>8.089156000000008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  <c r="M2057" s="8">
        <f t="shared" si="323"/>
        <v>50</v>
      </c>
      <c r="N2057" s="8">
        <f t="shared" si="320"/>
        <v>0</v>
      </c>
      <c r="O2057" s="8">
        <f t="shared" si="321"/>
        <v>0</v>
      </c>
      <c r="P2057" s="8">
        <f t="shared" si="322"/>
        <v>16.5</v>
      </c>
      <c r="Q2057" s="9">
        <f t="shared" si="324"/>
        <v>19.975000000000001</v>
      </c>
      <c r="R2057" s="9">
        <f t="shared" si="325"/>
        <v>14.125</v>
      </c>
      <c r="S2057" s="9">
        <f t="shared" si="326"/>
        <v>14.925000000000001</v>
      </c>
      <c r="T2057" s="9">
        <f t="shared" si="327"/>
        <v>16.625</v>
      </c>
      <c r="U2057" s="8">
        <f t="shared" si="328"/>
        <v>16.341666666666669</v>
      </c>
      <c r="V2057" s="8">
        <f t="shared" si="329"/>
        <v>16.412500000000001</v>
      </c>
    </row>
    <row r="2058" spans="1:22" ht="13.5" x14ac:dyDescent="0.25">
      <c r="A2058" s="3">
        <f>RSI!A2058</f>
        <v>44999</v>
      </c>
      <c r="B2058" s="2">
        <f>RSI!B2058</f>
        <v>7.2358000000000002</v>
      </c>
      <c r="C2058" s="2">
        <f>RSI!I2058</f>
        <v>51.173381475849084</v>
      </c>
      <c r="D2058" s="2">
        <f>MACD!E2058</f>
        <v>-7.5186550913178607E-2</v>
      </c>
      <c r="E2058" s="2">
        <f>MACD!F2058</f>
        <v>-9.9921711122808468E-2</v>
      </c>
      <c r="F2058" s="2">
        <f>'Moving Avg'!D2058</f>
        <v>7.2430599999999998</v>
      </c>
      <c r="G2058" s="2">
        <f>'Moving Avg'!F2058</f>
        <v>7.1602900000000007</v>
      </c>
      <c r="H2058" s="2">
        <f>'Moving Avg'!G2058</f>
        <v>7.1480719999999964</v>
      </c>
      <c r="I2058" s="2">
        <f>'Moving Avg'!H2058</f>
        <v>8.0802125000000089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  <c r="M2058" s="8">
        <f t="shared" si="323"/>
        <v>50</v>
      </c>
      <c r="N2058" s="8">
        <f t="shared" si="320"/>
        <v>0</v>
      </c>
      <c r="O2058" s="8">
        <f t="shared" si="321"/>
        <v>0</v>
      </c>
      <c r="P2058" s="8">
        <f t="shared" si="322"/>
        <v>16.5</v>
      </c>
      <c r="Q2058" s="9">
        <f t="shared" si="324"/>
        <v>19.975000000000001</v>
      </c>
      <c r="R2058" s="9">
        <f t="shared" si="325"/>
        <v>14.125</v>
      </c>
      <c r="S2058" s="9">
        <f t="shared" si="326"/>
        <v>14.925000000000001</v>
      </c>
      <c r="T2058" s="9">
        <f t="shared" si="327"/>
        <v>16.625</v>
      </c>
      <c r="U2058" s="8">
        <f t="shared" si="328"/>
        <v>16.341666666666669</v>
      </c>
      <c r="V2058" s="8">
        <f t="shared" si="329"/>
        <v>16.412500000000001</v>
      </c>
    </row>
    <row r="2059" spans="1:22" ht="13.5" x14ac:dyDescent="0.25">
      <c r="A2059" s="3">
        <f>RSI!A2059</f>
        <v>45000</v>
      </c>
      <c r="B2059" s="2">
        <f>RSI!B2059</f>
        <v>7.2267999999999999</v>
      </c>
      <c r="C2059" s="2">
        <f>RSI!I2059</f>
        <v>50.907041991118987</v>
      </c>
      <c r="D2059" s="2">
        <f>MACD!E2059</f>
        <v>-7.3602069133267278E-2</v>
      </c>
      <c r="E2059" s="2">
        <f>MACD!F2059</f>
        <v>-9.4657782724900233E-2</v>
      </c>
      <c r="F2059" s="2">
        <f>'Moving Avg'!D2059</f>
        <v>7.2087000000000003</v>
      </c>
      <c r="G2059" s="2">
        <f>'Moving Avg'!F2059</f>
        <v>7.1756700000000011</v>
      </c>
      <c r="H2059" s="2">
        <f>'Moving Avg'!G2059</f>
        <v>7.1478919999999961</v>
      </c>
      <c r="I2059" s="2">
        <f>'Moving Avg'!H2059</f>
        <v>8.0725380000000069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  <c r="M2059" s="8">
        <f t="shared" si="323"/>
        <v>50</v>
      </c>
      <c r="N2059" s="8">
        <f t="shared" si="320"/>
        <v>0</v>
      </c>
      <c r="O2059" s="8">
        <f t="shared" si="321"/>
        <v>0</v>
      </c>
      <c r="P2059" s="8">
        <f t="shared" si="322"/>
        <v>16.5</v>
      </c>
      <c r="Q2059" s="9">
        <f t="shared" si="324"/>
        <v>19.975000000000001</v>
      </c>
      <c r="R2059" s="9">
        <f t="shared" si="325"/>
        <v>14.125</v>
      </c>
      <c r="S2059" s="9">
        <f t="shared" si="326"/>
        <v>14.925000000000001</v>
      </c>
      <c r="T2059" s="9">
        <f t="shared" si="327"/>
        <v>16.625</v>
      </c>
      <c r="U2059" s="8">
        <f t="shared" si="328"/>
        <v>16.341666666666669</v>
      </c>
      <c r="V2059" s="8">
        <f t="shared" si="329"/>
        <v>16.412500000000001</v>
      </c>
    </row>
    <row r="2060" spans="1:22" ht="13.5" x14ac:dyDescent="0.25">
      <c r="A2060" s="3">
        <f>RSI!A2060</f>
        <v>45001</v>
      </c>
      <c r="B2060" s="2">
        <f>RSI!B2060</f>
        <v>7.2267999999999999</v>
      </c>
      <c r="C2060" s="2">
        <f>RSI!I2060</f>
        <v>50.90704199111898</v>
      </c>
      <c r="D2060" s="2">
        <f>MACD!E2060</f>
        <v>-5.8541839030679554E-2</v>
      </c>
      <c r="E2060" s="2">
        <f>MACD!F2060</f>
        <v>-8.7434593986056103E-2</v>
      </c>
      <c r="F2060" s="2">
        <f>'Moving Avg'!D2060</f>
        <v>7.1924200000000003</v>
      </c>
      <c r="G2060" s="2">
        <f>'Moving Avg'!F2060</f>
        <v>7.1887850000000002</v>
      </c>
      <c r="H2060" s="2">
        <f>'Moving Avg'!G2060</f>
        <v>7.1477119999999967</v>
      </c>
      <c r="I2060" s="2">
        <f>'Moving Avg'!H2060</f>
        <v>8.065302000000008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  <c r="M2060" s="8">
        <f t="shared" si="323"/>
        <v>50</v>
      </c>
      <c r="N2060" s="8">
        <f t="shared" si="320"/>
        <v>0</v>
      </c>
      <c r="O2060" s="8">
        <f t="shared" si="321"/>
        <v>0</v>
      </c>
      <c r="P2060" s="8">
        <f t="shared" si="322"/>
        <v>16.5</v>
      </c>
      <c r="Q2060" s="9">
        <f t="shared" si="324"/>
        <v>19.975000000000001</v>
      </c>
      <c r="R2060" s="9">
        <f t="shared" si="325"/>
        <v>14.125</v>
      </c>
      <c r="S2060" s="9">
        <f t="shared" si="326"/>
        <v>14.925000000000001</v>
      </c>
      <c r="T2060" s="9">
        <f t="shared" si="327"/>
        <v>16.625</v>
      </c>
      <c r="U2060" s="8">
        <f t="shared" si="328"/>
        <v>16.341666666666669</v>
      </c>
      <c r="V2060" s="8">
        <f t="shared" si="329"/>
        <v>16.412500000000001</v>
      </c>
    </row>
    <row r="2061" spans="1:22" ht="13.5" x14ac:dyDescent="0.25">
      <c r="A2061" s="3">
        <f>RSI!A2061</f>
        <v>45002</v>
      </c>
      <c r="B2061" s="2">
        <f>RSI!B2061</f>
        <v>7.2176999999999998</v>
      </c>
      <c r="C2061" s="2">
        <f>RSI!I2061</f>
        <v>50.598229393232714</v>
      </c>
      <c r="D2061" s="2">
        <f>MACD!E2061</f>
        <v>-7.3129501041122147E-2</v>
      </c>
      <c r="E2061" s="2">
        <f>MACD!F2061</f>
        <v>-8.457357539706932E-2</v>
      </c>
      <c r="F2061" s="2">
        <f>'Moving Avg'!D2061</f>
        <v>7.2430599999999998</v>
      </c>
      <c r="G2061" s="2">
        <f>'Moving Avg'!F2061</f>
        <v>7.1946650000000005</v>
      </c>
      <c r="H2061" s="2">
        <f>'Moving Avg'!G2061</f>
        <v>7.1473499999999968</v>
      </c>
      <c r="I2061" s="2">
        <f>'Moving Avg'!H2061</f>
        <v>8.0575820000000071</v>
      </c>
      <c r="J2061" s="6" t="str">
        <f>OBV!F2061</f>
        <v>BEARISH</v>
      </c>
      <c r="K2061" s="6" t="str">
        <f>OBV!G2061</f>
        <v>NEUTRAL</v>
      </c>
      <c r="L2061" s="6" t="str">
        <f>OBV!H2061</f>
        <v>BEARISH DIVERGENCE</v>
      </c>
      <c r="M2061" s="8">
        <f t="shared" si="323"/>
        <v>50</v>
      </c>
      <c r="N2061" s="8">
        <f t="shared" si="320"/>
        <v>0</v>
      </c>
      <c r="O2061" s="8">
        <f t="shared" si="321"/>
        <v>0</v>
      </c>
      <c r="P2061" s="8">
        <f t="shared" si="322"/>
        <v>16.5</v>
      </c>
      <c r="Q2061" s="9">
        <f t="shared" si="324"/>
        <v>19.975000000000001</v>
      </c>
      <c r="R2061" s="9">
        <f t="shared" si="325"/>
        <v>14.125</v>
      </c>
      <c r="S2061" s="9">
        <f t="shared" si="326"/>
        <v>14.925000000000001</v>
      </c>
      <c r="T2061" s="9">
        <f t="shared" si="327"/>
        <v>16.625</v>
      </c>
      <c r="U2061" s="8">
        <f t="shared" si="328"/>
        <v>16.341666666666669</v>
      </c>
      <c r="V2061" s="8">
        <f t="shared" si="329"/>
        <v>16.412500000000001</v>
      </c>
    </row>
    <row r="2062" spans="1:22" ht="13.5" x14ac:dyDescent="0.25">
      <c r="A2062" s="3">
        <f>RSI!A2062</f>
        <v>45006</v>
      </c>
      <c r="B2062" s="2">
        <f>RSI!B2062</f>
        <v>7.1905999999999999</v>
      </c>
      <c r="C2062" s="2">
        <f>RSI!I2062</f>
        <v>49.63262992847082</v>
      </c>
      <c r="D2062" s="2">
        <f>MACD!E2062</f>
        <v>-3.0696136507523342E-2</v>
      </c>
      <c r="E2062" s="2">
        <f>MACD!F2062</f>
        <v>-7.3798087619160124E-2</v>
      </c>
      <c r="F2062" s="2">
        <f>'Moving Avg'!D2062</f>
        <v>7.2195400000000003</v>
      </c>
      <c r="G2062" s="2">
        <f>'Moving Avg'!F2062</f>
        <v>7.2104949999999999</v>
      </c>
      <c r="H2062" s="2">
        <f>'Moving Avg'!G2062</f>
        <v>7.1500639999999978</v>
      </c>
      <c r="I2062" s="2">
        <f>'Moving Avg'!H2062</f>
        <v>8.0501650000000051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  <c r="M2062" s="8">
        <f t="shared" si="323"/>
        <v>50</v>
      </c>
      <c r="N2062" s="8">
        <f t="shared" si="320"/>
        <v>0</v>
      </c>
      <c r="O2062" s="8">
        <f t="shared" si="321"/>
        <v>0</v>
      </c>
      <c r="P2062" s="8">
        <f t="shared" si="322"/>
        <v>16.5</v>
      </c>
      <c r="Q2062" s="9">
        <f t="shared" si="324"/>
        <v>19.975000000000001</v>
      </c>
      <c r="R2062" s="9">
        <f t="shared" si="325"/>
        <v>14.125</v>
      </c>
      <c r="S2062" s="9">
        <f t="shared" si="326"/>
        <v>14.925000000000001</v>
      </c>
      <c r="T2062" s="9">
        <f t="shared" si="327"/>
        <v>16.625</v>
      </c>
      <c r="U2062" s="8">
        <f t="shared" si="328"/>
        <v>16.341666666666669</v>
      </c>
      <c r="V2062" s="8">
        <f t="shared" si="329"/>
        <v>16.412500000000001</v>
      </c>
    </row>
    <row r="2063" spans="1:22" ht="13.5" x14ac:dyDescent="0.25">
      <c r="A2063" s="3">
        <f>RSI!A2063</f>
        <v>45007</v>
      </c>
      <c r="B2063" s="2">
        <f>RSI!B2063</f>
        <v>7.1363000000000003</v>
      </c>
      <c r="C2063" s="2">
        <f>RSI!I2063</f>
        <v>47.66963687611868</v>
      </c>
      <c r="D2063" s="2">
        <f>MACD!E2063</f>
        <v>9.291783129996567E-3</v>
      </c>
      <c r="E2063" s="2">
        <f>MACD!F2063</f>
        <v>-5.7180113469328789E-2</v>
      </c>
      <c r="F2063" s="2">
        <f>'Moving Avg'!D2063</f>
        <v>7.1996399999999996</v>
      </c>
      <c r="G2063" s="2">
        <f>'Moving Avg'!F2063</f>
        <v>7.2190849999999998</v>
      </c>
      <c r="H2063" s="2">
        <f>'Moving Avg'!G2063</f>
        <v>7.1525959999999973</v>
      </c>
      <c r="I2063" s="2">
        <f>'Moving Avg'!H2063</f>
        <v>8.0426075000000044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  <c r="M2063" s="8">
        <f t="shared" si="323"/>
        <v>50</v>
      </c>
      <c r="N2063" s="8">
        <f t="shared" si="320"/>
        <v>0</v>
      </c>
      <c r="O2063" s="8">
        <f t="shared" si="321"/>
        <v>0</v>
      </c>
      <c r="P2063" s="8">
        <f t="shared" si="322"/>
        <v>16.5</v>
      </c>
      <c r="Q2063" s="9">
        <f t="shared" si="324"/>
        <v>19.975000000000001</v>
      </c>
      <c r="R2063" s="9">
        <f t="shared" si="325"/>
        <v>14.125</v>
      </c>
      <c r="S2063" s="9">
        <f t="shared" si="326"/>
        <v>14.925000000000001</v>
      </c>
      <c r="T2063" s="9">
        <f t="shared" si="327"/>
        <v>16.625</v>
      </c>
      <c r="U2063" s="8">
        <f t="shared" si="328"/>
        <v>16.341666666666669</v>
      </c>
      <c r="V2063" s="8">
        <f t="shared" si="329"/>
        <v>16.412500000000001</v>
      </c>
    </row>
    <row r="2064" spans="1:22" ht="13.5" x14ac:dyDescent="0.25">
      <c r="A2064" s="3">
        <f>RSI!A2064</f>
        <v>45008</v>
      </c>
      <c r="B2064" s="2">
        <f>RSI!B2064</f>
        <v>7.1363000000000003</v>
      </c>
      <c r="C2064" s="2">
        <f>RSI!I2064</f>
        <v>47.66963687611868</v>
      </c>
      <c r="D2064" s="2">
        <f>MACD!E2064</f>
        <v>4.350463432030427E-2</v>
      </c>
      <c r="E2064" s="2">
        <f>MACD!F2064</f>
        <v>-3.704316391140218E-2</v>
      </c>
      <c r="F2064" s="2">
        <f>'Moving Avg'!D2064</f>
        <v>7.18154</v>
      </c>
      <c r="G2064" s="2">
        <f>'Moving Avg'!F2064</f>
        <v>7.2276749999999996</v>
      </c>
      <c r="H2064" s="2">
        <f>'Moving Avg'!G2064</f>
        <v>7.1587459999999972</v>
      </c>
      <c r="I2064" s="2">
        <f>'Moving Avg'!H2064</f>
        <v>8.0350065000000033</v>
      </c>
      <c r="J2064" s="6" t="str">
        <f>OBV!F2064</f>
        <v>BEARISH</v>
      </c>
      <c r="K2064" s="6" t="str">
        <f>OBV!G2064</f>
        <v>NEUTRAL</v>
      </c>
      <c r="L2064" s="6" t="str">
        <f>OBV!H2064</f>
        <v>CONFIRMED BEARISH</v>
      </c>
      <c r="M2064" s="8">
        <f t="shared" si="323"/>
        <v>50</v>
      </c>
      <c r="N2064" s="8">
        <f t="shared" si="320"/>
        <v>0</v>
      </c>
      <c r="O2064" s="8">
        <f t="shared" si="321"/>
        <v>0</v>
      </c>
      <c r="P2064" s="8">
        <f t="shared" si="322"/>
        <v>16.5</v>
      </c>
      <c r="Q2064" s="9">
        <f t="shared" si="324"/>
        <v>19.975000000000001</v>
      </c>
      <c r="R2064" s="9">
        <f t="shared" si="325"/>
        <v>14.125</v>
      </c>
      <c r="S2064" s="9">
        <f t="shared" si="326"/>
        <v>14.925000000000001</v>
      </c>
      <c r="T2064" s="9">
        <f t="shared" si="327"/>
        <v>16.625</v>
      </c>
      <c r="U2064" s="8">
        <f t="shared" si="328"/>
        <v>16.341666666666669</v>
      </c>
      <c r="V2064" s="8">
        <f t="shared" si="329"/>
        <v>16.412500000000001</v>
      </c>
    </row>
    <row r="2065" spans="1:22" ht="13.5" x14ac:dyDescent="0.25">
      <c r="A2065" s="3">
        <f>RSI!A2065</f>
        <v>45009</v>
      </c>
      <c r="B2065" s="2">
        <f>RSI!B2065</f>
        <v>7.1905999999999999</v>
      </c>
      <c r="C2065" s="2">
        <f>RSI!I2065</f>
        <v>49.964713714283093</v>
      </c>
      <c r="D2065" s="2">
        <f>MACD!E2065</f>
        <v>5.4873054662336607E-2</v>
      </c>
      <c r="E2065" s="2">
        <f>MACD!F2065</f>
        <v>-1.8659920196654425E-2</v>
      </c>
      <c r="F2065" s="2">
        <f>'Moving Avg'!D2065</f>
        <v>7.1742999999999997</v>
      </c>
      <c r="G2065" s="2">
        <f>'Moving Avg'!F2065</f>
        <v>7.2217949999999984</v>
      </c>
      <c r="H2065" s="2">
        <f>'Moving Avg'!G2065</f>
        <v>7.1605559999999988</v>
      </c>
      <c r="I2065" s="2">
        <f>'Moving Avg'!H2065</f>
        <v>8.0276770000000024</v>
      </c>
      <c r="J2065" s="6" t="str">
        <f>OBV!F2065</f>
        <v>BEARISH</v>
      </c>
      <c r="K2065" s="6" t="str">
        <f>OBV!G2065</f>
        <v>NEUTRAL</v>
      </c>
      <c r="L2065" s="6" t="str">
        <f>OBV!H2065</f>
        <v>CONFIRMED BEARISH</v>
      </c>
      <c r="M2065" s="8">
        <f t="shared" si="323"/>
        <v>50</v>
      </c>
      <c r="N2065" s="8">
        <f t="shared" si="320"/>
        <v>0</v>
      </c>
      <c r="O2065" s="8">
        <f t="shared" si="321"/>
        <v>0</v>
      </c>
      <c r="P2065" s="8">
        <f t="shared" si="322"/>
        <v>16.5</v>
      </c>
      <c r="Q2065" s="9">
        <f t="shared" si="324"/>
        <v>19.975000000000001</v>
      </c>
      <c r="R2065" s="9">
        <f t="shared" si="325"/>
        <v>14.125</v>
      </c>
      <c r="S2065" s="9">
        <f t="shared" si="326"/>
        <v>14.925000000000001</v>
      </c>
      <c r="T2065" s="9">
        <f t="shared" si="327"/>
        <v>16.625</v>
      </c>
      <c r="U2065" s="8">
        <f t="shared" si="328"/>
        <v>16.341666666666669</v>
      </c>
      <c r="V2065" s="8">
        <f t="shared" si="329"/>
        <v>16.412500000000001</v>
      </c>
    </row>
    <row r="2066" spans="1:22" ht="13.5" x14ac:dyDescent="0.25">
      <c r="A2066" s="3">
        <f>RSI!A2066</f>
        <v>45012</v>
      </c>
      <c r="B2066" s="2">
        <f>RSI!B2066</f>
        <v>7.2176999999999998</v>
      </c>
      <c r="C2066" s="2">
        <f>RSI!I2066</f>
        <v>51.11698725852581</v>
      </c>
      <c r="D2066" s="2">
        <f>MACD!E2066</f>
        <v>9.6104431962675818E-3</v>
      </c>
      <c r="E2066" s="2">
        <f>MACD!F2066</f>
        <v>-1.3005847518070024E-2</v>
      </c>
      <c r="F2066" s="2">
        <f>'Moving Avg'!D2066</f>
        <v>7.1742999999999997</v>
      </c>
      <c r="G2066" s="2">
        <f>'Moving Avg'!F2066</f>
        <v>7.2208899999999998</v>
      </c>
      <c r="H2066" s="2">
        <f>'Moving Avg'!G2066</f>
        <v>7.1549479999999992</v>
      </c>
      <c r="I2066" s="2">
        <f>'Moving Avg'!H2066</f>
        <v>8.0204830000000022</v>
      </c>
      <c r="J2066" s="6" t="str">
        <f>OBV!F2066</f>
        <v>BEARISH</v>
      </c>
      <c r="K2066" s="6" t="str">
        <f>OBV!G2066</f>
        <v>NEUTRAL</v>
      </c>
      <c r="L2066" s="6" t="str">
        <f>OBV!H2066</f>
        <v>NEUTRAL</v>
      </c>
      <c r="M2066" s="8">
        <f t="shared" si="323"/>
        <v>50</v>
      </c>
      <c r="N2066" s="8">
        <f t="shared" si="320"/>
        <v>0</v>
      </c>
      <c r="O2066" s="8">
        <f t="shared" si="321"/>
        <v>0</v>
      </c>
      <c r="P2066" s="8">
        <f t="shared" si="322"/>
        <v>16.5</v>
      </c>
      <c r="Q2066" s="9">
        <f t="shared" si="324"/>
        <v>19.975000000000001</v>
      </c>
      <c r="R2066" s="9">
        <f t="shared" si="325"/>
        <v>14.125</v>
      </c>
      <c r="S2066" s="9">
        <f t="shared" si="326"/>
        <v>14.925000000000001</v>
      </c>
      <c r="T2066" s="9">
        <f t="shared" si="327"/>
        <v>16.625</v>
      </c>
      <c r="U2066" s="8">
        <f t="shared" si="328"/>
        <v>16.341666666666669</v>
      </c>
      <c r="V2066" s="8">
        <f t="shared" si="329"/>
        <v>16.412500000000001</v>
      </c>
    </row>
    <row r="2067" spans="1:22" ht="13.5" x14ac:dyDescent="0.25">
      <c r="A2067" s="3">
        <f>RSI!A2067</f>
        <v>45013</v>
      </c>
      <c r="B2067" s="2">
        <f>RSI!B2067</f>
        <v>7.2176999999999998</v>
      </c>
      <c r="C2067" s="2">
        <f>RSI!I2067</f>
        <v>51.11698725852581</v>
      </c>
      <c r="D2067" s="2">
        <f>MACD!E2067</f>
        <v>2.4030215486996021E-2</v>
      </c>
      <c r="E2067" s="2">
        <f>MACD!F2067</f>
        <v>-5.5986349170568158E-3</v>
      </c>
      <c r="F2067" s="2">
        <f>'Moving Avg'!D2067</f>
        <v>7.1797200000000005</v>
      </c>
      <c r="G2067" s="2">
        <f>'Moving Avg'!F2067</f>
        <v>7.2222450000000009</v>
      </c>
      <c r="H2067" s="2">
        <f>'Moving Avg'!G2067</f>
        <v>7.1525959999999991</v>
      </c>
      <c r="I2067" s="2">
        <f>'Moving Avg'!H2067</f>
        <v>8.0134640000000008</v>
      </c>
      <c r="J2067" s="6" t="str">
        <f>OBV!F2067</f>
        <v>BEARISH</v>
      </c>
      <c r="K2067" s="6" t="str">
        <f>OBV!G2067</f>
        <v>NEUTRAL</v>
      </c>
      <c r="L2067" s="6" t="str">
        <f>OBV!H2067</f>
        <v>BEARISH DIVERGENCE</v>
      </c>
      <c r="M2067" s="8">
        <f t="shared" si="323"/>
        <v>50</v>
      </c>
      <c r="N2067" s="8">
        <f t="shared" si="320"/>
        <v>0</v>
      </c>
      <c r="O2067" s="8">
        <f t="shared" si="321"/>
        <v>0</v>
      </c>
      <c r="P2067" s="8">
        <f t="shared" si="322"/>
        <v>16.5</v>
      </c>
      <c r="Q2067" s="9">
        <f t="shared" si="324"/>
        <v>19.975000000000001</v>
      </c>
      <c r="R2067" s="9">
        <f t="shared" si="325"/>
        <v>14.125</v>
      </c>
      <c r="S2067" s="9">
        <f t="shared" si="326"/>
        <v>14.925000000000001</v>
      </c>
      <c r="T2067" s="9">
        <f t="shared" si="327"/>
        <v>16.625</v>
      </c>
      <c r="U2067" s="8">
        <f t="shared" si="328"/>
        <v>16.341666666666669</v>
      </c>
      <c r="V2067" s="8">
        <f t="shared" si="329"/>
        <v>16.412500000000001</v>
      </c>
    </row>
    <row r="2068" spans="1:22" ht="13.5" x14ac:dyDescent="0.25">
      <c r="A2068" s="3">
        <f>RSI!A2068</f>
        <v>45014</v>
      </c>
      <c r="B2068" s="2">
        <f>RSI!B2068</f>
        <v>7.1454000000000004</v>
      </c>
      <c r="C2068" s="2">
        <f>RSI!I2068</f>
        <v>47.716901947801055</v>
      </c>
      <c r="D2068" s="2">
        <f>MACD!E2068</f>
        <v>3.0302342318911712E-2</v>
      </c>
      <c r="E2068" s="2">
        <f>MACD!F2068</f>
        <v>1.5815605301368902E-3</v>
      </c>
      <c r="F2068" s="2">
        <f>'Moving Avg'!D2068</f>
        <v>7.18154</v>
      </c>
      <c r="G2068" s="2">
        <f>'Moving Avg'!F2068</f>
        <v>7.2177249999999997</v>
      </c>
      <c r="H2068" s="2">
        <f>'Moving Avg'!G2068</f>
        <v>7.1475319999999991</v>
      </c>
      <c r="I2068" s="2">
        <f>'Moving Avg'!H2068</f>
        <v>8.0060835000000008</v>
      </c>
      <c r="J2068" s="6" t="str">
        <f>OBV!F2068</f>
        <v>BEARISH</v>
      </c>
      <c r="K2068" s="6" t="str">
        <f>OBV!G2068</f>
        <v>NEUTRAL</v>
      </c>
      <c r="L2068" s="6" t="str">
        <f>OBV!H2068</f>
        <v>BEARISH DIVERGENCE</v>
      </c>
      <c r="M2068" s="8">
        <f t="shared" si="323"/>
        <v>50</v>
      </c>
      <c r="N2068" s="8">
        <f t="shared" si="320"/>
        <v>0</v>
      </c>
      <c r="O2068" s="8">
        <f t="shared" si="321"/>
        <v>0</v>
      </c>
      <c r="P2068" s="8">
        <f t="shared" si="322"/>
        <v>16.5</v>
      </c>
      <c r="Q2068" s="9">
        <f t="shared" si="324"/>
        <v>19.975000000000001</v>
      </c>
      <c r="R2068" s="9">
        <f t="shared" si="325"/>
        <v>14.125</v>
      </c>
      <c r="S2068" s="9">
        <f t="shared" si="326"/>
        <v>14.925000000000001</v>
      </c>
      <c r="T2068" s="9">
        <f t="shared" si="327"/>
        <v>16.625</v>
      </c>
      <c r="U2068" s="8">
        <f t="shared" si="328"/>
        <v>16.341666666666669</v>
      </c>
      <c r="V2068" s="8">
        <f t="shared" si="329"/>
        <v>16.412500000000001</v>
      </c>
    </row>
    <row r="2069" spans="1:22" ht="13.5" x14ac:dyDescent="0.25">
      <c r="A2069" s="3">
        <f>RSI!A2069</f>
        <v>45015</v>
      </c>
      <c r="B2069" s="2">
        <f>RSI!B2069</f>
        <v>7.2176999999999998</v>
      </c>
      <c r="C2069" s="2">
        <f>RSI!I2069</f>
        <v>51.211721390636406</v>
      </c>
      <c r="D2069" s="2">
        <f>MACD!E2069</f>
        <v>2.9161104454242803E-2</v>
      </c>
      <c r="E2069" s="2">
        <f>MACD!F2069</f>
        <v>7.097469314958073E-3</v>
      </c>
      <c r="F2069" s="2">
        <f>'Moving Avg'!D2069</f>
        <v>7.1978200000000001</v>
      </c>
      <c r="G2069" s="2">
        <f>'Moving Avg'!F2069</f>
        <v>7.2213400000000005</v>
      </c>
      <c r="H2069" s="2">
        <f>'Moving Avg'!G2069</f>
        <v>7.1516919999999979</v>
      </c>
      <c r="I2069" s="2">
        <f>'Moving Avg'!H2069</f>
        <v>7.9992399999999995</v>
      </c>
      <c r="J2069" s="6" t="str">
        <f>OBV!F2069</f>
        <v>BEARISH</v>
      </c>
      <c r="K2069" s="6" t="str">
        <f>OBV!G2069</f>
        <v>NEUTRAL</v>
      </c>
      <c r="L2069" s="6" t="str">
        <f>OBV!H2069</f>
        <v>BEARISH DIVERGENCE</v>
      </c>
      <c r="M2069" s="8">
        <f t="shared" si="323"/>
        <v>50</v>
      </c>
      <c r="N2069" s="8">
        <f t="shared" si="320"/>
        <v>0</v>
      </c>
      <c r="O2069" s="8">
        <f t="shared" si="321"/>
        <v>0</v>
      </c>
      <c r="P2069" s="8">
        <f t="shared" si="322"/>
        <v>16.5</v>
      </c>
      <c r="Q2069" s="9">
        <f t="shared" si="324"/>
        <v>19.975000000000001</v>
      </c>
      <c r="R2069" s="9">
        <f t="shared" si="325"/>
        <v>14.125</v>
      </c>
      <c r="S2069" s="9">
        <f t="shared" si="326"/>
        <v>14.925000000000001</v>
      </c>
      <c r="T2069" s="9">
        <f t="shared" si="327"/>
        <v>16.625</v>
      </c>
      <c r="U2069" s="8">
        <f t="shared" si="328"/>
        <v>16.341666666666669</v>
      </c>
      <c r="V2069" s="8">
        <f t="shared" si="329"/>
        <v>16.412500000000001</v>
      </c>
    </row>
    <row r="2070" spans="1:22" ht="13.5" x14ac:dyDescent="0.25">
      <c r="A2070" s="3">
        <f>RSI!A2070</f>
        <v>45016</v>
      </c>
      <c r="B2070" s="2">
        <f>RSI!B2070</f>
        <v>7.0819999999999999</v>
      </c>
      <c r="C2070" s="2">
        <f>RSI!I2070</f>
        <v>45.116060071034731</v>
      </c>
      <c r="D2070" s="2">
        <f>MACD!E2070</f>
        <v>3.8090207500964368E-2</v>
      </c>
      <c r="E2070" s="2">
        <f>MACD!F2070</f>
        <v>1.3296016952159333E-2</v>
      </c>
      <c r="F2070" s="2">
        <f>'Moving Avg'!D2070</f>
        <v>7.1760999999999999</v>
      </c>
      <c r="G2070" s="2">
        <f>'Moving Avg'!F2070</f>
        <v>7.2136499999999995</v>
      </c>
      <c r="H2070" s="2">
        <f>'Moving Avg'!G2070</f>
        <v>7.1486159999999987</v>
      </c>
      <c r="I2070" s="2">
        <f>'Moving Avg'!H2070</f>
        <v>7.9917179999999997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  <c r="M2070" s="8">
        <f t="shared" si="323"/>
        <v>50</v>
      </c>
      <c r="N2070" s="8">
        <f t="shared" si="320"/>
        <v>0</v>
      </c>
      <c r="O2070" s="8">
        <f t="shared" si="321"/>
        <v>0</v>
      </c>
      <c r="P2070" s="8">
        <f t="shared" si="322"/>
        <v>16.5</v>
      </c>
      <c r="Q2070" s="9">
        <f t="shared" si="324"/>
        <v>19.975000000000001</v>
      </c>
      <c r="R2070" s="9">
        <f t="shared" si="325"/>
        <v>14.125</v>
      </c>
      <c r="S2070" s="9">
        <f t="shared" si="326"/>
        <v>14.925000000000001</v>
      </c>
      <c r="T2070" s="9">
        <f t="shared" si="327"/>
        <v>16.625</v>
      </c>
      <c r="U2070" s="8">
        <f t="shared" si="328"/>
        <v>16.341666666666669</v>
      </c>
      <c r="V2070" s="8">
        <f t="shared" si="329"/>
        <v>16.412500000000001</v>
      </c>
    </row>
    <row r="2071" spans="1:22" ht="13.5" x14ac:dyDescent="0.25">
      <c r="A2071" s="3">
        <f>RSI!A2071</f>
        <v>45019</v>
      </c>
      <c r="B2071" s="2">
        <f>RSI!B2071</f>
        <v>6.6931000000000003</v>
      </c>
      <c r="C2071" s="2">
        <f>RSI!I2071</f>
        <v>32.994964012794227</v>
      </c>
      <c r="D2071" s="2">
        <f>MACD!E2071</f>
        <v>7.3709416925022531E-2</v>
      </c>
      <c r="E2071" s="2">
        <f>MACD!F2071</f>
        <v>2.5378696946731973E-2</v>
      </c>
      <c r="F2071" s="2">
        <f>'Moving Avg'!D2071</f>
        <v>7.07118</v>
      </c>
      <c r="G2071" s="2">
        <f>'Moving Avg'!F2071</f>
        <v>7.1955599999999986</v>
      </c>
      <c r="H2071" s="2">
        <f>'Moving Avg'!G2071</f>
        <v>7.1357719999999993</v>
      </c>
      <c r="I2071" s="2">
        <f>'Moving Avg'!H2071</f>
        <v>7.9831715000000001</v>
      </c>
      <c r="J2071" s="6" t="str">
        <f>OBV!F2071</f>
        <v>BEARISH</v>
      </c>
      <c r="K2071" s="6" t="str">
        <f>OBV!G2071</f>
        <v>STRONG</v>
      </c>
      <c r="L2071" s="6" t="str">
        <f>OBV!H2071</f>
        <v>CONFIRMED BEARISH</v>
      </c>
      <c r="M2071" s="8">
        <f t="shared" si="323"/>
        <v>50</v>
      </c>
      <c r="N2071" s="8">
        <f t="shared" si="320"/>
        <v>0</v>
      </c>
      <c r="O2071" s="8">
        <f t="shared" si="321"/>
        <v>0</v>
      </c>
      <c r="P2071" s="8">
        <f t="shared" si="322"/>
        <v>33</v>
      </c>
      <c r="Q2071" s="9">
        <f t="shared" si="324"/>
        <v>22.45</v>
      </c>
      <c r="R2071" s="9">
        <f t="shared" si="325"/>
        <v>18.25</v>
      </c>
      <c r="S2071" s="9">
        <f t="shared" si="326"/>
        <v>22.35</v>
      </c>
      <c r="T2071" s="9">
        <f t="shared" si="327"/>
        <v>20.75</v>
      </c>
      <c r="U2071" s="8">
        <f t="shared" si="328"/>
        <v>21.016666666666669</v>
      </c>
      <c r="V2071" s="8">
        <f t="shared" si="329"/>
        <v>20.950000000000003</v>
      </c>
    </row>
    <row r="2072" spans="1:22" ht="13.5" x14ac:dyDescent="0.25">
      <c r="A2072" s="3">
        <f>RSI!A2072</f>
        <v>45020</v>
      </c>
      <c r="B2072" s="2">
        <f>RSI!B2072</f>
        <v>7.0458999999999996</v>
      </c>
      <c r="C2072" s="2">
        <f>RSI!I2072</f>
        <v>46.925604892100338</v>
      </c>
      <c r="D2072" s="2">
        <f>MACD!E2072</f>
        <v>7.645199505583733E-2</v>
      </c>
      <c r="E2072" s="2">
        <f>MACD!F2072</f>
        <v>3.5593356568553045E-2</v>
      </c>
      <c r="F2072" s="2">
        <f>'Moving Avg'!D2072</f>
        <v>7.0368200000000005</v>
      </c>
      <c r="G2072" s="2">
        <f>'Moving Avg'!F2072</f>
        <v>7.1779249999999974</v>
      </c>
      <c r="H2072" s="2">
        <f>'Moving Avg'!G2072</f>
        <v>7.1301639999999997</v>
      </c>
      <c r="I2072" s="2">
        <f>'Moving Avg'!H2072</f>
        <v>7.9763450000000002</v>
      </c>
      <c r="J2072" s="6" t="str">
        <f>OBV!F2072</f>
        <v>BEARISH</v>
      </c>
      <c r="K2072" s="6" t="str">
        <f>OBV!G2072</f>
        <v>STRONG</v>
      </c>
      <c r="L2072" s="6" t="str">
        <f>OBV!H2072</f>
        <v>CONFIRMED BEARISH</v>
      </c>
      <c r="M2072" s="8">
        <f t="shared" si="323"/>
        <v>50</v>
      </c>
      <c r="N2072" s="8">
        <f t="shared" si="320"/>
        <v>0</v>
      </c>
      <c r="O2072" s="8">
        <f t="shared" si="321"/>
        <v>0</v>
      </c>
      <c r="P2072" s="8">
        <f t="shared" si="322"/>
        <v>33</v>
      </c>
      <c r="Q2072" s="9">
        <f t="shared" si="324"/>
        <v>22.45</v>
      </c>
      <c r="R2072" s="9">
        <f t="shared" si="325"/>
        <v>18.25</v>
      </c>
      <c r="S2072" s="9">
        <f t="shared" si="326"/>
        <v>22.35</v>
      </c>
      <c r="T2072" s="9">
        <f t="shared" si="327"/>
        <v>20.75</v>
      </c>
      <c r="U2072" s="8">
        <f t="shared" si="328"/>
        <v>21.016666666666669</v>
      </c>
      <c r="V2072" s="8">
        <f t="shared" si="329"/>
        <v>20.950000000000003</v>
      </c>
    </row>
    <row r="2073" spans="1:22" ht="13.5" x14ac:dyDescent="0.25">
      <c r="A2073" s="3">
        <f>RSI!A2073</f>
        <v>45021</v>
      </c>
      <c r="B2073" s="2">
        <f>RSI!B2073</f>
        <v>6.7382999999999997</v>
      </c>
      <c r="C2073" s="2">
        <f>RSI!I2073</f>
        <v>39.26132964114575</v>
      </c>
      <c r="D2073" s="2">
        <f>MACD!E2073</f>
        <v>9.3809832679058403E-2</v>
      </c>
      <c r="E2073" s="2">
        <f>MACD!F2073</f>
        <v>4.7236651790654116E-2</v>
      </c>
      <c r="F2073" s="2">
        <f>'Moving Avg'!D2073</f>
        <v>6.9554</v>
      </c>
      <c r="G2073" s="2">
        <f>'Moving Avg'!F2073</f>
        <v>7.1449099999999985</v>
      </c>
      <c r="H2073" s="2">
        <f>'Moving Avg'!G2073</f>
        <v>7.1202139999999998</v>
      </c>
      <c r="I2073" s="2">
        <f>'Moving Avg'!H2073</f>
        <v>7.9679804999999995</v>
      </c>
      <c r="J2073" s="6" t="str">
        <f>OBV!F2073</f>
        <v>BEARISH</v>
      </c>
      <c r="K2073" s="6" t="str">
        <f>OBV!G2073</f>
        <v>STRONG</v>
      </c>
      <c r="L2073" s="6" t="str">
        <f>OBV!H2073</f>
        <v>CONFIRMED BEARISH</v>
      </c>
      <c r="M2073" s="8">
        <f t="shared" si="323"/>
        <v>50</v>
      </c>
      <c r="N2073" s="8">
        <f t="shared" si="320"/>
        <v>0</v>
      </c>
      <c r="O2073" s="8">
        <f t="shared" si="321"/>
        <v>0</v>
      </c>
      <c r="P2073" s="8">
        <f t="shared" si="322"/>
        <v>33</v>
      </c>
      <c r="Q2073" s="9">
        <f t="shared" si="324"/>
        <v>22.45</v>
      </c>
      <c r="R2073" s="9">
        <f t="shared" si="325"/>
        <v>18.25</v>
      </c>
      <c r="S2073" s="9">
        <f t="shared" si="326"/>
        <v>22.35</v>
      </c>
      <c r="T2073" s="9">
        <f t="shared" si="327"/>
        <v>20.75</v>
      </c>
      <c r="U2073" s="8">
        <f t="shared" si="328"/>
        <v>21.016666666666669</v>
      </c>
      <c r="V2073" s="8">
        <f t="shared" si="329"/>
        <v>20.950000000000003</v>
      </c>
    </row>
    <row r="2074" spans="1:22" ht="13.5" x14ac:dyDescent="0.25">
      <c r="A2074" s="3">
        <f>RSI!A2074</f>
        <v>45022</v>
      </c>
      <c r="B2074" s="2">
        <f>RSI!B2074</f>
        <v>6.9192</v>
      </c>
      <c r="C2074" s="2">
        <f>RSI!I2074</f>
        <v>44.955281464599324</v>
      </c>
      <c r="D2074" s="2">
        <f>MACD!E2074</f>
        <v>9.7475832723700861E-2</v>
      </c>
      <c r="E2074" s="2">
        <f>MACD!F2074</f>
        <v>5.7284487977263474E-2</v>
      </c>
      <c r="F2074" s="2">
        <f>'Moving Avg'!D2074</f>
        <v>6.8956999999999997</v>
      </c>
      <c r="G2074" s="2">
        <f>'Moving Avg'!F2074</f>
        <v>7.1209399999999992</v>
      </c>
      <c r="H2074" s="2">
        <f>'Moving Avg'!G2074</f>
        <v>7.1171379999999989</v>
      </c>
      <c r="I2074" s="2">
        <f>'Moving Avg'!H2074</f>
        <v>7.9605184999999992</v>
      </c>
      <c r="J2074" s="6" t="str">
        <f>OBV!F2074</f>
        <v>BEARISH</v>
      </c>
      <c r="K2074" s="6" t="str">
        <f>OBV!G2074</f>
        <v>STRONG</v>
      </c>
      <c r="L2074" s="6" t="str">
        <f>OBV!H2074</f>
        <v>CONFIRMED BEARISH</v>
      </c>
      <c r="M2074" s="8">
        <f t="shared" si="323"/>
        <v>50</v>
      </c>
      <c r="N2074" s="8">
        <f t="shared" si="320"/>
        <v>0</v>
      </c>
      <c r="O2074" s="8">
        <f t="shared" si="321"/>
        <v>0</v>
      </c>
      <c r="P2074" s="8">
        <f t="shared" si="322"/>
        <v>33</v>
      </c>
      <c r="Q2074" s="9">
        <f t="shared" si="324"/>
        <v>22.45</v>
      </c>
      <c r="R2074" s="9">
        <f t="shared" si="325"/>
        <v>18.25</v>
      </c>
      <c r="S2074" s="9">
        <f t="shared" si="326"/>
        <v>22.35</v>
      </c>
      <c r="T2074" s="9">
        <f t="shared" si="327"/>
        <v>20.75</v>
      </c>
      <c r="U2074" s="8">
        <f t="shared" si="328"/>
        <v>21.016666666666669</v>
      </c>
      <c r="V2074" s="8">
        <f t="shared" si="329"/>
        <v>20.950000000000003</v>
      </c>
    </row>
    <row r="2075" spans="1:22" ht="13.5" x14ac:dyDescent="0.25">
      <c r="A2075" s="3">
        <f>RSI!A2075</f>
        <v>45023</v>
      </c>
      <c r="B2075" s="2">
        <f>RSI!B2075</f>
        <v>7.0548999999999999</v>
      </c>
      <c r="C2075" s="2">
        <f>RSI!I2075</f>
        <v>48.830412461827812</v>
      </c>
      <c r="D2075" s="2">
        <f>MACD!E2075</f>
        <v>0.10001328765641393</v>
      </c>
      <c r="E2075" s="2">
        <f>MACD!F2075</f>
        <v>6.5830247913093567E-2</v>
      </c>
      <c r="F2075" s="2">
        <f>'Moving Avg'!D2075</f>
        <v>6.8902799999999997</v>
      </c>
      <c r="G2075" s="2">
        <f>'Moving Avg'!F2075</f>
        <v>7.108274999999999</v>
      </c>
      <c r="H2075" s="2">
        <f>'Moving Avg'!G2075</f>
        <v>7.1171379999999989</v>
      </c>
      <c r="I2075" s="2">
        <f>'Moving Avg'!H2075</f>
        <v>7.9537349999999991</v>
      </c>
      <c r="J2075" s="6" t="str">
        <f>OBV!F2075</f>
        <v>BEARISH</v>
      </c>
      <c r="K2075" s="6" t="str">
        <f>OBV!G2075</f>
        <v>STRONG</v>
      </c>
      <c r="L2075" s="6" t="str">
        <f>OBV!H2075</f>
        <v>CONFIRMED BEARISH</v>
      </c>
      <c r="M2075" s="8">
        <f t="shared" si="323"/>
        <v>50</v>
      </c>
      <c r="N2075" s="8">
        <f t="shared" si="320"/>
        <v>0</v>
      </c>
      <c r="O2075" s="8">
        <f t="shared" si="321"/>
        <v>0</v>
      </c>
      <c r="P2075" s="8">
        <f t="shared" si="322"/>
        <v>33</v>
      </c>
      <c r="Q2075" s="9">
        <f t="shared" si="324"/>
        <v>22.45</v>
      </c>
      <c r="R2075" s="9">
        <f t="shared" si="325"/>
        <v>18.25</v>
      </c>
      <c r="S2075" s="9">
        <f t="shared" si="326"/>
        <v>22.35</v>
      </c>
      <c r="T2075" s="9">
        <f t="shared" si="327"/>
        <v>20.75</v>
      </c>
      <c r="U2075" s="8">
        <f t="shared" si="328"/>
        <v>21.016666666666669</v>
      </c>
      <c r="V2075" s="8">
        <f t="shared" si="329"/>
        <v>20.950000000000003</v>
      </c>
    </row>
    <row r="2076" spans="1:22" ht="13.5" x14ac:dyDescent="0.25">
      <c r="A2076" s="3">
        <f>RSI!A2076</f>
        <v>45026</v>
      </c>
      <c r="B2076" s="2">
        <f>RSI!B2076</f>
        <v>6.6931000000000003</v>
      </c>
      <c r="C2076" s="2">
        <f>RSI!I2076</f>
        <v>40.619700012080891</v>
      </c>
      <c r="D2076" s="2">
        <f>MACD!E2076</f>
        <v>0.13337723909763977</v>
      </c>
      <c r="E2076" s="2">
        <f>MACD!F2076</f>
        <v>7.9339646150002816E-2</v>
      </c>
      <c r="F2076" s="2">
        <f>'Moving Avg'!D2076</f>
        <v>6.8902799999999997</v>
      </c>
      <c r="G2076" s="2">
        <f>'Moving Avg'!F2076</f>
        <v>7.0947049999999976</v>
      </c>
      <c r="H2076" s="2">
        <f>'Moving Avg'!G2076</f>
        <v>7.1099019999999982</v>
      </c>
      <c r="I2076" s="2">
        <f>'Moving Avg'!H2076</f>
        <v>7.9464989999999993</v>
      </c>
      <c r="J2076" s="6" t="str">
        <f>OBV!F2076</f>
        <v>BEARISH</v>
      </c>
      <c r="K2076" s="6" t="str">
        <f>OBV!G2076</f>
        <v>STRONG</v>
      </c>
      <c r="L2076" s="6" t="str">
        <f>OBV!H2076</f>
        <v>NEUTRAL</v>
      </c>
      <c r="M2076" s="8">
        <f t="shared" si="323"/>
        <v>50</v>
      </c>
      <c r="N2076" s="8">
        <f t="shared" si="320"/>
        <v>0</v>
      </c>
      <c r="O2076" s="8">
        <f t="shared" si="321"/>
        <v>0</v>
      </c>
      <c r="P2076" s="8">
        <f t="shared" si="322"/>
        <v>33</v>
      </c>
      <c r="Q2076" s="9">
        <f t="shared" si="324"/>
        <v>22.45</v>
      </c>
      <c r="R2076" s="9">
        <f t="shared" si="325"/>
        <v>18.25</v>
      </c>
      <c r="S2076" s="9">
        <f t="shared" si="326"/>
        <v>22.35</v>
      </c>
      <c r="T2076" s="9">
        <f t="shared" si="327"/>
        <v>20.75</v>
      </c>
      <c r="U2076" s="8">
        <f t="shared" si="328"/>
        <v>21.016666666666669</v>
      </c>
      <c r="V2076" s="8">
        <f t="shared" si="329"/>
        <v>20.950000000000003</v>
      </c>
    </row>
    <row r="2077" spans="1:22" ht="13.5" x14ac:dyDescent="0.25">
      <c r="A2077" s="3">
        <f>RSI!A2077</f>
        <v>45027</v>
      </c>
      <c r="B2077" s="2">
        <f>RSI!B2077</f>
        <v>6.9192</v>
      </c>
      <c r="C2077" s="2">
        <f>RSI!I2077</f>
        <v>46.65627340967243</v>
      </c>
      <c r="D2077" s="2">
        <f>MACD!E2077</f>
        <v>0.14722731798637589</v>
      </c>
      <c r="E2077" s="2">
        <f>MACD!F2077</f>
        <v>9.2917180517277431E-2</v>
      </c>
      <c r="F2077" s="2">
        <f>'Moving Avg'!D2077</f>
        <v>6.8649399999999998</v>
      </c>
      <c r="G2077" s="2">
        <f>'Moving Avg'!F2077</f>
        <v>7.0752549999999985</v>
      </c>
      <c r="H2077" s="2">
        <f>'Moving Avg'!G2077</f>
        <v>7.107549999999998</v>
      </c>
      <c r="I2077" s="2">
        <f>'Moving Avg'!H2077</f>
        <v>7.939941499999998</v>
      </c>
      <c r="J2077" s="6" t="str">
        <f>OBV!F2077</f>
        <v>BEARISH</v>
      </c>
      <c r="K2077" s="6" t="str">
        <f>OBV!G2077</f>
        <v>STRONG</v>
      </c>
      <c r="L2077" s="6" t="str">
        <f>OBV!H2077</f>
        <v>CONFIRMED BEARISH</v>
      </c>
      <c r="M2077" s="8">
        <f t="shared" si="323"/>
        <v>50</v>
      </c>
      <c r="N2077" s="8">
        <f t="shared" si="320"/>
        <v>0</v>
      </c>
      <c r="O2077" s="8">
        <f t="shared" si="321"/>
        <v>0</v>
      </c>
      <c r="P2077" s="8">
        <f t="shared" si="322"/>
        <v>33</v>
      </c>
      <c r="Q2077" s="9">
        <f t="shared" si="324"/>
        <v>22.45</v>
      </c>
      <c r="R2077" s="9">
        <f t="shared" si="325"/>
        <v>18.25</v>
      </c>
      <c r="S2077" s="9">
        <f t="shared" si="326"/>
        <v>22.35</v>
      </c>
      <c r="T2077" s="9">
        <f t="shared" si="327"/>
        <v>20.75</v>
      </c>
      <c r="U2077" s="8">
        <f t="shared" si="328"/>
        <v>21.016666666666669</v>
      </c>
      <c r="V2077" s="8">
        <f t="shared" si="329"/>
        <v>20.950000000000003</v>
      </c>
    </row>
    <row r="2078" spans="1:22" ht="13.5" x14ac:dyDescent="0.25">
      <c r="A2078" s="3">
        <f>RSI!A2078</f>
        <v>45028</v>
      </c>
      <c r="B2078" s="2">
        <f>RSI!B2078</f>
        <v>6.6931000000000003</v>
      </c>
      <c r="C2078" s="2">
        <f>RSI!I2078</f>
        <v>42.0523981390957</v>
      </c>
      <c r="D2078" s="2">
        <f>MACD!E2078</f>
        <v>0.16542749582813432</v>
      </c>
      <c r="E2078" s="2">
        <f>MACD!F2078</f>
        <v>0.10741924357944881</v>
      </c>
      <c r="F2078" s="2">
        <f>'Moving Avg'!D2078</f>
        <v>6.8559000000000001</v>
      </c>
      <c r="G2078" s="2">
        <f>'Moving Avg'!F2078</f>
        <v>7.0481199999999991</v>
      </c>
      <c r="H2078" s="2">
        <f>'Moving Avg'!G2078</f>
        <v>7.1006759999999982</v>
      </c>
      <c r="I2078" s="2">
        <f>'Moving Avg'!H2078</f>
        <v>7.9318009999999965</v>
      </c>
      <c r="J2078" s="6" t="str">
        <f>OBV!F2078</f>
        <v>BEARISH</v>
      </c>
      <c r="K2078" s="6" t="str">
        <f>OBV!G2078</f>
        <v>STRONG</v>
      </c>
      <c r="L2078" s="6" t="str">
        <f>OBV!H2078</f>
        <v>CONFIRMED BEARISH</v>
      </c>
      <c r="M2078" s="8">
        <f t="shared" si="323"/>
        <v>50</v>
      </c>
      <c r="N2078" s="8">
        <f t="shared" si="320"/>
        <v>0</v>
      </c>
      <c r="O2078" s="8">
        <f t="shared" si="321"/>
        <v>0</v>
      </c>
      <c r="P2078" s="8">
        <f t="shared" si="322"/>
        <v>33</v>
      </c>
      <c r="Q2078" s="9">
        <f t="shared" si="324"/>
        <v>22.45</v>
      </c>
      <c r="R2078" s="9">
        <f t="shared" si="325"/>
        <v>18.25</v>
      </c>
      <c r="S2078" s="9">
        <f t="shared" si="326"/>
        <v>22.35</v>
      </c>
      <c r="T2078" s="9">
        <f t="shared" si="327"/>
        <v>20.75</v>
      </c>
      <c r="U2078" s="8">
        <f t="shared" si="328"/>
        <v>21.016666666666669</v>
      </c>
      <c r="V2078" s="8">
        <f t="shared" si="329"/>
        <v>20.950000000000003</v>
      </c>
    </row>
    <row r="2079" spans="1:22" ht="13.5" x14ac:dyDescent="0.25">
      <c r="A2079" s="3">
        <f>RSI!A2079</f>
        <v>45029</v>
      </c>
      <c r="B2079" s="2">
        <f>RSI!B2079</f>
        <v>6.6931000000000003</v>
      </c>
      <c r="C2079" s="2">
        <f>RSI!I2079</f>
        <v>42.0523981390957</v>
      </c>
      <c r="D2079" s="2">
        <f>MACD!E2079</f>
        <v>0.19407917367192606</v>
      </c>
      <c r="E2079" s="2">
        <f>MACD!F2079</f>
        <v>0.12475122959794427</v>
      </c>
      <c r="F2079" s="2">
        <f>'Moving Avg'!D2079</f>
        <v>6.8106800000000005</v>
      </c>
      <c r="G2079" s="2">
        <f>'Moving Avg'!F2079</f>
        <v>7.0214349999999985</v>
      </c>
      <c r="H2079" s="2">
        <f>'Moving Avg'!G2079</f>
        <v>7.0938019999999984</v>
      </c>
      <c r="I2079" s="2">
        <f>'Moving Avg'!H2079</f>
        <v>7.9236604999999978</v>
      </c>
      <c r="J2079" s="6" t="str">
        <f>OBV!F2079</f>
        <v>BEARISH</v>
      </c>
      <c r="K2079" s="6" t="str">
        <f>OBV!G2079</f>
        <v>STRONG</v>
      </c>
      <c r="L2079" s="6" t="str">
        <f>OBV!H2079</f>
        <v>CONFIRMED BEARISH</v>
      </c>
      <c r="M2079" s="8">
        <f t="shared" si="323"/>
        <v>50</v>
      </c>
      <c r="N2079" s="8">
        <f t="shared" si="320"/>
        <v>0</v>
      </c>
      <c r="O2079" s="8">
        <f t="shared" si="321"/>
        <v>0</v>
      </c>
      <c r="P2079" s="8">
        <f t="shared" si="322"/>
        <v>33</v>
      </c>
      <c r="Q2079" s="9">
        <f t="shared" si="324"/>
        <v>22.45</v>
      </c>
      <c r="R2079" s="9">
        <f t="shared" si="325"/>
        <v>18.25</v>
      </c>
      <c r="S2079" s="9">
        <f t="shared" si="326"/>
        <v>22.35</v>
      </c>
      <c r="T2079" s="9">
        <f t="shared" si="327"/>
        <v>20.75</v>
      </c>
      <c r="U2079" s="8">
        <f t="shared" si="328"/>
        <v>21.016666666666669</v>
      </c>
      <c r="V2079" s="8">
        <f t="shared" si="329"/>
        <v>20.950000000000003</v>
      </c>
    </row>
    <row r="2080" spans="1:22" ht="13.5" x14ac:dyDescent="0.25">
      <c r="A2080" s="3">
        <f>RSI!A2080</f>
        <v>45030</v>
      </c>
      <c r="B2080" s="2">
        <f>RSI!B2080</f>
        <v>6.9192</v>
      </c>
      <c r="C2080" s="2">
        <f>RSI!I2080</f>
        <v>48.003003224297935</v>
      </c>
      <c r="D2080" s="2">
        <f>MACD!E2080</f>
        <v>0.18266861729686834</v>
      </c>
      <c r="E2080" s="2">
        <f>MACD!F2080</f>
        <v>0.13633470713772911</v>
      </c>
      <c r="F2080" s="2">
        <f>'Moving Avg'!D2080</f>
        <v>6.7835400000000003</v>
      </c>
      <c r="G2080" s="2">
        <f>'Moving Avg'!F2080</f>
        <v>7.006054999999999</v>
      </c>
      <c r="H2080" s="2">
        <f>'Moving Avg'!G2080</f>
        <v>7.0919919999999976</v>
      </c>
      <c r="I2080" s="2">
        <f>'Moving Avg'!H2080</f>
        <v>7.9166504999999976</v>
      </c>
      <c r="J2080" s="6" t="str">
        <f>OBV!F2080</f>
        <v>BEARISH</v>
      </c>
      <c r="K2080" s="6" t="str">
        <f>OBV!G2080</f>
        <v>STRONG</v>
      </c>
      <c r="L2080" s="6" t="str">
        <f>OBV!H2080</f>
        <v>CONFIRMED BEARISH</v>
      </c>
      <c r="M2080" s="8">
        <f t="shared" si="323"/>
        <v>50</v>
      </c>
      <c r="N2080" s="8">
        <f t="shared" si="320"/>
        <v>0</v>
      </c>
      <c r="O2080" s="8">
        <f t="shared" si="321"/>
        <v>0</v>
      </c>
      <c r="P2080" s="8">
        <f t="shared" si="322"/>
        <v>33</v>
      </c>
      <c r="Q2080" s="9">
        <f t="shared" si="324"/>
        <v>22.45</v>
      </c>
      <c r="R2080" s="9">
        <f t="shared" si="325"/>
        <v>18.25</v>
      </c>
      <c r="S2080" s="9">
        <f t="shared" si="326"/>
        <v>22.35</v>
      </c>
      <c r="T2080" s="9">
        <f t="shared" si="327"/>
        <v>20.75</v>
      </c>
      <c r="U2080" s="8">
        <f t="shared" si="328"/>
        <v>21.016666666666669</v>
      </c>
      <c r="V2080" s="8">
        <f t="shared" si="329"/>
        <v>20.950000000000003</v>
      </c>
    </row>
    <row r="2081" spans="1:22" ht="13.5" x14ac:dyDescent="0.25">
      <c r="A2081" s="3">
        <f>RSI!A2081</f>
        <v>45033</v>
      </c>
      <c r="B2081" s="2">
        <f>RSI!B2081</f>
        <v>6.6931000000000003</v>
      </c>
      <c r="C2081" s="2">
        <f>RSI!I2081</f>
        <v>43.223029114748357</v>
      </c>
      <c r="D2081" s="2">
        <f>MACD!E2081</f>
        <v>0.1304196786292664</v>
      </c>
      <c r="E2081" s="2">
        <f>MACD!F2081</f>
        <v>0.13515170143603655</v>
      </c>
      <c r="F2081" s="2">
        <f>'Moving Avg'!D2081</f>
        <v>6.7835400000000003</v>
      </c>
      <c r="G2081" s="2">
        <f>'Moving Avg'!F2081</f>
        <v>6.9798249999999999</v>
      </c>
      <c r="H2081" s="2">
        <f>'Moving Avg'!G2081</f>
        <v>7.0818619999999983</v>
      </c>
      <c r="I2081" s="2">
        <f>'Moving Avg'!H2081</f>
        <v>7.9085099999999979</v>
      </c>
      <c r="J2081" s="6" t="str">
        <f>OBV!F2081</f>
        <v>BEARISH</v>
      </c>
      <c r="K2081" s="6" t="str">
        <f>OBV!G2081</f>
        <v>STRONG</v>
      </c>
      <c r="L2081" s="6" t="str">
        <f>OBV!H2081</f>
        <v>NEUTRAL</v>
      </c>
      <c r="M2081" s="8">
        <f t="shared" si="323"/>
        <v>50</v>
      </c>
      <c r="N2081" s="8">
        <f t="shared" si="320"/>
        <v>45</v>
      </c>
      <c r="O2081" s="8">
        <f t="shared" si="321"/>
        <v>0</v>
      </c>
      <c r="P2081" s="8">
        <f t="shared" si="322"/>
        <v>33</v>
      </c>
      <c r="Q2081" s="9">
        <f t="shared" si="324"/>
        <v>38.200000000000003</v>
      </c>
      <c r="R2081" s="9">
        <f t="shared" si="325"/>
        <v>27.25</v>
      </c>
      <c r="S2081" s="9">
        <f t="shared" si="326"/>
        <v>29.1</v>
      </c>
      <c r="T2081" s="9">
        <f t="shared" si="327"/>
        <v>32</v>
      </c>
      <c r="U2081" s="8">
        <f t="shared" si="328"/>
        <v>31.516666666666669</v>
      </c>
      <c r="V2081" s="8">
        <f t="shared" si="329"/>
        <v>31.637500000000003</v>
      </c>
    </row>
    <row r="2082" spans="1:22" ht="13.5" x14ac:dyDescent="0.25">
      <c r="A2082" s="3">
        <f>RSI!A2082</f>
        <v>45034</v>
      </c>
      <c r="B2082" s="2">
        <f>RSI!B2082</f>
        <v>6.6840999999999999</v>
      </c>
      <c r="C2082" s="2">
        <f>RSI!I2082</f>
        <v>43.039312223362032</v>
      </c>
      <c r="D2082" s="2">
        <f>MACD!E2082</f>
        <v>0.14294122607055559</v>
      </c>
      <c r="E2082" s="2">
        <f>MACD!F2082</f>
        <v>0.13670960636294038</v>
      </c>
      <c r="F2082" s="2">
        <f>'Moving Avg'!D2082</f>
        <v>6.7365200000000005</v>
      </c>
      <c r="G2082" s="2">
        <f>'Moving Avg'!F2082</f>
        <v>6.9545000000000003</v>
      </c>
      <c r="H2082" s="2">
        <f>'Moving Avg'!G2082</f>
        <v>7.0717319999999999</v>
      </c>
      <c r="I2082" s="2">
        <f>'Moving Avg'!H2082</f>
        <v>7.9003244999999973</v>
      </c>
      <c r="J2082" s="6" t="str">
        <f>OBV!F2082</f>
        <v>BEARISH</v>
      </c>
      <c r="K2082" s="6" t="str">
        <f>OBV!G2082</f>
        <v>STRONG</v>
      </c>
      <c r="L2082" s="6" t="str">
        <f>OBV!H2082</f>
        <v>CONFIRMED BEARISH</v>
      </c>
      <c r="M2082" s="8">
        <f t="shared" si="323"/>
        <v>50</v>
      </c>
      <c r="N2082" s="8">
        <f t="shared" si="320"/>
        <v>0</v>
      </c>
      <c r="O2082" s="8">
        <f t="shared" si="321"/>
        <v>0</v>
      </c>
      <c r="P2082" s="8">
        <f t="shared" si="322"/>
        <v>33</v>
      </c>
      <c r="Q2082" s="9">
        <f t="shared" si="324"/>
        <v>22.45</v>
      </c>
      <c r="R2082" s="9">
        <f t="shared" si="325"/>
        <v>18.25</v>
      </c>
      <c r="S2082" s="9">
        <f t="shared" si="326"/>
        <v>22.35</v>
      </c>
      <c r="T2082" s="9">
        <f t="shared" si="327"/>
        <v>20.75</v>
      </c>
      <c r="U2082" s="8">
        <f t="shared" si="328"/>
        <v>21.016666666666669</v>
      </c>
      <c r="V2082" s="8">
        <f t="shared" si="329"/>
        <v>20.950000000000003</v>
      </c>
    </row>
    <row r="2083" spans="1:22" ht="13.5" x14ac:dyDescent="0.25">
      <c r="A2083" s="3">
        <f>RSI!A2083</f>
        <v>45035</v>
      </c>
      <c r="B2083" s="2">
        <f>RSI!B2083</f>
        <v>6.6208</v>
      </c>
      <c r="C2083" s="2">
        <f>RSI!I2083</f>
        <v>41.696907058594569</v>
      </c>
      <c r="D2083" s="2">
        <f>MACD!E2083</f>
        <v>0.1126114843100785</v>
      </c>
      <c r="E2083" s="2">
        <f>MACD!F2083</f>
        <v>0.13188998195236801</v>
      </c>
      <c r="F2083" s="2">
        <f>'Moving Avg'!D2083</f>
        <v>6.7220600000000008</v>
      </c>
      <c r="G2083" s="2">
        <f>'Moving Avg'!F2083</f>
        <v>6.928725</v>
      </c>
      <c r="H2083" s="2">
        <f>'Moving Avg'!G2083</f>
        <v>7.0608799999999983</v>
      </c>
      <c r="I2083" s="2">
        <f>'Moving Avg'!H2083</f>
        <v>7.8918224999999964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  <c r="M2083" s="8">
        <f t="shared" si="323"/>
        <v>50</v>
      </c>
      <c r="N2083" s="8">
        <f t="shared" si="320"/>
        <v>45</v>
      </c>
      <c r="O2083" s="8">
        <f t="shared" si="321"/>
        <v>0</v>
      </c>
      <c r="P2083" s="8">
        <f t="shared" si="322"/>
        <v>16.5</v>
      </c>
      <c r="Q2083" s="9">
        <f t="shared" si="324"/>
        <v>35.725000000000001</v>
      </c>
      <c r="R2083" s="9">
        <f t="shared" si="325"/>
        <v>23.125</v>
      </c>
      <c r="S2083" s="9">
        <f t="shared" si="326"/>
        <v>21.675000000000001</v>
      </c>
      <c r="T2083" s="9">
        <f t="shared" si="327"/>
        <v>27.875</v>
      </c>
      <c r="U2083" s="8">
        <f t="shared" si="328"/>
        <v>26.841666666666669</v>
      </c>
      <c r="V2083" s="8">
        <f t="shared" si="329"/>
        <v>27.1</v>
      </c>
    </row>
    <row r="2084" spans="1:22" ht="13.5" x14ac:dyDescent="0.25">
      <c r="A2084" s="3">
        <f>RSI!A2084</f>
        <v>45036</v>
      </c>
      <c r="B2084" s="2">
        <f>RSI!B2084</f>
        <v>6.7835999999999999</v>
      </c>
      <c r="C2084" s="2">
        <f>RSI!I2084</f>
        <v>46.333086968554035</v>
      </c>
      <c r="D2084" s="2">
        <f>MACD!E2084</f>
        <v>0.1046760856736908</v>
      </c>
      <c r="E2084" s="2">
        <f>MACD!F2084</f>
        <v>0.12644720269663257</v>
      </c>
      <c r="F2084" s="2">
        <f>'Moving Avg'!D2084</f>
        <v>6.7401600000000004</v>
      </c>
      <c r="G2084" s="2">
        <f>'Moving Avg'!F2084</f>
        <v>6.9110900000000015</v>
      </c>
      <c r="H2084" s="2">
        <f>'Moving Avg'!G2084</f>
        <v>7.0527399999999991</v>
      </c>
      <c r="I2084" s="2">
        <f>'Moving Avg'!H2084</f>
        <v>7.8850389999999972</v>
      </c>
      <c r="J2084" s="6" t="str">
        <f>OBV!F2084</f>
        <v>BEARISH</v>
      </c>
      <c r="K2084" s="6" t="str">
        <f>OBV!G2084</f>
        <v>NEUTRAL</v>
      </c>
      <c r="L2084" s="6" t="str">
        <f>OBV!H2084</f>
        <v>BEARISH DIVERGENCE</v>
      </c>
      <c r="M2084" s="8">
        <f t="shared" si="323"/>
        <v>50</v>
      </c>
      <c r="N2084" s="8">
        <f t="shared" si="320"/>
        <v>100</v>
      </c>
      <c r="O2084" s="8">
        <f t="shared" si="321"/>
        <v>0</v>
      </c>
      <c r="P2084" s="8">
        <f t="shared" si="322"/>
        <v>16.5</v>
      </c>
      <c r="Q2084" s="9">
        <f t="shared" si="324"/>
        <v>54.975000000000001</v>
      </c>
      <c r="R2084" s="9">
        <f t="shared" si="325"/>
        <v>34.125</v>
      </c>
      <c r="S2084" s="9">
        <f t="shared" si="326"/>
        <v>29.925000000000001</v>
      </c>
      <c r="T2084" s="9">
        <f t="shared" si="327"/>
        <v>41.625</v>
      </c>
      <c r="U2084" s="8">
        <f t="shared" si="328"/>
        <v>39.674999999999997</v>
      </c>
      <c r="V2084" s="8">
        <f t="shared" si="329"/>
        <v>40.162499999999994</v>
      </c>
    </row>
    <row r="2085" spans="1:22" ht="13.5" x14ac:dyDescent="0.25">
      <c r="A2085" s="3">
        <f>RSI!A2085</f>
        <v>45040</v>
      </c>
      <c r="B2085" s="2">
        <f>RSI!B2085</f>
        <v>6.7835999999999999</v>
      </c>
      <c r="C2085" s="2">
        <f>RSI!I2085</f>
        <v>46.333086968554035</v>
      </c>
      <c r="D2085" s="2">
        <f>MACD!E2085</f>
        <v>0.11968822536685053</v>
      </c>
      <c r="E2085" s="2">
        <f>MACD!F2085</f>
        <v>0.12509540723067616</v>
      </c>
      <c r="F2085" s="2">
        <f>'Moving Avg'!D2085</f>
        <v>6.7130400000000012</v>
      </c>
      <c r="G2085" s="2">
        <f>'Moving Avg'!F2085</f>
        <v>6.890740000000001</v>
      </c>
      <c r="H2085" s="2">
        <f>'Moving Avg'!G2085</f>
        <v>7.0491219999999988</v>
      </c>
      <c r="I2085" s="2">
        <f>'Moving Avg'!H2085</f>
        <v>7.8774414999999962</v>
      </c>
      <c r="J2085" s="6" t="str">
        <f>OBV!F2085</f>
        <v>BEARISH</v>
      </c>
      <c r="K2085" s="6" t="str">
        <f>OBV!G2085</f>
        <v>NEUTRAL</v>
      </c>
      <c r="L2085" s="6" t="str">
        <f>OBV!H2085</f>
        <v>CONFIRMED BEARISH</v>
      </c>
      <c r="M2085" s="8">
        <f t="shared" si="323"/>
        <v>50</v>
      </c>
      <c r="N2085" s="8">
        <f t="shared" si="320"/>
        <v>45</v>
      </c>
      <c r="O2085" s="8">
        <f t="shared" si="321"/>
        <v>0</v>
      </c>
      <c r="P2085" s="8">
        <f t="shared" si="322"/>
        <v>16.5</v>
      </c>
      <c r="Q2085" s="9">
        <f t="shared" si="324"/>
        <v>35.725000000000001</v>
      </c>
      <c r="R2085" s="9">
        <f t="shared" si="325"/>
        <v>23.125</v>
      </c>
      <c r="S2085" s="9">
        <f t="shared" si="326"/>
        <v>21.675000000000001</v>
      </c>
      <c r="T2085" s="9">
        <f t="shared" si="327"/>
        <v>27.875</v>
      </c>
      <c r="U2085" s="8">
        <f t="shared" si="328"/>
        <v>26.841666666666669</v>
      </c>
      <c r="V2085" s="8">
        <f t="shared" si="329"/>
        <v>27.1</v>
      </c>
    </row>
    <row r="2086" spans="1:22" ht="13.5" x14ac:dyDescent="0.25">
      <c r="A2086" s="3">
        <f>RSI!A2086</f>
        <v>45041</v>
      </c>
      <c r="B2086" s="2">
        <f>RSI!B2086</f>
        <v>6.7835999999999999</v>
      </c>
      <c r="C2086" s="2">
        <f>RSI!I2086</f>
        <v>46.333086968554035</v>
      </c>
      <c r="D2086" s="2">
        <f>MACD!E2086</f>
        <v>7.7516104324546475E-2</v>
      </c>
      <c r="E2086" s="2">
        <f>MACD!F2086</f>
        <v>0.11557954664945023</v>
      </c>
      <c r="F2086" s="2">
        <f>'Moving Avg'!D2086</f>
        <v>6.731139999999999</v>
      </c>
      <c r="G2086" s="2">
        <f>'Moving Avg'!F2086</f>
        <v>6.8690350000000011</v>
      </c>
      <c r="H2086" s="2">
        <f>'Moving Avg'!G2086</f>
        <v>7.0429719999999971</v>
      </c>
      <c r="I2086" s="2">
        <f>'Moving Avg'!H2086</f>
        <v>7.8699794999999959</v>
      </c>
      <c r="J2086" s="6" t="str">
        <f>OBV!F2086</f>
        <v>BEARISH</v>
      </c>
      <c r="K2086" s="6" t="str">
        <f>OBV!G2086</f>
        <v>NEUTRAL</v>
      </c>
      <c r="L2086" s="6" t="str">
        <f>OBV!H2086</f>
        <v>BEARISH DIVERGENCE</v>
      </c>
      <c r="M2086" s="8">
        <f t="shared" si="323"/>
        <v>50</v>
      </c>
      <c r="N2086" s="8">
        <f t="shared" si="320"/>
        <v>100</v>
      </c>
      <c r="O2086" s="8">
        <f t="shared" si="321"/>
        <v>0</v>
      </c>
      <c r="P2086" s="8">
        <f t="shared" si="322"/>
        <v>16.5</v>
      </c>
      <c r="Q2086" s="9">
        <f t="shared" si="324"/>
        <v>54.975000000000001</v>
      </c>
      <c r="R2086" s="9">
        <f t="shared" si="325"/>
        <v>34.125</v>
      </c>
      <c r="S2086" s="9">
        <f t="shared" si="326"/>
        <v>29.925000000000001</v>
      </c>
      <c r="T2086" s="9">
        <f t="shared" si="327"/>
        <v>41.625</v>
      </c>
      <c r="U2086" s="8">
        <f t="shared" si="328"/>
        <v>39.674999999999997</v>
      </c>
      <c r="V2086" s="8">
        <f t="shared" si="329"/>
        <v>40.162499999999994</v>
      </c>
    </row>
    <row r="2087" spans="1:22" ht="13.5" x14ac:dyDescent="0.25">
      <c r="A2087" s="3">
        <f>RSI!A2087</f>
        <v>45042</v>
      </c>
      <c r="B2087" s="2">
        <f>RSI!B2087</f>
        <v>6.6478999999999999</v>
      </c>
      <c r="C2087" s="2">
        <f>RSI!I2087</f>
        <v>42.790688150638793</v>
      </c>
      <c r="D2087" s="2">
        <f>MACD!E2087</f>
        <v>8.7397022546962688E-2</v>
      </c>
      <c r="E2087" s="2">
        <f>MACD!F2087</f>
        <v>0.10994304182895273</v>
      </c>
      <c r="F2087" s="2">
        <f>'Moving Avg'!D2087</f>
        <v>6.7239000000000004</v>
      </c>
      <c r="G2087" s="2">
        <f>'Moving Avg'!F2087</f>
        <v>6.8405450000000014</v>
      </c>
      <c r="H2087" s="2">
        <f>'Moving Avg'!G2087</f>
        <v>7.0339279999999977</v>
      </c>
      <c r="I2087" s="2">
        <f>'Moving Avg'!H2087</f>
        <v>7.8618389999999962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  <c r="M2087" s="8">
        <f t="shared" si="323"/>
        <v>50</v>
      </c>
      <c r="N2087" s="8">
        <f t="shared" si="320"/>
        <v>100</v>
      </c>
      <c r="O2087" s="8">
        <f t="shared" si="321"/>
        <v>0</v>
      </c>
      <c r="P2087" s="8">
        <f t="shared" si="322"/>
        <v>16.5</v>
      </c>
      <c r="Q2087" s="9">
        <f t="shared" si="324"/>
        <v>54.975000000000001</v>
      </c>
      <c r="R2087" s="9">
        <f t="shared" si="325"/>
        <v>34.125</v>
      </c>
      <c r="S2087" s="9">
        <f t="shared" si="326"/>
        <v>29.925000000000001</v>
      </c>
      <c r="T2087" s="9">
        <f t="shared" si="327"/>
        <v>41.625</v>
      </c>
      <c r="U2087" s="8">
        <f t="shared" si="328"/>
        <v>39.674999999999997</v>
      </c>
      <c r="V2087" s="8">
        <f t="shared" si="329"/>
        <v>40.162499999999994</v>
      </c>
    </row>
    <row r="2088" spans="1:22" ht="13.5" x14ac:dyDescent="0.25">
      <c r="A2088" s="3">
        <f>RSI!A2088</f>
        <v>45043</v>
      </c>
      <c r="B2088" s="2">
        <f>RSI!B2088</f>
        <v>6.7382999999999997</v>
      </c>
      <c r="C2088" s="2">
        <f>RSI!I2088</f>
        <v>45.765471571993885</v>
      </c>
      <c r="D2088" s="2">
        <f>MACD!E2088</f>
        <v>5.5753331438634035E-2</v>
      </c>
      <c r="E2088" s="2">
        <f>MACD!F2088</f>
        <v>9.9105099750888992E-2</v>
      </c>
      <c r="F2088" s="2">
        <f>'Moving Avg'!D2088</f>
        <v>6.7474000000000007</v>
      </c>
      <c r="G2088" s="2">
        <f>'Moving Avg'!F2088</f>
        <v>6.820190000000002</v>
      </c>
      <c r="H2088" s="2">
        <f>'Moving Avg'!G2088</f>
        <v>7.0303099999999983</v>
      </c>
      <c r="I2088" s="2">
        <f>'Moving Avg'!H2088</f>
        <v>7.8543769999999959</v>
      </c>
      <c r="J2088" s="6" t="str">
        <f>OBV!F2088</f>
        <v>BEARISH</v>
      </c>
      <c r="K2088" s="6" t="str">
        <f>OBV!G2088</f>
        <v>NEUTRAL</v>
      </c>
      <c r="L2088" s="6" t="str">
        <f>OBV!H2088</f>
        <v>BEARISH DIVERGENCE</v>
      </c>
      <c r="M2088" s="8">
        <f t="shared" si="323"/>
        <v>50</v>
      </c>
      <c r="N2088" s="8">
        <f t="shared" si="320"/>
        <v>100</v>
      </c>
      <c r="O2088" s="8">
        <f t="shared" si="321"/>
        <v>0</v>
      </c>
      <c r="P2088" s="8">
        <f t="shared" si="322"/>
        <v>16.5</v>
      </c>
      <c r="Q2088" s="9">
        <f t="shared" si="324"/>
        <v>54.975000000000001</v>
      </c>
      <c r="R2088" s="9">
        <f t="shared" si="325"/>
        <v>34.125</v>
      </c>
      <c r="S2088" s="9">
        <f t="shared" si="326"/>
        <v>29.925000000000001</v>
      </c>
      <c r="T2088" s="9">
        <f t="shared" si="327"/>
        <v>41.625</v>
      </c>
      <c r="U2088" s="8">
        <f t="shared" si="328"/>
        <v>39.674999999999997</v>
      </c>
      <c r="V2088" s="8">
        <f t="shared" si="329"/>
        <v>40.162499999999994</v>
      </c>
    </row>
    <row r="2089" spans="1:22" ht="13.5" x14ac:dyDescent="0.25">
      <c r="A2089" s="3">
        <f>RSI!A2089</f>
        <v>45044</v>
      </c>
      <c r="B2089" s="2">
        <f>RSI!B2089</f>
        <v>6.7655000000000003</v>
      </c>
      <c r="C2089" s="2">
        <f>RSI!I2089</f>
        <v>46.66412698317432</v>
      </c>
      <c r="D2089" s="2">
        <f>MACD!E2089</f>
        <v>2.779598562511687E-2</v>
      </c>
      <c r="E2089" s="2">
        <f>MACD!F2089</f>
        <v>8.4843276925734568E-2</v>
      </c>
      <c r="F2089" s="2">
        <f>'Moving Avg'!D2089</f>
        <v>6.7437799999999992</v>
      </c>
      <c r="G2089" s="2">
        <f>'Moving Avg'!F2089</f>
        <v>6.7975800000000017</v>
      </c>
      <c r="H2089" s="2">
        <f>'Moving Avg'!G2089</f>
        <v>7.0272359999999985</v>
      </c>
      <c r="I2089" s="2">
        <f>'Moving Avg'!H2089</f>
        <v>7.8475029999999961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  <c r="M2089" s="8">
        <f t="shared" si="323"/>
        <v>50</v>
      </c>
      <c r="N2089" s="8">
        <f t="shared" si="320"/>
        <v>100</v>
      </c>
      <c r="O2089" s="8">
        <f t="shared" si="321"/>
        <v>0</v>
      </c>
      <c r="P2089" s="8">
        <f t="shared" si="322"/>
        <v>16.5</v>
      </c>
      <c r="Q2089" s="9">
        <f t="shared" si="324"/>
        <v>54.975000000000001</v>
      </c>
      <c r="R2089" s="9">
        <f t="shared" si="325"/>
        <v>34.125</v>
      </c>
      <c r="S2089" s="9">
        <f t="shared" si="326"/>
        <v>29.925000000000001</v>
      </c>
      <c r="T2089" s="9">
        <f t="shared" si="327"/>
        <v>41.625</v>
      </c>
      <c r="U2089" s="8">
        <f t="shared" si="328"/>
        <v>39.674999999999997</v>
      </c>
      <c r="V2089" s="8">
        <f t="shared" si="329"/>
        <v>40.162499999999994</v>
      </c>
    </row>
    <row r="2090" spans="1:22" ht="13.5" x14ac:dyDescent="0.25">
      <c r="A2090" s="3">
        <f>RSI!A2090</f>
        <v>45048</v>
      </c>
      <c r="B2090" s="2">
        <f>RSI!B2090</f>
        <v>6.7382999999999997</v>
      </c>
      <c r="C2090" s="2">
        <f>RSI!I2090</f>
        <v>45.846031939734651</v>
      </c>
      <c r="D2090" s="2">
        <f>MACD!E2090</f>
        <v>4.154967781537966E-2</v>
      </c>
      <c r="E2090" s="2">
        <f>MACD!F2090</f>
        <v>7.6184557103663592E-2</v>
      </c>
      <c r="F2090" s="2">
        <f>'Moving Avg'!D2090</f>
        <v>6.7347200000000003</v>
      </c>
      <c r="G2090" s="2">
        <f>'Moving Avg'!F2090</f>
        <v>6.7803950000000004</v>
      </c>
      <c r="H2090" s="2">
        <f>'Moving Avg'!G2090</f>
        <v>7.0227119999999967</v>
      </c>
      <c r="I2090" s="2">
        <f>'Moving Avg'!H2090</f>
        <v>7.8404929999999968</v>
      </c>
      <c r="J2090" s="6" t="str">
        <f>OBV!F2090</f>
        <v>BEARISH</v>
      </c>
      <c r="K2090" s="6" t="str">
        <f>OBV!G2090</f>
        <v>NEUTRAL</v>
      </c>
      <c r="L2090" s="6" t="str">
        <f>OBV!H2090</f>
        <v>CONFIRMED BEARISH</v>
      </c>
      <c r="M2090" s="8">
        <f t="shared" si="323"/>
        <v>50</v>
      </c>
      <c r="N2090" s="8">
        <f t="shared" si="320"/>
        <v>100</v>
      </c>
      <c r="O2090" s="8">
        <f t="shared" si="321"/>
        <v>0</v>
      </c>
      <c r="P2090" s="8">
        <f t="shared" si="322"/>
        <v>16.5</v>
      </c>
      <c r="Q2090" s="9">
        <f t="shared" si="324"/>
        <v>54.975000000000001</v>
      </c>
      <c r="R2090" s="9">
        <f t="shared" si="325"/>
        <v>34.125</v>
      </c>
      <c r="S2090" s="9">
        <f t="shared" si="326"/>
        <v>29.925000000000001</v>
      </c>
      <c r="T2090" s="9">
        <f t="shared" si="327"/>
        <v>41.625</v>
      </c>
      <c r="U2090" s="8">
        <f t="shared" si="328"/>
        <v>39.674999999999997</v>
      </c>
      <c r="V2090" s="8">
        <f t="shared" si="329"/>
        <v>40.162499999999994</v>
      </c>
    </row>
    <row r="2091" spans="1:22" ht="13.5" x14ac:dyDescent="0.25">
      <c r="A2091" s="3">
        <f>RSI!A2091</f>
        <v>45049</v>
      </c>
      <c r="B2091" s="2">
        <f>RSI!B2091</f>
        <v>6.6931000000000003</v>
      </c>
      <c r="C2091" s="2">
        <f>RSI!I2091</f>
        <v>44.451397923732571</v>
      </c>
      <c r="D2091" s="2">
        <f>MACD!E2091</f>
        <v>2.2476933203017246E-2</v>
      </c>
      <c r="E2091" s="2">
        <f>MACD!F2091</f>
        <v>6.5443032323534323E-2</v>
      </c>
      <c r="F2091" s="2">
        <f>'Moving Avg'!D2091</f>
        <v>6.7166199999999989</v>
      </c>
      <c r="G2091" s="2">
        <f>'Moving Avg'!F2091</f>
        <v>6.7803950000000004</v>
      </c>
      <c r="H2091" s="2">
        <f>'Moving Avg'!G2091</f>
        <v>7.0145719999999976</v>
      </c>
      <c r="I2091" s="2">
        <f>'Moving Avg'!H2091</f>
        <v>7.8332569999999944</v>
      </c>
      <c r="J2091" s="6" t="str">
        <f>OBV!F2091</f>
        <v>BEARISH</v>
      </c>
      <c r="K2091" s="6" t="str">
        <f>OBV!G2091</f>
        <v>STRONG</v>
      </c>
      <c r="L2091" s="6" t="str">
        <f>OBV!H2091</f>
        <v>CONFIRMED BEARISH</v>
      </c>
      <c r="M2091" s="8">
        <f t="shared" si="323"/>
        <v>50</v>
      </c>
      <c r="N2091" s="8">
        <f t="shared" si="320"/>
        <v>100</v>
      </c>
      <c r="O2091" s="8">
        <f t="shared" si="321"/>
        <v>0</v>
      </c>
      <c r="P2091" s="8">
        <f t="shared" si="322"/>
        <v>33</v>
      </c>
      <c r="Q2091" s="9">
        <f t="shared" si="324"/>
        <v>57.45</v>
      </c>
      <c r="R2091" s="9">
        <f t="shared" si="325"/>
        <v>38.25</v>
      </c>
      <c r="S2091" s="9">
        <f t="shared" si="326"/>
        <v>37.35</v>
      </c>
      <c r="T2091" s="9">
        <f t="shared" si="327"/>
        <v>45.75</v>
      </c>
      <c r="U2091" s="8">
        <f t="shared" si="328"/>
        <v>44.35</v>
      </c>
      <c r="V2091" s="8">
        <f t="shared" si="329"/>
        <v>44.7</v>
      </c>
    </row>
    <row r="2092" spans="1:22" ht="13.5" x14ac:dyDescent="0.25">
      <c r="A2092" s="3">
        <f>RSI!A2092</f>
        <v>45050</v>
      </c>
      <c r="B2092" s="2">
        <f>RSI!B2092</f>
        <v>6.7382999999999997</v>
      </c>
      <c r="C2092" s="2">
        <f>RSI!I2092</f>
        <v>46.213442666862605</v>
      </c>
      <c r="D2092" s="2">
        <f>MACD!E2092</f>
        <v>2.5449887551207695E-3</v>
      </c>
      <c r="E2092" s="2">
        <f>MACD!F2092</f>
        <v>5.286342360985162E-2</v>
      </c>
      <c r="F2092" s="2">
        <f>'Moving Avg'!D2092</f>
        <v>6.734700000000001</v>
      </c>
      <c r="G2092" s="2">
        <f>'Moving Avg'!F2092</f>
        <v>6.765015</v>
      </c>
      <c r="H2092" s="2">
        <f>'Moving Avg'!G2092</f>
        <v>7.0118579999999966</v>
      </c>
      <c r="I2092" s="2">
        <f>'Moving Avg'!H2092</f>
        <v>7.8262469999999951</v>
      </c>
      <c r="J2092" s="6" t="str">
        <f>OBV!F2092</f>
        <v>BEARISH</v>
      </c>
      <c r="K2092" s="6" t="str">
        <f>OBV!G2092</f>
        <v>STRONG</v>
      </c>
      <c r="L2092" s="6" t="str">
        <f>OBV!H2092</f>
        <v>BEARISH DIVERGENCE</v>
      </c>
      <c r="M2092" s="8">
        <f t="shared" si="323"/>
        <v>50</v>
      </c>
      <c r="N2092" s="8">
        <f t="shared" si="320"/>
        <v>100</v>
      </c>
      <c r="O2092" s="8">
        <f t="shared" si="321"/>
        <v>0</v>
      </c>
      <c r="P2092" s="8">
        <f t="shared" si="322"/>
        <v>33</v>
      </c>
      <c r="Q2092" s="9">
        <f t="shared" si="324"/>
        <v>57.45</v>
      </c>
      <c r="R2092" s="9">
        <f t="shared" si="325"/>
        <v>38.25</v>
      </c>
      <c r="S2092" s="9">
        <f t="shared" si="326"/>
        <v>37.35</v>
      </c>
      <c r="T2092" s="9">
        <f t="shared" si="327"/>
        <v>45.75</v>
      </c>
      <c r="U2092" s="8">
        <f t="shared" si="328"/>
        <v>44.35</v>
      </c>
      <c r="V2092" s="8">
        <f t="shared" si="329"/>
        <v>44.7</v>
      </c>
    </row>
    <row r="2093" spans="1:22" ht="13.5" x14ac:dyDescent="0.25">
      <c r="A2093" s="3">
        <f>RSI!A2093</f>
        <v>45051</v>
      </c>
      <c r="B2093" s="2">
        <f>RSI!B2093</f>
        <v>6.6931000000000003</v>
      </c>
      <c r="C2093" s="2">
        <f>RSI!I2093</f>
        <v>44.686900808458326</v>
      </c>
      <c r="D2093" s="2">
        <f>MACD!E2093</f>
        <v>-2.0108186966225183E-2</v>
      </c>
      <c r="E2093" s="2">
        <f>MACD!F2093</f>
        <v>3.8269101494636262E-2</v>
      </c>
      <c r="F2093" s="2">
        <f>'Moving Avg'!D2093</f>
        <v>6.7256599999999995</v>
      </c>
      <c r="G2093" s="2">
        <f>'Moving Avg'!F2093</f>
        <v>6.7627550000000003</v>
      </c>
      <c r="H2093" s="2">
        <f>'Moving Avg'!G2093</f>
        <v>7.0064299999999955</v>
      </c>
      <c r="I2093" s="2">
        <f>'Moving Avg'!H2093</f>
        <v>7.8190109999999944</v>
      </c>
      <c r="J2093" s="6" t="str">
        <f>OBV!F2093</f>
        <v>BEARISH</v>
      </c>
      <c r="K2093" s="6" t="str">
        <f>OBV!G2093</f>
        <v>STRONG</v>
      </c>
      <c r="L2093" s="6" t="str">
        <f>OBV!H2093</f>
        <v>CONFIRMED BEARISH</v>
      </c>
      <c r="M2093" s="8">
        <f t="shared" si="323"/>
        <v>50</v>
      </c>
      <c r="N2093" s="8">
        <f t="shared" si="320"/>
        <v>100</v>
      </c>
      <c r="O2093" s="8">
        <f t="shared" si="321"/>
        <v>0</v>
      </c>
      <c r="P2093" s="8">
        <f t="shared" si="322"/>
        <v>33</v>
      </c>
      <c r="Q2093" s="9">
        <f t="shared" si="324"/>
        <v>57.45</v>
      </c>
      <c r="R2093" s="9">
        <f t="shared" si="325"/>
        <v>38.25</v>
      </c>
      <c r="S2093" s="9">
        <f t="shared" si="326"/>
        <v>37.35</v>
      </c>
      <c r="T2093" s="9">
        <f t="shared" si="327"/>
        <v>45.75</v>
      </c>
      <c r="U2093" s="8">
        <f t="shared" si="328"/>
        <v>44.35</v>
      </c>
      <c r="V2093" s="8">
        <f t="shared" si="329"/>
        <v>44.7</v>
      </c>
    </row>
    <row r="2094" spans="1:22" ht="13.5" x14ac:dyDescent="0.25">
      <c r="A2094" s="3">
        <f>RSI!A2094</f>
        <v>45054</v>
      </c>
      <c r="B2094" s="2">
        <f>RSI!B2094</f>
        <v>6.6931000000000003</v>
      </c>
      <c r="C2094" s="2">
        <f>RSI!I2094</f>
        <v>44.686900808458326</v>
      </c>
      <c r="D2094" s="2">
        <f>MACD!E2094</f>
        <v>-1.3405026212677917E-2</v>
      </c>
      <c r="E2094" s="2">
        <f>MACD!F2094</f>
        <v>2.7934275953173431E-2</v>
      </c>
      <c r="F2094" s="2">
        <f>'Moving Avg'!D2094</f>
        <v>6.7111800000000006</v>
      </c>
      <c r="G2094" s="2">
        <f>'Moving Avg'!F2094</f>
        <v>6.7514499999999984</v>
      </c>
      <c r="H2094" s="2">
        <f>'Moving Avg'!G2094</f>
        <v>7.0010019999999953</v>
      </c>
      <c r="I2094" s="2">
        <f>'Moving Avg'!H2094</f>
        <v>7.8117749999999946</v>
      </c>
      <c r="J2094" s="6" t="str">
        <f>OBV!F2094</f>
        <v>BEARISH</v>
      </c>
      <c r="K2094" s="6" t="str">
        <f>OBV!G2094</f>
        <v>STRONG</v>
      </c>
      <c r="L2094" s="6" t="str">
        <f>OBV!H2094</f>
        <v>CONFIRMED BEARISH</v>
      </c>
      <c r="M2094" s="8">
        <f t="shared" si="323"/>
        <v>50</v>
      </c>
      <c r="N2094" s="8">
        <f t="shared" si="320"/>
        <v>100</v>
      </c>
      <c r="O2094" s="8">
        <f t="shared" si="321"/>
        <v>0</v>
      </c>
      <c r="P2094" s="8">
        <f t="shared" si="322"/>
        <v>33</v>
      </c>
      <c r="Q2094" s="9">
        <f t="shared" si="324"/>
        <v>57.45</v>
      </c>
      <c r="R2094" s="9">
        <f t="shared" si="325"/>
        <v>38.25</v>
      </c>
      <c r="S2094" s="9">
        <f t="shared" si="326"/>
        <v>37.35</v>
      </c>
      <c r="T2094" s="9">
        <f t="shared" si="327"/>
        <v>45.75</v>
      </c>
      <c r="U2094" s="8">
        <f t="shared" si="328"/>
        <v>44.35</v>
      </c>
      <c r="V2094" s="8">
        <f t="shared" si="329"/>
        <v>44.7</v>
      </c>
    </row>
    <row r="2095" spans="1:22" ht="13.5" x14ac:dyDescent="0.25">
      <c r="A2095" s="3">
        <f>RSI!A2095</f>
        <v>45055</v>
      </c>
      <c r="B2095" s="2">
        <f>RSI!B2095</f>
        <v>6.6840999999999999</v>
      </c>
      <c r="C2095" s="2">
        <f>RSI!I2095</f>
        <v>44.348607177766667</v>
      </c>
      <c r="D2095" s="2">
        <f>MACD!E2095</f>
        <v>-6.302492560038786E-3</v>
      </c>
      <c r="E2095" s="2">
        <f>MACD!F2095</f>
        <v>2.1086922250530989E-2</v>
      </c>
      <c r="F2095" s="2">
        <f>'Moving Avg'!D2095</f>
        <v>6.7003399999999997</v>
      </c>
      <c r="G2095" s="2">
        <f>'Moving Avg'!F2095</f>
        <v>6.7329099999999995</v>
      </c>
      <c r="H2095" s="2">
        <f>'Moving Avg'!G2095</f>
        <v>6.988519999999995</v>
      </c>
      <c r="I2095" s="2">
        <f>'Moving Avg'!H2095</f>
        <v>7.8044939999999938</v>
      </c>
      <c r="J2095" s="6" t="str">
        <f>OBV!F2095</f>
        <v>BEARISH</v>
      </c>
      <c r="K2095" s="6" t="str">
        <f>OBV!G2095</f>
        <v>STRONG</v>
      </c>
      <c r="L2095" s="6" t="str">
        <f>OBV!H2095</f>
        <v>CONFIRMED BEARISH</v>
      </c>
      <c r="M2095" s="8">
        <f t="shared" si="323"/>
        <v>50</v>
      </c>
      <c r="N2095" s="8">
        <f t="shared" si="320"/>
        <v>100</v>
      </c>
      <c r="O2095" s="8">
        <f t="shared" si="321"/>
        <v>0</v>
      </c>
      <c r="P2095" s="8">
        <f t="shared" si="322"/>
        <v>33</v>
      </c>
      <c r="Q2095" s="9">
        <f t="shared" si="324"/>
        <v>57.45</v>
      </c>
      <c r="R2095" s="9">
        <f t="shared" si="325"/>
        <v>38.25</v>
      </c>
      <c r="S2095" s="9">
        <f t="shared" si="326"/>
        <v>37.35</v>
      </c>
      <c r="T2095" s="9">
        <f t="shared" si="327"/>
        <v>45.75</v>
      </c>
      <c r="U2095" s="8">
        <f t="shared" si="328"/>
        <v>44.35</v>
      </c>
      <c r="V2095" s="8">
        <f t="shared" si="329"/>
        <v>44.7</v>
      </c>
    </row>
    <row r="2096" spans="1:22" ht="13.5" x14ac:dyDescent="0.25">
      <c r="A2096" s="3">
        <f>RSI!A2096</f>
        <v>45056</v>
      </c>
      <c r="B2096" s="2">
        <f>RSI!B2096</f>
        <v>6.6840999999999999</v>
      </c>
      <c r="C2096" s="2">
        <f>RSI!I2096</f>
        <v>44.348607177766674</v>
      </c>
      <c r="D2096" s="2">
        <f>MACD!E2096</f>
        <v>4.6789696906568423E-4</v>
      </c>
      <c r="E2096" s="2">
        <f>MACD!F2096</f>
        <v>1.6963117194237931E-2</v>
      </c>
      <c r="F2096" s="2">
        <f>'Moving Avg'!D2096</f>
        <v>6.6985399999999995</v>
      </c>
      <c r="G2096" s="2">
        <f>'Moving Avg'!F2096</f>
        <v>6.7324600000000006</v>
      </c>
      <c r="H2096" s="2">
        <f>'Moving Avg'!G2096</f>
        <v>6.9774859999999954</v>
      </c>
      <c r="I2096" s="2">
        <f>'Moving Avg'!H2096</f>
        <v>7.7972129999999948</v>
      </c>
      <c r="J2096" s="6" t="str">
        <f>OBV!F2096</f>
        <v>BEARISH</v>
      </c>
      <c r="K2096" s="6" t="str">
        <f>OBV!G2096</f>
        <v>STRONG</v>
      </c>
      <c r="L2096" s="6" t="str">
        <f>OBV!H2096</f>
        <v>CONFIRMED BEARISH</v>
      </c>
      <c r="M2096" s="8">
        <f t="shared" si="323"/>
        <v>50</v>
      </c>
      <c r="N2096" s="8">
        <f t="shared" si="320"/>
        <v>45</v>
      </c>
      <c r="O2096" s="8">
        <f t="shared" si="321"/>
        <v>0</v>
      </c>
      <c r="P2096" s="8">
        <f t="shared" si="322"/>
        <v>33</v>
      </c>
      <c r="Q2096" s="9">
        <f t="shared" si="324"/>
        <v>38.200000000000003</v>
      </c>
      <c r="R2096" s="9">
        <f t="shared" si="325"/>
        <v>27.25</v>
      </c>
      <c r="S2096" s="9">
        <f t="shared" si="326"/>
        <v>29.1</v>
      </c>
      <c r="T2096" s="9">
        <f t="shared" si="327"/>
        <v>32</v>
      </c>
      <c r="U2096" s="8">
        <f t="shared" si="328"/>
        <v>31.516666666666669</v>
      </c>
      <c r="V2096" s="8">
        <f t="shared" si="329"/>
        <v>31.637500000000003</v>
      </c>
    </row>
    <row r="2097" spans="1:22" ht="13.5" x14ac:dyDescent="0.25">
      <c r="A2097" s="3">
        <f>RSI!A2097</f>
        <v>45057</v>
      </c>
      <c r="B2097" s="2">
        <f>RSI!B2097</f>
        <v>6.6478999999999999</v>
      </c>
      <c r="C2097" s="2">
        <f>RSI!I2097</f>
        <v>42.835893131858612</v>
      </c>
      <c r="D2097" s="2">
        <f>MACD!E2097</f>
        <v>-1.1294537410912575E-2</v>
      </c>
      <c r="E2097" s="2">
        <f>MACD!F2097</f>
        <v>1.131158627320783E-2</v>
      </c>
      <c r="F2097" s="2">
        <f>'Moving Avg'!D2097</f>
        <v>6.6804599999999992</v>
      </c>
      <c r="G2097" s="2">
        <f>'Moving Avg'!F2097</f>
        <v>6.718894999999999</v>
      </c>
      <c r="H2097" s="2">
        <f>'Moving Avg'!G2097</f>
        <v>6.9666319999999962</v>
      </c>
      <c r="I2097" s="2">
        <f>'Moving Avg'!H2097</f>
        <v>7.7873089999999943</v>
      </c>
      <c r="J2097" s="6" t="str">
        <f>OBV!F2097</f>
        <v>BEARISH</v>
      </c>
      <c r="K2097" s="6" t="str">
        <f>OBV!G2097</f>
        <v>STRONG</v>
      </c>
      <c r="L2097" s="6" t="str">
        <f>OBV!H2097</f>
        <v>CONFIRMED BEARISH</v>
      </c>
      <c r="M2097" s="8">
        <f t="shared" si="323"/>
        <v>50</v>
      </c>
      <c r="N2097" s="8">
        <f t="shared" si="320"/>
        <v>100</v>
      </c>
      <c r="O2097" s="8">
        <f t="shared" si="321"/>
        <v>0</v>
      </c>
      <c r="P2097" s="8">
        <f t="shared" si="322"/>
        <v>33</v>
      </c>
      <c r="Q2097" s="9">
        <f t="shared" si="324"/>
        <v>57.45</v>
      </c>
      <c r="R2097" s="9">
        <f t="shared" si="325"/>
        <v>38.25</v>
      </c>
      <c r="S2097" s="9">
        <f t="shared" si="326"/>
        <v>37.35</v>
      </c>
      <c r="T2097" s="9">
        <f t="shared" si="327"/>
        <v>45.75</v>
      </c>
      <c r="U2097" s="8">
        <f t="shared" si="328"/>
        <v>44.35</v>
      </c>
      <c r="V2097" s="8">
        <f t="shared" si="329"/>
        <v>44.7</v>
      </c>
    </row>
    <row r="2098" spans="1:22" ht="13.5" x14ac:dyDescent="0.25">
      <c r="A2098" s="3">
        <f>RSI!A2098</f>
        <v>45058</v>
      </c>
      <c r="B2098" s="2">
        <f>RSI!B2098</f>
        <v>6.6840999999999999</v>
      </c>
      <c r="C2098" s="2">
        <f>RSI!I2098</f>
        <v>44.861326011061919</v>
      </c>
      <c r="D2098" s="2">
        <f>MACD!E2098</f>
        <v>-9.1551963990905705E-3</v>
      </c>
      <c r="E2098" s="2">
        <f>MACD!F2098</f>
        <v>7.2182297387481491E-3</v>
      </c>
      <c r="F2098" s="2">
        <f>'Moving Avg'!D2098</f>
        <v>6.6786599999999989</v>
      </c>
      <c r="G2098" s="2">
        <f>'Moving Avg'!F2098</f>
        <v>6.718445</v>
      </c>
      <c r="H2098" s="2">
        <f>'Moving Avg'!G2098</f>
        <v>6.9555979999999966</v>
      </c>
      <c r="I2098" s="2">
        <f>'Moving Avg'!H2098</f>
        <v>7.7777669999999945</v>
      </c>
      <c r="J2098" s="6" t="str">
        <f>OBV!F2098</f>
        <v>BEARISH</v>
      </c>
      <c r="K2098" s="6" t="str">
        <f>OBV!G2098</f>
        <v>STRONG</v>
      </c>
      <c r="L2098" s="6" t="str">
        <f>OBV!H2098</f>
        <v>CONFIRMED BEARISH</v>
      </c>
      <c r="M2098" s="8">
        <f t="shared" si="323"/>
        <v>50</v>
      </c>
      <c r="N2098" s="8">
        <f t="shared" si="320"/>
        <v>45</v>
      </c>
      <c r="O2098" s="8">
        <f t="shared" si="321"/>
        <v>0</v>
      </c>
      <c r="P2098" s="8">
        <f t="shared" si="322"/>
        <v>33</v>
      </c>
      <c r="Q2098" s="9">
        <f t="shared" si="324"/>
        <v>38.200000000000003</v>
      </c>
      <c r="R2098" s="9">
        <f t="shared" si="325"/>
        <v>27.25</v>
      </c>
      <c r="S2098" s="9">
        <f t="shared" si="326"/>
        <v>29.1</v>
      </c>
      <c r="T2098" s="9">
        <f t="shared" si="327"/>
        <v>32</v>
      </c>
      <c r="U2098" s="8">
        <f t="shared" si="328"/>
        <v>31.516666666666669</v>
      </c>
      <c r="V2098" s="8">
        <f t="shared" si="329"/>
        <v>31.637500000000003</v>
      </c>
    </row>
    <row r="2099" spans="1:22" ht="13.5" x14ac:dyDescent="0.25">
      <c r="A2099" s="3">
        <f>RSI!A2099</f>
        <v>45061</v>
      </c>
      <c r="B2099" s="2">
        <f>RSI!B2099</f>
        <v>6.6026999999999996</v>
      </c>
      <c r="C2099" s="2">
        <f>RSI!I2099</f>
        <v>41.31632295110817</v>
      </c>
      <c r="D2099" s="2">
        <f>MACD!E2099</f>
        <v>3.4571670306737801E-3</v>
      </c>
      <c r="E2099" s="2">
        <f>MACD!F2099</f>
        <v>6.466017197133276E-3</v>
      </c>
      <c r="F2099" s="2">
        <f>'Moving Avg'!D2099</f>
        <v>6.6605800000000004</v>
      </c>
      <c r="G2099" s="2">
        <f>'Moving Avg'!F2099</f>
        <v>6.7139250000000006</v>
      </c>
      <c r="H2099" s="2">
        <f>'Moving Avg'!G2099</f>
        <v>6.9447439999999983</v>
      </c>
      <c r="I2099" s="2">
        <f>'Moving Avg'!H2099</f>
        <v>7.766099499999993</v>
      </c>
      <c r="J2099" s="6" t="str">
        <f>OBV!F2099</f>
        <v>BEARISH</v>
      </c>
      <c r="K2099" s="6" t="str">
        <f>OBV!G2099</f>
        <v>STRONG</v>
      </c>
      <c r="L2099" s="6" t="str">
        <f>OBV!H2099</f>
        <v>CONFIRMED BEARISH</v>
      </c>
      <c r="M2099" s="8">
        <f t="shared" si="323"/>
        <v>50</v>
      </c>
      <c r="N2099" s="8">
        <f t="shared" si="320"/>
        <v>45</v>
      </c>
      <c r="O2099" s="8">
        <f t="shared" si="321"/>
        <v>0</v>
      </c>
      <c r="P2099" s="8">
        <f t="shared" si="322"/>
        <v>33</v>
      </c>
      <c r="Q2099" s="9">
        <f t="shared" si="324"/>
        <v>38.200000000000003</v>
      </c>
      <c r="R2099" s="9">
        <f t="shared" si="325"/>
        <v>27.25</v>
      </c>
      <c r="S2099" s="9">
        <f t="shared" si="326"/>
        <v>29.1</v>
      </c>
      <c r="T2099" s="9">
        <f t="shared" si="327"/>
        <v>32</v>
      </c>
      <c r="U2099" s="8">
        <f t="shared" si="328"/>
        <v>31.516666666666669</v>
      </c>
      <c r="V2099" s="8">
        <f t="shared" si="329"/>
        <v>31.637500000000003</v>
      </c>
    </row>
    <row r="2100" spans="1:22" ht="13.5" x14ac:dyDescent="0.25">
      <c r="A2100" s="3">
        <f>RSI!A2100</f>
        <v>45062</v>
      </c>
      <c r="B2100" s="2">
        <f>RSI!B2100</f>
        <v>6.6749999999999998</v>
      </c>
      <c r="C2100" s="2">
        <f>RSI!I2100</f>
        <v>45.440289563569472</v>
      </c>
      <c r="D2100" s="2">
        <f>MACD!E2100</f>
        <v>5.6143501505108162E-3</v>
      </c>
      <c r="E2100" s="2">
        <f>MACD!F2100</f>
        <v>6.2956837878087851E-3</v>
      </c>
      <c r="F2100" s="2">
        <f>'Moving Avg'!D2100</f>
        <v>6.6587599999999991</v>
      </c>
      <c r="G2100" s="2">
        <f>'Moving Avg'!F2100</f>
        <v>6.7017150000000019</v>
      </c>
      <c r="H2100" s="2">
        <f>'Moving Avg'!G2100</f>
        <v>6.933527999999999</v>
      </c>
      <c r="I2100" s="2">
        <f>'Moving Avg'!H2100</f>
        <v>7.7552004999999937</v>
      </c>
      <c r="J2100" s="6" t="str">
        <f>OBV!F2100</f>
        <v>BEARISH</v>
      </c>
      <c r="K2100" s="6" t="str">
        <f>OBV!G2100</f>
        <v>STRONG</v>
      </c>
      <c r="L2100" s="6" t="str">
        <f>OBV!H2100</f>
        <v>CONFIRMED BEARISH</v>
      </c>
      <c r="M2100" s="8">
        <f t="shared" si="323"/>
        <v>50</v>
      </c>
      <c r="N2100" s="8">
        <f t="shared" si="320"/>
        <v>45</v>
      </c>
      <c r="O2100" s="8">
        <f t="shared" si="321"/>
        <v>0</v>
      </c>
      <c r="P2100" s="8">
        <f t="shared" si="322"/>
        <v>33</v>
      </c>
      <c r="Q2100" s="9">
        <f t="shared" si="324"/>
        <v>38.200000000000003</v>
      </c>
      <c r="R2100" s="9">
        <f t="shared" si="325"/>
        <v>27.25</v>
      </c>
      <c r="S2100" s="9">
        <f t="shared" si="326"/>
        <v>29.1</v>
      </c>
      <c r="T2100" s="9">
        <f t="shared" si="327"/>
        <v>32</v>
      </c>
      <c r="U2100" s="8">
        <f t="shared" si="328"/>
        <v>31.516666666666669</v>
      </c>
      <c r="V2100" s="8">
        <f t="shared" si="329"/>
        <v>31.637500000000003</v>
      </c>
    </row>
    <row r="2101" spans="1:22" ht="13.5" x14ac:dyDescent="0.25">
      <c r="A2101" s="3">
        <f>RSI!A2101</f>
        <v>45063</v>
      </c>
      <c r="B2101" s="2">
        <f>RSI!B2101</f>
        <v>6.6749999999999998</v>
      </c>
      <c r="C2101" s="2">
        <f>RSI!I2101</f>
        <v>45.440289563569472</v>
      </c>
      <c r="D2101" s="2">
        <f>MACD!E2101</f>
        <v>1.0079910546503257E-3</v>
      </c>
      <c r="E2101" s="2">
        <f>MACD!F2101</f>
        <v>5.2381452411770935E-3</v>
      </c>
      <c r="F2101" s="2">
        <f>'Moving Avg'!D2101</f>
        <v>6.6569400000000005</v>
      </c>
      <c r="G2101" s="2">
        <f>'Moving Avg'!F2101</f>
        <v>6.7008099999999997</v>
      </c>
      <c r="H2101" s="2">
        <f>'Moving Avg'!G2101</f>
        <v>6.9259299999999984</v>
      </c>
      <c r="I2101" s="2">
        <f>'Moving Avg'!H2101</f>
        <v>7.7443014999999926</v>
      </c>
      <c r="J2101" s="6" t="str">
        <f>OBV!F2101</f>
        <v>BEARISH</v>
      </c>
      <c r="K2101" s="6" t="str">
        <f>OBV!G2101</f>
        <v>STRONG</v>
      </c>
      <c r="L2101" s="6" t="str">
        <f>OBV!H2101</f>
        <v>CONFIRMED BEARISH</v>
      </c>
      <c r="M2101" s="8">
        <f t="shared" si="323"/>
        <v>50</v>
      </c>
      <c r="N2101" s="8">
        <f t="shared" si="320"/>
        <v>45</v>
      </c>
      <c r="O2101" s="8">
        <f t="shared" si="321"/>
        <v>0</v>
      </c>
      <c r="P2101" s="8">
        <f t="shared" si="322"/>
        <v>33</v>
      </c>
      <c r="Q2101" s="9">
        <f t="shared" si="324"/>
        <v>38.200000000000003</v>
      </c>
      <c r="R2101" s="9">
        <f t="shared" si="325"/>
        <v>27.25</v>
      </c>
      <c r="S2101" s="9">
        <f t="shared" si="326"/>
        <v>29.1</v>
      </c>
      <c r="T2101" s="9">
        <f t="shared" si="327"/>
        <v>32</v>
      </c>
      <c r="U2101" s="8">
        <f t="shared" si="328"/>
        <v>31.516666666666669</v>
      </c>
      <c r="V2101" s="8">
        <f t="shared" si="329"/>
        <v>31.637500000000003</v>
      </c>
    </row>
    <row r="2102" spans="1:22" ht="13.5" x14ac:dyDescent="0.25">
      <c r="A2102" s="3">
        <f>RSI!A2102</f>
        <v>45064</v>
      </c>
      <c r="B2102" s="2">
        <f>RSI!B2102</f>
        <v>6.6478999999999999</v>
      </c>
      <c r="C2102" s="2">
        <f>RSI!I2102</f>
        <v>44.093280272157102</v>
      </c>
      <c r="D2102" s="2">
        <f>MACD!E2102</f>
        <v>6.5550545430248519E-3</v>
      </c>
      <c r="E2102" s="2">
        <f>MACD!F2102</f>
        <v>5.5015271015466452E-3</v>
      </c>
      <c r="F2102" s="2">
        <f>'Moving Avg'!D2102</f>
        <v>6.6569400000000005</v>
      </c>
      <c r="G2102" s="2">
        <f>'Moving Avg'!F2102</f>
        <v>6.6989999999999998</v>
      </c>
      <c r="H2102" s="2">
        <f>'Moving Avg'!G2102</f>
        <v>6.9109159999999985</v>
      </c>
      <c r="I2102" s="2">
        <f>'Moving Avg'!H2102</f>
        <v>7.7332669999999917</v>
      </c>
      <c r="J2102" s="6" t="str">
        <f>OBV!F2102</f>
        <v>BEARISH</v>
      </c>
      <c r="K2102" s="6" t="str">
        <f>OBV!G2102</f>
        <v>NEUTRAL</v>
      </c>
      <c r="L2102" s="6" t="str">
        <f>OBV!H2102</f>
        <v>NEUTRAL</v>
      </c>
      <c r="M2102" s="8">
        <f t="shared" si="323"/>
        <v>50</v>
      </c>
      <c r="N2102" s="8">
        <f t="shared" si="320"/>
        <v>0</v>
      </c>
      <c r="O2102" s="8">
        <f t="shared" si="321"/>
        <v>0</v>
      </c>
      <c r="P2102" s="8">
        <f t="shared" si="322"/>
        <v>16.5</v>
      </c>
      <c r="Q2102" s="9">
        <f t="shared" si="324"/>
        <v>19.975000000000001</v>
      </c>
      <c r="R2102" s="9">
        <f t="shared" si="325"/>
        <v>14.125</v>
      </c>
      <c r="S2102" s="9">
        <f t="shared" si="326"/>
        <v>14.925000000000001</v>
      </c>
      <c r="T2102" s="9">
        <f t="shared" si="327"/>
        <v>16.625</v>
      </c>
      <c r="U2102" s="8">
        <f t="shared" si="328"/>
        <v>16.341666666666669</v>
      </c>
      <c r="V2102" s="8">
        <f t="shared" si="329"/>
        <v>16.412500000000001</v>
      </c>
    </row>
    <row r="2103" spans="1:22" ht="13.5" x14ac:dyDescent="0.25">
      <c r="A2103" s="3">
        <f>RSI!A2103</f>
        <v>45065</v>
      </c>
      <c r="B2103" s="2">
        <f>RSI!B2103</f>
        <v>6.5936000000000003</v>
      </c>
      <c r="C2103" s="2">
        <f>RSI!I2103</f>
        <v>41.442402820490358</v>
      </c>
      <c r="D2103" s="2">
        <f>MACD!E2103</f>
        <v>8.9249184778719126E-3</v>
      </c>
      <c r="E2103" s="2">
        <f>MACD!F2103</f>
        <v>6.1862053768116983E-3</v>
      </c>
      <c r="F2103" s="2">
        <f>'Moving Avg'!D2103</f>
        <v>6.6388400000000001</v>
      </c>
      <c r="G2103" s="2">
        <f>'Moving Avg'!F2103</f>
        <v>6.6976399999999998</v>
      </c>
      <c r="H2103" s="2">
        <f>'Moving Avg'!G2103</f>
        <v>6.8948159999999996</v>
      </c>
      <c r="I2103" s="2">
        <f>'Moving Avg'!H2103</f>
        <v>7.7219609999999905</v>
      </c>
      <c r="J2103" s="6" t="str">
        <f>OBV!F2103</f>
        <v>BEARISH</v>
      </c>
      <c r="K2103" s="6" t="str">
        <f>OBV!G2103</f>
        <v>STRONG</v>
      </c>
      <c r="L2103" s="6" t="str">
        <f>OBV!H2103</f>
        <v>CONFIRMED BEARISH</v>
      </c>
      <c r="M2103" s="8">
        <f t="shared" si="323"/>
        <v>50</v>
      </c>
      <c r="N2103" s="8">
        <f t="shared" si="320"/>
        <v>0</v>
      </c>
      <c r="O2103" s="8">
        <f t="shared" si="321"/>
        <v>0</v>
      </c>
      <c r="P2103" s="8">
        <f t="shared" si="322"/>
        <v>33</v>
      </c>
      <c r="Q2103" s="9">
        <f t="shared" si="324"/>
        <v>22.45</v>
      </c>
      <c r="R2103" s="9">
        <f t="shared" si="325"/>
        <v>18.25</v>
      </c>
      <c r="S2103" s="9">
        <f t="shared" si="326"/>
        <v>22.35</v>
      </c>
      <c r="T2103" s="9">
        <f t="shared" si="327"/>
        <v>20.75</v>
      </c>
      <c r="U2103" s="8">
        <f t="shared" si="328"/>
        <v>21.016666666666669</v>
      </c>
      <c r="V2103" s="8">
        <f t="shared" si="329"/>
        <v>20.950000000000003</v>
      </c>
    </row>
    <row r="2104" spans="1:22" ht="13.5" x14ac:dyDescent="0.25">
      <c r="A2104" s="3">
        <f>RSI!A2104</f>
        <v>45068</v>
      </c>
      <c r="B2104" s="2">
        <f>RSI!B2104</f>
        <v>6.6478999999999999</v>
      </c>
      <c r="C2104" s="2">
        <f>RSI!I2104</f>
        <v>45.003139235816413</v>
      </c>
      <c r="D2104" s="2">
        <f>MACD!E2104</f>
        <v>7.7916219199547498E-3</v>
      </c>
      <c r="E2104" s="2">
        <f>MACD!F2104</f>
        <v>6.5072886854403086E-3</v>
      </c>
      <c r="F2104" s="2">
        <f>'Moving Avg'!D2104</f>
        <v>6.6478800000000007</v>
      </c>
      <c r="G2104" s="2">
        <f>'Moving Avg'!F2104</f>
        <v>6.6908549999999991</v>
      </c>
      <c r="H2104" s="2">
        <f>'Moving Avg'!G2104</f>
        <v>6.8798019999999998</v>
      </c>
      <c r="I2104" s="2">
        <f>'Moving Avg'!H2104</f>
        <v>7.7109264999999905</v>
      </c>
      <c r="J2104" s="6" t="str">
        <f>OBV!F2104</f>
        <v>BEARISH</v>
      </c>
      <c r="K2104" s="6" t="str">
        <f>OBV!G2104</f>
        <v>STRONG</v>
      </c>
      <c r="L2104" s="6" t="str">
        <f>OBV!H2104</f>
        <v>BEARISH DIVERGENCE</v>
      </c>
      <c r="M2104" s="8">
        <f t="shared" si="323"/>
        <v>50</v>
      </c>
      <c r="N2104" s="8">
        <f t="shared" si="320"/>
        <v>0</v>
      </c>
      <c r="O2104" s="8">
        <f t="shared" si="321"/>
        <v>0</v>
      </c>
      <c r="P2104" s="8">
        <f t="shared" si="322"/>
        <v>33</v>
      </c>
      <c r="Q2104" s="9">
        <f t="shared" si="324"/>
        <v>22.45</v>
      </c>
      <c r="R2104" s="9">
        <f t="shared" si="325"/>
        <v>18.25</v>
      </c>
      <c r="S2104" s="9">
        <f t="shared" si="326"/>
        <v>22.35</v>
      </c>
      <c r="T2104" s="9">
        <f t="shared" si="327"/>
        <v>20.75</v>
      </c>
      <c r="U2104" s="8">
        <f t="shared" si="328"/>
        <v>21.016666666666669</v>
      </c>
      <c r="V2104" s="8">
        <f t="shared" si="329"/>
        <v>20.950000000000003</v>
      </c>
    </row>
    <row r="2105" spans="1:22" ht="13.5" x14ac:dyDescent="0.25">
      <c r="A2105" s="3">
        <f>RSI!A2105</f>
        <v>45069</v>
      </c>
      <c r="B2105" s="2">
        <f>RSI!B2105</f>
        <v>6.6388999999999996</v>
      </c>
      <c r="C2105" s="2">
        <f>RSI!I2105</f>
        <v>44.519926491321748</v>
      </c>
      <c r="D2105" s="2">
        <f>MACD!E2105</f>
        <v>6.6120690962883089E-3</v>
      </c>
      <c r="E2105" s="2">
        <f>MACD!F2105</f>
        <v>6.5282447676099087E-3</v>
      </c>
      <c r="F2105" s="2">
        <f>'Moving Avg'!D2105</f>
        <v>6.6406599999999996</v>
      </c>
      <c r="G2105" s="2">
        <f>'Moving Avg'!F2105</f>
        <v>6.6836200000000003</v>
      </c>
      <c r="H2105" s="2">
        <f>'Moving Avg'!G2105</f>
        <v>6.8664159999999992</v>
      </c>
      <c r="I2105" s="2">
        <f>'Moving Avg'!H2105</f>
        <v>7.6998919999999895</v>
      </c>
      <c r="J2105" s="6" t="str">
        <f>OBV!F2105</f>
        <v>BEARISH</v>
      </c>
      <c r="K2105" s="6" t="str">
        <f>OBV!G2105</f>
        <v>STRONG</v>
      </c>
      <c r="L2105" s="6" t="str">
        <f>OBV!H2105</f>
        <v>CONFIRMED BEARISH</v>
      </c>
      <c r="M2105" s="8">
        <f t="shared" si="323"/>
        <v>50</v>
      </c>
      <c r="N2105" s="8">
        <f t="shared" si="320"/>
        <v>0</v>
      </c>
      <c r="O2105" s="8">
        <f t="shared" si="321"/>
        <v>0</v>
      </c>
      <c r="P2105" s="8">
        <f t="shared" si="322"/>
        <v>33</v>
      </c>
      <c r="Q2105" s="9">
        <f t="shared" si="324"/>
        <v>22.45</v>
      </c>
      <c r="R2105" s="9">
        <f t="shared" si="325"/>
        <v>18.25</v>
      </c>
      <c r="S2105" s="9">
        <f t="shared" si="326"/>
        <v>22.35</v>
      </c>
      <c r="T2105" s="9">
        <f t="shared" si="327"/>
        <v>20.75</v>
      </c>
      <c r="U2105" s="8">
        <f t="shared" si="328"/>
        <v>21.016666666666669</v>
      </c>
      <c r="V2105" s="8">
        <f t="shared" si="329"/>
        <v>20.950000000000003</v>
      </c>
    </row>
    <row r="2106" spans="1:22" ht="13.5" x14ac:dyDescent="0.25">
      <c r="A2106" s="3">
        <f>RSI!A2106</f>
        <v>45070</v>
      </c>
      <c r="B2106" s="2">
        <f>RSI!B2106</f>
        <v>6.6388999999999996</v>
      </c>
      <c r="C2106" s="2">
        <f>RSI!I2106</f>
        <v>44.519926491321748</v>
      </c>
      <c r="D2106" s="2">
        <f>MACD!E2106</f>
        <v>6.1276665239429207E-3</v>
      </c>
      <c r="E2106" s="2">
        <f>MACD!F2106</f>
        <v>6.4481291188765114E-3</v>
      </c>
      <c r="F2106" s="2">
        <f>'Moving Avg'!D2106</f>
        <v>6.6334400000000002</v>
      </c>
      <c r="G2106" s="2">
        <f>'Moving Avg'!F2106</f>
        <v>6.6763850000000007</v>
      </c>
      <c r="H2106" s="2">
        <f>'Moving Avg'!G2106</f>
        <v>6.8599039999999976</v>
      </c>
      <c r="I2106" s="2">
        <f>'Moving Avg'!H2106</f>
        <v>7.6888574999999904</v>
      </c>
      <c r="J2106" s="6" t="str">
        <f>OBV!F2106</f>
        <v>BEARISH</v>
      </c>
      <c r="K2106" s="6" t="str">
        <f>OBV!G2106</f>
        <v>STRONG</v>
      </c>
      <c r="L2106" s="6" t="str">
        <f>OBV!H2106</f>
        <v>CONFIRMED BEARISH</v>
      </c>
      <c r="M2106" s="8">
        <f t="shared" si="323"/>
        <v>50</v>
      </c>
      <c r="N2106" s="8">
        <f t="shared" si="320"/>
        <v>45</v>
      </c>
      <c r="O2106" s="8">
        <f t="shared" si="321"/>
        <v>0</v>
      </c>
      <c r="P2106" s="8">
        <f t="shared" si="322"/>
        <v>33</v>
      </c>
      <c r="Q2106" s="9">
        <f t="shared" si="324"/>
        <v>38.200000000000003</v>
      </c>
      <c r="R2106" s="9">
        <f t="shared" si="325"/>
        <v>27.25</v>
      </c>
      <c r="S2106" s="9">
        <f t="shared" si="326"/>
        <v>29.1</v>
      </c>
      <c r="T2106" s="9">
        <f t="shared" si="327"/>
        <v>32</v>
      </c>
      <c r="U2106" s="8">
        <f t="shared" si="328"/>
        <v>31.516666666666669</v>
      </c>
      <c r="V2106" s="8">
        <f t="shared" si="329"/>
        <v>31.637500000000003</v>
      </c>
    </row>
    <row r="2107" spans="1:22" ht="13.5" x14ac:dyDescent="0.25">
      <c r="A2107" s="3">
        <f>RSI!A2107</f>
        <v>45071</v>
      </c>
      <c r="B2107" s="2">
        <f>RSI!B2107</f>
        <v>6.6478999999999999</v>
      </c>
      <c r="C2107" s="2">
        <f>RSI!I2107</f>
        <v>45.202307929631225</v>
      </c>
      <c r="D2107" s="2">
        <f>MACD!E2107</f>
        <v>-4.2479839279074838E-5</v>
      </c>
      <c r="E2107" s="2">
        <f>MACD!F2107</f>
        <v>5.1500073272453938E-3</v>
      </c>
      <c r="F2107" s="2">
        <f>'Moving Avg'!D2107</f>
        <v>6.6334400000000002</v>
      </c>
      <c r="G2107" s="2">
        <f>'Moving Avg'!F2107</f>
        <v>6.6763850000000007</v>
      </c>
      <c r="H2107" s="2">
        <f>'Moving Avg'!G2107</f>
        <v>6.8466979999999982</v>
      </c>
      <c r="I2107" s="2">
        <f>'Moving Avg'!H2107</f>
        <v>7.6778679999999904</v>
      </c>
      <c r="J2107" s="6" t="str">
        <f>OBV!F2107</f>
        <v>BEARISH</v>
      </c>
      <c r="K2107" s="6" t="str">
        <f>OBV!G2107</f>
        <v>STRONG</v>
      </c>
      <c r="L2107" s="6" t="str">
        <f>OBV!H2107</f>
        <v>NEUTRAL</v>
      </c>
      <c r="M2107" s="8">
        <f t="shared" si="323"/>
        <v>50</v>
      </c>
      <c r="N2107" s="8">
        <f t="shared" si="320"/>
        <v>45</v>
      </c>
      <c r="O2107" s="8">
        <f t="shared" si="321"/>
        <v>0</v>
      </c>
      <c r="P2107" s="8">
        <f t="shared" si="322"/>
        <v>33</v>
      </c>
      <c r="Q2107" s="9">
        <f t="shared" si="324"/>
        <v>38.200000000000003</v>
      </c>
      <c r="R2107" s="9">
        <f t="shared" si="325"/>
        <v>27.25</v>
      </c>
      <c r="S2107" s="9">
        <f t="shared" si="326"/>
        <v>29.1</v>
      </c>
      <c r="T2107" s="9">
        <f t="shared" si="327"/>
        <v>32</v>
      </c>
      <c r="U2107" s="8">
        <f t="shared" si="328"/>
        <v>31.516666666666669</v>
      </c>
      <c r="V2107" s="8">
        <f t="shared" si="329"/>
        <v>31.637500000000003</v>
      </c>
    </row>
    <row r="2108" spans="1:22" ht="13.5" x14ac:dyDescent="0.25">
      <c r="A2108" s="3">
        <f>RSI!A2108</f>
        <v>45072</v>
      </c>
      <c r="B2108" s="2">
        <f>RSI!B2108</f>
        <v>6.6931000000000003</v>
      </c>
      <c r="C2108" s="2">
        <f>RSI!I2108</f>
        <v>48.620235794289094</v>
      </c>
      <c r="D2108" s="2">
        <f>MACD!E2108</f>
        <v>-2.6550733735488663E-3</v>
      </c>
      <c r="E2108" s="2">
        <f>MACD!F2108</f>
        <v>3.5889911870865421E-3</v>
      </c>
      <c r="F2108" s="2">
        <f>'Moving Avg'!D2108</f>
        <v>6.65334</v>
      </c>
      <c r="G2108" s="2">
        <f>'Moving Avg'!F2108</f>
        <v>6.6741249999999992</v>
      </c>
      <c r="H2108" s="2">
        <f>'Moving Avg'!G2108</f>
        <v>6.835843999999998</v>
      </c>
      <c r="I2108" s="2">
        <f>'Moving Avg'!H2108</f>
        <v>7.6670594999999899</v>
      </c>
      <c r="J2108" s="6" t="str">
        <f>OBV!F2108</f>
        <v>BULLISH</v>
      </c>
      <c r="K2108" s="6" t="str">
        <f>OBV!G2108</f>
        <v>NEUTRAL</v>
      </c>
      <c r="L2108" s="6" t="str">
        <f>OBV!H2108</f>
        <v>CONFIRMED BULLISH</v>
      </c>
      <c r="M2108" s="8">
        <f t="shared" si="323"/>
        <v>50</v>
      </c>
      <c r="N2108" s="8">
        <f t="shared" si="320"/>
        <v>45</v>
      </c>
      <c r="O2108" s="8">
        <f t="shared" si="321"/>
        <v>0</v>
      </c>
      <c r="P2108" s="8">
        <f t="shared" si="322"/>
        <v>83.5</v>
      </c>
      <c r="Q2108" s="9">
        <f t="shared" si="324"/>
        <v>45.774999999999999</v>
      </c>
      <c r="R2108" s="9">
        <f t="shared" si="325"/>
        <v>39.875</v>
      </c>
      <c r="S2108" s="9">
        <f t="shared" si="326"/>
        <v>51.825000000000003</v>
      </c>
      <c r="T2108" s="9">
        <f t="shared" si="327"/>
        <v>44.625</v>
      </c>
      <c r="U2108" s="8">
        <f t="shared" si="328"/>
        <v>45.82500000000001</v>
      </c>
      <c r="V2108" s="8">
        <f t="shared" si="329"/>
        <v>45.525000000000006</v>
      </c>
    </row>
    <row r="2109" spans="1:22" ht="13.5" x14ac:dyDescent="0.25">
      <c r="A2109" s="3">
        <f>RSI!A2109</f>
        <v>45075</v>
      </c>
      <c r="B2109" s="2">
        <f>RSI!B2109</f>
        <v>7.0458999999999996</v>
      </c>
      <c r="C2109" s="2">
        <f>RSI!I2109</f>
        <v>66.292761555251857</v>
      </c>
      <c r="D2109" s="2">
        <f>MACD!E2109</f>
        <v>-4.34306942522662E-2</v>
      </c>
      <c r="E2109" s="2">
        <f>MACD!F2109</f>
        <v>-5.8149459007840066E-3</v>
      </c>
      <c r="F2109" s="2">
        <f>'Moving Avg'!D2109</f>
        <v>6.7329399999999993</v>
      </c>
      <c r="G2109" s="2">
        <f>'Moving Avg'!F2109</f>
        <v>6.6881450000000005</v>
      </c>
      <c r="H2109" s="2">
        <f>'Moving Avg'!G2109</f>
        <v>6.8322259999999995</v>
      </c>
      <c r="I2109" s="2">
        <f>'Moving Avg'!H2109</f>
        <v>7.6561604999999906</v>
      </c>
      <c r="J2109" s="6" t="str">
        <f>OBV!F2109</f>
        <v>BULLISH</v>
      </c>
      <c r="K2109" s="6" t="str">
        <f>OBV!G2109</f>
        <v>NEUTRAL</v>
      </c>
      <c r="L2109" s="6" t="str">
        <f>OBV!H2109</f>
        <v>CONFIRMED BULLISH</v>
      </c>
      <c r="M2109" s="8">
        <f t="shared" si="323"/>
        <v>50</v>
      </c>
      <c r="N2109" s="8">
        <f t="shared" si="320"/>
        <v>100</v>
      </c>
      <c r="O2109" s="8">
        <f t="shared" si="321"/>
        <v>0</v>
      </c>
      <c r="P2109" s="8">
        <f t="shared" si="322"/>
        <v>83.5</v>
      </c>
      <c r="Q2109" s="9">
        <f t="shared" si="324"/>
        <v>65.025000000000006</v>
      </c>
      <c r="R2109" s="9">
        <f t="shared" si="325"/>
        <v>50.875</v>
      </c>
      <c r="S2109" s="9">
        <f t="shared" si="326"/>
        <v>60.075000000000003</v>
      </c>
      <c r="T2109" s="9">
        <f t="shared" si="327"/>
        <v>58.375</v>
      </c>
      <c r="U2109" s="8">
        <f t="shared" si="328"/>
        <v>58.658333333333339</v>
      </c>
      <c r="V2109" s="8">
        <f t="shared" si="329"/>
        <v>58.587500000000006</v>
      </c>
    </row>
    <row r="2110" spans="1:22" ht="13.5" x14ac:dyDescent="0.25">
      <c r="A2110" s="3">
        <f>RSI!A2110</f>
        <v>45076</v>
      </c>
      <c r="B2110" s="2">
        <f>RSI!B2110</f>
        <v>7.0548999999999999</v>
      </c>
      <c r="C2110" s="2">
        <f>RSI!I2110</f>
        <v>66.608293797376831</v>
      </c>
      <c r="D2110" s="2">
        <f>MACD!E2110</f>
        <v>-6.9476771074598709E-2</v>
      </c>
      <c r="E2110" s="2">
        <f>MACD!F2110</f>
        <v>-1.8547310935546946E-2</v>
      </c>
      <c r="F2110" s="2">
        <f>'Moving Avg'!D2110</f>
        <v>6.8161399999999999</v>
      </c>
      <c r="G2110" s="2">
        <f>'Moving Avg'!F2110</f>
        <v>6.7039750000000016</v>
      </c>
      <c r="H2110" s="2">
        <f>'Moving Avg'!G2110</f>
        <v>6.8287879999999985</v>
      </c>
      <c r="I2110" s="2">
        <f>'Moving Avg'!H2110</f>
        <v>7.6428194999999901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  <c r="M2110" s="8">
        <f t="shared" si="323"/>
        <v>50</v>
      </c>
      <c r="N2110" s="8">
        <f t="shared" si="320"/>
        <v>100</v>
      </c>
      <c r="O2110" s="8">
        <f t="shared" si="321"/>
        <v>0</v>
      </c>
      <c r="P2110" s="8">
        <f t="shared" si="322"/>
        <v>83.5</v>
      </c>
      <c r="Q2110" s="9">
        <f t="shared" si="324"/>
        <v>65.025000000000006</v>
      </c>
      <c r="R2110" s="9">
        <f t="shared" si="325"/>
        <v>50.875</v>
      </c>
      <c r="S2110" s="9">
        <f t="shared" si="326"/>
        <v>60.075000000000003</v>
      </c>
      <c r="T2110" s="9">
        <f t="shared" si="327"/>
        <v>58.375</v>
      </c>
      <c r="U2110" s="8">
        <f t="shared" si="328"/>
        <v>58.658333333333339</v>
      </c>
      <c r="V2110" s="8">
        <f t="shared" si="329"/>
        <v>58.587500000000006</v>
      </c>
    </row>
    <row r="2111" spans="1:22" ht="13.5" x14ac:dyDescent="0.25">
      <c r="A2111" s="3">
        <f>RSI!A2111</f>
        <v>45077</v>
      </c>
      <c r="B2111" s="2">
        <f>RSI!B2111</f>
        <v>7.0548999999999999</v>
      </c>
      <c r="C2111" s="2">
        <f>RSI!I2111</f>
        <v>66.608293797376831</v>
      </c>
      <c r="D2111" s="2">
        <f>MACD!E2111</f>
        <v>-9.3420828173865544E-2</v>
      </c>
      <c r="E2111" s="2">
        <f>MACD!F2111</f>
        <v>-3.3522014383210667E-2</v>
      </c>
      <c r="F2111" s="2">
        <f>'Moving Avg'!D2111</f>
        <v>6.8993400000000005</v>
      </c>
      <c r="G2111" s="2">
        <f>'Moving Avg'!F2111</f>
        <v>6.7220650000000006</v>
      </c>
      <c r="H2111" s="2">
        <f>'Moving Avg'!G2111</f>
        <v>6.8255319999999982</v>
      </c>
      <c r="I2111" s="2">
        <f>'Moving Avg'!H2111</f>
        <v>7.6294784999999914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  <c r="M2111" s="8">
        <f t="shared" si="323"/>
        <v>50</v>
      </c>
      <c r="N2111" s="8">
        <f t="shared" si="320"/>
        <v>100</v>
      </c>
      <c r="O2111" s="8">
        <f t="shared" si="321"/>
        <v>0</v>
      </c>
      <c r="P2111" s="8">
        <f t="shared" si="322"/>
        <v>83.5</v>
      </c>
      <c r="Q2111" s="9">
        <f t="shared" si="324"/>
        <v>65.025000000000006</v>
      </c>
      <c r="R2111" s="9">
        <f t="shared" si="325"/>
        <v>50.875</v>
      </c>
      <c r="S2111" s="9">
        <f t="shared" si="326"/>
        <v>60.075000000000003</v>
      </c>
      <c r="T2111" s="9">
        <f t="shared" si="327"/>
        <v>58.375</v>
      </c>
      <c r="U2111" s="8">
        <f t="shared" si="328"/>
        <v>58.658333333333339</v>
      </c>
      <c r="V2111" s="8">
        <f t="shared" si="329"/>
        <v>58.587500000000006</v>
      </c>
    </row>
    <row r="2112" spans="1:22" ht="13.5" x14ac:dyDescent="0.25">
      <c r="A2112" s="3">
        <f>RSI!A2112</f>
        <v>45078</v>
      </c>
      <c r="B2112" s="2">
        <f>RSI!B2112</f>
        <v>6.8739999999999997</v>
      </c>
      <c r="C2112" s="2">
        <f>RSI!I2112</f>
        <v>54.676929361589224</v>
      </c>
      <c r="D2112" s="2">
        <f>MACD!E2112</f>
        <v>-0.10621436774538484</v>
      </c>
      <c r="E2112" s="2">
        <f>MACD!F2112</f>
        <v>-4.8060485055645502E-2</v>
      </c>
      <c r="F2112" s="2">
        <f>'Moving Avg'!D2112</f>
        <v>6.9445600000000001</v>
      </c>
      <c r="G2112" s="2">
        <f>'Moving Avg'!F2112</f>
        <v>6.7288499999999996</v>
      </c>
      <c r="H2112" s="2">
        <f>'Moving Avg'!G2112</f>
        <v>6.8191999999999986</v>
      </c>
      <c r="I2112" s="2">
        <f>'Moving Avg'!H2112</f>
        <v>7.6152329999999919</v>
      </c>
      <c r="J2112" s="6" t="str">
        <f>OBV!F2112</f>
        <v>BULLISH</v>
      </c>
      <c r="K2112" s="6" t="str">
        <f>OBV!G2112</f>
        <v>NEUTRAL</v>
      </c>
      <c r="L2112" s="6" t="str">
        <f>OBV!H2112</f>
        <v>CONFIRMED BULLISH</v>
      </c>
      <c r="M2112" s="8">
        <f t="shared" si="323"/>
        <v>50</v>
      </c>
      <c r="N2112" s="8">
        <f t="shared" si="320"/>
        <v>100</v>
      </c>
      <c r="O2112" s="8">
        <f t="shared" si="321"/>
        <v>0</v>
      </c>
      <c r="P2112" s="8">
        <f t="shared" si="322"/>
        <v>83.5</v>
      </c>
      <c r="Q2112" s="9">
        <f t="shared" si="324"/>
        <v>65.025000000000006</v>
      </c>
      <c r="R2112" s="9">
        <f t="shared" si="325"/>
        <v>50.875</v>
      </c>
      <c r="S2112" s="9">
        <f t="shared" si="326"/>
        <v>60.075000000000003</v>
      </c>
      <c r="T2112" s="9">
        <f t="shared" si="327"/>
        <v>58.375</v>
      </c>
      <c r="U2112" s="8">
        <f t="shared" si="328"/>
        <v>58.658333333333339</v>
      </c>
      <c r="V2112" s="8">
        <f t="shared" si="329"/>
        <v>58.587500000000006</v>
      </c>
    </row>
    <row r="2113" spans="1:22" ht="13.5" x14ac:dyDescent="0.25">
      <c r="A2113" s="3">
        <f>RSI!A2113</f>
        <v>45079</v>
      </c>
      <c r="B2113" s="2">
        <f>RSI!B2113</f>
        <v>6.9645000000000001</v>
      </c>
      <c r="C2113" s="2">
        <f>RSI!I2113</f>
        <v>58.665934712116233</v>
      </c>
      <c r="D2113" s="2">
        <f>MACD!E2113</f>
        <v>-0.13266156407355023</v>
      </c>
      <c r="E2113" s="2">
        <f>MACD!F2113</f>
        <v>-6.4980700859226456E-2</v>
      </c>
      <c r="F2113" s="2">
        <f>'Moving Avg'!D2113</f>
        <v>6.9988399999999995</v>
      </c>
      <c r="G2113" s="2">
        <f>'Moving Avg'!F2113</f>
        <v>6.7424200000000001</v>
      </c>
      <c r="H2113" s="2">
        <f>'Moving Avg'!G2113</f>
        <v>6.8157639999999979</v>
      </c>
      <c r="I2113" s="2">
        <f>'Moving Avg'!H2113</f>
        <v>7.60166599999999</v>
      </c>
      <c r="J2113" s="6" t="str">
        <f>OBV!F2113</f>
        <v>BULLISH</v>
      </c>
      <c r="K2113" s="6" t="str">
        <f>OBV!G2113</f>
        <v>NEUTRAL</v>
      </c>
      <c r="L2113" s="6" t="str">
        <f>OBV!H2113</f>
        <v>CONFIRMED BULLISH</v>
      </c>
      <c r="M2113" s="8">
        <f t="shared" si="323"/>
        <v>50</v>
      </c>
      <c r="N2113" s="8">
        <f t="shared" si="320"/>
        <v>100</v>
      </c>
      <c r="O2113" s="8">
        <f t="shared" si="321"/>
        <v>0</v>
      </c>
      <c r="P2113" s="8">
        <f t="shared" si="322"/>
        <v>83.5</v>
      </c>
      <c r="Q2113" s="9">
        <f t="shared" si="324"/>
        <v>65.025000000000006</v>
      </c>
      <c r="R2113" s="9">
        <f t="shared" si="325"/>
        <v>50.875</v>
      </c>
      <c r="S2113" s="9">
        <f t="shared" si="326"/>
        <v>60.075000000000003</v>
      </c>
      <c r="T2113" s="9">
        <f t="shared" si="327"/>
        <v>58.375</v>
      </c>
      <c r="U2113" s="8">
        <f t="shared" si="328"/>
        <v>58.658333333333339</v>
      </c>
      <c r="V2113" s="8">
        <f t="shared" si="329"/>
        <v>58.587500000000006</v>
      </c>
    </row>
    <row r="2114" spans="1:22" ht="13.5" x14ac:dyDescent="0.25">
      <c r="A2114" s="3">
        <f>RSI!A2114</f>
        <v>45082</v>
      </c>
      <c r="B2114" s="2">
        <f>RSI!B2114</f>
        <v>6.9645000000000001</v>
      </c>
      <c r="C2114" s="2">
        <f>RSI!I2114</f>
        <v>58.665934712116233</v>
      </c>
      <c r="D2114" s="2">
        <f>MACD!E2114</f>
        <v>-0.14774342371443705</v>
      </c>
      <c r="E2114" s="2">
        <f>MACD!F2114</f>
        <v>-8.1533245430268575E-2</v>
      </c>
      <c r="F2114" s="2">
        <f>'Moving Avg'!D2114</f>
        <v>6.9825599999999994</v>
      </c>
      <c r="G2114" s="2">
        <f>'Moving Avg'!F2114</f>
        <v>6.7559899999999988</v>
      </c>
      <c r="H2114" s="2">
        <f>'Moving Avg'!G2114</f>
        <v>6.8123279999999991</v>
      </c>
      <c r="I2114" s="2">
        <f>'Moving Avg'!H2114</f>
        <v>7.588370499999991</v>
      </c>
      <c r="J2114" s="6" t="str">
        <f>OBV!F2114</f>
        <v>BULLISH</v>
      </c>
      <c r="K2114" s="6" t="str">
        <f>OBV!G2114</f>
        <v>NEUTRAL</v>
      </c>
      <c r="L2114" s="6" t="str">
        <f>OBV!H2114</f>
        <v>BULLISH DIVERGENCE</v>
      </c>
      <c r="M2114" s="8">
        <f t="shared" si="323"/>
        <v>50</v>
      </c>
      <c r="N2114" s="8">
        <f t="shared" ref="N2114:N2177" si="330">IF(E2114-D2114&gt;0.02, 100, IF(E2114-D2114&lt;0,0,45))</f>
        <v>100</v>
      </c>
      <c r="O2114" s="8">
        <f t="shared" ref="O2114:O2177" si="331">IF(F2114-I2114&gt;10,100,IF(F2114-I2114&gt;5,75, IF(F2114-I2114&gt;0,50,0)))</f>
        <v>0</v>
      </c>
      <c r="P2114" s="8">
        <f t="shared" ref="P2114:P2177" si="332">IF(L2114="confirmed bullish", 34, IF(L2114="bullish divergence",17, 0))+IF(J2114="bullish",33,IF(J2114="bearish",0,16.5))+IF(K2114="strong",33,IF(K2114="weak",0,16.5))</f>
        <v>66.5</v>
      </c>
      <c r="Q2114" s="9">
        <f t="shared" si="324"/>
        <v>62.475000000000001</v>
      </c>
      <c r="R2114" s="9">
        <f t="shared" si="325"/>
        <v>46.625</v>
      </c>
      <c r="S2114" s="9">
        <f t="shared" si="326"/>
        <v>52.424999999999997</v>
      </c>
      <c r="T2114" s="9">
        <f t="shared" si="327"/>
        <v>54.125</v>
      </c>
      <c r="U2114" s="8">
        <f t="shared" si="328"/>
        <v>53.841666666666661</v>
      </c>
      <c r="V2114" s="8">
        <f t="shared" si="329"/>
        <v>53.912499999999994</v>
      </c>
    </row>
    <row r="2115" spans="1:22" ht="13.5" x14ac:dyDescent="0.25">
      <c r="A2115" s="3">
        <f>RSI!A2115</f>
        <v>45083</v>
      </c>
      <c r="B2115" s="2">
        <f>RSI!B2115</f>
        <v>6.9192</v>
      </c>
      <c r="C2115" s="2">
        <f>RSI!I2115</f>
        <v>55.814200843409083</v>
      </c>
      <c r="D2115" s="2">
        <f>MACD!E2115</f>
        <v>-0.15951304680955403</v>
      </c>
      <c r="E2115" s="2">
        <f>MACD!F2115</f>
        <v>-9.7129205706125668E-2</v>
      </c>
      <c r="F2115" s="2">
        <f>'Moving Avg'!D2115</f>
        <v>6.955420000000001</v>
      </c>
      <c r="G2115" s="2">
        <f>'Moving Avg'!F2115</f>
        <v>6.7677449999999997</v>
      </c>
      <c r="H2115" s="2">
        <f>'Moving Avg'!G2115</f>
        <v>6.806899999999998</v>
      </c>
      <c r="I2115" s="2">
        <f>'Moving Avg'!H2115</f>
        <v>7.574848499999991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  <c r="M2115" s="8">
        <f t="shared" ref="M2115:M2178" si="333">IF(C2115&lt;30,100, IF(C2115&gt;70, 0, 50))</f>
        <v>50</v>
      </c>
      <c r="N2115" s="8">
        <f t="shared" si="330"/>
        <v>100</v>
      </c>
      <c r="O2115" s="8">
        <f t="shared" si="331"/>
        <v>0</v>
      </c>
      <c r="P2115" s="8">
        <f t="shared" si="332"/>
        <v>16.5</v>
      </c>
      <c r="Q2115" s="9">
        <f t="shared" ref="Q2115:Q2178" si="334">0.35*M2115+N2115*0.35+O2115*0.15+P2115*0.15</f>
        <v>54.975000000000001</v>
      </c>
      <c r="R2115" s="9">
        <f t="shared" ref="R2115:R2178" si="335">M2115*0.2+N2115*0.2+O2115*0.35+P2115*0.25</f>
        <v>34.125</v>
      </c>
      <c r="S2115" s="9">
        <f t="shared" ref="S2115:S2178" si="336">M2115*0.15+N2115*0.15+O2115*0.25+P2115*0.45</f>
        <v>29.925000000000001</v>
      </c>
      <c r="T2115" s="9">
        <f t="shared" ref="T2115:T2178" si="337">0.25*SUM(M2115:P2115)</f>
        <v>41.625</v>
      </c>
      <c r="U2115" s="8">
        <f t="shared" ref="U2115:U2178" si="338">SUM(Q2115:S2115)/3</f>
        <v>39.674999999999997</v>
      </c>
      <c r="V2115" s="8">
        <f t="shared" ref="V2115:V2178" si="339">SUM(Q2115:T2115)/4</f>
        <v>40.162499999999994</v>
      </c>
    </row>
    <row r="2116" spans="1:22" ht="13.5" x14ac:dyDescent="0.25">
      <c r="A2116" s="3">
        <f>RSI!A2116</f>
        <v>45084</v>
      </c>
      <c r="B2116" s="2">
        <f>RSI!B2116</f>
        <v>6.9645000000000001</v>
      </c>
      <c r="C2116" s="2">
        <f>RSI!I2116</f>
        <v>58.012215778365395</v>
      </c>
      <c r="D2116" s="2">
        <f>MACD!E2116</f>
        <v>-0.17346630653581929</v>
      </c>
      <c r="E2116" s="2">
        <f>MACD!F2116</f>
        <v>-0.11239662587206439</v>
      </c>
      <c r="F2116" s="2">
        <f>'Moving Avg'!D2116</f>
        <v>6.9373400000000007</v>
      </c>
      <c r="G2116" s="2">
        <f>'Moving Avg'!F2116</f>
        <v>6.7817649999999983</v>
      </c>
      <c r="H2116" s="2">
        <f>'Moving Avg'!G2116</f>
        <v>6.801835999999998</v>
      </c>
      <c r="I2116" s="2">
        <f>'Moving Avg'!H2116</f>
        <v>7.5621859999999916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  <c r="M2116" s="8">
        <f t="shared" si="333"/>
        <v>50</v>
      </c>
      <c r="N2116" s="8">
        <f t="shared" si="330"/>
        <v>100</v>
      </c>
      <c r="O2116" s="8">
        <f t="shared" si="331"/>
        <v>0</v>
      </c>
      <c r="P2116" s="8">
        <f t="shared" si="332"/>
        <v>16.5</v>
      </c>
      <c r="Q2116" s="9">
        <f t="shared" si="334"/>
        <v>54.975000000000001</v>
      </c>
      <c r="R2116" s="9">
        <f t="shared" si="335"/>
        <v>34.125</v>
      </c>
      <c r="S2116" s="9">
        <f t="shared" si="336"/>
        <v>29.925000000000001</v>
      </c>
      <c r="T2116" s="9">
        <f t="shared" si="337"/>
        <v>41.625</v>
      </c>
      <c r="U2116" s="8">
        <f t="shared" si="338"/>
        <v>39.674999999999997</v>
      </c>
      <c r="V2116" s="8">
        <f t="shared" si="339"/>
        <v>40.162499999999994</v>
      </c>
    </row>
    <row r="2117" spans="1:22" ht="13.5" x14ac:dyDescent="0.25">
      <c r="A2117" s="3">
        <f>RSI!A2117</f>
        <v>45085</v>
      </c>
      <c r="B2117" s="2">
        <f>RSI!B2117</f>
        <v>6.7835999999999999</v>
      </c>
      <c r="C2117" s="2">
        <f>RSI!I2117</f>
        <v>47.788740373799889</v>
      </c>
      <c r="D2117" s="2">
        <f>MACD!E2117</f>
        <v>-0.17134744955171666</v>
      </c>
      <c r="E2117" s="2">
        <f>MACD!F2117</f>
        <v>-0.12418679060799487</v>
      </c>
      <c r="F2117" s="2">
        <f>'Moving Avg'!D2117</f>
        <v>6.9192599999999995</v>
      </c>
      <c r="G2117" s="2">
        <f>'Moving Avg'!F2117</f>
        <v>6.7885500000000008</v>
      </c>
      <c r="H2117" s="2">
        <f>'Moving Avg'!G2117</f>
        <v>6.7931539999999986</v>
      </c>
      <c r="I2117" s="2">
        <f>'Moving Avg'!H2117</f>
        <v>7.5486189999999915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  <c r="M2117" s="8">
        <f t="shared" si="333"/>
        <v>50</v>
      </c>
      <c r="N2117" s="8">
        <f t="shared" si="330"/>
        <v>100</v>
      </c>
      <c r="O2117" s="8">
        <f t="shared" si="331"/>
        <v>0</v>
      </c>
      <c r="P2117" s="8">
        <f t="shared" si="332"/>
        <v>16.5</v>
      </c>
      <c r="Q2117" s="9">
        <f t="shared" si="334"/>
        <v>54.975000000000001</v>
      </c>
      <c r="R2117" s="9">
        <f t="shared" si="335"/>
        <v>34.125</v>
      </c>
      <c r="S2117" s="9">
        <f t="shared" si="336"/>
        <v>29.925000000000001</v>
      </c>
      <c r="T2117" s="9">
        <f t="shared" si="337"/>
        <v>41.625</v>
      </c>
      <c r="U2117" s="8">
        <f t="shared" si="338"/>
        <v>39.674999999999997</v>
      </c>
      <c r="V2117" s="8">
        <f t="shared" si="339"/>
        <v>40.162499999999994</v>
      </c>
    </row>
    <row r="2118" spans="1:22" ht="13.5" x14ac:dyDescent="0.25">
      <c r="A2118" s="3">
        <f>RSI!A2118</f>
        <v>45086</v>
      </c>
      <c r="B2118" s="2">
        <f>RSI!B2118</f>
        <v>6.9645000000000001</v>
      </c>
      <c r="C2118" s="2">
        <f>RSI!I2118</f>
        <v>56.11709413715176</v>
      </c>
      <c r="D2118" s="2">
        <f>MACD!E2118</f>
        <v>-0.17572729152084765</v>
      </c>
      <c r="E2118" s="2">
        <f>MACD!F2118</f>
        <v>-0.13449489079056542</v>
      </c>
      <c r="F2118" s="2">
        <f>'Moving Avg'!D2118</f>
        <v>6.9192599999999995</v>
      </c>
      <c r="G2118" s="2">
        <f>'Moving Avg'!F2118</f>
        <v>6.8025700000000002</v>
      </c>
      <c r="H2118" s="2">
        <f>'Moving Avg'!G2118</f>
        <v>6.7895359999999991</v>
      </c>
      <c r="I2118" s="2">
        <f>'Moving Avg'!H2118</f>
        <v>7.5359564999999931</v>
      </c>
      <c r="J2118" s="6" t="str">
        <f>OBV!F2118</f>
        <v>BULLISH</v>
      </c>
      <c r="K2118" s="6" t="str">
        <f>OBV!G2118</f>
        <v>NEUTRAL</v>
      </c>
      <c r="L2118" s="6" t="str">
        <f>OBV!H2118</f>
        <v>NEUTRAL</v>
      </c>
      <c r="M2118" s="8">
        <f t="shared" si="333"/>
        <v>50</v>
      </c>
      <c r="N2118" s="8">
        <f t="shared" si="330"/>
        <v>100</v>
      </c>
      <c r="O2118" s="8">
        <f t="shared" si="331"/>
        <v>0</v>
      </c>
      <c r="P2118" s="8">
        <f t="shared" si="332"/>
        <v>49.5</v>
      </c>
      <c r="Q2118" s="9">
        <f t="shared" si="334"/>
        <v>59.924999999999997</v>
      </c>
      <c r="R2118" s="9">
        <f t="shared" si="335"/>
        <v>42.375</v>
      </c>
      <c r="S2118" s="9">
        <f t="shared" si="336"/>
        <v>44.775000000000006</v>
      </c>
      <c r="T2118" s="9">
        <f t="shared" si="337"/>
        <v>49.875</v>
      </c>
      <c r="U2118" s="8">
        <f t="shared" si="338"/>
        <v>49.024999999999999</v>
      </c>
      <c r="V2118" s="8">
        <f t="shared" si="339"/>
        <v>49.237499999999997</v>
      </c>
    </row>
    <row r="2119" spans="1:22" ht="13.5" x14ac:dyDescent="0.25">
      <c r="A2119" s="3">
        <f>RSI!A2119</f>
        <v>45089</v>
      </c>
      <c r="B2119" s="2">
        <f>RSI!B2119</f>
        <v>6.9645000000000001</v>
      </c>
      <c r="C2119" s="2">
        <f>RSI!I2119</f>
        <v>56.117094137151753</v>
      </c>
      <c r="D2119" s="2">
        <f>MACD!E2119</f>
        <v>-0.1259721558383049</v>
      </c>
      <c r="E2119" s="2">
        <f>MACD!F2119</f>
        <v>-0.13279034380011331</v>
      </c>
      <c r="F2119" s="2">
        <f>'Moving Avg'!D2119</f>
        <v>6.9192599999999995</v>
      </c>
      <c r="G2119" s="2">
        <f>'Moving Avg'!F2119</f>
        <v>6.8206599999999993</v>
      </c>
      <c r="H2119" s="2">
        <f>'Moving Avg'!G2119</f>
        <v>6.7844719999999983</v>
      </c>
      <c r="I2119" s="2">
        <f>'Moving Avg'!H2119</f>
        <v>7.5232939999999928</v>
      </c>
      <c r="J2119" s="6" t="str">
        <f>OBV!F2119</f>
        <v>BULLISH</v>
      </c>
      <c r="K2119" s="6" t="str">
        <f>OBV!G2119</f>
        <v>NEUTRAL</v>
      </c>
      <c r="L2119" s="6" t="str">
        <f>OBV!H2119</f>
        <v>NEUTRAL</v>
      </c>
      <c r="M2119" s="8">
        <f t="shared" si="333"/>
        <v>50</v>
      </c>
      <c r="N2119" s="8">
        <f t="shared" si="330"/>
        <v>0</v>
      </c>
      <c r="O2119" s="8">
        <f t="shared" si="331"/>
        <v>0</v>
      </c>
      <c r="P2119" s="8">
        <f t="shared" si="332"/>
        <v>49.5</v>
      </c>
      <c r="Q2119" s="9">
        <f t="shared" si="334"/>
        <v>24.925000000000001</v>
      </c>
      <c r="R2119" s="9">
        <f t="shared" si="335"/>
        <v>22.375</v>
      </c>
      <c r="S2119" s="9">
        <f t="shared" si="336"/>
        <v>29.775000000000002</v>
      </c>
      <c r="T2119" s="9">
        <f t="shared" si="337"/>
        <v>24.875</v>
      </c>
      <c r="U2119" s="8">
        <f t="shared" si="338"/>
        <v>25.691666666666666</v>
      </c>
      <c r="V2119" s="8">
        <f t="shared" si="339"/>
        <v>25.487500000000001</v>
      </c>
    </row>
    <row r="2120" spans="1:22" ht="13.5" x14ac:dyDescent="0.25">
      <c r="A2120" s="3">
        <f>RSI!A2120</f>
        <v>45090</v>
      </c>
      <c r="B2120" s="2">
        <f>RSI!B2120</f>
        <v>6.9645000000000001</v>
      </c>
      <c r="C2120" s="2">
        <f>RSI!I2120</f>
        <v>56.117094137151753</v>
      </c>
      <c r="D2120" s="2">
        <f>MACD!E2120</f>
        <v>-8.3242381091717554E-2</v>
      </c>
      <c r="E2120" s="2">
        <f>MACD!F2120</f>
        <v>-0.12288075125843417</v>
      </c>
      <c r="F2120" s="2">
        <f>'Moving Avg'!D2120</f>
        <v>6.9283200000000011</v>
      </c>
      <c r="G2120" s="2">
        <f>'Moving Avg'!F2120</f>
        <v>6.8351349999999993</v>
      </c>
      <c r="H2120" s="2">
        <f>'Moving Avg'!G2120</f>
        <v>6.7821219999999975</v>
      </c>
      <c r="I2120" s="2">
        <f>'Moving Avg'!H2120</f>
        <v>7.5106764999999927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  <c r="M2120" s="8">
        <f t="shared" si="333"/>
        <v>50</v>
      </c>
      <c r="N2120" s="8">
        <f t="shared" si="330"/>
        <v>0</v>
      </c>
      <c r="O2120" s="8">
        <f t="shared" si="331"/>
        <v>0</v>
      </c>
      <c r="P2120" s="8">
        <f t="shared" si="332"/>
        <v>83.5</v>
      </c>
      <c r="Q2120" s="9">
        <f t="shared" si="334"/>
        <v>30.024999999999999</v>
      </c>
      <c r="R2120" s="9">
        <f t="shared" si="335"/>
        <v>30.875</v>
      </c>
      <c r="S2120" s="9">
        <f t="shared" si="336"/>
        <v>45.075000000000003</v>
      </c>
      <c r="T2120" s="9">
        <f t="shared" si="337"/>
        <v>33.375</v>
      </c>
      <c r="U2120" s="8">
        <f t="shared" si="338"/>
        <v>35.324999999999996</v>
      </c>
      <c r="V2120" s="8">
        <f t="shared" si="339"/>
        <v>34.837499999999999</v>
      </c>
    </row>
    <row r="2121" spans="1:22" ht="13.5" x14ac:dyDescent="0.25">
      <c r="A2121" s="3">
        <f>RSI!A2121</f>
        <v>45091</v>
      </c>
      <c r="B2121" s="2">
        <f>RSI!B2121</f>
        <v>6.7835999999999999</v>
      </c>
      <c r="C2121" s="2">
        <f>RSI!I2121</f>
        <v>46.794373315281263</v>
      </c>
      <c r="D2121" s="2">
        <f>MACD!E2121</f>
        <v>-3.4385806790638185E-2</v>
      </c>
      <c r="E2121" s="2">
        <f>MACD!F2121</f>
        <v>-0.10518176236487498</v>
      </c>
      <c r="F2121" s="2">
        <f>'Moving Avg'!D2121</f>
        <v>6.8921400000000004</v>
      </c>
      <c r="G2121" s="2">
        <f>'Moving Avg'!F2121</f>
        <v>6.8405650000000007</v>
      </c>
      <c r="H2121" s="2">
        <f>'Moving Avg'!G2121</f>
        <v>6.7839319999999965</v>
      </c>
      <c r="I2121" s="2">
        <f>'Moving Avg'!H2121</f>
        <v>7.4977879999999928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  <c r="M2121" s="8">
        <f t="shared" si="333"/>
        <v>50</v>
      </c>
      <c r="N2121" s="8">
        <f t="shared" si="330"/>
        <v>0</v>
      </c>
      <c r="O2121" s="8">
        <f t="shared" si="331"/>
        <v>0</v>
      </c>
      <c r="P2121" s="8">
        <f t="shared" si="332"/>
        <v>16.5</v>
      </c>
      <c r="Q2121" s="9">
        <f t="shared" si="334"/>
        <v>19.975000000000001</v>
      </c>
      <c r="R2121" s="9">
        <f t="shared" si="335"/>
        <v>14.125</v>
      </c>
      <c r="S2121" s="9">
        <f t="shared" si="336"/>
        <v>14.925000000000001</v>
      </c>
      <c r="T2121" s="9">
        <f t="shared" si="337"/>
        <v>16.625</v>
      </c>
      <c r="U2121" s="8">
        <f t="shared" si="338"/>
        <v>16.341666666666669</v>
      </c>
      <c r="V2121" s="8">
        <f t="shared" si="339"/>
        <v>16.412500000000001</v>
      </c>
    </row>
    <row r="2122" spans="1:22" ht="13.5" x14ac:dyDescent="0.25">
      <c r="A2122" s="3">
        <f>RSI!A2122</f>
        <v>45092</v>
      </c>
      <c r="B2122" s="2">
        <f>RSI!B2122</f>
        <v>6.9554</v>
      </c>
      <c r="C2122" s="2">
        <f>RSI!I2122</f>
        <v>54.521574223254724</v>
      </c>
      <c r="D2122" s="2">
        <f>MACD!E2122</f>
        <v>-3.3180960181067753E-2</v>
      </c>
      <c r="E2122" s="2">
        <f>MACD!F2122</f>
        <v>-9.0781601928113534E-2</v>
      </c>
      <c r="F2122" s="2">
        <f>'Moving Avg'!D2122</f>
        <v>6.9264999999999999</v>
      </c>
      <c r="G2122" s="2">
        <f>'Moving Avg'!F2122</f>
        <v>6.8559399999999995</v>
      </c>
      <c r="H2122" s="2">
        <f>'Moving Avg'!G2122</f>
        <v>6.7821219999999975</v>
      </c>
      <c r="I2122" s="2">
        <f>'Moving Avg'!H2122</f>
        <v>7.485758499999994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  <c r="M2122" s="8">
        <f t="shared" si="333"/>
        <v>50</v>
      </c>
      <c r="N2122" s="8">
        <f t="shared" si="330"/>
        <v>0</v>
      </c>
      <c r="O2122" s="8">
        <f t="shared" si="331"/>
        <v>0</v>
      </c>
      <c r="P2122" s="8">
        <f t="shared" si="332"/>
        <v>83.5</v>
      </c>
      <c r="Q2122" s="9">
        <f t="shared" si="334"/>
        <v>30.024999999999999</v>
      </c>
      <c r="R2122" s="9">
        <f t="shared" si="335"/>
        <v>30.875</v>
      </c>
      <c r="S2122" s="9">
        <f t="shared" si="336"/>
        <v>45.075000000000003</v>
      </c>
      <c r="T2122" s="9">
        <f t="shared" si="337"/>
        <v>33.375</v>
      </c>
      <c r="U2122" s="8">
        <f t="shared" si="338"/>
        <v>35.324999999999996</v>
      </c>
      <c r="V2122" s="8">
        <f t="shared" si="339"/>
        <v>34.837499999999999</v>
      </c>
    </row>
    <row r="2123" spans="1:22" ht="13.5" x14ac:dyDescent="0.25">
      <c r="A2123" s="3">
        <f>RSI!A2123</f>
        <v>45093</v>
      </c>
      <c r="B2123" s="2">
        <f>RSI!B2123</f>
        <v>6.7835999999999999</v>
      </c>
      <c r="C2123" s="2">
        <f>RSI!I2123</f>
        <v>47.147492818890548</v>
      </c>
      <c r="D2123" s="2">
        <f>MACD!E2123</f>
        <v>-6.1374939179446031E-3</v>
      </c>
      <c r="E2123" s="2">
        <f>MACD!F2123</f>
        <v>-7.3852780326079753E-2</v>
      </c>
      <c r="F2123" s="2">
        <f>'Moving Avg'!D2123</f>
        <v>6.89032</v>
      </c>
      <c r="G2123" s="2">
        <f>'Moving Avg'!F2123</f>
        <v>6.8654400000000013</v>
      </c>
      <c r="H2123" s="2">
        <f>'Moving Avg'!G2123</f>
        <v>6.7830279999999972</v>
      </c>
      <c r="I2123" s="2">
        <f>'Moving Avg'!H2123</f>
        <v>7.4728699999999932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  <c r="M2123" s="8">
        <f t="shared" si="333"/>
        <v>50</v>
      </c>
      <c r="N2123" s="8">
        <f t="shared" si="330"/>
        <v>0</v>
      </c>
      <c r="O2123" s="8">
        <f t="shared" si="331"/>
        <v>0</v>
      </c>
      <c r="P2123" s="8">
        <f t="shared" si="332"/>
        <v>16.5</v>
      </c>
      <c r="Q2123" s="9">
        <f t="shared" si="334"/>
        <v>19.975000000000001</v>
      </c>
      <c r="R2123" s="9">
        <f t="shared" si="335"/>
        <v>14.125</v>
      </c>
      <c r="S2123" s="9">
        <f t="shared" si="336"/>
        <v>14.925000000000001</v>
      </c>
      <c r="T2123" s="9">
        <f t="shared" si="337"/>
        <v>16.625</v>
      </c>
      <c r="U2123" s="8">
        <f t="shared" si="338"/>
        <v>16.341666666666669</v>
      </c>
      <c r="V2123" s="8">
        <f t="shared" si="339"/>
        <v>16.412500000000001</v>
      </c>
    </row>
    <row r="2124" spans="1:22" ht="13.5" x14ac:dyDescent="0.25">
      <c r="A2124" s="3">
        <f>RSI!A2124</f>
        <v>45096</v>
      </c>
      <c r="B2124" s="2">
        <f>RSI!B2124</f>
        <v>6.4669999999999996</v>
      </c>
      <c r="C2124" s="2">
        <f>RSI!I2124</f>
        <v>37.170305869893035</v>
      </c>
      <c r="D2124" s="2">
        <f>MACD!E2124</f>
        <v>4.0633740264478746E-2</v>
      </c>
      <c r="E2124" s="2">
        <f>MACD!F2124</f>
        <v>-5.0955476207968059E-2</v>
      </c>
      <c r="F2124" s="2">
        <f>'Moving Avg'!D2124</f>
        <v>6.790820000000001</v>
      </c>
      <c r="G2124" s="2">
        <f>'Moving Avg'!F2124</f>
        <v>6.8563950000000009</v>
      </c>
      <c r="H2124" s="2">
        <f>'Moving Avg'!G2124</f>
        <v>6.773983999999996</v>
      </c>
      <c r="I2124" s="2">
        <f>'Moving Avg'!H2124</f>
        <v>7.458398499999995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  <c r="M2124" s="8">
        <f t="shared" si="333"/>
        <v>50</v>
      </c>
      <c r="N2124" s="8">
        <f t="shared" si="330"/>
        <v>0</v>
      </c>
      <c r="O2124" s="8">
        <f t="shared" si="331"/>
        <v>0</v>
      </c>
      <c r="P2124" s="8">
        <f t="shared" si="332"/>
        <v>16.5</v>
      </c>
      <c r="Q2124" s="9">
        <f t="shared" si="334"/>
        <v>19.975000000000001</v>
      </c>
      <c r="R2124" s="9">
        <f t="shared" si="335"/>
        <v>14.125</v>
      </c>
      <c r="S2124" s="9">
        <f t="shared" si="336"/>
        <v>14.925000000000001</v>
      </c>
      <c r="T2124" s="9">
        <f t="shared" si="337"/>
        <v>16.625</v>
      </c>
      <c r="U2124" s="8">
        <f t="shared" si="338"/>
        <v>16.341666666666669</v>
      </c>
      <c r="V2124" s="8">
        <f t="shared" si="339"/>
        <v>16.412500000000001</v>
      </c>
    </row>
    <row r="2125" spans="1:22" ht="13.5" x14ac:dyDescent="0.25">
      <c r="A2125" s="3">
        <f>RSI!A2125</f>
        <v>45097</v>
      </c>
      <c r="B2125" s="2">
        <f>RSI!B2125</f>
        <v>6.6388999999999996</v>
      </c>
      <c r="C2125" s="2">
        <f>RSI!I2125</f>
        <v>44.088607107532354</v>
      </c>
      <c r="D2125" s="2">
        <f>MACD!E2125</f>
        <v>6.2781758609516736E-2</v>
      </c>
      <c r="E2125" s="2">
        <f>MACD!F2125</f>
        <v>-2.8208029244471099E-2</v>
      </c>
      <c r="F2125" s="2">
        <f>'Moving Avg'!D2125</f>
        <v>6.7257000000000007</v>
      </c>
      <c r="G2125" s="2">
        <f>'Moving Avg'!F2125</f>
        <v>6.8563950000000009</v>
      </c>
      <c r="H2125" s="2">
        <f>'Moving Avg'!G2125</f>
        <v>6.7656639999999957</v>
      </c>
      <c r="I2125" s="2">
        <f>'Moving Avg'!H2125</f>
        <v>7.4456909999999947</v>
      </c>
      <c r="J2125" s="6" t="str">
        <f>OBV!F2125</f>
        <v>BULLISH</v>
      </c>
      <c r="K2125" s="6" t="str">
        <f>OBV!G2125</f>
        <v>NEUTRAL</v>
      </c>
      <c r="L2125" s="6" t="str">
        <f>OBV!H2125</f>
        <v>BULLISH DIVERGENCE</v>
      </c>
      <c r="M2125" s="8">
        <f t="shared" si="333"/>
        <v>50</v>
      </c>
      <c r="N2125" s="8">
        <f t="shared" si="330"/>
        <v>0</v>
      </c>
      <c r="O2125" s="8">
        <f t="shared" si="331"/>
        <v>0</v>
      </c>
      <c r="P2125" s="8">
        <f t="shared" si="332"/>
        <v>66.5</v>
      </c>
      <c r="Q2125" s="9">
        <f t="shared" si="334"/>
        <v>27.475000000000001</v>
      </c>
      <c r="R2125" s="9">
        <f t="shared" si="335"/>
        <v>26.625</v>
      </c>
      <c r="S2125" s="9">
        <f t="shared" si="336"/>
        <v>37.424999999999997</v>
      </c>
      <c r="T2125" s="9">
        <f t="shared" si="337"/>
        <v>29.125</v>
      </c>
      <c r="U2125" s="8">
        <f t="shared" si="338"/>
        <v>30.508333333333336</v>
      </c>
      <c r="V2125" s="8">
        <f t="shared" si="339"/>
        <v>30.162500000000001</v>
      </c>
    </row>
    <row r="2126" spans="1:22" ht="13.5" x14ac:dyDescent="0.25">
      <c r="A2126" s="3">
        <f>RSI!A2126</f>
        <v>45098</v>
      </c>
      <c r="B2126" s="2">
        <f>RSI!B2126</f>
        <v>6.9192</v>
      </c>
      <c r="C2126" s="2">
        <f>RSI!I2126</f>
        <v>53.147920763430385</v>
      </c>
      <c r="D2126" s="2">
        <f>MACD!E2126</f>
        <v>6.8819302798825532E-2</v>
      </c>
      <c r="E2126" s="2">
        <f>MACD!F2126</f>
        <v>-8.8025628358117721E-3</v>
      </c>
      <c r="F2126" s="2">
        <f>'Moving Avg'!D2126</f>
        <v>6.7528199999999998</v>
      </c>
      <c r="G2126" s="2">
        <f>'Moving Avg'!F2126</f>
        <v>6.8704099999999997</v>
      </c>
      <c r="H2126" s="2">
        <f>'Moving Avg'!G2126</f>
        <v>6.7701859999999963</v>
      </c>
      <c r="I2126" s="2">
        <f>'Moving Avg'!H2126</f>
        <v>7.4346109999999976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  <c r="M2126" s="8">
        <f t="shared" si="333"/>
        <v>50</v>
      </c>
      <c r="N2126" s="8">
        <f t="shared" si="330"/>
        <v>0</v>
      </c>
      <c r="O2126" s="8">
        <f t="shared" si="331"/>
        <v>0</v>
      </c>
      <c r="P2126" s="8">
        <f t="shared" si="332"/>
        <v>83.5</v>
      </c>
      <c r="Q2126" s="9">
        <f t="shared" si="334"/>
        <v>30.024999999999999</v>
      </c>
      <c r="R2126" s="9">
        <f t="shared" si="335"/>
        <v>30.875</v>
      </c>
      <c r="S2126" s="9">
        <f t="shared" si="336"/>
        <v>45.075000000000003</v>
      </c>
      <c r="T2126" s="9">
        <f t="shared" si="337"/>
        <v>33.375</v>
      </c>
      <c r="U2126" s="8">
        <f t="shared" si="338"/>
        <v>35.324999999999996</v>
      </c>
      <c r="V2126" s="8">
        <f t="shared" si="339"/>
        <v>34.837499999999999</v>
      </c>
    </row>
    <row r="2127" spans="1:22" ht="13.5" x14ac:dyDescent="0.25">
      <c r="A2127" s="3">
        <f>RSI!A2127</f>
        <v>45099</v>
      </c>
      <c r="B2127" s="2">
        <f>RSI!B2127</f>
        <v>6.9192</v>
      </c>
      <c r="C2127" s="2">
        <f>RSI!I2127</f>
        <v>53.147920763430385</v>
      </c>
      <c r="D2127" s="2">
        <f>MACD!E2127</f>
        <v>4.5450776989323316E-2</v>
      </c>
      <c r="E2127" s="2">
        <f>MACD!F2127</f>
        <v>2.0481051292152459E-3</v>
      </c>
      <c r="F2127" s="2">
        <f>'Moving Avg'!D2127</f>
        <v>6.7455799999999995</v>
      </c>
      <c r="G2127" s="2">
        <f>'Moving Avg'!F2127</f>
        <v>6.8839749999999977</v>
      </c>
      <c r="H2127" s="2">
        <f>'Moving Avg'!G2127</f>
        <v>6.7701859999999954</v>
      </c>
      <c r="I2127" s="2">
        <f>'Moving Avg'!H2127</f>
        <v>7.4262444999999966</v>
      </c>
      <c r="J2127" s="6" t="str">
        <f>OBV!F2127</f>
        <v>BULLISH</v>
      </c>
      <c r="K2127" s="6" t="str">
        <f>OBV!G2127</f>
        <v>NEUTRAL</v>
      </c>
      <c r="L2127" s="6" t="str">
        <f>OBV!H2127</f>
        <v>BULLISH DIVERGENCE</v>
      </c>
      <c r="M2127" s="8">
        <f t="shared" si="333"/>
        <v>50</v>
      </c>
      <c r="N2127" s="8">
        <f t="shared" si="330"/>
        <v>0</v>
      </c>
      <c r="O2127" s="8">
        <f t="shared" si="331"/>
        <v>0</v>
      </c>
      <c r="P2127" s="8">
        <f t="shared" si="332"/>
        <v>66.5</v>
      </c>
      <c r="Q2127" s="9">
        <f t="shared" si="334"/>
        <v>27.475000000000001</v>
      </c>
      <c r="R2127" s="9">
        <f t="shared" si="335"/>
        <v>26.625</v>
      </c>
      <c r="S2127" s="9">
        <f t="shared" si="336"/>
        <v>37.424999999999997</v>
      </c>
      <c r="T2127" s="9">
        <f t="shared" si="337"/>
        <v>29.125</v>
      </c>
      <c r="U2127" s="8">
        <f t="shared" si="338"/>
        <v>30.508333333333336</v>
      </c>
      <c r="V2127" s="8">
        <f t="shared" si="339"/>
        <v>30.162500000000001</v>
      </c>
    </row>
    <row r="2128" spans="1:22" ht="13.5" x14ac:dyDescent="0.25">
      <c r="A2128" s="3">
        <f>RSI!A2128</f>
        <v>45100</v>
      </c>
      <c r="B2128" s="2">
        <f>RSI!B2128</f>
        <v>6.8739999999999997</v>
      </c>
      <c r="C2128" s="2">
        <f>RSI!I2128</f>
        <v>51.584768882964845</v>
      </c>
      <c r="D2128" s="2">
        <f>MACD!E2128</f>
        <v>5.6257763583140274E-2</v>
      </c>
      <c r="E2128" s="2">
        <f>MACD!F2128</f>
        <v>1.2890036820000252E-2</v>
      </c>
      <c r="F2128" s="2">
        <f>'Moving Avg'!D2128</f>
        <v>6.7636599999999998</v>
      </c>
      <c r="G2128" s="2">
        <f>'Moving Avg'!F2128</f>
        <v>6.8930199999999999</v>
      </c>
      <c r="H2128" s="2">
        <f>'Moving Avg'!G2128</f>
        <v>6.7738039999999966</v>
      </c>
      <c r="I2128" s="2">
        <f>'Moving Avg'!H2128</f>
        <v>7.4187824999999989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  <c r="M2128" s="8">
        <f t="shared" si="333"/>
        <v>50</v>
      </c>
      <c r="N2128" s="8">
        <f t="shared" si="330"/>
        <v>0</v>
      </c>
      <c r="O2128" s="8">
        <f t="shared" si="331"/>
        <v>0</v>
      </c>
      <c r="P2128" s="8">
        <f t="shared" si="332"/>
        <v>83.5</v>
      </c>
      <c r="Q2128" s="9">
        <f t="shared" si="334"/>
        <v>30.024999999999999</v>
      </c>
      <c r="R2128" s="9">
        <f t="shared" si="335"/>
        <v>30.875</v>
      </c>
      <c r="S2128" s="9">
        <f t="shared" si="336"/>
        <v>45.075000000000003</v>
      </c>
      <c r="T2128" s="9">
        <f t="shared" si="337"/>
        <v>33.375</v>
      </c>
      <c r="U2128" s="8">
        <f t="shared" si="338"/>
        <v>35.324999999999996</v>
      </c>
      <c r="V2128" s="8">
        <f t="shared" si="339"/>
        <v>34.837499999999999</v>
      </c>
    </row>
    <row r="2129" spans="1:22" ht="13.5" x14ac:dyDescent="0.25">
      <c r="A2129" s="3">
        <f>RSI!A2129</f>
        <v>45103</v>
      </c>
      <c r="B2129" s="2">
        <f>RSI!B2129</f>
        <v>6.6388999999999996</v>
      </c>
      <c r="C2129" s="2">
        <f>RSI!I2129</f>
        <v>44.288443494724625</v>
      </c>
      <c r="D2129" s="2">
        <f>MACD!E2129</f>
        <v>8.2529815602989665E-2</v>
      </c>
      <c r="E2129" s="2">
        <f>MACD!F2129</f>
        <v>2.6817992576598136E-2</v>
      </c>
      <c r="F2129" s="2">
        <f>'Moving Avg'!D2129</f>
        <v>6.7980400000000003</v>
      </c>
      <c r="G2129" s="2">
        <f>'Moving Avg'!F2129</f>
        <v>6.8726699999999994</v>
      </c>
      <c r="H2129" s="2">
        <f>'Moving Avg'!G2129</f>
        <v>6.7727199999999961</v>
      </c>
      <c r="I2129" s="2">
        <f>'Moving Avg'!H2129</f>
        <v>7.4077029999999979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  <c r="M2129" s="8">
        <f t="shared" si="333"/>
        <v>50</v>
      </c>
      <c r="N2129" s="8">
        <f t="shared" si="330"/>
        <v>0</v>
      </c>
      <c r="O2129" s="8">
        <f t="shared" si="331"/>
        <v>0</v>
      </c>
      <c r="P2129" s="8">
        <f t="shared" si="332"/>
        <v>83.5</v>
      </c>
      <c r="Q2129" s="9">
        <f t="shared" si="334"/>
        <v>30.024999999999999</v>
      </c>
      <c r="R2129" s="9">
        <f t="shared" si="335"/>
        <v>30.875</v>
      </c>
      <c r="S2129" s="9">
        <f t="shared" si="336"/>
        <v>45.075000000000003</v>
      </c>
      <c r="T2129" s="9">
        <f t="shared" si="337"/>
        <v>33.375</v>
      </c>
      <c r="U2129" s="8">
        <f t="shared" si="338"/>
        <v>35.324999999999996</v>
      </c>
      <c r="V2129" s="8">
        <f t="shared" si="339"/>
        <v>34.837499999999999</v>
      </c>
    </row>
    <row r="2130" spans="1:22" ht="13.5" x14ac:dyDescent="0.25">
      <c r="A2130" s="3">
        <f>RSI!A2130</f>
        <v>45104</v>
      </c>
      <c r="B2130" s="2">
        <f>RSI!B2130</f>
        <v>6.9101999999999997</v>
      </c>
      <c r="C2130" s="2">
        <f>RSI!I2130</f>
        <v>52.617283315710495</v>
      </c>
      <c r="D2130" s="2">
        <f>MACD!E2130</f>
        <v>8.578706643788081E-2</v>
      </c>
      <c r="E2130" s="2">
        <f>MACD!F2130</f>
        <v>3.8611807348854679E-2</v>
      </c>
      <c r="F2130" s="2">
        <f>'Moving Avg'!D2130</f>
        <v>6.8522999999999996</v>
      </c>
      <c r="G2130" s="2">
        <f>'Moving Avg'!F2130</f>
        <v>6.8654350000000006</v>
      </c>
      <c r="H2130" s="2">
        <f>'Moving Avg'!G2130</f>
        <v>6.7725399999999967</v>
      </c>
      <c r="I2130" s="2">
        <f>'Moving Avg'!H2130</f>
        <v>7.3980249999999987</v>
      </c>
      <c r="J2130" s="6" t="str">
        <f>OBV!F2130</f>
        <v>BEARISH</v>
      </c>
      <c r="K2130" s="6" t="str">
        <f>OBV!G2130</f>
        <v>NEUTRAL</v>
      </c>
      <c r="L2130" s="6" t="str">
        <f>OBV!H2130</f>
        <v>BEARISH DIVERGENCE</v>
      </c>
      <c r="M2130" s="8">
        <f t="shared" si="333"/>
        <v>50</v>
      </c>
      <c r="N2130" s="8">
        <f t="shared" si="330"/>
        <v>0</v>
      </c>
      <c r="O2130" s="8">
        <f t="shared" si="331"/>
        <v>0</v>
      </c>
      <c r="P2130" s="8">
        <f t="shared" si="332"/>
        <v>16.5</v>
      </c>
      <c r="Q2130" s="9">
        <f t="shared" si="334"/>
        <v>19.975000000000001</v>
      </c>
      <c r="R2130" s="9">
        <f t="shared" si="335"/>
        <v>14.125</v>
      </c>
      <c r="S2130" s="9">
        <f t="shared" si="336"/>
        <v>14.925000000000001</v>
      </c>
      <c r="T2130" s="9">
        <f t="shared" si="337"/>
        <v>16.625</v>
      </c>
      <c r="U2130" s="8">
        <f t="shared" si="338"/>
        <v>16.341666666666669</v>
      </c>
      <c r="V2130" s="8">
        <f t="shared" si="339"/>
        <v>16.412500000000001</v>
      </c>
    </row>
    <row r="2131" spans="1:22" ht="13.5" x14ac:dyDescent="0.25">
      <c r="A2131" s="3">
        <f>RSI!A2131</f>
        <v>45107</v>
      </c>
      <c r="B2131" s="2">
        <f>RSI!B2131</f>
        <v>6.7022000000000004</v>
      </c>
      <c r="C2131" s="2">
        <f>RSI!I2131</f>
        <v>46.836083101200465</v>
      </c>
      <c r="D2131" s="2">
        <f>MACD!E2131</f>
        <v>7.5556854796408501E-2</v>
      </c>
      <c r="E2131" s="2">
        <f>MACD!F2131</f>
        <v>4.6000816838365446E-2</v>
      </c>
      <c r="F2131" s="2">
        <f>'Moving Avg'!D2131</f>
        <v>6.8088999999999995</v>
      </c>
      <c r="G2131" s="2">
        <f>'Moving Avg'!F2131</f>
        <v>6.8478000000000012</v>
      </c>
      <c r="H2131" s="2">
        <f>'Moving Avg'!G2131</f>
        <v>6.7727219999999955</v>
      </c>
      <c r="I2131" s="2">
        <f>'Moving Avg'!H2131</f>
        <v>7.3897945000000007</v>
      </c>
      <c r="J2131" s="6" t="str">
        <f>OBV!F2131</f>
        <v>BEARISH</v>
      </c>
      <c r="K2131" s="6" t="str">
        <f>OBV!G2131</f>
        <v>STRONG</v>
      </c>
      <c r="L2131" s="6" t="str">
        <f>OBV!H2131</f>
        <v>CONFIRMED BEARISH</v>
      </c>
      <c r="M2131" s="8">
        <f t="shared" si="333"/>
        <v>50</v>
      </c>
      <c r="N2131" s="8">
        <f t="shared" si="330"/>
        <v>0</v>
      </c>
      <c r="O2131" s="8">
        <f t="shared" si="331"/>
        <v>0</v>
      </c>
      <c r="P2131" s="8">
        <f t="shared" si="332"/>
        <v>33</v>
      </c>
      <c r="Q2131" s="9">
        <f t="shared" si="334"/>
        <v>22.45</v>
      </c>
      <c r="R2131" s="9">
        <f t="shared" si="335"/>
        <v>18.25</v>
      </c>
      <c r="S2131" s="9">
        <f t="shared" si="336"/>
        <v>22.35</v>
      </c>
      <c r="T2131" s="9">
        <f t="shared" si="337"/>
        <v>20.75</v>
      </c>
      <c r="U2131" s="8">
        <f t="shared" si="338"/>
        <v>21.016666666666669</v>
      </c>
      <c r="V2131" s="8">
        <f t="shared" si="339"/>
        <v>20.950000000000003</v>
      </c>
    </row>
    <row r="2132" spans="1:22" ht="13.5" x14ac:dyDescent="0.25">
      <c r="A2132" s="3">
        <f>RSI!A2132</f>
        <v>45110</v>
      </c>
      <c r="B2132" s="2">
        <f>RSI!B2132</f>
        <v>6.7022000000000004</v>
      </c>
      <c r="C2132" s="2">
        <f>RSI!I2132</f>
        <v>46.836083101200465</v>
      </c>
      <c r="D2132" s="2">
        <f>MACD!E2132</f>
        <v>9.4039089495581152E-2</v>
      </c>
      <c r="E2132" s="2">
        <f>MACD!F2132</f>
        <v>5.5608471369808586E-2</v>
      </c>
      <c r="F2132" s="2">
        <f>'Moving Avg'!D2132</f>
        <v>6.7655000000000003</v>
      </c>
      <c r="G2132" s="2">
        <f>'Moving Avg'!F2132</f>
        <v>6.8392100000000013</v>
      </c>
      <c r="H2132" s="2">
        <f>'Moving Avg'!G2132</f>
        <v>6.7730839999999954</v>
      </c>
      <c r="I2132" s="2">
        <f>'Moving Avg'!H2132</f>
        <v>7.3792574999999996</v>
      </c>
      <c r="J2132" s="6" t="str">
        <f>OBV!F2132</f>
        <v>BEARISH</v>
      </c>
      <c r="K2132" s="6" t="str">
        <f>OBV!G2132</f>
        <v>STRONG</v>
      </c>
      <c r="L2132" s="6" t="str">
        <f>OBV!H2132</f>
        <v>CONFIRMED BEARISH</v>
      </c>
      <c r="M2132" s="8">
        <f t="shared" si="333"/>
        <v>50</v>
      </c>
      <c r="N2132" s="8">
        <f t="shared" si="330"/>
        <v>0</v>
      </c>
      <c r="O2132" s="8">
        <f t="shared" si="331"/>
        <v>0</v>
      </c>
      <c r="P2132" s="8">
        <f t="shared" si="332"/>
        <v>33</v>
      </c>
      <c r="Q2132" s="9">
        <f t="shared" si="334"/>
        <v>22.45</v>
      </c>
      <c r="R2132" s="9">
        <f t="shared" si="335"/>
        <v>18.25</v>
      </c>
      <c r="S2132" s="9">
        <f t="shared" si="336"/>
        <v>22.35</v>
      </c>
      <c r="T2132" s="9">
        <f t="shared" si="337"/>
        <v>20.75</v>
      </c>
      <c r="U2132" s="8">
        <f t="shared" si="338"/>
        <v>21.016666666666669</v>
      </c>
      <c r="V2132" s="8">
        <f t="shared" si="339"/>
        <v>20.950000000000003</v>
      </c>
    </row>
    <row r="2133" spans="1:22" ht="13.5" x14ac:dyDescent="0.25">
      <c r="A2133" s="3">
        <f>RSI!A2133</f>
        <v>45111</v>
      </c>
      <c r="B2133" s="2">
        <f>RSI!B2133</f>
        <v>6.8650000000000002</v>
      </c>
      <c r="C2133" s="2">
        <f>RSI!I2133</f>
        <v>51.657544835388819</v>
      </c>
      <c r="D2133" s="2">
        <f>MACD!E2133</f>
        <v>7.1843243866777762E-2</v>
      </c>
      <c r="E2133" s="2">
        <f>MACD!F2133</f>
        <v>5.8855425869202421E-2</v>
      </c>
      <c r="F2133" s="2">
        <f>'Moving Avg'!D2133</f>
        <v>6.7637</v>
      </c>
      <c r="G2133" s="2">
        <f>'Moving Avg'!F2133</f>
        <v>6.8342350000000014</v>
      </c>
      <c r="H2133" s="2">
        <f>'Moving Avg'!G2133</f>
        <v>6.777967999999996</v>
      </c>
      <c r="I2133" s="2">
        <f>'Moving Avg'!H2133</f>
        <v>7.3698060000000005</v>
      </c>
      <c r="J2133" s="6" t="str">
        <f>OBV!F2133</f>
        <v>BEARISH</v>
      </c>
      <c r="K2133" s="6" t="str">
        <f>OBV!G2133</f>
        <v>STRONG</v>
      </c>
      <c r="L2133" s="6" t="str">
        <f>OBV!H2133</f>
        <v>CONFIRMED BEARISH</v>
      </c>
      <c r="M2133" s="8">
        <f t="shared" si="333"/>
        <v>50</v>
      </c>
      <c r="N2133" s="8">
        <f t="shared" si="330"/>
        <v>0</v>
      </c>
      <c r="O2133" s="8">
        <f t="shared" si="331"/>
        <v>0</v>
      </c>
      <c r="P2133" s="8">
        <f t="shared" si="332"/>
        <v>33</v>
      </c>
      <c r="Q2133" s="9">
        <f t="shared" si="334"/>
        <v>22.45</v>
      </c>
      <c r="R2133" s="9">
        <f t="shared" si="335"/>
        <v>18.25</v>
      </c>
      <c r="S2133" s="9">
        <f t="shared" si="336"/>
        <v>22.35</v>
      </c>
      <c r="T2133" s="9">
        <f t="shared" si="337"/>
        <v>20.75</v>
      </c>
      <c r="U2133" s="8">
        <f t="shared" si="338"/>
        <v>21.016666666666669</v>
      </c>
      <c r="V2133" s="8">
        <f t="shared" si="339"/>
        <v>20.950000000000003</v>
      </c>
    </row>
    <row r="2134" spans="1:22" ht="13.5" x14ac:dyDescent="0.25">
      <c r="A2134" s="3">
        <f>RSI!A2134</f>
        <v>45112</v>
      </c>
      <c r="B2134" s="2">
        <f>RSI!B2134</f>
        <v>6.9010999999999996</v>
      </c>
      <c r="C2134" s="2">
        <f>RSI!I2134</f>
        <v>52.682306349558814</v>
      </c>
      <c r="D2134" s="2">
        <f>MACD!E2134</f>
        <v>1.3252081876098387E-3</v>
      </c>
      <c r="E2134" s="2">
        <f>MACD!F2134</f>
        <v>4.7349382332883903E-2</v>
      </c>
      <c r="F2134" s="2">
        <f>'Moving Avg'!D2134</f>
        <v>6.8161399999999999</v>
      </c>
      <c r="G2134" s="2">
        <f>'Moving Avg'!F2134</f>
        <v>6.8310650000000006</v>
      </c>
      <c r="H2134" s="2">
        <f>'Moving Avg'!G2134</f>
        <v>6.7803179999999967</v>
      </c>
      <c r="I2134" s="2">
        <f>'Moving Avg'!H2134</f>
        <v>7.3605800000000015</v>
      </c>
      <c r="J2134" s="6" t="str">
        <f>OBV!F2134</f>
        <v>BEARISH</v>
      </c>
      <c r="K2134" s="6" t="str">
        <f>OBV!G2134</f>
        <v>STRONG</v>
      </c>
      <c r="L2134" s="6" t="str">
        <f>OBV!H2134</f>
        <v>BEARISH DIVERGENCE</v>
      </c>
      <c r="M2134" s="8">
        <f t="shared" si="333"/>
        <v>50</v>
      </c>
      <c r="N2134" s="8">
        <f t="shared" si="330"/>
        <v>100</v>
      </c>
      <c r="O2134" s="8">
        <f t="shared" si="331"/>
        <v>0</v>
      </c>
      <c r="P2134" s="8">
        <f t="shared" si="332"/>
        <v>33</v>
      </c>
      <c r="Q2134" s="9">
        <f t="shared" si="334"/>
        <v>57.45</v>
      </c>
      <c r="R2134" s="9">
        <f t="shared" si="335"/>
        <v>38.25</v>
      </c>
      <c r="S2134" s="9">
        <f t="shared" si="336"/>
        <v>37.35</v>
      </c>
      <c r="T2134" s="9">
        <f t="shared" si="337"/>
        <v>45.75</v>
      </c>
      <c r="U2134" s="8">
        <f t="shared" si="338"/>
        <v>44.35</v>
      </c>
      <c r="V2134" s="8">
        <f t="shared" si="339"/>
        <v>44.7</v>
      </c>
    </row>
    <row r="2135" spans="1:22" ht="13.5" x14ac:dyDescent="0.25">
      <c r="A2135" s="3">
        <f>RSI!A2135</f>
        <v>45113</v>
      </c>
      <c r="B2135" s="2">
        <f>RSI!B2135</f>
        <v>6.7744999999999997</v>
      </c>
      <c r="C2135" s="2">
        <f>RSI!I2135</f>
        <v>48.777289150230381</v>
      </c>
      <c r="D2135" s="2">
        <f>MACD!E2135</f>
        <v>-2.3062144075984392E-2</v>
      </c>
      <c r="E2135" s="2">
        <f>MACD!F2135</f>
        <v>3.3267077051110247E-2</v>
      </c>
      <c r="F2135" s="2">
        <f>'Moving Avg'!D2135</f>
        <v>6.7889999999999997</v>
      </c>
      <c r="G2135" s="2">
        <f>'Moving Avg'!F2135</f>
        <v>6.8238299999999992</v>
      </c>
      <c r="H2135" s="2">
        <f>'Moving Avg'!G2135</f>
        <v>6.7801359999999962</v>
      </c>
      <c r="I2135" s="2">
        <f>'Moving Avg'!H2135</f>
        <v>7.3506760000000009</v>
      </c>
      <c r="J2135" s="6" t="str">
        <f>OBV!F2135</f>
        <v>BEARISH</v>
      </c>
      <c r="K2135" s="6" t="str">
        <f>OBV!G2135</f>
        <v>STRONG</v>
      </c>
      <c r="L2135" s="6" t="str">
        <f>OBV!H2135</f>
        <v>CONFIRMED BEARISH</v>
      </c>
      <c r="M2135" s="8">
        <f t="shared" si="333"/>
        <v>50</v>
      </c>
      <c r="N2135" s="8">
        <f t="shared" si="330"/>
        <v>100</v>
      </c>
      <c r="O2135" s="8">
        <f t="shared" si="331"/>
        <v>0</v>
      </c>
      <c r="P2135" s="8">
        <f t="shared" si="332"/>
        <v>33</v>
      </c>
      <c r="Q2135" s="9">
        <f t="shared" si="334"/>
        <v>57.45</v>
      </c>
      <c r="R2135" s="9">
        <f t="shared" si="335"/>
        <v>38.25</v>
      </c>
      <c r="S2135" s="9">
        <f t="shared" si="336"/>
        <v>37.35</v>
      </c>
      <c r="T2135" s="9">
        <f t="shared" si="337"/>
        <v>45.75</v>
      </c>
      <c r="U2135" s="8">
        <f t="shared" si="338"/>
        <v>44.35</v>
      </c>
      <c r="V2135" s="8">
        <f t="shared" si="339"/>
        <v>44.7</v>
      </c>
    </row>
    <row r="2136" spans="1:22" ht="13.5" x14ac:dyDescent="0.25">
      <c r="A2136" s="3">
        <f>RSI!A2136</f>
        <v>45114</v>
      </c>
      <c r="B2136" s="2">
        <f>RSI!B2136</f>
        <v>6.7744999999999997</v>
      </c>
      <c r="C2136" s="2">
        <f>RSI!I2136</f>
        <v>48.777289150230381</v>
      </c>
      <c r="D2136" s="2">
        <f>MACD!E2136</f>
        <v>-3.2844976312063068E-4</v>
      </c>
      <c r="E2136" s="2">
        <f>MACD!F2136</f>
        <v>2.6547971688264074E-2</v>
      </c>
      <c r="F2136" s="2">
        <f>'Moving Avg'!D2136</f>
        <v>6.8034599999999994</v>
      </c>
      <c r="G2136" s="2">
        <f>'Moving Avg'!F2136</f>
        <v>6.81433</v>
      </c>
      <c r="H2136" s="2">
        <f>'Moving Avg'!G2136</f>
        <v>6.7799539999999965</v>
      </c>
      <c r="I2136" s="2">
        <f>'Moving Avg'!H2136</f>
        <v>7.342581</v>
      </c>
      <c r="J2136" s="6" t="str">
        <f>OBV!F2136</f>
        <v>BEARISH</v>
      </c>
      <c r="K2136" s="6" t="str">
        <f>OBV!G2136</f>
        <v>NEUTRAL</v>
      </c>
      <c r="L2136" s="6" t="str">
        <f>OBV!H2136</f>
        <v>BEARISH DIVERGENCE</v>
      </c>
      <c r="M2136" s="8">
        <f t="shared" si="333"/>
        <v>50</v>
      </c>
      <c r="N2136" s="8">
        <f t="shared" si="330"/>
        <v>100</v>
      </c>
      <c r="O2136" s="8">
        <f t="shared" si="331"/>
        <v>0</v>
      </c>
      <c r="P2136" s="8">
        <f t="shared" si="332"/>
        <v>16.5</v>
      </c>
      <c r="Q2136" s="9">
        <f t="shared" si="334"/>
        <v>54.975000000000001</v>
      </c>
      <c r="R2136" s="9">
        <f t="shared" si="335"/>
        <v>34.125</v>
      </c>
      <c r="S2136" s="9">
        <f t="shared" si="336"/>
        <v>29.925000000000001</v>
      </c>
      <c r="T2136" s="9">
        <f t="shared" si="337"/>
        <v>41.625</v>
      </c>
      <c r="U2136" s="8">
        <f t="shared" si="338"/>
        <v>39.674999999999997</v>
      </c>
      <c r="V2136" s="8">
        <f t="shared" si="339"/>
        <v>40.162499999999994</v>
      </c>
    </row>
    <row r="2137" spans="1:22" ht="13.5" x14ac:dyDescent="0.25">
      <c r="A2137" s="3">
        <f>RSI!A2137</f>
        <v>45117</v>
      </c>
      <c r="B2137" s="2">
        <f>RSI!B2137</f>
        <v>6.7655000000000003</v>
      </c>
      <c r="C2137" s="2">
        <f>RSI!I2137</f>
        <v>48.481005314139971</v>
      </c>
      <c r="D2137" s="2">
        <f>MACD!E2137</f>
        <v>1.9802261732863258E-2</v>
      </c>
      <c r="E2137" s="2">
        <f>MACD!F2137</f>
        <v>2.5198829697183914E-2</v>
      </c>
      <c r="F2137" s="2">
        <f>'Moving Avg'!D2137</f>
        <v>6.8161199999999997</v>
      </c>
      <c r="G2137" s="2">
        <f>'Moving Avg'!F2137</f>
        <v>6.8134250000000005</v>
      </c>
      <c r="H2137" s="2">
        <f>'Moving Avg'!G2137</f>
        <v>6.7823059999999966</v>
      </c>
      <c r="I2137" s="2">
        <f>'Moving Avg'!H2137</f>
        <v>7.3338529999999995</v>
      </c>
      <c r="J2137" s="6" t="str">
        <f>OBV!F2137</f>
        <v>BEARISH</v>
      </c>
      <c r="K2137" s="6" t="str">
        <f>OBV!G2137</f>
        <v>NEUTRAL</v>
      </c>
      <c r="L2137" s="6" t="str">
        <f>OBV!H2137</f>
        <v>BEARISH DIVERGENCE</v>
      </c>
      <c r="M2137" s="8">
        <f t="shared" si="333"/>
        <v>50</v>
      </c>
      <c r="N2137" s="8">
        <f t="shared" si="330"/>
        <v>45</v>
      </c>
      <c r="O2137" s="8">
        <f t="shared" si="331"/>
        <v>0</v>
      </c>
      <c r="P2137" s="8">
        <f t="shared" si="332"/>
        <v>16.5</v>
      </c>
      <c r="Q2137" s="9">
        <f t="shared" si="334"/>
        <v>35.725000000000001</v>
      </c>
      <c r="R2137" s="9">
        <f t="shared" si="335"/>
        <v>23.125</v>
      </c>
      <c r="S2137" s="9">
        <f t="shared" si="336"/>
        <v>21.675000000000001</v>
      </c>
      <c r="T2137" s="9">
        <f t="shared" si="337"/>
        <v>27.875</v>
      </c>
      <c r="U2137" s="8">
        <f t="shared" si="338"/>
        <v>26.841666666666669</v>
      </c>
      <c r="V2137" s="8">
        <f t="shared" si="339"/>
        <v>27.1</v>
      </c>
    </row>
    <row r="2138" spans="1:22" ht="13.5" x14ac:dyDescent="0.25">
      <c r="A2138" s="3">
        <f>RSI!A2138</f>
        <v>45118</v>
      </c>
      <c r="B2138" s="2">
        <f>RSI!B2138</f>
        <v>6.9661</v>
      </c>
      <c r="C2138" s="2">
        <f>RSI!I2138</f>
        <v>55.036737679178174</v>
      </c>
      <c r="D2138" s="2">
        <f>MACD!E2138</f>
        <v>1.5286981432191205E-2</v>
      </c>
      <c r="E2138" s="2">
        <f>MACD!F2138</f>
        <v>2.3216460044185375E-2</v>
      </c>
      <c r="F2138" s="2">
        <f>'Moving Avg'!D2138</f>
        <v>6.8363399999999999</v>
      </c>
      <c r="G2138" s="2">
        <f>'Moving Avg'!F2138</f>
        <v>6.813505000000001</v>
      </c>
      <c r="H2138" s="2">
        <f>'Moving Avg'!G2138</f>
        <v>6.7868619999999966</v>
      </c>
      <c r="I2138" s="2">
        <f>'Moving Avg'!H2138</f>
        <v>7.3261729999999998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  <c r="M2138" s="8">
        <f t="shared" si="333"/>
        <v>50</v>
      </c>
      <c r="N2138" s="8">
        <f t="shared" si="330"/>
        <v>45</v>
      </c>
      <c r="O2138" s="8">
        <f t="shared" si="331"/>
        <v>0</v>
      </c>
      <c r="P2138" s="8">
        <f t="shared" si="332"/>
        <v>16.5</v>
      </c>
      <c r="Q2138" s="9">
        <f t="shared" si="334"/>
        <v>35.725000000000001</v>
      </c>
      <c r="R2138" s="9">
        <f t="shared" si="335"/>
        <v>23.125</v>
      </c>
      <c r="S2138" s="9">
        <f t="shared" si="336"/>
        <v>21.675000000000001</v>
      </c>
      <c r="T2138" s="9">
        <f t="shared" si="337"/>
        <v>27.875</v>
      </c>
      <c r="U2138" s="8">
        <f t="shared" si="338"/>
        <v>26.841666666666669</v>
      </c>
      <c r="V2138" s="8">
        <f t="shared" si="339"/>
        <v>27.1</v>
      </c>
    </row>
    <row r="2139" spans="1:22" ht="13.5" x14ac:dyDescent="0.25">
      <c r="A2139" s="3">
        <f>RSI!A2139</f>
        <v>45119</v>
      </c>
      <c r="B2139" s="2">
        <f>RSI!B2139</f>
        <v>6.9568000000000003</v>
      </c>
      <c r="C2139" s="2">
        <f>RSI!I2139</f>
        <v>54.689287290003335</v>
      </c>
      <c r="D2139" s="2">
        <f>MACD!E2139</f>
        <v>-2.4954756483515972E-2</v>
      </c>
      <c r="E2139" s="2">
        <f>MACD!F2139</f>
        <v>1.3582216738645108E-2</v>
      </c>
      <c r="F2139" s="2">
        <f>'Moving Avg'!D2139</f>
        <v>6.84748</v>
      </c>
      <c r="G2139" s="2">
        <f>'Moving Avg'!F2139</f>
        <v>6.8131200000000005</v>
      </c>
      <c r="H2139" s="2">
        <f>'Moving Avg'!G2139</f>
        <v>6.7906879999999967</v>
      </c>
      <c r="I2139" s="2">
        <f>'Moving Avg'!H2139</f>
        <v>7.3171804999999992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  <c r="M2139" s="8">
        <f t="shared" si="333"/>
        <v>50</v>
      </c>
      <c r="N2139" s="8">
        <f t="shared" si="330"/>
        <v>100</v>
      </c>
      <c r="O2139" s="8">
        <f t="shared" si="331"/>
        <v>0</v>
      </c>
      <c r="P2139" s="8">
        <f t="shared" si="332"/>
        <v>16.5</v>
      </c>
      <c r="Q2139" s="9">
        <f t="shared" si="334"/>
        <v>54.975000000000001</v>
      </c>
      <c r="R2139" s="9">
        <f t="shared" si="335"/>
        <v>34.125</v>
      </c>
      <c r="S2139" s="9">
        <f t="shared" si="336"/>
        <v>29.925000000000001</v>
      </c>
      <c r="T2139" s="9">
        <f t="shared" si="337"/>
        <v>41.625</v>
      </c>
      <c r="U2139" s="8">
        <f t="shared" si="338"/>
        <v>39.674999999999997</v>
      </c>
      <c r="V2139" s="8">
        <f t="shared" si="339"/>
        <v>40.162499999999994</v>
      </c>
    </row>
    <row r="2140" spans="1:22" ht="13.5" x14ac:dyDescent="0.25">
      <c r="A2140" s="3">
        <f>RSI!A2140</f>
        <v>45120</v>
      </c>
      <c r="B2140" s="2">
        <f>RSI!B2140</f>
        <v>6.9568000000000003</v>
      </c>
      <c r="C2140" s="2">
        <f>RSI!I2140</f>
        <v>54.689287290003335</v>
      </c>
      <c r="D2140" s="2">
        <f>MACD!E2140</f>
        <v>-1.8083129420512378E-2</v>
      </c>
      <c r="E2140" s="2">
        <f>MACD!F2140</f>
        <v>7.2491475068136111E-3</v>
      </c>
      <c r="F2140" s="2">
        <f>'Moving Avg'!D2140</f>
        <v>6.8839399999999999</v>
      </c>
      <c r="G2140" s="2">
        <f>'Moving Avg'!F2140</f>
        <v>6.8127350000000009</v>
      </c>
      <c r="H2140" s="2">
        <f>'Moving Avg'!G2140</f>
        <v>6.7950579999999965</v>
      </c>
      <c r="I2140" s="2">
        <f>'Moving Avg'!H2140</f>
        <v>7.3082329999999978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3"/>
        <v>50</v>
      </c>
      <c r="N2140" s="8">
        <f t="shared" si="330"/>
        <v>100</v>
      </c>
      <c r="O2140" s="8">
        <f t="shared" si="331"/>
        <v>0</v>
      </c>
      <c r="P2140" s="8">
        <f t="shared" si="332"/>
        <v>16.5</v>
      </c>
      <c r="Q2140" s="9">
        <f t="shared" si="334"/>
        <v>54.975000000000001</v>
      </c>
      <c r="R2140" s="9">
        <f t="shared" si="335"/>
        <v>34.125</v>
      </c>
      <c r="S2140" s="9">
        <f t="shared" si="336"/>
        <v>29.925000000000001</v>
      </c>
      <c r="T2140" s="9">
        <f t="shared" si="337"/>
        <v>41.625</v>
      </c>
      <c r="U2140" s="8">
        <f t="shared" si="338"/>
        <v>39.674999999999997</v>
      </c>
      <c r="V2140" s="8">
        <f t="shared" si="339"/>
        <v>40.162499999999994</v>
      </c>
    </row>
    <row r="2141" spans="1:22" ht="13.5" x14ac:dyDescent="0.25">
      <c r="A2141" s="3">
        <f>RSI!A2141</f>
        <v>45121</v>
      </c>
      <c r="B2141" s="2">
        <f>RSI!B2141</f>
        <v>6.9568000000000003</v>
      </c>
      <c r="C2141" s="2">
        <f>RSI!I2141</f>
        <v>54.689287290003342</v>
      </c>
      <c r="D2141" s="2">
        <f>MACD!E2141</f>
        <v>-4.5024354605674333E-2</v>
      </c>
      <c r="E2141" s="2">
        <f>MACD!F2141</f>
        <v>-3.205552915683977E-3</v>
      </c>
      <c r="F2141" s="2">
        <f>'Moving Avg'!D2141</f>
        <v>6.9204000000000008</v>
      </c>
      <c r="G2141" s="2">
        <f>'Moving Avg'!F2141</f>
        <v>6.8213949999999999</v>
      </c>
      <c r="H2141" s="2">
        <f>'Moving Avg'!G2141</f>
        <v>6.8003319999999965</v>
      </c>
      <c r="I2141" s="2">
        <f>'Moving Avg'!H2141</f>
        <v>7.3001449999999979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  <c r="M2141" s="8">
        <f t="shared" si="333"/>
        <v>50</v>
      </c>
      <c r="N2141" s="8">
        <f t="shared" si="330"/>
        <v>100</v>
      </c>
      <c r="O2141" s="8">
        <f t="shared" si="331"/>
        <v>0</v>
      </c>
      <c r="P2141" s="8">
        <f t="shared" si="332"/>
        <v>16.5</v>
      </c>
      <c r="Q2141" s="9">
        <f t="shared" si="334"/>
        <v>54.975000000000001</v>
      </c>
      <c r="R2141" s="9">
        <f t="shared" si="335"/>
        <v>34.125</v>
      </c>
      <c r="S2141" s="9">
        <f t="shared" si="336"/>
        <v>29.925000000000001</v>
      </c>
      <c r="T2141" s="9">
        <f t="shared" si="337"/>
        <v>41.625</v>
      </c>
      <c r="U2141" s="8">
        <f t="shared" si="338"/>
        <v>39.674999999999997</v>
      </c>
      <c r="V2141" s="8">
        <f t="shared" si="339"/>
        <v>40.162499999999994</v>
      </c>
    </row>
    <row r="2142" spans="1:22" ht="13.5" x14ac:dyDescent="0.25">
      <c r="A2142" s="3">
        <f>RSI!A2142</f>
        <v>45124</v>
      </c>
      <c r="B2142" s="2">
        <f>RSI!B2142</f>
        <v>7.0875000000000004</v>
      </c>
      <c r="C2142" s="2">
        <f>RSI!I2142</f>
        <v>59.209377868036206</v>
      </c>
      <c r="D2142" s="2">
        <f>MACD!E2142</f>
        <v>-7.8201960040138907E-2</v>
      </c>
      <c r="E2142" s="2">
        <f>MACD!F2142</f>
        <v>-1.8204834340574964E-2</v>
      </c>
      <c r="F2142" s="2">
        <f>'Moving Avg'!D2142</f>
        <v>6.9847999999999999</v>
      </c>
      <c r="G2142" s="2">
        <f>'Moving Avg'!F2142</f>
        <v>6.8280000000000003</v>
      </c>
      <c r="H2142" s="2">
        <f>'Moving Avg'!G2142</f>
        <v>6.8073159999999966</v>
      </c>
      <c r="I2142" s="2">
        <f>'Moving Avg'!H2142</f>
        <v>7.2926199999999985</v>
      </c>
      <c r="J2142" s="6" t="str">
        <f>OBV!F2142</f>
        <v>BULLISH</v>
      </c>
      <c r="K2142" s="6" t="str">
        <f>OBV!G2142</f>
        <v>NEUTRAL</v>
      </c>
      <c r="L2142" s="6" t="str">
        <f>OBV!H2142</f>
        <v>CONFIRMED BULLISH</v>
      </c>
      <c r="M2142" s="8">
        <f t="shared" si="333"/>
        <v>50</v>
      </c>
      <c r="N2142" s="8">
        <f t="shared" si="330"/>
        <v>100</v>
      </c>
      <c r="O2142" s="8">
        <f t="shared" si="331"/>
        <v>0</v>
      </c>
      <c r="P2142" s="8">
        <f t="shared" si="332"/>
        <v>83.5</v>
      </c>
      <c r="Q2142" s="9">
        <f t="shared" si="334"/>
        <v>65.025000000000006</v>
      </c>
      <c r="R2142" s="9">
        <f t="shared" si="335"/>
        <v>50.875</v>
      </c>
      <c r="S2142" s="9">
        <f t="shared" si="336"/>
        <v>60.075000000000003</v>
      </c>
      <c r="T2142" s="9">
        <f t="shared" si="337"/>
        <v>58.375</v>
      </c>
      <c r="U2142" s="8">
        <f t="shared" si="338"/>
        <v>58.658333333333339</v>
      </c>
      <c r="V2142" s="8">
        <f t="shared" si="339"/>
        <v>58.587500000000006</v>
      </c>
    </row>
    <row r="2143" spans="1:22" ht="13.5" x14ac:dyDescent="0.25">
      <c r="A2143" s="3">
        <f>RSI!A2143</f>
        <v>45125</v>
      </c>
      <c r="B2143" s="2">
        <f>RSI!B2143</f>
        <v>6.9194000000000004</v>
      </c>
      <c r="C2143" s="2">
        <f>RSI!I2143</f>
        <v>52.021423876727752</v>
      </c>
      <c r="D2143" s="2">
        <f>MACD!E2143</f>
        <v>-7.0197497516826246E-2</v>
      </c>
      <c r="E2143" s="2">
        <f>MACD!F2143</f>
        <v>-2.8603366975825221E-2</v>
      </c>
      <c r="F2143" s="2">
        <f>'Moving Avg'!D2143</f>
        <v>6.9754600000000009</v>
      </c>
      <c r="G2143" s="2">
        <f>'Moving Avg'!F2143</f>
        <v>6.8347899999999999</v>
      </c>
      <c r="H2143" s="2">
        <f>'Moving Avg'!G2143</f>
        <v>6.811841999999996</v>
      </c>
      <c r="I2143" s="2">
        <f>'Moving Avg'!H2143</f>
        <v>7.2849329999999988</v>
      </c>
      <c r="J2143" s="6" t="str">
        <f>OBV!F2143</f>
        <v>BULLISH</v>
      </c>
      <c r="K2143" s="6" t="str">
        <f>OBV!G2143</f>
        <v>NEUTRAL</v>
      </c>
      <c r="L2143" s="6" t="str">
        <f>OBV!H2143</f>
        <v>BULLISH DIVERGENCE</v>
      </c>
      <c r="M2143" s="8">
        <f t="shared" si="333"/>
        <v>50</v>
      </c>
      <c r="N2143" s="8">
        <f t="shared" si="330"/>
        <v>100</v>
      </c>
      <c r="O2143" s="8">
        <f t="shared" si="331"/>
        <v>0</v>
      </c>
      <c r="P2143" s="8">
        <f t="shared" si="332"/>
        <v>66.5</v>
      </c>
      <c r="Q2143" s="9">
        <f t="shared" si="334"/>
        <v>62.475000000000001</v>
      </c>
      <c r="R2143" s="9">
        <f t="shared" si="335"/>
        <v>46.625</v>
      </c>
      <c r="S2143" s="9">
        <f t="shared" si="336"/>
        <v>52.424999999999997</v>
      </c>
      <c r="T2143" s="9">
        <f t="shared" si="337"/>
        <v>54.125</v>
      </c>
      <c r="U2143" s="8">
        <f t="shared" si="338"/>
        <v>53.841666666666661</v>
      </c>
      <c r="V2143" s="8">
        <f t="shared" si="339"/>
        <v>53.912499999999994</v>
      </c>
    </row>
    <row r="2144" spans="1:22" ht="13.5" x14ac:dyDescent="0.25">
      <c r="A2144" s="3">
        <f>RSI!A2144</f>
        <v>45127</v>
      </c>
      <c r="B2144" s="2">
        <f>RSI!B2144</f>
        <v>6.9100999999999999</v>
      </c>
      <c r="C2144" s="2">
        <f>RSI!I2144</f>
        <v>51.647858149391112</v>
      </c>
      <c r="D2144" s="2">
        <f>MACD!E2144</f>
        <v>-5.7503431465605104E-2</v>
      </c>
      <c r="E2144" s="2">
        <f>MACD!F2144</f>
        <v>-3.4383379873781199E-2</v>
      </c>
      <c r="F2144" s="2">
        <f>'Moving Avg'!D2144</f>
        <v>6.966120000000001</v>
      </c>
      <c r="G2144" s="2">
        <f>'Moving Avg'!F2144</f>
        <v>6.8569450000000005</v>
      </c>
      <c r="H2144" s="2">
        <f>'Moving Avg'!G2144</f>
        <v>6.8161819999999951</v>
      </c>
      <c r="I2144" s="2">
        <f>'Moving Avg'!H2144</f>
        <v>7.2760684999999992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3"/>
        <v>50</v>
      </c>
      <c r="N2144" s="8">
        <f t="shared" si="330"/>
        <v>100</v>
      </c>
      <c r="O2144" s="8">
        <f t="shared" si="331"/>
        <v>0</v>
      </c>
      <c r="P2144" s="8">
        <f t="shared" si="332"/>
        <v>16.5</v>
      </c>
      <c r="Q2144" s="9">
        <f t="shared" si="334"/>
        <v>54.975000000000001</v>
      </c>
      <c r="R2144" s="9">
        <f t="shared" si="335"/>
        <v>34.125</v>
      </c>
      <c r="S2144" s="9">
        <f t="shared" si="336"/>
        <v>29.925000000000001</v>
      </c>
      <c r="T2144" s="9">
        <f t="shared" si="337"/>
        <v>41.625</v>
      </c>
      <c r="U2144" s="8">
        <f t="shared" si="338"/>
        <v>39.674999999999997</v>
      </c>
      <c r="V2144" s="8">
        <f t="shared" si="339"/>
        <v>40.162499999999994</v>
      </c>
    </row>
    <row r="2145" spans="1:22" ht="13.5" x14ac:dyDescent="0.25">
      <c r="A2145" s="3">
        <f>RSI!A2145</f>
        <v>45128</v>
      </c>
      <c r="B2145" s="2">
        <f>RSI!B2145</f>
        <v>6.9941000000000004</v>
      </c>
      <c r="C2145" s="2">
        <f>RSI!I2145</f>
        <v>54.804742526370731</v>
      </c>
      <c r="D2145" s="2">
        <f>MACD!E2145</f>
        <v>-7.2704337762050208E-2</v>
      </c>
      <c r="E2145" s="2">
        <f>MACD!F2145</f>
        <v>-4.2047571451434999E-2</v>
      </c>
      <c r="F2145" s="2">
        <f>'Moving Avg'!D2145</f>
        <v>6.9735800000000001</v>
      </c>
      <c r="G2145" s="2">
        <f>'Moving Avg'!F2145</f>
        <v>6.8747050000000005</v>
      </c>
      <c r="H2145" s="2">
        <f>'Moving Avg'!G2145</f>
        <v>6.8223819999999966</v>
      </c>
      <c r="I2145" s="2">
        <f>'Moving Avg'!H2145</f>
        <v>7.267623999999997</v>
      </c>
      <c r="J2145" s="6" t="str">
        <f>OBV!F2145</f>
        <v>BULLISH</v>
      </c>
      <c r="K2145" s="6" t="str">
        <f>OBV!G2145</f>
        <v>NEUTRAL</v>
      </c>
      <c r="L2145" s="6" t="str">
        <f>OBV!H2145</f>
        <v>CONFIRMED BULLISH</v>
      </c>
      <c r="M2145" s="8">
        <f t="shared" si="333"/>
        <v>50</v>
      </c>
      <c r="N2145" s="8">
        <f t="shared" si="330"/>
        <v>100</v>
      </c>
      <c r="O2145" s="8">
        <f t="shared" si="331"/>
        <v>0</v>
      </c>
      <c r="P2145" s="8">
        <f t="shared" si="332"/>
        <v>83.5</v>
      </c>
      <c r="Q2145" s="9">
        <f t="shared" si="334"/>
        <v>65.025000000000006</v>
      </c>
      <c r="R2145" s="9">
        <f t="shared" si="335"/>
        <v>50.875</v>
      </c>
      <c r="S2145" s="9">
        <f t="shared" si="336"/>
        <v>60.075000000000003</v>
      </c>
      <c r="T2145" s="9">
        <f t="shared" si="337"/>
        <v>58.375</v>
      </c>
      <c r="U2145" s="8">
        <f t="shared" si="338"/>
        <v>58.658333333333339</v>
      </c>
      <c r="V2145" s="8">
        <f t="shared" si="339"/>
        <v>58.587500000000006</v>
      </c>
    </row>
    <row r="2146" spans="1:22" ht="13.5" x14ac:dyDescent="0.25">
      <c r="A2146" s="3">
        <f>RSI!A2146</f>
        <v>45131</v>
      </c>
      <c r="B2146" s="2">
        <f>RSI!B2146</f>
        <v>6.9755000000000003</v>
      </c>
      <c r="C2146" s="2">
        <f>RSI!I2146</f>
        <v>53.964567055972353</v>
      </c>
      <c r="D2146" s="2">
        <f>MACD!E2146</f>
        <v>-8.4910126595309166E-2</v>
      </c>
      <c r="E2146" s="2">
        <f>MACD!F2146</f>
        <v>-5.0620082480209841E-2</v>
      </c>
      <c r="F2146" s="2">
        <f>'Moving Avg'!D2146</f>
        <v>6.9773200000000006</v>
      </c>
      <c r="G2146" s="2">
        <f>'Moving Avg'!F2146</f>
        <v>6.8775200000000014</v>
      </c>
      <c r="H2146" s="2">
        <f>'Moving Avg'!G2146</f>
        <v>6.8282099999999968</v>
      </c>
      <c r="I2146" s="2">
        <f>'Moving Avg'!H2146</f>
        <v>7.2608954999999984</v>
      </c>
      <c r="J2146" s="6" t="str">
        <f>OBV!F2146</f>
        <v>BULLISH</v>
      </c>
      <c r="K2146" s="6" t="str">
        <f>OBV!G2146</f>
        <v>NEUTRAL</v>
      </c>
      <c r="L2146" s="6" t="str">
        <f>OBV!H2146</f>
        <v>CONFIRMED BULLISH</v>
      </c>
      <c r="M2146" s="8">
        <f t="shared" si="333"/>
        <v>50</v>
      </c>
      <c r="N2146" s="8">
        <f t="shared" si="330"/>
        <v>100</v>
      </c>
      <c r="O2146" s="8">
        <f t="shared" si="331"/>
        <v>0</v>
      </c>
      <c r="P2146" s="8">
        <f t="shared" si="332"/>
        <v>83.5</v>
      </c>
      <c r="Q2146" s="9">
        <f t="shared" si="334"/>
        <v>65.025000000000006</v>
      </c>
      <c r="R2146" s="9">
        <f t="shared" si="335"/>
        <v>50.875</v>
      </c>
      <c r="S2146" s="9">
        <f t="shared" si="336"/>
        <v>60.075000000000003</v>
      </c>
      <c r="T2146" s="9">
        <f t="shared" si="337"/>
        <v>58.375</v>
      </c>
      <c r="U2146" s="8">
        <f t="shared" si="338"/>
        <v>58.658333333333339</v>
      </c>
      <c r="V2146" s="8">
        <f t="shared" si="339"/>
        <v>58.587500000000006</v>
      </c>
    </row>
    <row r="2147" spans="1:22" ht="13.5" x14ac:dyDescent="0.25">
      <c r="A2147" s="3">
        <f>RSI!A2147</f>
        <v>45133</v>
      </c>
      <c r="B2147" s="2">
        <f>RSI!B2147</f>
        <v>6.9100999999999999</v>
      </c>
      <c r="C2147" s="2">
        <f>RSI!I2147</f>
        <v>51.003802333622076</v>
      </c>
      <c r="D2147" s="2">
        <f>MACD!E2147</f>
        <v>-9.2336199024838805E-2</v>
      </c>
      <c r="E2147" s="2">
        <f>MACD!F2147</f>
        <v>-5.8963305789135639E-2</v>
      </c>
      <c r="F2147" s="2">
        <f>'Moving Avg'!D2147</f>
        <v>6.9418399999999991</v>
      </c>
      <c r="G2147" s="2">
        <f>'Moving Avg'!F2147</f>
        <v>6.877065</v>
      </c>
      <c r="H2147" s="2">
        <f>'Moving Avg'!G2147</f>
        <v>6.8334539999999979</v>
      </c>
      <c r="I2147" s="2">
        <f>'Moving Avg'!H2147</f>
        <v>7.2538399999999976</v>
      </c>
      <c r="J2147" s="6" t="str">
        <f>OBV!F2147</f>
        <v>BEARISH</v>
      </c>
      <c r="K2147" s="6" t="str">
        <f>OBV!G2147</f>
        <v>STRONG</v>
      </c>
      <c r="L2147" s="6" t="str">
        <f>OBV!H2147</f>
        <v>CONFIRMED BEARISH</v>
      </c>
      <c r="M2147" s="8">
        <f t="shared" si="333"/>
        <v>50</v>
      </c>
      <c r="N2147" s="8">
        <f t="shared" si="330"/>
        <v>100</v>
      </c>
      <c r="O2147" s="8">
        <f t="shared" si="331"/>
        <v>0</v>
      </c>
      <c r="P2147" s="8">
        <f t="shared" si="332"/>
        <v>33</v>
      </c>
      <c r="Q2147" s="9">
        <f t="shared" si="334"/>
        <v>57.45</v>
      </c>
      <c r="R2147" s="9">
        <f t="shared" si="335"/>
        <v>38.25</v>
      </c>
      <c r="S2147" s="9">
        <f t="shared" si="336"/>
        <v>37.35</v>
      </c>
      <c r="T2147" s="9">
        <f t="shared" si="337"/>
        <v>45.75</v>
      </c>
      <c r="U2147" s="8">
        <f t="shared" si="338"/>
        <v>44.35</v>
      </c>
      <c r="V2147" s="8">
        <f t="shared" si="339"/>
        <v>44.7</v>
      </c>
    </row>
    <row r="2148" spans="1:22" ht="13.5" x14ac:dyDescent="0.25">
      <c r="A2148" s="3">
        <f>RSI!A2148</f>
        <v>45134</v>
      </c>
      <c r="B2148" s="2">
        <f>RSI!B2148</f>
        <v>6.9661</v>
      </c>
      <c r="C2148" s="2">
        <f>RSI!I2148</f>
        <v>53.363291842214416</v>
      </c>
      <c r="D2148" s="2">
        <f>MACD!E2148</f>
        <v>-7.2036555497834165E-2</v>
      </c>
      <c r="E2148" s="2">
        <f>MACD!F2148</f>
        <v>-6.157795573087535E-2</v>
      </c>
      <c r="F2148" s="2">
        <f>'Moving Avg'!D2148</f>
        <v>6.951179999999999</v>
      </c>
      <c r="G2148" s="2">
        <f>'Moving Avg'!F2148</f>
        <v>6.8816700000000015</v>
      </c>
      <c r="H2148" s="2">
        <f>'Moving Avg'!G2148</f>
        <v>6.8390939999999976</v>
      </c>
      <c r="I2148" s="2">
        <f>'Moving Avg'!H2148</f>
        <v>7.246386499999999</v>
      </c>
      <c r="J2148" s="6" t="str">
        <f>OBV!F2148</f>
        <v>BEARISH</v>
      </c>
      <c r="K2148" s="6" t="str">
        <f>OBV!G2148</f>
        <v>NEUTRAL</v>
      </c>
      <c r="L2148" s="6" t="str">
        <f>OBV!H2148</f>
        <v>BEARISH DIVERGENCE</v>
      </c>
      <c r="M2148" s="8">
        <f t="shared" si="333"/>
        <v>50</v>
      </c>
      <c r="N2148" s="8">
        <f t="shared" si="330"/>
        <v>45</v>
      </c>
      <c r="O2148" s="8">
        <f t="shared" si="331"/>
        <v>0</v>
      </c>
      <c r="P2148" s="8">
        <f t="shared" si="332"/>
        <v>16.5</v>
      </c>
      <c r="Q2148" s="9">
        <f t="shared" si="334"/>
        <v>35.725000000000001</v>
      </c>
      <c r="R2148" s="9">
        <f t="shared" si="335"/>
        <v>23.125</v>
      </c>
      <c r="S2148" s="9">
        <f t="shared" si="336"/>
        <v>21.675000000000001</v>
      </c>
      <c r="T2148" s="9">
        <f t="shared" si="337"/>
        <v>27.875</v>
      </c>
      <c r="U2148" s="8">
        <f t="shared" si="338"/>
        <v>26.841666666666669</v>
      </c>
      <c r="V2148" s="8">
        <f t="shared" si="339"/>
        <v>27.1</v>
      </c>
    </row>
    <row r="2149" spans="1:22" ht="13.5" x14ac:dyDescent="0.25">
      <c r="A2149" s="3">
        <f>RSI!A2149</f>
        <v>45135</v>
      </c>
      <c r="B2149" s="2">
        <f>RSI!B2149</f>
        <v>6.9381000000000004</v>
      </c>
      <c r="C2149" s="2">
        <f>RSI!I2149</f>
        <v>52.014530702304107</v>
      </c>
      <c r="D2149" s="2">
        <f>MACD!E2149</f>
        <v>-5.4668042130547434E-2</v>
      </c>
      <c r="E2149" s="2">
        <f>MACD!F2149</f>
        <v>-6.019597301080977E-2</v>
      </c>
      <c r="F2149" s="2">
        <f>'Moving Avg'!D2149</f>
        <v>6.9567800000000002</v>
      </c>
      <c r="G2149" s="2">
        <f>'Moving Avg'!F2149</f>
        <v>6.89663</v>
      </c>
      <c r="H2149" s="2">
        <f>'Moving Avg'!G2149</f>
        <v>6.8458019999999973</v>
      </c>
      <c r="I2149" s="2">
        <f>'Moving Avg'!H2149</f>
        <v>7.2403754999999999</v>
      </c>
      <c r="J2149" s="6" t="str">
        <f>OBV!F2149</f>
        <v>BEARISH</v>
      </c>
      <c r="K2149" s="6" t="str">
        <f>OBV!G2149</f>
        <v>NEUTRAL</v>
      </c>
      <c r="L2149" s="6" t="str">
        <f>OBV!H2149</f>
        <v>BEARISH DIVERGENCE</v>
      </c>
      <c r="M2149" s="8">
        <f t="shared" si="333"/>
        <v>50</v>
      </c>
      <c r="N2149" s="8">
        <f t="shared" si="330"/>
        <v>0</v>
      </c>
      <c r="O2149" s="8">
        <f t="shared" si="331"/>
        <v>0</v>
      </c>
      <c r="P2149" s="8">
        <f t="shared" si="332"/>
        <v>16.5</v>
      </c>
      <c r="Q2149" s="9">
        <f t="shared" si="334"/>
        <v>19.975000000000001</v>
      </c>
      <c r="R2149" s="9">
        <f t="shared" si="335"/>
        <v>14.125</v>
      </c>
      <c r="S2149" s="9">
        <f t="shared" si="336"/>
        <v>14.925000000000001</v>
      </c>
      <c r="T2149" s="9">
        <f t="shared" si="337"/>
        <v>16.625</v>
      </c>
      <c r="U2149" s="8">
        <f t="shared" si="338"/>
        <v>16.341666666666669</v>
      </c>
      <c r="V2149" s="8">
        <f t="shared" si="339"/>
        <v>16.412500000000001</v>
      </c>
    </row>
    <row r="2150" spans="1:22" ht="13.5" x14ac:dyDescent="0.25">
      <c r="A2150" s="3">
        <f>RSI!A2150</f>
        <v>45138</v>
      </c>
      <c r="B2150" s="2">
        <f>RSI!B2150</f>
        <v>6.9661</v>
      </c>
      <c r="C2150" s="2">
        <f>RSI!I2150</f>
        <v>53.286052142232549</v>
      </c>
      <c r="D2150" s="2">
        <f>MACD!E2150</f>
        <v>-4.2298203542154411E-2</v>
      </c>
      <c r="E2150" s="2">
        <f>MACD!F2150</f>
        <v>-5.6616419117078702E-2</v>
      </c>
      <c r="F2150" s="2">
        <f>'Moving Avg'!D2150</f>
        <v>6.951179999999999</v>
      </c>
      <c r="G2150" s="2">
        <f>'Moving Avg'!F2150</f>
        <v>6.8994250000000008</v>
      </c>
      <c r="H2150" s="2">
        <f>'Moving Avg'!G2150</f>
        <v>6.8516239999999993</v>
      </c>
      <c r="I2150" s="2">
        <f>'Moving Avg'!H2150</f>
        <v>7.2336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  <c r="M2150" s="8">
        <f t="shared" si="333"/>
        <v>50</v>
      </c>
      <c r="N2150" s="8">
        <f t="shared" si="330"/>
        <v>0</v>
      </c>
      <c r="O2150" s="8">
        <f t="shared" si="331"/>
        <v>0</v>
      </c>
      <c r="P2150" s="8">
        <f t="shared" si="332"/>
        <v>16.5</v>
      </c>
      <c r="Q2150" s="9">
        <f t="shared" si="334"/>
        <v>19.975000000000001</v>
      </c>
      <c r="R2150" s="9">
        <f t="shared" si="335"/>
        <v>14.125</v>
      </c>
      <c r="S2150" s="9">
        <f t="shared" si="336"/>
        <v>14.925000000000001</v>
      </c>
      <c r="T2150" s="9">
        <f t="shared" si="337"/>
        <v>16.625</v>
      </c>
      <c r="U2150" s="8">
        <f t="shared" si="338"/>
        <v>16.341666666666669</v>
      </c>
      <c r="V2150" s="8">
        <f t="shared" si="339"/>
        <v>16.412500000000001</v>
      </c>
    </row>
    <row r="2151" spans="1:22" ht="13.5" x14ac:dyDescent="0.25">
      <c r="A2151" s="3">
        <f>RSI!A2151</f>
        <v>45139</v>
      </c>
      <c r="B2151" s="2">
        <f>RSI!B2151</f>
        <v>6.9661</v>
      </c>
      <c r="C2151" s="2">
        <f>RSI!I2151</f>
        <v>53.286052142232549</v>
      </c>
      <c r="D2151" s="2">
        <f>MACD!E2151</f>
        <v>-3.2230686659030283E-2</v>
      </c>
      <c r="E2151" s="2">
        <f>MACD!F2151</f>
        <v>-5.1739272625469027E-2</v>
      </c>
      <c r="F2151" s="2">
        <f>'Moving Avg'!D2151</f>
        <v>6.9493000000000009</v>
      </c>
      <c r="G2151" s="2">
        <f>'Moving Avg'!F2151</f>
        <v>6.9126200000000013</v>
      </c>
      <c r="H2151" s="2">
        <f>'Moving Avg'!G2151</f>
        <v>6.8574459999999986</v>
      </c>
      <c r="I2151" s="2">
        <f>'Moving Avg'!H2151</f>
        <v>7.225603500000001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  <c r="M2151" s="8">
        <f t="shared" si="333"/>
        <v>50</v>
      </c>
      <c r="N2151" s="8">
        <f t="shared" si="330"/>
        <v>0</v>
      </c>
      <c r="O2151" s="8">
        <f t="shared" si="331"/>
        <v>0</v>
      </c>
      <c r="P2151" s="8">
        <f t="shared" si="332"/>
        <v>16.5</v>
      </c>
      <c r="Q2151" s="9">
        <f t="shared" si="334"/>
        <v>19.975000000000001</v>
      </c>
      <c r="R2151" s="9">
        <f t="shared" si="335"/>
        <v>14.125</v>
      </c>
      <c r="S2151" s="9">
        <f t="shared" si="336"/>
        <v>14.925000000000001</v>
      </c>
      <c r="T2151" s="9">
        <f t="shared" si="337"/>
        <v>16.625</v>
      </c>
      <c r="U2151" s="8">
        <f t="shared" si="338"/>
        <v>16.341666666666669</v>
      </c>
      <c r="V2151" s="8">
        <f t="shared" si="339"/>
        <v>16.412500000000001</v>
      </c>
    </row>
    <row r="2152" spans="1:22" ht="13.5" x14ac:dyDescent="0.25">
      <c r="A2152" s="3">
        <f>RSI!A2152</f>
        <v>45140</v>
      </c>
      <c r="B2152" s="2">
        <f>RSI!B2152</f>
        <v>6.9661</v>
      </c>
      <c r="C2152" s="2">
        <f>RSI!I2152</f>
        <v>53.286052142232549</v>
      </c>
      <c r="D2152" s="2">
        <f>MACD!E2152</f>
        <v>-3.9740203071918501E-3</v>
      </c>
      <c r="E2152" s="2">
        <f>MACD!F2152</f>
        <v>-4.2186222161813593E-2</v>
      </c>
      <c r="F2152" s="2">
        <f>'Moving Avg'!D2152</f>
        <v>6.9605000000000006</v>
      </c>
      <c r="G2152" s="2">
        <f>'Moving Avg'!F2152</f>
        <v>6.9258150000000001</v>
      </c>
      <c r="H2152" s="2">
        <f>'Moving Avg'!G2152</f>
        <v>6.8638099999999982</v>
      </c>
      <c r="I2152" s="2">
        <f>'Moving Avg'!H2152</f>
        <v>7.2176070000000019</v>
      </c>
      <c r="J2152" s="6" t="str">
        <f>OBV!F2152</f>
        <v>BULLISH</v>
      </c>
      <c r="K2152" s="6" t="str">
        <f>OBV!G2152</f>
        <v>NEUTRAL</v>
      </c>
      <c r="L2152" s="6" t="str">
        <f>OBV!H2152</f>
        <v>CONFIRMED BULLISH</v>
      </c>
      <c r="M2152" s="8">
        <f t="shared" si="333"/>
        <v>50</v>
      </c>
      <c r="N2152" s="8">
        <f t="shared" si="330"/>
        <v>0</v>
      </c>
      <c r="O2152" s="8">
        <f t="shared" si="331"/>
        <v>0</v>
      </c>
      <c r="P2152" s="8">
        <f t="shared" si="332"/>
        <v>83.5</v>
      </c>
      <c r="Q2152" s="9">
        <f t="shared" si="334"/>
        <v>30.024999999999999</v>
      </c>
      <c r="R2152" s="9">
        <f t="shared" si="335"/>
        <v>30.875</v>
      </c>
      <c r="S2152" s="9">
        <f t="shared" si="336"/>
        <v>45.075000000000003</v>
      </c>
      <c r="T2152" s="9">
        <f t="shared" si="337"/>
        <v>33.375</v>
      </c>
      <c r="U2152" s="8">
        <f t="shared" si="338"/>
        <v>35.324999999999996</v>
      </c>
      <c r="V2152" s="8">
        <f t="shared" si="339"/>
        <v>34.837499999999999</v>
      </c>
    </row>
    <row r="2153" spans="1:22" ht="13.5" x14ac:dyDescent="0.25">
      <c r="A2153" s="3">
        <f>RSI!A2153</f>
        <v>45141</v>
      </c>
      <c r="B2153" s="2">
        <f>RSI!B2153</f>
        <v>6.9568000000000003</v>
      </c>
      <c r="C2153" s="2">
        <f>RSI!I2153</f>
        <v>52.706678733568225</v>
      </c>
      <c r="D2153" s="2">
        <f>MACD!E2153</f>
        <v>-5.5794923072367553E-3</v>
      </c>
      <c r="E2153" s="2">
        <f>MACD!F2153</f>
        <v>-3.4864876190898224E-2</v>
      </c>
      <c r="F2153" s="2">
        <f>'Moving Avg'!D2153</f>
        <v>6.9586399999999999</v>
      </c>
      <c r="G2153" s="2">
        <f>'Moving Avg'!F2153</f>
        <v>6.9304049999999986</v>
      </c>
      <c r="H2153" s="2">
        <f>'Moving Avg'!G2153</f>
        <v>6.8710739999999983</v>
      </c>
      <c r="I2153" s="2">
        <f>'Moving Avg'!H2153</f>
        <v>7.2110110000000009</v>
      </c>
      <c r="J2153" s="6" t="str">
        <f>OBV!F2153</f>
        <v>BULLISH</v>
      </c>
      <c r="K2153" s="6" t="str">
        <f>OBV!G2153</f>
        <v>NEUTRAL</v>
      </c>
      <c r="L2153" s="6" t="str">
        <f>OBV!H2153</f>
        <v>BULLISH DIVERGENCE</v>
      </c>
      <c r="M2153" s="8">
        <f t="shared" si="333"/>
        <v>50</v>
      </c>
      <c r="N2153" s="8">
        <f t="shared" si="330"/>
        <v>0</v>
      </c>
      <c r="O2153" s="8">
        <f t="shared" si="331"/>
        <v>0</v>
      </c>
      <c r="P2153" s="8">
        <f t="shared" si="332"/>
        <v>66.5</v>
      </c>
      <c r="Q2153" s="9">
        <f t="shared" si="334"/>
        <v>27.475000000000001</v>
      </c>
      <c r="R2153" s="9">
        <f t="shared" si="335"/>
        <v>26.625</v>
      </c>
      <c r="S2153" s="9">
        <f t="shared" si="336"/>
        <v>37.424999999999997</v>
      </c>
      <c r="T2153" s="9">
        <f t="shared" si="337"/>
        <v>29.125</v>
      </c>
      <c r="U2153" s="8">
        <f t="shared" si="338"/>
        <v>30.508333333333336</v>
      </c>
      <c r="V2153" s="8">
        <f t="shared" si="339"/>
        <v>30.162500000000001</v>
      </c>
    </row>
    <row r="2154" spans="1:22" ht="13.5" x14ac:dyDescent="0.25">
      <c r="A2154" s="3">
        <f>RSI!A2154</f>
        <v>45142</v>
      </c>
      <c r="B2154" s="2">
        <f>RSI!B2154</f>
        <v>6.8634000000000004</v>
      </c>
      <c r="C2154" s="2">
        <f>RSI!I2154</f>
        <v>47.160749510304356</v>
      </c>
      <c r="D2154" s="2">
        <f>MACD!E2154</f>
        <v>-1.7122183208639896E-3</v>
      </c>
      <c r="E2154" s="2">
        <f>MACD!F2154</f>
        <v>-2.823434461689138E-2</v>
      </c>
      <c r="F2154" s="2">
        <f>'Moving Avg'!D2154</f>
        <v>6.9436999999999998</v>
      </c>
      <c r="G2154" s="2">
        <f>'Moving Avg'!F2154</f>
        <v>6.9285200000000007</v>
      </c>
      <c r="H2154" s="2">
        <f>'Moving Avg'!G2154</f>
        <v>6.8753839999999977</v>
      </c>
      <c r="I2154" s="2">
        <f>'Moving Avg'!H2154</f>
        <v>7.2040385000000002</v>
      </c>
      <c r="J2154" s="6" t="str">
        <f>OBV!F2154</f>
        <v>BULLISH</v>
      </c>
      <c r="K2154" s="6" t="str">
        <f>OBV!G2154</f>
        <v>NEUTRAL</v>
      </c>
      <c r="L2154" s="6" t="str">
        <f>OBV!H2154</f>
        <v>BULLISH DIVERGENCE</v>
      </c>
      <c r="M2154" s="8">
        <f t="shared" si="333"/>
        <v>50</v>
      </c>
      <c r="N2154" s="8">
        <f t="shared" si="330"/>
        <v>0</v>
      </c>
      <c r="O2154" s="8">
        <f t="shared" si="331"/>
        <v>0</v>
      </c>
      <c r="P2154" s="8">
        <f t="shared" si="332"/>
        <v>66.5</v>
      </c>
      <c r="Q2154" s="9">
        <f t="shared" si="334"/>
        <v>27.475000000000001</v>
      </c>
      <c r="R2154" s="9">
        <f t="shared" si="335"/>
        <v>26.625</v>
      </c>
      <c r="S2154" s="9">
        <f t="shared" si="336"/>
        <v>37.424999999999997</v>
      </c>
      <c r="T2154" s="9">
        <f t="shared" si="337"/>
        <v>29.125</v>
      </c>
      <c r="U2154" s="8">
        <f t="shared" si="338"/>
        <v>30.508333333333336</v>
      </c>
      <c r="V2154" s="8">
        <f t="shared" si="339"/>
        <v>30.162500000000001</v>
      </c>
    </row>
    <row r="2155" spans="1:22" ht="13.5" x14ac:dyDescent="0.25">
      <c r="A2155" s="3">
        <f>RSI!A2155</f>
        <v>45145</v>
      </c>
      <c r="B2155" s="2">
        <f>RSI!B2155</f>
        <v>6.8540999999999999</v>
      </c>
      <c r="C2155" s="2">
        <f>RSI!I2155</f>
        <v>46.634565839886108</v>
      </c>
      <c r="D2155" s="2">
        <f>MACD!E2155</f>
        <v>1.5481369199181749E-2</v>
      </c>
      <c r="E2155" s="2">
        <f>MACD!F2155</f>
        <v>-1.9491201853676754E-2</v>
      </c>
      <c r="F2155" s="2">
        <f>'Moving Avg'!D2155</f>
        <v>6.9213000000000005</v>
      </c>
      <c r="G2155" s="2">
        <f>'Moving Avg'!F2155</f>
        <v>6.9324999999999992</v>
      </c>
      <c r="H2155" s="2">
        <f>'Moving Avg'!G2155</f>
        <v>6.8796879999999998</v>
      </c>
      <c r="I2155" s="2">
        <f>'Moving Avg'!H2155</f>
        <v>7.1980600000000017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  <c r="M2155" s="8">
        <f t="shared" si="333"/>
        <v>50</v>
      </c>
      <c r="N2155" s="8">
        <f t="shared" si="330"/>
        <v>0</v>
      </c>
      <c r="O2155" s="8">
        <f t="shared" si="331"/>
        <v>0</v>
      </c>
      <c r="P2155" s="8">
        <f t="shared" si="332"/>
        <v>16.5</v>
      </c>
      <c r="Q2155" s="9">
        <f t="shared" si="334"/>
        <v>19.975000000000001</v>
      </c>
      <c r="R2155" s="9">
        <f t="shared" si="335"/>
        <v>14.125</v>
      </c>
      <c r="S2155" s="9">
        <f t="shared" si="336"/>
        <v>14.925000000000001</v>
      </c>
      <c r="T2155" s="9">
        <f t="shared" si="337"/>
        <v>16.625</v>
      </c>
      <c r="U2155" s="8">
        <f t="shared" si="338"/>
        <v>16.341666666666669</v>
      </c>
      <c r="V2155" s="8">
        <f t="shared" si="339"/>
        <v>16.412500000000001</v>
      </c>
    </row>
    <row r="2156" spans="1:22" ht="13.5" x14ac:dyDescent="0.25">
      <c r="A2156" s="3">
        <f>RSI!A2156</f>
        <v>45146</v>
      </c>
      <c r="B2156" s="2">
        <f>RSI!B2156</f>
        <v>6.8540999999999999</v>
      </c>
      <c r="C2156" s="2">
        <f>RSI!I2156</f>
        <v>46.634565839886108</v>
      </c>
      <c r="D2156" s="2">
        <f>MACD!E2156</f>
        <v>2.7509605926291592E-2</v>
      </c>
      <c r="E2156" s="2">
        <f>MACD!F2156</f>
        <v>-1.0091040297683086E-2</v>
      </c>
      <c r="F2156" s="2">
        <f>'Moving Avg'!D2156</f>
        <v>6.8989000000000003</v>
      </c>
      <c r="G2156" s="2">
        <f>'Moving Avg'!F2156</f>
        <v>6.9364799999999986</v>
      </c>
      <c r="H2156" s="2">
        <f>'Moving Avg'!G2156</f>
        <v>6.8839919999999983</v>
      </c>
      <c r="I2156" s="2">
        <f>'Moving Avg'!H2156</f>
        <v>7.1922620000000004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  <c r="M2156" s="8">
        <f t="shared" si="333"/>
        <v>50</v>
      </c>
      <c r="N2156" s="8">
        <f t="shared" si="330"/>
        <v>0</v>
      </c>
      <c r="O2156" s="8">
        <f t="shared" si="331"/>
        <v>0</v>
      </c>
      <c r="P2156" s="8">
        <f t="shared" si="332"/>
        <v>16.5</v>
      </c>
      <c r="Q2156" s="9">
        <f t="shared" si="334"/>
        <v>19.975000000000001</v>
      </c>
      <c r="R2156" s="9">
        <f t="shared" si="335"/>
        <v>14.125</v>
      </c>
      <c r="S2156" s="9">
        <f t="shared" si="336"/>
        <v>14.925000000000001</v>
      </c>
      <c r="T2156" s="9">
        <f t="shared" si="337"/>
        <v>16.625</v>
      </c>
      <c r="U2156" s="8">
        <f t="shared" si="338"/>
        <v>16.341666666666669</v>
      </c>
      <c r="V2156" s="8">
        <f t="shared" si="339"/>
        <v>16.412500000000001</v>
      </c>
    </row>
    <row r="2157" spans="1:22" ht="13.5" x14ac:dyDescent="0.25">
      <c r="A2157" s="3">
        <f>RSI!A2157</f>
        <v>45147</v>
      </c>
      <c r="B2157" s="2">
        <f>RSI!B2157</f>
        <v>6.8167</v>
      </c>
      <c r="C2157" s="2">
        <f>RSI!I2157</f>
        <v>44.327863845678252</v>
      </c>
      <c r="D2157" s="2">
        <f>MACD!E2157</f>
        <v>3.0712246029569457E-2</v>
      </c>
      <c r="E2157" s="2">
        <f>MACD!F2157</f>
        <v>-1.9303830322325768E-3</v>
      </c>
      <c r="F2157" s="2">
        <f>'Moving Avg'!D2157</f>
        <v>6.869019999999999</v>
      </c>
      <c r="G2157" s="2">
        <f>'Moving Avg'!F2157</f>
        <v>6.9390400000000003</v>
      </c>
      <c r="H2157" s="2">
        <f>'Moving Avg'!G2157</f>
        <v>6.8873679999999986</v>
      </c>
      <c r="I2157" s="2">
        <f>'Moving Avg'!H2157</f>
        <v>7.1850560000000021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  <c r="M2157" s="8">
        <f t="shared" si="333"/>
        <v>50</v>
      </c>
      <c r="N2157" s="8">
        <f t="shared" si="330"/>
        <v>0</v>
      </c>
      <c r="O2157" s="8">
        <f t="shared" si="331"/>
        <v>0</v>
      </c>
      <c r="P2157" s="8">
        <f t="shared" si="332"/>
        <v>16.5</v>
      </c>
      <c r="Q2157" s="9">
        <f t="shared" si="334"/>
        <v>19.975000000000001</v>
      </c>
      <c r="R2157" s="9">
        <f t="shared" si="335"/>
        <v>14.125</v>
      </c>
      <c r="S2157" s="9">
        <f t="shared" si="336"/>
        <v>14.925000000000001</v>
      </c>
      <c r="T2157" s="9">
        <f t="shared" si="337"/>
        <v>16.625</v>
      </c>
      <c r="U2157" s="8">
        <f t="shared" si="338"/>
        <v>16.341666666666669</v>
      </c>
      <c r="V2157" s="8">
        <f t="shared" si="339"/>
        <v>16.412500000000001</v>
      </c>
    </row>
    <row r="2158" spans="1:22" ht="13.5" x14ac:dyDescent="0.25">
      <c r="A2158" s="3">
        <f>RSI!A2158</f>
        <v>45148</v>
      </c>
      <c r="B2158" s="2">
        <f>RSI!B2158</f>
        <v>6.7606999999999999</v>
      </c>
      <c r="C2158" s="2">
        <f>RSI!I2158</f>
        <v>41.053444741877698</v>
      </c>
      <c r="D2158" s="2">
        <f>MACD!E2158</f>
        <v>4.6699360115844968E-2</v>
      </c>
      <c r="E2158" s="2">
        <f>MACD!F2158</f>
        <v>7.7955655973829321E-3</v>
      </c>
      <c r="F2158" s="2">
        <f>'Moving Avg'!D2158</f>
        <v>6.8298000000000005</v>
      </c>
      <c r="G2158" s="2">
        <f>'Moving Avg'!F2158</f>
        <v>6.9287700000000001</v>
      </c>
      <c r="H2158" s="2">
        <f>'Moving Avg'!G2158</f>
        <v>6.8887199999999993</v>
      </c>
      <c r="I2158" s="2">
        <f>'Moving Avg'!H2158</f>
        <v>7.1775700000000029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  <c r="M2158" s="8">
        <f t="shared" si="333"/>
        <v>50</v>
      </c>
      <c r="N2158" s="8">
        <f t="shared" si="330"/>
        <v>0</v>
      </c>
      <c r="O2158" s="8">
        <f t="shared" si="331"/>
        <v>0</v>
      </c>
      <c r="P2158" s="8">
        <f t="shared" si="332"/>
        <v>16.5</v>
      </c>
      <c r="Q2158" s="9">
        <f t="shared" si="334"/>
        <v>19.975000000000001</v>
      </c>
      <c r="R2158" s="9">
        <f t="shared" si="335"/>
        <v>14.125</v>
      </c>
      <c r="S2158" s="9">
        <f t="shared" si="336"/>
        <v>14.925000000000001</v>
      </c>
      <c r="T2158" s="9">
        <f t="shared" si="337"/>
        <v>16.625</v>
      </c>
      <c r="U2158" s="8">
        <f t="shared" si="338"/>
        <v>16.341666666666669</v>
      </c>
      <c r="V2158" s="8">
        <f t="shared" si="339"/>
        <v>16.412500000000001</v>
      </c>
    </row>
    <row r="2159" spans="1:22" ht="13.5" x14ac:dyDescent="0.25">
      <c r="A2159" s="3">
        <f>RSI!A2159</f>
        <v>45149</v>
      </c>
      <c r="B2159" s="2">
        <f>RSI!B2159</f>
        <v>6.7233000000000001</v>
      </c>
      <c r="C2159" s="2">
        <f>RSI!I2159</f>
        <v>38.982378205799726</v>
      </c>
      <c r="D2159" s="2">
        <f>MACD!E2159</f>
        <v>5.9496109213458936E-2</v>
      </c>
      <c r="E2159" s="2">
        <f>MACD!F2159</f>
        <v>1.8135674320598136E-2</v>
      </c>
      <c r="F2159" s="2">
        <f>'Moving Avg'!D2159</f>
        <v>6.801779999999999</v>
      </c>
      <c r="G2159" s="2">
        <f>'Moving Avg'!F2159</f>
        <v>6.9170950000000007</v>
      </c>
      <c r="H2159" s="2">
        <f>'Moving Avg'!G2159</f>
        <v>6.8822679999999998</v>
      </c>
      <c r="I2159" s="2">
        <f>'Moving Avg'!H2159</f>
        <v>7.1700330000000028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  <c r="M2159" s="8">
        <f t="shared" si="333"/>
        <v>50</v>
      </c>
      <c r="N2159" s="8">
        <f t="shared" si="330"/>
        <v>0</v>
      </c>
      <c r="O2159" s="8">
        <f t="shared" si="331"/>
        <v>0</v>
      </c>
      <c r="P2159" s="8">
        <f t="shared" si="332"/>
        <v>16.5</v>
      </c>
      <c r="Q2159" s="9">
        <f t="shared" si="334"/>
        <v>19.975000000000001</v>
      </c>
      <c r="R2159" s="9">
        <f t="shared" si="335"/>
        <v>14.125</v>
      </c>
      <c r="S2159" s="9">
        <f t="shared" si="336"/>
        <v>14.925000000000001</v>
      </c>
      <c r="T2159" s="9">
        <f t="shared" si="337"/>
        <v>16.625</v>
      </c>
      <c r="U2159" s="8">
        <f t="shared" si="338"/>
        <v>16.341666666666669</v>
      </c>
      <c r="V2159" s="8">
        <f t="shared" si="339"/>
        <v>16.412500000000001</v>
      </c>
    </row>
    <row r="2160" spans="1:22" ht="13.5" x14ac:dyDescent="0.25">
      <c r="A2160" s="3">
        <f>RSI!A2160</f>
        <v>45152</v>
      </c>
      <c r="B2160" s="2">
        <f>RSI!B2160</f>
        <v>6.7233000000000001</v>
      </c>
      <c r="C2160" s="2">
        <f>RSI!I2160</f>
        <v>38.982378205799719</v>
      </c>
      <c r="D2160" s="2">
        <f>MACD!E2160</f>
        <v>7.5599589455594973E-2</v>
      </c>
      <c r="E2160" s="2">
        <f>MACD!F2160</f>
        <v>2.9628457347597503E-2</v>
      </c>
      <c r="F2160" s="2">
        <f>'Moving Avg'!D2160</f>
        <v>6.7756200000000009</v>
      </c>
      <c r="G2160" s="2">
        <f>'Moving Avg'!F2160</f>
        <v>6.9054199999999994</v>
      </c>
      <c r="H2160" s="2">
        <f>'Moving Avg'!G2160</f>
        <v>6.875636000000001</v>
      </c>
      <c r="I2160" s="2">
        <f>'Moving Avg'!H2160</f>
        <v>7.1629480000000045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  <c r="M2160" s="8">
        <f t="shared" si="333"/>
        <v>50</v>
      </c>
      <c r="N2160" s="8">
        <f t="shared" si="330"/>
        <v>0</v>
      </c>
      <c r="O2160" s="8">
        <f t="shared" si="331"/>
        <v>0</v>
      </c>
      <c r="P2160" s="8">
        <f t="shared" si="332"/>
        <v>16.5</v>
      </c>
      <c r="Q2160" s="9">
        <f t="shared" si="334"/>
        <v>19.975000000000001</v>
      </c>
      <c r="R2160" s="9">
        <f t="shared" si="335"/>
        <v>14.125</v>
      </c>
      <c r="S2160" s="9">
        <f t="shared" si="336"/>
        <v>14.925000000000001</v>
      </c>
      <c r="T2160" s="9">
        <f t="shared" si="337"/>
        <v>16.625</v>
      </c>
      <c r="U2160" s="8">
        <f t="shared" si="338"/>
        <v>16.341666666666669</v>
      </c>
      <c r="V2160" s="8">
        <f t="shared" si="339"/>
        <v>16.412500000000001</v>
      </c>
    </row>
    <row r="2161" spans="1:22" ht="13.5" x14ac:dyDescent="0.25">
      <c r="A2161" s="3">
        <f>RSI!A2161</f>
        <v>45153</v>
      </c>
      <c r="B2161" s="2">
        <f>RSI!B2161</f>
        <v>6.8167</v>
      </c>
      <c r="C2161" s="2">
        <f>RSI!I2161</f>
        <v>46.76125506990951</v>
      </c>
      <c r="D2161" s="2">
        <f>MACD!E2161</f>
        <v>8.3203175520452533E-2</v>
      </c>
      <c r="E2161" s="2">
        <f>MACD!F2161</f>
        <v>4.0343400982168515E-2</v>
      </c>
      <c r="F2161" s="2">
        <f>'Moving Avg'!D2161</f>
        <v>6.7681399999999998</v>
      </c>
      <c r="G2161" s="2">
        <f>'Moving Avg'!F2161</f>
        <v>6.898415</v>
      </c>
      <c r="H2161" s="2">
        <f>'Moving Avg'!G2161</f>
        <v>6.8708720000000003</v>
      </c>
      <c r="I2161" s="2">
        <f>'Moving Avg'!H2161</f>
        <v>7.1567825000000047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3"/>
        <v>50</v>
      </c>
      <c r="N2161" s="8">
        <f t="shared" si="330"/>
        <v>0</v>
      </c>
      <c r="O2161" s="8">
        <f t="shared" si="331"/>
        <v>0</v>
      </c>
      <c r="P2161" s="8">
        <f t="shared" si="332"/>
        <v>16.5</v>
      </c>
      <c r="Q2161" s="9">
        <f t="shared" si="334"/>
        <v>19.975000000000001</v>
      </c>
      <c r="R2161" s="9">
        <f t="shared" si="335"/>
        <v>14.125</v>
      </c>
      <c r="S2161" s="9">
        <f t="shared" si="336"/>
        <v>14.925000000000001</v>
      </c>
      <c r="T2161" s="9">
        <f t="shared" si="337"/>
        <v>16.625</v>
      </c>
      <c r="U2161" s="8">
        <f t="shared" si="338"/>
        <v>16.341666666666669</v>
      </c>
      <c r="V2161" s="8">
        <f t="shared" si="339"/>
        <v>16.412500000000001</v>
      </c>
    </row>
    <row r="2162" spans="1:22" ht="13.5" x14ac:dyDescent="0.25">
      <c r="A2162" s="3">
        <f>RSI!A2162</f>
        <v>45154</v>
      </c>
      <c r="B2162" s="2">
        <f>RSI!B2162</f>
        <v>6.8167</v>
      </c>
      <c r="C2162" s="2">
        <f>RSI!I2162</f>
        <v>46.76125506990951</v>
      </c>
      <c r="D2162" s="2">
        <f>MACD!E2162</f>
        <v>8.9914780835991692E-2</v>
      </c>
      <c r="E2162" s="2">
        <f>MACD!F2162</f>
        <v>5.025767695293315E-2</v>
      </c>
      <c r="F2162" s="2">
        <f>'Moving Avg'!D2162</f>
        <v>6.7681399999999998</v>
      </c>
      <c r="G2162" s="2">
        <f>'Moving Avg'!F2162</f>
        <v>6.8848749999999992</v>
      </c>
      <c r="H2162" s="2">
        <f>'Moving Avg'!G2162</f>
        <v>6.8697260000000018</v>
      </c>
      <c r="I2162" s="2">
        <f>'Moving Avg'!H2162</f>
        <v>7.1519735000000058</v>
      </c>
      <c r="J2162" s="6" t="str">
        <f>OBV!F2162</f>
        <v>BEARISH</v>
      </c>
      <c r="K2162" s="6" t="str">
        <f>OBV!G2162</f>
        <v>NEUTRAL</v>
      </c>
      <c r="L2162" s="6" t="str">
        <f>OBV!H2162</f>
        <v>NEUTRAL</v>
      </c>
      <c r="M2162" s="8">
        <f t="shared" si="333"/>
        <v>50</v>
      </c>
      <c r="N2162" s="8">
        <f t="shared" si="330"/>
        <v>0</v>
      </c>
      <c r="O2162" s="8">
        <f t="shared" si="331"/>
        <v>0</v>
      </c>
      <c r="P2162" s="8">
        <f t="shared" si="332"/>
        <v>16.5</v>
      </c>
      <c r="Q2162" s="9">
        <f t="shared" si="334"/>
        <v>19.975000000000001</v>
      </c>
      <c r="R2162" s="9">
        <f t="shared" si="335"/>
        <v>14.125</v>
      </c>
      <c r="S2162" s="9">
        <f t="shared" si="336"/>
        <v>14.925000000000001</v>
      </c>
      <c r="T2162" s="9">
        <f t="shared" si="337"/>
        <v>16.625</v>
      </c>
      <c r="U2162" s="8">
        <f t="shared" si="338"/>
        <v>16.341666666666669</v>
      </c>
      <c r="V2162" s="8">
        <f t="shared" si="339"/>
        <v>16.412500000000001</v>
      </c>
    </row>
    <row r="2163" spans="1:22" ht="13.5" x14ac:dyDescent="0.25">
      <c r="A2163" s="3">
        <f>RSI!A2163</f>
        <v>45155</v>
      </c>
      <c r="B2163" s="2">
        <f>RSI!B2163</f>
        <v>6.7233000000000001</v>
      </c>
      <c r="C2163" s="2">
        <f>RSI!I2163</f>
        <v>40.738006815726685</v>
      </c>
      <c r="D2163" s="2">
        <f>MACD!E2163</f>
        <v>0.10133880459220013</v>
      </c>
      <c r="E2163" s="2">
        <f>MACD!F2163</f>
        <v>6.0473902480786552E-2</v>
      </c>
      <c r="F2163" s="2">
        <f>'Moving Avg'!D2163</f>
        <v>6.7606599999999997</v>
      </c>
      <c r="G2163" s="2">
        <f>'Moving Avg'!F2163</f>
        <v>6.8750699999999982</v>
      </c>
      <c r="H2163" s="2">
        <f>'Moving Avg'!G2163</f>
        <v>6.8649020000000007</v>
      </c>
      <c r="I2163" s="2">
        <f>'Moving Avg'!H2163</f>
        <v>7.1469235000000069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  <c r="M2163" s="8">
        <f t="shared" si="333"/>
        <v>50</v>
      </c>
      <c r="N2163" s="8">
        <f t="shared" si="330"/>
        <v>0</v>
      </c>
      <c r="O2163" s="8">
        <f t="shared" si="331"/>
        <v>0</v>
      </c>
      <c r="P2163" s="8">
        <f t="shared" si="332"/>
        <v>16.5</v>
      </c>
      <c r="Q2163" s="9">
        <f t="shared" si="334"/>
        <v>19.975000000000001</v>
      </c>
      <c r="R2163" s="9">
        <f t="shared" si="335"/>
        <v>14.125</v>
      </c>
      <c r="S2163" s="9">
        <f t="shared" si="336"/>
        <v>14.925000000000001</v>
      </c>
      <c r="T2163" s="9">
        <f t="shared" si="337"/>
        <v>16.625</v>
      </c>
      <c r="U2163" s="8">
        <f t="shared" si="338"/>
        <v>16.341666666666669</v>
      </c>
      <c r="V2163" s="8">
        <f t="shared" si="339"/>
        <v>16.412500000000001</v>
      </c>
    </row>
    <row r="2164" spans="1:22" ht="13.5" x14ac:dyDescent="0.25">
      <c r="A2164" s="3">
        <f>RSI!A2164</f>
        <v>45156</v>
      </c>
      <c r="B2164" s="2">
        <f>RSI!B2164</f>
        <v>6.8074000000000003</v>
      </c>
      <c r="C2164" s="2">
        <f>RSI!I2164</f>
        <v>47.318204963505409</v>
      </c>
      <c r="D2164" s="2">
        <f>MACD!E2164</f>
        <v>9.1196500645158274E-2</v>
      </c>
      <c r="E2164" s="2">
        <f>MACD!F2164</f>
        <v>6.6618422113660897E-2</v>
      </c>
      <c r="F2164" s="2">
        <f>'Moving Avg'!D2164</f>
        <v>6.7774799999999997</v>
      </c>
      <c r="G2164" s="2">
        <f>'Moving Avg'!F2164</f>
        <v>6.8699349999999999</v>
      </c>
      <c r="H2164" s="2">
        <f>'Moving Avg'!G2164</f>
        <v>6.8617600000000012</v>
      </c>
      <c r="I2164" s="2">
        <f>'Moving Avg'!H2164</f>
        <v>7.1422940000000086</v>
      </c>
      <c r="J2164" s="6" t="str">
        <f>OBV!F2164</f>
        <v>BEARISH</v>
      </c>
      <c r="K2164" s="6" t="str">
        <f>OBV!G2164</f>
        <v>NEUTRAL</v>
      </c>
      <c r="L2164" s="6" t="str">
        <f>OBV!H2164</f>
        <v>BEARISH DIVERGENCE</v>
      </c>
      <c r="M2164" s="8">
        <f t="shared" si="333"/>
        <v>50</v>
      </c>
      <c r="N2164" s="8">
        <f t="shared" si="330"/>
        <v>0</v>
      </c>
      <c r="O2164" s="8">
        <f t="shared" si="331"/>
        <v>0</v>
      </c>
      <c r="P2164" s="8">
        <f t="shared" si="332"/>
        <v>16.5</v>
      </c>
      <c r="Q2164" s="9">
        <f t="shared" si="334"/>
        <v>19.975000000000001</v>
      </c>
      <c r="R2164" s="9">
        <f t="shared" si="335"/>
        <v>14.125</v>
      </c>
      <c r="S2164" s="9">
        <f t="shared" si="336"/>
        <v>14.925000000000001</v>
      </c>
      <c r="T2164" s="9">
        <f t="shared" si="337"/>
        <v>16.625</v>
      </c>
      <c r="U2164" s="8">
        <f t="shared" si="338"/>
        <v>16.341666666666669</v>
      </c>
      <c r="V2164" s="8">
        <f t="shared" si="339"/>
        <v>16.412500000000001</v>
      </c>
    </row>
    <row r="2165" spans="1:22" ht="13.5" x14ac:dyDescent="0.25">
      <c r="A2165" s="3">
        <f>RSI!A2165</f>
        <v>45159</v>
      </c>
      <c r="B2165" s="2">
        <f>RSI!B2165</f>
        <v>6.8074000000000003</v>
      </c>
      <c r="C2165" s="2">
        <f>RSI!I2165</f>
        <v>47.318204963505409</v>
      </c>
      <c r="D2165" s="2">
        <f>MACD!E2165</f>
        <v>8.1418382160778791E-2</v>
      </c>
      <c r="E2165" s="2">
        <f>MACD!F2165</f>
        <v>6.9578414123084478E-2</v>
      </c>
      <c r="F2165" s="2">
        <f>'Moving Avg'!D2165</f>
        <v>6.7942999999999998</v>
      </c>
      <c r="G2165" s="2">
        <f>'Moving Avg'!F2165</f>
        <v>6.860599999999998</v>
      </c>
      <c r="H2165" s="2">
        <f>'Moving Avg'!G2165</f>
        <v>6.8595240000000013</v>
      </c>
      <c r="I2165" s="2">
        <f>'Moving Avg'!H2165</f>
        <v>7.1365340000000081</v>
      </c>
      <c r="J2165" s="6" t="str">
        <f>OBV!F2165</f>
        <v>BEARISH</v>
      </c>
      <c r="K2165" s="6" t="str">
        <f>OBV!G2165</f>
        <v>NEUTRAL</v>
      </c>
      <c r="L2165" s="6" t="str">
        <f>OBV!H2165</f>
        <v>BEARISH DIVERGENCE</v>
      </c>
      <c r="M2165" s="8">
        <f t="shared" si="333"/>
        <v>50</v>
      </c>
      <c r="N2165" s="8">
        <f t="shared" si="330"/>
        <v>0</v>
      </c>
      <c r="O2165" s="8">
        <f t="shared" si="331"/>
        <v>0</v>
      </c>
      <c r="P2165" s="8">
        <f t="shared" si="332"/>
        <v>16.5</v>
      </c>
      <c r="Q2165" s="9">
        <f t="shared" si="334"/>
        <v>19.975000000000001</v>
      </c>
      <c r="R2165" s="9">
        <f t="shared" si="335"/>
        <v>14.125</v>
      </c>
      <c r="S2165" s="9">
        <f t="shared" si="336"/>
        <v>14.925000000000001</v>
      </c>
      <c r="T2165" s="9">
        <f t="shared" si="337"/>
        <v>16.625</v>
      </c>
      <c r="U2165" s="8">
        <f t="shared" si="338"/>
        <v>16.341666666666669</v>
      </c>
      <c r="V2165" s="8">
        <f t="shared" si="339"/>
        <v>16.412500000000001</v>
      </c>
    </row>
    <row r="2166" spans="1:22" ht="13.5" x14ac:dyDescent="0.25">
      <c r="A2166" s="3">
        <f>RSI!A2166</f>
        <v>45160</v>
      </c>
      <c r="B2166" s="2">
        <f>RSI!B2166</f>
        <v>6.8074000000000003</v>
      </c>
      <c r="C2166" s="2">
        <f>RSI!I2166</f>
        <v>47.318204963505409</v>
      </c>
      <c r="D2166" s="2">
        <f>MACD!E2166</f>
        <v>7.3361812041555119E-2</v>
      </c>
      <c r="E2166" s="2">
        <f>MACD!F2166</f>
        <v>7.0335093706778609E-2</v>
      </c>
      <c r="F2166" s="2">
        <f>'Moving Avg'!D2166</f>
        <v>6.7924400000000009</v>
      </c>
      <c r="G2166" s="2">
        <f>'Moving Avg'!F2166</f>
        <v>6.8521949999999991</v>
      </c>
      <c r="H2166" s="2">
        <f>'Moving Avg'!G2166</f>
        <v>6.856382</v>
      </c>
      <c r="I2166" s="2">
        <f>'Moving Avg'!H2166</f>
        <v>7.1300055000000091</v>
      </c>
      <c r="J2166" s="6" t="str">
        <f>OBV!F2166</f>
        <v>BEARISH</v>
      </c>
      <c r="K2166" s="6" t="str">
        <f>OBV!G2166</f>
        <v>NEUTRAL</v>
      </c>
      <c r="L2166" s="6" t="str">
        <f>OBV!H2166</f>
        <v>CONFIRMED BEARISH</v>
      </c>
      <c r="M2166" s="8">
        <f t="shared" si="333"/>
        <v>50</v>
      </c>
      <c r="N2166" s="8">
        <f t="shared" si="330"/>
        <v>0</v>
      </c>
      <c r="O2166" s="8">
        <f t="shared" si="331"/>
        <v>0</v>
      </c>
      <c r="P2166" s="8">
        <f t="shared" si="332"/>
        <v>16.5</v>
      </c>
      <c r="Q2166" s="9">
        <f t="shared" si="334"/>
        <v>19.975000000000001</v>
      </c>
      <c r="R2166" s="9">
        <f t="shared" si="335"/>
        <v>14.125</v>
      </c>
      <c r="S2166" s="9">
        <f t="shared" si="336"/>
        <v>14.925000000000001</v>
      </c>
      <c r="T2166" s="9">
        <f t="shared" si="337"/>
        <v>16.625</v>
      </c>
      <c r="U2166" s="8">
        <f t="shared" si="338"/>
        <v>16.341666666666669</v>
      </c>
      <c r="V2166" s="8">
        <f t="shared" si="339"/>
        <v>16.412500000000001</v>
      </c>
    </row>
    <row r="2167" spans="1:22" ht="13.5" x14ac:dyDescent="0.25">
      <c r="A2167" s="3">
        <f>RSI!A2167</f>
        <v>45161</v>
      </c>
      <c r="B2167" s="2">
        <f>RSI!B2167</f>
        <v>6.798</v>
      </c>
      <c r="C2167" s="2">
        <f>RSI!I2167</f>
        <v>46.595939746825259</v>
      </c>
      <c r="D2167" s="2">
        <f>MACD!E2167</f>
        <v>6.1688296283855415E-2</v>
      </c>
      <c r="E2167" s="2">
        <f>MACD!F2167</f>
        <v>6.8605734222193973E-2</v>
      </c>
      <c r="F2167" s="2">
        <f>'Moving Avg'!D2167</f>
        <v>6.7887000000000004</v>
      </c>
      <c r="G2167" s="2">
        <f>'Moving Avg'!F2167</f>
        <v>6.8465899999999991</v>
      </c>
      <c r="H2167" s="2">
        <f>'Moving Avg'!G2167</f>
        <v>6.8566700000000003</v>
      </c>
      <c r="I2167" s="2">
        <f>'Moving Avg'!H2167</f>
        <v>7.1235655000000078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  <c r="M2167" s="8">
        <f t="shared" si="333"/>
        <v>50</v>
      </c>
      <c r="N2167" s="8">
        <f t="shared" si="330"/>
        <v>45</v>
      </c>
      <c r="O2167" s="8">
        <f t="shared" si="331"/>
        <v>0</v>
      </c>
      <c r="P2167" s="8">
        <f t="shared" si="332"/>
        <v>16.5</v>
      </c>
      <c r="Q2167" s="9">
        <f t="shared" si="334"/>
        <v>35.725000000000001</v>
      </c>
      <c r="R2167" s="9">
        <f t="shared" si="335"/>
        <v>23.125</v>
      </c>
      <c r="S2167" s="9">
        <f t="shared" si="336"/>
        <v>21.675000000000001</v>
      </c>
      <c r="T2167" s="9">
        <f t="shared" si="337"/>
        <v>27.875</v>
      </c>
      <c r="U2167" s="8">
        <f t="shared" si="338"/>
        <v>26.841666666666669</v>
      </c>
      <c r="V2167" s="8">
        <f t="shared" si="339"/>
        <v>27.1</v>
      </c>
    </row>
    <row r="2168" spans="1:22" ht="13.5" x14ac:dyDescent="0.25">
      <c r="A2168" s="3">
        <f>RSI!A2168</f>
        <v>45162</v>
      </c>
      <c r="B2168" s="2">
        <f>RSI!B2168</f>
        <v>6.8167</v>
      </c>
      <c r="C2168" s="2">
        <f>RSI!I2168</f>
        <v>48.287028379200358</v>
      </c>
      <c r="D2168" s="2">
        <f>MACD!E2168</f>
        <v>4.2051914464760642E-2</v>
      </c>
      <c r="E2168" s="2">
        <f>MACD!F2168</f>
        <v>6.329497027070731E-2</v>
      </c>
      <c r="F2168" s="2">
        <f>'Moving Avg'!D2168</f>
        <v>6.8073799999999993</v>
      </c>
      <c r="G2168" s="2">
        <f>'Moving Avg'!F2168</f>
        <v>6.8391199999999985</v>
      </c>
      <c r="H2168" s="2">
        <f>'Moving Avg'!G2168</f>
        <v>6.8537140000000001</v>
      </c>
      <c r="I2168" s="2">
        <f>'Moving Avg'!H2168</f>
        <v>7.1169475000000082</v>
      </c>
      <c r="J2168" s="6" t="str">
        <f>OBV!F2168</f>
        <v>BULLISH</v>
      </c>
      <c r="K2168" s="6" t="str">
        <f>OBV!G2168</f>
        <v>WEAK</v>
      </c>
      <c r="L2168" s="6" t="str">
        <f>OBV!H2168</f>
        <v>CONFIRMED BULLISH</v>
      </c>
      <c r="M2168" s="8">
        <f t="shared" si="333"/>
        <v>50</v>
      </c>
      <c r="N2168" s="8">
        <f t="shared" si="330"/>
        <v>100</v>
      </c>
      <c r="O2168" s="8">
        <f t="shared" si="331"/>
        <v>0</v>
      </c>
      <c r="P2168" s="8">
        <f t="shared" si="332"/>
        <v>67</v>
      </c>
      <c r="Q2168" s="9">
        <f t="shared" si="334"/>
        <v>62.55</v>
      </c>
      <c r="R2168" s="9">
        <f t="shared" si="335"/>
        <v>46.75</v>
      </c>
      <c r="S2168" s="9">
        <f t="shared" si="336"/>
        <v>52.650000000000006</v>
      </c>
      <c r="T2168" s="9">
        <f t="shared" si="337"/>
        <v>54.25</v>
      </c>
      <c r="U2168" s="8">
        <f t="shared" si="338"/>
        <v>53.983333333333327</v>
      </c>
      <c r="V2168" s="8">
        <f t="shared" si="339"/>
        <v>54.05</v>
      </c>
    </row>
    <row r="2169" spans="1:22" ht="13.5" x14ac:dyDescent="0.25">
      <c r="A2169" s="3">
        <f>RSI!A2169</f>
        <v>45163</v>
      </c>
      <c r="B2169" s="2">
        <f>RSI!B2169</f>
        <v>6.8167</v>
      </c>
      <c r="C2169" s="2">
        <f>RSI!I2169</f>
        <v>48.287028379200358</v>
      </c>
      <c r="D2169" s="2">
        <f>MACD!E2169</f>
        <v>1.9796037945925882E-2</v>
      </c>
      <c r="E2169" s="2">
        <f>MACD!F2169</f>
        <v>5.4595183805751027E-2</v>
      </c>
      <c r="F2169" s="2">
        <f>'Moving Avg'!D2169</f>
        <v>6.80924</v>
      </c>
      <c r="G2169" s="2">
        <f>'Moving Avg'!F2169</f>
        <v>6.8330500000000001</v>
      </c>
      <c r="H2169" s="2">
        <f>'Moving Avg'!G2169</f>
        <v>6.8507580000000008</v>
      </c>
      <c r="I2169" s="2">
        <f>'Moving Avg'!H2169</f>
        <v>7.1106010000000071</v>
      </c>
      <c r="J2169" s="6" t="str">
        <f>OBV!F2169</f>
        <v>BULLISH</v>
      </c>
      <c r="K2169" s="6" t="str">
        <f>OBV!G2169</f>
        <v>WEAK</v>
      </c>
      <c r="L2169" s="6" t="str">
        <f>OBV!H2169</f>
        <v>CONFIRMED BULLISH</v>
      </c>
      <c r="M2169" s="8">
        <f t="shared" si="333"/>
        <v>50</v>
      </c>
      <c r="N2169" s="8">
        <f t="shared" si="330"/>
        <v>100</v>
      </c>
      <c r="O2169" s="8">
        <f t="shared" si="331"/>
        <v>0</v>
      </c>
      <c r="P2169" s="8">
        <f t="shared" si="332"/>
        <v>67</v>
      </c>
      <c r="Q2169" s="9">
        <f t="shared" si="334"/>
        <v>62.55</v>
      </c>
      <c r="R2169" s="9">
        <f t="shared" si="335"/>
        <v>46.75</v>
      </c>
      <c r="S2169" s="9">
        <f t="shared" si="336"/>
        <v>52.650000000000006</v>
      </c>
      <c r="T2169" s="9">
        <f t="shared" si="337"/>
        <v>54.25</v>
      </c>
      <c r="U2169" s="8">
        <f t="shared" si="338"/>
        <v>53.983333333333327</v>
      </c>
      <c r="V2169" s="8">
        <f t="shared" si="339"/>
        <v>54.05</v>
      </c>
    </row>
    <row r="2170" spans="1:22" ht="13.5" x14ac:dyDescent="0.25">
      <c r="A2170" s="3">
        <f>RSI!A2170</f>
        <v>45166</v>
      </c>
      <c r="B2170" s="2">
        <f>RSI!B2170</f>
        <v>6.8167</v>
      </c>
      <c r="C2170" s="2">
        <f>RSI!I2170</f>
        <v>48.287028379200358</v>
      </c>
      <c r="D2170" s="2">
        <f>MACD!E2170</f>
        <v>1.0691143149772486E-3</v>
      </c>
      <c r="E2170" s="2">
        <f>MACD!F2170</f>
        <v>4.388996990759627E-2</v>
      </c>
      <c r="F2170" s="2">
        <f>'Moving Avg'!D2170</f>
        <v>6.8111000000000006</v>
      </c>
      <c r="G2170" s="2">
        <f>'Moving Avg'!F2170</f>
        <v>6.8255799999999995</v>
      </c>
      <c r="H2170" s="2">
        <f>'Moving Avg'!G2170</f>
        <v>6.8478020000000015</v>
      </c>
      <c r="I2170" s="2">
        <f>'Moving Avg'!H2170</f>
        <v>7.1042545000000077</v>
      </c>
      <c r="J2170" s="6" t="str">
        <f>OBV!F2170</f>
        <v>BULLISH</v>
      </c>
      <c r="K2170" s="6" t="str">
        <f>OBV!G2170</f>
        <v>WEAK</v>
      </c>
      <c r="L2170" s="6" t="str">
        <f>OBV!H2170</f>
        <v>CONFIRMED BULLISH</v>
      </c>
      <c r="M2170" s="8">
        <f t="shared" si="333"/>
        <v>50</v>
      </c>
      <c r="N2170" s="8">
        <f t="shared" si="330"/>
        <v>100</v>
      </c>
      <c r="O2170" s="8">
        <f t="shared" si="331"/>
        <v>0</v>
      </c>
      <c r="P2170" s="8">
        <f t="shared" si="332"/>
        <v>67</v>
      </c>
      <c r="Q2170" s="9">
        <f t="shared" si="334"/>
        <v>62.55</v>
      </c>
      <c r="R2170" s="9">
        <f t="shared" si="335"/>
        <v>46.75</v>
      </c>
      <c r="S2170" s="9">
        <f t="shared" si="336"/>
        <v>52.650000000000006</v>
      </c>
      <c r="T2170" s="9">
        <f t="shared" si="337"/>
        <v>54.25</v>
      </c>
      <c r="U2170" s="8">
        <f t="shared" si="338"/>
        <v>53.983333333333327</v>
      </c>
      <c r="V2170" s="8">
        <f t="shared" si="339"/>
        <v>54.05</v>
      </c>
    </row>
    <row r="2171" spans="1:22" ht="13.5" x14ac:dyDescent="0.25">
      <c r="A2171" s="3">
        <f>RSI!A2171</f>
        <v>45167</v>
      </c>
      <c r="B2171" s="2">
        <f>RSI!B2171</f>
        <v>6.8167</v>
      </c>
      <c r="C2171" s="2">
        <f>RSI!I2171</f>
        <v>48.287028379200358</v>
      </c>
      <c r="D2171" s="2">
        <f>MACD!E2171</f>
        <v>-3.1031718294549648E-4</v>
      </c>
      <c r="E2171" s="2">
        <f>MACD!F2171</f>
        <v>3.5049912489487918E-2</v>
      </c>
      <c r="F2171" s="2">
        <f>'Moving Avg'!D2171</f>
        <v>6.8129599999999995</v>
      </c>
      <c r="G2171" s="2">
        <f>'Moving Avg'!F2171</f>
        <v>6.8181099999999999</v>
      </c>
      <c r="H2171" s="2">
        <f>'Moving Avg'!G2171</f>
        <v>6.8484640000000017</v>
      </c>
      <c r="I2171" s="2">
        <f>'Moving Avg'!H2171</f>
        <v>7.0998980000000076</v>
      </c>
      <c r="J2171" s="6" t="str">
        <f>OBV!F2171</f>
        <v>BULLISH</v>
      </c>
      <c r="K2171" s="6" t="str">
        <f>OBV!G2171</f>
        <v>WEAK</v>
      </c>
      <c r="L2171" s="6" t="str">
        <f>OBV!H2171</f>
        <v>CONFIRMED BULLISH</v>
      </c>
      <c r="M2171" s="8">
        <f t="shared" si="333"/>
        <v>50</v>
      </c>
      <c r="N2171" s="8">
        <f t="shared" si="330"/>
        <v>100</v>
      </c>
      <c r="O2171" s="8">
        <f t="shared" si="331"/>
        <v>0</v>
      </c>
      <c r="P2171" s="8">
        <f t="shared" si="332"/>
        <v>67</v>
      </c>
      <c r="Q2171" s="9">
        <f t="shared" si="334"/>
        <v>62.55</v>
      </c>
      <c r="R2171" s="9">
        <f t="shared" si="335"/>
        <v>46.75</v>
      </c>
      <c r="S2171" s="9">
        <f t="shared" si="336"/>
        <v>52.650000000000006</v>
      </c>
      <c r="T2171" s="9">
        <f t="shared" si="337"/>
        <v>54.25</v>
      </c>
      <c r="U2171" s="8">
        <f t="shared" si="338"/>
        <v>53.983333333333327</v>
      </c>
      <c r="V2171" s="8">
        <f t="shared" si="339"/>
        <v>54.05</v>
      </c>
    </row>
    <row r="2172" spans="1:22" ht="13.5" x14ac:dyDescent="0.25">
      <c r="A2172" s="3">
        <f>RSI!A2172</f>
        <v>45168</v>
      </c>
      <c r="B2172" s="2">
        <f>RSI!B2172</f>
        <v>6.8821000000000003</v>
      </c>
      <c r="C2172" s="2">
        <f>RSI!I2172</f>
        <v>54.991459031451683</v>
      </c>
      <c r="D2172" s="2">
        <f>MACD!E2172</f>
        <v>-6.2319764228231378E-3</v>
      </c>
      <c r="E2172" s="2">
        <f>MACD!F2172</f>
        <v>2.679353470702571E-2</v>
      </c>
      <c r="F2172" s="2">
        <f>'Moving Avg'!D2172</f>
        <v>6.8297799999999995</v>
      </c>
      <c r="G2172" s="2">
        <f>'Moving Avg'!F2172</f>
        <v>6.8139099999999999</v>
      </c>
      <c r="H2172" s="2">
        <f>'Moving Avg'!G2172</f>
        <v>6.846998000000001</v>
      </c>
      <c r="I2172" s="2">
        <f>'Moving Avg'!H2172</f>
        <v>7.0959585000000072</v>
      </c>
      <c r="J2172" s="6" t="str">
        <f>OBV!F2172</f>
        <v>BULLISH</v>
      </c>
      <c r="K2172" s="6" t="str">
        <f>OBV!G2172</f>
        <v>WEAK</v>
      </c>
      <c r="L2172" s="6" t="str">
        <f>OBV!H2172</f>
        <v>CONFIRMED BULLISH</v>
      </c>
      <c r="M2172" s="8">
        <f t="shared" si="333"/>
        <v>50</v>
      </c>
      <c r="N2172" s="8">
        <f t="shared" si="330"/>
        <v>100</v>
      </c>
      <c r="O2172" s="8">
        <f t="shared" si="331"/>
        <v>0</v>
      </c>
      <c r="P2172" s="8">
        <f t="shared" si="332"/>
        <v>67</v>
      </c>
      <c r="Q2172" s="9">
        <f t="shared" si="334"/>
        <v>62.55</v>
      </c>
      <c r="R2172" s="9">
        <f t="shared" si="335"/>
        <v>46.75</v>
      </c>
      <c r="S2172" s="9">
        <f t="shared" si="336"/>
        <v>52.650000000000006</v>
      </c>
      <c r="T2172" s="9">
        <f t="shared" si="337"/>
        <v>54.25</v>
      </c>
      <c r="U2172" s="8">
        <f t="shared" si="338"/>
        <v>53.983333333333327</v>
      </c>
      <c r="V2172" s="8">
        <f t="shared" si="339"/>
        <v>54.05</v>
      </c>
    </row>
    <row r="2173" spans="1:22" ht="13.5" x14ac:dyDescent="0.25">
      <c r="A2173" s="3">
        <f>RSI!A2173</f>
        <v>45169</v>
      </c>
      <c r="B2173" s="2">
        <f>RSI!B2173</f>
        <v>6.8167</v>
      </c>
      <c r="C2173" s="2">
        <f>RSI!I2173</f>
        <v>48.254214070866915</v>
      </c>
      <c r="D2173" s="2">
        <f>MACD!E2173</f>
        <v>-2.1070518831013629E-2</v>
      </c>
      <c r="E2173" s="2">
        <f>MACD!F2173</f>
        <v>1.7220723999417844E-2</v>
      </c>
      <c r="F2173" s="2">
        <f>'Moving Avg'!D2173</f>
        <v>6.8297799999999995</v>
      </c>
      <c r="G2173" s="2">
        <f>'Moving Avg'!F2173</f>
        <v>6.8069049999999987</v>
      </c>
      <c r="H2173" s="2">
        <f>'Moving Avg'!G2173</f>
        <v>6.8476600000000021</v>
      </c>
      <c r="I2173" s="2">
        <f>'Moving Avg'!H2173</f>
        <v>7.0920540000000072</v>
      </c>
      <c r="J2173" s="6" t="str">
        <f>OBV!F2173</f>
        <v>BULLISH</v>
      </c>
      <c r="K2173" s="6" t="str">
        <f>OBV!G2173</f>
        <v>NEUTRAL</v>
      </c>
      <c r="L2173" s="6" t="str">
        <f>OBV!H2173</f>
        <v>NEUTRAL</v>
      </c>
      <c r="M2173" s="8">
        <f t="shared" si="333"/>
        <v>50</v>
      </c>
      <c r="N2173" s="8">
        <f t="shared" si="330"/>
        <v>100</v>
      </c>
      <c r="O2173" s="8">
        <f t="shared" si="331"/>
        <v>0</v>
      </c>
      <c r="P2173" s="8">
        <f t="shared" si="332"/>
        <v>49.5</v>
      </c>
      <c r="Q2173" s="9">
        <f t="shared" si="334"/>
        <v>59.924999999999997</v>
      </c>
      <c r="R2173" s="9">
        <f t="shared" si="335"/>
        <v>42.375</v>
      </c>
      <c r="S2173" s="9">
        <f t="shared" si="336"/>
        <v>44.775000000000006</v>
      </c>
      <c r="T2173" s="9">
        <f t="shared" si="337"/>
        <v>49.875</v>
      </c>
      <c r="U2173" s="8">
        <f t="shared" si="338"/>
        <v>49.024999999999999</v>
      </c>
      <c r="V2173" s="8">
        <f t="shared" si="339"/>
        <v>49.237499999999997</v>
      </c>
    </row>
    <row r="2174" spans="1:22" ht="13.5" x14ac:dyDescent="0.25">
      <c r="A2174" s="3">
        <f>RSI!A2174</f>
        <v>45170</v>
      </c>
      <c r="B2174" s="2">
        <f>RSI!B2174</f>
        <v>6.8914</v>
      </c>
      <c r="C2174" s="2">
        <f>RSI!I2174</f>
        <v>55.031055538902741</v>
      </c>
      <c r="D2174" s="2">
        <f>MACD!E2174</f>
        <v>-2.6115296856450421E-2</v>
      </c>
      <c r="E2174" s="2">
        <f>MACD!F2174</f>
        <v>8.553519828244191E-3</v>
      </c>
      <c r="F2174" s="2">
        <f>'Moving Avg'!D2174</f>
        <v>6.8447199999999997</v>
      </c>
      <c r="G2174" s="2">
        <f>'Moving Avg'!F2174</f>
        <v>6.8083049999999998</v>
      </c>
      <c r="H2174" s="2">
        <f>'Moving Avg'!G2174</f>
        <v>6.856148000000001</v>
      </c>
      <c r="I2174" s="2">
        <f>'Moving Avg'!H2174</f>
        <v>7.0871665000000084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  <c r="M2174" s="8">
        <f t="shared" si="333"/>
        <v>50</v>
      </c>
      <c r="N2174" s="8">
        <f t="shared" si="330"/>
        <v>100</v>
      </c>
      <c r="O2174" s="8">
        <f t="shared" si="331"/>
        <v>0</v>
      </c>
      <c r="P2174" s="8">
        <f t="shared" si="332"/>
        <v>83.5</v>
      </c>
      <c r="Q2174" s="9">
        <f t="shared" si="334"/>
        <v>65.025000000000006</v>
      </c>
      <c r="R2174" s="9">
        <f t="shared" si="335"/>
        <v>50.875</v>
      </c>
      <c r="S2174" s="9">
        <f t="shared" si="336"/>
        <v>60.075000000000003</v>
      </c>
      <c r="T2174" s="9">
        <f t="shared" si="337"/>
        <v>58.375</v>
      </c>
      <c r="U2174" s="8">
        <f t="shared" si="338"/>
        <v>58.658333333333339</v>
      </c>
      <c r="V2174" s="8">
        <f t="shared" si="339"/>
        <v>58.587500000000006</v>
      </c>
    </row>
    <row r="2175" spans="1:22" ht="13.5" x14ac:dyDescent="0.25">
      <c r="A2175" s="3">
        <f>RSI!A2175</f>
        <v>45173</v>
      </c>
      <c r="B2175" s="2">
        <f>RSI!B2175</f>
        <v>6.8914</v>
      </c>
      <c r="C2175" s="2">
        <f>RSI!I2175</f>
        <v>55.031055538902741</v>
      </c>
      <c r="D2175" s="2">
        <f>MACD!E2175</f>
        <v>-3.0727413009069338E-2</v>
      </c>
      <c r="E2175" s="2">
        <f>MACD!F2175</f>
        <v>6.9733326078148545E-4</v>
      </c>
      <c r="F2175" s="2">
        <f>'Moving Avg'!D2175</f>
        <v>6.8596599999999999</v>
      </c>
      <c r="G2175" s="2">
        <f>'Moving Avg'!F2175</f>
        <v>6.8101699999999994</v>
      </c>
      <c r="H2175" s="2">
        <f>'Moving Avg'!G2175</f>
        <v>6.861197999999999</v>
      </c>
      <c r="I2175" s="2">
        <f>'Moving Avg'!H2175</f>
        <v>7.0822790000000078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  <c r="M2175" s="8">
        <f t="shared" si="333"/>
        <v>50</v>
      </c>
      <c r="N2175" s="8">
        <f t="shared" si="330"/>
        <v>100</v>
      </c>
      <c r="O2175" s="8">
        <f t="shared" si="331"/>
        <v>0</v>
      </c>
      <c r="P2175" s="8">
        <f t="shared" si="332"/>
        <v>83.5</v>
      </c>
      <c r="Q2175" s="9">
        <f t="shared" si="334"/>
        <v>65.025000000000006</v>
      </c>
      <c r="R2175" s="9">
        <f t="shared" si="335"/>
        <v>50.875</v>
      </c>
      <c r="S2175" s="9">
        <f t="shared" si="336"/>
        <v>60.075000000000003</v>
      </c>
      <c r="T2175" s="9">
        <f t="shared" si="337"/>
        <v>58.375</v>
      </c>
      <c r="U2175" s="8">
        <f t="shared" si="338"/>
        <v>58.658333333333339</v>
      </c>
      <c r="V2175" s="8">
        <f t="shared" si="339"/>
        <v>58.587500000000006</v>
      </c>
    </row>
    <row r="2176" spans="1:22" ht="13.5" x14ac:dyDescent="0.25">
      <c r="A2176" s="3">
        <f>RSI!A2176</f>
        <v>45174</v>
      </c>
      <c r="B2176" s="2">
        <f>RSI!B2176</f>
        <v>6.8167</v>
      </c>
      <c r="C2176" s="2">
        <f>RSI!I2176</f>
        <v>47.774683748470849</v>
      </c>
      <c r="D2176" s="2">
        <f>MACD!E2176</f>
        <v>-2.9414656000333217E-2</v>
      </c>
      <c r="E2176" s="2">
        <f>MACD!F2176</f>
        <v>-5.3250645914414557E-3</v>
      </c>
      <c r="F2176" s="2">
        <f>'Moving Avg'!D2176</f>
        <v>6.8596599999999999</v>
      </c>
      <c r="G2176" s="2">
        <f>'Moving Avg'!F2176</f>
        <v>6.8082999999999982</v>
      </c>
      <c r="H2176" s="2">
        <f>'Moving Avg'!G2176</f>
        <v>6.8591480000000002</v>
      </c>
      <c r="I2176" s="2">
        <f>'Moving Avg'!H2176</f>
        <v>7.0756610000000082</v>
      </c>
      <c r="J2176" s="6" t="str">
        <f>OBV!F2176</f>
        <v>BEARISH</v>
      </c>
      <c r="K2176" s="6" t="str">
        <f>OBV!G2176</f>
        <v>NEUTRAL</v>
      </c>
      <c r="L2176" s="6" t="str">
        <f>OBV!H2176</f>
        <v>NEUTRAL</v>
      </c>
      <c r="M2176" s="8">
        <f t="shared" si="333"/>
        <v>50</v>
      </c>
      <c r="N2176" s="8">
        <f t="shared" si="330"/>
        <v>100</v>
      </c>
      <c r="O2176" s="8">
        <f t="shared" si="331"/>
        <v>0</v>
      </c>
      <c r="P2176" s="8">
        <f t="shared" si="332"/>
        <v>16.5</v>
      </c>
      <c r="Q2176" s="9">
        <f t="shared" si="334"/>
        <v>54.975000000000001</v>
      </c>
      <c r="R2176" s="9">
        <f t="shared" si="335"/>
        <v>34.125</v>
      </c>
      <c r="S2176" s="9">
        <f t="shared" si="336"/>
        <v>29.925000000000001</v>
      </c>
      <c r="T2176" s="9">
        <f t="shared" si="337"/>
        <v>41.625</v>
      </c>
      <c r="U2176" s="8">
        <f t="shared" si="338"/>
        <v>39.674999999999997</v>
      </c>
      <c r="V2176" s="8">
        <f t="shared" si="339"/>
        <v>40.162499999999994</v>
      </c>
    </row>
    <row r="2177" spans="1:22" ht="13.5" x14ac:dyDescent="0.25">
      <c r="A2177" s="3">
        <f>RSI!A2177</f>
        <v>45175</v>
      </c>
      <c r="B2177" s="2">
        <f>RSI!B2177</f>
        <v>6.8167</v>
      </c>
      <c r="C2177" s="2">
        <f>RSI!I2177</f>
        <v>47.774683748470849</v>
      </c>
      <c r="D2177" s="2">
        <f>MACD!E2177</f>
        <v>-2.9603069671549243E-2</v>
      </c>
      <c r="E2177" s="2">
        <f>MACD!F2177</f>
        <v>-1.0180665607463014E-2</v>
      </c>
      <c r="F2177" s="2">
        <f>'Moving Avg'!D2177</f>
        <v>6.8465800000000003</v>
      </c>
      <c r="G2177" s="2">
        <f>'Moving Avg'!F2177</f>
        <v>6.8083</v>
      </c>
      <c r="H2177" s="2">
        <f>'Moving Avg'!G2177</f>
        <v>6.8570980000000024</v>
      </c>
      <c r="I2177" s="2">
        <f>'Moving Avg'!H2177</f>
        <v>7.0691335000000084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  <c r="M2177" s="8">
        <f t="shared" si="333"/>
        <v>50</v>
      </c>
      <c r="N2177" s="8">
        <f t="shared" si="330"/>
        <v>45</v>
      </c>
      <c r="O2177" s="8">
        <f t="shared" si="331"/>
        <v>0</v>
      </c>
      <c r="P2177" s="8">
        <f t="shared" si="332"/>
        <v>16.5</v>
      </c>
      <c r="Q2177" s="9">
        <f t="shared" si="334"/>
        <v>35.725000000000001</v>
      </c>
      <c r="R2177" s="9">
        <f t="shared" si="335"/>
        <v>23.125</v>
      </c>
      <c r="S2177" s="9">
        <f t="shared" si="336"/>
        <v>21.675000000000001</v>
      </c>
      <c r="T2177" s="9">
        <f t="shared" si="337"/>
        <v>27.875</v>
      </c>
      <c r="U2177" s="8">
        <f t="shared" si="338"/>
        <v>26.841666666666669</v>
      </c>
      <c r="V2177" s="8">
        <f t="shared" si="339"/>
        <v>27.1</v>
      </c>
    </row>
    <row r="2178" spans="1:22" ht="13.5" x14ac:dyDescent="0.25">
      <c r="A2178" s="3">
        <f>RSI!A2178</f>
        <v>45176</v>
      </c>
      <c r="B2178" s="2">
        <f>RSI!B2178</f>
        <v>6.77</v>
      </c>
      <c r="C2178" s="2">
        <f>RSI!I2178</f>
        <v>43.605784206487591</v>
      </c>
      <c r="D2178" s="2">
        <f>MACD!E2178</f>
        <v>-2.3290253377811432E-2</v>
      </c>
      <c r="E2178" s="2">
        <f>MACD!F2178</f>
        <v>-1.2802583161532696E-2</v>
      </c>
      <c r="F2178" s="2">
        <f>'Moving Avg'!D2178</f>
        <v>6.8372399999999995</v>
      </c>
      <c r="G2178" s="2">
        <f>'Moving Avg'!F2178</f>
        <v>6.8087650000000011</v>
      </c>
      <c r="H2178" s="2">
        <f>'Moving Avg'!G2178</f>
        <v>6.8550180000000012</v>
      </c>
      <c r="I2178" s="2">
        <f>'Moving Avg'!H2178</f>
        <v>7.0641815000000072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  <c r="M2178" s="8">
        <f t="shared" si="333"/>
        <v>50</v>
      </c>
      <c r="N2178" s="8">
        <f t="shared" ref="N2178:N2241" si="340">IF(E2178-D2178&gt;0.02, 100, IF(E2178-D2178&lt;0,0,45))</f>
        <v>45</v>
      </c>
      <c r="O2178" s="8">
        <f t="shared" ref="O2178:O2241" si="341">IF(F2178-I2178&gt;10,100,IF(F2178-I2178&gt;5,75, IF(F2178-I2178&gt;0,50,0)))</f>
        <v>0</v>
      </c>
      <c r="P2178" s="8">
        <f t="shared" ref="P2178:P2241" si="342">IF(L2178="confirmed bullish", 34, IF(L2178="bullish divergence",17, 0))+IF(J2178="bullish",33,IF(J2178="bearish",0,16.5))+IF(K2178="strong",33,IF(K2178="weak",0,16.5))</f>
        <v>16.5</v>
      </c>
      <c r="Q2178" s="9">
        <f t="shared" si="334"/>
        <v>35.725000000000001</v>
      </c>
      <c r="R2178" s="9">
        <f t="shared" si="335"/>
        <v>23.125</v>
      </c>
      <c r="S2178" s="9">
        <f t="shared" si="336"/>
        <v>21.675000000000001</v>
      </c>
      <c r="T2178" s="9">
        <f t="shared" si="337"/>
        <v>27.875</v>
      </c>
      <c r="U2178" s="8">
        <f t="shared" si="338"/>
        <v>26.841666666666669</v>
      </c>
      <c r="V2178" s="8">
        <f t="shared" si="339"/>
        <v>27.1</v>
      </c>
    </row>
    <row r="2179" spans="1:22" ht="13.5" x14ac:dyDescent="0.25">
      <c r="A2179" s="3">
        <f>RSI!A2179</f>
        <v>45177</v>
      </c>
      <c r="B2179" s="2">
        <f>RSI!B2179</f>
        <v>6.798</v>
      </c>
      <c r="C2179" s="2">
        <f>RSI!I2179</f>
        <v>46.613789117616378</v>
      </c>
      <c r="D2179" s="2">
        <f>MACD!E2179</f>
        <v>-1.9620779035108171E-2</v>
      </c>
      <c r="E2179" s="2">
        <f>MACD!F2179</f>
        <v>-1.4166222336247793E-2</v>
      </c>
      <c r="F2179" s="2">
        <f>'Moving Avg'!D2179</f>
        <v>6.8185599999999997</v>
      </c>
      <c r="G2179" s="2">
        <f>'Moving Avg'!F2179</f>
        <v>6.8125</v>
      </c>
      <c r="H2179" s="2">
        <f>'Moving Avg'!G2179</f>
        <v>6.8582000000000019</v>
      </c>
      <c r="I2179" s="2">
        <f>'Moving Avg'!H2179</f>
        <v>7.0604095000000084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  <c r="M2179" s="8">
        <f t="shared" ref="M2179:M2242" si="343">IF(C2179&lt;30,100, IF(C2179&gt;70, 0, 50))</f>
        <v>50</v>
      </c>
      <c r="N2179" s="8">
        <f t="shared" si="340"/>
        <v>45</v>
      </c>
      <c r="O2179" s="8">
        <f t="shared" si="341"/>
        <v>0</v>
      </c>
      <c r="P2179" s="8">
        <f t="shared" si="342"/>
        <v>16.5</v>
      </c>
      <c r="Q2179" s="9">
        <f t="shared" ref="Q2179:Q2242" si="344">0.35*M2179+N2179*0.35+O2179*0.15+P2179*0.15</f>
        <v>35.725000000000001</v>
      </c>
      <c r="R2179" s="9">
        <f t="shared" ref="R2179:R2242" si="345">M2179*0.2+N2179*0.2+O2179*0.35+P2179*0.25</f>
        <v>23.125</v>
      </c>
      <c r="S2179" s="9">
        <f t="shared" ref="S2179:S2242" si="346">M2179*0.15+N2179*0.15+O2179*0.25+P2179*0.45</f>
        <v>21.675000000000001</v>
      </c>
      <c r="T2179" s="9">
        <f t="shared" ref="T2179:T2242" si="347">0.25*SUM(M2179:P2179)</f>
        <v>27.875</v>
      </c>
      <c r="U2179" s="8">
        <f t="shared" ref="U2179:U2242" si="348">SUM(Q2179:S2179)/3</f>
        <v>26.841666666666669</v>
      </c>
      <c r="V2179" s="8">
        <f t="shared" ref="V2179:V2242" si="349">SUM(Q2179:T2179)/4</f>
        <v>27.1</v>
      </c>
    </row>
    <row r="2180" spans="1:22" ht="13.5" x14ac:dyDescent="0.25">
      <c r="A2180" s="3">
        <f>RSI!A2180</f>
        <v>45180</v>
      </c>
      <c r="B2180" s="2">
        <f>RSI!B2180</f>
        <v>6.798</v>
      </c>
      <c r="C2180" s="2">
        <f>RSI!I2180</f>
        <v>46.613789117616385</v>
      </c>
      <c r="D2180" s="2">
        <f>MACD!E2180</f>
        <v>-1.6309130714925679E-2</v>
      </c>
      <c r="E2180" s="2">
        <f>MACD!F2180</f>
        <v>-1.4594804011983372E-2</v>
      </c>
      <c r="F2180" s="2">
        <f>'Moving Avg'!D2180</f>
        <v>6.7998799999999999</v>
      </c>
      <c r="G2180" s="2">
        <f>'Moving Avg'!F2180</f>
        <v>6.8162349999999989</v>
      </c>
      <c r="H2180" s="2">
        <f>'Moving Avg'!G2180</f>
        <v>6.8559560000000008</v>
      </c>
      <c r="I2180" s="2">
        <f>'Moving Avg'!H2180</f>
        <v>7.0560045000000073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  <c r="M2180" s="8">
        <f t="shared" si="343"/>
        <v>50</v>
      </c>
      <c r="N2180" s="8">
        <f t="shared" si="340"/>
        <v>45</v>
      </c>
      <c r="O2180" s="8">
        <f t="shared" si="341"/>
        <v>0</v>
      </c>
      <c r="P2180" s="8">
        <f t="shared" si="342"/>
        <v>16.5</v>
      </c>
      <c r="Q2180" s="9">
        <f t="shared" si="344"/>
        <v>35.725000000000001</v>
      </c>
      <c r="R2180" s="9">
        <f t="shared" si="345"/>
        <v>23.125</v>
      </c>
      <c r="S2180" s="9">
        <f t="shared" si="346"/>
        <v>21.675000000000001</v>
      </c>
      <c r="T2180" s="9">
        <f t="shared" si="347"/>
        <v>27.875</v>
      </c>
      <c r="U2180" s="8">
        <f t="shared" si="348"/>
        <v>26.841666666666669</v>
      </c>
      <c r="V2180" s="8">
        <f t="shared" si="349"/>
        <v>27.1</v>
      </c>
    </row>
    <row r="2181" spans="1:22" ht="13.5" x14ac:dyDescent="0.25">
      <c r="A2181" s="3">
        <f>RSI!A2181</f>
        <v>45181</v>
      </c>
      <c r="B2181" s="2">
        <f>RSI!B2181</f>
        <v>6.742</v>
      </c>
      <c r="C2181" s="2">
        <f>RSI!I2181</f>
        <v>41.481640072196605</v>
      </c>
      <c r="D2181" s="2">
        <f>MACD!E2181</f>
        <v>-9.1674218519344208E-3</v>
      </c>
      <c r="E2181" s="2">
        <f>MACD!F2181</f>
        <v>-1.3509327579973583E-2</v>
      </c>
      <c r="F2181" s="2">
        <f>'Moving Avg'!D2181</f>
        <v>6.7849400000000006</v>
      </c>
      <c r="G2181" s="2">
        <f>'Moving Avg'!F2181</f>
        <v>6.8124999999999982</v>
      </c>
      <c r="H2181" s="2">
        <f>'Moving Avg'!G2181</f>
        <v>6.8567520000000011</v>
      </c>
      <c r="I2181" s="2">
        <f>'Moving Avg'!H2181</f>
        <v>7.050505500000007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  <c r="M2181" s="8">
        <f t="shared" si="343"/>
        <v>50</v>
      </c>
      <c r="N2181" s="8">
        <f t="shared" si="340"/>
        <v>0</v>
      </c>
      <c r="O2181" s="8">
        <f t="shared" si="341"/>
        <v>0</v>
      </c>
      <c r="P2181" s="8">
        <f t="shared" si="342"/>
        <v>16.5</v>
      </c>
      <c r="Q2181" s="9">
        <f t="shared" si="344"/>
        <v>19.975000000000001</v>
      </c>
      <c r="R2181" s="9">
        <f t="shared" si="345"/>
        <v>14.125</v>
      </c>
      <c r="S2181" s="9">
        <f t="shared" si="346"/>
        <v>14.925000000000001</v>
      </c>
      <c r="T2181" s="9">
        <f t="shared" si="347"/>
        <v>16.625</v>
      </c>
      <c r="U2181" s="8">
        <f t="shared" si="348"/>
        <v>16.341666666666669</v>
      </c>
      <c r="V2181" s="8">
        <f t="shared" si="349"/>
        <v>16.412500000000001</v>
      </c>
    </row>
    <row r="2182" spans="1:22" ht="13.5" x14ac:dyDescent="0.25">
      <c r="A2182" s="3">
        <f>RSI!A2182</f>
        <v>45182</v>
      </c>
      <c r="B2182" s="2">
        <f>RSI!B2182</f>
        <v>6.798</v>
      </c>
      <c r="C2182" s="2">
        <f>RSI!I2182</f>
        <v>47.684601423153296</v>
      </c>
      <c r="D2182" s="2">
        <f>MACD!E2182</f>
        <v>3.2970785034223127E-3</v>
      </c>
      <c r="E2182" s="2">
        <f>MACD!F2182</f>
        <v>-1.0148046363294406E-2</v>
      </c>
      <c r="F2182" s="2">
        <f>'Moving Avg'!D2182</f>
        <v>6.7812000000000001</v>
      </c>
      <c r="G2182" s="2">
        <f>'Moving Avg'!F2182</f>
        <v>6.811564999999999</v>
      </c>
      <c r="H2182" s="2">
        <f>'Moving Avg'!G2182</f>
        <v>6.8586679999999998</v>
      </c>
      <c r="I2182" s="2">
        <f>'Moving Avg'!H2182</f>
        <v>7.043884500000007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  <c r="M2182" s="8">
        <f t="shared" si="343"/>
        <v>50</v>
      </c>
      <c r="N2182" s="8">
        <f t="shared" si="340"/>
        <v>0</v>
      </c>
      <c r="O2182" s="8">
        <f t="shared" si="341"/>
        <v>0</v>
      </c>
      <c r="P2182" s="8">
        <f t="shared" si="342"/>
        <v>16.5</v>
      </c>
      <c r="Q2182" s="9">
        <f t="shared" si="344"/>
        <v>19.975000000000001</v>
      </c>
      <c r="R2182" s="9">
        <f t="shared" si="345"/>
        <v>14.125</v>
      </c>
      <c r="S2182" s="9">
        <f t="shared" si="346"/>
        <v>14.925000000000001</v>
      </c>
      <c r="T2182" s="9">
        <f t="shared" si="347"/>
        <v>16.625</v>
      </c>
      <c r="U2182" s="8">
        <f t="shared" si="348"/>
        <v>16.341666666666669</v>
      </c>
      <c r="V2182" s="8">
        <f t="shared" si="349"/>
        <v>16.412500000000001</v>
      </c>
    </row>
    <row r="2183" spans="1:22" ht="13.5" x14ac:dyDescent="0.25">
      <c r="A2183" s="3">
        <f>RSI!A2183</f>
        <v>45183</v>
      </c>
      <c r="B2183" s="2">
        <f>RSI!B2183</f>
        <v>6.8167</v>
      </c>
      <c r="C2183" s="2">
        <f>RSI!I2183</f>
        <v>49.605601823586859</v>
      </c>
      <c r="D2183" s="2">
        <f>MACD!E2183</f>
        <v>2.5368200524518159E-3</v>
      </c>
      <c r="E2183" s="2">
        <f>MACD!F2183</f>
        <v>-7.6110730801451608E-3</v>
      </c>
      <c r="F2183" s="2">
        <f>'Moving Avg'!D2183</f>
        <v>6.79054</v>
      </c>
      <c r="G2183" s="2">
        <f>'Moving Avg'!F2183</f>
        <v>6.8162349999999989</v>
      </c>
      <c r="H2183" s="2">
        <f>'Moving Avg'!G2183</f>
        <v>6.8577020000000006</v>
      </c>
      <c r="I2183" s="2">
        <f>'Moving Avg'!H2183</f>
        <v>7.0373570000000072</v>
      </c>
      <c r="J2183" s="6" t="str">
        <f>OBV!F2183</f>
        <v>BEARISH</v>
      </c>
      <c r="K2183" s="6" t="str">
        <f>OBV!G2183</f>
        <v>NEUTRAL</v>
      </c>
      <c r="L2183" s="6" t="str">
        <f>OBV!H2183</f>
        <v>BEARISH DIVERGENCE</v>
      </c>
      <c r="M2183" s="8">
        <f t="shared" si="343"/>
        <v>50</v>
      </c>
      <c r="N2183" s="8">
        <f t="shared" si="340"/>
        <v>0</v>
      </c>
      <c r="O2183" s="8">
        <f t="shared" si="341"/>
        <v>0</v>
      </c>
      <c r="P2183" s="8">
        <f t="shared" si="342"/>
        <v>16.5</v>
      </c>
      <c r="Q2183" s="9">
        <f t="shared" si="344"/>
        <v>19.975000000000001</v>
      </c>
      <c r="R2183" s="9">
        <f t="shared" si="345"/>
        <v>14.125</v>
      </c>
      <c r="S2183" s="9">
        <f t="shared" si="346"/>
        <v>14.925000000000001</v>
      </c>
      <c r="T2183" s="9">
        <f t="shared" si="347"/>
        <v>16.625</v>
      </c>
      <c r="U2183" s="8">
        <f t="shared" si="348"/>
        <v>16.341666666666669</v>
      </c>
      <c r="V2183" s="8">
        <f t="shared" si="349"/>
        <v>16.412500000000001</v>
      </c>
    </row>
    <row r="2184" spans="1:22" ht="13.5" x14ac:dyDescent="0.25">
      <c r="A2184" s="3">
        <f>RSI!A2184</f>
        <v>45184</v>
      </c>
      <c r="B2184" s="2">
        <f>RSI!B2184</f>
        <v>6.8167</v>
      </c>
      <c r="C2184" s="2">
        <f>RSI!I2184</f>
        <v>49.605601823586866</v>
      </c>
      <c r="D2184" s="2">
        <f>MACD!E2184</f>
        <v>1.3404574029014071E-2</v>
      </c>
      <c r="E2184" s="2">
        <f>MACD!F2184</f>
        <v>-3.4079436583133145E-3</v>
      </c>
      <c r="F2184" s="2">
        <f>'Moving Avg'!D2184</f>
        <v>6.7942800000000005</v>
      </c>
      <c r="G2184" s="2">
        <f>'Moving Avg'!F2184</f>
        <v>6.8167</v>
      </c>
      <c r="H2184" s="2">
        <f>'Moving Avg'!G2184</f>
        <v>6.8560140000000009</v>
      </c>
      <c r="I2184" s="2">
        <f>'Moving Avg'!H2184</f>
        <v>7.0331360000000087</v>
      </c>
      <c r="J2184" s="6" t="str">
        <f>OBV!F2184</f>
        <v>BEARISH</v>
      </c>
      <c r="K2184" s="6" t="str">
        <f>OBV!G2184</f>
        <v>NEUTRAL</v>
      </c>
      <c r="L2184" s="6" t="str">
        <f>OBV!H2184</f>
        <v>BEARISH DIVERGENCE</v>
      </c>
      <c r="M2184" s="8">
        <f t="shared" si="343"/>
        <v>50</v>
      </c>
      <c r="N2184" s="8">
        <f t="shared" si="340"/>
        <v>0</v>
      </c>
      <c r="O2184" s="8">
        <f t="shared" si="341"/>
        <v>0</v>
      </c>
      <c r="P2184" s="8">
        <f t="shared" si="342"/>
        <v>16.5</v>
      </c>
      <c r="Q2184" s="9">
        <f t="shared" si="344"/>
        <v>19.975000000000001</v>
      </c>
      <c r="R2184" s="9">
        <f t="shared" si="345"/>
        <v>14.125</v>
      </c>
      <c r="S2184" s="9">
        <f t="shared" si="346"/>
        <v>14.925000000000001</v>
      </c>
      <c r="T2184" s="9">
        <f t="shared" si="347"/>
        <v>16.625</v>
      </c>
      <c r="U2184" s="8">
        <f t="shared" si="348"/>
        <v>16.341666666666669</v>
      </c>
      <c r="V2184" s="8">
        <f t="shared" si="349"/>
        <v>16.412500000000001</v>
      </c>
    </row>
    <row r="2185" spans="1:22" ht="13.5" x14ac:dyDescent="0.25">
      <c r="A2185" s="3">
        <f>RSI!A2185</f>
        <v>45187</v>
      </c>
      <c r="B2185" s="2">
        <f>RSI!B2185</f>
        <v>6.8074000000000003</v>
      </c>
      <c r="C2185" s="2">
        <f>RSI!I2185</f>
        <v>48.576786539286388</v>
      </c>
      <c r="D2185" s="2">
        <f>MACD!E2185</f>
        <v>2.3306608352200442E-2</v>
      </c>
      <c r="E2185" s="2">
        <f>MACD!F2185</f>
        <v>1.9349667437894365E-3</v>
      </c>
      <c r="F2185" s="2">
        <f>'Moving Avg'!D2185</f>
        <v>6.7961600000000004</v>
      </c>
      <c r="G2185" s="2">
        <f>'Moving Avg'!F2185</f>
        <v>6.8167</v>
      </c>
      <c r="H2185" s="2">
        <f>'Moving Avg'!G2185</f>
        <v>6.8566719999999997</v>
      </c>
      <c r="I2185" s="2">
        <f>'Moving Avg'!H2185</f>
        <v>7.0289590000000075</v>
      </c>
      <c r="J2185" s="6" t="str">
        <f>OBV!F2185</f>
        <v>BEARISH</v>
      </c>
      <c r="K2185" s="6" t="str">
        <f>OBV!G2185</f>
        <v>NEUTRAL</v>
      </c>
      <c r="L2185" s="6" t="str">
        <f>OBV!H2185</f>
        <v>BEARISH DIVERGENCE</v>
      </c>
      <c r="M2185" s="8">
        <f t="shared" si="343"/>
        <v>50</v>
      </c>
      <c r="N2185" s="8">
        <f t="shared" si="340"/>
        <v>0</v>
      </c>
      <c r="O2185" s="8">
        <f t="shared" si="341"/>
        <v>0</v>
      </c>
      <c r="P2185" s="8">
        <f t="shared" si="342"/>
        <v>16.5</v>
      </c>
      <c r="Q2185" s="9">
        <f t="shared" si="344"/>
        <v>19.975000000000001</v>
      </c>
      <c r="R2185" s="9">
        <f t="shared" si="345"/>
        <v>14.125</v>
      </c>
      <c r="S2185" s="9">
        <f t="shared" si="346"/>
        <v>14.925000000000001</v>
      </c>
      <c r="T2185" s="9">
        <f t="shared" si="347"/>
        <v>16.625</v>
      </c>
      <c r="U2185" s="8">
        <f t="shared" si="348"/>
        <v>16.341666666666669</v>
      </c>
      <c r="V2185" s="8">
        <f t="shared" si="349"/>
        <v>16.412500000000001</v>
      </c>
    </row>
    <row r="2186" spans="1:22" ht="13.5" x14ac:dyDescent="0.25">
      <c r="A2186" s="3">
        <f>RSI!A2186</f>
        <v>45188</v>
      </c>
      <c r="B2186" s="2">
        <f>RSI!B2186</f>
        <v>6.798</v>
      </c>
      <c r="C2186" s="2">
        <f>RSI!I2186</f>
        <v>47.50435470755432</v>
      </c>
      <c r="D2186" s="2">
        <f>MACD!E2186</f>
        <v>2.0960263638432508E-2</v>
      </c>
      <c r="E2186" s="2">
        <f>MACD!F2186</f>
        <v>5.7400261227180515E-3</v>
      </c>
      <c r="F2186" s="2">
        <f>'Moving Avg'!D2186</f>
        <v>6.8073600000000001</v>
      </c>
      <c r="G2186" s="2">
        <f>'Moving Avg'!F2186</f>
        <v>6.8162299999999991</v>
      </c>
      <c r="H2186" s="2">
        <f>'Moving Avg'!G2186</f>
        <v>6.8571419999999996</v>
      </c>
      <c r="I2186" s="2">
        <f>'Moving Avg'!H2186</f>
        <v>7.0246445000000088</v>
      </c>
      <c r="J2186" s="6" t="str">
        <f>OBV!F2186</f>
        <v>BEARISH</v>
      </c>
      <c r="K2186" s="6" t="str">
        <f>OBV!G2186</f>
        <v>NEUTRAL</v>
      </c>
      <c r="L2186" s="6" t="str">
        <f>OBV!H2186</f>
        <v>BEARISH DIVERGENCE</v>
      </c>
      <c r="M2186" s="8">
        <f t="shared" si="343"/>
        <v>50</v>
      </c>
      <c r="N2186" s="8">
        <f t="shared" si="340"/>
        <v>0</v>
      </c>
      <c r="O2186" s="8">
        <f t="shared" si="341"/>
        <v>0</v>
      </c>
      <c r="P2186" s="8">
        <f t="shared" si="342"/>
        <v>16.5</v>
      </c>
      <c r="Q2186" s="9">
        <f t="shared" si="344"/>
        <v>19.975000000000001</v>
      </c>
      <c r="R2186" s="9">
        <f t="shared" si="345"/>
        <v>14.125</v>
      </c>
      <c r="S2186" s="9">
        <f t="shared" si="346"/>
        <v>14.925000000000001</v>
      </c>
      <c r="T2186" s="9">
        <f t="shared" si="347"/>
        <v>16.625</v>
      </c>
      <c r="U2186" s="8">
        <f t="shared" si="348"/>
        <v>16.341666666666669</v>
      </c>
      <c r="V2186" s="8">
        <f t="shared" si="349"/>
        <v>16.412500000000001</v>
      </c>
    </row>
    <row r="2187" spans="1:22" ht="13.5" x14ac:dyDescent="0.25">
      <c r="A2187" s="3">
        <f>RSI!A2187</f>
        <v>45189</v>
      </c>
      <c r="B2187" s="2">
        <f>RSI!B2187</f>
        <v>6.798</v>
      </c>
      <c r="C2187" s="2">
        <f>RSI!I2187</f>
        <v>47.504354707554313</v>
      </c>
      <c r="D2187" s="2">
        <f>MACD!E2187</f>
        <v>1.9096201385327305E-2</v>
      </c>
      <c r="E2187" s="2">
        <f>MACD!F2187</f>
        <v>8.4112611752399022E-3</v>
      </c>
      <c r="F2187" s="2">
        <f>'Moving Avg'!D2187</f>
        <v>6.8073600000000001</v>
      </c>
      <c r="G2187" s="2">
        <f>'Moving Avg'!F2187</f>
        <v>6.8162299999999991</v>
      </c>
      <c r="H2187" s="2">
        <f>'Moving Avg'!G2187</f>
        <v>6.8577920000000008</v>
      </c>
      <c r="I2187" s="2">
        <f>'Moving Avg'!H2187</f>
        <v>7.0181140000000086</v>
      </c>
      <c r="J2187" s="6" t="str">
        <f>OBV!F2187</f>
        <v>BEARISH</v>
      </c>
      <c r="K2187" s="6" t="str">
        <f>OBV!G2187</f>
        <v>NEUTRAL</v>
      </c>
      <c r="L2187" s="6" t="str">
        <f>OBV!H2187</f>
        <v>NEUTRAL</v>
      </c>
      <c r="M2187" s="8">
        <f t="shared" si="343"/>
        <v>50</v>
      </c>
      <c r="N2187" s="8">
        <f t="shared" si="340"/>
        <v>0</v>
      </c>
      <c r="O2187" s="8">
        <f t="shared" si="341"/>
        <v>0</v>
      </c>
      <c r="P2187" s="8">
        <f t="shared" si="342"/>
        <v>16.5</v>
      </c>
      <c r="Q2187" s="9">
        <f t="shared" si="344"/>
        <v>19.975000000000001</v>
      </c>
      <c r="R2187" s="9">
        <f t="shared" si="345"/>
        <v>14.125</v>
      </c>
      <c r="S2187" s="9">
        <f t="shared" si="346"/>
        <v>14.925000000000001</v>
      </c>
      <c r="T2187" s="9">
        <f t="shared" si="347"/>
        <v>16.625</v>
      </c>
      <c r="U2187" s="8">
        <f t="shared" si="348"/>
        <v>16.341666666666669</v>
      </c>
      <c r="V2187" s="8">
        <f t="shared" si="349"/>
        <v>16.412500000000001</v>
      </c>
    </row>
    <row r="2188" spans="1:22" ht="13.5" x14ac:dyDescent="0.25">
      <c r="A2188" s="3">
        <f>RSI!A2188</f>
        <v>45190</v>
      </c>
      <c r="B2188" s="2">
        <f>RSI!B2188</f>
        <v>6.5366</v>
      </c>
      <c r="C2188" s="2">
        <f>RSI!I2188</f>
        <v>27.747657713222864</v>
      </c>
      <c r="D2188" s="2">
        <f>MACD!E2188</f>
        <v>2.980958621397356E-2</v>
      </c>
      <c r="E2188" s="2">
        <f>MACD!F2188</f>
        <v>1.2690926182986634E-2</v>
      </c>
      <c r="F2188" s="2">
        <f>'Moving Avg'!D2188</f>
        <v>6.7513400000000008</v>
      </c>
      <c r="G2188" s="2">
        <f>'Moving Avg'!F2188</f>
        <v>6.8022249999999982</v>
      </c>
      <c r="H2188" s="2">
        <f>'Moving Avg'!G2188</f>
        <v>6.8492020000000018</v>
      </c>
      <c r="I2188" s="2">
        <f>'Moving Avg'!H2188</f>
        <v>7.0125830000000065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  <c r="M2188" s="8">
        <f t="shared" si="343"/>
        <v>100</v>
      </c>
      <c r="N2188" s="8">
        <f t="shared" si="340"/>
        <v>0</v>
      </c>
      <c r="O2188" s="8">
        <f t="shared" si="341"/>
        <v>0</v>
      </c>
      <c r="P2188" s="8">
        <f t="shared" si="342"/>
        <v>16.5</v>
      </c>
      <c r="Q2188" s="9">
        <f t="shared" si="344"/>
        <v>37.475000000000001</v>
      </c>
      <c r="R2188" s="9">
        <f t="shared" si="345"/>
        <v>24.125</v>
      </c>
      <c r="S2188" s="9">
        <f t="shared" si="346"/>
        <v>22.425000000000001</v>
      </c>
      <c r="T2188" s="9">
        <f t="shared" si="347"/>
        <v>29.125</v>
      </c>
      <c r="U2188" s="8">
        <f t="shared" si="348"/>
        <v>28.008333333333336</v>
      </c>
      <c r="V2188" s="8">
        <f t="shared" si="349"/>
        <v>28.287500000000001</v>
      </c>
    </row>
    <row r="2189" spans="1:22" ht="13.5" x14ac:dyDescent="0.25">
      <c r="A2189" s="3">
        <f>RSI!A2189</f>
        <v>45191</v>
      </c>
      <c r="B2189" s="2">
        <f>RSI!B2189</f>
        <v>6.5366</v>
      </c>
      <c r="C2189" s="2">
        <f>RSI!I2189</f>
        <v>27.747657713222864</v>
      </c>
      <c r="D2189" s="2">
        <f>MACD!E2189</f>
        <v>4.4831074769590806E-2</v>
      </c>
      <c r="E2189" s="2">
        <f>MACD!F2189</f>
        <v>1.9118955900307467E-2</v>
      </c>
      <c r="F2189" s="2">
        <f>'Moving Avg'!D2189</f>
        <v>6.6953199999999997</v>
      </c>
      <c r="G2189" s="2">
        <f>'Moving Avg'!F2189</f>
        <v>6.7882199999999999</v>
      </c>
      <c r="H2189" s="2">
        <f>'Moving Avg'!G2189</f>
        <v>6.8407980000000022</v>
      </c>
      <c r="I2189" s="2">
        <f>'Moving Avg'!H2189</f>
        <v>7.0068260000000055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  <c r="M2189" s="8">
        <f t="shared" si="343"/>
        <v>100</v>
      </c>
      <c r="N2189" s="8">
        <f t="shared" si="340"/>
        <v>0</v>
      </c>
      <c r="O2189" s="8">
        <f t="shared" si="341"/>
        <v>0</v>
      </c>
      <c r="P2189" s="8">
        <f t="shared" si="342"/>
        <v>16.5</v>
      </c>
      <c r="Q2189" s="9">
        <f t="shared" si="344"/>
        <v>37.475000000000001</v>
      </c>
      <c r="R2189" s="9">
        <f t="shared" si="345"/>
        <v>24.125</v>
      </c>
      <c r="S2189" s="9">
        <f t="shared" si="346"/>
        <v>22.425000000000001</v>
      </c>
      <c r="T2189" s="9">
        <f t="shared" si="347"/>
        <v>29.125</v>
      </c>
      <c r="U2189" s="8">
        <f t="shared" si="348"/>
        <v>28.008333333333336</v>
      </c>
      <c r="V2189" s="8">
        <f t="shared" si="349"/>
        <v>28.287500000000001</v>
      </c>
    </row>
    <row r="2190" spans="1:22" ht="13.5" x14ac:dyDescent="0.25">
      <c r="A2190" s="3">
        <f>RSI!A2190</f>
        <v>45194</v>
      </c>
      <c r="B2190" s="2">
        <f>RSI!B2190</f>
        <v>6.5366</v>
      </c>
      <c r="C2190" s="2">
        <f>RSI!I2190</f>
        <v>27.747657713222864</v>
      </c>
      <c r="D2190" s="2">
        <f>MACD!E2190</f>
        <v>5.9068069224623265E-2</v>
      </c>
      <c r="E2190" s="2">
        <f>MACD!F2190</f>
        <v>2.7108778565170626E-2</v>
      </c>
      <c r="F2190" s="2">
        <f>'Moving Avg'!D2190</f>
        <v>6.6411599999999993</v>
      </c>
      <c r="G2190" s="2">
        <f>'Moving Avg'!F2190</f>
        <v>6.7742149999999999</v>
      </c>
      <c r="H2190" s="2">
        <f>'Moving Avg'!G2190</f>
        <v>6.8323940000000016</v>
      </c>
      <c r="I2190" s="2">
        <f>'Moving Avg'!H2190</f>
        <v>7.0010690000000055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3"/>
        <v>100</v>
      </c>
      <c r="N2190" s="8">
        <f t="shared" si="340"/>
        <v>0</v>
      </c>
      <c r="O2190" s="8">
        <f t="shared" si="341"/>
        <v>0</v>
      </c>
      <c r="P2190" s="8">
        <f t="shared" si="342"/>
        <v>16.5</v>
      </c>
      <c r="Q2190" s="9">
        <f t="shared" si="344"/>
        <v>37.475000000000001</v>
      </c>
      <c r="R2190" s="9">
        <f t="shared" si="345"/>
        <v>24.125</v>
      </c>
      <c r="S2190" s="9">
        <f t="shared" si="346"/>
        <v>22.425000000000001</v>
      </c>
      <c r="T2190" s="9">
        <f t="shared" si="347"/>
        <v>29.125</v>
      </c>
      <c r="U2190" s="8">
        <f t="shared" si="348"/>
        <v>28.008333333333336</v>
      </c>
      <c r="V2190" s="8">
        <f t="shared" si="349"/>
        <v>28.287500000000001</v>
      </c>
    </row>
    <row r="2191" spans="1:22" ht="13.5" x14ac:dyDescent="0.25">
      <c r="A2191" s="3">
        <f>RSI!A2191</f>
        <v>45195</v>
      </c>
      <c r="B2191" s="2">
        <f>RSI!B2191</f>
        <v>6.5366</v>
      </c>
      <c r="C2191" s="2">
        <f>RSI!I2191</f>
        <v>27.747657713222864</v>
      </c>
      <c r="D2191" s="2">
        <f>MACD!E2191</f>
        <v>6.3912801983128986E-2</v>
      </c>
      <c r="E2191" s="2">
        <f>MACD!F2191</f>
        <v>3.4469583248762301E-2</v>
      </c>
      <c r="F2191" s="2">
        <f>'Moving Avg'!D2191</f>
        <v>6.5888800000000005</v>
      </c>
      <c r="G2191" s="2">
        <f>'Moving Avg'!F2191</f>
        <v>6.7602099999999989</v>
      </c>
      <c r="H2191" s="2">
        <f>'Moving Avg'!G2191</f>
        <v>6.823990000000002</v>
      </c>
      <c r="I2191" s="2">
        <f>'Moving Avg'!H2191</f>
        <v>6.9957640000000048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  <c r="M2191" s="8">
        <f t="shared" si="343"/>
        <v>100</v>
      </c>
      <c r="N2191" s="8">
        <f t="shared" si="340"/>
        <v>0</v>
      </c>
      <c r="O2191" s="8">
        <f t="shared" si="341"/>
        <v>0</v>
      </c>
      <c r="P2191" s="8">
        <f t="shared" si="342"/>
        <v>16.5</v>
      </c>
      <c r="Q2191" s="9">
        <f t="shared" si="344"/>
        <v>37.475000000000001</v>
      </c>
      <c r="R2191" s="9">
        <f t="shared" si="345"/>
        <v>24.125</v>
      </c>
      <c r="S2191" s="9">
        <f t="shared" si="346"/>
        <v>22.425000000000001</v>
      </c>
      <c r="T2191" s="9">
        <f t="shared" si="347"/>
        <v>29.125</v>
      </c>
      <c r="U2191" s="8">
        <f t="shared" si="348"/>
        <v>28.008333333333336</v>
      </c>
      <c r="V2191" s="8">
        <f t="shared" si="349"/>
        <v>28.287500000000001</v>
      </c>
    </row>
    <row r="2192" spans="1:22" ht="13.5" x14ac:dyDescent="0.25">
      <c r="A2192" s="3">
        <f>RSI!A2192</f>
        <v>45197</v>
      </c>
      <c r="B2192" s="2">
        <f>RSI!B2192</f>
        <v>6.4058000000000002</v>
      </c>
      <c r="C2192" s="2">
        <f>RSI!I2192</f>
        <v>21.67934484488643</v>
      </c>
      <c r="D2192" s="2">
        <f>MACD!E2192</f>
        <v>8.762519600209373E-2</v>
      </c>
      <c r="E2192" s="2">
        <f>MACD!F2192</f>
        <v>4.5100705799428584E-2</v>
      </c>
      <c r="F2192" s="2">
        <f>'Moving Avg'!D2192</f>
        <v>6.51044</v>
      </c>
      <c r="G2192" s="2">
        <f>'Moving Avg'!F2192</f>
        <v>6.736394999999999</v>
      </c>
      <c r="H2192" s="2">
        <f>'Moving Avg'!G2192</f>
        <v>6.8103560000000023</v>
      </c>
      <c r="I2192" s="2">
        <f>'Moving Avg'!H2192</f>
        <v>6.988493500000005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  <c r="M2192" s="8">
        <f t="shared" si="343"/>
        <v>100</v>
      </c>
      <c r="N2192" s="8">
        <f t="shared" si="340"/>
        <v>0</v>
      </c>
      <c r="O2192" s="8">
        <f t="shared" si="341"/>
        <v>0</v>
      </c>
      <c r="P2192" s="8">
        <f t="shared" si="342"/>
        <v>16.5</v>
      </c>
      <c r="Q2192" s="9">
        <f t="shared" si="344"/>
        <v>37.475000000000001</v>
      </c>
      <c r="R2192" s="9">
        <f t="shared" si="345"/>
        <v>24.125</v>
      </c>
      <c r="S2192" s="9">
        <f t="shared" si="346"/>
        <v>22.425000000000001</v>
      </c>
      <c r="T2192" s="9">
        <f t="shared" si="347"/>
        <v>29.125</v>
      </c>
      <c r="U2192" s="8">
        <f t="shared" si="348"/>
        <v>28.008333333333336</v>
      </c>
      <c r="V2192" s="8">
        <f t="shared" si="349"/>
        <v>28.287500000000001</v>
      </c>
    </row>
    <row r="2193" spans="1:22" ht="13.5" x14ac:dyDescent="0.25">
      <c r="A2193" s="3">
        <f>RSI!A2193</f>
        <v>45198</v>
      </c>
      <c r="B2193" s="2">
        <f>RSI!B2193</f>
        <v>6.4151999999999996</v>
      </c>
      <c r="C2193" s="2">
        <f>RSI!I2193</f>
        <v>22.982912333552918</v>
      </c>
      <c r="D2193" s="2">
        <f>MACD!E2193</f>
        <v>0.11185484720211303</v>
      </c>
      <c r="E2193" s="2">
        <f>MACD!F2193</f>
        <v>5.8451534079965471E-2</v>
      </c>
      <c r="F2193" s="2">
        <f>'Moving Avg'!D2193</f>
        <v>6.4861599999999999</v>
      </c>
      <c r="G2193" s="2">
        <f>'Moving Avg'!F2193</f>
        <v>6.7163199999999987</v>
      </c>
      <c r="H2193" s="2">
        <f>'Moving Avg'!G2193</f>
        <v>6.8002720000000023</v>
      </c>
      <c r="I2193" s="2">
        <f>'Moving Avg'!H2193</f>
        <v>6.9825815000000047</v>
      </c>
      <c r="J2193" s="6" t="str">
        <f>OBV!F2193</f>
        <v>BULLISH</v>
      </c>
      <c r="K2193" s="6" t="str">
        <f>OBV!G2193</f>
        <v>NEUTRAL</v>
      </c>
      <c r="L2193" s="6" t="str">
        <f>OBV!H2193</f>
        <v>BULLISH DIVERGENCE</v>
      </c>
      <c r="M2193" s="8">
        <f t="shared" si="343"/>
        <v>100</v>
      </c>
      <c r="N2193" s="8">
        <f t="shared" si="340"/>
        <v>0</v>
      </c>
      <c r="O2193" s="8">
        <f t="shared" si="341"/>
        <v>0</v>
      </c>
      <c r="P2193" s="8">
        <f t="shared" si="342"/>
        <v>66.5</v>
      </c>
      <c r="Q2193" s="9">
        <f t="shared" si="344"/>
        <v>44.975000000000001</v>
      </c>
      <c r="R2193" s="9">
        <f t="shared" si="345"/>
        <v>36.625</v>
      </c>
      <c r="S2193" s="9">
        <f t="shared" si="346"/>
        <v>44.924999999999997</v>
      </c>
      <c r="T2193" s="9">
        <f t="shared" si="347"/>
        <v>41.625</v>
      </c>
      <c r="U2193" s="8">
        <f t="shared" si="348"/>
        <v>42.174999999999997</v>
      </c>
      <c r="V2193" s="8">
        <f t="shared" si="349"/>
        <v>42.037499999999994</v>
      </c>
    </row>
    <row r="2194" spans="1:22" ht="13.5" x14ac:dyDescent="0.25">
      <c r="A2194" s="3">
        <f>RSI!A2194</f>
        <v>45201</v>
      </c>
      <c r="B2194" s="2">
        <f>RSI!B2194</f>
        <v>6.5366</v>
      </c>
      <c r="C2194" s="2">
        <f>RSI!I2194</f>
        <v>37.460254391640539</v>
      </c>
      <c r="D2194" s="2">
        <f>MACD!E2194</f>
        <v>0.12514639902888458</v>
      </c>
      <c r="E2194" s="2">
        <f>MACD!F2194</f>
        <v>7.1790507069749293E-2</v>
      </c>
      <c r="F2194" s="2">
        <f>'Moving Avg'!D2194</f>
        <v>6.4861599999999999</v>
      </c>
      <c r="G2194" s="2">
        <f>'Moving Avg'!F2194</f>
        <v>6.698579999999998</v>
      </c>
      <c r="H2194" s="2">
        <f>'Moving Avg'!G2194</f>
        <v>6.7928020000000027</v>
      </c>
      <c r="I2194" s="2">
        <f>'Moving Avg'!H2194</f>
        <v>6.9772765000000039</v>
      </c>
      <c r="J2194" s="6" t="str">
        <f>OBV!F2194</f>
        <v>BULLISH</v>
      </c>
      <c r="K2194" s="6" t="str">
        <f>OBV!G2194</f>
        <v>NEUTRAL</v>
      </c>
      <c r="L2194" s="6" t="str">
        <f>OBV!H2194</f>
        <v>NEUTRAL</v>
      </c>
      <c r="M2194" s="8">
        <f t="shared" si="343"/>
        <v>50</v>
      </c>
      <c r="N2194" s="8">
        <f t="shared" si="340"/>
        <v>0</v>
      </c>
      <c r="O2194" s="8">
        <f t="shared" si="341"/>
        <v>0</v>
      </c>
      <c r="P2194" s="8">
        <f t="shared" si="342"/>
        <v>49.5</v>
      </c>
      <c r="Q2194" s="9">
        <f t="shared" si="344"/>
        <v>24.925000000000001</v>
      </c>
      <c r="R2194" s="9">
        <f t="shared" si="345"/>
        <v>22.375</v>
      </c>
      <c r="S2194" s="9">
        <f t="shared" si="346"/>
        <v>29.775000000000002</v>
      </c>
      <c r="T2194" s="9">
        <f t="shared" si="347"/>
        <v>24.875</v>
      </c>
      <c r="U2194" s="8">
        <f t="shared" si="348"/>
        <v>25.691666666666666</v>
      </c>
      <c r="V2194" s="8">
        <f t="shared" si="349"/>
        <v>25.487500000000001</v>
      </c>
    </row>
    <row r="2195" spans="1:22" ht="13.5" x14ac:dyDescent="0.25">
      <c r="A2195" s="3">
        <f>RSI!A2195</f>
        <v>45202</v>
      </c>
      <c r="B2195" s="2">
        <f>RSI!B2195</f>
        <v>6.5366</v>
      </c>
      <c r="C2195" s="2">
        <f>RSI!I2195</f>
        <v>37.460254391640539</v>
      </c>
      <c r="D2195" s="2">
        <f>MACD!E2195</f>
        <v>0.1358950917817241</v>
      </c>
      <c r="E2195" s="2">
        <f>MACD!F2195</f>
        <v>8.4611424012144248E-2</v>
      </c>
      <c r="F2195" s="2">
        <f>'Moving Avg'!D2195</f>
        <v>6.4861599999999999</v>
      </c>
      <c r="G2195" s="2">
        <f>'Moving Avg'!F2195</f>
        <v>6.6808399999999981</v>
      </c>
      <c r="H2195" s="2">
        <f>'Moving Avg'!G2195</f>
        <v>6.7836520000000027</v>
      </c>
      <c r="I2195" s="2">
        <f>'Moving Avg'!H2195</f>
        <v>6.9720165000000041</v>
      </c>
      <c r="J2195" s="6" t="str">
        <f>OBV!F2195</f>
        <v>BULLISH</v>
      </c>
      <c r="K2195" s="6" t="str">
        <f>OBV!G2195</f>
        <v>NEUTRAL</v>
      </c>
      <c r="L2195" s="6" t="str">
        <f>OBV!H2195</f>
        <v>NEUTRAL</v>
      </c>
      <c r="M2195" s="8">
        <f t="shared" si="343"/>
        <v>50</v>
      </c>
      <c r="N2195" s="8">
        <f t="shared" si="340"/>
        <v>0</v>
      </c>
      <c r="O2195" s="8">
        <f t="shared" si="341"/>
        <v>0</v>
      </c>
      <c r="P2195" s="8">
        <f t="shared" si="342"/>
        <v>49.5</v>
      </c>
      <c r="Q2195" s="9">
        <f t="shared" si="344"/>
        <v>24.925000000000001</v>
      </c>
      <c r="R2195" s="9">
        <f t="shared" si="345"/>
        <v>22.375</v>
      </c>
      <c r="S2195" s="9">
        <f t="shared" si="346"/>
        <v>29.775000000000002</v>
      </c>
      <c r="T2195" s="9">
        <f t="shared" si="347"/>
        <v>24.875</v>
      </c>
      <c r="U2195" s="8">
        <f t="shared" si="348"/>
        <v>25.691666666666666</v>
      </c>
      <c r="V2195" s="8">
        <f t="shared" si="349"/>
        <v>25.487500000000001</v>
      </c>
    </row>
    <row r="2196" spans="1:22" ht="13.5" x14ac:dyDescent="0.25">
      <c r="A2196" s="3">
        <f>RSI!A2196</f>
        <v>45203</v>
      </c>
      <c r="B2196" s="2">
        <f>RSI!B2196</f>
        <v>6.5366</v>
      </c>
      <c r="C2196" s="2">
        <f>RSI!I2196</f>
        <v>37.460254391640539</v>
      </c>
      <c r="D2196" s="2">
        <f>MACD!E2196</f>
        <v>0.14440765628287533</v>
      </c>
      <c r="E2196" s="2">
        <f>MACD!F2196</f>
        <v>9.6570670466290476E-2</v>
      </c>
      <c r="F2196" s="2">
        <f>'Moving Avg'!D2196</f>
        <v>6.4861599999999999</v>
      </c>
      <c r="G2196" s="2">
        <f>'Moving Avg'!F2196</f>
        <v>6.6668349999999972</v>
      </c>
      <c r="H2196" s="2">
        <f>'Moving Avg'!G2196</f>
        <v>6.7748740000000032</v>
      </c>
      <c r="I2196" s="2">
        <f>'Moving Avg'!H2196</f>
        <v>6.966033000000003</v>
      </c>
      <c r="J2196" s="6" t="str">
        <f>OBV!F2196</f>
        <v>BULLISH</v>
      </c>
      <c r="K2196" s="6" t="str">
        <f>OBV!G2196</f>
        <v>NEUTRAL</v>
      </c>
      <c r="L2196" s="6" t="str">
        <f>OBV!H2196</f>
        <v>NEUTRAL</v>
      </c>
      <c r="M2196" s="8">
        <f t="shared" si="343"/>
        <v>50</v>
      </c>
      <c r="N2196" s="8">
        <f t="shared" si="340"/>
        <v>0</v>
      </c>
      <c r="O2196" s="8">
        <f t="shared" si="341"/>
        <v>0</v>
      </c>
      <c r="P2196" s="8">
        <f t="shared" si="342"/>
        <v>49.5</v>
      </c>
      <c r="Q2196" s="9">
        <f t="shared" si="344"/>
        <v>24.925000000000001</v>
      </c>
      <c r="R2196" s="9">
        <f t="shared" si="345"/>
        <v>22.375</v>
      </c>
      <c r="S2196" s="9">
        <f t="shared" si="346"/>
        <v>29.775000000000002</v>
      </c>
      <c r="T2196" s="9">
        <f t="shared" si="347"/>
        <v>24.875</v>
      </c>
      <c r="U2196" s="8">
        <f t="shared" si="348"/>
        <v>25.691666666666666</v>
      </c>
      <c r="V2196" s="8">
        <f t="shared" si="349"/>
        <v>25.487500000000001</v>
      </c>
    </row>
    <row r="2197" spans="1:22" ht="13.5" x14ac:dyDescent="0.25">
      <c r="A2197" s="3">
        <f>RSI!A2197</f>
        <v>45204</v>
      </c>
      <c r="B2197" s="2">
        <f>RSI!B2197</f>
        <v>6.5086000000000004</v>
      </c>
      <c r="C2197" s="2">
        <f>RSI!I2197</f>
        <v>35.535994985453542</v>
      </c>
      <c r="D2197" s="2">
        <f>MACD!E2197</f>
        <v>0.15448436458112269</v>
      </c>
      <c r="E2197" s="2">
        <f>MACD!F2197</f>
        <v>0.10815340928925693</v>
      </c>
      <c r="F2197" s="2">
        <f>'Moving Avg'!D2197</f>
        <v>6.5067199999999996</v>
      </c>
      <c r="G2197" s="2">
        <f>'Moving Avg'!F2197</f>
        <v>6.6514299999999977</v>
      </c>
      <c r="H2197" s="2">
        <f>'Moving Avg'!G2197</f>
        <v>6.7668440000000034</v>
      </c>
      <c r="I2197" s="2">
        <f>'Moving Avg'!H2197</f>
        <v>6.9605880000000022</v>
      </c>
      <c r="J2197" s="6" t="str">
        <f>OBV!F2197</f>
        <v>BULLISH</v>
      </c>
      <c r="K2197" s="6" t="str">
        <f>OBV!G2197</f>
        <v>NEUTRAL</v>
      </c>
      <c r="L2197" s="6" t="str">
        <f>OBV!H2197</f>
        <v>CONFIRMED BULLISH</v>
      </c>
      <c r="M2197" s="8">
        <f t="shared" si="343"/>
        <v>50</v>
      </c>
      <c r="N2197" s="8">
        <f t="shared" si="340"/>
        <v>0</v>
      </c>
      <c r="O2197" s="8">
        <f t="shared" si="341"/>
        <v>0</v>
      </c>
      <c r="P2197" s="8">
        <f t="shared" si="342"/>
        <v>83.5</v>
      </c>
      <c r="Q2197" s="9">
        <f t="shared" si="344"/>
        <v>30.024999999999999</v>
      </c>
      <c r="R2197" s="9">
        <f t="shared" si="345"/>
        <v>30.875</v>
      </c>
      <c r="S2197" s="9">
        <f t="shared" si="346"/>
        <v>45.075000000000003</v>
      </c>
      <c r="T2197" s="9">
        <f t="shared" si="347"/>
        <v>33.375</v>
      </c>
      <c r="U2197" s="8">
        <f t="shared" si="348"/>
        <v>35.324999999999996</v>
      </c>
      <c r="V2197" s="8">
        <f t="shared" si="349"/>
        <v>34.837499999999999</v>
      </c>
    </row>
    <row r="2198" spans="1:22" ht="13.5" x14ac:dyDescent="0.25">
      <c r="A2198" s="3">
        <f>RSI!A2198</f>
        <v>45205</v>
      </c>
      <c r="B2198" s="2">
        <f>RSI!B2198</f>
        <v>6.4432</v>
      </c>
      <c r="C2198" s="2">
        <f>RSI!I2198</f>
        <v>31.469774474001767</v>
      </c>
      <c r="D2198" s="2">
        <f>MACD!E2198</f>
        <v>0.12854578145774198</v>
      </c>
      <c r="E2198" s="2">
        <f>MACD!F2198</f>
        <v>0.11223188372295394</v>
      </c>
      <c r="F2198" s="2">
        <f>'Moving Avg'!D2198</f>
        <v>6.5123199999999999</v>
      </c>
      <c r="G2198" s="2">
        <f>'Moving Avg'!F2198</f>
        <v>6.6350899999999982</v>
      </c>
      <c r="H2198" s="2">
        <f>'Moving Avg'!G2198</f>
        <v>6.7563860000000027</v>
      </c>
      <c r="I2198" s="2">
        <f>'Moving Avg'!H2198</f>
        <v>6.9541375000000016</v>
      </c>
      <c r="J2198" s="6" t="str">
        <f>OBV!F2198</f>
        <v>BULLISH</v>
      </c>
      <c r="K2198" s="6" t="str">
        <f>OBV!G2198</f>
        <v>NEUTRAL</v>
      </c>
      <c r="L2198" s="6" t="str">
        <f>OBV!H2198</f>
        <v>CONFIRMED BULLISH</v>
      </c>
      <c r="M2198" s="8">
        <f t="shared" si="343"/>
        <v>50</v>
      </c>
      <c r="N2198" s="8">
        <f t="shared" si="340"/>
        <v>0</v>
      </c>
      <c r="O2198" s="8">
        <f t="shared" si="341"/>
        <v>0</v>
      </c>
      <c r="P2198" s="8">
        <f t="shared" si="342"/>
        <v>83.5</v>
      </c>
      <c r="Q2198" s="9">
        <f t="shared" si="344"/>
        <v>30.024999999999999</v>
      </c>
      <c r="R2198" s="9">
        <f t="shared" si="345"/>
        <v>30.875</v>
      </c>
      <c r="S2198" s="9">
        <f t="shared" si="346"/>
        <v>45.075000000000003</v>
      </c>
      <c r="T2198" s="9">
        <f t="shared" si="347"/>
        <v>33.375</v>
      </c>
      <c r="U2198" s="8">
        <f t="shared" si="348"/>
        <v>35.324999999999996</v>
      </c>
      <c r="V2198" s="8">
        <f t="shared" si="349"/>
        <v>34.837499999999999</v>
      </c>
    </row>
    <row r="2199" spans="1:22" ht="13.5" x14ac:dyDescent="0.25">
      <c r="A2199" s="3">
        <f>RSI!A2199</f>
        <v>45208</v>
      </c>
      <c r="B2199" s="2">
        <f>RSI!B2199</f>
        <v>6.4805999999999999</v>
      </c>
      <c r="C2199" s="2">
        <f>RSI!I2199</f>
        <v>35.981148770987417</v>
      </c>
      <c r="D2199" s="2">
        <f>MACD!E2199</f>
        <v>0.10505263762651662</v>
      </c>
      <c r="E2199" s="2">
        <f>MACD!F2199</f>
        <v>0.11079603450366649</v>
      </c>
      <c r="F2199" s="2">
        <f>'Moving Avg'!D2199</f>
        <v>6.5011200000000002</v>
      </c>
      <c r="G2199" s="2">
        <f>'Moving Avg'!F2199</f>
        <v>6.6192199999999985</v>
      </c>
      <c r="H2199" s="2">
        <f>'Moving Avg'!G2199</f>
        <v>6.7472360000000027</v>
      </c>
      <c r="I2199" s="2">
        <f>'Moving Avg'!H2199</f>
        <v>6.9479195000000011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  <c r="M2199" s="8">
        <f t="shared" si="343"/>
        <v>50</v>
      </c>
      <c r="N2199" s="8">
        <f t="shared" si="340"/>
        <v>45</v>
      </c>
      <c r="O2199" s="8">
        <f t="shared" si="341"/>
        <v>0</v>
      </c>
      <c r="P2199" s="8">
        <f t="shared" si="342"/>
        <v>16.5</v>
      </c>
      <c r="Q2199" s="9">
        <f t="shared" si="344"/>
        <v>35.725000000000001</v>
      </c>
      <c r="R2199" s="9">
        <f t="shared" si="345"/>
        <v>23.125</v>
      </c>
      <c r="S2199" s="9">
        <f t="shared" si="346"/>
        <v>21.675000000000001</v>
      </c>
      <c r="T2199" s="9">
        <f t="shared" si="347"/>
        <v>27.875</v>
      </c>
      <c r="U2199" s="8">
        <f t="shared" si="348"/>
        <v>26.841666666666669</v>
      </c>
      <c r="V2199" s="8">
        <f t="shared" si="349"/>
        <v>27.1</v>
      </c>
    </row>
    <row r="2200" spans="1:22" ht="13.5" x14ac:dyDescent="0.25">
      <c r="A2200" s="3">
        <f>RSI!A2200</f>
        <v>45209</v>
      </c>
      <c r="B2200" s="2">
        <f>RSI!B2200</f>
        <v>6.4245000000000001</v>
      </c>
      <c r="C2200" s="2">
        <f>RSI!I2200</f>
        <v>32.522643219542928</v>
      </c>
      <c r="D2200" s="2">
        <f>MACD!E2200</f>
        <v>9.0242879495195716E-2</v>
      </c>
      <c r="E2200" s="2">
        <f>MACD!F2200</f>
        <v>0.10668540350197234</v>
      </c>
      <c r="F2200" s="2">
        <f>'Moving Avg'!D2200</f>
        <v>6.4787000000000008</v>
      </c>
      <c r="G2200" s="2">
        <f>'Moving Avg'!F2200</f>
        <v>6.6005449999999986</v>
      </c>
      <c r="H2200" s="2">
        <f>'Moving Avg'!G2200</f>
        <v>6.7364040000000038</v>
      </c>
      <c r="I2200" s="2">
        <f>'Moving Avg'!H2200</f>
        <v>6.9404710000000023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  <c r="M2200" s="8">
        <f t="shared" si="343"/>
        <v>50</v>
      </c>
      <c r="N2200" s="8">
        <f t="shared" si="340"/>
        <v>45</v>
      </c>
      <c r="O2200" s="8">
        <f t="shared" si="341"/>
        <v>0</v>
      </c>
      <c r="P2200" s="8">
        <f t="shared" si="342"/>
        <v>16.5</v>
      </c>
      <c r="Q2200" s="9">
        <f t="shared" si="344"/>
        <v>35.725000000000001</v>
      </c>
      <c r="R2200" s="9">
        <f t="shared" si="345"/>
        <v>23.125</v>
      </c>
      <c r="S2200" s="9">
        <f t="shared" si="346"/>
        <v>21.675000000000001</v>
      </c>
      <c r="T2200" s="9">
        <f t="shared" si="347"/>
        <v>27.875</v>
      </c>
      <c r="U2200" s="8">
        <f t="shared" si="348"/>
        <v>26.841666666666669</v>
      </c>
      <c r="V2200" s="8">
        <f t="shared" si="349"/>
        <v>27.1</v>
      </c>
    </row>
    <row r="2201" spans="1:22" ht="13.5" x14ac:dyDescent="0.25">
      <c r="A2201" s="3">
        <f>RSI!A2201</f>
        <v>45210</v>
      </c>
      <c r="B2201" s="2">
        <f>RSI!B2201</f>
        <v>6.3964999999999996</v>
      </c>
      <c r="C2201" s="2">
        <f>RSI!I2201</f>
        <v>30.924918797859078</v>
      </c>
      <c r="D2201" s="2">
        <f>MACD!E2201</f>
        <v>8.0962950708604708E-2</v>
      </c>
      <c r="E2201" s="2">
        <f>MACD!F2201</f>
        <v>0.10154091294329882</v>
      </c>
      <c r="F2201" s="2">
        <f>'Moving Avg'!D2201</f>
        <v>6.4506800000000002</v>
      </c>
      <c r="G2201" s="2">
        <f>'Moving Avg'!F2201</f>
        <v>6.5832699999999988</v>
      </c>
      <c r="H2201" s="2">
        <f>'Moving Avg'!G2201</f>
        <v>6.7250120000000031</v>
      </c>
      <c r="I2201" s="2">
        <f>'Moving Avg'!H2201</f>
        <v>6.9328825000000025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  <c r="M2201" s="8">
        <f t="shared" si="343"/>
        <v>50</v>
      </c>
      <c r="N2201" s="8">
        <f t="shared" si="340"/>
        <v>100</v>
      </c>
      <c r="O2201" s="8">
        <f t="shared" si="341"/>
        <v>0</v>
      </c>
      <c r="P2201" s="8">
        <f t="shared" si="342"/>
        <v>16.5</v>
      </c>
      <c r="Q2201" s="9">
        <f t="shared" si="344"/>
        <v>54.975000000000001</v>
      </c>
      <c r="R2201" s="9">
        <f t="shared" si="345"/>
        <v>34.125</v>
      </c>
      <c r="S2201" s="9">
        <f t="shared" si="346"/>
        <v>29.925000000000001</v>
      </c>
      <c r="T2201" s="9">
        <f t="shared" si="347"/>
        <v>41.625</v>
      </c>
      <c r="U2201" s="8">
        <f t="shared" si="348"/>
        <v>39.674999999999997</v>
      </c>
      <c r="V2201" s="8">
        <f t="shared" si="349"/>
        <v>40.162499999999994</v>
      </c>
    </row>
    <row r="2202" spans="1:22" ht="13.5" x14ac:dyDescent="0.25">
      <c r="A2202" s="3">
        <f>RSI!A2202</f>
        <v>45211</v>
      </c>
      <c r="B2202" s="2">
        <f>RSI!B2202</f>
        <v>6.3872</v>
      </c>
      <c r="C2202" s="2">
        <f>RSI!I2202</f>
        <v>30.390884706374408</v>
      </c>
      <c r="D2202" s="2">
        <f>MACD!E2202</f>
        <v>5.4932089685393315E-2</v>
      </c>
      <c r="E2202" s="2">
        <f>MACD!F2202</f>
        <v>9.2219148291717734E-2</v>
      </c>
      <c r="F2202" s="2">
        <f>'Moving Avg'!D2202</f>
        <v>6.426400000000001</v>
      </c>
      <c r="G2202" s="2">
        <f>'Moving Avg'!F2202</f>
        <v>6.5627299999999993</v>
      </c>
      <c r="H2202" s="2">
        <f>'Moving Avg'!G2202</f>
        <v>6.7134340000000021</v>
      </c>
      <c r="I2202" s="2">
        <f>'Moving Avg'!H2202</f>
        <v>6.924795500000001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  <c r="M2202" s="8">
        <f t="shared" si="343"/>
        <v>50</v>
      </c>
      <c r="N2202" s="8">
        <f t="shared" si="340"/>
        <v>100</v>
      </c>
      <c r="O2202" s="8">
        <f t="shared" si="341"/>
        <v>0</v>
      </c>
      <c r="P2202" s="8">
        <f t="shared" si="342"/>
        <v>16.5</v>
      </c>
      <c r="Q2202" s="9">
        <f t="shared" si="344"/>
        <v>54.975000000000001</v>
      </c>
      <c r="R2202" s="9">
        <f t="shared" si="345"/>
        <v>34.125</v>
      </c>
      <c r="S2202" s="9">
        <f t="shared" si="346"/>
        <v>29.925000000000001</v>
      </c>
      <c r="T2202" s="9">
        <f t="shared" si="347"/>
        <v>41.625</v>
      </c>
      <c r="U2202" s="8">
        <f t="shared" si="348"/>
        <v>39.674999999999997</v>
      </c>
      <c r="V2202" s="8">
        <f t="shared" si="349"/>
        <v>40.162499999999994</v>
      </c>
    </row>
    <row r="2203" spans="1:22" ht="13.5" x14ac:dyDescent="0.25">
      <c r="A2203" s="3">
        <f>RSI!A2203</f>
        <v>45212</v>
      </c>
      <c r="B2203" s="2">
        <f>RSI!B2203</f>
        <v>6.3777999999999997</v>
      </c>
      <c r="C2203" s="2">
        <f>RSI!I2203</f>
        <v>29.830165204327599</v>
      </c>
      <c r="D2203" s="2">
        <f>MACD!E2203</f>
        <v>3.6265949685038379E-2</v>
      </c>
      <c r="E2203" s="2">
        <f>MACD!F2203</f>
        <v>8.1028508570381866E-2</v>
      </c>
      <c r="F2203" s="2">
        <f>'Moving Avg'!D2203</f>
        <v>6.4133200000000006</v>
      </c>
      <c r="G2203" s="2">
        <f>'Moving Avg'!F2203</f>
        <v>6.5407849999999996</v>
      </c>
      <c r="H2203" s="2">
        <f>'Moving Avg'!G2203</f>
        <v>6.7018540000000009</v>
      </c>
      <c r="I2203" s="2">
        <f>'Moving Avg'!H2203</f>
        <v>6.9167520000000016</v>
      </c>
      <c r="J2203" s="6" t="str">
        <f>OBV!F2203</f>
        <v>BEARISH</v>
      </c>
      <c r="K2203" s="6" t="str">
        <f>OBV!G2203</f>
        <v>STRONG</v>
      </c>
      <c r="L2203" s="6" t="str">
        <f>OBV!H2203</f>
        <v>CONFIRMED BEARISH</v>
      </c>
      <c r="M2203" s="8">
        <f t="shared" si="343"/>
        <v>100</v>
      </c>
      <c r="N2203" s="8">
        <f t="shared" si="340"/>
        <v>100</v>
      </c>
      <c r="O2203" s="8">
        <f t="shared" si="341"/>
        <v>0</v>
      </c>
      <c r="P2203" s="8">
        <f t="shared" si="342"/>
        <v>33</v>
      </c>
      <c r="Q2203" s="9">
        <f t="shared" si="344"/>
        <v>74.95</v>
      </c>
      <c r="R2203" s="9">
        <f t="shared" si="345"/>
        <v>48.25</v>
      </c>
      <c r="S2203" s="9">
        <f t="shared" si="346"/>
        <v>44.85</v>
      </c>
      <c r="T2203" s="9">
        <f t="shared" si="347"/>
        <v>58.25</v>
      </c>
      <c r="U2203" s="8">
        <f t="shared" si="348"/>
        <v>56.016666666666673</v>
      </c>
      <c r="V2203" s="8">
        <f t="shared" si="349"/>
        <v>56.575000000000003</v>
      </c>
    </row>
    <row r="2204" spans="1:22" ht="13.5" x14ac:dyDescent="0.25">
      <c r="A2204" s="3">
        <f>RSI!A2204</f>
        <v>45215</v>
      </c>
      <c r="B2204" s="2">
        <f>RSI!B2204</f>
        <v>6.3777999999999997</v>
      </c>
      <c r="C2204" s="2">
        <f>RSI!I2204</f>
        <v>29.830165204327585</v>
      </c>
      <c r="D2204" s="2">
        <f>MACD!E2204</f>
        <v>4.0331327751028212E-2</v>
      </c>
      <c r="E2204" s="2">
        <f>MACD!F2204</f>
        <v>7.2889072406511143E-2</v>
      </c>
      <c r="F2204" s="2">
        <f>'Moving Avg'!D2204</f>
        <v>6.39276</v>
      </c>
      <c r="G2204" s="2">
        <f>'Moving Avg'!F2204</f>
        <v>6.5188399999999991</v>
      </c>
      <c r="H2204" s="2">
        <f>'Moving Avg'!G2204</f>
        <v>6.6921420000000014</v>
      </c>
      <c r="I2204" s="2">
        <f>'Moving Avg'!H2204</f>
        <v>6.9084824999999999</v>
      </c>
      <c r="J2204" s="6" t="str">
        <f>OBV!F2204</f>
        <v>BEARISH</v>
      </c>
      <c r="K2204" s="6" t="str">
        <f>OBV!G2204</f>
        <v>STRONG</v>
      </c>
      <c r="L2204" s="6" t="str">
        <f>OBV!H2204</f>
        <v>CONFIRMED BEARISH</v>
      </c>
      <c r="M2204" s="8">
        <f t="shared" si="343"/>
        <v>100</v>
      </c>
      <c r="N2204" s="8">
        <f t="shared" si="340"/>
        <v>100</v>
      </c>
      <c r="O2204" s="8">
        <f t="shared" si="341"/>
        <v>0</v>
      </c>
      <c r="P2204" s="8">
        <f t="shared" si="342"/>
        <v>33</v>
      </c>
      <c r="Q2204" s="9">
        <f t="shared" si="344"/>
        <v>74.95</v>
      </c>
      <c r="R2204" s="9">
        <f t="shared" si="345"/>
        <v>48.25</v>
      </c>
      <c r="S2204" s="9">
        <f t="shared" si="346"/>
        <v>44.85</v>
      </c>
      <c r="T2204" s="9">
        <f t="shared" si="347"/>
        <v>58.25</v>
      </c>
      <c r="U2204" s="8">
        <f t="shared" si="348"/>
        <v>56.016666666666673</v>
      </c>
      <c r="V2204" s="8">
        <f t="shared" si="349"/>
        <v>56.575000000000003</v>
      </c>
    </row>
    <row r="2205" spans="1:22" ht="13.5" x14ac:dyDescent="0.25">
      <c r="A2205" s="3">
        <f>RSI!A2205</f>
        <v>45216</v>
      </c>
      <c r="B2205" s="2">
        <f>RSI!B2205</f>
        <v>6.3498000000000001</v>
      </c>
      <c r="C2205" s="2">
        <f>RSI!I2205</f>
        <v>28.042761548247427</v>
      </c>
      <c r="D2205" s="2">
        <f>MACD!E2205</f>
        <v>4.6940597429497188E-2</v>
      </c>
      <c r="E2205" s="2">
        <f>MACD!F2205</f>
        <v>6.7699377411108347E-2</v>
      </c>
      <c r="F2205" s="2">
        <f>'Moving Avg'!D2205</f>
        <v>6.3778199999999998</v>
      </c>
      <c r="G2205" s="2">
        <f>'Moving Avg'!F2205</f>
        <v>6.4959599999999984</v>
      </c>
      <c r="H2205" s="2">
        <f>'Moving Avg'!G2205</f>
        <v>6.6820560000000002</v>
      </c>
      <c r="I2205" s="2">
        <f>'Moving Avg'!H2205</f>
        <v>6.900525</v>
      </c>
      <c r="J2205" s="6" t="str">
        <f>OBV!F2205</f>
        <v>BEARISH</v>
      </c>
      <c r="K2205" s="6" t="str">
        <f>OBV!G2205</f>
        <v>STRONG</v>
      </c>
      <c r="L2205" s="6" t="str">
        <f>OBV!H2205</f>
        <v>CONFIRMED BEARISH</v>
      </c>
      <c r="M2205" s="8">
        <f t="shared" si="343"/>
        <v>100</v>
      </c>
      <c r="N2205" s="8">
        <f t="shared" si="340"/>
        <v>100</v>
      </c>
      <c r="O2205" s="8">
        <f t="shared" si="341"/>
        <v>0</v>
      </c>
      <c r="P2205" s="8">
        <f t="shared" si="342"/>
        <v>33</v>
      </c>
      <c r="Q2205" s="9">
        <f t="shared" si="344"/>
        <v>74.95</v>
      </c>
      <c r="R2205" s="9">
        <f t="shared" si="345"/>
        <v>48.25</v>
      </c>
      <c r="S2205" s="9">
        <f t="shared" si="346"/>
        <v>44.85</v>
      </c>
      <c r="T2205" s="9">
        <f t="shared" si="347"/>
        <v>58.25</v>
      </c>
      <c r="U2205" s="8">
        <f t="shared" si="348"/>
        <v>56.016666666666673</v>
      </c>
      <c r="V2205" s="8">
        <f t="shared" si="349"/>
        <v>56.575000000000003</v>
      </c>
    </row>
    <row r="2206" spans="1:22" ht="13.5" x14ac:dyDescent="0.25">
      <c r="A2206" s="3">
        <f>RSI!A2206</f>
        <v>45217</v>
      </c>
      <c r="B2206" s="2">
        <f>RSI!B2206</f>
        <v>6.3498000000000001</v>
      </c>
      <c r="C2206" s="2">
        <f>RSI!I2206</f>
        <v>28.042761548247412</v>
      </c>
      <c r="D2206" s="2">
        <f>MACD!E2206</f>
        <v>5.3712639514571947E-2</v>
      </c>
      <c r="E2206" s="2">
        <f>MACD!F2206</f>
        <v>6.4902029831801072E-2</v>
      </c>
      <c r="F2206" s="2">
        <f>'Moving Avg'!D2206</f>
        <v>6.3684800000000008</v>
      </c>
      <c r="G2206" s="2">
        <f>'Moving Avg'!F2206</f>
        <v>6.4735500000000004</v>
      </c>
      <c r="H2206" s="2">
        <f>'Moving Avg'!G2206</f>
        <v>6.67197</v>
      </c>
      <c r="I2206" s="2">
        <f>'Moving Avg'!H2206</f>
        <v>6.8925674999999993</v>
      </c>
      <c r="J2206" s="6" t="str">
        <f>OBV!F2206</f>
        <v>BEARISH</v>
      </c>
      <c r="K2206" s="6" t="str">
        <f>OBV!G2206</f>
        <v>STRONG</v>
      </c>
      <c r="L2206" s="6" t="str">
        <f>OBV!H2206</f>
        <v>CONFIRMED BEARISH</v>
      </c>
      <c r="M2206" s="8">
        <f t="shared" si="343"/>
        <v>100</v>
      </c>
      <c r="N2206" s="8">
        <f t="shared" si="340"/>
        <v>45</v>
      </c>
      <c r="O2206" s="8">
        <f t="shared" si="341"/>
        <v>0</v>
      </c>
      <c r="P2206" s="8">
        <f t="shared" si="342"/>
        <v>33</v>
      </c>
      <c r="Q2206" s="9">
        <f t="shared" si="344"/>
        <v>55.7</v>
      </c>
      <c r="R2206" s="9">
        <f t="shared" si="345"/>
        <v>37.25</v>
      </c>
      <c r="S2206" s="9">
        <f t="shared" si="346"/>
        <v>36.6</v>
      </c>
      <c r="T2206" s="9">
        <f t="shared" si="347"/>
        <v>44.5</v>
      </c>
      <c r="U2206" s="8">
        <f t="shared" si="348"/>
        <v>43.183333333333337</v>
      </c>
      <c r="V2206" s="8">
        <f t="shared" si="349"/>
        <v>43.512500000000003</v>
      </c>
    </row>
    <row r="2207" spans="1:22" ht="13.5" x14ac:dyDescent="0.25">
      <c r="A2207" s="3">
        <f>RSI!A2207</f>
        <v>45218</v>
      </c>
      <c r="B2207" s="2">
        <f>RSI!B2207</f>
        <v>6.3498000000000001</v>
      </c>
      <c r="C2207" s="2">
        <f>RSI!I2207</f>
        <v>28.042761548247412</v>
      </c>
      <c r="D2207" s="2">
        <f>MACD!E2207</f>
        <v>5.6227343261971541E-2</v>
      </c>
      <c r="E2207" s="2">
        <f>MACD!F2207</f>
        <v>6.3167092517835172E-2</v>
      </c>
      <c r="F2207" s="2">
        <f>'Moving Avg'!D2207</f>
        <v>6.3609999999999998</v>
      </c>
      <c r="G2207" s="2">
        <f>'Moving Avg'!F2207</f>
        <v>6.4511399999999979</v>
      </c>
      <c r="H2207" s="2">
        <f>'Moving Avg'!G2207</f>
        <v>6.6626319999999994</v>
      </c>
      <c r="I2207" s="2">
        <f>'Moving Avg'!H2207</f>
        <v>6.8869615</v>
      </c>
      <c r="J2207" s="6" t="str">
        <f>OBV!F2207</f>
        <v>BEARISH</v>
      </c>
      <c r="K2207" s="6" t="str">
        <f>OBV!G2207</f>
        <v>STRONG</v>
      </c>
      <c r="L2207" s="6" t="str">
        <f>OBV!H2207</f>
        <v>CONFIRMED BEARISH</v>
      </c>
      <c r="M2207" s="8">
        <f t="shared" si="343"/>
        <v>100</v>
      </c>
      <c r="N2207" s="8">
        <f t="shared" si="340"/>
        <v>45</v>
      </c>
      <c r="O2207" s="8">
        <f t="shared" si="341"/>
        <v>0</v>
      </c>
      <c r="P2207" s="8">
        <f t="shared" si="342"/>
        <v>33</v>
      </c>
      <c r="Q2207" s="9">
        <f t="shared" si="344"/>
        <v>55.7</v>
      </c>
      <c r="R2207" s="9">
        <f t="shared" si="345"/>
        <v>37.25</v>
      </c>
      <c r="S2207" s="9">
        <f t="shared" si="346"/>
        <v>36.6</v>
      </c>
      <c r="T2207" s="9">
        <f t="shared" si="347"/>
        <v>44.5</v>
      </c>
      <c r="U2207" s="8">
        <f t="shared" si="348"/>
        <v>43.183333333333337</v>
      </c>
      <c r="V2207" s="8">
        <f t="shared" si="349"/>
        <v>43.512500000000003</v>
      </c>
    </row>
    <row r="2208" spans="1:22" ht="13.5" x14ac:dyDescent="0.25">
      <c r="A2208" s="3">
        <f>RSI!A2208</f>
        <v>45219</v>
      </c>
      <c r="B2208" s="2">
        <f>RSI!B2208</f>
        <v>6.2564000000000002</v>
      </c>
      <c r="C2208" s="2">
        <f>RSI!I2208</f>
        <v>22.440716492272742</v>
      </c>
      <c r="D2208" s="2">
        <f>MACD!E2208</f>
        <v>5.6223451972760685E-2</v>
      </c>
      <c r="E2208" s="2">
        <f>MACD!F2208</f>
        <v>6.1778364408820279E-2</v>
      </c>
      <c r="F2208" s="2">
        <f>'Moving Avg'!D2208</f>
        <v>6.3367199999999997</v>
      </c>
      <c r="G2208" s="2">
        <f>'Moving Avg'!F2208</f>
        <v>6.4371299999999989</v>
      </c>
      <c r="H2208" s="2">
        <f>'Moving Avg'!G2208</f>
        <v>6.6525459999999983</v>
      </c>
      <c r="I2208" s="2">
        <f>'Moving Avg'!H2208</f>
        <v>6.8812955000000002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  <c r="M2208" s="8">
        <f t="shared" si="343"/>
        <v>100</v>
      </c>
      <c r="N2208" s="8">
        <f t="shared" si="340"/>
        <v>45</v>
      </c>
      <c r="O2208" s="8">
        <f t="shared" si="341"/>
        <v>0</v>
      </c>
      <c r="P2208" s="8">
        <f t="shared" si="342"/>
        <v>16.5</v>
      </c>
      <c r="Q2208" s="9">
        <f t="shared" si="344"/>
        <v>53.225000000000001</v>
      </c>
      <c r="R2208" s="9">
        <f t="shared" si="345"/>
        <v>33.125</v>
      </c>
      <c r="S2208" s="9">
        <f t="shared" si="346"/>
        <v>29.175000000000001</v>
      </c>
      <c r="T2208" s="9">
        <f t="shared" si="347"/>
        <v>40.375</v>
      </c>
      <c r="U2208" s="8">
        <f t="shared" si="348"/>
        <v>38.508333333333333</v>
      </c>
      <c r="V2208" s="8">
        <f t="shared" si="349"/>
        <v>38.974999999999994</v>
      </c>
    </row>
    <row r="2209" spans="1:22" ht="13.5" x14ac:dyDescent="0.25">
      <c r="A2209" s="3">
        <f>RSI!A2209</f>
        <v>45222</v>
      </c>
      <c r="B2209" s="2">
        <f>RSI!B2209</f>
        <v>6.2096999999999998</v>
      </c>
      <c r="C2209" s="2">
        <f>RSI!I2209</f>
        <v>20.261265655327662</v>
      </c>
      <c r="D2209" s="2">
        <f>MACD!E2209</f>
        <v>6.6921560484373366E-2</v>
      </c>
      <c r="E2209" s="2">
        <f>MACD!F2209</f>
        <v>6.2807003623930893E-2</v>
      </c>
      <c r="F2209" s="2">
        <f>'Moving Avg'!D2209</f>
        <v>6.3030999999999988</v>
      </c>
      <c r="G2209" s="2">
        <f>'Moving Avg'!F2209</f>
        <v>6.4207849999999995</v>
      </c>
      <c r="H2209" s="2">
        <f>'Moving Avg'!G2209</f>
        <v>6.6422739999999987</v>
      </c>
      <c r="I2209" s="2">
        <f>'Moving Avg'!H2209</f>
        <v>6.8761649999999994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  <c r="M2209" s="8">
        <f t="shared" si="343"/>
        <v>100</v>
      </c>
      <c r="N2209" s="8">
        <f t="shared" si="340"/>
        <v>0</v>
      </c>
      <c r="O2209" s="8">
        <f t="shared" si="341"/>
        <v>0</v>
      </c>
      <c r="P2209" s="8">
        <f t="shared" si="342"/>
        <v>16.5</v>
      </c>
      <c r="Q2209" s="9">
        <f t="shared" si="344"/>
        <v>37.475000000000001</v>
      </c>
      <c r="R2209" s="9">
        <f t="shared" si="345"/>
        <v>24.125</v>
      </c>
      <c r="S2209" s="9">
        <f t="shared" si="346"/>
        <v>22.425000000000001</v>
      </c>
      <c r="T2209" s="9">
        <f t="shared" si="347"/>
        <v>29.125</v>
      </c>
      <c r="U2209" s="8">
        <f t="shared" si="348"/>
        <v>28.008333333333336</v>
      </c>
      <c r="V2209" s="8">
        <f t="shared" si="349"/>
        <v>28.287500000000001</v>
      </c>
    </row>
    <row r="2210" spans="1:22" ht="13.5" x14ac:dyDescent="0.25">
      <c r="A2210" s="3">
        <f>RSI!A2210</f>
        <v>45223</v>
      </c>
      <c r="B2210" s="2">
        <f>RSI!B2210</f>
        <v>6.0884</v>
      </c>
      <c r="C2210" s="2">
        <f>RSI!I2210</f>
        <v>15.932822805812307</v>
      </c>
      <c r="D2210" s="2">
        <f>MACD!E2210</f>
        <v>7.7982226007894617E-2</v>
      </c>
      <c r="E2210" s="2">
        <f>MACD!F2210</f>
        <v>6.5842048100723638E-2</v>
      </c>
      <c r="F2210" s="2">
        <f>'Moving Avg'!D2210</f>
        <v>6.25082</v>
      </c>
      <c r="G2210" s="2">
        <f>'Moving Avg'!F2210</f>
        <v>6.3983749999999997</v>
      </c>
      <c r="H2210" s="2">
        <f>'Moving Avg'!G2210</f>
        <v>6.6295759999999984</v>
      </c>
      <c r="I2210" s="2">
        <f>'Moving Avg'!H2210</f>
        <v>6.8704279999999995</v>
      </c>
      <c r="J2210" s="6" t="str">
        <f>OBV!F2210</f>
        <v>BEARISH</v>
      </c>
      <c r="K2210" s="6" t="str">
        <f>OBV!G2210</f>
        <v>STRONG</v>
      </c>
      <c r="L2210" s="6" t="str">
        <f>OBV!H2210</f>
        <v>CONFIRMED BEARISH</v>
      </c>
      <c r="M2210" s="8">
        <f t="shared" si="343"/>
        <v>100</v>
      </c>
      <c r="N2210" s="8">
        <f t="shared" si="340"/>
        <v>0</v>
      </c>
      <c r="O2210" s="8">
        <f t="shared" si="341"/>
        <v>0</v>
      </c>
      <c r="P2210" s="8">
        <f t="shared" si="342"/>
        <v>33</v>
      </c>
      <c r="Q2210" s="9">
        <f t="shared" si="344"/>
        <v>39.950000000000003</v>
      </c>
      <c r="R2210" s="9">
        <f t="shared" si="345"/>
        <v>28.25</v>
      </c>
      <c r="S2210" s="9">
        <f t="shared" si="346"/>
        <v>29.85</v>
      </c>
      <c r="T2210" s="9">
        <f t="shared" si="347"/>
        <v>33.25</v>
      </c>
      <c r="U2210" s="8">
        <f t="shared" si="348"/>
        <v>32.683333333333337</v>
      </c>
      <c r="V2210" s="8">
        <f t="shared" si="349"/>
        <v>32.825000000000003</v>
      </c>
    </row>
    <row r="2211" spans="1:22" ht="13.5" x14ac:dyDescent="0.25">
      <c r="A2211" s="3">
        <f>RSI!A2211</f>
        <v>45224</v>
      </c>
      <c r="B2211" s="2">
        <f>RSI!B2211</f>
        <v>5.9763000000000002</v>
      </c>
      <c r="C2211" s="2">
        <f>RSI!I2211</f>
        <v>13.139222449886105</v>
      </c>
      <c r="D2211" s="2">
        <f>MACD!E2211</f>
        <v>9.3585514084637111E-2</v>
      </c>
      <c r="E2211" s="2">
        <f>MACD!F2211</f>
        <v>7.1390741297506333E-2</v>
      </c>
      <c r="F2211" s="2">
        <f>'Moving Avg'!D2211</f>
        <v>6.1761200000000001</v>
      </c>
      <c r="G2211" s="2">
        <f>'Moving Avg'!F2211</f>
        <v>6.3703599999999998</v>
      </c>
      <c r="H2211" s="2">
        <f>'Moving Avg'!G2211</f>
        <v>6.6127679999999973</v>
      </c>
      <c r="I2211" s="2">
        <f>'Moving Avg'!H2211</f>
        <v>6.8641304999999999</v>
      </c>
      <c r="J2211" s="6" t="str">
        <f>OBV!F2211</f>
        <v>BEARISH</v>
      </c>
      <c r="K2211" s="6" t="str">
        <f>OBV!G2211</f>
        <v>STRONG</v>
      </c>
      <c r="L2211" s="6" t="str">
        <f>OBV!H2211</f>
        <v>CONFIRMED BEARISH</v>
      </c>
      <c r="M2211" s="8">
        <f t="shared" si="343"/>
        <v>100</v>
      </c>
      <c r="N2211" s="8">
        <f t="shared" si="340"/>
        <v>0</v>
      </c>
      <c r="O2211" s="8">
        <f t="shared" si="341"/>
        <v>0</v>
      </c>
      <c r="P2211" s="8">
        <f t="shared" si="342"/>
        <v>33</v>
      </c>
      <c r="Q2211" s="9">
        <f t="shared" si="344"/>
        <v>39.950000000000003</v>
      </c>
      <c r="R2211" s="9">
        <f t="shared" si="345"/>
        <v>28.25</v>
      </c>
      <c r="S2211" s="9">
        <f t="shared" si="346"/>
        <v>29.85</v>
      </c>
      <c r="T2211" s="9">
        <f t="shared" si="347"/>
        <v>33.25</v>
      </c>
      <c r="U2211" s="8">
        <f t="shared" si="348"/>
        <v>32.683333333333337</v>
      </c>
      <c r="V2211" s="8">
        <f t="shared" si="349"/>
        <v>32.825000000000003</v>
      </c>
    </row>
    <row r="2212" spans="1:22" ht="13.5" x14ac:dyDescent="0.25">
      <c r="A2212" s="3">
        <f>RSI!A2212</f>
        <v>45225</v>
      </c>
      <c r="B2212" s="2">
        <f>RSI!B2212</f>
        <v>6.0697000000000001</v>
      </c>
      <c r="C2212" s="2">
        <f>RSI!I2212</f>
        <v>24.946938727224492</v>
      </c>
      <c r="D2212" s="2">
        <f>MACD!E2212</f>
        <v>0.10118312708966837</v>
      </c>
      <c r="E2212" s="2">
        <f>MACD!F2212</f>
        <v>7.7349218455938742E-2</v>
      </c>
      <c r="F2212" s="2">
        <f>'Moving Avg'!D2212</f>
        <v>6.1200999999999999</v>
      </c>
      <c r="G2212" s="2">
        <f>'Moving Avg'!F2212</f>
        <v>6.3535550000000001</v>
      </c>
      <c r="H2212" s="2">
        <f>'Moving Avg'!G2212</f>
        <v>6.5978279999999971</v>
      </c>
      <c r="I2212" s="2">
        <f>'Moving Avg'!H2212</f>
        <v>6.8592044999999997</v>
      </c>
      <c r="J2212" s="6" t="str">
        <f>OBV!F2212</f>
        <v>BULLISH</v>
      </c>
      <c r="K2212" s="6" t="str">
        <f>OBV!G2212</f>
        <v>WEAK</v>
      </c>
      <c r="L2212" s="6" t="str">
        <f>OBV!H2212</f>
        <v>BULLISH DIVERGENCE</v>
      </c>
      <c r="M2212" s="8">
        <f t="shared" si="343"/>
        <v>100</v>
      </c>
      <c r="N2212" s="8">
        <f t="shared" si="340"/>
        <v>0</v>
      </c>
      <c r="O2212" s="8">
        <f t="shared" si="341"/>
        <v>0</v>
      </c>
      <c r="P2212" s="8">
        <f t="shared" si="342"/>
        <v>50</v>
      </c>
      <c r="Q2212" s="9">
        <f t="shared" si="344"/>
        <v>42.5</v>
      </c>
      <c r="R2212" s="9">
        <f t="shared" si="345"/>
        <v>32.5</v>
      </c>
      <c r="S2212" s="9">
        <f t="shared" si="346"/>
        <v>37.5</v>
      </c>
      <c r="T2212" s="9">
        <f t="shared" si="347"/>
        <v>37.5</v>
      </c>
      <c r="U2212" s="8">
        <f t="shared" si="348"/>
        <v>37.5</v>
      </c>
      <c r="V2212" s="8">
        <f t="shared" si="349"/>
        <v>37.5</v>
      </c>
    </row>
    <row r="2213" spans="1:22" ht="13.5" x14ac:dyDescent="0.25">
      <c r="A2213" s="3">
        <f>RSI!A2213</f>
        <v>45226</v>
      </c>
      <c r="B2213" s="2">
        <f>RSI!B2213</f>
        <v>6.1631</v>
      </c>
      <c r="C2213" s="2">
        <f>RSI!I2213</f>
        <v>34.531250361364087</v>
      </c>
      <c r="D2213" s="2">
        <f>MACD!E2213</f>
        <v>0.10123615007549347</v>
      </c>
      <c r="E2213" s="2">
        <f>MACD!F2213</f>
        <v>8.2126604779849691E-2</v>
      </c>
      <c r="F2213" s="2">
        <f>'Moving Avg'!D2213</f>
        <v>6.1014400000000002</v>
      </c>
      <c r="G2213" s="2">
        <f>'Moving Avg'!F2213</f>
        <v>6.3409500000000003</v>
      </c>
      <c r="H2213" s="2">
        <f>'Moving Avg'!G2213</f>
        <v>6.5866239999999969</v>
      </c>
      <c r="I2213" s="2">
        <f>'Moving Avg'!H2213</f>
        <v>6.8549714999999996</v>
      </c>
      <c r="J2213" s="6" t="str">
        <f>OBV!F2213</f>
        <v>BULLISH</v>
      </c>
      <c r="K2213" s="6" t="str">
        <f>OBV!G2213</f>
        <v>WEAK</v>
      </c>
      <c r="L2213" s="6" t="str">
        <f>OBV!H2213</f>
        <v>BULLISH DIVERGENCE</v>
      </c>
      <c r="M2213" s="8">
        <f t="shared" si="343"/>
        <v>50</v>
      </c>
      <c r="N2213" s="8">
        <f t="shared" si="340"/>
        <v>0</v>
      </c>
      <c r="O2213" s="8">
        <f t="shared" si="341"/>
        <v>0</v>
      </c>
      <c r="P2213" s="8">
        <f t="shared" si="342"/>
        <v>50</v>
      </c>
      <c r="Q2213" s="9">
        <f t="shared" si="344"/>
        <v>25</v>
      </c>
      <c r="R2213" s="9">
        <f t="shared" si="345"/>
        <v>22.5</v>
      </c>
      <c r="S2213" s="9">
        <f t="shared" si="346"/>
        <v>30</v>
      </c>
      <c r="T2213" s="9">
        <f t="shared" si="347"/>
        <v>25</v>
      </c>
      <c r="U2213" s="8">
        <f t="shared" si="348"/>
        <v>25.833333333333332</v>
      </c>
      <c r="V2213" s="8">
        <f t="shared" si="349"/>
        <v>25.625</v>
      </c>
    </row>
    <row r="2214" spans="1:22" ht="13.5" x14ac:dyDescent="0.25">
      <c r="A2214" s="3">
        <f>RSI!A2214</f>
        <v>45229</v>
      </c>
      <c r="B2214" s="2">
        <f>RSI!B2214</f>
        <v>6.1631</v>
      </c>
      <c r="C2214" s="2">
        <f>RSI!I2214</f>
        <v>34.531250361364087</v>
      </c>
      <c r="D2214" s="2">
        <f>MACD!E2214</f>
        <v>0.1025707276276302</v>
      </c>
      <c r="E2214" s="2">
        <f>MACD!F2214</f>
        <v>8.6215429349405792E-2</v>
      </c>
      <c r="F2214" s="2">
        <f>'Moving Avg'!D2214</f>
        <v>6.0921199999999995</v>
      </c>
      <c r="G2214" s="2">
        <f>'Moving Avg'!F2214</f>
        <v>6.3222749999999994</v>
      </c>
      <c r="H2214" s="2">
        <f>'Moving Avg'!G2214</f>
        <v>6.5737379999999987</v>
      </c>
      <c r="I2214" s="2">
        <f>'Moving Avg'!H2214</f>
        <v>6.8516429999999984</v>
      </c>
      <c r="J2214" s="6" t="str">
        <f>OBV!F2214</f>
        <v>BULLISH</v>
      </c>
      <c r="K2214" s="6" t="str">
        <f>OBV!G2214</f>
        <v>WEAK</v>
      </c>
      <c r="L2214" s="6" t="str">
        <f>OBV!H2214</f>
        <v>BULLISH DIVERGENCE</v>
      </c>
      <c r="M2214" s="8">
        <f t="shared" si="343"/>
        <v>50</v>
      </c>
      <c r="N2214" s="8">
        <f t="shared" si="340"/>
        <v>0</v>
      </c>
      <c r="O2214" s="8">
        <f t="shared" si="341"/>
        <v>0</v>
      </c>
      <c r="P2214" s="8">
        <f t="shared" si="342"/>
        <v>50</v>
      </c>
      <c r="Q2214" s="9">
        <f t="shared" si="344"/>
        <v>25</v>
      </c>
      <c r="R2214" s="9">
        <f t="shared" si="345"/>
        <v>22.5</v>
      </c>
      <c r="S2214" s="9">
        <f t="shared" si="346"/>
        <v>30</v>
      </c>
      <c r="T2214" s="9">
        <f t="shared" si="347"/>
        <v>25</v>
      </c>
      <c r="U2214" s="8">
        <f t="shared" si="348"/>
        <v>25.833333333333332</v>
      </c>
      <c r="V2214" s="8">
        <f t="shared" si="349"/>
        <v>25.625</v>
      </c>
    </row>
    <row r="2215" spans="1:22" ht="13.5" x14ac:dyDescent="0.25">
      <c r="A2215" s="3">
        <f>RSI!A2215</f>
        <v>45230</v>
      </c>
      <c r="B2215" s="2">
        <f>RSI!B2215</f>
        <v>6.1631</v>
      </c>
      <c r="C2215" s="2">
        <f>RSI!I2215</f>
        <v>34.531250361364087</v>
      </c>
      <c r="D2215" s="2">
        <f>MACD!E2215</f>
        <v>0.10058647097898898</v>
      </c>
      <c r="E2215" s="2">
        <f>MACD!F2215</f>
        <v>8.9089637675322436E-2</v>
      </c>
      <c r="F2215" s="2">
        <f>'Moving Avg'!D2215</f>
        <v>6.1070599999999997</v>
      </c>
      <c r="G2215" s="2">
        <f>'Moving Avg'!F2215</f>
        <v>6.3035999999999994</v>
      </c>
      <c r="H2215" s="2">
        <f>'Moving Avg'!G2215</f>
        <v>6.5608519999999988</v>
      </c>
      <c r="I2215" s="2">
        <f>'Moving Avg'!H2215</f>
        <v>6.8469579999999972</v>
      </c>
      <c r="J2215" s="6" t="str">
        <f>OBV!F2215</f>
        <v>BULLISH</v>
      </c>
      <c r="K2215" s="6" t="str">
        <f>OBV!G2215</f>
        <v>WEAK</v>
      </c>
      <c r="L2215" s="6" t="str">
        <f>OBV!H2215</f>
        <v>CONFIRMED BULLISH</v>
      </c>
      <c r="M2215" s="8">
        <f t="shared" si="343"/>
        <v>50</v>
      </c>
      <c r="N2215" s="8">
        <f t="shared" si="340"/>
        <v>0</v>
      </c>
      <c r="O2215" s="8">
        <f t="shared" si="341"/>
        <v>0</v>
      </c>
      <c r="P2215" s="8">
        <f t="shared" si="342"/>
        <v>67</v>
      </c>
      <c r="Q2215" s="9">
        <f t="shared" si="344"/>
        <v>27.549999999999997</v>
      </c>
      <c r="R2215" s="9">
        <f t="shared" si="345"/>
        <v>26.75</v>
      </c>
      <c r="S2215" s="9">
        <f t="shared" si="346"/>
        <v>37.650000000000006</v>
      </c>
      <c r="T2215" s="9">
        <f t="shared" si="347"/>
        <v>29.25</v>
      </c>
      <c r="U2215" s="8">
        <f t="shared" si="348"/>
        <v>30.650000000000002</v>
      </c>
      <c r="V2215" s="8">
        <f t="shared" si="349"/>
        <v>30.3</v>
      </c>
    </row>
    <row r="2216" spans="1:22" ht="13.5" x14ac:dyDescent="0.25">
      <c r="A2216" s="3">
        <f>RSI!A2216</f>
        <v>45231</v>
      </c>
      <c r="B2216" s="2">
        <f>RSI!B2216</f>
        <v>6.1631</v>
      </c>
      <c r="C2216" s="2">
        <f>RSI!I2216</f>
        <v>34.531250361364087</v>
      </c>
      <c r="D2216" s="2">
        <f>MACD!E2216</f>
        <v>0.10001320470465203</v>
      </c>
      <c r="E2216" s="2">
        <f>MACD!F2216</f>
        <v>9.1274351081188351E-2</v>
      </c>
      <c r="F2216" s="2">
        <f>'Moving Avg'!D2216</f>
        <v>6.1444200000000002</v>
      </c>
      <c r="G2216" s="2">
        <f>'Moving Avg'!F2216</f>
        <v>6.2849249999999994</v>
      </c>
      <c r="H2216" s="2">
        <f>'Moving Avg'!G2216</f>
        <v>6.547965999999998</v>
      </c>
      <c r="I2216" s="2">
        <f>'Moving Avg'!H2216</f>
        <v>6.8402829999999968</v>
      </c>
      <c r="J2216" s="6" t="str">
        <f>OBV!F2216</f>
        <v>BULLISH</v>
      </c>
      <c r="K2216" s="6" t="str">
        <f>OBV!G2216</f>
        <v>WEAK</v>
      </c>
      <c r="L2216" s="6" t="str">
        <f>OBV!H2216</f>
        <v>CONFIRMED BULLISH</v>
      </c>
      <c r="M2216" s="8">
        <f t="shared" si="343"/>
        <v>50</v>
      </c>
      <c r="N2216" s="8">
        <f t="shared" si="340"/>
        <v>0</v>
      </c>
      <c r="O2216" s="8">
        <f t="shared" si="341"/>
        <v>0</v>
      </c>
      <c r="P2216" s="8">
        <f t="shared" si="342"/>
        <v>67</v>
      </c>
      <c r="Q2216" s="9">
        <f t="shared" si="344"/>
        <v>27.549999999999997</v>
      </c>
      <c r="R2216" s="9">
        <f t="shared" si="345"/>
        <v>26.75</v>
      </c>
      <c r="S2216" s="9">
        <f t="shared" si="346"/>
        <v>37.650000000000006</v>
      </c>
      <c r="T2216" s="9">
        <f t="shared" si="347"/>
        <v>29.25</v>
      </c>
      <c r="U2216" s="8">
        <f t="shared" si="348"/>
        <v>30.650000000000002</v>
      </c>
      <c r="V2216" s="8">
        <f t="shared" si="349"/>
        <v>30.3</v>
      </c>
    </row>
    <row r="2217" spans="1:22" ht="13.5" x14ac:dyDescent="0.25">
      <c r="A2217" s="3">
        <f>RSI!A2217</f>
        <v>45232</v>
      </c>
      <c r="B2217" s="2">
        <f>RSI!B2217</f>
        <v>6.1631</v>
      </c>
      <c r="C2217" s="2">
        <f>RSI!I2217</f>
        <v>34.531250361364087</v>
      </c>
      <c r="D2217" s="2">
        <f>MACD!E2217</f>
        <v>0.10055194816829438</v>
      </c>
      <c r="E2217" s="2">
        <f>MACD!F2217</f>
        <v>9.312987049860956E-2</v>
      </c>
      <c r="F2217" s="2">
        <f>'Moving Avg'!D2217</f>
        <v>6.1631</v>
      </c>
      <c r="G2217" s="2">
        <f>'Moving Avg'!F2217</f>
        <v>6.2676499999999997</v>
      </c>
      <c r="H2217" s="2">
        <f>'Moving Avg'!G2217</f>
        <v>6.5352679999999967</v>
      </c>
      <c r="I2217" s="2">
        <f>'Moving Avg'!H2217</f>
        <v>6.8344219999999982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  <c r="M2217" s="8">
        <f t="shared" si="343"/>
        <v>50</v>
      </c>
      <c r="N2217" s="8">
        <f t="shared" si="340"/>
        <v>0</v>
      </c>
      <c r="O2217" s="8">
        <f t="shared" si="341"/>
        <v>0</v>
      </c>
      <c r="P2217" s="8">
        <f t="shared" si="342"/>
        <v>83.5</v>
      </c>
      <c r="Q2217" s="9">
        <f t="shared" si="344"/>
        <v>30.024999999999999</v>
      </c>
      <c r="R2217" s="9">
        <f t="shared" si="345"/>
        <v>30.875</v>
      </c>
      <c r="S2217" s="9">
        <f t="shared" si="346"/>
        <v>45.075000000000003</v>
      </c>
      <c r="T2217" s="9">
        <f t="shared" si="347"/>
        <v>33.375</v>
      </c>
      <c r="U2217" s="8">
        <f t="shared" si="348"/>
        <v>35.324999999999996</v>
      </c>
      <c r="V2217" s="8">
        <f t="shared" si="349"/>
        <v>34.837499999999999</v>
      </c>
    </row>
    <row r="2218" spans="1:22" ht="13.5" x14ac:dyDescent="0.25">
      <c r="A2218" s="3">
        <f>RSI!A2218</f>
        <v>45233</v>
      </c>
      <c r="B2218" s="2">
        <f>RSI!B2218</f>
        <v>6.2004000000000001</v>
      </c>
      <c r="C2218" s="2">
        <f>RSI!I2218</f>
        <v>39.03484767167059</v>
      </c>
      <c r="D2218" s="2">
        <f>MACD!E2218</f>
        <v>8.4823591073789117E-2</v>
      </c>
      <c r="E2218" s="2">
        <f>MACD!F2218</f>
        <v>9.1468614613645471E-2</v>
      </c>
      <c r="F2218" s="2">
        <f>'Moving Avg'!D2218</f>
        <v>6.17056</v>
      </c>
      <c r="G2218" s="2">
        <f>'Moving Avg'!F2218</f>
        <v>6.2555100000000001</v>
      </c>
      <c r="H2218" s="2">
        <f>'Moving Avg'!G2218</f>
        <v>6.522941999999996</v>
      </c>
      <c r="I2218" s="2">
        <f>'Moving Avg'!H2218</f>
        <v>6.8284309999999984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  <c r="M2218" s="8">
        <f t="shared" si="343"/>
        <v>50</v>
      </c>
      <c r="N2218" s="8">
        <f t="shared" si="340"/>
        <v>45</v>
      </c>
      <c r="O2218" s="8">
        <f t="shared" si="341"/>
        <v>0</v>
      </c>
      <c r="P2218" s="8">
        <f t="shared" si="342"/>
        <v>83.5</v>
      </c>
      <c r="Q2218" s="9">
        <f t="shared" si="344"/>
        <v>45.774999999999999</v>
      </c>
      <c r="R2218" s="9">
        <f t="shared" si="345"/>
        <v>39.875</v>
      </c>
      <c r="S2218" s="9">
        <f t="shared" si="346"/>
        <v>51.825000000000003</v>
      </c>
      <c r="T2218" s="9">
        <f t="shared" si="347"/>
        <v>44.625</v>
      </c>
      <c r="U2218" s="8">
        <f t="shared" si="348"/>
        <v>45.82500000000001</v>
      </c>
      <c r="V2218" s="8">
        <f t="shared" si="349"/>
        <v>45.525000000000006</v>
      </c>
    </row>
    <row r="2219" spans="1:22" ht="13.5" x14ac:dyDescent="0.25">
      <c r="A2219" s="3">
        <f>RSI!A2219</f>
        <v>45236</v>
      </c>
      <c r="B2219" s="2">
        <f>RSI!B2219</f>
        <v>6.4432</v>
      </c>
      <c r="C2219" s="2">
        <f>RSI!I2219</f>
        <v>58.869174474611235</v>
      </c>
      <c r="D2219" s="2">
        <f>MACD!E2219</f>
        <v>4.7002529634234236E-2</v>
      </c>
      <c r="E2219" s="2">
        <f>MACD!F2219</f>
        <v>8.2575397617763238E-2</v>
      </c>
      <c r="F2219" s="2">
        <f>'Moving Avg'!D2219</f>
        <v>6.2265800000000002</v>
      </c>
      <c r="G2219" s="2">
        <f>'Moving Avg'!F2219</f>
        <v>6.2536399999999999</v>
      </c>
      <c r="H2219" s="2">
        <f>'Moving Avg'!G2219</f>
        <v>6.5154719999999964</v>
      </c>
      <c r="I2219" s="2">
        <f>'Moving Avg'!H2219</f>
        <v>6.825598499999999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  <c r="M2219" s="8">
        <f t="shared" si="343"/>
        <v>50</v>
      </c>
      <c r="N2219" s="8">
        <f t="shared" si="340"/>
        <v>100</v>
      </c>
      <c r="O2219" s="8">
        <f t="shared" si="341"/>
        <v>0</v>
      </c>
      <c r="P2219" s="8">
        <f t="shared" si="342"/>
        <v>83.5</v>
      </c>
      <c r="Q2219" s="9">
        <f t="shared" si="344"/>
        <v>65.025000000000006</v>
      </c>
      <c r="R2219" s="9">
        <f t="shared" si="345"/>
        <v>50.875</v>
      </c>
      <c r="S2219" s="9">
        <f t="shared" si="346"/>
        <v>60.075000000000003</v>
      </c>
      <c r="T2219" s="9">
        <f t="shared" si="347"/>
        <v>58.375</v>
      </c>
      <c r="U2219" s="8">
        <f t="shared" si="348"/>
        <v>58.658333333333339</v>
      </c>
      <c r="V2219" s="8">
        <f t="shared" si="349"/>
        <v>58.587500000000006</v>
      </c>
    </row>
    <row r="2220" spans="1:22" ht="13.5" x14ac:dyDescent="0.25">
      <c r="A2220" s="3">
        <f>RSI!A2220</f>
        <v>45237</v>
      </c>
      <c r="B2220" s="2">
        <f>RSI!B2220</f>
        <v>6.4432</v>
      </c>
      <c r="C2220" s="2">
        <f>RSI!I2220</f>
        <v>58.869174474611235</v>
      </c>
      <c r="D2220" s="2">
        <f>MACD!E2220</f>
        <v>-4.4875045948682413E-3</v>
      </c>
      <c r="E2220" s="2">
        <f>MACD!F2220</f>
        <v>6.5162817175236948E-2</v>
      </c>
      <c r="F2220" s="2">
        <f>'Moving Avg'!D2220</f>
        <v>6.2826000000000004</v>
      </c>
      <c r="G2220" s="2">
        <f>'Moving Avg'!F2220</f>
        <v>6.2545750000000009</v>
      </c>
      <c r="H2220" s="2">
        <f>'Moving Avg'!G2220</f>
        <v>6.5080019999999967</v>
      </c>
      <c r="I2220" s="2">
        <f>'Moving Avg'!H2220</f>
        <v>6.8216354999999975</v>
      </c>
      <c r="J2220" s="6" t="str">
        <f>OBV!F2220</f>
        <v>BULLISH</v>
      </c>
      <c r="K2220" s="6" t="str">
        <f>OBV!G2220</f>
        <v>NEUTRAL</v>
      </c>
      <c r="L2220" s="6" t="str">
        <f>OBV!H2220</f>
        <v>CONFIRMED BULLISH</v>
      </c>
      <c r="M2220" s="8">
        <f t="shared" si="343"/>
        <v>50</v>
      </c>
      <c r="N2220" s="8">
        <f t="shared" si="340"/>
        <v>100</v>
      </c>
      <c r="O2220" s="8">
        <f t="shared" si="341"/>
        <v>0</v>
      </c>
      <c r="P2220" s="8">
        <f t="shared" si="342"/>
        <v>83.5</v>
      </c>
      <c r="Q2220" s="9">
        <f t="shared" si="344"/>
        <v>65.025000000000006</v>
      </c>
      <c r="R2220" s="9">
        <f t="shared" si="345"/>
        <v>50.875</v>
      </c>
      <c r="S2220" s="9">
        <f t="shared" si="346"/>
        <v>60.075000000000003</v>
      </c>
      <c r="T2220" s="9">
        <f t="shared" si="347"/>
        <v>58.375</v>
      </c>
      <c r="U2220" s="8">
        <f t="shared" si="348"/>
        <v>58.658333333333339</v>
      </c>
      <c r="V2220" s="8">
        <f t="shared" si="349"/>
        <v>58.587500000000006</v>
      </c>
    </row>
    <row r="2221" spans="1:22" ht="13.5" x14ac:dyDescent="0.25">
      <c r="A2221" s="3">
        <f>RSI!A2221</f>
        <v>45238</v>
      </c>
      <c r="B2221" s="2">
        <f>RSI!B2221</f>
        <v>6.4432</v>
      </c>
      <c r="C2221" s="2">
        <f>RSI!I2221</f>
        <v>58.869174474611235</v>
      </c>
      <c r="D2221" s="2">
        <f>MACD!E2221</f>
        <v>-6.6067018539665234E-2</v>
      </c>
      <c r="E2221" s="2">
        <f>MACD!F2221</f>
        <v>3.891685003225652E-2</v>
      </c>
      <c r="F2221" s="2">
        <f>'Moving Avg'!D2221</f>
        <v>6.3386200000000006</v>
      </c>
      <c r="G2221" s="2">
        <f>'Moving Avg'!F2221</f>
        <v>6.2569100000000013</v>
      </c>
      <c r="H2221" s="2">
        <f>'Moving Avg'!G2221</f>
        <v>6.5005319999999971</v>
      </c>
      <c r="I2221" s="2">
        <f>'Moving Avg'!H2221</f>
        <v>6.8171749999999989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  <c r="M2221" s="8">
        <f t="shared" si="343"/>
        <v>50</v>
      </c>
      <c r="N2221" s="8">
        <f t="shared" si="340"/>
        <v>100</v>
      </c>
      <c r="O2221" s="8">
        <f t="shared" si="341"/>
        <v>0</v>
      </c>
      <c r="P2221" s="8">
        <f t="shared" si="342"/>
        <v>83.5</v>
      </c>
      <c r="Q2221" s="9">
        <f t="shared" si="344"/>
        <v>65.025000000000006</v>
      </c>
      <c r="R2221" s="9">
        <f t="shared" si="345"/>
        <v>50.875</v>
      </c>
      <c r="S2221" s="9">
        <f t="shared" si="346"/>
        <v>60.075000000000003</v>
      </c>
      <c r="T2221" s="9">
        <f t="shared" si="347"/>
        <v>58.375</v>
      </c>
      <c r="U2221" s="8">
        <f t="shared" si="348"/>
        <v>58.658333333333339</v>
      </c>
      <c r="V2221" s="8">
        <f t="shared" si="349"/>
        <v>58.587500000000006</v>
      </c>
    </row>
    <row r="2222" spans="1:22" ht="13.5" x14ac:dyDescent="0.25">
      <c r="A2222" s="3">
        <f>RSI!A2222</f>
        <v>45239</v>
      </c>
      <c r="B2222" s="2">
        <f>RSI!B2222</f>
        <v>6.2096999999999998</v>
      </c>
      <c r="C2222" s="2">
        <f>RSI!I2222</f>
        <v>42.328288643293071</v>
      </c>
      <c r="D2222" s="2">
        <f>MACD!E2222</f>
        <v>-8.7215446632715299E-2</v>
      </c>
      <c r="E2222" s="2">
        <f>MACD!F2222</f>
        <v>1.3690390699262155E-2</v>
      </c>
      <c r="F2222" s="2">
        <f>'Moving Avg'!D2222</f>
        <v>6.3479399999999995</v>
      </c>
      <c r="G2222" s="2">
        <f>'Moving Avg'!F2222</f>
        <v>6.2480350000000007</v>
      </c>
      <c r="H2222" s="2">
        <f>'Moving Avg'!G2222</f>
        <v>6.4870839999999976</v>
      </c>
      <c r="I2222" s="2">
        <f>'Moving Avg'!H2222</f>
        <v>6.8115919999999983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  <c r="M2222" s="8">
        <f t="shared" si="343"/>
        <v>50</v>
      </c>
      <c r="N2222" s="8">
        <f t="shared" si="340"/>
        <v>100</v>
      </c>
      <c r="O2222" s="8">
        <f t="shared" si="341"/>
        <v>0</v>
      </c>
      <c r="P2222" s="8">
        <f t="shared" si="342"/>
        <v>83.5</v>
      </c>
      <c r="Q2222" s="9">
        <f t="shared" si="344"/>
        <v>65.025000000000006</v>
      </c>
      <c r="R2222" s="9">
        <f t="shared" si="345"/>
        <v>50.875</v>
      </c>
      <c r="S2222" s="9">
        <f t="shared" si="346"/>
        <v>60.075000000000003</v>
      </c>
      <c r="T2222" s="9">
        <f t="shared" si="347"/>
        <v>58.375</v>
      </c>
      <c r="U2222" s="8">
        <f t="shared" si="348"/>
        <v>58.658333333333339</v>
      </c>
      <c r="V2222" s="8">
        <f t="shared" si="349"/>
        <v>58.587500000000006</v>
      </c>
    </row>
    <row r="2223" spans="1:22" ht="13.5" x14ac:dyDescent="0.25">
      <c r="A2223" s="3">
        <f>RSI!A2223</f>
        <v>45240</v>
      </c>
      <c r="B2223" s="2">
        <f>RSI!B2223</f>
        <v>6.4245000000000001</v>
      </c>
      <c r="C2223" s="2">
        <f>RSI!I2223</f>
        <v>54.886084428577256</v>
      </c>
      <c r="D2223" s="2">
        <f>MACD!E2223</f>
        <v>-0.10592814161578623</v>
      </c>
      <c r="E2223" s="2">
        <f>MACD!F2223</f>
        <v>-1.0233315763747523E-2</v>
      </c>
      <c r="F2223" s="2">
        <f>'Moving Avg'!D2223</f>
        <v>6.39276</v>
      </c>
      <c r="G2223" s="2">
        <f>'Moving Avg'!F2223</f>
        <v>6.2503700000000002</v>
      </c>
      <c r="H2223" s="2">
        <f>'Moving Avg'!G2223</f>
        <v>6.479239999999999</v>
      </c>
      <c r="I2223" s="2">
        <f>'Moving Avg'!H2223</f>
        <v>6.8075354999999975</v>
      </c>
      <c r="J2223" s="6" t="str">
        <f>OBV!F2223</f>
        <v>BEARISH</v>
      </c>
      <c r="K2223" s="6" t="str">
        <f>OBV!G2223</f>
        <v>NEUTRAL</v>
      </c>
      <c r="L2223" s="6" t="str">
        <f>OBV!H2223</f>
        <v>BEARISH DIVERGENCE</v>
      </c>
      <c r="M2223" s="8">
        <f t="shared" si="343"/>
        <v>50</v>
      </c>
      <c r="N2223" s="8">
        <f t="shared" si="340"/>
        <v>100</v>
      </c>
      <c r="O2223" s="8">
        <f t="shared" si="341"/>
        <v>0</v>
      </c>
      <c r="P2223" s="8">
        <f t="shared" si="342"/>
        <v>16.5</v>
      </c>
      <c r="Q2223" s="9">
        <f t="shared" si="344"/>
        <v>54.975000000000001</v>
      </c>
      <c r="R2223" s="9">
        <f t="shared" si="345"/>
        <v>34.125</v>
      </c>
      <c r="S2223" s="9">
        <f t="shared" si="346"/>
        <v>29.925000000000001</v>
      </c>
      <c r="T2223" s="9">
        <f t="shared" si="347"/>
        <v>41.625</v>
      </c>
      <c r="U2223" s="8">
        <f t="shared" si="348"/>
        <v>39.674999999999997</v>
      </c>
      <c r="V2223" s="8">
        <f t="shared" si="349"/>
        <v>40.162499999999994</v>
      </c>
    </row>
    <row r="2224" spans="1:22" ht="13.5" x14ac:dyDescent="0.25">
      <c r="A2224" s="3">
        <f>RSI!A2224</f>
        <v>45243</v>
      </c>
      <c r="B2224" s="2">
        <f>RSI!B2224</f>
        <v>6.4245000000000001</v>
      </c>
      <c r="C2224" s="2">
        <f>RSI!I2224</f>
        <v>54.886084428577249</v>
      </c>
      <c r="D2224" s="2">
        <f>MACD!E2224</f>
        <v>-0.12236084404849645</v>
      </c>
      <c r="E2224" s="2">
        <f>MACD!F2224</f>
        <v>-3.2658821420697315E-2</v>
      </c>
      <c r="F2224" s="2">
        <f>'Moving Avg'!D2224</f>
        <v>6.3890200000000004</v>
      </c>
      <c r="G2224" s="2">
        <f>'Moving Avg'!F2224</f>
        <v>6.2527049999999997</v>
      </c>
      <c r="H2224" s="2">
        <f>'Moving Avg'!G2224</f>
        <v>6.4699019999999985</v>
      </c>
      <c r="I2224" s="2">
        <f>'Moving Avg'!H2224</f>
        <v>6.8042929999999977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  <c r="M2224" s="8">
        <f t="shared" si="343"/>
        <v>50</v>
      </c>
      <c r="N2224" s="8">
        <f t="shared" si="340"/>
        <v>100</v>
      </c>
      <c r="O2224" s="8">
        <f t="shared" si="341"/>
        <v>0</v>
      </c>
      <c r="P2224" s="8">
        <f t="shared" si="342"/>
        <v>16.5</v>
      </c>
      <c r="Q2224" s="9">
        <f t="shared" si="344"/>
        <v>54.975000000000001</v>
      </c>
      <c r="R2224" s="9">
        <f t="shared" si="345"/>
        <v>34.125</v>
      </c>
      <c r="S2224" s="9">
        <f t="shared" si="346"/>
        <v>29.925000000000001</v>
      </c>
      <c r="T2224" s="9">
        <f t="shared" si="347"/>
        <v>41.625</v>
      </c>
      <c r="U2224" s="8">
        <f t="shared" si="348"/>
        <v>39.674999999999997</v>
      </c>
      <c r="V2224" s="8">
        <f t="shared" si="349"/>
        <v>40.162499999999994</v>
      </c>
    </row>
    <row r="2225" spans="1:22" ht="13.5" x14ac:dyDescent="0.25">
      <c r="A2225" s="3">
        <f>RSI!A2225</f>
        <v>45244</v>
      </c>
      <c r="B2225" s="2">
        <f>RSI!B2225</f>
        <v>6.4151999999999996</v>
      </c>
      <c r="C2225" s="2">
        <f>RSI!I2225</f>
        <v>54.292464906477008</v>
      </c>
      <c r="D2225" s="2">
        <f>MACD!E2225</f>
        <v>-0.13613107137841496</v>
      </c>
      <c r="E2225" s="2">
        <f>MACD!F2225</f>
        <v>-5.3353271412240846E-2</v>
      </c>
      <c r="F2225" s="2">
        <f>'Moving Avg'!D2225</f>
        <v>6.3834199999999992</v>
      </c>
      <c r="G2225" s="2">
        <f>'Moving Avg'!F2225</f>
        <v>6.2559750000000003</v>
      </c>
      <c r="H2225" s="2">
        <f>'Moving Avg'!G2225</f>
        <v>6.4603779999999995</v>
      </c>
      <c r="I2225" s="2">
        <f>'Moving Avg'!H2225</f>
        <v>6.8010944999999969</v>
      </c>
      <c r="J2225" s="6" t="str">
        <f>OBV!F2225</f>
        <v>BEARISH</v>
      </c>
      <c r="K2225" s="6" t="str">
        <f>OBV!G2225</f>
        <v>STRONG</v>
      </c>
      <c r="L2225" s="6" t="str">
        <f>OBV!H2225</f>
        <v>CONFIRMED BEARISH</v>
      </c>
      <c r="M2225" s="8">
        <f t="shared" si="343"/>
        <v>50</v>
      </c>
      <c r="N2225" s="8">
        <f t="shared" si="340"/>
        <v>100</v>
      </c>
      <c r="O2225" s="8">
        <f t="shared" si="341"/>
        <v>0</v>
      </c>
      <c r="P2225" s="8">
        <f t="shared" si="342"/>
        <v>33</v>
      </c>
      <c r="Q2225" s="9">
        <f t="shared" si="344"/>
        <v>57.45</v>
      </c>
      <c r="R2225" s="9">
        <f t="shared" si="345"/>
        <v>38.25</v>
      </c>
      <c r="S2225" s="9">
        <f t="shared" si="346"/>
        <v>37.35</v>
      </c>
      <c r="T2225" s="9">
        <f t="shared" si="347"/>
        <v>45.75</v>
      </c>
      <c r="U2225" s="8">
        <f t="shared" si="348"/>
        <v>44.35</v>
      </c>
      <c r="V2225" s="8">
        <f t="shared" si="349"/>
        <v>44.7</v>
      </c>
    </row>
    <row r="2226" spans="1:22" ht="13.5" x14ac:dyDescent="0.25">
      <c r="A2226" s="3">
        <f>RSI!A2226</f>
        <v>45245</v>
      </c>
      <c r="B2226" s="2">
        <f>RSI!B2226</f>
        <v>6.4245000000000001</v>
      </c>
      <c r="C2226" s="2">
        <f>RSI!I2226</f>
        <v>54.818711408442127</v>
      </c>
      <c r="D2226" s="2">
        <f>MACD!E2226</f>
        <v>-0.1489301831454064</v>
      </c>
      <c r="E2226" s="2">
        <f>MACD!F2226</f>
        <v>-7.2468653758873958E-2</v>
      </c>
      <c r="F2226" s="2">
        <f>'Moving Avg'!D2226</f>
        <v>6.3796800000000005</v>
      </c>
      <c r="G2226" s="2">
        <f>'Moving Avg'!F2226</f>
        <v>6.2597100000000001</v>
      </c>
      <c r="H2226" s="2">
        <f>'Moving Avg'!G2226</f>
        <v>6.4525339999999991</v>
      </c>
      <c r="I2226" s="2">
        <f>'Moving Avg'!H2226</f>
        <v>6.7979424999999978</v>
      </c>
      <c r="J2226" s="6" t="str">
        <f>OBV!F2226</f>
        <v>BEARISH</v>
      </c>
      <c r="K2226" s="6" t="str">
        <f>OBV!G2226</f>
        <v>STRONG</v>
      </c>
      <c r="L2226" s="6" t="str">
        <f>OBV!H2226</f>
        <v>CONFIRMED BEARISH</v>
      </c>
      <c r="M2226" s="8">
        <f t="shared" si="343"/>
        <v>50</v>
      </c>
      <c r="N2226" s="8">
        <f t="shared" si="340"/>
        <v>100</v>
      </c>
      <c r="O2226" s="8">
        <f t="shared" si="341"/>
        <v>0</v>
      </c>
      <c r="P2226" s="8">
        <f t="shared" si="342"/>
        <v>33</v>
      </c>
      <c r="Q2226" s="9">
        <f t="shared" si="344"/>
        <v>57.45</v>
      </c>
      <c r="R2226" s="9">
        <f t="shared" si="345"/>
        <v>38.25</v>
      </c>
      <c r="S2226" s="9">
        <f t="shared" si="346"/>
        <v>37.35</v>
      </c>
      <c r="T2226" s="9">
        <f t="shared" si="347"/>
        <v>45.75</v>
      </c>
      <c r="U2226" s="8">
        <f t="shared" si="348"/>
        <v>44.35</v>
      </c>
      <c r="V2226" s="8">
        <f t="shared" si="349"/>
        <v>44.7</v>
      </c>
    </row>
    <row r="2227" spans="1:22" ht="13.5" x14ac:dyDescent="0.25">
      <c r="A2227" s="3">
        <f>RSI!A2227</f>
        <v>45246</v>
      </c>
      <c r="B2227" s="2">
        <f>RSI!B2227</f>
        <v>6.4339000000000004</v>
      </c>
      <c r="C2227" s="2">
        <f>RSI!I2227</f>
        <v>55.37792888201438</v>
      </c>
      <c r="D2227" s="2">
        <f>MACD!E2227</f>
        <v>-0.16093598087572314</v>
      </c>
      <c r="E2227" s="2">
        <f>MACD!F2227</f>
        <v>-9.0162119182243788E-2</v>
      </c>
      <c r="F2227" s="2">
        <f>'Moving Avg'!D2227</f>
        <v>6.4245199999999993</v>
      </c>
      <c r="G2227" s="2">
        <f>'Moving Avg'!F2227</f>
        <v>6.263914999999999</v>
      </c>
      <c r="H2227" s="2">
        <f>'Moving Avg'!G2227</f>
        <v>6.4448780000000001</v>
      </c>
      <c r="I2227" s="2">
        <f>'Moving Avg'!H2227</f>
        <v>6.7949279999999979</v>
      </c>
      <c r="J2227" s="6" t="str">
        <f>OBV!F2227</f>
        <v>BEARISH</v>
      </c>
      <c r="K2227" s="6" t="str">
        <f>OBV!G2227</f>
        <v>STRONG</v>
      </c>
      <c r="L2227" s="6" t="str">
        <f>OBV!H2227</f>
        <v>BEARISH DIVERGENCE</v>
      </c>
      <c r="M2227" s="8">
        <f t="shared" si="343"/>
        <v>50</v>
      </c>
      <c r="N2227" s="8">
        <f t="shared" si="340"/>
        <v>100</v>
      </c>
      <c r="O2227" s="8">
        <f t="shared" si="341"/>
        <v>0</v>
      </c>
      <c r="P2227" s="8">
        <f t="shared" si="342"/>
        <v>33</v>
      </c>
      <c r="Q2227" s="9">
        <f t="shared" si="344"/>
        <v>57.45</v>
      </c>
      <c r="R2227" s="9">
        <f t="shared" si="345"/>
        <v>38.25</v>
      </c>
      <c r="S2227" s="9">
        <f t="shared" si="346"/>
        <v>37.35</v>
      </c>
      <c r="T2227" s="9">
        <f t="shared" si="347"/>
        <v>45.75</v>
      </c>
      <c r="U2227" s="8">
        <f t="shared" si="348"/>
        <v>44.35</v>
      </c>
      <c r="V2227" s="8">
        <f t="shared" si="349"/>
        <v>44.7</v>
      </c>
    </row>
    <row r="2228" spans="1:22" ht="13.5" x14ac:dyDescent="0.25">
      <c r="A2228" s="3">
        <f>RSI!A2228</f>
        <v>45247</v>
      </c>
      <c r="B2228" s="2">
        <f>RSI!B2228</f>
        <v>6.4805999999999999</v>
      </c>
      <c r="C2228" s="2">
        <f>RSI!I2228</f>
        <v>58.149323163434978</v>
      </c>
      <c r="D2228" s="2">
        <f>MACD!E2228</f>
        <v>-0.16931504199348346</v>
      </c>
      <c r="E2228" s="2">
        <f>MACD!F2228</f>
        <v>-0.10599270374449174</v>
      </c>
      <c r="F2228" s="2">
        <f>'Moving Avg'!D2228</f>
        <v>6.4357400000000009</v>
      </c>
      <c r="G2228" s="2">
        <f>'Moving Avg'!F2228</f>
        <v>6.2751249999999992</v>
      </c>
      <c r="H2228" s="2">
        <f>'Moving Avg'!G2228</f>
        <v>6.4390900000000002</v>
      </c>
      <c r="I2228" s="2">
        <f>'Moving Avg'!H2228</f>
        <v>6.7921469999999973</v>
      </c>
      <c r="J2228" s="6" t="str">
        <f>OBV!F2228</f>
        <v>BEARISH</v>
      </c>
      <c r="K2228" s="6" t="str">
        <f>OBV!G2228</f>
        <v>STRONG</v>
      </c>
      <c r="L2228" s="6" t="str">
        <f>OBV!H2228</f>
        <v>BEARISH DIVERGENCE</v>
      </c>
      <c r="M2228" s="8">
        <f t="shared" si="343"/>
        <v>50</v>
      </c>
      <c r="N2228" s="8">
        <f t="shared" si="340"/>
        <v>100</v>
      </c>
      <c r="O2228" s="8">
        <f t="shared" si="341"/>
        <v>0</v>
      </c>
      <c r="P2228" s="8">
        <f t="shared" si="342"/>
        <v>33</v>
      </c>
      <c r="Q2228" s="9">
        <f t="shared" si="344"/>
        <v>57.45</v>
      </c>
      <c r="R2228" s="9">
        <f t="shared" si="345"/>
        <v>38.25</v>
      </c>
      <c r="S2228" s="9">
        <f t="shared" si="346"/>
        <v>37.35</v>
      </c>
      <c r="T2228" s="9">
        <f t="shared" si="347"/>
        <v>45.75</v>
      </c>
      <c r="U2228" s="8">
        <f t="shared" si="348"/>
        <v>44.35</v>
      </c>
      <c r="V2228" s="8">
        <f t="shared" si="349"/>
        <v>44.7</v>
      </c>
    </row>
    <row r="2229" spans="1:22" ht="13.5" x14ac:dyDescent="0.25">
      <c r="A2229" s="3">
        <f>RSI!A2229</f>
        <v>45250</v>
      </c>
      <c r="B2229" s="2">
        <f>RSI!B2229</f>
        <v>6.7327000000000004</v>
      </c>
      <c r="C2229" s="2">
        <f>RSI!I2229</f>
        <v>69.251594566396221</v>
      </c>
      <c r="D2229" s="2">
        <f>MACD!E2229</f>
        <v>-0.15846370763282813</v>
      </c>
      <c r="E2229" s="2">
        <f>MACD!F2229</f>
        <v>-0.11648690452215901</v>
      </c>
      <c r="F2229" s="2">
        <f>'Moving Avg'!D2229</f>
        <v>6.4973799999999997</v>
      </c>
      <c r="G2229" s="2">
        <f>'Moving Avg'!F2229</f>
        <v>6.3012749999999986</v>
      </c>
      <c r="H2229" s="2">
        <f>'Moving Avg'!G2229</f>
        <v>6.4377840000000006</v>
      </c>
      <c r="I2229" s="2">
        <f>'Moving Avg'!H2229</f>
        <v>6.7906264999999975</v>
      </c>
      <c r="J2229" s="6" t="str">
        <f>OBV!F2229</f>
        <v>BEARISH</v>
      </c>
      <c r="K2229" s="6" t="str">
        <f>OBV!G2229</f>
        <v>STRONG</v>
      </c>
      <c r="L2229" s="6" t="str">
        <f>OBV!H2229</f>
        <v>BEARISH DIVERGENCE</v>
      </c>
      <c r="M2229" s="8">
        <f t="shared" si="343"/>
        <v>50</v>
      </c>
      <c r="N2229" s="8">
        <f t="shared" si="340"/>
        <v>100</v>
      </c>
      <c r="O2229" s="8">
        <f t="shared" si="341"/>
        <v>0</v>
      </c>
      <c r="P2229" s="8">
        <f t="shared" si="342"/>
        <v>33</v>
      </c>
      <c r="Q2229" s="9">
        <f t="shared" si="344"/>
        <v>57.45</v>
      </c>
      <c r="R2229" s="9">
        <f t="shared" si="345"/>
        <v>38.25</v>
      </c>
      <c r="S2229" s="9">
        <f t="shared" si="346"/>
        <v>37.35</v>
      </c>
      <c r="T2229" s="9">
        <f t="shared" si="347"/>
        <v>45.75</v>
      </c>
      <c r="U2229" s="8">
        <f t="shared" si="348"/>
        <v>44.35</v>
      </c>
      <c r="V2229" s="8">
        <f t="shared" si="349"/>
        <v>44.7</v>
      </c>
    </row>
    <row r="2230" spans="1:22" ht="13.5" x14ac:dyDescent="0.25">
      <c r="A2230" s="3">
        <f>RSI!A2230</f>
        <v>45251</v>
      </c>
      <c r="B2230" s="2">
        <f>RSI!B2230</f>
        <v>6.7233000000000001</v>
      </c>
      <c r="C2230" s="2">
        <f>RSI!I2230</f>
        <v>68.521671657313391</v>
      </c>
      <c r="D2230" s="2">
        <f>MACD!E2230</f>
        <v>-0.15075894472766826</v>
      </c>
      <c r="E2230" s="2">
        <f>MACD!F2230</f>
        <v>-0.12334131256326086</v>
      </c>
      <c r="F2230" s="2">
        <f>'Moving Avg'!D2230</f>
        <v>6.5590000000000002</v>
      </c>
      <c r="G2230" s="2">
        <f>'Moving Avg'!F2230</f>
        <v>6.3330199999999977</v>
      </c>
      <c r="H2230" s="2">
        <f>'Moving Avg'!G2230</f>
        <v>6.4362900000000005</v>
      </c>
      <c r="I2230" s="2">
        <f>'Moving Avg'!H2230</f>
        <v>6.7891944999999971</v>
      </c>
      <c r="J2230" s="6" t="str">
        <f>OBV!F2230</f>
        <v>BEARISH</v>
      </c>
      <c r="K2230" s="6" t="str">
        <f>OBV!G2230</f>
        <v>STRONG</v>
      </c>
      <c r="L2230" s="6" t="str">
        <f>OBV!H2230</f>
        <v>BEARISH DIVERGENCE</v>
      </c>
      <c r="M2230" s="8">
        <f t="shared" si="343"/>
        <v>50</v>
      </c>
      <c r="N2230" s="8">
        <f t="shared" si="340"/>
        <v>100</v>
      </c>
      <c r="O2230" s="8">
        <f t="shared" si="341"/>
        <v>0</v>
      </c>
      <c r="P2230" s="8">
        <f t="shared" si="342"/>
        <v>33</v>
      </c>
      <c r="Q2230" s="9">
        <f t="shared" si="344"/>
        <v>57.45</v>
      </c>
      <c r="R2230" s="9">
        <f t="shared" si="345"/>
        <v>38.25</v>
      </c>
      <c r="S2230" s="9">
        <f t="shared" si="346"/>
        <v>37.35</v>
      </c>
      <c r="T2230" s="9">
        <f t="shared" si="347"/>
        <v>45.75</v>
      </c>
      <c r="U2230" s="8">
        <f t="shared" si="348"/>
        <v>44.35</v>
      </c>
      <c r="V2230" s="8">
        <f t="shared" si="349"/>
        <v>44.7</v>
      </c>
    </row>
    <row r="2231" spans="1:22" ht="13.5" x14ac:dyDescent="0.25">
      <c r="A2231" s="3">
        <f>RSI!A2231</f>
        <v>45252</v>
      </c>
      <c r="B2231" s="2">
        <f>RSI!B2231</f>
        <v>6.5366</v>
      </c>
      <c r="C2231" s="2">
        <f>RSI!I2231</f>
        <v>55.915562519398605</v>
      </c>
      <c r="D2231" s="2">
        <f>MACD!E2231</f>
        <v>-0.13236679208427837</v>
      </c>
      <c r="E2231" s="2">
        <f>MACD!F2231</f>
        <v>-0.12514640846746439</v>
      </c>
      <c r="F2231" s="2">
        <f>'Moving Avg'!D2231</f>
        <v>6.5814199999999996</v>
      </c>
      <c r="G2231" s="2">
        <f>'Moving Avg'!F2231</f>
        <v>6.3610349999999984</v>
      </c>
      <c r="H2231" s="2">
        <f>'Moving Avg'!G2231</f>
        <v>6.4321820000000001</v>
      </c>
      <c r="I2231" s="2">
        <f>'Moving Avg'!H2231</f>
        <v>6.7858794999999965</v>
      </c>
      <c r="J2231" s="6" t="str">
        <f>OBV!F2231</f>
        <v>BEARISH</v>
      </c>
      <c r="K2231" s="6" t="str">
        <f>OBV!G2231</f>
        <v>STRONG</v>
      </c>
      <c r="L2231" s="6" t="str">
        <f>OBV!H2231</f>
        <v>BEARISH DIVERGENCE</v>
      </c>
      <c r="M2231" s="8">
        <f t="shared" si="343"/>
        <v>50</v>
      </c>
      <c r="N2231" s="8">
        <f t="shared" si="340"/>
        <v>45</v>
      </c>
      <c r="O2231" s="8">
        <f t="shared" si="341"/>
        <v>0</v>
      </c>
      <c r="P2231" s="8">
        <f t="shared" si="342"/>
        <v>33</v>
      </c>
      <c r="Q2231" s="9">
        <f t="shared" si="344"/>
        <v>38.200000000000003</v>
      </c>
      <c r="R2231" s="9">
        <f t="shared" si="345"/>
        <v>27.25</v>
      </c>
      <c r="S2231" s="9">
        <f t="shared" si="346"/>
        <v>29.1</v>
      </c>
      <c r="T2231" s="9">
        <f t="shared" si="347"/>
        <v>32</v>
      </c>
      <c r="U2231" s="8">
        <f t="shared" si="348"/>
        <v>31.516666666666669</v>
      </c>
      <c r="V2231" s="8">
        <f t="shared" si="349"/>
        <v>31.637500000000003</v>
      </c>
    </row>
    <row r="2232" spans="1:22" ht="13.5" x14ac:dyDescent="0.25">
      <c r="A2232" s="3">
        <f>RSI!A2232</f>
        <v>45253</v>
      </c>
      <c r="B2232" s="2">
        <f>RSI!B2232</f>
        <v>6.6018999999999997</v>
      </c>
      <c r="C2232" s="2">
        <f>RSI!I2232</f>
        <v>58.772456466316939</v>
      </c>
      <c r="D2232" s="2">
        <f>MACD!E2232</f>
        <v>-0.1582730338356475</v>
      </c>
      <c r="E2232" s="2">
        <f>MACD!F2232</f>
        <v>-0.131771733541101</v>
      </c>
      <c r="F2232" s="2">
        <f>'Moving Avg'!D2232</f>
        <v>6.6150199999999995</v>
      </c>
      <c r="G2232" s="2">
        <f>'Moving Avg'!F2232</f>
        <v>6.3876449999999974</v>
      </c>
      <c r="H2232" s="2">
        <f>'Moving Avg'!G2232</f>
        <v>6.4282599999999999</v>
      </c>
      <c r="I2232" s="2">
        <f>'Moving Avg'!H2232</f>
        <v>6.7829359999999959</v>
      </c>
      <c r="J2232" s="6" t="str">
        <f>OBV!F2232</f>
        <v>BEARISH</v>
      </c>
      <c r="K2232" s="6" t="str">
        <f>OBV!G2232</f>
        <v>STRONG</v>
      </c>
      <c r="L2232" s="6" t="str">
        <f>OBV!H2232</f>
        <v>BEARISH DIVERGENCE</v>
      </c>
      <c r="M2232" s="8">
        <f t="shared" si="343"/>
        <v>50</v>
      </c>
      <c r="N2232" s="8">
        <f t="shared" si="340"/>
        <v>100</v>
      </c>
      <c r="O2232" s="8">
        <f t="shared" si="341"/>
        <v>0</v>
      </c>
      <c r="P2232" s="8">
        <f t="shared" si="342"/>
        <v>33</v>
      </c>
      <c r="Q2232" s="9">
        <f t="shared" si="344"/>
        <v>57.45</v>
      </c>
      <c r="R2232" s="9">
        <f t="shared" si="345"/>
        <v>38.25</v>
      </c>
      <c r="S2232" s="9">
        <f t="shared" si="346"/>
        <v>37.35</v>
      </c>
      <c r="T2232" s="9">
        <f t="shared" si="347"/>
        <v>45.75</v>
      </c>
      <c r="U2232" s="8">
        <f t="shared" si="348"/>
        <v>44.35</v>
      </c>
      <c r="V2232" s="8">
        <f t="shared" si="349"/>
        <v>44.7</v>
      </c>
    </row>
    <row r="2233" spans="1:22" ht="13.5" x14ac:dyDescent="0.25">
      <c r="A2233" s="3">
        <f>RSI!A2233</f>
        <v>45254</v>
      </c>
      <c r="B2233" s="2">
        <f>RSI!B2233</f>
        <v>6.6113</v>
      </c>
      <c r="C2233" s="2">
        <f>RSI!I2233</f>
        <v>59.182523000570242</v>
      </c>
      <c r="D2233" s="2">
        <f>MACD!E2233</f>
        <v>-0.14888592371110043</v>
      </c>
      <c r="E2233" s="2">
        <f>MACD!F2233</f>
        <v>-0.1351945715751009</v>
      </c>
      <c r="F2233" s="2">
        <f>'Moving Avg'!D2233</f>
        <v>6.6411599999999993</v>
      </c>
      <c r="G2233" s="2">
        <f>'Moving Avg'!F2233</f>
        <v>6.4100549999999981</v>
      </c>
      <c r="H2233" s="2">
        <f>'Moving Avg'!G2233</f>
        <v>6.4241519999999994</v>
      </c>
      <c r="I2233" s="2">
        <f>'Moving Avg'!H2233</f>
        <v>6.7801754999999959</v>
      </c>
      <c r="J2233" s="6" t="str">
        <f>OBV!F2233</f>
        <v>BULLISH</v>
      </c>
      <c r="K2233" s="6" t="str">
        <f>OBV!G2233</f>
        <v>NEUTRAL</v>
      </c>
      <c r="L2233" s="6" t="str">
        <f>OBV!H2233</f>
        <v>CONFIRMED BULLISH</v>
      </c>
      <c r="M2233" s="8">
        <f t="shared" si="343"/>
        <v>50</v>
      </c>
      <c r="N2233" s="8">
        <f t="shared" si="340"/>
        <v>45</v>
      </c>
      <c r="O2233" s="8">
        <f t="shared" si="341"/>
        <v>0</v>
      </c>
      <c r="P2233" s="8">
        <f t="shared" si="342"/>
        <v>83.5</v>
      </c>
      <c r="Q2233" s="9">
        <f t="shared" si="344"/>
        <v>45.774999999999999</v>
      </c>
      <c r="R2233" s="9">
        <f t="shared" si="345"/>
        <v>39.875</v>
      </c>
      <c r="S2233" s="9">
        <f t="shared" si="346"/>
        <v>51.825000000000003</v>
      </c>
      <c r="T2233" s="9">
        <f t="shared" si="347"/>
        <v>44.625</v>
      </c>
      <c r="U2233" s="8">
        <f t="shared" si="348"/>
        <v>45.82500000000001</v>
      </c>
      <c r="V2233" s="8">
        <f t="shared" si="349"/>
        <v>45.525000000000006</v>
      </c>
    </row>
    <row r="2234" spans="1:22" ht="13.5" x14ac:dyDescent="0.25">
      <c r="A2234" s="3">
        <f>RSI!A2234</f>
        <v>45257</v>
      </c>
      <c r="B2234" s="2">
        <f>RSI!B2234</f>
        <v>6.8167</v>
      </c>
      <c r="C2234" s="2">
        <f>RSI!I2234</f>
        <v>66.924192018214768</v>
      </c>
      <c r="D2234" s="2">
        <f>MACD!E2234</f>
        <v>-0.15717823431196987</v>
      </c>
      <c r="E2234" s="2">
        <f>MACD!F2234</f>
        <v>-0.1395913041224747</v>
      </c>
      <c r="F2234" s="2">
        <f>'Moving Avg'!D2234</f>
        <v>6.6579600000000001</v>
      </c>
      <c r="G2234" s="2">
        <f>'Moving Avg'!F2234</f>
        <v>6.442734999999999</v>
      </c>
      <c r="H2234" s="2">
        <f>'Moving Avg'!G2234</f>
        <v>6.4241520000000003</v>
      </c>
      <c r="I2234" s="2">
        <f>'Moving Avg'!H2234</f>
        <v>6.7783059999999971</v>
      </c>
      <c r="J2234" s="6" t="str">
        <f>OBV!F2234</f>
        <v>BULLISH</v>
      </c>
      <c r="K2234" s="6" t="str">
        <f>OBV!G2234</f>
        <v>WEAK</v>
      </c>
      <c r="L2234" s="6" t="str">
        <f>OBV!H2234</f>
        <v>CONFIRMED BULLISH</v>
      </c>
      <c r="M2234" s="8">
        <f t="shared" si="343"/>
        <v>50</v>
      </c>
      <c r="N2234" s="8">
        <f t="shared" si="340"/>
        <v>45</v>
      </c>
      <c r="O2234" s="8">
        <f t="shared" si="341"/>
        <v>0</v>
      </c>
      <c r="P2234" s="8">
        <f t="shared" si="342"/>
        <v>67</v>
      </c>
      <c r="Q2234" s="9">
        <f t="shared" si="344"/>
        <v>43.3</v>
      </c>
      <c r="R2234" s="9">
        <f t="shared" si="345"/>
        <v>35.75</v>
      </c>
      <c r="S2234" s="9">
        <f t="shared" si="346"/>
        <v>44.400000000000006</v>
      </c>
      <c r="T2234" s="9">
        <f t="shared" si="347"/>
        <v>40.5</v>
      </c>
      <c r="U2234" s="8">
        <f t="shared" si="348"/>
        <v>41.15</v>
      </c>
      <c r="V2234" s="8">
        <f t="shared" si="349"/>
        <v>40.987499999999997</v>
      </c>
    </row>
    <row r="2235" spans="1:22" ht="13.5" x14ac:dyDescent="0.25">
      <c r="A2235" s="3">
        <f>RSI!A2235</f>
        <v>45258</v>
      </c>
      <c r="B2235" s="2">
        <f>RSI!B2235</f>
        <v>7.0034999999999998</v>
      </c>
      <c r="C2235" s="2">
        <f>RSI!I2235</f>
        <v>72.105789098336146</v>
      </c>
      <c r="D2235" s="2">
        <f>MACD!E2235</f>
        <v>-0.18162117584470838</v>
      </c>
      <c r="E2235" s="2">
        <f>MACD!F2235</f>
        <v>-0.14799727846692146</v>
      </c>
      <c r="F2235" s="2">
        <f>'Moving Avg'!D2235</f>
        <v>6.7140000000000004</v>
      </c>
      <c r="G2235" s="2">
        <f>'Moving Avg'!F2235</f>
        <v>6.484754999999998</v>
      </c>
      <c r="H2235" s="2">
        <f>'Moving Avg'!G2235</f>
        <v>6.428073999999997</v>
      </c>
      <c r="I2235" s="2">
        <f>'Moving Avg'!H2235</f>
        <v>6.778500999999995</v>
      </c>
      <c r="J2235" s="6" t="str">
        <f>OBV!F2235</f>
        <v>BULLISH</v>
      </c>
      <c r="K2235" s="6" t="str">
        <f>OBV!G2235</f>
        <v>WEAK</v>
      </c>
      <c r="L2235" s="6" t="str">
        <f>OBV!H2235</f>
        <v>CONFIRMED BULLISH</v>
      </c>
      <c r="M2235" s="8">
        <f t="shared" si="343"/>
        <v>0</v>
      </c>
      <c r="N2235" s="8">
        <f t="shared" si="340"/>
        <v>100</v>
      </c>
      <c r="O2235" s="8">
        <f t="shared" si="341"/>
        <v>0</v>
      </c>
      <c r="P2235" s="8">
        <f t="shared" si="342"/>
        <v>67</v>
      </c>
      <c r="Q2235" s="9">
        <f t="shared" si="344"/>
        <v>45.05</v>
      </c>
      <c r="R2235" s="9">
        <f t="shared" si="345"/>
        <v>36.75</v>
      </c>
      <c r="S2235" s="9">
        <f t="shared" si="346"/>
        <v>45.150000000000006</v>
      </c>
      <c r="T2235" s="9">
        <f t="shared" si="347"/>
        <v>41.75</v>
      </c>
      <c r="U2235" s="8">
        <f t="shared" si="348"/>
        <v>42.31666666666667</v>
      </c>
      <c r="V2235" s="8">
        <f t="shared" si="349"/>
        <v>42.174999999999997</v>
      </c>
    </row>
    <row r="2236" spans="1:22" ht="13.5" x14ac:dyDescent="0.25">
      <c r="A2236" s="3">
        <f>RSI!A2236</f>
        <v>45259</v>
      </c>
      <c r="B2236" s="2">
        <f>RSI!B2236</f>
        <v>6.9941000000000004</v>
      </c>
      <c r="C2236" s="2">
        <f>RSI!I2236</f>
        <v>71.498790708796747</v>
      </c>
      <c r="D2236" s="2">
        <f>MACD!E2236</f>
        <v>-0.20327907960004854</v>
      </c>
      <c r="E2236" s="2">
        <f>MACD!F2236</f>
        <v>-0.15905363869354688</v>
      </c>
      <c r="F2236" s="2">
        <f>'Moving Avg'!D2236</f>
        <v>6.8055000000000003</v>
      </c>
      <c r="G2236" s="2">
        <f>'Moving Avg'!F2236</f>
        <v>6.5263049999999989</v>
      </c>
      <c r="H2236" s="2">
        <f>'Moving Avg'!G2236</f>
        <v>6.4319959999999989</v>
      </c>
      <c r="I2236" s="2">
        <f>'Moving Avg'!H2236</f>
        <v>6.7780159999999956</v>
      </c>
      <c r="J2236" s="6" t="str">
        <f>OBV!F2236</f>
        <v>BULLISH</v>
      </c>
      <c r="K2236" s="6" t="str">
        <f>OBV!G2236</f>
        <v>WEAK</v>
      </c>
      <c r="L2236" s="6" t="str">
        <f>OBV!H2236</f>
        <v>CONFIRMED BULLISH</v>
      </c>
      <c r="M2236" s="8">
        <f t="shared" si="343"/>
        <v>0</v>
      </c>
      <c r="N2236" s="8">
        <f t="shared" si="340"/>
        <v>100</v>
      </c>
      <c r="O2236" s="8">
        <f t="shared" si="341"/>
        <v>50</v>
      </c>
      <c r="P2236" s="8">
        <f t="shared" si="342"/>
        <v>67</v>
      </c>
      <c r="Q2236" s="9">
        <f t="shared" si="344"/>
        <v>52.55</v>
      </c>
      <c r="R2236" s="9">
        <f t="shared" si="345"/>
        <v>54.25</v>
      </c>
      <c r="S2236" s="9">
        <f t="shared" si="346"/>
        <v>57.650000000000006</v>
      </c>
      <c r="T2236" s="9">
        <f t="shared" si="347"/>
        <v>54.25</v>
      </c>
      <c r="U2236" s="8">
        <f t="shared" si="348"/>
        <v>54.816666666666663</v>
      </c>
      <c r="V2236" s="8">
        <f t="shared" si="349"/>
        <v>54.674999999999997</v>
      </c>
    </row>
    <row r="2237" spans="1:22" ht="13.5" x14ac:dyDescent="0.25">
      <c r="A2237" s="3">
        <f>RSI!A2237</f>
        <v>45260</v>
      </c>
      <c r="B2237" s="2">
        <f>RSI!B2237</f>
        <v>6.9847999999999999</v>
      </c>
      <c r="C2237" s="2">
        <f>RSI!I2237</f>
        <v>70.863199415045059</v>
      </c>
      <c r="D2237" s="2">
        <f>MACD!E2237</f>
        <v>-0.22228707736163944</v>
      </c>
      <c r="E2237" s="2">
        <f>MACD!F2237</f>
        <v>-0.1717003264271654</v>
      </c>
      <c r="F2237" s="2">
        <f>'Moving Avg'!D2237</f>
        <v>6.8820799999999993</v>
      </c>
      <c r="G2237" s="2">
        <f>'Moving Avg'!F2237</f>
        <v>6.5673900000000005</v>
      </c>
      <c r="H2237" s="2">
        <f>'Moving Avg'!G2237</f>
        <v>6.4357319999999989</v>
      </c>
      <c r="I2237" s="2">
        <f>'Moving Avg'!H2237</f>
        <v>6.7774394999999945</v>
      </c>
      <c r="J2237" s="6" t="str">
        <f>OBV!F2237</f>
        <v>BULLISH</v>
      </c>
      <c r="K2237" s="6" t="str">
        <f>OBV!G2237</f>
        <v>WEAK</v>
      </c>
      <c r="L2237" s="6" t="str">
        <f>OBV!H2237</f>
        <v>CONFIRMED BULLISH</v>
      </c>
      <c r="M2237" s="8">
        <f t="shared" si="343"/>
        <v>0</v>
      </c>
      <c r="N2237" s="8">
        <f t="shared" si="340"/>
        <v>100</v>
      </c>
      <c r="O2237" s="8">
        <f t="shared" si="341"/>
        <v>50</v>
      </c>
      <c r="P2237" s="8">
        <f t="shared" si="342"/>
        <v>67</v>
      </c>
      <c r="Q2237" s="9">
        <f t="shared" si="344"/>
        <v>52.55</v>
      </c>
      <c r="R2237" s="9">
        <f t="shared" si="345"/>
        <v>54.25</v>
      </c>
      <c r="S2237" s="9">
        <f t="shared" si="346"/>
        <v>57.650000000000006</v>
      </c>
      <c r="T2237" s="9">
        <f t="shared" si="347"/>
        <v>54.25</v>
      </c>
      <c r="U2237" s="8">
        <f t="shared" si="348"/>
        <v>54.816666666666663</v>
      </c>
      <c r="V2237" s="8">
        <f t="shared" si="349"/>
        <v>54.674999999999997</v>
      </c>
    </row>
    <row r="2238" spans="1:22" ht="13.5" x14ac:dyDescent="0.25">
      <c r="A2238" s="3">
        <f>RSI!A2238</f>
        <v>45261</v>
      </c>
      <c r="B2238" s="2">
        <f>RSI!B2238</f>
        <v>6.9847999999999999</v>
      </c>
      <c r="C2238" s="2">
        <f>RSI!I2238</f>
        <v>70.863199415045059</v>
      </c>
      <c r="D2238" s="2">
        <f>MACD!E2238</f>
        <v>-0.23373964452685581</v>
      </c>
      <c r="E2238" s="2">
        <f>MACD!F2238</f>
        <v>-0.18410819004710349</v>
      </c>
      <c r="F2238" s="2">
        <f>'Moving Avg'!D2238</f>
        <v>6.9567800000000002</v>
      </c>
      <c r="G2238" s="2">
        <f>'Moving Avg'!F2238</f>
        <v>6.6066100000000008</v>
      </c>
      <c r="H2238" s="2">
        <f>'Moving Avg'!G2238</f>
        <v>6.4446959999999986</v>
      </c>
      <c r="I2238" s="2">
        <f>'Moving Avg'!H2238</f>
        <v>6.7777674999999951</v>
      </c>
      <c r="J2238" s="6" t="str">
        <f>OBV!F2238</f>
        <v>BULLISH</v>
      </c>
      <c r="K2238" s="6" t="str">
        <f>OBV!G2238</f>
        <v>WEAK</v>
      </c>
      <c r="L2238" s="6" t="str">
        <f>OBV!H2238</f>
        <v>CONFIRMED BULLISH</v>
      </c>
      <c r="M2238" s="8">
        <f t="shared" si="343"/>
        <v>0</v>
      </c>
      <c r="N2238" s="8">
        <f t="shared" si="340"/>
        <v>100</v>
      </c>
      <c r="O2238" s="8">
        <f t="shared" si="341"/>
        <v>50</v>
      </c>
      <c r="P2238" s="8">
        <f t="shared" si="342"/>
        <v>67</v>
      </c>
      <c r="Q2238" s="9">
        <f t="shared" si="344"/>
        <v>52.55</v>
      </c>
      <c r="R2238" s="9">
        <f t="shared" si="345"/>
        <v>54.25</v>
      </c>
      <c r="S2238" s="9">
        <f t="shared" si="346"/>
        <v>57.650000000000006</v>
      </c>
      <c r="T2238" s="9">
        <f t="shared" si="347"/>
        <v>54.25</v>
      </c>
      <c r="U2238" s="8">
        <f t="shared" si="348"/>
        <v>54.816666666666663</v>
      </c>
      <c r="V2238" s="8">
        <f t="shared" si="349"/>
        <v>54.674999999999997</v>
      </c>
    </row>
    <row r="2239" spans="1:22" ht="13.5" x14ac:dyDescent="0.25">
      <c r="A2239" s="3">
        <f>RSI!A2239</f>
        <v>45264</v>
      </c>
      <c r="B2239" s="2">
        <f>RSI!B2239</f>
        <v>7.1715999999999998</v>
      </c>
      <c r="C2239" s="2">
        <f>RSI!I2239</f>
        <v>75.861790264597133</v>
      </c>
      <c r="D2239" s="2">
        <f>MACD!E2239</f>
        <v>-0.22084704450499526</v>
      </c>
      <c r="E2239" s="2">
        <f>MACD!F2239</f>
        <v>-0.19145596093868184</v>
      </c>
      <c r="F2239" s="2">
        <f>'Moving Avg'!D2239</f>
        <v>7.0277599999999989</v>
      </c>
      <c r="G2239" s="2">
        <f>'Moving Avg'!F2239</f>
        <v>6.6430300000000013</v>
      </c>
      <c r="H2239" s="2">
        <f>'Moving Avg'!G2239</f>
        <v>6.4573959999999992</v>
      </c>
      <c r="I2239" s="2">
        <f>'Moving Avg'!H2239</f>
        <v>6.7790294999999956</v>
      </c>
      <c r="J2239" s="6" t="str">
        <f>OBV!F2239</f>
        <v>BEARISH</v>
      </c>
      <c r="K2239" s="6" t="str">
        <f>OBV!G2239</f>
        <v>NEUTRAL</v>
      </c>
      <c r="L2239" s="6" t="str">
        <f>OBV!H2239</f>
        <v>BEARISH DIVERGENCE</v>
      </c>
      <c r="M2239" s="8">
        <f t="shared" si="343"/>
        <v>0</v>
      </c>
      <c r="N2239" s="8">
        <f t="shared" si="340"/>
        <v>100</v>
      </c>
      <c r="O2239" s="8">
        <f t="shared" si="341"/>
        <v>50</v>
      </c>
      <c r="P2239" s="8">
        <f t="shared" si="342"/>
        <v>16.5</v>
      </c>
      <c r="Q2239" s="9">
        <f t="shared" si="344"/>
        <v>44.975000000000001</v>
      </c>
      <c r="R2239" s="9">
        <f t="shared" si="345"/>
        <v>41.625</v>
      </c>
      <c r="S2239" s="9">
        <f t="shared" si="346"/>
        <v>34.924999999999997</v>
      </c>
      <c r="T2239" s="9">
        <f t="shared" si="347"/>
        <v>41.625</v>
      </c>
      <c r="U2239" s="8">
        <f t="shared" si="348"/>
        <v>40.508333333333333</v>
      </c>
      <c r="V2239" s="8">
        <f t="shared" si="349"/>
        <v>40.787499999999994</v>
      </c>
    </row>
    <row r="2240" spans="1:22" ht="13.5" x14ac:dyDescent="0.25">
      <c r="A2240" s="3">
        <f>RSI!A2240</f>
        <v>45265</v>
      </c>
      <c r="B2240" s="2">
        <f>RSI!B2240</f>
        <v>7.0034999999999998</v>
      </c>
      <c r="C2240" s="2">
        <f>RSI!I2240</f>
        <v>65.047204482079749</v>
      </c>
      <c r="D2240" s="2">
        <f>MACD!E2240</f>
        <v>-0.20222524056188629</v>
      </c>
      <c r="E2240" s="2">
        <f>MACD!F2240</f>
        <v>-0.19360981686332274</v>
      </c>
      <c r="F2240" s="2">
        <f>'Moving Avg'!D2240</f>
        <v>7.0277600000000007</v>
      </c>
      <c r="G2240" s="2">
        <f>'Moving Avg'!F2240</f>
        <v>6.6710450000000012</v>
      </c>
      <c r="H2240" s="2">
        <f>'Moving Avg'!G2240</f>
        <v>6.466733999999998</v>
      </c>
      <c r="I2240" s="2">
        <f>'Moving Avg'!H2240</f>
        <v>6.7792244999999953</v>
      </c>
      <c r="J2240" s="6" t="str">
        <f>OBV!F2240</f>
        <v>BEARISH</v>
      </c>
      <c r="K2240" s="6" t="str">
        <f>OBV!G2240</f>
        <v>NEUTRAL</v>
      </c>
      <c r="L2240" s="6" t="str">
        <f>OBV!H2240</f>
        <v>NEUTRAL</v>
      </c>
      <c r="M2240" s="8">
        <f t="shared" si="343"/>
        <v>50</v>
      </c>
      <c r="N2240" s="8">
        <f t="shared" si="340"/>
        <v>45</v>
      </c>
      <c r="O2240" s="8">
        <f t="shared" si="341"/>
        <v>50</v>
      </c>
      <c r="P2240" s="8">
        <f t="shared" si="342"/>
        <v>16.5</v>
      </c>
      <c r="Q2240" s="9">
        <f t="shared" si="344"/>
        <v>43.225000000000001</v>
      </c>
      <c r="R2240" s="9">
        <f t="shared" si="345"/>
        <v>40.625</v>
      </c>
      <c r="S2240" s="9">
        <f t="shared" si="346"/>
        <v>34.174999999999997</v>
      </c>
      <c r="T2240" s="9">
        <f t="shared" si="347"/>
        <v>40.375</v>
      </c>
      <c r="U2240" s="8">
        <f t="shared" si="348"/>
        <v>39.341666666666661</v>
      </c>
      <c r="V2240" s="8">
        <f t="shared" si="349"/>
        <v>39.599999999999994</v>
      </c>
    </row>
    <row r="2241" spans="1:22" ht="13.5" x14ac:dyDescent="0.25">
      <c r="A2241" s="3">
        <f>RSI!A2241</f>
        <v>45266</v>
      </c>
      <c r="B2241" s="2">
        <f>RSI!B2241</f>
        <v>7.0034999999999998</v>
      </c>
      <c r="C2241" s="2">
        <f>RSI!I2241</f>
        <v>65.047204482079763</v>
      </c>
      <c r="D2241" s="2">
        <f>MACD!E2241</f>
        <v>-0.21724718629806006</v>
      </c>
      <c r="E2241" s="2">
        <f>MACD!F2241</f>
        <v>-0.19833729075027021</v>
      </c>
      <c r="F2241" s="2">
        <f>'Moving Avg'!D2241</f>
        <v>7.0296399999999988</v>
      </c>
      <c r="G2241" s="2">
        <f>'Moving Avg'!F2241</f>
        <v>6.6990600000000002</v>
      </c>
      <c r="H2241" s="2">
        <f>'Moving Avg'!G2241</f>
        <v>6.4760719999999967</v>
      </c>
      <c r="I2241" s="2">
        <f>'Moving Avg'!H2241</f>
        <v>6.7787414999999962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  <c r="M2241" s="8">
        <f t="shared" si="343"/>
        <v>50</v>
      </c>
      <c r="N2241" s="8">
        <f t="shared" si="340"/>
        <v>45</v>
      </c>
      <c r="O2241" s="8">
        <f t="shared" si="341"/>
        <v>50</v>
      </c>
      <c r="P2241" s="8">
        <f t="shared" si="342"/>
        <v>83.5</v>
      </c>
      <c r="Q2241" s="9">
        <f t="shared" si="344"/>
        <v>53.274999999999999</v>
      </c>
      <c r="R2241" s="9">
        <f t="shared" si="345"/>
        <v>57.375</v>
      </c>
      <c r="S2241" s="9">
        <f t="shared" si="346"/>
        <v>64.325000000000003</v>
      </c>
      <c r="T2241" s="9">
        <f t="shared" si="347"/>
        <v>57.125</v>
      </c>
      <c r="U2241" s="8">
        <f t="shared" si="348"/>
        <v>58.32500000000001</v>
      </c>
      <c r="V2241" s="8">
        <f t="shared" si="349"/>
        <v>58.025000000000006</v>
      </c>
    </row>
    <row r="2242" spans="1:22" ht="13.5" x14ac:dyDescent="0.25">
      <c r="A2242" s="3">
        <f>RSI!A2242</f>
        <v>45267</v>
      </c>
      <c r="B2242" s="2">
        <f>RSI!B2242</f>
        <v>7.0594999999999999</v>
      </c>
      <c r="C2242" s="2">
        <f>RSI!I2242</f>
        <v>66.871830734945718</v>
      </c>
      <c r="D2242" s="2">
        <f>MACD!E2242</f>
        <v>-0.22596355761502807</v>
      </c>
      <c r="E2242" s="2">
        <f>MACD!F2242</f>
        <v>-0.20386254412322177</v>
      </c>
      <c r="F2242" s="2">
        <f>'Moving Avg'!D2242</f>
        <v>7.044579999999999</v>
      </c>
      <c r="G2242" s="2">
        <f>'Moving Avg'!F2242</f>
        <v>6.741550000000001</v>
      </c>
      <c r="H2242" s="2">
        <f>'Moving Avg'!G2242</f>
        <v>6.4891459999999972</v>
      </c>
      <c r="I2242" s="2">
        <f>'Moving Avg'!H2242</f>
        <v>6.7796689999999966</v>
      </c>
      <c r="J2242" s="6" t="str">
        <f>OBV!F2242</f>
        <v>BULLISH</v>
      </c>
      <c r="K2242" s="6" t="str">
        <f>OBV!G2242</f>
        <v>NEUTRAL</v>
      </c>
      <c r="L2242" s="6" t="str">
        <f>OBV!H2242</f>
        <v>CONFIRMED BULLISH</v>
      </c>
      <c r="M2242" s="8">
        <f t="shared" si="343"/>
        <v>50</v>
      </c>
      <c r="N2242" s="8">
        <f t="shared" ref="N2242:N2305" si="350">IF(E2242-D2242&gt;0.02, 100, IF(E2242-D2242&lt;0,0,45))</f>
        <v>100</v>
      </c>
      <c r="O2242" s="8">
        <f t="shared" ref="O2242:O2305" si="351">IF(F2242-I2242&gt;10,100,IF(F2242-I2242&gt;5,75, IF(F2242-I2242&gt;0,50,0)))</f>
        <v>50</v>
      </c>
      <c r="P2242" s="8">
        <f t="shared" ref="P2242:P2305" si="352">IF(L2242="confirmed bullish", 34, IF(L2242="bullish divergence",17, 0))+IF(J2242="bullish",33,IF(J2242="bearish",0,16.5))+IF(K2242="strong",33,IF(K2242="weak",0,16.5))</f>
        <v>83.5</v>
      </c>
      <c r="Q2242" s="9">
        <f t="shared" si="344"/>
        <v>72.525000000000006</v>
      </c>
      <c r="R2242" s="9">
        <f t="shared" si="345"/>
        <v>68.375</v>
      </c>
      <c r="S2242" s="9">
        <f t="shared" si="346"/>
        <v>72.575000000000003</v>
      </c>
      <c r="T2242" s="9">
        <f t="shared" si="347"/>
        <v>70.875</v>
      </c>
      <c r="U2242" s="8">
        <f t="shared" si="348"/>
        <v>71.158333333333346</v>
      </c>
      <c r="V2242" s="8">
        <f t="shared" si="349"/>
        <v>71.087500000000006</v>
      </c>
    </row>
    <row r="2243" spans="1:22" ht="13.5" x14ac:dyDescent="0.25">
      <c r="A2243" s="3">
        <f>RSI!A2243</f>
        <v>45268</v>
      </c>
      <c r="B2243" s="2">
        <f>RSI!B2243</f>
        <v>7.0502000000000002</v>
      </c>
      <c r="C2243" s="2">
        <f>RSI!I2243</f>
        <v>66.253274829185656</v>
      </c>
      <c r="D2243" s="2">
        <f>MACD!E2243</f>
        <v>-0.2332973122637636</v>
      </c>
      <c r="E2243" s="2">
        <f>MACD!F2243</f>
        <v>-0.20974949775133017</v>
      </c>
      <c r="F2243" s="2">
        <f>'Moving Avg'!D2243</f>
        <v>7.0576600000000003</v>
      </c>
      <c r="G2243" s="2">
        <f>'Moving Avg'!F2243</f>
        <v>6.7728350000000006</v>
      </c>
      <c r="H2243" s="2">
        <f>'Moving Avg'!G2243</f>
        <v>6.5018459999999978</v>
      </c>
      <c r="I2243" s="2">
        <f>'Moving Avg'!H2243</f>
        <v>6.7800974999999974</v>
      </c>
      <c r="J2243" s="6" t="str">
        <f>OBV!F2243</f>
        <v>BULLISH</v>
      </c>
      <c r="K2243" s="6" t="str">
        <f>OBV!G2243</f>
        <v>NEUTRAL</v>
      </c>
      <c r="L2243" s="6" t="str">
        <f>OBV!H2243</f>
        <v>CONFIRMED BULLISH</v>
      </c>
      <c r="M2243" s="8">
        <f t="shared" ref="M2243:M2306" si="353">IF(C2243&lt;30,100, IF(C2243&gt;70, 0, 50))</f>
        <v>50</v>
      </c>
      <c r="N2243" s="8">
        <f t="shared" si="350"/>
        <v>100</v>
      </c>
      <c r="O2243" s="8">
        <f t="shared" si="351"/>
        <v>50</v>
      </c>
      <c r="P2243" s="8">
        <f t="shared" si="352"/>
        <v>83.5</v>
      </c>
      <c r="Q2243" s="9">
        <f t="shared" ref="Q2243:Q2306" si="354">0.35*M2243+N2243*0.35+O2243*0.15+P2243*0.15</f>
        <v>72.525000000000006</v>
      </c>
      <c r="R2243" s="9">
        <f t="shared" ref="R2243:R2306" si="355">M2243*0.2+N2243*0.2+O2243*0.35+P2243*0.25</f>
        <v>68.375</v>
      </c>
      <c r="S2243" s="9">
        <f t="shared" ref="S2243:S2306" si="356">M2243*0.15+N2243*0.15+O2243*0.25+P2243*0.45</f>
        <v>72.575000000000003</v>
      </c>
      <c r="T2243" s="9">
        <f t="shared" ref="T2243:T2306" si="357">0.25*SUM(M2243:P2243)</f>
        <v>70.875</v>
      </c>
      <c r="U2243" s="8">
        <f t="shared" ref="U2243:U2306" si="358">SUM(Q2243:S2243)/3</f>
        <v>71.158333333333346</v>
      </c>
      <c r="V2243" s="8">
        <f t="shared" ref="V2243:V2306" si="359">SUM(Q2243:T2243)/4</f>
        <v>71.087500000000006</v>
      </c>
    </row>
    <row r="2244" spans="1:22" ht="13.5" x14ac:dyDescent="0.25">
      <c r="A2244" s="3">
        <f>RSI!A2244</f>
        <v>45271</v>
      </c>
      <c r="B2244" s="2">
        <f>RSI!B2244</f>
        <v>7.0407999999999999</v>
      </c>
      <c r="C2244" s="2">
        <f>RSI!I2244</f>
        <v>65.592852345557887</v>
      </c>
      <c r="D2244" s="2">
        <f>MACD!E2244</f>
        <v>-0.20908988570919718</v>
      </c>
      <c r="E2244" s="2">
        <f>MACD!F2244</f>
        <v>-0.20961757534290359</v>
      </c>
      <c r="F2244" s="2">
        <f>'Moving Avg'!D2244</f>
        <v>7.0314999999999994</v>
      </c>
      <c r="G2244" s="2">
        <f>'Moving Avg'!F2244</f>
        <v>6.8036500000000002</v>
      </c>
      <c r="H2244" s="2">
        <f>'Moving Avg'!G2244</f>
        <v>6.5119299999999978</v>
      </c>
      <c r="I2244" s="2">
        <f>'Moving Avg'!H2244</f>
        <v>6.7804789999999961</v>
      </c>
      <c r="J2244" s="6" t="str">
        <f>OBV!F2244</f>
        <v>BULLISH</v>
      </c>
      <c r="K2244" s="6" t="str">
        <f>OBV!G2244</f>
        <v>NEUTRAL</v>
      </c>
      <c r="L2244" s="6" t="str">
        <f>OBV!H2244</f>
        <v>BULLISH DIVERGENCE</v>
      </c>
      <c r="M2244" s="8">
        <f t="shared" si="353"/>
        <v>50</v>
      </c>
      <c r="N2244" s="8">
        <f t="shared" si="350"/>
        <v>0</v>
      </c>
      <c r="O2244" s="8">
        <f t="shared" si="351"/>
        <v>50</v>
      </c>
      <c r="P2244" s="8">
        <f t="shared" si="352"/>
        <v>66.5</v>
      </c>
      <c r="Q2244" s="9">
        <f t="shared" si="354"/>
        <v>34.975000000000001</v>
      </c>
      <c r="R2244" s="9">
        <f t="shared" si="355"/>
        <v>44.125</v>
      </c>
      <c r="S2244" s="9">
        <f t="shared" si="356"/>
        <v>49.924999999999997</v>
      </c>
      <c r="T2244" s="9">
        <f t="shared" si="357"/>
        <v>41.625</v>
      </c>
      <c r="U2244" s="8">
        <f t="shared" si="358"/>
        <v>43.008333333333326</v>
      </c>
      <c r="V2244" s="8">
        <f t="shared" si="359"/>
        <v>42.662499999999994</v>
      </c>
    </row>
    <row r="2245" spans="1:22" ht="13.5" x14ac:dyDescent="0.25">
      <c r="A2245" s="3">
        <f>RSI!A2245</f>
        <v>45272</v>
      </c>
      <c r="B2245" s="2">
        <f>RSI!B2245</f>
        <v>7.0407999999999999</v>
      </c>
      <c r="C2245" s="2">
        <f>RSI!I2245</f>
        <v>65.592852345557887</v>
      </c>
      <c r="D2245" s="2">
        <f>MACD!E2245</f>
        <v>-0.16155654711847678</v>
      </c>
      <c r="E2245" s="2">
        <f>MACD!F2245</f>
        <v>-0.20000536969801824</v>
      </c>
      <c r="F2245" s="2">
        <f>'Moving Avg'!D2245</f>
        <v>7.0389600000000003</v>
      </c>
      <c r="G2245" s="2">
        <f>'Moving Avg'!F2245</f>
        <v>6.8349299999999999</v>
      </c>
      <c r="H2245" s="2">
        <f>'Moving Avg'!G2245</f>
        <v>6.5220139999999978</v>
      </c>
      <c r="I2245" s="2">
        <f>'Moving Avg'!H2245</f>
        <v>6.7791419999999967</v>
      </c>
      <c r="J2245" s="6" t="str">
        <f>OBV!F2245</f>
        <v>BULLISH</v>
      </c>
      <c r="K2245" s="6" t="str">
        <f>OBV!G2245</f>
        <v>NEUTRAL</v>
      </c>
      <c r="L2245" s="6" t="str">
        <f>OBV!H2245</f>
        <v>CONFIRMED BULLISH</v>
      </c>
      <c r="M2245" s="8">
        <f t="shared" si="353"/>
        <v>50</v>
      </c>
      <c r="N2245" s="8">
        <f t="shared" si="350"/>
        <v>0</v>
      </c>
      <c r="O2245" s="8">
        <f t="shared" si="351"/>
        <v>50</v>
      </c>
      <c r="P2245" s="8">
        <f t="shared" si="352"/>
        <v>83.5</v>
      </c>
      <c r="Q2245" s="9">
        <f t="shared" si="354"/>
        <v>37.524999999999999</v>
      </c>
      <c r="R2245" s="9">
        <f t="shared" si="355"/>
        <v>48.375</v>
      </c>
      <c r="S2245" s="9">
        <f t="shared" si="356"/>
        <v>57.575000000000003</v>
      </c>
      <c r="T2245" s="9">
        <f t="shared" si="357"/>
        <v>45.875</v>
      </c>
      <c r="U2245" s="8">
        <f t="shared" si="358"/>
        <v>47.82500000000001</v>
      </c>
      <c r="V2245" s="8">
        <f t="shared" si="359"/>
        <v>47.337500000000006</v>
      </c>
    </row>
    <row r="2246" spans="1:22" ht="13.5" x14ac:dyDescent="0.25">
      <c r="A2246" s="3">
        <f>RSI!A2246</f>
        <v>45273</v>
      </c>
      <c r="B2246" s="2">
        <f>RSI!B2246</f>
        <v>7.0315000000000003</v>
      </c>
      <c r="C2246" s="2">
        <f>RSI!I2246</f>
        <v>64.85110442321789</v>
      </c>
      <c r="D2246" s="2">
        <f>MACD!E2246</f>
        <v>-0.1236565633551665</v>
      </c>
      <c r="E2246" s="2">
        <f>MACD!F2246</f>
        <v>-0.18473560842944792</v>
      </c>
      <c r="F2246" s="2">
        <f>'Moving Avg'!D2246</f>
        <v>7.0445599999999997</v>
      </c>
      <c r="G2246" s="2">
        <f>'Moving Avg'!F2246</f>
        <v>6.8652800000000003</v>
      </c>
      <c r="H2246" s="2">
        <f>'Moving Avg'!G2246</f>
        <v>6.5319119999999984</v>
      </c>
      <c r="I2246" s="2">
        <f>'Moving Avg'!H2246</f>
        <v>6.7781204999999964</v>
      </c>
      <c r="J2246" s="6" t="str">
        <f>OBV!F2246</f>
        <v>BEARISH</v>
      </c>
      <c r="K2246" s="6" t="str">
        <f>OBV!G2246</f>
        <v>NEUTRAL</v>
      </c>
      <c r="L2246" s="6" t="str">
        <f>OBV!H2246</f>
        <v>BEARISH DIVERGENCE</v>
      </c>
      <c r="M2246" s="8">
        <f t="shared" si="353"/>
        <v>50</v>
      </c>
      <c r="N2246" s="8">
        <f t="shared" si="350"/>
        <v>0</v>
      </c>
      <c r="O2246" s="8">
        <f t="shared" si="351"/>
        <v>50</v>
      </c>
      <c r="P2246" s="8">
        <f t="shared" si="352"/>
        <v>16.5</v>
      </c>
      <c r="Q2246" s="9">
        <f t="shared" si="354"/>
        <v>27.475000000000001</v>
      </c>
      <c r="R2246" s="9">
        <f t="shared" si="355"/>
        <v>31.625</v>
      </c>
      <c r="S2246" s="9">
        <f t="shared" si="356"/>
        <v>27.425000000000001</v>
      </c>
      <c r="T2246" s="9">
        <f t="shared" si="357"/>
        <v>29.125</v>
      </c>
      <c r="U2246" s="8">
        <f t="shared" si="358"/>
        <v>28.841666666666669</v>
      </c>
      <c r="V2246" s="8">
        <f t="shared" si="359"/>
        <v>28.912500000000001</v>
      </c>
    </row>
    <row r="2247" spans="1:22" ht="13.5" x14ac:dyDescent="0.25">
      <c r="A2247" s="3">
        <f>RSI!A2247</f>
        <v>45274</v>
      </c>
      <c r="B2247" s="2">
        <f>RSI!B2247</f>
        <v>7.1341999999999999</v>
      </c>
      <c r="C2247" s="2">
        <f>RSI!I2247</f>
        <v>69.017736418376202</v>
      </c>
      <c r="D2247" s="2">
        <f>MACD!E2247</f>
        <v>-0.10201803974168833</v>
      </c>
      <c r="E2247" s="2">
        <f>MACD!F2247</f>
        <v>-0.16819209469189603</v>
      </c>
      <c r="F2247" s="2">
        <f>'Moving Avg'!D2247</f>
        <v>7.0594999999999999</v>
      </c>
      <c r="G2247" s="2">
        <f>'Moving Avg'!F2247</f>
        <v>6.9002950000000016</v>
      </c>
      <c r="H2247" s="2">
        <f>'Moving Avg'!G2247</f>
        <v>6.5444239999999976</v>
      </c>
      <c r="I2247" s="2">
        <f>'Moving Avg'!H2247</f>
        <v>6.7778384999999979</v>
      </c>
      <c r="J2247" s="6" t="str">
        <f>OBV!F2247</f>
        <v>BEARISH</v>
      </c>
      <c r="K2247" s="6" t="str">
        <f>OBV!G2247</f>
        <v>NEUTRAL</v>
      </c>
      <c r="L2247" s="6" t="str">
        <f>OBV!H2247</f>
        <v>BEARISH DIVERGENCE</v>
      </c>
      <c r="M2247" s="8">
        <f t="shared" si="353"/>
        <v>50</v>
      </c>
      <c r="N2247" s="8">
        <f t="shared" si="350"/>
        <v>0</v>
      </c>
      <c r="O2247" s="8">
        <f t="shared" si="351"/>
        <v>50</v>
      </c>
      <c r="P2247" s="8">
        <f t="shared" si="352"/>
        <v>16.5</v>
      </c>
      <c r="Q2247" s="9">
        <f t="shared" si="354"/>
        <v>27.475000000000001</v>
      </c>
      <c r="R2247" s="9">
        <f t="shared" si="355"/>
        <v>31.625</v>
      </c>
      <c r="S2247" s="9">
        <f t="shared" si="356"/>
        <v>27.425000000000001</v>
      </c>
      <c r="T2247" s="9">
        <f t="shared" si="357"/>
        <v>29.125</v>
      </c>
      <c r="U2247" s="8">
        <f t="shared" si="358"/>
        <v>28.841666666666669</v>
      </c>
      <c r="V2247" s="8">
        <f t="shared" si="359"/>
        <v>28.912500000000001</v>
      </c>
    </row>
    <row r="2248" spans="1:22" ht="13.5" x14ac:dyDescent="0.25">
      <c r="A2248" s="3">
        <f>RSI!A2248</f>
        <v>45275</v>
      </c>
      <c r="B2248" s="2">
        <f>RSI!B2248</f>
        <v>7.1715999999999998</v>
      </c>
      <c r="C2248" s="2">
        <f>RSI!I2248</f>
        <v>70.394113319242621</v>
      </c>
      <c r="D2248" s="2">
        <f>MACD!E2248</f>
        <v>-8.8375116229799211E-2</v>
      </c>
      <c r="E2248" s="2">
        <f>MACD!F2248</f>
        <v>-0.15222869899947666</v>
      </c>
      <c r="F2248" s="2">
        <f>'Moving Avg'!D2248</f>
        <v>7.08378</v>
      </c>
      <c r="G2248" s="2">
        <f>'Moving Avg'!F2248</f>
        <v>6.934845000000001</v>
      </c>
      <c r="H2248" s="2">
        <f>'Moving Avg'!G2248</f>
        <v>6.5589919999999999</v>
      </c>
      <c r="I2248" s="2">
        <f>'Moving Avg'!H2248</f>
        <v>6.7775174999999983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  <c r="M2248" s="8">
        <f t="shared" si="353"/>
        <v>0</v>
      </c>
      <c r="N2248" s="8">
        <f t="shared" si="350"/>
        <v>0</v>
      </c>
      <c r="O2248" s="8">
        <f t="shared" si="351"/>
        <v>50</v>
      </c>
      <c r="P2248" s="8">
        <f t="shared" si="352"/>
        <v>83.5</v>
      </c>
      <c r="Q2248" s="9">
        <f t="shared" si="354"/>
        <v>20.024999999999999</v>
      </c>
      <c r="R2248" s="9">
        <f t="shared" si="355"/>
        <v>38.375</v>
      </c>
      <c r="S2248" s="9">
        <f t="shared" si="356"/>
        <v>50.075000000000003</v>
      </c>
      <c r="T2248" s="9">
        <f t="shared" si="357"/>
        <v>33.375</v>
      </c>
      <c r="U2248" s="8">
        <f t="shared" si="358"/>
        <v>36.158333333333331</v>
      </c>
      <c r="V2248" s="8">
        <f t="shared" si="359"/>
        <v>35.462499999999999</v>
      </c>
    </row>
    <row r="2249" spans="1:22" ht="13.5" x14ac:dyDescent="0.25">
      <c r="A2249" s="3">
        <f>RSI!A2249</f>
        <v>45278</v>
      </c>
      <c r="B2249" s="2">
        <f>RSI!B2249</f>
        <v>7.1528999999999998</v>
      </c>
      <c r="C2249" s="2">
        <f>RSI!I2249</f>
        <v>68.749556733881391</v>
      </c>
      <c r="D2249" s="2">
        <f>MACD!E2249</f>
        <v>-4.868422041587106E-2</v>
      </c>
      <c r="E2249" s="2">
        <f>MACD!F2249</f>
        <v>-0.13151980328275553</v>
      </c>
      <c r="F2249" s="2">
        <f>'Moving Avg'!D2249</f>
        <v>7.1061999999999994</v>
      </c>
      <c r="G2249" s="2">
        <f>'Moving Avg'!F2249</f>
        <v>6.9558550000000015</v>
      </c>
      <c r="H2249" s="2">
        <f>'Moving Avg'!G2249</f>
        <v>6.5724379999999982</v>
      </c>
      <c r="I2249" s="2">
        <f>'Moving Avg'!H2249</f>
        <v>6.7775549999999978</v>
      </c>
      <c r="J2249" s="6" t="str">
        <f>OBV!F2249</f>
        <v>BEARISH</v>
      </c>
      <c r="K2249" s="6" t="str">
        <f>OBV!G2249</f>
        <v>NEUTRAL</v>
      </c>
      <c r="L2249" s="6" t="str">
        <f>OBV!H2249</f>
        <v>BEARISH DIVERGENCE</v>
      </c>
      <c r="M2249" s="8">
        <f t="shared" si="353"/>
        <v>50</v>
      </c>
      <c r="N2249" s="8">
        <f t="shared" si="350"/>
        <v>0</v>
      </c>
      <c r="O2249" s="8">
        <f t="shared" si="351"/>
        <v>50</v>
      </c>
      <c r="P2249" s="8">
        <f t="shared" si="352"/>
        <v>16.5</v>
      </c>
      <c r="Q2249" s="9">
        <f t="shared" si="354"/>
        <v>27.475000000000001</v>
      </c>
      <c r="R2249" s="9">
        <f t="shared" si="355"/>
        <v>31.625</v>
      </c>
      <c r="S2249" s="9">
        <f t="shared" si="356"/>
        <v>27.425000000000001</v>
      </c>
      <c r="T2249" s="9">
        <f t="shared" si="357"/>
        <v>29.125</v>
      </c>
      <c r="U2249" s="8">
        <f t="shared" si="358"/>
        <v>28.841666666666669</v>
      </c>
      <c r="V2249" s="8">
        <f t="shared" si="359"/>
        <v>28.912500000000001</v>
      </c>
    </row>
    <row r="2250" spans="1:22" ht="13.5" x14ac:dyDescent="0.25">
      <c r="A2250" s="3">
        <f>RSI!A2250</f>
        <v>45279</v>
      </c>
      <c r="B2250" s="2">
        <f>RSI!B2250</f>
        <v>7.1341999999999999</v>
      </c>
      <c r="C2250" s="2">
        <f>RSI!I2250</f>
        <v>67.062321087396043</v>
      </c>
      <c r="D2250" s="2">
        <f>MACD!E2250</f>
        <v>-4.1295806653780964E-2</v>
      </c>
      <c r="E2250" s="2">
        <f>MACD!F2250</f>
        <v>-0.11347500395696061</v>
      </c>
      <c r="F2250" s="2">
        <f>'Moving Avg'!D2250</f>
        <v>7.1248799999999992</v>
      </c>
      <c r="G2250" s="2">
        <f>'Moving Avg'!F2250</f>
        <v>6.9763999999999999</v>
      </c>
      <c r="H2250" s="2">
        <f>'Moving Avg'!G2250</f>
        <v>6.5866320000000007</v>
      </c>
      <c r="I2250" s="2">
        <f>'Moving Avg'!H2250</f>
        <v>6.7770469999999978</v>
      </c>
      <c r="J2250" s="6" t="str">
        <f>OBV!F2250</f>
        <v>BEARISH</v>
      </c>
      <c r="K2250" s="6" t="str">
        <f>OBV!G2250</f>
        <v>NEUTRAL</v>
      </c>
      <c r="L2250" s="6" t="str">
        <f>OBV!H2250</f>
        <v>BEARISH DIVERGENCE</v>
      </c>
      <c r="M2250" s="8">
        <f t="shared" si="353"/>
        <v>50</v>
      </c>
      <c r="N2250" s="8">
        <f t="shared" si="350"/>
        <v>0</v>
      </c>
      <c r="O2250" s="8">
        <f t="shared" si="351"/>
        <v>50</v>
      </c>
      <c r="P2250" s="8">
        <f t="shared" si="352"/>
        <v>16.5</v>
      </c>
      <c r="Q2250" s="9">
        <f t="shared" si="354"/>
        <v>27.475000000000001</v>
      </c>
      <c r="R2250" s="9">
        <f t="shared" si="355"/>
        <v>31.625</v>
      </c>
      <c r="S2250" s="9">
        <f t="shared" si="356"/>
        <v>27.425000000000001</v>
      </c>
      <c r="T2250" s="9">
        <f t="shared" si="357"/>
        <v>29.125</v>
      </c>
      <c r="U2250" s="8">
        <f t="shared" si="358"/>
        <v>28.841666666666669</v>
      </c>
      <c r="V2250" s="8">
        <f t="shared" si="359"/>
        <v>28.912500000000001</v>
      </c>
    </row>
    <row r="2251" spans="1:22" ht="13.5" x14ac:dyDescent="0.25">
      <c r="A2251" s="3">
        <f>RSI!A2251</f>
        <v>45280</v>
      </c>
      <c r="B2251" s="2">
        <f>RSI!B2251</f>
        <v>7.1341999999999999</v>
      </c>
      <c r="C2251" s="2">
        <f>RSI!I2251</f>
        <v>67.062321087396043</v>
      </c>
      <c r="D2251" s="2">
        <f>MACD!E2251</f>
        <v>-3.6526014599108869E-2</v>
      </c>
      <c r="E2251" s="2">
        <f>MACD!F2251</f>
        <v>-9.8085206085390272E-2</v>
      </c>
      <c r="F2251" s="2">
        <f>'Moving Avg'!D2251</f>
        <v>7.1454199999999997</v>
      </c>
      <c r="G2251" s="2">
        <f>'Moving Avg'!F2251</f>
        <v>7.0062799999999994</v>
      </c>
      <c r="H2251" s="2">
        <f>'Moving Avg'!G2251</f>
        <v>6.6013860000000024</v>
      </c>
      <c r="I2251" s="2">
        <f>'Moving Avg'!H2251</f>
        <v>6.777443499999996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  <c r="M2251" s="8">
        <f t="shared" si="353"/>
        <v>50</v>
      </c>
      <c r="N2251" s="8">
        <f t="shared" si="350"/>
        <v>0</v>
      </c>
      <c r="O2251" s="8">
        <f t="shared" si="351"/>
        <v>50</v>
      </c>
      <c r="P2251" s="8">
        <f t="shared" si="352"/>
        <v>83.5</v>
      </c>
      <c r="Q2251" s="9">
        <f t="shared" si="354"/>
        <v>37.524999999999999</v>
      </c>
      <c r="R2251" s="9">
        <f t="shared" si="355"/>
        <v>48.375</v>
      </c>
      <c r="S2251" s="9">
        <f t="shared" si="356"/>
        <v>57.575000000000003</v>
      </c>
      <c r="T2251" s="9">
        <f t="shared" si="357"/>
        <v>45.875</v>
      </c>
      <c r="U2251" s="8">
        <f t="shared" si="358"/>
        <v>47.82500000000001</v>
      </c>
      <c r="V2251" s="8">
        <f t="shared" si="359"/>
        <v>47.337500000000006</v>
      </c>
    </row>
    <row r="2252" spans="1:22" ht="13.5" x14ac:dyDescent="0.25">
      <c r="A2252" s="3">
        <f>RSI!A2252</f>
        <v>45281</v>
      </c>
      <c r="B2252" s="2">
        <f>RSI!B2252</f>
        <v>7.0315000000000003</v>
      </c>
      <c r="C2252" s="2">
        <f>RSI!I2252</f>
        <v>57.996523740634878</v>
      </c>
      <c r="D2252" s="2">
        <f>MACD!E2252</f>
        <v>-1.7639413820100813E-2</v>
      </c>
      <c r="E2252" s="2">
        <f>MACD!F2252</f>
        <v>-8.1996047632332383E-2</v>
      </c>
      <c r="F2252" s="2">
        <f>'Moving Avg'!D2252</f>
        <v>7.1248800000000001</v>
      </c>
      <c r="G2252" s="2">
        <f>'Moving Avg'!F2252</f>
        <v>7.0277599999999989</v>
      </c>
      <c r="H2252" s="2">
        <f>'Moving Avg'!G2252</f>
        <v>6.6142720000000024</v>
      </c>
      <c r="I2252" s="2">
        <f>'Moving Avg'!H2252</f>
        <v>6.7756079999999965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  <c r="M2252" s="8">
        <f t="shared" si="353"/>
        <v>50</v>
      </c>
      <c r="N2252" s="8">
        <f t="shared" si="350"/>
        <v>0</v>
      </c>
      <c r="O2252" s="8">
        <f t="shared" si="351"/>
        <v>50</v>
      </c>
      <c r="P2252" s="8">
        <f t="shared" si="352"/>
        <v>16.5</v>
      </c>
      <c r="Q2252" s="9">
        <f t="shared" si="354"/>
        <v>27.475000000000001</v>
      </c>
      <c r="R2252" s="9">
        <f t="shared" si="355"/>
        <v>31.625</v>
      </c>
      <c r="S2252" s="9">
        <f t="shared" si="356"/>
        <v>27.425000000000001</v>
      </c>
      <c r="T2252" s="9">
        <f t="shared" si="357"/>
        <v>29.125</v>
      </c>
      <c r="U2252" s="8">
        <f t="shared" si="358"/>
        <v>28.841666666666669</v>
      </c>
      <c r="V2252" s="8">
        <f t="shared" si="359"/>
        <v>28.912500000000001</v>
      </c>
    </row>
    <row r="2253" spans="1:22" ht="13.5" x14ac:dyDescent="0.25">
      <c r="A2253" s="3">
        <f>RSI!A2253</f>
        <v>45282</v>
      </c>
      <c r="B2253" s="2">
        <f>RSI!B2253</f>
        <v>7.1154999999999999</v>
      </c>
      <c r="C2253" s="2">
        <f>RSI!I2253</f>
        <v>62.465900376251049</v>
      </c>
      <c r="D2253" s="2">
        <f>MACD!E2253</f>
        <v>-9.9751036505644208E-3</v>
      </c>
      <c r="E2253" s="2">
        <f>MACD!F2253</f>
        <v>-6.7591858835978791E-2</v>
      </c>
      <c r="F2253" s="2">
        <f>'Moving Avg'!D2253</f>
        <v>7.1136600000000003</v>
      </c>
      <c r="G2253" s="2">
        <f>'Moving Avg'!F2253</f>
        <v>7.0529699999999993</v>
      </c>
      <c r="H2253" s="2">
        <f>'Moving Avg'!G2253</f>
        <v>6.6290260000000014</v>
      </c>
      <c r="I2253" s="2">
        <f>'Moving Avg'!H2253</f>
        <v>6.7741924999999981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  <c r="M2253" s="8">
        <f t="shared" si="353"/>
        <v>50</v>
      </c>
      <c r="N2253" s="8">
        <f t="shared" si="350"/>
        <v>0</v>
      </c>
      <c r="O2253" s="8">
        <f t="shared" si="351"/>
        <v>50</v>
      </c>
      <c r="P2253" s="8">
        <f t="shared" si="352"/>
        <v>16.5</v>
      </c>
      <c r="Q2253" s="9">
        <f t="shared" si="354"/>
        <v>27.475000000000001</v>
      </c>
      <c r="R2253" s="9">
        <f t="shared" si="355"/>
        <v>31.625</v>
      </c>
      <c r="S2253" s="9">
        <f t="shared" si="356"/>
        <v>27.425000000000001</v>
      </c>
      <c r="T2253" s="9">
        <f t="shared" si="357"/>
        <v>29.125</v>
      </c>
      <c r="U2253" s="8">
        <f t="shared" si="358"/>
        <v>28.841666666666669</v>
      </c>
      <c r="V2253" s="8">
        <f t="shared" si="359"/>
        <v>28.912500000000001</v>
      </c>
    </row>
    <row r="2254" spans="1:22" ht="13.5" x14ac:dyDescent="0.25">
      <c r="A2254" s="3">
        <f>RSI!A2254</f>
        <v>45285</v>
      </c>
      <c r="B2254" s="2">
        <f>RSI!B2254</f>
        <v>7.1435000000000004</v>
      </c>
      <c r="C2254" s="2">
        <f>RSI!I2254</f>
        <v>63.846829955434856</v>
      </c>
      <c r="D2254" s="2">
        <f>MACD!E2254</f>
        <v>-8.1210133051952127E-3</v>
      </c>
      <c r="E2254" s="2">
        <f>MACD!F2254</f>
        <v>-5.5697689729822079E-2</v>
      </c>
      <c r="F2254" s="2">
        <f>'Moving Avg'!D2254</f>
        <v>7.1117800000000004</v>
      </c>
      <c r="G2254" s="2">
        <f>'Moving Avg'!F2254</f>
        <v>7.0693099999999989</v>
      </c>
      <c r="H2254" s="2">
        <f>'Moving Avg'!G2254</f>
        <v>6.6443400000000024</v>
      </c>
      <c r="I2254" s="2">
        <f>'Moving Avg'!H2254</f>
        <v>6.7729169999999979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  <c r="M2254" s="8">
        <f t="shared" si="353"/>
        <v>50</v>
      </c>
      <c r="N2254" s="8">
        <f t="shared" si="350"/>
        <v>0</v>
      </c>
      <c r="O2254" s="8">
        <f t="shared" si="351"/>
        <v>50</v>
      </c>
      <c r="P2254" s="8">
        <f t="shared" si="352"/>
        <v>16.5</v>
      </c>
      <c r="Q2254" s="9">
        <f t="shared" si="354"/>
        <v>27.475000000000001</v>
      </c>
      <c r="R2254" s="9">
        <f t="shared" si="355"/>
        <v>31.625</v>
      </c>
      <c r="S2254" s="9">
        <f t="shared" si="356"/>
        <v>27.425000000000001</v>
      </c>
      <c r="T2254" s="9">
        <f t="shared" si="357"/>
        <v>29.125</v>
      </c>
      <c r="U2254" s="8">
        <f t="shared" si="358"/>
        <v>28.841666666666669</v>
      </c>
      <c r="V2254" s="8">
        <f t="shared" si="359"/>
        <v>28.912500000000001</v>
      </c>
    </row>
    <row r="2255" spans="1:22" ht="13.5" x14ac:dyDescent="0.25">
      <c r="A2255" s="3">
        <f>RSI!A2255</f>
        <v>45286</v>
      </c>
      <c r="B2255" s="2">
        <f>RSI!B2255</f>
        <v>7.1435000000000004</v>
      </c>
      <c r="C2255" s="2">
        <f>RSI!I2255</f>
        <v>63.846829955434856</v>
      </c>
      <c r="D2255" s="2">
        <f>MACD!E2255</f>
        <v>-7.7462016294189695E-3</v>
      </c>
      <c r="E2255" s="2">
        <f>MACD!F2255</f>
        <v>-4.6107392109741456E-2</v>
      </c>
      <c r="F2255" s="2">
        <f>'Moving Avg'!D2255</f>
        <v>7.1136400000000011</v>
      </c>
      <c r="G2255" s="2">
        <f>'Moving Avg'!F2255</f>
        <v>7.0763099999999977</v>
      </c>
      <c r="H2255" s="2">
        <f>'Moving Avg'!G2255</f>
        <v>6.6602140000000016</v>
      </c>
      <c r="I2255" s="2">
        <f>'Moving Avg'!H2255</f>
        <v>6.772093499999996</v>
      </c>
      <c r="J2255" s="6" t="str">
        <f>OBV!F2255</f>
        <v>BEARISH</v>
      </c>
      <c r="K2255" s="6" t="str">
        <f>OBV!G2255</f>
        <v>NEUTRAL</v>
      </c>
      <c r="L2255" s="6" t="str">
        <f>OBV!H2255</f>
        <v>BEARISH DIVERGENCE</v>
      </c>
      <c r="M2255" s="8">
        <f t="shared" si="353"/>
        <v>50</v>
      </c>
      <c r="N2255" s="8">
        <f t="shared" si="350"/>
        <v>0</v>
      </c>
      <c r="O2255" s="8">
        <f t="shared" si="351"/>
        <v>50</v>
      </c>
      <c r="P2255" s="8">
        <f t="shared" si="352"/>
        <v>16.5</v>
      </c>
      <c r="Q2255" s="9">
        <f t="shared" si="354"/>
        <v>27.475000000000001</v>
      </c>
      <c r="R2255" s="9">
        <f t="shared" si="355"/>
        <v>31.625</v>
      </c>
      <c r="S2255" s="9">
        <f t="shared" si="356"/>
        <v>27.425000000000001</v>
      </c>
      <c r="T2255" s="9">
        <f t="shared" si="357"/>
        <v>29.125</v>
      </c>
      <c r="U2255" s="8">
        <f t="shared" si="358"/>
        <v>28.841666666666669</v>
      </c>
      <c r="V2255" s="8">
        <f t="shared" si="359"/>
        <v>28.912500000000001</v>
      </c>
    </row>
    <row r="2256" spans="1:22" ht="13.5" x14ac:dyDescent="0.25">
      <c r="A2256" s="3">
        <f>RSI!A2256</f>
        <v>45287</v>
      </c>
      <c r="B2256" s="2">
        <f>RSI!B2256</f>
        <v>7.1249000000000002</v>
      </c>
      <c r="C2256" s="2">
        <f>RSI!I2256</f>
        <v>62.087000870450204</v>
      </c>
      <c r="D2256" s="2">
        <f>MACD!E2256</f>
        <v>-8.5876317794015833E-3</v>
      </c>
      <c r="E2256" s="2">
        <f>MACD!F2256</f>
        <v>-3.8603440043673484E-2</v>
      </c>
      <c r="F2256" s="2">
        <f>'Moving Avg'!D2256</f>
        <v>7.1117800000000004</v>
      </c>
      <c r="G2256" s="2">
        <f>'Moving Avg'!F2256</f>
        <v>7.0828499999999979</v>
      </c>
      <c r="H2256" s="2">
        <f>'Moving Avg'!G2256</f>
        <v>6.6757160000000022</v>
      </c>
      <c r="I2256" s="2">
        <f>'Moving Avg'!H2256</f>
        <v>6.7728954999999962</v>
      </c>
      <c r="J2256" s="6" t="str">
        <f>OBV!F2256</f>
        <v>BEARISH</v>
      </c>
      <c r="K2256" s="6" t="str">
        <f>OBV!G2256</f>
        <v>NEUTRAL</v>
      </c>
      <c r="L2256" s="6" t="str">
        <f>OBV!H2256</f>
        <v>CONFIRMED BEARISH</v>
      </c>
      <c r="M2256" s="8">
        <f t="shared" si="353"/>
        <v>50</v>
      </c>
      <c r="N2256" s="8">
        <f t="shared" si="350"/>
        <v>0</v>
      </c>
      <c r="O2256" s="8">
        <f t="shared" si="351"/>
        <v>50</v>
      </c>
      <c r="P2256" s="8">
        <f t="shared" si="352"/>
        <v>16.5</v>
      </c>
      <c r="Q2256" s="9">
        <f t="shared" si="354"/>
        <v>27.475000000000001</v>
      </c>
      <c r="R2256" s="9">
        <f t="shared" si="355"/>
        <v>31.625</v>
      </c>
      <c r="S2256" s="9">
        <f t="shared" si="356"/>
        <v>27.425000000000001</v>
      </c>
      <c r="T2256" s="9">
        <f t="shared" si="357"/>
        <v>29.125</v>
      </c>
      <c r="U2256" s="8">
        <f t="shared" si="358"/>
        <v>28.841666666666669</v>
      </c>
      <c r="V2256" s="8">
        <f t="shared" si="359"/>
        <v>28.912500000000001</v>
      </c>
    </row>
    <row r="2257" spans="1:22" ht="13.5" x14ac:dyDescent="0.25">
      <c r="A2257" s="3">
        <f>RSI!A2257</f>
        <v>45288</v>
      </c>
      <c r="B2257" s="2">
        <f>RSI!B2257</f>
        <v>7.1062000000000003</v>
      </c>
      <c r="C2257" s="2">
        <f>RSI!I2257</f>
        <v>60.287823005233406</v>
      </c>
      <c r="D2257" s="2">
        <f>MACD!E2257</f>
        <v>6.9717905450215056E-3</v>
      </c>
      <c r="E2257" s="2">
        <f>MACD!F2257</f>
        <v>-2.9488393925934487E-2</v>
      </c>
      <c r="F2257" s="2">
        <f>'Moving Avg'!D2257</f>
        <v>7.1267200000000006</v>
      </c>
      <c r="G2257" s="2">
        <f>'Moving Avg'!F2257</f>
        <v>7.088919999999999</v>
      </c>
      <c r="H2257" s="2">
        <f>'Moving Avg'!G2257</f>
        <v>6.690844000000002</v>
      </c>
      <c r="I2257" s="2">
        <f>'Moving Avg'!H2257</f>
        <v>6.7718854999999962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  <c r="M2257" s="8">
        <f t="shared" si="353"/>
        <v>50</v>
      </c>
      <c r="N2257" s="8">
        <f t="shared" si="350"/>
        <v>0</v>
      </c>
      <c r="O2257" s="8">
        <f t="shared" si="351"/>
        <v>50</v>
      </c>
      <c r="P2257" s="8">
        <f t="shared" si="352"/>
        <v>83.5</v>
      </c>
      <c r="Q2257" s="9">
        <f t="shared" si="354"/>
        <v>37.524999999999999</v>
      </c>
      <c r="R2257" s="9">
        <f t="shared" si="355"/>
        <v>48.375</v>
      </c>
      <c r="S2257" s="9">
        <f t="shared" si="356"/>
        <v>57.575000000000003</v>
      </c>
      <c r="T2257" s="9">
        <f t="shared" si="357"/>
        <v>45.875</v>
      </c>
      <c r="U2257" s="8">
        <f t="shared" si="358"/>
        <v>47.82500000000001</v>
      </c>
      <c r="V2257" s="8">
        <f t="shared" si="359"/>
        <v>47.337500000000006</v>
      </c>
    </row>
    <row r="2258" spans="1:22" ht="13.5" x14ac:dyDescent="0.25">
      <c r="A2258" s="3">
        <f>RSI!A2258</f>
        <v>45289</v>
      </c>
      <c r="B2258" s="2">
        <f>RSI!B2258</f>
        <v>7.1341999999999999</v>
      </c>
      <c r="C2258" s="2">
        <f>RSI!I2258</f>
        <v>62.060642418430412</v>
      </c>
      <c r="D2258" s="2">
        <f>MACD!E2258</f>
        <v>2.308163093543758E-2</v>
      </c>
      <c r="E2258" s="2">
        <f>MACD!F2258</f>
        <v>-1.8974388953660076E-2</v>
      </c>
      <c r="F2258" s="2">
        <f>'Moving Avg'!D2258</f>
        <v>7.1304600000000011</v>
      </c>
      <c r="G2258" s="2">
        <f>'Moving Avg'!F2258</f>
        <v>7.0963899999999995</v>
      </c>
      <c r="H2258" s="2">
        <f>'Moving Avg'!G2258</f>
        <v>6.708400000000001</v>
      </c>
      <c r="I2258" s="2">
        <f>'Moving Avg'!H2258</f>
        <v>6.7713774999999954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  <c r="M2258" s="8">
        <f t="shared" si="353"/>
        <v>50</v>
      </c>
      <c r="N2258" s="8">
        <f t="shared" si="350"/>
        <v>0</v>
      </c>
      <c r="O2258" s="8">
        <f t="shared" si="351"/>
        <v>50</v>
      </c>
      <c r="P2258" s="8">
        <f t="shared" si="352"/>
        <v>83.5</v>
      </c>
      <c r="Q2258" s="9">
        <f t="shared" si="354"/>
        <v>37.524999999999999</v>
      </c>
      <c r="R2258" s="9">
        <f t="shared" si="355"/>
        <v>48.375</v>
      </c>
      <c r="S2258" s="9">
        <f t="shared" si="356"/>
        <v>57.575000000000003</v>
      </c>
      <c r="T2258" s="9">
        <f t="shared" si="357"/>
        <v>45.875</v>
      </c>
      <c r="U2258" s="8">
        <f t="shared" si="358"/>
        <v>47.82500000000001</v>
      </c>
      <c r="V2258" s="8">
        <f t="shared" si="359"/>
        <v>47.337500000000006</v>
      </c>
    </row>
    <row r="2259" spans="1:22" ht="13.5" x14ac:dyDescent="0.25">
      <c r="A2259" s="3">
        <f>RSI!A2259</f>
        <v>45293</v>
      </c>
      <c r="B2259" s="2">
        <f>RSI!B2259</f>
        <v>7.3863000000000003</v>
      </c>
      <c r="C2259" s="2">
        <f>RSI!I2259</f>
        <v>73.521805074709789</v>
      </c>
      <c r="D2259" s="2">
        <f>MACD!E2259</f>
        <v>1.4315475903025288E-2</v>
      </c>
      <c r="E2259" s="2">
        <f>MACD!F2259</f>
        <v>-1.2316415982323003E-2</v>
      </c>
      <c r="F2259" s="2">
        <f>'Moving Avg'!D2259</f>
        <v>7.1790199999999995</v>
      </c>
      <c r="G2259" s="2">
        <f>'Moving Avg'!F2259</f>
        <v>7.107124999999999</v>
      </c>
      <c r="H2259" s="2">
        <f>'Moving Avg'!G2259</f>
        <v>6.7319320000000014</v>
      </c>
      <c r="I2259" s="2">
        <f>'Moving Avg'!H2259</f>
        <v>6.7721749999999936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  <c r="M2259" s="8">
        <f t="shared" si="353"/>
        <v>0</v>
      </c>
      <c r="N2259" s="8">
        <f t="shared" si="350"/>
        <v>0</v>
      </c>
      <c r="O2259" s="8">
        <f t="shared" si="351"/>
        <v>50</v>
      </c>
      <c r="P2259" s="8">
        <f t="shared" si="352"/>
        <v>83.5</v>
      </c>
      <c r="Q2259" s="9">
        <f t="shared" si="354"/>
        <v>20.024999999999999</v>
      </c>
      <c r="R2259" s="9">
        <f t="shared" si="355"/>
        <v>38.375</v>
      </c>
      <c r="S2259" s="9">
        <f t="shared" si="356"/>
        <v>50.075000000000003</v>
      </c>
      <c r="T2259" s="9">
        <f t="shared" si="357"/>
        <v>33.375</v>
      </c>
      <c r="U2259" s="8">
        <f t="shared" si="358"/>
        <v>36.158333333333331</v>
      </c>
      <c r="V2259" s="8">
        <f t="shared" si="359"/>
        <v>35.462499999999999</v>
      </c>
    </row>
    <row r="2260" spans="1:22" ht="13.5" x14ac:dyDescent="0.25">
      <c r="A2260" s="3">
        <f>RSI!A2260</f>
        <v>45294</v>
      </c>
      <c r="B2260" s="2">
        <f>RSI!B2260</f>
        <v>7.3769999999999998</v>
      </c>
      <c r="C2260" s="2">
        <f>RSI!I2260</f>
        <v>72.649901378815969</v>
      </c>
      <c r="D2260" s="2">
        <f>MACD!E2260</f>
        <v>2.436403146541366E-3</v>
      </c>
      <c r="E2260" s="2">
        <f>MACD!F2260</f>
        <v>-9.3658521565501297E-3</v>
      </c>
      <c r="F2260" s="2">
        <f>'Moving Avg'!D2260</f>
        <v>7.2257200000000008</v>
      </c>
      <c r="G2260" s="2">
        <f>'Moving Avg'!F2260</f>
        <v>7.1257999999999999</v>
      </c>
      <c r="H2260" s="2">
        <f>'Moving Avg'!G2260</f>
        <v>6.7577040000000013</v>
      </c>
      <c r="I2260" s="2">
        <f>'Moving Avg'!H2260</f>
        <v>6.7729259999999929</v>
      </c>
      <c r="J2260" s="6" t="str">
        <f>OBV!F2260</f>
        <v>BULLISH</v>
      </c>
      <c r="K2260" s="6" t="str">
        <f>OBV!G2260</f>
        <v>NEUTRAL</v>
      </c>
      <c r="L2260" s="6" t="str">
        <f>OBV!H2260</f>
        <v>CONFIRMED BULLISH</v>
      </c>
      <c r="M2260" s="8">
        <f t="shared" si="353"/>
        <v>0</v>
      </c>
      <c r="N2260" s="8">
        <f t="shared" si="350"/>
        <v>0</v>
      </c>
      <c r="O2260" s="8">
        <f t="shared" si="351"/>
        <v>50</v>
      </c>
      <c r="P2260" s="8">
        <f t="shared" si="352"/>
        <v>83.5</v>
      </c>
      <c r="Q2260" s="9">
        <f t="shared" si="354"/>
        <v>20.024999999999999</v>
      </c>
      <c r="R2260" s="9">
        <f t="shared" si="355"/>
        <v>38.375</v>
      </c>
      <c r="S2260" s="9">
        <f t="shared" si="356"/>
        <v>50.075000000000003</v>
      </c>
      <c r="T2260" s="9">
        <f t="shared" si="357"/>
        <v>33.375</v>
      </c>
      <c r="U2260" s="8">
        <f t="shared" si="358"/>
        <v>36.158333333333331</v>
      </c>
      <c r="V2260" s="8">
        <f t="shared" si="359"/>
        <v>35.462499999999999</v>
      </c>
    </row>
    <row r="2261" spans="1:22" ht="13.5" x14ac:dyDescent="0.25">
      <c r="A2261" s="3">
        <f>RSI!A2261</f>
        <v>45295</v>
      </c>
      <c r="B2261" s="2">
        <f>RSI!B2261</f>
        <v>7.2369000000000003</v>
      </c>
      <c r="C2261" s="2">
        <f>RSI!I2261</f>
        <v>60.927749039729235</v>
      </c>
      <c r="D2261" s="2">
        <f>MACD!E2261</f>
        <v>7.1249824449193255E-4</v>
      </c>
      <c r="E2261" s="2">
        <f>MACD!F2261</f>
        <v>-7.3501820763417179E-3</v>
      </c>
      <c r="F2261" s="2">
        <f>'Moving Avg'!D2261</f>
        <v>7.2481200000000001</v>
      </c>
      <c r="G2261" s="2">
        <f>'Moving Avg'!F2261</f>
        <v>7.1374700000000004</v>
      </c>
      <c r="H2261" s="2">
        <f>'Moving Avg'!G2261</f>
        <v>6.7829160000000011</v>
      </c>
      <c r="I2261" s="2">
        <f>'Moving Avg'!H2261</f>
        <v>6.7730219999999948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  <c r="M2261" s="8">
        <f t="shared" si="353"/>
        <v>50</v>
      </c>
      <c r="N2261" s="8">
        <f t="shared" si="350"/>
        <v>0</v>
      </c>
      <c r="O2261" s="8">
        <f t="shared" si="351"/>
        <v>50</v>
      </c>
      <c r="P2261" s="8">
        <f t="shared" si="352"/>
        <v>83.5</v>
      </c>
      <c r="Q2261" s="9">
        <f t="shared" si="354"/>
        <v>37.524999999999999</v>
      </c>
      <c r="R2261" s="9">
        <f t="shared" si="355"/>
        <v>48.375</v>
      </c>
      <c r="S2261" s="9">
        <f t="shared" si="356"/>
        <v>57.575000000000003</v>
      </c>
      <c r="T2261" s="9">
        <f t="shared" si="357"/>
        <v>45.875</v>
      </c>
      <c r="U2261" s="8">
        <f t="shared" si="358"/>
        <v>47.82500000000001</v>
      </c>
      <c r="V2261" s="8">
        <f t="shared" si="359"/>
        <v>47.337500000000006</v>
      </c>
    </row>
    <row r="2262" spans="1:22" ht="13.5" x14ac:dyDescent="0.25">
      <c r="A2262" s="3">
        <f>RSI!A2262</f>
        <v>45296</v>
      </c>
      <c r="B2262" s="2">
        <f>RSI!B2262</f>
        <v>7.2183000000000002</v>
      </c>
      <c r="C2262" s="2">
        <f>RSI!I2262</f>
        <v>59.553890670732898</v>
      </c>
      <c r="D2262" s="2">
        <f>MACD!E2262</f>
        <v>-1.6238851729984738E-2</v>
      </c>
      <c r="E2262" s="2">
        <f>MACD!F2262</f>
        <v>-9.1279160070703233E-3</v>
      </c>
      <c r="F2262" s="2">
        <f>'Moving Avg'!D2262</f>
        <v>7.2705399999999996</v>
      </c>
      <c r="G2262" s="2">
        <f>'Moving Avg'!F2262</f>
        <v>7.14541</v>
      </c>
      <c r="H2262" s="2">
        <f>'Moving Avg'!G2262</f>
        <v>6.8058879999999995</v>
      </c>
      <c r="I2262" s="2">
        <f>'Moving Avg'!H2262</f>
        <v>6.7731604999999941</v>
      </c>
      <c r="J2262" s="6" t="str">
        <f>OBV!F2262</f>
        <v>BULLISH</v>
      </c>
      <c r="K2262" s="6" t="str">
        <f>OBV!G2262</f>
        <v>NEUTRAL</v>
      </c>
      <c r="L2262" s="6" t="str">
        <f>OBV!H2262</f>
        <v>CONFIRMED BULLISH</v>
      </c>
      <c r="M2262" s="8">
        <f t="shared" si="353"/>
        <v>50</v>
      </c>
      <c r="N2262" s="8">
        <f t="shared" si="350"/>
        <v>45</v>
      </c>
      <c r="O2262" s="8">
        <f t="shared" si="351"/>
        <v>50</v>
      </c>
      <c r="P2262" s="8">
        <f t="shared" si="352"/>
        <v>83.5</v>
      </c>
      <c r="Q2262" s="9">
        <f t="shared" si="354"/>
        <v>53.274999999999999</v>
      </c>
      <c r="R2262" s="9">
        <f t="shared" si="355"/>
        <v>57.375</v>
      </c>
      <c r="S2262" s="9">
        <f t="shared" si="356"/>
        <v>64.325000000000003</v>
      </c>
      <c r="T2262" s="9">
        <f t="shared" si="357"/>
        <v>57.125</v>
      </c>
      <c r="U2262" s="8">
        <f t="shared" si="358"/>
        <v>58.32500000000001</v>
      </c>
      <c r="V2262" s="8">
        <f t="shared" si="359"/>
        <v>58.025000000000006</v>
      </c>
    </row>
    <row r="2263" spans="1:22" ht="13.5" x14ac:dyDescent="0.25">
      <c r="A2263" s="3">
        <f>RSI!A2263</f>
        <v>45299</v>
      </c>
      <c r="B2263" s="2">
        <f>RSI!B2263</f>
        <v>7.0034999999999998</v>
      </c>
      <c r="C2263" s="2">
        <f>RSI!I2263</f>
        <v>46.510655925141542</v>
      </c>
      <c r="D2263" s="2">
        <f>MACD!E2263</f>
        <v>-2.629352687424813E-3</v>
      </c>
      <c r="E2263" s="2">
        <f>MACD!F2263</f>
        <v>-7.8282033431412209E-3</v>
      </c>
      <c r="F2263" s="2">
        <f>'Moving Avg'!D2263</f>
        <v>7.2444000000000006</v>
      </c>
      <c r="G2263" s="2">
        <f>'Moving Avg'!F2263</f>
        <v>7.1430750000000005</v>
      </c>
      <c r="H2263" s="2">
        <f>'Moving Avg'!G2263</f>
        <v>6.8226959999999996</v>
      </c>
      <c r="I2263" s="2">
        <f>'Moving Avg'!H2263</f>
        <v>6.7724964999999955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3"/>
        <v>50</v>
      </c>
      <c r="N2263" s="8">
        <f t="shared" si="350"/>
        <v>0</v>
      </c>
      <c r="O2263" s="8">
        <f t="shared" si="351"/>
        <v>50</v>
      </c>
      <c r="P2263" s="8">
        <f t="shared" si="352"/>
        <v>16.5</v>
      </c>
      <c r="Q2263" s="9">
        <f t="shared" si="354"/>
        <v>27.475000000000001</v>
      </c>
      <c r="R2263" s="9">
        <f t="shared" si="355"/>
        <v>31.625</v>
      </c>
      <c r="S2263" s="9">
        <f t="shared" si="356"/>
        <v>27.425000000000001</v>
      </c>
      <c r="T2263" s="9">
        <f t="shared" si="357"/>
        <v>29.125</v>
      </c>
      <c r="U2263" s="8">
        <f t="shared" si="358"/>
        <v>28.841666666666669</v>
      </c>
      <c r="V2263" s="8">
        <f t="shared" si="359"/>
        <v>28.912500000000001</v>
      </c>
    </row>
    <row r="2264" spans="1:22" ht="13.5" x14ac:dyDescent="0.25">
      <c r="A2264" s="3">
        <f>RSI!A2264</f>
        <v>45300</v>
      </c>
      <c r="B2264" s="2">
        <f>RSI!B2264</f>
        <v>7.0128000000000004</v>
      </c>
      <c r="C2264" s="2">
        <f>RSI!I2264</f>
        <v>47.051364551688238</v>
      </c>
      <c r="D2264" s="2">
        <f>MACD!E2264</f>
        <v>1.2958481066005056E-2</v>
      </c>
      <c r="E2264" s="2">
        <f>MACD!F2264</f>
        <v>-3.6708664613119652E-3</v>
      </c>
      <c r="F2264" s="2">
        <f>'Moving Avg'!D2264</f>
        <v>7.1697000000000006</v>
      </c>
      <c r="G2264" s="2">
        <f>'Moving Avg'!F2264</f>
        <v>7.1416750000000011</v>
      </c>
      <c r="H2264" s="2">
        <f>'Moving Avg'!G2264</f>
        <v>6.8396900000000009</v>
      </c>
      <c r="I2264" s="2">
        <f>'Moving Avg'!H2264</f>
        <v>6.7718789999999949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3"/>
        <v>50</v>
      </c>
      <c r="N2264" s="8">
        <f t="shared" si="350"/>
        <v>0</v>
      </c>
      <c r="O2264" s="8">
        <f t="shared" si="351"/>
        <v>50</v>
      </c>
      <c r="P2264" s="8">
        <f t="shared" si="352"/>
        <v>16.5</v>
      </c>
      <c r="Q2264" s="9">
        <f t="shared" si="354"/>
        <v>27.475000000000001</v>
      </c>
      <c r="R2264" s="9">
        <f t="shared" si="355"/>
        <v>31.625</v>
      </c>
      <c r="S2264" s="9">
        <f t="shared" si="356"/>
        <v>27.425000000000001</v>
      </c>
      <c r="T2264" s="9">
        <f t="shared" si="357"/>
        <v>29.125</v>
      </c>
      <c r="U2264" s="8">
        <f t="shared" si="358"/>
        <v>28.841666666666669</v>
      </c>
      <c r="V2264" s="8">
        <f t="shared" si="359"/>
        <v>28.912500000000001</v>
      </c>
    </row>
    <row r="2265" spans="1:22" ht="13.5" x14ac:dyDescent="0.25">
      <c r="A2265" s="3">
        <f>RSI!A2265</f>
        <v>45301</v>
      </c>
      <c r="B2265" s="2">
        <f>RSI!B2265</f>
        <v>6.9100999999999999</v>
      </c>
      <c r="C2265" s="2">
        <f>RSI!I2265</f>
        <v>42.001984967981443</v>
      </c>
      <c r="D2265" s="2">
        <f>MACD!E2265</f>
        <v>3.4120362427626283E-2</v>
      </c>
      <c r="E2265" s="2">
        <f>MACD!F2265</f>
        <v>3.8873793164756845E-3</v>
      </c>
      <c r="F2265" s="2">
        <f>'Moving Avg'!D2265</f>
        <v>7.0763199999999999</v>
      </c>
      <c r="G2265" s="2">
        <f>'Moving Avg'!F2265</f>
        <v>7.1351399999999998</v>
      </c>
      <c r="H2265" s="2">
        <f>'Moving Avg'!G2265</f>
        <v>6.8546300000000011</v>
      </c>
      <c r="I2265" s="2">
        <f>'Moving Avg'!H2265</f>
        <v>6.7704764999999938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3"/>
        <v>50</v>
      </c>
      <c r="N2265" s="8">
        <f t="shared" si="350"/>
        <v>0</v>
      </c>
      <c r="O2265" s="8">
        <f t="shared" si="351"/>
        <v>50</v>
      </c>
      <c r="P2265" s="8">
        <f t="shared" si="352"/>
        <v>16.5</v>
      </c>
      <c r="Q2265" s="9">
        <f t="shared" si="354"/>
        <v>27.475000000000001</v>
      </c>
      <c r="R2265" s="9">
        <f t="shared" si="355"/>
        <v>31.625</v>
      </c>
      <c r="S2265" s="9">
        <f t="shared" si="356"/>
        <v>27.425000000000001</v>
      </c>
      <c r="T2265" s="9">
        <f t="shared" si="357"/>
        <v>29.125</v>
      </c>
      <c r="U2265" s="8">
        <f t="shared" si="358"/>
        <v>28.841666666666669</v>
      </c>
      <c r="V2265" s="8">
        <f t="shared" si="359"/>
        <v>28.912500000000001</v>
      </c>
    </row>
    <row r="2266" spans="1:22" ht="13.5" x14ac:dyDescent="0.25">
      <c r="A2266" s="3">
        <f>RSI!A2266</f>
        <v>45302</v>
      </c>
      <c r="B2266" s="2">
        <f>RSI!B2266</f>
        <v>6.9100999999999999</v>
      </c>
      <c r="C2266" s="2">
        <f>RSI!I2266</f>
        <v>42.00198496798145</v>
      </c>
      <c r="D2266" s="2">
        <f>MACD!E2266</f>
        <v>5.0109638566473436E-2</v>
      </c>
      <c r="E2266" s="2">
        <f>MACD!F2266</f>
        <v>1.3131831166475235E-2</v>
      </c>
      <c r="F2266" s="2">
        <f>'Moving Avg'!D2266</f>
        <v>7.0109599999999999</v>
      </c>
      <c r="G2266" s="2">
        <f>'Moving Avg'!F2266</f>
        <v>7.1290700000000005</v>
      </c>
      <c r="H2266" s="2">
        <f>'Moving Avg'!G2266</f>
        <v>6.8695700000000013</v>
      </c>
      <c r="I2266" s="2">
        <f>'Moving Avg'!H2266</f>
        <v>6.7689384999999946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  <c r="M2266" s="8">
        <f t="shared" si="353"/>
        <v>50</v>
      </c>
      <c r="N2266" s="8">
        <f t="shared" si="350"/>
        <v>0</v>
      </c>
      <c r="O2266" s="8">
        <f t="shared" si="351"/>
        <v>50</v>
      </c>
      <c r="P2266" s="8">
        <f t="shared" si="352"/>
        <v>16.5</v>
      </c>
      <c r="Q2266" s="9">
        <f t="shared" si="354"/>
        <v>27.475000000000001</v>
      </c>
      <c r="R2266" s="9">
        <f t="shared" si="355"/>
        <v>31.625</v>
      </c>
      <c r="S2266" s="9">
        <f t="shared" si="356"/>
        <v>27.425000000000001</v>
      </c>
      <c r="T2266" s="9">
        <f t="shared" si="357"/>
        <v>29.125</v>
      </c>
      <c r="U2266" s="8">
        <f t="shared" si="358"/>
        <v>28.841666666666669</v>
      </c>
      <c r="V2266" s="8">
        <f t="shared" si="359"/>
        <v>28.912500000000001</v>
      </c>
    </row>
    <row r="2267" spans="1:22" ht="13.5" x14ac:dyDescent="0.25">
      <c r="A2267" s="3">
        <f>RSI!A2267</f>
        <v>45303</v>
      </c>
      <c r="B2267" s="2">
        <f>RSI!B2267</f>
        <v>6.9008000000000003</v>
      </c>
      <c r="C2267" s="2">
        <f>RSI!I2267</f>
        <v>41.533872622358722</v>
      </c>
      <c r="D2267" s="2">
        <f>MACD!E2267</f>
        <v>6.2325628264242816E-2</v>
      </c>
      <c r="E2267" s="2">
        <f>MACD!F2267</f>
        <v>2.2970590586028752E-2</v>
      </c>
      <c r="F2267" s="2">
        <f>'Moving Avg'!D2267</f>
        <v>6.9474600000000013</v>
      </c>
      <c r="G2267" s="2">
        <f>'Moving Avg'!F2267</f>
        <v>7.1174000000000008</v>
      </c>
      <c r="H2267" s="2">
        <f>'Moving Avg'!G2267</f>
        <v>6.8843240000000003</v>
      </c>
      <c r="I2267" s="2">
        <f>'Moving Avg'!H2267</f>
        <v>6.7673539999999948</v>
      </c>
      <c r="J2267" s="6" t="str">
        <f>OBV!F2267</f>
        <v>BULLISH</v>
      </c>
      <c r="K2267" s="6" t="str">
        <f>OBV!G2267</f>
        <v>NEUTRAL</v>
      </c>
      <c r="L2267" s="6" t="str">
        <f>OBV!H2267</f>
        <v>BULLISH DIVERGENCE</v>
      </c>
      <c r="M2267" s="8">
        <f t="shared" si="353"/>
        <v>50</v>
      </c>
      <c r="N2267" s="8">
        <f t="shared" si="350"/>
        <v>0</v>
      </c>
      <c r="O2267" s="8">
        <f t="shared" si="351"/>
        <v>50</v>
      </c>
      <c r="P2267" s="8">
        <f t="shared" si="352"/>
        <v>66.5</v>
      </c>
      <c r="Q2267" s="9">
        <f t="shared" si="354"/>
        <v>34.975000000000001</v>
      </c>
      <c r="R2267" s="9">
        <f t="shared" si="355"/>
        <v>44.125</v>
      </c>
      <c r="S2267" s="9">
        <f t="shared" si="356"/>
        <v>49.924999999999997</v>
      </c>
      <c r="T2267" s="9">
        <f t="shared" si="357"/>
        <v>41.625</v>
      </c>
      <c r="U2267" s="8">
        <f t="shared" si="358"/>
        <v>43.008333333333326</v>
      </c>
      <c r="V2267" s="8">
        <f t="shared" si="359"/>
        <v>42.662499999999994</v>
      </c>
    </row>
    <row r="2268" spans="1:22" ht="13.5" x14ac:dyDescent="0.25">
      <c r="A2268" s="3">
        <f>RSI!A2268</f>
        <v>45306</v>
      </c>
      <c r="B2268" s="2">
        <f>RSI!B2268</f>
        <v>6.9008000000000003</v>
      </c>
      <c r="C2268" s="2">
        <f>RSI!I2268</f>
        <v>41.533872622358714</v>
      </c>
      <c r="D2268" s="2">
        <f>MACD!E2268</f>
        <v>7.7834729842104267E-2</v>
      </c>
      <c r="E2268" s="2">
        <f>MACD!F2268</f>
        <v>3.3943418437243855E-2</v>
      </c>
      <c r="F2268" s="2">
        <f>'Moving Avg'!D2268</f>
        <v>6.92692</v>
      </c>
      <c r="G2268" s="2">
        <f>'Moving Avg'!F2268</f>
        <v>7.1038600000000018</v>
      </c>
      <c r="H2268" s="2">
        <f>'Moving Avg'!G2268</f>
        <v>6.8983319999999999</v>
      </c>
      <c r="I2268" s="2">
        <f>'Moving Avg'!H2268</f>
        <v>6.7661309999999961</v>
      </c>
      <c r="J2268" s="6" t="str">
        <f>OBV!F2268</f>
        <v>BULLISH</v>
      </c>
      <c r="K2268" s="6" t="str">
        <f>OBV!G2268</f>
        <v>NEUTRAL</v>
      </c>
      <c r="L2268" s="6" t="str">
        <f>OBV!H2268</f>
        <v>BULLISH DIVERGENCE</v>
      </c>
      <c r="M2268" s="8">
        <f t="shared" si="353"/>
        <v>50</v>
      </c>
      <c r="N2268" s="8">
        <f t="shared" si="350"/>
        <v>0</v>
      </c>
      <c r="O2268" s="8">
        <f t="shared" si="351"/>
        <v>50</v>
      </c>
      <c r="P2268" s="8">
        <f t="shared" si="352"/>
        <v>66.5</v>
      </c>
      <c r="Q2268" s="9">
        <f t="shared" si="354"/>
        <v>34.975000000000001</v>
      </c>
      <c r="R2268" s="9">
        <f t="shared" si="355"/>
        <v>44.125</v>
      </c>
      <c r="S2268" s="9">
        <f t="shared" si="356"/>
        <v>49.924999999999997</v>
      </c>
      <c r="T2268" s="9">
        <f t="shared" si="357"/>
        <v>41.625</v>
      </c>
      <c r="U2268" s="8">
        <f t="shared" si="358"/>
        <v>43.008333333333326</v>
      </c>
      <c r="V2268" s="8">
        <f t="shared" si="359"/>
        <v>42.662499999999994</v>
      </c>
    </row>
    <row r="2269" spans="1:22" ht="13.5" x14ac:dyDescent="0.25">
      <c r="A2269" s="3">
        <f>RSI!A2269</f>
        <v>45307</v>
      </c>
      <c r="B2269" s="2">
        <f>RSI!B2269</f>
        <v>6.9008000000000003</v>
      </c>
      <c r="C2269" s="2">
        <f>RSI!I2269</f>
        <v>41.533872622358714</v>
      </c>
      <c r="D2269" s="2">
        <f>MACD!E2269</f>
        <v>0.13054317432798346</v>
      </c>
      <c r="E2269" s="2">
        <f>MACD!F2269</f>
        <v>5.3263369615391784E-2</v>
      </c>
      <c r="F2269" s="2">
        <f>'Moving Avg'!D2269</f>
        <v>6.9045199999999998</v>
      </c>
      <c r="G2269" s="2">
        <f>'Moving Avg'!F2269</f>
        <v>7.0912550000000012</v>
      </c>
      <c r="H2269" s="2">
        <f>'Moving Avg'!G2269</f>
        <v>6.9074839999999993</v>
      </c>
      <c r="I2269" s="2">
        <f>'Moving Avg'!H2269</f>
        <v>6.7645464999999945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  <c r="M2269" s="8">
        <f t="shared" si="353"/>
        <v>50</v>
      </c>
      <c r="N2269" s="8">
        <f t="shared" si="350"/>
        <v>0</v>
      </c>
      <c r="O2269" s="8">
        <f t="shared" si="351"/>
        <v>50</v>
      </c>
      <c r="P2269" s="8">
        <f t="shared" si="352"/>
        <v>16.5</v>
      </c>
      <c r="Q2269" s="9">
        <f t="shared" si="354"/>
        <v>27.475000000000001</v>
      </c>
      <c r="R2269" s="9">
        <f t="shared" si="355"/>
        <v>31.625</v>
      </c>
      <c r="S2269" s="9">
        <f t="shared" si="356"/>
        <v>27.425000000000001</v>
      </c>
      <c r="T2269" s="9">
        <f t="shared" si="357"/>
        <v>29.125</v>
      </c>
      <c r="U2269" s="8">
        <f t="shared" si="358"/>
        <v>28.841666666666669</v>
      </c>
      <c r="V2269" s="8">
        <f t="shared" si="359"/>
        <v>28.912500000000001</v>
      </c>
    </row>
    <row r="2270" spans="1:22" ht="13.5" x14ac:dyDescent="0.25">
      <c r="A2270" s="3">
        <f>RSI!A2270</f>
        <v>45308</v>
      </c>
      <c r="B2270" s="2">
        <f>RSI!B2270</f>
        <v>6.9008000000000003</v>
      </c>
      <c r="C2270" s="2">
        <f>RSI!I2270</f>
        <v>41.533872622358714</v>
      </c>
      <c r="D2270" s="2">
        <f>MACD!E2270</f>
        <v>0.17445328696702944</v>
      </c>
      <c r="E2270" s="2">
        <f>MACD!F2270</f>
        <v>7.7501353085719316E-2</v>
      </c>
      <c r="F2270" s="2">
        <f>'Moving Avg'!D2270</f>
        <v>6.90266</v>
      </c>
      <c r="G2270" s="2">
        <f>'Moving Avg'!F2270</f>
        <v>7.0795849999999998</v>
      </c>
      <c r="H2270" s="2">
        <f>'Moving Avg'!G2270</f>
        <v>6.9166359999999987</v>
      </c>
      <c r="I2270" s="2">
        <f>'Moving Avg'!H2270</f>
        <v>6.7636404999999922</v>
      </c>
      <c r="J2270" s="6" t="str">
        <f>OBV!F2270</f>
        <v>BEARISH</v>
      </c>
      <c r="K2270" s="6" t="str">
        <f>OBV!G2270</f>
        <v>NEUTRAL</v>
      </c>
      <c r="L2270" s="6" t="str">
        <f>OBV!H2270</f>
        <v>CONFIRMED BEARISH</v>
      </c>
      <c r="M2270" s="8">
        <f t="shared" si="353"/>
        <v>50</v>
      </c>
      <c r="N2270" s="8">
        <f t="shared" si="350"/>
        <v>0</v>
      </c>
      <c r="O2270" s="8">
        <f t="shared" si="351"/>
        <v>50</v>
      </c>
      <c r="P2270" s="8">
        <f t="shared" si="352"/>
        <v>16.5</v>
      </c>
      <c r="Q2270" s="9">
        <f t="shared" si="354"/>
        <v>27.475000000000001</v>
      </c>
      <c r="R2270" s="9">
        <f t="shared" si="355"/>
        <v>31.625</v>
      </c>
      <c r="S2270" s="9">
        <f t="shared" si="356"/>
        <v>27.425000000000001</v>
      </c>
      <c r="T2270" s="9">
        <f t="shared" si="357"/>
        <v>29.125</v>
      </c>
      <c r="U2270" s="8">
        <f t="shared" si="358"/>
        <v>28.841666666666669</v>
      </c>
      <c r="V2270" s="8">
        <f t="shared" si="359"/>
        <v>28.912500000000001</v>
      </c>
    </row>
    <row r="2271" spans="1:22" ht="13.5" x14ac:dyDescent="0.25">
      <c r="A2271" s="3">
        <f>RSI!A2271</f>
        <v>45309</v>
      </c>
      <c r="B2271" s="2">
        <f>RSI!B2271</f>
        <v>7.0034999999999998</v>
      </c>
      <c r="C2271" s="2">
        <f>RSI!I2271</f>
        <v>49.837792476872636</v>
      </c>
      <c r="D2271" s="2">
        <f>MACD!E2271</f>
        <v>0.18313325228859423</v>
      </c>
      <c r="E2271" s="2">
        <f>MACD!F2271</f>
        <v>9.8627732926294301E-2</v>
      </c>
      <c r="F2271" s="2">
        <f>'Moving Avg'!D2271</f>
        <v>6.9213400000000007</v>
      </c>
      <c r="G2271" s="2">
        <f>'Moving Avg'!F2271</f>
        <v>7.0730500000000003</v>
      </c>
      <c r="H2271" s="2">
        <f>'Moving Avg'!G2271</f>
        <v>6.9278419999999983</v>
      </c>
      <c r="I2271" s="2">
        <f>'Moving Avg'!H2271</f>
        <v>6.7651924999999924</v>
      </c>
      <c r="J2271" s="6" t="str">
        <f>OBV!F2271</f>
        <v>BULLISH</v>
      </c>
      <c r="K2271" s="6" t="str">
        <f>OBV!G2271</f>
        <v>NEUTRAL</v>
      </c>
      <c r="L2271" s="6" t="str">
        <f>OBV!H2271</f>
        <v>CONFIRMED BULLISH</v>
      </c>
      <c r="M2271" s="8">
        <f t="shared" si="353"/>
        <v>50</v>
      </c>
      <c r="N2271" s="8">
        <f t="shared" si="350"/>
        <v>0</v>
      </c>
      <c r="O2271" s="8">
        <f t="shared" si="351"/>
        <v>50</v>
      </c>
      <c r="P2271" s="8">
        <f t="shared" si="352"/>
        <v>83.5</v>
      </c>
      <c r="Q2271" s="9">
        <f t="shared" si="354"/>
        <v>37.524999999999999</v>
      </c>
      <c r="R2271" s="9">
        <f t="shared" si="355"/>
        <v>48.375</v>
      </c>
      <c r="S2271" s="9">
        <f t="shared" si="356"/>
        <v>57.575000000000003</v>
      </c>
      <c r="T2271" s="9">
        <f t="shared" si="357"/>
        <v>45.875</v>
      </c>
      <c r="U2271" s="8">
        <f t="shared" si="358"/>
        <v>47.82500000000001</v>
      </c>
      <c r="V2271" s="8">
        <f t="shared" si="359"/>
        <v>47.337500000000006</v>
      </c>
    </row>
    <row r="2272" spans="1:22" ht="13.5" x14ac:dyDescent="0.25">
      <c r="A2272" s="3">
        <f>RSI!A2272</f>
        <v>45310</v>
      </c>
      <c r="B2272" s="2">
        <f>RSI!B2272</f>
        <v>6.9847999999999999</v>
      </c>
      <c r="C2272" s="2">
        <f>RSI!I2272</f>
        <v>48.487389248798614</v>
      </c>
      <c r="D2272" s="2">
        <f>MACD!E2272</f>
        <v>0.18903028207285555</v>
      </c>
      <c r="E2272" s="2">
        <f>MACD!F2272</f>
        <v>0.11670824275560657</v>
      </c>
      <c r="F2272" s="2">
        <f>'Moving Avg'!D2272</f>
        <v>6.9381399999999998</v>
      </c>
      <c r="G2272" s="2">
        <f>'Moving Avg'!F2272</f>
        <v>7.0707150000000016</v>
      </c>
      <c r="H2272" s="2">
        <f>'Moving Avg'!G2272</f>
        <v>6.9433439999999989</v>
      </c>
      <c r="I2272" s="2">
        <f>'Moving Avg'!H2272</f>
        <v>6.7648869999999928</v>
      </c>
      <c r="J2272" s="6" t="str">
        <f>OBV!F2272</f>
        <v>BULLISH</v>
      </c>
      <c r="K2272" s="6" t="str">
        <f>OBV!G2272</f>
        <v>NEUTRAL</v>
      </c>
      <c r="L2272" s="6" t="str">
        <f>OBV!H2272</f>
        <v>CONFIRMED BULLISH</v>
      </c>
      <c r="M2272" s="8">
        <f t="shared" si="353"/>
        <v>50</v>
      </c>
      <c r="N2272" s="8">
        <f t="shared" si="350"/>
        <v>0</v>
      </c>
      <c r="O2272" s="8">
        <f t="shared" si="351"/>
        <v>50</v>
      </c>
      <c r="P2272" s="8">
        <f t="shared" si="352"/>
        <v>83.5</v>
      </c>
      <c r="Q2272" s="9">
        <f t="shared" si="354"/>
        <v>37.524999999999999</v>
      </c>
      <c r="R2272" s="9">
        <f t="shared" si="355"/>
        <v>48.375</v>
      </c>
      <c r="S2272" s="9">
        <f t="shared" si="356"/>
        <v>57.575000000000003</v>
      </c>
      <c r="T2272" s="9">
        <f t="shared" si="357"/>
        <v>45.875</v>
      </c>
      <c r="U2272" s="8">
        <f t="shared" si="358"/>
        <v>47.82500000000001</v>
      </c>
      <c r="V2272" s="8">
        <f t="shared" si="359"/>
        <v>47.337500000000006</v>
      </c>
    </row>
    <row r="2273" spans="1:22" ht="13.5" x14ac:dyDescent="0.25">
      <c r="A2273" s="3">
        <f>RSI!A2273</f>
        <v>45313</v>
      </c>
      <c r="B2273" s="2">
        <f>RSI!B2273</f>
        <v>7.0034999999999998</v>
      </c>
      <c r="C2273" s="2">
        <f>RSI!I2273</f>
        <v>49.947922542536254</v>
      </c>
      <c r="D2273" s="2">
        <f>MACD!E2273</f>
        <v>0.15972590048419555</v>
      </c>
      <c r="E2273" s="2">
        <f>MACD!F2273</f>
        <v>0.12531177430132437</v>
      </c>
      <c r="F2273" s="2">
        <f>'Moving Avg'!D2273</f>
        <v>6.9586799999999993</v>
      </c>
      <c r="G2273" s="2">
        <f>'Moving Avg'!F2273</f>
        <v>7.0651150000000014</v>
      </c>
      <c r="H2273" s="2">
        <f>'Moving Avg'!G2273</f>
        <v>6.9549239999999974</v>
      </c>
      <c r="I2273" s="2">
        <f>'Moving Avg'!H2273</f>
        <v>6.7662129999999934</v>
      </c>
      <c r="J2273" s="6" t="str">
        <f>OBV!F2273</f>
        <v>BULLISH</v>
      </c>
      <c r="K2273" s="6" t="str">
        <f>OBV!G2273</f>
        <v>WEAK</v>
      </c>
      <c r="L2273" s="6" t="str">
        <f>OBV!H2273</f>
        <v>CONFIRMED BULLISH</v>
      </c>
      <c r="M2273" s="8">
        <f t="shared" si="353"/>
        <v>50</v>
      </c>
      <c r="N2273" s="8">
        <f t="shared" si="350"/>
        <v>0</v>
      </c>
      <c r="O2273" s="8">
        <f t="shared" si="351"/>
        <v>50</v>
      </c>
      <c r="P2273" s="8">
        <f t="shared" si="352"/>
        <v>67</v>
      </c>
      <c r="Q2273" s="9">
        <f t="shared" si="354"/>
        <v>35.049999999999997</v>
      </c>
      <c r="R2273" s="9">
        <f t="shared" si="355"/>
        <v>44.25</v>
      </c>
      <c r="S2273" s="9">
        <f t="shared" si="356"/>
        <v>50.150000000000006</v>
      </c>
      <c r="T2273" s="9">
        <f t="shared" si="357"/>
        <v>41.75</v>
      </c>
      <c r="U2273" s="8">
        <f t="shared" si="358"/>
        <v>43.15</v>
      </c>
      <c r="V2273" s="8">
        <f t="shared" si="359"/>
        <v>42.8</v>
      </c>
    </row>
    <row r="2274" spans="1:22" ht="13.5" x14ac:dyDescent="0.25">
      <c r="A2274" s="3">
        <f>RSI!A2274</f>
        <v>45314</v>
      </c>
      <c r="B2274" s="2">
        <f>RSI!B2274</f>
        <v>7.0034999999999998</v>
      </c>
      <c r="C2274" s="2">
        <f>RSI!I2274</f>
        <v>49.947922542536254</v>
      </c>
      <c r="D2274" s="2">
        <f>MACD!E2274</f>
        <v>0.13637715820835972</v>
      </c>
      <c r="E2274" s="2">
        <f>MACD!F2274</f>
        <v>0.12752485108273146</v>
      </c>
      <c r="F2274" s="2">
        <f>'Moving Avg'!D2274</f>
        <v>6.9792199999999998</v>
      </c>
      <c r="G2274" s="2">
        <f>'Moving Avg'!F2274</f>
        <v>7.0581150000000008</v>
      </c>
      <c r="H2274" s="2">
        <f>'Moving Avg'!G2274</f>
        <v>6.9665039999999978</v>
      </c>
      <c r="I2274" s="2">
        <f>'Moving Avg'!H2274</f>
        <v>6.7666344999999932</v>
      </c>
      <c r="J2274" s="6" t="str">
        <f>OBV!F2274</f>
        <v>BULLISH</v>
      </c>
      <c r="K2274" s="6" t="str">
        <f>OBV!G2274</f>
        <v>WEAK</v>
      </c>
      <c r="L2274" s="6" t="str">
        <f>OBV!H2274</f>
        <v>CONFIRMED BULLISH</v>
      </c>
      <c r="M2274" s="8">
        <f t="shared" si="353"/>
        <v>50</v>
      </c>
      <c r="N2274" s="8">
        <f t="shared" si="350"/>
        <v>0</v>
      </c>
      <c r="O2274" s="8">
        <f t="shared" si="351"/>
        <v>50</v>
      </c>
      <c r="P2274" s="8">
        <f t="shared" si="352"/>
        <v>67</v>
      </c>
      <c r="Q2274" s="9">
        <f t="shared" si="354"/>
        <v>35.049999999999997</v>
      </c>
      <c r="R2274" s="9">
        <f t="shared" si="355"/>
        <v>44.25</v>
      </c>
      <c r="S2274" s="9">
        <f t="shared" si="356"/>
        <v>50.150000000000006</v>
      </c>
      <c r="T2274" s="9">
        <f t="shared" si="357"/>
        <v>41.75</v>
      </c>
      <c r="U2274" s="8">
        <f t="shared" si="358"/>
        <v>43.15</v>
      </c>
      <c r="V2274" s="8">
        <f t="shared" si="359"/>
        <v>42.8</v>
      </c>
    </row>
    <row r="2275" spans="1:22" ht="13.5" x14ac:dyDescent="0.25">
      <c r="A2275" s="3">
        <f>RSI!A2275</f>
        <v>45315</v>
      </c>
      <c r="B2275" s="2">
        <f>RSI!B2275</f>
        <v>6.9100999999999999</v>
      </c>
      <c r="C2275" s="2">
        <f>RSI!I2275</f>
        <v>42.901829841300447</v>
      </c>
      <c r="D2275" s="2">
        <f>MACD!E2275</f>
        <v>0.10775432983602862</v>
      </c>
      <c r="E2275" s="2">
        <f>MACD!F2275</f>
        <v>0.12357074683339089</v>
      </c>
      <c r="F2275" s="2">
        <f>'Moving Avg'!D2275</f>
        <v>6.9810800000000004</v>
      </c>
      <c r="G2275" s="2">
        <f>'Moving Avg'!F2275</f>
        <v>7.0464450000000012</v>
      </c>
      <c r="H2275" s="2">
        <f>'Moving Avg'!G2275</f>
        <v>6.9764019999999984</v>
      </c>
      <c r="I2275" s="2">
        <f>'Moving Avg'!H2275</f>
        <v>6.7659104999999924</v>
      </c>
      <c r="J2275" s="6" t="str">
        <f>OBV!F2275</f>
        <v>BULLISH</v>
      </c>
      <c r="K2275" s="6" t="str">
        <f>OBV!G2275</f>
        <v>WEAK</v>
      </c>
      <c r="L2275" s="6" t="str">
        <f>OBV!H2275</f>
        <v>CONFIRMED BULLISH</v>
      </c>
      <c r="M2275" s="8">
        <f t="shared" si="353"/>
        <v>50</v>
      </c>
      <c r="N2275" s="8">
        <f t="shared" si="350"/>
        <v>45</v>
      </c>
      <c r="O2275" s="8">
        <f t="shared" si="351"/>
        <v>50</v>
      </c>
      <c r="P2275" s="8">
        <f t="shared" si="352"/>
        <v>67</v>
      </c>
      <c r="Q2275" s="9">
        <f t="shared" si="354"/>
        <v>50.8</v>
      </c>
      <c r="R2275" s="9">
        <f t="shared" si="355"/>
        <v>53.25</v>
      </c>
      <c r="S2275" s="9">
        <f t="shared" si="356"/>
        <v>56.900000000000006</v>
      </c>
      <c r="T2275" s="9">
        <f t="shared" si="357"/>
        <v>53</v>
      </c>
      <c r="U2275" s="8">
        <f t="shared" si="358"/>
        <v>53.65</v>
      </c>
      <c r="V2275" s="8">
        <f t="shared" si="359"/>
        <v>53.487499999999997</v>
      </c>
    </row>
    <row r="2276" spans="1:22" ht="13.5" x14ac:dyDescent="0.25">
      <c r="A2276" s="3">
        <f>RSI!A2276</f>
        <v>45316</v>
      </c>
      <c r="B2276" s="2">
        <f>RSI!B2276</f>
        <v>6.9941000000000004</v>
      </c>
      <c r="C2276" s="2">
        <f>RSI!I2276</f>
        <v>49.765412338709595</v>
      </c>
      <c r="D2276" s="2">
        <f>MACD!E2276</f>
        <v>7.78788451587209E-2</v>
      </c>
      <c r="E2276" s="2">
        <f>MACD!F2276</f>
        <v>0.11443236649845689</v>
      </c>
      <c r="F2276" s="2">
        <f>'Moving Avg'!D2276</f>
        <v>6.9792000000000005</v>
      </c>
      <c r="G2276" s="2">
        <f>'Moving Avg'!F2276</f>
        <v>7.0399050000000019</v>
      </c>
      <c r="H2276" s="2">
        <f>'Moving Avg'!G2276</f>
        <v>6.9877939999999974</v>
      </c>
      <c r="I2276" s="2">
        <f>'Moving Avg'!H2276</f>
        <v>6.7674154999999914</v>
      </c>
      <c r="J2276" s="6" t="str">
        <f>OBV!F2276</f>
        <v>BULLISH</v>
      </c>
      <c r="K2276" s="6" t="str">
        <f>OBV!G2276</f>
        <v>WEAK</v>
      </c>
      <c r="L2276" s="6" t="str">
        <f>OBV!H2276</f>
        <v>BULLISH DIVERGENCE</v>
      </c>
      <c r="M2276" s="8">
        <f t="shared" si="353"/>
        <v>50</v>
      </c>
      <c r="N2276" s="8">
        <f t="shared" si="350"/>
        <v>100</v>
      </c>
      <c r="O2276" s="8">
        <f t="shared" si="351"/>
        <v>50</v>
      </c>
      <c r="P2276" s="8">
        <f t="shared" si="352"/>
        <v>50</v>
      </c>
      <c r="Q2276" s="9">
        <f t="shared" si="354"/>
        <v>67.5</v>
      </c>
      <c r="R2276" s="9">
        <f t="shared" si="355"/>
        <v>60</v>
      </c>
      <c r="S2276" s="9">
        <f t="shared" si="356"/>
        <v>57.5</v>
      </c>
      <c r="T2276" s="9">
        <f t="shared" si="357"/>
        <v>62.5</v>
      </c>
      <c r="U2276" s="8">
        <f t="shared" si="358"/>
        <v>61.666666666666664</v>
      </c>
      <c r="V2276" s="8">
        <f t="shared" si="359"/>
        <v>61.875</v>
      </c>
    </row>
    <row r="2277" spans="1:22" ht="13.5" x14ac:dyDescent="0.25">
      <c r="A2277" s="3">
        <f>RSI!A2277</f>
        <v>45317</v>
      </c>
      <c r="B2277" s="2">
        <f>RSI!B2277</f>
        <v>6.9847999999999999</v>
      </c>
      <c r="C2277" s="2">
        <f>RSI!I2277</f>
        <v>49.062235837239243</v>
      </c>
      <c r="D2277" s="2">
        <f>MACD!E2277</f>
        <v>5.1885472888366202E-2</v>
      </c>
      <c r="E2277" s="2">
        <f>MACD!F2277</f>
        <v>0.10192298777643877</v>
      </c>
      <c r="F2277" s="2">
        <f>'Moving Avg'!D2277</f>
        <v>6.9792000000000005</v>
      </c>
      <c r="G2277" s="2">
        <f>'Moving Avg'!F2277</f>
        <v>7.0338350000000016</v>
      </c>
      <c r="H2277" s="2">
        <f>'Moving Avg'!G2277</f>
        <v>6.9988119999999991</v>
      </c>
      <c r="I2277" s="2">
        <f>'Moving Avg'!H2277</f>
        <v>6.767743499999991</v>
      </c>
      <c r="J2277" s="6" t="str">
        <f>OBV!F2277</f>
        <v>BULLISH</v>
      </c>
      <c r="K2277" s="6" t="str">
        <f>OBV!G2277</f>
        <v>WEAK</v>
      </c>
      <c r="L2277" s="6" t="str">
        <f>OBV!H2277</f>
        <v>NEUTRAL</v>
      </c>
      <c r="M2277" s="8">
        <f t="shared" si="353"/>
        <v>50</v>
      </c>
      <c r="N2277" s="8">
        <f t="shared" si="350"/>
        <v>100</v>
      </c>
      <c r="O2277" s="8">
        <f t="shared" si="351"/>
        <v>50</v>
      </c>
      <c r="P2277" s="8">
        <f t="shared" si="352"/>
        <v>33</v>
      </c>
      <c r="Q2277" s="9">
        <f t="shared" si="354"/>
        <v>64.95</v>
      </c>
      <c r="R2277" s="9">
        <f t="shared" si="355"/>
        <v>55.75</v>
      </c>
      <c r="S2277" s="9">
        <f t="shared" si="356"/>
        <v>49.85</v>
      </c>
      <c r="T2277" s="9">
        <f t="shared" si="357"/>
        <v>58.25</v>
      </c>
      <c r="U2277" s="8">
        <f t="shared" si="358"/>
        <v>56.85</v>
      </c>
      <c r="V2277" s="8">
        <f t="shared" si="359"/>
        <v>57.2</v>
      </c>
    </row>
    <row r="2278" spans="1:22" ht="13.5" x14ac:dyDescent="0.25">
      <c r="A2278" s="3">
        <f>RSI!A2278</f>
        <v>45320</v>
      </c>
      <c r="B2278" s="2">
        <f>RSI!B2278</f>
        <v>6.9755000000000003</v>
      </c>
      <c r="C2278" s="2">
        <f>RSI!I2278</f>
        <v>48.326858919217948</v>
      </c>
      <c r="D2278" s="2">
        <f>MACD!E2278</f>
        <v>3.0660631674972905E-2</v>
      </c>
      <c r="E2278" s="2">
        <f>MACD!F2278</f>
        <v>8.7670516556145592E-2</v>
      </c>
      <c r="F2278" s="2">
        <f>'Moving Avg'!D2278</f>
        <v>6.9735999999999994</v>
      </c>
      <c r="G2278" s="2">
        <f>'Moving Avg'!F2278</f>
        <v>7.0259000000000018</v>
      </c>
      <c r="H2278" s="2">
        <f>'Moving Avg'!G2278</f>
        <v>7.0087099999999989</v>
      </c>
      <c r="I2278" s="2">
        <f>'Moving Avg'!H2278</f>
        <v>6.769155499999993</v>
      </c>
      <c r="J2278" s="6" t="str">
        <f>OBV!F2278</f>
        <v>BEARISH</v>
      </c>
      <c r="K2278" s="6" t="str">
        <f>OBV!G2278</f>
        <v>STRONG</v>
      </c>
      <c r="L2278" s="6" t="str">
        <f>OBV!H2278</f>
        <v>CONFIRMED BEARISH</v>
      </c>
      <c r="M2278" s="8">
        <f t="shared" si="353"/>
        <v>50</v>
      </c>
      <c r="N2278" s="8">
        <f t="shared" si="350"/>
        <v>100</v>
      </c>
      <c r="O2278" s="8">
        <f t="shared" si="351"/>
        <v>50</v>
      </c>
      <c r="P2278" s="8">
        <f t="shared" si="352"/>
        <v>33</v>
      </c>
      <c r="Q2278" s="9">
        <f t="shared" si="354"/>
        <v>64.95</v>
      </c>
      <c r="R2278" s="9">
        <f t="shared" si="355"/>
        <v>55.75</v>
      </c>
      <c r="S2278" s="9">
        <f t="shared" si="356"/>
        <v>49.85</v>
      </c>
      <c r="T2278" s="9">
        <f t="shared" si="357"/>
        <v>58.25</v>
      </c>
      <c r="U2278" s="8">
        <f t="shared" si="358"/>
        <v>56.85</v>
      </c>
      <c r="V2278" s="8">
        <f t="shared" si="359"/>
        <v>57.2</v>
      </c>
    </row>
    <row r="2279" spans="1:22" ht="13.5" x14ac:dyDescent="0.25">
      <c r="A2279" s="3">
        <f>RSI!A2279</f>
        <v>45321</v>
      </c>
      <c r="B2279" s="2">
        <f>RSI!B2279</f>
        <v>6.9755000000000003</v>
      </c>
      <c r="C2279" s="2">
        <f>RSI!I2279</f>
        <v>48.326858919217948</v>
      </c>
      <c r="D2279" s="2">
        <f>MACD!E2279</f>
        <v>1.2830791616901038E-2</v>
      </c>
      <c r="E2279" s="2">
        <f>MACD!F2279</f>
        <v>7.2702571568296681E-2</v>
      </c>
      <c r="F2279" s="2">
        <f>'Moving Avg'!D2279</f>
        <v>6.9680000000000009</v>
      </c>
      <c r="G2279" s="2">
        <f>'Moving Avg'!F2279</f>
        <v>7.0053600000000031</v>
      </c>
      <c r="H2279" s="2">
        <f>'Moving Avg'!G2279</f>
        <v>7.0135659999999982</v>
      </c>
      <c r="I2279" s="2">
        <f>'Moving Avg'!H2279</f>
        <v>6.7705674999999914</v>
      </c>
      <c r="J2279" s="6" t="str">
        <f>OBV!F2279</f>
        <v>BEARISH</v>
      </c>
      <c r="K2279" s="6" t="str">
        <f>OBV!G2279</f>
        <v>STRONG</v>
      </c>
      <c r="L2279" s="6" t="str">
        <f>OBV!H2279</f>
        <v>CONFIRMED BEARISH</v>
      </c>
      <c r="M2279" s="8">
        <f t="shared" si="353"/>
        <v>50</v>
      </c>
      <c r="N2279" s="8">
        <f t="shared" si="350"/>
        <v>100</v>
      </c>
      <c r="O2279" s="8">
        <f t="shared" si="351"/>
        <v>50</v>
      </c>
      <c r="P2279" s="8">
        <f t="shared" si="352"/>
        <v>33</v>
      </c>
      <c r="Q2279" s="9">
        <f t="shared" si="354"/>
        <v>64.95</v>
      </c>
      <c r="R2279" s="9">
        <f t="shared" si="355"/>
        <v>55.75</v>
      </c>
      <c r="S2279" s="9">
        <f t="shared" si="356"/>
        <v>49.85</v>
      </c>
      <c r="T2279" s="9">
        <f t="shared" si="357"/>
        <v>58.25</v>
      </c>
      <c r="U2279" s="8">
        <f t="shared" si="358"/>
        <v>56.85</v>
      </c>
      <c r="V2279" s="8">
        <f t="shared" si="359"/>
        <v>57.2</v>
      </c>
    </row>
    <row r="2280" spans="1:22" ht="13.5" x14ac:dyDescent="0.25">
      <c r="A2280" s="3">
        <f>RSI!A2280</f>
        <v>45322</v>
      </c>
      <c r="B2280" s="2">
        <f>RSI!B2280</f>
        <v>6.9474</v>
      </c>
      <c r="C2280" s="2">
        <f>RSI!I2280</f>
        <v>45.915221149621246</v>
      </c>
      <c r="D2280" s="2">
        <f>MACD!E2280</f>
        <v>-5.4476709130391043E-5</v>
      </c>
      <c r="E2280" s="2">
        <f>MACD!F2280</f>
        <v>5.8151161912811271E-2</v>
      </c>
      <c r="F2280" s="2">
        <f>'Moving Avg'!D2280</f>
        <v>6.97546</v>
      </c>
      <c r="G2280" s="2">
        <f>'Moving Avg'!F2280</f>
        <v>6.983880000000001</v>
      </c>
      <c r="H2280" s="2">
        <f>'Moving Avg'!G2280</f>
        <v>7.0180479999999985</v>
      </c>
      <c r="I2280" s="2">
        <f>'Moving Avg'!H2280</f>
        <v>6.7707084999999925</v>
      </c>
      <c r="J2280" s="6" t="str">
        <f>OBV!F2280</f>
        <v>BEARISH</v>
      </c>
      <c r="K2280" s="6" t="str">
        <f>OBV!G2280</f>
        <v>STRONG</v>
      </c>
      <c r="L2280" s="6" t="str">
        <f>OBV!H2280</f>
        <v>BEARISH DIVERGENCE</v>
      </c>
      <c r="M2280" s="8">
        <f t="shared" si="353"/>
        <v>50</v>
      </c>
      <c r="N2280" s="8">
        <f t="shared" si="350"/>
        <v>100</v>
      </c>
      <c r="O2280" s="8">
        <f t="shared" si="351"/>
        <v>50</v>
      </c>
      <c r="P2280" s="8">
        <f t="shared" si="352"/>
        <v>33</v>
      </c>
      <c r="Q2280" s="9">
        <f t="shared" si="354"/>
        <v>64.95</v>
      </c>
      <c r="R2280" s="9">
        <f t="shared" si="355"/>
        <v>55.75</v>
      </c>
      <c r="S2280" s="9">
        <f t="shared" si="356"/>
        <v>49.85</v>
      </c>
      <c r="T2280" s="9">
        <f t="shared" si="357"/>
        <v>58.25</v>
      </c>
      <c r="U2280" s="8">
        <f t="shared" si="358"/>
        <v>56.85</v>
      </c>
      <c r="V2280" s="8">
        <f t="shared" si="359"/>
        <v>57.2</v>
      </c>
    </row>
    <row r="2281" spans="1:22" ht="13.5" x14ac:dyDescent="0.25">
      <c r="A2281" s="3">
        <f>RSI!A2281</f>
        <v>45323</v>
      </c>
      <c r="B2281" s="2">
        <f>RSI!B2281</f>
        <v>6.77</v>
      </c>
      <c r="C2281" s="2">
        <f>RSI!I2281</f>
        <v>34.283566835628477</v>
      </c>
      <c r="D2281" s="2">
        <f>MACD!E2281</f>
        <v>1.8260535020721669E-2</v>
      </c>
      <c r="E2281" s="2">
        <f>MACD!F2281</f>
        <v>5.0173036534393353E-2</v>
      </c>
      <c r="F2281" s="2">
        <f>'Moving Avg'!D2281</f>
        <v>6.9306399999999995</v>
      </c>
      <c r="G2281" s="2">
        <f>'Moving Avg'!F2281</f>
        <v>6.9605350000000019</v>
      </c>
      <c r="H2281" s="2">
        <f>'Moving Avg'!G2281</f>
        <v>7.0227159999999982</v>
      </c>
      <c r="I2281" s="2">
        <f>'Moving Avg'!H2281</f>
        <v>6.7710929999999916</v>
      </c>
      <c r="J2281" s="6" t="str">
        <f>OBV!F2281</f>
        <v>BEARISH</v>
      </c>
      <c r="K2281" s="6" t="str">
        <f>OBV!G2281</f>
        <v>STRONG</v>
      </c>
      <c r="L2281" s="6" t="str">
        <f>OBV!H2281</f>
        <v>CONFIRMED BEARISH</v>
      </c>
      <c r="M2281" s="8">
        <f t="shared" si="353"/>
        <v>50</v>
      </c>
      <c r="N2281" s="8">
        <f t="shared" si="350"/>
        <v>100</v>
      </c>
      <c r="O2281" s="8">
        <f t="shared" si="351"/>
        <v>50</v>
      </c>
      <c r="P2281" s="8">
        <f t="shared" si="352"/>
        <v>33</v>
      </c>
      <c r="Q2281" s="9">
        <f t="shared" si="354"/>
        <v>64.95</v>
      </c>
      <c r="R2281" s="9">
        <f t="shared" si="355"/>
        <v>55.75</v>
      </c>
      <c r="S2281" s="9">
        <f t="shared" si="356"/>
        <v>49.85</v>
      </c>
      <c r="T2281" s="9">
        <f t="shared" si="357"/>
        <v>58.25</v>
      </c>
      <c r="U2281" s="8">
        <f t="shared" si="358"/>
        <v>56.85</v>
      </c>
      <c r="V2281" s="8">
        <f t="shared" si="359"/>
        <v>57.2</v>
      </c>
    </row>
    <row r="2282" spans="1:22" ht="13.5" x14ac:dyDescent="0.25">
      <c r="A2282" s="3">
        <f>RSI!A2282</f>
        <v>45324</v>
      </c>
      <c r="B2282" s="2">
        <f>RSI!B2282</f>
        <v>6.8167</v>
      </c>
      <c r="C2282" s="2">
        <f>RSI!I2282</f>
        <v>38.686942409747346</v>
      </c>
      <c r="D2282" s="2">
        <f>MACD!E2282</f>
        <v>2.8726592244726845E-2</v>
      </c>
      <c r="E2282" s="2">
        <f>MACD!F2282</f>
        <v>4.5883747676460057E-2</v>
      </c>
      <c r="F2282" s="2">
        <f>'Moving Avg'!D2282</f>
        <v>6.8970200000000004</v>
      </c>
      <c r="G2282" s="2">
        <f>'Moving Avg'!F2282</f>
        <v>6.9404550000000018</v>
      </c>
      <c r="H2282" s="2">
        <f>'Moving Avg'!G2282</f>
        <v>7.0270119999999983</v>
      </c>
      <c r="I2282" s="2">
        <f>'Moving Avg'!H2282</f>
        <v>6.7717559999999928</v>
      </c>
      <c r="J2282" s="6" t="str">
        <f>OBV!F2282</f>
        <v>BEARISH</v>
      </c>
      <c r="K2282" s="6" t="str">
        <f>OBV!G2282</f>
        <v>STRONG</v>
      </c>
      <c r="L2282" s="6" t="str">
        <f>OBV!H2282</f>
        <v>CONFIRMED BEARISH</v>
      </c>
      <c r="M2282" s="8">
        <f t="shared" si="353"/>
        <v>50</v>
      </c>
      <c r="N2282" s="8">
        <f t="shared" si="350"/>
        <v>45</v>
      </c>
      <c r="O2282" s="8">
        <f t="shared" si="351"/>
        <v>50</v>
      </c>
      <c r="P2282" s="8">
        <f t="shared" si="352"/>
        <v>33</v>
      </c>
      <c r="Q2282" s="9">
        <f t="shared" si="354"/>
        <v>45.7</v>
      </c>
      <c r="R2282" s="9">
        <f t="shared" si="355"/>
        <v>44.75</v>
      </c>
      <c r="S2282" s="9">
        <f t="shared" si="356"/>
        <v>41.6</v>
      </c>
      <c r="T2282" s="9">
        <f t="shared" si="357"/>
        <v>44.5</v>
      </c>
      <c r="U2282" s="8">
        <f t="shared" si="358"/>
        <v>44.016666666666673</v>
      </c>
      <c r="V2282" s="8">
        <f t="shared" si="359"/>
        <v>44.137500000000003</v>
      </c>
    </row>
    <row r="2283" spans="1:22" ht="13.5" x14ac:dyDescent="0.25">
      <c r="A2283" s="3">
        <f>RSI!A2283</f>
        <v>45327</v>
      </c>
      <c r="B2283" s="2">
        <f>RSI!B2283</f>
        <v>6.77</v>
      </c>
      <c r="C2283" s="2">
        <f>RSI!I2283</f>
        <v>36.083180666632565</v>
      </c>
      <c r="D2283" s="2">
        <f>MACD!E2283</f>
        <v>4.4850977907469947E-2</v>
      </c>
      <c r="E2283" s="2">
        <f>MACD!F2283</f>
        <v>4.5677193722662039E-2</v>
      </c>
      <c r="F2283" s="2">
        <f>'Moving Avg'!D2283</f>
        <v>6.8559200000000002</v>
      </c>
      <c r="G2283" s="2">
        <f>'Moving Avg'!F2283</f>
        <v>6.9287800000000006</v>
      </c>
      <c r="H2283" s="2">
        <f>'Moving Avg'!G2283</f>
        <v>7.0301859999999987</v>
      </c>
      <c r="I2283" s="2">
        <f>'Moving Avg'!H2283</f>
        <v>6.772501999999994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  <c r="M2283" s="8">
        <f t="shared" si="353"/>
        <v>50</v>
      </c>
      <c r="N2283" s="8">
        <f t="shared" si="350"/>
        <v>45</v>
      </c>
      <c r="O2283" s="8">
        <f t="shared" si="351"/>
        <v>50</v>
      </c>
      <c r="P2283" s="8">
        <f t="shared" si="352"/>
        <v>16.5</v>
      </c>
      <c r="Q2283" s="9">
        <f t="shared" si="354"/>
        <v>43.225000000000001</v>
      </c>
      <c r="R2283" s="9">
        <f t="shared" si="355"/>
        <v>40.625</v>
      </c>
      <c r="S2283" s="9">
        <f t="shared" si="356"/>
        <v>34.174999999999997</v>
      </c>
      <c r="T2283" s="9">
        <f t="shared" si="357"/>
        <v>40.375</v>
      </c>
      <c r="U2283" s="8">
        <f t="shared" si="358"/>
        <v>39.341666666666661</v>
      </c>
      <c r="V2283" s="8">
        <f t="shared" si="359"/>
        <v>39.599999999999994</v>
      </c>
    </row>
    <row r="2284" spans="1:22" ht="13.5" x14ac:dyDescent="0.25">
      <c r="A2284" s="3">
        <f>RSI!A2284</f>
        <v>45328</v>
      </c>
      <c r="B2284" s="2">
        <f>RSI!B2284</f>
        <v>6.77</v>
      </c>
      <c r="C2284" s="2">
        <f>RSI!I2284</f>
        <v>36.083180666632565</v>
      </c>
      <c r="D2284" s="2">
        <f>MACD!E2284</f>
        <v>5.9633890003265577E-2</v>
      </c>
      <c r="E2284" s="2">
        <f>MACD!F2284</f>
        <v>4.8468532978782751E-2</v>
      </c>
      <c r="F2284" s="2">
        <f>'Moving Avg'!D2284</f>
        <v>6.8148200000000001</v>
      </c>
      <c r="G2284" s="2">
        <f>'Moving Avg'!F2284</f>
        <v>6.916640000000001</v>
      </c>
      <c r="H2284" s="2">
        <f>'Moving Avg'!G2284</f>
        <v>7.0292519999999987</v>
      </c>
      <c r="I2284" s="2">
        <f>'Moving Avg'!H2284</f>
        <v>6.7724339999999934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  <c r="M2284" s="8">
        <f t="shared" si="353"/>
        <v>50</v>
      </c>
      <c r="N2284" s="8">
        <f t="shared" si="350"/>
        <v>0</v>
      </c>
      <c r="O2284" s="8">
        <f t="shared" si="351"/>
        <v>50</v>
      </c>
      <c r="P2284" s="8">
        <f t="shared" si="352"/>
        <v>16.5</v>
      </c>
      <c r="Q2284" s="9">
        <f t="shared" si="354"/>
        <v>27.475000000000001</v>
      </c>
      <c r="R2284" s="9">
        <f t="shared" si="355"/>
        <v>31.625</v>
      </c>
      <c r="S2284" s="9">
        <f t="shared" si="356"/>
        <v>27.425000000000001</v>
      </c>
      <c r="T2284" s="9">
        <f t="shared" si="357"/>
        <v>29.125</v>
      </c>
      <c r="U2284" s="8">
        <f t="shared" si="358"/>
        <v>28.841666666666669</v>
      </c>
      <c r="V2284" s="8">
        <f t="shared" si="359"/>
        <v>28.912500000000001</v>
      </c>
    </row>
    <row r="2285" spans="1:22" ht="13.5" x14ac:dyDescent="0.25">
      <c r="A2285" s="3">
        <f>RSI!A2285</f>
        <v>45329</v>
      </c>
      <c r="B2285" s="2">
        <f>RSI!B2285</f>
        <v>6.9100999999999999</v>
      </c>
      <c r="C2285" s="2">
        <f>RSI!I2285</f>
        <v>48.21059866871483</v>
      </c>
      <c r="D2285" s="2">
        <f>MACD!E2285</f>
        <v>4.8450315263467658E-2</v>
      </c>
      <c r="E2285" s="2">
        <f>MACD!F2285</f>
        <v>4.8464889435719735E-2</v>
      </c>
      <c r="F2285" s="2">
        <f>'Moving Avg'!D2285</f>
        <v>6.8073600000000001</v>
      </c>
      <c r="G2285" s="2">
        <f>'Moving Avg'!F2285</f>
        <v>6.9166399999999992</v>
      </c>
      <c r="H2285" s="2">
        <f>'Moving Avg'!G2285</f>
        <v>7.0273839999999987</v>
      </c>
      <c r="I2285" s="2">
        <f>'Moving Avg'!H2285</f>
        <v>6.7730664999999943</v>
      </c>
      <c r="J2285" s="6" t="str">
        <f>OBV!F2285</f>
        <v>BULLISH</v>
      </c>
      <c r="K2285" s="6" t="str">
        <f>OBV!G2285</f>
        <v>NEUTRAL</v>
      </c>
      <c r="L2285" s="6" t="str">
        <f>OBV!H2285</f>
        <v>BULLISH DIVERGENCE</v>
      </c>
      <c r="M2285" s="8">
        <f t="shared" si="353"/>
        <v>50</v>
      </c>
      <c r="N2285" s="8">
        <f t="shared" si="350"/>
        <v>45</v>
      </c>
      <c r="O2285" s="8">
        <f t="shared" si="351"/>
        <v>50</v>
      </c>
      <c r="P2285" s="8">
        <f t="shared" si="352"/>
        <v>66.5</v>
      </c>
      <c r="Q2285" s="9">
        <f t="shared" si="354"/>
        <v>50.725000000000001</v>
      </c>
      <c r="R2285" s="9">
        <f t="shared" si="355"/>
        <v>53.125</v>
      </c>
      <c r="S2285" s="9">
        <f t="shared" si="356"/>
        <v>56.674999999999997</v>
      </c>
      <c r="T2285" s="9">
        <f t="shared" si="357"/>
        <v>52.875</v>
      </c>
      <c r="U2285" s="8">
        <f t="shared" si="358"/>
        <v>53.508333333333326</v>
      </c>
      <c r="V2285" s="8">
        <f t="shared" si="359"/>
        <v>53.349999999999994</v>
      </c>
    </row>
    <row r="2286" spans="1:22" ht="13.5" x14ac:dyDescent="0.25">
      <c r="A2286" s="3">
        <f>RSI!A2286</f>
        <v>45330</v>
      </c>
      <c r="B2286" s="2">
        <f>RSI!B2286</f>
        <v>6.6673</v>
      </c>
      <c r="C2286" s="2">
        <f>RSI!I2286</f>
        <v>35.602943386728313</v>
      </c>
      <c r="D2286" s="2">
        <f>MACD!E2286</f>
        <v>7.0044377045523909E-2</v>
      </c>
      <c r="E2286" s="2">
        <f>MACD!F2286</f>
        <v>5.278078695768057E-2</v>
      </c>
      <c r="F2286" s="2">
        <f>'Moving Avg'!D2286</f>
        <v>6.7868200000000005</v>
      </c>
      <c r="G2286" s="2">
        <f>'Moving Avg'!F2286</f>
        <v>6.9045000000000005</v>
      </c>
      <c r="H2286" s="2">
        <f>'Moving Avg'!G2286</f>
        <v>7.020848</v>
      </c>
      <c r="I2286" s="2">
        <f>'Moving Avg'!H2286</f>
        <v>6.7724849999999943</v>
      </c>
      <c r="J2286" s="6" t="str">
        <f>OBV!F2286</f>
        <v>BULLISH</v>
      </c>
      <c r="K2286" s="6" t="str">
        <f>OBV!G2286</f>
        <v>NEUTRAL</v>
      </c>
      <c r="L2286" s="6" t="str">
        <f>OBV!H2286</f>
        <v>BULLISH DIVERGENCE</v>
      </c>
      <c r="M2286" s="8">
        <f t="shared" si="353"/>
        <v>50</v>
      </c>
      <c r="N2286" s="8">
        <f t="shared" si="350"/>
        <v>0</v>
      </c>
      <c r="O2286" s="8">
        <f t="shared" si="351"/>
        <v>50</v>
      </c>
      <c r="P2286" s="8">
        <f t="shared" si="352"/>
        <v>66.5</v>
      </c>
      <c r="Q2286" s="9">
        <f t="shared" si="354"/>
        <v>34.975000000000001</v>
      </c>
      <c r="R2286" s="9">
        <f t="shared" si="355"/>
        <v>44.125</v>
      </c>
      <c r="S2286" s="9">
        <f t="shared" si="356"/>
        <v>49.924999999999997</v>
      </c>
      <c r="T2286" s="9">
        <f t="shared" si="357"/>
        <v>41.625</v>
      </c>
      <c r="U2286" s="8">
        <f t="shared" si="358"/>
        <v>43.008333333333326</v>
      </c>
      <c r="V2286" s="8">
        <f t="shared" si="359"/>
        <v>42.662499999999994</v>
      </c>
    </row>
    <row r="2287" spans="1:22" ht="13.5" x14ac:dyDescent="0.25">
      <c r="A2287" s="3">
        <f>RSI!A2287</f>
        <v>45331</v>
      </c>
      <c r="B2287" s="2">
        <f>RSI!B2287</f>
        <v>6.5366</v>
      </c>
      <c r="C2287" s="2">
        <f>RSI!I2287</f>
        <v>30.916028294035257</v>
      </c>
      <c r="D2287" s="2">
        <f>MACD!E2287</f>
        <v>9.8139503774535619E-2</v>
      </c>
      <c r="E2287" s="2">
        <f>MACD!F2287</f>
        <v>6.1852530321051584E-2</v>
      </c>
      <c r="F2287" s="2">
        <f>'Moving Avg'!D2287</f>
        <v>6.7307999999999995</v>
      </c>
      <c r="G2287" s="2">
        <f>'Moving Avg'!F2287</f>
        <v>6.8862899999999998</v>
      </c>
      <c r="H2287" s="2">
        <f>'Moving Avg'!G2287</f>
        <v>7.0118840000000011</v>
      </c>
      <c r="I2287" s="2">
        <f>'Moving Avg'!H2287</f>
        <v>6.7719284999999942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  <c r="M2287" s="8">
        <f t="shared" si="353"/>
        <v>50</v>
      </c>
      <c r="N2287" s="8">
        <f t="shared" si="350"/>
        <v>0</v>
      </c>
      <c r="O2287" s="8">
        <f t="shared" si="351"/>
        <v>0</v>
      </c>
      <c r="P2287" s="8">
        <f t="shared" si="352"/>
        <v>16.5</v>
      </c>
      <c r="Q2287" s="9">
        <f t="shared" si="354"/>
        <v>19.975000000000001</v>
      </c>
      <c r="R2287" s="9">
        <f t="shared" si="355"/>
        <v>14.125</v>
      </c>
      <c r="S2287" s="9">
        <f t="shared" si="356"/>
        <v>14.925000000000001</v>
      </c>
      <c r="T2287" s="9">
        <f t="shared" si="357"/>
        <v>16.625</v>
      </c>
      <c r="U2287" s="8">
        <f t="shared" si="358"/>
        <v>16.341666666666669</v>
      </c>
      <c r="V2287" s="8">
        <f t="shared" si="359"/>
        <v>16.412500000000001</v>
      </c>
    </row>
    <row r="2288" spans="1:22" ht="13.5" x14ac:dyDescent="0.25">
      <c r="A2288" s="3">
        <f>RSI!A2288</f>
        <v>45334</v>
      </c>
      <c r="B2288" s="2">
        <f>RSI!B2288</f>
        <v>6.5458999999999996</v>
      </c>
      <c r="C2288" s="2">
        <f>RSI!I2288</f>
        <v>31.605968463349342</v>
      </c>
      <c r="D2288" s="2">
        <f>MACD!E2288</f>
        <v>0.12202099048502024</v>
      </c>
      <c r="E2288" s="2">
        <f>MACD!F2288</f>
        <v>7.3886222353845316E-2</v>
      </c>
      <c r="F2288" s="2">
        <f>'Moving Avg'!D2288</f>
        <v>6.6859800000000007</v>
      </c>
      <c r="G2288" s="2">
        <f>'Moving Avg'!F2288</f>
        <v>6.8685449999999992</v>
      </c>
      <c r="H2288" s="2">
        <f>'Moving Avg'!G2288</f>
        <v>7.0031060000000016</v>
      </c>
      <c r="I2288" s="2">
        <f>'Moving Avg'!H2288</f>
        <v>6.7709664999999948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  <c r="M2288" s="8">
        <f t="shared" si="353"/>
        <v>50</v>
      </c>
      <c r="N2288" s="8">
        <f t="shared" si="350"/>
        <v>0</v>
      </c>
      <c r="O2288" s="8">
        <f t="shared" si="351"/>
        <v>0</v>
      </c>
      <c r="P2288" s="8">
        <f t="shared" si="352"/>
        <v>16.5</v>
      </c>
      <c r="Q2288" s="9">
        <f t="shared" si="354"/>
        <v>19.975000000000001</v>
      </c>
      <c r="R2288" s="9">
        <f t="shared" si="355"/>
        <v>14.125</v>
      </c>
      <c r="S2288" s="9">
        <f t="shared" si="356"/>
        <v>14.925000000000001</v>
      </c>
      <c r="T2288" s="9">
        <f t="shared" si="357"/>
        <v>16.625</v>
      </c>
      <c r="U2288" s="8">
        <f t="shared" si="358"/>
        <v>16.341666666666669</v>
      </c>
      <c r="V2288" s="8">
        <f t="shared" si="359"/>
        <v>16.412500000000001</v>
      </c>
    </row>
    <row r="2289" spans="1:22" ht="13.5" x14ac:dyDescent="0.25">
      <c r="A2289" s="3">
        <f>RSI!A2289</f>
        <v>45335</v>
      </c>
      <c r="B2289" s="2">
        <f>RSI!B2289</f>
        <v>6.7140000000000004</v>
      </c>
      <c r="C2289" s="2">
        <f>RSI!I2289</f>
        <v>42.737906994781582</v>
      </c>
      <c r="D2289" s="2">
        <f>MACD!E2289</f>
        <v>0.13178487904183811</v>
      </c>
      <c r="E2289" s="2">
        <f>MACD!F2289</f>
        <v>8.5465953691443886E-2</v>
      </c>
      <c r="F2289" s="2">
        <f>'Moving Avg'!D2289</f>
        <v>6.6747800000000002</v>
      </c>
      <c r="G2289" s="2">
        <f>'Moving Avg'!F2289</f>
        <v>6.8592049999999984</v>
      </c>
      <c r="H2289" s="2">
        <f>'Moving Avg'!G2289</f>
        <v>6.9939540000000013</v>
      </c>
      <c r="I2289" s="2">
        <f>'Moving Avg'!H2289</f>
        <v>6.7707089999999939</v>
      </c>
      <c r="J2289" s="6" t="str">
        <f>OBV!F2289</f>
        <v>BULLISH</v>
      </c>
      <c r="K2289" s="6" t="str">
        <f>OBV!G2289</f>
        <v>NEUTRAL</v>
      </c>
      <c r="L2289" s="6" t="str">
        <f>OBV!H2289</f>
        <v>BULLISH DIVERGENCE</v>
      </c>
      <c r="M2289" s="8">
        <f t="shared" si="353"/>
        <v>50</v>
      </c>
      <c r="N2289" s="8">
        <f t="shared" si="350"/>
        <v>0</v>
      </c>
      <c r="O2289" s="8">
        <f t="shared" si="351"/>
        <v>0</v>
      </c>
      <c r="P2289" s="8">
        <f t="shared" si="352"/>
        <v>66.5</v>
      </c>
      <c r="Q2289" s="9">
        <f t="shared" si="354"/>
        <v>27.475000000000001</v>
      </c>
      <c r="R2289" s="9">
        <f t="shared" si="355"/>
        <v>26.625</v>
      </c>
      <c r="S2289" s="9">
        <f t="shared" si="356"/>
        <v>37.424999999999997</v>
      </c>
      <c r="T2289" s="9">
        <f t="shared" si="357"/>
        <v>29.125</v>
      </c>
      <c r="U2289" s="8">
        <f t="shared" si="358"/>
        <v>30.508333333333336</v>
      </c>
      <c r="V2289" s="8">
        <f t="shared" si="359"/>
        <v>30.162500000000001</v>
      </c>
    </row>
    <row r="2290" spans="1:22" ht="13.5" x14ac:dyDescent="0.25">
      <c r="A2290" s="3">
        <f>RSI!A2290</f>
        <v>45336</v>
      </c>
      <c r="B2290" s="2">
        <f>RSI!B2290</f>
        <v>6.7140000000000004</v>
      </c>
      <c r="C2290" s="2">
        <f>RSI!I2290</f>
        <v>42.737906994781589</v>
      </c>
      <c r="D2290" s="2">
        <f>MACD!E2290</f>
        <v>0.13658980735225867</v>
      </c>
      <c r="E2290" s="2">
        <f>MACD!F2290</f>
        <v>9.5690724423606849E-2</v>
      </c>
      <c r="F2290" s="2">
        <f>'Moving Avg'!D2290</f>
        <v>6.6355599999999999</v>
      </c>
      <c r="G2290" s="2">
        <f>'Moving Avg'!F2290</f>
        <v>6.8498649999999994</v>
      </c>
      <c r="H2290" s="2">
        <f>'Moving Avg'!G2290</f>
        <v>6.9881640000000012</v>
      </c>
      <c r="I2290" s="2">
        <f>'Moving Avg'!H2290</f>
        <v>6.7705874999999933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  <c r="M2290" s="8">
        <f t="shared" si="353"/>
        <v>50</v>
      </c>
      <c r="N2290" s="8">
        <f t="shared" si="350"/>
        <v>0</v>
      </c>
      <c r="O2290" s="8">
        <f t="shared" si="351"/>
        <v>0</v>
      </c>
      <c r="P2290" s="8">
        <f t="shared" si="352"/>
        <v>66.5</v>
      </c>
      <c r="Q2290" s="9">
        <f t="shared" si="354"/>
        <v>27.475000000000001</v>
      </c>
      <c r="R2290" s="9">
        <f t="shared" si="355"/>
        <v>26.625</v>
      </c>
      <c r="S2290" s="9">
        <f t="shared" si="356"/>
        <v>37.424999999999997</v>
      </c>
      <c r="T2290" s="9">
        <f t="shared" si="357"/>
        <v>29.125</v>
      </c>
      <c r="U2290" s="8">
        <f t="shared" si="358"/>
        <v>30.508333333333336</v>
      </c>
      <c r="V2290" s="8">
        <f t="shared" si="359"/>
        <v>30.162500000000001</v>
      </c>
    </row>
    <row r="2291" spans="1:22" ht="13.5" x14ac:dyDescent="0.25">
      <c r="A2291" s="3">
        <f>RSI!A2291</f>
        <v>45337</v>
      </c>
      <c r="B2291" s="2">
        <f>RSI!B2291</f>
        <v>6.7140000000000004</v>
      </c>
      <c r="C2291" s="2">
        <f>RSI!I2291</f>
        <v>42.737906994781582</v>
      </c>
      <c r="D2291" s="2">
        <f>MACD!E2291</f>
        <v>0.11416529469116643</v>
      </c>
      <c r="E2291" s="2">
        <f>MACD!F2291</f>
        <v>9.9385638477118773E-2</v>
      </c>
      <c r="F2291" s="2">
        <f>'Moving Avg'!D2291</f>
        <v>6.6448999999999998</v>
      </c>
      <c r="G2291" s="2">
        <f>'Moving Avg'!F2291</f>
        <v>6.8353899999999994</v>
      </c>
      <c r="H2291" s="2">
        <f>'Moving Avg'!G2291</f>
        <v>6.9823740000000019</v>
      </c>
      <c r="I2291" s="2">
        <f>'Moving Avg'!H2291</f>
        <v>6.7706919999999933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  <c r="M2291" s="8">
        <f t="shared" si="353"/>
        <v>50</v>
      </c>
      <c r="N2291" s="8">
        <f t="shared" si="350"/>
        <v>0</v>
      </c>
      <c r="O2291" s="8">
        <f t="shared" si="351"/>
        <v>0</v>
      </c>
      <c r="P2291" s="8">
        <f t="shared" si="352"/>
        <v>83.5</v>
      </c>
      <c r="Q2291" s="9">
        <f t="shared" si="354"/>
        <v>30.024999999999999</v>
      </c>
      <c r="R2291" s="9">
        <f t="shared" si="355"/>
        <v>30.875</v>
      </c>
      <c r="S2291" s="9">
        <f t="shared" si="356"/>
        <v>45.075000000000003</v>
      </c>
      <c r="T2291" s="9">
        <f t="shared" si="357"/>
        <v>33.375</v>
      </c>
      <c r="U2291" s="8">
        <f t="shared" si="358"/>
        <v>35.324999999999996</v>
      </c>
      <c r="V2291" s="8">
        <f t="shared" si="359"/>
        <v>34.837499999999999</v>
      </c>
    </row>
    <row r="2292" spans="1:22" ht="13.5" x14ac:dyDescent="0.25">
      <c r="A2292" s="3">
        <f>RSI!A2292</f>
        <v>45338</v>
      </c>
      <c r="B2292" s="2">
        <f>RSI!B2292</f>
        <v>6.5833000000000004</v>
      </c>
      <c r="C2292" s="2">
        <f>RSI!I2292</f>
        <v>36.90482977235358</v>
      </c>
      <c r="D2292" s="2">
        <f>MACD!E2292</f>
        <v>0.11279947656989897</v>
      </c>
      <c r="E2292" s="2">
        <f>MACD!F2292</f>
        <v>0.10206840609567482</v>
      </c>
      <c r="F2292" s="2">
        <f>'Moving Avg'!D2292</f>
        <v>6.6542399999999997</v>
      </c>
      <c r="G2292" s="2">
        <f>'Moving Avg'!F2292</f>
        <v>6.815315</v>
      </c>
      <c r="H2292" s="2">
        <f>'Moving Avg'!G2292</f>
        <v>6.972850000000002</v>
      </c>
      <c r="I2292" s="2">
        <f>'Moving Avg'!H2292</f>
        <v>6.7699169999999933</v>
      </c>
      <c r="J2292" s="6" t="str">
        <f>OBV!F2292</f>
        <v>BULLISH</v>
      </c>
      <c r="K2292" s="6" t="str">
        <f>OBV!G2292</f>
        <v>NEUTRAL</v>
      </c>
      <c r="L2292" s="6" t="str">
        <f>OBV!H2292</f>
        <v>CONFIRMED BULLISH</v>
      </c>
      <c r="M2292" s="8">
        <f t="shared" si="353"/>
        <v>50</v>
      </c>
      <c r="N2292" s="8">
        <f t="shared" si="350"/>
        <v>0</v>
      </c>
      <c r="O2292" s="8">
        <f t="shared" si="351"/>
        <v>0</v>
      </c>
      <c r="P2292" s="8">
        <f t="shared" si="352"/>
        <v>83.5</v>
      </c>
      <c r="Q2292" s="9">
        <f t="shared" si="354"/>
        <v>30.024999999999999</v>
      </c>
      <c r="R2292" s="9">
        <f t="shared" si="355"/>
        <v>30.875</v>
      </c>
      <c r="S2292" s="9">
        <f t="shared" si="356"/>
        <v>45.075000000000003</v>
      </c>
      <c r="T2292" s="9">
        <f t="shared" si="357"/>
        <v>33.375</v>
      </c>
      <c r="U2292" s="8">
        <f t="shared" si="358"/>
        <v>35.324999999999996</v>
      </c>
      <c r="V2292" s="8">
        <f t="shared" si="359"/>
        <v>34.837499999999999</v>
      </c>
    </row>
    <row r="2293" spans="1:22" ht="13.5" x14ac:dyDescent="0.25">
      <c r="A2293" s="3">
        <f>RSI!A2293</f>
        <v>45341</v>
      </c>
      <c r="B2293" s="2">
        <f>RSI!B2293</f>
        <v>6.5833000000000004</v>
      </c>
      <c r="C2293" s="2">
        <f>RSI!I2293</f>
        <v>36.90482977235358</v>
      </c>
      <c r="D2293" s="2">
        <f>MACD!E2293</f>
        <v>0.1059191407020128</v>
      </c>
      <c r="E2293" s="2">
        <f>MACD!F2293</f>
        <v>0.10283855301694242</v>
      </c>
      <c r="F2293" s="2">
        <f>'Moving Avg'!D2293</f>
        <v>6.6617200000000008</v>
      </c>
      <c r="G2293" s="2">
        <f>'Moving Avg'!F2293</f>
        <v>6.7943049999999987</v>
      </c>
      <c r="H2293" s="2">
        <f>'Moving Avg'!G2293</f>
        <v>6.9635120000000015</v>
      </c>
      <c r="I2293" s="2">
        <f>'Moving Avg'!H2293</f>
        <v>6.7693679999999938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  <c r="M2293" s="8">
        <f t="shared" si="353"/>
        <v>50</v>
      </c>
      <c r="N2293" s="8">
        <f t="shared" si="350"/>
        <v>0</v>
      </c>
      <c r="O2293" s="8">
        <f t="shared" si="351"/>
        <v>0</v>
      </c>
      <c r="P2293" s="8">
        <f t="shared" si="352"/>
        <v>83.5</v>
      </c>
      <c r="Q2293" s="9">
        <f t="shared" si="354"/>
        <v>30.024999999999999</v>
      </c>
      <c r="R2293" s="9">
        <f t="shared" si="355"/>
        <v>30.875</v>
      </c>
      <c r="S2293" s="9">
        <f t="shared" si="356"/>
        <v>45.075000000000003</v>
      </c>
      <c r="T2293" s="9">
        <f t="shared" si="357"/>
        <v>33.375</v>
      </c>
      <c r="U2293" s="8">
        <f t="shared" si="358"/>
        <v>35.324999999999996</v>
      </c>
      <c r="V2293" s="8">
        <f t="shared" si="359"/>
        <v>34.837499999999999</v>
      </c>
    </row>
    <row r="2294" spans="1:22" ht="13.5" x14ac:dyDescent="0.25">
      <c r="A2294" s="3">
        <f>RSI!A2294</f>
        <v>45342</v>
      </c>
      <c r="B2294" s="2">
        <f>RSI!B2294</f>
        <v>6.798</v>
      </c>
      <c r="C2294" s="2">
        <f>RSI!I2294</f>
        <v>49.925347283012741</v>
      </c>
      <c r="D2294" s="2">
        <f>MACD!E2294</f>
        <v>8.5545440056780109E-2</v>
      </c>
      <c r="E2294" s="2">
        <f>MACD!F2294</f>
        <v>9.937993042490996E-2</v>
      </c>
      <c r="F2294" s="2">
        <f>'Moving Avg'!D2294</f>
        <v>6.6785200000000007</v>
      </c>
      <c r="G2294" s="2">
        <f>'Moving Avg'!F2294</f>
        <v>6.7840299999999996</v>
      </c>
      <c r="H2294" s="2">
        <f>'Moving Avg'!G2294</f>
        <v>6.9586560000000022</v>
      </c>
      <c r="I2294" s="2">
        <f>'Moving Avg'!H2294</f>
        <v>6.7698924999999939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  <c r="M2294" s="8">
        <f t="shared" si="353"/>
        <v>50</v>
      </c>
      <c r="N2294" s="8">
        <f t="shared" si="350"/>
        <v>45</v>
      </c>
      <c r="O2294" s="8">
        <f t="shared" si="351"/>
        <v>0</v>
      </c>
      <c r="P2294" s="8">
        <f t="shared" si="352"/>
        <v>83.5</v>
      </c>
      <c r="Q2294" s="9">
        <f t="shared" si="354"/>
        <v>45.774999999999999</v>
      </c>
      <c r="R2294" s="9">
        <f t="shared" si="355"/>
        <v>39.875</v>
      </c>
      <c r="S2294" s="9">
        <f t="shared" si="356"/>
        <v>51.825000000000003</v>
      </c>
      <c r="T2294" s="9">
        <f t="shared" si="357"/>
        <v>44.625</v>
      </c>
      <c r="U2294" s="8">
        <f t="shared" si="358"/>
        <v>45.82500000000001</v>
      </c>
      <c r="V2294" s="8">
        <f t="shared" si="359"/>
        <v>45.525000000000006</v>
      </c>
    </row>
    <row r="2295" spans="1:22" ht="13.5" x14ac:dyDescent="0.25">
      <c r="A2295" s="3">
        <f>RSI!A2295</f>
        <v>45343</v>
      </c>
      <c r="B2295" s="2">
        <f>RSI!B2295</f>
        <v>6.7887000000000004</v>
      </c>
      <c r="C2295" s="2">
        <f>RSI!I2295</f>
        <v>49.44932412948004</v>
      </c>
      <c r="D2295" s="2">
        <f>MACD!E2295</f>
        <v>9.0531908895337132E-2</v>
      </c>
      <c r="E2295" s="2">
        <f>MACD!F2295</f>
        <v>9.7610326118995394E-2</v>
      </c>
      <c r="F2295" s="2">
        <f>'Moving Avg'!D2295</f>
        <v>6.69346</v>
      </c>
      <c r="G2295" s="2">
        <f>'Moving Avg'!F2295</f>
        <v>6.7779599999999984</v>
      </c>
      <c r="H2295" s="2">
        <f>'Moving Avg'!G2295</f>
        <v>6.9536140000000026</v>
      </c>
      <c r="I2295" s="2">
        <f>'Moving Avg'!H2295</f>
        <v>6.770415499999995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  <c r="M2295" s="8">
        <f t="shared" si="353"/>
        <v>50</v>
      </c>
      <c r="N2295" s="8">
        <f t="shared" si="350"/>
        <v>45</v>
      </c>
      <c r="O2295" s="8">
        <f t="shared" si="351"/>
        <v>0</v>
      </c>
      <c r="P2295" s="8">
        <f t="shared" si="352"/>
        <v>83.5</v>
      </c>
      <c r="Q2295" s="9">
        <f t="shared" si="354"/>
        <v>45.774999999999999</v>
      </c>
      <c r="R2295" s="9">
        <f t="shared" si="355"/>
        <v>39.875</v>
      </c>
      <c r="S2295" s="9">
        <f t="shared" si="356"/>
        <v>51.825000000000003</v>
      </c>
      <c r="T2295" s="9">
        <f t="shared" si="357"/>
        <v>44.625</v>
      </c>
      <c r="U2295" s="8">
        <f t="shared" si="358"/>
        <v>45.82500000000001</v>
      </c>
      <c r="V2295" s="8">
        <f t="shared" si="359"/>
        <v>45.525000000000006</v>
      </c>
    </row>
    <row r="2296" spans="1:22" ht="13.5" x14ac:dyDescent="0.25">
      <c r="A2296" s="3">
        <f>RSI!A2296</f>
        <v>45344</v>
      </c>
      <c r="B2296" s="2">
        <f>RSI!B2296</f>
        <v>6.7793999999999999</v>
      </c>
      <c r="C2296" s="2">
        <f>RSI!I2296</f>
        <v>48.946732362628588</v>
      </c>
      <c r="D2296" s="2">
        <f>MACD!E2296</f>
        <v>5.8125502328447709E-2</v>
      </c>
      <c r="E2296" s="2">
        <f>MACD!F2296</f>
        <v>8.9713361360885868E-2</v>
      </c>
      <c r="F2296" s="2">
        <f>'Moving Avg'!D2296</f>
        <v>6.7065400000000013</v>
      </c>
      <c r="G2296" s="2">
        <f>'Moving Avg'!F2296</f>
        <v>6.7672249999999989</v>
      </c>
      <c r="H2296" s="2">
        <f>'Moving Avg'!G2296</f>
        <v>6.9485720000000022</v>
      </c>
      <c r="I2296" s="2">
        <f>'Moving Avg'!H2296</f>
        <v>6.7708919999999946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  <c r="M2296" s="8">
        <f t="shared" si="353"/>
        <v>50</v>
      </c>
      <c r="N2296" s="8">
        <f t="shared" si="350"/>
        <v>100</v>
      </c>
      <c r="O2296" s="8">
        <f t="shared" si="351"/>
        <v>0</v>
      </c>
      <c r="P2296" s="8">
        <f t="shared" si="352"/>
        <v>83.5</v>
      </c>
      <c r="Q2296" s="9">
        <f t="shared" si="354"/>
        <v>65.025000000000006</v>
      </c>
      <c r="R2296" s="9">
        <f t="shared" si="355"/>
        <v>50.875</v>
      </c>
      <c r="S2296" s="9">
        <f t="shared" si="356"/>
        <v>60.075000000000003</v>
      </c>
      <c r="T2296" s="9">
        <f t="shared" si="357"/>
        <v>58.375</v>
      </c>
      <c r="U2296" s="8">
        <f t="shared" si="358"/>
        <v>58.658333333333339</v>
      </c>
      <c r="V2296" s="8">
        <f t="shared" si="359"/>
        <v>58.587500000000006</v>
      </c>
    </row>
    <row r="2297" spans="1:22" ht="13.5" x14ac:dyDescent="0.25">
      <c r="A2297" s="3">
        <f>RSI!A2297</f>
        <v>45345</v>
      </c>
      <c r="B2297" s="2">
        <f>RSI!B2297</f>
        <v>6.6486000000000001</v>
      </c>
      <c r="C2297" s="2">
        <f>RSI!I2297</f>
        <v>42.416881992126861</v>
      </c>
      <c r="D2297" s="2">
        <f>MACD!E2297</f>
        <v>2.0377172370589669E-2</v>
      </c>
      <c r="E2297" s="2">
        <f>MACD!F2297</f>
        <v>7.584612356282662E-2</v>
      </c>
      <c r="F2297" s="2">
        <f>'Moving Avg'!D2297</f>
        <v>6.7195999999999998</v>
      </c>
      <c r="G2297" s="2">
        <f>'Moving Avg'!F2297</f>
        <v>6.7504149999999985</v>
      </c>
      <c r="H2297" s="2">
        <f>'Moving Avg'!G2297</f>
        <v>6.9388600000000027</v>
      </c>
      <c r="I2297" s="2">
        <f>'Moving Avg'!H2297</f>
        <v>6.7708954999999955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  <c r="M2297" s="8">
        <f t="shared" si="353"/>
        <v>50</v>
      </c>
      <c r="N2297" s="8">
        <f t="shared" si="350"/>
        <v>100</v>
      </c>
      <c r="O2297" s="8">
        <f t="shared" si="351"/>
        <v>0</v>
      </c>
      <c r="P2297" s="8">
        <f t="shared" si="352"/>
        <v>83.5</v>
      </c>
      <c r="Q2297" s="9">
        <f t="shared" si="354"/>
        <v>65.025000000000006</v>
      </c>
      <c r="R2297" s="9">
        <f t="shared" si="355"/>
        <v>50.875</v>
      </c>
      <c r="S2297" s="9">
        <f t="shared" si="356"/>
        <v>60.075000000000003</v>
      </c>
      <c r="T2297" s="9">
        <f t="shared" si="357"/>
        <v>58.375</v>
      </c>
      <c r="U2297" s="8">
        <f t="shared" si="358"/>
        <v>58.658333333333339</v>
      </c>
      <c r="V2297" s="8">
        <f t="shared" si="359"/>
        <v>58.587500000000006</v>
      </c>
    </row>
    <row r="2298" spans="1:22" ht="13.5" x14ac:dyDescent="0.25">
      <c r="A2298" s="3">
        <f>RSI!A2298</f>
        <v>45348</v>
      </c>
      <c r="B2298" s="2">
        <f>RSI!B2298</f>
        <v>6.77</v>
      </c>
      <c r="C2298" s="2">
        <f>RSI!I2298</f>
        <v>49.191867685985919</v>
      </c>
      <c r="D2298" s="2">
        <f>MACD!E2298</f>
        <v>-1.8268125144775382E-2</v>
      </c>
      <c r="E2298" s="2">
        <f>MACD!F2298</f>
        <v>5.7023273821306224E-2</v>
      </c>
      <c r="F2298" s="2">
        <f>'Moving Avg'!D2298</f>
        <v>6.7569400000000002</v>
      </c>
      <c r="G2298" s="2">
        <f>'Moving Avg'!F2298</f>
        <v>6.7401399999999994</v>
      </c>
      <c r="H2298" s="2">
        <f>'Moving Avg'!G2298</f>
        <v>6.9308280000000035</v>
      </c>
      <c r="I2298" s="2">
        <f>'Moving Avg'!H2298</f>
        <v>6.7713249999999956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  <c r="M2298" s="8">
        <f t="shared" si="353"/>
        <v>50</v>
      </c>
      <c r="N2298" s="8">
        <f t="shared" si="350"/>
        <v>100</v>
      </c>
      <c r="O2298" s="8">
        <f t="shared" si="351"/>
        <v>0</v>
      </c>
      <c r="P2298" s="8">
        <f t="shared" si="352"/>
        <v>83.5</v>
      </c>
      <c r="Q2298" s="9">
        <f t="shared" si="354"/>
        <v>65.025000000000006</v>
      </c>
      <c r="R2298" s="9">
        <f t="shared" si="355"/>
        <v>50.875</v>
      </c>
      <c r="S2298" s="9">
        <f t="shared" si="356"/>
        <v>60.075000000000003</v>
      </c>
      <c r="T2298" s="9">
        <f t="shared" si="357"/>
        <v>58.375</v>
      </c>
      <c r="U2298" s="8">
        <f t="shared" si="358"/>
        <v>58.658333333333339</v>
      </c>
      <c r="V2298" s="8">
        <f t="shared" si="359"/>
        <v>58.587500000000006</v>
      </c>
    </row>
    <row r="2299" spans="1:22" ht="13.5" x14ac:dyDescent="0.25">
      <c r="A2299" s="3">
        <f>RSI!A2299</f>
        <v>45349</v>
      </c>
      <c r="B2299" s="2">
        <f>RSI!B2299</f>
        <v>6.7514000000000003</v>
      </c>
      <c r="C2299" s="2">
        <f>RSI!I2299</f>
        <v>48.255092668929841</v>
      </c>
      <c r="D2299" s="2">
        <f>MACD!E2299</f>
        <v>-2.3652126045476507E-2</v>
      </c>
      <c r="E2299" s="2">
        <f>MACD!F2299</f>
        <v>4.0888193847949679E-2</v>
      </c>
      <c r="F2299" s="2">
        <f>'Moving Avg'!D2299</f>
        <v>6.7476200000000004</v>
      </c>
      <c r="G2299" s="2">
        <f>'Moving Avg'!F2299</f>
        <v>6.7289349999999981</v>
      </c>
      <c r="H2299" s="2">
        <f>'Moving Avg'!G2299</f>
        <v>6.9227980000000029</v>
      </c>
      <c r="I2299" s="2">
        <f>'Moving Avg'!H2299</f>
        <v>6.772068499999996</v>
      </c>
      <c r="J2299" s="6" t="str">
        <f>OBV!F2299</f>
        <v>BEARISH</v>
      </c>
      <c r="K2299" s="6" t="str">
        <f>OBV!G2299</f>
        <v>NEUTRAL</v>
      </c>
      <c r="L2299" s="6" t="str">
        <f>OBV!H2299</f>
        <v>CONFIRMED BEARISH</v>
      </c>
      <c r="M2299" s="8">
        <f t="shared" si="353"/>
        <v>50</v>
      </c>
      <c r="N2299" s="8">
        <f t="shared" si="350"/>
        <v>100</v>
      </c>
      <c r="O2299" s="8">
        <f t="shared" si="351"/>
        <v>0</v>
      </c>
      <c r="P2299" s="8">
        <f t="shared" si="352"/>
        <v>16.5</v>
      </c>
      <c r="Q2299" s="9">
        <f t="shared" si="354"/>
        <v>54.975000000000001</v>
      </c>
      <c r="R2299" s="9">
        <f t="shared" si="355"/>
        <v>34.125</v>
      </c>
      <c r="S2299" s="9">
        <f t="shared" si="356"/>
        <v>29.925000000000001</v>
      </c>
      <c r="T2299" s="9">
        <f t="shared" si="357"/>
        <v>41.625</v>
      </c>
      <c r="U2299" s="8">
        <f t="shared" si="358"/>
        <v>39.674999999999997</v>
      </c>
      <c r="V2299" s="8">
        <f t="shared" si="359"/>
        <v>40.162499999999994</v>
      </c>
    </row>
    <row r="2300" spans="1:22" ht="13.5" x14ac:dyDescent="0.25">
      <c r="A2300" s="3">
        <f>RSI!A2300</f>
        <v>45350</v>
      </c>
      <c r="B2300" s="2">
        <f>RSI!B2300</f>
        <v>6.7514000000000003</v>
      </c>
      <c r="C2300" s="2">
        <f>RSI!I2300</f>
        <v>48.255092668929848</v>
      </c>
      <c r="D2300" s="2">
        <f>MACD!E2300</f>
        <v>-2.8027031297645166E-2</v>
      </c>
      <c r="E2300" s="2">
        <f>MACD!F2300</f>
        <v>2.7105148818830711E-2</v>
      </c>
      <c r="F2300" s="2">
        <f>'Moving Avg'!D2300</f>
        <v>6.7401600000000004</v>
      </c>
      <c r="G2300" s="2">
        <f>'Moving Avg'!F2300</f>
        <v>6.7191349999999987</v>
      </c>
      <c r="H2300" s="2">
        <f>'Moving Avg'!G2300</f>
        <v>6.9151420000000021</v>
      </c>
      <c r="I2300" s="2">
        <f>'Moving Avg'!H2300</f>
        <v>6.7724504999999962</v>
      </c>
      <c r="J2300" s="6" t="str">
        <f>OBV!F2300</f>
        <v>BEARISH</v>
      </c>
      <c r="K2300" s="6" t="str">
        <f>OBV!G2300</f>
        <v>NEUTRAL</v>
      </c>
      <c r="L2300" s="6" t="str">
        <f>OBV!H2300</f>
        <v>CONFIRMED BEARISH</v>
      </c>
      <c r="M2300" s="8">
        <f t="shared" si="353"/>
        <v>50</v>
      </c>
      <c r="N2300" s="8">
        <f t="shared" si="350"/>
        <v>100</v>
      </c>
      <c r="O2300" s="8">
        <f t="shared" si="351"/>
        <v>0</v>
      </c>
      <c r="P2300" s="8">
        <f t="shared" si="352"/>
        <v>16.5</v>
      </c>
      <c r="Q2300" s="9">
        <f t="shared" si="354"/>
        <v>54.975000000000001</v>
      </c>
      <c r="R2300" s="9">
        <f t="shared" si="355"/>
        <v>34.125</v>
      </c>
      <c r="S2300" s="9">
        <f t="shared" si="356"/>
        <v>29.925000000000001</v>
      </c>
      <c r="T2300" s="9">
        <f t="shared" si="357"/>
        <v>41.625</v>
      </c>
      <c r="U2300" s="8">
        <f t="shared" si="358"/>
        <v>39.674999999999997</v>
      </c>
      <c r="V2300" s="8">
        <f t="shared" si="359"/>
        <v>40.162499999999994</v>
      </c>
    </row>
    <row r="2301" spans="1:22" ht="13.5" x14ac:dyDescent="0.25">
      <c r="A2301" s="3">
        <f>RSI!A2301</f>
        <v>45351</v>
      </c>
      <c r="B2301" s="2">
        <f>RSI!B2301</f>
        <v>6.742</v>
      </c>
      <c r="C2301" s="2">
        <f>RSI!I2301</f>
        <v>47.722434181063825</v>
      </c>
      <c r="D2301" s="2">
        <f>MACD!E2301</f>
        <v>-3.0865181779569539E-2</v>
      </c>
      <c r="E2301" s="2">
        <f>MACD!F2301</f>
        <v>1.551108269915066E-2</v>
      </c>
      <c r="F2301" s="2">
        <f>'Moving Avg'!D2301</f>
        <v>6.7326800000000002</v>
      </c>
      <c r="G2301" s="2">
        <f>'Moving Avg'!F2301</f>
        <v>6.7177349999999993</v>
      </c>
      <c r="H2301" s="2">
        <f>'Moving Avg'!G2301</f>
        <v>6.9072980000000017</v>
      </c>
      <c r="I2301" s="2">
        <f>'Moving Avg'!H2301</f>
        <v>6.7727854999999968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  <c r="M2301" s="8">
        <f t="shared" si="353"/>
        <v>50</v>
      </c>
      <c r="N2301" s="8">
        <f t="shared" si="350"/>
        <v>100</v>
      </c>
      <c r="O2301" s="8">
        <f t="shared" si="351"/>
        <v>0</v>
      </c>
      <c r="P2301" s="8">
        <f t="shared" si="352"/>
        <v>16.5</v>
      </c>
      <c r="Q2301" s="9">
        <f t="shared" si="354"/>
        <v>54.975000000000001</v>
      </c>
      <c r="R2301" s="9">
        <f t="shared" si="355"/>
        <v>34.125</v>
      </c>
      <c r="S2301" s="9">
        <f t="shared" si="356"/>
        <v>29.925000000000001</v>
      </c>
      <c r="T2301" s="9">
        <f t="shared" si="357"/>
        <v>41.625</v>
      </c>
      <c r="U2301" s="8">
        <f t="shared" si="358"/>
        <v>39.674999999999997</v>
      </c>
      <c r="V2301" s="8">
        <f t="shared" si="359"/>
        <v>40.162499999999994</v>
      </c>
    </row>
    <row r="2302" spans="1:22" ht="13.5" x14ac:dyDescent="0.25">
      <c r="A2302" s="3">
        <f>RSI!A2302</f>
        <v>45352</v>
      </c>
      <c r="B2302" s="2">
        <f>RSI!B2302</f>
        <v>6.7514000000000003</v>
      </c>
      <c r="C2302" s="2">
        <f>RSI!I2302</f>
        <v>48.336582842254479</v>
      </c>
      <c r="D2302" s="2">
        <f>MACD!E2302</f>
        <v>-5.3860140911795362E-2</v>
      </c>
      <c r="E2302" s="2">
        <f>MACD!F2302</f>
        <v>1.6368379769614548E-3</v>
      </c>
      <c r="F2302" s="2">
        <f>'Moving Avg'!D2302</f>
        <v>6.7532399999999999</v>
      </c>
      <c r="G2302" s="2">
        <f>'Moving Avg'!F2302</f>
        <v>6.7144700000000004</v>
      </c>
      <c r="H2302" s="2">
        <f>'Moving Avg'!G2302</f>
        <v>6.9016960000000021</v>
      </c>
      <c r="I2302" s="2">
        <f>'Moving Avg'!H2302</f>
        <v>6.7733029999999976</v>
      </c>
      <c r="J2302" s="6" t="str">
        <f>OBV!F2302</f>
        <v>BEARISH</v>
      </c>
      <c r="K2302" s="6" t="str">
        <f>OBV!G2302</f>
        <v>NEUTRAL</v>
      </c>
      <c r="L2302" s="6" t="str">
        <f>OBV!H2302</f>
        <v>BEARISH DIVERGENCE</v>
      </c>
      <c r="M2302" s="8">
        <f t="shared" si="353"/>
        <v>50</v>
      </c>
      <c r="N2302" s="8">
        <f t="shared" si="350"/>
        <v>100</v>
      </c>
      <c r="O2302" s="8">
        <f t="shared" si="351"/>
        <v>0</v>
      </c>
      <c r="P2302" s="8">
        <f t="shared" si="352"/>
        <v>16.5</v>
      </c>
      <c r="Q2302" s="9">
        <f t="shared" si="354"/>
        <v>54.975000000000001</v>
      </c>
      <c r="R2302" s="9">
        <f t="shared" si="355"/>
        <v>34.125</v>
      </c>
      <c r="S2302" s="9">
        <f t="shared" si="356"/>
        <v>29.925000000000001</v>
      </c>
      <c r="T2302" s="9">
        <f t="shared" si="357"/>
        <v>41.625</v>
      </c>
      <c r="U2302" s="8">
        <f t="shared" si="358"/>
        <v>39.674999999999997</v>
      </c>
      <c r="V2302" s="8">
        <f t="shared" si="359"/>
        <v>40.162499999999994</v>
      </c>
    </row>
    <row r="2303" spans="1:22" ht="13.5" x14ac:dyDescent="0.25">
      <c r="A2303" s="3">
        <f>RSI!A2303</f>
        <v>45355</v>
      </c>
      <c r="B2303" s="2">
        <f>RSI!B2303</f>
        <v>6.7233000000000001</v>
      </c>
      <c r="C2303" s="2">
        <f>RSI!I2303</f>
        <v>46.575112973540811</v>
      </c>
      <c r="D2303" s="2">
        <f>MACD!E2303</f>
        <v>-7.1096531788476192E-2</v>
      </c>
      <c r="E2303" s="2">
        <f>MACD!F2303</f>
        <v>-1.2909835976126076E-2</v>
      </c>
      <c r="F2303" s="2">
        <f>'Moving Avg'!D2303</f>
        <v>6.7439000000000009</v>
      </c>
      <c r="G2303" s="2">
        <f>'Moving Avg'!F2303</f>
        <v>6.7121350000000009</v>
      </c>
      <c r="H2303" s="2">
        <f>'Moving Avg'!G2303</f>
        <v>6.8938520000000016</v>
      </c>
      <c r="I2303" s="2">
        <f>'Moving Avg'!H2303</f>
        <v>6.7739514999999981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  <c r="M2303" s="8">
        <f t="shared" si="353"/>
        <v>50</v>
      </c>
      <c r="N2303" s="8">
        <f t="shared" si="350"/>
        <v>100</v>
      </c>
      <c r="O2303" s="8">
        <f t="shared" si="351"/>
        <v>0</v>
      </c>
      <c r="P2303" s="8">
        <f t="shared" si="352"/>
        <v>16.5</v>
      </c>
      <c r="Q2303" s="9">
        <f t="shared" si="354"/>
        <v>54.975000000000001</v>
      </c>
      <c r="R2303" s="9">
        <f t="shared" si="355"/>
        <v>34.125</v>
      </c>
      <c r="S2303" s="9">
        <f t="shared" si="356"/>
        <v>29.925000000000001</v>
      </c>
      <c r="T2303" s="9">
        <f t="shared" si="357"/>
        <v>41.625</v>
      </c>
      <c r="U2303" s="8">
        <f t="shared" si="358"/>
        <v>39.674999999999997</v>
      </c>
      <c r="V2303" s="8">
        <f t="shared" si="359"/>
        <v>40.162499999999994</v>
      </c>
    </row>
    <row r="2304" spans="1:22" ht="13.5" x14ac:dyDescent="0.25">
      <c r="A2304" s="3">
        <f>RSI!A2304</f>
        <v>45356</v>
      </c>
      <c r="B2304" s="2">
        <f>RSI!B2304</f>
        <v>6.7140000000000004</v>
      </c>
      <c r="C2304" s="2">
        <f>RSI!I2304</f>
        <v>45.977926492666469</v>
      </c>
      <c r="D2304" s="2">
        <f>MACD!E2304</f>
        <v>-5.1666393224183871E-2</v>
      </c>
      <c r="E2304" s="2">
        <f>MACD!F2304</f>
        <v>-2.0661147425737637E-2</v>
      </c>
      <c r="F2304" s="2">
        <f>'Moving Avg'!D2304</f>
        <v>6.7364199999999999</v>
      </c>
      <c r="G2304" s="2">
        <f>'Moving Avg'!F2304</f>
        <v>6.7093350000000003</v>
      </c>
      <c r="H2304" s="2">
        <f>'Moving Avg'!G2304</f>
        <v>6.8852620000000009</v>
      </c>
      <c r="I2304" s="2">
        <f>'Moving Avg'!H2304</f>
        <v>6.7742819999999986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  <c r="M2304" s="8">
        <f t="shared" si="353"/>
        <v>50</v>
      </c>
      <c r="N2304" s="8">
        <f t="shared" si="350"/>
        <v>100</v>
      </c>
      <c r="O2304" s="8">
        <f t="shared" si="351"/>
        <v>0</v>
      </c>
      <c r="P2304" s="8">
        <f t="shared" si="352"/>
        <v>16.5</v>
      </c>
      <c r="Q2304" s="9">
        <f t="shared" si="354"/>
        <v>54.975000000000001</v>
      </c>
      <c r="R2304" s="9">
        <f t="shared" si="355"/>
        <v>34.125</v>
      </c>
      <c r="S2304" s="9">
        <f t="shared" si="356"/>
        <v>29.925000000000001</v>
      </c>
      <c r="T2304" s="9">
        <f t="shared" si="357"/>
        <v>41.625</v>
      </c>
      <c r="U2304" s="8">
        <f t="shared" si="358"/>
        <v>39.674999999999997</v>
      </c>
      <c r="V2304" s="8">
        <f t="shared" si="359"/>
        <v>40.162499999999994</v>
      </c>
    </row>
    <row r="2305" spans="1:22" ht="13.5" x14ac:dyDescent="0.25">
      <c r="A2305" s="3">
        <f>RSI!A2305</f>
        <v>45357</v>
      </c>
      <c r="B2305" s="2">
        <f>RSI!B2305</f>
        <v>6.5366</v>
      </c>
      <c r="C2305" s="2">
        <f>RSI!I2305</f>
        <v>36.392292971765499</v>
      </c>
      <c r="D2305" s="2">
        <f>MACD!E2305</f>
        <v>-2.3187322916271569E-2</v>
      </c>
      <c r="E2305" s="2">
        <f>MACD!F2305</f>
        <v>-2.1166382523844424E-2</v>
      </c>
      <c r="F2305" s="2">
        <f>'Moving Avg'!D2305</f>
        <v>6.69346</v>
      </c>
      <c r="G2305" s="2">
        <f>'Moving Avg'!F2305</f>
        <v>6.6906599999999994</v>
      </c>
      <c r="H2305" s="2">
        <f>'Moving Avg'!G2305</f>
        <v>6.8731240000000016</v>
      </c>
      <c r="I2305" s="2">
        <f>'Moving Avg'!H2305</f>
        <v>6.7737704999999986</v>
      </c>
      <c r="J2305" s="6" t="str">
        <f>OBV!F2305</f>
        <v>BEARISH</v>
      </c>
      <c r="K2305" s="6" t="str">
        <f>OBV!G2305</f>
        <v>STRONG</v>
      </c>
      <c r="L2305" s="6" t="str">
        <f>OBV!H2305</f>
        <v>CONFIRMED BEARISH</v>
      </c>
      <c r="M2305" s="8">
        <f t="shared" si="353"/>
        <v>50</v>
      </c>
      <c r="N2305" s="8">
        <f t="shared" si="350"/>
        <v>45</v>
      </c>
      <c r="O2305" s="8">
        <f t="shared" si="351"/>
        <v>0</v>
      </c>
      <c r="P2305" s="8">
        <f t="shared" si="352"/>
        <v>33</v>
      </c>
      <c r="Q2305" s="9">
        <f t="shared" si="354"/>
        <v>38.200000000000003</v>
      </c>
      <c r="R2305" s="9">
        <f t="shared" si="355"/>
        <v>27.25</v>
      </c>
      <c r="S2305" s="9">
        <f t="shared" si="356"/>
        <v>29.1</v>
      </c>
      <c r="T2305" s="9">
        <f t="shared" si="357"/>
        <v>32</v>
      </c>
      <c r="U2305" s="8">
        <f t="shared" si="358"/>
        <v>31.516666666666669</v>
      </c>
      <c r="V2305" s="8">
        <f t="shared" si="359"/>
        <v>31.637500000000003</v>
      </c>
    </row>
    <row r="2306" spans="1:22" ht="13.5" x14ac:dyDescent="0.25">
      <c r="A2306" s="3">
        <f>RSI!A2306</f>
        <v>45358</v>
      </c>
      <c r="B2306" s="2">
        <f>RSI!B2306</f>
        <v>6.7514000000000003</v>
      </c>
      <c r="C2306" s="2">
        <f>RSI!I2306</f>
        <v>49.988226679063189</v>
      </c>
      <c r="D2306" s="2">
        <f>MACD!E2306</f>
        <v>-1.507936386686648E-2</v>
      </c>
      <c r="E2306" s="2">
        <f>MACD!F2306</f>
        <v>-1.9948978792448835E-2</v>
      </c>
      <c r="F2306" s="2">
        <f>'Moving Avg'!D2306</f>
        <v>6.6953399999999998</v>
      </c>
      <c r="G2306" s="2">
        <f>'Moving Avg'!F2306</f>
        <v>6.6948650000000001</v>
      </c>
      <c r="H2306" s="2">
        <f>'Moving Avg'!G2306</f>
        <v>6.865654000000001</v>
      </c>
      <c r="I2306" s="2">
        <f>'Moving Avg'!H2306</f>
        <v>6.7743329999999995</v>
      </c>
      <c r="J2306" s="6" t="str">
        <f>OBV!F2306</f>
        <v>BEARISH</v>
      </c>
      <c r="K2306" s="6" t="str">
        <f>OBV!G2306</f>
        <v>STRONG</v>
      </c>
      <c r="L2306" s="6" t="str">
        <f>OBV!H2306</f>
        <v>BEARISH DIVERGENCE</v>
      </c>
      <c r="M2306" s="8">
        <f t="shared" si="353"/>
        <v>50</v>
      </c>
      <c r="N2306" s="8">
        <f t="shared" ref="N2306:N2369" si="360">IF(E2306-D2306&gt;0.02, 100, IF(E2306-D2306&lt;0,0,45))</f>
        <v>0</v>
      </c>
      <c r="O2306" s="8">
        <f t="shared" ref="O2306:O2369" si="361">IF(F2306-I2306&gt;10,100,IF(F2306-I2306&gt;5,75, IF(F2306-I2306&gt;0,50,0)))</f>
        <v>0</v>
      </c>
      <c r="P2306" s="8">
        <f t="shared" ref="P2306:P2369" si="362">IF(L2306="confirmed bullish", 34, IF(L2306="bullish divergence",17, 0))+IF(J2306="bullish",33,IF(J2306="bearish",0,16.5))+IF(K2306="strong",33,IF(K2306="weak",0,16.5))</f>
        <v>33</v>
      </c>
      <c r="Q2306" s="9">
        <f t="shared" si="354"/>
        <v>22.45</v>
      </c>
      <c r="R2306" s="9">
        <f t="shared" si="355"/>
        <v>18.25</v>
      </c>
      <c r="S2306" s="9">
        <f t="shared" si="356"/>
        <v>22.35</v>
      </c>
      <c r="T2306" s="9">
        <f t="shared" si="357"/>
        <v>20.75</v>
      </c>
      <c r="U2306" s="8">
        <f t="shared" si="358"/>
        <v>21.016666666666669</v>
      </c>
      <c r="V2306" s="8">
        <f t="shared" si="359"/>
        <v>20.950000000000003</v>
      </c>
    </row>
    <row r="2307" spans="1:22" ht="13.5" x14ac:dyDescent="0.25">
      <c r="A2307" s="3">
        <f>RSI!A2307</f>
        <v>45359</v>
      </c>
      <c r="B2307" s="2">
        <f>RSI!B2307</f>
        <v>6.7046999999999999</v>
      </c>
      <c r="C2307" s="2">
        <f>RSI!I2307</f>
        <v>47.605763904805663</v>
      </c>
      <c r="D2307" s="2">
        <f>MACD!E2307</f>
        <v>-2.4899859040503181E-2</v>
      </c>
      <c r="E2307" s="2">
        <f>MACD!F2307</f>
        <v>-2.0939154842059708E-2</v>
      </c>
      <c r="F2307" s="2">
        <f>'Moving Avg'!D2307</f>
        <v>6.6859999999999999</v>
      </c>
      <c r="G2307" s="2">
        <f>'Moving Avg'!F2307</f>
        <v>6.7032700000000007</v>
      </c>
      <c r="H2307" s="2">
        <f>'Moving Avg'!G2307</f>
        <v>6.8576240000000004</v>
      </c>
      <c r="I2307" s="2">
        <f>'Moving Avg'!H2307</f>
        <v>6.7746169999999983</v>
      </c>
      <c r="J2307" s="6" t="str">
        <f>OBV!F2307</f>
        <v>BEARISH</v>
      </c>
      <c r="K2307" s="6" t="str">
        <f>OBV!G2307</f>
        <v>STRONG</v>
      </c>
      <c r="L2307" s="6" t="str">
        <f>OBV!H2307</f>
        <v>CONFIRMED BEARISH</v>
      </c>
      <c r="M2307" s="8">
        <f t="shared" ref="M2307:M2370" si="363">IF(C2307&lt;30,100, IF(C2307&gt;70, 0, 50))</f>
        <v>50</v>
      </c>
      <c r="N2307" s="8">
        <f t="shared" si="360"/>
        <v>45</v>
      </c>
      <c r="O2307" s="8">
        <f t="shared" si="361"/>
        <v>0</v>
      </c>
      <c r="P2307" s="8">
        <f t="shared" si="362"/>
        <v>33</v>
      </c>
      <c r="Q2307" s="9">
        <f t="shared" ref="Q2307:Q2370" si="364">0.35*M2307+N2307*0.35+O2307*0.15+P2307*0.15</f>
        <v>38.200000000000003</v>
      </c>
      <c r="R2307" s="9">
        <f t="shared" ref="R2307:R2370" si="365">M2307*0.2+N2307*0.2+O2307*0.35+P2307*0.25</f>
        <v>27.25</v>
      </c>
      <c r="S2307" s="9">
        <f t="shared" ref="S2307:S2370" si="366">M2307*0.15+N2307*0.15+O2307*0.25+P2307*0.45</f>
        <v>29.1</v>
      </c>
      <c r="T2307" s="9">
        <f t="shared" ref="T2307:T2370" si="367">0.25*SUM(M2307:P2307)</f>
        <v>32</v>
      </c>
      <c r="U2307" s="8">
        <f t="shared" ref="U2307:U2370" si="368">SUM(Q2307:S2307)/3</f>
        <v>31.516666666666669</v>
      </c>
      <c r="V2307" s="8">
        <f t="shared" ref="V2307:V2370" si="369">SUM(Q2307:T2307)/4</f>
        <v>31.637500000000003</v>
      </c>
    </row>
    <row r="2308" spans="1:22" ht="13.5" x14ac:dyDescent="0.25">
      <c r="A2308" s="3">
        <f>RSI!A2308</f>
        <v>45362</v>
      </c>
      <c r="B2308" s="2">
        <f>RSI!B2308</f>
        <v>6.7046999999999999</v>
      </c>
      <c r="C2308" s="2">
        <f>RSI!I2308</f>
        <v>47.605763904805663</v>
      </c>
      <c r="D2308" s="2">
        <f>MACD!E2308</f>
        <v>-1.4272613275797319E-2</v>
      </c>
      <c r="E2308" s="2">
        <f>MACD!F2308</f>
        <v>-1.960584652880723E-2</v>
      </c>
      <c r="F2308" s="2">
        <f>'Moving Avg'!D2308</f>
        <v>6.6822800000000004</v>
      </c>
      <c r="G2308" s="2">
        <f>'Moving Avg'!F2308</f>
        <v>6.7112100000000012</v>
      </c>
      <c r="H2308" s="2">
        <f>'Moving Avg'!G2308</f>
        <v>6.8490340000000005</v>
      </c>
      <c r="I2308" s="2">
        <f>'Moving Avg'!H2308</f>
        <v>6.7746749999999993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  <c r="M2308" s="8">
        <f t="shared" si="363"/>
        <v>50</v>
      </c>
      <c r="N2308" s="8">
        <f t="shared" si="360"/>
        <v>0</v>
      </c>
      <c r="O2308" s="8">
        <f t="shared" si="361"/>
        <v>0</v>
      </c>
      <c r="P2308" s="8">
        <f t="shared" si="362"/>
        <v>16.5</v>
      </c>
      <c r="Q2308" s="9">
        <f t="shared" si="364"/>
        <v>19.975000000000001</v>
      </c>
      <c r="R2308" s="9">
        <f t="shared" si="365"/>
        <v>14.125</v>
      </c>
      <c r="S2308" s="9">
        <f t="shared" si="366"/>
        <v>14.925000000000001</v>
      </c>
      <c r="T2308" s="9">
        <f t="shared" si="367"/>
        <v>16.625</v>
      </c>
      <c r="U2308" s="8">
        <f t="shared" si="368"/>
        <v>16.341666666666669</v>
      </c>
      <c r="V2308" s="8">
        <f t="shared" si="369"/>
        <v>16.412500000000001</v>
      </c>
    </row>
    <row r="2309" spans="1:22" ht="13.5" x14ac:dyDescent="0.25">
      <c r="A2309" s="3">
        <f>RSI!A2309</f>
        <v>45363</v>
      </c>
      <c r="B2309" s="2">
        <f>RSI!B2309</f>
        <v>6.7046999999999999</v>
      </c>
      <c r="C2309" s="2">
        <f>RSI!I2309</f>
        <v>47.605763904805663</v>
      </c>
      <c r="D2309" s="2">
        <f>MACD!E2309</f>
        <v>-7.9011516279416938E-3</v>
      </c>
      <c r="E2309" s="2">
        <f>MACD!F2309</f>
        <v>-1.7264907548634124E-2</v>
      </c>
      <c r="F2309" s="2">
        <f>'Moving Avg'!D2309</f>
        <v>6.6804199999999998</v>
      </c>
      <c r="G2309" s="2">
        <f>'Moving Avg'!F2309</f>
        <v>6.7107450000000002</v>
      </c>
      <c r="H2309" s="2">
        <f>'Moving Avg'!G2309</f>
        <v>6.8354020000000011</v>
      </c>
      <c r="I2309" s="2">
        <f>'Moving Avg'!H2309</f>
        <v>6.7729689999999998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  <c r="M2309" s="8">
        <f t="shared" si="363"/>
        <v>50</v>
      </c>
      <c r="N2309" s="8">
        <f t="shared" si="360"/>
        <v>0</v>
      </c>
      <c r="O2309" s="8">
        <f t="shared" si="361"/>
        <v>0</v>
      </c>
      <c r="P2309" s="8">
        <f t="shared" si="362"/>
        <v>16.5</v>
      </c>
      <c r="Q2309" s="9">
        <f t="shared" si="364"/>
        <v>19.975000000000001</v>
      </c>
      <c r="R2309" s="9">
        <f t="shared" si="365"/>
        <v>14.125</v>
      </c>
      <c r="S2309" s="9">
        <f t="shared" si="366"/>
        <v>14.925000000000001</v>
      </c>
      <c r="T2309" s="9">
        <f t="shared" si="367"/>
        <v>16.625</v>
      </c>
      <c r="U2309" s="8">
        <f t="shared" si="368"/>
        <v>16.341666666666669</v>
      </c>
      <c r="V2309" s="8">
        <f t="shared" si="369"/>
        <v>16.412500000000001</v>
      </c>
    </row>
    <row r="2310" spans="1:22" ht="13.5" x14ac:dyDescent="0.25">
      <c r="A2310" s="3">
        <f>RSI!A2310</f>
        <v>45364</v>
      </c>
      <c r="B2310" s="2">
        <f>RSI!B2310</f>
        <v>6.7046999999999999</v>
      </c>
      <c r="C2310" s="2">
        <f>RSI!I2310</f>
        <v>47.605763904805663</v>
      </c>
      <c r="D2310" s="2">
        <f>MACD!E2310</f>
        <v>-2.2870303753146359E-3</v>
      </c>
      <c r="E2310" s="2">
        <f>MACD!F2310</f>
        <v>-1.4269332113970227E-2</v>
      </c>
      <c r="F2310" s="2">
        <f>'Moving Avg'!D2310</f>
        <v>6.7140399999999998</v>
      </c>
      <c r="G2310" s="2">
        <f>'Moving Avg'!F2310</f>
        <v>6.71028</v>
      </c>
      <c r="H2310" s="2">
        <f>'Moving Avg'!G2310</f>
        <v>6.821956000000001</v>
      </c>
      <c r="I2310" s="2">
        <f>'Moving Avg'!H2310</f>
        <v>6.7712180000000002</v>
      </c>
      <c r="J2310" s="6" t="str">
        <f>OBV!F2310</f>
        <v>BEARISH</v>
      </c>
      <c r="K2310" s="6" t="str">
        <f>OBV!G2310</f>
        <v>NEUTRAL</v>
      </c>
      <c r="L2310" s="6" t="str">
        <f>OBV!H2310</f>
        <v>BEARISH DIVERGENCE</v>
      </c>
      <c r="M2310" s="8">
        <f t="shared" si="363"/>
        <v>50</v>
      </c>
      <c r="N2310" s="8">
        <f t="shared" si="360"/>
        <v>0</v>
      </c>
      <c r="O2310" s="8">
        <f t="shared" si="361"/>
        <v>0</v>
      </c>
      <c r="P2310" s="8">
        <f t="shared" si="362"/>
        <v>16.5</v>
      </c>
      <c r="Q2310" s="9">
        <f t="shared" si="364"/>
        <v>19.975000000000001</v>
      </c>
      <c r="R2310" s="9">
        <f t="shared" si="365"/>
        <v>14.125</v>
      </c>
      <c r="S2310" s="9">
        <f t="shared" si="366"/>
        <v>14.925000000000001</v>
      </c>
      <c r="T2310" s="9">
        <f t="shared" si="367"/>
        <v>16.625</v>
      </c>
      <c r="U2310" s="8">
        <f t="shared" si="368"/>
        <v>16.341666666666669</v>
      </c>
      <c r="V2310" s="8">
        <f t="shared" si="369"/>
        <v>16.412500000000001</v>
      </c>
    </row>
    <row r="2311" spans="1:22" ht="13.5" x14ac:dyDescent="0.25">
      <c r="A2311" s="3">
        <f>RSI!A2311</f>
        <v>45365</v>
      </c>
      <c r="B2311" s="2">
        <f>RSI!B2311</f>
        <v>6.6859999999999999</v>
      </c>
      <c r="C2311" s="2">
        <f>RSI!I2311</f>
        <v>46.41431934528358</v>
      </c>
      <c r="D2311" s="2">
        <f>MACD!E2311</f>
        <v>2.6087857670606951E-3</v>
      </c>
      <c r="E2311" s="2">
        <f>MACD!F2311</f>
        <v>-1.0893708537764044E-2</v>
      </c>
      <c r="F2311" s="2">
        <f>'Moving Avg'!D2311</f>
        <v>6.7009600000000002</v>
      </c>
      <c r="G2311" s="2">
        <f>'Moving Avg'!F2311</f>
        <v>6.7088800000000006</v>
      </c>
      <c r="H2311" s="2">
        <f>'Moving Avg'!G2311</f>
        <v>6.810938000000001</v>
      </c>
      <c r="I2311" s="2">
        <f>'Moving Avg'!H2311</f>
        <v>6.7693734999999977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  <c r="M2311" s="8">
        <f t="shared" si="363"/>
        <v>50</v>
      </c>
      <c r="N2311" s="8">
        <f t="shared" si="360"/>
        <v>0</v>
      </c>
      <c r="O2311" s="8">
        <f t="shared" si="361"/>
        <v>0</v>
      </c>
      <c r="P2311" s="8">
        <f t="shared" si="362"/>
        <v>16.5</v>
      </c>
      <c r="Q2311" s="9">
        <f t="shared" si="364"/>
        <v>19.975000000000001</v>
      </c>
      <c r="R2311" s="9">
        <f t="shared" si="365"/>
        <v>14.125</v>
      </c>
      <c r="S2311" s="9">
        <f t="shared" si="366"/>
        <v>14.925000000000001</v>
      </c>
      <c r="T2311" s="9">
        <f t="shared" si="367"/>
        <v>16.625</v>
      </c>
      <c r="U2311" s="8">
        <f t="shared" si="368"/>
        <v>16.341666666666669</v>
      </c>
      <c r="V2311" s="8">
        <f t="shared" si="369"/>
        <v>16.412500000000001</v>
      </c>
    </row>
    <row r="2312" spans="1:22" ht="13.5" x14ac:dyDescent="0.25">
      <c r="A2312" s="3">
        <f>RSI!A2312</f>
        <v>45366</v>
      </c>
      <c r="B2312" s="2">
        <f>RSI!B2312</f>
        <v>6.6952999999999996</v>
      </c>
      <c r="C2312" s="2">
        <f>RSI!I2312</f>
        <v>47.123091071580433</v>
      </c>
      <c r="D2312" s="2">
        <f>MACD!E2312</f>
        <v>7.810250998072199E-3</v>
      </c>
      <c r="E2312" s="2">
        <f>MACD!F2312</f>
        <v>-7.1529166305967957E-3</v>
      </c>
      <c r="F2312" s="2">
        <f>'Moving Avg'!D2312</f>
        <v>6.6990800000000004</v>
      </c>
      <c r="G2312" s="2">
        <f>'Moving Avg'!F2312</f>
        <v>6.71448</v>
      </c>
      <c r="H2312" s="2">
        <f>'Moving Avg'!G2312</f>
        <v>6.8004780000000009</v>
      </c>
      <c r="I2312" s="2">
        <f>'Moving Avg'!H2312</f>
        <v>6.7684799999999994</v>
      </c>
      <c r="J2312" s="6" t="str">
        <f>OBV!F2312</f>
        <v>BULLISH</v>
      </c>
      <c r="K2312" s="6" t="str">
        <f>OBV!G2312</f>
        <v>NEUTRAL</v>
      </c>
      <c r="L2312" s="6" t="str">
        <f>OBV!H2312</f>
        <v>BULLISH DIVERGENCE</v>
      </c>
      <c r="M2312" s="8">
        <f t="shared" si="363"/>
        <v>50</v>
      </c>
      <c r="N2312" s="8">
        <f t="shared" si="360"/>
        <v>0</v>
      </c>
      <c r="O2312" s="8">
        <f t="shared" si="361"/>
        <v>0</v>
      </c>
      <c r="P2312" s="8">
        <f t="shared" si="362"/>
        <v>66.5</v>
      </c>
      <c r="Q2312" s="9">
        <f t="shared" si="364"/>
        <v>27.475000000000001</v>
      </c>
      <c r="R2312" s="9">
        <f t="shared" si="365"/>
        <v>26.625</v>
      </c>
      <c r="S2312" s="9">
        <f t="shared" si="366"/>
        <v>37.424999999999997</v>
      </c>
      <c r="T2312" s="9">
        <f t="shared" si="367"/>
        <v>29.125</v>
      </c>
      <c r="U2312" s="8">
        <f t="shared" si="368"/>
        <v>30.508333333333336</v>
      </c>
      <c r="V2312" s="8">
        <f t="shared" si="369"/>
        <v>30.162500000000001</v>
      </c>
    </row>
    <row r="2313" spans="1:22" ht="13.5" x14ac:dyDescent="0.25">
      <c r="A2313" s="3">
        <f>RSI!A2313</f>
        <v>45369</v>
      </c>
      <c r="B2313" s="2">
        <f>RSI!B2313</f>
        <v>6.6952999999999996</v>
      </c>
      <c r="C2313" s="2">
        <f>RSI!I2313</f>
        <v>47.123091071580433</v>
      </c>
      <c r="D2313" s="2">
        <f>MACD!E2313</f>
        <v>8.1127066520201296E-3</v>
      </c>
      <c r="E2313" s="2">
        <f>MACD!F2313</f>
        <v>-4.0997919740734107E-3</v>
      </c>
      <c r="F2313" s="2">
        <f>'Moving Avg'!D2313</f>
        <v>6.6971999999999996</v>
      </c>
      <c r="G2313" s="2">
        <f>'Moving Avg'!F2313</f>
        <v>6.7200800000000003</v>
      </c>
      <c r="H2313" s="2">
        <f>'Moving Avg'!G2313</f>
        <v>6.7943139999999991</v>
      </c>
      <c r="I2313" s="2">
        <f>'Moving Avg'!H2313</f>
        <v>6.7671339999999995</v>
      </c>
      <c r="J2313" s="6" t="str">
        <f>OBV!F2313</f>
        <v>BULLISH</v>
      </c>
      <c r="K2313" s="6" t="str">
        <f>OBV!G2313</f>
        <v>NEUTRAL</v>
      </c>
      <c r="L2313" s="6" t="str">
        <f>OBV!H2313</f>
        <v>BULLISH DIVERGENCE</v>
      </c>
      <c r="M2313" s="8">
        <f t="shared" si="363"/>
        <v>50</v>
      </c>
      <c r="N2313" s="8">
        <f t="shared" si="360"/>
        <v>0</v>
      </c>
      <c r="O2313" s="8">
        <f t="shared" si="361"/>
        <v>0</v>
      </c>
      <c r="P2313" s="8">
        <f t="shared" si="362"/>
        <v>66.5</v>
      </c>
      <c r="Q2313" s="9">
        <f t="shared" si="364"/>
        <v>27.475000000000001</v>
      </c>
      <c r="R2313" s="9">
        <f t="shared" si="365"/>
        <v>26.625</v>
      </c>
      <c r="S2313" s="9">
        <f t="shared" si="366"/>
        <v>37.424999999999997</v>
      </c>
      <c r="T2313" s="9">
        <f t="shared" si="367"/>
        <v>29.125</v>
      </c>
      <c r="U2313" s="8">
        <f t="shared" si="368"/>
        <v>30.508333333333336</v>
      </c>
      <c r="V2313" s="8">
        <f t="shared" si="369"/>
        <v>30.162500000000001</v>
      </c>
    </row>
    <row r="2314" spans="1:22" ht="13.5" x14ac:dyDescent="0.25">
      <c r="A2314" s="3">
        <f>RSI!A2314</f>
        <v>45370</v>
      </c>
      <c r="B2314" s="2">
        <f>RSI!B2314</f>
        <v>6.7140000000000004</v>
      </c>
      <c r="C2314" s="2">
        <f>RSI!I2314</f>
        <v>48.705279930123353</v>
      </c>
      <c r="D2314" s="2">
        <f>MACD!E2314</f>
        <v>5.7603547381388509E-3</v>
      </c>
      <c r="E2314" s="2">
        <f>MACD!F2314</f>
        <v>-2.1277626316309585E-3</v>
      </c>
      <c r="F2314" s="2">
        <f>'Moving Avg'!D2314</f>
        <v>6.6990600000000002</v>
      </c>
      <c r="G2314" s="2">
        <f>'Moving Avg'!F2314</f>
        <v>6.7158800000000012</v>
      </c>
      <c r="H2314" s="2">
        <f>'Moving Avg'!G2314</f>
        <v>6.7883379999999987</v>
      </c>
      <c r="I2314" s="2">
        <f>'Moving Avg'!H2314</f>
        <v>6.765881499999999</v>
      </c>
      <c r="J2314" s="6" t="str">
        <f>OBV!F2314</f>
        <v>BULLISH</v>
      </c>
      <c r="K2314" s="6" t="str">
        <f>OBV!G2314</f>
        <v>NEUTRAL</v>
      </c>
      <c r="L2314" s="6" t="str">
        <f>OBV!H2314</f>
        <v>CONFIRMED BULLISH</v>
      </c>
      <c r="M2314" s="8">
        <f t="shared" si="363"/>
        <v>50</v>
      </c>
      <c r="N2314" s="8">
        <f t="shared" si="360"/>
        <v>0</v>
      </c>
      <c r="O2314" s="8">
        <f t="shared" si="361"/>
        <v>0</v>
      </c>
      <c r="P2314" s="8">
        <f t="shared" si="362"/>
        <v>83.5</v>
      </c>
      <c r="Q2314" s="9">
        <f t="shared" si="364"/>
        <v>30.024999999999999</v>
      </c>
      <c r="R2314" s="9">
        <f t="shared" si="365"/>
        <v>30.875</v>
      </c>
      <c r="S2314" s="9">
        <f t="shared" si="366"/>
        <v>45.075000000000003</v>
      </c>
      <c r="T2314" s="9">
        <f t="shared" si="367"/>
        <v>33.375</v>
      </c>
      <c r="U2314" s="8">
        <f t="shared" si="368"/>
        <v>35.324999999999996</v>
      </c>
      <c r="V2314" s="8">
        <f t="shared" si="369"/>
        <v>34.837499999999999</v>
      </c>
    </row>
    <row r="2315" spans="1:22" ht="13.5" x14ac:dyDescent="0.25">
      <c r="A2315" s="3">
        <f>RSI!A2315</f>
        <v>45372</v>
      </c>
      <c r="B2315" s="2">
        <f>RSI!B2315</f>
        <v>6.6952999999999996</v>
      </c>
      <c r="C2315" s="2">
        <f>RSI!I2315</f>
        <v>47.184805519506007</v>
      </c>
      <c r="D2315" s="2">
        <f>MACD!E2315</f>
        <v>-2.2055423595964463E-2</v>
      </c>
      <c r="E2315" s="2">
        <f>MACD!F2315</f>
        <v>-6.1132948244976594E-3</v>
      </c>
      <c r="F2315" s="2">
        <f>'Moving Avg'!D2315</f>
        <v>6.6971800000000004</v>
      </c>
      <c r="G2315" s="2">
        <f>'Moving Avg'!F2315</f>
        <v>6.7112100000000012</v>
      </c>
      <c r="H2315" s="2">
        <f>'Moving Avg'!G2315</f>
        <v>6.7840419999999986</v>
      </c>
      <c r="I2315" s="2">
        <f>'Moving Avg'!H2315</f>
        <v>6.7647619999999993</v>
      </c>
      <c r="J2315" s="6" t="str">
        <f>OBV!F2315</f>
        <v>BULLISH</v>
      </c>
      <c r="K2315" s="6" t="str">
        <f>OBV!G2315</f>
        <v>NEUTRAL</v>
      </c>
      <c r="L2315" s="6" t="str">
        <f>OBV!H2315</f>
        <v>BULLISH DIVERGENCE</v>
      </c>
      <c r="M2315" s="8">
        <f t="shared" si="363"/>
        <v>50</v>
      </c>
      <c r="N2315" s="8">
        <f t="shared" si="360"/>
        <v>45</v>
      </c>
      <c r="O2315" s="8">
        <f t="shared" si="361"/>
        <v>0</v>
      </c>
      <c r="P2315" s="8">
        <f t="shared" si="362"/>
        <v>66.5</v>
      </c>
      <c r="Q2315" s="9">
        <f t="shared" si="364"/>
        <v>43.225000000000001</v>
      </c>
      <c r="R2315" s="9">
        <f t="shared" si="365"/>
        <v>35.625</v>
      </c>
      <c r="S2315" s="9">
        <f t="shared" si="366"/>
        <v>44.174999999999997</v>
      </c>
      <c r="T2315" s="9">
        <f t="shared" si="367"/>
        <v>40.375</v>
      </c>
      <c r="U2315" s="8">
        <f t="shared" si="368"/>
        <v>41.008333333333333</v>
      </c>
      <c r="V2315" s="8">
        <f t="shared" si="369"/>
        <v>40.849999999999994</v>
      </c>
    </row>
    <row r="2316" spans="1:22" ht="13.5" x14ac:dyDescent="0.25">
      <c r="A2316" s="3">
        <f>RSI!A2316</f>
        <v>45373</v>
      </c>
      <c r="B2316" s="2">
        <f>RSI!B2316</f>
        <v>6.6859999999999999</v>
      </c>
      <c r="C2316" s="2">
        <f>RSI!I2316</f>
        <v>46.408862165489964</v>
      </c>
      <c r="D2316" s="2">
        <f>MACD!E2316</f>
        <v>-1.167057273412464E-2</v>
      </c>
      <c r="E2316" s="2">
        <f>MACD!F2316</f>
        <v>-7.2247504064230561E-3</v>
      </c>
      <c r="F2316" s="2">
        <f>'Moving Avg'!D2316</f>
        <v>6.6971800000000004</v>
      </c>
      <c r="G2316" s="2">
        <f>'Moving Avg'!F2316</f>
        <v>6.7065400000000013</v>
      </c>
      <c r="H2316" s="2">
        <f>'Moving Avg'!G2316</f>
        <v>6.7795599999999983</v>
      </c>
      <c r="I2316" s="2">
        <f>'Moving Avg'!H2316</f>
        <v>6.7633694999999996</v>
      </c>
      <c r="J2316" s="6" t="str">
        <f>OBV!F2316</f>
        <v>BEARISH</v>
      </c>
      <c r="K2316" s="6" t="str">
        <f>OBV!G2316</f>
        <v>NEUTRAL</v>
      </c>
      <c r="L2316" s="6" t="str">
        <f>OBV!H2316</f>
        <v>NEUTRAL</v>
      </c>
      <c r="M2316" s="8">
        <f t="shared" si="363"/>
        <v>50</v>
      </c>
      <c r="N2316" s="8">
        <f t="shared" si="360"/>
        <v>45</v>
      </c>
      <c r="O2316" s="8">
        <f t="shared" si="361"/>
        <v>0</v>
      </c>
      <c r="P2316" s="8">
        <f t="shared" si="362"/>
        <v>16.5</v>
      </c>
      <c r="Q2316" s="9">
        <f t="shared" si="364"/>
        <v>35.725000000000001</v>
      </c>
      <c r="R2316" s="9">
        <f t="shared" si="365"/>
        <v>23.125</v>
      </c>
      <c r="S2316" s="9">
        <f t="shared" si="366"/>
        <v>21.675000000000001</v>
      </c>
      <c r="T2316" s="9">
        <f t="shared" si="367"/>
        <v>27.875</v>
      </c>
      <c r="U2316" s="8">
        <f t="shared" si="368"/>
        <v>26.841666666666669</v>
      </c>
      <c r="V2316" s="8">
        <f t="shared" si="369"/>
        <v>27.1</v>
      </c>
    </row>
    <row r="2317" spans="1:22" ht="13.5" x14ac:dyDescent="0.25">
      <c r="A2317" s="3">
        <f>RSI!A2317</f>
        <v>45376</v>
      </c>
      <c r="B2317" s="2">
        <f>RSI!B2317</f>
        <v>6.6859999999999999</v>
      </c>
      <c r="C2317" s="2">
        <f>RSI!I2317</f>
        <v>46.408862165489964</v>
      </c>
      <c r="D2317" s="2">
        <f>MACD!E2317</f>
        <v>-9.8406118283049793E-3</v>
      </c>
      <c r="E2317" s="2">
        <f>MACD!F2317</f>
        <v>-7.7479226907994411E-3</v>
      </c>
      <c r="F2317" s="2">
        <f>'Moving Avg'!D2317</f>
        <v>6.6953199999999997</v>
      </c>
      <c r="G2317" s="2">
        <f>'Moving Avg'!F2317</f>
        <v>6.7084100000000024</v>
      </c>
      <c r="H2317" s="2">
        <f>'Moving Avg'!G2317</f>
        <v>6.7752639999999964</v>
      </c>
      <c r="I2317" s="2">
        <f>'Moving Avg'!H2317</f>
        <v>6.7628814999999998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3"/>
        <v>50</v>
      </c>
      <c r="N2317" s="8">
        <f t="shared" si="360"/>
        <v>45</v>
      </c>
      <c r="O2317" s="8">
        <f t="shared" si="361"/>
        <v>0</v>
      </c>
      <c r="P2317" s="8">
        <f t="shared" si="362"/>
        <v>16.5</v>
      </c>
      <c r="Q2317" s="9">
        <f t="shared" si="364"/>
        <v>35.725000000000001</v>
      </c>
      <c r="R2317" s="9">
        <f t="shared" si="365"/>
        <v>23.125</v>
      </c>
      <c r="S2317" s="9">
        <f t="shared" si="366"/>
        <v>21.675000000000001</v>
      </c>
      <c r="T2317" s="9">
        <f t="shared" si="367"/>
        <v>27.875</v>
      </c>
      <c r="U2317" s="8">
        <f t="shared" si="368"/>
        <v>26.841666666666669</v>
      </c>
      <c r="V2317" s="8">
        <f t="shared" si="369"/>
        <v>27.1</v>
      </c>
    </row>
    <row r="2318" spans="1:22" ht="13.5" x14ac:dyDescent="0.25">
      <c r="A2318" s="3">
        <f>RSI!A2318</f>
        <v>45377</v>
      </c>
      <c r="B2318" s="2">
        <f>RSI!B2318</f>
        <v>6.6859999999999999</v>
      </c>
      <c r="C2318" s="2">
        <f>RSI!I2318</f>
        <v>46.408862165489971</v>
      </c>
      <c r="D2318" s="2">
        <f>MACD!E2318</f>
        <v>-8.0816326362427304E-3</v>
      </c>
      <c r="E2318" s="2">
        <f>MACD!F2318</f>
        <v>-7.8146646798880996E-3</v>
      </c>
      <c r="F2318" s="2">
        <f>'Moving Avg'!D2318</f>
        <v>6.69346</v>
      </c>
      <c r="G2318" s="2">
        <f>'Moving Avg'!F2318</f>
        <v>6.7042100000000016</v>
      </c>
      <c r="H2318" s="2">
        <f>'Moving Avg'!G2318</f>
        <v>6.7709679999999954</v>
      </c>
      <c r="I2318" s="2">
        <f>'Moving Avg'!H2318</f>
        <v>6.7614890000000001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3"/>
        <v>50</v>
      </c>
      <c r="N2318" s="8">
        <f t="shared" si="360"/>
        <v>45</v>
      </c>
      <c r="O2318" s="8">
        <f t="shared" si="361"/>
        <v>0</v>
      </c>
      <c r="P2318" s="8">
        <f t="shared" si="362"/>
        <v>16.5</v>
      </c>
      <c r="Q2318" s="9">
        <f t="shared" si="364"/>
        <v>35.725000000000001</v>
      </c>
      <c r="R2318" s="9">
        <f t="shared" si="365"/>
        <v>23.125</v>
      </c>
      <c r="S2318" s="9">
        <f t="shared" si="366"/>
        <v>21.675000000000001</v>
      </c>
      <c r="T2318" s="9">
        <f t="shared" si="367"/>
        <v>27.875</v>
      </c>
      <c r="U2318" s="8">
        <f t="shared" si="368"/>
        <v>26.841666666666669</v>
      </c>
      <c r="V2318" s="8">
        <f t="shared" si="369"/>
        <v>27.1</v>
      </c>
    </row>
    <row r="2319" spans="1:22" ht="13.5" x14ac:dyDescent="0.25">
      <c r="A2319" s="3">
        <f>RSI!A2319</f>
        <v>45378</v>
      </c>
      <c r="B2319" s="2">
        <f>RSI!B2319</f>
        <v>6.6859999999999999</v>
      </c>
      <c r="C2319" s="2">
        <f>RSI!I2319</f>
        <v>46.408862165489971</v>
      </c>
      <c r="D2319" s="2">
        <f>MACD!E2319</f>
        <v>-6.3983112448990909E-3</v>
      </c>
      <c r="E2319" s="2">
        <f>MACD!F2319</f>
        <v>-7.5313939928902986E-3</v>
      </c>
      <c r="F2319" s="2">
        <f>'Moving Avg'!D2319</f>
        <v>6.6878600000000006</v>
      </c>
      <c r="G2319" s="2">
        <f>'Moving Avg'!F2319</f>
        <v>6.7009400000000028</v>
      </c>
      <c r="H2319" s="2">
        <f>'Moving Avg'!G2319</f>
        <v>6.7666719999999954</v>
      </c>
      <c r="I2319" s="2">
        <f>'Moving Avg'!H2319</f>
        <v>6.7600965000000004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3"/>
        <v>50</v>
      </c>
      <c r="N2319" s="8">
        <f t="shared" si="360"/>
        <v>0</v>
      </c>
      <c r="O2319" s="8">
        <f t="shared" si="361"/>
        <v>0</v>
      </c>
      <c r="P2319" s="8">
        <f t="shared" si="362"/>
        <v>16.5</v>
      </c>
      <c r="Q2319" s="9">
        <f t="shared" si="364"/>
        <v>19.975000000000001</v>
      </c>
      <c r="R2319" s="9">
        <f t="shared" si="365"/>
        <v>14.125</v>
      </c>
      <c r="S2319" s="9">
        <f t="shared" si="366"/>
        <v>14.925000000000001</v>
      </c>
      <c r="T2319" s="9">
        <f t="shared" si="367"/>
        <v>16.625</v>
      </c>
      <c r="U2319" s="8">
        <f t="shared" si="368"/>
        <v>16.341666666666669</v>
      </c>
      <c r="V2319" s="8">
        <f t="shared" si="369"/>
        <v>16.412500000000001</v>
      </c>
    </row>
    <row r="2320" spans="1:22" ht="13.5" x14ac:dyDescent="0.25">
      <c r="A2320" s="3">
        <f>RSI!A2320</f>
        <v>45379</v>
      </c>
      <c r="B2320" s="2">
        <f>RSI!B2320</f>
        <v>7.0781999999999998</v>
      </c>
      <c r="C2320" s="2">
        <f>RSI!I2320</f>
        <v>72.272879801574689</v>
      </c>
      <c r="D2320" s="2">
        <f>MACD!E2320</f>
        <v>-3.3845300909859155E-2</v>
      </c>
      <c r="E2320" s="2">
        <f>MACD!F2320</f>
        <v>-1.2794175376284071E-2</v>
      </c>
      <c r="F2320" s="2">
        <f>'Moving Avg'!D2320</f>
        <v>6.7644400000000005</v>
      </c>
      <c r="G2320" s="2">
        <f>'Moving Avg'!F2320</f>
        <v>6.7172800000000024</v>
      </c>
      <c r="H2320" s="2">
        <f>'Moving Avg'!G2320</f>
        <v>6.7702199999999948</v>
      </c>
      <c r="I2320" s="2">
        <f>'Moving Avg'!H2320</f>
        <v>6.7606650000000004</v>
      </c>
      <c r="J2320" s="6" t="str">
        <f>OBV!F2320</f>
        <v>BULLISH</v>
      </c>
      <c r="K2320" s="6" t="str">
        <f>OBV!G2320</f>
        <v>WEAK</v>
      </c>
      <c r="L2320" s="6" t="str">
        <f>OBV!H2320</f>
        <v>CONFIRMED BULLISH</v>
      </c>
      <c r="M2320" s="8">
        <f t="shared" si="363"/>
        <v>0</v>
      </c>
      <c r="N2320" s="8">
        <f t="shared" si="360"/>
        <v>100</v>
      </c>
      <c r="O2320" s="8">
        <f t="shared" si="361"/>
        <v>50</v>
      </c>
      <c r="P2320" s="8">
        <f t="shared" si="362"/>
        <v>67</v>
      </c>
      <c r="Q2320" s="9">
        <f t="shared" si="364"/>
        <v>52.55</v>
      </c>
      <c r="R2320" s="9">
        <f t="shared" si="365"/>
        <v>54.25</v>
      </c>
      <c r="S2320" s="9">
        <f t="shared" si="366"/>
        <v>57.650000000000006</v>
      </c>
      <c r="T2320" s="9">
        <f t="shared" si="367"/>
        <v>54.25</v>
      </c>
      <c r="U2320" s="8">
        <f t="shared" si="368"/>
        <v>54.816666666666663</v>
      </c>
      <c r="V2320" s="8">
        <f t="shared" si="369"/>
        <v>54.674999999999997</v>
      </c>
    </row>
    <row r="2321" spans="1:22" ht="13.5" x14ac:dyDescent="0.25">
      <c r="A2321" s="3">
        <f>RSI!A2321</f>
        <v>45380</v>
      </c>
      <c r="B2321" s="2">
        <f>RSI!B2321</f>
        <v>7.4984000000000002</v>
      </c>
      <c r="C2321" s="2">
        <f>RSI!I2321</f>
        <v>82.190212598107792</v>
      </c>
      <c r="D2321" s="2">
        <f>MACD!E2321</f>
        <v>-9.3222910466054465E-2</v>
      </c>
      <c r="E2321" s="2">
        <f>MACD!F2321</f>
        <v>-2.8879922394238151E-2</v>
      </c>
      <c r="F2321" s="2">
        <f>'Moving Avg'!D2321</f>
        <v>6.92692</v>
      </c>
      <c r="G2321" s="2">
        <f>'Moving Avg'!F2321</f>
        <v>6.7551000000000014</v>
      </c>
      <c r="H2321" s="2">
        <f>'Moving Avg'!G2321</f>
        <v>6.7801179999999954</v>
      </c>
      <c r="I2321" s="2">
        <f>'Moving Avg'!H2321</f>
        <v>6.7642389999999999</v>
      </c>
      <c r="J2321" s="6" t="str">
        <f>OBV!F2321</f>
        <v>BULLISH</v>
      </c>
      <c r="K2321" s="6" t="str">
        <f>OBV!G2321</f>
        <v>WEAK</v>
      </c>
      <c r="L2321" s="6" t="str">
        <f>OBV!H2321</f>
        <v>CONFIRMED BULLISH</v>
      </c>
      <c r="M2321" s="8">
        <f t="shared" si="363"/>
        <v>0</v>
      </c>
      <c r="N2321" s="8">
        <f t="shared" si="360"/>
        <v>100</v>
      </c>
      <c r="O2321" s="8">
        <f t="shared" si="361"/>
        <v>50</v>
      </c>
      <c r="P2321" s="8">
        <f t="shared" si="362"/>
        <v>67</v>
      </c>
      <c r="Q2321" s="9">
        <f t="shared" si="364"/>
        <v>52.55</v>
      </c>
      <c r="R2321" s="9">
        <f t="shared" si="365"/>
        <v>54.25</v>
      </c>
      <c r="S2321" s="9">
        <f t="shared" si="366"/>
        <v>57.650000000000006</v>
      </c>
      <c r="T2321" s="9">
        <f t="shared" si="367"/>
        <v>54.25</v>
      </c>
      <c r="U2321" s="8">
        <f t="shared" si="368"/>
        <v>54.816666666666663</v>
      </c>
      <c r="V2321" s="8">
        <f t="shared" si="369"/>
        <v>54.674999999999997</v>
      </c>
    </row>
    <row r="2322" spans="1:22" ht="13.5" x14ac:dyDescent="0.25">
      <c r="A2322" s="3">
        <f>RSI!A2322</f>
        <v>45383</v>
      </c>
      <c r="B2322" s="2">
        <f>RSI!B2322</f>
        <v>7.8064999999999998</v>
      </c>
      <c r="C2322" s="2">
        <f>RSI!I2322</f>
        <v>86.112465594951502</v>
      </c>
      <c r="D2322" s="2">
        <f>MACD!E2322</f>
        <v>-0.16933103293354623</v>
      </c>
      <c r="E2322" s="2">
        <f>MACD!F2322</f>
        <v>-5.6970144502099765E-2</v>
      </c>
      <c r="F2322" s="2">
        <f>'Moving Avg'!D2322</f>
        <v>7.1510199999999999</v>
      </c>
      <c r="G2322" s="2">
        <f>'Moving Avg'!F2322</f>
        <v>6.8078550000000009</v>
      </c>
      <c r="H2322" s="2">
        <f>'Moving Avg'!G2322</f>
        <v>6.7965519999999948</v>
      </c>
      <c r="I2322" s="2">
        <f>'Moving Avg'!H2322</f>
        <v>6.7684944999999992</v>
      </c>
      <c r="J2322" s="6" t="str">
        <f>OBV!F2322</f>
        <v>BULLISH</v>
      </c>
      <c r="K2322" s="6" t="str">
        <f>OBV!G2322</f>
        <v>WEAK</v>
      </c>
      <c r="L2322" s="6" t="str">
        <f>OBV!H2322</f>
        <v>CONFIRMED BULLISH</v>
      </c>
      <c r="M2322" s="8">
        <f t="shared" si="363"/>
        <v>0</v>
      </c>
      <c r="N2322" s="8">
        <f t="shared" si="360"/>
        <v>100</v>
      </c>
      <c r="O2322" s="8">
        <f t="shared" si="361"/>
        <v>50</v>
      </c>
      <c r="P2322" s="8">
        <f t="shared" si="362"/>
        <v>67</v>
      </c>
      <c r="Q2322" s="9">
        <f t="shared" si="364"/>
        <v>52.55</v>
      </c>
      <c r="R2322" s="9">
        <f t="shared" si="365"/>
        <v>54.25</v>
      </c>
      <c r="S2322" s="9">
        <f t="shared" si="366"/>
        <v>57.650000000000006</v>
      </c>
      <c r="T2322" s="9">
        <f t="shared" si="367"/>
        <v>54.25</v>
      </c>
      <c r="U2322" s="8">
        <f t="shared" si="368"/>
        <v>54.816666666666663</v>
      </c>
      <c r="V2322" s="8">
        <f t="shared" si="369"/>
        <v>54.674999999999997</v>
      </c>
    </row>
    <row r="2323" spans="1:22" ht="13.5" x14ac:dyDescent="0.25">
      <c r="A2323" s="3">
        <f>RSI!A2323</f>
        <v>45384</v>
      </c>
      <c r="B2323" s="2">
        <f>RSI!B2323</f>
        <v>7.9093</v>
      </c>
      <c r="C2323" s="2">
        <f>RSI!I2323</f>
        <v>87.130852370164533</v>
      </c>
      <c r="D2323" s="2">
        <f>MACD!E2323</f>
        <v>-0.24730826810968765</v>
      </c>
      <c r="E2323" s="2">
        <f>MACD!F2323</f>
        <v>-9.5037769223617341E-2</v>
      </c>
      <c r="F2323" s="2">
        <f>'Moving Avg'!D2323</f>
        <v>7.3956800000000005</v>
      </c>
      <c r="G2323" s="2">
        <f>'Moving Avg'!F2323</f>
        <v>6.8671550000000012</v>
      </c>
      <c r="H2323" s="2">
        <f>'Moving Avg'!G2323</f>
        <v>6.814667999999994</v>
      </c>
      <c r="I2323" s="2">
        <f>'Moving Avg'!H2323</f>
        <v>6.7741229999999995</v>
      </c>
      <c r="J2323" s="6" t="str">
        <f>OBV!F2323</f>
        <v>BULLISH</v>
      </c>
      <c r="K2323" s="6" t="str">
        <f>OBV!G2323</f>
        <v>WEAK</v>
      </c>
      <c r="L2323" s="6" t="str">
        <f>OBV!H2323</f>
        <v>CONFIRMED BULLISH</v>
      </c>
      <c r="M2323" s="8">
        <f t="shared" si="363"/>
        <v>0</v>
      </c>
      <c r="N2323" s="8">
        <f t="shared" si="360"/>
        <v>100</v>
      </c>
      <c r="O2323" s="8">
        <f t="shared" si="361"/>
        <v>50</v>
      </c>
      <c r="P2323" s="8">
        <f t="shared" si="362"/>
        <v>67</v>
      </c>
      <c r="Q2323" s="9">
        <f t="shared" si="364"/>
        <v>52.55</v>
      </c>
      <c r="R2323" s="9">
        <f t="shared" si="365"/>
        <v>54.25</v>
      </c>
      <c r="S2323" s="9">
        <f t="shared" si="366"/>
        <v>57.650000000000006</v>
      </c>
      <c r="T2323" s="9">
        <f t="shared" si="367"/>
        <v>54.25</v>
      </c>
      <c r="U2323" s="8">
        <f t="shared" si="368"/>
        <v>54.816666666666663</v>
      </c>
      <c r="V2323" s="8">
        <f t="shared" si="369"/>
        <v>54.674999999999997</v>
      </c>
    </row>
    <row r="2324" spans="1:22" ht="13.5" x14ac:dyDescent="0.25">
      <c r="A2324" s="3">
        <f>RSI!A2324</f>
        <v>45385</v>
      </c>
      <c r="B2324" s="2">
        <f>RSI!B2324</f>
        <v>7.9372999999999996</v>
      </c>
      <c r="C2324" s="2">
        <f>RSI!I2324</f>
        <v>87.401836858109505</v>
      </c>
      <c r="D2324" s="2">
        <f>MACD!E2324</f>
        <v>-0.31861512452279328</v>
      </c>
      <c r="E2324" s="2">
        <f>MACD!F2324</f>
        <v>-0.13975324028345254</v>
      </c>
      <c r="F2324" s="2">
        <f>'Moving Avg'!D2324</f>
        <v>7.6459400000000004</v>
      </c>
      <c r="G2324" s="2">
        <f>'Moving Avg'!F2324</f>
        <v>6.9283200000000011</v>
      </c>
      <c r="H2324" s="2">
        <f>'Moving Avg'!G2324</f>
        <v>6.833343999999995</v>
      </c>
      <c r="I2324" s="2">
        <f>'Moving Avg'!H2324</f>
        <v>6.781474499999999</v>
      </c>
      <c r="J2324" s="6" t="str">
        <f>OBV!F2324</f>
        <v>BULLISH</v>
      </c>
      <c r="K2324" s="6" t="str">
        <f>OBV!G2324</f>
        <v>WEAK</v>
      </c>
      <c r="L2324" s="6" t="str">
        <f>OBV!H2324</f>
        <v>CONFIRMED BULLISH</v>
      </c>
      <c r="M2324" s="8">
        <f t="shared" si="363"/>
        <v>0</v>
      </c>
      <c r="N2324" s="8">
        <f t="shared" si="360"/>
        <v>100</v>
      </c>
      <c r="O2324" s="8">
        <f t="shared" si="361"/>
        <v>50</v>
      </c>
      <c r="P2324" s="8">
        <f t="shared" si="362"/>
        <v>67</v>
      </c>
      <c r="Q2324" s="9">
        <f t="shared" si="364"/>
        <v>52.55</v>
      </c>
      <c r="R2324" s="9">
        <f t="shared" si="365"/>
        <v>54.25</v>
      </c>
      <c r="S2324" s="9">
        <f t="shared" si="366"/>
        <v>57.650000000000006</v>
      </c>
      <c r="T2324" s="9">
        <f t="shared" si="367"/>
        <v>54.25</v>
      </c>
      <c r="U2324" s="8">
        <f t="shared" si="368"/>
        <v>54.816666666666663</v>
      </c>
      <c r="V2324" s="8">
        <f t="shared" si="369"/>
        <v>54.674999999999997</v>
      </c>
    </row>
    <row r="2325" spans="1:22" ht="13.5" x14ac:dyDescent="0.25">
      <c r="A2325" s="3">
        <f>RSI!A2325</f>
        <v>45386</v>
      </c>
      <c r="B2325" s="2">
        <f>RSI!B2325</f>
        <v>7.9372999999999996</v>
      </c>
      <c r="C2325" s="2">
        <f>RSI!I2325</f>
        <v>87.401836858109505</v>
      </c>
      <c r="D2325" s="2">
        <f>MACD!E2325</f>
        <v>-0.38766904194590701</v>
      </c>
      <c r="E2325" s="2">
        <f>MACD!F2325</f>
        <v>-0.18933640061594342</v>
      </c>
      <c r="F2325" s="2">
        <f>'Moving Avg'!D2325</f>
        <v>7.8177599999999998</v>
      </c>
      <c r="G2325" s="2">
        <f>'Moving Avg'!F2325</f>
        <v>6.998355000000001</v>
      </c>
      <c r="H2325" s="2">
        <f>'Moving Avg'!G2325</f>
        <v>6.853887999999996</v>
      </c>
      <c r="I2325" s="2">
        <f>'Moving Avg'!H2325</f>
        <v>6.7879665000000013</v>
      </c>
      <c r="J2325" s="6" t="str">
        <f>OBV!F2325</f>
        <v>BULLISH</v>
      </c>
      <c r="K2325" s="6" t="str">
        <f>OBV!G2325</f>
        <v>WEAK</v>
      </c>
      <c r="L2325" s="6" t="str">
        <f>OBV!H2325</f>
        <v>CONFIRMED BULLISH</v>
      </c>
      <c r="M2325" s="8">
        <f t="shared" si="363"/>
        <v>0</v>
      </c>
      <c r="N2325" s="8">
        <f t="shared" si="360"/>
        <v>100</v>
      </c>
      <c r="O2325" s="8">
        <f t="shared" si="361"/>
        <v>50</v>
      </c>
      <c r="P2325" s="8">
        <f t="shared" si="362"/>
        <v>67</v>
      </c>
      <c r="Q2325" s="9">
        <f t="shared" si="364"/>
        <v>52.55</v>
      </c>
      <c r="R2325" s="9">
        <f t="shared" si="365"/>
        <v>54.25</v>
      </c>
      <c r="S2325" s="9">
        <f t="shared" si="366"/>
        <v>57.650000000000006</v>
      </c>
      <c r="T2325" s="9">
        <f t="shared" si="367"/>
        <v>54.25</v>
      </c>
      <c r="U2325" s="8">
        <f t="shared" si="368"/>
        <v>54.816666666666663</v>
      </c>
      <c r="V2325" s="8">
        <f t="shared" si="369"/>
        <v>54.674999999999997</v>
      </c>
    </row>
    <row r="2326" spans="1:22" ht="13.5" x14ac:dyDescent="0.25">
      <c r="A2326" s="3">
        <f>RSI!A2326</f>
        <v>45387</v>
      </c>
      <c r="B2326" s="2">
        <f>RSI!B2326</f>
        <v>7.9372999999999996</v>
      </c>
      <c r="C2326" s="2">
        <f>RSI!I2326</f>
        <v>87.401836858109505</v>
      </c>
      <c r="D2326" s="2">
        <f>MACD!E2326</f>
        <v>-0.45293784856577179</v>
      </c>
      <c r="E2326" s="2">
        <f>MACD!F2326</f>
        <v>-0.24205669020590909</v>
      </c>
      <c r="F2326" s="2">
        <f>'Moving Avg'!D2326</f>
        <v>7.9055399999999993</v>
      </c>
      <c r="G2326" s="2">
        <f>'Moving Avg'!F2326</f>
        <v>7.0576500000000006</v>
      </c>
      <c r="H2326" s="2">
        <f>'Moving Avg'!G2326</f>
        <v>6.8727519999999958</v>
      </c>
      <c r="I2326" s="2">
        <f>'Moving Avg'!H2326</f>
        <v>6.7930570000000001</v>
      </c>
      <c r="J2326" s="6" t="str">
        <f>OBV!F2326</f>
        <v>BULLISH</v>
      </c>
      <c r="K2326" s="6" t="str">
        <f>OBV!G2326</f>
        <v>WEAK</v>
      </c>
      <c r="L2326" s="6" t="str">
        <f>OBV!H2326</f>
        <v>CONFIRMED BULLISH</v>
      </c>
      <c r="M2326" s="8">
        <f t="shared" si="363"/>
        <v>0</v>
      </c>
      <c r="N2326" s="8">
        <f t="shared" si="360"/>
        <v>100</v>
      </c>
      <c r="O2326" s="8">
        <f t="shared" si="361"/>
        <v>50</v>
      </c>
      <c r="P2326" s="8">
        <f t="shared" si="362"/>
        <v>67</v>
      </c>
      <c r="Q2326" s="9">
        <f t="shared" si="364"/>
        <v>52.55</v>
      </c>
      <c r="R2326" s="9">
        <f t="shared" si="365"/>
        <v>54.25</v>
      </c>
      <c r="S2326" s="9">
        <f t="shared" si="366"/>
        <v>57.650000000000006</v>
      </c>
      <c r="T2326" s="9">
        <f t="shared" si="367"/>
        <v>54.25</v>
      </c>
      <c r="U2326" s="8">
        <f t="shared" si="368"/>
        <v>54.816666666666663</v>
      </c>
      <c r="V2326" s="8">
        <f t="shared" si="369"/>
        <v>54.674999999999997</v>
      </c>
    </row>
    <row r="2327" spans="1:22" ht="13.5" x14ac:dyDescent="0.25">
      <c r="A2327" s="3">
        <f>RSI!A2327</f>
        <v>45390</v>
      </c>
      <c r="B2327" s="2">
        <f>RSI!B2327</f>
        <v>8.0120000000000005</v>
      </c>
      <c r="C2327" s="2">
        <f>RSI!I2327</f>
        <v>88.227814631345709</v>
      </c>
      <c r="D2327" s="2">
        <f>MACD!E2327</f>
        <v>-0.51870585547802328</v>
      </c>
      <c r="E2327" s="2">
        <f>MACD!F2327</f>
        <v>-0.29738652326033194</v>
      </c>
      <c r="F2327" s="2">
        <f>'Moving Avg'!D2327</f>
        <v>7.9466399999999995</v>
      </c>
      <c r="G2327" s="2">
        <f>'Moving Avg'!F2327</f>
        <v>7.1230150000000005</v>
      </c>
      <c r="H2327" s="2">
        <f>'Moving Avg'!G2327</f>
        <v>6.8932959999999968</v>
      </c>
      <c r="I2327" s="2">
        <f>'Moving Avg'!H2327</f>
        <v>6.7985210000000009</v>
      </c>
      <c r="J2327" s="6" t="str">
        <f>OBV!F2327</f>
        <v>BULLISH</v>
      </c>
      <c r="K2327" s="6" t="str">
        <f>OBV!G2327</f>
        <v>WEAK</v>
      </c>
      <c r="L2327" s="6" t="str">
        <f>OBV!H2327</f>
        <v>CONFIRMED BULLISH</v>
      </c>
      <c r="M2327" s="8">
        <f t="shared" si="363"/>
        <v>0</v>
      </c>
      <c r="N2327" s="8">
        <f t="shared" si="360"/>
        <v>100</v>
      </c>
      <c r="O2327" s="8">
        <f t="shared" si="361"/>
        <v>50</v>
      </c>
      <c r="P2327" s="8">
        <f t="shared" si="362"/>
        <v>67</v>
      </c>
      <c r="Q2327" s="9">
        <f t="shared" si="364"/>
        <v>52.55</v>
      </c>
      <c r="R2327" s="9">
        <f t="shared" si="365"/>
        <v>54.25</v>
      </c>
      <c r="S2327" s="9">
        <f t="shared" si="366"/>
        <v>57.650000000000006</v>
      </c>
      <c r="T2327" s="9">
        <f t="shared" si="367"/>
        <v>54.25</v>
      </c>
      <c r="U2327" s="8">
        <f t="shared" si="368"/>
        <v>54.816666666666663</v>
      </c>
      <c r="V2327" s="8">
        <f t="shared" si="369"/>
        <v>54.674999999999997</v>
      </c>
    </row>
    <row r="2328" spans="1:22" ht="13.5" x14ac:dyDescent="0.25">
      <c r="A2328" s="3">
        <f>RSI!A2328</f>
        <v>45394</v>
      </c>
      <c r="B2328" s="2">
        <f>RSI!B2328</f>
        <v>8.4788999999999994</v>
      </c>
      <c r="C2328" s="2">
        <f>RSI!I2328</f>
        <v>91.832332241258499</v>
      </c>
      <c r="D2328" s="2">
        <f>MACD!E2328</f>
        <v>-0.61401861467733099</v>
      </c>
      <c r="E2328" s="2">
        <f>MACD!F2328</f>
        <v>-0.36071294154373179</v>
      </c>
      <c r="F2328" s="2">
        <f>'Moving Avg'!D2328</f>
        <v>8.0605599999999988</v>
      </c>
      <c r="G2328" s="2">
        <f>'Moving Avg'!F2328</f>
        <v>7.2117249999999986</v>
      </c>
      <c r="H2328" s="2">
        <f>'Moving Avg'!G2328</f>
        <v>6.9233639999999967</v>
      </c>
      <c r="I2328" s="2">
        <f>'Moving Avg'!H2328</f>
        <v>6.8065455000000012</v>
      </c>
      <c r="J2328" s="6" t="str">
        <f>OBV!F2328</f>
        <v>BULLISH</v>
      </c>
      <c r="K2328" s="6" t="str">
        <f>OBV!G2328</f>
        <v>WEAK</v>
      </c>
      <c r="L2328" s="6" t="str">
        <f>OBV!H2328</f>
        <v>CONFIRMED BULLISH</v>
      </c>
      <c r="M2328" s="8">
        <f t="shared" si="363"/>
        <v>0</v>
      </c>
      <c r="N2328" s="8">
        <f t="shared" si="360"/>
        <v>100</v>
      </c>
      <c r="O2328" s="8">
        <f t="shared" si="361"/>
        <v>50</v>
      </c>
      <c r="P2328" s="8">
        <f t="shared" si="362"/>
        <v>67</v>
      </c>
      <c r="Q2328" s="9">
        <f t="shared" si="364"/>
        <v>52.55</v>
      </c>
      <c r="R2328" s="9">
        <f t="shared" si="365"/>
        <v>54.25</v>
      </c>
      <c r="S2328" s="9">
        <f t="shared" si="366"/>
        <v>57.650000000000006</v>
      </c>
      <c r="T2328" s="9">
        <f t="shared" si="367"/>
        <v>54.25</v>
      </c>
      <c r="U2328" s="8">
        <f t="shared" si="368"/>
        <v>54.816666666666663</v>
      </c>
      <c r="V2328" s="8">
        <f t="shared" si="369"/>
        <v>54.674999999999997</v>
      </c>
    </row>
    <row r="2329" spans="1:22" ht="13.5" x14ac:dyDescent="0.25">
      <c r="A2329" s="3">
        <f>RSI!A2329</f>
        <v>45397</v>
      </c>
      <c r="B2329" s="2">
        <f>RSI!B2329</f>
        <v>8.8523999999999994</v>
      </c>
      <c r="C2329" s="2">
        <f>RSI!I2329</f>
        <v>93.537111455562098</v>
      </c>
      <c r="D2329" s="2">
        <f>MACD!E2329</f>
        <v>-0.72979506573459663</v>
      </c>
      <c r="E2329" s="2">
        <f>MACD!F2329</f>
        <v>-0.43452936638190476</v>
      </c>
      <c r="F2329" s="2">
        <f>'Moving Avg'!D2329</f>
        <v>8.2435799999999997</v>
      </c>
      <c r="G2329" s="2">
        <f>'Moving Avg'!F2329</f>
        <v>7.3191099999999993</v>
      </c>
      <c r="H2329" s="2">
        <f>'Moving Avg'!G2329</f>
        <v>6.9609019999999964</v>
      </c>
      <c r="I2329" s="2">
        <f>'Moving Avg'!H2329</f>
        <v>6.8176130000000024</v>
      </c>
      <c r="J2329" s="6" t="str">
        <f>OBV!F2329</f>
        <v>BULLISH</v>
      </c>
      <c r="K2329" s="6" t="str">
        <f>OBV!G2329</f>
        <v>WEAK</v>
      </c>
      <c r="L2329" s="6" t="str">
        <f>OBV!H2329</f>
        <v>CONFIRMED BULLISH</v>
      </c>
      <c r="M2329" s="8">
        <f t="shared" si="363"/>
        <v>0</v>
      </c>
      <c r="N2329" s="8">
        <f t="shared" si="360"/>
        <v>100</v>
      </c>
      <c r="O2329" s="8">
        <f t="shared" si="361"/>
        <v>50</v>
      </c>
      <c r="P2329" s="8">
        <f t="shared" si="362"/>
        <v>67</v>
      </c>
      <c r="Q2329" s="9">
        <f t="shared" si="364"/>
        <v>52.55</v>
      </c>
      <c r="R2329" s="9">
        <f t="shared" si="365"/>
        <v>54.25</v>
      </c>
      <c r="S2329" s="9">
        <f t="shared" si="366"/>
        <v>57.650000000000006</v>
      </c>
      <c r="T2329" s="9">
        <f t="shared" si="367"/>
        <v>54.25</v>
      </c>
      <c r="U2329" s="8">
        <f t="shared" si="368"/>
        <v>54.816666666666663</v>
      </c>
      <c r="V2329" s="8">
        <f t="shared" si="369"/>
        <v>54.674999999999997</v>
      </c>
    </row>
    <row r="2330" spans="1:22" ht="13.5" x14ac:dyDescent="0.25">
      <c r="A2330" s="3">
        <f>RSI!A2330</f>
        <v>45398</v>
      </c>
      <c r="B2330" s="2">
        <f>RSI!B2330</f>
        <v>8.8711000000000002</v>
      </c>
      <c r="C2330" s="2">
        <f>RSI!I2330</f>
        <v>93.609035183342414</v>
      </c>
      <c r="D2330" s="2">
        <f>MACD!E2330</f>
        <v>-0.77792140128391196</v>
      </c>
      <c r="E2330" s="2">
        <f>MACD!F2330</f>
        <v>-0.50320777336230615</v>
      </c>
      <c r="F2330" s="2">
        <f>'Moving Avg'!D2330</f>
        <v>8.4303399999999993</v>
      </c>
      <c r="G2330" s="2">
        <f>'Moving Avg'!F2330</f>
        <v>7.4274299999999993</v>
      </c>
      <c r="H2330" s="2">
        <f>'Moving Avg'!G2330</f>
        <v>6.9993759999999989</v>
      </c>
      <c r="I2330" s="2">
        <f>'Moving Avg'!H2330</f>
        <v>6.827417500000001</v>
      </c>
      <c r="J2330" s="6" t="str">
        <f>OBV!F2330</f>
        <v>BULLISH</v>
      </c>
      <c r="K2330" s="6" t="str">
        <f>OBV!G2330</f>
        <v>WEAK</v>
      </c>
      <c r="L2330" s="6" t="str">
        <f>OBV!H2330</f>
        <v>CONFIRMED BULLISH</v>
      </c>
      <c r="M2330" s="8">
        <f t="shared" si="363"/>
        <v>0</v>
      </c>
      <c r="N2330" s="8">
        <f t="shared" si="360"/>
        <v>100</v>
      </c>
      <c r="O2330" s="8">
        <f t="shared" si="361"/>
        <v>50</v>
      </c>
      <c r="P2330" s="8">
        <f t="shared" si="362"/>
        <v>67</v>
      </c>
      <c r="Q2330" s="9">
        <f t="shared" si="364"/>
        <v>52.55</v>
      </c>
      <c r="R2330" s="9">
        <f t="shared" si="365"/>
        <v>54.25</v>
      </c>
      <c r="S2330" s="9">
        <f t="shared" si="366"/>
        <v>57.650000000000006</v>
      </c>
      <c r="T2330" s="9">
        <f t="shared" si="367"/>
        <v>54.25</v>
      </c>
      <c r="U2330" s="8">
        <f t="shared" si="368"/>
        <v>54.816666666666663</v>
      </c>
      <c r="V2330" s="8">
        <f t="shared" si="369"/>
        <v>54.674999999999997</v>
      </c>
    </row>
    <row r="2331" spans="1:22" ht="13.5" x14ac:dyDescent="0.25">
      <c r="A2331" s="3">
        <f>RSI!A2331</f>
        <v>45399</v>
      </c>
      <c r="B2331" s="2">
        <f>RSI!B2331</f>
        <v>8.7776999999999994</v>
      </c>
      <c r="C2331" s="2">
        <f>RSI!I2331</f>
        <v>88.322089940529651</v>
      </c>
      <c r="D2331" s="2">
        <f>MACD!E2331</f>
        <v>-0.75562925504723388</v>
      </c>
      <c r="E2331" s="2">
        <f>MACD!F2331</f>
        <v>-0.55369206969929174</v>
      </c>
      <c r="F2331" s="2">
        <f>'Moving Avg'!D2331</f>
        <v>8.5984199999999991</v>
      </c>
      <c r="G2331" s="2">
        <f>'Moving Avg'!F2331</f>
        <v>7.5320149999999995</v>
      </c>
      <c r="H2331" s="2">
        <f>'Moving Avg'!G2331</f>
        <v>7.0395299999999983</v>
      </c>
      <c r="I2331" s="2">
        <f>'Moving Avg'!H2331</f>
        <v>6.8377950000000025</v>
      </c>
      <c r="J2331" s="6" t="str">
        <f>OBV!F2331</f>
        <v>BULLISH</v>
      </c>
      <c r="K2331" s="6" t="str">
        <f>OBV!G2331</f>
        <v>WEAK</v>
      </c>
      <c r="L2331" s="6" t="str">
        <f>OBV!H2331</f>
        <v>CONFIRMED BULLISH</v>
      </c>
      <c r="M2331" s="8">
        <f t="shared" si="363"/>
        <v>0</v>
      </c>
      <c r="N2331" s="8">
        <f t="shared" si="360"/>
        <v>100</v>
      </c>
      <c r="O2331" s="8">
        <f t="shared" si="361"/>
        <v>50</v>
      </c>
      <c r="P2331" s="8">
        <f t="shared" si="362"/>
        <v>67</v>
      </c>
      <c r="Q2331" s="9">
        <f t="shared" si="364"/>
        <v>52.55</v>
      </c>
      <c r="R2331" s="9">
        <f t="shared" si="365"/>
        <v>54.25</v>
      </c>
      <c r="S2331" s="9">
        <f t="shared" si="366"/>
        <v>57.650000000000006</v>
      </c>
      <c r="T2331" s="9">
        <f t="shared" si="367"/>
        <v>54.25</v>
      </c>
      <c r="U2331" s="8">
        <f t="shared" si="368"/>
        <v>54.816666666666663</v>
      </c>
      <c r="V2331" s="8">
        <f t="shared" si="369"/>
        <v>54.674999999999997</v>
      </c>
    </row>
    <row r="2332" spans="1:22" ht="13.5" x14ac:dyDescent="0.25">
      <c r="A2332" s="3">
        <f>RSI!A2332</f>
        <v>45400</v>
      </c>
      <c r="B2332" s="2">
        <f>RSI!B2332</f>
        <v>8.5723000000000003</v>
      </c>
      <c r="C2332" s="2">
        <f>RSI!I2332</f>
        <v>77.901948579742779</v>
      </c>
      <c r="D2332" s="2">
        <f>MACD!E2332</f>
        <v>-0.68151684127151935</v>
      </c>
      <c r="E2332" s="2">
        <f>MACD!F2332</f>
        <v>-0.57925702401373724</v>
      </c>
      <c r="F2332" s="2">
        <f>'Moving Avg'!D2332</f>
        <v>8.7104799999999987</v>
      </c>
      <c r="G2332" s="2">
        <f>'Moving Avg'!F2332</f>
        <v>7.6258650000000001</v>
      </c>
      <c r="H2332" s="2">
        <f>'Moving Avg'!G2332</f>
        <v>7.074641999999999</v>
      </c>
      <c r="I2332" s="2">
        <f>'Moving Avg'!H2332</f>
        <v>6.8471455000000025</v>
      </c>
      <c r="J2332" s="6" t="str">
        <f>OBV!F2332</f>
        <v>BULLISH</v>
      </c>
      <c r="K2332" s="6" t="str">
        <f>OBV!G2332</f>
        <v>WEAK</v>
      </c>
      <c r="L2332" s="6" t="str">
        <f>OBV!H2332</f>
        <v>CONFIRMED BULLISH</v>
      </c>
      <c r="M2332" s="8">
        <f t="shared" si="363"/>
        <v>0</v>
      </c>
      <c r="N2332" s="8">
        <f t="shared" si="360"/>
        <v>100</v>
      </c>
      <c r="O2332" s="8">
        <f t="shared" si="361"/>
        <v>50</v>
      </c>
      <c r="P2332" s="8">
        <f t="shared" si="362"/>
        <v>67</v>
      </c>
      <c r="Q2332" s="9">
        <f t="shared" si="364"/>
        <v>52.55</v>
      </c>
      <c r="R2332" s="9">
        <f t="shared" si="365"/>
        <v>54.25</v>
      </c>
      <c r="S2332" s="9">
        <f t="shared" si="366"/>
        <v>57.650000000000006</v>
      </c>
      <c r="T2332" s="9">
        <f t="shared" si="367"/>
        <v>54.25</v>
      </c>
      <c r="U2332" s="8">
        <f t="shared" si="368"/>
        <v>54.816666666666663</v>
      </c>
      <c r="V2332" s="8">
        <f t="shared" si="369"/>
        <v>54.674999999999997</v>
      </c>
    </row>
    <row r="2333" spans="1:22" ht="13.5" x14ac:dyDescent="0.25">
      <c r="A2333" s="3">
        <f>RSI!A2333</f>
        <v>45401</v>
      </c>
      <c r="B2333" s="2">
        <f>RSI!B2333</f>
        <v>8.4976000000000003</v>
      </c>
      <c r="C2333" s="2">
        <f>RSI!I2333</f>
        <v>74.461304417050798</v>
      </c>
      <c r="D2333" s="2">
        <f>MACD!E2333</f>
        <v>-0.60306333371195464</v>
      </c>
      <c r="E2333" s="2">
        <f>MACD!F2333</f>
        <v>-0.58401828595338079</v>
      </c>
      <c r="F2333" s="2">
        <f>'Moving Avg'!D2333</f>
        <v>8.714220000000001</v>
      </c>
      <c r="G2333" s="2">
        <f>'Moving Avg'!F2333</f>
        <v>7.7159800000000001</v>
      </c>
      <c r="H2333" s="2">
        <f>'Moving Avg'!G2333</f>
        <v>7.1091939999999987</v>
      </c>
      <c r="I2333" s="2">
        <f>'Moving Avg'!H2333</f>
        <v>6.8553085000000022</v>
      </c>
      <c r="J2333" s="6" t="str">
        <f>OBV!F2333</f>
        <v>BULLISH</v>
      </c>
      <c r="K2333" s="6" t="str">
        <f>OBV!G2333</f>
        <v>WEAK</v>
      </c>
      <c r="L2333" s="6" t="str">
        <f>OBV!H2333</f>
        <v>CONFIRMED BULLISH</v>
      </c>
      <c r="M2333" s="8">
        <f t="shared" si="363"/>
        <v>0</v>
      </c>
      <c r="N2333" s="8">
        <f t="shared" si="360"/>
        <v>45</v>
      </c>
      <c r="O2333" s="8">
        <f t="shared" si="361"/>
        <v>50</v>
      </c>
      <c r="P2333" s="8">
        <f t="shared" si="362"/>
        <v>67</v>
      </c>
      <c r="Q2333" s="9">
        <f t="shared" si="364"/>
        <v>33.299999999999997</v>
      </c>
      <c r="R2333" s="9">
        <f t="shared" si="365"/>
        <v>43.25</v>
      </c>
      <c r="S2333" s="9">
        <f t="shared" si="366"/>
        <v>49.400000000000006</v>
      </c>
      <c r="T2333" s="9">
        <f t="shared" si="367"/>
        <v>40.5</v>
      </c>
      <c r="U2333" s="8">
        <f t="shared" si="368"/>
        <v>41.983333333333334</v>
      </c>
      <c r="V2333" s="8">
        <f t="shared" si="369"/>
        <v>41.612499999999997</v>
      </c>
    </row>
    <row r="2334" spans="1:22" ht="13.5" x14ac:dyDescent="0.25">
      <c r="A2334" s="3">
        <f>RSI!A2334</f>
        <v>45404</v>
      </c>
      <c r="B2334" s="2">
        <f>RSI!B2334</f>
        <v>8.4041999999999994</v>
      </c>
      <c r="C2334" s="2">
        <f>RSI!I2334</f>
        <v>70.281613934013436</v>
      </c>
      <c r="D2334" s="2">
        <f>MACD!E2334</f>
        <v>-0.53020245646486508</v>
      </c>
      <c r="E2334" s="2">
        <f>MACD!F2334</f>
        <v>-0.57325512005567769</v>
      </c>
      <c r="F2334" s="2">
        <f>'Moving Avg'!D2334</f>
        <v>8.6245799999999999</v>
      </c>
      <c r="G2334" s="2">
        <f>'Moving Avg'!F2334</f>
        <v>7.8004900000000008</v>
      </c>
      <c r="H2334" s="2">
        <f>'Moving Avg'!G2334</f>
        <v>7.1418779999999993</v>
      </c>
      <c r="I2334" s="2">
        <f>'Moving Avg'!H2334</f>
        <v>6.8628240000000016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3"/>
        <v>0</v>
      </c>
      <c r="N2334" s="8">
        <f t="shared" si="360"/>
        <v>0</v>
      </c>
      <c r="O2334" s="8">
        <f t="shared" si="361"/>
        <v>50</v>
      </c>
      <c r="P2334" s="8">
        <f t="shared" si="362"/>
        <v>16.5</v>
      </c>
      <c r="Q2334" s="9">
        <f t="shared" si="364"/>
        <v>9.9749999999999996</v>
      </c>
      <c r="R2334" s="9">
        <f t="shared" si="365"/>
        <v>21.625</v>
      </c>
      <c r="S2334" s="9">
        <f t="shared" si="366"/>
        <v>19.925000000000001</v>
      </c>
      <c r="T2334" s="9">
        <f t="shared" si="367"/>
        <v>16.625</v>
      </c>
      <c r="U2334" s="8">
        <f t="shared" si="368"/>
        <v>17.175000000000001</v>
      </c>
      <c r="V2334" s="8">
        <f t="shared" si="369"/>
        <v>17.037500000000001</v>
      </c>
    </row>
    <row r="2335" spans="1:22" ht="13.5" x14ac:dyDescent="0.25">
      <c r="A2335" s="3">
        <f>RSI!A2335</f>
        <v>45405</v>
      </c>
      <c r="B2335" s="2">
        <f>RSI!B2335</f>
        <v>8.5908999999999995</v>
      </c>
      <c r="C2335" s="2">
        <f>RSI!I2335</f>
        <v>73.485513069017415</v>
      </c>
      <c r="D2335" s="2">
        <f>MACD!E2335</f>
        <v>-0.48622595769332921</v>
      </c>
      <c r="E2335" s="2">
        <f>MACD!F2335</f>
        <v>-0.55584928758320795</v>
      </c>
      <c r="F2335" s="2">
        <f>'Moving Avg'!D2335</f>
        <v>8.5685400000000005</v>
      </c>
      <c r="G2335" s="2">
        <f>'Moving Avg'!F2335</f>
        <v>7.8952699999999991</v>
      </c>
      <c r="H2335" s="2">
        <f>'Moving Avg'!G2335</f>
        <v>7.1754939999999987</v>
      </c>
      <c r="I2335" s="2">
        <f>'Moving Avg'!H2335</f>
        <v>6.8719060000000001</v>
      </c>
      <c r="J2335" s="6" t="str">
        <f>OBV!F2335</f>
        <v>BEARISH</v>
      </c>
      <c r="K2335" s="6" t="str">
        <f>OBV!G2335</f>
        <v>STRONG</v>
      </c>
      <c r="L2335" s="6" t="str">
        <f>OBV!H2335</f>
        <v>CONFIRMED BEARISH</v>
      </c>
      <c r="M2335" s="8">
        <f t="shared" si="363"/>
        <v>0</v>
      </c>
      <c r="N2335" s="8">
        <f t="shared" si="360"/>
        <v>0</v>
      </c>
      <c r="O2335" s="8">
        <f t="shared" si="361"/>
        <v>50</v>
      </c>
      <c r="P2335" s="8">
        <f t="shared" si="362"/>
        <v>33</v>
      </c>
      <c r="Q2335" s="9">
        <f t="shared" si="364"/>
        <v>12.45</v>
      </c>
      <c r="R2335" s="9">
        <f t="shared" si="365"/>
        <v>25.75</v>
      </c>
      <c r="S2335" s="9">
        <f t="shared" si="366"/>
        <v>27.35</v>
      </c>
      <c r="T2335" s="9">
        <f t="shared" si="367"/>
        <v>20.75</v>
      </c>
      <c r="U2335" s="8">
        <f t="shared" si="368"/>
        <v>21.850000000000005</v>
      </c>
      <c r="V2335" s="8">
        <f t="shared" si="369"/>
        <v>21.575000000000003</v>
      </c>
    </row>
    <row r="2336" spans="1:22" ht="13.5" x14ac:dyDescent="0.25">
      <c r="A2336" s="3">
        <f>RSI!A2336</f>
        <v>45406</v>
      </c>
      <c r="B2336" s="2">
        <f>RSI!B2336</f>
        <v>8.4976000000000003</v>
      </c>
      <c r="C2336" s="2">
        <f>RSI!I2336</f>
        <v>69.45571213976929</v>
      </c>
      <c r="D2336" s="2">
        <f>MACD!E2336</f>
        <v>-0.44676772124619113</v>
      </c>
      <c r="E2336" s="2">
        <f>MACD!F2336</f>
        <v>-0.53403297431580465</v>
      </c>
      <c r="F2336" s="2">
        <f>'Moving Avg'!D2336</f>
        <v>8.5125199999999985</v>
      </c>
      <c r="G2336" s="2">
        <f>'Moving Avg'!F2336</f>
        <v>7.9858499999999992</v>
      </c>
      <c r="H2336" s="2">
        <f>'Moving Avg'!G2336</f>
        <v>7.2120999999999995</v>
      </c>
      <c r="I2336" s="2">
        <f>'Moving Avg'!H2336</f>
        <v>6.8805214999999995</v>
      </c>
      <c r="J2336" s="6" t="str">
        <f>OBV!F2336</f>
        <v>BEARISH</v>
      </c>
      <c r="K2336" s="6" t="str">
        <f>OBV!G2336</f>
        <v>STRONG</v>
      </c>
      <c r="L2336" s="6" t="str">
        <f>OBV!H2336</f>
        <v>CONFIRMED BEARISH</v>
      </c>
      <c r="M2336" s="8">
        <f t="shared" si="363"/>
        <v>50</v>
      </c>
      <c r="N2336" s="8">
        <f t="shared" si="360"/>
        <v>0</v>
      </c>
      <c r="O2336" s="8">
        <f t="shared" si="361"/>
        <v>50</v>
      </c>
      <c r="P2336" s="8">
        <f t="shared" si="362"/>
        <v>33</v>
      </c>
      <c r="Q2336" s="9">
        <f t="shared" si="364"/>
        <v>29.95</v>
      </c>
      <c r="R2336" s="9">
        <f t="shared" si="365"/>
        <v>35.75</v>
      </c>
      <c r="S2336" s="9">
        <f t="shared" si="366"/>
        <v>34.85</v>
      </c>
      <c r="T2336" s="9">
        <f t="shared" si="367"/>
        <v>33.25</v>
      </c>
      <c r="U2336" s="8">
        <f t="shared" si="368"/>
        <v>33.516666666666673</v>
      </c>
      <c r="V2336" s="8">
        <f t="shared" si="369"/>
        <v>33.450000000000003</v>
      </c>
    </row>
    <row r="2337" spans="1:22" ht="13.5" x14ac:dyDescent="0.25">
      <c r="A2337" s="3">
        <f>RSI!A2337</f>
        <v>45407</v>
      </c>
      <c r="B2337" s="2">
        <f>RSI!B2337</f>
        <v>8.4228000000000005</v>
      </c>
      <c r="C2337" s="2">
        <f>RSI!I2337</f>
        <v>66.315896526861167</v>
      </c>
      <c r="D2337" s="2">
        <f>MACD!E2337</f>
        <v>-0.40011391524064166</v>
      </c>
      <c r="E2337" s="2">
        <f>MACD!F2337</f>
        <v>-0.50724916250077212</v>
      </c>
      <c r="F2337" s="2">
        <f>'Moving Avg'!D2337</f>
        <v>8.4826200000000007</v>
      </c>
      <c r="G2337" s="2">
        <f>'Moving Avg'!F2337</f>
        <v>8.0726899999999997</v>
      </c>
      <c r="H2337" s="2">
        <f>'Moving Avg'!G2337</f>
        <v>7.2498240000000003</v>
      </c>
      <c r="I2337" s="2">
        <f>'Moving Avg'!H2337</f>
        <v>6.888808</v>
      </c>
      <c r="J2337" s="6" t="str">
        <f>OBV!F2337</f>
        <v>BEARISH</v>
      </c>
      <c r="K2337" s="6" t="str">
        <f>OBV!G2337</f>
        <v>STRONG</v>
      </c>
      <c r="L2337" s="6" t="str">
        <f>OBV!H2337</f>
        <v>CONFIRMED BEARISH</v>
      </c>
      <c r="M2337" s="8">
        <f t="shared" si="363"/>
        <v>50</v>
      </c>
      <c r="N2337" s="8">
        <f t="shared" si="360"/>
        <v>0</v>
      </c>
      <c r="O2337" s="8">
        <f t="shared" si="361"/>
        <v>50</v>
      </c>
      <c r="P2337" s="8">
        <f t="shared" si="362"/>
        <v>33</v>
      </c>
      <c r="Q2337" s="9">
        <f t="shared" si="364"/>
        <v>29.95</v>
      </c>
      <c r="R2337" s="9">
        <f t="shared" si="365"/>
        <v>35.75</v>
      </c>
      <c r="S2337" s="9">
        <f t="shared" si="366"/>
        <v>34.85</v>
      </c>
      <c r="T2337" s="9">
        <f t="shared" si="367"/>
        <v>33.25</v>
      </c>
      <c r="U2337" s="8">
        <f t="shared" si="368"/>
        <v>33.516666666666673</v>
      </c>
      <c r="V2337" s="8">
        <f t="shared" si="369"/>
        <v>33.450000000000003</v>
      </c>
    </row>
    <row r="2338" spans="1:22" ht="13.5" x14ac:dyDescent="0.25">
      <c r="A2338" s="3">
        <f>RSI!A2338</f>
        <v>45408</v>
      </c>
      <c r="B2338" s="2">
        <f>RSI!B2338</f>
        <v>8.5442</v>
      </c>
      <c r="C2338" s="2">
        <f>RSI!I2338</f>
        <v>68.78248278829534</v>
      </c>
      <c r="D2338" s="2">
        <f>MACD!E2338</f>
        <v>-0.30084539013383704</v>
      </c>
      <c r="E2338" s="2">
        <f>MACD!F2338</f>
        <v>-0.46596840802738515</v>
      </c>
      <c r="F2338" s="2">
        <f>'Moving Avg'!D2338</f>
        <v>8.4919399999999996</v>
      </c>
      <c r="G2338" s="2">
        <f>'Moving Avg'!F2338</f>
        <v>8.1655999999999995</v>
      </c>
      <c r="H2338" s="2">
        <f>'Moving Avg'!G2338</f>
        <v>7.2897899999999991</v>
      </c>
      <c r="I2338" s="2">
        <f>'Moving Avg'!H2338</f>
        <v>6.8966985000000012</v>
      </c>
      <c r="J2338" s="6" t="str">
        <f>OBV!F2338</f>
        <v>BEARISH</v>
      </c>
      <c r="K2338" s="6" t="str">
        <f>OBV!G2338</f>
        <v>NEUTRAL</v>
      </c>
      <c r="L2338" s="6" t="str">
        <f>OBV!H2338</f>
        <v>BEARISH DIVERGENCE</v>
      </c>
      <c r="M2338" s="8">
        <f t="shared" si="363"/>
        <v>50</v>
      </c>
      <c r="N2338" s="8">
        <f t="shared" si="360"/>
        <v>0</v>
      </c>
      <c r="O2338" s="8">
        <f t="shared" si="361"/>
        <v>50</v>
      </c>
      <c r="P2338" s="8">
        <f t="shared" si="362"/>
        <v>16.5</v>
      </c>
      <c r="Q2338" s="9">
        <f t="shared" si="364"/>
        <v>27.475000000000001</v>
      </c>
      <c r="R2338" s="9">
        <f t="shared" si="365"/>
        <v>31.625</v>
      </c>
      <c r="S2338" s="9">
        <f t="shared" si="366"/>
        <v>27.425000000000001</v>
      </c>
      <c r="T2338" s="9">
        <f t="shared" si="367"/>
        <v>29.125</v>
      </c>
      <c r="U2338" s="8">
        <f t="shared" si="368"/>
        <v>28.841666666666669</v>
      </c>
      <c r="V2338" s="8">
        <f t="shared" si="369"/>
        <v>28.912500000000001</v>
      </c>
    </row>
    <row r="2339" spans="1:22" ht="13.5" x14ac:dyDescent="0.25">
      <c r="A2339" s="3">
        <f>RSI!A2339</f>
        <v>45411</v>
      </c>
      <c r="B2339" s="2">
        <f>RSI!B2339</f>
        <v>8.4976000000000003</v>
      </c>
      <c r="C2339" s="2">
        <f>RSI!I2339</f>
        <v>66.761560073103965</v>
      </c>
      <c r="D2339" s="2">
        <f>MACD!E2339</f>
        <v>-0.1594732363876652</v>
      </c>
      <c r="E2339" s="2">
        <f>MACD!F2339</f>
        <v>-0.40466937369944117</v>
      </c>
      <c r="F2339" s="2">
        <f>'Moving Avg'!D2339</f>
        <v>8.5106199999999994</v>
      </c>
      <c r="G2339" s="2">
        <f>'Moving Avg'!F2339</f>
        <v>8.2561800000000005</v>
      </c>
      <c r="H2339" s="2">
        <f>'Moving Avg'!G2339</f>
        <v>7.3254619999999981</v>
      </c>
      <c r="I2339" s="2">
        <f>'Moving Avg'!H2339</f>
        <v>6.9044025000000024</v>
      </c>
      <c r="J2339" s="6" t="str">
        <f>OBV!F2339</f>
        <v>BEARISH</v>
      </c>
      <c r="K2339" s="6" t="str">
        <f>OBV!G2339</f>
        <v>NEUTRAL</v>
      </c>
      <c r="L2339" s="6" t="str">
        <f>OBV!H2339</f>
        <v>BEARISH DIVERGENCE</v>
      </c>
      <c r="M2339" s="8">
        <f t="shared" si="363"/>
        <v>50</v>
      </c>
      <c r="N2339" s="8">
        <f t="shared" si="360"/>
        <v>0</v>
      </c>
      <c r="O2339" s="8">
        <f t="shared" si="361"/>
        <v>50</v>
      </c>
      <c r="P2339" s="8">
        <f t="shared" si="362"/>
        <v>16.5</v>
      </c>
      <c r="Q2339" s="9">
        <f t="shared" si="364"/>
        <v>27.475000000000001</v>
      </c>
      <c r="R2339" s="9">
        <f t="shared" si="365"/>
        <v>31.625</v>
      </c>
      <c r="S2339" s="9">
        <f t="shared" si="366"/>
        <v>27.425000000000001</v>
      </c>
      <c r="T2339" s="9">
        <f t="shared" si="367"/>
        <v>29.125</v>
      </c>
      <c r="U2339" s="8">
        <f t="shared" si="368"/>
        <v>28.841666666666669</v>
      </c>
      <c r="V2339" s="8">
        <f t="shared" si="369"/>
        <v>28.912500000000001</v>
      </c>
    </row>
    <row r="2340" spans="1:22" ht="13.5" x14ac:dyDescent="0.25">
      <c r="A2340" s="3">
        <f>RSI!A2340</f>
        <v>45412</v>
      </c>
      <c r="B2340" s="2">
        <f>RSI!B2340</f>
        <v>8.5442</v>
      </c>
      <c r="C2340" s="2">
        <f>RSI!I2340</f>
        <v>67.781015833139321</v>
      </c>
      <c r="D2340" s="2">
        <f>MACD!E2340</f>
        <v>-4.3425842582113461E-2</v>
      </c>
      <c r="E2340" s="2">
        <f>MACD!F2340</f>
        <v>-0.33242066747597565</v>
      </c>
      <c r="F2340" s="2">
        <f>'Moving Avg'!D2340</f>
        <v>8.5012799999999995</v>
      </c>
      <c r="G2340" s="2">
        <f>'Moving Avg'!F2340</f>
        <v>8.3294800000000002</v>
      </c>
      <c r="H2340" s="2">
        <f>'Moving Avg'!G2340</f>
        <v>7.3620659999999987</v>
      </c>
      <c r="I2340" s="2">
        <f>'Moving Avg'!H2340</f>
        <v>6.9123395000000016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  <c r="M2340" s="8">
        <f t="shared" si="363"/>
        <v>50</v>
      </c>
      <c r="N2340" s="8">
        <f t="shared" si="360"/>
        <v>0</v>
      </c>
      <c r="O2340" s="8">
        <f t="shared" si="361"/>
        <v>50</v>
      </c>
      <c r="P2340" s="8">
        <f t="shared" si="362"/>
        <v>16.5</v>
      </c>
      <c r="Q2340" s="9">
        <f t="shared" si="364"/>
        <v>27.475000000000001</v>
      </c>
      <c r="R2340" s="9">
        <f t="shared" si="365"/>
        <v>31.625</v>
      </c>
      <c r="S2340" s="9">
        <f t="shared" si="366"/>
        <v>27.425000000000001</v>
      </c>
      <c r="T2340" s="9">
        <f t="shared" si="367"/>
        <v>29.125</v>
      </c>
      <c r="U2340" s="8">
        <f t="shared" si="368"/>
        <v>28.841666666666669</v>
      </c>
      <c r="V2340" s="8">
        <f t="shared" si="369"/>
        <v>28.912500000000001</v>
      </c>
    </row>
    <row r="2341" spans="1:22" ht="13.5" x14ac:dyDescent="0.25">
      <c r="A2341" s="3">
        <f>RSI!A2341</f>
        <v>45414</v>
      </c>
      <c r="B2341" s="2">
        <f>RSI!B2341</f>
        <v>8.4976000000000003</v>
      </c>
      <c r="C2341" s="2">
        <f>RSI!I2341</f>
        <v>65.613773617863032</v>
      </c>
      <c r="D2341" s="2">
        <f>MACD!E2341</f>
        <v>4.0797338804937411E-2</v>
      </c>
      <c r="E2341" s="2">
        <f>MACD!F2341</f>
        <v>-0.25777706621979307</v>
      </c>
      <c r="F2341" s="2">
        <f>'Moving Avg'!D2341</f>
        <v>8.5012799999999977</v>
      </c>
      <c r="G2341" s="2">
        <f>'Moving Avg'!F2341</f>
        <v>8.3794399999999989</v>
      </c>
      <c r="H2341" s="2">
        <f>'Moving Avg'!G2341</f>
        <v>7.3977379999999968</v>
      </c>
      <c r="I2341" s="2">
        <f>'Moving Avg'!H2341</f>
        <v>6.920043500000002</v>
      </c>
      <c r="J2341" s="6" t="str">
        <f>OBV!F2341</f>
        <v>BULLISH</v>
      </c>
      <c r="K2341" s="6" t="str">
        <f>OBV!G2341</f>
        <v>NEUTRAL</v>
      </c>
      <c r="L2341" s="6" t="str">
        <f>OBV!H2341</f>
        <v>NEUTRAL</v>
      </c>
      <c r="M2341" s="8">
        <f t="shared" si="363"/>
        <v>50</v>
      </c>
      <c r="N2341" s="8">
        <f t="shared" si="360"/>
        <v>0</v>
      </c>
      <c r="O2341" s="8">
        <f t="shared" si="361"/>
        <v>50</v>
      </c>
      <c r="P2341" s="8">
        <f t="shared" si="362"/>
        <v>49.5</v>
      </c>
      <c r="Q2341" s="9">
        <f t="shared" si="364"/>
        <v>32.424999999999997</v>
      </c>
      <c r="R2341" s="9">
        <f t="shared" si="365"/>
        <v>39.875</v>
      </c>
      <c r="S2341" s="9">
        <f t="shared" si="366"/>
        <v>42.275000000000006</v>
      </c>
      <c r="T2341" s="9">
        <f t="shared" si="367"/>
        <v>37.375</v>
      </c>
      <c r="U2341" s="8">
        <f t="shared" si="368"/>
        <v>38.19166666666667</v>
      </c>
      <c r="V2341" s="8">
        <f t="shared" si="369"/>
        <v>37.987499999999997</v>
      </c>
    </row>
    <row r="2342" spans="1:22" ht="13.5" x14ac:dyDescent="0.25">
      <c r="A2342" s="3">
        <f>RSI!A2342</f>
        <v>45415</v>
      </c>
      <c r="B2342" s="2">
        <f>RSI!B2342</f>
        <v>8.4509000000000007</v>
      </c>
      <c r="C2342" s="2">
        <f>RSI!I2342</f>
        <v>63.425123464849072</v>
      </c>
      <c r="D2342" s="2">
        <f>MACD!E2342</f>
        <v>8.1370516942316229E-2</v>
      </c>
      <c r="E2342" s="2">
        <f>MACD!F2342</f>
        <v>-0.18994754958737123</v>
      </c>
      <c r="F2342" s="2">
        <f>'Moving Avg'!D2342</f>
        <v>8.5069000000000017</v>
      </c>
      <c r="G2342" s="2">
        <f>'Moving Avg'!F2342</f>
        <v>8.4116599999999995</v>
      </c>
      <c r="H2342" s="2">
        <f>'Moving Avg'!G2342</f>
        <v>7.435089999999998</v>
      </c>
      <c r="I2342" s="2">
        <f>'Moving Avg'!H2342</f>
        <v>6.926860500000001</v>
      </c>
      <c r="J2342" s="6" t="str">
        <f>OBV!F2342</f>
        <v>BEARISH</v>
      </c>
      <c r="K2342" s="6" t="str">
        <f>OBV!G2342</f>
        <v>NEUTRAL</v>
      </c>
      <c r="L2342" s="6" t="str">
        <f>OBV!H2342</f>
        <v>BEARISH DIVERGENCE</v>
      </c>
      <c r="M2342" s="8">
        <f t="shared" si="363"/>
        <v>50</v>
      </c>
      <c r="N2342" s="8">
        <f t="shared" si="360"/>
        <v>0</v>
      </c>
      <c r="O2342" s="8">
        <f t="shared" si="361"/>
        <v>50</v>
      </c>
      <c r="P2342" s="8">
        <f t="shared" si="362"/>
        <v>16.5</v>
      </c>
      <c r="Q2342" s="9">
        <f t="shared" si="364"/>
        <v>27.475000000000001</v>
      </c>
      <c r="R2342" s="9">
        <f t="shared" si="365"/>
        <v>31.625</v>
      </c>
      <c r="S2342" s="9">
        <f t="shared" si="366"/>
        <v>27.425000000000001</v>
      </c>
      <c r="T2342" s="9">
        <f t="shared" si="367"/>
        <v>29.125</v>
      </c>
      <c r="U2342" s="8">
        <f t="shared" si="368"/>
        <v>28.841666666666669</v>
      </c>
      <c r="V2342" s="8">
        <f t="shared" si="369"/>
        <v>28.912500000000001</v>
      </c>
    </row>
    <row r="2343" spans="1:22" ht="13.5" x14ac:dyDescent="0.25">
      <c r="A2343" s="3">
        <f>RSI!A2343</f>
        <v>45418</v>
      </c>
      <c r="B2343" s="2">
        <f>RSI!B2343</f>
        <v>8.4041999999999994</v>
      </c>
      <c r="C2343" s="2">
        <f>RSI!I2343</f>
        <v>61.225744391963694</v>
      </c>
      <c r="D2343" s="2">
        <f>MACD!E2343</f>
        <v>0.10558174748365268</v>
      </c>
      <c r="E2343" s="2">
        <f>MACD!F2343</f>
        <v>-0.13084169017316644</v>
      </c>
      <c r="F2343" s="2">
        <f>'Moving Avg'!D2343</f>
        <v>8.4789000000000012</v>
      </c>
      <c r="G2343" s="2">
        <f>'Moving Avg'!F2343</f>
        <v>8.4364049999999988</v>
      </c>
      <c r="H2343" s="2">
        <f>'Moving Avg'!G2343</f>
        <v>7.4715079999999965</v>
      </c>
      <c r="I2343" s="2">
        <f>'Moving Avg'!H2343</f>
        <v>6.9342845000000013</v>
      </c>
      <c r="J2343" s="6" t="str">
        <f>OBV!F2343</f>
        <v>BEARISH</v>
      </c>
      <c r="K2343" s="6" t="str">
        <f>OBV!G2343</f>
        <v>NEUTRAL</v>
      </c>
      <c r="L2343" s="6" t="str">
        <f>OBV!H2343</f>
        <v>CONFIRMED BEARISH</v>
      </c>
      <c r="M2343" s="8">
        <f t="shared" si="363"/>
        <v>50</v>
      </c>
      <c r="N2343" s="8">
        <f t="shared" si="360"/>
        <v>0</v>
      </c>
      <c r="O2343" s="8">
        <f t="shared" si="361"/>
        <v>50</v>
      </c>
      <c r="P2343" s="8">
        <f t="shared" si="362"/>
        <v>16.5</v>
      </c>
      <c r="Q2343" s="9">
        <f t="shared" si="364"/>
        <v>27.475000000000001</v>
      </c>
      <c r="R2343" s="9">
        <f t="shared" si="365"/>
        <v>31.625</v>
      </c>
      <c r="S2343" s="9">
        <f t="shared" si="366"/>
        <v>27.425000000000001</v>
      </c>
      <c r="T2343" s="9">
        <f t="shared" si="367"/>
        <v>29.125</v>
      </c>
      <c r="U2343" s="8">
        <f t="shared" si="368"/>
        <v>28.841666666666669</v>
      </c>
      <c r="V2343" s="8">
        <f t="shared" si="369"/>
        <v>28.912500000000001</v>
      </c>
    </row>
    <row r="2344" spans="1:22" ht="13.5" x14ac:dyDescent="0.25">
      <c r="A2344" s="3">
        <f>RSI!A2344</f>
        <v>45419</v>
      </c>
      <c r="B2344" s="2">
        <f>RSI!B2344</f>
        <v>8.5815999999999999</v>
      </c>
      <c r="C2344" s="2">
        <f>RSI!I2344</f>
        <v>66.042901005443014</v>
      </c>
      <c r="D2344" s="2">
        <f>MACD!E2344</f>
        <v>9.690186545781998E-2</v>
      </c>
      <c r="E2344" s="2">
        <f>MACD!F2344</f>
        <v>-8.5292979046969156E-2</v>
      </c>
      <c r="F2344" s="2">
        <f>'Moving Avg'!D2344</f>
        <v>8.4957000000000011</v>
      </c>
      <c r="G2344" s="2">
        <f>'Moving Avg'!F2344</f>
        <v>8.4686200000000014</v>
      </c>
      <c r="H2344" s="2">
        <f>'Moving Avg'!G2344</f>
        <v>7.5071799999999973</v>
      </c>
      <c r="I2344" s="2">
        <f>'Moving Avg'!H2344</f>
        <v>6.9426420000000011</v>
      </c>
      <c r="J2344" s="6" t="str">
        <f>OBV!F2344</f>
        <v>BULLISH</v>
      </c>
      <c r="K2344" s="6" t="str">
        <f>OBV!G2344</f>
        <v>WEAK</v>
      </c>
      <c r="L2344" s="6" t="str">
        <f>OBV!H2344</f>
        <v>CONFIRMED BULLISH</v>
      </c>
      <c r="M2344" s="8">
        <f t="shared" si="363"/>
        <v>50</v>
      </c>
      <c r="N2344" s="8">
        <f t="shared" si="360"/>
        <v>0</v>
      </c>
      <c r="O2344" s="8">
        <f t="shared" si="361"/>
        <v>50</v>
      </c>
      <c r="P2344" s="8">
        <f t="shared" si="362"/>
        <v>67</v>
      </c>
      <c r="Q2344" s="9">
        <f t="shared" si="364"/>
        <v>35.049999999999997</v>
      </c>
      <c r="R2344" s="9">
        <f t="shared" si="365"/>
        <v>44.25</v>
      </c>
      <c r="S2344" s="9">
        <f t="shared" si="366"/>
        <v>50.150000000000006</v>
      </c>
      <c r="T2344" s="9">
        <f t="shared" si="367"/>
        <v>41.75</v>
      </c>
      <c r="U2344" s="8">
        <f t="shared" si="368"/>
        <v>43.15</v>
      </c>
      <c r="V2344" s="8">
        <f t="shared" si="369"/>
        <v>42.8</v>
      </c>
    </row>
    <row r="2345" spans="1:22" ht="13.5" x14ac:dyDescent="0.25">
      <c r="A2345" s="3">
        <f>RSI!A2345</f>
        <v>45420</v>
      </c>
      <c r="B2345" s="2">
        <f>RSI!B2345</f>
        <v>8.5349000000000004</v>
      </c>
      <c r="C2345" s="2">
        <f>RSI!I2345</f>
        <v>63.795976228740514</v>
      </c>
      <c r="D2345" s="2">
        <f>MACD!E2345</f>
        <v>0.11915777708478537</v>
      </c>
      <c r="E2345" s="2">
        <f>MACD!F2345</f>
        <v>-4.440282782061826E-2</v>
      </c>
      <c r="F2345" s="2">
        <f>'Moving Avg'!D2345</f>
        <v>8.4938400000000005</v>
      </c>
      <c r="G2345" s="2">
        <f>'Moving Avg'!F2345</f>
        <v>8.4985000000000017</v>
      </c>
      <c r="H2345" s="2">
        <f>'Moving Avg'!G2345</f>
        <v>7.5421039999999975</v>
      </c>
      <c r="I2345" s="2">
        <f>'Moving Avg'!H2345</f>
        <v>6.9503460000000006</v>
      </c>
      <c r="J2345" s="6" t="str">
        <f>OBV!F2345</f>
        <v>BULLISH</v>
      </c>
      <c r="K2345" s="6" t="str">
        <f>OBV!G2345</f>
        <v>WEAK</v>
      </c>
      <c r="L2345" s="6" t="str">
        <f>OBV!H2345</f>
        <v>BULLISH DIVERGENCE</v>
      </c>
      <c r="M2345" s="8">
        <f t="shared" si="363"/>
        <v>50</v>
      </c>
      <c r="N2345" s="8">
        <f t="shared" si="360"/>
        <v>0</v>
      </c>
      <c r="O2345" s="8">
        <f t="shared" si="361"/>
        <v>50</v>
      </c>
      <c r="P2345" s="8">
        <f t="shared" si="362"/>
        <v>50</v>
      </c>
      <c r="Q2345" s="9">
        <f t="shared" si="364"/>
        <v>32.5</v>
      </c>
      <c r="R2345" s="9">
        <f t="shared" si="365"/>
        <v>40</v>
      </c>
      <c r="S2345" s="9">
        <f t="shared" si="366"/>
        <v>42.5</v>
      </c>
      <c r="T2345" s="9">
        <f t="shared" si="367"/>
        <v>37.5</v>
      </c>
      <c r="U2345" s="8">
        <f t="shared" si="368"/>
        <v>38.333333333333336</v>
      </c>
      <c r="V2345" s="8">
        <f t="shared" si="369"/>
        <v>38.125</v>
      </c>
    </row>
    <row r="2346" spans="1:22" ht="13.5" x14ac:dyDescent="0.25">
      <c r="A2346" s="3">
        <f>RSI!A2346</f>
        <v>45421</v>
      </c>
      <c r="B2346" s="2">
        <f>RSI!B2346</f>
        <v>8.4509000000000007</v>
      </c>
      <c r="C2346" s="2">
        <f>RSI!I2346</f>
        <v>59.851541102622406</v>
      </c>
      <c r="D2346" s="2">
        <f>MACD!E2346</f>
        <v>0.12774337420466075</v>
      </c>
      <c r="E2346" s="2">
        <f>MACD!F2346</f>
        <v>-9.9735874155624585E-3</v>
      </c>
      <c r="F2346" s="2">
        <f>'Moving Avg'!D2346</f>
        <v>8.4845000000000006</v>
      </c>
      <c r="G2346" s="2">
        <f>'Moving Avg'!F2346</f>
        <v>8.5241799999999994</v>
      </c>
      <c r="H2346" s="2">
        <f>'Moving Avg'!G2346</f>
        <v>7.5755339999999975</v>
      </c>
      <c r="I2346" s="2">
        <f>'Moving Avg'!H2346</f>
        <v>6.9577230000000023</v>
      </c>
      <c r="J2346" s="6" t="str">
        <f>OBV!F2346</f>
        <v>BULLISH</v>
      </c>
      <c r="K2346" s="6" t="str">
        <f>OBV!G2346</f>
        <v>NEUTRAL</v>
      </c>
      <c r="L2346" s="6" t="str">
        <f>OBV!H2346</f>
        <v>BULLISH DIVERGENCE</v>
      </c>
      <c r="M2346" s="8">
        <f t="shared" si="363"/>
        <v>50</v>
      </c>
      <c r="N2346" s="8">
        <f t="shared" si="360"/>
        <v>0</v>
      </c>
      <c r="O2346" s="8">
        <f t="shared" si="361"/>
        <v>50</v>
      </c>
      <c r="P2346" s="8">
        <f t="shared" si="362"/>
        <v>66.5</v>
      </c>
      <c r="Q2346" s="9">
        <f t="shared" si="364"/>
        <v>34.975000000000001</v>
      </c>
      <c r="R2346" s="9">
        <f t="shared" si="365"/>
        <v>44.125</v>
      </c>
      <c r="S2346" s="9">
        <f t="shared" si="366"/>
        <v>49.924999999999997</v>
      </c>
      <c r="T2346" s="9">
        <f t="shared" si="367"/>
        <v>41.625</v>
      </c>
      <c r="U2346" s="8">
        <f t="shared" si="368"/>
        <v>43.008333333333326</v>
      </c>
      <c r="V2346" s="8">
        <f t="shared" si="369"/>
        <v>42.662499999999994</v>
      </c>
    </row>
    <row r="2347" spans="1:22" ht="13.5" x14ac:dyDescent="0.25">
      <c r="A2347" s="3">
        <f>RSI!A2347</f>
        <v>45422</v>
      </c>
      <c r="B2347" s="2">
        <f>RSI!B2347</f>
        <v>8.5161999999999995</v>
      </c>
      <c r="C2347" s="2">
        <f>RSI!I2347</f>
        <v>61.827425622061554</v>
      </c>
      <c r="D2347" s="2">
        <f>MACD!E2347</f>
        <v>0.11720168107402706</v>
      </c>
      <c r="E2347" s="2">
        <f>MACD!F2347</f>
        <v>1.5461466282355448E-2</v>
      </c>
      <c r="F2347" s="2">
        <f>'Moving Avg'!D2347</f>
        <v>8.4975599999999982</v>
      </c>
      <c r="G2347" s="2">
        <f>'Moving Avg'!F2347</f>
        <v>8.5493899999999989</v>
      </c>
      <c r="H2347" s="2">
        <f>'Moving Avg'!G2347</f>
        <v>7.6128859999999987</v>
      </c>
      <c r="I2347" s="2">
        <f>'Moving Avg'!H2347</f>
        <v>6.9657535000000017</v>
      </c>
      <c r="J2347" s="6" t="str">
        <f>OBV!F2347</f>
        <v>BULLISH</v>
      </c>
      <c r="K2347" s="6" t="str">
        <f>OBV!G2347</f>
        <v>WEAK</v>
      </c>
      <c r="L2347" s="6" t="str">
        <f>OBV!H2347</f>
        <v>CONFIRMED BULLISH</v>
      </c>
      <c r="M2347" s="8">
        <f t="shared" si="363"/>
        <v>50</v>
      </c>
      <c r="N2347" s="8">
        <f t="shared" si="360"/>
        <v>0</v>
      </c>
      <c r="O2347" s="8">
        <f t="shared" si="361"/>
        <v>50</v>
      </c>
      <c r="P2347" s="8">
        <f t="shared" si="362"/>
        <v>67</v>
      </c>
      <c r="Q2347" s="9">
        <f t="shared" si="364"/>
        <v>35.049999999999997</v>
      </c>
      <c r="R2347" s="9">
        <f t="shared" si="365"/>
        <v>44.25</v>
      </c>
      <c r="S2347" s="9">
        <f t="shared" si="366"/>
        <v>50.150000000000006</v>
      </c>
      <c r="T2347" s="9">
        <f t="shared" si="367"/>
        <v>41.75</v>
      </c>
      <c r="U2347" s="8">
        <f t="shared" si="368"/>
        <v>43.15</v>
      </c>
      <c r="V2347" s="8">
        <f t="shared" si="369"/>
        <v>42.8</v>
      </c>
    </row>
    <row r="2348" spans="1:22" ht="13.5" x14ac:dyDescent="0.25">
      <c r="A2348" s="3">
        <f>RSI!A2348</f>
        <v>45425</v>
      </c>
      <c r="B2348" s="2">
        <f>RSI!B2348</f>
        <v>8.4976000000000003</v>
      </c>
      <c r="C2348" s="2">
        <f>RSI!I2348</f>
        <v>60.907927289355221</v>
      </c>
      <c r="D2348" s="2">
        <f>MACD!E2348</f>
        <v>0.12659720148650422</v>
      </c>
      <c r="E2348" s="2">
        <f>MACD!F2348</f>
        <v>3.7688613323185204E-2</v>
      </c>
      <c r="F2348" s="2">
        <f>'Moving Avg'!D2348</f>
        <v>8.5162399999999998</v>
      </c>
      <c r="G2348" s="2">
        <f>'Moving Avg'!F2348</f>
        <v>8.5503250000000008</v>
      </c>
      <c r="H2348" s="2">
        <f>'Moving Avg'!G2348</f>
        <v>7.6474379999999984</v>
      </c>
      <c r="I2348" s="2">
        <f>'Moving Avg'!H2348</f>
        <v>6.9734109999999996</v>
      </c>
      <c r="J2348" s="6" t="str">
        <f>OBV!F2348</f>
        <v>BULLISH</v>
      </c>
      <c r="K2348" s="6" t="str">
        <f>OBV!G2348</f>
        <v>WEAK</v>
      </c>
      <c r="L2348" s="6" t="str">
        <f>OBV!H2348</f>
        <v>CONFIRMED BULLISH</v>
      </c>
      <c r="M2348" s="8">
        <f t="shared" si="363"/>
        <v>50</v>
      </c>
      <c r="N2348" s="8">
        <f t="shared" si="360"/>
        <v>0</v>
      </c>
      <c r="O2348" s="8">
        <f t="shared" si="361"/>
        <v>50</v>
      </c>
      <c r="P2348" s="8">
        <f t="shared" si="362"/>
        <v>67</v>
      </c>
      <c r="Q2348" s="9">
        <f t="shared" si="364"/>
        <v>35.049999999999997</v>
      </c>
      <c r="R2348" s="9">
        <f t="shared" si="365"/>
        <v>44.25</v>
      </c>
      <c r="S2348" s="9">
        <f t="shared" si="366"/>
        <v>50.150000000000006</v>
      </c>
      <c r="T2348" s="9">
        <f t="shared" si="367"/>
        <v>41.75</v>
      </c>
      <c r="U2348" s="8">
        <f t="shared" si="368"/>
        <v>43.15</v>
      </c>
      <c r="V2348" s="8">
        <f t="shared" si="369"/>
        <v>42.8</v>
      </c>
    </row>
    <row r="2349" spans="1:22" ht="13.5" x14ac:dyDescent="0.25">
      <c r="A2349" s="3">
        <f>RSI!A2349</f>
        <v>45426</v>
      </c>
      <c r="B2349" s="2">
        <f>RSI!B2349</f>
        <v>8.4602000000000004</v>
      </c>
      <c r="C2349" s="2">
        <f>RSI!I2349</f>
        <v>59.007631073484788</v>
      </c>
      <c r="D2349" s="2">
        <f>MACD!E2349</f>
        <v>0.12864785478418206</v>
      </c>
      <c r="E2349" s="2">
        <f>MACD!F2349</f>
        <v>5.5880461615384576E-2</v>
      </c>
      <c r="F2349" s="2">
        <f>'Moving Avg'!D2349</f>
        <v>8.4919600000000006</v>
      </c>
      <c r="G2349" s="2">
        <f>'Moving Avg'!F2349</f>
        <v>8.5307150000000007</v>
      </c>
      <c r="H2349" s="2">
        <f>'Moving Avg'!G2349</f>
        <v>7.6816139999999988</v>
      </c>
      <c r="I2349" s="2">
        <f>'Moving Avg'!H2349</f>
        <v>6.9810215000000007</v>
      </c>
      <c r="J2349" s="6" t="str">
        <f>OBV!F2349</f>
        <v>BEARISH</v>
      </c>
      <c r="K2349" s="6" t="str">
        <f>OBV!G2349</f>
        <v>STRONG</v>
      </c>
      <c r="L2349" s="6" t="str">
        <f>OBV!H2349</f>
        <v>CONFIRMED BEARISH</v>
      </c>
      <c r="M2349" s="8">
        <f t="shared" si="363"/>
        <v>50</v>
      </c>
      <c r="N2349" s="8">
        <f t="shared" si="360"/>
        <v>0</v>
      </c>
      <c r="O2349" s="8">
        <f t="shared" si="361"/>
        <v>50</v>
      </c>
      <c r="P2349" s="8">
        <f t="shared" si="362"/>
        <v>33</v>
      </c>
      <c r="Q2349" s="9">
        <f t="shared" si="364"/>
        <v>29.95</v>
      </c>
      <c r="R2349" s="9">
        <f t="shared" si="365"/>
        <v>35.75</v>
      </c>
      <c r="S2349" s="9">
        <f t="shared" si="366"/>
        <v>34.85</v>
      </c>
      <c r="T2349" s="9">
        <f t="shared" si="367"/>
        <v>33.25</v>
      </c>
      <c r="U2349" s="8">
        <f t="shared" si="368"/>
        <v>33.516666666666673</v>
      </c>
      <c r="V2349" s="8">
        <f t="shared" si="369"/>
        <v>33.450000000000003</v>
      </c>
    </row>
    <row r="2350" spans="1:22" ht="13.5" x14ac:dyDescent="0.25">
      <c r="A2350" s="3">
        <f>RSI!A2350</f>
        <v>45427</v>
      </c>
      <c r="B2350" s="2">
        <f>RSI!B2350</f>
        <v>8.4509000000000007</v>
      </c>
      <c r="C2350" s="2">
        <f>RSI!I2350</f>
        <v>58.51871055836753</v>
      </c>
      <c r="D2350" s="2">
        <f>MACD!E2350</f>
        <v>0.13707275004835573</v>
      </c>
      <c r="E2350" s="2">
        <f>MACD!F2350</f>
        <v>7.2118919301978807E-2</v>
      </c>
      <c r="F2350" s="2">
        <f>'Moving Avg'!D2350</f>
        <v>8.4751599999999989</v>
      </c>
      <c r="G2350" s="2">
        <f>'Moving Avg'!F2350</f>
        <v>8.5097050000000003</v>
      </c>
      <c r="H2350" s="2">
        <f>'Moving Avg'!G2350</f>
        <v>7.7156039999999981</v>
      </c>
      <c r="I2350" s="2">
        <f>'Moving Avg'!H2350</f>
        <v>6.988445500000001</v>
      </c>
      <c r="J2350" s="6" t="str">
        <f>OBV!F2350</f>
        <v>BEARISH</v>
      </c>
      <c r="K2350" s="6" t="str">
        <f>OBV!G2350</f>
        <v>STRONG</v>
      </c>
      <c r="L2350" s="6" t="str">
        <f>OBV!H2350</f>
        <v>CONFIRMED BEARISH</v>
      </c>
      <c r="M2350" s="8">
        <f t="shared" si="363"/>
        <v>50</v>
      </c>
      <c r="N2350" s="8">
        <f t="shared" si="360"/>
        <v>0</v>
      </c>
      <c r="O2350" s="8">
        <f t="shared" si="361"/>
        <v>50</v>
      </c>
      <c r="P2350" s="8">
        <f t="shared" si="362"/>
        <v>33</v>
      </c>
      <c r="Q2350" s="9">
        <f t="shared" si="364"/>
        <v>29.95</v>
      </c>
      <c r="R2350" s="9">
        <f t="shared" si="365"/>
        <v>35.75</v>
      </c>
      <c r="S2350" s="9">
        <f t="shared" si="366"/>
        <v>34.85</v>
      </c>
      <c r="T2350" s="9">
        <f t="shared" si="367"/>
        <v>33.25</v>
      </c>
      <c r="U2350" s="8">
        <f t="shared" si="368"/>
        <v>33.516666666666673</v>
      </c>
      <c r="V2350" s="8">
        <f t="shared" si="369"/>
        <v>33.450000000000003</v>
      </c>
    </row>
    <row r="2351" spans="1:22" ht="13.5" x14ac:dyDescent="0.25">
      <c r="A2351" s="3">
        <f>RSI!A2351</f>
        <v>45428</v>
      </c>
      <c r="B2351" s="2">
        <f>RSI!B2351</f>
        <v>8.4509000000000007</v>
      </c>
      <c r="C2351" s="2">
        <f>RSI!I2351</f>
        <v>58.51871055836753</v>
      </c>
      <c r="D2351" s="2">
        <f>MACD!E2351</f>
        <v>0.13600538593853884</v>
      </c>
      <c r="E2351" s="2">
        <f>MACD!F2351</f>
        <v>8.4896212629290813E-2</v>
      </c>
      <c r="F2351" s="2">
        <f>'Moving Avg'!D2351</f>
        <v>8.4751599999999989</v>
      </c>
      <c r="G2351" s="2">
        <f>'Moving Avg'!F2351</f>
        <v>8.4933650000000007</v>
      </c>
      <c r="H2351" s="2">
        <f>'Moving Avg'!G2351</f>
        <v>7.749781999999998</v>
      </c>
      <c r="I2351" s="2">
        <f>'Moving Avg'!H2351</f>
        <v>6.9958695000000004</v>
      </c>
      <c r="J2351" s="6" t="str">
        <f>OBV!F2351</f>
        <v>BEARISH</v>
      </c>
      <c r="K2351" s="6" t="str">
        <f>OBV!G2351</f>
        <v>STRONG</v>
      </c>
      <c r="L2351" s="6" t="str">
        <f>OBV!H2351</f>
        <v>NEUTRAL</v>
      </c>
      <c r="M2351" s="8">
        <f t="shared" si="363"/>
        <v>50</v>
      </c>
      <c r="N2351" s="8">
        <f t="shared" si="360"/>
        <v>0</v>
      </c>
      <c r="O2351" s="8">
        <f t="shared" si="361"/>
        <v>50</v>
      </c>
      <c r="P2351" s="8">
        <f t="shared" si="362"/>
        <v>33</v>
      </c>
      <c r="Q2351" s="9">
        <f t="shared" si="364"/>
        <v>29.95</v>
      </c>
      <c r="R2351" s="9">
        <f t="shared" si="365"/>
        <v>35.75</v>
      </c>
      <c r="S2351" s="9">
        <f t="shared" si="366"/>
        <v>34.85</v>
      </c>
      <c r="T2351" s="9">
        <f t="shared" si="367"/>
        <v>33.25</v>
      </c>
      <c r="U2351" s="8">
        <f t="shared" si="368"/>
        <v>33.516666666666673</v>
      </c>
      <c r="V2351" s="8">
        <f t="shared" si="369"/>
        <v>33.450000000000003</v>
      </c>
    </row>
    <row r="2352" spans="1:22" ht="13.5" x14ac:dyDescent="0.25">
      <c r="A2352" s="3">
        <f>RSI!A2352</f>
        <v>45429</v>
      </c>
      <c r="B2352" s="2">
        <f>RSI!B2352</f>
        <v>8.4509000000000007</v>
      </c>
      <c r="C2352" s="2">
        <f>RSI!I2352</f>
        <v>58.518710558367538</v>
      </c>
      <c r="D2352" s="2">
        <f>MACD!E2352</f>
        <v>0.12696679142585054</v>
      </c>
      <c r="E2352" s="2">
        <f>MACD!F2352</f>
        <v>9.3310328388602773E-2</v>
      </c>
      <c r="F2352" s="2">
        <f>'Moving Avg'!D2352</f>
        <v>8.4621000000000013</v>
      </c>
      <c r="G2352" s="2">
        <f>'Moving Avg'!F2352</f>
        <v>8.4872949999999978</v>
      </c>
      <c r="H2352" s="2">
        <f>'Moving Avg'!G2352</f>
        <v>7.7837719999999981</v>
      </c>
      <c r="I2352" s="2">
        <f>'Moving Avg'!H2352</f>
        <v>7.0032934999999998</v>
      </c>
      <c r="J2352" s="6" t="str">
        <f>OBV!F2352</f>
        <v>BEARISH</v>
      </c>
      <c r="K2352" s="6" t="str">
        <f>OBV!G2352</f>
        <v>STRONG</v>
      </c>
      <c r="L2352" s="6" t="str">
        <f>OBV!H2352</f>
        <v>CONFIRMED BEARISH</v>
      </c>
      <c r="M2352" s="8">
        <f t="shared" si="363"/>
        <v>50</v>
      </c>
      <c r="N2352" s="8">
        <f t="shared" si="360"/>
        <v>0</v>
      </c>
      <c r="O2352" s="8">
        <f t="shared" si="361"/>
        <v>50</v>
      </c>
      <c r="P2352" s="8">
        <f t="shared" si="362"/>
        <v>33</v>
      </c>
      <c r="Q2352" s="9">
        <f t="shared" si="364"/>
        <v>29.95</v>
      </c>
      <c r="R2352" s="9">
        <f t="shared" si="365"/>
        <v>35.75</v>
      </c>
      <c r="S2352" s="9">
        <f t="shared" si="366"/>
        <v>34.85</v>
      </c>
      <c r="T2352" s="9">
        <f t="shared" si="367"/>
        <v>33.25</v>
      </c>
      <c r="U2352" s="8">
        <f t="shared" si="368"/>
        <v>33.516666666666673</v>
      </c>
      <c r="V2352" s="8">
        <f t="shared" si="369"/>
        <v>33.450000000000003</v>
      </c>
    </row>
    <row r="2353" spans="1:22" ht="13.5" x14ac:dyDescent="0.25">
      <c r="A2353" s="3">
        <f>RSI!A2353</f>
        <v>45432</v>
      </c>
      <c r="B2353" s="2">
        <f>RSI!B2353</f>
        <v>8.4228000000000005</v>
      </c>
      <c r="C2353" s="2">
        <f>RSI!I2353</f>
        <v>56.744396538660098</v>
      </c>
      <c r="D2353" s="2">
        <f>MACD!E2353</f>
        <v>0.11333522260336437</v>
      </c>
      <c r="E2353" s="2">
        <f>MACD!F2353</f>
        <v>9.7315307231555098E-2</v>
      </c>
      <c r="F2353" s="2">
        <f>'Moving Avg'!D2353</f>
        <v>8.447140000000001</v>
      </c>
      <c r="G2353" s="2">
        <f>'Moving Avg'!F2353</f>
        <v>8.4835549999999991</v>
      </c>
      <c r="H2353" s="2">
        <f>'Moving Avg'!G2353</f>
        <v>7.8177619999999983</v>
      </c>
      <c r="I2353" s="2">
        <f>'Moving Avg'!H2353</f>
        <v>7.0106235000000003</v>
      </c>
      <c r="J2353" s="6" t="str">
        <f>OBV!F2353</f>
        <v>BEARISH</v>
      </c>
      <c r="K2353" s="6" t="str">
        <f>OBV!G2353</f>
        <v>STRONG</v>
      </c>
      <c r="L2353" s="6" t="str">
        <f>OBV!H2353</f>
        <v>CONFIRMED BEARISH</v>
      </c>
      <c r="M2353" s="8">
        <f t="shared" si="363"/>
        <v>50</v>
      </c>
      <c r="N2353" s="8">
        <f t="shared" si="360"/>
        <v>0</v>
      </c>
      <c r="O2353" s="8">
        <f t="shared" si="361"/>
        <v>50</v>
      </c>
      <c r="P2353" s="8">
        <f t="shared" si="362"/>
        <v>33</v>
      </c>
      <c r="Q2353" s="9">
        <f t="shared" si="364"/>
        <v>29.95</v>
      </c>
      <c r="R2353" s="9">
        <f t="shared" si="365"/>
        <v>35.75</v>
      </c>
      <c r="S2353" s="9">
        <f t="shared" si="366"/>
        <v>34.85</v>
      </c>
      <c r="T2353" s="9">
        <f t="shared" si="367"/>
        <v>33.25</v>
      </c>
      <c r="U2353" s="8">
        <f t="shared" si="368"/>
        <v>33.516666666666673</v>
      </c>
      <c r="V2353" s="8">
        <f t="shared" si="369"/>
        <v>33.450000000000003</v>
      </c>
    </row>
    <row r="2354" spans="1:22" ht="13.5" x14ac:dyDescent="0.25">
      <c r="A2354" s="3">
        <f>RSI!A2354</f>
        <v>45433</v>
      </c>
      <c r="B2354" s="2">
        <f>RSI!B2354</f>
        <v>8.4509000000000007</v>
      </c>
      <c r="C2354" s="2">
        <f>RSI!I2354</f>
        <v>58.112152033130464</v>
      </c>
      <c r="D2354" s="2">
        <f>MACD!E2354</f>
        <v>0.12636250945066685</v>
      </c>
      <c r="E2354" s="2">
        <f>MACD!F2354</f>
        <v>0.10312474767537745</v>
      </c>
      <c r="F2354" s="2">
        <f>'Moving Avg'!D2354</f>
        <v>8.4452800000000003</v>
      </c>
      <c r="G2354" s="2">
        <f>'Moving Avg'!F2354</f>
        <v>8.4858899999999977</v>
      </c>
      <c r="H2354" s="2">
        <f>'Moving Avg'!G2354</f>
        <v>7.8524999999999974</v>
      </c>
      <c r="I2354" s="2">
        <f>'Moving Avg'!H2354</f>
        <v>7.0185610000000009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  <c r="M2354" s="8">
        <f t="shared" si="363"/>
        <v>50</v>
      </c>
      <c r="N2354" s="8">
        <f t="shared" si="360"/>
        <v>0</v>
      </c>
      <c r="O2354" s="8">
        <f t="shared" si="361"/>
        <v>50</v>
      </c>
      <c r="P2354" s="8">
        <f t="shared" si="362"/>
        <v>16.5</v>
      </c>
      <c r="Q2354" s="9">
        <f t="shared" si="364"/>
        <v>27.475000000000001</v>
      </c>
      <c r="R2354" s="9">
        <f t="shared" si="365"/>
        <v>31.625</v>
      </c>
      <c r="S2354" s="9">
        <f t="shared" si="366"/>
        <v>27.425000000000001</v>
      </c>
      <c r="T2354" s="9">
        <f t="shared" si="367"/>
        <v>29.125</v>
      </c>
      <c r="U2354" s="8">
        <f t="shared" si="368"/>
        <v>28.841666666666669</v>
      </c>
      <c r="V2354" s="8">
        <f t="shared" si="369"/>
        <v>28.912500000000001</v>
      </c>
    </row>
    <row r="2355" spans="1:22" ht="13.5" x14ac:dyDescent="0.25">
      <c r="A2355" s="3">
        <f>RSI!A2355</f>
        <v>45434</v>
      </c>
      <c r="B2355" s="2">
        <f>RSI!B2355</f>
        <v>8.4321999999999999</v>
      </c>
      <c r="C2355" s="2">
        <f>RSI!I2355</f>
        <v>56.824432829024744</v>
      </c>
      <c r="D2355" s="2">
        <f>MACD!E2355</f>
        <v>0.13081907311222096</v>
      </c>
      <c r="E2355" s="2">
        <f>MACD!F2355</f>
        <v>0.10866361276274616</v>
      </c>
      <c r="F2355" s="2">
        <f>'Moving Avg'!D2355</f>
        <v>8.4415400000000016</v>
      </c>
      <c r="G2355" s="2">
        <f>'Moving Avg'!F2355</f>
        <v>8.4779549999999979</v>
      </c>
      <c r="H2355" s="2">
        <f>'Moving Avg'!G2355</f>
        <v>7.8904119999999986</v>
      </c>
      <c r="I2355" s="2">
        <f>'Moving Avg'!H2355</f>
        <v>7.0264514999999994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  <c r="M2355" s="8">
        <f t="shared" si="363"/>
        <v>50</v>
      </c>
      <c r="N2355" s="8">
        <f t="shared" si="360"/>
        <v>0</v>
      </c>
      <c r="O2355" s="8">
        <f t="shared" si="361"/>
        <v>50</v>
      </c>
      <c r="P2355" s="8">
        <f t="shared" si="362"/>
        <v>16.5</v>
      </c>
      <c r="Q2355" s="9">
        <f t="shared" si="364"/>
        <v>27.475000000000001</v>
      </c>
      <c r="R2355" s="9">
        <f t="shared" si="365"/>
        <v>31.625</v>
      </c>
      <c r="S2355" s="9">
        <f t="shared" si="366"/>
        <v>27.425000000000001</v>
      </c>
      <c r="T2355" s="9">
        <f t="shared" si="367"/>
        <v>29.125</v>
      </c>
      <c r="U2355" s="8">
        <f t="shared" si="368"/>
        <v>28.841666666666669</v>
      </c>
      <c r="V2355" s="8">
        <f t="shared" si="369"/>
        <v>28.912500000000001</v>
      </c>
    </row>
    <row r="2356" spans="1:22" ht="13.5" x14ac:dyDescent="0.25">
      <c r="A2356" s="3">
        <f>RSI!A2356</f>
        <v>45435</v>
      </c>
      <c r="B2356" s="2">
        <f>RSI!B2356</f>
        <v>8.4695</v>
      </c>
      <c r="C2356" s="2">
        <f>RSI!I2356</f>
        <v>58.786205687735034</v>
      </c>
      <c r="D2356" s="2">
        <f>MACD!E2356</f>
        <v>0.11830419765489353</v>
      </c>
      <c r="E2356" s="2">
        <f>MACD!F2356</f>
        <v>0.11059172974117565</v>
      </c>
      <c r="F2356" s="2">
        <f>'Moving Avg'!D2356</f>
        <v>8.4452599999999993</v>
      </c>
      <c r="G2356" s="2">
        <f>'Moving Avg'!F2356</f>
        <v>8.4765499999999996</v>
      </c>
      <c r="H2356" s="2">
        <f>'Moving Avg'!G2356</f>
        <v>7.9247739999999984</v>
      </c>
      <c r="I2356" s="2">
        <f>'Moving Avg'!H2356</f>
        <v>7.0345284999999986</v>
      </c>
      <c r="J2356" s="6" t="str">
        <f>OBV!F2356</f>
        <v>BEARISH</v>
      </c>
      <c r="K2356" s="6" t="str">
        <f>OBV!G2356</f>
        <v>NEUTRAL</v>
      </c>
      <c r="L2356" s="6" t="str">
        <f>OBV!H2356</f>
        <v>BEARISH DIVERGENCE</v>
      </c>
      <c r="M2356" s="8">
        <f t="shared" si="363"/>
        <v>50</v>
      </c>
      <c r="N2356" s="8">
        <f t="shared" si="360"/>
        <v>0</v>
      </c>
      <c r="O2356" s="8">
        <f t="shared" si="361"/>
        <v>50</v>
      </c>
      <c r="P2356" s="8">
        <f t="shared" si="362"/>
        <v>16.5</v>
      </c>
      <c r="Q2356" s="9">
        <f t="shared" si="364"/>
        <v>27.475000000000001</v>
      </c>
      <c r="R2356" s="9">
        <f t="shared" si="365"/>
        <v>31.625</v>
      </c>
      <c r="S2356" s="9">
        <f t="shared" si="366"/>
        <v>27.425000000000001</v>
      </c>
      <c r="T2356" s="9">
        <f t="shared" si="367"/>
        <v>29.125</v>
      </c>
      <c r="U2356" s="8">
        <f t="shared" si="368"/>
        <v>28.841666666666669</v>
      </c>
      <c r="V2356" s="8">
        <f t="shared" si="369"/>
        <v>28.912500000000001</v>
      </c>
    </row>
    <row r="2357" spans="1:22" ht="13.5" x14ac:dyDescent="0.25">
      <c r="A2357" s="3">
        <f>RSI!A2357</f>
        <v>45436</v>
      </c>
      <c r="B2357" s="2">
        <f>RSI!B2357</f>
        <v>8.4509000000000007</v>
      </c>
      <c r="C2357" s="2">
        <f>RSI!I2357</f>
        <v>57.385957250469019</v>
      </c>
      <c r="D2357" s="2">
        <f>MACD!E2357</f>
        <v>0.11836286562815701</v>
      </c>
      <c r="E2357" s="2">
        <f>MACD!F2357</f>
        <v>0.11214595691857193</v>
      </c>
      <c r="F2357" s="2">
        <f>'Moving Avg'!D2357</f>
        <v>8.4452600000000011</v>
      </c>
      <c r="G2357" s="2">
        <f>'Moving Avg'!F2357</f>
        <v>8.4779550000000015</v>
      </c>
      <c r="H2357" s="2">
        <f>'Moving Avg'!G2357</f>
        <v>7.9596979999999986</v>
      </c>
      <c r="I2357" s="2">
        <f>'Moving Avg'!H2357</f>
        <v>7.0426994999999986</v>
      </c>
      <c r="J2357" s="6" t="str">
        <f>OBV!F2357</f>
        <v>BEARISH</v>
      </c>
      <c r="K2357" s="6" t="str">
        <f>OBV!G2357</f>
        <v>NEUTRAL</v>
      </c>
      <c r="L2357" s="6" t="str">
        <f>OBV!H2357</f>
        <v>NEUTRAL</v>
      </c>
      <c r="M2357" s="8">
        <f t="shared" si="363"/>
        <v>50</v>
      </c>
      <c r="N2357" s="8">
        <f t="shared" si="360"/>
        <v>0</v>
      </c>
      <c r="O2357" s="8">
        <f t="shared" si="361"/>
        <v>50</v>
      </c>
      <c r="P2357" s="8">
        <f t="shared" si="362"/>
        <v>16.5</v>
      </c>
      <c r="Q2357" s="9">
        <f t="shared" si="364"/>
        <v>27.475000000000001</v>
      </c>
      <c r="R2357" s="9">
        <f t="shared" si="365"/>
        <v>31.625</v>
      </c>
      <c r="S2357" s="9">
        <f t="shared" si="366"/>
        <v>27.425000000000001</v>
      </c>
      <c r="T2357" s="9">
        <f t="shared" si="367"/>
        <v>29.125</v>
      </c>
      <c r="U2357" s="8">
        <f t="shared" si="368"/>
        <v>28.841666666666669</v>
      </c>
      <c r="V2357" s="8">
        <f t="shared" si="369"/>
        <v>28.912500000000001</v>
      </c>
    </row>
    <row r="2358" spans="1:22" ht="13.5" x14ac:dyDescent="0.25">
      <c r="A2358" s="3">
        <f>RSI!A2358</f>
        <v>45439</v>
      </c>
      <c r="B2358" s="2">
        <f>RSI!B2358</f>
        <v>8.4041999999999994</v>
      </c>
      <c r="C2358" s="2">
        <f>RSI!I2358</f>
        <v>53.913658456057682</v>
      </c>
      <c r="D2358" s="2">
        <f>MACD!E2358</f>
        <v>0.11840184634079165</v>
      </c>
      <c r="E2358" s="2">
        <f>MACD!F2358</f>
        <v>0.11339713480301589</v>
      </c>
      <c r="F2358" s="2">
        <f>'Moving Avg'!D2358</f>
        <v>8.4415399999999998</v>
      </c>
      <c r="G2358" s="2">
        <f>'Moving Avg'!F2358</f>
        <v>8.470955</v>
      </c>
      <c r="H2358" s="2">
        <f>'Moving Avg'!G2358</f>
        <v>7.9936879999999988</v>
      </c>
      <c r="I2358" s="2">
        <f>'Moving Avg'!H2358</f>
        <v>7.0509169999999992</v>
      </c>
      <c r="J2358" s="6" t="str">
        <f>OBV!F2358</f>
        <v>BEARISH</v>
      </c>
      <c r="K2358" s="6" t="str">
        <f>OBV!G2358</f>
        <v>STRONG</v>
      </c>
      <c r="L2358" s="6" t="str">
        <f>OBV!H2358</f>
        <v>CONFIRMED BEARISH</v>
      </c>
      <c r="M2358" s="8">
        <f t="shared" si="363"/>
        <v>50</v>
      </c>
      <c r="N2358" s="8">
        <f t="shared" si="360"/>
        <v>0</v>
      </c>
      <c r="O2358" s="8">
        <f t="shared" si="361"/>
        <v>50</v>
      </c>
      <c r="P2358" s="8">
        <f t="shared" si="362"/>
        <v>33</v>
      </c>
      <c r="Q2358" s="9">
        <f t="shared" si="364"/>
        <v>29.95</v>
      </c>
      <c r="R2358" s="9">
        <f t="shared" si="365"/>
        <v>35.75</v>
      </c>
      <c r="S2358" s="9">
        <f t="shared" si="366"/>
        <v>34.85</v>
      </c>
      <c r="T2358" s="9">
        <f t="shared" si="367"/>
        <v>33.25</v>
      </c>
      <c r="U2358" s="8">
        <f t="shared" si="368"/>
        <v>33.516666666666673</v>
      </c>
      <c r="V2358" s="8">
        <f t="shared" si="369"/>
        <v>33.450000000000003</v>
      </c>
    </row>
    <row r="2359" spans="1:22" ht="13.5" x14ac:dyDescent="0.25">
      <c r="A2359" s="3">
        <f>RSI!A2359</f>
        <v>45440</v>
      </c>
      <c r="B2359" s="2">
        <f>RSI!B2359</f>
        <v>8.4414999999999996</v>
      </c>
      <c r="C2359" s="2">
        <f>RSI!I2359</f>
        <v>56.193609710469111</v>
      </c>
      <c r="D2359" s="2">
        <f>MACD!E2359</f>
        <v>0.10963065634253333</v>
      </c>
      <c r="E2359" s="2">
        <f>MACD!F2359</f>
        <v>0.11264383911091938</v>
      </c>
      <c r="F2359" s="2">
        <f>'Moving Avg'!D2359</f>
        <v>8.4396599999999999</v>
      </c>
      <c r="G2359" s="2">
        <f>'Moving Avg'!F2359</f>
        <v>8.4681500000000014</v>
      </c>
      <c r="H2359" s="2">
        <f>'Moving Avg'!G2359</f>
        <v>8.0284239999999993</v>
      </c>
      <c r="I2359" s="2">
        <f>'Moving Avg'!H2359</f>
        <v>7.0595079999999992</v>
      </c>
      <c r="J2359" s="6" t="str">
        <f>OBV!F2359</f>
        <v>BEARISH</v>
      </c>
      <c r="K2359" s="6" t="str">
        <f>OBV!G2359</f>
        <v>STRONG</v>
      </c>
      <c r="L2359" s="6" t="str">
        <f>OBV!H2359</f>
        <v>CONFIRMED BEARISH</v>
      </c>
      <c r="M2359" s="8">
        <f t="shared" si="363"/>
        <v>50</v>
      </c>
      <c r="N2359" s="8">
        <f t="shared" si="360"/>
        <v>45</v>
      </c>
      <c r="O2359" s="8">
        <f t="shared" si="361"/>
        <v>50</v>
      </c>
      <c r="P2359" s="8">
        <f t="shared" si="362"/>
        <v>33</v>
      </c>
      <c r="Q2359" s="9">
        <f t="shared" si="364"/>
        <v>45.7</v>
      </c>
      <c r="R2359" s="9">
        <f t="shared" si="365"/>
        <v>44.75</v>
      </c>
      <c r="S2359" s="9">
        <f t="shared" si="366"/>
        <v>41.6</v>
      </c>
      <c r="T2359" s="9">
        <f t="shared" si="367"/>
        <v>44.5</v>
      </c>
      <c r="U2359" s="8">
        <f t="shared" si="368"/>
        <v>44.016666666666673</v>
      </c>
      <c r="V2359" s="8">
        <f t="shared" si="369"/>
        <v>44.137500000000003</v>
      </c>
    </row>
    <row r="2360" spans="1:22" ht="13.5" x14ac:dyDescent="0.25">
      <c r="A2360" s="3">
        <f>RSI!A2360</f>
        <v>45441</v>
      </c>
      <c r="B2360" s="2">
        <f>RSI!B2360</f>
        <v>8.4041999999999994</v>
      </c>
      <c r="C2360" s="2">
        <f>RSI!I2360</f>
        <v>53.351227805319191</v>
      </c>
      <c r="D2360" s="2">
        <f>MACD!E2360</f>
        <v>0.10305458832289993</v>
      </c>
      <c r="E2360" s="2">
        <f>MACD!F2360</f>
        <v>0.11072598895331551</v>
      </c>
      <c r="F2360" s="2">
        <f>'Moving Avg'!D2360</f>
        <v>8.4340599999999988</v>
      </c>
      <c r="G2360" s="2">
        <f>'Moving Avg'!F2360</f>
        <v>8.4611499999999999</v>
      </c>
      <c r="H2360" s="2">
        <f>'Moving Avg'!G2360</f>
        <v>8.0624139999999986</v>
      </c>
      <c r="I2360" s="2">
        <f>'Moving Avg'!H2360</f>
        <v>7.0679124999999985</v>
      </c>
      <c r="J2360" s="6" t="str">
        <f>OBV!F2360</f>
        <v>BEARISH</v>
      </c>
      <c r="K2360" s="6" t="str">
        <f>OBV!G2360</f>
        <v>STRONG</v>
      </c>
      <c r="L2360" s="6" t="str">
        <f>OBV!H2360</f>
        <v>CONFIRMED BEARISH</v>
      </c>
      <c r="M2360" s="8">
        <f t="shared" si="363"/>
        <v>50</v>
      </c>
      <c r="N2360" s="8">
        <f t="shared" si="360"/>
        <v>45</v>
      </c>
      <c r="O2360" s="8">
        <f t="shared" si="361"/>
        <v>50</v>
      </c>
      <c r="P2360" s="8">
        <f t="shared" si="362"/>
        <v>33</v>
      </c>
      <c r="Q2360" s="9">
        <f t="shared" si="364"/>
        <v>45.7</v>
      </c>
      <c r="R2360" s="9">
        <f t="shared" si="365"/>
        <v>44.75</v>
      </c>
      <c r="S2360" s="9">
        <f t="shared" si="366"/>
        <v>41.6</v>
      </c>
      <c r="T2360" s="9">
        <f t="shared" si="367"/>
        <v>44.5</v>
      </c>
      <c r="U2360" s="8">
        <f t="shared" si="368"/>
        <v>44.016666666666673</v>
      </c>
      <c r="V2360" s="8">
        <f t="shared" si="369"/>
        <v>44.137500000000003</v>
      </c>
    </row>
    <row r="2361" spans="1:22" ht="13.5" x14ac:dyDescent="0.25">
      <c r="A2361" s="3">
        <f>RSI!A2361</f>
        <v>45442</v>
      </c>
      <c r="B2361" s="2">
        <f>RSI!B2361</f>
        <v>8.3201000000000001</v>
      </c>
      <c r="C2361" s="2">
        <f>RSI!I2361</f>
        <v>47.515408771656986</v>
      </c>
      <c r="D2361" s="2">
        <f>MACD!E2361</f>
        <v>0.10348981037791205</v>
      </c>
      <c r="E2361" s="2">
        <f>MACD!F2361</f>
        <v>0.10927875323823483</v>
      </c>
      <c r="F2361" s="2">
        <f>'Moving Avg'!D2361</f>
        <v>8.4041800000000002</v>
      </c>
      <c r="G2361" s="2">
        <f>'Moving Avg'!F2361</f>
        <v>8.4522750000000002</v>
      </c>
      <c r="H2361" s="2">
        <f>'Moving Avg'!G2361</f>
        <v>8.0950959999999998</v>
      </c>
      <c r="I2361" s="2">
        <f>'Moving Avg'!H2361</f>
        <v>7.0754294999999976</v>
      </c>
      <c r="J2361" s="6" t="str">
        <f>OBV!F2361</f>
        <v>BEARISH</v>
      </c>
      <c r="K2361" s="6" t="str">
        <f>OBV!G2361</f>
        <v>STRONG</v>
      </c>
      <c r="L2361" s="6" t="str">
        <f>OBV!H2361</f>
        <v>CONFIRMED BEARISH</v>
      </c>
      <c r="M2361" s="8">
        <f t="shared" si="363"/>
        <v>50</v>
      </c>
      <c r="N2361" s="8">
        <f t="shared" si="360"/>
        <v>45</v>
      </c>
      <c r="O2361" s="8">
        <f t="shared" si="361"/>
        <v>50</v>
      </c>
      <c r="P2361" s="8">
        <f t="shared" si="362"/>
        <v>33</v>
      </c>
      <c r="Q2361" s="9">
        <f t="shared" si="364"/>
        <v>45.7</v>
      </c>
      <c r="R2361" s="9">
        <f t="shared" si="365"/>
        <v>44.75</v>
      </c>
      <c r="S2361" s="9">
        <f t="shared" si="366"/>
        <v>41.6</v>
      </c>
      <c r="T2361" s="9">
        <f t="shared" si="367"/>
        <v>44.5</v>
      </c>
      <c r="U2361" s="8">
        <f t="shared" si="368"/>
        <v>44.016666666666673</v>
      </c>
      <c r="V2361" s="8">
        <f t="shared" si="369"/>
        <v>44.137500000000003</v>
      </c>
    </row>
    <row r="2362" spans="1:22" ht="13.5" x14ac:dyDescent="0.25">
      <c r="A2362" s="3">
        <f>RSI!A2362</f>
        <v>45443</v>
      </c>
      <c r="B2362" s="2">
        <f>RSI!B2362</f>
        <v>8.4041999999999994</v>
      </c>
      <c r="C2362" s="2">
        <f>RSI!I2362</f>
        <v>53.046491229090456</v>
      </c>
      <c r="D2362" s="2">
        <f>MACD!E2362</f>
        <v>9.7912393920980278E-2</v>
      </c>
      <c r="E2362" s="2">
        <f>MACD!F2362</f>
        <v>0.10700548137478393</v>
      </c>
      <c r="F2362" s="2">
        <f>'Moving Avg'!D2362</f>
        <v>8.3948399999999985</v>
      </c>
      <c r="G2362" s="2">
        <f>'Moving Avg'!F2362</f>
        <v>8.4499399999999998</v>
      </c>
      <c r="H2362" s="2">
        <f>'Moving Avg'!G2362</f>
        <v>8.1292740000000006</v>
      </c>
      <c r="I2362" s="2">
        <f>'Moving Avg'!H2362</f>
        <v>7.0833669999999973</v>
      </c>
      <c r="J2362" s="6" t="str">
        <f>OBV!F2362</f>
        <v>BULLISH</v>
      </c>
      <c r="K2362" s="6" t="str">
        <f>OBV!G2362</f>
        <v>NEUTRAL</v>
      </c>
      <c r="L2362" s="6" t="str">
        <f>OBV!H2362</f>
        <v>BULLISH DIVERGENCE</v>
      </c>
      <c r="M2362" s="8">
        <f t="shared" si="363"/>
        <v>50</v>
      </c>
      <c r="N2362" s="8">
        <f t="shared" si="360"/>
        <v>45</v>
      </c>
      <c r="O2362" s="8">
        <f t="shared" si="361"/>
        <v>50</v>
      </c>
      <c r="P2362" s="8">
        <f t="shared" si="362"/>
        <v>66.5</v>
      </c>
      <c r="Q2362" s="9">
        <f t="shared" si="364"/>
        <v>50.725000000000001</v>
      </c>
      <c r="R2362" s="9">
        <f t="shared" si="365"/>
        <v>53.125</v>
      </c>
      <c r="S2362" s="9">
        <f t="shared" si="366"/>
        <v>56.674999999999997</v>
      </c>
      <c r="T2362" s="9">
        <f t="shared" si="367"/>
        <v>52.875</v>
      </c>
      <c r="U2362" s="8">
        <f t="shared" si="368"/>
        <v>53.508333333333326</v>
      </c>
      <c r="V2362" s="8">
        <f t="shared" si="369"/>
        <v>53.349999999999994</v>
      </c>
    </row>
    <row r="2363" spans="1:22" ht="13.5" x14ac:dyDescent="0.25">
      <c r="A2363" s="3">
        <f>RSI!A2363</f>
        <v>45446</v>
      </c>
      <c r="B2363" s="2">
        <f>RSI!B2363</f>
        <v>8.4414999999999996</v>
      </c>
      <c r="C2363" s="2">
        <f>RSI!I2363</f>
        <v>55.296663516305472</v>
      </c>
      <c r="D2363" s="2">
        <f>MACD!E2363</f>
        <v>8.5872966281833385E-2</v>
      </c>
      <c r="E2363" s="2">
        <f>MACD!F2363</f>
        <v>0.10277897835619383</v>
      </c>
      <c r="F2363" s="2">
        <f>'Moving Avg'!D2363</f>
        <v>8.4023000000000003</v>
      </c>
      <c r="G2363" s="2">
        <f>'Moving Avg'!F2363</f>
        <v>8.4518050000000002</v>
      </c>
      <c r="H2363" s="2">
        <f>'Moving Avg'!G2363</f>
        <v>8.1641980000000007</v>
      </c>
      <c r="I2363" s="2">
        <f>'Moving Avg'!H2363</f>
        <v>7.0919579999999964</v>
      </c>
      <c r="J2363" s="6" t="str">
        <f>OBV!F2363</f>
        <v>BULLISH</v>
      </c>
      <c r="K2363" s="6" t="str">
        <f>OBV!G2363</f>
        <v>WEAK</v>
      </c>
      <c r="L2363" s="6" t="str">
        <f>OBV!H2363</f>
        <v>CONFIRMED BULLISH</v>
      </c>
      <c r="M2363" s="8">
        <f t="shared" si="363"/>
        <v>50</v>
      </c>
      <c r="N2363" s="8">
        <f t="shared" si="360"/>
        <v>45</v>
      </c>
      <c r="O2363" s="8">
        <f t="shared" si="361"/>
        <v>50</v>
      </c>
      <c r="P2363" s="8">
        <f t="shared" si="362"/>
        <v>67</v>
      </c>
      <c r="Q2363" s="9">
        <f t="shared" si="364"/>
        <v>50.8</v>
      </c>
      <c r="R2363" s="9">
        <f t="shared" si="365"/>
        <v>53.25</v>
      </c>
      <c r="S2363" s="9">
        <f t="shared" si="366"/>
        <v>56.900000000000006</v>
      </c>
      <c r="T2363" s="9">
        <f t="shared" si="367"/>
        <v>53</v>
      </c>
      <c r="U2363" s="8">
        <f t="shared" si="368"/>
        <v>53.65</v>
      </c>
      <c r="V2363" s="8">
        <f t="shared" si="369"/>
        <v>53.487499999999997</v>
      </c>
    </row>
    <row r="2364" spans="1:22" ht="13.5" x14ac:dyDescent="0.25">
      <c r="A2364" s="3">
        <f>RSI!A2364</f>
        <v>45447</v>
      </c>
      <c r="B2364" s="2">
        <f>RSI!B2364</f>
        <v>8.4041999999999994</v>
      </c>
      <c r="C2364" s="2">
        <f>RSI!I2364</f>
        <v>52.582870660114992</v>
      </c>
      <c r="D2364" s="2">
        <f>MACD!E2364</f>
        <v>8.2334691450231645E-2</v>
      </c>
      <c r="E2364" s="2">
        <f>MACD!F2364</f>
        <v>9.8690120975001405E-2</v>
      </c>
      <c r="F2364" s="2">
        <f>'Moving Avg'!D2364</f>
        <v>8.3948399999999985</v>
      </c>
      <c r="G2364" s="2">
        <f>'Moving Avg'!F2364</f>
        <v>8.4429350000000003</v>
      </c>
      <c r="H2364" s="2">
        <f>'Moving Avg'!G2364</f>
        <v>8.1980020000000007</v>
      </c>
      <c r="I2364" s="2">
        <f>'Moving Avg'!H2364</f>
        <v>7.0999419999999978</v>
      </c>
      <c r="J2364" s="6" t="str">
        <f>OBV!F2364</f>
        <v>BULLISH</v>
      </c>
      <c r="K2364" s="6" t="str">
        <f>OBV!G2364</f>
        <v>NEUTRAL</v>
      </c>
      <c r="L2364" s="6" t="str">
        <f>OBV!H2364</f>
        <v>BULLISH DIVERGENCE</v>
      </c>
      <c r="M2364" s="8">
        <f t="shared" si="363"/>
        <v>50</v>
      </c>
      <c r="N2364" s="8">
        <f t="shared" si="360"/>
        <v>45</v>
      </c>
      <c r="O2364" s="8">
        <f t="shared" si="361"/>
        <v>50</v>
      </c>
      <c r="P2364" s="8">
        <f t="shared" si="362"/>
        <v>66.5</v>
      </c>
      <c r="Q2364" s="9">
        <f t="shared" si="364"/>
        <v>50.725000000000001</v>
      </c>
      <c r="R2364" s="9">
        <f t="shared" si="365"/>
        <v>53.125</v>
      </c>
      <c r="S2364" s="9">
        <f t="shared" si="366"/>
        <v>56.674999999999997</v>
      </c>
      <c r="T2364" s="9">
        <f t="shared" si="367"/>
        <v>52.875</v>
      </c>
      <c r="U2364" s="8">
        <f t="shared" si="368"/>
        <v>53.508333333333326</v>
      </c>
      <c r="V2364" s="8">
        <f t="shared" si="369"/>
        <v>53.349999999999994</v>
      </c>
    </row>
    <row r="2365" spans="1:22" ht="13.5" x14ac:dyDescent="0.25">
      <c r="A2365" s="3">
        <f>RSI!A2365</f>
        <v>45448</v>
      </c>
      <c r="B2365" s="2">
        <f>RSI!B2365</f>
        <v>8.3855000000000004</v>
      </c>
      <c r="C2365" s="2">
        <f>RSI!I2365</f>
        <v>51.225551839888674</v>
      </c>
      <c r="D2365" s="2">
        <f>MACD!E2365</f>
        <v>7.766470756279098E-2</v>
      </c>
      <c r="E2365" s="2">
        <f>MACD!F2365</f>
        <v>9.4485038292559331E-2</v>
      </c>
      <c r="F2365" s="2">
        <f>'Moving Avg'!D2365</f>
        <v>8.391099999999998</v>
      </c>
      <c r="G2365" s="2">
        <f>'Moving Avg'!F2365</f>
        <v>8.4354650000000007</v>
      </c>
      <c r="H2365" s="2">
        <f>'Moving Avg'!G2365</f>
        <v>8.2318059999999988</v>
      </c>
      <c r="I2365" s="2">
        <f>'Moving Avg'!H2365</f>
        <v>7.107832499999998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  <c r="M2365" s="8">
        <f t="shared" si="363"/>
        <v>50</v>
      </c>
      <c r="N2365" s="8">
        <f t="shared" si="360"/>
        <v>45</v>
      </c>
      <c r="O2365" s="8">
        <f t="shared" si="361"/>
        <v>50</v>
      </c>
      <c r="P2365" s="8">
        <f t="shared" si="362"/>
        <v>16.5</v>
      </c>
      <c r="Q2365" s="9">
        <f t="shared" si="364"/>
        <v>43.225000000000001</v>
      </c>
      <c r="R2365" s="9">
        <f t="shared" si="365"/>
        <v>40.625</v>
      </c>
      <c r="S2365" s="9">
        <f t="shared" si="366"/>
        <v>34.174999999999997</v>
      </c>
      <c r="T2365" s="9">
        <f t="shared" si="367"/>
        <v>40.375</v>
      </c>
      <c r="U2365" s="8">
        <f t="shared" si="368"/>
        <v>39.341666666666661</v>
      </c>
      <c r="V2365" s="8">
        <f t="shared" si="369"/>
        <v>39.599999999999994</v>
      </c>
    </row>
    <row r="2366" spans="1:22" ht="13.5" x14ac:dyDescent="0.25">
      <c r="A2366" s="3">
        <f>RSI!A2366</f>
        <v>45449</v>
      </c>
      <c r="B2366" s="2">
        <f>RSI!B2366</f>
        <v>8.3855000000000004</v>
      </c>
      <c r="C2366" s="2">
        <f>RSI!I2366</f>
        <v>51.225551839888674</v>
      </c>
      <c r="D2366" s="2">
        <f>MACD!E2366</f>
        <v>7.9391475655960164E-2</v>
      </c>
      <c r="E2366" s="2">
        <f>MACD!F2366</f>
        <v>9.1466325765239498E-2</v>
      </c>
      <c r="F2366" s="2">
        <f>'Moving Avg'!D2366</f>
        <v>8.4041800000000002</v>
      </c>
      <c r="G2366" s="2">
        <f>'Moving Avg'!F2366</f>
        <v>8.4321950000000001</v>
      </c>
      <c r="H2366" s="2">
        <f>'Moving Avg'!G2366</f>
        <v>8.2657959999999981</v>
      </c>
      <c r="I2366" s="2">
        <f>'Moving Avg'!H2366</f>
        <v>7.115723</v>
      </c>
      <c r="J2366" s="6" t="str">
        <f>OBV!F2366</f>
        <v>BEARISH</v>
      </c>
      <c r="K2366" s="6" t="str">
        <f>OBV!G2366</f>
        <v>NEUTRAL</v>
      </c>
      <c r="L2366" s="6" t="str">
        <f>OBV!H2366</f>
        <v>BEARISH DIVERGENCE</v>
      </c>
      <c r="M2366" s="8">
        <f t="shared" si="363"/>
        <v>50</v>
      </c>
      <c r="N2366" s="8">
        <f t="shared" si="360"/>
        <v>45</v>
      </c>
      <c r="O2366" s="8">
        <f t="shared" si="361"/>
        <v>50</v>
      </c>
      <c r="P2366" s="8">
        <f t="shared" si="362"/>
        <v>16.5</v>
      </c>
      <c r="Q2366" s="9">
        <f t="shared" si="364"/>
        <v>43.225000000000001</v>
      </c>
      <c r="R2366" s="9">
        <f t="shared" si="365"/>
        <v>40.625</v>
      </c>
      <c r="S2366" s="9">
        <f t="shared" si="366"/>
        <v>34.174999999999997</v>
      </c>
      <c r="T2366" s="9">
        <f t="shared" si="367"/>
        <v>40.375</v>
      </c>
      <c r="U2366" s="8">
        <f t="shared" si="368"/>
        <v>39.341666666666661</v>
      </c>
      <c r="V2366" s="8">
        <f t="shared" si="369"/>
        <v>39.599999999999994</v>
      </c>
    </row>
    <row r="2367" spans="1:22" ht="13.5" x14ac:dyDescent="0.25">
      <c r="A2367" s="3">
        <f>RSI!A2367</f>
        <v>45450</v>
      </c>
      <c r="B2367" s="2">
        <f>RSI!B2367</f>
        <v>8.3481000000000005</v>
      </c>
      <c r="C2367" s="2">
        <f>RSI!I2367</f>
        <v>48.331745766254066</v>
      </c>
      <c r="D2367" s="2">
        <f>MACD!E2367</f>
        <v>8.0705707345412492E-2</v>
      </c>
      <c r="E2367" s="2">
        <f>MACD!F2367</f>
        <v>8.9314202081274108E-2</v>
      </c>
      <c r="F2367" s="2">
        <f>'Moving Avg'!D2367</f>
        <v>8.3929600000000004</v>
      </c>
      <c r="G2367" s="2">
        <f>'Moving Avg'!F2367</f>
        <v>8.4237900000000003</v>
      </c>
      <c r="H2367" s="2">
        <f>'Moving Avg'!G2367</f>
        <v>8.2990379999999995</v>
      </c>
      <c r="I2367" s="2">
        <f>'Moving Avg'!H2367</f>
        <v>7.1234735000000002</v>
      </c>
      <c r="J2367" s="6" t="str">
        <f>OBV!F2367</f>
        <v>BEARISH</v>
      </c>
      <c r="K2367" s="6" t="str">
        <f>OBV!G2367</f>
        <v>STRONG</v>
      </c>
      <c r="L2367" s="6" t="str">
        <f>OBV!H2367</f>
        <v>CONFIRMED BEARISH</v>
      </c>
      <c r="M2367" s="8">
        <f t="shared" si="363"/>
        <v>50</v>
      </c>
      <c r="N2367" s="8">
        <f t="shared" si="360"/>
        <v>45</v>
      </c>
      <c r="O2367" s="8">
        <f t="shared" si="361"/>
        <v>50</v>
      </c>
      <c r="P2367" s="8">
        <f t="shared" si="362"/>
        <v>33</v>
      </c>
      <c r="Q2367" s="9">
        <f t="shared" si="364"/>
        <v>45.7</v>
      </c>
      <c r="R2367" s="9">
        <f t="shared" si="365"/>
        <v>44.75</v>
      </c>
      <c r="S2367" s="9">
        <f t="shared" si="366"/>
        <v>41.6</v>
      </c>
      <c r="T2367" s="9">
        <f t="shared" si="367"/>
        <v>44.5</v>
      </c>
      <c r="U2367" s="8">
        <f t="shared" si="368"/>
        <v>44.016666666666673</v>
      </c>
      <c r="V2367" s="8">
        <f t="shared" si="369"/>
        <v>44.137500000000003</v>
      </c>
    </row>
    <row r="2368" spans="1:22" ht="13.5" x14ac:dyDescent="0.25">
      <c r="A2368" s="3">
        <f>RSI!A2368</f>
        <v>45453</v>
      </c>
      <c r="B2368" s="2">
        <f>RSI!B2368</f>
        <v>8.3108000000000004</v>
      </c>
      <c r="C2368" s="2">
        <f>RSI!I2368</f>
        <v>45.567000442343087</v>
      </c>
      <c r="D2368" s="2">
        <f>MACD!E2368</f>
        <v>7.7565510437199947E-2</v>
      </c>
      <c r="E2368" s="2">
        <f>MACD!F2368</f>
        <v>8.6964463752459281E-2</v>
      </c>
      <c r="F2368" s="2">
        <f>'Moving Avg'!D2368</f>
        <v>8.3668200000000006</v>
      </c>
      <c r="G2368" s="2">
        <f>'Moving Avg'!F2368</f>
        <v>8.4144500000000004</v>
      </c>
      <c r="H2368" s="2">
        <f>'Moving Avg'!G2368</f>
        <v>8.3315339999999996</v>
      </c>
      <c r="I2368" s="2">
        <f>'Moving Avg'!H2368</f>
        <v>7.1309440000000004</v>
      </c>
      <c r="J2368" s="6" t="str">
        <f>OBV!F2368</f>
        <v>BEARISH</v>
      </c>
      <c r="K2368" s="6" t="str">
        <f>OBV!G2368</f>
        <v>STRONG</v>
      </c>
      <c r="L2368" s="6" t="str">
        <f>OBV!H2368</f>
        <v>CONFIRMED BEARISH</v>
      </c>
      <c r="M2368" s="8">
        <f t="shared" si="363"/>
        <v>50</v>
      </c>
      <c r="N2368" s="8">
        <f t="shared" si="360"/>
        <v>45</v>
      </c>
      <c r="O2368" s="8">
        <f t="shared" si="361"/>
        <v>50</v>
      </c>
      <c r="P2368" s="8">
        <f t="shared" si="362"/>
        <v>33</v>
      </c>
      <c r="Q2368" s="9">
        <f t="shared" si="364"/>
        <v>45.7</v>
      </c>
      <c r="R2368" s="9">
        <f t="shared" si="365"/>
        <v>44.75</v>
      </c>
      <c r="S2368" s="9">
        <f t="shared" si="366"/>
        <v>41.6</v>
      </c>
      <c r="T2368" s="9">
        <f t="shared" si="367"/>
        <v>44.5</v>
      </c>
      <c r="U2368" s="8">
        <f t="shared" si="368"/>
        <v>44.016666666666673</v>
      </c>
      <c r="V2368" s="8">
        <f t="shared" si="369"/>
        <v>44.137500000000003</v>
      </c>
    </row>
    <row r="2369" spans="1:22" ht="13.5" x14ac:dyDescent="0.25">
      <c r="A2369" s="3">
        <f>RSI!A2369</f>
        <v>45454</v>
      </c>
      <c r="B2369" s="2">
        <f>RSI!B2369</f>
        <v>8.2268000000000008</v>
      </c>
      <c r="C2369" s="2">
        <f>RSI!I2369</f>
        <v>40.015548756894482</v>
      </c>
      <c r="D2369" s="2">
        <f>MACD!E2369</f>
        <v>8.7246375988462077E-2</v>
      </c>
      <c r="E2369" s="2">
        <f>MACD!F2369</f>
        <v>8.7020846199659843E-2</v>
      </c>
      <c r="F2369" s="2">
        <f>'Moving Avg'!D2369</f>
        <v>8.3313400000000009</v>
      </c>
      <c r="G2369" s="2">
        <f>'Moving Avg'!F2369</f>
        <v>8.4027800000000017</v>
      </c>
      <c r="H2369" s="2">
        <f>'Moving Avg'!G2369</f>
        <v>8.3623499999999993</v>
      </c>
      <c r="I2369" s="2">
        <f>'Moving Avg'!H2369</f>
        <v>7.1379944999999996</v>
      </c>
      <c r="J2369" s="6" t="str">
        <f>OBV!F2369</f>
        <v>BEARISH</v>
      </c>
      <c r="K2369" s="6" t="str">
        <f>OBV!G2369</f>
        <v>STRONG</v>
      </c>
      <c r="L2369" s="6" t="str">
        <f>OBV!H2369</f>
        <v>CONFIRMED BEARISH</v>
      </c>
      <c r="M2369" s="8">
        <f t="shared" si="363"/>
        <v>50</v>
      </c>
      <c r="N2369" s="8">
        <f t="shared" si="360"/>
        <v>0</v>
      </c>
      <c r="O2369" s="8">
        <f t="shared" si="361"/>
        <v>50</v>
      </c>
      <c r="P2369" s="8">
        <f t="shared" si="362"/>
        <v>33</v>
      </c>
      <c r="Q2369" s="9">
        <f t="shared" si="364"/>
        <v>29.95</v>
      </c>
      <c r="R2369" s="9">
        <f t="shared" si="365"/>
        <v>35.75</v>
      </c>
      <c r="S2369" s="9">
        <f t="shared" si="366"/>
        <v>34.85</v>
      </c>
      <c r="T2369" s="9">
        <f t="shared" si="367"/>
        <v>33.25</v>
      </c>
      <c r="U2369" s="8">
        <f t="shared" si="368"/>
        <v>33.516666666666673</v>
      </c>
      <c r="V2369" s="8">
        <f t="shared" si="369"/>
        <v>33.450000000000003</v>
      </c>
    </row>
    <row r="2370" spans="1:22" ht="13.5" x14ac:dyDescent="0.25">
      <c r="A2370" s="3">
        <f>RSI!A2370</f>
        <v>45455</v>
      </c>
      <c r="B2370" s="2">
        <f>RSI!B2370</f>
        <v>8.1800999999999995</v>
      </c>
      <c r="C2370" s="2">
        <f>RSI!I2370</f>
        <v>37.295160556406501</v>
      </c>
      <c r="D2370" s="2">
        <f>MACD!E2370</f>
        <v>9.4004360383456387E-2</v>
      </c>
      <c r="E2370" s="2">
        <f>MACD!F2370</f>
        <v>8.8417549036419157E-2</v>
      </c>
      <c r="F2370" s="2">
        <f>'Moving Avg'!D2370</f>
        <v>8.29026</v>
      </c>
      <c r="G2370" s="2">
        <f>'Moving Avg'!F2370</f>
        <v>8.3892400000000027</v>
      </c>
      <c r="H2370" s="2">
        <f>'Moving Avg'!G2370</f>
        <v>8.3843879999999995</v>
      </c>
      <c r="I2370" s="2">
        <f>'Moving Avg'!H2370</f>
        <v>7.1448115000000003</v>
      </c>
      <c r="J2370" s="6" t="str">
        <f>OBV!F2370</f>
        <v>BEARISH</v>
      </c>
      <c r="K2370" s="6" t="str">
        <f>OBV!G2370</f>
        <v>STRONG</v>
      </c>
      <c r="L2370" s="6" t="str">
        <f>OBV!H2370</f>
        <v>CONFIRMED BEARISH</v>
      </c>
      <c r="M2370" s="8">
        <f t="shared" si="363"/>
        <v>50</v>
      </c>
      <c r="N2370" s="8">
        <f t="shared" ref="N2370:N2433" si="370">IF(E2370-D2370&gt;0.02, 100, IF(E2370-D2370&lt;0,0,45))</f>
        <v>0</v>
      </c>
      <c r="O2370" s="8">
        <f t="shared" ref="O2370:O2433" si="371">IF(F2370-I2370&gt;10,100,IF(F2370-I2370&gt;5,75, IF(F2370-I2370&gt;0,50,0)))</f>
        <v>50</v>
      </c>
      <c r="P2370" s="8">
        <f t="shared" ref="P2370:P2433" si="372">IF(L2370="confirmed bullish", 34, IF(L2370="bullish divergence",17, 0))+IF(J2370="bullish",33,IF(J2370="bearish",0,16.5))+IF(K2370="strong",33,IF(K2370="weak",0,16.5))</f>
        <v>33</v>
      </c>
      <c r="Q2370" s="9">
        <f t="shared" si="364"/>
        <v>29.95</v>
      </c>
      <c r="R2370" s="9">
        <f t="shared" si="365"/>
        <v>35.75</v>
      </c>
      <c r="S2370" s="9">
        <f t="shared" si="366"/>
        <v>34.85</v>
      </c>
      <c r="T2370" s="9">
        <f t="shared" si="367"/>
        <v>33.25</v>
      </c>
      <c r="U2370" s="8">
        <f t="shared" si="368"/>
        <v>33.516666666666673</v>
      </c>
      <c r="V2370" s="8">
        <f t="shared" si="369"/>
        <v>33.450000000000003</v>
      </c>
    </row>
    <row r="2371" spans="1:22" ht="13.5" x14ac:dyDescent="0.25">
      <c r="A2371" s="3">
        <f>RSI!A2371</f>
        <v>45456</v>
      </c>
      <c r="B2371" s="2">
        <f>RSI!B2371</f>
        <v>8.2640999999999991</v>
      </c>
      <c r="C2371" s="2">
        <f>RSI!I2371</f>
        <v>44.59180519017707</v>
      </c>
      <c r="D2371" s="2">
        <f>MACD!E2371</f>
        <v>8.1620965133001988E-2</v>
      </c>
      <c r="E2371" s="2">
        <f>MACD!F2371</f>
        <v>8.7058232255735737E-2</v>
      </c>
      <c r="F2371" s="2">
        <f>'Moving Avg'!D2371</f>
        <v>8.2659800000000008</v>
      </c>
      <c r="G2371" s="2">
        <f>'Moving Avg'!F2371</f>
        <v>8.379900000000001</v>
      </c>
      <c r="H2371" s="2">
        <f>'Moving Avg'!G2371</f>
        <v>8.3997019999999978</v>
      </c>
      <c r="I2371" s="2">
        <f>'Moving Avg'!H2371</f>
        <v>7.1520485000000011</v>
      </c>
      <c r="J2371" s="6" t="str">
        <f>OBV!F2371</f>
        <v>BEARISH</v>
      </c>
      <c r="K2371" s="6" t="str">
        <f>OBV!G2371</f>
        <v>STRONG</v>
      </c>
      <c r="L2371" s="6" t="str">
        <f>OBV!H2371</f>
        <v>CONFIRMED BEARISH</v>
      </c>
      <c r="M2371" s="8">
        <f t="shared" ref="M2371:M2434" si="373">IF(C2371&lt;30,100, IF(C2371&gt;70, 0, 50))</f>
        <v>50</v>
      </c>
      <c r="N2371" s="8">
        <f t="shared" si="370"/>
        <v>45</v>
      </c>
      <c r="O2371" s="8">
        <f t="shared" si="371"/>
        <v>50</v>
      </c>
      <c r="P2371" s="8">
        <f t="shared" si="372"/>
        <v>33</v>
      </c>
      <c r="Q2371" s="9">
        <f t="shared" ref="Q2371:Q2434" si="374">0.35*M2371+N2371*0.35+O2371*0.15+P2371*0.15</f>
        <v>45.7</v>
      </c>
      <c r="R2371" s="9">
        <f t="shared" ref="R2371:R2434" si="375">M2371*0.2+N2371*0.2+O2371*0.35+P2371*0.25</f>
        <v>44.75</v>
      </c>
      <c r="S2371" s="9">
        <f t="shared" ref="S2371:S2434" si="376">M2371*0.15+N2371*0.15+O2371*0.25+P2371*0.45</f>
        <v>41.6</v>
      </c>
      <c r="T2371" s="9">
        <f t="shared" ref="T2371:T2434" si="377">0.25*SUM(M2371:P2371)</f>
        <v>44.5</v>
      </c>
      <c r="U2371" s="8">
        <f t="shared" ref="U2371:U2434" si="378">SUM(Q2371:S2371)/3</f>
        <v>44.016666666666673</v>
      </c>
      <c r="V2371" s="8">
        <f t="shared" ref="V2371:V2434" si="379">SUM(Q2371:T2371)/4</f>
        <v>44.137500000000003</v>
      </c>
    </row>
    <row r="2372" spans="1:22" ht="13.5" x14ac:dyDescent="0.25">
      <c r="A2372" s="3">
        <f>RSI!A2372</f>
        <v>45457</v>
      </c>
      <c r="B2372" s="2">
        <f>RSI!B2372</f>
        <v>8.3574999999999999</v>
      </c>
      <c r="C2372" s="2">
        <f>RSI!I2372</f>
        <v>51.368145932579864</v>
      </c>
      <c r="D2372" s="2">
        <f>MACD!E2372</f>
        <v>7.7646841046371762E-2</v>
      </c>
      <c r="E2372" s="2">
        <f>MACD!F2372</f>
        <v>8.5175954013862937E-2</v>
      </c>
      <c r="F2372" s="2">
        <f>'Moving Avg'!D2372</f>
        <v>8.2678600000000007</v>
      </c>
      <c r="G2372" s="2">
        <f>'Moving Avg'!F2372</f>
        <v>8.3752300000000002</v>
      </c>
      <c r="H2372" s="2">
        <f>'Moving Avg'!G2372</f>
        <v>8.410721999999998</v>
      </c>
      <c r="I2372" s="2">
        <f>'Moving Avg'!H2372</f>
        <v>7.1594255000000011</v>
      </c>
      <c r="J2372" s="6" t="str">
        <f>OBV!F2372</f>
        <v>BEARISH</v>
      </c>
      <c r="K2372" s="6" t="str">
        <f>OBV!G2372</f>
        <v>NEUTRAL</v>
      </c>
      <c r="L2372" s="6" t="str">
        <f>OBV!H2372</f>
        <v>BEARISH DIVERGENCE</v>
      </c>
      <c r="M2372" s="8">
        <f t="shared" si="373"/>
        <v>50</v>
      </c>
      <c r="N2372" s="8">
        <f t="shared" si="370"/>
        <v>45</v>
      </c>
      <c r="O2372" s="8">
        <f t="shared" si="371"/>
        <v>50</v>
      </c>
      <c r="P2372" s="8">
        <f t="shared" si="372"/>
        <v>16.5</v>
      </c>
      <c r="Q2372" s="9">
        <f t="shared" si="374"/>
        <v>43.225000000000001</v>
      </c>
      <c r="R2372" s="9">
        <f t="shared" si="375"/>
        <v>40.625</v>
      </c>
      <c r="S2372" s="9">
        <f t="shared" si="376"/>
        <v>34.174999999999997</v>
      </c>
      <c r="T2372" s="9">
        <f t="shared" si="377"/>
        <v>40.375</v>
      </c>
      <c r="U2372" s="8">
        <f t="shared" si="378"/>
        <v>39.341666666666661</v>
      </c>
      <c r="V2372" s="8">
        <f t="shared" si="379"/>
        <v>39.599999999999994</v>
      </c>
    </row>
    <row r="2373" spans="1:22" ht="13.5" x14ac:dyDescent="0.25">
      <c r="A2373" s="3">
        <f>RSI!A2373</f>
        <v>45461</v>
      </c>
      <c r="B2373" s="2">
        <f>RSI!B2373</f>
        <v>8.3574999999999999</v>
      </c>
      <c r="C2373" s="2">
        <f>RSI!I2373</f>
        <v>51.368145932579864</v>
      </c>
      <c r="D2373" s="2">
        <f>MACD!E2373</f>
        <v>7.9919002049194887E-2</v>
      </c>
      <c r="E2373" s="2">
        <f>MACD!F2373</f>
        <v>8.4124563620929321E-2</v>
      </c>
      <c r="F2373" s="2">
        <f>'Moving Avg'!D2373</f>
        <v>8.2772000000000006</v>
      </c>
      <c r="G2373" s="2">
        <f>'Moving Avg'!F2373</f>
        <v>8.3719649999999994</v>
      </c>
      <c r="H2373" s="2">
        <f>'Moving Avg'!G2373</f>
        <v>8.4196860000000004</v>
      </c>
      <c r="I2373" s="2">
        <f>'Moving Avg'!H2373</f>
        <v>7.1671295000000024</v>
      </c>
      <c r="J2373" s="6" t="str">
        <f>OBV!F2373</f>
        <v>BEARISH</v>
      </c>
      <c r="K2373" s="6" t="str">
        <f>OBV!G2373</f>
        <v>NEUTRAL</v>
      </c>
      <c r="L2373" s="6" t="str">
        <f>OBV!H2373</f>
        <v>BEARISH DIVERGENCE</v>
      </c>
      <c r="M2373" s="8">
        <f t="shared" si="373"/>
        <v>50</v>
      </c>
      <c r="N2373" s="8">
        <f t="shared" si="370"/>
        <v>45</v>
      </c>
      <c r="O2373" s="8">
        <f t="shared" si="371"/>
        <v>50</v>
      </c>
      <c r="P2373" s="8">
        <f t="shared" si="372"/>
        <v>16.5</v>
      </c>
      <c r="Q2373" s="9">
        <f t="shared" si="374"/>
        <v>43.225000000000001</v>
      </c>
      <c r="R2373" s="9">
        <f t="shared" si="375"/>
        <v>40.625</v>
      </c>
      <c r="S2373" s="9">
        <f t="shared" si="376"/>
        <v>34.174999999999997</v>
      </c>
      <c r="T2373" s="9">
        <f t="shared" si="377"/>
        <v>40.375</v>
      </c>
      <c r="U2373" s="8">
        <f t="shared" si="378"/>
        <v>39.341666666666661</v>
      </c>
      <c r="V2373" s="8">
        <f t="shared" si="379"/>
        <v>39.599999999999994</v>
      </c>
    </row>
    <row r="2374" spans="1:22" ht="13.5" x14ac:dyDescent="0.25">
      <c r="A2374" s="3">
        <f>RSI!A2374</f>
        <v>45462</v>
      </c>
      <c r="B2374" s="2">
        <f>RSI!B2374</f>
        <v>8.3481000000000005</v>
      </c>
      <c r="C2374" s="2">
        <f>RSI!I2374</f>
        <v>50.645193351681435</v>
      </c>
      <c r="D2374" s="2">
        <f>MACD!E2374</f>
        <v>7.6703527028055163E-2</v>
      </c>
      <c r="E2374" s="2">
        <f>MACD!F2374</f>
        <v>8.2640356302354501E-2</v>
      </c>
      <c r="F2374" s="2">
        <f>'Moving Avg'!D2374</f>
        <v>8.3014600000000005</v>
      </c>
      <c r="G2374" s="2">
        <f>'Moving Avg'!F2374</f>
        <v>8.3668249999999968</v>
      </c>
      <c r="H2374" s="2">
        <f>'Moving Avg'!G2374</f>
        <v>8.4279019999999996</v>
      </c>
      <c r="I2374" s="2">
        <f>'Moving Avg'!H2374</f>
        <v>7.1744130000000021</v>
      </c>
      <c r="J2374" s="6" t="str">
        <f>OBV!F2374</f>
        <v>BEARISH</v>
      </c>
      <c r="K2374" s="6" t="str">
        <f>OBV!G2374</f>
        <v>NEUTRAL</v>
      </c>
      <c r="L2374" s="6" t="str">
        <f>OBV!H2374</f>
        <v>BEARISH DIVERGENCE</v>
      </c>
      <c r="M2374" s="8">
        <f t="shared" si="373"/>
        <v>50</v>
      </c>
      <c r="N2374" s="8">
        <f t="shared" si="370"/>
        <v>45</v>
      </c>
      <c r="O2374" s="8">
        <f t="shared" si="371"/>
        <v>50</v>
      </c>
      <c r="P2374" s="8">
        <f t="shared" si="372"/>
        <v>16.5</v>
      </c>
      <c r="Q2374" s="9">
        <f t="shared" si="374"/>
        <v>43.225000000000001</v>
      </c>
      <c r="R2374" s="9">
        <f t="shared" si="375"/>
        <v>40.625</v>
      </c>
      <c r="S2374" s="9">
        <f t="shared" si="376"/>
        <v>34.174999999999997</v>
      </c>
      <c r="T2374" s="9">
        <f t="shared" si="377"/>
        <v>40.375</v>
      </c>
      <c r="U2374" s="8">
        <f t="shared" si="378"/>
        <v>39.341666666666661</v>
      </c>
      <c r="V2374" s="8">
        <f t="shared" si="379"/>
        <v>39.599999999999994</v>
      </c>
    </row>
    <row r="2375" spans="1:22" ht="13.5" x14ac:dyDescent="0.25">
      <c r="A2375" s="3">
        <f>RSI!A2375</f>
        <v>45463</v>
      </c>
      <c r="B2375" s="2">
        <f>RSI!B2375</f>
        <v>8.2640999999999991</v>
      </c>
      <c r="C2375" s="2">
        <f>RSI!I2375</f>
        <v>44.603961911841012</v>
      </c>
      <c r="D2375" s="2">
        <f>MACD!E2375</f>
        <v>7.7294781333110407E-2</v>
      </c>
      <c r="E2375" s="2">
        <f>MACD!F2375</f>
        <v>8.1571241308505682E-2</v>
      </c>
      <c r="F2375" s="2">
        <f>'Moving Avg'!D2375</f>
        <v>8.3182600000000004</v>
      </c>
      <c r="G2375" s="2">
        <f>'Moving Avg'!F2375</f>
        <v>8.3584199999999989</v>
      </c>
      <c r="H2375" s="2">
        <f>'Moving Avg'!G2375</f>
        <v>8.4344380000000001</v>
      </c>
      <c r="I2375" s="2">
        <f>'Moving Avg'!H2375</f>
        <v>7.1812765000000027</v>
      </c>
      <c r="J2375" s="6" t="str">
        <f>OBV!F2375</f>
        <v>BEARISH</v>
      </c>
      <c r="K2375" s="6" t="str">
        <f>OBV!G2375</f>
        <v>NEUTRAL</v>
      </c>
      <c r="L2375" s="6" t="str">
        <f>OBV!H2375</f>
        <v>BEARISH DIVERGENCE</v>
      </c>
      <c r="M2375" s="8">
        <f t="shared" si="373"/>
        <v>50</v>
      </c>
      <c r="N2375" s="8">
        <f t="shared" si="370"/>
        <v>45</v>
      </c>
      <c r="O2375" s="8">
        <f t="shared" si="371"/>
        <v>50</v>
      </c>
      <c r="P2375" s="8">
        <f t="shared" si="372"/>
        <v>16.5</v>
      </c>
      <c r="Q2375" s="9">
        <f t="shared" si="374"/>
        <v>43.225000000000001</v>
      </c>
      <c r="R2375" s="9">
        <f t="shared" si="375"/>
        <v>40.625</v>
      </c>
      <c r="S2375" s="9">
        <f t="shared" si="376"/>
        <v>34.174999999999997</v>
      </c>
      <c r="T2375" s="9">
        <f t="shared" si="377"/>
        <v>40.375</v>
      </c>
      <c r="U2375" s="8">
        <f t="shared" si="378"/>
        <v>39.341666666666661</v>
      </c>
      <c r="V2375" s="8">
        <f t="shared" si="379"/>
        <v>39.599999999999994</v>
      </c>
    </row>
    <row r="2376" spans="1:22" ht="13.5" x14ac:dyDescent="0.25">
      <c r="A2376" s="3">
        <f>RSI!A2376</f>
        <v>45464</v>
      </c>
      <c r="B2376" s="2">
        <f>RSI!B2376</f>
        <v>8.3201000000000001</v>
      </c>
      <c r="C2376" s="2">
        <f>RSI!I2376</f>
        <v>48.973879205990023</v>
      </c>
      <c r="D2376" s="2">
        <f>MACD!E2376</f>
        <v>7.4112490189397917E-2</v>
      </c>
      <c r="E2376" s="2">
        <f>MACD!F2376</f>
        <v>8.0079491084684123E-2</v>
      </c>
      <c r="F2376" s="2">
        <f>'Moving Avg'!D2376</f>
        <v>8.329460000000001</v>
      </c>
      <c r="G2376" s="2">
        <f>'Moving Avg'!F2376</f>
        <v>8.3509499999999992</v>
      </c>
      <c r="H2376" s="2">
        <f>'Moving Avg'!G2376</f>
        <v>8.4420939999999991</v>
      </c>
      <c r="I2376" s="2">
        <f>'Moving Avg'!H2376</f>
        <v>7.1887935000000018</v>
      </c>
      <c r="J2376" s="6" t="str">
        <f>OBV!F2376</f>
        <v>BEARISH</v>
      </c>
      <c r="K2376" s="6" t="str">
        <f>OBV!G2376</f>
        <v>NEUTRAL</v>
      </c>
      <c r="L2376" s="6" t="str">
        <f>OBV!H2376</f>
        <v>BEARISH DIVERGENCE</v>
      </c>
      <c r="M2376" s="8">
        <f t="shared" si="373"/>
        <v>50</v>
      </c>
      <c r="N2376" s="8">
        <f t="shared" si="370"/>
        <v>45</v>
      </c>
      <c r="O2376" s="8">
        <f t="shared" si="371"/>
        <v>50</v>
      </c>
      <c r="P2376" s="8">
        <f t="shared" si="372"/>
        <v>16.5</v>
      </c>
      <c r="Q2376" s="9">
        <f t="shared" si="374"/>
        <v>43.225000000000001</v>
      </c>
      <c r="R2376" s="9">
        <f t="shared" si="375"/>
        <v>40.625</v>
      </c>
      <c r="S2376" s="9">
        <f t="shared" si="376"/>
        <v>34.174999999999997</v>
      </c>
      <c r="T2376" s="9">
        <f t="shared" si="377"/>
        <v>40.375</v>
      </c>
      <c r="U2376" s="8">
        <f t="shared" si="378"/>
        <v>39.341666666666661</v>
      </c>
      <c r="V2376" s="8">
        <f t="shared" si="379"/>
        <v>39.599999999999994</v>
      </c>
    </row>
    <row r="2377" spans="1:22" ht="13.5" x14ac:dyDescent="0.25">
      <c r="A2377" s="3">
        <f>RSI!A2377</f>
        <v>45467</v>
      </c>
      <c r="B2377" s="2">
        <f>RSI!B2377</f>
        <v>8.3948</v>
      </c>
      <c r="C2377" s="2">
        <f>RSI!I2377</f>
        <v>54.167661991732679</v>
      </c>
      <c r="D2377" s="2">
        <f>MACD!E2377</f>
        <v>6.0232775017666995E-2</v>
      </c>
      <c r="E2377" s="2">
        <f>MACD!F2377</f>
        <v>7.6110147871280703E-2</v>
      </c>
      <c r="F2377" s="2">
        <f>'Moving Avg'!D2377</f>
        <v>8.336920000000001</v>
      </c>
      <c r="G2377" s="2">
        <f>'Moving Avg'!F2377</f>
        <v>8.3481449999999988</v>
      </c>
      <c r="H2377" s="2">
        <f>'Moving Avg'!G2377</f>
        <v>8.4497499999999999</v>
      </c>
      <c r="I2377" s="2">
        <f>'Moving Avg'!H2377</f>
        <v>7.1966840000000012</v>
      </c>
      <c r="J2377" s="6" t="str">
        <f>OBV!F2377</f>
        <v>BEARISH</v>
      </c>
      <c r="K2377" s="6" t="str">
        <f>OBV!G2377</f>
        <v>STRONG</v>
      </c>
      <c r="L2377" s="6" t="str">
        <f>OBV!H2377</f>
        <v>BEARISH DIVERGENCE</v>
      </c>
      <c r="M2377" s="8">
        <f t="shared" si="373"/>
        <v>50</v>
      </c>
      <c r="N2377" s="8">
        <f t="shared" si="370"/>
        <v>45</v>
      </c>
      <c r="O2377" s="8">
        <f t="shared" si="371"/>
        <v>50</v>
      </c>
      <c r="P2377" s="8">
        <f t="shared" si="372"/>
        <v>33</v>
      </c>
      <c r="Q2377" s="9">
        <f t="shared" si="374"/>
        <v>45.7</v>
      </c>
      <c r="R2377" s="9">
        <f t="shared" si="375"/>
        <v>44.75</v>
      </c>
      <c r="S2377" s="9">
        <f t="shared" si="376"/>
        <v>41.6</v>
      </c>
      <c r="T2377" s="9">
        <f t="shared" si="377"/>
        <v>44.5</v>
      </c>
      <c r="U2377" s="8">
        <f t="shared" si="378"/>
        <v>44.016666666666673</v>
      </c>
      <c r="V2377" s="8">
        <f t="shared" si="379"/>
        <v>44.137500000000003</v>
      </c>
    </row>
    <row r="2378" spans="1:22" ht="13.5" x14ac:dyDescent="0.25">
      <c r="A2378" s="3">
        <f>RSI!A2378</f>
        <v>45468</v>
      </c>
      <c r="B2378" s="2">
        <f>RSI!B2378</f>
        <v>8.3855000000000004</v>
      </c>
      <c r="C2378" s="2">
        <f>RSI!I2378</f>
        <v>53.438386536652061</v>
      </c>
      <c r="D2378" s="2">
        <f>MACD!E2378</f>
        <v>4.3090174526792424E-2</v>
      </c>
      <c r="E2378" s="2">
        <f>MACD!F2378</f>
        <v>6.9506153202383042E-2</v>
      </c>
      <c r="F2378" s="2">
        <f>'Moving Avg'!D2378</f>
        <v>8.3425200000000004</v>
      </c>
      <c r="G2378" s="2">
        <f>'Moving Avg'!F2378</f>
        <v>8.3472100000000005</v>
      </c>
      <c r="H2378" s="2">
        <f>'Moving Avg'!G2378</f>
        <v>8.4478819999999981</v>
      </c>
      <c r="I2378" s="2">
        <f>'Moving Avg'!H2378</f>
        <v>7.2047615000000018</v>
      </c>
      <c r="J2378" s="6" t="str">
        <f>OBV!F2378</f>
        <v>BEARISH</v>
      </c>
      <c r="K2378" s="6" t="str">
        <f>OBV!G2378</f>
        <v>STRONG</v>
      </c>
      <c r="L2378" s="6" t="str">
        <f>OBV!H2378</f>
        <v>BEARISH DIVERGENCE</v>
      </c>
      <c r="M2378" s="8">
        <f t="shared" si="373"/>
        <v>50</v>
      </c>
      <c r="N2378" s="8">
        <f t="shared" si="370"/>
        <v>100</v>
      </c>
      <c r="O2378" s="8">
        <f t="shared" si="371"/>
        <v>50</v>
      </c>
      <c r="P2378" s="8">
        <f t="shared" si="372"/>
        <v>33</v>
      </c>
      <c r="Q2378" s="9">
        <f t="shared" si="374"/>
        <v>64.95</v>
      </c>
      <c r="R2378" s="9">
        <f t="shared" si="375"/>
        <v>55.75</v>
      </c>
      <c r="S2378" s="9">
        <f t="shared" si="376"/>
        <v>49.85</v>
      </c>
      <c r="T2378" s="9">
        <f t="shared" si="377"/>
        <v>58.25</v>
      </c>
      <c r="U2378" s="8">
        <f t="shared" si="378"/>
        <v>56.85</v>
      </c>
      <c r="V2378" s="8">
        <f t="shared" si="379"/>
        <v>57.2</v>
      </c>
    </row>
    <row r="2379" spans="1:22" ht="13.5" x14ac:dyDescent="0.25">
      <c r="A2379" s="3">
        <f>RSI!A2379</f>
        <v>45469</v>
      </c>
      <c r="B2379" s="2">
        <f>RSI!B2379</f>
        <v>8.5068999999999999</v>
      </c>
      <c r="C2379" s="2">
        <f>RSI!I2379</f>
        <v>60.848435087185791</v>
      </c>
      <c r="D2379" s="2">
        <f>MACD!E2379</f>
        <v>6.4013544894763186E-3</v>
      </c>
      <c r="E2379" s="2">
        <f>MACD!F2379</f>
        <v>5.6885193459801704E-2</v>
      </c>
      <c r="F2379" s="2">
        <f>'Moving Avg'!D2379</f>
        <v>8.3742800000000006</v>
      </c>
      <c r="G2379" s="2">
        <f>'Moving Avg'!F2379</f>
        <v>8.350480000000001</v>
      </c>
      <c r="H2379" s="2">
        <f>'Moving Avg'!G2379</f>
        <v>8.4409719999999986</v>
      </c>
      <c r="I2379" s="2">
        <f>'Moving Avg'!H2379</f>
        <v>7.213306000000002</v>
      </c>
      <c r="J2379" s="6" t="str">
        <f>OBV!F2379</f>
        <v>BEARISH</v>
      </c>
      <c r="K2379" s="6" t="str">
        <f>OBV!G2379</f>
        <v>NEUTRAL</v>
      </c>
      <c r="L2379" s="6" t="str">
        <f>OBV!H2379</f>
        <v>BEARISH DIVERGENCE</v>
      </c>
      <c r="M2379" s="8">
        <f t="shared" si="373"/>
        <v>50</v>
      </c>
      <c r="N2379" s="8">
        <f t="shared" si="370"/>
        <v>100</v>
      </c>
      <c r="O2379" s="8">
        <f t="shared" si="371"/>
        <v>50</v>
      </c>
      <c r="P2379" s="8">
        <f t="shared" si="372"/>
        <v>16.5</v>
      </c>
      <c r="Q2379" s="9">
        <f t="shared" si="374"/>
        <v>62.475000000000001</v>
      </c>
      <c r="R2379" s="9">
        <f t="shared" si="375"/>
        <v>51.625</v>
      </c>
      <c r="S2379" s="9">
        <f t="shared" si="376"/>
        <v>42.424999999999997</v>
      </c>
      <c r="T2379" s="9">
        <f t="shared" si="377"/>
        <v>54.125</v>
      </c>
      <c r="U2379" s="8">
        <f t="shared" si="378"/>
        <v>52.17499999999999</v>
      </c>
      <c r="V2379" s="8">
        <f t="shared" si="379"/>
        <v>52.662499999999994</v>
      </c>
    </row>
    <row r="2380" spans="1:22" ht="13.5" x14ac:dyDescent="0.25">
      <c r="A2380" s="3">
        <f>RSI!A2380</f>
        <v>45470</v>
      </c>
      <c r="B2380" s="2">
        <f>RSI!B2380</f>
        <v>8.5256000000000007</v>
      </c>
      <c r="C2380" s="2">
        <f>RSI!I2380</f>
        <v>61.855443740578018</v>
      </c>
      <c r="D2380" s="2">
        <f>MACD!E2380</f>
        <v>-3.4178220804596648E-2</v>
      </c>
      <c r="E2380" s="2">
        <f>MACD!F2380</f>
        <v>3.8672510606922041E-2</v>
      </c>
      <c r="F2380" s="2">
        <f>'Moving Avg'!D2380</f>
        <v>8.4265800000000013</v>
      </c>
      <c r="G2380" s="2">
        <f>'Moving Avg'!F2380</f>
        <v>8.3565500000000004</v>
      </c>
      <c r="H2380" s="2">
        <f>'Moving Avg'!G2380</f>
        <v>8.4340619999999973</v>
      </c>
      <c r="I2380" s="2">
        <f>'Moving Avg'!H2380</f>
        <v>7.2219440000000024</v>
      </c>
      <c r="J2380" s="6" t="str">
        <f>OBV!F2380</f>
        <v>BULLISH</v>
      </c>
      <c r="K2380" s="6" t="str">
        <f>OBV!G2380</f>
        <v>WEAK</v>
      </c>
      <c r="L2380" s="6" t="str">
        <f>OBV!H2380</f>
        <v>CONFIRMED BULLISH</v>
      </c>
      <c r="M2380" s="8">
        <f t="shared" si="373"/>
        <v>50</v>
      </c>
      <c r="N2380" s="8">
        <f t="shared" si="370"/>
        <v>100</v>
      </c>
      <c r="O2380" s="8">
        <f t="shared" si="371"/>
        <v>50</v>
      </c>
      <c r="P2380" s="8">
        <f t="shared" si="372"/>
        <v>67</v>
      </c>
      <c r="Q2380" s="9">
        <f t="shared" si="374"/>
        <v>70.05</v>
      </c>
      <c r="R2380" s="9">
        <f t="shared" si="375"/>
        <v>64.25</v>
      </c>
      <c r="S2380" s="9">
        <f t="shared" si="376"/>
        <v>65.150000000000006</v>
      </c>
      <c r="T2380" s="9">
        <f t="shared" si="377"/>
        <v>66.75</v>
      </c>
      <c r="U2380" s="8">
        <f t="shared" si="378"/>
        <v>66.483333333333334</v>
      </c>
      <c r="V2380" s="8">
        <f t="shared" si="379"/>
        <v>66.550000000000011</v>
      </c>
    </row>
    <row r="2381" spans="1:22" ht="13.5" x14ac:dyDescent="0.25">
      <c r="A2381" s="3">
        <f>RSI!A2381</f>
        <v>45471</v>
      </c>
      <c r="B2381" s="2">
        <f>RSI!B2381</f>
        <v>8.8382000000000005</v>
      </c>
      <c r="C2381" s="2">
        <f>RSI!I2381</f>
        <v>73.927833498752847</v>
      </c>
      <c r="D2381" s="2">
        <f>MACD!E2381</f>
        <v>-7.97516405272507E-2</v>
      </c>
      <c r="E2381" s="2">
        <f>MACD!F2381</f>
        <v>1.4987680380087492E-2</v>
      </c>
      <c r="F2381" s="2">
        <f>'Moving Avg'!D2381</f>
        <v>8.5301999999999989</v>
      </c>
      <c r="G2381" s="2">
        <f>'Moving Avg'!F2381</f>
        <v>8.3824550000000002</v>
      </c>
      <c r="H2381" s="2">
        <f>'Moving Avg'!G2381</f>
        <v>8.4352719999999977</v>
      </c>
      <c r="I2381" s="2">
        <f>'Moving Avg'!H2381</f>
        <v>7.2324250000000019</v>
      </c>
      <c r="J2381" s="6" t="str">
        <f>OBV!F2381</f>
        <v>BULLISH</v>
      </c>
      <c r="K2381" s="6" t="str">
        <f>OBV!G2381</f>
        <v>WEAK</v>
      </c>
      <c r="L2381" s="6" t="str">
        <f>OBV!H2381</f>
        <v>CONFIRMED BULLISH</v>
      </c>
      <c r="M2381" s="8">
        <f t="shared" si="373"/>
        <v>0</v>
      </c>
      <c r="N2381" s="8">
        <f t="shared" si="370"/>
        <v>100</v>
      </c>
      <c r="O2381" s="8">
        <f t="shared" si="371"/>
        <v>50</v>
      </c>
      <c r="P2381" s="8">
        <f t="shared" si="372"/>
        <v>67</v>
      </c>
      <c r="Q2381" s="9">
        <f t="shared" si="374"/>
        <v>52.55</v>
      </c>
      <c r="R2381" s="9">
        <f t="shared" si="375"/>
        <v>54.25</v>
      </c>
      <c r="S2381" s="9">
        <f t="shared" si="376"/>
        <v>57.650000000000006</v>
      </c>
      <c r="T2381" s="9">
        <f t="shared" si="377"/>
        <v>54.25</v>
      </c>
      <c r="U2381" s="8">
        <f t="shared" si="378"/>
        <v>54.816666666666663</v>
      </c>
      <c r="V2381" s="8">
        <f t="shared" si="379"/>
        <v>54.674999999999997</v>
      </c>
    </row>
    <row r="2382" spans="1:22" ht="13.5" x14ac:dyDescent="0.25">
      <c r="A2382" s="3">
        <f>RSI!A2382</f>
        <v>45474</v>
      </c>
      <c r="B2382" s="2">
        <f>RSI!B2382</f>
        <v>8.8382000000000005</v>
      </c>
      <c r="C2382" s="2">
        <f>RSI!I2382</f>
        <v>73.927833498752847</v>
      </c>
      <c r="D2382" s="2">
        <f>MACD!E2382</f>
        <v>-0.10672168001904936</v>
      </c>
      <c r="E2382" s="2">
        <f>MACD!F2382</f>
        <v>-9.3541916997398802E-3</v>
      </c>
      <c r="F2382" s="2">
        <f>'Moving Avg'!D2382</f>
        <v>8.6188800000000008</v>
      </c>
      <c r="G2382" s="2">
        <f>'Moving Avg'!F2382</f>
        <v>8.4041549999999994</v>
      </c>
      <c r="H2382" s="2">
        <f>'Moving Avg'!G2382</f>
        <v>8.4405899999999967</v>
      </c>
      <c r="I2382" s="2">
        <f>'Moving Avg'!H2382</f>
        <v>7.2426260000000005</v>
      </c>
      <c r="J2382" s="6" t="str">
        <f>OBV!F2382</f>
        <v>BULLISH</v>
      </c>
      <c r="K2382" s="6" t="str">
        <f>OBV!G2382</f>
        <v>WEAK</v>
      </c>
      <c r="L2382" s="6" t="str">
        <f>OBV!H2382</f>
        <v>CONFIRMED BULLISH</v>
      </c>
      <c r="M2382" s="8">
        <f t="shared" si="373"/>
        <v>0</v>
      </c>
      <c r="N2382" s="8">
        <f t="shared" si="370"/>
        <v>100</v>
      </c>
      <c r="O2382" s="8">
        <f t="shared" si="371"/>
        <v>50</v>
      </c>
      <c r="P2382" s="8">
        <f t="shared" si="372"/>
        <v>67</v>
      </c>
      <c r="Q2382" s="9">
        <f t="shared" si="374"/>
        <v>52.55</v>
      </c>
      <c r="R2382" s="9">
        <f t="shared" si="375"/>
        <v>54.25</v>
      </c>
      <c r="S2382" s="9">
        <f t="shared" si="376"/>
        <v>57.650000000000006</v>
      </c>
      <c r="T2382" s="9">
        <f t="shared" si="377"/>
        <v>54.25</v>
      </c>
      <c r="U2382" s="8">
        <f t="shared" si="378"/>
        <v>54.816666666666663</v>
      </c>
      <c r="V2382" s="8">
        <f t="shared" si="379"/>
        <v>54.674999999999997</v>
      </c>
    </row>
    <row r="2383" spans="1:22" ht="13.5" x14ac:dyDescent="0.25">
      <c r="A2383" s="3">
        <f>RSI!A2383</f>
        <v>45475</v>
      </c>
      <c r="B2383" s="2">
        <f>RSI!B2383</f>
        <v>8.7798999999999996</v>
      </c>
      <c r="C2383" s="2">
        <f>RSI!I2383</f>
        <v>69.191294832504354</v>
      </c>
      <c r="D2383" s="2">
        <f>MACD!E2383</f>
        <v>-0.12779539551810437</v>
      </c>
      <c r="E2383" s="2">
        <f>MACD!F2383</f>
        <v>-3.3042432463412777E-2</v>
      </c>
      <c r="F2383" s="2">
        <f>'Moving Avg'!D2383</f>
        <v>8.6977599999999988</v>
      </c>
      <c r="G2383" s="2">
        <f>'Moving Avg'!F2383</f>
        <v>8.4210750000000001</v>
      </c>
      <c r="H2383" s="2">
        <f>'Moving Avg'!G2383</f>
        <v>8.4462359999999972</v>
      </c>
      <c r="I2383" s="2">
        <f>'Moving Avg'!H2383</f>
        <v>7.2524420000000012</v>
      </c>
      <c r="J2383" s="6" t="str">
        <f>OBV!F2383</f>
        <v>BULLISH</v>
      </c>
      <c r="K2383" s="6" t="str">
        <f>OBV!G2383</f>
        <v>WEAK</v>
      </c>
      <c r="L2383" s="6" t="str">
        <f>OBV!H2383</f>
        <v>CONFIRMED BULLISH</v>
      </c>
      <c r="M2383" s="8">
        <f t="shared" si="373"/>
        <v>50</v>
      </c>
      <c r="N2383" s="8">
        <f t="shared" si="370"/>
        <v>100</v>
      </c>
      <c r="O2383" s="8">
        <f t="shared" si="371"/>
        <v>50</v>
      </c>
      <c r="P2383" s="8">
        <f t="shared" si="372"/>
        <v>67</v>
      </c>
      <c r="Q2383" s="9">
        <f t="shared" si="374"/>
        <v>70.05</v>
      </c>
      <c r="R2383" s="9">
        <f t="shared" si="375"/>
        <v>64.25</v>
      </c>
      <c r="S2383" s="9">
        <f t="shared" si="376"/>
        <v>65.150000000000006</v>
      </c>
      <c r="T2383" s="9">
        <f t="shared" si="377"/>
        <v>66.75</v>
      </c>
      <c r="U2383" s="8">
        <f t="shared" si="378"/>
        <v>66.483333333333334</v>
      </c>
      <c r="V2383" s="8">
        <f t="shared" si="379"/>
        <v>66.550000000000011</v>
      </c>
    </row>
    <row r="2384" spans="1:22" ht="13.5" x14ac:dyDescent="0.25">
      <c r="A2384" s="3">
        <f>RSI!A2384</f>
        <v>45476</v>
      </c>
      <c r="B2384" s="2">
        <f>RSI!B2384</f>
        <v>8.7507000000000001</v>
      </c>
      <c r="C2384" s="2">
        <f>RSI!I2384</f>
        <v>66.880035988213692</v>
      </c>
      <c r="D2384" s="2">
        <f>MACD!E2384</f>
        <v>-0.1469466495926568</v>
      </c>
      <c r="E2384" s="2">
        <f>MACD!F2384</f>
        <v>-5.5823275889261587E-2</v>
      </c>
      <c r="F2384" s="2">
        <f>'Moving Avg'!D2384</f>
        <v>8.7465200000000003</v>
      </c>
      <c r="G2384" s="2">
        <f>'Moving Avg'!F2384</f>
        <v>8.4383999999999997</v>
      </c>
      <c r="H2384" s="2">
        <f>'Moving Avg'!G2384</f>
        <v>8.4531659999999977</v>
      </c>
      <c r="I2384" s="2">
        <f>'Moving Avg'!H2384</f>
        <v>7.2621120000000019</v>
      </c>
      <c r="J2384" s="6" t="str">
        <f>OBV!F2384</f>
        <v>BULLISH</v>
      </c>
      <c r="K2384" s="6" t="str">
        <f>OBV!G2384</f>
        <v>WEAK</v>
      </c>
      <c r="L2384" s="6" t="str">
        <f>OBV!H2384</f>
        <v>BULLISH DIVERGENCE</v>
      </c>
      <c r="M2384" s="8">
        <f t="shared" si="373"/>
        <v>50</v>
      </c>
      <c r="N2384" s="8">
        <f t="shared" si="370"/>
        <v>100</v>
      </c>
      <c r="O2384" s="8">
        <f t="shared" si="371"/>
        <v>50</v>
      </c>
      <c r="P2384" s="8">
        <f t="shared" si="372"/>
        <v>50</v>
      </c>
      <c r="Q2384" s="9">
        <f t="shared" si="374"/>
        <v>67.5</v>
      </c>
      <c r="R2384" s="9">
        <f t="shared" si="375"/>
        <v>60</v>
      </c>
      <c r="S2384" s="9">
        <f t="shared" si="376"/>
        <v>57.5</v>
      </c>
      <c r="T2384" s="9">
        <f t="shared" si="377"/>
        <v>62.5</v>
      </c>
      <c r="U2384" s="8">
        <f t="shared" si="378"/>
        <v>61.666666666666664</v>
      </c>
      <c r="V2384" s="8">
        <f t="shared" si="379"/>
        <v>61.875</v>
      </c>
    </row>
    <row r="2385" spans="1:22" ht="13.5" x14ac:dyDescent="0.25">
      <c r="A2385" s="3">
        <f>RSI!A2385</f>
        <v>45477</v>
      </c>
      <c r="B2385" s="2">
        <f>RSI!B2385</f>
        <v>8.6534999999999993</v>
      </c>
      <c r="C2385" s="2">
        <f>RSI!I2385</f>
        <v>59.7278013579309</v>
      </c>
      <c r="D2385" s="2">
        <f>MACD!E2385</f>
        <v>-0.17058769880100755</v>
      </c>
      <c r="E2385" s="2">
        <f>MACD!F2385</f>
        <v>-7.877616047161079E-2</v>
      </c>
      <c r="F2385" s="2">
        <f>'Moving Avg'!D2385</f>
        <v>8.7721</v>
      </c>
      <c r="G2385" s="2">
        <f>'Moving Avg'!F2385</f>
        <v>8.4518000000000004</v>
      </c>
      <c r="H2385" s="2">
        <f>'Moving Avg'!G2385</f>
        <v>8.4544179999999987</v>
      </c>
      <c r="I2385" s="2">
        <f>'Moving Avg'!H2385</f>
        <v>7.2713425000000003</v>
      </c>
      <c r="J2385" s="6" t="str">
        <f>OBV!F2385</f>
        <v>BEARISH</v>
      </c>
      <c r="K2385" s="6" t="str">
        <f>OBV!G2385</f>
        <v>STRONG</v>
      </c>
      <c r="L2385" s="6" t="str">
        <f>OBV!H2385</f>
        <v>CONFIRMED BEARISH</v>
      </c>
      <c r="M2385" s="8">
        <f t="shared" si="373"/>
        <v>50</v>
      </c>
      <c r="N2385" s="8">
        <f t="shared" si="370"/>
        <v>100</v>
      </c>
      <c r="O2385" s="8">
        <f t="shared" si="371"/>
        <v>50</v>
      </c>
      <c r="P2385" s="8">
        <f t="shared" si="372"/>
        <v>33</v>
      </c>
      <c r="Q2385" s="9">
        <f t="shared" si="374"/>
        <v>64.95</v>
      </c>
      <c r="R2385" s="9">
        <f t="shared" si="375"/>
        <v>55.75</v>
      </c>
      <c r="S2385" s="9">
        <f t="shared" si="376"/>
        <v>49.85</v>
      </c>
      <c r="T2385" s="9">
        <f t="shared" si="377"/>
        <v>58.25</v>
      </c>
      <c r="U2385" s="8">
        <f t="shared" si="378"/>
        <v>56.85</v>
      </c>
      <c r="V2385" s="8">
        <f t="shared" si="379"/>
        <v>57.2</v>
      </c>
    </row>
    <row r="2386" spans="1:22" ht="13.5" x14ac:dyDescent="0.25">
      <c r="A2386" s="3">
        <f>RSI!A2386</f>
        <v>45478</v>
      </c>
      <c r="B2386" s="2">
        <f>RSI!B2386</f>
        <v>8.7507000000000001</v>
      </c>
      <c r="C2386" s="2">
        <f>RSI!I2386</f>
        <v>63.886861253816207</v>
      </c>
      <c r="D2386" s="2">
        <f>MACD!E2386</f>
        <v>-0.19018809121437563</v>
      </c>
      <c r="E2386" s="2">
        <f>MACD!F2386</f>
        <v>-0.10105854662016377</v>
      </c>
      <c r="F2386" s="2">
        <f>'Moving Avg'!D2386</f>
        <v>8.7545999999999999</v>
      </c>
      <c r="G2386" s="2">
        <f>'Moving Avg'!F2386</f>
        <v>8.4700600000000001</v>
      </c>
      <c r="H2386" s="2">
        <f>'Moving Avg'!G2386</f>
        <v>8.4594799999999992</v>
      </c>
      <c r="I2386" s="2">
        <f>'Moving Avg'!H2386</f>
        <v>7.2811060000000012</v>
      </c>
      <c r="J2386" s="6" t="str">
        <f>OBV!F2386</f>
        <v>BEARISH</v>
      </c>
      <c r="K2386" s="6" t="str">
        <f>OBV!G2386</f>
        <v>NEUTRAL</v>
      </c>
      <c r="L2386" s="6" t="str">
        <f>OBV!H2386</f>
        <v>CONFIRMED BEARISH</v>
      </c>
      <c r="M2386" s="8">
        <f t="shared" si="373"/>
        <v>50</v>
      </c>
      <c r="N2386" s="8">
        <f t="shared" si="370"/>
        <v>100</v>
      </c>
      <c r="O2386" s="8">
        <f t="shared" si="371"/>
        <v>50</v>
      </c>
      <c r="P2386" s="8">
        <f t="shared" si="372"/>
        <v>16.5</v>
      </c>
      <c r="Q2386" s="9">
        <f t="shared" si="374"/>
        <v>62.475000000000001</v>
      </c>
      <c r="R2386" s="9">
        <f t="shared" si="375"/>
        <v>51.625</v>
      </c>
      <c r="S2386" s="9">
        <f t="shared" si="376"/>
        <v>42.424999999999997</v>
      </c>
      <c r="T2386" s="9">
        <f t="shared" si="377"/>
        <v>54.125</v>
      </c>
      <c r="U2386" s="8">
        <f t="shared" si="378"/>
        <v>52.17499999999999</v>
      </c>
      <c r="V2386" s="8">
        <f t="shared" si="379"/>
        <v>52.662499999999994</v>
      </c>
    </row>
    <row r="2387" spans="1:22" ht="13.5" x14ac:dyDescent="0.25">
      <c r="A2387" s="3">
        <f>RSI!A2387</f>
        <v>45481</v>
      </c>
      <c r="B2387" s="2">
        <f>RSI!B2387</f>
        <v>8.7507000000000001</v>
      </c>
      <c r="C2387" s="2">
        <f>RSI!I2387</f>
        <v>63.886861253816207</v>
      </c>
      <c r="D2387" s="2">
        <f>MACD!E2387</f>
        <v>-0.1967919531768203</v>
      </c>
      <c r="E2387" s="2">
        <f>MACD!F2387</f>
        <v>-0.12020522793149507</v>
      </c>
      <c r="F2387" s="2">
        <f>'Moving Avg'!D2387</f>
        <v>8.7371000000000016</v>
      </c>
      <c r="G2387" s="2">
        <f>'Moving Avg'!F2387</f>
        <v>8.4901900000000001</v>
      </c>
      <c r="H2387" s="2">
        <f>'Moving Avg'!G2387</f>
        <v>8.4660379999999993</v>
      </c>
      <c r="I2387" s="2">
        <f>'Moving Avg'!H2387</f>
        <v>7.2908695000000021</v>
      </c>
      <c r="J2387" s="6" t="str">
        <f>OBV!F2387</f>
        <v>BEARISH</v>
      </c>
      <c r="K2387" s="6" t="str">
        <f>OBV!G2387</f>
        <v>NEUTRAL</v>
      </c>
      <c r="L2387" s="6" t="str">
        <f>OBV!H2387</f>
        <v>CONFIRMED BEARISH</v>
      </c>
      <c r="M2387" s="8">
        <f t="shared" si="373"/>
        <v>50</v>
      </c>
      <c r="N2387" s="8">
        <f t="shared" si="370"/>
        <v>100</v>
      </c>
      <c r="O2387" s="8">
        <f t="shared" si="371"/>
        <v>50</v>
      </c>
      <c r="P2387" s="8">
        <f t="shared" si="372"/>
        <v>16.5</v>
      </c>
      <c r="Q2387" s="9">
        <f t="shared" si="374"/>
        <v>62.475000000000001</v>
      </c>
      <c r="R2387" s="9">
        <f t="shared" si="375"/>
        <v>51.625</v>
      </c>
      <c r="S2387" s="9">
        <f t="shared" si="376"/>
        <v>42.424999999999997</v>
      </c>
      <c r="T2387" s="9">
        <f t="shared" si="377"/>
        <v>54.125</v>
      </c>
      <c r="U2387" s="8">
        <f t="shared" si="378"/>
        <v>52.17499999999999</v>
      </c>
      <c r="V2387" s="8">
        <f t="shared" si="379"/>
        <v>52.662499999999994</v>
      </c>
    </row>
    <row r="2388" spans="1:22" ht="13.5" x14ac:dyDescent="0.25">
      <c r="A2388" s="3">
        <f>RSI!A2388</f>
        <v>45482</v>
      </c>
      <c r="B2388" s="2">
        <f>RSI!B2388</f>
        <v>8.7507000000000001</v>
      </c>
      <c r="C2388" s="2">
        <f>RSI!I2388</f>
        <v>63.886861253816207</v>
      </c>
      <c r="D2388" s="2">
        <f>MACD!E2388</f>
        <v>-0.20520988544737762</v>
      </c>
      <c r="E2388" s="2">
        <f>MACD!F2388</f>
        <v>-0.1372061594346716</v>
      </c>
      <c r="F2388" s="2">
        <f>'Moving Avg'!D2388</f>
        <v>8.7312600000000007</v>
      </c>
      <c r="G2388" s="2">
        <f>'Moving Avg'!F2388</f>
        <v>8.5121849999999988</v>
      </c>
      <c r="H2388" s="2">
        <f>'Moving Avg'!G2388</f>
        <v>8.4701679999999993</v>
      </c>
      <c r="I2388" s="2">
        <f>'Moving Avg'!H2388</f>
        <v>7.3019400000000028</v>
      </c>
      <c r="J2388" s="6" t="str">
        <f>OBV!F2388</f>
        <v>BEARISH</v>
      </c>
      <c r="K2388" s="6" t="str">
        <f>OBV!G2388</f>
        <v>NEUTRAL</v>
      </c>
      <c r="L2388" s="6" t="str">
        <f>OBV!H2388</f>
        <v>CONFIRMED BEARISH</v>
      </c>
      <c r="M2388" s="8">
        <f t="shared" si="373"/>
        <v>50</v>
      </c>
      <c r="N2388" s="8">
        <f t="shared" si="370"/>
        <v>100</v>
      </c>
      <c r="O2388" s="8">
        <f t="shared" si="371"/>
        <v>50</v>
      </c>
      <c r="P2388" s="8">
        <f t="shared" si="372"/>
        <v>16.5</v>
      </c>
      <c r="Q2388" s="9">
        <f t="shared" si="374"/>
        <v>62.475000000000001</v>
      </c>
      <c r="R2388" s="9">
        <f t="shared" si="375"/>
        <v>51.625</v>
      </c>
      <c r="S2388" s="9">
        <f t="shared" si="376"/>
        <v>42.424999999999997</v>
      </c>
      <c r="T2388" s="9">
        <f t="shared" si="377"/>
        <v>54.125</v>
      </c>
      <c r="U2388" s="8">
        <f t="shared" si="378"/>
        <v>52.17499999999999</v>
      </c>
      <c r="V2388" s="8">
        <f t="shared" si="379"/>
        <v>52.662499999999994</v>
      </c>
    </row>
    <row r="2389" spans="1:22" ht="13.5" x14ac:dyDescent="0.25">
      <c r="A2389" s="3">
        <f>RSI!A2389</f>
        <v>45483</v>
      </c>
      <c r="B2389" s="2">
        <f>RSI!B2389</f>
        <v>8.7409999999999997</v>
      </c>
      <c r="C2389" s="2">
        <f>RSI!I2389</f>
        <v>63.074954231018332</v>
      </c>
      <c r="D2389" s="2">
        <f>MACD!E2389</f>
        <v>-0.19423293910154804</v>
      </c>
      <c r="E2389" s="2">
        <f>MACD!F2389</f>
        <v>-0.1486115153680469</v>
      </c>
      <c r="F2389" s="2">
        <f>'Moving Avg'!D2389</f>
        <v>8.7293199999999995</v>
      </c>
      <c r="G2389" s="2">
        <f>'Moving Avg'!F2389</f>
        <v>8.5378950000000007</v>
      </c>
      <c r="H2389" s="2">
        <f>'Moving Avg'!G2389</f>
        <v>8.4750359999999993</v>
      </c>
      <c r="I2389" s="2">
        <f>'Moving Avg'!H2389</f>
        <v>7.3129620000000024</v>
      </c>
      <c r="J2389" s="6" t="str">
        <f>OBV!F2389</f>
        <v>BULLISH</v>
      </c>
      <c r="K2389" s="6" t="str">
        <f>OBV!G2389</f>
        <v>NEUTRAL</v>
      </c>
      <c r="L2389" s="6" t="str">
        <f>OBV!H2389</f>
        <v>BULLISH DIVERGENCE</v>
      </c>
      <c r="M2389" s="8">
        <f t="shared" si="373"/>
        <v>50</v>
      </c>
      <c r="N2389" s="8">
        <f t="shared" si="370"/>
        <v>100</v>
      </c>
      <c r="O2389" s="8">
        <f t="shared" si="371"/>
        <v>50</v>
      </c>
      <c r="P2389" s="8">
        <f t="shared" si="372"/>
        <v>66.5</v>
      </c>
      <c r="Q2389" s="9">
        <f t="shared" si="374"/>
        <v>69.974999999999994</v>
      </c>
      <c r="R2389" s="9">
        <f t="shared" si="375"/>
        <v>64.125</v>
      </c>
      <c r="S2389" s="9">
        <f t="shared" si="376"/>
        <v>64.924999999999997</v>
      </c>
      <c r="T2389" s="9">
        <f t="shared" si="377"/>
        <v>66.625</v>
      </c>
      <c r="U2389" s="8">
        <f t="shared" si="378"/>
        <v>66.341666666666654</v>
      </c>
      <c r="V2389" s="8">
        <f t="shared" si="379"/>
        <v>66.412499999999994</v>
      </c>
    </row>
    <row r="2390" spans="1:22" ht="13.5" x14ac:dyDescent="0.25">
      <c r="A2390" s="3">
        <f>RSI!A2390</f>
        <v>45484</v>
      </c>
      <c r="B2390" s="2">
        <f>RSI!B2390</f>
        <v>8.7507000000000001</v>
      </c>
      <c r="C2390" s="2">
        <f>RSI!I2390</f>
        <v>63.57349075834945</v>
      </c>
      <c r="D2390" s="2">
        <f>MACD!E2390</f>
        <v>-0.18392868838499687</v>
      </c>
      <c r="E2390" s="2">
        <f>MACD!F2390</f>
        <v>-0.15567494997143691</v>
      </c>
      <c r="F2390" s="2">
        <f>'Moving Avg'!D2390</f>
        <v>8.7487600000000008</v>
      </c>
      <c r="G2390" s="2">
        <f>'Moving Avg'!F2390</f>
        <v>8.5664249999999988</v>
      </c>
      <c r="H2390" s="2">
        <f>'Moving Avg'!G2390</f>
        <v>8.4791659999999993</v>
      </c>
      <c r="I2390" s="2">
        <f>'Moving Avg'!H2390</f>
        <v>7.3240325000000022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  <c r="M2390" s="8">
        <f t="shared" si="373"/>
        <v>50</v>
      </c>
      <c r="N2390" s="8">
        <f t="shared" si="370"/>
        <v>100</v>
      </c>
      <c r="O2390" s="8">
        <f t="shared" si="371"/>
        <v>50</v>
      </c>
      <c r="P2390" s="8">
        <f t="shared" si="372"/>
        <v>83.5</v>
      </c>
      <c r="Q2390" s="9">
        <f t="shared" si="374"/>
        <v>72.525000000000006</v>
      </c>
      <c r="R2390" s="9">
        <f t="shared" si="375"/>
        <v>68.375</v>
      </c>
      <c r="S2390" s="9">
        <f t="shared" si="376"/>
        <v>72.575000000000003</v>
      </c>
      <c r="T2390" s="9">
        <f t="shared" si="377"/>
        <v>70.875</v>
      </c>
      <c r="U2390" s="8">
        <f t="shared" si="378"/>
        <v>71.158333333333346</v>
      </c>
      <c r="V2390" s="8">
        <f t="shared" si="379"/>
        <v>71.087500000000006</v>
      </c>
    </row>
    <row r="2391" spans="1:22" ht="13.5" x14ac:dyDescent="0.25">
      <c r="A2391" s="3">
        <f>RSI!A2391</f>
        <v>45485</v>
      </c>
      <c r="B2391" s="2">
        <f>RSI!B2391</f>
        <v>8.7507000000000001</v>
      </c>
      <c r="C2391" s="2">
        <f>RSI!I2391</f>
        <v>63.57349075834945</v>
      </c>
      <c r="D2391" s="2">
        <f>MACD!E2391</f>
        <v>-0.12823243852576027</v>
      </c>
      <c r="E2391" s="2">
        <f>MACD!F2391</f>
        <v>-0.1501864476823016</v>
      </c>
      <c r="F2391" s="2">
        <f>'Moving Avg'!D2391</f>
        <v>8.7487600000000008</v>
      </c>
      <c r="G2391" s="2">
        <f>'Moving Avg'!F2391</f>
        <v>8.5907549999999979</v>
      </c>
      <c r="H2391" s="2">
        <f>'Moving Avg'!G2391</f>
        <v>8.4842279999999981</v>
      </c>
      <c r="I2391" s="2">
        <f>'Moving Avg'!H2391</f>
        <v>7.3351030000000028</v>
      </c>
      <c r="J2391" s="6" t="str">
        <f>OBV!F2391</f>
        <v>BULLISH</v>
      </c>
      <c r="K2391" s="6" t="str">
        <f>OBV!G2391</f>
        <v>NEUTRAL</v>
      </c>
      <c r="L2391" s="6" t="str">
        <f>OBV!H2391</f>
        <v>NEUTRAL</v>
      </c>
      <c r="M2391" s="8">
        <f t="shared" si="373"/>
        <v>50</v>
      </c>
      <c r="N2391" s="8">
        <f t="shared" si="370"/>
        <v>0</v>
      </c>
      <c r="O2391" s="8">
        <f t="shared" si="371"/>
        <v>50</v>
      </c>
      <c r="P2391" s="8">
        <f t="shared" si="372"/>
        <v>49.5</v>
      </c>
      <c r="Q2391" s="9">
        <f t="shared" si="374"/>
        <v>32.424999999999997</v>
      </c>
      <c r="R2391" s="9">
        <f t="shared" si="375"/>
        <v>39.875</v>
      </c>
      <c r="S2391" s="9">
        <f t="shared" si="376"/>
        <v>42.275000000000006</v>
      </c>
      <c r="T2391" s="9">
        <f t="shared" si="377"/>
        <v>37.375</v>
      </c>
      <c r="U2391" s="8">
        <f t="shared" si="378"/>
        <v>38.19166666666667</v>
      </c>
      <c r="V2391" s="8">
        <f t="shared" si="379"/>
        <v>37.987499999999997</v>
      </c>
    </row>
    <row r="2392" spans="1:22" ht="13.5" x14ac:dyDescent="0.25">
      <c r="A2392" s="3">
        <f>RSI!A2392</f>
        <v>45488</v>
      </c>
      <c r="B2392" s="2">
        <f>RSI!B2392</f>
        <v>8.7507000000000001</v>
      </c>
      <c r="C2392" s="2">
        <f>RSI!I2392</f>
        <v>63.57349075834945</v>
      </c>
      <c r="D2392" s="2">
        <f>MACD!E2392</f>
        <v>-8.213728620270544E-2</v>
      </c>
      <c r="E2392" s="2">
        <f>MACD!F2392</f>
        <v>-0.13657661538638238</v>
      </c>
      <c r="F2392" s="2">
        <f>'Moving Avg'!D2392</f>
        <v>8.7487600000000008</v>
      </c>
      <c r="G2392" s="2">
        <f>'Moving Avg'!F2392</f>
        <v>8.6104149999999979</v>
      </c>
      <c r="H2392" s="2">
        <f>'Moving Avg'!G2392</f>
        <v>8.4902239999999978</v>
      </c>
      <c r="I2392" s="2">
        <f>'Moving Avg'!H2392</f>
        <v>7.3468275000000025</v>
      </c>
      <c r="J2392" s="6" t="str">
        <f>OBV!F2392</f>
        <v>BULLISH</v>
      </c>
      <c r="K2392" s="6" t="str">
        <f>OBV!G2392</f>
        <v>NEUTRAL</v>
      </c>
      <c r="L2392" s="6" t="str">
        <f>OBV!H2392</f>
        <v>NEUTRAL</v>
      </c>
      <c r="M2392" s="8">
        <f t="shared" si="373"/>
        <v>50</v>
      </c>
      <c r="N2392" s="8">
        <f t="shared" si="370"/>
        <v>0</v>
      </c>
      <c r="O2392" s="8">
        <f t="shared" si="371"/>
        <v>50</v>
      </c>
      <c r="P2392" s="8">
        <f t="shared" si="372"/>
        <v>49.5</v>
      </c>
      <c r="Q2392" s="9">
        <f t="shared" si="374"/>
        <v>32.424999999999997</v>
      </c>
      <c r="R2392" s="9">
        <f t="shared" si="375"/>
        <v>39.875</v>
      </c>
      <c r="S2392" s="9">
        <f t="shared" si="376"/>
        <v>42.275000000000006</v>
      </c>
      <c r="T2392" s="9">
        <f t="shared" si="377"/>
        <v>37.375</v>
      </c>
      <c r="U2392" s="8">
        <f t="shared" si="378"/>
        <v>38.19166666666667</v>
      </c>
      <c r="V2392" s="8">
        <f t="shared" si="379"/>
        <v>37.987499999999997</v>
      </c>
    </row>
    <row r="2393" spans="1:22" ht="13.5" x14ac:dyDescent="0.25">
      <c r="A2393" s="3">
        <f>RSI!A2393</f>
        <v>45489</v>
      </c>
      <c r="B2393" s="2">
        <f>RSI!B2393</f>
        <v>8.7020999999999997</v>
      </c>
      <c r="C2393" s="2">
        <f>RSI!I2393</f>
        <v>58.6207468318878</v>
      </c>
      <c r="D2393" s="2">
        <f>MACD!E2393</f>
        <v>-4.9458892944439725E-2</v>
      </c>
      <c r="E2393" s="2">
        <f>MACD!F2393</f>
        <v>-0.11915307089799386</v>
      </c>
      <c r="F2393" s="2">
        <f>'Moving Avg'!D2393</f>
        <v>8.739040000000001</v>
      </c>
      <c r="G2393" s="2">
        <f>'Moving Avg'!F2393</f>
        <v>8.6276449999999993</v>
      </c>
      <c r="H2393" s="2">
        <f>'Moving Avg'!G2393</f>
        <v>8.4961819999999975</v>
      </c>
      <c r="I2393" s="2">
        <f>'Moving Avg'!H2393</f>
        <v>7.3582620000000034</v>
      </c>
      <c r="J2393" s="6" t="str">
        <f>OBV!F2393</f>
        <v>BEARISH</v>
      </c>
      <c r="K2393" s="6" t="str">
        <f>OBV!G2393</f>
        <v>NEUTRAL</v>
      </c>
      <c r="L2393" s="6" t="str">
        <f>OBV!H2393</f>
        <v>CONFIRMED BEARISH</v>
      </c>
      <c r="M2393" s="8">
        <f t="shared" si="373"/>
        <v>50</v>
      </c>
      <c r="N2393" s="8">
        <f t="shared" si="370"/>
        <v>0</v>
      </c>
      <c r="O2393" s="8">
        <f t="shared" si="371"/>
        <v>50</v>
      </c>
      <c r="P2393" s="8">
        <f t="shared" si="372"/>
        <v>16.5</v>
      </c>
      <c r="Q2393" s="9">
        <f t="shared" si="374"/>
        <v>27.475000000000001</v>
      </c>
      <c r="R2393" s="9">
        <f t="shared" si="375"/>
        <v>31.625</v>
      </c>
      <c r="S2393" s="9">
        <f t="shared" si="376"/>
        <v>27.425000000000001</v>
      </c>
      <c r="T2393" s="9">
        <f t="shared" si="377"/>
        <v>29.125</v>
      </c>
      <c r="U2393" s="8">
        <f t="shared" si="378"/>
        <v>28.841666666666669</v>
      </c>
      <c r="V2393" s="8">
        <f t="shared" si="379"/>
        <v>28.912500000000001</v>
      </c>
    </row>
    <row r="2394" spans="1:22" ht="13.5" x14ac:dyDescent="0.25">
      <c r="A2394" s="3">
        <f>RSI!A2394</f>
        <v>45490</v>
      </c>
      <c r="B2394" s="2">
        <f>RSI!B2394</f>
        <v>8.6145999999999994</v>
      </c>
      <c r="C2394" s="2">
        <f>RSI!I2394</f>
        <v>50.927977476112503</v>
      </c>
      <c r="D2394" s="2">
        <f>MACD!E2394</f>
        <v>-2.0416745600277508E-2</v>
      </c>
      <c r="E2394" s="2">
        <f>MACD!F2394</f>
        <v>-9.94058058384506E-2</v>
      </c>
      <c r="F2394" s="2">
        <f>'Moving Avg'!D2394</f>
        <v>8.7137599999999988</v>
      </c>
      <c r="G2394" s="2">
        <f>'Moving Avg'!F2394</f>
        <v>8.6409699999999976</v>
      </c>
      <c r="H2394" s="2">
        <f>'Moving Avg'!G2394</f>
        <v>8.4968419999999973</v>
      </c>
      <c r="I2394" s="2">
        <f>'Moving Avg'!H2394</f>
        <v>7.3686520000000044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  <c r="M2394" s="8">
        <f t="shared" si="373"/>
        <v>50</v>
      </c>
      <c r="N2394" s="8">
        <f t="shared" si="370"/>
        <v>0</v>
      </c>
      <c r="O2394" s="8">
        <f t="shared" si="371"/>
        <v>50</v>
      </c>
      <c r="P2394" s="8">
        <f t="shared" si="372"/>
        <v>16.5</v>
      </c>
      <c r="Q2394" s="9">
        <f t="shared" si="374"/>
        <v>27.475000000000001</v>
      </c>
      <c r="R2394" s="9">
        <f t="shared" si="375"/>
        <v>31.625</v>
      </c>
      <c r="S2394" s="9">
        <f t="shared" si="376"/>
        <v>27.425000000000001</v>
      </c>
      <c r="T2394" s="9">
        <f t="shared" si="377"/>
        <v>29.125</v>
      </c>
      <c r="U2394" s="8">
        <f t="shared" si="378"/>
        <v>28.841666666666669</v>
      </c>
      <c r="V2394" s="8">
        <f t="shared" si="379"/>
        <v>28.912500000000001</v>
      </c>
    </row>
    <row r="2395" spans="1:22" ht="13.5" x14ac:dyDescent="0.25">
      <c r="A2395" s="3">
        <f>RSI!A2395</f>
        <v>45491</v>
      </c>
      <c r="B2395" s="2">
        <f>RSI!B2395</f>
        <v>8.7312999999999992</v>
      </c>
      <c r="C2395" s="2">
        <f>RSI!I2395</f>
        <v>58.710471177793558</v>
      </c>
      <c r="D2395" s="2">
        <f>MACD!E2395</f>
        <v>-1.9477550437754232E-2</v>
      </c>
      <c r="E2395" s="2">
        <f>MACD!F2395</f>
        <v>-8.3420154758311327E-2</v>
      </c>
      <c r="F2395" s="2">
        <f>'Moving Avg'!D2395</f>
        <v>8.7098800000000001</v>
      </c>
      <c r="G2395" s="2">
        <f>'Moving Avg'!F2395</f>
        <v>8.6643299999999979</v>
      </c>
      <c r="H2395" s="2">
        <f>'Moving Avg'!G2395</f>
        <v>8.5007699999999975</v>
      </c>
      <c r="I2395" s="2">
        <f>'Moving Avg'!H2395</f>
        <v>7.3796255000000039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  <c r="M2395" s="8">
        <f t="shared" si="373"/>
        <v>50</v>
      </c>
      <c r="N2395" s="8">
        <f t="shared" si="370"/>
        <v>0</v>
      </c>
      <c r="O2395" s="8">
        <f t="shared" si="371"/>
        <v>50</v>
      </c>
      <c r="P2395" s="8">
        <f t="shared" si="372"/>
        <v>16.5</v>
      </c>
      <c r="Q2395" s="9">
        <f t="shared" si="374"/>
        <v>27.475000000000001</v>
      </c>
      <c r="R2395" s="9">
        <f t="shared" si="375"/>
        <v>31.625</v>
      </c>
      <c r="S2395" s="9">
        <f t="shared" si="376"/>
        <v>27.425000000000001</v>
      </c>
      <c r="T2395" s="9">
        <f t="shared" si="377"/>
        <v>29.125</v>
      </c>
      <c r="U2395" s="8">
        <f t="shared" si="378"/>
        <v>28.841666666666669</v>
      </c>
      <c r="V2395" s="8">
        <f t="shared" si="379"/>
        <v>28.912500000000001</v>
      </c>
    </row>
    <row r="2396" spans="1:22" ht="13.5" x14ac:dyDescent="0.25">
      <c r="A2396" s="3">
        <f>RSI!A2396</f>
        <v>45492</v>
      </c>
      <c r="B2396" s="2">
        <f>RSI!B2396</f>
        <v>8.5660000000000007</v>
      </c>
      <c r="C2396" s="2">
        <f>RSI!I2396</f>
        <v>47.273961581536099</v>
      </c>
      <c r="D2396" s="2">
        <f>MACD!E2396</f>
        <v>7.7919335264766687E-3</v>
      </c>
      <c r="E2396" s="2">
        <f>MACD!F2396</f>
        <v>-6.517773710135373E-2</v>
      </c>
      <c r="F2396" s="2">
        <f>'Moving Avg'!D2396</f>
        <v>8.6729400000000005</v>
      </c>
      <c r="G2396" s="2">
        <f>'Moving Avg'!F2396</f>
        <v>8.6766249999999978</v>
      </c>
      <c r="H2396" s="2">
        <f>'Moving Avg'!G2396</f>
        <v>8.503071999999996</v>
      </c>
      <c r="I2396" s="2">
        <f>'Moving Avg'!H2396</f>
        <v>7.3897725000000039</v>
      </c>
      <c r="J2396" s="6" t="str">
        <f>OBV!F2396</f>
        <v>BEARISH</v>
      </c>
      <c r="K2396" s="6" t="str">
        <f>OBV!G2396</f>
        <v>NEUTRAL</v>
      </c>
      <c r="L2396" s="6" t="str">
        <f>OBV!H2396</f>
        <v>CONFIRMED BEARISH</v>
      </c>
      <c r="M2396" s="8">
        <f t="shared" si="373"/>
        <v>50</v>
      </c>
      <c r="N2396" s="8">
        <f t="shared" si="370"/>
        <v>0</v>
      </c>
      <c r="O2396" s="8">
        <f t="shared" si="371"/>
        <v>50</v>
      </c>
      <c r="P2396" s="8">
        <f t="shared" si="372"/>
        <v>16.5</v>
      </c>
      <c r="Q2396" s="9">
        <f t="shared" si="374"/>
        <v>27.475000000000001</v>
      </c>
      <c r="R2396" s="9">
        <f t="shared" si="375"/>
        <v>31.625</v>
      </c>
      <c r="S2396" s="9">
        <f t="shared" si="376"/>
        <v>27.425000000000001</v>
      </c>
      <c r="T2396" s="9">
        <f t="shared" si="377"/>
        <v>29.125</v>
      </c>
      <c r="U2396" s="8">
        <f t="shared" si="378"/>
        <v>28.841666666666669</v>
      </c>
      <c r="V2396" s="8">
        <f t="shared" si="379"/>
        <v>28.912500000000001</v>
      </c>
    </row>
    <row r="2397" spans="1:22" ht="13.5" x14ac:dyDescent="0.25">
      <c r="A2397" s="3">
        <f>RSI!A2397</f>
        <v>45495</v>
      </c>
      <c r="B2397" s="2">
        <f>RSI!B2397</f>
        <v>8.7507000000000001</v>
      </c>
      <c r="C2397" s="2">
        <f>RSI!I2397</f>
        <v>57.286082063619105</v>
      </c>
      <c r="D2397" s="2">
        <f>MACD!E2397</f>
        <v>1.7491478700428331E-2</v>
      </c>
      <c r="E2397" s="2">
        <f>MACD!F2397</f>
        <v>-4.8643893940997322E-2</v>
      </c>
      <c r="F2397" s="2">
        <f>'Moving Avg'!D2397</f>
        <v>8.6729400000000005</v>
      </c>
      <c r="G2397" s="2">
        <f>'Moving Avg'!F2397</f>
        <v>8.6944199999999991</v>
      </c>
      <c r="H2397" s="2">
        <f>'Moving Avg'!G2397</f>
        <v>8.507761999999996</v>
      </c>
      <c r="I2397" s="2">
        <f>'Moving Avg'!H2397</f>
        <v>7.4009830000000036</v>
      </c>
      <c r="J2397" s="6" t="str">
        <f>OBV!F2397</f>
        <v>BEARISH</v>
      </c>
      <c r="K2397" s="6" t="str">
        <f>OBV!G2397</f>
        <v>NEUTRAL</v>
      </c>
      <c r="L2397" s="6" t="str">
        <f>OBV!H2397</f>
        <v>NEUTRAL</v>
      </c>
      <c r="M2397" s="8">
        <f t="shared" si="373"/>
        <v>50</v>
      </c>
      <c r="N2397" s="8">
        <f t="shared" si="370"/>
        <v>0</v>
      </c>
      <c r="O2397" s="8">
        <f t="shared" si="371"/>
        <v>50</v>
      </c>
      <c r="P2397" s="8">
        <f t="shared" si="372"/>
        <v>16.5</v>
      </c>
      <c r="Q2397" s="9">
        <f t="shared" si="374"/>
        <v>27.475000000000001</v>
      </c>
      <c r="R2397" s="9">
        <f t="shared" si="375"/>
        <v>31.625</v>
      </c>
      <c r="S2397" s="9">
        <f t="shared" si="376"/>
        <v>27.425000000000001</v>
      </c>
      <c r="T2397" s="9">
        <f t="shared" si="377"/>
        <v>29.125</v>
      </c>
      <c r="U2397" s="8">
        <f t="shared" si="378"/>
        <v>28.841666666666669</v>
      </c>
      <c r="V2397" s="8">
        <f t="shared" si="379"/>
        <v>28.912500000000001</v>
      </c>
    </row>
    <row r="2398" spans="1:22" ht="13.5" x14ac:dyDescent="0.25">
      <c r="A2398" s="3">
        <f>RSI!A2398</f>
        <v>45496</v>
      </c>
      <c r="B2398" s="2">
        <f>RSI!B2398</f>
        <v>8.6534999999999993</v>
      </c>
      <c r="C2398" s="2">
        <f>RSI!I2398</f>
        <v>51.720070706629947</v>
      </c>
      <c r="D2398" s="2">
        <f>MACD!E2398</f>
        <v>3.2091504364348822E-2</v>
      </c>
      <c r="E2398" s="2">
        <f>MACD!F2398</f>
        <v>-3.2496814279928093E-2</v>
      </c>
      <c r="F2398" s="2">
        <f>'Moving Avg'!D2398</f>
        <v>8.6632200000000008</v>
      </c>
      <c r="G2398" s="2">
        <f>'Moving Avg'!F2398</f>
        <v>8.7078199999999981</v>
      </c>
      <c r="H2398" s="2">
        <f>'Moving Avg'!G2398</f>
        <v>8.5108799999999967</v>
      </c>
      <c r="I2398" s="2">
        <f>'Moving Avg'!H2398</f>
        <v>7.4120345000000034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  <c r="M2398" s="8">
        <f t="shared" si="373"/>
        <v>50</v>
      </c>
      <c r="N2398" s="8">
        <f t="shared" si="370"/>
        <v>0</v>
      </c>
      <c r="O2398" s="8">
        <f t="shared" si="371"/>
        <v>50</v>
      </c>
      <c r="P2398" s="8">
        <f t="shared" si="372"/>
        <v>16.5</v>
      </c>
      <c r="Q2398" s="9">
        <f t="shared" si="374"/>
        <v>27.475000000000001</v>
      </c>
      <c r="R2398" s="9">
        <f t="shared" si="375"/>
        <v>31.625</v>
      </c>
      <c r="S2398" s="9">
        <f t="shared" si="376"/>
        <v>27.425000000000001</v>
      </c>
      <c r="T2398" s="9">
        <f t="shared" si="377"/>
        <v>29.125</v>
      </c>
      <c r="U2398" s="8">
        <f t="shared" si="378"/>
        <v>28.841666666666669</v>
      </c>
      <c r="V2398" s="8">
        <f t="shared" si="379"/>
        <v>28.912500000000001</v>
      </c>
    </row>
    <row r="2399" spans="1:22" ht="13.5" x14ac:dyDescent="0.25">
      <c r="A2399" s="3">
        <f>RSI!A2399</f>
        <v>45497</v>
      </c>
      <c r="B2399" s="2">
        <f>RSI!B2399</f>
        <v>8.5562000000000005</v>
      </c>
      <c r="C2399" s="2">
        <f>RSI!I2399</f>
        <v>46.816369925056378</v>
      </c>
      <c r="D2399" s="2">
        <f>MACD!E2399</f>
        <v>4.9987347783494229E-2</v>
      </c>
      <c r="E2399" s="2">
        <f>MACD!F2399</f>
        <v>-1.5999981867243628E-2</v>
      </c>
      <c r="F2399" s="2">
        <f>'Moving Avg'!D2399</f>
        <v>8.6515400000000007</v>
      </c>
      <c r="G2399" s="2">
        <f>'Moving Avg'!F2399</f>
        <v>8.7102849999999989</v>
      </c>
      <c r="H2399" s="2">
        <f>'Moving Avg'!G2399</f>
        <v>8.5127999999999968</v>
      </c>
      <c r="I2399" s="2">
        <f>'Moving Avg'!H2399</f>
        <v>7.4224125000000027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  <c r="M2399" s="8">
        <f t="shared" si="373"/>
        <v>50</v>
      </c>
      <c r="N2399" s="8">
        <f t="shared" si="370"/>
        <v>0</v>
      </c>
      <c r="O2399" s="8">
        <f t="shared" si="371"/>
        <v>50</v>
      </c>
      <c r="P2399" s="8">
        <f t="shared" si="372"/>
        <v>16.5</v>
      </c>
      <c r="Q2399" s="9">
        <f t="shared" si="374"/>
        <v>27.475000000000001</v>
      </c>
      <c r="R2399" s="9">
        <f t="shared" si="375"/>
        <v>31.625</v>
      </c>
      <c r="S2399" s="9">
        <f t="shared" si="376"/>
        <v>27.425000000000001</v>
      </c>
      <c r="T2399" s="9">
        <f t="shared" si="377"/>
        <v>29.125</v>
      </c>
      <c r="U2399" s="8">
        <f t="shared" si="378"/>
        <v>28.841666666666669</v>
      </c>
      <c r="V2399" s="8">
        <f t="shared" si="379"/>
        <v>28.912500000000001</v>
      </c>
    </row>
    <row r="2400" spans="1:22" ht="13.5" x14ac:dyDescent="0.25">
      <c r="A2400" s="3">
        <f>RSI!A2400</f>
        <v>45499</v>
      </c>
      <c r="B2400" s="2">
        <f>RSI!B2400</f>
        <v>8.5562000000000005</v>
      </c>
      <c r="C2400" s="2">
        <f>RSI!I2400</f>
        <v>46.816369925056378</v>
      </c>
      <c r="D2400" s="2">
        <f>MACD!E2400</f>
        <v>6.7036941940562755E-2</v>
      </c>
      <c r="E2400" s="2">
        <f>MACD!F2400</f>
        <v>6.0740289431764939E-4</v>
      </c>
      <c r="F2400" s="2">
        <f>'Moving Avg'!D2400</f>
        <v>8.6165199999999995</v>
      </c>
      <c r="G2400" s="2">
        <f>'Moving Avg'!F2400</f>
        <v>8.7118149999999979</v>
      </c>
      <c r="H2400" s="2">
        <f>'Moving Avg'!G2400</f>
        <v>8.5149059999999981</v>
      </c>
      <c r="I2400" s="2">
        <f>'Moving Avg'!H2400</f>
        <v>7.4330710000000018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  <c r="M2400" s="8">
        <f t="shared" si="373"/>
        <v>50</v>
      </c>
      <c r="N2400" s="8">
        <f t="shared" si="370"/>
        <v>0</v>
      </c>
      <c r="O2400" s="8">
        <f t="shared" si="371"/>
        <v>50</v>
      </c>
      <c r="P2400" s="8">
        <f t="shared" si="372"/>
        <v>16.5</v>
      </c>
      <c r="Q2400" s="9">
        <f t="shared" si="374"/>
        <v>27.475000000000001</v>
      </c>
      <c r="R2400" s="9">
        <f t="shared" si="375"/>
        <v>31.625</v>
      </c>
      <c r="S2400" s="9">
        <f t="shared" si="376"/>
        <v>27.425000000000001</v>
      </c>
      <c r="T2400" s="9">
        <f t="shared" si="377"/>
        <v>29.125</v>
      </c>
      <c r="U2400" s="8">
        <f t="shared" si="378"/>
        <v>28.841666666666669</v>
      </c>
      <c r="V2400" s="8">
        <f t="shared" si="379"/>
        <v>28.912500000000001</v>
      </c>
    </row>
    <row r="2401" spans="1:22" ht="13.5" x14ac:dyDescent="0.25">
      <c r="A2401" s="3">
        <f>RSI!A2401</f>
        <v>45502</v>
      </c>
      <c r="B2401" s="2">
        <f>RSI!B2401</f>
        <v>8.5562000000000005</v>
      </c>
      <c r="C2401" s="2">
        <f>RSI!I2401</f>
        <v>46.816369925056378</v>
      </c>
      <c r="D2401" s="2">
        <f>MACD!E2401</f>
        <v>8.1847456542931241E-2</v>
      </c>
      <c r="E2401" s="2">
        <f>MACD!F2401</f>
        <v>1.6855413624040371E-2</v>
      </c>
      <c r="F2401" s="2">
        <f>'Moving Avg'!D2401</f>
        <v>8.6145600000000009</v>
      </c>
      <c r="G2401" s="2">
        <f>'Moving Avg'!F2401</f>
        <v>8.6977149999999988</v>
      </c>
      <c r="H2401" s="2">
        <f>'Moving Avg'!G2401</f>
        <v>8.5170119999999958</v>
      </c>
      <c r="I2401" s="2">
        <f>'Moving Avg'!H2401</f>
        <v>7.4438695000000026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  <c r="M2401" s="8">
        <f t="shared" si="373"/>
        <v>50</v>
      </c>
      <c r="N2401" s="8">
        <f t="shared" si="370"/>
        <v>0</v>
      </c>
      <c r="O2401" s="8">
        <f t="shared" si="371"/>
        <v>50</v>
      </c>
      <c r="P2401" s="8">
        <f t="shared" si="372"/>
        <v>16.5</v>
      </c>
      <c r="Q2401" s="9">
        <f t="shared" si="374"/>
        <v>27.475000000000001</v>
      </c>
      <c r="R2401" s="9">
        <f t="shared" si="375"/>
        <v>31.625</v>
      </c>
      <c r="S2401" s="9">
        <f t="shared" si="376"/>
        <v>27.425000000000001</v>
      </c>
      <c r="T2401" s="9">
        <f t="shared" si="377"/>
        <v>29.125</v>
      </c>
      <c r="U2401" s="8">
        <f t="shared" si="378"/>
        <v>28.841666666666669</v>
      </c>
      <c r="V2401" s="8">
        <f t="shared" si="379"/>
        <v>28.912500000000001</v>
      </c>
    </row>
    <row r="2402" spans="1:22" ht="13.5" x14ac:dyDescent="0.25">
      <c r="A2402" s="3">
        <f>RSI!A2402</f>
        <v>45503</v>
      </c>
      <c r="B2402" s="2">
        <f>RSI!B2402</f>
        <v>8.5562000000000005</v>
      </c>
      <c r="C2402" s="2">
        <f>RSI!I2402</f>
        <v>46.816369925056378</v>
      </c>
      <c r="D2402" s="2">
        <f>MACD!E2402</f>
        <v>9.4734925743729548E-2</v>
      </c>
      <c r="E2402" s="2">
        <f>MACD!F2402</f>
        <v>3.2431316047978206E-2</v>
      </c>
      <c r="F2402" s="2">
        <f>'Moving Avg'!D2402</f>
        <v>8.5756599999999992</v>
      </c>
      <c r="G2402" s="2">
        <f>'Moving Avg'!F2402</f>
        <v>8.6836149999999996</v>
      </c>
      <c r="H2402" s="2">
        <f>'Moving Avg'!G2402</f>
        <v>8.5191179999999971</v>
      </c>
      <c r="I2402" s="2">
        <f>'Moving Avg'!H2402</f>
        <v>7.4547145000000032</v>
      </c>
      <c r="J2402" s="6" t="str">
        <f>OBV!F2402</f>
        <v>BEARISH</v>
      </c>
      <c r="K2402" s="6" t="str">
        <f>OBV!G2402</f>
        <v>NEUTRAL</v>
      </c>
      <c r="L2402" s="6" t="str">
        <f>OBV!H2402</f>
        <v>CONFIRMED BEARISH</v>
      </c>
      <c r="M2402" s="8">
        <f t="shared" si="373"/>
        <v>50</v>
      </c>
      <c r="N2402" s="8">
        <f t="shared" si="370"/>
        <v>0</v>
      </c>
      <c r="O2402" s="8">
        <f t="shared" si="371"/>
        <v>50</v>
      </c>
      <c r="P2402" s="8">
        <f t="shared" si="372"/>
        <v>16.5</v>
      </c>
      <c r="Q2402" s="9">
        <f t="shared" si="374"/>
        <v>27.475000000000001</v>
      </c>
      <c r="R2402" s="9">
        <f t="shared" si="375"/>
        <v>31.625</v>
      </c>
      <c r="S2402" s="9">
        <f t="shared" si="376"/>
        <v>27.425000000000001</v>
      </c>
      <c r="T2402" s="9">
        <f t="shared" si="377"/>
        <v>29.125</v>
      </c>
      <c r="U2402" s="8">
        <f t="shared" si="378"/>
        <v>28.841666666666669</v>
      </c>
      <c r="V2402" s="8">
        <f t="shared" si="379"/>
        <v>28.912500000000001</v>
      </c>
    </row>
    <row r="2403" spans="1:22" ht="13.5" x14ac:dyDescent="0.25">
      <c r="A2403" s="3">
        <f>RSI!A2403</f>
        <v>45504</v>
      </c>
      <c r="B2403" s="2">
        <f>RSI!B2403</f>
        <v>8.4589999999999996</v>
      </c>
      <c r="C2403" s="2">
        <f>RSI!I2403</f>
        <v>41.526096496631595</v>
      </c>
      <c r="D2403" s="2">
        <f>MACD!E2403</f>
        <v>0.10569194661906955</v>
      </c>
      <c r="E2403" s="2">
        <f>MACD!F2403</f>
        <v>4.7083442162196482E-2</v>
      </c>
      <c r="F2403" s="2">
        <f>'Moving Avg'!D2403</f>
        <v>8.536760000000001</v>
      </c>
      <c r="G2403" s="2">
        <f>'Moving Avg'!F2403</f>
        <v>8.6675699999999978</v>
      </c>
      <c r="H2403" s="2">
        <f>'Moving Avg'!G2403</f>
        <v>8.519841999999997</v>
      </c>
      <c r="I2403" s="2">
        <f>'Moving Avg'!H2403</f>
        <v>7.4651205000000038</v>
      </c>
      <c r="J2403" s="6" t="str">
        <f>OBV!F2403</f>
        <v>BEARISH</v>
      </c>
      <c r="K2403" s="6" t="str">
        <f>OBV!G2403</f>
        <v>STRONG</v>
      </c>
      <c r="L2403" s="6" t="str">
        <f>OBV!H2403</f>
        <v>CONFIRMED BEARISH</v>
      </c>
      <c r="M2403" s="8">
        <f t="shared" si="373"/>
        <v>50</v>
      </c>
      <c r="N2403" s="8">
        <f t="shared" si="370"/>
        <v>0</v>
      </c>
      <c r="O2403" s="8">
        <f t="shared" si="371"/>
        <v>50</v>
      </c>
      <c r="P2403" s="8">
        <f t="shared" si="372"/>
        <v>33</v>
      </c>
      <c r="Q2403" s="9">
        <f t="shared" si="374"/>
        <v>29.95</v>
      </c>
      <c r="R2403" s="9">
        <f t="shared" si="375"/>
        <v>35.75</v>
      </c>
      <c r="S2403" s="9">
        <f t="shared" si="376"/>
        <v>34.85</v>
      </c>
      <c r="T2403" s="9">
        <f t="shared" si="377"/>
        <v>33.25</v>
      </c>
      <c r="U2403" s="8">
        <f t="shared" si="378"/>
        <v>33.516666666666673</v>
      </c>
      <c r="V2403" s="8">
        <f t="shared" si="379"/>
        <v>33.450000000000003</v>
      </c>
    </row>
    <row r="2404" spans="1:22" ht="13.5" x14ac:dyDescent="0.25">
      <c r="A2404" s="3">
        <f>RSI!A2404</f>
        <v>45505</v>
      </c>
      <c r="B2404" s="2">
        <f>RSI!B2404</f>
        <v>8.4589999999999996</v>
      </c>
      <c r="C2404" s="2">
        <f>RSI!I2404</f>
        <v>41.526096496631595</v>
      </c>
      <c r="D2404" s="2">
        <f>MACD!E2404</f>
        <v>0.10238087241462956</v>
      </c>
      <c r="E2404" s="2">
        <f>MACD!F2404</f>
        <v>5.8142928212683104E-2</v>
      </c>
      <c r="F2404" s="2">
        <f>'Moving Avg'!D2404</f>
        <v>8.5173200000000016</v>
      </c>
      <c r="G2404" s="2">
        <f>'Moving Avg'!F2404</f>
        <v>8.6529849999999975</v>
      </c>
      <c r="H2404" s="2">
        <f>'Moving Avg'!G2404</f>
        <v>8.5200039999999948</v>
      </c>
      <c r="I2404" s="2">
        <f>'Moving Avg'!H2404</f>
        <v>7.4755265000000044</v>
      </c>
      <c r="J2404" s="6" t="str">
        <f>OBV!F2404</f>
        <v>BEARISH</v>
      </c>
      <c r="K2404" s="6" t="str">
        <f>OBV!G2404</f>
        <v>STRONG</v>
      </c>
      <c r="L2404" s="6" t="str">
        <f>OBV!H2404</f>
        <v>CONFIRMED BEARISH</v>
      </c>
      <c r="M2404" s="8">
        <f t="shared" si="373"/>
        <v>50</v>
      </c>
      <c r="N2404" s="8">
        <f t="shared" si="370"/>
        <v>0</v>
      </c>
      <c r="O2404" s="8">
        <f t="shared" si="371"/>
        <v>50</v>
      </c>
      <c r="P2404" s="8">
        <f t="shared" si="372"/>
        <v>33</v>
      </c>
      <c r="Q2404" s="9">
        <f t="shared" si="374"/>
        <v>29.95</v>
      </c>
      <c r="R2404" s="9">
        <f t="shared" si="375"/>
        <v>35.75</v>
      </c>
      <c r="S2404" s="9">
        <f t="shared" si="376"/>
        <v>34.85</v>
      </c>
      <c r="T2404" s="9">
        <f t="shared" si="377"/>
        <v>33.25</v>
      </c>
      <c r="U2404" s="8">
        <f t="shared" si="378"/>
        <v>33.516666666666673</v>
      </c>
      <c r="V2404" s="8">
        <f t="shared" si="379"/>
        <v>33.450000000000003</v>
      </c>
    </row>
    <row r="2405" spans="1:22" ht="13.5" x14ac:dyDescent="0.25">
      <c r="A2405" s="3">
        <f>RSI!A2405</f>
        <v>45506</v>
      </c>
      <c r="B2405" s="2">
        <f>RSI!B2405</f>
        <v>8.6534999999999993</v>
      </c>
      <c r="C2405" s="2">
        <f>RSI!I2405</f>
        <v>53.67458859268762</v>
      </c>
      <c r="D2405" s="2">
        <f>MACD!E2405</f>
        <v>0.10393965048904796</v>
      </c>
      <c r="E2405" s="2">
        <f>MACD!F2405</f>
        <v>6.7302272667956076E-2</v>
      </c>
      <c r="F2405" s="2">
        <f>'Moving Avg'!D2405</f>
        <v>8.5367800000000003</v>
      </c>
      <c r="G2405" s="2">
        <f>'Moving Avg'!F2405</f>
        <v>8.6529849999999993</v>
      </c>
      <c r="H2405" s="2">
        <f>'Moving Avg'!G2405</f>
        <v>8.5244299999999971</v>
      </c>
      <c r="I2405" s="2">
        <f>'Moving Avg'!H2405</f>
        <v>7.4870450000000037</v>
      </c>
      <c r="J2405" s="6" t="str">
        <f>OBV!F2405</f>
        <v>BEARISH</v>
      </c>
      <c r="K2405" s="6" t="str">
        <f>OBV!G2405</f>
        <v>NEUTRAL</v>
      </c>
      <c r="L2405" s="6" t="str">
        <f>OBV!H2405</f>
        <v>BEARISH DIVERGENCE</v>
      </c>
      <c r="M2405" s="8">
        <f t="shared" si="373"/>
        <v>50</v>
      </c>
      <c r="N2405" s="8">
        <f t="shared" si="370"/>
        <v>0</v>
      </c>
      <c r="O2405" s="8">
        <f t="shared" si="371"/>
        <v>50</v>
      </c>
      <c r="P2405" s="8">
        <f t="shared" si="372"/>
        <v>16.5</v>
      </c>
      <c r="Q2405" s="9">
        <f t="shared" si="374"/>
        <v>27.475000000000001</v>
      </c>
      <c r="R2405" s="9">
        <f t="shared" si="375"/>
        <v>31.625</v>
      </c>
      <c r="S2405" s="9">
        <f t="shared" si="376"/>
        <v>27.425000000000001</v>
      </c>
      <c r="T2405" s="9">
        <f t="shared" si="377"/>
        <v>29.125</v>
      </c>
      <c r="U2405" s="8">
        <f t="shared" si="378"/>
        <v>28.841666666666669</v>
      </c>
      <c r="V2405" s="8">
        <f t="shared" si="379"/>
        <v>28.912500000000001</v>
      </c>
    </row>
    <row r="2406" spans="1:22" ht="13.5" x14ac:dyDescent="0.25">
      <c r="A2406" s="3">
        <f>RSI!A2406</f>
        <v>45509</v>
      </c>
      <c r="B2406" s="2">
        <f>RSI!B2406</f>
        <v>8.6534999999999993</v>
      </c>
      <c r="C2406" s="2">
        <f>RSI!I2406</f>
        <v>53.67458859268762</v>
      </c>
      <c r="D2406" s="2">
        <f>MACD!E2406</f>
        <v>7.9432258376538556E-2</v>
      </c>
      <c r="E2406" s="2">
        <f>MACD!F2406</f>
        <v>6.9728269809672574E-2</v>
      </c>
      <c r="F2406" s="2">
        <f>'Moving Avg'!D2406</f>
        <v>8.556239999999999</v>
      </c>
      <c r="G2406" s="2">
        <f>'Moving Avg'!F2406</f>
        <v>8.6481250000000003</v>
      </c>
      <c r="H2406" s="2">
        <f>'Moving Avg'!G2406</f>
        <v>8.5281099999999963</v>
      </c>
      <c r="I2406" s="2">
        <f>'Moving Avg'!H2406</f>
        <v>7.4985635000000039</v>
      </c>
      <c r="J2406" s="6" t="str">
        <f>OBV!F2406</f>
        <v>BEARISH</v>
      </c>
      <c r="K2406" s="6" t="str">
        <f>OBV!G2406</f>
        <v>NEUTRAL</v>
      </c>
      <c r="L2406" s="6" t="str">
        <f>OBV!H2406</f>
        <v>BEARISH DIVERGENCE</v>
      </c>
      <c r="M2406" s="8">
        <f t="shared" si="373"/>
        <v>50</v>
      </c>
      <c r="N2406" s="8">
        <f t="shared" si="370"/>
        <v>0</v>
      </c>
      <c r="O2406" s="8">
        <f t="shared" si="371"/>
        <v>50</v>
      </c>
      <c r="P2406" s="8">
        <f t="shared" si="372"/>
        <v>16.5</v>
      </c>
      <c r="Q2406" s="9">
        <f t="shared" si="374"/>
        <v>27.475000000000001</v>
      </c>
      <c r="R2406" s="9">
        <f t="shared" si="375"/>
        <v>31.625</v>
      </c>
      <c r="S2406" s="9">
        <f t="shared" si="376"/>
        <v>27.425000000000001</v>
      </c>
      <c r="T2406" s="9">
        <f t="shared" si="377"/>
        <v>29.125</v>
      </c>
      <c r="U2406" s="8">
        <f t="shared" si="378"/>
        <v>28.841666666666669</v>
      </c>
      <c r="V2406" s="8">
        <f t="shared" si="379"/>
        <v>28.912500000000001</v>
      </c>
    </row>
    <row r="2407" spans="1:22" ht="13.5" x14ac:dyDescent="0.25">
      <c r="A2407" s="3">
        <f>RSI!A2407</f>
        <v>45510</v>
      </c>
      <c r="B2407" s="2">
        <f>RSI!B2407</f>
        <v>8.5076000000000001</v>
      </c>
      <c r="C2407" s="2">
        <f>RSI!I2407</f>
        <v>45.458254384338574</v>
      </c>
      <c r="D2407" s="2">
        <f>MACD!E2407</f>
        <v>9.7551740244211871E-2</v>
      </c>
      <c r="E2407" s="2">
        <f>MACD!F2407</f>
        <v>7.5292963896580439E-2</v>
      </c>
      <c r="F2407" s="2">
        <f>'Moving Avg'!D2407</f>
        <v>8.546520000000001</v>
      </c>
      <c r="G2407" s="2">
        <f>'Moving Avg'!F2407</f>
        <v>8.6359700000000021</v>
      </c>
      <c r="H2407" s="2">
        <f>'Moving Avg'!G2407</f>
        <v>8.5292439999999985</v>
      </c>
      <c r="I2407" s="2">
        <f>'Moving Avg'!H2407</f>
        <v>7.509352500000003</v>
      </c>
      <c r="J2407" s="6" t="str">
        <f>OBV!F2407</f>
        <v>BEARISH</v>
      </c>
      <c r="K2407" s="6" t="str">
        <f>OBV!G2407</f>
        <v>STRONG</v>
      </c>
      <c r="L2407" s="6" t="str">
        <f>OBV!H2407</f>
        <v>CONFIRMED BEARISH</v>
      </c>
      <c r="M2407" s="8">
        <f t="shared" si="373"/>
        <v>50</v>
      </c>
      <c r="N2407" s="8">
        <f t="shared" si="370"/>
        <v>0</v>
      </c>
      <c r="O2407" s="8">
        <f t="shared" si="371"/>
        <v>50</v>
      </c>
      <c r="P2407" s="8">
        <f t="shared" si="372"/>
        <v>33</v>
      </c>
      <c r="Q2407" s="9">
        <f t="shared" si="374"/>
        <v>29.95</v>
      </c>
      <c r="R2407" s="9">
        <f t="shared" si="375"/>
        <v>35.75</v>
      </c>
      <c r="S2407" s="9">
        <f t="shared" si="376"/>
        <v>34.85</v>
      </c>
      <c r="T2407" s="9">
        <f t="shared" si="377"/>
        <v>33.25</v>
      </c>
      <c r="U2407" s="8">
        <f t="shared" si="378"/>
        <v>33.516666666666673</v>
      </c>
      <c r="V2407" s="8">
        <f t="shared" si="379"/>
        <v>33.450000000000003</v>
      </c>
    </row>
    <row r="2408" spans="1:22" ht="13.5" x14ac:dyDescent="0.25">
      <c r="A2408" s="3">
        <f>RSI!A2408</f>
        <v>45511</v>
      </c>
      <c r="B2408" s="2">
        <f>RSI!B2408</f>
        <v>8.5076000000000001</v>
      </c>
      <c r="C2408" s="2">
        <f>RSI!I2408</f>
        <v>45.458254384338566</v>
      </c>
      <c r="D2408" s="2">
        <f>MACD!E2408</f>
        <v>9.8452738969664111E-2</v>
      </c>
      <c r="E2408" s="2">
        <f>MACD!F2408</f>
        <v>7.9924918911197185E-2</v>
      </c>
      <c r="F2408" s="2">
        <f>'Moving Avg'!D2408</f>
        <v>8.556239999999999</v>
      </c>
      <c r="G2408" s="2">
        <f>'Moving Avg'!F2408</f>
        <v>8.6238150000000005</v>
      </c>
      <c r="H2408" s="2">
        <f>'Moving Avg'!G2408</f>
        <v>8.531311999999998</v>
      </c>
      <c r="I2408" s="2">
        <f>'Moving Avg'!H2408</f>
        <v>7.5206085000000016</v>
      </c>
      <c r="J2408" s="6" t="str">
        <f>OBV!F2408</f>
        <v>BEARISH</v>
      </c>
      <c r="K2408" s="6" t="str">
        <f>OBV!G2408</f>
        <v>NEUTRAL</v>
      </c>
      <c r="L2408" s="6" t="str">
        <f>OBV!H2408</f>
        <v>BEARISH DIVERGENCE</v>
      </c>
      <c r="M2408" s="8">
        <f t="shared" si="373"/>
        <v>50</v>
      </c>
      <c r="N2408" s="8">
        <f t="shared" si="370"/>
        <v>0</v>
      </c>
      <c r="O2408" s="8">
        <f t="shared" si="371"/>
        <v>50</v>
      </c>
      <c r="P2408" s="8">
        <f t="shared" si="372"/>
        <v>16.5</v>
      </c>
      <c r="Q2408" s="9">
        <f t="shared" si="374"/>
        <v>27.475000000000001</v>
      </c>
      <c r="R2408" s="9">
        <f t="shared" si="375"/>
        <v>31.625</v>
      </c>
      <c r="S2408" s="9">
        <f t="shared" si="376"/>
        <v>27.425000000000001</v>
      </c>
      <c r="T2408" s="9">
        <f t="shared" si="377"/>
        <v>29.125</v>
      </c>
      <c r="U2408" s="8">
        <f t="shared" si="378"/>
        <v>28.841666666666669</v>
      </c>
      <c r="V2408" s="8">
        <f t="shared" si="379"/>
        <v>28.912500000000001</v>
      </c>
    </row>
    <row r="2409" spans="1:22" ht="13.5" x14ac:dyDescent="0.25">
      <c r="A2409" s="3">
        <f>RSI!A2409</f>
        <v>45512</v>
      </c>
      <c r="B2409" s="2">
        <f>RSI!B2409</f>
        <v>8.5076000000000001</v>
      </c>
      <c r="C2409" s="2">
        <f>RSI!I2409</f>
        <v>45.458254384338566</v>
      </c>
      <c r="D2409" s="2">
        <f>MACD!E2409</f>
        <v>8.4730128410178907E-2</v>
      </c>
      <c r="E2409" s="2">
        <f>MACD!F2409</f>
        <v>8.0885960810993529E-2</v>
      </c>
      <c r="F2409" s="2">
        <f>'Moving Avg'!D2409</f>
        <v>8.5659599999999987</v>
      </c>
      <c r="G2409" s="2">
        <f>'Moving Avg'!F2409</f>
        <v>8.6121450000000017</v>
      </c>
      <c r="H2409" s="2">
        <f>'Moving Avg'!G2409</f>
        <v>8.5326339999999998</v>
      </c>
      <c r="I2409" s="2">
        <f>'Moving Avg'!H2409</f>
        <v>7.5320980000000022</v>
      </c>
      <c r="J2409" s="6" t="str">
        <f>OBV!F2409</f>
        <v>BEARISH</v>
      </c>
      <c r="K2409" s="6" t="str">
        <f>OBV!G2409</f>
        <v>NEUTRAL</v>
      </c>
      <c r="L2409" s="6" t="str">
        <f>OBV!H2409</f>
        <v>BEARISH DIVERGENCE</v>
      </c>
      <c r="M2409" s="8">
        <f t="shared" si="373"/>
        <v>50</v>
      </c>
      <c r="N2409" s="8">
        <f t="shared" si="370"/>
        <v>0</v>
      </c>
      <c r="O2409" s="8">
        <f t="shared" si="371"/>
        <v>50</v>
      </c>
      <c r="P2409" s="8">
        <f t="shared" si="372"/>
        <v>16.5</v>
      </c>
      <c r="Q2409" s="9">
        <f t="shared" si="374"/>
        <v>27.475000000000001</v>
      </c>
      <c r="R2409" s="9">
        <f t="shared" si="375"/>
        <v>31.625</v>
      </c>
      <c r="S2409" s="9">
        <f t="shared" si="376"/>
        <v>27.425000000000001</v>
      </c>
      <c r="T2409" s="9">
        <f t="shared" si="377"/>
        <v>29.125</v>
      </c>
      <c r="U2409" s="8">
        <f t="shared" si="378"/>
        <v>28.841666666666669</v>
      </c>
      <c r="V2409" s="8">
        <f t="shared" si="379"/>
        <v>28.912500000000001</v>
      </c>
    </row>
    <row r="2410" spans="1:22" ht="13.5" x14ac:dyDescent="0.25">
      <c r="A2410" s="3">
        <f>RSI!A2410</f>
        <v>45513</v>
      </c>
      <c r="B2410" s="2">
        <f>RSI!B2410</f>
        <v>8.5076000000000001</v>
      </c>
      <c r="C2410" s="2">
        <f>RSI!I2410</f>
        <v>45.458254384338566</v>
      </c>
      <c r="D2410" s="2">
        <f>MACD!E2410</f>
        <v>7.3567055995653163E-2</v>
      </c>
      <c r="E2410" s="2">
        <f>MACD!F2410</f>
        <v>7.9422179847925461E-2</v>
      </c>
      <c r="F2410" s="2">
        <f>'Moving Avg'!D2410</f>
        <v>8.5367799999999985</v>
      </c>
      <c r="G2410" s="2">
        <f>'Moving Avg'!F2410</f>
        <v>8.5999900000000018</v>
      </c>
      <c r="H2410" s="2">
        <f>'Moving Avg'!G2410</f>
        <v>8.5347019999999993</v>
      </c>
      <c r="I2410" s="2">
        <f>'Moving Avg'!H2410</f>
        <v>7.544194000000001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  <c r="M2410" s="8">
        <f t="shared" si="373"/>
        <v>50</v>
      </c>
      <c r="N2410" s="8">
        <f t="shared" si="370"/>
        <v>45</v>
      </c>
      <c r="O2410" s="8">
        <f t="shared" si="371"/>
        <v>50</v>
      </c>
      <c r="P2410" s="8">
        <f t="shared" si="372"/>
        <v>16.5</v>
      </c>
      <c r="Q2410" s="9">
        <f t="shared" si="374"/>
        <v>43.225000000000001</v>
      </c>
      <c r="R2410" s="9">
        <f t="shared" si="375"/>
        <v>40.625</v>
      </c>
      <c r="S2410" s="9">
        <f t="shared" si="376"/>
        <v>34.174999999999997</v>
      </c>
      <c r="T2410" s="9">
        <f t="shared" si="377"/>
        <v>40.375</v>
      </c>
      <c r="U2410" s="8">
        <f t="shared" si="378"/>
        <v>39.341666666666661</v>
      </c>
      <c r="V2410" s="8">
        <f t="shared" si="379"/>
        <v>39.599999999999994</v>
      </c>
    </row>
    <row r="2411" spans="1:22" ht="13.5" x14ac:dyDescent="0.25">
      <c r="A2411" s="3">
        <f>RSI!A2411</f>
        <v>45516</v>
      </c>
      <c r="B2411" s="2">
        <f>RSI!B2411</f>
        <v>8.5076000000000001</v>
      </c>
      <c r="C2411" s="2">
        <f>RSI!I2411</f>
        <v>45.458254384338566</v>
      </c>
      <c r="D2411" s="2">
        <f>MACD!E2411</f>
        <v>6.4536534235033471E-2</v>
      </c>
      <c r="E2411" s="2">
        <f>MACD!F2411</f>
        <v>7.6445050725347061E-2</v>
      </c>
      <c r="F2411" s="2">
        <f>'Moving Avg'!D2411</f>
        <v>8.5076000000000001</v>
      </c>
      <c r="G2411" s="2">
        <f>'Moving Avg'!F2411</f>
        <v>8.5878350000000001</v>
      </c>
      <c r="H2411" s="2">
        <f>'Moving Avg'!G2411</f>
        <v>8.5384519999999995</v>
      </c>
      <c r="I2411" s="2">
        <f>'Moving Avg'!H2411</f>
        <v>7.5568505000000012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  <c r="M2411" s="8">
        <f t="shared" si="373"/>
        <v>50</v>
      </c>
      <c r="N2411" s="8">
        <f t="shared" si="370"/>
        <v>45</v>
      </c>
      <c r="O2411" s="8">
        <f t="shared" si="371"/>
        <v>50</v>
      </c>
      <c r="P2411" s="8">
        <f t="shared" si="372"/>
        <v>16.5</v>
      </c>
      <c r="Q2411" s="9">
        <f t="shared" si="374"/>
        <v>43.225000000000001</v>
      </c>
      <c r="R2411" s="9">
        <f t="shared" si="375"/>
        <v>40.625</v>
      </c>
      <c r="S2411" s="9">
        <f t="shared" si="376"/>
        <v>34.174999999999997</v>
      </c>
      <c r="T2411" s="9">
        <f t="shared" si="377"/>
        <v>40.375</v>
      </c>
      <c r="U2411" s="8">
        <f t="shared" si="378"/>
        <v>39.341666666666661</v>
      </c>
      <c r="V2411" s="8">
        <f t="shared" si="379"/>
        <v>39.599999999999994</v>
      </c>
    </row>
    <row r="2412" spans="1:22" ht="13.5" x14ac:dyDescent="0.25">
      <c r="A2412" s="3">
        <f>RSI!A2412</f>
        <v>45518</v>
      </c>
      <c r="B2412" s="2">
        <f>RSI!B2412</f>
        <v>8.7020999999999997</v>
      </c>
      <c r="C2412" s="2">
        <f>RSI!I2412</f>
        <v>57.902164586954193</v>
      </c>
      <c r="D2412" s="2">
        <f>MACD!E2412</f>
        <v>4.2872318790273312E-2</v>
      </c>
      <c r="E2412" s="2">
        <f>MACD!F2412</f>
        <v>6.9730504338332319E-2</v>
      </c>
      <c r="F2412" s="2">
        <f>'Moving Avg'!D2412</f>
        <v>8.5465</v>
      </c>
      <c r="G2412" s="2">
        <f>'Moving Avg'!F2412</f>
        <v>8.5854049999999997</v>
      </c>
      <c r="H2412" s="2">
        <f>'Moving Avg'!G2412</f>
        <v>8.5444099999999992</v>
      </c>
      <c r="I2412" s="2">
        <f>'Moving Avg'!H2412</f>
        <v>7.5700125000000007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  <c r="M2412" s="8">
        <f t="shared" si="373"/>
        <v>50</v>
      </c>
      <c r="N2412" s="8">
        <f t="shared" si="370"/>
        <v>100</v>
      </c>
      <c r="O2412" s="8">
        <f t="shared" si="371"/>
        <v>50</v>
      </c>
      <c r="P2412" s="8">
        <f t="shared" si="372"/>
        <v>83.5</v>
      </c>
      <c r="Q2412" s="9">
        <f t="shared" si="374"/>
        <v>72.525000000000006</v>
      </c>
      <c r="R2412" s="9">
        <f t="shared" si="375"/>
        <v>68.375</v>
      </c>
      <c r="S2412" s="9">
        <f t="shared" si="376"/>
        <v>72.575000000000003</v>
      </c>
      <c r="T2412" s="9">
        <f t="shared" si="377"/>
        <v>70.875</v>
      </c>
      <c r="U2412" s="8">
        <f t="shared" si="378"/>
        <v>71.158333333333346</v>
      </c>
      <c r="V2412" s="8">
        <f t="shared" si="379"/>
        <v>71.087500000000006</v>
      </c>
    </row>
    <row r="2413" spans="1:22" ht="13.5" x14ac:dyDescent="0.25">
      <c r="A2413" s="3">
        <f>RSI!A2413</f>
        <v>45519</v>
      </c>
      <c r="B2413" s="2">
        <f>RSI!B2413</f>
        <v>8.7020999999999997</v>
      </c>
      <c r="C2413" s="2">
        <f>RSI!I2413</f>
        <v>57.902164586954193</v>
      </c>
      <c r="D2413" s="2">
        <f>MACD!E2413</f>
        <v>8.7938329712695662E-3</v>
      </c>
      <c r="E2413" s="2">
        <f>MACD!F2413</f>
        <v>5.7543170064919769E-2</v>
      </c>
      <c r="F2413" s="2">
        <f>'Moving Avg'!D2413</f>
        <v>8.5853999999999999</v>
      </c>
      <c r="G2413" s="2">
        <f>'Moving Avg'!F2413</f>
        <v>8.5854049999999997</v>
      </c>
      <c r="H2413" s="2">
        <f>'Moving Avg'!G2413</f>
        <v>8.5496220000000012</v>
      </c>
      <c r="I2413" s="2">
        <f>'Moving Avg'!H2413</f>
        <v>7.5827075000000015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  <c r="M2413" s="8">
        <f t="shared" si="373"/>
        <v>50</v>
      </c>
      <c r="N2413" s="8">
        <f t="shared" si="370"/>
        <v>100</v>
      </c>
      <c r="O2413" s="8">
        <f t="shared" si="371"/>
        <v>50</v>
      </c>
      <c r="P2413" s="8">
        <f t="shared" si="372"/>
        <v>83.5</v>
      </c>
      <c r="Q2413" s="9">
        <f t="shared" si="374"/>
        <v>72.525000000000006</v>
      </c>
      <c r="R2413" s="9">
        <f t="shared" si="375"/>
        <v>68.375</v>
      </c>
      <c r="S2413" s="9">
        <f t="shared" si="376"/>
        <v>72.575000000000003</v>
      </c>
      <c r="T2413" s="9">
        <f t="shared" si="377"/>
        <v>70.875</v>
      </c>
      <c r="U2413" s="8">
        <f t="shared" si="378"/>
        <v>71.158333333333346</v>
      </c>
      <c r="V2413" s="8">
        <f t="shared" si="379"/>
        <v>71.087500000000006</v>
      </c>
    </row>
    <row r="2414" spans="1:22" ht="13.5" x14ac:dyDescent="0.25">
      <c r="A2414" s="3">
        <f>RSI!A2414</f>
        <v>45520</v>
      </c>
      <c r="B2414" s="2">
        <f>RSI!B2414</f>
        <v>8.6923999999999992</v>
      </c>
      <c r="C2414" s="2">
        <f>RSI!I2414</f>
        <v>57.148027026346028</v>
      </c>
      <c r="D2414" s="2">
        <f>MACD!E2414</f>
        <v>-2.0057901878049123E-2</v>
      </c>
      <c r="E2414" s="2">
        <f>MACD!F2414</f>
        <v>4.2022955676325996E-2</v>
      </c>
      <c r="F2414" s="2">
        <f>'Moving Avg'!D2414</f>
        <v>8.6223600000000005</v>
      </c>
      <c r="G2414" s="2">
        <f>'Moving Avg'!F2414</f>
        <v>8.5892949999999999</v>
      </c>
      <c r="H2414" s="2">
        <f>'Moving Avg'!G2414</f>
        <v>8.5553860000000004</v>
      </c>
      <c r="I2414" s="2">
        <f>'Moving Avg'!H2414</f>
        <v>7.5953540000000013</v>
      </c>
      <c r="J2414" s="6" t="str">
        <f>OBV!F2414</f>
        <v>BEARISH</v>
      </c>
      <c r="K2414" s="6" t="str">
        <f>OBV!G2414</f>
        <v>NEUTRAL</v>
      </c>
      <c r="L2414" s="6" t="str">
        <f>OBV!H2414</f>
        <v>BEARISH DIVERGENCE</v>
      </c>
      <c r="M2414" s="8">
        <f t="shared" si="373"/>
        <v>50</v>
      </c>
      <c r="N2414" s="8">
        <f t="shared" si="370"/>
        <v>100</v>
      </c>
      <c r="O2414" s="8">
        <f t="shared" si="371"/>
        <v>50</v>
      </c>
      <c r="P2414" s="8">
        <f t="shared" si="372"/>
        <v>16.5</v>
      </c>
      <c r="Q2414" s="9">
        <f t="shared" si="374"/>
        <v>62.475000000000001</v>
      </c>
      <c r="R2414" s="9">
        <f t="shared" si="375"/>
        <v>51.625</v>
      </c>
      <c r="S2414" s="9">
        <f t="shared" si="376"/>
        <v>42.424999999999997</v>
      </c>
      <c r="T2414" s="9">
        <f t="shared" si="377"/>
        <v>54.125</v>
      </c>
      <c r="U2414" s="8">
        <f t="shared" si="378"/>
        <v>52.17499999999999</v>
      </c>
      <c r="V2414" s="8">
        <f t="shared" si="379"/>
        <v>52.662499999999994</v>
      </c>
    </row>
    <row r="2415" spans="1:22" ht="13.5" x14ac:dyDescent="0.25">
      <c r="A2415" s="3">
        <f>RSI!A2415</f>
        <v>45523</v>
      </c>
      <c r="B2415" s="2">
        <f>RSI!B2415</f>
        <v>8.6923999999999992</v>
      </c>
      <c r="C2415" s="2">
        <f>RSI!I2415</f>
        <v>57.148027026346028</v>
      </c>
      <c r="D2415" s="2">
        <f>MACD!E2415</f>
        <v>-1.5170709502124069E-2</v>
      </c>
      <c r="E2415" s="2">
        <f>MACD!F2415</f>
        <v>3.0584222640635983E-2</v>
      </c>
      <c r="F2415" s="2">
        <f>'Moving Avg'!D2415</f>
        <v>8.6593199999999992</v>
      </c>
      <c r="G2415" s="2">
        <f>'Moving Avg'!F2415</f>
        <v>8.5873499999999989</v>
      </c>
      <c r="H2415" s="2">
        <f>'Moving Avg'!G2415</f>
        <v>8.5615240000000004</v>
      </c>
      <c r="I2415" s="2">
        <f>'Moving Avg'!H2415</f>
        <v>7.6080004999999993</v>
      </c>
      <c r="J2415" s="6" t="str">
        <f>OBV!F2415</f>
        <v>BEARISH</v>
      </c>
      <c r="K2415" s="6" t="str">
        <f>OBV!G2415</f>
        <v>NEUTRAL</v>
      </c>
      <c r="L2415" s="6" t="str">
        <f>OBV!H2415</f>
        <v>BEARISH DIVERGENCE</v>
      </c>
      <c r="M2415" s="8">
        <f t="shared" si="373"/>
        <v>50</v>
      </c>
      <c r="N2415" s="8">
        <f t="shared" si="370"/>
        <v>100</v>
      </c>
      <c r="O2415" s="8">
        <f t="shared" si="371"/>
        <v>50</v>
      </c>
      <c r="P2415" s="8">
        <f t="shared" si="372"/>
        <v>16.5</v>
      </c>
      <c r="Q2415" s="9">
        <f t="shared" si="374"/>
        <v>62.475000000000001</v>
      </c>
      <c r="R2415" s="9">
        <f t="shared" si="375"/>
        <v>51.625</v>
      </c>
      <c r="S2415" s="9">
        <f t="shared" si="376"/>
        <v>42.424999999999997</v>
      </c>
      <c r="T2415" s="9">
        <f t="shared" si="377"/>
        <v>54.125</v>
      </c>
      <c r="U2415" s="8">
        <f t="shared" si="378"/>
        <v>52.17499999999999</v>
      </c>
      <c r="V2415" s="8">
        <f t="shared" si="379"/>
        <v>52.662499999999994</v>
      </c>
    </row>
    <row r="2416" spans="1:22" ht="13.5" x14ac:dyDescent="0.25">
      <c r="A2416" s="3">
        <f>RSI!A2416</f>
        <v>45524</v>
      </c>
      <c r="B2416" s="2">
        <f>RSI!B2416</f>
        <v>8.6923999999999992</v>
      </c>
      <c r="C2416" s="2">
        <f>RSI!I2416</f>
        <v>57.148027026346028</v>
      </c>
      <c r="D2416" s="2">
        <f>MACD!E2416</f>
        <v>-1.1612131891332922E-2</v>
      </c>
      <c r="E2416" s="2">
        <f>MACD!F2416</f>
        <v>2.2144951734242205E-2</v>
      </c>
      <c r="F2416" s="2">
        <f>'Moving Avg'!D2416</f>
        <v>8.6962799999999998</v>
      </c>
      <c r="G2416" s="2">
        <f>'Moving Avg'!F2416</f>
        <v>8.5936699999999995</v>
      </c>
      <c r="H2416" s="2">
        <f>'Moving Avg'!G2416</f>
        <v>8.5676620000000021</v>
      </c>
      <c r="I2416" s="2">
        <f>'Moving Avg'!H2416</f>
        <v>7.6206469999999999</v>
      </c>
      <c r="J2416" s="6" t="str">
        <f>OBV!F2416</f>
        <v>BEARISH</v>
      </c>
      <c r="K2416" s="6" t="str">
        <f>OBV!G2416</f>
        <v>NEUTRAL</v>
      </c>
      <c r="L2416" s="6" t="str">
        <f>OBV!H2416</f>
        <v>BEARISH DIVERGENCE</v>
      </c>
      <c r="M2416" s="8">
        <f t="shared" si="373"/>
        <v>50</v>
      </c>
      <c r="N2416" s="8">
        <f t="shared" si="370"/>
        <v>100</v>
      </c>
      <c r="O2416" s="8">
        <f t="shared" si="371"/>
        <v>50</v>
      </c>
      <c r="P2416" s="8">
        <f t="shared" si="372"/>
        <v>16.5</v>
      </c>
      <c r="Q2416" s="9">
        <f t="shared" si="374"/>
        <v>62.475000000000001</v>
      </c>
      <c r="R2416" s="9">
        <f t="shared" si="375"/>
        <v>51.625</v>
      </c>
      <c r="S2416" s="9">
        <f t="shared" si="376"/>
        <v>42.424999999999997</v>
      </c>
      <c r="T2416" s="9">
        <f t="shared" si="377"/>
        <v>54.125</v>
      </c>
      <c r="U2416" s="8">
        <f t="shared" si="378"/>
        <v>52.17499999999999</v>
      </c>
      <c r="V2416" s="8">
        <f t="shared" si="379"/>
        <v>52.662499999999994</v>
      </c>
    </row>
    <row r="2417" spans="1:22" ht="13.5" x14ac:dyDescent="0.25">
      <c r="A2417" s="3">
        <f>RSI!A2417</f>
        <v>45525</v>
      </c>
      <c r="B2417" s="2">
        <f>RSI!B2417</f>
        <v>8.6923999999999992</v>
      </c>
      <c r="C2417" s="2">
        <f>RSI!I2417</f>
        <v>57.148027026346028</v>
      </c>
      <c r="D2417" s="2">
        <f>MACD!E2417</f>
        <v>-3.1581199211752065E-2</v>
      </c>
      <c r="E2417" s="2">
        <f>MACD!F2417</f>
        <v>1.1399721545043352E-2</v>
      </c>
      <c r="F2417" s="2">
        <f>'Moving Avg'!D2417</f>
        <v>8.6943400000000004</v>
      </c>
      <c r="G2417" s="2">
        <f>'Moving Avg'!F2417</f>
        <v>8.5907549999999979</v>
      </c>
      <c r="H2417" s="2">
        <f>'Moving Avg'!G2417</f>
        <v>8.5745480000000036</v>
      </c>
      <c r="I2417" s="2">
        <f>'Moving Avg'!H2417</f>
        <v>7.6332934999999997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  <c r="M2417" s="8">
        <f t="shared" si="373"/>
        <v>50</v>
      </c>
      <c r="N2417" s="8">
        <f t="shared" si="370"/>
        <v>100</v>
      </c>
      <c r="O2417" s="8">
        <f t="shared" si="371"/>
        <v>50</v>
      </c>
      <c r="P2417" s="8">
        <f t="shared" si="372"/>
        <v>16.5</v>
      </c>
      <c r="Q2417" s="9">
        <f t="shared" si="374"/>
        <v>62.475000000000001</v>
      </c>
      <c r="R2417" s="9">
        <f t="shared" si="375"/>
        <v>51.625</v>
      </c>
      <c r="S2417" s="9">
        <f t="shared" si="376"/>
        <v>42.424999999999997</v>
      </c>
      <c r="T2417" s="9">
        <f t="shared" si="377"/>
        <v>54.125</v>
      </c>
      <c r="U2417" s="8">
        <f t="shared" si="378"/>
        <v>52.17499999999999</v>
      </c>
      <c r="V2417" s="8">
        <f t="shared" si="379"/>
        <v>52.662499999999994</v>
      </c>
    </row>
    <row r="2418" spans="1:22" ht="13.5" x14ac:dyDescent="0.25">
      <c r="A2418" s="3">
        <f>RSI!A2418</f>
        <v>45526</v>
      </c>
      <c r="B2418" s="2">
        <f>RSI!B2418</f>
        <v>8.6534999999999993</v>
      </c>
      <c r="C2418" s="2">
        <f>RSI!I2418</f>
        <v>53.396684950322168</v>
      </c>
      <c r="D2418" s="2">
        <f>MACD!E2418</f>
        <v>-4.6091081594283878E-2</v>
      </c>
      <c r="E2418" s="2">
        <f>MACD!F2418</f>
        <v>-9.8439082822093446E-5</v>
      </c>
      <c r="F2418" s="2">
        <f>'Moving Avg'!D2418</f>
        <v>8.6846199999999989</v>
      </c>
      <c r="G2418" s="2">
        <f>'Moving Avg'!F2418</f>
        <v>8.5907549999999979</v>
      </c>
      <c r="H2418" s="2">
        <f>'Moving Avg'!G2418</f>
        <v>8.5814020000000024</v>
      </c>
      <c r="I2418" s="2">
        <f>'Moving Avg'!H2418</f>
        <v>7.6455589999999987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  <c r="M2418" s="8">
        <f t="shared" si="373"/>
        <v>50</v>
      </c>
      <c r="N2418" s="8">
        <f t="shared" si="370"/>
        <v>100</v>
      </c>
      <c r="O2418" s="8">
        <f t="shared" si="371"/>
        <v>50</v>
      </c>
      <c r="P2418" s="8">
        <f t="shared" si="372"/>
        <v>16.5</v>
      </c>
      <c r="Q2418" s="9">
        <f t="shared" si="374"/>
        <v>62.475000000000001</v>
      </c>
      <c r="R2418" s="9">
        <f t="shared" si="375"/>
        <v>51.625</v>
      </c>
      <c r="S2418" s="9">
        <f t="shared" si="376"/>
        <v>42.424999999999997</v>
      </c>
      <c r="T2418" s="9">
        <f t="shared" si="377"/>
        <v>54.125</v>
      </c>
      <c r="U2418" s="8">
        <f t="shared" si="378"/>
        <v>52.17499999999999</v>
      </c>
      <c r="V2418" s="8">
        <f t="shared" si="379"/>
        <v>52.662499999999994</v>
      </c>
    </row>
    <row r="2419" spans="1:22" ht="13.5" x14ac:dyDescent="0.25">
      <c r="A2419" s="3">
        <f>RSI!A2419</f>
        <v>45527</v>
      </c>
      <c r="B2419" s="2">
        <f>RSI!B2419</f>
        <v>8.5367999999999995</v>
      </c>
      <c r="C2419" s="2">
        <f>RSI!I2419</f>
        <v>44.053911109917784</v>
      </c>
      <c r="D2419" s="2">
        <f>MACD!E2419</f>
        <v>-4.9952202189208705E-2</v>
      </c>
      <c r="E2419" s="2">
        <f>MACD!F2419</f>
        <v>-1.0069191704099416E-2</v>
      </c>
      <c r="F2419" s="2">
        <f>'Moving Avg'!D2419</f>
        <v>8.6534999999999993</v>
      </c>
      <c r="G2419" s="2">
        <f>'Moving Avg'!F2419</f>
        <v>8.5897849999999991</v>
      </c>
      <c r="H2419" s="2">
        <f>'Moving Avg'!G2419</f>
        <v>8.587602000000004</v>
      </c>
      <c r="I2419" s="2">
        <f>'Moving Avg'!H2419</f>
        <v>7.656026999999999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  <c r="M2419" s="8">
        <f t="shared" si="373"/>
        <v>50</v>
      </c>
      <c r="N2419" s="8">
        <f t="shared" si="370"/>
        <v>100</v>
      </c>
      <c r="O2419" s="8">
        <f t="shared" si="371"/>
        <v>50</v>
      </c>
      <c r="P2419" s="8">
        <f t="shared" si="372"/>
        <v>16.5</v>
      </c>
      <c r="Q2419" s="9">
        <f t="shared" si="374"/>
        <v>62.475000000000001</v>
      </c>
      <c r="R2419" s="9">
        <f t="shared" si="375"/>
        <v>51.625</v>
      </c>
      <c r="S2419" s="9">
        <f t="shared" si="376"/>
        <v>42.424999999999997</v>
      </c>
      <c r="T2419" s="9">
        <f t="shared" si="377"/>
        <v>54.125</v>
      </c>
      <c r="U2419" s="8">
        <f t="shared" si="378"/>
        <v>52.17499999999999</v>
      </c>
      <c r="V2419" s="8">
        <f t="shared" si="379"/>
        <v>52.662499999999994</v>
      </c>
    </row>
    <row r="2420" spans="1:22" ht="13.5" x14ac:dyDescent="0.25">
      <c r="A2420" s="3">
        <f>RSI!A2420</f>
        <v>45530</v>
      </c>
      <c r="B2420" s="2">
        <f>RSI!B2420</f>
        <v>8.6534999999999993</v>
      </c>
      <c r="C2420" s="2">
        <f>RSI!I2420</f>
        <v>52.924306020134971</v>
      </c>
      <c r="D2420" s="2">
        <f>MACD!E2420</f>
        <v>-6.1385248784215918E-2</v>
      </c>
      <c r="E2420" s="2">
        <f>MACD!F2420</f>
        <v>-2.0332403120122716E-2</v>
      </c>
      <c r="F2420" s="2">
        <f>'Moving Avg'!D2420</f>
        <v>8.6457200000000007</v>
      </c>
      <c r="G2420" s="2">
        <f>'Moving Avg'!F2420</f>
        <v>8.5946499999999979</v>
      </c>
      <c r="H2420" s="2">
        <f>'Moving Avg'!G2420</f>
        <v>8.597070000000004</v>
      </c>
      <c r="I2420" s="2">
        <f>'Moving Avg'!H2420</f>
        <v>7.6670784999999988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  <c r="M2420" s="8">
        <f t="shared" si="373"/>
        <v>50</v>
      </c>
      <c r="N2420" s="8">
        <f t="shared" si="370"/>
        <v>100</v>
      </c>
      <c r="O2420" s="8">
        <f t="shared" si="371"/>
        <v>50</v>
      </c>
      <c r="P2420" s="8">
        <f t="shared" si="372"/>
        <v>16.5</v>
      </c>
      <c r="Q2420" s="9">
        <f t="shared" si="374"/>
        <v>62.475000000000001</v>
      </c>
      <c r="R2420" s="9">
        <f t="shared" si="375"/>
        <v>51.625</v>
      </c>
      <c r="S2420" s="9">
        <f t="shared" si="376"/>
        <v>42.424999999999997</v>
      </c>
      <c r="T2420" s="9">
        <f t="shared" si="377"/>
        <v>54.125</v>
      </c>
      <c r="U2420" s="8">
        <f t="shared" si="378"/>
        <v>52.17499999999999</v>
      </c>
      <c r="V2420" s="8">
        <f t="shared" si="379"/>
        <v>52.662499999999994</v>
      </c>
    </row>
    <row r="2421" spans="1:22" ht="13.5" x14ac:dyDescent="0.25">
      <c r="A2421" s="3">
        <f>RSI!A2421</f>
        <v>45531</v>
      </c>
      <c r="B2421" s="2">
        <f>RSI!B2421</f>
        <v>8.6534999999999993</v>
      </c>
      <c r="C2421" s="2">
        <f>RSI!I2421</f>
        <v>52.924306020134971</v>
      </c>
      <c r="D2421" s="2">
        <f>MACD!E2421</f>
        <v>-7.1305894990739915E-2</v>
      </c>
      <c r="E2421" s="2">
        <f>MACD!F2421</f>
        <v>-3.0527101494246159E-2</v>
      </c>
      <c r="F2421" s="2">
        <f>'Moving Avg'!D2421</f>
        <v>8.6379400000000004</v>
      </c>
      <c r="G2421" s="2">
        <f>'Moving Avg'!F2421</f>
        <v>8.5995150000000002</v>
      </c>
      <c r="H2421" s="2">
        <f>'Moving Avg'!G2421</f>
        <v>8.6048580000000037</v>
      </c>
      <c r="I2421" s="2">
        <f>'Moving Avg'!H2421</f>
        <v>7.6781299999999986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  <c r="M2421" s="8">
        <f t="shared" si="373"/>
        <v>50</v>
      </c>
      <c r="N2421" s="8">
        <f t="shared" si="370"/>
        <v>100</v>
      </c>
      <c r="O2421" s="8">
        <f t="shared" si="371"/>
        <v>50</v>
      </c>
      <c r="P2421" s="8">
        <f t="shared" si="372"/>
        <v>16.5</v>
      </c>
      <c r="Q2421" s="9">
        <f t="shared" si="374"/>
        <v>62.475000000000001</v>
      </c>
      <c r="R2421" s="9">
        <f t="shared" si="375"/>
        <v>51.625</v>
      </c>
      <c r="S2421" s="9">
        <f t="shared" si="376"/>
        <v>42.424999999999997</v>
      </c>
      <c r="T2421" s="9">
        <f t="shared" si="377"/>
        <v>54.125</v>
      </c>
      <c r="U2421" s="8">
        <f t="shared" si="378"/>
        <v>52.17499999999999</v>
      </c>
      <c r="V2421" s="8">
        <f t="shared" si="379"/>
        <v>52.662499999999994</v>
      </c>
    </row>
    <row r="2422" spans="1:22" ht="13.5" x14ac:dyDescent="0.25">
      <c r="A2422" s="3">
        <f>RSI!A2422</f>
        <v>45532</v>
      </c>
      <c r="B2422" s="2">
        <f>RSI!B2422</f>
        <v>8.5562000000000005</v>
      </c>
      <c r="C2422" s="2">
        <f>RSI!I2422</f>
        <v>45.888857070315851</v>
      </c>
      <c r="D2422" s="2">
        <f>MACD!E2422</f>
        <v>-4.2798071990260311E-2</v>
      </c>
      <c r="E2422" s="2">
        <f>MACD!F2422</f>
        <v>-3.2981295593448992E-2</v>
      </c>
      <c r="F2422" s="2">
        <f>'Moving Avg'!D2422</f>
        <v>8.6106999999999996</v>
      </c>
      <c r="G2422" s="2">
        <f>'Moving Avg'!F2422</f>
        <v>8.5995150000000002</v>
      </c>
      <c r="H2422" s="2">
        <f>'Moving Avg'!G2422</f>
        <v>8.6088320000000014</v>
      </c>
      <c r="I2422" s="2">
        <f>'Moving Avg'!H2422</f>
        <v>7.6898624999999994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  <c r="M2422" s="8">
        <f t="shared" si="373"/>
        <v>50</v>
      </c>
      <c r="N2422" s="8">
        <f t="shared" si="370"/>
        <v>45</v>
      </c>
      <c r="O2422" s="8">
        <f t="shared" si="371"/>
        <v>50</v>
      </c>
      <c r="P2422" s="8">
        <f t="shared" si="372"/>
        <v>16.5</v>
      </c>
      <c r="Q2422" s="9">
        <f t="shared" si="374"/>
        <v>43.225000000000001</v>
      </c>
      <c r="R2422" s="9">
        <f t="shared" si="375"/>
        <v>40.625</v>
      </c>
      <c r="S2422" s="9">
        <f t="shared" si="376"/>
        <v>34.174999999999997</v>
      </c>
      <c r="T2422" s="9">
        <f t="shared" si="377"/>
        <v>40.375</v>
      </c>
      <c r="U2422" s="8">
        <f t="shared" si="378"/>
        <v>39.341666666666661</v>
      </c>
      <c r="V2422" s="8">
        <f t="shared" si="379"/>
        <v>39.599999999999994</v>
      </c>
    </row>
    <row r="2423" spans="1:22" ht="13.5" x14ac:dyDescent="0.25">
      <c r="A2423" s="3">
        <f>RSI!A2423</f>
        <v>45533</v>
      </c>
      <c r="B2423" s="2">
        <f>RSI!B2423</f>
        <v>8.6534999999999993</v>
      </c>
      <c r="C2423" s="2">
        <f>RSI!I2423</f>
        <v>52.665288689646736</v>
      </c>
      <c r="D2423" s="2">
        <f>MACD!E2423</f>
        <v>-2.5519885058370662E-2</v>
      </c>
      <c r="E2423" s="2">
        <f>MACD!F2423</f>
        <v>-3.1489013486433327E-2</v>
      </c>
      <c r="F2423" s="2">
        <f>'Moving Avg'!D2423</f>
        <v>8.6107000000000014</v>
      </c>
      <c r="G2423" s="2">
        <f>'Moving Avg'!F2423</f>
        <v>8.6092399999999998</v>
      </c>
      <c r="H2423" s="2">
        <f>'Moving Avg'!G2423</f>
        <v>8.6147520000000029</v>
      </c>
      <c r="I2423" s="2">
        <f>'Moving Avg'!H2423</f>
        <v>7.7010074999999985</v>
      </c>
      <c r="J2423" s="6" t="str">
        <f>OBV!F2423</f>
        <v>BEARISH</v>
      </c>
      <c r="K2423" s="6" t="str">
        <f>OBV!G2423</f>
        <v>NEUTRAL</v>
      </c>
      <c r="L2423" s="6" t="str">
        <f>OBV!H2423</f>
        <v>NEUTRAL</v>
      </c>
      <c r="M2423" s="8">
        <f t="shared" si="373"/>
        <v>50</v>
      </c>
      <c r="N2423" s="8">
        <f t="shared" si="370"/>
        <v>0</v>
      </c>
      <c r="O2423" s="8">
        <f t="shared" si="371"/>
        <v>50</v>
      </c>
      <c r="P2423" s="8">
        <f t="shared" si="372"/>
        <v>16.5</v>
      </c>
      <c r="Q2423" s="9">
        <f t="shared" si="374"/>
        <v>27.475000000000001</v>
      </c>
      <c r="R2423" s="9">
        <f t="shared" si="375"/>
        <v>31.625</v>
      </c>
      <c r="S2423" s="9">
        <f t="shared" si="376"/>
        <v>27.425000000000001</v>
      </c>
      <c r="T2423" s="9">
        <f t="shared" si="377"/>
        <v>29.125</v>
      </c>
      <c r="U2423" s="8">
        <f t="shared" si="378"/>
        <v>28.841666666666669</v>
      </c>
      <c r="V2423" s="8">
        <f t="shared" si="379"/>
        <v>28.912500000000001</v>
      </c>
    </row>
    <row r="2424" spans="1:22" ht="13.5" x14ac:dyDescent="0.25">
      <c r="A2424" s="3">
        <f>RSI!A2424</f>
        <v>45534</v>
      </c>
      <c r="B2424" s="2">
        <f>RSI!B2424</f>
        <v>8.6534999999999993</v>
      </c>
      <c r="C2424" s="2">
        <f>RSI!I2424</f>
        <v>52.665288689646736</v>
      </c>
      <c r="D2424" s="2">
        <f>MACD!E2424</f>
        <v>-1.263048065237804E-2</v>
      </c>
      <c r="E2424" s="2">
        <f>MACD!F2424</f>
        <v>-2.7717306919622271E-2</v>
      </c>
      <c r="F2424" s="2">
        <f>'Moving Avg'!D2424</f>
        <v>8.6340400000000006</v>
      </c>
      <c r="G2424" s="2">
        <f>'Moving Avg'!F2424</f>
        <v>8.6189649999999993</v>
      </c>
      <c r="H2424" s="2">
        <f>'Moving Avg'!G2424</f>
        <v>8.6208600000000022</v>
      </c>
      <c r="I2424" s="2">
        <f>'Moving Avg'!H2424</f>
        <v>7.7121524999999984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  <c r="M2424" s="8">
        <f t="shared" si="373"/>
        <v>50</v>
      </c>
      <c r="N2424" s="8">
        <f t="shared" si="370"/>
        <v>0</v>
      </c>
      <c r="O2424" s="8">
        <f t="shared" si="371"/>
        <v>50</v>
      </c>
      <c r="P2424" s="8">
        <f t="shared" si="372"/>
        <v>83.5</v>
      </c>
      <c r="Q2424" s="9">
        <f t="shared" si="374"/>
        <v>37.524999999999999</v>
      </c>
      <c r="R2424" s="9">
        <f t="shared" si="375"/>
        <v>48.375</v>
      </c>
      <c r="S2424" s="9">
        <f t="shared" si="376"/>
        <v>57.575000000000003</v>
      </c>
      <c r="T2424" s="9">
        <f t="shared" si="377"/>
        <v>45.875</v>
      </c>
      <c r="U2424" s="8">
        <f t="shared" si="378"/>
        <v>47.82500000000001</v>
      </c>
      <c r="V2424" s="8">
        <f t="shared" si="379"/>
        <v>47.337500000000006</v>
      </c>
    </row>
    <row r="2425" spans="1:22" ht="13.5" x14ac:dyDescent="0.25">
      <c r="A2425" s="3">
        <f>RSI!A2425</f>
        <v>45537</v>
      </c>
      <c r="B2425" s="2">
        <f>RSI!B2425</f>
        <v>8.6729000000000003</v>
      </c>
      <c r="C2425" s="2">
        <f>RSI!I2425</f>
        <v>53.997443140942316</v>
      </c>
      <c r="D2425" s="2">
        <f>MACD!E2425</f>
        <v>-3.3817395291375618E-3</v>
      </c>
      <c r="E2425" s="2">
        <f>MACD!F2425</f>
        <v>-2.2850193441525328E-2</v>
      </c>
      <c r="F2425" s="2">
        <f>'Moving Avg'!D2425</f>
        <v>8.6379199999999994</v>
      </c>
      <c r="G2425" s="2">
        <f>'Moving Avg'!F2425</f>
        <v>8.6199349999999981</v>
      </c>
      <c r="H2425" s="2">
        <f>'Moving Avg'!G2425</f>
        <v>8.6290360000000028</v>
      </c>
      <c r="I2425" s="2">
        <f>'Moving Avg'!H2425</f>
        <v>7.7234409999999993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  <c r="M2425" s="8">
        <f t="shared" si="373"/>
        <v>50</v>
      </c>
      <c r="N2425" s="8">
        <f t="shared" si="370"/>
        <v>0</v>
      </c>
      <c r="O2425" s="8">
        <f t="shared" si="371"/>
        <v>50</v>
      </c>
      <c r="P2425" s="8">
        <f t="shared" si="372"/>
        <v>83.5</v>
      </c>
      <c r="Q2425" s="9">
        <f t="shared" si="374"/>
        <v>37.524999999999999</v>
      </c>
      <c r="R2425" s="9">
        <f t="shared" si="375"/>
        <v>48.375</v>
      </c>
      <c r="S2425" s="9">
        <f t="shared" si="376"/>
        <v>57.575000000000003</v>
      </c>
      <c r="T2425" s="9">
        <f t="shared" si="377"/>
        <v>45.875</v>
      </c>
      <c r="U2425" s="8">
        <f t="shared" si="378"/>
        <v>47.82500000000001</v>
      </c>
      <c r="V2425" s="8">
        <f t="shared" si="379"/>
        <v>47.337500000000006</v>
      </c>
    </row>
    <row r="2426" spans="1:22" ht="13.5" x14ac:dyDescent="0.25">
      <c r="A2426" s="3">
        <f>RSI!A2426</f>
        <v>45538</v>
      </c>
      <c r="B2426" s="2">
        <f>RSI!B2426</f>
        <v>8.7409999999999997</v>
      </c>
      <c r="C2426" s="2">
        <f>RSI!I2426</f>
        <v>58.421067564946405</v>
      </c>
      <c r="D2426" s="2">
        <f>MACD!E2426</f>
        <v>-9.1925871145370763E-4</v>
      </c>
      <c r="E2426" s="2">
        <f>MACD!F2426</f>
        <v>-1.8464006495511005E-2</v>
      </c>
      <c r="F2426" s="2">
        <f>'Moving Avg'!D2426</f>
        <v>8.6554199999999994</v>
      </c>
      <c r="G2426" s="2">
        <f>'Moving Avg'!F2426</f>
        <v>8.6243099999999995</v>
      </c>
      <c r="H2426" s="2">
        <f>'Moving Avg'!G2426</f>
        <v>8.6374540000000017</v>
      </c>
      <c r="I2426" s="2">
        <f>'Moving Avg'!H2426</f>
        <v>7.7350234999999978</v>
      </c>
      <c r="J2426" s="6" t="str">
        <f>OBV!F2426</f>
        <v>BULLISH</v>
      </c>
      <c r="K2426" s="6" t="str">
        <f>OBV!G2426</f>
        <v>WEAK</v>
      </c>
      <c r="L2426" s="6" t="str">
        <f>OBV!H2426</f>
        <v>CONFIRMED BULLISH</v>
      </c>
      <c r="M2426" s="8">
        <f t="shared" si="373"/>
        <v>50</v>
      </c>
      <c r="N2426" s="8">
        <f t="shared" si="370"/>
        <v>0</v>
      </c>
      <c r="O2426" s="8">
        <f t="shared" si="371"/>
        <v>50</v>
      </c>
      <c r="P2426" s="8">
        <f t="shared" si="372"/>
        <v>67</v>
      </c>
      <c r="Q2426" s="9">
        <f t="shared" si="374"/>
        <v>35.049999999999997</v>
      </c>
      <c r="R2426" s="9">
        <f t="shared" si="375"/>
        <v>44.25</v>
      </c>
      <c r="S2426" s="9">
        <f t="shared" si="376"/>
        <v>50.150000000000006</v>
      </c>
      <c r="T2426" s="9">
        <f t="shared" si="377"/>
        <v>41.75</v>
      </c>
      <c r="U2426" s="8">
        <f t="shared" si="378"/>
        <v>43.15</v>
      </c>
      <c r="V2426" s="8">
        <f t="shared" si="379"/>
        <v>42.8</v>
      </c>
    </row>
    <row r="2427" spans="1:22" ht="13.5" x14ac:dyDescent="0.25">
      <c r="A2427" s="3">
        <f>RSI!A2427</f>
        <v>45539</v>
      </c>
      <c r="B2427" s="2">
        <f>RSI!B2427</f>
        <v>8.8964999999999996</v>
      </c>
      <c r="C2427" s="2">
        <f>RSI!I2427</f>
        <v>66.372699157674816</v>
      </c>
      <c r="D2427" s="2">
        <f>MACD!E2427</f>
        <v>-1.1051853413137636E-2</v>
      </c>
      <c r="E2427" s="2">
        <f>MACD!F2427</f>
        <v>-1.6981575879036332E-2</v>
      </c>
      <c r="F2427" s="2">
        <f>'Moving Avg'!D2427</f>
        <v>8.7234800000000003</v>
      </c>
      <c r="G2427" s="2">
        <f>'Moving Avg'!F2427</f>
        <v>8.6437549999999987</v>
      </c>
      <c r="H2427" s="2">
        <f>'Moving Avg'!G2427</f>
        <v>8.6474880000000045</v>
      </c>
      <c r="I2427" s="2">
        <f>'Moving Avg'!H2427</f>
        <v>7.7473364999999976</v>
      </c>
      <c r="J2427" s="6" t="str">
        <f>OBV!F2427</f>
        <v>BULLISH</v>
      </c>
      <c r="K2427" s="6" t="str">
        <f>OBV!G2427</f>
        <v>WEAK</v>
      </c>
      <c r="L2427" s="6" t="str">
        <f>OBV!H2427</f>
        <v>CONFIRMED BULLISH</v>
      </c>
      <c r="M2427" s="8">
        <f t="shared" si="373"/>
        <v>50</v>
      </c>
      <c r="N2427" s="8">
        <f t="shared" si="370"/>
        <v>0</v>
      </c>
      <c r="O2427" s="8">
        <f t="shared" si="371"/>
        <v>50</v>
      </c>
      <c r="P2427" s="8">
        <f t="shared" si="372"/>
        <v>67</v>
      </c>
      <c r="Q2427" s="9">
        <f t="shared" si="374"/>
        <v>35.049999999999997</v>
      </c>
      <c r="R2427" s="9">
        <f t="shared" si="375"/>
        <v>44.25</v>
      </c>
      <c r="S2427" s="9">
        <f t="shared" si="376"/>
        <v>50.150000000000006</v>
      </c>
      <c r="T2427" s="9">
        <f t="shared" si="377"/>
        <v>41.75</v>
      </c>
      <c r="U2427" s="8">
        <f t="shared" si="378"/>
        <v>43.15</v>
      </c>
      <c r="V2427" s="8">
        <f t="shared" si="379"/>
        <v>42.8</v>
      </c>
    </row>
    <row r="2428" spans="1:22" ht="13.5" x14ac:dyDescent="0.25">
      <c r="A2428" s="3">
        <f>RSI!A2428</f>
        <v>45540</v>
      </c>
      <c r="B2428" s="2">
        <f>RSI!B2428</f>
        <v>8.8478999999999992</v>
      </c>
      <c r="C2428" s="2">
        <f>RSI!I2428</f>
        <v>62.358758603062121</v>
      </c>
      <c r="D2428" s="2">
        <f>MACD!E2428</f>
        <v>-2.3575090248780128E-2</v>
      </c>
      <c r="E2428" s="2">
        <f>MACD!F2428</f>
        <v>-1.8300278752985094E-2</v>
      </c>
      <c r="F2428" s="2">
        <f>'Moving Avg'!D2428</f>
        <v>8.7623599999999975</v>
      </c>
      <c r="G2428" s="2">
        <f>'Moving Avg'!F2428</f>
        <v>8.6607700000000012</v>
      </c>
      <c r="H2428" s="2">
        <f>'Moving Avg'!G2428</f>
        <v>8.6567360000000022</v>
      </c>
      <c r="I2428" s="2">
        <f>'Moving Avg'!H2428</f>
        <v>7.7591729999999988</v>
      </c>
      <c r="J2428" s="6" t="str">
        <f>OBV!F2428</f>
        <v>BULLISH</v>
      </c>
      <c r="K2428" s="6" t="str">
        <f>OBV!G2428</f>
        <v>WEAK</v>
      </c>
      <c r="L2428" s="6" t="str">
        <f>OBV!H2428</f>
        <v>CONFIRMED BULLISH</v>
      </c>
      <c r="M2428" s="8">
        <f t="shared" si="373"/>
        <v>50</v>
      </c>
      <c r="N2428" s="8">
        <f t="shared" si="370"/>
        <v>45</v>
      </c>
      <c r="O2428" s="8">
        <f t="shared" si="371"/>
        <v>50</v>
      </c>
      <c r="P2428" s="8">
        <f t="shared" si="372"/>
        <v>67</v>
      </c>
      <c r="Q2428" s="9">
        <f t="shared" si="374"/>
        <v>50.8</v>
      </c>
      <c r="R2428" s="9">
        <f t="shared" si="375"/>
        <v>53.25</v>
      </c>
      <c r="S2428" s="9">
        <f t="shared" si="376"/>
        <v>56.900000000000006</v>
      </c>
      <c r="T2428" s="9">
        <f t="shared" si="377"/>
        <v>53</v>
      </c>
      <c r="U2428" s="8">
        <f t="shared" si="378"/>
        <v>53.65</v>
      </c>
      <c r="V2428" s="8">
        <f t="shared" si="379"/>
        <v>53.487499999999997</v>
      </c>
    </row>
    <row r="2429" spans="1:22" ht="13.5" x14ac:dyDescent="0.25">
      <c r="A2429" s="3">
        <f>RSI!A2429</f>
        <v>45541</v>
      </c>
      <c r="B2429" s="2">
        <f>RSI!B2429</f>
        <v>8.8382000000000005</v>
      </c>
      <c r="C2429" s="2">
        <f>RSI!I2429</f>
        <v>61.558574062203299</v>
      </c>
      <c r="D2429" s="2">
        <f>MACD!E2429</f>
        <v>-5.2568793293811922E-2</v>
      </c>
      <c r="E2429" s="2">
        <f>MACD!F2429</f>
        <v>-2.515398166115046E-2</v>
      </c>
      <c r="F2429" s="2">
        <f>'Moving Avg'!D2429</f>
        <v>8.7992999999999988</v>
      </c>
      <c r="G2429" s="2">
        <f>'Moving Avg'!F2429</f>
        <v>8.6772999999999989</v>
      </c>
      <c r="H2429" s="2">
        <f>'Moving Avg'!G2429</f>
        <v>8.6633620000000011</v>
      </c>
      <c r="I2429" s="2">
        <f>'Moving Avg'!H2429</f>
        <v>7.769700499999999</v>
      </c>
      <c r="J2429" s="6" t="str">
        <f>OBV!F2429</f>
        <v>BULLISH</v>
      </c>
      <c r="K2429" s="6" t="str">
        <f>OBV!G2429</f>
        <v>WEAK</v>
      </c>
      <c r="L2429" s="6" t="str">
        <f>OBV!H2429</f>
        <v>CONFIRMED BULLISH</v>
      </c>
      <c r="M2429" s="8">
        <f t="shared" si="373"/>
        <v>50</v>
      </c>
      <c r="N2429" s="8">
        <f t="shared" si="370"/>
        <v>100</v>
      </c>
      <c r="O2429" s="8">
        <f t="shared" si="371"/>
        <v>50</v>
      </c>
      <c r="P2429" s="8">
        <f t="shared" si="372"/>
        <v>67</v>
      </c>
      <c r="Q2429" s="9">
        <f t="shared" si="374"/>
        <v>70.05</v>
      </c>
      <c r="R2429" s="9">
        <f t="shared" si="375"/>
        <v>64.25</v>
      </c>
      <c r="S2429" s="9">
        <f t="shared" si="376"/>
        <v>65.150000000000006</v>
      </c>
      <c r="T2429" s="9">
        <f t="shared" si="377"/>
        <v>66.75</v>
      </c>
      <c r="U2429" s="8">
        <f t="shared" si="378"/>
        <v>66.483333333333334</v>
      </c>
      <c r="V2429" s="8">
        <f t="shared" si="379"/>
        <v>66.550000000000011</v>
      </c>
    </row>
    <row r="2430" spans="1:22" ht="13.5" x14ac:dyDescent="0.25">
      <c r="A2430" s="3">
        <f>RSI!A2430</f>
        <v>45544</v>
      </c>
      <c r="B2430" s="2">
        <f>RSI!B2430</f>
        <v>8.8867999999999991</v>
      </c>
      <c r="C2430" s="2">
        <f>RSI!I2430</f>
        <v>64.047816443615304</v>
      </c>
      <c r="D2430" s="2">
        <f>MACD!E2430</f>
        <v>-6.376649461634365E-2</v>
      </c>
      <c r="E2430" s="2">
        <f>MACD!F2430</f>
        <v>-3.28764842521891E-2</v>
      </c>
      <c r="F2430" s="2">
        <f>'Moving Avg'!D2430</f>
        <v>8.8420799999999993</v>
      </c>
      <c r="G2430" s="2">
        <f>'Moving Avg'!F2430</f>
        <v>8.6962599999999988</v>
      </c>
      <c r="H2430" s="2">
        <f>'Moving Avg'!G2430</f>
        <v>8.6705860000000001</v>
      </c>
      <c r="I2430" s="2">
        <f>'Moving Avg'!H2430</f>
        <v>7.780517999999998</v>
      </c>
      <c r="J2430" s="6" t="str">
        <f>OBV!F2430</f>
        <v>BULLISH</v>
      </c>
      <c r="K2430" s="6" t="str">
        <f>OBV!G2430</f>
        <v>WEAK</v>
      </c>
      <c r="L2430" s="6" t="str">
        <f>OBV!H2430</f>
        <v>CONFIRMED BULLISH</v>
      </c>
      <c r="M2430" s="8">
        <f t="shared" si="373"/>
        <v>50</v>
      </c>
      <c r="N2430" s="8">
        <f t="shared" si="370"/>
        <v>100</v>
      </c>
      <c r="O2430" s="8">
        <f t="shared" si="371"/>
        <v>50</v>
      </c>
      <c r="P2430" s="8">
        <f t="shared" si="372"/>
        <v>67</v>
      </c>
      <c r="Q2430" s="9">
        <f t="shared" si="374"/>
        <v>70.05</v>
      </c>
      <c r="R2430" s="9">
        <f t="shared" si="375"/>
        <v>64.25</v>
      </c>
      <c r="S2430" s="9">
        <f t="shared" si="376"/>
        <v>65.150000000000006</v>
      </c>
      <c r="T2430" s="9">
        <f t="shared" si="377"/>
        <v>66.75</v>
      </c>
      <c r="U2430" s="8">
        <f t="shared" si="378"/>
        <v>66.483333333333334</v>
      </c>
      <c r="V2430" s="8">
        <f t="shared" si="379"/>
        <v>66.550000000000011</v>
      </c>
    </row>
    <row r="2431" spans="1:22" ht="13.5" x14ac:dyDescent="0.25">
      <c r="A2431" s="3">
        <f>RSI!A2431</f>
        <v>45545</v>
      </c>
      <c r="B2431" s="2">
        <f>RSI!B2431</f>
        <v>8.7507000000000001</v>
      </c>
      <c r="C2431" s="2">
        <f>RSI!I2431</f>
        <v>53.583611870895169</v>
      </c>
      <c r="D2431" s="2">
        <f>MACD!E2431</f>
        <v>-6.4390146711016172E-2</v>
      </c>
      <c r="E2431" s="2">
        <f>MACD!F2431</f>
        <v>-3.9179216743954519E-2</v>
      </c>
      <c r="F2431" s="2">
        <f>'Moving Avg'!D2431</f>
        <v>8.8440200000000004</v>
      </c>
      <c r="G2431" s="2">
        <f>'Moving Avg'!F2431</f>
        <v>8.7084149999999987</v>
      </c>
      <c r="H2431" s="2">
        <f>'Moving Avg'!G2431</f>
        <v>8.6688360000000007</v>
      </c>
      <c r="I2431" s="2">
        <f>'Moving Avg'!H2431</f>
        <v>7.7915884999999978</v>
      </c>
      <c r="J2431" s="6" t="str">
        <f>OBV!F2431</f>
        <v>BULLISH</v>
      </c>
      <c r="K2431" s="6" t="str">
        <f>OBV!G2431</f>
        <v>WEAK</v>
      </c>
      <c r="L2431" s="6" t="str">
        <f>OBV!H2431</f>
        <v>CONFIRMED BULLISH</v>
      </c>
      <c r="M2431" s="8">
        <f t="shared" si="373"/>
        <v>50</v>
      </c>
      <c r="N2431" s="8">
        <f t="shared" si="370"/>
        <v>100</v>
      </c>
      <c r="O2431" s="8">
        <f t="shared" si="371"/>
        <v>50</v>
      </c>
      <c r="P2431" s="8">
        <f t="shared" si="372"/>
        <v>67</v>
      </c>
      <c r="Q2431" s="9">
        <f t="shared" si="374"/>
        <v>70.05</v>
      </c>
      <c r="R2431" s="9">
        <f t="shared" si="375"/>
        <v>64.25</v>
      </c>
      <c r="S2431" s="9">
        <f t="shared" si="376"/>
        <v>65.150000000000006</v>
      </c>
      <c r="T2431" s="9">
        <f t="shared" si="377"/>
        <v>66.75</v>
      </c>
      <c r="U2431" s="8">
        <f t="shared" si="378"/>
        <v>66.483333333333334</v>
      </c>
      <c r="V2431" s="8">
        <f t="shared" si="379"/>
        <v>66.550000000000011</v>
      </c>
    </row>
    <row r="2432" spans="1:22" ht="13.5" x14ac:dyDescent="0.25">
      <c r="A2432" s="3">
        <f>RSI!A2432</f>
        <v>45546</v>
      </c>
      <c r="B2432" s="2">
        <f>RSI!B2432</f>
        <v>8.7507000000000001</v>
      </c>
      <c r="C2432" s="2">
        <f>RSI!I2432</f>
        <v>53.583611870895169</v>
      </c>
      <c r="D2432" s="2">
        <f>MACD!E2432</f>
        <v>-8.0221895255721876E-2</v>
      </c>
      <c r="E2432" s="2">
        <f>MACD!F2432</f>
        <v>-4.7387752446307996E-2</v>
      </c>
      <c r="F2432" s="2">
        <f>'Moving Avg'!D2432</f>
        <v>8.8148599999999995</v>
      </c>
      <c r="G2432" s="2">
        <f>'Moving Avg'!F2432</f>
        <v>8.7108449999999991</v>
      </c>
      <c r="H2432" s="2">
        <f>'Moving Avg'!G2432</f>
        <v>8.6670859999999994</v>
      </c>
      <c r="I2432" s="2">
        <f>'Moving Avg'!H2432</f>
        <v>7.8023324999999986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  <c r="M2432" s="8">
        <f t="shared" si="373"/>
        <v>50</v>
      </c>
      <c r="N2432" s="8">
        <f t="shared" si="370"/>
        <v>100</v>
      </c>
      <c r="O2432" s="8">
        <f t="shared" si="371"/>
        <v>50</v>
      </c>
      <c r="P2432" s="8">
        <f t="shared" si="372"/>
        <v>16.5</v>
      </c>
      <c r="Q2432" s="9">
        <f t="shared" si="374"/>
        <v>62.475000000000001</v>
      </c>
      <c r="R2432" s="9">
        <f t="shared" si="375"/>
        <v>51.625</v>
      </c>
      <c r="S2432" s="9">
        <f t="shared" si="376"/>
        <v>42.424999999999997</v>
      </c>
      <c r="T2432" s="9">
        <f t="shared" si="377"/>
        <v>54.125</v>
      </c>
      <c r="U2432" s="8">
        <f t="shared" si="378"/>
        <v>52.17499999999999</v>
      </c>
      <c r="V2432" s="8">
        <f t="shared" si="379"/>
        <v>52.662499999999994</v>
      </c>
    </row>
    <row r="2433" spans="1:22" ht="13.5" x14ac:dyDescent="0.25">
      <c r="A2433" s="3">
        <f>RSI!A2433</f>
        <v>45547</v>
      </c>
      <c r="B2433" s="2">
        <f>RSI!B2433</f>
        <v>8.7507000000000001</v>
      </c>
      <c r="C2433" s="2">
        <f>RSI!I2433</f>
        <v>53.583611870895155</v>
      </c>
      <c r="D2433" s="2">
        <f>MACD!E2433</f>
        <v>-7.8958770665325417E-2</v>
      </c>
      <c r="E2433" s="2">
        <f>MACD!F2433</f>
        <v>-5.3701956090111483E-2</v>
      </c>
      <c r="F2433" s="2">
        <f>'Moving Avg'!D2433</f>
        <v>8.7954200000000018</v>
      </c>
      <c r="G2433" s="2">
        <f>'Moving Avg'!F2433</f>
        <v>8.7132749999999994</v>
      </c>
      <c r="H2433" s="2">
        <f>'Moving Avg'!G2433</f>
        <v>8.6665019999999995</v>
      </c>
      <c r="I2433" s="2">
        <f>'Moving Avg'!H2433</f>
        <v>7.813029499999999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  <c r="M2433" s="8">
        <f t="shared" si="373"/>
        <v>50</v>
      </c>
      <c r="N2433" s="8">
        <f t="shared" si="370"/>
        <v>100</v>
      </c>
      <c r="O2433" s="8">
        <f t="shared" si="371"/>
        <v>50</v>
      </c>
      <c r="P2433" s="8">
        <f t="shared" si="372"/>
        <v>16.5</v>
      </c>
      <c r="Q2433" s="9">
        <f t="shared" si="374"/>
        <v>62.475000000000001</v>
      </c>
      <c r="R2433" s="9">
        <f t="shared" si="375"/>
        <v>51.625</v>
      </c>
      <c r="S2433" s="9">
        <f t="shared" si="376"/>
        <v>42.424999999999997</v>
      </c>
      <c r="T2433" s="9">
        <f t="shared" si="377"/>
        <v>54.125</v>
      </c>
      <c r="U2433" s="8">
        <f t="shared" si="378"/>
        <v>52.17499999999999</v>
      </c>
      <c r="V2433" s="8">
        <f t="shared" si="379"/>
        <v>52.662499999999994</v>
      </c>
    </row>
    <row r="2434" spans="1:22" ht="13.5" x14ac:dyDescent="0.25">
      <c r="A2434" s="3">
        <f>RSI!A2434</f>
        <v>45548</v>
      </c>
      <c r="B2434" s="2">
        <f>RSI!B2434</f>
        <v>8.7507000000000001</v>
      </c>
      <c r="C2434" s="2">
        <f>RSI!I2434</f>
        <v>53.583611870895155</v>
      </c>
      <c r="D2434" s="2">
        <f>MACD!E2434</f>
        <v>-7.8177020394612384E-2</v>
      </c>
      <c r="E2434" s="2">
        <f>MACD!F2434</f>
        <v>-5.8596968951011665E-2</v>
      </c>
      <c r="F2434" s="2">
        <f>'Moving Avg'!D2434</f>
        <v>8.7779199999999999</v>
      </c>
      <c r="G2434" s="2">
        <f>'Moving Avg'!F2434</f>
        <v>8.7161899999999974</v>
      </c>
      <c r="H2434" s="2">
        <f>'Moving Avg'!G2434</f>
        <v>8.6665020000000013</v>
      </c>
      <c r="I2434" s="2">
        <f>'Moving Avg'!H2434</f>
        <v>7.8226994999999979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  <c r="M2434" s="8">
        <f t="shared" si="373"/>
        <v>50</v>
      </c>
      <c r="N2434" s="8">
        <f t="shared" ref="N2434:N2497" si="380">IF(E2434-D2434&gt;0.02, 100, IF(E2434-D2434&lt;0,0,45))</f>
        <v>45</v>
      </c>
      <c r="O2434" s="8">
        <f t="shared" ref="O2434:O2497" si="381">IF(F2434-I2434&gt;10,100,IF(F2434-I2434&gt;5,75, IF(F2434-I2434&gt;0,50,0)))</f>
        <v>50</v>
      </c>
      <c r="P2434" s="8">
        <f t="shared" ref="P2434:P2497" si="382">IF(L2434="confirmed bullish", 34, IF(L2434="bullish divergence",17, 0))+IF(J2434="bullish",33,IF(J2434="bearish",0,16.5))+IF(K2434="strong",33,IF(K2434="weak",0,16.5))</f>
        <v>16.5</v>
      </c>
      <c r="Q2434" s="9">
        <f t="shared" si="374"/>
        <v>43.225000000000001</v>
      </c>
      <c r="R2434" s="9">
        <f t="shared" si="375"/>
        <v>40.625</v>
      </c>
      <c r="S2434" s="9">
        <f t="shared" si="376"/>
        <v>34.174999999999997</v>
      </c>
      <c r="T2434" s="9">
        <f t="shared" si="377"/>
        <v>40.375</v>
      </c>
      <c r="U2434" s="8">
        <f t="shared" si="378"/>
        <v>39.341666666666661</v>
      </c>
      <c r="V2434" s="8">
        <f t="shared" si="379"/>
        <v>39.599999999999994</v>
      </c>
    </row>
    <row r="2435" spans="1:22" ht="13.5" x14ac:dyDescent="0.25">
      <c r="A2435" s="3">
        <f>RSI!A2435</f>
        <v>45551</v>
      </c>
      <c r="B2435" s="2">
        <f>RSI!B2435</f>
        <v>8.8478999999999992</v>
      </c>
      <c r="C2435" s="2">
        <f>RSI!I2435</f>
        <v>59.880228066185559</v>
      </c>
      <c r="D2435" s="2">
        <f>MACD!E2435</f>
        <v>-8.1996708696538079E-2</v>
      </c>
      <c r="E2435" s="2">
        <f>MACD!F2435</f>
        <v>-6.3276916900116956E-2</v>
      </c>
      <c r="F2435" s="2">
        <f>'Moving Avg'!D2435</f>
        <v>8.7701400000000014</v>
      </c>
      <c r="G2435" s="2">
        <f>'Moving Avg'!F2435</f>
        <v>8.723964999999998</v>
      </c>
      <c r="H2435" s="2">
        <f>'Moving Avg'!G2435</f>
        <v>8.6703899999999994</v>
      </c>
      <c r="I2435" s="2">
        <f>'Moving Avg'!H2435</f>
        <v>7.8319214999999973</v>
      </c>
      <c r="J2435" s="6" t="str">
        <f>OBV!F2435</f>
        <v>BULLISH</v>
      </c>
      <c r="K2435" s="6" t="str">
        <f>OBV!G2435</f>
        <v>NEUTRAL</v>
      </c>
      <c r="L2435" s="6" t="str">
        <f>OBV!H2435</f>
        <v>BULLISH DIVERGENCE</v>
      </c>
      <c r="M2435" s="8">
        <f t="shared" ref="M2435:M2498" si="383">IF(C2435&lt;30,100, IF(C2435&gt;70, 0, 50))</f>
        <v>50</v>
      </c>
      <c r="N2435" s="8">
        <f t="shared" si="380"/>
        <v>45</v>
      </c>
      <c r="O2435" s="8">
        <f t="shared" si="381"/>
        <v>50</v>
      </c>
      <c r="P2435" s="8">
        <f t="shared" si="382"/>
        <v>66.5</v>
      </c>
      <c r="Q2435" s="9">
        <f t="shared" ref="Q2435:Q2498" si="384">0.35*M2435+N2435*0.35+O2435*0.15+P2435*0.15</f>
        <v>50.725000000000001</v>
      </c>
      <c r="R2435" s="9">
        <f t="shared" ref="R2435:R2498" si="385">M2435*0.2+N2435*0.2+O2435*0.35+P2435*0.25</f>
        <v>53.125</v>
      </c>
      <c r="S2435" s="9">
        <f t="shared" ref="S2435:S2498" si="386">M2435*0.15+N2435*0.15+O2435*0.25+P2435*0.45</f>
        <v>56.674999999999997</v>
      </c>
      <c r="T2435" s="9">
        <f t="shared" ref="T2435:T2498" si="387">0.25*SUM(M2435:P2435)</f>
        <v>52.875</v>
      </c>
      <c r="U2435" s="8">
        <f t="shared" ref="U2435:U2498" si="388">SUM(Q2435:S2435)/3</f>
        <v>53.508333333333326</v>
      </c>
      <c r="V2435" s="8">
        <f t="shared" ref="V2435:V2498" si="389">SUM(Q2435:T2435)/4</f>
        <v>53.349999999999994</v>
      </c>
    </row>
    <row r="2436" spans="1:22" ht="13.5" x14ac:dyDescent="0.25">
      <c r="A2436" s="3">
        <f>RSI!A2436</f>
        <v>45552</v>
      </c>
      <c r="B2436" s="2">
        <f>RSI!B2436</f>
        <v>8.7993000000000006</v>
      </c>
      <c r="C2436" s="2">
        <f>RSI!I2436</f>
        <v>55.804022550428975</v>
      </c>
      <c r="D2436" s="2">
        <f>MACD!E2436</f>
        <v>-7.1972285472158504E-2</v>
      </c>
      <c r="E2436" s="2">
        <f>MACD!F2436</f>
        <v>-6.5015990614525274E-2</v>
      </c>
      <c r="F2436" s="2">
        <f>'Moving Avg'!D2436</f>
        <v>8.7798599999999993</v>
      </c>
      <c r="G2436" s="2">
        <f>'Moving Avg'!F2436</f>
        <v>8.7293099999999999</v>
      </c>
      <c r="H2436" s="2">
        <f>'Moving Avg'!G2436</f>
        <v>8.6713619999999985</v>
      </c>
      <c r="I2436" s="2">
        <f>'Moving Avg'!H2436</f>
        <v>7.8409474999999977</v>
      </c>
      <c r="J2436" s="6" t="str">
        <f>OBV!F2436</f>
        <v>BULLISH</v>
      </c>
      <c r="K2436" s="6" t="str">
        <f>OBV!G2436</f>
        <v>NEUTRAL</v>
      </c>
      <c r="L2436" s="6" t="str">
        <f>OBV!H2436</f>
        <v>CONFIRMED BULLISH</v>
      </c>
      <c r="M2436" s="8">
        <f t="shared" si="383"/>
        <v>50</v>
      </c>
      <c r="N2436" s="8">
        <f t="shared" si="380"/>
        <v>45</v>
      </c>
      <c r="O2436" s="8">
        <f t="shared" si="381"/>
        <v>50</v>
      </c>
      <c r="P2436" s="8">
        <f t="shared" si="382"/>
        <v>83.5</v>
      </c>
      <c r="Q2436" s="9">
        <f t="shared" si="384"/>
        <v>53.274999999999999</v>
      </c>
      <c r="R2436" s="9">
        <f t="shared" si="385"/>
        <v>57.375</v>
      </c>
      <c r="S2436" s="9">
        <f t="shared" si="386"/>
        <v>64.325000000000003</v>
      </c>
      <c r="T2436" s="9">
        <f t="shared" si="387"/>
        <v>57.125</v>
      </c>
      <c r="U2436" s="8">
        <f t="shared" si="388"/>
        <v>58.32500000000001</v>
      </c>
      <c r="V2436" s="8">
        <f t="shared" si="389"/>
        <v>58.025000000000006</v>
      </c>
    </row>
    <row r="2437" spans="1:22" ht="13.5" x14ac:dyDescent="0.25">
      <c r="A2437" s="3">
        <f>RSI!A2437</f>
        <v>45553</v>
      </c>
      <c r="B2437" s="2">
        <f>RSI!B2437</f>
        <v>8.7507000000000001</v>
      </c>
      <c r="C2437" s="2">
        <f>RSI!I2437</f>
        <v>51.992503950757168</v>
      </c>
      <c r="D2437" s="2">
        <f>MACD!E2437</f>
        <v>-3.643950618841707E-2</v>
      </c>
      <c r="E2437" s="2">
        <f>MACD!F2437</f>
        <v>-5.9300693729303633E-2</v>
      </c>
      <c r="F2437" s="2">
        <f>'Moving Avg'!D2437</f>
        <v>8.7798600000000011</v>
      </c>
      <c r="G2437" s="2">
        <f>'Moving Avg'!F2437</f>
        <v>8.7322249999999979</v>
      </c>
      <c r="H2437" s="2">
        <f>'Moving Avg'!G2437</f>
        <v>8.6713620000000002</v>
      </c>
      <c r="I2437" s="2">
        <f>'Moving Avg'!H2437</f>
        <v>7.8497769999999978</v>
      </c>
      <c r="J2437" s="6" t="str">
        <f>OBV!F2437</f>
        <v>BULLISH</v>
      </c>
      <c r="K2437" s="6" t="str">
        <f>OBV!G2437</f>
        <v>NEUTRAL</v>
      </c>
      <c r="L2437" s="6" t="str">
        <f>OBV!H2437</f>
        <v>NEUTRAL</v>
      </c>
      <c r="M2437" s="8">
        <f t="shared" si="383"/>
        <v>50</v>
      </c>
      <c r="N2437" s="8">
        <f t="shared" si="380"/>
        <v>0</v>
      </c>
      <c r="O2437" s="8">
        <f t="shared" si="381"/>
        <v>50</v>
      </c>
      <c r="P2437" s="8">
        <f t="shared" si="382"/>
        <v>49.5</v>
      </c>
      <c r="Q2437" s="9">
        <f t="shared" si="384"/>
        <v>32.424999999999997</v>
      </c>
      <c r="R2437" s="9">
        <f t="shared" si="385"/>
        <v>39.875</v>
      </c>
      <c r="S2437" s="9">
        <f t="shared" si="386"/>
        <v>42.275000000000006</v>
      </c>
      <c r="T2437" s="9">
        <f t="shared" si="387"/>
        <v>37.375</v>
      </c>
      <c r="U2437" s="8">
        <f t="shared" si="388"/>
        <v>38.19166666666667</v>
      </c>
      <c r="V2437" s="8">
        <f t="shared" si="389"/>
        <v>37.987499999999997</v>
      </c>
    </row>
    <row r="2438" spans="1:22" ht="13.5" x14ac:dyDescent="0.25">
      <c r="A2438" s="3">
        <f>RSI!A2438</f>
        <v>45554</v>
      </c>
      <c r="B2438" s="2">
        <f>RSI!B2438</f>
        <v>8.7507000000000001</v>
      </c>
      <c r="C2438" s="2">
        <f>RSI!I2438</f>
        <v>51.992503950757168</v>
      </c>
      <c r="D2438" s="2">
        <f>MACD!E2438</f>
        <v>-1.4000553687612438E-2</v>
      </c>
      <c r="E2438" s="2">
        <f>MACD!F2438</f>
        <v>-5.0240665720965395E-2</v>
      </c>
      <c r="F2438" s="2">
        <f>'Moving Avg'!D2438</f>
        <v>8.7798600000000011</v>
      </c>
      <c r="G2438" s="2">
        <f>'Moving Avg'!F2438</f>
        <v>8.7370849999999987</v>
      </c>
      <c r="H2438" s="2">
        <f>'Moving Avg'!G2438</f>
        <v>8.6713619999999985</v>
      </c>
      <c r="I2438" s="2">
        <f>'Moving Avg'!H2438</f>
        <v>7.8586064999999987</v>
      </c>
      <c r="J2438" s="6" t="str">
        <f>OBV!F2438</f>
        <v>BULLISH</v>
      </c>
      <c r="K2438" s="6" t="str">
        <f>OBV!G2438</f>
        <v>NEUTRAL</v>
      </c>
      <c r="L2438" s="6" t="str">
        <f>OBV!H2438</f>
        <v>NEUTRAL</v>
      </c>
      <c r="M2438" s="8">
        <f t="shared" si="383"/>
        <v>50</v>
      </c>
      <c r="N2438" s="8">
        <f t="shared" si="380"/>
        <v>0</v>
      </c>
      <c r="O2438" s="8">
        <f t="shared" si="381"/>
        <v>50</v>
      </c>
      <c r="P2438" s="8">
        <f t="shared" si="382"/>
        <v>49.5</v>
      </c>
      <c r="Q2438" s="9">
        <f t="shared" si="384"/>
        <v>32.424999999999997</v>
      </c>
      <c r="R2438" s="9">
        <f t="shared" si="385"/>
        <v>39.875</v>
      </c>
      <c r="S2438" s="9">
        <f t="shared" si="386"/>
        <v>42.275000000000006</v>
      </c>
      <c r="T2438" s="9">
        <f t="shared" si="387"/>
        <v>37.375</v>
      </c>
      <c r="U2438" s="8">
        <f t="shared" si="388"/>
        <v>38.19166666666667</v>
      </c>
      <c r="V2438" s="8">
        <f t="shared" si="389"/>
        <v>37.987499999999997</v>
      </c>
    </row>
    <row r="2439" spans="1:22" ht="13.5" x14ac:dyDescent="0.25">
      <c r="A2439" s="3">
        <f>RSI!A2439</f>
        <v>45555</v>
      </c>
      <c r="B2439" s="2">
        <f>RSI!B2439</f>
        <v>8.7507000000000001</v>
      </c>
      <c r="C2439" s="2">
        <f>RSI!I2439</f>
        <v>51.992503950757168</v>
      </c>
      <c r="D2439" s="2">
        <f>MACD!E2439</f>
        <v>3.3547572880898713E-3</v>
      </c>
      <c r="E2439" s="2">
        <f>MACD!F2439</f>
        <v>-3.9521581119154346E-2</v>
      </c>
      <c r="F2439" s="2">
        <f>'Moving Avg'!D2439</f>
        <v>8.7798600000000011</v>
      </c>
      <c r="G2439" s="2">
        <f>'Moving Avg'!F2439</f>
        <v>8.747779999999997</v>
      </c>
      <c r="H2439" s="2">
        <f>'Moving Avg'!G2439</f>
        <v>8.6715559999999989</v>
      </c>
      <c r="I2439" s="2">
        <f>'Moving Avg'!H2439</f>
        <v>7.8665019999999979</v>
      </c>
      <c r="J2439" s="6" t="str">
        <f>OBV!F2439</f>
        <v>BULLISH</v>
      </c>
      <c r="K2439" s="6" t="str">
        <f>OBV!G2439</f>
        <v>NEUTRAL</v>
      </c>
      <c r="L2439" s="6" t="str">
        <f>OBV!H2439</f>
        <v>NEUTRAL</v>
      </c>
      <c r="M2439" s="8">
        <f t="shared" si="383"/>
        <v>50</v>
      </c>
      <c r="N2439" s="8">
        <f t="shared" si="380"/>
        <v>0</v>
      </c>
      <c r="O2439" s="8">
        <f t="shared" si="381"/>
        <v>50</v>
      </c>
      <c r="P2439" s="8">
        <f t="shared" si="382"/>
        <v>49.5</v>
      </c>
      <c r="Q2439" s="9">
        <f t="shared" si="384"/>
        <v>32.424999999999997</v>
      </c>
      <c r="R2439" s="9">
        <f t="shared" si="385"/>
        <v>39.875</v>
      </c>
      <c r="S2439" s="9">
        <f t="shared" si="386"/>
        <v>42.275000000000006</v>
      </c>
      <c r="T2439" s="9">
        <f t="shared" si="387"/>
        <v>37.375</v>
      </c>
      <c r="U2439" s="8">
        <f t="shared" si="388"/>
        <v>38.19166666666667</v>
      </c>
      <c r="V2439" s="8">
        <f t="shared" si="389"/>
        <v>37.987499999999997</v>
      </c>
    </row>
    <row r="2440" spans="1:22" ht="13.5" x14ac:dyDescent="0.25">
      <c r="A2440" s="3">
        <f>RSI!A2440</f>
        <v>45558</v>
      </c>
      <c r="B2440" s="2">
        <f>RSI!B2440</f>
        <v>8.7507000000000001</v>
      </c>
      <c r="C2440" s="2">
        <f>RSI!I2440</f>
        <v>51.992503950757168</v>
      </c>
      <c r="D2440" s="2">
        <f>MACD!E2440</f>
        <v>2.5388066374032903E-2</v>
      </c>
      <c r="E2440" s="2">
        <f>MACD!F2440</f>
        <v>-2.6539651620516899E-2</v>
      </c>
      <c r="F2440" s="2">
        <f>'Moving Avg'!D2440</f>
        <v>8.7604199999999999</v>
      </c>
      <c r="G2440" s="2">
        <f>'Moving Avg'!F2440</f>
        <v>8.752639999999996</v>
      </c>
      <c r="H2440" s="2">
        <f>'Moving Avg'!G2440</f>
        <v>8.6715559999999989</v>
      </c>
      <c r="I2440" s="2">
        <f>'Moving Avg'!H2440</f>
        <v>7.8752379999999986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  <c r="M2440" s="8">
        <f t="shared" si="383"/>
        <v>50</v>
      </c>
      <c r="N2440" s="8">
        <f t="shared" si="380"/>
        <v>0</v>
      </c>
      <c r="O2440" s="8">
        <f t="shared" si="381"/>
        <v>50</v>
      </c>
      <c r="P2440" s="8">
        <f t="shared" si="382"/>
        <v>16.5</v>
      </c>
      <c r="Q2440" s="9">
        <f t="shared" si="384"/>
        <v>27.475000000000001</v>
      </c>
      <c r="R2440" s="9">
        <f t="shared" si="385"/>
        <v>31.625</v>
      </c>
      <c r="S2440" s="9">
        <f t="shared" si="386"/>
        <v>27.425000000000001</v>
      </c>
      <c r="T2440" s="9">
        <f t="shared" si="387"/>
        <v>29.125</v>
      </c>
      <c r="U2440" s="8">
        <f t="shared" si="388"/>
        <v>28.841666666666669</v>
      </c>
      <c r="V2440" s="8">
        <f t="shared" si="389"/>
        <v>28.912500000000001</v>
      </c>
    </row>
    <row r="2441" spans="1:22" ht="13.5" x14ac:dyDescent="0.25">
      <c r="A2441" s="3">
        <f>RSI!A2441</f>
        <v>45559</v>
      </c>
      <c r="B2441" s="2">
        <f>RSI!B2441</f>
        <v>8.7507000000000001</v>
      </c>
      <c r="C2441" s="2">
        <f>RSI!I2441</f>
        <v>51.992503950757168</v>
      </c>
      <c r="D2441" s="2">
        <f>MACD!E2441</f>
        <v>2.2973843391520532E-2</v>
      </c>
      <c r="E2441" s="2">
        <f>MACD!F2441</f>
        <v>-1.6636952618109414E-2</v>
      </c>
      <c r="F2441" s="2">
        <f>'Moving Avg'!D2441</f>
        <v>8.7507000000000001</v>
      </c>
      <c r="G2441" s="2">
        <f>'Moving Avg'!F2441</f>
        <v>8.7574999999999967</v>
      </c>
      <c r="H2441" s="2">
        <f>'Moving Avg'!G2441</f>
        <v>8.6715559999999989</v>
      </c>
      <c r="I2441" s="2">
        <f>'Moving Avg'!H2441</f>
        <v>7.8839739999999985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  <c r="M2441" s="8">
        <f t="shared" si="383"/>
        <v>50</v>
      </c>
      <c r="N2441" s="8">
        <f t="shared" si="380"/>
        <v>0</v>
      </c>
      <c r="O2441" s="8">
        <f t="shared" si="381"/>
        <v>50</v>
      </c>
      <c r="P2441" s="8">
        <f t="shared" si="382"/>
        <v>16.5</v>
      </c>
      <c r="Q2441" s="9">
        <f t="shared" si="384"/>
        <v>27.475000000000001</v>
      </c>
      <c r="R2441" s="9">
        <f t="shared" si="385"/>
        <v>31.625</v>
      </c>
      <c r="S2441" s="9">
        <f t="shared" si="386"/>
        <v>27.425000000000001</v>
      </c>
      <c r="T2441" s="9">
        <f t="shared" si="387"/>
        <v>29.125</v>
      </c>
      <c r="U2441" s="8">
        <f t="shared" si="388"/>
        <v>28.841666666666669</v>
      </c>
      <c r="V2441" s="8">
        <f t="shared" si="389"/>
        <v>28.912500000000001</v>
      </c>
    </row>
    <row r="2442" spans="1:22" ht="13.5" x14ac:dyDescent="0.25">
      <c r="A2442" s="3">
        <f>RSI!A2442</f>
        <v>45560</v>
      </c>
      <c r="B2442" s="2">
        <f>RSI!B2442</f>
        <v>8.7507000000000001</v>
      </c>
      <c r="C2442" s="2">
        <f>RSI!I2442</f>
        <v>51.992503950757168</v>
      </c>
      <c r="D2442" s="2">
        <f>MACD!E2442</f>
        <v>2.0820547967712599E-2</v>
      </c>
      <c r="E2442" s="2">
        <f>MACD!F2442</f>
        <v>-9.145452500945013E-3</v>
      </c>
      <c r="F2442" s="2">
        <f>'Moving Avg'!D2442</f>
        <v>8.7507000000000001</v>
      </c>
      <c r="G2442" s="2">
        <f>'Moving Avg'!F2442</f>
        <v>8.767224999999998</v>
      </c>
      <c r="H2442" s="2">
        <f>'Moving Avg'!G2442</f>
        <v>8.6715559999999989</v>
      </c>
      <c r="I2442" s="2">
        <f>'Moving Avg'!H2442</f>
        <v>7.8924299999999974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  <c r="M2442" s="8">
        <f t="shared" si="383"/>
        <v>50</v>
      </c>
      <c r="N2442" s="8">
        <f t="shared" si="380"/>
        <v>0</v>
      </c>
      <c r="O2442" s="8">
        <f t="shared" si="381"/>
        <v>50</v>
      </c>
      <c r="P2442" s="8">
        <f t="shared" si="382"/>
        <v>33</v>
      </c>
      <c r="Q2442" s="9">
        <f t="shared" si="384"/>
        <v>29.95</v>
      </c>
      <c r="R2442" s="9">
        <f t="shared" si="385"/>
        <v>35.75</v>
      </c>
      <c r="S2442" s="9">
        <f t="shared" si="386"/>
        <v>34.85</v>
      </c>
      <c r="T2442" s="9">
        <f t="shared" si="387"/>
        <v>33.25</v>
      </c>
      <c r="U2442" s="8">
        <f t="shared" si="388"/>
        <v>33.516666666666673</v>
      </c>
      <c r="V2442" s="8">
        <f t="shared" si="389"/>
        <v>33.450000000000003</v>
      </c>
    </row>
    <row r="2443" spans="1:22" ht="13.5" x14ac:dyDescent="0.25">
      <c r="A2443" s="3">
        <f>RSI!A2443</f>
        <v>45561</v>
      </c>
      <c r="B2443" s="2">
        <f>RSI!B2443</f>
        <v>8.7507000000000001</v>
      </c>
      <c r="C2443" s="2">
        <f>RSI!I2443</f>
        <v>51.992503950757154</v>
      </c>
      <c r="D2443" s="2">
        <f>MACD!E2443</f>
        <v>1.8896221946576475E-2</v>
      </c>
      <c r="E2443" s="2">
        <f>MACD!F2443</f>
        <v>-3.5371176114407155E-3</v>
      </c>
      <c r="F2443" s="2">
        <f>'Moving Avg'!D2443</f>
        <v>8.7507000000000001</v>
      </c>
      <c r="G2443" s="2">
        <f>'Moving Avg'!F2443</f>
        <v>8.772084999999997</v>
      </c>
      <c r="H2443" s="2">
        <f>'Moving Avg'!G2443</f>
        <v>8.672527999999998</v>
      </c>
      <c r="I2443" s="2">
        <f>'Moving Avg'!H2443</f>
        <v>7.9009324999999979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  <c r="M2443" s="8">
        <f t="shared" si="383"/>
        <v>50</v>
      </c>
      <c r="N2443" s="8">
        <f t="shared" si="380"/>
        <v>0</v>
      </c>
      <c r="O2443" s="8">
        <f t="shared" si="381"/>
        <v>50</v>
      </c>
      <c r="P2443" s="8">
        <f t="shared" si="382"/>
        <v>33</v>
      </c>
      <c r="Q2443" s="9">
        <f t="shared" si="384"/>
        <v>29.95</v>
      </c>
      <c r="R2443" s="9">
        <f t="shared" si="385"/>
        <v>35.75</v>
      </c>
      <c r="S2443" s="9">
        <f t="shared" si="386"/>
        <v>34.85</v>
      </c>
      <c r="T2443" s="9">
        <f t="shared" si="387"/>
        <v>33.25</v>
      </c>
      <c r="U2443" s="8">
        <f t="shared" si="388"/>
        <v>33.516666666666673</v>
      </c>
      <c r="V2443" s="8">
        <f t="shared" si="389"/>
        <v>33.450000000000003</v>
      </c>
    </row>
    <row r="2444" spans="1:22" ht="13.5" x14ac:dyDescent="0.25">
      <c r="A2444" s="3">
        <f>RSI!A2444</f>
        <v>45562</v>
      </c>
      <c r="B2444" s="2">
        <f>RSI!B2444</f>
        <v>8.7507000000000001</v>
      </c>
      <c r="C2444" s="2">
        <f>RSI!I2444</f>
        <v>51.992503950757154</v>
      </c>
      <c r="D2444" s="2">
        <f>MACD!E2444</f>
        <v>1.7173217548860364E-2</v>
      </c>
      <c r="E2444" s="2">
        <f>MACD!F2444</f>
        <v>6.0494942061950019E-4</v>
      </c>
      <c r="F2444" s="2">
        <f>'Moving Avg'!D2444</f>
        <v>8.7507000000000001</v>
      </c>
      <c r="G2444" s="2">
        <f>'Moving Avg'!F2444</f>
        <v>8.7769449999999978</v>
      </c>
      <c r="H2444" s="2">
        <f>'Moving Avg'!G2444</f>
        <v>8.6752499999999984</v>
      </c>
      <c r="I2444" s="2">
        <f>'Moving Avg'!H2444</f>
        <v>7.909481999999997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  <c r="M2444" s="8">
        <f t="shared" si="383"/>
        <v>50</v>
      </c>
      <c r="N2444" s="8">
        <f t="shared" si="380"/>
        <v>0</v>
      </c>
      <c r="O2444" s="8">
        <f t="shared" si="381"/>
        <v>50</v>
      </c>
      <c r="P2444" s="8">
        <f t="shared" si="382"/>
        <v>33</v>
      </c>
      <c r="Q2444" s="9">
        <f t="shared" si="384"/>
        <v>29.95</v>
      </c>
      <c r="R2444" s="9">
        <f t="shared" si="385"/>
        <v>35.75</v>
      </c>
      <c r="S2444" s="9">
        <f t="shared" si="386"/>
        <v>34.85</v>
      </c>
      <c r="T2444" s="9">
        <f t="shared" si="387"/>
        <v>33.25</v>
      </c>
      <c r="U2444" s="8">
        <f t="shared" si="388"/>
        <v>33.516666666666673</v>
      </c>
      <c r="V2444" s="8">
        <f t="shared" si="389"/>
        <v>33.450000000000003</v>
      </c>
    </row>
    <row r="2445" spans="1:22" ht="13.5" x14ac:dyDescent="0.25">
      <c r="A2445" s="3">
        <f>RSI!A2445</f>
        <v>45565</v>
      </c>
      <c r="B2445" s="2">
        <f>RSI!B2445</f>
        <v>8.7507000000000001</v>
      </c>
      <c r="C2445" s="2">
        <f>RSI!I2445</f>
        <v>51.992503950757154</v>
      </c>
      <c r="D2445" s="2">
        <f>MACD!E2445</f>
        <v>3.0581425299381237E-2</v>
      </c>
      <c r="E2445" s="2">
        <f>MACD!F2445</f>
        <v>6.6002445963718485E-3</v>
      </c>
      <c r="F2445" s="2">
        <f>'Moving Avg'!D2445</f>
        <v>8.7507000000000001</v>
      </c>
      <c r="G2445" s="2">
        <f>'Moving Avg'!F2445</f>
        <v>8.7808349999999979</v>
      </c>
      <c r="H2445" s="2">
        <f>'Moving Avg'!G2445</f>
        <v>8.6756379999999975</v>
      </c>
      <c r="I2445" s="2">
        <f>'Moving Avg'!H2445</f>
        <v>7.9180314999999988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  <c r="M2445" s="8">
        <f t="shared" si="383"/>
        <v>50</v>
      </c>
      <c r="N2445" s="8">
        <f t="shared" si="380"/>
        <v>0</v>
      </c>
      <c r="O2445" s="8">
        <f t="shared" si="381"/>
        <v>50</v>
      </c>
      <c r="P2445" s="8">
        <f t="shared" si="382"/>
        <v>33</v>
      </c>
      <c r="Q2445" s="9">
        <f t="shared" si="384"/>
        <v>29.95</v>
      </c>
      <c r="R2445" s="9">
        <f t="shared" si="385"/>
        <v>35.75</v>
      </c>
      <c r="S2445" s="9">
        <f t="shared" si="386"/>
        <v>34.85</v>
      </c>
      <c r="T2445" s="9">
        <f t="shared" si="387"/>
        <v>33.25</v>
      </c>
      <c r="U2445" s="8">
        <f t="shared" si="388"/>
        <v>33.516666666666673</v>
      </c>
      <c r="V2445" s="8">
        <f t="shared" si="389"/>
        <v>33.450000000000003</v>
      </c>
    </row>
    <row r="2446" spans="1:22" ht="13.5" x14ac:dyDescent="0.25">
      <c r="A2446" s="3">
        <f>RSI!A2446</f>
        <v>45566</v>
      </c>
      <c r="B2446" s="2">
        <f>RSI!B2446</f>
        <v>8.7507000000000001</v>
      </c>
      <c r="C2446" s="2">
        <f>RSI!I2446</f>
        <v>51.992503950757154</v>
      </c>
      <c r="D2446" s="2">
        <f>MACD!E2446</f>
        <v>3.4368694331277538E-2</v>
      </c>
      <c r="E2446" s="2">
        <f>MACD!F2446</f>
        <v>1.2153934543352988E-2</v>
      </c>
      <c r="F2446" s="2">
        <f>'Moving Avg'!D2446</f>
        <v>8.7507000000000001</v>
      </c>
      <c r="G2446" s="2">
        <f>'Moving Avg'!F2446</f>
        <v>8.7813199999999973</v>
      </c>
      <c r="H2446" s="2">
        <f>'Moving Avg'!G2446</f>
        <v>8.6793319999999969</v>
      </c>
      <c r="I2446" s="2">
        <f>'Moving Avg'!H2446</f>
        <v>7.9266274999999986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  <c r="M2446" s="8">
        <f t="shared" si="383"/>
        <v>50</v>
      </c>
      <c r="N2446" s="8">
        <f t="shared" si="380"/>
        <v>0</v>
      </c>
      <c r="O2446" s="8">
        <f t="shared" si="381"/>
        <v>50</v>
      </c>
      <c r="P2446" s="8">
        <f t="shared" si="382"/>
        <v>33</v>
      </c>
      <c r="Q2446" s="9">
        <f t="shared" si="384"/>
        <v>29.95</v>
      </c>
      <c r="R2446" s="9">
        <f t="shared" si="385"/>
        <v>35.75</v>
      </c>
      <c r="S2446" s="9">
        <f t="shared" si="386"/>
        <v>34.85</v>
      </c>
      <c r="T2446" s="9">
        <f t="shared" si="387"/>
        <v>33.25</v>
      </c>
      <c r="U2446" s="8">
        <f t="shared" si="388"/>
        <v>33.516666666666673</v>
      </c>
      <c r="V2446" s="8">
        <f t="shared" si="389"/>
        <v>33.450000000000003</v>
      </c>
    </row>
    <row r="2447" spans="1:22" ht="13.5" x14ac:dyDescent="0.25">
      <c r="A2447" s="3">
        <f>RSI!A2447</f>
        <v>45567</v>
      </c>
      <c r="B2447" s="2">
        <f>RSI!B2447</f>
        <v>8.7312999999999992</v>
      </c>
      <c r="C2447" s="2">
        <f>RSI!I2447</f>
        <v>49.179140956646222</v>
      </c>
      <c r="D2447" s="2">
        <f>MACD!E2447</f>
        <v>3.1458221984969725E-2</v>
      </c>
      <c r="E2447" s="2">
        <f>MACD!F2447</f>
        <v>1.6014792031676335E-2</v>
      </c>
      <c r="F2447" s="2">
        <f>'Moving Avg'!D2447</f>
        <v>8.7468199999999996</v>
      </c>
      <c r="G2447" s="2">
        <f>'Moving Avg'!F2447</f>
        <v>8.7730599999999974</v>
      </c>
      <c r="H2447" s="2">
        <f>'Moving Avg'!G2447</f>
        <v>8.6789439999999978</v>
      </c>
      <c r="I2447" s="2">
        <f>'Moving Avg'!H2447</f>
        <v>7.9346129999999997</v>
      </c>
      <c r="J2447" s="6" t="str">
        <f>OBV!F2447</f>
        <v>BEARISH</v>
      </c>
      <c r="K2447" s="6" t="str">
        <f>OBV!G2447</f>
        <v>NEUTRAL</v>
      </c>
      <c r="L2447" s="6" t="str">
        <f>OBV!H2447</f>
        <v>CONFIRMED BEARISH</v>
      </c>
      <c r="M2447" s="8">
        <f t="shared" si="383"/>
        <v>50</v>
      </c>
      <c r="N2447" s="8">
        <f t="shared" si="380"/>
        <v>0</v>
      </c>
      <c r="O2447" s="8">
        <f t="shared" si="381"/>
        <v>50</v>
      </c>
      <c r="P2447" s="8">
        <f t="shared" si="382"/>
        <v>16.5</v>
      </c>
      <c r="Q2447" s="9">
        <f t="shared" si="384"/>
        <v>27.475000000000001</v>
      </c>
      <c r="R2447" s="9">
        <f t="shared" si="385"/>
        <v>31.625</v>
      </c>
      <c r="S2447" s="9">
        <f t="shared" si="386"/>
        <v>27.425000000000001</v>
      </c>
      <c r="T2447" s="9">
        <f t="shared" si="387"/>
        <v>29.125</v>
      </c>
      <c r="U2447" s="8">
        <f t="shared" si="388"/>
        <v>28.841666666666669</v>
      </c>
      <c r="V2447" s="8">
        <f t="shared" si="389"/>
        <v>28.912500000000001</v>
      </c>
    </row>
    <row r="2448" spans="1:22" ht="13.5" x14ac:dyDescent="0.25">
      <c r="A2448" s="3">
        <f>RSI!A2448</f>
        <v>45568</v>
      </c>
      <c r="B2448" s="2">
        <f>RSI!B2448</f>
        <v>8.6534999999999993</v>
      </c>
      <c r="C2448" s="2">
        <f>RSI!I2448</f>
        <v>39.863321384927211</v>
      </c>
      <c r="D2448" s="2">
        <f>MACD!E2448</f>
        <v>3.4803484710968391E-2</v>
      </c>
      <c r="E2448" s="2">
        <f>MACD!F2448</f>
        <v>1.9772530567534748E-2</v>
      </c>
      <c r="F2448" s="2">
        <f>'Moving Avg'!D2448</f>
        <v>8.7273800000000001</v>
      </c>
      <c r="G2448" s="2">
        <f>'Moving Avg'!F2448</f>
        <v>8.7633399999999995</v>
      </c>
      <c r="H2448" s="2">
        <f>'Moving Avg'!G2448</f>
        <v>8.6789439999999978</v>
      </c>
      <c r="I2448" s="2">
        <f>'Moving Avg'!H2448</f>
        <v>7.9420224999999984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  <c r="M2448" s="8">
        <f t="shared" si="383"/>
        <v>50</v>
      </c>
      <c r="N2448" s="8">
        <f t="shared" si="380"/>
        <v>0</v>
      </c>
      <c r="O2448" s="8">
        <f t="shared" si="381"/>
        <v>50</v>
      </c>
      <c r="P2448" s="8">
        <f t="shared" si="382"/>
        <v>16.5</v>
      </c>
      <c r="Q2448" s="9">
        <f t="shared" si="384"/>
        <v>27.475000000000001</v>
      </c>
      <c r="R2448" s="9">
        <f t="shared" si="385"/>
        <v>31.625</v>
      </c>
      <c r="S2448" s="9">
        <f t="shared" si="386"/>
        <v>27.425000000000001</v>
      </c>
      <c r="T2448" s="9">
        <f t="shared" si="387"/>
        <v>29.125</v>
      </c>
      <c r="U2448" s="8">
        <f t="shared" si="388"/>
        <v>28.841666666666669</v>
      </c>
      <c r="V2448" s="8">
        <f t="shared" si="389"/>
        <v>28.912500000000001</v>
      </c>
    </row>
    <row r="2449" spans="1:22" ht="13.5" x14ac:dyDescent="0.25">
      <c r="A2449" s="3">
        <f>RSI!A2449</f>
        <v>45569</v>
      </c>
      <c r="B2449" s="2">
        <f>RSI!B2449</f>
        <v>8.6534999999999993</v>
      </c>
      <c r="C2449" s="2">
        <f>RSI!I2449</f>
        <v>39.863321384927211</v>
      </c>
      <c r="D2449" s="2">
        <f>MACD!E2449</f>
        <v>3.8135488445457E-2</v>
      </c>
      <c r="E2449" s="2">
        <f>MACD!F2449</f>
        <v>2.3445122143119199E-2</v>
      </c>
      <c r="F2449" s="2">
        <f>'Moving Avg'!D2449</f>
        <v>8.7079400000000007</v>
      </c>
      <c r="G2449" s="2">
        <f>'Moving Avg'!F2449</f>
        <v>8.7541049999999991</v>
      </c>
      <c r="H2449" s="2">
        <f>'Moving Avg'!G2449</f>
        <v>8.680889999999998</v>
      </c>
      <c r="I2449" s="2">
        <f>'Moving Avg'!H2449</f>
        <v>7.9495254999999974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  <c r="M2449" s="8">
        <f t="shared" si="383"/>
        <v>50</v>
      </c>
      <c r="N2449" s="8">
        <f t="shared" si="380"/>
        <v>0</v>
      </c>
      <c r="O2449" s="8">
        <f t="shared" si="381"/>
        <v>50</v>
      </c>
      <c r="P2449" s="8">
        <f t="shared" si="382"/>
        <v>16.5</v>
      </c>
      <c r="Q2449" s="9">
        <f t="shared" si="384"/>
        <v>27.475000000000001</v>
      </c>
      <c r="R2449" s="9">
        <f t="shared" si="385"/>
        <v>31.625</v>
      </c>
      <c r="S2449" s="9">
        <f t="shared" si="386"/>
        <v>27.425000000000001</v>
      </c>
      <c r="T2449" s="9">
        <f t="shared" si="387"/>
        <v>29.125</v>
      </c>
      <c r="U2449" s="8">
        <f t="shared" si="388"/>
        <v>28.841666666666669</v>
      </c>
      <c r="V2449" s="8">
        <f t="shared" si="389"/>
        <v>28.912500000000001</v>
      </c>
    </row>
    <row r="2450" spans="1:22" ht="13.5" x14ac:dyDescent="0.25">
      <c r="A2450" s="3">
        <f>RSI!A2450</f>
        <v>45572</v>
      </c>
      <c r="B2450" s="2">
        <f>RSI!B2450</f>
        <v>8.6534999999999993</v>
      </c>
      <c r="C2450" s="2">
        <f>RSI!I2450</f>
        <v>39.863321384927211</v>
      </c>
      <c r="D2450" s="2">
        <f>MACD!E2450</f>
        <v>4.1419132528655922E-2</v>
      </c>
      <c r="E2450" s="2">
        <f>MACD!F2450</f>
        <v>2.7039924220226545E-2</v>
      </c>
      <c r="F2450" s="2">
        <f>'Moving Avg'!D2450</f>
        <v>8.6885000000000012</v>
      </c>
      <c r="G2450" s="2">
        <f>'Moving Avg'!F2450</f>
        <v>8.7424400000000002</v>
      </c>
      <c r="H2450" s="2">
        <f>'Moving Avg'!G2450</f>
        <v>8.6828359999999982</v>
      </c>
      <c r="I2450" s="2">
        <f>'Moving Avg'!H2450</f>
        <v>7.9571219999999974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  <c r="M2450" s="8">
        <f t="shared" si="383"/>
        <v>50</v>
      </c>
      <c r="N2450" s="8">
        <f t="shared" si="380"/>
        <v>0</v>
      </c>
      <c r="O2450" s="8">
        <f t="shared" si="381"/>
        <v>50</v>
      </c>
      <c r="P2450" s="8">
        <f t="shared" si="382"/>
        <v>16.5</v>
      </c>
      <c r="Q2450" s="9">
        <f t="shared" si="384"/>
        <v>27.475000000000001</v>
      </c>
      <c r="R2450" s="9">
        <f t="shared" si="385"/>
        <v>31.625</v>
      </c>
      <c r="S2450" s="9">
        <f t="shared" si="386"/>
        <v>27.425000000000001</v>
      </c>
      <c r="T2450" s="9">
        <f t="shared" si="387"/>
        <v>29.125</v>
      </c>
      <c r="U2450" s="8">
        <f t="shared" si="388"/>
        <v>28.841666666666669</v>
      </c>
      <c r="V2450" s="8">
        <f t="shared" si="389"/>
        <v>28.912500000000001</v>
      </c>
    </row>
    <row r="2451" spans="1:22" ht="13.5" x14ac:dyDescent="0.25">
      <c r="A2451" s="3">
        <f>RSI!A2451</f>
        <v>45573</v>
      </c>
      <c r="B2451" s="2">
        <f>RSI!B2451</f>
        <v>8.6242999999999999</v>
      </c>
      <c r="C2451" s="2">
        <f>RSI!I2451</f>
        <v>36.612268230674132</v>
      </c>
      <c r="D2451" s="2">
        <f>MACD!E2451</f>
        <v>4.6790430513741654E-2</v>
      </c>
      <c r="E2451" s="2">
        <f>MACD!F2451</f>
        <v>3.0990025478929567E-2</v>
      </c>
      <c r="F2451" s="2">
        <f>'Moving Avg'!D2451</f>
        <v>8.663219999999999</v>
      </c>
      <c r="G2451" s="2">
        <f>'Moving Avg'!F2451</f>
        <v>8.7361199999999997</v>
      </c>
      <c r="H2451" s="2">
        <f>'Moving Avg'!G2451</f>
        <v>8.6841979999999985</v>
      </c>
      <c r="I2451" s="2">
        <f>'Moving Avg'!H2451</f>
        <v>7.9645724999999974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  <c r="M2451" s="8">
        <f t="shared" si="383"/>
        <v>50</v>
      </c>
      <c r="N2451" s="8">
        <f t="shared" si="380"/>
        <v>0</v>
      </c>
      <c r="O2451" s="8">
        <f t="shared" si="381"/>
        <v>50</v>
      </c>
      <c r="P2451" s="8">
        <f t="shared" si="382"/>
        <v>16.5</v>
      </c>
      <c r="Q2451" s="9">
        <f t="shared" si="384"/>
        <v>27.475000000000001</v>
      </c>
      <c r="R2451" s="9">
        <f t="shared" si="385"/>
        <v>31.625</v>
      </c>
      <c r="S2451" s="9">
        <f t="shared" si="386"/>
        <v>27.425000000000001</v>
      </c>
      <c r="T2451" s="9">
        <f t="shared" si="387"/>
        <v>29.125</v>
      </c>
      <c r="U2451" s="8">
        <f t="shared" si="388"/>
        <v>28.841666666666669</v>
      </c>
      <c r="V2451" s="8">
        <f t="shared" si="389"/>
        <v>28.912500000000001</v>
      </c>
    </row>
    <row r="2452" spans="1:22" ht="13.5" x14ac:dyDescent="0.25">
      <c r="A2452" s="3">
        <f>RSI!A2452</f>
        <v>45574</v>
      </c>
      <c r="B2452" s="2">
        <f>RSI!B2452</f>
        <v>8.6145999999999994</v>
      </c>
      <c r="C2452" s="2">
        <f>RSI!I2452</f>
        <v>35.574354670451442</v>
      </c>
      <c r="D2452" s="2">
        <f>MACD!E2452</f>
        <v>5.2624462490504342E-2</v>
      </c>
      <c r="E2452" s="2">
        <f>MACD!F2452</f>
        <v>3.5316912881244521E-2</v>
      </c>
      <c r="F2452" s="2">
        <f>'Moving Avg'!D2452</f>
        <v>8.6398799999999998</v>
      </c>
      <c r="G2452" s="2">
        <f>'Moving Avg'!F2452</f>
        <v>8.7293149999999997</v>
      </c>
      <c r="H2452" s="2">
        <f>'Moving Avg'!G2452</f>
        <v>8.6853659999999984</v>
      </c>
      <c r="I2452" s="2">
        <f>'Moving Avg'!H2452</f>
        <v>7.9724879999999976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  <c r="M2452" s="8">
        <f t="shared" si="383"/>
        <v>50</v>
      </c>
      <c r="N2452" s="8">
        <f t="shared" si="380"/>
        <v>0</v>
      </c>
      <c r="O2452" s="8">
        <f t="shared" si="381"/>
        <v>50</v>
      </c>
      <c r="P2452" s="8">
        <f t="shared" si="382"/>
        <v>16.5</v>
      </c>
      <c r="Q2452" s="9">
        <f t="shared" si="384"/>
        <v>27.475000000000001</v>
      </c>
      <c r="R2452" s="9">
        <f t="shared" si="385"/>
        <v>31.625</v>
      </c>
      <c r="S2452" s="9">
        <f t="shared" si="386"/>
        <v>27.425000000000001</v>
      </c>
      <c r="T2452" s="9">
        <f t="shared" si="387"/>
        <v>29.125</v>
      </c>
      <c r="U2452" s="8">
        <f t="shared" si="388"/>
        <v>28.841666666666669</v>
      </c>
      <c r="V2452" s="8">
        <f t="shared" si="389"/>
        <v>28.912500000000001</v>
      </c>
    </row>
    <row r="2453" spans="1:22" ht="13.5" x14ac:dyDescent="0.25">
      <c r="A2453" s="3">
        <f>RSI!A2453</f>
        <v>45575</v>
      </c>
      <c r="B2453" s="2">
        <f>RSI!B2453</f>
        <v>8.6049000000000007</v>
      </c>
      <c r="C2453" s="2">
        <f>RSI!I2453</f>
        <v>34.52046329700957</v>
      </c>
      <c r="D2453" s="2">
        <f>MACD!E2453</f>
        <v>5.8865091959587446E-2</v>
      </c>
      <c r="E2453" s="2">
        <f>MACD!F2453</f>
        <v>4.0026548696913106E-2</v>
      </c>
      <c r="F2453" s="2">
        <f>'Moving Avg'!D2453</f>
        <v>8.6301600000000001</v>
      </c>
      <c r="G2453" s="2">
        <f>'Moving Avg'!F2453</f>
        <v>8.7220249999999986</v>
      </c>
      <c r="H2453" s="2">
        <f>'Moving Avg'!G2453</f>
        <v>8.6882839999999995</v>
      </c>
      <c r="I2453" s="2">
        <f>'Moving Avg'!H2453</f>
        <v>7.9799349999999967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  <c r="M2453" s="8">
        <f t="shared" si="383"/>
        <v>50</v>
      </c>
      <c r="N2453" s="8">
        <f t="shared" si="380"/>
        <v>0</v>
      </c>
      <c r="O2453" s="8">
        <f t="shared" si="381"/>
        <v>50</v>
      </c>
      <c r="P2453" s="8">
        <f t="shared" si="382"/>
        <v>16.5</v>
      </c>
      <c r="Q2453" s="9">
        <f t="shared" si="384"/>
        <v>27.475000000000001</v>
      </c>
      <c r="R2453" s="9">
        <f t="shared" si="385"/>
        <v>31.625</v>
      </c>
      <c r="S2453" s="9">
        <f t="shared" si="386"/>
        <v>27.425000000000001</v>
      </c>
      <c r="T2453" s="9">
        <f t="shared" si="387"/>
        <v>29.125</v>
      </c>
      <c r="U2453" s="8">
        <f t="shared" si="388"/>
        <v>28.841666666666669</v>
      </c>
      <c r="V2453" s="8">
        <f t="shared" si="389"/>
        <v>28.912500000000001</v>
      </c>
    </row>
    <row r="2454" spans="1:22" ht="13.5" x14ac:dyDescent="0.25">
      <c r="A2454" s="3">
        <f>RSI!A2454</f>
        <v>45576</v>
      </c>
      <c r="B2454" s="2">
        <f>RSI!B2454</f>
        <v>8.4785000000000004</v>
      </c>
      <c r="C2454" s="2">
        <f>RSI!I2454</f>
        <v>24.383384387424627</v>
      </c>
      <c r="D2454" s="2">
        <f>MACD!E2454</f>
        <v>7.410814818796041E-2</v>
      </c>
      <c r="E2454" s="2">
        <f>MACD!F2454</f>
        <v>4.6842868595122572E-2</v>
      </c>
      <c r="F2454" s="2">
        <f>'Moving Avg'!D2454</f>
        <v>8.5951599999999981</v>
      </c>
      <c r="G2454" s="2">
        <f>'Moving Avg'!F2454</f>
        <v>8.7084149999999987</v>
      </c>
      <c r="H2454" s="2">
        <f>'Moving Avg'!G2454</f>
        <v>8.6886739999999989</v>
      </c>
      <c r="I2454" s="2">
        <f>'Moving Avg'!H2454</f>
        <v>7.9866099999999971</v>
      </c>
      <c r="J2454" s="6" t="str">
        <f>OBV!F2454</f>
        <v>BEARISH</v>
      </c>
      <c r="K2454" s="6" t="str">
        <f>OBV!G2454</f>
        <v>NEUTRAL</v>
      </c>
      <c r="L2454" s="6" t="str">
        <f>OBV!H2454</f>
        <v>CONFIRMED BEARISH</v>
      </c>
      <c r="M2454" s="8">
        <f t="shared" si="383"/>
        <v>100</v>
      </c>
      <c r="N2454" s="8">
        <f t="shared" si="380"/>
        <v>0</v>
      </c>
      <c r="O2454" s="8">
        <f t="shared" si="381"/>
        <v>50</v>
      </c>
      <c r="P2454" s="8">
        <f t="shared" si="382"/>
        <v>16.5</v>
      </c>
      <c r="Q2454" s="9">
        <f t="shared" si="384"/>
        <v>44.975000000000001</v>
      </c>
      <c r="R2454" s="9">
        <f t="shared" si="385"/>
        <v>41.625</v>
      </c>
      <c r="S2454" s="9">
        <f t="shared" si="386"/>
        <v>34.924999999999997</v>
      </c>
      <c r="T2454" s="9">
        <f t="shared" si="387"/>
        <v>41.625</v>
      </c>
      <c r="U2454" s="8">
        <f t="shared" si="388"/>
        <v>40.508333333333333</v>
      </c>
      <c r="V2454" s="8">
        <f t="shared" si="389"/>
        <v>40.787499999999994</v>
      </c>
    </row>
    <row r="2455" spans="1:22" ht="13.5" x14ac:dyDescent="0.25">
      <c r="A2455" s="3">
        <f>RSI!A2455</f>
        <v>45579</v>
      </c>
      <c r="B2455" s="2">
        <f>RSI!B2455</f>
        <v>8.7020999999999997</v>
      </c>
      <c r="C2455" s="2">
        <f>RSI!I2455</f>
        <v>51.510087749301107</v>
      </c>
      <c r="D2455" s="2">
        <f>MACD!E2455</f>
        <v>7.1745207646793929E-2</v>
      </c>
      <c r="E2455" s="2">
        <f>MACD!F2455</f>
        <v>5.1823336405456846E-2</v>
      </c>
      <c r="F2455" s="2">
        <f>'Moving Avg'!D2455</f>
        <v>8.6048799999999996</v>
      </c>
      <c r="G2455" s="2">
        <f>'Moving Avg'!F2455</f>
        <v>8.7011250000000011</v>
      </c>
      <c r="H2455" s="2">
        <f>'Moving Avg'!G2455</f>
        <v>8.6896459999999962</v>
      </c>
      <c r="I2455" s="2">
        <f>'Moving Avg'!H2455</f>
        <v>7.9944029999999975</v>
      </c>
      <c r="J2455" s="6" t="str">
        <f>OBV!F2455</f>
        <v>BULLISH</v>
      </c>
      <c r="K2455" s="6" t="str">
        <f>OBV!G2455</f>
        <v>WEAK</v>
      </c>
      <c r="L2455" s="6" t="str">
        <f>OBV!H2455</f>
        <v>CONFIRMED BULLISH</v>
      </c>
      <c r="M2455" s="8">
        <f t="shared" si="383"/>
        <v>50</v>
      </c>
      <c r="N2455" s="8">
        <f t="shared" si="380"/>
        <v>0</v>
      </c>
      <c r="O2455" s="8">
        <f t="shared" si="381"/>
        <v>50</v>
      </c>
      <c r="P2455" s="8">
        <f t="shared" si="382"/>
        <v>67</v>
      </c>
      <c r="Q2455" s="9">
        <f t="shared" si="384"/>
        <v>35.049999999999997</v>
      </c>
      <c r="R2455" s="9">
        <f t="shared" si="385"/>
        <v>44.25</v>
      </c>
      <c r="S2455" s="9">
        <f t="shared" si="386"/>
        <v>50.150000000000006</v>
      </c>
      <c r="T2455" s="9">
        <f t="shared" si="387"/>
        <v>41.75</v>
      </c>
      <c r="U2455" s="8">
        <f t="shared" si="388"/>
        <v>43.15</v>
      </c>
      <c r="V2455" s="8">
        <f t="shared" si="389"/>
        <v>42.8</v>
      </c>
    </row>
    <row r="2456" spans="1:22" ht="13.5" x14ac:dyDescent="0.25">
      <c r="A2456" s="3">
        <f>RSI!A2456</f>
        <v>45581</v>
      </c>
      <c r="B2456" s="2">
        <f>RSI!B2456</f>
        <v>8.6437000000000008</v>
      </c>
      <c r="C2456" s="2">
        <f>RSI!I2456</f>
        <v>46.788928858549795</v>
      </c>
      <c r="D2456" s="2">
        <f>MACD!E2456</f>
        <v>7.3956063830815211E-2</v>
      </c>
      <c r="E2456" s="2">
        <f>MACD!F2456</f>
        <v>5.6249881890528521E-2</v>
      </c>
      <c r="F2456" s="2">
        <f>'Moving Avg'!D2456</f>
        <v>8.6087600000000002</v>
      </c>
      <c r="G2456" s="2">
        <f>'Moving Avg'!F2456</f>
        <v>8.693344999999999</v>
      </c>
      <c r="H2456" s="2">
        <f>'Moving Avg'!G2456</f>
        <v>8.689449999999999</v>
      </c>
      <c r="I2456" s="2">
        <f>'Moving Avg'!H2456</f>
        <v>8.0019969999999958</v>
      </c>
      <c r="J2456" s="6" t="str">
        <f>OBV!F2456</f>
        <v>BULLISH</v>
      </c>
      <c r="K2456" s="6" t="str">
        <f>OBV!G2456</f>
        <v>WEAK</v>
      </c>
      <c r="L2456" s="6" t="str">
        <f>OBV!H2456</f>
        <v>CONFIRMED BULLISH</v>
      </c>
      <c r="M2456" s="8">
        <f t="shared" si="383"/>
        <v>50</v>
      </c>
      <c r="N2456" s="8">
        <f t="shared" si="380"/>
        <v>0</v>
      </c>
      <c r="O2456" s="8">
        <f t="shared" si="381"/>
        <v>50</v>
      </c>
      <c r="P2456" s="8">
        <f t="shared" si="382"/>
        <v>67</v>
      </c>
      <c r="Q2456" s="9">
        <f t="shared" si="384"/>
        <v>35.049999999999997</v>
      </c>
      <c r="R2456" s="9">
        <f t="shared" si="385"/>
        <v>44.25</v>
      </c>
      <c r="S2456" s="9">
        <f t="shared" si="386"/>
        <v>50.150000000000006</v>
      </c>
      <c r="T2456" s="9">
        <f t="shared" si="387"/>
        <v>41.75</v>
      </c>
      <c r="U2456" s="8">
        <f t="shared" si="388"/>
        <v>43.15</v>
      </c>
      <c r="V2456" s="8">
        <f t="shared" si="389"/>
        <v>42.8</v>
      </c>
    </row>
    <row r="2457" spans="1:22" ht="13.5" x14ac:dyDescent="0.25">
      <c r="A2457" s="3">
        <f>RSI!A2457</f>
        <v>45582</v>
      </c>
      <c r="B2457" s="2">
        <f>RSI!B2457</f>
        <v>8.7020999999999997</v>
      </c>
      <c r="C2457" s="2">
        <f>RSI!I2457</f>
        <v>51.569301410644947</v>
      </c>
      <c r="D2457" s="2">
        <f>MACD!E2457</f>
        <v>6.8754243874357357E-2</v>
      </c>
      <c r="E2457" s="2">
        <f>MACD!F2457</f>
        <v>5.8750754287294288E-2</v>
      </c>
      <c r="F2457" s="2">
        <f>'Moving Avg'!D2457</f>
        <v>8.6262600000000003</v>
      </c>
      <c r="G2457" s="2">
        <f>'Moving Avg'!F2457</f>
        <v>8.6909150000000004</v>
      </c>
      <c r="H2457" s="2">
        <f>'Moving Avg'!G2457</f>
        <v>8.6933399999999974</v>
      </c>
      <c r="I2457" s="2">
        <f>'Moving Avg'!H2457</f>
        <v>8.0099764999999987</v>
      </c>
      <c r="J2457" s="6" t="str">
        <f>OBV!F2457</f>
        <v>BULLISH</v>
      </c>
      <c r="K2457" s="6" t="str">
        <f>OBV!G2457</f>
        <v>WEAK</v>
      </c>
      <c r="L2457" s="6" t="str">
        <f>OBV!H2457</f>
        <v>CONFIRMED BULLISH</v>
      </c>
      <c r="M2457" s="8">
        <f t="shared" si="383"/>
        <v>50</v>
      </c>
      <c r="N2457" s="8">
        <f t="shared" si="380"/>
        <v>0</v>
      </c>
      <c r="O2457" s="8">
        <f t="shared" si="381"/>
        <v>50</v>
      </c>
      <c r="P2457" s="8">
        <f t="shared" si="382"/>
        <v>67</v>
      </c>
      <c r="Q2457" s="9">
        <f t="shared" si="384"/>
        <v>35.049999999999997</v>
      </c>
      <c r="R2457" s="9">
        <f t="shared" si="385"/>
        <v>44.25</v>
      </c>
      <c r="S2457" s="9">
        <f t="shared" si="386"/>
        <v>50.150000000000006</v>
      </c>
      <c r="T2457" s="9">
        <f t="shared" si="387"/>
        <v>41.75</v>
      </c>
      <c r="U2457" s="8">
        <f t="shared" si="388"/>
        <v>43.15</v>
      </c>
      <c r="V2457" s="8">
        <f t="shared" si="389"/>
        <v>42.8</v>
      </c>
    </row>
    <row r="2458" spans="1:22" ht="13.5" x14ac:dyDescent="0.25">
      <c r="A2458" s="3">
        <f>RSI!A2458</f>
        <v>45583</v>
      </c>
      <c r="B2458" s="2">
        <f>RSI!B2458</f>
        <v>8.7020999999999997</v>
      </c>
      <c r="C2458" s="2">
        <f>RSI!I2458</f>
        <v>51.569301410644947</v>
      </c>
      <c r="D2458" s="2">
        <f>MACD!E2458</f>
        <v>5.2258752525286667E-2</v>
      </c>
      <c r="E2458" s="2">
        <f>MACD!F2458</f>
        <v>5.7452353934892765E-2</v>
      </c>
      <c r="F2458" s="2">
        <f>'Moving Avg'!D2458</f>
        <v>8.6457000000000015</v>
      </c>
      <c r="G2458" s="2">
        <f>'Moving Avg'!F2458</f>
        <v>8.688485</v>
      </c>
      <c r="H2458" s="2">
        <f>'Moving Avg'!G2458</f>
        <v>8.6972299999999976</v>
      </c>
      <c r="I2458" s="2">
        <f>'Moving Avg'!H2458</f>
        <v>8.0178159999999963</v>
      </c>
      <c r="J2458" s="6" t="str">
        <f>OBV!F2458</f>
        <v>BULLISH</v>
      </c>
      <c r="K2458" s="6" t="str">
        <f>OBV!G2458</f>
        <v>WEAK</v>
      </c>
      <c r="L2458" s="6" t="str">
        <f>OBV!H2458</f>
        <v>CONFIRMED BULLISH</v>
      </c>
      <c r="M2458" s="8">
        <f t="shared" si="383"/>
        <v>50</v>
      </c>
      <c r="N2458" s="8">
        <f t="shared" si="380"/>
        <v>45</v>
      </c>
      <c r="O2458" s="8">
        <f t="shared" si="381"/>
        <v>50</v>
      </c>
      <c r="P2458" s="8">
        <f t="shared" si="382"/>
        <v>67</v>
      </c>
      <c r="Q2458" s="9">
        <f t="shared" si="384"/>
        <v>50.8</v>
      </c>
      <c r="R2458" s="9">
        <f t="shared" si="385"/>
        <v>53.25</v>
      </c>
      <c r="S2458" s="9">
        <f t="shared" si="386"/>
        <v>56.900000000000006</v>
      </c>
      <c r="T2458" s="9">
        <f t="shared" si="387"/>
        <v>53</v>
      </c>
      <c r="U2458" s="8">
        <f t="shared" si="388"/>
        <v>53.65</v>
      </c>
      <c r="V2458" s="8">
        <f t="shared" si="389"/>
        <v>53.487499999999997</v>
      </c>
    </row>
    <row r="2459" spans="1:22" ht="13.5" x14ac:dyDescent="0.25">
      <c r="A2459" s="3">
        <f>RSI!A2459</f>
        <v>45586</v>
      </c>
      <c r="B2459" s="2">
        <f>RSI!B2459</f>
        <v>8.6534999999999993</v>
      </c>
      <c r="C2459" s="2">
        <f>RSI!I2459</f>
        <v>47.454665186132203</v>
      </c>
      <c r="D2459" s="2">
        <f>MACD!E2459</f>
        <v>4.1785547023591718E-2</v>
      </c>
      <c r="E2459" s="2">
        <f>MACD!F2459</f>
        <v>5.4318992552632561E-2</v>
      </c>
      <c r="F2459" s="2">
        <f>'Moving Avg'!D2459</f>
        <v>8.6806999999999999</v>
      </c>
      <c r="G2459" s="2">
        <f>'Moving Avg'!F2459</f>
        <v>8.683625000000001</v>
      </c>
      <c r="H2459" s="2">
        <f>'Moving Avg'!G2459</f>
        <v>8.7001479999999969</v>
      </c>
      <c r="I2459" s="2">
        <f>'Moving Avg'!H2459</f>
        <v>8.0241519999999973</v>
      </c>
      <c r="J2459" s="6" t="str">
        <f>OBV!F2459</f>
        <v>BULLISH</v>
      </c>
      <c r="K2459" s="6" t="str">
        <f>OBV!G2459</f>
        <v>WEAK</v>
      </c>
      <c r="L2459" s="6" t="str">
        <f>OBV!H2459</f>
        <v>CONFIRMED BULLISH</v>
      </c>
      <c r="M2459" s="8">
        <f t="shared" si="383"/>
        <v>50</v>
      </c>
      <c r="N2459" s="8">
        <f t="shared" si="380"/>
        <v>45</v>
      </c>
      <c r="O2459" s="8">
        <f t="shared" si="381"/>
        <v>50</v>
      </c>
      <c r="P2459" s="8">
        <f t="shared" si="382"/>
        <v>67</v>
      </c>
      <c r="Q2459" s="9">
        <f t="shared" si="384"/>
        <v>50.8</v>
      </c>
      <c r="R2459" s="9">
        <f t="shared" si="385"/>
        <v>53.25</v>
      </c>
      <c r="S2459" s="9">
        <f t="shared" si="386"/>
        <v>56.900000000000006</v>
      </c>
      <c r="T2459" s="9">
        <f t="shared" si="387"/>
        <v>53</v>
      </c>
      <c r="U2459" s="8">
        <f t="shared" si="388"/>
        <v>53.65</v>
      </c>
      <c r="V2459" s="8">
        <f t="shared" si="389"/>
        <v>53.487499999999997</v>
      </c>
    </row>
    <row r="2460" spans="1:22" ht="13.5" x14ac:dyDescent="0.25">
      <c r="A2460" s="3">
        <f>RSI!A2460</f>
        <v>45587</v>
      </c>
      <c r="B2460" s="2">
        <f>RSI!B2460</f>
        <v>8.6923999999999992</v>
      </c>
      <c r="C2460" s="2">
        <f>RSI!I2460</f>
        <v>50.835979941026416</v>
      </c>
      <c r="D2460" s="2">
        <f>MACD!E2460</f>
        <v>3.0222374086097403E-2</v>
      </c>
      <c r="E2460" s="2">
        <f>MACD!F2460</f>
        <v>4.9499668859325531E-2</v>
      </c>
      <c r="F2460" s="2">
        <f>'Moving Avg'!D2460</f>
        <v>8.6787600000000005</v>
      </c>
      <c r="G2460" s="2">
        <f>'Moving Avg'!F2460</f>
        <v>8.6807099999999995</v>
      </c>
      <c r="H2460" s="2">
        <f>'Moving Avg'!G2460</f>
        <v>8.7038439999999966</v>
      </c>
      <c r="I2460" s="2">
        <f>'Moving Avg'!H2460</f>
        <v>8.0307289999999973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  <c r="M2460" s="8">
        <f t="shared" si="383"/>
        <v>50</v>
      </c>
      <c r="N2460" s="8">
        <f t="shared" si="380"/>
        <v>45</v>
      </c>
      <c r="O2460" s="8">
        <f t="shared" si="381"/>
        <v>50</v>
      </c>
      <c r="P2460" s="8">
        <f t="shared" si="382"/>
        <v>16.5</v>
      </c>
      <c r="Q2460" s="9">
        <f t="shared" si="384"/>
        <v>43.225000000000001</v>
      </c>
      <c r="R2460" s="9">
        <f t="shared" si="385"/>
        <v>40.625</v>
      </c>
      <c r="S2460" s="9">
        <f t="shared" si="386"/>
        <v>34.174999999999997</v>
      </c>
      <c r="T2460" s="9">
        <f t="shared" si="387"/>
        <v>40.375</v>
      </c>
      <c r="U2460" s="8">
        <f t="shared" si="388"/>
        <v>39.341666666666661</v>
      </c>
      <c r="V2460" s="8">
        <f t="shared" si="389"/>
        <v>39.599999999999994</v>
      </c>
    </row>
    <row r="2461" spans="1:22" ht="13.5" x14ac:dyDescent="0.25">
      <c r="A2461" s="3">
        <f>RSI!A2461</f>
        <v>45588</v>
      </c>
      <c r="B2461" s="2">
        <f>RSI!B2461</f>
        <v>8.4589999999999996</v>
      </c>
      <c r="C2461" s="2">
        <f>RSI!I2461</f>
        <v>35.906117228969777</v>
      </c>
      <c r="D2461" s="2">
        <f>MACD!E2461</f>
        <v>3.3171769943205476E-2</v>
      </c>
      <c r="E2461" s="2">
        <f>MACD!F2461</f>
        <v>4.623408907610152E-2</v>
      </c>
      <c r="F2461" s="2">
        <f>'Moving Avg'!D2461</f>
        <v>8.6418199999999992</v>
      </c>
      <c r="G2461" s="2">
        <f>'Moving Avg'!F2461</f>
        <v>8.6661249999999992</v>
      </c>
      <c r="H2461" s="2">
        <f>'Moving Avg'!G2461</f>
        <v>8.7028719999999975</v>
      </c>
      <c r="I2461" s="2">
        <f>'Moving Avg'!H2461</f>
        <v>8.0368394999999957</v>
      </c>
      <c r="J2461" s="6" t="str">
        <f>OBV!F2461</f>
        <v>BEARISH</v>
      </c>
      <c r="K2461" s="6" t="str">
        <f>OBV!G2461</f>
        <v>STRONG</v>
      </c>
      <c r="L2461" s="6" t="str">
        <f>OBV!H2461</f>
        <v>CONFIRMED BEARISH</v>
      </c>
      <c r="M2461" s="8">
        <f t="shared" si="383"/>
        <v>50</v>
      </c>
      <c r="N2461" s="8">
        <f t="shared" si="380"/>
        <v>45</v>
      </c>
      <c r="O2461" s="8">
        <f t="shared" si="381"/>
        <v>50</v>
      </c>
      <c r="P2461" s="8">
        <f t="shared" si="382"/>
        <v>33</v>
      </c>
      <c r="Q2461" s="9">
        <f t="shared" si="384"/>
        <v>45.7</v>
      </c>
      <c r="R2461" s="9">
        <f t="shared" si="385"/>
        <v>44.75</v>
      </c>
      <c r="S2461" s="9">
        <f t="shared" si="386"/>
        <v>41.6</v>
      </c>
      <c r="T2461" s="9">
        <f t="shared" si="387"/>
        <v>44.5</v>
      </c>
      <c r="U2461" s="8">
        <f t="shared" si="388"/>
        <v>44.016666666666673</v>
      </c>
      <c r="V2461" s="8">
        <f t="shared" si="389"/>
        <v>44.137500000000003</v>
      </c>
    </row>
    <row r="2462" spans="1:22" ht="13.5" x14ac:dyDescent="0.25">
      <c r="A2462" s="3">
        <f>RSI!A2462</f>
        <v>45589</v>
      </c>
      <c r="B2462" s="2">
        <f>RSI!B2462</f>
        <v>8.4589999999999996</v>
      </c>
      <c r="C2462" s="2">
        <f>RSI!I2462</f>
        <v>35.906117228969777</v>
      </c>
      <c r="D2462" s="2">
        <f>MACD!E2462</f>
        <v>3.5495977296287506E-2</v>
      </c>
      <c r="E2462" s="2">
        <f>MACD!F2462</f>
        <v>4.4086466720138717E-2</v>
      </c>
      <c r="F2462" s="2">
        <f>'Moving Avg'!D2462</f>
        <v>8.5931999999999995</v>
      </c>
      <c r="G2462" s="2">
        <f>'Moving Avg'!F2462</f>
        <v>8.6515400000000007</v>
      </c>
      <c r="H2462" s="2">
        <f>'Moving Avg'!G2462</f>
        <v>8.6980099999999982</v>
      </c>
      <c r="I2462" s="2">
        <f>'Moving Avg'!H2462</f>
        <v>8.0430429999999973</v>
      </c>
      <c r="J2462" s="6" t="str">
        <f>OBV!F2462</f>
        <v>BEARISH</v>
      </c>
      <c r="K2462" s="6" t="str">
        <f>OBV!G2462</f>
        <v>STRONG</v>
      </c>
      <c r="L2462" s="6" t="str">
        <f>OBV!H2462</f>
        <v>CONFIRMED BEARISH</v>
      </c>
      <c r="M2462" s="8">
        <f t="shared" si="383"/>
        <v>50</v>
      </c>
      <c r="N2462" s="8">
        <f t="shared" si="380"/>
        <v>45</v>
      </c>
      <c r="O2462" s="8">
        <f t="shared" si="381"/>
        <v>50</v>
      </c>
      <c r="P2462" s="8">
        <f t="shared" si="382"/>
        <v>33</v>
      </c>
      <c r="Q2462" s="9">
        <f t="shared" si="384"/>
        <v>45.7</v>
      </c>
      <c r="R2462" s="9">
        <f t="shared" si="385"/>
        <v>44.75</v>
      </c>
      <c r="S2462" s="9">
        <f t="shared" si="386"/>
        <v>41.6</v>
      </c>
      <c r="T2462" s="9">
        <f t="shared" si="387"/>
        <v>44.5</v>
      </c>
      <c r="U2462" s="8">
        <f t="shared" si="388"/>
        <v>44.016666666666673</v>
      </c>
      <c r="V2462" s="8">
        <f t="shared" si="389"/>
        <v>44.137500000000003</v>
      </c>
    </row>
    <row r="2463" spans="1:22" ht="13.5" x14ac:dyDescent="0.25">
      <c r="A2463" s="3">
        <f>RSI!A2463</f>
        <v>45590</v>
      </c>
      <c r="B2463" s="2">
        <f>RSI!B2463</f>
        <v>8.4589999999999996</v>
      </c>
      <c r="C2463" s="2">
        <f>RSI!I2463</f>
        <v>35.906117228969777</v>
      </c>
      <c r="D2463" s="2">
        <f>MACD!E2463</f>
        <v>3.7193336592334703E-2</v>
      </c>
      <c r="E2463" s="2">
        <f>MACD!F2463</f>
        <v>4.270784069457792E-2</v>
      </c>
      <c r="F2463" s="2">
        <f>'Moving Avg'!D2463</f>
        <v>8.5445799999999998</v>
      </c>
      <c r="G2463" s="2">
        <f>'Moving Avg'!F2463</f>
        <v>8.6369550000000004</v>
      </c>
      <c r="H2463" s="2">
        <f>'Moving Avg'!G2463</f>
        <v>8.6931479999999972</v>
      </c>
      <c r="I2463" s="2">
        <f>'Moving Avg'!H2463</f>
        <v>8.0503204999999962</v>
      </c>
      <c r="J2463" s="6" t="str">
        <f>OBV!F2463</f>
        <v>BEARISH</v>
      </c>
      <c r="K2463" s="6" t="str">
        <f>OBV!G2463</f>
        <v>STRONG</v>
      </c>
      <c r="L2463" s="6" t="str">
        <f>OBV!H2463</f>
        <v>CONFIRMED BEARISH</v>
      </c>
      <c r="M2463" s="8">
        <f t="shared" si="383"/>
        <v>50</v>
      </c>
      <c r="N2463" s="8">
        <f t="shared" si="380"/>
        <v>45</v>
      </c>
      <c r="O2463" s="8">
        <f t="shared" si="381"/>
        <v>50</v>
      </c>
      <c r="P2463" s="8">
        <f t="shared" si="382"/>
        <v>33</v>
      </c>
      <c r="Q2463" s="9">
        <f t="shared" si="384"/>
        <v>45.7</v>
      </c>
      <c r="R2463" s="9">
        <f t="shared" si="385"/>
        <v>44.75</v>
      </c>
      <c r="S2463" s="9">
        <f t="shared" si="386"/>
        <v>41.6</v>
      </c>
      <c r="T2463" s="9">
        <f t="shared" si="387"/>
        <v>44.5</v>
      </c>
      <c r="U2463" s="8">
        <f t="shared" si="388"/>
        <v>44.016666666666673</v>
      </c>
      <c r="V2463" s="8">
        <f t="shared" si="389"/>
        <v>44.137500000000003</v>
      </c>
    </row>
    <row r="2464" spans="1:22" ht="13.5" x14ac:dyDescent="0.25">
      <c r="A2464" s="3">
        <f>RSI!A2464</f>
        <v>45593</v>
      </c>
      <c r="B2464" s="2">
        <f>RSI!B2464</f>
        <v>8.5562000000000005</v>
      </c>
      <c r="C2464" s="2">
        <f>RSI!I2464</f>
        <v>44.399535254966906</v>
      </c>
      <c r="D2464" s="2">
        <f>MACD!E2464</f>
        <v>1.3115845025506445E-2</v>
      </c>
      <c r="E2464" s="2">
        <f>MACD!F2464</f>
        <v>3.6789441560763629E-2</v>
      </c>
      <c r="F2464" s="2">
        <f>'Moving Avg'!D2464</f>
        <v>8.5251200000000011</v>
      </c>
      <c r="G2464" s="2">
        <f>'Moving Avg'!F2464</f>
        <v>8.6272300000000008</v>
      </c>
      <c r="H2464" s="2">
        <f>'Moving Avg'!G2464</f>
        <v>8.6904239999999966</v>
      </c>
      <c r="I2464" s="2">
        <f>'Moving Avg'!H2464</f>
        <v>8.0580374999999957</v>
      </c>
      <c r="J2464" s="6" t="str">
        <f>OBV!F2464</f>
        <v>BEARISH</v>
      </c>
      <c r="K2464" s="6" t="str">
        <f>OBV!G2464</f>
        <v>STRONG</v>
      </c>
      <c r="L2464" s="6" t="str">
        <f>OBV!H2464</f>
        <v>CONFIRMED BEARISH</v>
      </c>
      <c r="M2464" s="8">
        <f t="shared" si="383"/>
        <v>50</v>
      </c>
      <c r="N2464" s="8">
        <f t="shared" si="380"/>
        <v>100</v>
      </c>
      <c r="O2464" s="8">
        <f t="shared" si="381"/>
        <v>50</v>
      </c>
      <c r="P2464" s="8">
        <f t="shared" si="382"/>
        <v>33</v>
      </c>
      <c r="Q2464" s="9">
        <f t="shared" si="384"/>
        <v>64.95</v>
      </c>
      <c r="R2464" s="9">
        <f t="shared" si="385"/>
        <v>55.75</v>
      </c>
      <c r="S2464" s="9">
        <f t="shared" si="386"/>
        <v>49.85</v>
      </c>
      <c r="T2464" s="9">
        <f t="shared" si="387"/>
        <v>58.25</v>
      </c>
      <c r="U2464" s="8">
        <f t="shared" si="388"/>
        <v>56.85</v>
      </c>
      <c r="V2464" s="8">
        <f t="shared" si="389"/>
        <v>57.2</v>
      </c>
    </row>
    <row r="2465" spans="1:22" ht="13.5" x14ac:dyDescent="0.25">
      <c r="A2465" s="3">
        <f>RSI!A2465</f>
        <v>45594</v>
      </c>
      <c r="B2465" s="2">
        <f>RSI!B2465</f>
        <v>8.5562000000000005</v>
      </c>
      <c r="C2465" s="2">
        <f>RSI!I2465</f>
        <v>44.399535254966914</v>
      </c>
      <c r="D2465" s="2">
        <f>MACD!E2465</f>
        <v>2.7616775051203746E-2</v>
      </c>
      <c r="E2465" s="2">
        <f>MACD!F2465</f>
        <v>3.4954908258851655E-2</v>
      </c>
      <c r="F2465" s="2">
        <f>'Moving Avg'!D2465</f>
        <v>8.4978800000000003</v>
      </c>
      <c r="G2465" s="2">
        <f>'Moving Avg'!F2465</f>
        <v>8.6175049999999978</v>
      </c>
      <c r="H2465" s="2">
        <f>'Moving Avg'!G2465</f>
        <v>8.6876999999999978</v>
      </c>
      <c r="I2465" s="2">
        <f>'Moving Avg'!H2465</f>
        <v>8.0662679999999956</v>
      </c>
      <c r="J2465" s="6" t="str">
        <f>OBV!F2465</f>
        <v>BEARISH</v>
      </c>
      <c r="K2465" s="6" t="str">
        <f>OBV!G2465</f>
        <v>STRONG</v>
      </c>
      <c r="L2465" s="6" t="str">
        <f>OBV!H2465</f>
        <v>CONFIRMED BEARISH</v>
      </c>
      <c r="M2465" s="8">
        <f t="shared" si="383"/>
        <v>50</v>
      </c>
      <c r="N2465" s="8">
        <f t="shared" si="380"/>
        <v>45</v>
      </c>
      <c r="O2465" s="8">
        <f t="shared" si="381"/>
        <v>50</v>
      </c>
      <c r="P2465" s="8">
        <f t="shared" si="382"/>
        <v>33</v>
      </c>
      <c r="Q2465" s="9">
        <f t="shared" si="384"/>
        <v>45.7</v>
      </c>
      <c r="R2465" s="9">
        <f t="shared" si="385"/>
        <v>44.75</v>
      </c>
      <c r="S2465" s="9">
        <f t="shared" si="386"/>
        <v>41.6</v>
      </c>
      <c r="T2465" s="9">
        <f t="shared" si="387"/>
        <v>44.5</v>
      </c>
      <c r="U2465" s="8">
        <f t="shared" si="388"/>
        <v>44.016666666666673</v>
      </c>
      <c r="V2465" s="8">
        <f t="shared" si="389"/>
        <v>44.137500000000003</v>
      </c>
    </row>
    <row r="2466" spans="1:22" ht="13.5" x14ac:dyDescent="0.25">
      <c r="A2466" s="3">
        <f>RSI!A2466</f>
        <v>45595</v>
      </c>
      <c r="B2466" s="2">
        <f>RSI!B2466</f>
        <v>8.5465</v>
      </c>
      <c r="C2466" s="2">
        <f>RSI!I2466</f>
        <v>43.728865130998614</v>
      </c>
      <c r="D2466" s="2">
        <f>MACD!E2466</f>
        <v>3.2059762677590697E-2</v>
      </c>
      <c r="E2466" s="2">
        <f>MACD!F2466</f>
        <v>3.4375879142599465E-2</v>
      </c>
      <c r="F2466" s="2">
        <f>'Moving Avg'!D2466</f>
        <v>8.5153800000000004</v>
      </c>
      <c r="G2466" s="2">
        <f>'Moving Avg'!F2466</f>
        <v>8.6072949999999988</v>
      </c>
      <c r="H2466" s="2">
        <f>'Moving Avg'!G2466</f>
        <v>8.6847819999999984</v>
      </c>
      <c r="I2466" s="2">
        <f>'Moving Avg'!H2466</f>
        <v>8.0744499999999952</v>
      </c>
      <c r="J2466" s="6" t="str">
        <f>OBV!F2466</f>
        <v>BEARISH</v>
      </c>
      <c r="K2466" s="6" t="str">
        <f>OBV!G2466</f>
        <v>NEUTRAL</v>
      </c>
      <c r="L2466" s="6" t="str">
        <f>OBV!H2466</f>
        <v>BEARISH DIVERGENCE</v>
      </c>
      <c r="M2466" s="8">
        <f t="shared" si="383"/>
        <v>50</v>
      </c>
      <c r="N2466" s="8">
        <f t="shared" si="380"/>
        <v>45</v>
      </c>
      <c r="O2466" s="8">
        <f t="shared" si="381"/>
        <v>50</v>
      </c>
      <c r="P2466" s="8">
        <f t="shared" si="382"/>
        <v>16.5</v>
      </c>
      <c r="Q2466" s="9">
        <f t="shared" si="384"/>
        <v>43.225000000000001</v>
      </c>
      <c r="R2466" s="9">
        <f t="shared" si="385"/>
        <v>40.625</v>
      </c>
      <c r="S2466" s="9">
        <f t="shared" si="386"/>
        <v>34.174999999999997</v>
      </c>
      <c r="T2466" s="9">
        <f t="shared" si="387"/>
        <v>40.375</v>
      </c>
      <c r="U2466" s="8">
        <f t="shared" si="388"/>
        <v>39.341666666666661</v>
      </c>
      <c r="V2466" s="8">
        <f t="shared" si="389"/>
        <v>39.599999999999994</v>
      </c>
    </row>
    <row r="2467" spans="1:22" ht="13.5" x14ac:dyDescent="0.25">
      <c r="A2467" s="3">
        <f>RSI!A2467</f>
        <v>45596</v>
      </c>
      <c r="B2467" s="2">
        <f>RSI!B2467</f>
        <v>8.6049000000000007</v>
      </c>
      <c r="C2467" s="2">
        <f>RSI!I2467</f>
        <v>48.748402999608906</v>
      </c>
      <c r="D2467" s="2">
        <f>MACD!E2467</f>
        <v>4.0941764234702305E-2</v>
      </c>
      <c r="E2467" s="2">
        <f>MACD!F2467</f>
        <v>3.5689056161020034E-2</v>
      </c>
      <c r="F2467" s="2">
        <f>'Moving Avg'!D2467</f>
        <v>8.5445600000000006</v>
      </c>
      <c r="G2467" s="2">
        <f>'Moving Avg'!F2467</f>
        <v>8.600975</v>
      </c>
      <c r="H2467" s="2">
        <f>'Moving Avg'!G2467</f>
        <v>8.6830319999999972</v>
      </c>
      <c r="I2467" s="2">
        <f>'Moving Avg'!H2467</f>
        <v>8.0829704999999947</v>
      </c>
      <c r="J2467" s="6" t="str">
        <f>OBV!F2467</f>
        <v>BEARISH</v>
      </c>
      <c r="K2467" s="6" t="str">
        <f>OBV!G2467</f>
        <v>NEUTRAL</v>
      </c>
      <c r="L2467" s="6" t="str">
        <f>OBV!H2467</f>
        <v>BEARISH DIVERGENCE</v>
      </c>
      <c r="M2467" s="8">
        <f t="shared" si="383"/>
        <v>50</v>
      </c>
      <c r="N2467" s="8">
        <f t="shared" si="380"/>
        <v>0</v>
      </c>
      <c r="O2467" s="8">
        <f t="shared" si="381"/>
        <v>50</v>
      </c>
      <c r="P2467" s="8">
        <f t="shared" si="382"/>
        <v>16.5</v>
      </c>
      <c r="Q2467" s="9">
        <f t="shared" si="384"/>
        <v>27.475000000000001</v>
      </c>
      <c r="R2467" s="9">
        <f t="shared" si="385"/>
        <v>31.625</v>
      </c>
      <c r="S2467" s="9">
        <f t="shared" si="386"/>
        <v>27.425000000000001</v>
      </c>
      <c r="T2467" s="9">
        <f t="shared" si="387"/>
        <v>29.125</v>
      </c>
      <c r="U2467" s="8">
        <f t="shared" si="388"/>
        <v>28.841666666666669</v>
      </c>
      <c r="V2467" s="8">
        <f t="shared" si="389"/>
        <v>28.912500000000001</v>
      </c>
    </row>
    <row r="2468" spans="1:22" ht="13.5" x14ac:dyDescent="0.25">
      <c r="A2468" s="3">
        <f>RSI!A2468</f>
        <v>45597</v>
      </c>
      <c r="B2468" s="2">
        <f>RSI!B2468</f>
        <v>8.5853999999999999</v>
      </c>
      <c r="C2468" s="2">
        <f>RSI!I2468</f>
        <v>47.233331639906417</v>
      </c>
      <c r="D2468" s="2">
        <f>MACD!E2468</f>
        <v>4.9986161303838372E-2</v>
      </c>
      <c r="E2468" s="2">
        <f>MACD!F2468</f>
        <v>3.8548477189583701E-2</v>
      </c>
      <c r="F2468" s="2">
        <f>'Moving Avg'!D2468</f>
        <v>8.569840000000001</v>
      </c>
      <c r="G2468" s="2">
        <f>'Moving Avg'!F2468</f>
        <v>8.5975699999999993</v>
      </c>
      <c r="H2468" s="2">
        <f>'Moving Avg'!G2468</f>
        <v>8.6816699999999969</v>
      </c>
      <c r="I2468" s="2">
        <f>'Moving Avg'!H2468</f>
        <v>8.0913934999999952</v>
      </c>
      <c r="J2468" s="6" t="str">
        <f>OBV!F2468</f>
        <v>BEARISH</v>
      </c>
      <c r="K2468" s="6" t="str">
        <f>OBV!G2468</f>
        <v>NEUTRAL</v>
      </c>
      <c r="L2468" s="6" t="str">
        <f>OBV!H2468</f>
        <v>BEARISH DIVERGENCE</v>
      </c>
      <c r="M2468" s="8">
        <f t="shared" si="383"/>
        <v>50</v>
      </c>
      <c r="N2468" s="8">
        <f t="shared" si="380"/>
        <v>0</v>
      </c>
      <c r="O2468" s="8">
        <f t="shared" si="381"/>
        <v>50</v>
      </c>
      <c r="P2468" s="8">
        <f t="shared" si="382"/>
        <v>16.5</v>
      </c>
      <c r="Q2468" s="9">
        <f t="shared" si="384"/>
        <v>27.475000000000001</v>
      </c>
      <c r="R2468" s="9">
        <f t="shared" si="385"/>
        <v>31.625</v>
      </c>
      <c r="S2468" s="9">
        <f t="shared" si="386"/>
        <v>27.425000000000001</v>
      </c>
      <c r="T2468" s="9">
        <f t="shared" si="387"/>
        <v>29.125</v>
      </c>
      <c r="U2468" s="8">
        <f t="shared" si="388"/>
        <v>28.841666666666669</v>
      </c>
      <c r="V2468" s="8">
        <f t="shared" si="389"/>
        <v>28.912500000000001</v>
      </c>
    </row>
    <row r="2469" spans="1:22" ht="13.5" x14ac:dyDescent="0.25">
      <c r="A2469" s="3">
        <f>RSI!A2469</f>
        <v>45600</v>
      </c>
      <c r="B2469" s="2">
        <f>RSI!B2469</f>
        <v>8.5951000000000004</v>
      </c>
      <c r="C2469" s="2">
        <f>RSI!I2469</f>
        <v>48.097469502512602</v>
      </c>
      <c r="D2469" s="2">
        <f>MACD!E2469</f>
        <v>4.9637057454258837E-2</v>
      </c>
      <c r="E2469" s="2">
        <f>MACD!F2469</f>
        <v>4.0766193242518727E-2</v>
      </c>
      <c r="F2469" s="2">
        <f>'Moving Avg'!D2469</f>
        <v>8.5776199999999996</v>
      </c>
      <c r="G2469" s="2">
        <f>'Moving Avg'!F2469</f>
        <v>8.5946499999999979</v>
      </c>
      <c r="H2469" s="2">
        <f>'Moving Avg'!G2469</f>
        <v>8.6828359999999964</v>
      </c>
      <c r="I2469" s="2">
        <f>'Moving Avg'!H2469</f>
        <v>8.0998649999999959</v>
      </c>
      <c r="J2469" s="6" t="str">
        <f>OBV!F2469</f>
        <v>BEARISH</v>
      </c>
      <c r="K2469" s="6" t="str">
        <f>OBV!G2469</f>
        <v>NEUTRAL</v>
      </c>
      <c r="L2469" s="6" t="str">
        <f>OBV!H2469</f>
        <v>BEARISH DIVERGENCE</v>
      </c>
      <c r="M2469" s="8">
        <f t="shared" si="383"/>
        <v>50</v>
      </c>
      <c r="N2469" s="8">
        <f t="shared" si="380"/>
        <v>0</v>
      </c>
      <c r="O2469" s="8">
        <f t="shared" si="381"/>
        <v>50</v>
      </c>
      <c r="P2469" s="8">
        <f t="shared" si="382"/>
        <v>16.5</v>
      </c>
      <c r="Q2469" s="9">
        <f t="shared" si="384"/>
        <v>27.475000000000001</v>
      </c>
      <c r="R2469" s="9">
        <f t="shared" si="385"/>
        <v>31.625</v>
      </c>
      <c r="S2469" s="9">
        <f t="shared" si="386"/>
        <v>27.425000000000001</v>
      </c>
      <c r="T2469" s="9">
        <f t="shared" si="387"/>
        <v>29.125</v>
      </c>
      <c r="U2469" s="8">
        <f t="shared" si="388"/>
        <v>28.841666666666669</v>
      </c>
      <c r="V2469" s="8">
        <f t="shared" si="389"/>
        <v>28.912500000000001</v>
      </c>
    </row>
    <row r="2470" spans="1:22" ht="13.5" x14ac:dyDescent="0.25">
      <c r="A2470" s="3">
        <f>RSI!A2470</f>
        <v>45601</v>
      </c>
      <c r="B2470" s="2">
        <f>RSI!B2470</f>
        <v>8.5853999999999999</v>
      </c>
      <c r="C2470" s="2">
        <f>RSI!I2470</f>
        <v>47.263907956401191</v>
      </c>
      <c r="D2470" s="2">
        <f>MACD!E2470</f>
        <v>5.616653953844164E-2</v>
      </c>
      <c r="E2470" s="2">
        <f>MACD!F2470</f>
        <v>4.3846262501703315E-2</v>
      </c>
      <c r="F2470" s="2">
        <f>'Moving Avg'!D2470</f>
        <v>8.5834600000000005</v>
      </c>
      <c r="G2470" s="2">
        <f>'Moving Avg'!F2470</f>
        <v>8.5912450000000007</v>
      </c>
      <c r="H2470" s="2">
        <f>'Moving Avg'!G2470</f>
        <v>8.6814739999999961</v>
      </c>
      <c r="I2470" s="2">
        <f>'Moving Avg'!H2470</f>
        <v>8.1082879999999946</v>
      </c>
      <c r="J2470" s="6" t="str">
        <f>OBV!F2470</f>
        <v>BEARISH</v>
      </c>
      <c r="K2470" s="6" t="str">
        <f>OBV!G2470</f>
        <v>NEUTRAL</v>
      </c>
      <c r="L2470" s="6" t="str">
        <f>OBV!H2470</f>
        <v>BEARISH DIVERGENCE</v>
      </c>
      <c r="M2470" s="8">
        <f t="shared" si="383"/>
        <v>50</v>
      </c>
      <c r="N2470" s="8">
        <f t="shared" si="380"/>
        <v>0</v>
      </c>
      <c r="O2470" s="8">
        <f t="shared" si="381"/>
        <v>50</v>
      </c>
      <c r="P2470" s="8">
        <f t="shared" si="382"/>
        <v>16.5</v>
      </c>
      <c r="Q2470" s="9">
        <f t="shared" si="384"/>
        <v>27.475000000000001</v>
      </c>
      <c r="R2470" s="9">
        <f t="shared" si="385"/>
        <v>31.625</v>
      </c>
      <c r="S2470" s="9">
        <f t="shared" si="386"/>
        <v>27.425000000000001</v>
      </c>
      <c r="T2470" s="9">
        <f t="shared" si="387"/>
        <v>29.125</v>
      </c>
      <c r="U2470" s="8">
        <f t="shared" si="388"/>
        <v>28.841666666666669</v>
      </c>
      <c r="V2470" s="8">
        <f t="shared" si="389"/>
        <v>28.912500000000001</v>
      </c>
    </row>
    <row r="2471" spans="1:22" ht="13.5" x14ac:dyDescent="0.25">
      <c r="A2471" s="3">
        <f>RSI!A2471</f>
        <v>45602</v>
      </c>
      <c r="B2471" s="2">
        <f>RSI!B2471</f>
        <v>8.5756999999999994</v>
      </c>
      <c r="C2471" s="2">
        <f>RSI!I2471</f>
        <v>46.397945864649557</v>
      </c>
      <c r="D2471" s="2">
        <f>MACD!E2471</f>
        <v>2.6672355535582781E-2</v>
      </c>
      <c r="E2471" s="2">
        <f>MACD!F2471</f>
        <v>4.0411481108479211E-2</v>
      </c>
      <c r="F2471" s="2">
        <f>'Moving Avg'!D2471</f>
        <v>8.5892999999999997</v>
      </c>
      <c r="G2471" s="2">
        <f>'Moving Avg'!F2471</f>
        <v>8.5888150000000003</v>
      </c>
      <c r="H2471" s="2">
        <f>'Moving Avg'!G2471</f>
        <v>8.6799179999999954</v>
      </c>
      <c r="I2471" s="2">
        <f>'Moving Avg'!H2471</f>
        <v>8.1161489999999947</v>
      </c>
      <c r="J2471" s="6" t="str">
        <f>OBV!F2471</f>
        <v>BEARISH</v>
      </c>
      <c r="K2471" s="6" t="str">
        <f>OBV!G2471</f>
        <v>NEUTRAL</v>
      </c>
      <c r="L2471" s="6" t="str">
        <f>OBV!H2471</f>
        <v>BEARISH DIVERGENCE</v>
      </c>
      <c r="M2471" s="8">
        <f t="shared" si="383"/>
        <v>50</v>
      </c>
      <c r="N2471" s="8">
        <f t="shared" si="380"/>
        <v>45</v>
      </c>
      <c r="O2471" s="8">
        <f t="shared" si="381"/>
        <v>50</v>
      </c>
      <c r="P2471" s="8">
        <f t="shared" si="382"/>
        <v>16.5</v>
      </c>
      <c r="Q2471" s="9">
        <f t="shared" si="384"/>
        <v>43.225000000000001</v>
      </c>
      <c r="R2471" s="9">
        <f t="shared" si="385"/>
        <v>40.625</v>
      </c>
      <c r="S2471" s="9">
        <f t="shared" si="386"/>
        <v>34.174999999999997</v>
      </c>
      <c r="T2471" s="9">
        <f t="shared" si="387"/>
        <v>40.375</v>
      </c>
      <c r="U2471" s="8">
        <f t="shared" si="388"/>
        <v>39.341666666666661</v>
      </c>
      <c r="V2471" s="8">
        <f t="shared" si="389"/>
        <v>39.599999999999994</v>
      </c>
    </row>
    <row r="2472" spans="1:22" ht="13.5" x14ac:dyDescent="0.25">
      <c r="A2472" s="3">
        <f>RSI!A2472</f>
        <v>45603</v>
      </c>
      <c r="B2472" s="2">
        <f>RSI!B2472</f>
        <v>8.6534999999999993</v>
      </c>
      <c r="C2472" s="2">
        <f>RSI!I2472</f>
        <v>53.721779202030731</v>
      </c>
      <c r="D2472" s="2">
        <f>MACD!E2472</f>
        <v>-3.8324593445544508E-3</v>
      </c>
      <c r="E2472" s="2">
        <f>MACD!F2472</f>
        <v>3.1562693017872484E-2</v>
      </c>
      <c r="F2472" s="2">
        <f>'Moving Avg'!D2472</f>
        <v>8.5990199999999994</v>
      </c>
      <c r="G2472" s="2">
        <f>'Moving Avg'!F2472</f>
        <v>8.5907600000000013</v>
      </c>
      <c r="H2472" s="2">
        <f>'Moving Avg'!G2472</f>
        <v>8.6818639999999974</v>
      </c>
      <c r="I2472" s="2">
        <f>'Moving Avg'!H2472</f>
        <v>8.1244924999999935</v>
      </c>
      <c r="J2472" s="6" t="str">
        <f>OBV!F2472</f>
        <v>BEARISH</v>
      </c>
      <c r="K2472" s="6" t="str">
        <f>OBV!G2472</f>
        <v>NEUTRAL</v>
      </c>
      <c r="L2472" s="6" t="str">
        <f>OBV!H2472</f>
        <v>BEARISH DIVERGENCE</v>
      </c>
      <c r="M2472" s="8">
        <f t="shared" si="383"/>
        <v>50</v>
      </c>
      <c r="N2472" s="8">
        <f t="shared" si="380"/>
        <v>100</v>
      </c>
      <c r="O2472" s="8">
        <f t="shared" si="381"/>
        <v>50</v>
      </c>
      <c r="P2472" s="8">
        <f t="shared" si="382"/>
        <v>16.5</v>
      </c>
      <c r="Q2472" s="9">
        <f t="shared" si="384"/>
        <v>62.475000000000001</v>
      </c>
      <c r="R2472" s="9">
        <f t="shared" si="385"/>
        <v>51.625</v>
      </c>
      <c r="S2472" s="9">
        <f t="shared" si="386"/>
        <v>42.424999999999997</v>
      </c>
      <c r="T2472" s="9">
        <f t="shared" si="387"/>
        <v>54.125</v>
      </c>
      <c r="U2472" s="8">
        <f t="shared" si="388"/>
        <v>52.17499999999999</v>
      </c>
      <c r="V2472" s="8">
        <f t="shared" si="389"/>
        <v>52.662499999999994</v>
      </c>
    </row>
    <row r="2473" spans="1:22" ht="13.5" x14ac:dyDescent="0.25">
      <c r="A2473" s="3">
        <f>RSI!A2473</f>
        <v>45604</v>
      </c>
      <c r="B2473" s="2">
        <f>RSI!B2473</f>
        <v>8.6437000000000008</v>
      </c>
      <c r="C2473" s="2">
        <f>RSI!I2473</f>
        <v>52.744175826655997</v>
      </c>
      <c r="D2473" s="2">
        <f>MACD!E2473</f>
        <v>-2.9179166622787633E-2</v>
      </c>
      <c r="E2473" s="2">
        <f>MACD!F2473</f>
        <v>1.9414321089740463E-2</v>
      </c>
      <c r="F2473" s="2">
        <f>'Moving Avg'!D2473</f>
        <v>8.6106800000000003</v>
      </c>
      <c r="G2473" s="2">
        <f>'Moving Avg'!F2473</f>
        <v>8.5927000000000007</v>
      </c>
      <c r="H2473" s="2">
        <f>'Moving Avg'!G2473</f>
        <v>8.6816679999999966</v>
      </c>
      <c r="I2473" s="2">
        <f>'Moving Avg'!H2473</f>
        <v>8.1326934999999931</v>
      </c>
      <c r="J2473" s="6" t="str">
        <f>OBV!F2473</f>
        <v>BEARISH</v>
      </c>
      <c r="K2473" s="6" t="str">
        <f>OBV!G2473</f>
        <v>NEUTRAL</v>
      </c>
      <c r="L2473" s="6" t="str">
        <f>OBV!H2473</f>
        <v>BEARISH DIVERGENCE</v>
      </c>
      <c r="M2473" s="8">
        <f t="shared" si="383"/>
        <v>50</v>
      </c>
      <c r="N2473" s="8">
        <f t="shared" si="380"/>
        <v>100</v>
      </c>
      <c r="O2473" s="8">
        <f t="shared" si="381"/>
        <v>50</v>
      </c>
      <c r="P2473" s="8">
        <f t="shared" si="382"/>
        <v>16.5</v>
      </c>
      <c r="Q2473" s="9">
        <f t="shared" si="384"/>
        <v>62.475000000000001</v>
      </c>
      <c r="R2473" s="9">
        <f t="shared" si="385"/>
        <v>51.625</v>
      </c>
      <c r="S2473" s="9">
        <f t="shared" si="386"/>
        <v>42.424999999999997</v>
      </c>
      <c r="T2473" s="9">
        <f t="shared" si="387"/>
        <v>54.125</v>
      </c>
      <c r="U2473" s="8">
        <f t="shared" si="388"/>
        <v>52.17499999999999</v>
      </c>
      <c r="V2473" s="8">
        <f t="shared" si="389"/>
        <v>52.662499999999994</v>
      </c>
    </row>
    <row r="2474" spans="1:22" ht="13.5" x14ac:dyDescent="0.25">
      <c r="A2474" s="3">
        <f>RSI!A2474</f>
        <v>45607</v>
      </c>
      <c r="B2474" s="2">
        <f>RSI!B2474</f>
        <v>8.6437000000000008</v>
      </c>
      <c r="C2474" s="2">
        <f>RSI!I2474</f>
        <v>52.744175826655997</v>
      </c>
      <c r="D2474" s="2">
        <f>MACD!E2474</f>
        <v>-3.58561690017698E-2</v>
      </c>
      <c r="E2474" s="2">
        <f>MACD!F2474</f>
        <v>8.3602230714384107E-3</v>
      </c>
      <c r="F2474" s="2">
        <f>'Moving Avg'!D2474</f>
        <v>8.6204000000000001</v>
      </c>
      <c r="G2474" s="2">
        <f>'Moving Avg'!F2474</f>
        <v>8.6009600000000006</v>
      </c>
      <c r="H2474" s="2">
        <f>'Moving Avg'!G2474</f>
        <v>8.6814719999999994</v>
      </c>
      <c r="I2474" s="2">
        <f>'Moving Avg'!H2474</f>
        <v>8.1408944999999946</v>
      </c>
      <c r="J2474" s="6" t="str">
        <f>OBV!F2474</f>
        <v>BEARISH</v>
      </c>
      <c r="K2474" s="6" t="str">
        <f>OBV!G2474</f>
        <v>NEUTRAL</v>
      </c>
      <c r="L2474" s="6" t="str">
        <f>OBV!H2474</f>
        <v>BEARISH DIVERGENCE</v>
      </c>
      <c r="M2474" s="8">
        <f t="shared" si="383"/>
        <v>50</v>
      </c>
      <c r="N2474" s="8">
        <f t="shared" si="380"/>
        <v>100</v>
      </c>
      <c r="O2474" s="8">
        <f t="shared" si="381"/>
        <v>50</v>
      </c>
      <c r="P2474" s="8">
        <f t="shared" si="382"/>
        <v>16.5</v>
      </c>
      <c r="Q2474" s="9">
        <f t="shared" si="384"/>
        <v>62.475000000000001</v>
      </c>
      <c r="R2474" s="9">
        <f t="shared" si="385"/>
        <v>51.625</v>
      </c>
      <c r="S2474" s="9">
        <f t="shared" si="386"/>
        <v>42.424999999999997</v>
      </c>
      <c r="T2474" s="9">
        <f t="shared" si="387"/>
        <v>54.125</v>
      </c>
      <c r="U2474" s="8">
        <f t="shared" si="388"/>
        <v>52.17499999999999</v>
      </c>
      <c r="V2474" s="8">
        <f t="shared" si="389"/>
        <v>52.662499999999994</v>
      </c>
    </row>
    <row r="2475" spans="1:22" ht="13.5" x14ac:dyDescent="0.25">
      <c r="A2475" s="3">
        <f>RSI!A2475</f>
        <v>45608</v>
      </c>
      <c r="B2475" s="2">
        <f>RSI!B2475</f>
        <v>8.6340000000000003</v>
      </c>
      <c r="C2475" s="2">
        <f>RSI!I2475</f>
        <v>51.664923190278124</v>
      </c>
      <c r="D2475" s="2">
        <f>MACD!E2475</f>
        <v>-4.0957453839984836E-2</v>
      </c>
      <c r="E2475" s="2">
        <f>MACD!F2475</f>
        <v>-1.5033123108462382E-3</v>
      </c>
      <c r="F2475" s="2">
        <f>'Moving Avg'!D2475</f>
        <v>8.6301200000000016</v>
      </c>
      <c r="G2475" s="2">
        <f>'Moving Avg'!F2475</f>
        <v>8.5975549999999998</v>
      </c>
      <c r="H2475" s="2">
        <f>'Moving Avg'!G2475</f>
        <v>8.680693999999999</v>
      </c>
      <c r="I2475" s="2">
        <f>'Moving Avg'!H2475</f>
        <v>8.1495139999999964</v>
      </c>
      <c r="J2475" s="6" t="str">
        <f>OBV!F2475</f>
        <v>BEARISH</v>
      </c>
      <c r="K2475" s="6" t="str">
        <f>OBV!G2475</f>
        <v>NEUTRAL</v>
      </c>
      <c r="L2475" s="6" t="str">
        <f>OBV!H2475</f>
        <v>BEARISH DIVERGENCE</v>
      </c>
      <c r="M2475" s="8">
        <f t="shared" si="383"/>
        <v>50</v>
      </c>
      <c r="N2475" s="8">
        <f t="shared" si="380"/>
        <v>100</v>
      </c>
      <c r="O2475" s="8">
        <f t="shared" si="381"/>
        <v>50</v>
      </c>
      <c r="P2475" s="8">
        <f t="shared" si="382"/>
        <v>16.5</v>
      </c>
      <c r="Q2475" s="9">
        <f t="shared" si="384"/>
        <v>62.475000000000001</v>
      </c>
      <c r="R2475" s="9">
        <f t="shared" si="385"/>
        <v>51.625</v>
      </c>
      <c r="S2475" s="9">
        <f t="shared" si="386"/>
        <v>42.424999999999997</v>
      </c>
      <c r="T2475" s="9">
        <f t="shared" si="387"/>
        <v>54.125</v>
      </c>
      <c r="U2475" s="8">
        <f t="shared" si="388"/>
        <v>52.17499999999999</v>
      </c>
      <c r="V2475" s="8">
        <f t="shared" si="389"/>
        <v>52.662499999999994</v>
      </c>
    </row>
    <row r="2476" spans="1:22" ht="13.5" x14ac:dyDescent="0.25">
      <c r="A2476" s="3">
        <f>RSI!A2476</f>
        <v>45609</v>
      </c>
      <c r="B2476" s="2">
        <f>RSI!B2476</f>
        <v>8.4103999999999992</v>
      </c>
      <c r="C2476" s="2">
        <f>RSI!I2476</f>
        <v>34.261365851192224</v>
      </c>
      <c r="D2476" s="2">
        <f>MACD!E2476</f>
        <v>-3.0303389780579337E-2</v>
      </c>
      <c r="E2476" s="2">
        <f>MACD!F2476</f>
        <v>-7.2633278047928582E-3</v>
      </c>
      <c r="F2476" s="2">
        <f>'Moving Avg'!D2476</f>
        <v>8.597059999999999</v>
      </c>
      <c r="G2476" s="2">
        <f>'Moving Avg'!F2476</f>
        <v>8.5858900000000027</v>
      </c>
      <c r="H2476" s="2">
        <f>'Moving Avg'!G2476</f>
        <v>8.6740819999999985</v>
      </c>
      <c r="I2476" s="2">
        <f>'Moving Avg'!H2476</f>
        <v>8.1565954999999946</v>
      </c>
      <c r="J2476" s="6" t="str">
        <f>OBV!F2476</f>
        <v>BEARISH</v>
      </c>
      <c r="K2476" s="6" t="str">
        <f>OBV!G2476</f>
        <v>NEUTRAL</v>
      </c>
      <c r="L2476" s="6" t="str">
        <f>OBV!H2476</f>
        <v>CONFIRMED BEARISH</v>
      </c>
      <c r="M2476" s="8">
        <f t="shared" si="383"/>
        <v>50</v>
      </c>
      <c r="N2476" s="8">
        <f t="shared" si="380"/>
        <v>100</v>
      </c>
      <c r="O2476" s="8">
        <f t="shared" si="381"/>
        <v>50</v>
      </c>
      <c r="P2476" s="8">
        <f t="shared" si="382"/>
        <v>16.5</v>
      </c>
      <c r="Q2476" s="9">
        <f t="shared" si="384"/>
        <v>62.475000000000001</v>
      </c>
      <c r="R2476" s="9">
        <f t="shared" si="385"/>
        <v>51.625</v>
      </c>
      <c r="S2476" s="9">
        <f t="shared" si="386"/>
        <v>42.424999999999997</v>
      </c>
      <c r="T2476" s="9">
        <f t="shared" si="387"/>
        <v>54.125</v>
      </c>
      <c r="U2476" s="8">
        <f t="shared" si="388"/>
        <v>52.17499999999999</v>
      </c>
      <c r="V2476" s="8">
        <f t="shared" si="389"/>
        <v>52.662499999999994</v>
      </c>
    </row>
    <row r="2477" spans="1:22" ht="13.5" x14ac:dyDescent="0.25">
      <c r="A2477" s="3">
        <f>RSI!A2477</f>
        <v>45610</v>
      </c>
      <c r="B2477" s="2">
        <f>RSI!B2477</f>
        <v>8.5367999999999995</v>
      </c>
      <c r="C2477" s="2">
        <f>RSI!I2477</f>
        <v>45.448287301733167</v>
      </c>
      <c r="D2477" s="2">
        <f>MACD!E2477</f>
        <v>-2.0438201246509635E-2</v>
      </c>
      <c r="E2477" s="2">
        <f>MACD!F2477</f>
        <v>-9.8983024931362136E-3</v>
      </c>
      <c r="F2477" s="2">
        <f>'Moving Avg'!D2477</f>
        <v>8.5737199999999998</v>
      </c>
      <c r="G2477" s="2">
        <f>'Moving Avg'!F2477</f>
        <v>8.5776250000000012</v>
      </c>
      <c r="H2477" s="2">
        <f>'Moving Avg'!G2477</f>
        <v>8.6668879999999984</v>
      </c>
      <c r="I2477" s="2">
        <f>'Moving Avg'!H2477</f>
        <v>8.1643554999999957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  <c r="M2477" s="8">
        <f t="shared" si="383"/>
        <v>50</v>
      </c>
      <c r="N2477" s="8">
        <f t="shared" si="380"/>
        <v>45</v>
      </c>
      <c r="O2477" s="8">
        <f t="shared" si="381"/>
        <v>50</v>
      </c>
      <c r="P2477" s="8">
        <f t="shared" si="382"/>
        <v>16.5</v>
      </c>
      <c r="Q2477" s="9">
        <f t="shared" si="384"/>
        <v>43.225000000000001</v>
      </c>
      <c r="R2477" s="9">
        <f t="shared" si="385"/>
        <v>40.625</v>
      </c>
      <c r="S2477" s="9">
        <f t="shared" si="386"/>
        <v>34.174999999999997</v>
      </c>
      <c r="T2477" s="9">
        <f t="shared" si="387"/>
        <v>40.375</v>
      </c>
      <c r="U2477" s="8">
        <f t="shared" si="388"/>
        <v>39.341666666666661</v>
      </c>
      <c r="V2477" s="8">
        <f t="shared" si="389"/>
        <v>39.599999999999994</v>
      </c>
    </row>
    <row r="2478" spans="1:22" ht="13.5" x14ac:dyDescent="0.25">
      <c r="A2478" s="3">
        <f>RSI!A2478</f>
        <v>45611</v>
      </c>
      <c r="B2478" s="2">
        <f>RSI!B2478</f>
        <v>8.5076000000000001</v>
      </c>
      <c r="C2478" s="2">
        <f>RSI!I2478</f>
        <v>43.602336445935734</v>
      </c>
      <c r="D2478" s="2">
        <f>MACD!E2478</f>
        <v>-1.2537119617292092E-2</v>
      </c>
      <c r="E2478" s="2">
        <f>MACD!F2478</f>
        <v>-1.042606591796739E-2</v>
      </c>
      <c r="F2478" s="2">
        <f>'Moving Avg'!D2478</f>
        <v>8.5465</v>
      </c>
      <c r="G2478" s="2">
        <f>'Moving Avg'!F2478</f>
        <v>8.5678999999999981</v>
      </c>
      <c r="H2478" s="2">
        <f>'Moving Avg'!G2478</f>
        <v>8.6600819999999992</v>
      </c>
      <c r="I2478" s="2">
        <f>'Moving Avg'!H2478</f>
        <v>8.1720159999999957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  <c r="M2478" s="8">
        <f t="shared" si="383"/>
        <v>50</v>
      </c>
      <c r="N2478" s="8">
        <f t="shared" si="380"/>
        <v>45</v>
      </c>
      <c r="O2478" s="8">
        <f t="shared" si="381"/>
        <v>50</v>
      </c>
      <c r="P2478" s="8">
        <f t="shared" si="382"/>
        <v>16.5</v>
      </c>
      <c r="Q2478" s="9">
        <f t="shared" si="384"/>
        <v>43.225000000000001</v>
      </c>
      <c r="R2478" s="9">
        <f t="shared" si="385"/>
        <v>40.625</v>
      </c>
      <c r="S2478" s="9">
        <f t="shared" si="386"/>
        <v>34.174999999999997</v>
      </c>
      <c r="T2478" s="9">
        <f t="shared" si="387"/>
        <v>40.375</v>
      </c>
      <c r="U2478" s="8">
        <f t="shared" si="388"/>
        <v>39.341666666666661</v>
      </c>
      <c r="V2478" s="8">
        <f t="shared" si="389"/>
        <v>39.599999999999994</v>
      </c>
    </row>
    <row r="2479" spans="1:22" ht="13.5" x14ac:dyDescent="0.25">
      <c r="A2479" s="3">
        <f>RSI!A2479</f>
        <v>45614</v>
      </c>
      <c r="B2479" s="2">
        <f>RSI!B2479</f>
        <v>8.5271000000000008</v>
      </c>
      <c r="C2479" s="2">
        <f>RSI!I2479</f>
        <v>45.202984896826003</v>
      </c>
      <c r="D2479" s="2">
        <f>MACD!E2479</f>
        <v>-5.2694674050286494E-3</v>
      </c>
      <c r="E2479" s="2">
        <f>MACD!F2479</f>
        <v>-9.3947462153796419E-3</v>
      </c>
      <c r="F2479" s="2">
        <f>'Moving Avg'!D2479</f>
        <v>8.52318</v>
      </c>
      <c r="G2479" s="2">
        <f>'Moving Avg'!F2479</f>
        <v>8.5615799999999975</v>
      </c>
      <c r="H2479" s="2">
        <f>'Moving Avg'!G2479</f>
        <v>8.6538599999999999</v>
      </c>
      <c r="I2479" s="2">
        <f>'Moving Avg'!H2479</f>
        <v>8.1797739999999965</v>
      </c>
      <c r="J2479" s="6" t="str">
        <f>OBV!F2479</f>
        <v>BEARISH</v>
      </c>
      <c r="K2479" s="6" t="str">
        <f>OBV!G2479</f>
        <v>NEUTRAL</v>
      </c>
      <c r="L2479" s="6" t="str">
        <f>OBV!H2479</f>
        <v>CONFIRMED BEARISH</v>
      </c>
      <c r="M2479" s="8">
        <f t="shared" si="383"/>
        <v>50</v>
      </c>
      <c r="N2479" s="8">
        <f t="shared" si="380"/>
        <v>0</v>
      </c>
      <c r="O2479" s="8">
        <f t="shared" si="381"/>
        <v>50</v>
      </c>
      <c r="P2479" s="8">
        <f t="shared" si="382"/>
        <v>16.5</v>
      </c>
      <c r="Q2479" s="9">
        <f t="shared" si="384"/>
        <v>27.475000000000001</v>
      </c>
      <c r="R2479" s="9">
        <f t="shared" si="385"/>
        <v>31.625</v>
      </c>
      <c r="S2479" s="9">
        <f t="shared" si="386"/>
        <v>27.425000000000001</v>
      </c>
      <c r="T2479" s="9">
        <f t="shared" si="387"/>
        <v>29.125</v>
      </c>
      <c r="U2479" s="8">
        <f t="shared" si="388"/>
        <v>28.841666666666669</v>
      </c>
      <c r="V2479" s="8">
        <f t="shared" si="389"/>
        <v>28.912500000000001</v>
      </c>
    </row>
    <row r="2480" spans="1:22" ht="13.5" x14ac:dyDescent="0.25">
      <c r="A2480" s="3">
        <f>RSI!A2480</f>
        <v>45615</v>
      </c>
      <c r="B2480" s="2">
        <f>RSI!B2480</f>
        <v>8.3618000000000006</v>
      </c>
      <c r="C2480" s="2">
        <f>RSI!I2480</f>
        <v>35.901192434683068</v>
      </c>
      <c r="D2480" s="2">
        <f>MACD!E2480</f>
        <v>1.2011678543666804E-2</v>
      </c>
      <c r="E2480" s="2">
        <f>MACD!F2480</f>
        <v>-5.1134612635703527E-3</v>
      </c>
      <c r="F2480" s="2">
        <f>'Moving Avg'!D2480</f>
        <v>8.4687400000000004</v>
      </c>
      <c r="G2480" s="2">
        <f>'Moving Avg'!F2480</f>
        <v>8.5450499999999998</v>
      </c>
      <c r="H2480" s="2">
        <f>'Moving Avg'!G2480</f>
        <v>8.643360000000003</v>
      </c>
      <c r="I2480" s="2">
        <f>'Moving Avg'!H2480</f>
        <v>8.1868459999999974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  <c r="M2480" s="8">
        <f t="shared" si="383"/>
        <v>50</v>
      </c>
      <c r="N2480" s="8">
        <f t="shared" si="380"/>
        <v>0</v>
      </c>
      <c r="O2480" s="8">
        <f t="shared" si="381"/>
        <v>50</v>
      </c>
      <c r="P2480" s="8">
        <f t="shared" si="382"/>
        <v>16.5</v>
      </c>
      <c r="Q2480" s="9">
        <f t="shared" si="384"/>
        <v>27.475000000000001</v>
      </c>
      <c r="R2480" s="9">
        <f t="shared" si="385"/>
        <v>31.625</v>
      </c>
      <c r="S2480" s="9">
        <f t="shared" si="386"/>
        <v>27.425000000000001</v>
      </c>
      <c r="T2480" s="9">
        <f t="shared" si="387"/>
        <v>29.125</v>
      </c>
      <c r="U2480" s="8">
        <f t="shared" si="388"/>
        <v>28.841666666666669</v>
      </c>
      <c r="V2480" s="8">
        <f t="shared" si="389"/>
        <v>28.912500000000001</v>
      </c>
    </row>
    <row r="2481" spans="1:22" ht="13.5" x14ac:dyDescent="0.25">
      <c r="A2481" s="3">
        <f>RSI!A2481</f>
        <v>45616</v>
      </c>
      <c r="B2481" s="2">
        <f>RSI!B2481</f>
        <v>8.2645999999999997</v>
      </c>
      <c r="C2481" s="2">
        <f>RSI!I2481</f>
        <v>31.762254214331548</v>
      </c>
      <c r="D2481" s="2">
        <f>MACD!E2481</f>
        <v>3.3669993135450937E-2</v>
      </c>
      <c r="E2481" s="2">
        <f>MACD!F2481</f>
        <v>2.6432296162339055E-3</v>
      </c>
      <c r="F2481" s="2">
        <f>'Moving Avg'!D2481</f>
        <v>8.4395800000000012</v>
      </c>
      <c r="G2481" s="2">
        <f>'Moving Avg'!F2481</f>
        <v>8.5353299999999983</v>
      </c>
      <c r="H2481" s="2">
        <f>'Moving Avg'!G2481</f>
        <v>8.6336379999999977</v>
      </c>
      <c r="I2481" s="2">
        <f>'Moving Avg'!H2481</f>
        <v>8.1943189999999966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  <c r="M2481" s="8">
        <f t="shared" si="383"/>
        <v>50</v>
      </c>
      <c r="N2481" s="8">
        <f t="shared" si="380"/>
        <v>0</v>
      </c>
      <c r="O2481" s="8">
        <f t="shared" si="381"/>
        <v>50</v>
      </c>
      <c r="P2481" s="8">
        <f t="shared" si="382"/>
        <v>16.5</v>
      </c>
      <c r="Q2481" s="9">
        <f t="shared" si="384"/>
        <v>27.475000000000001</v>
      </c>
      <c r="R2481" s="9">
        <f t="shared" si="385"/>
        <v>31.625</v>
      </c>
      <c r="S2481" s="9">
        <f t="shared" si="386"/>
        <v>27.425000000000001</v>
      </c>
      <c r="T2481" s="9">
        <f t="shared" si="387"/>
        <v>29.125</v>
      </c>
      <c r="U2481" s="8">
        <f t="shared" si="388"/>
        <v>28.841666666666669</v>
      </c>
      <c r="V2481" s="8">
        <f t="shared" si="389"/>
        <v>28.912500000000001</v>
      </c>
    </row>
    <row r="2482" spans="1:22" ht="13.5" x14ac:dyDescent="0.25">
      <c r="A2482" s="3">
        <f>RSI!A2482</f>
        <v>45617</v>
      </c>
      <c r="B2482" s="2">
        <f>RSI!B2482</f>
        <v>8.4978999999999996</v>
      </c>
      <c r="C2482" s="2">
        <f>RSI!I2482</f>
        <v>47.428462773021501</v>
      </c>
      <c r="D2482" s="2">
        <f>MACD!E2482</f>
        <v>4.8488102936588007E-2</v>
      </c>
      <c r="E2482" s="2">
        <f>MACD!F2482</f>
        <v>1.1812204280304725E-2</v>
      </c>
      <c r="F2482" s="2">
        <f>'Moving Avg'!D2482</f>
        <v>8.4318000000000008</v>
      </c>
      <c r="G2482" s="2">
        <f>'Moving Avg'!F2482</f>
        <v>8.5372749999999975</v>
      </c>
      <c r="H2482" s="2">
        <f>'Moving Avg'!G2482</f>
        <v>8.6285819999999998</v>
      </c>
      <c r="I2482" s="2">
        <f>'Moving Avg'!H2482</f>
        <v>8.2027249999999974</v>
      </c>
      <c r="J2482" s="6" t="str">
        <f>OBV!F2482</f>
        <v>BULLISH</v>
      </c>
      <c r="K2482" s="6" t="str">
        <f>OBV!G2482</f>
        <v>NEUTRAL</v>
      </c>
      <c r="L2482" s="6" t="str">
        <f>OBV!H2482</f>
        <v>BULLISH DIVERGENCE</v>
      </c>
      <c r="M2482" s="8">
        <f t="shared" si="383"/>
        <v>50</v>
      </c>
      <c r="N2482" s="8">
        <f t="shared" si="380"/>
        <v>0</v>
      </c>
      <c r="O2482" s="8">
        <f t="shared" si="381"/>
        <v>50</v>
      </c>
      <c r="P2482" s="8">
        <f t="shared" si="382"/>
        <v>66.5</v>
      </c>
      <c r="Q2482" s="9">
        <f t="shared" si="384"/>
        <v>34.975000000000001</v>
      </c>
      <c r="R2482" s="9">
        <f t="shared" si="385"/>
        <v>44.125</v>
      </c>
      <c r="S2482" s="9">
        <f t="shared" si="386"/>
        <v>49.924999999999997</v>
      </c>
      <c r="T2482" s="9">
        <f t="shared" si="387"/>
        <v>41.625</v>
      </c>
      <c r="U2482" s="8">
        <f t="shared" si="388"/>
        <v>43.008333333333326</v>
      </c>
      <c r="V2482" s="8">
        <f t="shared" si="389"/>
        <v>42.662499999999994</v>
      </c>
    </row>
    <row r="2483" spans="1:22" ht="13.5" x14ac:dyDescent="0.25">
      <c r="A2483" s="3">
        <f>RSI!A2483</f>
        <v>45618</v>
      </c>
      <c r="B2483" s="2">
        <f>RSI!B2483</f>
        <v>8.3618000000000006</v>
      </c>
      <c r="C2483" s="2">
        <f>RSI!I2483</f>
        <v>41.449972237735295</v>
      </c>
      <c r="D2483" s="2">
        <f>MACD!E2483</f>
        <v>6.989217069603626E-2</v>
      </c>
      <c r="E2483" s="2">
        <f>MACD!F2483</f>
        <v>2.3428197563451034E-2</v>
      </c>
      <c r="F2483" s="2">
        <f>'Moving Avg'!D2483</f>
        <v>8.4026400000000017</v>
      </c>
      <c r="G2483" s="2">
        <f>'Moving Avg'!F2483</f>
        <v>8.5324149999999968</v>
      </c>
      <c r="H2483" s="2">
        <f>'Moving Avg'!G2483</f>
        <v>8.6208039999999997</v>
      </c>
      <c r="I2483" s="2">
        <f>'Moving Avg'!H2483</f>
        <v>8.210683999999997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  <c r="M2483" s="8">
        <f t="shared" si="383"/>
        <v>50</v>
      </c>
      <c r="N2483" s="8">
        <f t="shared" si="380"/>
        <v>0</v>
      </c>
      <c r="O2483" s="8">
        <f t="shared" si="381"/>
        <v>50</v>
      </c>
      <c r="P2483" s="8">
        <f t="shared" si="382"/>
        <v>16.5</v>
      </c>
      <c r="Q2483" s="9">
        <f t="shared" si="384"/>
        <v>27.475000000000001</v>
      </c>
      <c r="R2483" s="9">
        <f t="shared" si="385"/>
        <v>31.625</v>
      </c>
      <c r="S2483" s="9">
        <f t="shared" si="386"/>
        <v>27.425000000000001</v>
      </c>
      <c r="T2483" s="9">
        <f t="shared" si="387"/>
        <v>29.125</v>
      </c>
      <c r="U2483" s="8">
        <f t="shared" si="388"/>
        <v>28.841666666666669</v>
      </c>
      <c r="V2483" s="8">
        <f t="shared" si="389"/>
        <v>28.912500000000001</v>
      </c>
    </row>
    <row r="2484" spans="1:22" ht="13.5" x14ac:dyDescent="0.25">
      <c r="A2484" s="3">
        <f>RSI!A2484</f>
        <v>45621</v>
      </c>
      <c r="B2484" s="2">
        <f>RSI!B2484</f>
        <v>8.3521000000000001</v>
      </c>
      <c r="C2484" s="2">
        <f>RSI!I2484</f>
        <v>41.052786694713845</v>
      </c>
      <c r="D2484" s="2">
        <f>MACD!E2484</f>
        <v>8.9796301610748586E-2</v>
      </c>
      <c r="E2484" s="2">
        <f>MACD!F2484</f>
        <v>3.6701818372910547E-2</v>
      </c>
      <c r="F2484" s="2">
        <f>'Moving Avg'!D2484</f>
        <v>8.3676399999999997</v>
      </c>
      <c r="G2484" s="2">
        <f>'Moving Avg'!F2484</f>
        <v>8.5222099999999976</v>
      </c>
      <c r="H2484" s="2">
        <f>'Moving Avg'!G2484</f>
        <v>8.6128320000000009</v>
      </c>
      <c r="I2484" s="2">
        <f>'Moving Avg'!H2484</f>
        <v>8.2185944999999982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  <c r="M2484" s="8">
        <f t="shared" si="383"/>
        <v>50</v>
      </c>
      <c r="N2484" s="8">
        <f t="shared" si="380"/>
        <v>0</v>
      </c>
      <c r="O2484" s="8">
        <f t="shared" si="381"/>
        <v>50</v>
      </c>
      <c r="P2484" s="8">
        <f t="shared" si="382"/>
        <v>16.5</v>
      </c>
      <c r="Q2484" s="9">
        <f t="shared" si="384"/>
        <v>27.475000000000001</v>
      </c>
      <c r="R2484" s="9">
        <f t="shared" si="385"/>
        <v>31.625</v>
      </c>
      <c r="S2484" s="9">
        <f t="shared" si="386"/>
        <v>27.425000000000001</v>
      </c>
      <c r="T2484" s="9">
        <f t="shared" si="387"/>
        <v>29.125</v>
      </c>
      <c r="U2484" s="8">
        <f t="shared" si="388"/>
        <v>28.841666666666669</v>
      </c>
      <c r="V2484" s="8">
        <f t="shared" si="389"/>
        <v>28.912500000000001</v>
      </c>
    </row>
    <row r="2485" spans="1:22" ht="13.5" x14ac:dyDescent="0.25">
      <c r="A2485" s="3">
        <f>RSI!A2485</f>
        <v>45622</v>
      </c>
      <c r="B2485" s="2">
        <f>RSI!B2485</f>
        <v>8.3618000000000006</v>
      </c>
      <c r="C2485" s="2">
        <f>RSI!I2485</f>
        <v>41.654872605072264</v>
      </c>
      <c r="D2485" s="2">
        <f>MACD!E2485</f>
        <v>0.10547963720933318</v>
      </c>
      <c r="E2485" s="2">
        <f>MACD!F2485</f>
        <v>5.0457382140195073E-2</v>
      </c>
      <c r="F2485" s="2">
        <f>'Moving Avg'!D2485</f>
        <v>8.3676399999999997</v>
      </c>
      <c r="G2485" s="2">
        <f>'Moving Avg'!F2485</f>
        <v>8.5124899999999979</v>
      </c>
      <c r="H2485" s="2">
        <f>'Moving Avg'!G2485</f>
        <v>8.6031100000000009</v>
      </c>
      <c r="I2485" s="2">
        <f>'Moving Avg'!H2485</f>
        <v>8.2258529999999972</v>
      </c>
      <c r="J2485" s="6" t="str">
        <f>OBV!F2485</f>
        <v>BEARISH</v>
      </c>
      <c r="K2485" s="6" t="str">
        <f>OBV!G2485</f>
        <v>NEUTRAL</v>
      </c>
      <c r="L2485" s="6" t="str">
        <f>OBV!H2485</f>
        <v>NEUTRAL</v>
      </c>
      <c r="M2485" s="8">
        <f t="shared" si="383"/>
        <v>50</v>
      </c>
      <c r="N2485" s="8">
        <f t="shared" si="380"/>
        <v>0</v>
      </c>
      <c r="O2485" s="8">
        <f t="shared" si="381"/>
        <v>50</v>
      </c>
      <c r="P2485" s="8">
        <f t="shared" si="382"/>
        <v>16.5</v>
      </c>
      <c r="Q2485" s="9">
        <f t="shared" si="384"/>
        <v>27.475000000000001</v>
      </c>
      <c r="R2485" s="9">
        <f t="shared" si="385"/>
        <v>31.625</v>
      </c>
      <c r="S2485" s="9">
        <f t="shared" si="386"/>
        <v>27.425000000000001</v>
      </c>
      <c r="T2485" s="9">
        <f t="shared" si="387"/>
        <v>29.125</v>
      </c>
      <c r="U2485" s="8">
        <f t="shared" si="388"/>
        <v>28.841666666666669</v>
      </c>
      <c r="V2485" s="8">
        <f t="shared" si="389"/>
        <v>28.912500000000001</v>
      </c>
    </row>
    <row r="2486" spans="1:22" ht="13.5" x14ac:dyDescent="0.25">
      <c r="A2486" s="3">
        <f>RSI!A2486</f>
        <v>45623</v>
      </c>
      <c r="B2486" s="2">
        <f>RSI!B2486</f>
        <v>8.2645999999999997</v>
      </c>
      <c r="C2486" s="2">
        <f>RSI!I2486</f>
        <v>37.51935595075809</v>
      </c>
      <c r="D2486" s="2">
        <f>MACD!E2486</f>
        <v>9.2467098009256787E-2</v>
      </c>
      <c r="E2486" s="2">
        <f>MACD!F2486</f>
        <v>5.8859325314007421E-2</v>
      </c>
      <c r="F2486" s="2">
        <f>'Moving Avg'!D2486</f>
        <v>8.3676399999999997</v>
      </c>
      <c r="G2486" s="2">
        <f>'Moving Avg'!F2486</f>
        <v>8.4983949999999986</v>
      </c>
      <c r="H2486" s="2">
        <f>'Moving Avg'!G2486</f>
        <v>8.5924160000000001</v>
      </c>
      <c r="I2486" s="2">
        <f>'Moving Avg'!H2486</f>
        <v>8.2338394999999966</v>
      </c>
      <c r="J2486" s="6" t="str">
        <f>OBV!F2486</f>
        <v>BEARISH</v>
      </c>
      <c r="K2486" s="6" t="str">
        <f>OBV!G2486</f>
        <v>NEUTRAL</v>
      </c>
      <c r="L2486" s="6" t="str">
        <f>OBV!H2486</f>
        <v>NEUTRAL</v>
      </c>
      <c r="M2486" s="8">
        <f t="shared" si="383"/>
        <v>50</v>
      </c>
      <c r="N2486" s="8">
        <f t="shared" si="380"/>
        <v>0</v>
      </c>
      <c r="O2486" s="8">
        <f t="shared" si="381"/>
        <v>50</v>
      </c>
      <c r="P2486" s="8">
        <f t="shared" si="382"/>
        <v>16.5</v>
      </c>
      <c r="Q2486" s="9">
        <f t="shared" si="384"/>
        <v>27.475000000000001</v>
      </c>
      <c r="R2486" s="9">
        <f t="shared" si="385"/>
        <v>31.625</v>
      </c>
      <c r="S2486" s="9">
        <f t="shared" si="386"/>
        <v>27.425000000000001</v>
      </c>
      <c r="T2486" s="9">
        <f t="shared" si="387"/>
        <v>29.125</v>
      </c>
      <c r="U2486" s="8">
        <f t="shared" si="388"/>
        <v>28.841666666666669</v>
      </c>
      <c r="V2486" s="8">
        <f t="shared" si="389"/>
        <v>28.912500000000001</v>
      </c>
    </row>
    <row r="2487" spans="1:22" ht="13.5" x14ac:dyDescent="0.25">
      <c r="A2487" s="3">
        <f>RSI!A2487</f>
        <v>45624</v>
      </c>
      <c r="B2487" s="2">
        <f>RSI!B2487</f>
        <v>8.3132000000000001</v>
      </c>
      <c r="C2487" s="2">
        <f>RSI!I2487</f>
        <v>40.689993668391125</v>
      </c>
      <c r="D2487" s="2">
        <f>MACD!E2487</f>
        <v>9.8726024869490558E-2</v>
      </c>
      <c r="E2487" s="2">
        <f>MACD!F2487</f>
        <v>6.683266522510406E-2</v>
      </c>
      <c r="F2487" s="2">
        <f>'Moving Avg'!D2487</f>
        <v>8.330700000000002</v>
      </c>
      <c r="G2487" s="2">
        <f>'Moving Avg'!F2487</f>
        <v>8.4838100000000001</v>
      </c>
      <c r="H2487" s="2">
        <f>'Moving Avg'!G2487</f>
        <v>8.5836660000000009</v>
      </c>
      <c r="I2487" s="2">
        <f>'Moving Avg'!H2487</f>
        <v>8.2427224999999975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  <c r="M2487" s="8">
        <f t="shared" si="383"/>
        <v>50</v>
      </c>
      <c r="N2487" s="8">
        <f t="shared" si="380"/>
        <v>0</v>
      </c>
      <c r="O2487" s="8">
        <f t="shared" si="381"/>
        <v>50</v>
      </c>
      <c r="P2487" s="8">
        <f t="shared" si="382"/>
        <v>16.5</v>
      </c>
      <c r="Q2487" s="9">
        <f t="shared" si="384"/>
        <v>27.475000000000001</v>
      </c>
      <c r="R2487" s="9">
        <f t="shared" si="385"/>
        <v>31.625</v>
      </c>
      <c r="S2487" s="9">
        <f t="shared" si="386"/>
        <v>27.425000000000001</v>
      </c>
      <c r="T2487" s="9">
        <f t="shared" si="387"/>
        <v>29.125</v>
      </c>
      <c r="U2487" s="8">
        <f t="shared" si="388"/>
        <v>28.841666666666669</v>
      </c>
      <c r="V2487" s="8">
        <f t="shared" si="389"/>
        <v>28.912500000000001</v>
      </c>
    </row>
    <row r="2488" spans="1:22" ht="13.5" x14ac:dyDescent="0.25">
      <c r="A2488" s="3">
        <f>RSI!A2488</f>
        <v>45625</v>
      </c>
      <c r="B2488" s="2">
        <f>RSI!B2488</f>
        <v>8.3325999999999993</v>
      </c>
      <c r="C2488" s="2">
        <f>RSI!I2488</f>
        <v>41.956207487766257</v>
      </c>
      <c r="D2488" s="2">
        <f>MACD!E2488</f>
        <v>9.9123463009336277E-2</v>
      </c>
      <c r="E2488" s="2">
        <f>MACD!F2488</f>
        <v>7.3290824781950509E-2</v>
      </c>
      <c r="F2488" s="2">
        <f>'Moving Avg'!D2488</f>
        <v>8.324860000000001</v>
      </c>
      <c r="G2488" s="2">
        <f>'Moving Avg'!F2488</f>
        <v>8.4711700000000008</v>
      </c>
      <c r="H2488" s="2">
        <f>'Moving Avg'!G2488</f>
        <v>8.5753040000000009</v>
      </c>
      <c r="I2488" s="2">
        <f>'Moving Avg'!H2488</f>
        <v>8.2516559999999988</v>
      </c>
      <c r="J2488" s="6" t="str">
        <f>OBV!F2488</f>
        <v>BULLISH</v>
      </c>
      <c r="K2488" s="6" t="str">
        <f>OBV!G2488</f>
        <v>NEUTRAL</v>
      </c>
      <c r="L2488" s="6" t="str">
        <f>OBV!H2488</f>
        <v>BULLISH DIVERGENCE</v>
      </c>
      <c r="M2488" s="8">
        <f t="shared" si="383"/>
        <v>50</v>
      </c>
      <c r="N2488" s="8">
        <f t="shared" si="380"/>
        <v>0</v>
      </c>
      <c r="O2488" s="8">
        <f t="shared" si="381"/>
        <v>50</v>
      </c>
      <c r="P2488" s="8">
        <f t="shared" si="382"/>
        <v>66.5</v>
      </c>
      <c r="Q2488" s="9">
        <f t="shared" si="384"/>
        <v>34.975000000000001</v>
      </c>
      <c r="R2488" s="9">
        <f t="shared" si="385"/>
        <v>44.125</v>
      </c>
      <c r="S2488" s="9">
        <f t="shared" si="386"/>
        <v>49.924999999999997</v>
      </c>
      <c r="T2488" s="9">
        <f t="shared" si="387"/>
        <v>41.625</v>
      </c>
      <c r="U2488" s="8">
        <f t="shared" si="388"/>
        <v>43.008333333333326</v>
      </c>
      <c r="V2488" s="8">
        <f t="shared" si="389"/>
        <v>42.662499999999994</v>
      </c>
    </row>
    <row r="2489" spans="1:22" ht="13.5" x14ac:dyDescent="0.25">
      <c r="A2489" s="3">
        <f>RSI!A2489</f>
        <v>45628</v>
      </c>
      <c r="B2489" s="2">
        <f>RSI!B2489</f>
        <v>8.3132000000000001</v>
      </c>
      <c r="C2489" s="2">
        <f>RSI!I2489</f>
        <v>41.013258842295691</v>
      </c>
      <c r="D2489" s="2">
        <f>MACD!E2489</f>
        <v>0.10473657308460815</v>
      </c>
      <c r="E2489" s="2">
        <f>MACD!F2489</f>
        <v>7.9579974442482049E-2</v>
      </c>
      <c r="F2489" s="2">
        <f>'Moving Avg'!D2489</f>
        <v>8.3170800000000007</v>
      </c>
      <c r="G2489" s="2">
        <f>'Moving Avg'!F2489</f>
        <v>8.4570749999999997</v>
      </c>
      <c r="H2489" s="2">
        <f>'Moving Avg'!G2489</f>
        <v>8.5665540000000018</v>
      </c>
      <c r="I2489" s="2">
        <f>'Moving Avg'!H2489</f>
        <v>8.2596519999999991</v>
      </c>
      <c r="J2489" s="6" t="str">
        <f>OBV!F2489</f>
        <v>BULLISH</v>
      </c>
      <c r="K2489" s="6" t="str">
        <f>OBV!G2489</f>
        <v>NEUTRAL</v>
      </c>
      <c r="L2489" s="6" t="str">
        <f>OBV!H2489</f>
        <v>BULLISH DIVERGENCE</v>
      </c>
      <c r="M2489" s="8">
        <f t="shared" si="383"/>
        <v>50</v>
      </c>
      <c r="N2489" s="8">
        <f t="shared" si="380"/>
        <v>0</v>
      </c>
      <c r="O2489" s="8">
        <f t="shared" si="381"/>
        <v>50</v>
      </c>
      <c r="P2489" s="8">
        <f t="shared" si="382"/>
        <v>66.5</v>
      </c>
      <c r="Q2489" s="9">
        <f t="shared" si="384"/>
        <v>34.975000000000001</v>
      </c>
      <c r="R2489" s="9">
        <f t="shared" si="385"/>
        <v>44.125</v>
      </c>
      <c r="S2489" s="9">
        <f t="shared" si="386"/>
        <v>49.924999999999997</v>
      </c>
      <c r="T2489" s="9">
        <f t="shared" si="387"/>
        <v>41.625</v>
      </c>
      <c r="U2489" s="8">
        <f t="shared" si="388"/>
        <v>43.008333333333326</v>
      </c>
      <c r="V2489" s="8">
        <f t="shared" si="389"/>
        <v>42.662499999999994</v>
      </c>
    </row>
    <row r="2490" spans="1:22" ht="13.5" x14ac:dyDescent="0.25">
      <c r="A2490" s="3">
        <f>RSI!A2490</f>
        <v>45629</v>
      </c>
      <c r="B2490" s="2">
        <f>RSI!B2490</f>
        <v>8.3132000000000001</v>
      </c>
      <c r="C2490" s="2">
        <f>RSI!I2490</f>
        <v>41.013258842295691</v>
      </c>
      <c r="D2490" s="2">
        <f>MACD!E2490</f>
        <v>8.4947567324954676E-2</v>
      </c>
      <c r="E2490" s="2">
        <f>MACD!F2490</f>
        <v>8.0653493018976577E-2</v>
      </c>
      <c r="F2490" s="2">
        <f>'Moving Avg'!D2490</f>
        <v>8.3073599999999992</v>
      </c>
      <c r="G2490" s="2">
        <f>'Moving Avg'!F2490</f>
        <v>8.4434649999999998</v>
      </c>
      <c r="H2490" s="2">
        <f>'Moving Avg'!G2490</f>
        <v>8.5578040000000009</v>
      </c>
      <c r="I2490" s="2">
        <f>'Moving Avg'!H2490</f>
        <v>8.2676479999999994</v>
      </c>
      <c r="J2490" s="6" t="str">
        <f>OBV!F2490</f>
        <v>BULLISH</v>
      </c>
      <c r="K2490" s="6" t="str">
        <f>OBV!G2490</f>
        <v>NEUTRAL</v>
      </c>
      <c r="L2490" s="6" t="str">
        <f>OBV!H2490</f>
        <v>BULLISH DIVERGENCE</v>
      </c>
      <c r="M2490" s="8">
        <f t="shared" si="383"/>
        <v>50</v>
      </c>
      <c r="N2490" s="8">
        <f t="shared" si="380"/>
        <v>0</v>
      </c>
      <c r="O2490" s="8">
        <f t="shared" si="381"/>
        <v>50</v>
      </c>
      <c r="P2490" s="8">
        <f t="shared" si="382"/>
        <v>66.5</v>
      </c>
      <c r="Q2490" s="9">
        <f t="shared" si="384"/>
        <v>34.975000000000001</v>
      </c>
      <c r="R2490" s="9">
        <f t="shared" si="385"/>
        <v>44.125</v>
      </c>
      <c r="S2490" s="9">
        <f t="shared" si="386"/>
        <v>49.924999999999997</v>
      </c>
      <c r="T2490" s="9">
        <f t="shared" si="387"/>
        <v>41.625</v>
      </c>
      <c r="U2490" s="8">
        <f t="shared" si="388"/>
        <v>43.008333333333326</v>
      </c>
      <c r="V2490" s="8">
        <f t="shared" si="389"/>
        <v>42.662499999999994</v>
      </c>
    </row>
    <row r="2491" spans="1:22" ht="13.5" x14ac:dyDescent="0.25">
      <c r="A2491" s="3">
        <f>RSI!A2491</f>
        <v>45630</v>
      </c>
      <c r="B2491" s="2">
        <f>RSI!B2491</f>
        <v>8.2645999999999997</v>
      </c>
      <c r="C2491" s="2">
        <f>RSI!I2491</f>
        <v>38.499352204693764</v>
      </c>
      <c r="D2491" s="2">
        <f>MACD!E2491</f>
        <v>5.7675297087904198E-2</v>
      </c>
      <c r="E2491" s="2">
        <f>MACD!F2491</f>
        <v>7.6057853832762104E-2</v>
      </c>
      <c r="F2491" s="2">
        <f>'Moving Avg'!D2491</f>
        <v>8.307360000000001</v>
      </c>
      <c r="G2491" s="2">
        <f>'Moving Avg'!F2491</f>
        <v>8.4279100000000007</v>
      </c>
      <c r="H2491" s="2">
        <f>'Moving Avg'!G2491</f>
        <v>8.5480820000000008</v>
      </c>
      <c r="I2491" s="2">
        <f>'Moving Avg'!H2491</f>
        <v>8.2754009999999987</v>
      </c>
      <c r="J2491" s="6" t="str">
        <f>OBV!F2491</f>
        <v>BULLISH</v>
      </c>
      <c r="K2491" s="6" t="str">
        <f>OBV!G2491</f>
        <v>WEAK</v>
      </c>
      <c r="L2491" s="6" t="str">
        <f>OBV!H2491</f>
        <v>NEUTRAL</v>
      </c>
      <c r="M2491" s="8">
        <f t="shared" si="383"/>
        <v>50</v>
      </c>
      <c r="N2491" s="8">
        <f t="shared" si="380"/>
        <v>45</v>
      </c>
      <c r="O2491" s="8">
        <f t="shared" si="381"/>
        <v>50</v>
      </c>
      <c r="P2491" s="8">
        <f t="shared" si="382"/>
        <v>33</v>
      </c>
      <c r="Q2491" s="9">
        <f t="shared" si="384"/>
        <v>45.7</v>
      </c>
      <c r="R2491" s="9">
        <f t="shared" si="385"/>
        <v>44.75</v>
      </c>
      <c r="S2491" s="9">
        <f t="shared" si="386"/>
        <v>41.6</v>
      </c>
      <c r="T2491" s="9">
        <f t="shared" si="387"/>
        <v>44.5</v>
      </c>
      <c r="U2491" s="8">
        <f t="shared" si="388"/>
        <v>44.016666666666673</v>
      </c>
      <c r="V2491" s="8">
        <f t="shared" si="389"/>
        <v>44.137500000000003</v>
      </c>
    </row>
    <row r="2492" spans="1:22" ht="13.5" x14ac:dyDescent="0.25">
      <c r="A2492" s="3">
        <f>RSI!A2492</f>
        <v>45631</v>
      </c>
      <c r="B2492" s="2">
        <f>RSI!B2492</f>
        <v>8.1672999999999991</v>
      </c>
      <c r="C2492" s="2">
        <f>RSI!I2492</f>
        <v>34.005349194479308</v>
      </c>
      <c r="D2492" s="2">
        <f>MACD!E2492</f>
        <v>7.8750580553602845E-2</v>
      </c>
      <c r="E2492" s="2">
        <f>MACD!F2492</f>
        <v>7.6596399176930258E-2</v>
      </c>
      <c r="F2492" s="2">
        <f>'Moving Avg'!D2492</f>
        <v>8.2781800000000008</v>
      </c>
      <c r="G2492" s="2">
        <f>'Moving Avg'!F2492</f>
        <v>8.4036000000000008</v>
      </c>
      <c r="H2492" s="2">
        <f>'Moving Avg'!G2492</f>
        <v>8.5364140000000006</v>
      </c>
      <c r="I2492" s="2">
        <f>'Moving Avg'!H2492</f>
        <v>8.283320999999999</v>
      </c>
      <c r="J2492" s="6" t="str">
        <f>OBV!F2492</f>
        <v>BULLISH</v>
      </c>
      <c r="K2492" s="6" t="str">
        <f>OBV!G2492</f>
        <v>NEUTRAL</v>
      </c>
      <c r="L2492" s="6" t="str">
        <f>OBV!H2492</f>
        <v>BULLISH DIVERGENCE</v>
      </c>
      <c r="M2492" s="8">
        <f t="shared" si="383"/>
        <v>50</v>
      </c>
      <c r="N2492" s="8">
        <f t="shared" si="380"/>
        <v>0</v>
      </c>
      <c r="O2492" s="8">
        <f t="shared" si="381"/>
        <v>0</v>
      </c>
      <c r="P2492" s="8">
        <f t="shared" si="382"/>
        <v>66.5</v>
      </c>
      <c r="Q2492" s="9">
        <f t="shared" si="384"/>
        <v>27.475000000000001</v>
      </c>
      <c r="R2492" s="9">
        <f t="shared" si="385"/>
        <v>26.625</v>
      </c>
      <c r="S2492" s="9">
        <f t="shared" si="386"/>
        <v>37.424999999999997</v>
      </c>
      <c r="T2492" s="9">
        <f t="shared" si="387"/>
        <v>29.125</v>
      </c>
      <c r="U2492" s="8">
        <f t="shared" si="388"/>
        <v>30.508333333333336</v>
      </c>
      <c r="V2492" s="8">
        <f t="shared" si="389"/>
        <v>30.162500000000001</v>
      </c>
    </row>
    <row r="2493" spans="1:22" ht="13.5" x14ac:dyDescent="0.25">
      <c r="A2493" s="3">
        <f>RSI!A2493</f>
        <v>45632</v>
      </c>
      <c r="B2493" s="2">
        <f>RSI!B2493</f>
        <v>8.3521000000000001</v>
      </c>
      <c r="C2493" s="2">
        <f>RSI!I2493</f>
        <v>46.725047677994652</v>
      </c>
      <c r="D2493" s="2">
        <f>MACD!E2493</f>
        <v>6.3505283205604002E-2</v>
      </c>
      <c r="E2493" s="2">
        <f>MACD!F2493</f>
        <v>7.3978175982665012E-2</v>
      </c>
      <c r="F2493" s="2">
        <f>'Moving Avg'!D2493</f>
        <v>8.2820799999999988</v>
      </c>
      <c r="G2493" s="2">
        <f>'Moving Avg'!F2493</f>
        <v>8.3890200000000004</v>
      </c>
      <c r="H2493" s="2">
        <f>'Moving Avg'!G2493</f>
        <v>8.5284420000000019</v>
      </c>
      <c r="I2493" s="2">
        <f>'Moving Avg'!H2493</f>
        <v>8.2921650000000007</v>
      </c>
      <c r="J2493" s="6" t="str">
        <f>OBV!F2493</f>
        <v>BULLISH</v>
      </c>
      <c r="K2493" s="6" t="str">
        <f>OBV!G2493</f>
        <v>NEUTRAL</v>
      </c>
      <c r="L2493" s="6" t="str">
        <f>OBV!H2493</f>
        <v>CONFIRMED BULLISH</v>
      </c>
      <c r="M2493" s="8">
        <f t="shared" si="383"/>
        <v>50</v>
      </c>
      <c r="N2493" s="8">
        <f t="shared" si="380"/>
        <v>45</v>
      </c>
      <c r="O2493" s="8">
        <f t="shared" si="381"/>
        <v>0</v>
      </c>
      <c r="P2493" s="8">
        <f t="shared" si="382"/>
        <v>83.5</v>
      </c>
      <c r="Q2493" s="9">
        <f t="shared" si="384"/>
        <v>45.774999999999999</v>
      </c>
      <c r="R2493" s="9">
        <f t="shared" si="385"/>
        <v>39.875</v>
      </c>
      <c r="S2493" s="9">
        <f t="shared" si="386"/>
        <v>51.825000000000003</v>
      </c>
      <c r="T2493" s="9">
        <f t="shared" si="387"/>
        <v>44.625</v>
      </c>
      <c r="U2493" s="8">
        <f t="shared" si="388"/>
        <v>45.82500000000001</v>
      </c>
      <c r="V2493" s="8">
        <f t="shared" si="389"/>
        <v>45.525000000000006</v>
      </c>
    </row>
    <row r="2494" spans="1:22" ht="13.5" x14ac:dyDescent="0.25">
      <c r="A2494" s="3">
        <f>RSI!A2494</f>
        <v>45635</v>
      </c>
      <c r="B2494" s="2">
        <f>RSI!B2494</f>
        <v>8.3521000000000001</v>
      </c>
      <c r="C2494" s="2">
        <f>RSI!I2494</f>
        <v>46.725047677994652</v>
      </c>
      <c r="D2494" s="2">
        <f>MACD!E2494</f>
        <v>4.9455488608673548E-2</v>
      </c>
      <c r="E2494" s="2">
        <f>MACD!F2494</f>
        <v>6.9073638507866728E-2</v>
      </c>
      <c r="F2494" s="2">
        <f>'Moving Avg'!D2494</f>
        <v>8.2898600000000009</v>
      </c>
      <c r="G2494" s="2">
        <f>'Moving Avg'!F2494</f>
        <v>8.3744400000000017</v>
      </c>
      <c r="H2494" s="2">
        <f>'Moving Avg'!G2494</f>
        <v>8.5204700000000013</v>
      </c>
      <c r="I2494" s="2">
        <f>'Moving Avg'!H2494</f>
        <v>8.2999355000000019</v>
      </c>
      <c r="J2494" s="6" t="str">
        <f>OBV!F2494</f>
        <v>BULLISH</v>
      </c>
      <c r="K2494" s="6" t="str">
        <f>OBV!G2494</f>
        <v>NEUTRAL</v>
      </c>
      <c r="L2494" s="6" t="str">
        <f>OBV!H2494</f>
        <v>CONFIRMED BULLISH</v>
      </c>
      <c r="M2494" s="8">
        <f t="shared" si="383"/>
        <v>50</v>
      </c>
      <c r="N2494" s="8">
        <f t="shared" si="380"/>
        <v>45</v>
      </c>
      <c r="O2494" s="8">
        <f t="shared" si="381"/>
        <v>0</v>
      </c>
      <c r="P2494" s="8">
        <f t="shared" si="382"/>
        <v>83.5</v>
      </c>
      <c r="Q2494" s="9">
        <f t="shared" si="384"/>
        <v>45.774999999999999</v>
      </c>
      <c r="R2494" s="9">
        <f t="shared" si="385"/>
        <v>39.875</v>
      </c>
      <c r="S2494" s="9">
        <f t="shared" si="386"/>
        <v>51.825000000000003</v>
      </c>
      <c r="T2494" s="9">
        <f t="shared" si="387"/>
        <v>44.625</v>
      </c>
      <c r="U2494" s="8">
        <f t="shared" si="388"/>
        <v>45.82500000000001</v>
      </c>
      <c r="V2494" s="8">
        <f t="shared" si="389"/>
        <v>45.525000000000006</v>
      </c>
    </row>
    <row r="2495" spans="1:22" ht="13.5" x14ac:dyDescent="0.25">
      <c r="A2495" s="3">
        <f>RSI!A2495</f>
        <v>45636</v>
      </c>
      <c r="B2495" s="2">
        <f>RSI!B2495</f>
        <v>8.3325999999999993</v>
      </c>
      <c r="C2495" s="2">
        <f>RSI!I2495</f>
        <v>45.648346608289543</v>
      </c>
      <c r="D2495" s="2">
        <f>MACD!E2495</f>
        <v>4.0820971604141221E-2</v>
      </c>
      <c r="E2495" s="2">
        <f>MACD!F2495</f>
        <v>6.3423105127121626E-2</v>
      </c>
      <c r="F2495" s="2">
        <f>'Moving Avg'!D2495</f>
        <v>8.2937399999999997</v>
      </c>
      <c r="G2495" s="2">
        <f>'Moving Avg'!F2495</f>
        <v>8.359370000000002</v>
      </c>
      <c r="H2495" s="2">
        <f>'Moving Avg'!G2495</f>
        <v>8.5121080000000013</v>
      </c>
      <c r="I2495" s="2">
        <f>'Moving Avg'!H2495</f>
        <v>8.3076550000000005</v>
      </c>
      <c r="J2495" s="6" t="str">
        <f>OBV!F2495</f>
        <v>BULLISH</v>
      </c>
      <c r="K2495" s="6" t="str">
        <f>OBV!G2495</f>
        <v>NEUTRAL</v>
      </c>
      <c r="L2495" s="6" t="str">
        <f>OBV!H2495</f>
        <v>CONFIRMED BULLISH</v>
      </c>
      <c r="M2495" s="8">
        <f t="shared" si="383"/>
        <v>50</v>
      </c>
      <c r="N2495" s="8">
        <f t="shared" si="380"/>
        <v>100</v>
      </c>
      <c r="O2495" s="8">
        <f t="shared" si="381"/>
        <v>0</v>
      </c>
      <c r="P2495" s="8">
        <f t="shared" si="382"/>
        <v>83.5</v>
      </c>
      <c r="Q2495" s="9">
        <f t="shared" si="384"/>
        <v>65.025000000000006</v>
      </c>
      <c r="R2495" s="9">
        <f t="shared" si="385"/>
        <v>50.875</v>
      </c>
      <c r="S2495" s="9">
        <f t="shared" si="386"/>
        <v>60.075000000000003</v>
      </c>
      <c r="T2495" s="9">
        <f t="shared" si="387"/>
        <v>58.375</v>
      </c>
      <c r="U2495" s="8">
        <f t="shared" si="388"/>
        <v>58.658333333333339</v>
      </c>
      <c r="V2495" s="8">
        <f t="shared" si="389"/>
        <v>58.587500000000006</v>
      </c>
    </row>
    <row r="2496" spans="1:22" ht="13.5" x14ac:dyDescent="0.25">
      <c r="A2496" s="3">
        <f>RSI!A2496</f>
        <v>45637</v>
      </c>
      <c r="B2496" s="2">
        <f>RSI!B2496</f>
        <v>8.3229000000000006</v>
      </c>
      <c r="C2496" s="2">
        <f>RSI!I2496</f>
        <v>45.091719954187504</v>
      </c>
      <c r="D2496" s="2">
        <f>MACD!E2496</f>
        <v>1.9688276268919225E-2</v>
      </c>
      <c r="E2496" s="2">
        <f>MACD!F2496</f>
        <v>5.467613935548115E-2</v>
      </c>
      <c r="F2496" s="2">
        <f>'Moving Avg'!D2496</f>
        <v>8.3054000000000006</v>
      </c>
      <c r="G2496" s="2">
        <f>'Moving Avg'!F2496</f>
        <v>8.3549950000000024</v>
      </c>
      <c r="H2496" s="2">
        <f>'Moving Avg'!G2496</f>
        <v>8.5035519999999991</v>
      </c>
      <c r="I2496" s="2">
        <f>'Moving Avg'!H2496</f>
        <v>8.3153725000000023</v>
      </c>
      <c r="J2496" s="6" t="str">
        <f>OBV!F2496</f>
        <v>BEARISH</v>
      </c>
      <c r="K2496" s="6" t="str">
        <f>OBV!G2496</f>
        <v>NEUTRAL</v>
      </c>
      <c r="L2496" s="6" t="str">
        <f>OBV!H2496</f>
        <v>BEARISH DIVERGENCE</v>
      </c>
      <c r="M2496" s="8">
        <f t="shared" si="383"/>
        <v>50</v>
      </c>
      <c r="N2496" s="8">
        <f t="shared" si="380"/>
        <v>100</v>
      </c>
      <c r="O2496" s="8">
        <f t="shared" si="381"/>
        <v>0</v>
      </c>
      <c r="P2496" s="8">
        <f t="shared" si="382"/>
        <v>16.5</v>
      </c>
      <c r="Q2496" s="9">
        <f t="shared" si="384"/>
        <v>54.975000000000001</v>
      </c>
      <c r="R2496" s="9">
        <f t="shared" si="385"/>
        <v>34.125</v>
      </c>
      <c r="S2496" s="9">
        <f t="shared" si="386"/>
        <v>29.925000000000001</v>
      </c>
      <c r="T2496" s="9">
        <f t="shared" si="387"/>
        <v>41.625</v>
      </c>
      <c r="U2496" s="8">
        <f t="shared" si="388"/>
        <v>39.674999999999997</v>
      </c>
      <c r="V2496" s="8">
        <f t="shared" si="389"/>
        <v>40.162499999999994</v>
      </c>
    </row>
    <row r="2497" spans="1:22" ht="13.5" x14ac:dyDescent="0.25">
      <c r="A2497" s="3">
        <f>RSI!A2497</f>
        <v>45638</v>
      </c>
      <c r="B2497" s="2">
        <f>RSI!B2497</f>
        <v>8.3618000000000006</v>
      </c>
      <c r="C2497" s="2">
        <f>RSI!I2497</f>
        <v>47.838666346373834</v>
      </c>
      <c r="D2497" s="2">
        <f>MACD!E2497</f>
        <v>6.8380075445286792E-3</v>
      </c>
      <c r="E2497" s="2">
        <f>MACD!F2497</f>
        <v>4.5108512993290655E-2</v>
      </c>
      <c r="F2497" s="2">
        <f>'Moving Avg'!D2497</f>
        <v>8.3443000000000005</v>
      </c>
      <c r="G2497" s="2">
        <f>'Moving Avg'!F2497</f>
        <v>8.3462449999999997</v>
      </c>
      <c r="H2497" s="2">
        <f>'Moving Avg'!G2497</f>
        <v>8.4961620000000018</v>
      </c>
      <c r="I2497" s="2">
        <f>'Moving Avg'!H2497</f>
        <v>8.3239385000000023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  <c r="M2497" s="8">
        <f t="shared" si="383"/>
        <v>50</v>
      </c>
      <c r="N2497" s="8">
        <f t="shared" si="380"/>
        <v>100</v>
      </c>
      <c r="O2497" s="8">
        <f t="shared" si="381"/>
        <v>50</v>
      </c>
      <c r="P2497" s="8">
        <f t="shared" si="382"/>
        <v>83.5</v>
      </c>
      <c r="Q2497" s="9">
        <f t="shared" si="384"/>
        <v>72.525000000000006</v>
      </c>
      <c r="R2497" s="9">
        <f t="shared" si="385"/>
        <v>68.375</v>
      </c>
      <c r="S2497" s="9">
        <f t="shared" si="386"/>
        <v>72.575000000000003</v>
      </c>
      <c r="T2497" s="9">
        <f t="shared" si="387"/>
        <v>70.875</v>
      </c>
      <c r="U2497" s="8">
        <f t="shared" si="388"/>
        <v>71.158333333333346</v>
      </c>
      <c r="V2497" s="8">
        <f t="shared" si="389"/>
        <v>71.087500000000006</v>
      </c>
    </row>
    <row r="2498" spans="1:22" ht="13.5" x14ac:dyDescent="0.25">
      <c r="A2498" s="3">
        <f>RSI!A2498</f>
        <v>45639</v>
      </c>
      <c r="B2498" s="2">
        <f>RSI!B2498</f>
        <v>8.6437000000000008</v>
      </c>
      <c r="C2498" s="2">
        <f>RSI!I2498</f>
        <v>62.485449431951537</v>
      </c>
      <c r="D2498" s="2">
        <f>MACD!E2498</f>
        <v>-2.1758505074805257E-2</v>
      </c>
      <c r="E2498" s="2">
        <f>MACD!F2498</f>
        <v>3.1735109379671472E-2</v>
      </c>
      <c r="F2498" s="2">
        <f>'Moving Avg'!D2498</f>
        <v>8.4026200000000006</v>
      </c>
      <c r="G2498" s="2">
        <f>'Moving Avg'!F2498</f>
        <v>8.3530499999999996</v>
      </c>
      <c r="H2498" s="2">
        <f>'Moving Avg'!G2498</f>
        <v>8.4959660000000028</v>
      </c>
      <c r="I2498" s="2">
        <f>'Moving Avg'!H2498</f>
        <v>8.3333070000000014</v>
      </c>
      <c r="J2498" s="6" t="str">
        <f>OBV!F2498</f>
        <v>BULLISH</v>
      </c>
      <c r="K2498" s="6" t="str">
        <f>OBV!G2498</f>
        <v>WEAK</v>
      </c>
      <c r="L2498" s="6" t="str">
        <f>OBV!H2498</f>
        <v>CONFIRMED BULLISH</v>
      </c>
      <c r="M2498" s="8">
        <f t="shared" si="383"/>
        <v>50</v>
      </c>
      <c r="N2498" s="8">
        <f t="shared" ref="N2498:N2561" si="390">IF(E2498-D2498&gt;0.02, 100, IF(E2498-D2498&lt;0,0,45))</f>
        <v>100</v>
      </c>
      <c r="O2498" s="8">
        <f t="shared" ref="O2498:O2561" si="391">IF(F2498-I2498&gt;10,100,IF(F2498-I2498&gt;5,75, IF(F2498-I2498&gt;0,50,0)))</f>
        <v>50</v>
      </c>
      <c r="P2498" s="8">
        <f t="shared" ref="P2498:P2561" si="392">IF(L2498="confirmed bullish", 34, IF(L2498="bullish divergence",17, 0))+IF(J2498="bullish",33,IF(J2498="bearish",0,16.5))+IF(K2498="strong",33,IF(K2498="weak",0,16.5))</f>
        <v>67</v>
      </c>
      <c r="Q2498" s="9">
        <f t="shared" si="384"/>
        <v>70.05</v>
      </c>
      <c r="R2498" s="9">
        <f t="shared" si="385"/>
        <v>64.25</v>
      </c>
      <c r="S2498" s="9">
        <f t="shared" si="386"/>
        <v>65.150000000000006</v>
      </c>
      <c r="T2498" s="9">
        <f t="shared" si="387"/>
        <v>66.75</v>
      </c>
      <c r="U2498" s="8">
        <f t="shared" si="388"/>
        <v>66.483333333333334</v>
      </c>
      <c r="V2498" s="8">
        <f t="shared" si="389"/>
        <v>66.550000000000011</v>
      </c>
    </row>
    <row r="2499" spans="1:22" ht="13.5" x14ac:dyDescent="0.25">
      <c r="A2499" s="3">
        <f>RSI!A2499</f>
        <v>45642</v>
      </c>
      <c r="B2499" s="2">
        <f>RSI!B2499</f>
        <v>8.5562000000000005</v>
      </c>
      <c r="C2499" s="2">
        <f>RSI!I2499</f>
        <v>57.123688276191785</v>
      </c>
      <c r="D2499" s="2">
        <f>MACD!E2499</f>
        <v>-4.3963653080552945E-2</v>
      </c>
      <c r="E2499" s="2">
        <f>MACD!F2499</f>
        <v>1.6595356887626589E-2</v>
      </c>
      <c r="F2499" s="2">
        <f>'Moving Avg'!D2499</f>
        <v>8.4434400000000007</v>
      </c>
      <c r="G2499" s="2">
        <f>'Moving Avg'!F2499</f>
        <v>8.3545049999999978</v>
      </c>
      <c r="H2499" s="2">
        <f>'Moving Avg'!G2499</f>
        <v>8.4940200000000008</v>
      </c>
      <c r="I2499" s="2">
        <f>'Moving Avg'!H2499</f>
        <v>8.3423310000000033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  <c r="M2499" s="8">
        <f t="shared" ref="M2499:M2562" si="393">IF(C2499&lt;30,100, IF(C2499&gt;70, 0, 50))</f>
        <v>50</v>
      </c>
      <c r="N2499" s="8">
        <f t="shared" si="390"/>
        <v>100</v>
      </c>
      <c r="O2499" s="8">
        <f t="shared" si="391"/>
        <v>50</v>
      </c>
      <c r="P2499" s="8">
        <f t="shared" si="392"/>
        <v>83.5</v>
      </c>
      <c r="Q2499" s="9">
        <f t="shared" ref="Q2499:Q2562" si="394">0.35*M2499+N2499*0.35+O2499*0.15+P2499*0.15</f>
        <v>72.525000000000006</v>
      </c>
      <c r="R2499" s="9">
        <f t="shared" ref="R2499:R2562" si="395">M2499*0.2+N2499*0.2+O2499*0.35+P2499*0.25</f>
        <v>68.375</v>
      </c>
      <c r="S2499" s="9">
        <f t="shared" ref="S2499:S2562" si="396">M2499*0.15+N2499*0.15+O2499*0.25+P2499*0.45</f>
        <v>72.575000000000003</v>
      </c>
      <c r="T2499" s="9">
        <f t="shared" ref="T2499:T2562" si="397">0.25*SUM(M2499:P2499)</f>
        <v>70.875</v>
      </c>
      <c r="U2499" s="8">
        <f t="shared" ref="U2499:U2562" si="398">SUM(Q2499:S2499)/3</f>
        <v>71.158333333333346</v>
      </c>
      <c r="V2499" s="8">
        <f t="shared" ref="V2499:V2562" si="399">SUM(Q2499:T2499)/4</f>
        <v>71.087500000000006</v>
      </c>
    </row>
    <row r="2500" spans="1:22" ht="13.5" x14ac:dyDescent="0.25">
      <c r="A2500" s="3">
        <f>RSI!A2500</f>
        <v>45644</v>
      </c>
      <c r="B2500" s="2">
        <f>RSI!B2500</f>
        <v>8.6534999999999993</v>
      </c>
      <c r="C2500" s="2">
        <f>RSI!I2500</f>
        <v>61.119039987978553</v>
      </c>
      <c r="D2500" s="2">
        <f>MACD!E2500</f>
        <v>-7.0836476696673145E-2</v>
      </c>
      <c r="E2500" s="2">
        <f>MACD!F2500</f>
        <v>-8.9100982923335723E-4</v>
      </c>
      <c r="F2500" s="2">
        <f>'Moving Avg'!D2500</f>
        <v>8.5076200000000011</v>
      </c>
      <c r="G2500" s="2">
        <f>'Moving Avg'!F2500</f>
        <v>8.3690899999999981</v>
      </c>
      <c r="H2500" s="2">
        <f>'Moving Avg'!G2500</f>
        <v>8.4940200000000008</v>
      </c>
      <c r="I2500" s="2">
        <f>'Moving Avg'!H2500</f>
        <v>8.3518415000000026</v>
      </c>
      <c r="J2500" s="6" t="str">
        <f>OBV!F2500</f>
        <v>BULLISH</v>
      </c>
      <c r="K2500" s="6" t="str">
        <f>OBV!G2500</f>
        <v>WEAK</v>
      </c>
      <c r="L2500" s="6" t="str">
        <f>OBV!H2500</f>
        <v>CONFIRMED BULLISH</v>
      </c>
      <c r="M2500" s="8">
        <f t="shared" si="393"/>
        <v>50</v>
      </c>
      <c r="N2500" s="8">
        <f t="shared" si="390"/>
        <v>100</v>
      </c>
      <c r="O2500" s="8">
        <f t="shared" si="391"/>
        <v>50</v>
      </c>
      <c r="P2500" s="8">
        <f t="shared" si="392"/>
        <v>67</v>
      </c>
      <c r="Q2500" s="9">
        <f t="shared" si="394"/>
        <v>70.05</v>
      </c>
      <c r="R2500" s="9">
        <f t="shared" si="395"/>
        <v>64.25</v>
      </c>
      <c r="S2500" s="9">
        <f t="shared" si="396"/>
        <v>65.150000000000006</v>
      </c>
      <c r="T2500" s="9">
        <f t="shared" si="397"/>
        <v>66.75</v>
      </c>
      <c r="U2500" s="8">
        <f t="shared" si="398"/>
        <v>66.483333333333334</v>
      </c>
      <c r="V2500" s="8">
        <f t="shared" si="399"/>
        <v>66.550000000000011</v>
      </c>
    </row>
    <row r="2501" spans="1:22" ht="13.5" x14ac:dyDescent="0.25">
      <c r="A2501" s="3">
        <f>RSI!A2501</f>
        <v>45645</v>
      </c>
      <c r="B2501" s="2">
        <f>RSI!B2501</f>
        <v>8.5562000000000005</v>
      </c>
      <c r="C2501" s="2">
        <f>RSI!I2501</f>
        <v>55.545032996225608</v>
      </c>
      <c r="D2501" s="2">
        <f>MACD!E2501</f>
        <v>-9.5231008285409757E-2</v>
      </c>
      <c r="E2501" s="2">
        <f>MACD!F2501</f>
        <v>-1.9759009520468638E-2</v>
      </c>
      <c r="F2501" s="2">
        <f>'Moving Avg'!D2501</f>
        <v>8.5542800000000003</v>
      </c>
      <c r="G2501" s="2">
        <f>'Moving Avg'!F2501</f>
        <v>8.3836699999999986</v>
      </c>
      <c r="H2501" s="2">
        <f>'Moving Avg'!G2501</f>
        <v>8.4926580000000005</v>
      </c>
      <c r="I2501" s="2">
        <f>'Moving Avg'!H2501</f>
        <v>8.3609125000000031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  <c r="M2501" s="8">
        <f t="shared" si="393"/>
        <v>50</v>
      </c>
      <c r="N2501" s="8">
        <f t="shared" si="390"/>
        <v>100</v>
      </c>
      <c r="O2501" s="8">
        <f t="shared" si="391"/>
        <v>50</v>
      </c>
      <c r="P2501" s="8">
        <f t="shared" si="392"/>
        <v>83.5</v>
      </c>
      <c r="Q2501" s="9">
        <f t="shared" si="394"/>
        <v>72.525000000000006</v>
      </c>
      <c r="R2501" s="9">
        <f t="shared" si="395"/>
        <v>68.375</v>
      </c>
      <c r="S2501" s="9">
        <f t="shared" si="396"/>
        <v>72.575000000000003</v>
      </c>
      <c r="T2501" s="9">
        <f t="shared" si="397"/>
        <v>70.875</v>
      </c>
      <c r="U2501" s="8">
        <f t="shared" si="398"/>
        <v>71.158333333333346</v>
      </c>
      <c r="V2501" s="8">
        <f t="shared" si="399"/>
        <v>71.087500000000006</v>
      </c>
    </row>
    <row r="2502" spans="1:22" ht="13.5" x14ac:dyDescent="0.25">
      <c r="A2502" s="3">
        <f>RSI!A2502</f>
        <v>45646</v>
      </c>
      <c r="B2502" s="2">
        <f>RSI!B2502</f>
        <v>8.5076000000000001</v>
      </c>
      <c r="C2502" s="2">
        <f>RSI!I2502</f>
        <v>52.947594165086002</v>
      </c>
      <c r="D2502" s="2">
        <f>MACD!E2502</f>
        <v>-0.12795058707105333</v>
      </c>
      <c r="E2502" s="2">
        <f>MACD!F2502</f>
        <v>-4.1397325030585574E-2</v>
      </c>
      <c r="F2502" s="2">
        <f>'Moving Avg'!D2502</f>
        <v>8.5834399999999995</v>
      </c>
      <c r="G2502" s="2">
        <f>'Moving Avg'!F2502</f>
        <v>8.3841549999999998</v>
      </c>
      <c r="H2502" s="2">
        <f>'Moving Avg'!G2502</f>
        <v>8.4905180000000016</v>
      </c>
      <c r="I2502" s="2">
        <f>'Moving Avg'!H2502</f>
        <v>8.3696935000000021</v>
      </c>
      <c r="J2502" s="6" t="str">
        <f>OBV!F2502</f>
        <v>BEARISH</v>
      </c>
      <c r="K2502" s="6" t="str">
        <f>OBV!G2502</f>
        <v>NEUTRAL</v>
      </c>
      <c r="L2502" s="6" t="str">
        <f>OBV!H2502</f>
        <v>BEARISH DIVERGENCE</v>
      </c>
      <c r="M2502" s="8">
        <f t="shared" si="393"/>
        <v>50</v>
      </c>
      <c r="N2502" s="8">
        <f t="shared" si="390"/>
        <v>100</v>
      </c>
      <c r="O2502" s="8">
        <f t="shared" si="391"/>
        <v>50</v>
      </c>
      <c r="P2502" s="8">
        <f t="shared" si="392"/>
        <v>16.5</v>
      </c>
      <c r="Q2502" s="9">
        <f t="shared" si="394"/>
        <v>62.475000000000001</v>
      </c>
      <c r="R2502" s="9">
        <f t="shared" si="395"/>
        <v>51.625</v>
      </c>
      <c r="S2502" s="9">
        <f t="shared" si="396"/>
        <v>42.424999999999997</v>
      </c>
      <c r="T2502" s="9">
        <f t="shared" si="397"/>
        <v>54.125</v>
      </c>
      <c r="U2502" s="8">
        <f t="shared" si="398"/>
        <v>52.17499999999999</v>
      </c>
      <c r="V2502" s="8">
        <f t="shared" si="399"/>
        <v>52.662499999999994</v>
      </c>
    </row>
    <row r="2503" spans="1:22" ht="13.5" x14ac:dyDescent="0.25">
      <c r="A2503" s="3">
        <f>RSI!A2503</f>
        <v>45649</v>
      </c>
      <c r="B2503" s="2">
        <f>RSI!B2503</f>
        <v>8.5076000000000001</v>
      </c>
      <c r="C2503" s="2">
        <f>RSI!I2503</f>
        <v>52.947594165086002</v>
      </c>
      <c r="D2503" s="2">
        <f>MACD!E2503</f>
        <v>-0.12757475179403777</v>
      </c>
      <c r="E2503" s="2">
        <f>MACD!F2503</f>
        <v>-5.8632810383276016E-2</v>
      </c>
      <c r="F2503" s="2">
        <f>'Moving Avg'!D2503</f>
        <v>8.5562199999999997</v>
      </c>
      <c r="G2503" s="2">
        <f>'Moving Avg'!F2503</f>
        <v>8.3914450000000009</v>
      </c>
      <c r="H2503" s="2">
        <f>'Moving Avg'!G2503</f>
        <v>8.4885720000000013</v>
      </c>
      <c r="I2503" s="2">
        <f>'Moving Avg'!H2503</f>
        <v>8.3786150000000017</v>
      </c>
      <c r="J2503" s="6" t="str">
        <f>OBV!F2503</f>
        <v>BEARISH</v>
      </c>
      <c r="K2503" s="6" t="str">
        <f>OBV!G2503</f>
        <v>STRONG</v>
      </c>
      <c r="L2503" s="6" t="str">
        <f>OBV!H2503</f>
        <v>CONFIRMED BEARISH</v>
      </c>
      <c r="M2503" s="8">
        <f t="shared" si="393"/>
        <v>50</v>
      </c>
      <c r="N2503" s="8">
        <f t="shared" si="390"/>
        <v>100</v>
      </c>
      <c r="O2503" s="8">
        <f t="shared" si="391"/>
        <v>50</v>
      </c>
      <c r="P2503" s="8">
        <f t="shared" si="392"/>
        <v>33</v>
      </c>
      <c r="Q2503" s="9">
        <f t="shared" si="394"/>
        <v>64.95</v>
      </c>
      <c r="R2503" s="9">
        <f t="shared" si="395"/>
        <v>55.75</v>
      </c>
      <c r="S2503" s="9">
        <f t="shared" si="396"/>
        <v>49.85</v>
      </c>
      <c r="T2503" s="9">
        <f t="shared" si="397"/>
        <v>58.25</v>
      </c>
      <c r="U2503" s="8">
        <f t="shared" si="398"/>
        <v>56.85</v>
      </c>
      <c r="V2503" s="8">
        <f t="shared" si="399"/>
        <v>57.2</v>
      </c>
    </row>
    <row r="2504" spans="1:22" ht="13.5" x14ac:dyDescent="0.25">
      <c r="A2504" s="3">
        <f>RSI!A2504</f>
        <v>45650</v>
      </c>
      <c r="B2504" s="2">
        <f>RSI!B2504</f>
        <v>8.5076000000000001</v>
      </c>
      <c r="C2504" s="2">
        <f>RSI!I2504</f>
        <v>52.947594165086002</v>
      </c>
      <c r="D2504" s="2">
        <f>MACD!E2504</f>
        <v>-0.12759853040271274</v>
      </c>
      <c r="E2504" s="2">
        <f>MACD!F2504</f>
        <v>-7.2425954387163372E-2</v>
      </c>
      <c r="F2504" s="2">
        <f>'Moving Avg'!D2504</f>
        <v>8.5465</v>
      </c>
      <c r="G2504" s="2">
        <f>'Moving Avg'!F2504</f>
        <v>8.3992199999999997</v>
      </c>
      <c r="H2504" s="2">
        <f>'Moving Avg'!G2504</f>
        <v>8.4891540000000028</v>
      </c>
      <c r="I2504" s="2">
        <f>'Moving Avg'!H2504</f>
        <v>8.3875830000000011</v>
      </c>
      <c r="J2504" s="6" t="str">
        <f>OBV!F2504</f>
        <v>BEARISH</v>
      </c>
      <c r="K2504" s="6" t="str">
        <f>OBV!G2504</f>
        <v>STRONG</v>
      </c>
      <c r="L2504" s="6" t="str">
        <f>OBV!H2504</f>
        <v>CONFIRMED BEARISH</v>
      </c>
      <c r="M2504" s="8">
        <f t="shared" si="393"/>
        <v>50</v>
      </c>
      <c r="N2504" s="8">
        <f t="shared" si="390"/>
        <v>100</v>
      </c>
      <c r="O2504" s="8">
        <f t="shared" si="391"/>
        <v>50</v>
      </c>
      <c r="P2504" s="8">
        <f t="shared" si="392"/>
        <v>33</v>
      </c>
      <c r="Q2504" s="9">
        <f t="shared" si="394"/>
        <v>64.95</v>
      </c>
      <c r="R2504" s="9">
        <f t="shared" si="395"/>
        <v>55.75</v>
      </c>
      <c r="S2504" s="9">
        <f t="shared" si="396"/>
        <v>49.85</v>
      </c>
      <c r="T2504" s="9">
        <f t="shared" si="397"/>
        <v>58.25</v>
      </c>
      <c r="U2504" s="8">
        <f t="shared" si="398"/>
        <v>56.85</v>
      </c>
      <c r="V2504" s="8">
        <f t="shared" si="399"/>
        <v>57.2</v>
      </c>
    </row>
    <row r="2505" spans="1:22" ht="13.5" x14ac:dyDescent="0.25">
      <c r="A2505" s="3">
        <f>RSI!A2505</f>
        <v>45651</v>
      </c>
      <c r="B2505" s="2">
        <f>RSI!B2505</f>
        <v>8.5076000000000001</v>
      </c>
      <c r="C2505" s="2">
        <f>RSI!I2505</f>
        <v>52.947594165086002</v>
      </c>
      <c r="D2505" s="2">
        <f>MACD!E2505</f>
        <v>-0.13093512583226996</v>
      </c>
      <c r="E2505" s="2">
        <f>MACD!F2505</f>
        <v>-8.41277886761847E-2</v>
      </c>
      <c r="F2505" s="2">
        <f>'Moving Avg'!D2505</f>
        <v>8.5173200000000016</v>
      </c>
      <c r="G2505" s="2">
        <f>'Moving Avg'!F2505</f>
        <v>8.406509999999999</v>
      </c>
      <c r="H2505" s="2">
        <f>'Moving Avg'!G2505</f>
        <v>8.4852640000000026</v>
      </c>
      <c r="I2505" s="2">
        <f>'Moving Avg'!H2505</f>
        <v>8.3974380000000011</v>
      </c>
      <c r="J2505" s="6" t="str">
        <f>OBV!F2505</f>
        <v>BEARISH</v>
      </c>
      <c r="K2505" s="6" t="str">
        <f>OBV!G2505</f>
        <v>STRONG</v>
      </c>
      <c r="L2505" s="6" t="str">
        <f>OBV!H2505</f>
        <v>CONFIRMED BEARISH</v>
      </c>
      <c r="M2505" s="8">
        <f t="shared" si="393"/>
        <v>50</v>
      </c>
      <c r="N2505" s="8">
        <f t="shared" si="390"/>
        <v>100</v>
      </c>
      <c r="O2505" s="8">
        <f t="shared" si="391"/>
        <v>50</v>
      </c>
      <c r="P2505" s="8">
        <f t="shared" si="392"/>
        <v>33</v>
      </c>
      <c r="Q2505" s="9">
        <f t="shared" si="394"/>
        <v>64.95</v>
      </c>
      <c r="R2505" s="9">
        <f t="shared" si="395"/>
        <v>55.75</v>
      </c>
      <c r="S2505" s="9">
        <f t="shared" si="396"/>
        <v>49.85</v>
      </c>
      <c r="T2505" s="9">
        <f t="shared" si="397"/>
        <v>58.25</v>
      </c>
      <c r="U2505" s="8">
        <f t="shared" si="398"/>
        <v>56.85</v>
      </c>
      <c r="V2505" s="8">
        <f t="shared" si="399"/>
        <v>57.2</v>
      </c>
    </row>
    <row r="2506" spans="1:22" ht="13.5" x14ac:dyDescent="0.25">
      <c r="A2506" s="3">
        <f>RSI!A2506</f>
        <v>45652</v>
      </c>
      <c r="B2506" s="2">
        <f>RSI!B2506</f>
        <v>8.4882000000000009</v>
      </c>
      <c r="C2506" s="2">
        <f>RSI!I2506</f>
        <v>51.650770001123725</v>
      </c>
      <c r="D2506" s="2">
        <f>MACD!E2506</f>
        <v>-0.13410670201403363</v>
      </c>
      <c r="E2506" s="2">
        <f>MACD!F2506</f>
        <v>-9.41235713437545E-2</v>
      </c>
      <c r="F2506" s="2">
        <f>'Moving Avg'!D2506</f>
        <v>8.5037199999999995</v>
      </c>
      <c r="G2506" s="2">
        <f>'Moving Avg'!F2506</f>
        <v>8.4176900000000003</v>
      </c>
      <c r="H2506" s="2">
        <f>'Moving Avg'!G2506</f>
        <v>8.4821540000000031</v>
      </c>
      <c r="I2506" s="2">
        <f>'Moving Avg'!H2506</f>
        <v>8.4061220000000016</v>
      </c>
      <c r="J2506" s="6" t="str">
        <f>OBV!F2506</f>
        <v>BEARISH</v>
      </c>
      <c r="K2506" s="6" t="str">
        <f>OBV!G2506</f>
        <v>NEUTRAL</v>
      </c>
      <c r="L2506" s="6" t="str">
        <f>OBV!H2506</f>
        <v>CONFIRMED BEARISH</v>
      </c>
      <c r="M2506" s="8">
        <f t="shared" si="393"/>
        <v>50</v>
      </c>
      <c r="N2506" s="8">
        <f t="shared" si="390"/>
        <v>100</v>
      </c>
      <c r="O2506" s="8">
        <f t="shared" si="391"/>
        <v>50</v>
      </c>
      <c r="P2506" s="8">
        <f t="shared" si="392"/>
        <v>16.5</v>
      </c>
      <c r="Q2506" s="9">
        <f t="shared" si="394"/>
        <v>62.475000000000001</v>
      </c>
      <c r="R2506" s="9">
        <f t="shared" si="395"/>
        <v>51.625</v>
      </c>
      <c r="S2506" s="9">
        <f t="shared" si="396"/>
        <v>42.424999999999997</v>
      </c>
      <c r="T2506" s="9">
        <f t="shared" si="397"/>
        <v>54.125</v>
      </c>
      <c r="U2506" s="8">
        <f t="shared" si="398"/>
        <v>52.17499999999999</v>
      </c>
      <c r="V2506" s="8">
        <f t="shared" si="399"/>
        <v>52.662499999999994</v>
      </c>
    </row>
    <row r="2507" spans="1:22" ht="13.5" x14ac:dyDescent="0.25">
      <c r="A2507" s="3">
        <f>RSI!A2507</f>
        <v>45653</v>
      </c>
      <c r="B2507" s="2">
        <f>RSI!B2507</f>
        <v>8.4785000000000004</v>
      </c>
      <c r="C2507" s="2">
        <f>RSI!I2507</f>
        <v>50.978449777432147</v>
      </c>
      <c r="D2507" s="2">
        <f>MACD!E2507</f>
        <v>-0.1302439004240874</v>
      </c>
      <c r="E2507" s="2">
        <f>MACD!F2507</f>
        <v>-0.10134763715982109</v>
      </c>
      <c r="F2507" s="2">
        <f>'Moving Avg'!D2507</f>
        <v>8.4979000000000013</v>
      </c>
      <c r="G2507" s="2">
        <f>'Moving Avg'!F2507</f>
        <v>8.4259550000000001</v>
      </c>
      <c r="H2507" s="2">
        <f>'Moving Avg'!G2507</f>
        <v>8.4776820000000015</v>
      </c>
      <c r="I2507" s="2">
        <f>'Moving Avg'!H2507</f>
        <v>8.4149910000000006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  <c r="M2507" s="8">
        <f t="shared" si="393"/>
        <v>50</v>
      </c>
      <c r="N2507" s="8">
        <f t="shared" si="390"/>
        <v>100</v>
      </c>
      <c r="O2507" s="8">
        <f t="shared" si="391"/>
        <v>50</v>
      </c>
      <c r="P2507" s="8">
        <f t="shared" si="392"/>
        <v>16.5</v>
      </c>
      <c r="Q2507" s="9">
        <f t="shared" si="394"/>
        <v>62.475000000000001</v>
      </c>
      <c r="R2507" s="9">
        <f t="shared" si="395"/>
        <v>51.625</v>
      </c>
      <c r="S2507" s="9">
        <f t="shared" si="396"/>
        <v>42.424999999999997</v>
      </c>
      <c r="T2507" s="9">
        <f t="shared" si="397"/>
        <v>54.125</v>
      </c>
      <c r="U2507" s="8">
        <f t="shared" si="398"/>
        <v>52.17499999999999</v>
      </c>
      <c r="V2507" s="8">
        <f t="shared" si="399"/>
        <v>52.662499999999994</v>
      </c>
    </row>
    <row r="2508" spans="1:22" ht="13.5" x14ac:dyDescent="0.25">
      <c r="A2508" s="3">
        <f>RSI!A2508</f>
        <v>45656</v>
      </c>
      <c r="B2508" s="2">
        <f>RSI!B2508</f>
        <v>8.4589999999999996</v>
      </c>
      <c r="C2508" s="2">
        <f>RSI!I2508</f>
        <v>49.581231541175505</v>
      </c>
      <c r="D2508" s="2">
        <f>MACD!E2508</f>
        <v>-8.224946726473803E-2</v>
      </c>
      <c r="E2508" s="2">
        <f>MACD!F2508</f>
        <v>-9.7528003180804484E-2</v>
      </c>
      <c r="F2508" s="2">
        <f>'Moving Avg'!D2508</f>
        <v>8.4881799999999998</v>
      </c>
      <c r="G2508" s="2">
        <f>'Moving Avg'!F2508</f>
        <v>8.4322750000000006</v>
      </c>
      <c r="H2508" s="2">
        <f>'Moving Avg'!G2508</f>
        <v>8.4728200000000022</v>
      </c>
      <c r="I2508" s="2">
        <f>'Moving Avg'!H2508</f>
        <v>8.4237625000000005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  <c r="M2508" s="8">
        <f t="shared" si="393"/>
        <v>50</v>
      </c>
      <c r="N2508" s="8">
        <f t="shared" si="390"/>
        <v>0</v>
      </c>
      <c r="O2508" s="8">
        <f t="shared" si="391"/>
        <v>50</v>
      </c>
      <c r="P2508" s="8">
        <f t="shared" si="392"/>
        <v>16.5</v>
      </c>
      <c r="Q2508" s="9">
        <f t="shared" si="394"/>
        <v>27.475000000000001</v>
      </c>
      <c r="R2508" s="9">
        <f t="shared" si="395"/>
        <v>31.625</v>
      </c>
      <c r="S2508" s="9">
        <f t="shared" si="396"/>
        <v>27.425000000000001</v>
      </c>
      <c r="T2508" s="9">
        <f t="shared" si="397"/>
        <v>29.125</v>
      </c>
      <c r="U2508" s="8">
        <f t="shared" si="398"/>
        <v>28.841666666666669</v>
      </c>
      <c r="V2508" s="8">
        <f t="shared" si="399"/>
        <v>28.912500000000001</v>
      </c>
    </row>
    <row r="2509" spans="1:22" ht="13.5" x14ac:dyDescent="0.25">
      <c r="A2509" s="3">
        <f>RSI!A2509</f>
        <v>45657</v>
      </c>
      <c r="B2509" s="2">
        <f>RSI!B2509</f>
        <v>8.4396000000000004</v>
      </c>
      <c r="C2509" s="2">
        <f>RSI!I2509</f>
        <v>48.166814918550351</v>
      </c>
      <c r="D2509" s="2">
        <f>MACD!E2509</f>
        <v>-5.362933339613285E-2</v>
      </c>
      <c r="E2509" s="2">
        <f>MACD!F2509</f>
        <v>-8.8748269223870163E-2</v>
      </c>
      <c r="F2509" s="2">
        <f>'Moving Avg'!D2509</f>
        <v>8.4745799999999996</v>
      </c>
      <c r="G2509" s="2">
        <f>'Moving Avg'!F2509</f>
        <v>8.4385950000000012</v>
      </c>
      <c r="H2509" s="2">
        <f>'Moving Avg'!G2509</f>
        <v>8.4685420000000011</v>
      </c>
      <c r="I2509" s="2">
        <f>'Moving Avg'!H2509</f>
        <v>8.4324370000000002</v>
      </c>
      <c r="J2509" s="6" t="str">
        <f>OBV!F2509</f>
        <v>BEARISH</v>
      </c>
      <c r="K2509" s="6" t="str">
        <f>OBV!G2509</f>
        <v>STRONG</v>
      </c>
      <c r="L2509" s="6" t="str">
        <f>OBV!H2509</f>
        <v>CONFIRMED BEARISH</v>
      </c>
      <c r="M2509" s="8">
        <f t="shared" si="393"/>
        <v>50</v>
      </c>
      <c r="N2509" s="8">
        <f t="shared" si="390"/>
        <v>0</v>
      </c>
      <c r="O2509" s="8">
        <f t="shared" si="391"/>
        <v>50</v>
      </c>
      <c r="P2509" s="8">
        <f t="shared" si="392"/>
        <v>33</v>
      </c>
      <c r="Q2509" s="9">
        <f t="shared" si="394"/>
        <v>29.95</v>
      </c>
      <c r="R2509" s="9">
        <f t="shared" si="395"/>
        <v>35.75</v>
      </c>
      <c r="S2509" s="9">
        <f t="shared" si="396"/>
        <v>34.85</v>
      </c>
      <c r="T2509" s="9">
        <f t="shared" si="397"/>
        <v>33.25</v>
      </c>
      <c r="U2509" s="8">
        <f t="shared" si="398"/>
        <v>33.516666666666673</v>
      </c>
      <c r="V2509" s="8">
        <f t="shared" si="399"/>
        <v>33.450000000000003</v>
      </c>
    </row>
    <row r="2510" spans="1:22" ht="13.5" x14ac:dyDescent="0.25">
      <c r="A2510" s="3">
        <f>RSI!A2510</f>
        <v>45659</v>
      </c>
      <c r="B2510" s="2">
        <f>RSI!B2510</f>
        <v>8.3714999999999993</v>
      </c>
      <c r="C2510" s="2">
        <f>RSI!I2510</f>
        <v>43.478033377131609</v>
      </c>
      <c r="D2510" s="2">
        <f>MACD!E2510</f>
        <v>-9.252540953253785E-3</v>
      </c>
      <c r="E2510" s="2">
        <f>MACD!F2510</f>
        <v>-7.284912356974689E-2</v>
      </c>
      <c r="F2510" s="2">
        <f>'Moving Avg'!D2510</f>
        <v>8.4473599999999998</v>
      </c>
      <c r="G2510" s="2">
        <f>'Moving Avg'!F2510</f>
        <v>8.4415099999999992</v>
      </c>
      <c r="H2510" s="2">
        <f>'Moving Avg'!G2510</f>
        <v>8.4621240000000029</v>
      </c>
      <c r="I2510" s="2">
        <f>'Moving Avg'!H2510</f>
        <v>8.4407709999999998</v>
      </c>
      <c r="J2510" s="6" t="str">
        <f>OBV!F2510</f>
        <v>BEARISH</v>
      </c>
      <c r="K2510" s="6" t="str">
        <f>OBV!G2510</f>
        <v>STRONG</v>
      </c>
      <c r="L2510" s="6" t="str">
        <f>OBV!H2510</f>
        <v>CONFIRMED BEARISH</v>
      </c>
      <c r="M2510" s="8">
        <f t="shared" si="393"/>
        <v>50</v>
      </c>
      <c r="N2510" s="8">
        <f t="shared" si="390"/>
        <v>0</v>
      </c>
      <c r="O2510" s="8">
        <f t="shared" si="391"/>
        <v>50</v>
      </c>
      <c r="P2510" s="8">
        <f t="shared" si="392"/>
        <v>33</v>
      </c>
      <c r="Q2510" s="9">
        <f t="shared" si="394"/>
        <v>29.95</v>
      </c>
      <c r="R2510" s="9">
        <f t="shared" si="395"/>
        <v>35.75</v>
      </c>
      <c r="S2510" s="9">
        <f t="shared" si="396"/>
        <v>34.85</v>
      </c>
      <c r="T2510" s="9">
        <f t="shared" si="397"/>
        <v>33.25</v>
      </c>
      <c r="U2510" s="8">
        <f t="shared" si="398"/>
        <v>33.516666666666673</v>
      </c>
      <c r="V2510" s="8">
        <f t="shared" si="399"/>
        <v>33.450000000000003</v>
      </c>
    </row>
    <row r="2511" spans="1:22" ht="13.5" x14ac:dyDescent="0.25">
      <c r="A2511" s="3">
        <f>RSI!A2511</f>
        <v>45660</v>
      </c>
      <c r="B2511" s="2">
        <f>RSI!B2511</f>
        <v>8.3033999999999999</v>
      </c>
      <c r="C2511" s="2">
        <f>RSI!I2511</f>
        <v>39.352594788090357</v>
      </c>
      <c r="D2511" s="2">
        <f>MACD!E2511</f>
        <v>1.8909932225106729E-2</v>
      </c>
      <c r="E2511" s="2">
        <f>MACD!F2511</f>
        <v>-5.4497312410776169E-2</v>
      </c>
      <c r="F2511" s="2">
        <f>'Moving Avg'!D2511</f>
        <v>8.4103999999999992</v>
      </c>
      <c r="G2511" s="2">
        <f>'Moving Avg'!F2511</f>
        <v>8.4434500000000021</v>
      </c>
      <c r="H2511" s="2">
        <f>'Moving Avg'!G2511</f>
        <v>8.4590120000000013</v>
      </c>
      <c r="I2511" s="2">
        <f>'Moving Avg'!H2511</f>
        <v>8.4488579999999995</v>
      </c>
      <c r="J2511" s="6" t="str">
        <f>OBV!F2511</f>
        <v>BEARISH</v>
      </c>
      <c r="K2511" s="6" t="str">
        <f>OBV!G2511</f>
        <v>STRONG</v>
      </c>
      <c r="L2511" s="6" t="str">
        <f>OBV!H2511</f>
        <v>CONFIRMED BEARISH</v>
      </c>
      <c r="M2511" s="8">
        <f t="shared" si="393"/>
        <v>50</v>
      </c>
      <c r="N2511" s="8">
        <f t="shared" si="390"/>
        <v>0</v>
      </c>
      <c r="O2511" s="8">
        <f t="shared" si="391"/>
        <v>0</v>
      </c>
      <c r="P2511" s="8">
        <f t="shared" si="392"/>
        <v>33</v>
      </c>
      <c r="Q2511" s="9">
        <f t="shared" si="394"/>
        <v>22.45</v>
      </c>
      <c r="R2511" s="9">
        <f t="shared" si="395"/>
        <v>18.25</v>
      </c>
      <c r="S2511" s="9">
        <f t="shared" si="396"/>
        <v>22.35</v>
      </c>
      <c r="T2511" s="9">
        <f t="shared" si="397"/>
        <v>20.75</v>
      </c>
      <c r="U2511" s="8">
        <f t="shared" si="398"/>
        <v>21.016666666666669</v>
      </c>
      <c r="V2511" s="8">
        <f t="shared" si="399"/>
        <v>20.950000000000003</v>
      </c>
    </row>
    <row r="2512" spans="1:22" ht="13.5" x14ac:dyDescent="0.25">
      <c r="A2512" s="3">
        <f>RSI!A2512</f>
        <v>45663</v>
      </c>
      <c r="B2512" s="2">
        <f>RSI!B2512</f>
        <v>8.4882000000000009</v>
      </c>
      <c r="C2512" s="2">
        <f>RSI!I2512</f>
        <v>52.518819935862474</v>
      </c>
      <c r="D2512" s="2">
        <f>MACD!E2512</f>
        <v>2.2474149875103322E-2</v>
      </c>
      <c r="E2512" s="2">
        <f>MACD!F2512</f>
        <v>-3.9103019953600271E-2</v>
      </c>
      <c r="F2512" s="2">
        <f>'Moving Avg'!D2512</f>
        <v>8.4123399999999986</v>
      </c>
      <c r="G2512" s="2">
        <f>'Moving Avg'!F2512</f>
        <v>8.4594950000000004</v>
      </c>
      <c r="H2512" s="2">
        <f>'Moving Avg'!G2512</f>
        <v>8.4595960000000012</v>
      </c>
      <c r="I2512" s="2">
        <f>'Moving Avg'!H2512</f>
        <v>8.4578224999999989</v>
      </c>
      <c r="J2512" s="6" t="str">
        <f>OBV!F2512</f>
        <v>BEARISH</v>
      </c>
      <c r="K2512" s="6" t="str">
        <f>OBV!G2512</f>
        <v>NEUTRAL</v>
      </c>
      <c r="L2512" s="6" t="str">
        <f>OBV!H2512</f>
        <v>BEARISH DIVERGENCE</v>
      </c>
      <c r="M2512" s="8">
        <f t="shared" si="393"/>
        <v>50</v>
      </c>
      <c r="N2512" s="8">
        <f t="shared" si="390"/>
        <v>0</v>
      </c>
      <c r="O2512" s="8">
        <f t="shared" si="391"/>
        <v>0</v>
      </c>
      <c r="P2512" s="8">
        <f t="shared" si="392"/>
        <v>16.5</v>
      </c>
      <c r="Q2512" s="9">
        <f t="shared" si="394"/>
        <v>19.975000000000001</v>
      </c>
      <c r="R2512" s="9">
        <f t="shared" si="395"/>
        <v>14.125</v>
      </c>
      <c r="S2512" s="9">
        <f t="shared" si="396"/>
        <v>14.925000000000001</v>
      </c>
      <c r="T2512" s="9">
        <f t="shared" si="397"/>
        <v>16.625</v>
      </c>
      <c r="U2512" s="8">
        <f t="shared" si="398"/>
        <v>16.341666666666669</v>
      </c>
      <c r="V2512" s="8">
        <f t="shared" si="399"/>
        <v>16.412500000000001</v>
      </c>
    </row>
    <row r="2513" spans="1:22" ht="13.5" x14ac:dyDescent="0.25">
      <c r="A2513" s="3">
        <f>RSI!A2513</f>
        <v>45664</v>
      </c>
      <c r="B2513" s="2">
        <f>RSI!B2513</f>
        <v>8.4589999999999996</v>
      </c>
      <c r="C2513" s="2">
        <f>RSI!I2513</f>
        <v>50.647813330029003</v>
      </c>
      <c r="D2513" s="2">
        <f>MACD!E2513</f>
        <v>2.7394558006864855E-2</v>
      </c>
      <c r="E2513" s="2">
        <f>MACD!F2513</f>
        <v>-2.5803504361507249E-2</v>
      </c>
      <c r="F2513" s="2">
        <f>'Moving Avg'!D2513</f>
        <v>8.4123400000000004</v>
      </c>
      <c r="G2513" s="2">
        <f>'Moving Avg'!F2513</f>
        <v>8.4648400000000006</v>
      </c>
      <c r="H2513" s="2">
        <f>'Moving Avg'!G2513</f>
        <v>8.459596000000003</v>
      </c>
      <c r="I2513" s="2">
        <f>'Moving Avg'!H2513</f>
        <v>8.466641000000001</v>
      </c>
      <c r="J2513" s="6" t="str">
        <f>OBV!F2513</f>
        <v>BEARISH</v>
      </c>
      <c r="K2513" s="6" t="str">
        <f>OBV!G2513</f>
        <v>STRONG</v>
      </c>
      <c r="L2513" s="6" t="str">
        <f>OBV!H2513</f>
        <v>NEUTRAL</v>
      </c>
      <c r="M2513" s="8">
        <f t="shared" si="393"/>
        <v>50</v>
      </c>
      <c r="N2513" s="8">
        <f t="shared" si="390"/>
        <v>0</v>
      </c>
      <c r="O2513" s="8">
        <f t="shared" si="391"/>
        <v>0</v>
      </c>
      <c r="P2513" s="8">
        <f t="shared" si="392"/>
        <v>33</v>
      </c>
      <c r="Q2513" s="9">
        <f t="shared" si="394"/>
        <v>22.45</v>
      </c>
      <c r="R2513" s="9">
        <f t="shared" si="395"/>
        <v>18.25</v>
      </c>
      <c r="S2513" s="9">
        <f t="shared" si="396"/>
        <v>22.35</v>
      </c>
      <c r="T2513" s="9">
        <f t="shared" si="397"/>
        <v>20.75</v>
      </c>
      <c r="U2513" s="8">
        <f t="shared" si="398"/>
        <v>21.016666666666669</v>
      </c>
      <c r="V2513" s="8">
        <f t="shared" si="399"/>
        <v>20.950000000000003</v>
      </c>
    </row>
    <row r="2514" spans="1:22" ht="13.5" x14ac:dyDescent="0.25">
      <c r="A2514" s="3">
        <f>RSI!A2514</f>
        <v>45665</v>
      </c>
      <c r="B2514" s="2">
        <f>RSI!B2514</f>
        <v>8.4298000000000002</v>
      </c>
      <c r="C2514" s="2">
        <f>RSI!I2514</f>
        <v>48.776461956899482</v>
      </c>
      <c r="D2514" s="2">
        <f>MACD!E2514</f>
        <v>3.3654199044493183E-2</v>
      </c>
      <c r="E2514" s="2">
        <f>MACD!F2514</f>
        <v>-1.3911963680307164E-2</v>
      </c>
      <c r="F2514" s="2">
        <f>'Moving Avg'!D2514</f>
        <v>8.41038</v>
      </c>
      <c r="G2514" s="2">
        <f>'Moving Avg'!F2514</f>
        <v>8.4687250000000009</v>
      </c>
      <c r="H2514" s="2">
        <f>'Moving Avg'!G2514</f>
        <v>8.4570680000000014</v>
      </c>
      <c r="I2514" s="2">
        <f>'Moving Avg'!H2514</f>
        <v>8.475220000000002</v>
      </c>
      <c r="J2514" s="6" t="str">
        <f>OBV!F2514</f>
        <v>BEARISH</v>
      </c>
      <c r="K2514" s="6" t="str">
        <f>OBV!G2514</f>
        <v>STRONG</v>
      </c>
      <c r="L2514" s="6" t="str">
        <f>OBV!H2514</f>
        <v>CONFIRMED BEARISH</v>
      </c>
      <c r="M2514" s="8">
        <f t="shared" si="393"/>
        <v>50</v>
      </c>
      <c r="N2514" s="8">
        <f t="shared" si="390"/>
        <v>0</v>
      </c>
      <c r="O2514" s="8">
        <f t="shared" si="391"/>
        <v>0</v>
      </c>
      <c r="P2514" s="8">
        <f t="shared" si="392"/>
        <v>33</v>
      </c>
      <c r="Q2514" s="9">
        <f t="shared" si="394"/>
        <v>22.45</v>
      </c>
      <c r="R2514" s="9">
        <f t="shared" si="395"/>
        <v>18.25</v>
      </c>
      <c r="S2514" s="9">
        <f t="shared" si="396"/>
        <v>22.35</v>
      </c>
      <c r="T2514" s="9">
        <f t="shared" si="397"/>
        <v>20.75</v>
      </c>
      <c r="U2514" s="8">
        <f t="shared" si="398"/>
        <v>21.016666666666669</v>
      </c>
      <c r="V2514" s="8">
        <f t="shared" si="399"/>
        <v>20.950000000000003</v>
      </c>
    </row>
    <row r="2515" spans="1:22" ht="13.5" x14ac:dyDescent="0.25">
      <c r="A2515" s="3">
        <f>RSI!A2515</f>
        <v>45666</v>
      </c>
      <c r="B2515" s="2">
        <f>RSI!B2515</f>
        <v>8.4396000000000004</v>
      </c>
      <c r="C2515" s="2">
        <f>RSI!I2515</f>
        <v>49.451503944399668</v>
      </c>
      <c r="D2515" s="2">
        <f>MACD!E2515</f>
        <v>3.8335636335574463E-2</v>
      </c>
      <c r="E2515" s="2">
        <f>MACD!F2515</f>
        <v>-3.4624436771308392E-3</v>
      </c>
      <c r="F2515" s="2">
        <f>'Moving Avg'!D2515</f>
        <v>8.4240000000000013</v>
      </c>
      <c r="G2515" s="2">
        <f>'Moving Avg'!F2515</f>
        <v>8.4740750000000009</v>
      </c>
      <c r="H2515" s="2">
        <f>'Moving Avg'!G2515</f>
        <v>8.4547360000000022</v>
      </c>
      <c r="I2515" s="2">
        <f>'Moving Avg'!H2515</f>
        <v>8.4839415000000002</v>
      </c>
      <c r="J2515" s="6" t="str">
        <f>OBV!F2515</f>
        <v>BEARISH</v>
      </c>
      <c r="K2515" s="6" t="str">
        <f>OBV!G2515</f>
        <v>STRONG</v>
      </c>
      <c r="L2515" s="6" t="str">
        <f>OBV!H2515</f>
        <v>BEARISH DIVERGENCE</v>
      </c>
      <c r="M2515" s="8">
        <f t="shared" si="393"/>
        <v>50</v>
      </c>
      <c r="N2515" s="8">
        <f t="shared" si="390"/>
        <v>0</v>
      </c>
      <c r="O2515" s="8">
        <f t="shared" si="391"/>
        <v>0</v>
      </c>
      <c r="P2515" s="8">
        <f t="shared" si="392"/>
        <v>33</v>
      </c>
      <c r="Q2515" s="9">
        <f t="shared" si="394"/>
        <v>22.45</v>
      </c>
      <c r="R2515" s="9">
        <f t="shared" si="395"/>
        <v>18.25</v>
      </c>
      <c r="S2515" s="9">
        <f t="shared" si="396"/>
        <v>22.35</v>
      </c>
      <c r="T2515" s="9">
        <f t="shared" si="397"/>
        <v>20.75</v>
      </c>
      <c r="U2515" s="8">
        <f t="shared" si="398"/>
        <v>21.016666666666669</v>
      </c>
      <c r="V2515" s="8">
        <f t="shared" si="399"/>
        <v>20.950000000000003</v>
      </c>
    </row>
    <row r="2516" spans="1:22" ht="13.5" x14ac:dyDescent="0.25">
      <c r="A2516" s="3">
        <f>RSI!A2516</f>
        <v>45667</v>
      </c>
      <c r="B2516" s="2">
        <f>RSI!B2516</f>
        <v>8.4200999999999997</v>
      </c>
      <c r="C2516" s="2">
        <f>RSI!I2516</f>
        <v>48.093379003012764</v>
      </c>
      <c r="D2516" s="2">
        <f>MACD!E2516</f>
        <v>4.0801313571201092E-2</v>
      </c>
      <c r="E2516" s="2">
        <f>MACD!F2516</f>
        <v>5.3903077725355472E-3</v>
      </c>
      <c r="F2516" s="2">
        <f>'Moving Avg'!D2516</f>
        <v>8.4473400000000005</v>
      </c>
      <c r="G2516" s="2">
        <f>'Moving Avg'!F2516</f>
        <v>8.4789349999999999</v>
      </c>
      <c r="H2516" s="2">
        <f>'Moving Avg'!G2516</f>
        <v>8.4522080000000024</v>
      </c>
      <c r="I2516" s="2">
        <f>'Moving Avg'!H2516</f>
        <v>8.4926120000000012</v>
      </c>
      <c r="J2516" s="6" t="str">
        <f>OBV!F2516</f>
        <v>BEARISH</v>
      </c>
      <c r="K2516" s="6" t="str">
        <f>OBV!G2516</f>
        <v>STRONG</v>
      </c>
      <c r="L2516" s="6" t="str">
        <f>OBV!H2516</f>
        <v>BEARISH DIVERGENCE</v>
      </c>
      <c r="M2516" s="8">
        <f t="shared" si="393"/>
        <v>50</v>
      </c>
      <c r="N2516" s="8">
        <f t="shared" si="390"/>
        <v>0</v>
      </c>
      <c r="O2516" s="8">
        <f t="shared" si="391"/>
        <v>0</v>
      </c>
      <c r="P2516" s="8">
        <f t="shared" si="392"/>
        <v>33</v>
      </c>
      <c r="Q2516" s="9">
        <f t="shared" si="394"/>
        <v>22.45</v>
      </c>
      <c r="R2516" s="9">
        <f t="shared" si="395"/>
        <v>18.25</v>
      </c>
      <c r="S2516" s="9">
        <f t="shared" si="396"/>
        <v>22.35</v>
      </c>
      <c r="T2516" s="9">
        <f t="shared" si="397"/>
        <v>20.75</v>
      </c>
      <c r="U2516" s="8">
        <f t="shared" si="398"/>
        <v>21.016666666666669</v>
      </c>
      <c r="V2516" s="8">
        <f t="shared" si="399"/>
        <v>20.950000000000003</v>
      </c>
    </row>
    <row r="2517" spans="1:22" ht="13.5" x14ac:dyDescent="0.25">
      <c r="A2517" s="3">
        <f>RSI!A2517</f>
        <v>45670</v>
      </c>
      <c r="B2517" s="2">
        <f>RSI!B2517</f>
        <v>8.2840000000000007</v>
      </c>
      <c r="C2517" s="2">
        <f>RSI!I2517</f>
        <v>39.86427913123439</v>
      </c>
      <c r="D2517" s="2">
        <f>MACD!E2517</f>
        <v>5.1633381905995535E-2</v>
      </c>
      <c r="E2517" s="2">
        <f>MACD!F2517</f>
        <v>1.4638922599227545E-2</v>
      </c>
      <c r="F2517" s="2">
        <f>'Moving Avg'!D2517</f>
        <v>8.4064999999999994</v>
      </c>
      <c r="G2517" s="2">
        <f>'Moving Avg'!F2517</f>
        <v>8.4750449999999979</v>
      </c>
      <c r="H2517" s="2">
        <f>'Moving Avg'!G2517</f>
        <v>8.4457900000000024</v>
      </c>
      <c r="I2517" s="2">
        <f>'Moving Avg'!H2517</f>
        <v>8.5006020000000007</v>
      </c>
      <c r="J2517" s="6" t="str">
        <f>OBV!F2517</f>
        <v>BEARISH</v>
      </c>
      <c r="K2517" s="6" t="str">
        <f>OBV!G2517</f>
        <v>STRONG</v>
      </c>
      <c r="L2517" s="6" t="str">
        <f>OBV!H2517</f>
        <v>CONFIRMED BEARISH</v>
      </c>
      <c r="M2517" s="8">
        <f t="shared" si="393"/>
        <v>50</v>
      </c>
      <c r="N2517" s="8">
        <f t="shared" si="390"/>
        <v>0</v>
      </c>
      <c r="O2517" s="8">
        <f t="shared" si="391"/>
        <v>0</v>
      </c>
      <c r="P2517" s="8">
        <f t="shared" si="392"/>
        <v>33</v>
      </c>
      <c r="Q2517" s="9">
        <f t="shared" si="394"/>
        <v>22.45</v>
      </c>
      <c r="R2517" s="9">
        <f t="shared" si="395"/>
        <v>18.25</v>
      </c>
      <c r="S2517" s="9">
        <f t="shared" si="396"/>
        <v>22.35</v>
      </c>
      <c r="T2517" s="9">
        <f t="shared" si="397"/>
        <v>20.75</v>
      </c>
      <c r="U2517" s="8">
        <f t="shared" si="398"/>
        <v>21.016666666666669</v>
      </c>
      <c r="V2517" s="8">
        <f t="shared" si="399"/>
        <v>20.950000000000003</v>
      </c>
    </row>
    <row r="2518" spans="1:22" ht="13.5" x14ac:dyDescent="0.25">
      <c r="A2518" s="3">
        <f>RSI!A2518</f>
        <v>45671</v>
      </c>
      <c r="B2518" s="2">
        <f>RSI!B2518</f>
        <v>8.3618000000000006</v>
      </c>
      <c r="C2518" s="2">
        <f>RSI!I2518</f>
        <v>45.595032903360419</v>
      </c>
      <c r="D2518" s="2">
        <f>MACD!E2518</f>
        <v>5.2985191776206975E-2</v>
      </c>
      <c r="E2518" s="2">
        <f>MACD!F2518</f>
        <v>2.2308176434623433E-2</v>
      </c>
      <c r="F2518" s="2">
        <f>'Moving Avg'!D2518</f>
        <v>8.38706</v>
      </c>
      <c r="G2518" s="2">
        <f>'Moving Avg'!F2518</f>
        <v>8.4609500000000004</v>
      </c>
      <c r="H2518" s="2">
        <f>'Moving Avg'!G2518</f>
        <v>8.4413180000000025</v>
      </c>
      <c r="I2518" s="2">
        <f>'Moving Avg'!H2518</f>
        <v>8.5089810000000003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  <c r="M2518" s="8">
        <f t="shared" si="393"/>
        <v>50</v>
      </c>
      <c r="N2518" s="8">
        <f t="shared" si="390"/>
        <v>0</v>
      </c>
      <c r="O2518" s="8">
        <f t="shared" si="391"/>
        <v>0</v>
      </c>
      <c r="P2518" s="8">
        <f t="shared" si="392"/>
        <v>16.5</v>
      </c>
      <c r="Q2518" s="9">
        <f t="shared" si="394"/>
        <v>19.975000000000001</v>
      </c>
      <c r="R2518" s="9">
        <f t="shared" si="395"/>
        <v>14.125</v>
      </c>
      <c r="S2518" s="9">
        <f t="shared" si="396"/>
        <v>14.925000000000001</v>
      </c>
      <c r="T2518" s="9">
        <f t="shared" si="397"/>
        <v>16.625</v>
      </c>
      <c r="U2518" s="8">
        <f t="shared" si="398"/>
        <v>16.341666666666669</v>
      </c>
      <c r="V2518" s="8">
        <f t="shared" si="399"/>
        <v>16.412500000000001</v>
      </c>
    </row>
    <row r="2519" spans="1:22" ht="13.5" x14ac:dyDescent="0.25">
      <c r="A2519" s="3">
        <f>RSI!A2519</f>
        <v>45672</v>
      </c>
      <c r="B2519" s="2">
        <f>RSI!B2519</f>
        <v>8.6437000000000008</v>
      </c>
      <c r="C2519" s="2">
        <f>RSI!I2519</f>
        <v>60.34218531885066</v>
      </c>
      <c r="D2519" s="2">
        <f>MACD!E2519</f>
        <v>3.0682077665675322E-2</v>
      </c>
      <c r="E2519" s="2">
        <f>MACD!F2519</f>
        <v>2.3982956680833813E-2</v>
      </c>
      <c r="F2519" s="2">
        <f>'Moving Avg'!D2519</f>
        <v>8.4298400000000022</v>
      </c>
      <c r="G2519" s="2">
        <f>'Moving Avg'!F2519</f>
        <v>8.4653249999999982</v>
      </c>
      <c r="H2519" s="2">
        <f>'Moving Avg'!G2519</f>
        <v>8.4422900000000034</v>
      </c>
      <c r="I2519" s="2">
        <f>'Moving Avg'!H2519</f>
        <v>8.5187694999999994</v>
      </c>
      <c r="J2519" s="6" t="str">
        <f>OBV!F2519</f>
        <v>BULLISH</v>
      </c>
      <c r="K2519" s="6" t="str">
        <f>OBV!G2519</f>
        <v>WEAK</v>
      </c>
      <c r="L2519" s="6" t="str">
        <f>OBV!H2519</f>
        <v>CONFIRMED BULLISH</v>
      </c>
      <c r="M2519" s="8">
        <f t="shared" si="393"/>
        <v>50</v>
      </c>
      <c r="N2519" s="8">
        <f t="shared" si="390"/>
        <v>0</v>
      </c>
      <c r="O2519" s="8">
        <f t="shared" si="391"/>
        <v>0</v>
      </c>
      <c r="P2519" s="8">
        <f t="shared" si="392"/>
        <v>67</v>
      </c>
      <c r="Q2519" s="9">
        <f t="shared" si="394"/>
        <v>27.549999999999997</v>
      </c>
      <c r="R2519" s="9">
        <f t="shared" si="395"/>
        <v>26.75</v>
      </c>
      <c r="S2519" s="9">
        <f t="shared" si="396"/>
        <v>37.650000000000006</v>
      </c>
      <c r="T2519" s="9">
        <f t="shared" si="397"/>
        <v>29.25</v>
      </c>
      <c r="U2519" s="8">
        <f t="shared" si="398"/>
        <v>30.650000000000002</v>
      </c>
      <c r="V2519" s="8">
        <f t="shared" si="399"/>
        <v>30.3</v>
      </c>
    </row>
    <row r="2520" spans="1:22" ht="13.5" x14ac:dyDescent="0.25">
      <c r="A2520" s="3">
        <f>RSI!A2520</f>
        <v>45673</v>
      </c>
      <c r="B2520" s="2">
        <f>RSI!B2520</f>
        <v>8.6437000000000008</v>
      </c>
      <c r="C2520" s="2">
        <f>RSI!I2520</f>
        <v>60.34218531885066</v>
      </c>
      <c r="D2520" s="2">
        <f>MACD!E2520</f>
        <v>5.5625554395533072E-5</v>
      </c>
      <c r="E2520" s="2">
        <f>MACD!F2520</f>
        <v>1.9197490455546157E-2</v>
      </c>
      <c r="F2520" s="2">
        <f>'Moving Avg'!D2520</f>
        <v>8.4706600000000005</v>
      </c>
      <c r="G2520" s="2">
        <f>'Moving Avg'!F2520</f>
        <v>8.464834999999999</v>
      </c>
      <c r="H2520" s="2">
        <f>'Moving Avg'!G2520</f>
        <v>8.443456000000003</v>
      </c>
      <c r="I2520" s="2">
        <f>'Moving Avg'!H2520</f>
        <v>8.5265970000000006</v>
      </c>
      <c r="J2520" s="6" t="str">
        <f>OBV!F2520</f>
        <v>BULLISH</v>
      </c>
      <c r="K2520" s="6" t="str">
        <f>OBV!G2520</f>
        <v>WEAK</v>
      </c>
      <c r="L2520" s="6" t="str">
        <f>OBV!H2520</f>
        <v>CONFIRMED BULLISH</v>
      </c>
      <c r="M2520" s="8">
        <f t="shared" si="393"/>
        <v>50</v>
      </c>
      <c r="N2520" s="8">
        <f t="shared" si="390"/>
        <v>45</v>
      </c>
      <c r="O2520" s="8">
        <f t="shared" si="391"/>
        <v>0</v>
      </c>
      <c r="P2520" s="8">
        <f t="shared" si="392"/>
        <v>67</v>
      </c>
      <c r="Q2520" s="9">
        <f t="shared" si="394"/>
        <v>43.3</v>
      </c>
      <c r="R2520" s="9">
        <f t="shared" si="395"/>
        <v>35.75</v>
      </c>
      <c r="S2520" s="9">
        <f t="shared" si="396"/>
        <v>44.400000000000006</v>
      </c>
      <c r="T2520" s="9">
        <f t="shared" si="397"/>
        <v>40.5</v>
      </c>
      <c r="U2520" s="8">
        <f t="shared" si="398"/>
        <v>41.15</v>
      </c>
      <c r="V2520" s="8">
        <f t="shared" si="399"/>
        <v>40.987499999999997</v>
      </c>
    </row>
    <row r="2521" spans="1:22" ht="13.5" x14ac:dyDescent="0.25">
      <c r="A2521" s="3">
        <f>RSI!A2521</f>
        <v>45674</v>
      </c>
      <c r="B2521" s="2">
        <f>RSI!B2521</f>
        <v>8.6340000000000003</v>
      </c>
      <c r="C2521" s="2">
        <f>RSI!I2521</f>
        <v>59.696435869293296</v>
      </c>
      <c r="D2521" s="2">
        <f>MACD!E2521</f>
        <v>-3.6800490778421846E-2</v>
      </c>
      <c r="E2521" s="2">
        <f>MACD!F2521</f>
        <v>7.9978942087525554E-3</v>
      </c>
      <c r="F2521" s="2">
        <f>'Moving Avg'!D2521</f>
        <v>8.513440000000001</v>
      </c>
      <c r="G2521" s="2">
        <f>'Moving Avg'!F2521</f>
        <v>8.4687250000000009</v>
      </c>
      <c r="H2521" s="2">
        <f>'Moving Avg'!G2521</f>
        <v>8.4446220000000043</v>
      </c>
      <c r="I2521" s="2">
        <f>'Moving Avg'!H2521</f>
        <v>8.5322750000000003</v>
      </c>
      <c r="J2521" s="6" t="str">
        <f>OBV!F2521</f>
        <v>BEARISH</v>
      </c>
      <c r="K2521" s="6" t="str">
        <f>OBV!G2521</f>
        <v>NEUTRAL</v>
      </c>
      <c r="L2521" s="6" t="str">
        <f>OBV!H2521</f>
        <v>BEARISH DIVERGENCE</v>
      </c>
      <c r="M2521" s="8">
        <f t="shared" si="393"/>
        <v>50</v>
      </c>
      <c r="N2521" s="8">
        <f t="shared" si="390"/>
        <v>100</v>
      </c>
      <c r="O2521" s="8">
        <f t="shared" si="391"/>
        <v>0</v>
      </c>
      <c r="P2521" s="8">
        <f t="shared" si="392"/>
        <v>16.5</v>
      </c>
      <c r="Q2521" s="9">
        <f t="shared" si="394"/>
        <v>54.975000000000001</v>
      </c>
      <c r="R2521" s="9">
        <f t="shared" si="395"/>
        <v>34.125</v>
      </c>
      <c r="S2521" s="9">
        <f t="shared" si="396"/>
        <v>29.925000000000001</v>
      </c>
      <c r="T2521" s="9">
        <f t="shared" si="397"/>
        <v>41.625</v>
      </c>
      <c r="U2521" s="8">
        <f t="shared" si="398"/>
        <v>39.674999999999997</v>
      </c>
      <c r="V2521" s="8">
        <f t="shared" si="399"/>
        <v>40.162499999999994</v>
      </c>
    </row>
    <row r="2522" spans="1:22" ht="13.5" x14ac:dyDescent="0.25">
      <c r="A2522" s="3">
        <f>RSI!A2522</f>
        <v>45677</v>
      </c>
      <c r="B2522" s="2">
        <f>RSI!B2522</f>
        <v>8.5173000000000005</v>
      </c>
      <c r="C2522" s="2">
        <f>RSI!I2522</f>
        <v>52.427277638253614</v>
      </c>
      <c r="D2522" s="2">
        <f>MACD!E2522</f>
        <v>-3.1949294278168949E-2</v>
      </c>
      <c r="E2522" s="2">
        <f>MACD!F2522</f>
        <v>8.4565113682546003E-6</v>
      </c>
      <c r="F2522" s="2">
        <f>'Moving Avg'!D2522</f>
        <v>8.5601000000000003</v>
      </c>
      <c r="G2522" s="2">
        <f>'Moving Avg'!F2522</f>
        <v>8.4692100000000003</v>
      </c>
      <c r="H2522" s="2">
        <f>'Moving Avg'!G2522</f>
        <v>8.4418980000000019</v>
      </c>
      <c r="I2522" s="2">
        <f>'Moving Avg'!H2522</f>
        <v>8.5358289999999997</v>
      </c>
      <c r="J2522" s="6" t="str">
        <f>OBV!F2522</f>
        <v>BEARISH</v>
      </c>
      <c r="K2522" s="6" t="str">
        <f>OBV!G2522</f>
        <v>NEUTRAL</v>
      </c>
      <c r="L2522" s="6" t="str">
        <f>OBV!H2522</f>
        <v>BEARISH DIVERGENCE</v>
      </c>
      <c r="M2522" s="8">
        <f t="shared" si="393"/>
        <v>50</v>
      </c>
      <c r="N2522" s="8">
        <f t="shared" si="390"/>
        <v>100</v>
      </c>
      <c r="O2522" s="8">
        <f t="shared" si="391"/>
        <v>50</v>
      </c>
      <c r="P2522" s="8">
        <f t="shared" si="392"/>
        <v>16.5</v>
      </c>
      <c r="Q2522" s="9">
        <f t="shared" si="394"/>
        <v>62.475000000000001</v>
      </c>
      <c r="R2522" s="9">
        <f t="shared" si="395"/>
        <v>51.625</v>
      </c>
      <c r="S2522" s="9">
        <f t="shared" si="396"/>
        <v>42.424999999999997</v>
      </c>
      <c r="T2522" s="9">
        <f t="shared" si="397"/>
        <v>54.125</v>
      </c>
      <c r="U2522" s="8">
        <f t="shared" si="398"/>
        <v>52.17499999999999</v>
      </c>
      <c r="V2522" s="8">
        <f t="shared" si="399"/>
        <v>52.662499999999994</v>
      </c>
    </row>
    <row r="2523" spans="1:22" ht="13.5" x14ac:dyDescent="0.25">
      <c r="A2523" s="3">
        <f>RSI!A2523</f>
        <v>45678</v>
      </c>
      <c r="B2523" s="2">
        <f>RSI!B2523</f>
        <v>8.3422999999999998</v>
      </c>
      <c r="C2523" s="2">
        <f>RSI!I2523</f>
        <v>43.811811062597165</v>
      </c>
      <c r="D2523" s="2">
        <f>MACD!E2523</f>
        <v>-1.9645373438619274E-2</v>
      </c>
      <c r="E2523" s="2">
        <f>MACD!F2523</f>
        <v>-3.9223094786292514E-3</v>
      </c>
      <c r="F2523" s="2">
        <f>'Moving Avg'!D2523</f>
        <v>8.5562000000000005</v>
      </c>
      <c r="G2523" s="2">
        <f>'Moving Avg'!F2523</f>
        <v>8.4609450000000006</v>
      </c>
      <c r="H2523" s="2">
        <f>'Moving Avg'!G2523</f>
        <v>8.4358700000000013</v>
      </c>
      <c r="I2523" s="2">
        <f>'Moving Avg'!H2523</f>
        <v>8.5379940000000012</v>
      </c>
      <c r="J2523" s="6" t="str">
        <f>OBV!F2523</f>
        <v>BEARISH</v>
      </c>
      <c r="K2523" s="6" t="str">
        <f>OBV!G2523</f>
        <v>STRONG</v>
      </c>
      <c r="L2523" s="6" t="str">
        <f>OBV!H2523</f>
        <v>CONFIRMED BEARISH</v>
      </c>
      <c r="M2523" s="8">
        <f t="shared" si="393"/>
        <v>50</v>
      </c>
      <c r="N2523" s="8">
        <f t="shared" si="390"/>
        <v>45</v>
      </c>
      <c r="O2523" s="8">
        <f t="shared" si="391"/>
        <v>50</v>
      </c>
      <c r="P2523" s="8">
        <f t="shared" si="392"/>
        <v>33</v>
      </c>
      <c r="Q2523" s="9">
        <f t="shared" si="394"/>
        <v>45.7</v>
      </c>
      <c r="R2523" s="9">
        <f t="shared" si="395"/>
        <v>44.75</v>
      </c>
      <c r="S2523" s="9">
        <f t="shared" si="396"/>
        <v>41.6</v>
      </c>
      <c r="T2523" s="9">
        <f t="shared" si="397"/>
        <v>44.5</v>
      </c>
      <c r="U2523" s="8">
        <f t="shared" si="398"/>
        <v>44.016666666666673</v>
      </c>
      <c r="V2523" s="8">
        <f t="shared" si="399"/>
        <v>44.137500000000003</v>
      </c>
    </row>
    <row r="2524" spans="1:22" ht="13.5" x14ac:dyDescent="0.25">
      <c r="A2524" s="3">
        <f>RSI!A2524</f>
        <v>45679</v>
      </c>
      <c r="B2524" s="2">
        <f>RSI!B2524</f>
        <v>8.4007000000000005</v>
      </c>
      <c r="C2524" s="2">
        <f>RSI!I2524</f>
        <v>46.945141090255674</v>
      </c>
      <c r="D2524" s="2">
        <f>MACD!E2524</f>
        <v>-1.7269989607763492E-2</v>
      </c>
      <c r="E2524" s="2">
        <f>MACD!F2524</f>
        <v>-6.5918455044561E-3</v>
      </c>
      <c r="F2524" s="2">
        <f>'Moving Avg'!D2524</f>
        <v>8.5076000000000001</v>
      </c>
      <c r="G2524" s="2">
        <f>'Moving Avg'!F2524</f>
        <v>8.4556000000000004</v>
      </c>
      <c r="H2524" s="2">
        <f>'Moving Avg'!G2524</f>
        <v>8.4310100000000006</v>
      </c>
      <c r="I2524" s="2">
        <f>'Moving Avg'!H2524</f>
        <v>8.5403110000000009</v>
      </c>
      <c r="J2524" s="6" t="str">
        <f>OBV!F2524</f>
        <v>BEARISH</v>
      </c>
      <c r="K2524" s="6" t="str">
        <f>OBV!G2524</f>
        <v>STRONG</v>
      </c>
      <c r="L2524" s="6" t="str">
        <f>OBV!H2524</f>
        <v>CONFIRMED BEARISH</v>
      </c>
      <c r="M2524" s="8">
        <f t="shared" si="393"/>
        <v>50</v>
      </c>
      <c r="N2524" s="8">
        <f t="shared" si="390"/>
        <v>45</v>
      </c>
      <c r="O2524" s="8">
        <f t="shared" si="391"/>
        <v>0</v>
      </c>
      <c r="P2524" s="8">
        <f t="shared" si="392"/>
        <v>33</v>
      </c>
      <c r="Q2524" s="9">
        <f t="shared" si="394"/>
        <v>38.200000000000003</v>
      </c>
      <c r="R2524" s="9">
        <f t="shared" si="395"/>
        <v>27.25</v>
      </c>
      <c r="S2524" s="9">
        <f t="shared" si="396"/>
        <v>29.1</v>
      </c>
      <c r="T2524" s="9">
        <f t="shared" si="397"/>
        <v>32</v>
      </c>
      <c r="U2524" s="8">
        <f t="shared" si="398"/>
        <v>31.516666666666669</v>
      </c>
      <c r="V2524" s="8">
        <f t="shared" si="399"/>
        <v>31.637500000000003</v>
      </c>
    </row>
    <row r="2525" spans="1:22" ht="13.5" x14ac:dyDescent="0.25">
      <c r="A2525" s="3">
        <f>RSI!A2525</f>
        <v>45680</v>
      </c>
      <c r="B2525" s="2">
        <f>RSI!B2525</f>
        <v>8.3618000000000006</v>
      </c>
      <c r="C2525" s="2">
        <f>RSI!I2525</f>
        <v>45.13946858112417</v>
      </c>
      <c r="D2525" s="2">
        <f>MACD!E2525</f>
        <v>-1.04913271806506E-2</v>
      </c>
      <c r="E2525" s="2">
        <f>MACD!F2525</f>
        <v>-7.3717418396950004E-3</v>
      </c>
      <c r="F2525" s="2">
        <f>'Moving Avg'!D2525</f>
        <v>8.4512200000000011</v>
      </c>
      <c r="G2525" s="2">
        <f>'Moving Avg'!F2525</f>
        <v>8.4483099999999993</v>
      </c>
      <c r="H2525" s="2">
        <f>'Moving Avg'!G2525</f>
        <v>8.4255660000000017</v>
      </c>
      <c r="I2525" s="2">
        <f>'Moving Avg'!H2525</f>
        <v>8.5424334999999996</v>
      </c>
      <c r="J2525" s="6" t="str">
        <f>OBV!F2525</f>
        <v>BEARISH</v>
      </c>
      <c r="K2525" s="6" t="str">
        <f>OBV!G2525</f>
        <v>STRONG</v>
      </c>
      <c r="L2525" s="6" t="str">
        <f>OBV!H2525</f>
        <v>CONFIRMED BEARISH</v>
      </c>
      <c r="M2525" s="8">
        <f t="shared" si="393"/>
        <v>50</v>
      </c>
      <c r="N2525" s="8">
        <f t="shared" si="390"/>
        <v>45</v>
      </c>
      <c r="O2525" s="8">
        <f t="shared" si="391"/>
        <v>0</v>
      </c>
      <c r="P2525" s="8">
        <f t="shared" si="392"/>
        <v>33</v>
      </c>
      <c r="Q2525" s="9">
        <f t="shared" si="394"/>
        <v>38.200000000000003</v>
      </c>
      <c r="R2525" s="9">
        <f t="shared" si="395"/>
        <v>27.25</v>
      </c>
      <c r="S2525" s="9">
        <f t="shared" si="396"/>
        <v>29.1</v>
      </c>
      <c r="T2525" s="9">
        <f t="shared" si="397"/>
        <v>32</v>
      </c>
      <c r="U2525" s="8">
        <f t="shared" si="398"/>
        <v>31.516666666666669</v>
      </c>
      <c r="V2525" s="8">
        <f t="shared" si="399"/>
        <v>31.637500000000003</v>
      </c>
    </row>
    <row r="2526" spans="1:22" ht="13.5" x14ac:dyDescent="0.25">
      <c r="A2526" s="3">
        <f>RSI!A2526</f>
        <v>45681</v>
      </c>
      <c r="B2526" s="2">
        <f>RSI!B2526</f>
        <v>8.3618000000000006</v>
      </c>
      <c r="C2526" s="2">
        <f>RSI!I2526</f>
        <v>45.13946858112417</v>
      </c>
      <c r="D2526" s="2">
        <f>MACD!E2526</f>
        <v>-7.1742403539296618E-3</v>
      </c>
      <c r="E2526" s="2">
        <f>MACD!F2526</f>
        <v>-7.332241542541933E-3</v>
      </c>
      <c r="F2526" s="2">
        <f>'Moving Avg'!D2526</f>
        <v>8.3967800000000015</v>
      </c>
      <c r="G2526" s="2">
        <f>'Moving Avg'!F2526</f>
        <v>8.4419899999999988</v>
      </c>
      <c r="H2526" s="2">
        <f>'Moving Avg'!G2526</f>
        <v>8.4245940000000026</v>
      </c>
      <c r="I2526" s="2">
        <f>'Moving Avg'!H2526</f>
        <v>8.5445559999999983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  <c r="M2526" s="8">
        <f t="shared" si="393"/>
        <v>50</v>
      </c>
      <c r="N2526" s="8">
        <f t="shared" si="390"/>
        <v>0</v>
      </c>
      <c r="O2526" s="8">
        <f t="shared" si="391"/>
        <v>0</v>
      </c>
      <c r="P2526" s="8">
        <f t="shared" si="392"/>
        <v>16.5</v>
      </c>
      <c r="Q2526" s="9">
        <f t="shared" si="394"/>
        <v>19.975000000000001</v>
      </c>
      <c r="R2526" s="9">
        <f t="shared" si="395"/>
        <v>14.125</v>
      </c>
      <c r="S2526" s="9">
        <f t="shared" si="396"/>
        <v>14.925000000000001</v>
      </c>
      <c r="T2526" s="9">
        <f t="shared" si="397"/>
        <v>16.625</v>
      </c>
      <c r="U2526" s="8">
        <f t="shared" si="398"/>
        <v>16.341666666666669</v>
      </c>
      <c r="V2526" s="8">
        <f t="shared" si="399"/>
        <v>16.412500000000001</v>
      </c>
    </row>
    <row r="2527" spans="1:22" ht="13.5" x14ac:dyDescent="0.25">
      <c r="A2527" s="3">
        <f>RSI!A2527</f>
        <v>45684</v>
      </c>
      <c r="B2527" s="2">
        <f>RSI!B2527</f>
        <v>8.2645999999999997</v>
      </c>
      <c r="C2527" s="2">
        <f>RSI!I2527</f>
        <v>40.612625557675521</v>
      </c>
      <c r="D2527" s="2">
        <f>MACD!E2527</f>
        <v>-1.7567699502752276E-2</v>
      </c>
      <c r="E2527" s="2">
        <f>MACD!F2527</f>
        <v>-9.379333134584002E-3</v>
      </c>
      <c r="F2527" s="2">
        <f>'Moving Avg'!D2527</f>
        <v>8.3462400000000017</v>
      </c>
      <c r="G2527" s="2">
        <f>'Moving Avg'!F2527</f>
        <v>8.4312949999999987</v>
      </c>
      <c r="H2527" s="2">
        <f>'Moving Avg'!G2527</f>
        <v>8.4191500000000019</v>
      </c>
      <c r="I2527" s="2">
        <f>'Moving Avg'!H2527</f>
        <v>8.5458189999999998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  <c r="M2527" s="8">
        <f t="shared" si="393"/>
        <v>50</v>
      </c>
      <c r="N2527" s="8">
        <f t="shared" si="390"/>
        <v>45</v>
      </c>
      <c r="O2527" s="8">
        <f t="shared" si="391"/>
        <v>0</v>
      </c>
      <c r="P2527" s="8">
        <f t="shared" si="392"/>
        <v>16.5</v>
      </c>
      <c r="Q2527" s="9">
        <f t="shared" si="394"/>
        <v>35.725000000000001</v>
      </c>
      <c r="R2527" s="9">
        <f t="shared" si="395"/>
        <v>23.125</v>
      </c>
      <c r="S2527" s="9">
        <f t="shared" si="396"/>
        <v>21.675000000000001</v>
      </c>
      <c r="T2527" s="9">
        <f t="shared" si="397"/>
        <v>27.875</v>
      </c>
      <c r="U2527" s="8">
        <f t="shared" si="398"/>
        <v>26.841666666666669</v>
      </c>
      <c r="V2527" s="8">
        <f t="shared" si="399"/>
        <v>27.1</v>
      </c>
    </row>
    <row r="2528" spans="1:22" ht="13.5" x14ac:dyDescent="0.25">
      <c r="A2528" s="3">
        <f>RSI!A2528</f>
        <v>45685</v>
      </c>
      <c r="B2528" s="2">
        <f>RSI!B2528</f>
        <v>8.2645999999999997</v>
      </c>
      <c r="C2528" s="2">
        <f>RSI!I2528</f>
        <v>40.612625557675521</v>
      </c>
      <c r="D2528" s="2">
        <f>MACD!E2528</f>
        <v>-1.3320207958349428E-2</v>
      </c>
      <c r="E2528" s="2">
        <f>MACD!F2528</f>
        <v>-1.0167508099337088E-2</v>
      </c>
      <c r="F2528" s="2">
        <f>'Moving Avg'!D2528</f>
        <v>8.330700000000002</v>
      </c>
      <c r="G2528" s="2">
        <f>'Moving Avg'!F2528</f>
        <v>8.4215749999999989</v>
      </c>
      <c r="H2528" s="2">
        <f>'Moving Avg'!G2528</f>
        <v>8.4142900000000012</v>
      </c>
      <c r="I2528" s="2">
        <f>'Moving Avg'!H2528</f>
        <v>8.5447474999999997</v>
      </c>
      <c r="J2528" s="6" t="str">
        <f>OBV!F2528</f>
        <v>BEARISH</v>
      </c>
      <c r="K2528" s="6" t="str">
        <f>OBV!G2528</f>
        <v>NEUTRAL</v>
      </c>
      <c r="L2528" s="6" t="str">
        <f>OBV!H2528</f>
        <v>CONFIRMED BEARISH</v>
      </c>
      <c r="M2528" s="8">
        <f t="shared" si="393"/>
        <v>50</v>
      </c>
      <c r="N2528" s="8">
        <f t="shared" si="390"/>
        <v>45</v>
      </c>
      <c r="O2528" s="8">
        <f t="shared" si="391"/>
        <v>0</v>
      </c>
      <c r="P2528" s="8">
        <f t="shared" si="392"/>
        <v>16.5</v>
      </c>
      <c r="Q2528" s="9">
        <f t="shared" si="394"/>
        <v>35.725000000000001</v>
      </c>
      <c r="R2528" s="9">
        <f t="shared" si="395"/>
        <v>23.125</v>
      </c>
      <c r="S2528" s="9">
        <f t="shared" si="396"/>
        <v>21.675000000000001</v>
      </c>
      <c r="T2528" s="9">
        <f t="shared" si="397"/>
        <v>27.875</v>
      </c>
      <c r="U2528" s="8">
        <f t="shared" si="398"/>
        <v>26.841666666666669</v>
      </c>
      <c r="V2528" s="8">
        <f t="shared" si="399"/>
        <v>27.1</v>
      </c>
    </row>
    <row r="2529" spans="1:22" ht="13.5" x14ac:dyDescent="0.25">
      <c r="A2529" s="3">
        <f>RSI!A2529</f>
        <v>45686</v>
      </c>
      <c r="B2529" s="2">
        <f>RSI!B2529</f>
        <v>8.3521000000000001</v>
      </c>
      <c r="C2529" s="2">
        <f>RSI!I2529</f>
        <v>46.241215242791235</v>
      </c>
      <c r="D2529" s="2">
        <f>MACD!E2529</f>
        <v>2.8154837644340347E-2</v>
      </c>
      <c r="E2529" s="2">
        <f>MACD!F2529</f>
        <v>-2.5030389506016E-3</v>
      </c>
      <c r="F2529" s="2">
        <f>'Moving Avg'!D2529</f>
        <v>8.3209800000000005</v>
      </c>
      <c r="G2529" s="2">
        <f>'Moving Avg'!F2529</f>
        <v>8.4171999999999993</v>
      </c>
      <c r="H2529" s="2">
        <f>'Moving Avg'!G2529</f>
        <v>8.4107900000000004</v>
      </c>
      <c r="I2529" s="2">
        <f>'Moving Avg'!H2529</f>
        <v>8.5422460000000004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  <c r="M2529" s="8">
        <f t="shared" si="393"/>
        <v>50</v>
      </c>
      <c r="N2529" s="8">
        <f t="shared" si="390"/>
        <v>0</v>
      </c>
      <c r="O2529" s="8">
        <f t="shared" si="391"/>
        <v>0</v>
      </c>
      <c r="P2529" s="8">
        <f t="shared" si="392"/>
        <v>16.5</v>
      </c>
      <c r="Q2529" s="9">
        <f t="shared" si="394"/>
        <v>19.975000000000001</v>
      </c>
      <c r="R2529" s="9">
        <f t="shared" si="395"/>
        <v>14.125</v>
      </c>
      <c r="S2529" s="9">
        <f t="shared" si="396"/>
        <v>14.925000000000001</v>
      </c>
      <c r="T2529" s="9">
        <f t="shared" si="397"/>
        <v>16.625</v>
      </c>
      <c r="U2529" s="8">
        <f t="shared" si="398"/>
        <v>16.341666666666669</v>
      </c>
      <c r="V2529" s="8">
        <f t="shared" si="399"/>
        <v>16.412500000000001</v>
      </c>
    </row>
    <row r="2530" spans="1:22" ht="13.5" x14ac:dyDescent="0.25">
      <c r="A2530" s="3">
        <f>RSI!A2530</f>
        <v>45687</v>
      </c>
      <c r="B2530" s="2">
        <f>RSI!B2530</f>
        <v>8.2645999999999997</v>
      </c>
      <c r="C2530" s="2">
        <f>RSI!I2530</f>
        <v>41.958581395879335</v>
      </c>
      <c r="D2530" s="2">
        <f>MACD!E2530</f>
        <v>7.013323704651242E-2</v>
      </c>
      <c r="E2530" s="2">
        <f>MACD!F2530</f>
        <v>1.2024216248821204E-2</v>
      </c>
      <c r="F2530" s="2">
        <f>'Moving Avg'!D2530</f>
        <v>8.3015399999999993</v>
      </c>
      <c r="G2530" s="2">
        <f>'Moving Avg'!F2530</f>
        <v>8.4118549999999992</v>
      </c>
      <c r="H2530" s="2">
        <f>'Moving Avg'!G2530</f>
        <v>8.4088460000000005</v>
      </c>
      <c r="I2530" s="2">
        <f>'Moving Avg'!H2530</f>
        <v>8.5392134999999989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  <c r="M2530" s="8">
        <f t="shared" si="393"/>
        <v>50</v>
      </c>
      <c r="N2530" s="8">
        <f t="shared" si="390"/>
        <v>0</v>
      </c>
      <c r="O2530" s="8">
        <f t="shared" si="391"/>
        <v>0</v>
      </c>
      <c r="P2530" s="8">
        <f t="shared" si="392"/>
        <v>16.5</v>
      </c>
      <c r="Q2530" s="9">
        <f t="shared" si="394"/>
        <v>19.975000000000001</v>
      </c>
      <c r="R2530" s="9">
        <f t="shared" si="395"/>
        <v>14.125</v>
      </c>
      <c r="S2530" s="9">
        <f t="shared" si="396"/>
        <v>14.925000000000001</v>
      </c>
      <c r="T2530" s="9">
        <f t="shared" si="397"/>
        <v>16.625</v>
      </c>
      <c r="U2530" s="8">
        <f t="shared" si="398"/>
        <v>16.341666666666669</v>
      </c>
      <c r="V2530" s="8">
        <f t="shared" si="399"/>
        <v>16.412500000000001</v>
      </c>
    </row>
    <row r="2531" spans="1:22" ht="13.5" x14ac:dyDescent="0.25">
      <c r="A2531" s="3">
        <f>RSI!A2531</f>
        <v>45688</v>
      </c>
      <c r="B2531" s="2">
        <f>RSI!B2531</f>
        <v>8.4007000000000005</v>
      </c>
      <c r="C2531" s="2">
        <f>RSI!I2531</f>
        <v>49.753666143768143</v>
      </c>
      <c r="D2531" s="2">
        <f>MACD!E2531</f>
        <v>9.4969495985004926E-2</v>
      </c>
      <c r="E2531" s="2">
        <f>MACD!F2531</f>
        <v>2.861327219605795E-2</v>
      </c>
      <c r="F2531" s="2">
        <f>'Moving Avg'!D2531</f>
        <v>8.3093199999999996</v>
      </c>
      <c r="G2531" s="2">
        <f>'Moving Avg'!F2531</f>
        <v>8.4167200000000015</v>
      </c>
      <c r="H2531" s="2">
        <f>'Moving Avg'!G2531</f>
        <v>8.411567999999999</v>
      </c>
      <c r="I2531" s="2">
        <f>'Moving Avg'!H2531</f>
        <v>8.537328500000001</v>
      </c>
      <c r="J2531" s="6" t="str">
        <f>OBV!F2531</f>
        <v>BEARISH</v>
      </c>
      <c r="K2531" s="6" t="str">
        <f>OBV!G2531</f>
        <v>NEUTRAL</v>
      </c>
      <c r="L2531" s="6" t="str">
        <f>OBV!H2531</f>
        <v>BEARISH DIVERGENCE</v>
      </c>
      <c r="M2531" s="8">
        <f t="shared" si="393"/>
        <v>50</v>
      </c>
      <c r="N2531" s="8">
        <f t="shared" si="390"/>
        <v>0</v>
      </c>
      <c r="O2531" s="8">
        <f t="shared" si="391"/>
        <v>0</v>
      </c>
      <c r="P2531" s="8">
        <f t="shared" si="392"/>
        <v>16.5</v>
      </c>
      <c r="Q2531" s="9">
        <f t="shared" si="394"/>
        <v>19.975000000000001</v>
      </c>
      <c r="R2531" s="9">
        <f t="shared" si="395"/>
        <v>14.125</v>
      </c>
      <c r="S2531" s="9">
        <f t="shared" si="396"/>
        <v>14.925000000000001</v>
      </c>
      <c r="T2531" s="9">
        <f t="shared" si="397"/>
        <v>16.625</v>
      </c>
      <c r="U2531" s="8">
        <f t="shared" si="398"/>
        <v>16.341666666666669</v>
      </c>
      <c r="V2531" s="8">
        <f t="shared" si="399"/>
        <v>16.412500000000001</v>
      </c>
    </row>
    <row r="2532" spans="1:22" ht="13.5" x14ac:dyDescent="0.25">
      <c r="A2532" s="3">
        <f>RSI!A2532</f>
        <v>45691</v>
      </c>
      <c r="B2532" s="2">
        <f>RSI!B2532</f>
        <v>8.2547999999999995</v>
      </c>
      <c r="C2532" s="2">
        <f>RSI!I2532</f>
        <v>43.074997011277787</v>
      </c>
      <c r="D2532" s="2">
        <f>MACD!E2532</f>
        <v>0.10885808066918123</v>
      </c>
      <c r="E2532" s="2">
        <f>MACD!F2532</f>
        <v>4.4662233890682607E-2</v>
      </c>
      <c r="F2532" s="2">
        <f>'Moving Avg'!D2532</f>
        <v>8.3073599999999992</v>
      </c>
      <c r="G2532" s="2">
        <f>'Moving Avg'!F2532</f>
        <v>8.4050499999999992</v>
      </c>
      <c r="H2532" s="2">
        <f>'Moving Avg'!G2532</f>
        <v>8.4067059999999998</v>
      </c>
      <c r="I2532" s="2">
        <f>'Moving Avg'!H2532</f>
        <v>8.5357409999999998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  <c r="M2532" s="8">
        <f t="shared" si="393"/>
        <v>50</v>
      </c>
      <c r="N2532" s="8">
        <f t="shared" si="390"/>
        <v>0</v>
      </c>
      <c r="O2532" s="8">
        <f t="shared" si="391"/>
        <v>0</v>
      </c>
      <c r="P2532" s="8">
        <f t="shared" si="392"/>
        <v>16.5</v>
      </c>
      <c r="Q2532" s="9">
        <f t="shared" si="394"/>
        <v>19.975000000000001</v>
      </c>
      <c r="R2532" s="9">
        <f t="shared" si="395"/>
        <v>14.125</v>
      </c>
      <c r="S2532" s="9">
        <f t="shared" si="396"/>
        <v>14.925000000000001</v>
      </c>
      <c r="T2532" s="9">
        <f t="shared" si="397"/>
        <v>16.625</v>
      </c>
      <c r="U2532" s="8">
        <f t="shared" si="398"/>
        <v>16.341666666666669</v>
      </c>
      <c r="V2532" s="8">
        <f t="shared" si="399"/>
        <v>16.412500000000001</v>
      </c>
    </row>
    <row r="2533" spans="1:22" ht="13.5" x14ac:dyDescent="0.25">
      <c r="A2533" s="3">
        <f>RSI!A2533</f>
        <v>45692</v>
      </c>
      <c r="B2533" s="2">
        <f>RSI!B2533</f>
        <v>8.3422999999999998</v>
      </c>
      <c r="C2533" s="2">
        <f>RSI!I2533</f>
        <v>47.616472994195959</v>
      </c>
      <c r="D2533" s="2">
        <f>MACD!E2533</f>
        <v>8.8085797095025953E-2</v>
      </c>
      <c r="E2533" s="2">
        <f>MACD!F2533</f>
        <v>5.3346946531551281E-2</v>
      </c>
      <c r="F2533" s="2">
        <f>'Moving Avg'!D2533</f>
        <v>8.3229000000000006</v>
      </c>
      <c r="G2533" s="2">
        <f>'Moving Avg'!F2533</f>
        <v>8.3992149999999999</v>
      </c>
      <c r="H2533" s="2">
        <f>'Moving Avg'!G2533</f>
        <v>8.4063160000000003</v>
      </c>
      <c r="I2533" s="2">
        <f>'Moving Avg'!H2533</f>
        <v>8.5349644999999992</v>
      </c>
      <c r="J2533" s="6" t="str">
        <f>OBV!F2533</f>
        <v>BULLISH</v>
      </c>
      <c r="K2533" s="6" t="str">
        <f>OBV!G2533</f>
        <v>NEUTRAL</v>
      </c>
      <c r="L2533" s="6" t="str">
        <f>OBV!H2533</f>
        <v>CONFIRMED BULLISH</v>
      </c>
      <c r="M2533" s="8">
        <f t="shared" si="393"/>
        <v>50</v>
      </c>
      <c r="N2533" s="8">
        <f t="shared" si="390"/>
        <v>0</v>
      </c>
      <c r="O2533" s="8">
        <f t="shared" si="391"/>
        <v>0</v>
      </c>
      <c r="P2533" s="8">
        <f t="shared" si="392"/>
        <v>83.5</v>
      </c>
      <c r="Q2533" s="9">
        <f t="shared" si="394"/>
        <v>30.024999999999999</v>
      </c>
      <c r="R2533" s="9">
        <f t="shared" si="395"/>
        <v>30.875</v>
      </c>
      <c r="S2533" s="9">
        <f t="shared" si="396"/>
        <v>45.075000000000003</v>
      </c>
      <c r="T2533" s="9">
        <f t="shared" si="397"/>
        <v>33.375</v>
      </c>
      <c r="U2533" s="8">
        <f t="shared" si="398"/>
        <v>35.324999999999996</v>
      </c>
      <c r="V2533" s="8">
        <f t="shared" si="399"/>
        <v>34.837499999999999</v>
      </c>
    </row>
    <row r="2534" spans="1:22" ht="13.5" x14ac:dyDescent="0.25">
      <c r="A2534" s="3">
        <f>RSI!A2534</f>
        <v>45693</v>
      </c>
      <c r="B2534" s="2">
        <f>RSI!B2534</f>
        <v>8.3132000000000001</v>
      </c>
      <c r="C2534" s="2">
        <f>RSI!I2534</f>
        <v>46.293699549194592</v>
      </c>
      <c r="D2534" s="2">
        <f>MACD!E2534</f>
        <v>8.1947560139832731E-2</v>
      </c>
      <c r="E2534" s="2">
        <f>MACD!F2534</f>
        <v>5.9067069253207573E-2</v>
      </c>
      <c r="F2534" s="2">
        <f>'Moving Avg'!D2534</f>
        <v>8.3151200000000003</v>
      </c>
      <c r="G2534" s="2">
        <f>'Moving Avg'!F2534</f>
        <v>8.3933849999999985</v>
      </c>
      <c r="H2534" s="2">
        <f>'Moving Avg'!G2534</f>
        <v>8.4055380000000017</v>
      </c>
      <c r="I2534" s="2">
        <f>'Moving Avg'!H2534</f>
        <v>8.5345094999999986</v>
      </c>
      <c r="J2534" s="6" t="str">
        <f>OBV!F2534</f>
        <v>BULLISH</v>
      </c>
      <c r="K2534" s="6" t="str">
        <f>OBV!G2534</f>
        <v>NEUTRAL</v>
      </c>
      <c r="L2534" s="6" t="str">
        <f>OBV!H2534</f>
        <v>BULLISH DIVERGENCE</v>
      </c>
      <c r="M2534" s="8">
        <f t="shared" si="393"/>
        <v>50</v>
      </c>
      <c r="N2534" s="8">
        <f t="shared" si="390"/>
        <v>0</v>
      </c>
      <c r="O2534" s="8">
        <f t="shared" si="391"/>
        <v>0</v>
      </c>
      <c r="P2534" s="8">
        <f t="shared" si="392"/>
        <v>66.5</v>
      </c>
      <c r="Q2534" s="9">
        <f t="shared" si="394"/>
        <v>27.475000000000001</v>
      </c>
      <c r="R2534" s="9">
        <f t="shared" si="395"/>
        <v>26.625</v>
      </c>
      <c r="S2534" s="9">
        <f t="shared" si="396"/>
        <v>37.424999999999997</v>
      </c>
      <c r="T2534" s="9">
        <f t="shared" si="397"/>
        <v>29.125</v>
      </c>
      <c r="U2534" s="8">
        <f t="shared" si="398"/>
        <v>30.508333333333336</v>
      </c>
      <c r="V2534" s="8">
        <f t="shared" si="399"/>
        <v>30.162500000000001</v>
      </c>
    </row>
    <row r="2535" spans="1:22" ht="13.5" x14ac:dyDescent="0.25">
      <c r="A2535" s="3">
        <f>RSI!A2535</f>
        <v>45694</v>
      </c>
      <c r="B2535" s="2">
        <f>RSI!B2535</f>
        <v>8.2547999999999995</v>
      </c>
      <c r="C2535" s="2">
        <f>RSI!I2535</f>
        <v>43.671698456847722</v>
      </c>
      <c r="D2535" s="2">
        <f>MACD!E2535</f>
        <v>7.5542986341435636E-2</v>
      </c>
      <c r="E2535" s="2">
        <f>MACD!F2535</f>
        <v>6.2362252670853192E-2</v>
      </c>
      <c r="F2535" s="2">
        <f>'Moving Avg'!D2535</f>
        <v>8.3131599999999999</v>
      </c>
      <c r="G2535" s="2">
        <f>'Moving Avg'!F2535</f>
        <v>8.3841450000000002</v>
      </c>
      <c r="H2535" s="2">
        <f>'Moving Avg'!G2535</f>
        <v>8.403398000000001</v>
      </c>
      <c r="I2535" s="2">
        <f>'Moving Avg'!H2535</f>
        <v>8.5328289999999996</v>
      </c>
      <c r="J2535" s="6" t="str">
        <f>OBV!F2535</f>
        <v>BULLISH</v>
      </c>
      <c r="K2535" s="6" t="str">
        <f>OBV!G2535</f>
        <v>NEUTRAL</v>
      </c>
      <c r="L2535" s="6" t="str">
        <f>OBV!H2535</f>
        <v>BULLISH DIVERGENCE</v>
      </c>
      <c r="M2535" s="8">
        <f t="shared" si="393"/>
        <v>50</v>
      </c>
      <c r="N2535" s="8">
        <f t="shared" si="390"/>
        <v>0</v>
      </c>
      <c r="O2535" s="8">
        <f t="shared" si="391"/>
        <v>0</v>
      </c>
      <c r="P2535" s="8">
        <f t="shared" si="392"/>
        <v>66.5</v>
      </c>
      <c r="Q2535" s="9">
        <f t="shared" si="394"/>
        <v>27.475000000000001</v>
      </c>
      <c r="R2535" s="9">
        <f t="shared" si="395"/>
        <v>26.625</v>
      </c>
      <c r="S2535" s="9">
        <f t="shared" si="396"/>
        <v>37.424999999999997</v>
      </c>
      <c r="T2535" s="9">
        <f t="shared" si="397"/>
        <v>29.125</v>
      </c>
      <c r="U2535" s="8">
        <f t="shared" si="398"/>
        <v>30.508333333333336</v>
      </c>
      <c r="V2535" s="8">
        <f t="shared" si="399"/>
        <v>30.162500000000001</v>
      </c>
    </row>
    <row r="2536" spans="1:22" ht="13.5" x14ac:dyDescent="0.25">
      <c r="A2536" s="3">
        <f>RSI!A2536</f>
        <v>45695</v>
      </c>
      <c r="B2536" s="2">
        <f>RSI!B2536</f>
        <v>8.2645999999999997</v>
      </c>
      <c r="C2536" s="2">
        <f>RSI!I2536</f>
        <v>44.242405094670076</v>
      </c>
      <c r="D2536" s="2">
        <f>MACD!E2536</f>
        <v>7.0157716427118544E-2</v>
      </c>
      <c r="E2536" s="2">
        <f>MACD!F2536</f>
        <v>6.3921345422106271E-2</v>
      </c>
      <c r="F2536" s="2">
        <f>'Moving Avg'!D2536</f>
        <v>8.2859400000000001</v>
      </c>
      <c r="G2536" s="2">
        <f>'Moving Avg'!F2536</f>
        <v>8.3763699999999996</v>
      </c>
      <c r="H2536" s="2">
        <f>'Moving Avg'!G2536</f>
        <v>8.403398000000001</v>
      </c>
      <c r="I2536" s="2">
        <f>'Moving Avg'!H2536</f>
        <v>8.5316639999999975</v>
      </c>
      <c r="J2536" s="6" t="str">
        <f>OBV!F2536</f>
        <v>BULLISH</v>
      </c>
      <c r="K2536" s="6" t="str">
        <f>OBV!G2536</f>
        <v>NEUTRAL</v>
      </c>
      <c r="L2536" s="6" t="str">
        <f>OBV!H2536</f>
        <v>BULLISH DIVERGENCE</v>
      </c>
      <c r="M2536" s="8">
        <f t="shared" si="393"/>
        <v>50</v>
      </c>
      <c r="N2536" s="8">
        <f t="shared" si="390"/>
        <v>0</v>
      </c>
      <c r="O2536" s="8">
        <f t="shared" si="391"/>
        <v>0</v>
      </c>
      <c r="P2536" s="8">
        <f t="shared" si="392"/>
        <v>66.5</v>
      </c>
      <c r="Q2536" s="9">
        <f t="shared" si="394"/>
        <v>27.475000000000001</v>
      </c>
      <c r="R2536" s="9">
        <f t="shared" si="395"/>
        <v>26.625</v>
      </c>
      <c r="S2536" s="9">
        <f t="shared" si="396"/>
        <v>37.424999999999997</v>
      </c>
      <c r="T2536" s="9">
        <f t="shared" si="397"/>
        <v>29.125</v>
      </c>
      <c r="U2536" s="8">
        <f t="shared" si="398"/>
        <v>30.508333333333336</v>
      </c>
      <c r="V2536" s="8">
        <f t="shared" si="399"/>
        <v>30.162500000000001</v>
      </c>
    </row>
    <row r="2537" spans="1:22" ht="13.5" x14ac:dyDescent="0.25">
      <c r="A2537" s="3">
        <f>RSI!A2537</f>
        <v>45698</v>
      </c>
      <c r="B2537" s="2">
        <f>RSI!B2537</f>
        <v>8.2256999999999998</v>
      </c>
      <c r="C2537" s="2">
        <f>RSI!I2537</f>
        <v>42.40578397844282</v>
      </c>
      <c r="D2537" s="2">
        <f>MACD!E2537</f>
        <v>5.4174297361177182E-2</v>
      </c>
      <c r="E2537" s="2">
        <f>MACD!F2537</f>
        <v>6.1971935809920456E-2</v>
      </c>
      <c r="F2537" s="2">
        <f>'Moving Avg'!D2537</f>
        <v>8.2801200000000001</v>
      </c>
      <c r="G2537" s="2">
        <f>'Moving Avg'!F2537</f>
        <v>8.3734549999999999</v>
      </c>
      <c r="H2537" s="2">
        <f>'Moving Avg'!G2537</f>
        <v>8.4016479999999998</v>
      </c>
      <c r="I2537" s="2">
        <f>'Moving Avg'!H2537</f>
        <v>8.5306784999999987</v>
      </c>
      <c r="J2537" s="6" t="str">
        <f>OBV!F2537</f>
        <v>BULLISH</v>
      </c>
      <c r="K2537" s="6" t="str">
        <f>OBV!G2537</f>
        <v>NEUTRAL</v>
      </c>
      <c r="L2537" s="6" t="str">
        <f>OBV!H2537</f>
        <v>BULLISH DIVERGENCE</v>
      </c>
      <c r="M2537" s="8">
        <f t="shared" si="393"/>
        <v>50</v>
      </c>
      <c r="N2537" s="8">
        <f t="shared" si="390"/>
        <v>45</v>
      </c>
      <c r="O2537" s="8">
        <f t="shared" si="391"/>
        <v>0</v>
      </c>
      <c r="P2537" s="8">
        <f t="shared" si="392"/>
        <v>66.5</v>
      </c>
      <c r="Q2537" s="9">
        <f t="shared" si="394"/>
        <v>43.225000000000001</v>
      </c>
      <c r="R2537" s="9">
        <f t="shared" si="395"/>
        <v>35.625</v>
      </c>
      <c r="S2537" s="9">
        <f t="shared" si="396"/>
        <v>44.174999999999997</v>
      </c>
      <c r="T2537" s="9">
        <f t="shared" si="397"/>
        <v>40.375</v>
      </c>
      <c r="U2537" s="8">
        <f t="shared" si="398"/>
        <v>41.008333333333333</v>
      </c>
      <c r="V2537" s="8">
        <f t="shared" si="399"/>
        <v>40.849999999999994</v>
      </c>
    </row>
    <row r="2538" spans="1:22" ht="13.5" x14ac:dyDescent="0.25">
      <c r="A2538" s="3">
        <f>RSI!A2538</f>
        <v>45699</v>
      </c>
      <c r="B2538" s="2">
        <f>RSI!B2538</f>
        <v>8.3325999999999993</v>
      </c>
      <c r="C2538" s="2">
        <f>RSI!I2538</f>
        <v>48.707353605225691</v>
      </c>
      <c r="D2538" s="2">
        <f>MACD!E2538</f>
        <v>3.3559091000553209E-2</v>
      </c>
      <c r="E2538" s="2">
        <f>MACD!F2538</f>
        <v>5.6289366848047015E-2</v>
      </c>
      <c r="F2538" s="2">
        <f>'Moving Avg'!D2538</f>
        <v>8.2781800000000008</v>
      </c>
      <c r="G2538" s="2">
        <f>'Moving Avg'!F2538</f>
        <v>8.3719950000000019</v>
      </c>
      <c r="H2538" s="2">
        <f>'Moving Avg'!G2538</f>
        <v>8.4016479999999998</v>
      </c>
      <c r="I2538" s="2">
        <f>'Moving Avg'!H2538</f>
        <v>8.5296204999999983</v>
      </c>
      <c r="J2538" s="6" t="str">
        <f>OBV!F2538</f>
        <v>BULLISH</v>
      </c>
      <c r="K2538" s="6" t="str">
        <f>OBV!G2538</f>
        <v>NEUTRAL</v>
      </c>
      <c r="L2538" s="6" t="str">
        <f>OBV!H2538</f>
        <v>BULLISH DIVERGENCE</v>
      </c>
      <c r="M2538" s="8">
        <f t="shared" si="393"/>
        <v>50</v>
      </c>
      <c r="N2538" s="8">
        <f t="shared" si="390"/>
        <v>100</v>
      </c>
      <c r="O2538" s="8">
        <f t="shared" si="391"/>
        <v>0</v>
      </c>
      <c r="P2538" s="8">
        <f t="shared" si="392"/>
        <v>66.5</v>
      </c>
      <c r="Q2538" s="9">
        <f t="shared" si="394"/>
        <v>62.475000000000001</v>
      </c>
      <c r="R2538" s="9">
        <f t="shared" si="395"/>
        <v>46.625</v>
      </c>
      <c r="S2538" s="9">
        <f t="shared" si="396"/>
        <v>52.424999999999997</v>
      </c>
      <c r="T2538" s="9">
        <f t="shared" si="397"/>
        <v>54.125</v>
      </c>
      <c r="U2538" s="8">
        <f t="shared" si="398"/>
        <v>53.841666666666661</v>
      </c>
      <c r="V2538" s="8">
        <f t="shared" si="399"/>
        <v>53.912499999999994</v>
      </c>
    </row>
    <row r="2539" spans="1:22" ht="13.5" x14ac:dyDescent="0.25">
      <c r="A2539" s="3">
        <f>RSI!A2539</f>
        <v>45700</v>
      </c>
      <c r="B2539" s="2">
        <f>RSI!B2539</f>
        <v>8.3033999999999999</v>
      </c>
      <c r="C2539" s="2">
        <f>RSI!I2539</f>
        <v>47.188567919414005</v>
      </c>
      <c r="D2539" s="2">
        <f>MACD!E2539</f>
        <v>3.1874708911740157E-2</v>
      </c>
      <c r="E2539" s="2">
        <f>MACD!F2539</f>
        <v>5.1406435260785643E-2</v>
      </c>
      <c r="F2539" s="2">
        <f>'Moving Avg'!D2539</f>
        <v>8.2762199999999986</v>
      </c>
      <c r="G2539" s="2">
        <f>'Moving Avg'!F2539</f>
        <v>8.3549800000000012</v>
      </c>
      <c r="H2539" s="2">
        <f>'Moving Avg'!G2539</f>
        <v>8.4014520000000008</v>
      </c>
      <c r="I2539" s="2">
        <f>'Moving Avg'!H2539</f>
        <v>8.5286494999999984</v>
      </c>
      <c r="J2539" s="6" t="str">
        <f>OBV!F2539</f>
        <v>BULLISH</v>
      </c>
      <c r="K2539" s="6" t="str">
        <f>OBV!G2539</f>
        <v>NEUTRAL</v>
      </c>
      <c r="L2539" s="6" t="str">
        <f>OBV!H2539</f>
        <v>BULLISH DIVERGENCE</v>
      </c>
      <c r="M2539" s="8">
        <f t="shared" si="393"/>
        <v>50</v>
      </c>
      <c r="N2539" s="8">
        <f t="shared" si="390"/>
        <v>45</v>
      </c>
      <c r="O2539" s="8">
        <f t="shared" si="391"/>
        <v>0</v>
      </c>
      <c r="P2539" s="8">
        <f t="shared" si="392"/>
        <v>66.5</v>
      </c>
      <c r="Q2539" s="9">
        <f t="shared" si="394"/>
        <v>43.225000000000001</v>
      </c>
      <c r="R2539" s="9">
        <f t="shared" si="395"/>
        <v>35.625</v>
      </c>
      <c r="S2539" s="9">
        <f t="shared" si="396"/>
        <v>44.174999999999997</v>
      </c>
      <c r="T2539" s="9">
        <f t="shared" si="397"/>
        <v>40.375</v>
      </c>
      <c r="U2539" s="8">
        <f t="shared" si="398"/>
        <v>41.008333333333333</v>
      </c>
      <c r="V2539" s="8">
        <f t="shared" si="399"/>
        <v>40.849999999999994</v>
      </c>
    </row>
    <row r="2540" spans="1:22" ht="13.5" x14ac:dyDescent="0.25">
      <c r="A2540" s="3">
        <f>RSI!A2540</f>
        <v>45701</v>
      </c>
      <c r="B2540" s="2">
        <f>RSI!B2540</f>
        <v>8.2840000000000007</v>
      </c>
      <c r="C2540" s="2">
        <f>RSI!I2540</f>
        <v>46.1587520452779</v>
      </c>
      <c r="D2540" s="2">
        <f>MACD!E2540</f>
        <v>1.8722276119516934E-2</v>
      </c>
      <c r="E2540" s="2">
        <f>MACD!F2540</f>
        <v>4.4869603432531907E-2</v>
      </c>
      <c r="F2540" s="2">
        <f>'Moving Avg'!D2540</f>
        <v>8.2820599999999995</v>
      </c>
      <c r="G2540" s="2">
        <f>'Moving Avg'!F2540</f>
        <v>8.3369949999999982</v>
      </c>
      <c r="H2540" s="2">
        <f>'Moving Avg'!G2540</f>
        <v>8.4008679999999991</v>
      </c>
      <c r="I2540" s="2">
        <f>'Moving Avg'!H2540</f>
        <v>8.5273484999999987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  <c r="M2540" s="8">
        <f t="shared" si="393"/>
        <v>50</v>
      </c>
      <c r="N2540" s="8">
        <f t="shared" si="390"/>
        <v>100</v>
      </c>
      <c r="O2540" s="8">
        <f t="shared" si="391"/>
        <v>0</v>
      </c>
      <c r="P2540" s="8">
        <f t="shared" si="392"/>
        <v>83.5</v>
      </c>
      <c r="Q2540" s="9">
        <f t="shared" si="394"/>
        <v>65.025000000000006</v>
      </c>
      <c r="R2540" s="9">
        <f t="shared" si="395"/>
        <v>50.875</v>
      </c>
      <c r="S2540" s="9">
        <f t="shared" si="396"/>
        <v>60.075000000000003</v>
      </c>
      <c r="T2540" s="9">
        <f t="shared" si="397"/>
        <v>58.375</v>
      </c>
      <c r="U2540" s="8">
        <f t="shared" si="398"/>
        <v>58.658333333333339</v>
      </c>
      <c r="V2540" s="8">
        <f t="shared" si="399"/>
        <v>58.587500000000006</v>
      </c>
    </row>
    <row r="2541" spans="1:22" ht="13.5" x14ac:dyDescent="0.25">
      <c r="A2541" s="3">
        <f>RSI!A2541</f>
        <v>45702</v>
      </c>
      <c r="B2541" s="2">
        <f>RSI!B2541</f>
        <v>8.2645999999999997</v>
      </c>
      <c r="C2541" s="2">
        <f>RSI!I2541</f>
        <v>45.09883281898361</v>
      </c>
      <c r="D2541" s="2">
        <f>MACD!E2541</f>
        <v>3.0358720215414081E-2</v>
      </c>
      <c r="E2541" s="2">
        <f>MACD!F2541</f>
        <v>4.1967426789108343E-2</v>
      </c>
      <c r="F2541" s="2">
        <f>'Moving Avg'!D2541</f>
        <v>8.2820599999999995</v>
      </c>
      <c r="G2541" s="2">
        <f>'Moving Avg'!F2541</f>
        <v>8.3185250000000011</v>
      </c>
      <c r="H2541" s="2">
        <f>'Moving Avg'!G2541</f>
        <v>8.4008679999999991</v>
      </c>
      <c r="I2541" s="2">
        <f>'Moving Avg'!H2541</f>
        <v>8.5261834999999984</v>
      </c>
      <c r="J2541" s="6" t="str">
        <f>OBV!F2541</f>
        <v>BEARISH</v>
      </c>
      <c r="K2541" s="6" t="str">
        <f>OBV!G2541</f>
        <v>NEUTRAL</v>
      </c>
      <c r="L2541" s="6" t="str">
        <f>OBV!H2541</f>
        <v>NEUTRAL</v>
      </c>
      <c r="M2541" s="8">
        <f t="shared" si="393"/>
        <v>50</v>
      </c>
      <c r="N2541" s="8">
        <f t="shared" si="390"/>
        <v>45</v>
      </c>
      <c r="O2541" s="8">
        <f t="shared" si="391"/>
        <v>0</v>
      </c>
      <c r="P2541" s="8">
        <f t="shared" si="392"/>
        <v>16.5</v>
      </c>
      <c r="Q2541" s="9">
        <f t="shared" si="394"/>
        <v>35.725000000000001</v>
      </c>
      <c r="R2541" s="9">
        <f t="shared" si="395"/>
        <v>23.125</v>
      </c>
      <c r="S2541" s="9">
        <f t="shared" si="396"/>
        <v>21.675000000000001</v>
      </c>
      <c r="T2541" s="9">
        <f t="shared" si="397"/>
        <v>27.875</v>
      </c>
      <c r="U2541" s="8">
        <f t="shared" si="398"/>
        <v>26.841666666666669</v>
      </c>
      <c r="V2541" s="8">
        <f t="shared" si="399"/>
        <v>27.1</v>
      </c>
    </row>
    <row r="2542" spans="1:22" ht="13.5" x14ac:dyDescent="0.25">
      <c r="A2542" s="3">
        <f>RSI!A2542</f>
        <v>45705</v>
      </c>
      <c r="B2542" s="2">
        <f>RSI!B2542</f>
        <v>8.1672999999999991</v>
      </c>
      <c r="C2542" s="2">
        <f>RSI!I2542</f>
        <v>40.122570619918555</v>
      </c>
      <c r="D2542" s="2">
        <f>MACD!E2542</f>
        <v>2.5441874761026995E-2</v>
      </c>
      <c r="E2542" s="2">
        <f>MACD!F2542</f>
        <v>3.8662316383492074E-2</v>
      </c>
      <c r="F2542" s="2">
        <f>'Moving Avg'!D2542</f>
        <v>8.2703799999999994</v>
      </c>
      <c r="G2542" s="2">
        <f>'Moving Avg'!F2542</f>
        <v>8.301025000000001</v>
      </c>
      <c r="H2542" s="2">
        <f>'Moving Avg'!G2542</f>
        <v>8.4008679999999973</v>
      </c>
      <c r="I2542" s="2">
        <f>'Moving Avg'!H2542</f>
        <v>8.5247654999999973</v>
      </c>
      <c r="J2542" s="6" t="str">
        <f>OBV!F2542</f>
        <v>BEARISH</v>
      </c>
      <c r="K2542" s="6" t="str">
        <f>OBV!G2542</f>
        <v>STRONG</v>
      </c>
      <c r="L2542" s="6" t="str">
        <f>OBV!H2542</f>
        <v>CONFIRMED BEARISH</v>
      </c>
      <c r="M2542" s="8">
        <f t="shared" si="393"/>
        <v>50</v>
      </c>
      <c r="N2542" s="8">
        <f t="shared" si="390"/>
        <v>45</v>
      </c>
      <c r="O2542" s="8">
        <f t="shared" si="391"/>
        <v>0</v>
      </c>
      <c r="P2542" s="8">
        <f t="shared" si="392"/>
        <v>33</v>
      </c>
      <c r="Q2542" s="9">
        <f t="shared" si="394"/>
        <v>38.200000000000003</v>
      </c>
      <c r="R2542" s="9">
        <f t="shared" si="395"/>
        <v>27.25</v>
      </c>
      <c r="S2542" s="9">
        <f t="shared" si="396"/>
        <v>29.1</v>
      </c>
      <c r="T2542" s="9">
        <f t="shared" si="397"/>
        <v>32</v>
      </c>
      <c r="U2542" s="8">
        <f t="shared" si="398"/>
        <v>31.516666666666669</v>
      </c>
      <c r="V2542" s="8">
        <f t="shared" si="399"/>
        <v>31.637500000000003</v>
      </c>
    </row>
    <row r="2543" spans="1:22" ht="13.5" x14ac:dyDescent="0.25">
      <c r="A2543" s="3">
        <f>RSI!A2543</f>
        <v>45706</v>
      </c>
      <c r="B2543" s="2">
        <f>RSI!B2543</f>
        <v>8.2451000000000008</v>
      </c>
      <c r="C2543" s="2">
        <f>RSI!I2543</f>
        <v>45.318134789670637</v>
      </c>
      <c r="D2543" s="2">
        <f>MACD!E2543</f>
        <v>2.9995436017436816E-2</v>
      </c>
      <c r="E2543" s="2">
        <f>MACD!F2543</f>
        <v>3.6928940310281023E-2</v>
      </c>
      <c r="F2543" s="2">
        <f>'Moving Avg'!D2543</f>
        <v>8.2528800000000011</v>
      </c>
      <c r="G2543" s="2">
        <f>'Moving Avg'!F2543</f>
        <v>8.296165000000002</v>
      </c>
      <c r="H2543" s="2">
        <f>'Moving Avg'!G2543</f>
        <v>8.3987279999999984</v>
      </c>
      <c r="I2543" s="2">
        <f>'Moving Avg'!H2543</f>
        <v>8.5239699999999985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  <c r="M2543" s="8">
        <f t="shared" si="393"/>
        <v>50</v>
      </c>
      <c r="N2543" s="8">
        <f t="shared" si="390"/>
        <v>45</v>
      </c>
      <c r="O2543" s="8">
        <f t="shared" si="391"/>
        <v>0</v>
      </c>
      <c r="P2543" s="8">
        <f t="shared" si="392"/>
        <v>16.5</v>
      </c>
      <c r="Q2543" s="9">
        <f t="shared" si="394"/>
        <v>35.725000000000001</v>
      </c>
      <c r="R2543" s="9">
        <f t="shared" si="395"/>
        <v>23.125</v>
      </c>
      <c r="S2543" s="9">
        <f t="shared" si="396"/>
        <v>21.675000000000001</v>
      </c>
      <c r="T2543" s="9">
        <f t="shared" si="397"/>
        <v>27.875</v>
      </c>
      <c r="U2543" s="8">
        <f t="shared" si="398"/>
        <v>26.841666666666669</v>
      </c>
      <c r="V2543" s="8">
        <f t="shared" si="399"/>
        <v>27.1</v>
      </c>
    </row>
    <row r="2544" spans="1:22" ht="13.5" x14ac:dyDescent="0.25">
      <c r="A2544" s="3">
        <f>RSI!A2544</f>
        <v>45707</v>
      </c>
      <c r="B2544" s="2">
        <f>RSI!B2544</f>
        <v>8.2354000000000003</v>
      </c>
      <c r="C2544" s="2">
        <f>RSI!I2544</f>
        <v>44.796234074656901</v>
      </c>
      <c r="D2544" s="2">
        <f>MACD!E2544</f>
        <v>3.0570500409011103E-2</v>
      </c>
      <c r="E2544" s="2">
        <f>MACD!F2544</f>
        <v>3.5657252330027041E-2</v>
      </c>
      <c r="F2544" s="2">
        <f>'Moving Avg'!D2544</f>
        <v>8.239279999999999</v>
      </c>
      <c r="G2544" s="2">
        <f>'Moving Avg'!F2544</f>
        <v>8.2879000000000005</v>
      </c>
      <c r="H2544" s="2">
        <f>'Moving Avg'!G2544</f>
        <v>8.3963939999999972</v>
      </c>
      <c r="I2544" s="2">
        <f>'Moving Avg'!H2544</f>
        <v>8.522238999999999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  <c r="M2544" s="8">
        <f t="shared" si="393"/>
        <v>50</v>
      </c>
      <c r="N2544" s="8">
        <f t="shared" si="390"/>
        <v>45</v>
      </c>
      <c r="O2544" s="8">
        <f t="shared" si="391"/>
        <v>0</v>
      </c>
      <c r="P2544" s="8">
        <f t="shared" si="392"/>
        <v>16.5</v>
      </c>
      <c r="Q2544" s="9">
        <f t="shared" si="394"/>
        <v>35.725000000000001</v>
      </c>
      <c r="R2544" s="9">
        <f t="shared" si="395"/>
        <v>23.125</v>
      </c>
      <c r="S2544" s="9">
        <f t="shared" si="396"/>
        <v>21.675000000000001</v>
      </c>
      <c r="T2544" s="9">
        <f t="shared" si="397"/>
        <v>27.875</v>
      </c>
      <c r="U2544" s="8">
        <f t="shared" si="398"/>
        <v>26.841666666666669</v>
      </c>
      <c r="V2544" s="8">
        <f t="shared" si="399"/>
        <v>27.1</v>
      </c>
    </row>
    <row r="2545" spans="1:22" ht="13.5" x14ac:dyDescent="0.25">
      <c r="A2545" s="3">
        <f>RSI!A2545</f>
        <v>45708</v>
      </c>
      <c r="B2545" s="2">
        <f>RSI!B2545</f>
        <v>8.2354000000000003</v>
      </c>
      <c r="C2545" s="2">
        <f>RSI!I2545</f>
        <v>44.796234074656901</v>
      </c>
      <c r="D2545" s="2">
        <f>MACD!E2545</f>
        <v>2.2574661964700482E-2</v>
      </c>
      <c r="E2545" s="2">
        <f>MACD!F2545</f>
        <v>3.3040734256961732E-2</v>
      </c>
      <c r="F2545" s="2">
        <f>'Moving Avg'!D2545</f>
        <v>8.2295599999999993</v>
      </c>
      <c r="G2545" s="2">
        <f>'Moving Avg'!F2545</f>
        <v>8.2815800000000017</v>
      </c>
      <c r="H2545" s="2">
        <f>'Moving Avg'!G2545</f>
        <v>8.3944499999999991</v>
      </c>
      <c r="I2545" s="2">
        <f>'Moving Avg'!H2545</f>
        <v>8.5207414999999997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3"/>
        <v>50</v>
      </c>
      <c r="N2545" s="8">
        <f t="shared" si="390"/>
        <v>45</v>
      </c>
      <c r="O2545" s="8">
        <f t="shared" si="391"/>
        <v>0</v>
      </c>
      <c r="P2545" s="8">
        <f t="shared" si="392"/>
        <v>16.5</v>
      </c>
      <c r="Q2545" s="9">
        <f t="shared" si="394"/>
        <v>35.725000000000001</v>
      </c>
      <c r="R2545" s="9">
        <f t="shared" si="395"/>
        <v>23.125</v>
      </c>
      <c r="S2545" s="9">
        <f t="shared" si="396"/>
        <v>21.675000000000001</v>
      </c>
      <c r="T2545" s="9">
        <f t="shared" si="397"/>
        <v>27.875</v>
      </c>
      <c r="U2545" s="8">
        <f t="shared" si="398"/>
        <v>26.841666666666669</v>
      </c>
      <c r="V2545" s="8">
        <f t="shared" si="399"/>
        <v>27.1</v>
      </c>
    </row>
    <row r="2546" spans="1:22" ht="13.5" x14ac:dyDescent="0.25">
      <c r="A2546" s="3">
        <f>RSI!A2546</f>
        <v>45709</v>
      </c>
      <c r="B2546" s="2">
        <f>RSI!B2546</f>
        <v>8.2645999999999997</v>
      </c>
      <c r="C2546" s="2">
        <f>RSI!I2546</f>
        <v>46.929993676067035</v>
      </c>
      <c r="D2546" s="2">
        <f>MACD!E2546</f>
        <v>1.5618667035800726E-2</v>
      </c>
      <c r="E2546" s="2">
        <f>MACD!F2546</f>
        <v>2.9556320812729533E-2</v>
      </c>
      <c r="F2546" s="2">
        <f>'Moving Avg'!D2546</f>
        <v>8.2295599999999993</v>
      </c>
      <c r="G2546" s="2">
        <f>'Moving Avg'!F2546</f>
        <v>8.276720000000001</v>
      </c>
      <c r="H2546" s="2">
        <f>'Moving Avg'!G2546</f>
        <v>8.3932839999999995</v>
      </c>
      <c r="I2546" s="2">
        <f>'Moving Avg'!H2546</f>
        <v>8.5198099999999997</v>
      </c>
      <c r="J2546" s="6" t="str">
        <f>OBV!F2546</f>
        <v>BULLISH</v>
      </c>
      <c r="K2546" s="6" t="str">
        <f>OBV!G2546</f>
        <v>WEAK</v>
      </c>
      <c r="L2546" s="6" t="str">
        <f>OBV!H2546</f>
        <v>NEUTRAL</v>
      </c>
      <c r="M2546" s="8">
        <f t="shared" si="393"/>
        <v>50</v>
      </c>
      <c r="N2546" s="8">
        <f t="shared" si="390"/>
        <v>45</v>
      </c>
      <c r="O2546" s="8">
        <f t="shared" si="391"/>
        <v>0</v>
      </c>
      <c r="P2546" s="8">
        <f t="shared" si="392"/>
        <v>33</v>
      </c>
      <c r="Q2546" s="9">
        <f t="shared" si="394"/>
        <v>38.200000000000003</v>
      </c>
      <c r="R2546" s="9">
        <f t="shared" si="395"/>
        <v>27.25</v>
      </c>
      <c r="S2546" s="9">
        <f t="shared" si="396"/>
        <v>29.1</v>
      </c>
      <c r="T2546" s="9">
        <f t="shared" si="397"/>
        <v>32</v>
      </c>
      <c r="U2546" s="8">
        <f t="shared" si="398"/>
        <v>31.516666666666669</v>
      </c>
      <c r="V2546" s="8">
        <f t="shared" si="399"/>
        <v>31.637500000000003</v>
      </c>
    </row>
    <row r="2547" spans="1:22" ht="13.5" x14ac:dyDescent="0.25">
      <c r="A2547" s="3">
        <f>RSI!A2547</f>
        <v>45712</v>
      </c>
      <c r="B2547" s="2">
        <f>RSI!B2547</f>
        <v>8.2645999999999997</v>
      </c>
      <c r="C2547" s="2">
        <f>RSI!I2547</f>
        <v>46.929993676067035</v>
      </c>
      <c r="D2547" s="2">
        <f>MACD!E2547</f>
        <v>4.0062075668814146E-3</v>
      </c>
      <c r="E2547" s="2">
        <f>MACD!F2547</f>
        <v>2.444629816355991E-2</v>
      </c>
      <c r="F2547" s="2">
        <f>'Moving Avg'!D2547</f>
        <v>8.2490199999999998</v>
      </c>
      <c r="G2547" s="2">
        <f>'Moving Avg'!F2547</f>
        <v>8.276720000000001</v>
      </c>
      <c r="H2547" s="2">
        <f>'Moving Avg'!G2547</f>
        <v>8.3913399999999978</v>
      </c>
      <c r="I2547" s="2">
        <f>'Moving Avg'!H2547</f>
        <v>8.5185519999999979</v>
      </c>
      <c r="J2547" s="6" t="str">
        <f>OBV!F2547</f>
        <v>BULLISH</v>
      </c>
      <c r="K2547" s="6" t="str">
        <f>OBV!G2547</f>
        <v>WEAK</v>
      </c>
      <c r="L2547" s="6" t="str">
        <f>OBV!H2547</f>
        <v>CONFIRMED BULLISH</v>
      </c>
      <c r="M2547" s="8">
        <f t="shared" si="393"/>
        <v>50</v>
      </c>
      <c r="N2547" s="8">
        <f t="shared" si="390"/>
        <v>100</v>
      </c>
      <c r="O2547" s="8">
        <f t="shared" si="391"/>
        <v>0</v>
      </c>
      <c r="P2547" s="8">
        <f t="shared" si="392"/>
        <v>67</v>
      </c>
      <c r="Q2547" s="9">
        <f t="shared" si="394"/>
        <v>62.55</v>
      </c>
      <c r="R2547" s="9">
        <f t="shared" si="395"/>
        <v>46.75</v>
      </c>
      <c r="S2547" s="9">
        <f t="shared" si="396"/>
        <v>52.650000000000006</v>
      </c>
      <c r="T2547" s="9">
        <f t="shared" si="397"/>
        <v>54.25</v>
      </c>
      <c r="U2547" s="8">
        <f t="shared" si="398"/>
        <v>53.983333333333327</v>
      </c>
      <c r="V2547" s="8">
        <f t="shared" si="399"/>
        <v>54.05</v>
      </c>
    </row>
    <row r="2548" spans="1:22" ht="13.5" x14ac:dyDescent="0.25">
      <c r="A2548" s="3">
        <f>RSI!A2548</f>
        <v>45713</v>
      </c>
      <c r="B2548" s="2">
        <f>RSI!B2548</f>
        <v>8.2354000000000003</v>
      </c>
      <c r="C2548" s="2">
        <f>RSI!I2548</f>
        <v>44.91649207000863</v>
      </c>
      <c r="D2548" s="2">
        <f>MACD!E2548</f>
        <v>1.3028283965113019E-2</v>
      </c>
      <c r="E2548" s="2">
        <f>MACD!F2548</f>
        <v>2.2162695323870534E-2</v>
      </c>
      <c r="F2548" s="2">
        <f>'Moving Avg'!D2548</f>
        <v>8.2470800000000004</v>
      </c>
      <c r="G2548" s="2">
        <f>'Moving Avg'!F2548</f>
        <v>8.2752599999999994</v>
      </c>
      <c r="H2548" s="2">
        <f>'Moving Avg'!G2548</f>
        <v>8.3831739999999986</v>
      </c>
      <c r="I2548" s="2">
        <f>'Moving Avg'!H2548</f>
        <v>8.5172410000000003</v>
      </c>
      <c r="J2548" s="6" t="str">
        <f>OBV!F2548</f>
        <v>BULLISH</v>
      </c>
      <c r="K2548" s="6" t="str">
        <f>OBV!G2548</f>
        <v>NEUTRAL</v>
      </c>
      <c r="L2548" s="6" t="str">
        <f>OBV!H2548</f>
        <v>BULLISH DIVERGENCE</v>
      </c>
      <c r="M2548" s="8">
        <f t="shared" si="393"/>
        <v>50</v>
      </c>
      <c r="N2548" s="8">
        <f t="shared" si="390"/>
        <v>45</v>
      </c>
      <c r="O2548" s="8">
        <f t="shared" si="391"/>
        <v>0</v>
      </c>
      <c r="P2548" s="8">
        <f t="shared" si="392"/>
        <v>66.5</v>
      </c>
      <c r="Q2548" s="9">
        <f t="shared" si="394"/>
        <v>43.225000000000001</v>
      </c>
      <c r="R2548" s="9">
        <f t="shared" si="395"/>
        <v>35.625</v>
      </c>
      <c r="S2548" s="9">
        <f t="shared" si="396"/>
        <v>44.174999999999997</v>
      </c>
      <c r="T2548" s="9">
        <f t="shared" si="397"/>
        <v>40.375</v>
      </c>
      <c r="U2548" s="8">
        <f t="shared" si="398"/>
        <v>41.008333333333333</v>
      </c>
      <c r="V2548" s="8">
        <f t="shared" si="399"/>
        <v>40.849999999999994</v>
      </c>
    </row>
    <row r="2549" spans="1:22" ht="13.5" x14ac:dyDescent="0.25">
      <c r="A2549" s="3">
        <f>RSI!A2549</f>
        <v>45714</v>
      </c>
      <c r="B2549" s="2">
        <f>RSI!B2549</f>
        <v>8.2062000000000008</v>
      </c>
      <c r="C2549" s="2">
        <f>RSI!I2549</f>
        <v>42.93279509207342</v>
      </c>
      <c r="D2549" s="2">
        <f>MACD!E2549</f>
        <v>1.8726739445607876E-2</v>
      </c>
      <c r="E2549" s="2">
        <f>MACD!F2549</f>
        <v>2.1475504148218003E-2</v>
      </c>
      <c r="F2549" s="2">
        <f>'Moving Avg'!D2549</f>
        <v>8.2412400000000012</v>
      </c>
      <c r="G2549" s="2">
        <f>'Moving Avg'!F2549</f>
        <v>8.2679650000000002</v>
      </c>
      <c r="H2549" s="2">
        <f>'Moving Avg'!G2549</f>
        <v>8.3761739999999989</v>
      </c>
      <c r="I2549" s="2">
        <f>'Moving Avg'!H2549</f>
        <v>8.5159710000000004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  <c r="M2549" s="8">
        <f t="shared" si="393"/>
        <v>50</v>
      </c>
      <c r="N2549" s="8">
        <f t="shared" si="390"/>
        <v>45</v>
      </c>
      <c r="O2549" s="8">
        <f t="shared" si="391"/>
        <v>0</v>
      </c>
      <c r="P2549" s="8">
        <f t="shared" si="392"/>
        <v>16.5</v>
      </c>
      <c r="Q2549" s="9">
        <f t="shared" si="394"/>
        <v>35.725000000000001</v>
      </c>
      <c r="R2549" s="9">
        <f t="shared" si="395"/>
        <v>23.125</v>
      </c>
      <c r="S2549" s="9">
        <f t="shared" si="396"/>
        <v>21.675000000000001</v>
      </c>
      <c r="T2549" s="9">
        <f t="shared" si="397"/>
        <v>27.875</v>
      </c>
      <c r="U2549" s="8">
        <f t="shared" si="398"/>
        <v>26.841666666666669</v>
      </c>
      <c r="V2549" s="8">
        <f t="shared" si="399"/>
        <v>27.1</v>
      </c>
    </row>
    <row r="2550" spans="1:22" ht="13.5" x14ac:dyDescent="0.25">
      <c r="A2550" s="3">
        <f>RSI!A2550</f>
        <v>45715</v>
      </c>
      <c r="B2550" s="2">
        <f>RSI!B2550</f>
        <v>8.4882000000000009</v>
      </c>
      <c r="C2550" s="2">
        <f>RSI!I2550</f>
        <v>60.894804014006269</v>
      </c>
      <c r="D2550" s="2">
        <f>MACD!E2550</f>
        <v>2.1211921584374238E-4</v>
      </c>
      <c r="E2550" s="2">
        <f>MACD!F2550</f>
        <v>1.7222827161743153E-2</v>
      </c>
      <c r="F2550" s="2">
        <f>'Moving Avg'!D2550</f>
        <v>8.2918000000000003</v>
      </c>
      <c r="G2550" s="2">
        <f>'Moving Avg'!F2550</f>
        <v>8.2791449999999998</v>
      </c>
      <c r="H2550" s="2">
        <f>'Moving Avg'!G2550</f>
        <v>8.3728680000000004</v>
      </c>
      <c r="I2550" s="2">
        <f>'Moving Avg'!H2550</f>
        <v>8.516157500000002</v>
      </c>
      <c r="J2550" s="6" t="str">
        <f>OBV!F2550</f>
        <v>BULLISH</v>
      </c>
      <c r="K2550" s="6" t="str">
        <f>OBV!G2550</f>
        <v>WEAK</v>
      </c>
      <c r="L2550" s="6" t="str">
        <f>OBV!H2550</f>
        <v>CONFIRMED BULLISH</v>
      </c>
      <c r="M2550" s="8">
        <f t="shared" si="393"/>
        <v>50</v>
      </c>
      <c r="N2550" s="8">
        <f t="shared" si="390"/>
        <v>45</v>
      </c>
      <c r="O2550" s="8">
        <f t="shared" si="391"/>
        <v>0</v>
      </c>
      <c r="P2550" s="8">
        <f t="shared" si="392"/>
        <v>67</v>
      </c>
      <c r="Q2550" s="9">
        <f t="shared" si="394"/>
        <v>43.3</v>
      </c>
      <c r="R2550" s="9">
        <f t="shared" si="395"/>
        <v>35.75</v>
      </c>
      <c r="S2550" s="9">
        <f t="shared" si="396"/>
        <v>44.400000000000006</v>
      </c>
      <c r="T2550" s="9">
        <f t="shared" si="397"/>
        <v>40.5</v>
      </c>
      <c r="U2550" s="8">
        <f t="shared" si="398"/>
        <v>41.15</v>
      </c>
      <c r="V2550" s="8">
        <f t="shared" si="399"/>
        <v>40.987499999999997</v>
      </c>
    </row>
    <row r="2551" spans="1:22" ht="13.5" x14ac:dyDescent="0.25">
      <c r="A2551" s="3">
        <f>RSI!A2551</f>
        <v>45716</v>
      </c>
      <c r="B2551" s="2">
        <f>RSI!B2551</f>
        <v>8.5951000000000004</v>
      </c>
      <c r="C2551" s="2">
        <f>RSI!I2551</f>
        <v>65.347437442382812</v>
      </c>
      <c r="D2551" s="2">
        <f>MACD!E2551</f>
        <v>-2.7526254117626436E-2</v>
      </c>
      <c r="E2551" s="2">
        <f>MACD!F2551</f>
        <v>8.2730109058692363E-3</v>
      </c>
      <c r="F2551" s="2">
        <f>'Moving Avg'!D2551</f>
        <v>8.3579000000000008</v>
      </c>
      <c r="G2551" s="2">
        <f>'Moving Avg'!F2551</f>
        <v>8.2888649999999995</v>
      </c>
      <c r="H2551" s="2">
        <f>'Moving Avg'!G2551</f>
        <v>8.3736460000000008</v>
      </c>
      <c r="I2551" s="2">
        <f>'Moving Avg'!H2551</f>
        <v>8.5168785000000007</v>
      </c>
      <c r="J2551" s="6" t="str">
        <f>OBV!F2551</f>
        <v>BULLISH</v>
      </c>
      <c r="K2551" s="6" t="str">
        <f>OBV!G2551</f>
        <v>WEAK</v>
      </c>
      <c r="L2551" s="6" t="str">
        <f>OBV!H2551</f>
        <v>CONFIRMED BULLISH</v>
      </c>
      <c r="M2551" s="8">
        <f t="shared" si="393"/>
        <v>50</v>
      </c>
      <c r="N2551" s="8">
        <f t="shared" si="390"/>
        <v>100</v>
      </c>
      <c r="O2551" s="8">
        <f t="shared" si="391"/>
        <v>0</v>
      </c>
      <c r="P2551" s="8">
        <f t="shared" si="392"/>
        <v>67</v>
      </c>
      <c r="Q2551" s="9">
        <f t="shared" si="394"/>
        <v>62.55</v>
      </c>
      <c r="R2551" s="9">
        <f t="shared" si="395"/>
        <v>46.75</v>
      </c>
      <c r="S2551" s="9">
        <f t="shared" si="396"/>
        <v>52.650000000000006</v>
      </c>
      <c r="T2551" s="9">
        <f t="shared" si="397"/>
        <v>54.25</v>
      </c>
      <c r="U2551" s="8">
        <f t="shared" si="398"/>
        <v>53.983333333333327</v>
      </c>
      <c r="V2551" s="8">
        <f t="shared" si="399"/>
        <v>54.05</v>
      </c>
    </row>
    <row r="2552" spans="1:22" ht="13.5" x14ac:dyDescent="0.25">
      <c r="A2552" s="3">
        <f>RSI!A2552</f>
        <v>45719</v>
      </c>
      <c r="B2552" s="2">
        <f>RSI!B2552</f>
        <v>8.6242999999999999</v>
      </c>
      <c r="C2552" s="2">
        <f>RSI!I2552</f>
        <v>66.470488575631151</v>
      </c>
      <c r="D2552" s="2">
        <f>MACD!E2552</f>
        <v>-6.9843483890371871E-2</v>
      </c>
      <c r="E2552" s="2">
        <f>MACD!F2552</f>
        <v>-7.3502880533789852E-3</v>
      </c>
      <c r="F2552" s="2">
        <f>'Moving Avg'!D2552</f>
        <v>8.4298400000000004</v>
      </c>
      <c r="G2552" s="2">
        <f>'Moving Avg'!F2552</f>
        <v>8.3073399999999999</v>
      </c>
      <c r="H2552" s="2">
        <f>'Moving Avg'!G2552</f>
        <v>8.3759800000000002</v>
      </c>
      <c r="I2552" s="2">
        <f>'Moving Avg'!H2552</f>
        <v>8.5177455000000002</v>
      </c>
      <c r="J2552" s="6" t="str">
        <f>OBV!F2552</f>
        <v>BULLISH</v>
      </c>
      <c r="K2552" s="6" t="str">
        <f>OBV!G2552</f>
        <v>WEAK</v>
      </c>
      <c r="L2552" s="6" t="str">
        <f>OBV!H2552</f>
        <v>CONFIRMED BULLISH</v>
      </c>
      <c r="M2552" s="8">
        <f t="shared" si="393"/>
        <v>50</v>
      </c>
      <c r="N2552" s="8">
        <f t="shared" si="390"/>
        <v>100</v>
      </c>
      <c r="O2552" s="8">
        <f t="shared" si="391"/>
        <v>0</v>
      </c>
      <c r="P2552" s="8">
        <f t="shared" si="392"/>
        <v>67</v>
      </c>
      <c r="Q2552" s="9">
        <f t="shared" si="394"/>
        <v>62.55</v>
      </c>
      <c r="R2552" s="9">
        <f t="shared" si="395"/>
        <v>46.75</v>
      </c>
      <c r="S2552" s="9">
        <f t="shared" si="396"/>
        <v>52.650000000000006</v>
      </c>
      <c r="T2552" s="9">
        <f t="shared" si="397"/>
        <v>54.25</v>
      </c>
      <c r="U2552" s="8">
        <f t="shared" si="398"/>
        <v>53.983333333333327</v>
      </c>
      <c r="V2552" s="8">
        <f t="shared" si="399"/>
        <v>54.05</v>
      </c>
    </row>
    <row r="2553" spans="1:22" ht="13.5" x14ac:dyDescent="0.25">
      <c r="A2553" s="3">
        <f>RSI!A2553</f>
        <v>45720</v>
      </c>
      <c r="B2553" s="2">
        <f>RSI!B2553</f>
        <v>8.6049000000000007</v>
      </c>
      <c r="C2553" s="2">
        <f>RSI!I2553</f>
        <v>64.96408593525922</v>
      </c>
      <c r="D2553" s="2">
        <f>MACD!E2553</f>
        <v>-9.4003780904456491E-2</v>
      </c>
      <c r="E2553" s="2">
        <f>MACD!F2553</f>
        <v>-2.4680986623594491E-2</v>
      </c>
      <c r="F2553" s="2">
        <f>'Moving Avg'!D2553</f>
        <v>8.5037400000000005</v>
      </c>
      <c r="G2553" s="2">
        <f>'Moving Avg'!F2553</f>
        <v>8.3204700000000003</v>
      </c>
      <c r="H2553" s="2">
        <f>'Moving Avg'!G2553</f>
        <v>8.3779260000000004</v>
      </c>
      <c r="I2553" s="2">
        <f>'Moving Avg'!H2553</f>
        <v>8.518656</v>
      </c>
      <c r="J2553" s="6" t="str">
        <f>OBV!F2553</f>
        <v>BULLISH</v>
      </c>
      <c r="K2553" s="6" t="str">
        <f>OBV!G2553</f>
        <v>WEAK</v>
      </c>
      <c r="L2553" s="6" t="str">
        <f>OBV!H2553</f>
        <v>CONFIRMED BULLISH</v>
      </c>
      <c r="M2553" s="8">
        <f t="shared" si="393"/>
        <v>50</v>
      </c>
      <c r="N2553" s="8">
        <f t="shared" si="390"/>
        <v>100</v>
      </c>
      <c r="O2553" s="8">
        <f t="shared" si="391"/>
        <v>0</v>
      </c>
      <c r="P2553" s="8">
        <f t="shared" si="392"/>
        <v>67</v>
      </c>
      <c r="Q2553" s="9">
        <f t="shared" si="394"/>
        <v>62.55</v>
      </c>
      <c r="R2553" s="9">
        <f t="shared" si="395"/>
        <v>46.75</v>
      </c>
      <c r="S2553" s="9">
        <f t="shared" si="396"/>
        <v>52.650000000000006</v>
      </c>
      <c r="T2553" s="9">
        <f t="shared" si="397"/>
        <v>54.25</v>
      </c>
      <c r="U2553" s="8">
        <f t="shared" si="398"/>
        <v>53.983333333333327</v>
      </c>
      <c r="V2553" s="8">
        <f t="shared" si="399"/>
        <v>54.05</v>
      </c>
    </row>
    <row r="2554" spans="1:22" ht="13.5" x14ac:dyDescent="0.25">
      <c r="A2554" s="3">
        <f>RSI!A2554</f>
        <v>45721</v>
      </c>
      <c r="B2554" s="2">
        <f>RSI!B2554</f>
        <v>8.5853999999999999</v>
      </c>
      <c r="C2554" s="2">
        <f>RSI!I2554</f>
        <v>63.408558615233858</v>
      </c>
      <c r="D2554" s="2">
        <f>MACD!E2554</f>
        <v>-0.11600966852626726</v>
      </c>
      <c r="E2554" s="2">
        <f>MACD!F2554</f>
        <v>-4.294672300412905E-2</v>
      </c>
      <c r="F2554" s="2">
        <f>'Moving Avg'!D2554</f>
        <v>8.57958</v>
      </c>
      <c r="G2554" s="2">
        <f>'Moving Avg'!F2554</f>
        <v>8.3340800000000002</v>
      </c>
      <c r="H2554" s="2">
        <f>'Moving Avg'!G2554</f>
        <v>8.3794819999999994</v>
      </c>
      <c r="I2554" s="2">
        <f>'Moving Avg'!H2554</f>
        <v>8.5193285000000003</v>
      </c>
      <c r="J2554" s="6" t="str">
        <f>OBV!F2554</f>
        <v>BULLISH</v>
      </c>
      <c r="K2554" s="6" t="str">
        <f>OBV!G2554</f>
        <v>WEAK</v>
      </c>
      <c r="L2554" s="6" t="str">
        <f>OBV!H2554</f>
        <v>CONFIRMED BULLISH</v>
      </c>
      <c r="M2554" s="8">
        <f t="shared" si="393"/>
        <v>50</v>
      </c>
      <c r="N2554" s="8">
        <f t="shared" si="390"/>
        <v>100</v>
      </c>
      <c r="O2554" s="8">
        <f t="shared" si="391"/>
        <v>50</v>
      </c>
      <c r="P2554" s="8">
        <f t="shared" si="392"/>
        <v>67</v>
      </c>
      <c r="Q2554" s="9">
        <f t="shared" si="394"/>
        <v>70.05</v>
      </c>
      <c r="R2554" s="9">
        <f t="shared" si="395"/>
        <v>64.25</v>
      </c>
      <c r="S2554" s="9">
        <f t="shared" si="396"/>
        <v>65.150000000000006</v>
      </c>
      <c r="T2554" s="9">
        <f t="shared" si="397"/>
        <v>66.75</v>
      </c>
      <c r="U2554" s="8">
        <f t="shared" si="398"/>
        <v>66.483333333333334</v>
      </c>
      <c r="V2554" s="8">
        <f t="shared" si="399"/>
        <v>66.550000000000011</v>
      </c>
    </row>
    <row r="2555" spans="1:22" ht="13.5" x14ac:dyDescent="0.25">
      <c r="A2555" s="3">
        <f>RSI!A2555</f>
        <v>45722</v>
      </c>
      <c r="B2555" s="2">
        <f>RSI!B2555</f>
        <v>8.5853999999999999</v>
      </c>
      <c r="C2555" s="2">
        <f>RSI!I2555</f>
        <v>63.408558615233865</v>
      </c>
      <c r="D2555" s="2">
        <f>MACD!E2555</f>
        <v>-0.13591730505587662</v>
      </c>
      <c r="E2555" s="2">
        <f>MACD!F2555</f>
        <v>-6.1540839414478563E-2</v>
      </c>
      <c r="F2555" s="2">
        <f>'Moving Avg'!D2555</f>
        <v>8.5990199999999994</v>
      </c>
      <c r="G2555" s="2">
        <f>'Moving Avg'!F2555</f>
        <v>8.3506099999999996</v>
      </c>
      <c r="H2555" s="2">
        <f>'Moving Avg'!G2555</f>
        <v>8.3810380000000002</v>
      </c>
      <c r="I2555" s="2">
        <f>'Moving Avg'!H2555</f>
        <v>8.520094499999999</v>
      </c>
      <c r="J2555" s="6" t="str">
        <f>OBV!F2555</f>
        <v>BULLISH</v>
      </c>
      <c r="K2555" s="6" t="str">
        <f>OBV!G2555</f>
        <v>NEUTRAL</v>
      </c>
      <c r="L2555" s="6" t="str">
        <f>OBV!H2555</f>
        <v>CONFIRMED BULLISH</v>
      </c>
      <c r="M2555" s="8">
        <f t="shared" si="393"/>
        <v>50</v>
      </c>
      <c r="N2555" s="8">
        <f t="shared" si="390"/>
        <v>100</v>
      </c>
      <c r="O2555" s="8">
        <f t="shared" si="391"/>
        <v>50</v>
      </c>
      <c r="P2555" s="8">
        <f t="shared" si="392"/>
        <v>83.5</v>
      </c>
      <c r="Q2555" s="9">
        <f t="shared" si="394"/>
        <v>72.525000000000006</v>
      </c>
      <c r="R2555" s="9">
        <f t="shared" si="395"/>
        <v>68.375</v>
      </c>
      <c r="S2555" s="9">
        <f t="shared" si="396"/>
        <v>72.575000000000003</v>
      </c>
      <c r="T2555" s="9">
        <f t="shared" si="397"/>
        <v>70.875</v>
      </c>
      <c r="U2555" s="8">
        <f t="shared" si="398"/>
        <v>71.158333333333346</v>
      </c>
      <c r="V2555" s="8">
        <f t="shared" si="399"/>
        <v>71.087500000000006</v>
      </c>
    </row>
    <row r="2556" spans="1:22" ht="13.5" x14ac:dyDescent="0.25">
      <c r="A2556" s="3">
        <f>RSI!A2556</f>
        <v>45723</v>
      </c>
      <c r="B2556" s="2">
        <f>RSI!B2556</f>
        <v>8.5562000000000005</v>
      </c>
      <c r="C2556" s="2">
        <f>RSI!I2556</f>
        <v>60.877071785524528</v>
      </c>
      <c r="D2556" s="2">
        <f>MACD!E2556</f>
        <v>-0.14729887435906441</v>
      </c>
      <c r="E2556" s="2">
        <f>MACD!F2556</f>
        <v>-7.8692446403395733E-2</v>
      </c>
      <c r="F2556" s="2">
        <f>'Moving Avg'!D2556</f>
        <v>8.5912399999999991</v>
      </c>
      <c r="G2556" s="2">
        <f>'Moving Avg'!F2556</f>
        <v>8.3651899999999983</v>
      </c>
      <c r="H2556" s="2">
        <f>'Moving Avg'!G2556</f>
        <v>8.3823980000000002</v>
      </c>
      <c r="I2556" s="2">
        <f>'Moving Avg'!H2556</f>
        <v>8.5205279999999988</v>
      </c>
      <c r="J2556" s="6" t="str">
        <f>OBV!F2556</f>
        <v>BEARISH</v>
      </c>
      <c r="K2556" s="6" t="str">
        <f>OBV!G2556</f>
        <v>STRONG</v>
      </c>
      <c r="L2556" s="6" t="str">
        <f>OBV!H2556</f>
        <v>CONFIRMED BEARISH</v>
      </c>
      <c r="M2556" s="8">
        <f t="shared" si="393"/>
        <v>50</v>
      </c>
      <c r="N2556" s="8">
        <f t="shared" si="390"/>
        <v>100</v>
      </c>
      <c r="O2556" s="8">
        <f t="shared" si="391"/>
        <v>50</v>
      </c>
      <c r="P2556" s="8">
        <f t="shared" si="392"/>
        <v>33</v>
      </c>
      <c r="Q2556" s="9">
        <f t="shared" si="394"/>
        <v>64.95</v>
      </c>
      <c r="R2556" s="9">
        <f t="shared" si="395"/>
        <v>55.75</v>
      </c>
      <c r="S2556" s="9">
        <f t="shared" si="396"/>
        <v>49.85</v>
      </c>
      <c r="T2556" s="9">
        <f t="shared" si="397"/>
        <v>58.25</v>
      </c>
      <c r="U2556" s="8">
        <f t="shared" si="398"/>
        <v>56.85</v>
      </c>
      <c r="V2556" s="8">
        <f t="shared" si="399"/>
        <v>57.2</v>
      </c>
    </row>
    <row r="2557" spans="1:22" ht="13.5" x14ac:dyDescent="0.25">
      <c r="A2557" s="3">
        <f>RSI!A2557</f>
        <v>45726</v>
      </c>
      <c r="B2557" s="2">
        <f>RSI!B2557</f>
        <v>8.9451999999999998</v>
      </c>
      <c r="C2557" s="2">
        <f>RSI!I2557</f>
        <v>75.124803830498252</v>
      </c>
      <c r="D2557" s="2">
        <f>MACD!E2557</f>
        <v>-0.18667533037313788</v>
      </c>
      <c r="E2557" s="2">
        <f>MACD!F2557</f>
        <v>-0.10028902319734417</v>
      </c>
      <c r="F2557" s="2">
        <f>'Moving Avg'!D2557</f>
        <v>8.6554200000000012</v>
      </c>
      <c r="G2557" s="2">
        <f>'Moving Avg'!F2557</f>
        <v>8.4011650000000007</v>
      </c>
      <c r="H2557" s="2">
        <f>'Moving Avg'!G2557</f>
        <v>8.3917319999999975</v>
      </c>
      <c r="I2557" s="2">
        <f>'Moving Avg'!H2557</f>
        <v>8.5229994999999992</v>
      </c>
      <c r="J2557" s="6" t="str">
        <f>OBV!F2557</f>
        <v>BEARISH</v>
      </c>
      <c r="K2557" s="6" t="str">
        <f>OBV!G2557</f>
        <v>NEUTRAL</v>
      </c>
      <c r="L2557" s="6" t="str">
        <f>OBV!H2557</f>
        <v>BEARISH DIVERGENCE</v>
      </c>
      <c r="M2557" s="8">
        <f t="shared" si="393"/>
        <v>0</v>
      </c>
      <c r="N2557" s="8">
        <f t="shared" si="390"/>
        <v>100</v>
      </c>
      <c r="O2557" s="8">
        <f t="shared" si="391"/>
        <v>50</v>
      </c>
      <c r="P2557" s="8">
        <f t="shared" si="392"/>
        <v>16.5</v>
      </c>
      <c r="Q2557" s="9">
        <f t="shared" si="394"/>
        <v>44.975000000000001</v>
      </c>
      <c r="R2557" s="9">
        <f t="shared" si="395"/>
        <v>41.625</v>
      </c>
      <c r="S2557" s="9">
        <f t="shared" si="396"/>
        <v>34.924999999999997</v>
      </c>
      <c r="T2557" s="9">
        <f t="shared" si="397"/>
        <v>41.625</v>
      </c>
      <c r="U2557" s="8">
        <f t="shared" si="398"/>
        <v>40.508333333333333</v>
      </c>
      <c r="V2557" s="8">
        <f t="shared" si="399"/>
        <v>40.787499999999994</v>
      </c>
    </row>
    <row r="2558" spans="1:22" ht="13.5" x14ac:dyDescent="0.25">
      <c r="A2558" s="3">
        <f>RSI!A2558</f>
        <v>45727</v>
      </c>
      <c r="B2558" s="2">
        <f>RSI!B2558</f>
        <v>8.9451999999999998</v>
      </c>
      <c r="C2558" s="2">
        <f>RSI!I2558</f>
        <v>75.124803830498252</v>
      </c>
      <c r="D2558" s="2">
        <f>MACD!E2558</f>
        <v>-0.22764690895541051</v>
      </c>
      <c r="E2558" s="2">
        <f>MACD!F2558</f>
        <v>-0.12576060034895745</v>
      </c>
      <c r="F2558" s="2">
        <f>'Moving Avg'!D2558</f>
        <v>8.7234800000000003</v>
      </c>
      <c r="G2558" s="2">
        <f>'Moving Avg'!F2558</f>
        <v>8.4317949999999993</v>
      </c>
      <c r="H2558" s="2">
        <f>'Moving Avg'!G2558</f>
        <v>8.4014559999999978</v>
      </c>
      <c r="I2558" s="2">
        <f>'Moving Avg'!H2558</f>
        <v>8.5257044999999998</v>
      </c>
      <c r="J2558" s="6" t="str">
        <f>OBV!F2558</f>
        <v>BEARISH</v>
      </c>
      <c r="K2558" s="6" t="str">
        <f>OBV!G2558</f>
        <v>NEUTRAL</v>
      </c>
      <c r="L2558" s="6" t="str">
        <f>OBV!H2558</f>
        <v>BEARISH DIVERGENCE</v>
      </c>
      <c r="M2558" s="8">
        <f t="shared" si="393"/>
        <v>0</v>
      </c>
      <c r="N2558" s="8">
        <f t="shared" si="390"/>
        <v>100</v>
      </c>
      <c r="O2558" s="8">
        <f t="shared" si="391"/>
        <v>50</v>
      </c>
      <c r="P2558" s="8">
        <f t="shared" si="392"/>
        <v>16.5</v>
      </c>
      <c r="Q2558" s="9">
        <f t="shared" si="394"/>
        <v>44.975000000000001</v>
      </c>
      <c r="R2558" s="9">
        <f t="shared" si="395"/>
        <v>41.625</v>
      </c>
      <c r="S2558" s="9">
        <f t="shared" si="396"/>
        <v>34.924999999999997</v>
      </c>
      <c r="T2558" s="9">
        <f t="shared" si="397"/>
        <v>41.625</v>
      </c>
      <c r="U2558" s="8">
        <f t="shared" si="398"/>
        <v>40.508333333333333</v>
      </c>
      <c r="V2558" s="8">
        <f t="shared" si="399"/>
        <v>40.787499999999994</v>
      </c>
    </row>
    <row r="2559" spans="1:22" ht="13.5" x14ac:dyDescent="0.25">
      <c r="A2559" s="3">
        <f>RSI!A2559</f>
        <v>45728</v>
      </c>
      <c r="B2559" s="2">
        <f>RSI!B2559</f>
        <v>9.3244000000000007</v>
      </c>
      <c r="C2559" s="2">
        <f>RSI!I2559</f>
        <v>82.379517504008106</v>
      </c>
      <c r="D2559" s="2">
        <f>MACD!E2559</f>
        <v>-0.29782296728675917</v>
      </c>
      <c r="E2559" s="2">
        <f>MACD!F2559</f>
        <v>-0.16017307373651779</v>
      </c>
      <c r="F2559" s="2">
        <f>'Moving Avg'!D2559</f>
        <v>8.8712799999999987</v>
      </c>
      <c r="G2559" s="2">
        <f>'Moving Avg'!F2559</f>
        <v>8.4828449999999993</v>
      </c>
      <c r="H2559" s="2">
        <f>'Moving Avg'!G2559</f>
        <v>8.4191519999999986</v>
      </c>
      <c r="I2559" s="2">
        <f>'Moving Avg'!H2559</f>
        <v>8.5301189999999991</v>
      </c>
      <c r="J2559" s="6" t="str">
        <f>OBV!F2559</f>
        <v>BULLISH</v>
      </c>
      <c r="K2559" s="6" t="str">
        <f>OBV!G2559</f>
        <v>WEAK</v>
      </c>
      <c r="L2559" s="6" t="str">
        <f>OBV!H2559</f>
        <v>CONFIRMED BULLISH</v>
      </c>
      <c r="M2559" s="8">
        <f t="shared" si="393"/>
        <v>0</v>
      </c>
      <c r="N2559" s="8">
        <f t="shared" si="390"/>
        <v>100</v>
      </c>
      <c r="O2559" s="8">
        <f t="shared" si="391"/>
        <v>50</v>
      </c>
      <c r="P2559" s="8">
        <f t="shared" si="392"/>
        <v>67</v>
      </c>
      <c r="Q2559" s="9">
        <f t="shared" si="394"/>
        <v>52.55</v>
      </c>
      <c r="R2559" s="9">
        <f t="shared" si="395"/>
        <v>54.25</v>
      </c>
      <c r="S2559" s="9">
        <f t="shared" si="396"/>
        <v>57.650000000000006</v>
      </c>
      <c r="T2559" s="9">
        <f t="shared" si="397"/>
        <v>54.25</v>
      </c>
      <c r="U2559" s="8">
        <f t="shared" si="398"/>
        <v>54.816666666666663</v>
      </c>
      <c r="V2559" s="8">
        <f t="shared" si="399"/>
        <v>54.674999999999997</v>
      </c>
    </row>
    <row r="2560" spans="1:22" ht="13.5" x14ac:dyDescent="0.25">
      <c r="A2560" s="3">
        <f>RSI!A2560</f>
        <v>45729</v>
      </c>
      <c r="B2560" s="2">
        <f>RSI!B2560</f>
        <v>9.3048999999999999</v>
      </c>
      <c r="C2560" s="2">
        <f>RSI!I2560</f>
        <v>81.07013769734462</v>
      </c>
      <c r="D2560" s="2">
        <f>MACD!E2560</f>
        <v>-0.31732417575392091</v>
      </c>
      <c r="E2560" s="2">
        <f>MACD!F2560</f>
        <v>-0.19160329413999844</v>
      </c>
      <c r="F2560" s="2">
        <f>'Moving Avg'!D2560</f>
        <v>9.0151800000000009</v>
      </c>
      <c r="G2560" s="2">
        <f>'Moving Avg'!F2560</f>
        <v>8.5338899999999995</v>
      </c>
      <c r="H2560" s="2">
        <f>'Moving Avg'!G2560</f>
        <v>8.4378199999999985</v>
      </c>
      <c r="I2560" s="2">
        <f>'Moving Avg'!H2560</f>
        <v>8.5346225000000011</v>
      </c>
      <c r="J2560" s="6" t="str">
        <f>OBV!F2560</f>
        <v>BULLISH</v>
      </c>
      <c r="K2560" s="6" t="str">
        <f>OBV!G2560</f>
        <v>WEAK</v>
      </c>
      <c r="L2560" s="6" t="str">
        <f>OBV!H2560</f>
        <v>CONFIRMED BULLISH</v>
      </c>
      <c r="M2560" s="8">
        <f t="shared" si="393"/>
        <v>0</v>
      </c>
      <c r="N2560" s="8">
        <f t="shared" si="390"/>
        <v>100</v>
      </c>
      <c r="O2560" s="8">
        <f t="shared" si="391"/>
        <v>50</v>
      </c>
      <c r="P2560" s="8">
        <f t="shared" si="392"/>
        <v>67</v>
      </c>
      <c r="Q2560" s="9">
        <f t="shared" si="394"/>
        <v>52.55</v>
      </c>
      <c r="R2560" s="9">
        <f t="shared" si="395"/>
        <v>54.25</v>
      </c>
      <c r="S2560" s="9">
        <f t="shared" si="396"/>
        <v>57.650000000000006</v>
      </c>
      <c r="T2560" s="9">
        <f t="shared" si="397"/>
        <v>54.25</v>
      </c>
      <c r="U2560" s="8">
        <f t="shared" si="398"/>
        <v>54.816666666666663</v>
      </c>
      <c r="V2560" s="8">
        <f t="shared" si="399"/>
        <v>54.674999999999997</v>
      </c>
    </row>
    <row r="2561" spans="1:22" ht="13.5" x14ac:dyDescent="0.25">
      <c r="A2561" s="3">
        <f>RSI!A2561</f>
        <v>45730</v>
      </c>
      <c r="B2561" s="2">
        <f>RSI!B2561</f>
        <v>9.7230000000000008</v>
      </c>
      <c r="C2561" s="2">
        <f>RSI!I2561</f>
        <v>86.15234922559037</v>
      </c>
      <c r="D2561" s="2">
        <f>MACD!E2561</f>
        <v>-0.35281800944467179</v>
      </c>
      <c r="E2561" s="2">
        <f>MACD!F2561</f>
        <v>-0.22384623720093311</v>
      </c>
      <c r="F2561" s="2">
        <f>'Moving Avg'!D2561</f>
        <v>9.2485400000000002</v>
      </c>
      <c r="G2561" s="2">
        <f>'Moving Avg'!F2561</f>
        <v>8.6068100000000012</v>
      </c>
      <c r="H2561" s="2">
        <f>'Moving Avg'!G2561</f>
        <v>8.4662119999999987</v>
      </c>
      <c r="I2561" s="2">
        <f>'Moving Avg'!H2561</f>
        <v>8.5416370000000015</v>
      </c>
      <c r="J2561" s="6" t="str">
        <f>OBV!F2561</f>
        <v>BULLISH</v>
      </c>
      <c r="K2561" s="6" t="str">
        <f>OBV!G2561</f>
        <v>WEAK</v>
      </c>
      <c r="L2561" s="6" t="str">
        <f>OBV!H2561</f>
        <v>CONFIRMED BULLISH</v>
      </c>
      <c r="M2561" s="8">
        <f t="shared" si="393"/>
        <v>0</v>
      </c>
      <c r="N2561" s="8">
        <f t="shared" si="390"/>
        <v>100</v>
      </c>
      <c r="O2561" s="8">
        <f t="shared" si="391"/>
        <v>50</v>
      </c>
      <c r="P2561" s="8">
        <f t="shared" si="392"/>
        <v>67</v>
      </c>
      <c r="Q2561" s="9">
        <f t="shared" si="394"/>
        <v>52.55</v>
      </c>
      <c r="R2561" s="9">
        <f t="shared" si="395"/>
        <v>54.25</v>
      </c>
      <c r="S2561" s="9">
        <f t="shared" si="396"/>
        <v>57.650000000000006</v>
      </c>
      <c r="T2561" s="9">
        <f t="shared" si="397"/>
        <v>54.25</v>
      </c>
      <c r="U2561" s="8">
        <f t="shared" si="398"/>
        <v>54.816666666666663</v>
      </c>
      <c r="V2561" s="8">
        <f t="shared" si="399"/>
        <v>54.674999999999997</v>
      </c>
    </row>
    <row r="2562" spans="1:22" ht="13.5" x14ac:dyDescent="0.25">
      <c r="A2562" s="3">
        <f>RSI!A2562</f>
        <v>45733</v>
      </c>
      <c r="B2562" s="2">
        <f>RSI!B2562</f>
        <v>10.0341</v>
      </c>
      <c r="C2562" s="2">
        <f>RSI!I2562</f>
        <v>88.604016921830066</v>
      </c>
      <c r="D2562" s="2">
        <f>MACD!E2562</f>
        <v>-0.40801154855344279</v>
      </c>
      <c r="E2562" s="2">
        <f>MACD!F2562</f>
        <v>-0.26067929947143503</v>
      </c>
      <c r="F2562" s="2">
        <f>'Moving Avg'!D2562</f>
        <v>9.4663199999999996</v>
      </c>
      <c r="G2562" s="2">
        <f>'Moving Avg'!F2562</f>
        <v>8.7001500000000007</v>
      </c>
      <c r="H2562" s="2">
        <f>'Moving Avg'!G2562</f>
        <v>8.4971300000000003</v>
      </c>
      <c r="I2562" s="2">
        <f>'Moving Avg'!H2562</f>
        <v>8.5497865000000015</v>
      </c>
      <c r="J2562" s="6" t="str">
        <f>OBV!F2562</f>
        <v>BULLISH</v>
      </c>
      <c r="K2562" s="6" t="str">
        <f>OBV!G2562</f>
        <v>WEAK</v>
      </c>
      <c r="L2562" s="6" t="str">
        <f>OBV!H2562</f>
        <v>CONFIRMED BULLISH</v>
      </c>
      <c r="M2562" s="8">
        <f t="shared" si="393"/>
        <v>0</v>
      </c>
      <c r="N2562" s="8">
        <f t="shared" ref="N2562:N2625" si="400">IF(E2562-D2562&gt;0.02, 100, IF(E2562-D2562&lt;0,0,45))</f>
        <v>100</v>
      </c>
      <c r="O2562" s="8">
        <f t="shared" ref="O2562:O2625" si="401">IF(F2562-I2562&gt;10,100,IF(F2562-I2562&gt;5,75, IF(F2562-I2562&gt;0,50,0)))</f>
        <v>50</v>
      </c>
      <c r="P2562" s="8">
        <f t="shared" ref="P2562:P2625" si="402">IF(L2562="confirmed bullish", 34, IF(L2562="bullish divergence",17, 0))+IF(J2562="bullish",33,IF(J2562="bearish",0,16.5))+IF(K2562="strong",33,IF(K2562="weak",0,16.5))</f>
        <v>67</v>
      </c>
      <c r="Q2562" s="9">
        <f t="shared" si="394"/>
        <v>52.55</v>
      </c>
      <c r="R2562" s="9">
        <f t="shared" si="395"/>
        <v>54.25</v>
      </c>
      <c r="S2562" s="9">
        <f t="shared" si="396"/>
        <v>57.650000000000006</v>
      </c>
      <c r="T2562" s="9">
        <f t="shared" si="397"/>
        <v>54.25</v>
      </c>
      <c r="U2562" s="8">
        <f t="shared" si="398"/>
        <v>54.816666666666663</v>
      </c>
      <c r="V2562" s="8">
        <f t="shared" si="399"/>
        <v>54.674999999999997</v>
      </c>
    </row>
    <row r="2563" spans="1:22" ht="13.5" x14ac:dyDescent="0.25">
      <c r="A2563" s="3">
        <f>RSI!A2563</f>
        <v>45734</v>
      </c>
      <c r="B2563" s="2">
        <f>RSI!B2563</f>
        <v>10.1119</v>
      </c>
      <c r="C2563" s="2">
        <f>RSI!I2563</f>
        <v>89.122664433089582</v>
      </c>
      <c r="D2563" s="2">
        <f>MACD!E2563</f>
        <v>-0.47141832080614421</v>
      </c>
      <c r="E2563" s="2">
        <f>MACD!F2563</f>
        <v>-0.3028271037383769</v>
      </c>
      <c r="F2563" s="2">
        <f>'Moving Avg'!D2563</f>
        <v>9.6996599999999997</v>
      </c>
      <c r="G2563" s="2">
        <f>'Moving Avg'!F2563</f>
        <v>8.793490000000002</v>
      </c>
      <c r="H2563" s="2">
        <f>'Moving Avg'!G2563</f>
        <v>8.5301880000000008</v>
      </c>
      <c r="I2563" s="2">
        <f>'Moving Avg'!H2563</f>
        <v>8.5581385000000019</v>
      </c>
      <c r="J2563" s="6" t="str">
        <f>OBV!F2563</f>
        <v>BULLISH</v>
      </c>
      <c r="K2563" s="6" t="str">
        <f>OBV!G2563</f>
        <v>WEAK</v>
      </c>
      <c r="L2563" s="6" t="str">
        <f>OBV!H2563</f>
        <v>CONFIRMED BULLISH</v>
      </c>
      <c r="M2563" s="8">
        <f t="shared" ref="M2563:M2626" si="403">IF(C2563&lt;30,100, IF(C2563&gt;70, 0, 50))</f>
        <v>0</v>
      </c>
      <c r="N2563" s="8">
        <f t="shared" si="400"/>
        <v>100</v>
      </c>
      <c r="O2563" s="8">
        <f t="shared" si="401"/>
        <v>50</v>
      </c>
      <c r="P2563" s="8">
        <f t="shared" si="402"/>
        <v>67</v>
      </c>
      <c r="Q2563" s="9">
        <f t="shared" ref="Q2563:Q2626" si="404">0.35*M2563+N2563*0.35+O2563*0.15+P2563*0.15</f>
        <v>52.55</v>
      </c>
      <c r="R2563" s="9">
        <f t="shared" ref="R2563:R2626" si="405">M2563*0.2+N2563*0.2+O2563*0.35+P2563*0.25</f>
        <v>54.25</v>
      </c>
      <c r="S2563" s="9">
        <f t="shared" ref="S2563:S2626" si="406">M2563*0.15+N2563*0.15+O2563*0.25+P2563*0.45</f>
        <v>57.650000000000006</v>
      </c>
      <c r="T2563" s="9">
        <f t="shared" ref="T2563:T2626" si="407">0.25*SUM(M2563:P2563)</f>
        <v>54.25</v>
      </c>
      <c r="U2563" s="8">
        <f t="shared" ref="U2563:U2626" si="408">SUM(Q2563:S2563)/3</f>
        <v>54.816666666666663</v>
      </c>
      <c r="V2563" s="8">
        <f t="shared" ref="V2563:V2626" si="409">SUM(Q2563:T2563)/4</f>
        <v>54.674999999999997</v>
      </c>
    </row>
    <row r="2564" spans="1:22" ht="13.5" x14ac:dyDescent="0.25">
      <c r="A2564" s="3">
        <f>RSI!A2564</f>
        <v>45735</v>
      </c>
      <c r="B2564" s="2">
        <f>RSI!B2564</f>
        <v>10.2967</v>
      </c>
      <c r="C2564" s="2">
        <f>RSI!I2564</f>
        <v>90.256950189855701</v>
      </c>
      <c r="D2564" s="2">
        <f>MACD!E2564</f>
        <v>-0.54958638088098155</v>
      </c>
      <c r="E2564" s="2">
        <f>MACD!F2564</f>
        <v>-0.35217895916689784</v>
      </c>
      <c r="F2564" s="2">
        <f>'Moving Avg'!D2564</f>
        <v>9.8941200000000009</v>
      </c>
      <c r="G2564" s="2">
        <f>'Moving Avg'!F2564</f>
        <v>8.8965550000000011</v>
      </c>
      <c r="H2564" s="2">
        <f>'Moving Avg'!G2564</f>
        <v>8.5675259999999991</v>
      </c>
      <c r="I2564" s="2">
        <f>'Moving Avg'!H2564</f>
        <v>8.5676010000000016</v>
      </c>
      <c r="J2564" s="6" t="str">
        <f>OBV!F2564</f>
        <v>BULLISH</v>
      </c>
      <c r="K2564" s="6" t="str">
        <f>OBV!G2564</f>
        <v>WEAK</v>
      </c>
      <c r="L2564" s="6" t="str">
        <f>OBV!H2564</f>
        <v>CONFIRMED BULLISH</v>
      </c>
      <c r="M2564" s="8">
        <f t="shared" si="403"/>
        <v>0</v>
      </c>
      <c r="N2564" s="8">
        <f t="shared" si="400"/>
        <v>100</v>
      </c>
      <c r="O2564" s="8">
        <f t="shared" si="401"/>
        <v>50</v>
      </c>
      <c r="P2564" s="8">
        <f t="shared" si="402"/>
        <v>67</v>
      </c>
      <c r="Q2564" s="9">
        <f t="shared" si="404"/>
        <v>52.55</v>
      </c>
      <c r="R2564" s="9">
        <f t="shared" si="405"/>
        <v>54.25</v>
      </c>
      <c r="S2564" s="9">
        <f t="shared" si="406"/>
        <v>57.650000000000006</v>
      </c>
      <c r="T2564" s="9">
        <f t="shared" si="407"/>
        <v>54.25</v>
      </c>
      <c r="U2564" s="8">
        <f t="shared" si="408"/>
        <v>54.816666666666663</v>
      </c>
      <c r="V2564" s="8">
        <f t="shared" si="409"/>
        <v>54.674999999999997</v>
      </c>
    </row>
    <row r="2565" spans="1:22" ht="13.5" x14ac:dyDescent="0.25">
      <c r="A2565" s="3">
        <f>RSI!A2565</f>
        <v>45737</v>
      </c>
      <c r="B2565" s="2">
        <f>RSI!B2565</f>
        <v>10.3453</v>
      </c>
      <c r="C2565" s="2">
        <f>RSI!I2565</f>
        <v>90.536444687534782</v>
      </c>
      <c r="D2565" s="2">
        <f>MACD!E2565</f>
        <v>-0.62766806463327995</v>
      </c>
      <c r="E2565" s="2">
        <f>MACD!F2565</f>
        <v>-0.40727678026017428</v>
      </c>
      <c r="F2565" s="2">
        <f>'Moving Avg'!D2565</f>
        <v>10.1022</v>
      </c>
      <c r="G2565" s="2">
        <f>'Moving Avg'!F2565</f>
        <v>9.0020499999999988</v>
      </c>
      <c r="H2565" s="2">
        <f>'Moving Avg'!G2565</f>
        <v>8.6056399999999993</v>
      </c>
      <c r="I2565" s="2">
        <f>'Moving Avg'!H2565</f>
        <v>8.5774000000000008</v>
      </c>
      <c r="J2565" s="6" t="str">
        <f>OBV!F2565</f>
        <v>BULLISH</v>
      </c>
      <c r="K2565" s="6" t="str">
        <f>OBV!G2565</f>
        <v>WEAK</v>
      </c>
      <c r="L2565" s="6" t="str">
        <f>OBV!H2565</f>
        <v>CONFIRMED BULLISH</v>
      </c>
      <c r="M2565" s="8">
        <f t="shared" si="403"/>
        <v>0</v>
      </c>
      <c r="N2565" s="8">
        <f t="shared" si="400"/>
        <v>100</v>
      </c>
      <c r="O2565" s="8">
        <f t="shared" si="401"/>
        <v>50</v>
      </c>
      <c r="P2565" s="8">
        <f t="shared" si="402"/>
        <v>67</v>
      </c>
      <c r="Q2565" s="9">
        <f t="shared" si="404"/>
        <v>52.55</v>
      </c>
      <c r="R2565" s="9">
        <f t="shared" si="405"/>
        <v>54.25</v>
      </c>
      <c r="S2565" s="9">
        <f t="shared" si="406"/>
        <v>57.650000000000006</v>
      </c>
      <c r="T2565" s="9">
        <f t="shared" si="407"/>
        <v>54.25</v>
      </c>
      <c r="U2565" s="8">
        <f t="shared" si="408"/>
        <v>54.816666666666663</v>
      </c>
      <c r="V2565" s="8">
        <f t="shared" si="409"/>
        <v>54.674999999999997</v>
      </c>
    </row>
    <row r="2566" spans="1:22" ht="13.5" x14ac:dyDescent="0.25">
      <c r="A2566" s="3">
        <f>RSI!A2566</f>
        <v>45740</v>
      </c>
      <c r="B2566" s="2">
        <f>RSI!B2566</f>
        <v>10.3453</v>
      </c>
      <c r="C2566" s="2">
        <f>RSI!I2566</f>
        <v>90.536444687534782</v>
      </c>
      <c r="D2566" s="2">
        <f>MACD!E2566</f>
        <v>-0.70623840871689403</v>
      </c>
      <c r="E2566" s="2">
        <f>MACD!F2566</f>
        <v>-0.46706910595151824</v>
      </c>
      <c r="F2566" s="2">
        <f>'Moving Avg'!D2566</f>
        <v>10.226660000000001</v>
      </c>
      <c r="G2566" s="2">
        <f>'Moving Avg'!F2566</f>
        <v>9.1060850000000002</v>
      </c>
      <c r="H2566" s="2">
        <f>'Moving Avg'!G2566</f>
        <v>8.6441440000000007</v>
      </c>
      <c r="I2566" s="2">
        <f>'Moving Avg'!H2566</f>
        <v>8.5871990000000018</v>
      </c>
      <c r="J2566" s="6" t="str">
        <f>OBV!F2566</f>
        <v>BULLISH</v>
      </c>
      <c r="K2566" s="6" t="str">
        <f>OBV!G2566</f>
        <v>WEAK</v>
      </c>
      <c r="L2566" s="6" t="str">
        <f>OBV!H2566</f>
        <v>CONFIRMED BULLISH</v>
      </c>
      <c r="M2566" s="8">
        <f t="shared" si="403"/>
        <v>0</v>
      </c>
      <c r="N2566" s="8">
        <f t="shared" si="400"/>
        <v>100</v>
      </c>
      <c r="O2566" s="8">
        <f t="shared" si="401"/>
        <v>50</v>
      </c>
      <c r="P2566" s="8">
        <f t="shared" si="402"/>
        <v>67</v>
      </c>
      <c r="Q2566" s="9">
        <f t="shared" si="404"/>
        <v>52.55</v>
      </c>
      <c r="R2566" s="9">
        <f t="shared" si="405"/>
        <v>54.25</v>
      </c>
      <c r="S2566" s="9">
        <f t="shared" si="406"/>
        <v>57.650000000000006</v>
      </c>
      <c r="T2566" s="9">
        <f t="shared" si="407"/>
        <v>54.25</v>
      </c>
      <c r="U2566" s="8">
        <f t="shared" si="408"/>
        <v>54.816666666666663</v>
      </c>
      <c r="V2566" s="8">
        <f t="shared" si="409"/>
        <v>54.674999999999997</v>
      </c>
    </row>
    <row r="2567" spans="1:22" ht="13.5" x14ac:dyDescent="0.25">
      <c r="A2567" s="3">
        <f>RSI!A2567</f>
        <v>45741</v>
      </c>
      <c r="B2567" s="2">
        <f>RSI!B2567</f>
        <v>10.403600000000001</v>
      </c>
      <c r="C2567" s="2">
        <f>RSI!I2567</f>
        <v>90.89963865703065</v>
      </c>
      <c r="D2567" s="2">
        <f>MACD!E2567</f>
        <v>-0.72460903831269619</v>
      </c>
      <c r="E2567" s="2">
        <f>MACD!F2567</f>
        <v>-0.51857709242375383</v>
      </c>
      <c r="F2567" s="2">
        <f>'Moving Avg'!D2567</f>
        <v>10.300560000000001</v>
      </c>
      <c r="G2567" s="2">
        <f>'Moving Avg'!F2567</f>
        <v>9.2130350000000014</v>
      </c>
      <c r="H2567" s="2">
        <f>'Moving Avg'!G2567</f>
        <v>8.6865360000000003</v>
      </c>
      <c r="I2567" s="2">
        <f>'Moving Avg'!H2567</f>
        <v>8.5974765000000044</v>
      </c>
      <c r="J2567" s="6" t="str">
        <f>OBV!F2567</f>
        <v>BULLISH</v>
      </c>
      <c r="K2567" s="6" t="str">
        <f>OBV!G2567</f>
        <v>WEAK</v>
      </c>
      <c r="L2567" s="6" t="str">
        <f>OBV!H2567</f>
        <v>CONFIRMED BULLISH</v>
      </c>
      <c r="M2567" s="8">
        <f t="shared" si="403"/>
        <v>0</v>
      </c>
      <c r="N2567" s="8">
        <f t="shared" si="400"/>
        <v>100</v>
      </c>
      <c r="O2567" s="8">
        <f t="shared" si="401"/>
        <v>50</v>
      </c>
      <c r="P2567" s="8">
        <f t="shared" si="402"/>
        <v>67</v>
      </c>
      <c r="Q2567" s="9">
        <f t="shared" si="404"/>
        <v>52.55</v>
      </c>
      <c r="R2567" s="9">
        <f t="shared" si="405"/>
        <v>54.25</v>
      </c>
      <c r="S2567" s="9">
        <f t="shared" si="406"/>
        <v>57.650000000000006</v>
      </c>
      <c r="T2567" s="9">
        <f t="shared" si="407"/>
        <v>54.25</v>
      </c>
      <c r="U2567" s="8">
        <f t="shared" si="408"/>
        <v>54.816666666666663</v>
      </c>
      <c r="V2567" s="8">
        <f t="shared" si="409"/>
        <v>54.674999999999997</v>
      </c>
    </row>
    <row r="2568" spans="1:22" ht="13.5" x14ac:dyDescent="0.25">
      <c r="A2568" s="3">
        <f>RSI!A2568</f>
        <v>45742</v>
      </c>
      <c r="B2568" s="2">
        <f>RSI!B2568</f>
        <v>10.5883</v>
      </c>
      <c r="C2568" s="2">
        <f>RSI!I2568</f>
        <v>91.953265872610288</v>
      </c>
      <c r="D2568" s="2">
        <f>MACD!E2568</f>
        <v>-0.76104575337136993</v>
      </c>
      <c r="E2568" s="2">
        <f>MACD!F2568</f>
        <v>-0.56707082461327707</v>
      </c>
      <c r="F2568" s="2">
        <f>'Moving Avg'!D2568</f>
        <v>10.395840000000002</v>
      </c>
      <c r="G2568" s="2">
        <f>'Moving Avg'!F2568</f>
        <v>9.330680000000001</v>
      </c>
      <c r="H2568" s="2">
        <f>'Moving Avg'!G2568</f>
        <v>8.7310660000000002</v>
      </c>
      <c r="I2568" s="2">
        <f>'Moving Avg'!H2568</f>
        <v>8.6088640000000023</v>
      </c>
      <c r="J2568" s="6" t="str">
        <f>OBV!F2568</f>
        <v>BULLISH</v>
      </c>
      <c r="K2568" s="6" t="str">
        <f>OBV!G2568</f>
        <v>WEAK</v>
      </c>
      <c r="L2568" s="6" t="str">
        <f>OBV!H2568</f>
        <v>CONFIRMED BULLISH</v>
      </c>
      <c r="M2568" s="8">
        <f t="shared" si="403"/>
        <v>0</v>
      </c>
      <c r="N2568" s="8">
        <f t="shared" si="400"/>
        <v>100</v>
      </c>
      <c r="O2568" s="8">
        <f t="shared" si="401"/>
        <v>50</v>
      </c>
      <c r="P2568" s="8">
        <f t="shared" si="402"/>
        <v>67</v>
      </c>
      <c r="Q2568" s="9">
        <f t="shared" si="404"/>
        <v>52.55</v>
      </c>
      <c r="R2568" s="9">
        <f t="shared" si="405"/>
        <v>54.25</v>
      </c>
      <c r="S2568" s="9">
        <f t="shared" si="406"/>
        <v>57.650000000000006</v>
      </c>
      <c r="T2568" s="9">
        <f t="shared" si="407"/>
        <v>54.25</v>
      </c>
      <c r="U2568" s="8">
        <f t="shared" si="408"/>
        <v>54.816666666666663</v>
      </c>
      <c r="V2568" s="8">
        <f t="shared" si="409"/>
        <v>54.674999999999997</v>
      </c>
    </row>
    <row r="2569" spans="1:22" ht="13.5" x14ac:dyDescent="0.25">
      <c r="A2569" s="3">
        <f>RSI!A2569</f>
        <v>45743</v>
      </c>
      <c r="B2569" s="2">
        <f>RSI!B2569</f>
        <v>10.6953</v>
      </c>
      <c r="C2569" s="2">
        <f>RSI!I2569</f>
        <v>92.495342619916642</v>
      </c>
      <c r="D2569" s="2">
        <f>MACD!E2569</f>
        <v>-0.7492324018831944</v>
      </c>
      <c r="E2569" s="2">
        <f>MACD!F2569</f>
        <v>-0.60350314006726058</v>
      </c>
      <c r="F2569" s="2">
        <f>'Moving Avg'!D2569</f>
        <v>10.475560000000002</v>
      </c>
      <c r="G2569" s="2">
        <f>'Moving Avg'!F2569</f>
        <v>9.4551350000000021</v>
      </c>
      <c r="H2569" s="2">
        <f>'Moving Avg'!G2569</f>
        <v>8.7720979999999997</v>
      </c>
      <c r="I2569" s="2">
        <f>'Moving Avg'!H2569</f>
        <v>8.6212065000000031</v>
      </c>
      <c r="J2569" s="6" t="str">
        <f>OBV!F2569</f>
        <v>BULLISH</v>
      </c>
      <c r="K2569" s="6" t="str">
        <f>OBV!G2569</f>
        <v>WEAK</v>
      </c>
      <c r="L2569" s="6" t="str">
        <f>OBV!H2569</f>
        <v>CONFIRMED BULLISH</v>
      </c>
      <c r="M2569" s="8">
        <f t="shared" si="403"/>
        <v>0</v>
      </c>
      <c r="N2569" s="8">
        <f t="shared" si="400"/>
        <v>100</v>
      </c>
      <c r="O2569" s="8">
        <f t="shared" si="401"/>
        <v>50</v>
      </c>
      <c r="P2569" s="8">
        <f t="shared" si="402"/>
        <v>67</v>
      </c>
      <c r="Q2569" s="9">
        <f t="shared" si="404"/>
        <v>52.55</v>
      </c>
      <c r="R2569" s="9">
        <f t="shared" si="405"/>
        <v>54.25</v>
      </c>
      <c r="S2569" s="9">
        <f t="shared" si="406"/>
        <v>57.650000000000006</v>
      </c>
      <c r="T2569" s="9">
        <f t="shared" si="407"/>
        <v>54.25</v>
      </c>
      <c r="U2569" s="8">
        <f t="shared" si="408"/>
        <v>54.816666666666663</v>
      </c>
      <c r="V2569" s="8">
        <f t="shared" si="409"/>
        <v>54.674999999999997</v>
      </c>
    </row>
    <row r="2570" spans="1:22" ht="13.5" x14ac:dyDescent="0.25">
      <c r="A2570" s="3">
        <f>RSI!A2570</f>
        <v>45744</v>
      </c>
      <c r="B2570" s="2">
        <f>RSI!B2570</f>
        <v>10.6953</v>
      </c>
      <c r="C2570" s="2">
        <f>RSI!I2570</f>
        <v>92.495342619916642</v>
      </c>
      <c r="D2570" s="2">
        <f>MACD!E2570</f>
        <v>-0.75006145810319147</v>
      </c>
      <c r="E2570" s="2">
        <f>MACD!F2570</f>
        <v>-0.63281480367444676</v>
      </c>
      <c r="F2570" s="2">
        <f>'Moving Avg'!D2570</f>
        <v>10.54556</v>
      </c>
      <c r="G2570" s="2">
        <f>'Moving Avg'!F2570</f>
        <v>9.5654900000000005</v>
      </c>
      <c r="H2570" s="2">
        <f>'Moving Avg'!G2570</f>
        <v>8.8131299999999992</v>
      </c>
      <c r="I2570" s="2">
        <f>'Moving Avg'!H2570</f>
        <v>8.6337825000000024</v>
      </c>
      <c r="J2570" s="6" t="str">
        <f>OBV!F2570</f>
        <v>BULLISH</v>
      </c>
      <c r="K2570" s="6" t="str">
        <f>OBV!G2570</f>
        <v>WEAK</v>
      </c>
      <c r="L2570" s="6" t="str">
        <f>OBV!H2570</f>
        <v>CONFIRMED BULLISH</v>
      </c>
      <c r="M2570" s="8">
        <f t="shared" si="403"/>
        <v>0</v>
      </c>
      <c r="N2570" s="8">
        <f t="shared" si="400"/>
        <v>100</v>
      </c>
      <c r="O2570" s="8">
        <f t="shared" si="401"/>
        <v>50</v>
      </c>
      <c r="P2570" s="8">
        <f t="shared" si="402"/>
        <v>67</v>
      </c>
      <c r="Q2570" s="9">
        <f t="shared" si="404"/>
        <v>52.55</v>
      </c>
      <c r="R2570" s="9">
        <f t="shared" si="405"/>
        <v>54.25</v>
      </c>
      <c r="S2570" s="9">
        <f t="shared" si="406"/>
        <v>57.650000000000006</v>
      </c>
      <c r="T2570" s="9">
        <f t="shared" si="407"/>
        <v>54.25</v>
      </c>
      <c r="U2570" s="8">
        <f t="shared" si="408"/>
        <v>54.816666666666663</v>
      </c>
      <c r="V2570" s="8">
        <f t="shared" si="409"/>
        <v>54.674999999999997</v>
      </c>
    </row>
    <row r="2571" spans="1:22" ht="13.5" x14ac:dyDescent="0.25">
      <c r="A2571" s="3">
        <f>RSI!A2571</f>
        <v>45749</v>
      </c>
      <c r="B2571" s="2">
        <f>RSI!B2571</f>
        <v>10.987</v>
      </c>
      <c r="C2571" s="2">
        <f>RSI!I2571</f>
        <v>93.813101960829982</v>
      </c>
      <c r="D2571" s="2">
        <f>MACD!E2571</f>
        <v>-0.71529263937978804</v>
      </c>
      <c r="E2571" s="2">
        <f>MACD!F2571</f>
        <v>-0.64931037081551501</v>
      </c>
      <c r="F2571" s="2">
        <f>'Moving Avg'!D2571</f>
        <v>10.6739</v>
      </c>
      <c r="G2571" s="2">
        <f>'Moving Avg'!F2571</f>
        <v>9.6850850000000008</v>
      </c>
      <c r="H2571" s="2">
        <f>'Moving Avg'!G2571</f>
        <v>8.8601899999999993</v>
      </c>
      <c r="I2571" s="2">
        <f>'Moving Avg'!H2571</f>
        <v>8.6473970000000016</v>
      </c>
      <c r="J2571" s="6" t="str">
        <f>OBV!F2571</f>
        <v>BULLISH</v>
      </c>
      <c r="K2571" s="6" t="str">
        <f>OBV!G2571</f>
        <v>WEAK</v>
      </c>
      <c r="L2571" s="6" t="str">
        <f>OBV!H2571</f>
        <v>CONFIRMED BULLISH</v>
      </c>
      <c r="M2571" s="8">
        <f t="shared" si="403"/>
        <v>0</v>
      </c>
      <c r="N2571" s="8">
        <f t="shared" si="400"/>
        <v>100</v>
      </c>
      <c r="O2571" s="8">
        <f t="shared" si="401"/>
        <v>50</v>
      </c>
      <c r="P2571" s="8">
        <f t="shared" si="402"/>
        <v>67</v>
      </c>
      <c r="Q2571" s="9">
        <f t="shared" si="404"/>
        <v>52.55</v>
      </c>
      <c r="R2571" s="9">
        <f t="shared" si="405"/>
        <v>54.25</v>
      </c>
      <c r="S2571" s="9">
        <f t="shared" si="406"/>
        <v>57.650000000000006</v>
      </c>
      <c r="T2571" s="9">
        <f t="shared" si="407"/>
        <v>54.25</v>
      </c>
      <c r="U2571" s="8">
        <f t="shared" si="408"/>
        <v>54.816666666666663</v>
      </c>
      <c r="V2571" s="8">
        <f t="shared" si="409"/>
        <v>54.674999999999997</v>
      </c>
    </row>
    <row r="2572" spans="1:22" ht="13.5" x14ac:dyDescent="0.25">
      <c r="A2572" s="3">
        <f>RSI!A2572</f>
        <v>45750</v>
      </c>
      <c r="B2572" s="2">
        <f>RSI!B2572</f>
        <v>10.9384</v>
      </c>
      <c r="C2572" s="2">
        <f>RSI!I2572</f>
        <v>90.947726070699247</v>
      </c>
      <c r="D2572" s="2">
        <f>MACD!E2572</f>
        <v>-0.64284364876310995</v>
      </c>
      <c r="E2572" s="2">
        <f>MACD!F2572</f>
        <v>-0.648017026405034</v>
      </c>
      <c r="F2572" s="2">
        <f>'Moving Avg'!D2572</f>
        <v>10.780860000000001</v>
      </c>
      <c r="G2572" s="2">
        <f>'Moving Avg'!F2572</f>
        <v>9.800790000000001</v>
      </c>
      <c r="H2572" s="2">
        <f>'Moving Avg'!G2572</f>
        <v>8.9086119999999998</v>
      </c>
      <c r="I2572" s="2">
        <f>'Moving Avg'!H2572</f>
        <v>8.660301500000001</v>
      </c>
      <c r="J2572" s="6" t="str">
        <f>OBV!F2572</f>
        <v>BULLISH</v>
      </c>
      <c r="K2572" s="6" t="str">
        <f>OBV!G2572</f>
        <v>WEAK</v>
      </c>
      <c r="L2572" s="6" t="str">
        <f>OBV!H2572</f>
        <v>CONFIRMED BULLISH</v>
      </c>
      <c r="M2572" s="8">
        <f t="shared" si="403"/>
        <v>0</v>
      </c>
      <c r="N2572" s="8">
        <f t="shared" si="400"/>
        <v>0</v>
      </c>
      <c r="O2572" s="8">
        <f t="shared" si="401"/>
        <v>50</v>
      </c>
      <c r="P2572" s="8">
        <f t="shared" si="402"/>
        <v>67</v>
      </c>
      <c r="Q2572" s="9">
        <f t="shared" si="404"/>
        <v>17.549999999999997</v>
      </c>
      <c r="R2572" s="9">
        <f t="shared" si="405"/>
        <v>34.25</v>
      </c>
      <c r="S2572" s="9">
        <f t="shared" si="406"/>
        <v>42.650000000000006</v>
      </c>
      <c r="T2572" s="9">
        <f t="shared" si="407"/>
        <v>29.25</v>
      </c>
      <c r="U2572" s="8">
        <f t="shared" si="408"/>
        <v>31.483333333333334</v>
      </c>
      <c r="V2572" s="8">
        <f t="shared" si="409"/>
        <v>30.925000000000001</v>
      </c>
    </row>
    <row r="2573" spans="1:22" ht="13.5" x14ac:dyDescent="0.25">
      <c r="A2573" s="3">
        <f>RSI!A2573</f>
        <v>45751</v>
      </c>
      <c r="B2573" s="2">
        <f>RSI!B2573</f>
        <v>11.162000000000001</v>
      </c>
      <c r="C2573" s="2">
        <f>RSI!I2573</f>
        <v>92.137582164900067</v>
      </c>
      <c r="D2573" s="2">
        <f>MACD!E2573</f>
        <v>-0.5936549108296667</v>
      </c>
      <c r="E2573" s="2">
        <f>MACD!F2573</f>
        <v>-0.63714460328996059</v>
      </c>
      <c r="F2573" s="2">
        <f>'Moving Avg'!D2573</f>
        <v>10.8956</v>
      </c>
      <c r="G2573" s="2">
        <f>'Moving Avg'!F2573</f>
        <v>9.9286449999999995</v>
      </c>
      <c r="H2573" s="2">
        <f>'Moving Avg'!G2573</f>
        <v>8.9650059999999989</v>
      </c>
      <c r="I2573" s="2">
        <f>'Moving Avg'!H2573</f>
        <v>8.6743240000000021</v>
      </c>
      <c r="J2573" s="6" t="str">
        <f>OBV!F2573</f>
        <v>BULLISH</v>
      </c>
      <c r="K2573" s="6" t="str">
        <f>OBV!G2573</f>
        <v>WEAK</v>
      </c>
      <c r="L2573" s="6" t="str">
        <f>OBV!H2573</f>
        <v>CONFIRMED BULLISH</v>
      </c>
      <c r="M2573" s="8">
        <f t="shared" si="403"/>
        <v>0</v>
      </c>
      <c r="N2573" s="8">
        <f t="shared" si="400"/>
        <v>0</v>
      </c>
      <c r="O2573" s="8">
        <f t="shared" si="401"/>
        <v>50</v>
      </c>
      <c r="P2573" s="8">
        <f t="shared" si="402"/>
        <v>67</v>
      </c>
      <c r="Q2573" s="9">
        <f t="shared" si="404"/>
        <v>17.549999999999997</v>
      </c>
      <c r="R2573" s="9">
        <f t="shared" si="405"/>
        <v>34.25</v>
      </c>
      <c r="S2573" s="9">
        <f t="shared" si="406"/>
        <v>42.650000000000006</v>
      </c>
      <c r="T2573" s="9">
        <f t="shared" si="407"/>
        <v>29.25</v>
      </c>
      <c r="U2573" s="8">
        <f t="shared" si="408"/>
        <v>31.483333333333334</v>
      </c>
      <c r="V2573" s="8">
        <f t="shared" si="409"/>
        <v>30.925000000000001</v>
      </c>
    </row>
    <row r="2574" spans="1:22" ht="13.5" x14ac:dyDescent="0.25">
      <c r="A2574" s="3">
        <f>RSI!A2574</f>
        <v>45754</v>
      </c>
      <c r="B2574" s="2">
        <f>RSI!B2574</f>
        <v>11.6676</v>
      </c>
      <c r="C2574" s="2">
        <f>RSI!I2574</f>
        <v>94.043977713594685</v>
      </c>
      <c r="D2574" s="2">
        <f>MACD!E2574</f>
        <v>-0.56933946189799833</v>
      </c>
      <c r="E2574" s="2">
        <f>MACD!F2574</f>
        <v>-0.62358357501156825</v>
      </c>
      <c r="F2574" s="2">
        <f>'Moving Avg'!D2574</f>
        <v>11.090059999999999</v>
      </c>
      <c r="G2574" s="2">
        <f>'Moving Avg'!F2574</f>
        <v>10.082754999999999</v>
      </c>
      <c r="H2574" s="2">
        <f>'Moving Avg'!G2574</f>
        <v>9.0303439999999995</v>
      </c>
      <c r="I2574" s="2">
        <f>'Moving Avg'!H2574</f>
        <v>8.6909215</v>
      </c>
      <c r="J2574" s="6" t="str">
        <f>OBV!F2574</f>
        <v>BULLISH</v>
      </c>
      <c r="K2574" s="6" t="str">
        <f>OBV!G2574</f>
        <v>WEAK</v>
      </c>
      <c r="L2574" s="6" t="str">
        <f>OBV!H2574</f>
        <v>CONFIRMED BULLISH</v>
      </c>
      <c r="M2574" s="8">
        <f t="shared" si="403"/>
        <v>0</v>
      </c>
      <c r="N2574" s="8">
        <f t="shared" si="400"/>
        <v>0</v>
      </c>
      <c r="O2574" s="8">
        <f t="shared" si="401"/>
        <v>50</v>
      </c>
      <c r="P2574" s="8">
        <f t="shared" si="402"/>
        <v>67</v>
      </c>
      <c r="Q2574" s="9">
        <f t="shared" si="404"/>
        <v>17.549999999999997</v>
      </c>
      <c r="R2574" s="9">
        <f t="shared" si="405"/>
        <v>34.25</v>
      </c>
      <c r="S2574" s="9">
        <f t="shared" si="406"/>
        <v>42.650000000000006</v>
      </c>
      <c r="T2574" s="9">
        <f t="shared" si="407"/>
        <v>29.25</v>
      </c>
      <c r="U2574" s="8">
        <f t="shared" si="408"/>
        <v>31.483333333333334</v>
      </c>
      <c r="V2574" s="8">
        <f t="shared" si="409"/>
        <v>30.925000000000001</v>
      </c>
    </row>
    <row r="2575" spans="1:22" ht="13.5" x14ac:dyDescent="0.25">
      <c r="A2575" s="3">
        <f>RSI!A2575</f>
        <v>45755</v>
      </c>
      <c r="B2575" s="2">
        <f>RSI!B2575</f>
        <v>12.1051</v>
      </c>
      <c r="C2575" s="2">
        <f>RSI!I2575</f>
        <v>95.141709109364427</v>
      </c>
      <c r="D2575" s="2">
        <f>MACD!E2575</f>
        <v>-0.5843539738529806</v>
      </c>
      <c r="E2575" s="2">
        <f>MACD!F2575</f>
        <v>-0.61573765477985076</v>
      </c>
      <c r="F2575" s="2">
        <f>'Moving Avg'!D2575</f>
        <v>11.372020000000001</v>
      </c>
      <c r="G2575" s="2">
        <f>'Moving Avg'!F2575</f>
        <v>10.25874</v>
      </c>
      <c r="H2575" s="2">
        <f>'Moving Avg'!G2575</f>
        <v>9.1052099999999996</v>
      </c>
      <c r="I2575" s="2">
        <f>'Moving Avg'!H2575</f>
        <v>8.7101265000000012</v>
      </c>
      <c r="J2575" s="6" t="str">
        <f>OBV!F2575</f>
        <v>BULLISH</v>
      </c>
      <c r="K2575" s="6" t="str">
        <f>OBV!G2575</f>
        <v>WEAK</v>
      </c>
      <c r="L2575" s="6" t="str">
        <f>OBV!H2575</f>
        <v>CONFIRMED BULLISH</v>
      </c>
      <c r="M2575" s="8">
        <f t="shared" si="403"/>
        <v>0</v>
      </c>
      <c r="N2575" s="8">
        <f t="shared" si="400"/>
        <v>0</v>
      </c>
      <c r="O2575" s="8">
        <f t="shared" si="401"/>
        <v>50</v>
      </c>
      <c r="P2575" s="8">
        <f t="shared" si="402"/>
        <v>67</v>
      </c>
      <c r="Q2575" s="9">
        <f t="shared" si="404"/>
        <v>17.549999999999997</v>
      </c>
      <c r="R2575" s="9">
        <f t="shared" si="405"/>
        <v>34.25</v>
      </c>
      <c r="S2575" s="9">
        <f t="shared" si="406"/>
        <v>42.650000000000006</v>
      </c>
      <c r="T2575" s="9">
        <f t="shared" si="407"/>
        <v>29.25</v>
      </c>
      <c r="U2575" s="8">
        <f t="shared" si="408"/>
        <v>31.483333333333334</v>
      </c>
      <c r="V2575" s="8">
        <f t="shared" si="409"/>
        <v>30.925000000000001</v>
      </c>
    </row>
    <row r="2576" spans="1:22" ht="13.5" x14ac:dyDescent="0.25">
      <c r="A2576" s="3">
        <f>RSI!A2576</f>
        <v>45757</v>
      </c>
      <c r="B2576" s="2">
        <f>RSI!B2576</f>
        <v>12.639900000000001</v>
      </c>
      <c r="C2576" s="2">
        <f>RSI!I2576</f>
        <v>96.090304008416297</v>
      </c>
      <c r="D2576" s="2">
        <f>MACD!E2576</f>
        <v>-0.64912769149460026</v>
      </c>
      <c r="E2576" s="2">
        <f>MACD!F2576</f>
        <v>-0.62241566212280064</v>
      </c>
      <c r="F2576" s="2">
        <f>'Moving Avg'!D2576</f>
        <v>11.7026</v>
      </c>
      <c r="G2576" s="2">
        <f>'Moving Avg'!F2576</f>
        <v>10.462925</v>
      </c>
      <c r="H2576" s="2">
        <f>'Moving Avg'!G2576</f>
        <v>9.1907719999999991</v>
      </c>
      <c r="I2576" s="2">
        <f>'Moving Avg'!H2576</f>
        <v>8.7317254999999996</v>
      </c>
      <c r="J2576" s="6" t="str">
        <f>OBV!F2576</f>
        <v>BULLISH</v>
      </c>
      <c r="K2576" s="6" t="str">
        <f>OBV!G2576</f>
        <v>WEAK</v>
      </c>
      <c r="L2576" s="6" t="str">
        <f>OBV!H2576</f>
        <v>CONFIRMED BULLISH</v>
      </c>
      <c r="M2576" s="8">
        <f t="shared" si="403"/>
        <v>0</v>
      </c>
      <c r="N2576" s="8">
        <f t="shared" si="400"/>
        <v>100</v>
      </c>
      <c r="O2576" s="8">
        <f t="shared" si="401"/>
        <v>50</v>
      </c>
      <c r="P2576" s="8">
        <f t="shared" si="402"/>
        <v>67</v>
      </c>
      <c r="Q2576" s="9">
        <f t="shared" si="404"/>
        <v>52.55</v>
      </c>
      <c r="R2576" s="9">
        <f t="shared" si="405"/>
        <v>54.25</v>
      </c>
      <c r="S2576" s="9">
        <f t="shared" si="406"/>
        <v>57.650000000000006</v>
      </c>
      <c r="T2576" s="9">
        <f t="shared" si="407"/>
        <v>54.25</v>
      </c>
      <c r="U2576" s="8">
        <f t="shared" si="408"/>
        <v>54.816666666666663</v>
      </c>
      <c r="V2576" s="8">
        <f t="shared" si="409"/>
        <v>54.674999999999997</v>
      </c>
    </row>
    <row r="2577" spans="1:22" ht="13.5" x14ac:dyDescent="0.25">
      <c r="A2577" s="3">
        <f>RSI!A2577</f>
        <v>45758</v>
      </c>
      <c r="B2577" s="2">
        <f>RSI!B2577</f>
        <v>13.0288</v>
      </c>
      <c r="C2577" s="2">
        <f>RSI!I2577</f>
        <v>96.608837797231729</v>
      </c>
      <c r="D2577" s="2">
        <f>MACD!E2577</f>
        <v>-0.73846632849023131</v>
      </c>
      <c r="E2577" s="2">
        <f>MACD!F2577</f>
        <v>-0.64562579539628684</v>
      </c>
      <c r="F2577" s="2">
        <f>'Moving Avg'!D2577</f>
        <v>12.120680000000002</v>
      </c>
      <c r="G2577" s="2">
        <f>'Moving Avg'!F2577</f>
        <v>10.667104999999999</v>
      </c>
      <c r="H2577" s="2">
        <f>'Moving Avg'!G2577</f>
        <v>9.2860559999999985</v>
      </c>
      <c r="I2577" s="2">
        <f>'Moving Avg'!H2577</f>
        <v>8.7548955000000017</v>
      </c>
      <c r="J2577" s="6" t="str">
        <f>OBV!F2577</f>
        <v>BULLISH</v>
      </c>
      <c r="K2577" s="6" t="str">
        <f>OBV!G2577</f>
        <v>WEAK</v>
      </c>
      <c r="L2577" s="6" t="str">
        <f>OBV!H2577</f>
        <v>CONFIRMED BULLISH</v>
      </c>
      <c r="M2577" s="8">
        <f t="shared" si="403"/>
        <v>0</v>
      </c>
      <c r="N2577" s="8">
        <f t="shared" si="400"/>
        <v>100</v>
      </c>
      <c r="O2577" s="8">
        <f t="shared" si="401"/>
        <v>50</v>
      </c>
      <c r="P2577" s="8">
        <f t="shared" si="402"/>
        <v>67</v>
      </c>
      <c r="Q2577" s="9">
        <f t="shared" si="404"/>
        <v>52.55</v>
      </c>
      <c r="R2577" s="9">
        <f t="shared" si="405"/>
        <v>54.25</v>
      </c>
      <c r="S2577" s="9">
        <f t="shared" si="406"/>
        <v>57.650000000000006</v>
      </c>
      <c r="T2577" s="9">
        <f t="shared" si="407"/>
        <v>54.25</v>
      </c>
      <c r="U2577" s="8">
        <f t="shared" si="408"/>
        <v>54.816666666666663</v>
      </c>
      <c r="V2577" s="8">
        <f t="shared" si="409"/>
        <v>54.674999999999997</v>
      </c>
    </row>
    <row r="2578" spans="1:22" ht="13.5" x14ac:dyDescent="0.25">
      <c r="A2578" s="3">
        <f>RSI!A2578</f>
        <v>45761</v>
      </c>
      <c r="B2578" s="2">
        <f>RSI!B2578</f>
        <v>12.7857</v>
      </c>
      <c r="C2578" s="2">
        <f>RSI!I2578</f>
        <v>88.690351870460518</v>
      </c>
      <c r="D2578" s="2">
        <f>MACD!E2578</f>
        <v>-0.78353943350401423</v>
      </c>
      <c r="E2578" s="2">
        <f>MACD!F2578</f>
        <v>-0.67320852301783229</v>
      </c>
      <c r="F2578" s="2">
        <f>'Moving Avg'!D2578</f>
        <v>12.44542</v>
      </c>
      <c r="G2578" s="2">
        <f>'Moving Avg'!F2578</f>
        <v>10.859129999999999</v>
      </c>
      <c r="H2578" s="2">
        <f>'Moving Avg'!G2578</f>
        <v>9.3764779999999988</v>
      </c>
      <c r="I2578" s="2">
        <f>'Moving Avg'!H2578</f>
        <v>8.7768964999999994</v>
      </c>
      <c r="J2578" s="6" t="str">
        <f>OBV!F2578</f>
        <v>BULLISH</v>
      </c>
      <c r="K2578" s="6" t="str">
        <f>OBV!G2578</f>
        <v>WEAK</v>
      </c>
      <c r="L2578" s="6" t="str">
        <f>OBV!H2578</f>
        <v>CONFIRMED BULLISH</v>
      </c>
      <c r="M2578" s="8">
        <f t="shared" si="403"/>
        <v>0</v>
      </c>
      <c r="N2578" s="8">
        <f t="shared" si="400"/>
        <v>100</v>
      </c>
      <c r="O2578" s="8">
        <f t="shared" si="401"/>
        <v>50</v>
      </c>
      <c r="P2578" s="8">
        <f t="shared" si="402"/>
        <v>67</v>
      </c>
      <c r="Q2578" s="9">
        <f t="shared" si="404"/>
        <v>52.55</v>
      </c>
      <c r="R2578" s="9">
        <f t="shared" si="405"/>
        <v>54.25</v>
      </c>
      <c r="S2578" s="9">
        <f t="shared" si="406"/>
        <v>57.650000000000006</v>
      </c>
      <c r="T2578" s="9">
        <f t="shared" si="407"/>
        <v>54.25</v>
      </c>
      <c r="U2578" s="8">
        <f t="shared" si="408"/>
        <v>54.816666666666663</v>
      </c>
      <c r="V2578" s="8">
        <f t="shared" si="409"/>
        <v>54.674999999999997</v>
      </c>
    </row>
    <row r="2579" spans="1:22" ht="13.5" x14ac:dyDescent="0.25">
      <c r="A2579" s="3">
        <f>RSI!A2579</f>
        <v>45762</v>
      </c>
      <c r="B2579" s="2">
        <f>RSI!B2579</f>
        <v>13.077400000000001</v>
      </c>
      <c r="C2579" s="2">
        <f>RSI!I2579</f>
        <v>89.773501384402493</v>
      </c>
      <c r="D2579" s="2">
        <f>MACD!E2579</f>
        <v>-0.84011135984240148</v>
      </c>
      <c r="E2579" s="2">
        <f>MACD!F2579</f>
        <v>-0.7065890903827462</v>
      </c>
      <c r="F2579" s="2">
        <f>'Moving Avg'!D2579</f>
        <v>12.72738</v>
      </c>
      <c r="G2579" s="2">
        <f>'Moving Avg'!F2579</f>
        <v>11.04678</v>
      </c>
      <c r="H2579" s="2">
        <f>'Moving Avg'!G2579</f>
        <v>9.4709839999999996</v>
      </c>
      <c r="I2579" s="2">
        <f>'Moving Avg'!H2579</f>
        <v>8.7997489999999985</v>
      </c>
      <c r="J2579" s="6" t="str">
        <f>OBV!F2579</f>
        <v>BULLISH</v>
      </c>
      <c r="K2579" s="6" t="str">
        <f>OBV!G2579</f>
        <v>WEAK</v>
      </c>
      <c r="L2579" s="6" t="str">
        <f>OBV!H2579</f>
        <v>CONFIRMED BULLISH</v>
      </c>
      <c r="M2579" s="8">
        <f t="shared" si="403"/>
        <v>0</v>
      </c>
      <c r="N2579" s="8">
        <f t="shared" si="400"/>
        <v>100</v>
      </c>
      <c r="O2579" s="8">
        <f t="shared" si="401"/>
        <v>50</v>
      </c>
      <c r="P2579" s="8">
        <f t="shared" si="402"/>
        <v>67</v>
      </c>
      <c r="Q2579" s="9">
        <f t="shared" si="404"/>
        <v>52.55</v>
      </c>
      <c r="R2579" s="9">
        <f t="shared" si="405"/>
        <v>54.25</v>
      </c>
      <c r="S2579" s="9">
        <f t="shared" si="406"/>
        <v>57.650000000000006</v>
      </c>
      <c r="T2579" s="9">
        <f t="shared" si="407"/>
        <v>54.25</v>
      </c>
      <c r="U2579" s="8">
        <f t="shared" si="408"/>
        <v>54.816666666666663</v>
      </c>
      <c r="V2579" s="8">
        <f t="shared" si="409"/>
        <v>54.674999999999997</v>
      </c>
    </row>
    <row r="2580" spans="1:22" ht="13.5" x14ac:dyDescent="0.25">
      <c r="A2580" s="3">
        <f>RSI!A2580</f>
        <v>45763</v>
      </c>
      <c r="B2580" s="2">
        <f>RSI!B2580</f>
        <v>13.1066</v>
      </c>
      <c r="C2580" s="2">
        <f>RSI!I2580</f>
        <v>89.878006244149518</v>
      </c>
      <c r="D2580" s="2">
        <f>MACD!E2580</f>
        <v>-0.90416957723182279</v>
      </c>
      <c r="E2580" s="2">
        <f>MACD!F2580</f>
        <v>-0.74610518775256152</v>
      </c>
      <c r="F2580" s="2">
        <f>'Moving Avg'!D2580</f>
        <v>12.927680000000001</v>
      </c>
      <c r="G2580" s="2">
        <f>'Moving Avg'!F2580</f>
        <v>11.236865</v>
      </c>
      <c r="H2580" s="2">
        <f>'Moving Avg'!G2580</f>
        <v>9.5678239999999999</v>
      </c>
      <c r="I2580" s="2">
        <f>'Moving Avg'!H2580</f>
        <v>8.822654</v>
      </c>
      <c r="J2580" s="6" t="str">
        <f>OBV!F2580</f>
        <v>BULLISH</v>
      </c>
      <c r="K2580" s="6" t="str">
        <f>OBV!G2580</f>
        <v>STRONG</v>
      </c>
      <c r="L2580" s="6" t="str">
        <f>OBV!H2580</f>
        <v>CONFIRMED BULLISH</v>
      </c>
      <c r="M2580" s="8">
        <f t="shared" si="403"/>
        <v>0</v>
      </c>
      <c r="N2580" s="8">
        <f t="shared" si="400"/>
        <v>100</v>
      </c>
      <c r="O2580" s="8">
        <f t="shared" si="401"/>
        <v>50</v>
      </c>
      <c r="P2580" s="8">
        <f t="shared" si="402"/>
        <v>100</v>
      </c>
      <c r="Q2580" s="9">
        <f t="shared" si="404"/>
        <v>57.5</v>
      </c>
      <c r="R2580" s="9">
        <f t="shared" si="405"/>
        <v>62.5</v>
      </c>
      <c r="S2580" s="9">
        <f t="shared" si="406"/>
        <v>72.5</v>
      </c>
      <c r="T2580" s="9">
        <f t="shared" si="407"/>
        <v>62.5</v>
      </c>
      <c r="U2580" s="8">
        <f t="shared" si="408"/>
        <v>64.166666666666671</v>
      </c>
      <c r="V2580" s="8">
        <f t="shared" si="409"/>
        <v>63.75</v>
      </c>
    </row>
    <row r="2581" spans="1:22" ht="13.5" x14ac:dyDescent="0.25">
      <c r="A2581" s="3">
        <f>RSI!A2581</f>
        <v>45764</v>
      </c>
      <c r="B2581" s="2">
        <f>RSI!B2581</f>
        <v>13.4177</v>
      </c>
      <c r="C2581" s="2">
        <f>RSI!I2581</f>
        <v>90.94025742733146</v>
      </c>
      <c r="D2581" s="2">
        <f>MACD!E2581</f>
        <v>-0.94970043612972432</v>
      </c>
      <c r="E2581" s="2">
        <f>MACD!F2581</f>
        <v>-0.78682423742799412</v>
      </c>
      <c r="F2581" s="2">
        <f>'Moving Avg'!D2581</f>
        <v>13.08324</v>
      </c>
      <c r="G2581" s="2">
        <f>'Moving Avg'!F2581</f>
        <v>11.4216</v>
      </c>
      <c r="H2581" s="2">
        <f>'Moving Avg'!G2581</f>
        <v>9.6681640000000009</v>
      </c>
      <c r="I2581" s="2">
        <f>'Moving Avg'!H2581</f>
        <v>8.8455514999999991</v>
      </c>
      <c r="J2581" s="6" t="str">
        <f>OBV!F2581</f>
        <v>BULLISH</v>
      </c>
      <c r="K2581" s="6" t="str">
        <f>OBV!G2581</f>
        <v>STRONG</v>
      </c>
      <c r="L2581" s="6" t="str">
        <f>OBV!H2581</f>
        <v>CONFIRMED BULLISH</v>
      </c>
      <c r="M2581" s="8">
        <f t="shared" si="403"/>
        <v>0</v>
      </c>
      <c r="N2581" s="8">
        <f t="shared" si="400"/>
        <v>100</v>
      </c>
      <c r="O2581" s="8">
        <f t="shared" si="401"/>
        <v>50</v>
      </c>
      <c r="P2581" s="8">
        <f t="shared" si="402"/>
        <v>100</v>
      </c>
      <c r="Q2581" s="9">
        <f t="shared" si="404"/>
        <v>57.5</v>
      </c>
      <c r="R2581" s="9">
        <f t="shared" si="405"/>
        <v>62.5</v>
      </c>
      <c r="S2581" s="9">
        <f t="shared" si="406"/>
        <v>72.5</v>
      </c>
      <c r="T2581" s="9">
        <f t="shared" si="407"/>
        <v>62.5</v>
      </c>
      <c r="U2581" s="8">
        <f t="shared" si="408"/>
        <v>64.166666666666671</v>
      </c>
      <c r="V2581" s="8">
        <f t="shared" si="409"/>
        <v>63.75</v>
      </c>
    </row>
    <row r="2582" spans="1:22" ht="13.5" x14ac:dyDescent="0.25">
      <c r="A2582" s="3">
        <f>RSI!A2582</f>
        <v>45765</v>
      </c>
      <c r="B2582" s="2">
        <f>RSI!B2582</f>
        <v>13.7872</v>
      </c>
      <c r="C2582" s="2">
        <f>RSI!I2582</f>
        <v>92.012452326256806</v>
      </c>
      <c r="D2582" s="2">
        <f>MACD!E2582</f>
        <v>-1.0370975428317326</v>
      </c>
      <c r="E2582" s="2">
        <f>MACD!F2582</f>
        <v>-0.83687889850874186</v>
      </c>
      <c r="F2582" s="2">
        <f>'Moving Avg'!D2582</f>
        <v>13.234919999999999</v>
      </c>
      <c r="G2582" s="2">
        <f>'Moving Avg'!F2582</f>
        <v>11.609255000000001</v>
      </c>
      <c r="H2582" s="2">
        <f>'Moving Avg'!G2582</f>
        <v>9.7788120000000003</v>
      </c>
      <c r="I2582" s="2">
        <f>'Moving Avg'!H2582</f>
        <v>8.8702964999999985</v>
      </c>
      <c r="J2582" s="6" t="str">
        <f>OBV!F2582</f>
        <v>BULLISH</v>
      </c>
      <c r="K2582" s="6" t="str">
        <f>OBV!G2582</f>
        <v>STRONG</v>
      </c>
      <c r="L2582" s="6" t="str">
        <f>OBV!H2582</f>
        <v>CONFIRMED BULLISH</v>
      </c>
      <c r="M2582" s="8">
        <f t="shared" si="403"/>
        <v>0</v>
      </c>
      <c r="N2582" s="8">
        <f t="shared" si="400"/>
        <v>100</v>
      </c>
      <c r="O2582" s="8">
        <f t="shared" si="401"/>
        <v>50</v>
      </c>
      <c r="P2582" s="8">
        <f t="shared" si="402"/>
        <v>100</v>
      </c>
      <c r="Q2582" s="9">
        <f t="shared" si="404"/>
        <v>57.5</v>
      </c>
      <c r="R2582" s="9">
        <f t="shared" si="405"/>
        <v>62.5</v>
      </c>
      <c r="S2582" s="9">
        <f t="shared" si="406"/>
        <v>72.5</v>
      </c>
      <c r="T2582" s="9">
        <f t="shared" si="407"/>
        <v>62.5</v>
      </c>
      <c r="U2582" s="8">
        <f t="shared" si="408"/>
        <v>64.166666666666671</v>
      </c>
      <c r="V2582" s="8">
        <f t="shared" si="409"/>
        <v>63.75</v>
      </c>
    </row>
    <row r="2583" spans="1:22" ht="13.5" x14ac:dyDescent="0.25">
      <c r="A2583" s="3">
        <f>RSI!A2583</f>
        <v>45768</v>
      </c>
      <c r="B2583" s="2">
        <f>RSI!B2583</f>
        <v>13.865</v>
      </c>
      <c r="C2583" s="2">
        <f>RSI!I2583</f>
        <v>92.221199381065659</v>
      </c>
      <c r="D2583" s="2">
        <f>MACD!E2583</f>
        <v>-1.0975802042896383</v>
      </c>
      <c r="E2583" s="2">
        <f>MACD!F2583</f>
        <v>-0.88901915966492118</v>
      </c>
      <c r="F2583" s="2">
        <f>'Moving Avg'!D2583</f>
        <v>13.45078</v>
      </c>
      <c r="G2583" s="2">
        <f>'Moving Avg'!F2583</f>
        <v>11.796910000000002</v>
      </c>
      <c r="H2583" s="2">
        <f>'Moving Avg'!G2583</f>
        <v>9.8892659999999992</v>
      </c>
      <c r="I2583" s="2">
        <f>'Moving Avg'!H2583</f>
        <v>8.8957219999999992</v>
      </c>
      <c r="J2583" s="6" t="str">
        <f>OBV!F2583</f>
        <v>BULLISH</v>
      </c>
      <c r="K2583" s="6" t="str">
        <f>OBV!G2583</f>
        <v>STRONG</v>
      </c>
      <c r="L2583" s="6" t="str">
        <f>OBV!H2583</f>
        <v>CONFIRMED BULLISH</v>
      </c>
      <c r="M2583" s="8">
        <f t="shared" si="403"/>
        <v>0</v>
      </c>
      <c r="N2583" s="8">
        <f t="shared" si="400"/>
        <v>100</v>
      </c>
      <c r="O2583" s="8">
        <f t="shared" si="401"/>
        <v>50</v>
      </c>
      <c r="P2583" s="8">
        <f t="shared" si="402"/>
        <v>100</v>
      </c>
      <c r="Q2583" s="9">
        <f t="shared" si="404"/>
        <v>57.5</v>
      </c>
      <c r="R2583" s="9">
        <f t="shared" si="405"/>
        <v>62.5</v>
      </c>
      <c r="S2583" s="9">
        <f t="shared" si="406"/>
        <v>72.5</v>
      </c>
      <c r="T2583" s="9">
        <f t="shared" si="407"/>
        <v>62.5</v>
      </c>
      <c r="U2583" s="8">
        <f t="shared" si="408"/>
        <v>64.166666666666671</v>
      </c>
      <c r="V2583" s="8">
        <f t="shared" si="409"/>
        <v>63.75</v>
      </c>
    </row>
    <row r="2584" spans="1:22" ht="13.5" x14ac:dyDescent="0.25">
      <c r="A2584" s="3">
        <f>RSI!A2584</f>
        <v>45769</v>
      </c>
      <c r="B2584" s="2">
        <f>RSI!B2584</f>
        <v>13.806699999999999</v>
      </c>
      <c r="C2584" s="2">
        <f>RSI!I2584</f>
        <v>90.316408969924808</v>
      </c>
      <c r="D2584" s="2">
        <f>MACD!E2584</f>
        <v>-1.0811591532462366</v>
      </c>
      <c r="E2584" s="2">
        <f>MACD!F2584</f>
        <v>-0.9274471583811843</v>
      </c>
      <c r="F2584" s="2">
        <f>'Moving Avg'!D2584</f>
        <v>13.596640000000003</v>
      </c>
      <c r="G2584" s="2">
        <f>'Moving Avg'!F2584</f>
        <v>11.97241</v>
      </c>
      <c r="H2584" s="2">
        <f>'Moving Avg'!G2584</f>
        <v>9.999136</v>
      </c>
      <c r="I2584" s="2">
        <f>'Moving Avg'!H2584</f>
        <v>8.9210020000000014</v>
      </c>
      <c r="J2584" s="6" t="str">
        <f>OBV!F2584</f>
        <v>BULLISH</v>
      </c>
      <c r="K2584" s="6" t="str">
        <f>OBV!G2584</f>
        <v>STRONG</v>
      </c>
      <c r="L2584" s="6" t="str">
        <f>OBV!H2584</f>
        <v>CONFIRMED BULLISH</v>
      </c>
      <c r="M2584" s="8">
        <f t="shared" si="403"/>
        <v>0</v>
      </c>
      <c r="N2584" s="8">
        <f t="shared" si="400"/>
        <v>100</v>
      </c>
      <c r="O2584" s="8">
        <f t="shared" si="401"/>
        <v>50</v>
      </c>
      <c r="P2584" s="8">
        <f t="shared" si="402"/>
        <v>100</v>
      </c>
      <c r="Q2584" s="9">
        <f t="shared" si="404"/>
        <v>57.5</v>
      </c>
      <c r="R2584" s="9">
        <f t="shared" si="405"/>
        <v>62.5</v>
      </c>
      <c r="S2584" s="9">
        <f t="shared" si="406"/>
        <v>72.5</v>
      </c>
      <c r="T2584" s="9">
        <f t="shared" si="407"/>
        <v>62.5</v>
      </c>
      <c r="U2584" s="8">
        <f t="shared" si="408"/>
        <v>64.166666666666671</v>
      </c>
      <c r="V2584" s="8">
        <f t="shared" si="409"/>
        <v>63.75</v>
      </c>
    </row>
    <row r="2585" spans="1:22" ht="13.5" x14ac:dyDescent="0.25">
      <c r="A2585" s="3">
        <f>RSI!A2585</f>
        <v>45770</v>
      </c>
      <c r="B2585" s="2">
        <f>RSI!B2585</f>
        <v>13.6608</v>
      </c>
      <c r="C2585" s="2">
        <f>RSI!I2585</f>
        <v>85.553984601633047</v>
      </c>
      <c r="D2585" s="2">
        <f>MACD!E2585</f>
        <v>-1.002234863645322</v>
      </c>
      <c r="E2585" s="2">
        <f>MACD!F2585</f>
        <v>-0.94240469943401195</v>
      </c>
      <c r="F2585" s="2">
        <f>'Moving Avg'!D2585</f>
        <v>13.70748</v>
      </c>
      <c r="G2585" s="2">
        <f>'Moving Avg'!F2585</f>
        <v>12.138185</v>
      </c>
      <c r="H2585" s="2">
        <f>'Moving Avg'!G2585</f>
        <v>10.107256</v>
      </c>
      <c r="I2585" s="2">
        <f>'Moving Avg'!H2585</f>
        <v>8.9460385000000002</v>
      </c>
      <c r="J2585" s="6" t="str">
        <f>OBV!F2585</f>
        <v>BULLISH</v>
      </c>
      <c r="K2585" s="6" t="str">
        <f>OBV!G2585</f>
        <v>STRONG</v>
      </c>
      <c r="L2585" s="6" t="str">
        <f>OBV!H2585</f>
        <v>CONFIRMED BULLISH</v>
      </c>
      <c r="M2585" s="8">
        <f t="shared" si="403"/>
        <v>0</v>
      </c>
      <c r="N2585" s="8">
        <f t="shared" si="400"/>
        <v>100</v>
      </c>
      <c r="O2585" s="8">
        <f t="shared" si="401"/>
        <v>50</v>
      </c>
      <c r="P2585" s="8">
        <f t="shared" si="402"/>
        <v>100</v>
      </c>
      <c r="Q2585" s="9">
        <f t="shared" si="404"/>
        <v>57.5</v>
      </c>
      <c r="R2585" s="9">
        <f t="shared" si="405"/>
        <v>62.5</v>
      </c>
      <c r="S2585" s="9">
        <f t="shared" si="406"/>
        <v>72.5</v>
      </c>
      <c r="T2585" s="9">
        <f t="shared" si="407"/>
        <v>62.5</v>
      </c>
      <c r="U2585" s="8">
        <f t="shared" si="408"/>
        <v>64.166666666666671</v>
      </c>
      <c r="V2585" s="8">
        <f t="shared" si="409"/>
        <v>63.75</v>
      </c>
    </row>
    <row r="2586" spans="1:22" ht="13.5" x14ac:dyDescent="0.25">
      <c r="A2586" s="3">
        <f>RSI!A2586</f>
        <v>45771</v>
      </c>
      <c r="B2586" s="2">
        <f>RSI!B2586</f>
        <v>13.806699999999999</v>
      </c>
      <c r="C2586" s="2">
        <f>RSI!I2586</f>
        <v>86.330244008378955</v>
      </c>
      <c r="D2586" s="2">
        <f>MACD!E2586</f>
        <v>-0.87523737334665341</v>
      </c>
      <c r="E2586" s="2">
        <f>MACD!F2586</f>
        <v>-0.92897123421654026</v>
      </c>
      <c r="F2586" s="2">
        <f>'Moving Avg'!D2586</f>
        <v>13.78528</v>
      </c>
      <c r="G2586" s="2">
        <f>'Moving Avg'!F2586</f>
        <v>12.311255000000003</v>
      </c>
      <c r="H2586" s="2">
        <f>'Moving Avg'!G2586</f>
        <v>10.218097999999998</v>
      </c>
      <c r="I2586" s="2">
        <f>'Moving Avg'!H2586</f>
        <v>8.9713185000000006</v>
      </c>
      <c r="J2586" s="6" t="str">
        <f>OBV!F2586</f>
        <v>BULLISH</v>
      </c>
      <c r="K2586" s="6" t="str">
        <f>OBV!G2586</f>
        <v>STRONG</v>
      </c>
      <c r="L2586" s="6" t="str">
        <f>OBV!H2586</f>
        <v>CONFIRMED BULLISH</v>
      </c>
      <c r="M2586" s="8">
        <f t="shared" si="403"/>
        <v>0</v>
      </c>
      <c r="N2586" s="8">
        <f t="shared" si="400"/>
        <v>0</v>
      </c>
      <c r="O2586" s="8">
        <f t="shared" si="401"/>
        <v>50</v>
      </c>
      <c r="P2586" s="8">
        <f t="shared" si="402"/>
        <v>100</v>
      </c>
      <c r="Q2586" s="9">
        <f t="shared" si="404"/>
        <v>22.5</v>
      </c>
      <c r="R2586" s="9">
        <f t="shared" si="405"/>
        <v>42.5</v>
      </c>
      <c r="S2586" s="9">
        <f t="shared" si="406"/>
        <v>57.5</v>
      </c>
      <c r="T2586" s="9">
        <f t="shared" si="407"/>
        <v>37.5</v>
      </c>
      <c r="U2586" s="8">
        <f t="shared" si="408"/>
        <v>40.833333333333336</v>
      </c>
      <c r="V2586" s="8">
        <f t="shared" si="409"/>
        <v>40</v>
      </c>
    </row>
    <row r="2587" spans="1:22" ht="13.5" x14ac:dyDescent="0.25">
      <c r="A2587" s="3">
        <f>RSI!A2587</f>
        <v>45772</v>
      </c>
      <c r="B2587" s="2">
        <f>RSI!B2587</f>
        <v>14.0886</v>
      </c>
      <c r="C2587" s="2">
        <f>RSI!I2587</f>
        <v>87.704960658241021</v>
      </c>
      <c r="D2587" s="2">
        <f>MACD!E2587</f>
        <v>-0.74011127840214996</v>
      </c>
      <c r="E2587" s="2">
        <f>MACD!F2587</f>
        <v>-0.89119924305366227</v>
      </c>
      <c r="F2587" s="2">
        <f>'Moving Avg'!D2587</f>
        <v>13.845560000000001</v>
      </c>
      <c r="G2587" s="2">
        <f>'Moving Avg'!F2587</f>
        <v>12.495505</v>
      </c>
      <c r="H2587" s="2">
        <f>'Moving Avg'!G2587</f>
        <v>10.335355999999999</v>
      </c>
      <c r="I2587" s="2">
        <f>'Moving Avg'!H2587</f>
        <v>8.9980080000000022</v>
      </c>
      <c r="J2587" s="6" t="str">
        <f>OBV!F2587</f>
        <v>BULLISH</v>
      </c>
      <c r="K2587" s="6" t="str">
        <f>OBV!G2587</f>
        <v>STRONG</v>
      </c>
      <c r="L2587" s="6" t="str">
        <f>OBV!H2587</f>
        <v>CONFIRMED BULLISH</v>
      </c>
      <c r="M2587" s="8">
        <f t="shared" si="403"/>
        <v>0</v>
      </c>
      <c r="N2587" s="8">
        <f t="shared" si="400"/>
        <v>0</v>
      </c>
      <c r="O2587" s="8">
        <f t="shared" si="401"/>
        <v>50</v>
      </c>
      <c r="P2587" s="8">
        <f t="shared" si="402"/>
        <v>100</v>
      </c>
      <c r="Q2587" s="9">
        <f t="shared" si="404"/>
        <v>22.5</v>
      </c>
      <c r="R2587" s="9">
        <f t="shared" si="405"/>
        <v>42.5</v>
      </c>
      <c r="S2587" s="9">
        <f t="shared" si="406"/>
        <v>57.5</v>
      </c>
      <c r="T2587" s="9">
        <f t="shared" si="407"/>
        <v>37.5</v>
      </c>
      <c r="U2587" s="8">
        <f t="shared" si="408"/>
        <v>40.833333333333336</v>
      </c>
      <c r="V2587" s="8">
        <f t="shared" si="409"/>
        <v>40</v>
      </c>
    </row>
    <row r="2588" spans="1:22" ht="13.5" x14ac:dyDescent="0.25">
      <c r="A2588" s="3">
        <f>RSI!A2588</f>
        <v>45775</v>
      </c>
      <c r="B2588" s="2">
        <f>RSI!B2588</f>
        <v>13.991400000000001</v>
      </c>
      <c r="C2588" s="2">
        <f>RSI!I2588</f>
        <v>84.547702365806728</v>
      </c>
      <c r="D2588" s="2">
        <f>MACD!E2588</f>
        <v>-0.66808643161198944</v>
      </c>
      <c r="E2588" s="2">
        <f>MACD!F2588</f>
        <v>-0.84657668076532777</v>
      </c>
      <c r="F2588" s="2">
        <f>'Moving Avg'!D2588</f>
        <v>13.870840000000001</v>
      </c>
      <c r="G2588" s="2">
        <f>'Moving Avg'!F2588</f>
        <v>12.665659999999999</v>
      </c>
      <c r="H2588" s="2">
        <f>'Moving Avg'!G2588</f>
        <v>10.448532</v>
      </c>
      <c r="I2588" s="2">
        <f>'Moving Avg'!H2588</f>
        <v>9.0242115000000016</v>
      </c>
      <c r="J2588" s="6" t="str">
        <f>OBV!F2588</f>
        <v>BULLISH</v>
      </c>
      <c r="K2588" s="6" t="str">
        <f>OBV!G2588</f>
        <v>STRONG</v>
      </c>
      <c r="L2588" s="6" t="str">
        <f>OBV!H2588</f>
        <v>CONFIRMED BULLISH</v>
      </c>
      <c r="M2588" s="8">
        <f t="shared" si="403"/>
        <v>0</v>
      </c>
      <c r="N2588" s="8">
        <f t="shared" si="400"/>
        <v>0</v>
      </c>
      <c r="O2588" s="8">
        <f t="shared" si="401"/>
        <v>50</v>
      </c>
      <c r="P2588" s="8">
        <f t="shared" si="402"/>
        <v>100</v>
      </c>
      <c r="Q2588" s="9">
        <f t="shared" si="404"/>
        <v>22.5</v>
      </c>
      <c r="R2588" s="9">
        <f t="shared" si="405"/>
        <v>42.5</v>
      </c>
      <c r="S2588" s="9">
        <f t="shared" si="406"/>
        <v>57.5</v>
      </c>
      <c r="T2588" s="9">
        <f t="shared" si="407"/>
        <v>37.5</v>
      </c>
      <c r="U2588" s="8">
        <f t="shared" si="408"/>
        <v>40.833333333333336</v>
      </c>
      <c r="V2588" s="8">
        <f t="shared" si="409"/>
        <v>40</v>
      </c>
    </row>
    <row r="2589" spans="1:22" ht="13.5" x14ac:dyDescent="0.25">
      <c r="A2589" s="3">
        <f>RSI!A2589</f>
        <v>45776</v>
      </c>
      <c r="B2589" s="2">
        <f>RSI!B2589</f>
        <v>13.728899999999999</v>
      </c>
      <c r="C2589" s="2">
        <f>RSI!I2589</f>
        <v>76.534753547687444</v>
      </c>
      <c r="D2589" s="2">
        <f>MACD!E2589</f>
        <v>-0.55346199117397532</v>
      </c>
      <c r="E2589" s="2">
        <f>MACD!F2589</f>
        <v>-0.78795374284705733</v>
      </c>
      <c r="F2589" s="2">
        <f>'Moving Avg'!D2589</f>
        <v>13.855279999999999</v>
      </c>
      <c r="G2589" s="2">
        <f>'Moving Avg'!F2589</f>
        <v>12.817340000000002</v>
      </c>
      <c r="H2589" s="2">
        <f>'Moving Avg'!G2589</f>
        <v>10.557041999999999</v>
      </c>
      <c r="I2589" s="2">
        <f>'Moving Avg'!H2589</f>
        <v>9.0491510000000002</v>
      </c>
      <c r="J2589" s="6" t="str">
        <f>OBV!F2589</f>
        <v>BULLISH</v>
      </c>
      <c r="K2589" s="6" t="str">
        <f>OBV!G2589</f>
        <v>STRONG</v>
      </c>
      <c r="L2589" s="6" t="str">
        <f>OBV!H2589</f>
        <v>BULLISH DIVERGENCE</v>
      </c>
      <c r="M2589" s="8">
        <f t="shared" si="403"/>
        <v>0</v>
      </c>
      <c r="N2589" s="8">
        <f t="shared" si="400"/>
        <v>0</v>
      </c>
      <c r="O2589" s="8">
        <f t="shared" si="401"/>
        <v>50</v>
      </c>
      <c r="P2589" s="8">
        <f t="shared" si="402"/>
        <v>83</v>
      </c>
      <c r="Q2589" s="9">
        <f t="shared" si="404"/>
        <v>19.95</v>
      </c>
      <c r="R2589" s="9">
        <f t="shared" si="405"/>
        <v>38.25</v>
      </c>
      <c r="S2589" s="9">
        <f t="shared" si="406"/>
        <v>49.85</v>
      </c>
      <c r="T2589" s="9">
        <f t="shared" si="407"/>
        <v>33.25</v>
      </c>
      <c r="U2589" s="8">
        <f t="shared" si="408"/>
        <v>36.016666666666673</v>
      </c>
      <c r="V2589" s="8">
        <f t="shared" si="409"/>
        <v>35.325000000000003</v>
      </c>
    </row>
    <row r="2590" spans="1:22" ht="13.5" x14ac:dyDescent="0.25">
      <c r="A2590" s="3">
        <f>RSI!A2590</f>
        <v>45777</v>
      </c>
      <c r="B2590" s="2">
        <f>RSI!B2590</f>
        <v>13.9817</v>
      </c>
      <c r="C2590" s="2">
        <f>RSI!I2590</f>
        <v>78.634804690808068</v>
      </c>
      <c r="D2590" s="2">
        <f>MACD!E2590</f>
        <v>-0.47900737839577268</v>
      </c>
      <c r="E2590" s="2">
        <f>MACD!F2590</f>
        <v>-0.7261644699568004</v>
      </c>
      <c r="F2590" s="2">
        <f>'Moving Avg'!D2590</f>
        <v>13.919460000000001</v>
      </c>
      <c r="G2590" s="2">
        <f>'Moving Avg'!F2590</f>
        <v>12.981660000000002</v>
      </c>
      <c r="H2590" s="2">
        <f>'Moving Avg'!G2590</f>
        <v>10.670996000000001</v>
      </c>
      <c r="I2590" s="2">
        <f>'Moving Avg'!H2590</f>
        <v>9.075306000000003</v>
      </c>
      <c r="J2590" s="6" t="str">
        <f>OBV!F2590</f>
        <v>BULLISH</v>
      </c>
      <c r="K2590" s="6" t="str">
        <f>OBV!G2590</f>
        <v>STRONG</v>
      </c>
      <c r="L2590" s="6" t="str">
        <f>OBV!H2590</f>
        <v>CONFIRMED BULLISH</v>
      </c>
      <c r="M2590" s="8">
        <f t="shared" si="403"/>
        <v>0</v>
      </c>
      <c r="N2590" s="8">
        <f t="shared" si="400"/>
        <v>0</v>
      </c>
      <c r="O2590" s="8">
        <f t="shared" si="401"/>
        <v>50</v>
      </c>
      <c r="P2590" s="8">
        <f t="shared" si="402"/>
        <v>100</v>
      </c>
      <c r="Q2590" s="9">
        <f t="shared" si="404"/>
        <v>22.5</v>
      </c>
      <c r="R2590" s="9">
        <f t="shared" si="405"/>
        <v>42.5</v>
      </c>
      <c r="S2590" s="9">
        <f t="shared" si="406"/>
        <v>57.5</v>
      </c>
      <c r="T2590" s="9">
        <f t="shared" si="407"/>
        <v>37.5</v>
      </c>
      <c r="U2590" s="8">
        <f t="shared" si="408"/>
        <v>40.833333333333336</v>
      </c>
      <c r="V2590" s="8">
        <f t="shared" si="409"/>
        <v>40</v>
      </c>
    </row>
    <row r="2591" spans="1:22" ht="13.5" x14ac:dyDescent="0.25">
      <c r="A2591" s="3">
        <f>RSI!A2591</f>
        <v>45779</v>
      </c>
      <c r="B2591" s="2">
        <f>RSI!B2591</f>
        <v>13.952500000000001</v>
      </c>
      <c r="C2591" s="2">
        <f>RSI!I2591</f>
        <v>77.769035889396193</v>
      </c>
      <c r="D2591" s="2">
        <f>MACD!E2591</f>
        <v>-0.37516336692115893</v>
      </c>
      <c r="E2591" s="2">
        <f>MACD!F2591</f>
        <v>-0.65596424934967212</v>
      </c>
      <c r="F2591" s="2">
        <f>'Moving Avg'!D2591</f>
        <v>13.94862</v>
      </c>
      <c r="G2591" s="2">
        <f>'Moving Avg'!F2591</f>
        <v>13.129935</v>
      </c>
      <c r="H2591" s="2">
        <f>'Moving Avg'!G2591</f>
        <v>10.784754</v>
      </c>
      <c r="I2591" s="2">
        <f>'Moving Avg'!H2591</f>
        <v>9.1013150000000032</v>
      </c>
      <c r="J2591" s="6" t="str">
        <f>OBV!F2591</f>
        <v>BULLISH</v>
      </c>
      <c r="K2591" s="6" t="str">
        <f>OBV!G2591</f>
        <v>STRONG</v>
      </c>
      <c r="L2591" s="6" t="str">
        <f>OBV!H2591</f>
        <v>CONFIRMED BULLISH</v>
      </c>
      <c r="M2591" s="8">
        <f t="shared" si="403"/>
        <v>0</v>
      </c>
      <c r="N2591" s="8">
        <f t="shared" si="400"/>
        <v>0</v>
      </c>
      <c r="O2591" s="8">
        <f t="shared" si="401"/>
        <v>50</v>
      </c>
      <c r="P2591" s="8">
        <f t="shared" si="402"/>
        <v>100</v>
      </c>
      <c r="Q2591" s="9">
        <f t="shared" si="404"/>
        <v>22.5</v>
      </c>
      <c r="R2591" s="9">
        <f t="shared" si="405"/>
        <v>42.5</v>
      </c>
      <c r="S2591" s="9">
        <f t="shared" si="406"/>
        <v>57.5</v>
      </c>
      <c r="T2591" s="9">
        <f t="shared" si="407"/>
        <v>37.5</v>
      </c>
      <c r="U2591" s="8">
        <f t="shared" si="408"/>
        <v>40.833333333333336</v>
      </c>
      <c r="V2591" s="8">
        <f t="shared" si="409"/>
        <v>40</v>
      </c>
    </row>
    <row r="2592" spans="1:22" ht="13.5" x14ac:dyDescent="0.25">
      <c r="A2592" s="3">
        <f>RSI!A2592</f>
        <v>45782</v>
      </c>
      <c r="B2592" s="2">
        <f>RSI!B2592</f>
        <v>13.962199999999999</v>
      </c>
      <c r="C2592" s="2">
        <f>RSI!I2592</f>
        <v>77.856255020657301</v>
      </c>
      <c r="D2592" s="2">
        <f>MACD!E2592</f>
        <v>-0.23949568423397061</v>
      </c>
      <c r="E2592" s="2">
        <f>MACD!F2592</f>
        <v>-0.57267053632653186</v>
      </c>
      <c r="F2592" s="2">
        <f>'Moving Avg'!D2592</f>
        <v>13.92334</v>
      </c>
      <c r="G2592" s="2">
        <f>'Moving Avg'!F2592</f>
        <v>13.281124999999999</v>
      </c>
      <c r="H2592" s="2">
        <f>'Moving Avg'!G2592</f>
        <v>10.900652000000003</v>
      </c>
      <c r="I2592" s="2">
        <f>'Moving Avg'!H2592</f>
        <v>9.1273725000000017</v>
      </c>
      <c r="J2592" s="6" t="str">
        <f>OBV!F2592</f>
        <v>BEARISH</v>
      </c>
      <c r="K2592" s="6" t="str">
        <f>OBV!G2592</f>
        <v>WEAK</v>
      </c>
      <c r="L2592" s="6" t="str">
        <f>OBV!H2592</f>
        <v>CONFIRMED BEARISH</v>
      </c>
      <c r="M2592" s="8">
        <f t="shared" si="403"/>
        <v>0</v>
      </c>
      <c r="N2592" s="8">
        <f t="shared" si="400"/>
        <v>0</v>
      </c>
      <c r="O2592" s="8">
        <f t="shared" si="401"/>
        <v>50</v>
      </c>
      <c r="P2592" s="8">
        <f t="shared" si="402"/>
        <v>0</v>
      </c>
      <c r="Q2592" s="9">
        <f t="shared" si="404"/>
        <v>7.5</v>
      </c>
      <c r="R2592" s="9">
        <f t="shared" si="405"/>
        <v>17.5</v>
      </c>
      <c r="S2592" s="9">
        <f t="shared" si="406"/>
        <v>12.5</v>
      </c>
      <c r="T2592" s="9">
        <f t="shared" si="407"/>
        <v>12.5</v>
      </c>
      <c r="U2592" s="8">
        <f t="shared" si="408"/>
        <v>12.5</v>
      </c>
      <c r="V2592" s="8">
        <f t="shared" si="409"/>
        <v>12.5</v>
      </c>
    </row>
    <row r="2593" spans="1:22" ht="13.5" x14ac:dyDescent="0.25">
      <c r="A2593" s="3">
        <f>RSI!A2593</f>
        <v>45783</v>
      </c>
      <c r="B2593" s="2">
        <f>RSI!B2593</f>
        <v>14.244199999999999</v>
      </c>
      <c r="C2593" s="2">
        <f>RSI!I2593</f>
        <v>80.278685764305038</v>
      </c>
      <c r="D2593" s="2">
        <f>MACD!E2593</f>
        <v>-0.14138800481541836</v>
      </c>
      <c r="E2593" s="2">
        <f>MACD!F2593</f>
        <v>-0.48641403002430922</v>
      </c>
      <c r="F2593" s="2">
        <f>'Moving Avg'!D2593</f>
        <v>13.973899999999997</v>
      </c>
      <c r="G2593" s="2">
        <f>'Moving Avg'!F2593</f>
        <v>13.435234999999997</v>
      </c>
      <c r="H2593" s="2">
        <f>'Moving Avg'!G2593</f>
        <v>11.020634000000003</v>
      </c>
      <c r="I2593" s="2">
        <f>'Moving Avg'!H2593</f>
        <v>9.155083000000003</v>
      </c>
      <c r="J2593" s="6" t="str">
        <f>OBV!F2593</f>
        <v>BULLISH</v>
      </c>
      <c r="K2593" s="6" t="str">
        <f>OBV!G2593</f>
        <v>STRONG</v>
      </c>
      <c r="L2593" s="6" t="str">
        <f>OBV!H2593</f>
        <v>CONFIRMED BULLISH</v>
      </c>
      <c r="M2593" s="8">
        <f t="shared" si="403"/>
        <v>0</v>
      </c>
      <c r="N2593" s="8">
        <f t="shared" si="400"/>
        <v>0</v>
      </c>
      <c r="O2593" s="8">
        <f t="shared" si="401"/>
        <v>50</v>
      </c>
      <c r="P2593" s="8">
        <f t="shared" si="402"/>
        <v>100</v>
      </c>
      <c r="Q2593" s="9">
        <f t="shared" si="404"/>
        <v>22.5</v>
      </c>
      <c r="R2593" s="9">
        <f t="shared" si="405"/>
        <v>42.5</v>
      </c>
      <c r="S2593" s="9">
        <f t="shared" si="406"/>
        <v>57.5</v>
      </c>
      <c r="T2593" s="9">
        <f t="shared" si="407"/>
        <v>37.5</v>
      </c>
      <c r="U2593" s="8">
        <f t="shared" si="408"/>
        <v>40.833333333333336</v>
      </c>
      <c r="V2593" s="8">
        <f t="shared" si="409"/>
        <v>40</v>
      </c>
    </row>
    <row r="2594" spans="1:22" ht="13.5" x14ac:dyDescent="0.25">
      <c r="A2594" s="3">
        <f>RSI!A2594</f>
        <v>45784</v>
      </c>
      <c r="B2594" s="2">
        <f>RSI!B2594</f>
        <v>14.4581</v>
      </c>
      <c r="C2594" s="2">
        <f>RSI!I2594</f>
        <v>81.896433496661757</v>
      </c>
      <c r="D2594" s="2">
        <f>MACD!E2594</f>
        <v>-9.2046797238880984E-2</v>
      </c>
      <c r="E2594" s="2">
        <f>MACD!F2594</f>
        <v>-0.4075405834672236</v>
      </c>
      <c r="F2594" s="2">
        <f>'Moving Avg'!D2594</f>
        <v>14.119739999999998</v>
      </c>
      <c r="G2594" s="2">
        <f>'Moving Avg'!F2594</f>
        <v>13.574759999999998</v>
      </c>
      <c r="H2594" s="2">
        <f>'Moving Avg'!G2594</f>
        <v>11.145088000000001</v>
      </c>
      <c r="I2594" s="2">
        <f>'Moving Avg'!H2594</f>
        <v>9.1843005000000009</v>
      </c>
      <c r="J2594" s="6" t="str">
        <f>OBV!F2594</f>
        <v>BULLISH</v>
      </c>
      <c r="K2594" s="6" t="str">
        <f>OBV!G2594</f>
        <v>STRONG</v>
      </c>
      <c r="L2594" s="6" t="str">
        <f>OBV!H2594</f>
        <v>CONFIRMED BULLISH</v>
      </c>
      <c r="M2594" s="8">
        <f t="shared" si="403"/>
        <v>0</v>
      </c>
      <c r="N2594" s="8">
        <f t="shared" si="400"/>
        <v>0</v>
      </c>
      <c r="O2594" s="8">
        <f t="shared" si="401"/>
        <v>50</v>
      </c>
      <c r="P2594" s="8">
        <f t="shared" si="402"/>
        <v>100</v>
      </c>
      <c r="Q2594" s="9">
        <f t="shared" si="404"/>
        <v>22.5</v>
      </c>
      <c r="R2594" s="9">
        <f t="shared" si="405"/>
        <v>42.5</v>
      </c>
      <c r="S2594" s="9">
        <f t="shared" si="406"/>
        <v>57.5</v>
      </c>
      <c r="T2594" s="9">
        <f t="shared" si="407"/>
        <v>37.5</v>
      </c>
      <c r="U2594" s="8">
        <f t="shared" si="408"/>
        <v>40.833333333333336</v>
      </c>
      <c r="V2594" s="8">
        <f t="shared" si="409"/>
        <v>40</v>
      </c>
    </row>
    <row r="2595" spans="1:22" ht="13.5" x14ac:dyDescent="0.25">
      <c r="A2595" s="3">
        <f>RSI!A2595</f>
        <v>45785</v>
      </c>
      <c r="B2595" s="2">
        <f>RSI!B2595</f>
        <v>14.5845</v>
      </c>
      <c r="C2595" s="2">
        <f>RSI!I2595</f>
        <v>82.794607545393362</v>
      </c>
      <c r="D2595" s="2">
        <f>MACD!E2595</f>
        <v>-9.1572668257391854E-2</v>
      </c>
      <c r="E2595" s="2">
        <f>MACD!F2595</f>
        <v>-0.34434700042525729</v>
      </c>
      <c r="F2595" s="2">
        <f>'Moving Avg'!D2595</f>
        <v>14.240300000000001</v>
      </c>
      <c r="G2595" s="2">
        <f>'Moving Avg'!F2595</f>
        <v>13.698729999999998</v>
      </c>
      <c r="H2595" s="2">
        <f>'Moving Avg'!G2595</f>
        <v>11.272069999999999</v>
      </c>
      <c r="I2595" s="2">
        <f>'Moving Avg'!H2595</f>
        <v>9.2135665000000024</v>
      </c>
      <c r="J2595" s="6" t="str">
        <f>OBV!F2595</f>
        <v>BULLISH</v>
      </c>
      <c r="K2595" s="6" t="str">
        <f>OBV!G2595</f>
        <v>STRONG</v>
      </c>
      <c r="L2595" s="6" t="str">
        <f>OBV!H2595</f>
        <v>CONFIRMED BULLISH</v>
      </c>
      <c r="M2595" s="8">
        <f t="shared" si="403"/>
        <v>0</v>
      </c>
      <c r="N2595" s="8">
        <f t="shared" si="400"/>
        <v>0</v>
      </c>
      <c r="O2595" s="8">
        <f t="shared" si="401"/>
        <v>75</v>
      </c>
      <c r="P2595" s="8">
        <f t="shared" si="402"/>
        <v>100</v>
      </c>
      <c r="Q2595" s="9">
        <f t="shared" si="404"/>
        <v>26.25</v>
      </c>
      <c r="R2595" s="9">
        <f t="shared" si="405"/>
        <v>51.25</v>
      </c>
      <c r="S2595" s="9">
        <f t="shared" si="406"/>
        <v>63.75</v>
      </c>
      <c r="T2595" s="9">
        <f t="shared" si="407"/>
        <v>43.75</v>
      </c>
      <c r="U2595" s="8">
        <f t="shared" si="408"/>
        <v>47.083333333333336</v>
      </c>
      <c r="V2595" s="8">
        <f t="shared" si="409"/>
        <v>46.25</v>
      </c>
    </row>
    <row r="2596" spans="1:22" ht="13.5" x14ac:dyDescent="0.25">
      <c r="A2596" s="3">
        <f>RSI!A2596</f>
        <v>45786</v>
      </c>
      <c r="B2596" s="2">
        <f>RSI!B2596</f>
        <v>14.681699999999999</v>
      </c>
      <c r="C2596" s="2">
        <f>RSI!I2596</f>
        <v>83.473620344691369</v>
      </c>
      <c r="D2596" s="2">
        <f>MACD!E2596</f>
        <v>-8.543797839146805E-2</v>
      </c>
      <c r="E2596" s="2">
        <f>MACD!F2596</f>
        <v>-0.29256519601849945</v>
      </c>
      <c r="F2596" s="2">
        <f>'Moving Avg'!D2596</f>
        <v>14.386140000000001</v>
      </c>
      <c r="G2596" s="2">
        <f>'Moving Avg'!F2596</f>
        <v>13.800819999999998</v>
      </c>
      <c r="H2596" s="2">
        <f>'Moving Avg'!G2596</f>
        <v>11.400411999999999</v>
      </c>
      <c r="I2596" s="2">
        <f>'Moving Avg'!H2596</f>
        <v>9.2441450000000032</v>
      </c>
      <c r="J2596" s="6" t="str">
        <f>OBV!F2596</f>
        <v>BULLISH</v>
      </c>
      <c r="K2596" s="6" t="str">
        <f>OBV!G2596</f>
        <v>STRONG</v>
      </c>
      <c r="L2596" s="6" t="str">
        <f>OBV!H2596</f>
        <v>CONFIRMED BULLISH</v>
      </c>
      <c r="M2596" s="8">
        <f t="shared" si="403"/>
        <v>0</v>
      </c>
      <c r="N2596" s="8">
        <f t="shared" si="400"/>
        <v>0</v>
      </c>
      <c r="O2596" s="8">
        <f t="shared" si="401"/>
        <v>75</v>
      </c>
      <c r="P2596" s="8">
        <f t="shared" si="402"/>
        <v>100</v>
      </c>
      <c r="Q2596" s="9">
        <f t="shared" si="404"/>
        <v>26.25</v>
      </c>
      <c r="R2596" s="9">
        <f t="shared" si="405"/>
        <v>51.25</v>
      </c>
      <c r="S2596" s="9">
        <f t="shared" si="406"/>
        <v>63.75</v>
      </c>
      <c r="T2596" s="9">
        <f t="shared" si="407"/>
        <v>43.75</v>
      </c>
      <c r="U2596" s="8">
        <f t="shared" si="408"/>
        <v>47.083333333333336</v>
      </c>
      <c r="V2596" s="8">
        <f t="shared" si="409"/>
        <v>46.25</v>
      </c>
    </row>
    <row r="2597" spans="1:22" ht="13.5" x14ac:dyDescent="0.25">
      <c r="A2597" s="3">
        <f>RSI!A2597</f>
        <v>45789</v>
      </c>
      <c r="B2597" s="2">
        <f>RSI!B2597</f>
        <v>14.759499999999999</v>
      </c>
      <c r="C2597" s="2">
        <f>RSI!I2597</f>
        <v>84.017322348136119</v>
      </c>
      <c r="D2597" s="2">
        <f>MACD!E2597</f>
        <v>-5.2023187432222784E-2</v>
      </c>
      <c r="E2597" s="2">
        <f>MACD!F2597</f>
        <v>-0.24445679430124412</v>
      </c>
      <c r="F2597" s="2">
        <f>'Moving Avg'!D2597</f>
        <v>14.545599999999999</v>
      </c>
      <c r="G2597" s="2">
        <f>'Moving Avg'!F2597</f>
        <v>13.887354999999999</v>
      </c>
      <c r="H2597" s="2">
        <f>'Moving Avg'!G2597</f>
        <v>11.53031</v>
      </c>
      <c r="I2597" s="2">
        <f>'Moving Avg'!H2597</f>
        <v>9.2741890000000016</v>
      </c>
      <c r="J2597" s="6" t="str">
        <f>OBV!F2597</f>
        <v>BULLISH</v>
      </c>
      <c r="K2597" s="6" t="str">
        <f>OBV!G2597</f>
        <v>STRONG</v>
      </c>
      <c r="L2597" s="6" t="str">
        <f>OBV!H2597</f>
        <v>CONFIRMED BULLISH</v>
      </c>
      <c r="M2597" s="8">
        <f t="shared" si="403"/>
        <v>0</v>
      </c>
      <c r="N2597" s="8">
        <f t="shared" si="400"/>
        <v>0</v>
      </c>
      <c r="O2597" s="8">
        <f t="shared" si="401"/>
        <v>75</v>
      </c>
      <c r="P2597" s="8">
        <f t="shared" si="402"/>
        <v>100</v>
      </c>
      <c r="Q2597" s="9">
        <f t="shared" si="404"/>
        <v>26.25</v>
      </c>
      <c r="R2597" s="9">
        <f t="shared" si="405"/>
        <v>51.25</v>
      </c>
      <c r="S2597" s="9">
        <f t="shared" si="406"/>
        <v>63.75</v>
      </c>
      <c r="T2597" s="9">
        <f t="shared" si="407"/>
        <v>43.75</v>
      </c>
      <c r="U2597" s="8">
        <f t="shared" si="408"/>
        <v>47.083333333333336</v>
      </c>
      <c r="V2597" s="8">
        <f t="shared" si="409"/>
        <v>46.25</v>
      </c>
    </row>
    <row r="2598" spans="1:22" ht="13.5" x14ac:dyDescent="0.25">
      <c r="A2598" s="3">
        <f>RSI!A2598</f>
        <v>45790</v>
      </c>
      <c r="B2598" s="2">
        <f>RSI!B2598</f>
        <v>14.681699999999999</v>
      </c>
      <c r="C2598" s="2">
        <f>RSI!I2598</f>
        <v>81.142466352556937</v>
      </c>
      <c r="D2598" s="2">
        <f>MACD!E2598</f>
        <v>-4.2087118305380145E-2</v>
      </c>
      <c r="E2598" s="2">
        <f>MACD!F2598</f>
        <v>-0.20398285910207134</v>
      </c>
      <c r="F2598" s="2">
        <f>'Moving Avg'!D2598</f>
        <v>14.633100000000002</v>
      </c>
      <c r="G2598" s="2">
        <f>'Moving Avg'!F2598</f>
        <v>13.982155000000001</v>
      </c>
      <c r="H2598" s="2">
        <f>'Moving Avg'!G2598</f>
        <v>11.659235999999998</v>
      </c>
      <c r="I2598" s="2">
        <f>'Moving Avg'!H2598</f>
        <v>9.3043300000000038</v>
      </c>
      <c r="J2598" s="6" t="str">
        <f>OBV!F2598</f>
        <v>BULLISH</v>
      </c>
      <c r="K2598" s="6" t="str">
        <f>OBV!G2598</f>
        <v>STRONG</v>
      </c>
      <c r="L2598" s="6" t="str">
        <f>OBV!H2598</f>
        <v>CONFIRMED BULLISH</v>
      </c>
      <c r="M2598" s="8">
        <f t="shared" si="403"/>
        <v>0</v>
      </c>
      <c r="N2598" s="8">
        <f t="shared" si="400"/>
        <v>0</v>
      </c>
      <c r="O2598" s="8">
        <f t="shared" si="401"/>
        <v>75</v>
      </c>
      <c r="P2598" s="8">
        <f t="shared" si="402"/>
        <v>100</v>
      </c>
      <c r="Q2598" s="9">
        <f t="shared" si="404"/>
        <v>26.25</v>
      </c>
      <c r="R2598" s="9">
        <f t="shared" si="405"/>
        <v>51.25</v>
      </c>
      <c r="S2598" s="9">
        <f t="shared" si="406"/>
        <v>63.75</v>
      </c>
      <c r="T2598" s="9">
        <f t="shared" si="407"/>
        <v>43.75</v>
      </c>
      <c r="U2598" s="8">
        <f t="shared" si="408"/>
        <v>47.083333333333336</v>
      </c>
      <c r="V2598" s="8">
        <f t="shared" si="409"/>
        <v>46.25</v>
      </c>
    </row>
    <row r="2599" spans="1:22" ht="13.5" x14ac:dyDescent="0.25">
      <c r="A2599" s="3">
        <f>RSI!A2599</f>
        <v>45791</v>
      </c>
      <c r="B2599" s="2">
        <f>RSI!B2599</f>
        <v>14.672000000000001</v>
      </c>
      <c r="C2599" s="2">
        <f>RSI!I2599</f>
        <v>80.771374386324666</v>
      </c>
      <c r="D2599" s="2">
        <f>MACD!E2599</f>
        <v>-8.1355587014488862E-2</v>
      </c>
      <c r="E2599" s="2">
        <f>MACD!F2599</f>
        <v>-0.17945740468455484</v>
      </c>
      <c r="F2599" s="2">
        <f>'Moving Avg'!D2599</f>
        <v>14.675880000000001</v>
      </c>
      <c r="G2599" s="2">
        <f>'Moving Avg'!F2599</f>
        <v>14.061885</v>
      </c>
      <c r="H2599" s="2">
        <f>'Moving Avg'!G2599</f>
        <v>11.788551999999999</v>
      </c>
      <c r="I2599" s="2">
        <f>'Moving Avg'!H2599</f>
        <v>9.3349090000000032</v>
      </c>
      <c r="J2599" s="6" t="str">
        <f>OBV!F2599</f>
        <v>BULLISH</v>
      </c>
      <c r="K2599" s="6" t="str">
        <f>OBV!G2599</f>
        <v>STRONG</v>
      </c>
      <c r="L2599" s="6" t="str">
        <f>OBV!H2599</f>
        <v>CONFIRMED BULLISH</v>
      </c>
      <c r="M2599" s="8">
        <f t="shared" si="403"/>
        <v>0</v>
      </c>
      <c r="N2599" s="8">
        <f t="shared" si="400"/>
        <v>0</v>
      </c>
      <c r="O2599" s="8">
        <f t="shared" si="401"/>
        <v>75</v>
      </c>
      <c r="P2599" s="8">
        <f t="shared" si="402"/>
        <v>100</v>
      </c>
      <c r="Q2599" s="9">
        <f t="shared" si="404"/>
        <v>26.25</v>
      </c>
      <c r="R2599" s="9">
        <f t="shared" si="405"/>
        <v>51.25</v>
      </c>
      <c r="S2599" s="9">
        <f t="shared" si="406"/>
        <v>63.75</v>
      </c>
      <c r="T2599" s="9">
        <f t="shared" si="407"/>
        <v>43.75</v>
      </c>
      <c r="U2599" s="8">
        <f t="shared" si="408"/>
        <v>47.083333333333336</v>
      </c>
      <c r="V2599" s="8">
        <f t="shared" si="409"/>
        <v>46.25</v>
      </c>
    </row>
    <row r="2600" spans="1:22" ht="13.5" x14ac:dyDescent="0.25">
      <c r="A2600" s="3">
        <f>RSI!A2600</f>
        <v>45792</v>
      </c>
      <c r="B2600" s="2">
        <f>RSI!B2600</f>
        <v>14.565099999999999</v>
      </c>
      <c r="C2600" s="2">
        <f>RSI!I2600</f>
        <v>76.612973805194088</v>
      </c>
      <c r="D2600" s="2">
        <f>MACD!E2600</f>
        <v>-7.5131104242256441E-2</v>
      </c>
      <c r="E2600" s="2">
        <f>MACD!F2600</f>
        <v>-0.15859214459609516</v>
      </c>
      <c r="F2600" s="2">
        <f>'Moving Avg'!D2600</f>
        <v>14.672000000000001</v>
      </c>
      <c r="G2600" s="2">
        <f>'Moving Avg'!F2600</f>
        <v>14.134809999999998</v>
      </c>
      <c r="H2600" s="2">
        <f>'Moving Avg'!G2600</f>
        <v>11.91009</v>
      </c>
      <c r="I2600" s="2">
        <f>'Moving Avg'!H2600</f>
        <v>9.3649535000000039</v>
      </c>
      <c r="J2600" s="6" t="str">
        <f>OBV!F2600</f>
        <v>BULLISH</v>
      </c>
      <c r="K2600" s="6" t="str">
        <f>OBV!G2600</f>
        <v>NEUTRAL</v>
      </c>
      <c r="L2600" s="6" t="str">
        <f>OBV!H2600</f>
        <v>BULLISH DIVERGENCE</v>
      </c>
      <c r="M2600" s="8">
        <f t="shared" si="403"/>
        <v>0</v>
      </c>
      <c r="N2600" s="8">
        <f t="shared" si="400"/>
        <v>0</v>
      </c>
      <c r="O2600" s="8">
        <f t="shared" si="401"/>
        <v>75</v>
      </c>
      <c r="P2600" s="8">
        <f t="shared" si="402"/>
        <v>66.5</v>
      </c>
      <c r="Q2600" s="9">
        <f t="shared" si="404"/>
        <v>21.225000000000001</v>
      </c>
      <c r="R2600" s="9">
        <f t="shared" si="405"/>
        <v>42.875</v>
      </c>
      <c r="S2600" s="9">
        <f t="shared" si="406"/>
        <v>48.674999999999997</v>
      </c>
      <c r="T2600" s="9">
        <f t="shared" si="407"/>
        <v>35.375</v>
      </c>
      <c r="U2600" s="8">
        <f t="shared" si="408"/>
        <v>37.591666666666661</v>
      </c>
      <c r="V2600" s="8">
        <f t="shared" si="409"/>
        <v>37.037499999999994</v>
      </c>
    </row>
    <row r="2601" spans="1:22" ht="13.5" x14ac:dyDescent="0.25">
      <c r="A2601" s="3">
        <f>RSI!A2601</f>
        <v>45793</v>
      </c>
      <c r="B2601" s="2">
        <f>RSI!B2601</f>
        <v>14.5845</v>
      </c>
      <c r="C2601" s="2">
        <f>RSI!I2601</f>
        <v>76.845946270234208</v>
      </c>
      <c r="D2601" s="2">
        <f>MACD!E2601</f>
        <v>-8.1975955583189375E-2</v>
      </c>
      <c r="E2601" s="2">
        <f>MACD!F2601</f>
        <v>-0.14326890679351401</v>
      </c>
      <c r="F2601" s="2">
        <f>'Moving Avg'!D2601</f>
        <v>14.652559999999999</v>
      </c>
      <c r="G2601" s="2">
        <f>'Moving Avg'!F2601</f>
        <v>14.193149999999999</v>
      </c>
      <c r="H2601" s="2">
        <f>'Moving Avg'!G2601</f>
        <v>12.029878000000002</v>
      </c>
      <c r="I2601" s="2">
        <f>'Moving Avg'!H2601</f>
        <v>9.3950950000000013</v>
      </c>
      <c r="J2601" s="6" t="str">
        <f>OBV!F2601</f>
        <v>BEARISH</v>
      </c>
      <c r="K2601" s="6" t="str">
        <f>OBV!G2601</f>
        <v>WEAK</v>
      </c>
      <c r="L2601" s="6" t="str">
        <f>OBV!H2601</f>
        <v>CONFIRMED BEARISH</v>
      </c>
      <c r="M2601" s="8">
        <f t="shared" si="403"/>
        <v>0</v>
      </c>
      <c r="N2601" s="8">
        <f t="shared" si="400"/>
        <v>0</v>
      </c>
      <c r="O2601" s="8">
        <f t="shared" si="401"/>
        <v>75</v>
      </c>
      <c r="P2601" s="8">
        <f t="shared" si="402"/>
        <v>0</v>
      </c>
      <c r="Q2601" s="9">
        <f t="shared" si="404"/>
        <v>11.25</v>
      </c>
      <c r="R2601" s="9">
        <f t="shared" si="405"/>
        <v>26.25</v>
      </c>
      <c r="S2601" s="9">
        <f t="shared" si="406"/>
        <v>18.75</v>
      </c>
      <c r="T2601" s="9">
        <f t="shared" si="407"/>
        <v>18.75</v>
      </c>
      <c r="U2601" s="8">
        <f t="shared" si="408"/>
        <v>18.75</v>
      </c>
      <c r="V2601" s="8">
        <f t="shared" si="409"/>
        <v>18.75</v>
      </c>
    </row>
    <row r="2602" spans="1:22" ht="13.5" x14ac:dyDescent="0.25">
      <c r="A2602" s="3">
        <f>RSI!A2602</f>
        <v>45796</v>
      </c>
      <c r="B2602" s="2">
        <f>RSI!B2602</f>
        <v>14.5845</v>
      </c>
      <c r="C2602" s="2">
        <f>RSI!I2602</f>
        <v>76.845946270234208</v>
      </c>
      <c r="D2602" s="2">
        <f>MACD!E2602</f>
        <v>-9.2114503436249606E-2</v>
      </c>
      <c r="E2602" s="2">
        <f>MACD!F2602</f>
        <v>-0.13303802612206114</v>
      </c>
      <c r="F2602" s="2">
        <f>'Moving Avg'!D2602</f>
        <v>14.617560000000001</v>
      </c>
      <c r="G2602" s="2">
        <f>'Moving Avg'!F2602</f>
        <v>14.233015</v>
      </c>
      <c r="H2602" s="2">
        <f>'Moving Avg'!G2602</f>
        <v>12.149082000000003</v>
      </c>
      <c r="I2602" s="2">
        <f>'Moving Avg'!H2602</f>
        <v>9.425236500000004</v>
      </c>
      <c r="J2602" s="6" t="str">
        <f>OBV!F2602</f>
        <v>BEARISH</v>
      </c>
      <c r="K2602" s="6" t="str">
        <f>OBV!G2602</f>
        <v>WEAK</v>
      </c>
      <c r="L2602" s="6" t="str">
        <f>OBV!H2602</f>
        <v>CONFIRMED BEARISH</v>
      </c>
      <c r="M2602" s="8">
        <f t="shared" si="403"/>
        <v>0</v>
      </c>
      <c r="N2602" s="8">
        <f t="shared" si="400"/>
        <v>0</v>
      </c>
      <c r="O2602" s="8">
        <f t="shared" si="401"/>
        <v>75</v>
      </c>
      <c r="P2602" s="8">
        <f t="shared" si="402"/>
        <v>0</v>
      </c>
      <c r="Q2602" s="9">
        <f t="shared" si="404"/>
        <v>11.25</v>
      </c>
      <c r="R2602" s="9">
        <f t="shared" si="405"/>
        <v>26.25</v>
      </c>
      <c r="S2602" s="9">
        <f t="shared" si="406"/>
        <v>18.75</v>
      </c>
      <c r="T2602" s="9">
        <f t="shared" si="407"/>
        <v>18.75</v>
      </c>
      <c r="U2602" s="8">
        <f t="shared" si="408"/>
        <v>18.75</v>
      </c>
      <c r="V2602" s="8">
        <f t="shared" si="409"/>
        <v>18.75</v>
      </c>
    </row>
    <row r="2603" spans="1:22" ht="13.5" x14ac:dyDescent="0.25">
      <c r="A2603" s="3">
        <f>RSI!A2603</f>
        <v>45797</v>
      </c>
      <c r="B2603" s="2">
        <f>RSI!B2603</f>
        <v>14.526199999999999</v>
      </c>
      <c r="C2603" s="2">
        <f>RSI!I2603</f>
        <v>74.267462684636598</v>
      </c>
      <c r="D2603" s="2">
        <f>MACD!E2603</f>
        <v>-5.8396676216439403E-2</v>
      </c>
      <c r="E2603" s="2">
        <f>MACD!F2603</f>
        <v>-0.1181097561409368</v>
      </c>
      <c r="F2603" s="2">
        <f>'Moving Avg'!D2603</f>
        <v>14.586459999999999</v>
      </c>
      <c r="G2603" s="2">
        <f>'Moving Avg'!F2603</f>
        <v>14.266075000000001</v>
      </c>
      <c r="H2603" s="2">
        <f>'Moving Avg'!G2603</f>
        <v>12.267507999999999</v>
      </c>
      <c r="I2603" s="2">
        <f>'Moving Avg'!H2603</f>
        <v>9.4555725000000024</v>
      </c>
      <c r="J2603" s="6" t="str">
        <f>OBV!F2603</f>
        <v>BEARISH</v>
      </c>
      <c r="K2603" s="6" t="str">
        <f>OBV!G2603</f>
        <v>WEAK</v>
      </c>
      <c r="L2603" s="6" t="str">
        <f>OBV!H2603</f>
        <v>CONFIRMED BEARISH</v>
      </c>
      <c r="M2603" s="8">
        <f t="shared" si="403"/>
        <v>0</v>
      </c>
      <c r="N2603" s="8">
        <f t="shared" si="400"/>
        <v>0</v>
      </c>
      <c r="O2603" s="8">
        <f t="shared" si="401"/>
        <v>75</v>
      </c>
      <c r="P2603" s="8">
        <f t="shared" si="402"/>
        <v>0</v>
      </c>
      <c r="Q2603" s="9">
        <f t="shared" si="404"/>
        <v>11.25</v>
      </c>
      <c r="R2603" s="9">
        <f t="shared" si="405"/>
        <v>26.25</v>
      </c>
      <c r="S2603" s="9">
        <f t="shared" si="406"/>
        <v>18.75</v>
      </c>
      <c r="T2603" s="9">
        <f t="shared" si="407"/>
        <v>18.75</v>
      </c>
      <c r="U2603" s="8">
        <f t="shared" si="408"/>
        <v>18.75</v>
      </c>
      <c r="V2603" s="8">
        <f t="shared" si="409"/>
        <v>18.75</v>
      </c>
    </row>
    <row r="2604" spans="1:22" ht="13.5" x14ac:dyDescent="0.25">
      <c r="A2604" s="3">
        <f>RSI!A2604</f>
        <v>45798</v>
      </c>
      <c r="B2604" s="2">
        <f>RSI!B2604</f>
        <v>14.7692</v>
      </c>
      <c r="C2604" s="2">
        <f>RSI!I2604</f>
        <v>77.635824275614198</v>
      </c>
      <c r="D2604" s="2">
        <f>MACD!E2604</f>
        <v>-1.962006883662859E-2</v>
      </c>
      <c r="E2604" s="2">
        <f>MACD!F2604</f>
        <v>-9.8411818680075161E-2</v>
      </c>
      <c r="F2604" s="2">
        <f>'Moving Avg'!D2604</f>
        <v>14.6059</v>
      </c>
      <c r="G2604" s="2">
        <f>'Moving Avg'!F2604</f>
        <v>14.314200000000003</v>
      </c>
      <c r="H2604" s="2">
        <f>'Moving Avg'!G2604</f>
        <v>12.391183999999999</v>
      </c>
      <c r="I2604" s="2">
        <f>'Moving Avg'!H2604</f>
        <v>9.4871235000000027</v>
      </c>
      <c r="J2604" s="6" t="str">
        <f>OBV!F2604</f>
        <v>BULLISH</v>
      </c>
      <c r="K2604" s="6" t="str">
        <f>OBV!G2604</f>
        <v>STRONG</v>
      </c>
      <c r="L2604" s="6" t="str">
        <f>OBV!H2604</f>
        <v>CONFIRMED BULLISH</v>
      </c>
      <c r="M2604" s="8">
        <f t="shared" si="403"/>
        <v>0</v>
      </c>
      <c r="N2604" s="8">
        <f t="shared" si="400"/>
        <v>0</v>
      </c>
      <c r="O2604" s="8">
        <f t="shared" si="401"/>
        <v>75</v>
      </c>
      <c r="P2604" s="8">
        <f t="shared" si="402"/>
        <v>100</v>
      </c>
      <c r="Q2604" s="9">
        <f t="shared" si="404"/>
        <v>26.25</v>
      </c>
      <c r="R2604" s="9">
        <f t="shared" si="405"/>
        <v>51.25</v>
      </c>
      <c r="S2604" s="9">
        <f t="shared" si="406"/>
        <v>63.75</v>
      </c>
      <c r="T2604" s="9">
        <f t="shared" si="407"/>
        <v>43.75</v>
      </c>
      <c r="U2604" s="8">
        <f t="shared" si="408"/>
        <v>47.083333333333336</v>
      </c>
      <c r="V2604" s="8">
        <f t="shared" si="409"/>
        <v>46.25</v>
      </c>
    </row>
    <row r="2605" spans="1:22" ht="13.5" x14ac:dyDescent="0.25">
      <c r="A2605" s="3">
        <f>RSI!A2605</f>
        <v>45799</v>
      </c>
      <c r="B2605" s="2">
        <f>RSI!B2605</f>
        <v>14.7498</v>
      </c>
      <c r="C2605" s="2">
        <f>RSI!I2605</f>
        <v>76.771815711814696</v>
      </c>
      <c r="D2605" s="2">
        <f>MACD!E2605</f>
        <v>2.8321946276747667E-2</v>
      </c>
      <c r="E2605" s="2">
        <f>MACD!F2605</f>
        <v>-7.3065065688710601E-2</v>
      </c>
      <c r="F2605" s="2">
        <f>'Moving Avg'!D2605</f>
        <v>14.642840000000001</v>
      </c>
      <c r="G2605" s="2">
        <f>'Moving Avg'!F2605</f>
        <v>14.368649999999999</v>
      </c>
      <c r="H2605" s="2">
        <f>'Moving Avg'!G2605</f>
        <v>12.514472000000001</v>
      </c>
      <c r="I2605" s="2">
        <f>'Moving Avg'!H2605</f>
        <v>9.5176050000000032</v>
      </c>
      <c r="J2605" s="6" t="str">
        <f>OBV!F2605</f>
        <v>BULLISH</v>
      </c>
      <c r="K2605" s="6" t="str">
        <f>OBV!G2605</f>
        <v>STRONG</v>
      </c>
      <c r="L2605" s="6" t="str">
        <f>OBV!H2605</f>
        <v>CONFIRMED BULLISH</v>
      </c>
      <c r="M2605" s="8">
        <f t="shared" si="403"/>
        <v>0</v>
      </c>
      <c r="N2605" s="8">
        <f t="shared" si="400"/>
        <v>0</v>
      </c>
      <c r="O2605" s="8">
        <f t="shared" si="401"/>
        <v>75</v>
      </c>
      <c r="P2605" s="8">
        <f t="shared" si="402"/>
        <v>100</v>
      </c>
      <c r="Q2605" s="9">
        <f t="shared" si="404"/>
        <v>26.25</v>
      </c>
      <c r="R2605" s="9">
        <f t="shared" si="405"/>
        <v>51.25</v>
      </c>
      <c r="S2605" s="9">
        <f t="shared" si="406"/>
        <v>63.75</v>
      </c>
      <c r="T2605" s="9">
        <f t="shared" si="407"/>
        <v>43.75</v>
      </c>
      <c r="U2605" s="8">
        <f t="shared" si="408"/>
        <v>47.083333333333336</v>
      </c>
      <c r="V2605" s="8">
        <f t="shared" si="409"/>
        <v>46.25</v>
      </c>
    </row>
    <row r="2606" spans="1:22" ht="13.5" x14ac:dyDescent="0.25">
      <c r="A2606" s="3">
        <f>RSI!A2606</f>
        <v>45800</v>
      </c>
      <c r="B2606" s="2">
        <f>RSI!B2606</f>
        <v>14.6234</v>
      </c>
      <c r="C2606" s="2">
        <f>RSI!I2606</f>
        <v>71.211065463873368</v>
      </c>
      <c r="D2606" s="2">
        <f>MACD!E2606</f>
        <v>8.7993645339629722E-2</v>
      </c>
      <c r="E2606" s="2">
        <f>MACD!F2606</f>
        <v>-4.0853323483042533E-2</v>
      </c>
      <c r="F2606" s="2">
        <f>'Moving Avg'!D2606</f>
        <v>14.65062</v>
      </c>
      <c r="G2606" s="2">
        <f>'Moving Avg'!F2606</f>
        <v>14.409484999999998</v>
      </c>
      <c r="H2606" s="2">
        <f>'Moving Avg'!G2606</f>
        <v>12.635816</v>
      </c>
      <c r="I2606" s="2">
        <f>'Moving Avg'!H2606</f>
        <v>9.5474545000000042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  <c r="M2606" s="8">
        <f t="shared" si="403"/>
        <v>0</v>
      </c>
      <c r="N2606" s="8">
        <f t="shared" si="400"/>
        <v>0</v>
      </c>
      <c r="O2606" s="8">
        <f t="shared" si="401"/>
        <v>75</v>
      </c>
      <c r="P2606" s="8">
        <f t="shared" si="402"/>
        <v>83.5</v>
      </c>
      <c r="Q2606" s="9">
        <f t="shared" si="404"/>
        <v>23.774999999999999</v>
      </c>
      <c r="R2606" s="9">
        <f t="shared" si="405"/>
        <v>47.125</v>
      </c>
      <c r="S2606" s="9">
        <f t="shared" si="406"/>
        <v>56.325000000000003</v>
      </c>
      <c r="T2606" s="9">
        <f t="shared" si="407"/>
        <v>39.625</v>
      </c>
      <c r="U2606" s="8">
        <f t="shared" si="408"/>
        <v>42.408333333333339</v>
      </c>
      <c r="V2606" s="8">
        <f t="shared" si="409"/>
        <v>41.712500000000006</v>
      </c>
    </row>
    <row r="2607" spans="1:22" ht="13.5" x14ac:dyDescent="0.25">
      <c r="A2607" s="3">
        <f>RSI!A2607</f>
        <v>45803</v>
      </c>
      <c r="B2607" s="2">
        <f>RSI!B2607</f>
        <v>14.7692</v>
      </c>
      <c r="C2607" s="2">
        <f>RSI!I2607</f>
        <v>73.587552040370326</v>
      </c>
      <c r="D2607" s="2">
        <f>MACD!E2607</f>
        <v>0.13557581816280262</v>
      </c>
      <c r="E2607" s="2">
        <f>MACD!F2607</f>
        <v>-5.5674951538734994E-3</v>
      </c>
      <c r="F2607" s="2">
        <f>'Moving Avg'!D2607</f>
        <v>14.68756</v>
      </c>
      <c r="G2607" s="2">
        <f>'Moving Avg'!F2607</f>
        <v>14.443515</v>
      </c>
      <c r="H2607" s="2">
        <f>'Moving Avg'!G2607</f>
        <v>12.752295999999999</v>
      </c>
      <c r="I2607" s="2">
        <f>'Moving Avg'!H2607</f>
        <v>9.5787625000000034</v>
      </c>
      <c r="J2607" s="6" t="str">
        <f>OBV!F2607</f>
        <v>BULLISH</v>
      </c>
      <c r="K2607" s="6" t="str">
        <f>OBV!G2607</f>
        <v>STRONG</v>
      </c>
      <c r="L2607" s="6" t="str">
        <f>OBV!H2607</f>
        <v>CONFIRMED BULLISH</v>
      </c>
      <c r="M2607" s="8">
        <f t="shared" si="403"/>
        <v>0</v>
      </c>
      <c r="N2607" s="8">
        <f t="shared" si="400"/>
        <v>0</v>
      </c>
      <c r="O2607" s="8">
        <f t="shared" si="401"/>
        <v>75</v>
      </c>
      <c r="P2607" s="8">
        <f t="shared" si="402"/>
        <v>100</v>
      </c>
      <c r="Q2607" s="9">
        <f t="shared" si="404"/>
        <v>26.25</v>
      </c>
      <c r="R2607" s="9">
        <f t="shared" si="405"/>
        <v>51.25</v>
      </c>
      <c r="S2607" s="9">
        <f t="shared" si="406"/>
        <v>63.75</v>
      </c>
      <c r="T2607" s="9">
        <f t="shared" si="407"/>
        <v>43.75</v>
      </c>
      <c r="U2607" s="8">
        <f t="shared" si="408"/>
        <v>47.083333333333336</v>
      </c>
      <c r="V2607" s="8">
        <f t="shared" si="409"/>
        <v>46.25</v>
      </c>
    </row>
    <row r="2608" spans="1:22" ht="13.5" x14ac:dyDescent="0.25">
      <c r="A2608" s="3">
        <f>RSI!A2608</f>
        <v>45804</v>
      </c>
      <c r="B2608" s="2">
        <f>RSI!B2608</f>
        <v>14.7401</v>
      </c>
      <c r="C2608" s="2">
        <f>RSI!I2608</f>
        <v>72.304642296456194</v>
      </c>
      <c r="D2608" s="2">
        <f>MACD!E2608</f>
        <v>0.16138605820189511</v>
      </c>
      <c r="E2608" s="2">
        <f>MACD!F2608</f>
        <v>2.782321551728022E-2</v>
      </c>
      <c r="F2608" s="2">
        <f>'Moving Avg'!D2608</f>
        <v>14.730339999999998</v>
      </c>
      <c r="G2608" s="2">
        <f>'Moving Avg'!F2608</f>
        <v>14.480949999999998</v>
      </c>
      <c r="H2608" s="2">
        <f>'Moving Avg'!G2608</f>
        <v>12.868193999999999</v>
      </c>
      <c r="I2608" s="2">
        <f>'Moving Avg'!H2608</f>
        <v>9.609925000000004</v>
      </c>
      <c r="J2608" s="6" t="str">
        <f>OBV!F2608</f>
        <v>BULLISH</v>
      </c>
      <c r="K2608" s="6" t="str">
        <f>OBV!G2608</f>
        <v>STRONG</v>
      </c>
      <c r="L2608" s="6" t="str">
        <f>OBV!H2608</f>
        <v>CONFIRMED BULLISH</v>
      </c>
      <c r="M2608" s="8">
        <f t="shared" si="403"/>
        <v>0</v>
      </c>
      <c r="N2608" s="8">
        <f t="shared" si="400"/>
        <v>0</v>
      </c>
      <c r="O2608" s="8">
        <f t="shared" si="401"/>
        <v>75</v>
      </c>
      <c r="P2608" s="8">
        <f t="shared" si="402"/>
        <v>100</v>
      </c>
      <c r="Q2608" s="9">
        <f t="shared" si="404"/>
        <v>26.25</v>
      </c>
      <c r="R2608" s="9">
        <f t="shared" si="405"/>
        <v>51.25</v>
      </c>
      <c r="S2608" s="9">
        <f t="shared" si="406"/>
        <v>63.75</v>
      </c>
      <c r="T2608" s="9">
        <f t="shared" si="407"/>
        <v>43.75</v>
      </c>
      <c r="U2608" s="8">
        <f t="shared" si="408"/>
        <v>47.083333333333336</v>
      </c>
      <c r="V2608" s="8">
        <f t="shared" si="409"/>
        <v>46.25</v>
      </c>
    </row>
    <row r="2609" spans="1:22" ht="13.5" x14ac:dyDescent="0.25">
      <c r="A2609" s="3">
        <f>RSI!A2609</f>
        <v>45805</v>
      </c>
      <c r="B2609" s="2">
        <f>RSI!B2609</f>
        <v>14.915100000000001</v>
      </c>
      <c r="C2609" s="2">
        <f>RSI!I2609</f>
        <v>75.11440428094599</v>
      </c>
      <c r="D2609" s="2">
        <f>MACD!E2609</f>
        <v>0.16464780115899913</v>
      </c>
      <c r="E2609" s="2">
        <f>MACD!F2609</f>
        <v>5.5188132645624E-2</v>
      </c>
      <c r="F2609" s="2">
        <f>'Moving Avg'!D2609</f>
        <v>14.75952</v>
      </c>
      <c r="G2609" s="2">
        <f>'Moving Avg'!F2609</f>
        <v>14.540259999999998</v>
      </c>
      <c r="H2609" s="2">
        <f>'Moving Avg'!G2609</f>
        <v>12.980007999999998</v>
      </c>
      <c r="I2609" s="2">
        <f>'Moving Avg'!H2609</f>
        <v>9.6419625000000018</v>
      </c>
      <c r="J2609" s="6" t="str">
        <f>OBV!F2609</f>
        <v>BEARISH</v>
      </c>
      <c r="K2609" s="6" t="str">
        <f>OBV!G2609</f>
        <v>WEAK</v>
      </c>
      <c r="L2609" s="6" t="str">
        <f>OBV!H2609</f>
        <v>BEARISH DIVERGENCE</v>
      </c>
      <c r="M2609" s="8">
        <f t="shared" si="403"/>
        <v>0</v>
      </c>
      <c r="N2609" s="8">
        <f t="shared" si="400"/>
        <v>0</v>
      </c>
      <c r="O2609" s="8">
        <f t="shared" si="401"/>
        <v>75</v>
      </c>
      <c r="P2609" s="8">
        <f t="shared" si="402"/>
        <v>0</v>
      </c>
      <c r="Q2609" s="9">
        <f t="shared" si="404"/>
        <v>11.25</v>
      </c>
      <c r="R2609" s="9">
        <f t="shared" si="405"/>
        <v>26.25</v>
      </c>
      <c r="S2609" s="9">
        <f t="shared" si="406"/>
        <v>18.75</v>
      </c>
      <c r="T2609" s="9">
        <f t="shared" si="407"/>
        <v>18.75</v>
      </c>
      <c r="U2609" s="8">
        <f t="shared" si="408"/>
        <v>18.75</v>
      </c>
      <c r="V2609" s="8">
        <f t="shared" si="409"/>
        <v>18.75</v>
      </c>
    </row>
    <row r="2610" spans="1:22" ht="13.5" x14ac:dyDescent="0.25">
      <c r="A2610" s="3">
        <f>RSI!A2610</f>
        <v>45806</v>
      </c>
      <c r="B2610" s="2">
        <f>RSI!B2610</f>
        <v>14.954000000000001</v>
      </c>
      <c r="C2610" s="2">
        <f>RSI!I2610</f>
        <v>75.704449815393204</v>
      </c>
      <c r="D2610" s="2">
        <f>MACD!E2610</f>
        <v>0.14322896386146944</v>
      </c>
      <c r="E2610" s="2">
        <f>MACD!F2610</f>
        <v>7.279629888879309E-2</v>
      </c>
      <c r="F2610" s="2">
        <f>'Moving Avg'!D2610</f>
        <v>14.800360000000001</v>
      </c>
      <c r="G2610" s="2">
        <f>'Moving Avg'!F2610</f>
        <v>14.588875000000002</v>
      </c>
      <c r="H2610" s="2">
        <f>'Moving Avg'!G2610</f>
        <v>13.092989999999997</v>
      </c>
      <c r="I2610" s="2">
        <f>'Moving Avg'!H2610</f>
        <v>9.6741945000000023</v>
      </c>
      <c r="J2610" s="6" t="str">
        <f>OBV!F2610</f>
        <v>BULLISH</v>
      </c>
      <c r="K2610" s="6" t="str">
        <f>OBV!G2610</f>
        <v>STRONG</v>
      </c>
      <c r="L2610" s="6" t="str">
        <f>OBV!H2610</f>
        <v>CONFIRMED BULLISH</v>
      </c>
      <c r="M2610" s="8">
        <f t="shared" si="403"/>
        <v>0</v>
      </c>
      <c r="N2610" s="8">
        <f t="shared" si="400"/>
        <v>0</v>
      </c>
      <c r="O2610" s="8">
        <f t="shared" si="401"/>
        <v>75</v>
      </c>
      <c r="P2610" s="8">
        <f t="shared" si="402"/>
        <v>100</v>
      </c>
      <c r="Q2610" s="9">
        <f t="shared" si="404"/>
        <v>26.25</v>
      </c>
      <c r="R2610" s="9">
        <f t="shared" si="405"/>
        <v>51.25</v>
      </c>
      <c r="S2610" s="9">
        <f t="shared" si="406"/>
        <v>63.75</v>
      </c>
      <c r="T2610" s="9">
        <f t="shared" si="407"/>
        <v>43.75</v>
      </c>
      <c r="U2610" s="8">
        <f t="shared" si="408"/>
        <v>47.083333333333336</v>
      </c>
      <c r="V2610" s="8">
        <f t="shared" si="409"/>
        <v>46.25</v>
      </c>
    </row>
    <row r="2611" spans="1:22" ht="13.5" x14ac:dyDescent="0.25">
      <c r="A2611" s="3">
        <f>RSI!A2611</f>
        <v>45807</v>
      </c>
      <c r="B2611" s="2">
        <f>RSI!B2611</f>
        <v>15.148400000000001</v>
      </c>
      <c r="C2611" s="2">
        <f>RSI!I2611</f>
        <v>78.453853091030808</v>
      </c>
      <c r="D2611" s="2">
        <f>MACD!E2611</f>
        <v>0.10896829117695006</v>
      </c>
      <c r="E2611" s="2">
        <f>MACD!F2611</f>
        <v>8.0030697346424484E-2</v>
      </c>
      <c r="F2611" s="2">
        <f>'Moving Avg'!D2611</f>
        <v>14.905359999999998</v>
      </c>
      <c r="G2611" s="2">
        <f>'Moving Avg'!F2611</f>
        <v>14.648670000000001</v>
      </c>
      <c r="H2611" s="2">
        <f>'Moving Avg'!G2611</f>
        <v>13.201497999999997</v>
      </c>
      <c r="I2611" s="2">
        <f>'Moving Avg'!H2611</f>
        <v>9.7073985000000036</v>
      </c>
      <c r="J2611" s="6" t="str">
        <f>OBV!F2611</f>
        <v>BULLISH</v>
      </c>
      <c r="K2611" s="6" t="str">
        <f>OBV!G2611</f>
        <v>STRONG</v>
      </c>
      <c r="L2611" s="6" t="str">
        <f>OBV!H2611</f>
        <v>CONFIRMED BULLISH</v>
      </c>
      <c r="M2611" s="8">
        <f t="shared" si="403"/>
        <v>0</v>
      </c>
      <c r="N2611" s="8">
        <f t="shared" si="400"/>
        <v>0</v>
      </c>
      <c r="O2611" s="8">
        <f t="shared" si="401"/>
        <v>75</v>
      </c>
      <c r="P2611" s="8">
        <f t="shared" si="402"/>
        <v>100</v>
      </c>
      <c r="Q2611" s="9">
        <f t="shared" si="404"/>
        <v>26.25</v>
      </c>
      <c r="R2611" s="9">
        <f t="shared" si="405"/>
        <v>51.25</v>
      </c>
      <c r="S2611" s="9">
        <f t="shared" si="406"/>
        <v>63.75</v>
      </c>
      <c r="T2611" s="9">
        <f t="shared" si="407"/>
        <v>43.75</v>
      </c>
      <c r="U2611" s="8">
        <f t="shared" si="408"/>
        <v>47.083333333333336</v>
      </c>
      <c r="V2611" s="8">
        <f t="shared" si="409"/>
        <v>46.25</v>
      </c>
    </row>
    <row r="2612" spans="1:22" ht="13.5" x14ac:dyDescent="0.25">
      <c r="A2612" s="3">
        <f>RSI!A2612</f>
        <v>45810</v>
      </c>
      <c r="B2612" s="2">
        <f>RSI!B2612</f>
        <v>15.313700000000001</v>
      </c>
      <c r="C2612" s="2">
        <f>RSI!I2612</f>
        <v>80.476966731012624</v>
      </c>
      <c r="D2612" s="2">
        <f>MACD!E2612</f>
        <v>6.2213424644323112E-2</v>
      </c>
      <c r="E2612" s="2">
        <f>MACD!F2612</f>
        <v>7.6467242806004213E-2</v>
      </c>
      <c r="F2612" s="2">
        <f>'Moving Avg'!D2612</f>
        <v>15.014260000000002</v>
      </c>
      <c r="G2612" s="2">
        <f>'Moving Avg'!F2612</f>
        <v>14.716244999999997</v>
      </c>
      <c r="H2612" s="2">
        <f>'Moving Avg'!G2612</f>
        <v>13.307089999999999</v>
      </c>
      <c r="I2612" s="2">
        <f>'Moving Avg'!H2612</f>
        <v>9.7404565000000023</v>
      </c>
      <c r="J2612" s="6" t="str">
        <f>OBV!F2612</f>
        <v>BULLISH</v>
      </c>
      <c r="K2612" s="6" t="str">
        <f>OBV!G2612</f>
        <v>STRONG</v>
      </c>
      <c r="L2612" s="6" t="str">
        <f>OBV!H2612</f>
        <v>CONFIRMED BULLISH</v>
      </c>
      <c r="M2612" s="8">
        <f t="shared" si="403"/>
        <v>0</v>
      </c>
      <c r="N2612" s="8">
        <f t="shared" si="400"/>
        <v>45</v>
      </c>
      <c r="O2612" s="8">
        <f t="shared" si="401"/>
        <v>75</v>
      </c>
      <c r="P2612" s="8">
        <f t="shared" si="402"/>
        <v>100</v>
      </c>
      <c r="Q2612" s="9">
        <f t="shared" si="404"/>
        <v>42</v>
      </c>
      <c r="R2612" s="9">
        <f t="shared" si="405"/>
        <v>60.25</v>
      </c>
      <c r="S2612" s="9">
        <f t="shared" si="406"/>
        <v>70.5</v>
      </c>
      <c r="T2612" s="9">
        <f t="shared" si="407"/>
        <v>55</v>
      </c>
      <c r="U2612" s="8">
        <f t="shared" si="408"/>
        <v>57.583333333333336</v>
      </c>
      <c r="V2612" s="8">
        <f t="shared" si="409"/>
        <v>56.9375</v>
      </c>
    </row>
    <row r="2613" spans="1:22" ht="13.5" x14ac:dyDescent="0.25">
      <c r="A2613" s="3">
        <f>RSI!A2613</f>
        <v>45811</v>
      </c>
      <c r="B2613" s="2">
        <f>RSI!B2613</f>
        <v>14.9734</v>
      </c>
      <c r="C2613" s="2">
        <f>RSI!I2613</f>
        <v>66.610465117068799</v>
      </c>
      <c r="D2613" s="2">
        <f>MACD!E2613</f>
        <v>3.2801339188344159E-2</v>
      </c>
      <c r="E2613" s="2">
        <f>MACD!F2613</f>
        <v>6.7734062082472207E-2</v>
      </c>
      <c r="F2613" s="2">
        <f>'Moving Avg'!D2613</f>
        <v>15.060920000000001</v>
      </c>
      <c r="G2613" s="2">
        <f>'Moving Avg'!F2613</f>
        <v>14.752705000000002</v>
      </c>
      <c r="H2613" s="2">
        <f>'Moving Avg'!G2613</f>
        <v>13.404319999999998</v>
      </c>
      <c r="I2613" s="2">
        <f>'Moving Avg'!H2613</f>
        <v>9.7718130000000034</v>
      </c>
      <c r="J2613" s="6" t="str">
        <f>OBV!F2613</f>
        <v>BULLISH</v>
      </c>
      <c r="K2613" s="6" t="str">
        <f>OBV!G2613</f>
        <v>STRONG</v>
      </c>
      <c r="L2613" s="6" t="str">
        <f>OBV!H2613</f>
        <v>CONFIRMED BULLISH</v>
      </c>
      <c r="M2613" s="8">
        <f t="shared" si="403"/>
        <v>50</v>
      </c>
      <c r="N2613" s="8">
        <f t="shared" si="400"/>
        <v>100</v>
      </c>
      <c r="O2613" s="8">
        <f t="shared" si="401"/>
        <v>75</v>
      </c>
      <c r="P2613" s="8">
        <f t="shared" si="402"/>
        <v>100</v>
      </c>
      <c r="Q2613" s="9">
        <f t="shared" si="404"/>
        <v>78.75</v>
      </c>
      <c r="R2613" s="9">
        <f t="shared" si="405"/>
        <v>81.25</v>
      </c>
      <c r="S2613" s="9">
        <f t="shared" si="406"/>
        <v>86.25</v>
      </c>
      <c r="T2613" s="9">
        <f t="shared" si="407"/>
        <v>81.25</v>
      </c>
      <c r="U2613" s="8">
        <f t="shared" si="408"/>
        <v>82.083333333333329</v>
      </c>
      <c r="V2613" s="8">
        <f t="shared" si="409"/>
        <v>81.875</v>
      </c>
    </row>
    <row r="2614" spans="1:22" ht="13.5" x14ac:dyDescent="0.25">
      <c r="A2614" s="3">
        <f>RSI!A2614</f>
        <v>45812</v>
      </c>
      <c r="B2614" s="2">
        <f>RSI!B2614</f>
        <v>15.2651</v>
      </c>
      <c r="C2614" s="2">
        <f>RSI!I2614</f>
        <v>71.192515022974376</v>
      </c>
      <c r="D2614" s="2">
        <f>MACD!E2614</f>
        <v>2.0064789737780586E-2</v>
      </c>
      <c r="E2614" s="2">
        <f>MACD!F2614</f>
        <v>5.820020761353388E-2</v>
      </c>
      <c r="F2614" s="2">
        <f>'Moving Avg'!D2614</f>
        <v>15.13092</v>
      </c>
      <c r="G2614" s="2">
        <f>'Moving Avg'!F2614</f>
        <v>14.793055000000004</v>
      </c>
      <c r="H2614" s="2">
        <f>'Moving Avg'!G2614</f>
        <v>13.503687999999997</v>
      </c>
      <c r="I2614" s="2">
        <f>'Moving Avg'!H2614</f>
        <v>9.8046765000000047</v>
      </c>
      <c r="J2614" s="6" t="str">
        <f>OBV!F2614</f>
        <v>BULLISH</v>
      </c>
      <c r="K2614" s="6" t="str">
        <f>OBV!G2614</f>
        <v>STRONG</v>
      </c>
      <c r="L2614" s="6" t="str">
        <f>OBV!H2614</f>
        <v>CONFIRMED BULLISH</v>
      </c>
      <c r="M2614" s="8">
        <f t="shared" si="403"/>
        <v>0</v>
      </c>
      <c r="N2614" s="8">
        <f t="shared" si="400"/>
        <v>100</v>
      </c>
      <c r="O2614" s="8">
        <f t="shared" si="401"/>
        <v>75</v>
      </c>
      <c r="P2614" s="8">
        <f t="shared" si="402"/>
        <v>100</v>
      </c>
      <c r="Q2614" s="9">
        <f t="shared" si="404"/>
        <v>61.25</v>
      </c>
      <c r="R2614" s="9">
        <f t="shared" si="405"/>
        <v>71.25</v>
      </c>
      <c r="S2614" s="9">
        <f t="shared" si="406"/>
        <v>78.75</v>
      </c>
      <c r="T2614" s="9">
        <f t="shared" si="407"/>
        <v>68.75</v>
      </c>
      <c r="U2614" s="8">
        <f t="shared" si="408"/>
        <v>70.416666666666671</v>
      </c>
      <c r="V2614" s="8">
        <f t="shared" si="409"/>
        <v>70</v>
      </c>
    </row>
    <row r="2615" spans="1:22" ht="13.5" x14ac:dyDescent="0.25">
      <c r="A2615" s="3">
        <f>RSI!A2615</f>
        <v>45813</v>
      </c>
      <c r="B2615" s="2">
        <f>RSI!B2615</f>
        <v>15.352600000000001</v>
      </c>
      <c r="C2615" s="2">
        <f>RSI!I2615</f>
        <v>72.41536450112514</v>
      </c>
      <c r="D2615" s="2">
        <f>MACD!E2615</f>
        <v>-5.2600258116672904E-3</v>
      </c>
      <c r="E2615" s="2">
        <f>MACD!F2615</f>
        <v>4.5508160928493649E-2</v>
      </c>
      <c r="F2615" s="2">
        <f>'Moving Avg'!D2615</f>
        <v>15.210639999999998</v>
      </c>
      <c r="G2615" s="2">
        <f>'Moving Avg'!F2615</f>
        <v>14.831460000000003</v>
      </c>
      <c r="H2615" s="2">
        <f>'Moving Avg'!G2615</f>
        <v>13.603833999999997</v>
      </c>
      <c r="I2615" s="2">
        <f>'Moving Avg'!H2615</f>
        <v>9.8379775000000045</v>
      </c>
      <c r="J2615" s="6" t="str">
        <f>OBV!F2615</f>
        <v>BULLISH</v>
      </c>
      <c r="K2615" s="6" t="str">
        <f>OBV!G2615</f>
        <v>STRONG</v>
      </c>
      <c r="L2615" s="6" t="str">
        <f>OBV!H2615</f>
        <v>CONFIRMED BULLISH</v>
      </c>
      <c r="M2615" s="8">
        <f t="shared" si="403"/>
        <v>0</v>
      </c>
      <c r="N2615" s="8">
        <f t="shared" si="400"/>
        <v>100</v>
      </c>
      <c r="O2615" s="8">
        <f t="shared" si="401"/>
        <v>75</v>
      </c>
      <c r="P2615" s="8">
        <f t="shared" si="402"/>
        <v>100</v>
      </c>
      <c r="Q2615" s="9">
        <f t="shared" si="404"/>
        <v>61.25</v>
      </c>
      <c r="R2615" s="9">
        <f t="shared" si="405"/>
        <v>71.25</v>
      </c>
      <c r="S2615" s="9">
        <f t="shared" si="406"/>
        <v>78.75</v>
      </c>
      <c r="T2615" s="9">
        <f t="shared" si="407"/>
        <v>68.75</v>
      </c>
      <c r="U2615" s="8">
        <f t="shared" si="408"/>
        <v>70.416666666666671</v>
      </c>
      <c r="V2615" s="8">
        <f t="shared" si="409"/>
        <v>70</v>
      </c>
    </row>
    <row r="2616" spans="1:22" ht="13.5" x14ac:dyDescent="0.25">
      <c r="A2616" s="3">
        <f>RSI!A2616</f>
        <v>45817</v>
      </c>
      <c r="B2616" s="2">
        <f>RSI!B2616</f>
        <v>15.2651</v>
      </c>
      <c r="C2616" s="2">
        <f>RSI!I2616</f>
        <v>69.249662693570627</v>
      </c>
      <c r="D2616" s="2">
        <f>MACD!E2616</f>
        <v>-4.4875650235747244E-2</v>
      </c>
      <c r="E2616" s="2">
        <f>MACD!F2616</f>
        <v>2.7431398695645474E-2</v>
      </c>
      <c r="F2616" s="2">
        <f>'Moving Avg'!D2616</f>
        <v>15.233979999999999</v>
      </c>
      <c r="G2616" s="2">
        <f>'Moving Avg'!F2616</f>
        <v>14.860630000000004</v>
      </c>
      <c r="H2616" s="2">
        <f>'Moving Avg'!G2616</f>
        <v>13.702229999999997</v>
      </c>
      <c r="I2616" s="2">
        <f>'Moving Avg'!H2616</f>
        <v>9.8708410000000057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  <c r="M2616" s="8">
        <f t="shared" si="403"/>
        <v>50</v>
      </c>
      <c r="N2616" s="8">
        <f t="shared" si="400"/>
        <v>100</v>
      </c>
      <c r="O2616" s="8">
        <f t="shared" si="401"/>
        <v>75</v>
      </c>
      <c r="P2616" s="8">
        <f t="shared" si="402"/>
        <v>83.5</v>
      </c>
      <c r="Q2616" s="9">
        <f t="shared" si="404"/>
        <v>76.275000000000006</v>
      </c>
      <c r="R2616" s="9">
        <f t="shared" si="405"/>
        <v>77.125</v>
      </c>
      <c r="S2616" s="9">
        <f t="shared" si="406"/>
        <v>78.825000000000003</v>
      </c>
      <c r="T2616" s="9">
        <f t="shared" si="407"/>
        <v>77.125</v>
      </c>
      <c r="U2616" s="8">
        <f t="shared" si="408"/>
        <v>77.408333333333346</v>
      </c>
      <c r="V2616" s="8">
        <f t="shared" si="409"/>
        <v>77.337500000000006</v>
      </c>
    </row>
    <row r="2617" spans="1:22" ht="13.5" x14ac:dyDescent="0.25">
      <c r="A2617" s="3">
        <f>RSI!A2617</f>
        <v>45818</v>
      </c>
      <c r="B2617" s="2">
        <f>RSI!B2617</f>
        <v>15.0707</v>
      </c>
      <c r="C2617" s="2">
        <f>RSI!I2617</f>
        <v>62.692338660277962</v>
      </c>
      <c r="D2617" s="2">
        <f>MACD!E2617</f>
        <v>-4.5884180479845327E-2</v>
      </c>
      <c r="E2617" s="2">
        <f>MACD!F2617</f>
        <v>1.2768282860547315E-2</v>
      </c>
      <c r="F2617" s="2">
        <f>'Moving Avg'!D2617</f>
        <v>15.18538</v>
      </c>
      <c r="G2617" s="2">
        <f>'Moving Avg'!F2617</f>
        <v>14.876190000000003</v>
      </c>
      <c r="H2617" s="2">
        <f>'Moving Avg'!G2617</f>
        <v>13.795571999999998</v>
      </c>
      <c r="I2617" s="2">
        <f>'Moving Avg'!H2617</f>
        <v>9.9027325000000062</v>
      </c>
      <c r="J2617" s="6" t="str">
        <f>OBV!F2617</f>
        <v>BEARISH</v>
      </c>
      <c r="K2617" s="6" t="str">
        <f>OBV!G2617</f>
        <v>WEAK</v>
      </c>
      <c r="L2617" s="6" t="str">
        <f>OBV!H2617</f>
        <v>CONFIRMED BEARISH</v>
      </c>
      <c r="M2617" s="8">
        <f t="shared" si="403"/>
        <v>50</v>
      </c>
      <c r="N2617" s="8">
        <f t="shared" si="400"/>
        <v>100</v>
      </c>
      <c r="O2617" s="8">
        <f t="shared" si="401"/>
        <v>75</v>
      </c>
      <c r="P2617" s="8">
        <f t="shared" si="402"/>
        <v>0</v>
      </c>
      <c r="Q2617" s="9">
        <f t="shared" si="404"/>
        <v>63.75</v>
      </c>
      <c r="R2617" s="9">
        <f t="shared" si="405"/>
        <v>56.25</v>
      </c>
      <c r="S2617" s="9">
        <f t="shared" si="406"/>
        <v>41.25</v>
      </c>
      <c r="T2617" s="9">
        <f t="shared" si="407"/>
        <v>56.25</v>
      </c>
      <c r="U2617" s="8">
        <f t="shared" si="408"/>
        <v>53.75</v>
      </c>
      <c r="V2617" s="8">
        <f t="shared" si="409"/>
        <v>54.375</v>
      </c>
    </row>
    <row r="2618" spans="1:22" ht="13.5" x14ac:dyDescent="0.25">
      <c r="A2618" s="3">
        <f>RSI!A2618</f>
        <v>45819</v>
      </c>
      <c r="B2618" s="2">
        <f>RSI!B2618</f>
        <v>15.362299999999999</v>
      </c>
      <c r="C2618" s="2">
        <f>RSI!I2618</f>
        <v>67.64191213016322</v>
      </c>
      <c r="D2618" s="2">
        <f>MACD!E2618</f>
        <v>-7.5664263372173579E-2</v>
      </c>
      <c r="E2618" s="2">
        <f>MACD!F2618</f>
        <v>-4.9182263859968642E-3</v>
      </c>
      <c r="F2618" s="2">
        <f>'Moving Avg'!D2618</f>
        <v>15.263160000000003</v>
      </c>
      <c r="G2618" s="2">
        <f>'Moving Avg'!F2618</f>
        <v>14.910220000000001</v>
      </c>
      <c r="H2618" s="2">
        <f>'Moving Avg'!G2618</f>
        <v>13.891051999999997</v>
      </c>
      <c r="I2618" s="2">
        <f>'Moving Avg'!H2618</f>
        <v>9.9362765000000053</v>
      </c>
      <c r="J2618" s="6" t="str">
        <f>OBV!F2618</f>
        <v>BULLISH</v>
      </c>
      <c r="K2618" s="6" t="str">
        <f>OBV!G2618</f>
        <v>STRONG</v>
      </c>
      <c r="L2618" s="6" t="str">
        <f>OBV!H2618</f>
        <v>CONFIRMED BULLISH</v>
      </c>
      <c r="M2618" s="8">
        <f t="shared" si="403"/>
        <v>50</v>
      </c>
      <c r="N2618" s="8">
        <f t="shared" si="400"/>
        <v>100</v>
      </c>
      <c r="O2618" s="8">
        <f t="shared" si="401"/>
        <v>75</v>
      </c>
      <c r="P2618" s="8">
        <f t="shared" si="402"/>
        <v>100</v>
      </c>
      <c r="Q2618" s="9">
        <f t="shared" si="404"/>
        <v>78.75</v>
      </c>
      <c r="R2618" s="9">
        <f t="shared" si="405"/>
        <v>81.25</v>
      </c>
      <c r="S2618" s="9">
        <f t="shared" si="406"/>
        <v>86.25</v>
      </c>
      <c r="T2618" s="9">
        <f t="shared" si="407"/>
        <v>81.25</v>
      </c>
      <c r="U2618" s="8">
        <f t="shared" si="408"/>
        <v>82.083333333333329</v>
      </c>
      <c r="V2618" s="8">
        <f t="shared" si="409"/>
        <v>81.875</v>
      </c>
    </row>
    <row r="2619" spans="1:22" ht="13.5" x14ac:dyDescent="0.25">
      <c r="A2619" s="3">
        <f>RSI!A2619</f>
        <v>45820</v>
      </c>
      <c r="B2619" s="2">
        <f>RSI!B2619</f>
        <v>15.2554</v>
      </c>
      <c r="C2619" s="2">
        <f>RSI!I2619</f>
        <v>64.27533206615891</v>
      </c>
      <c r="D2619" s="2">
        <f>MACD!E2619</f>
        <v>-7.0382969189555666E-2</v>
      </c>
      <c r="E2619" s="2">
        <f>MACD!F2619</f>
        <v>-1.8011174946708626E-2</v>
      </c>
      <c r="F2619" s="2">
        <f>'Moving Avg'!D2619</f>
        <v>15.26122</v>
      </c>
      <c r="G2619" s="2">
        <f>'Moving Avg'!F2619</f>
        <v>14.93939</v>
      </c>
      <c r="H2619" s="2">
        <f>'Moving Avg'!G2619</f>
        <v>13.982253999999998</v>
      </c>
      <c r="I2619" s="2">
        <f>'Moving Avg'!H2619</f>
        <v>9.969869500000005</v>
      </c>
      <c r="J2619" s="6" t="str">
        <f>OBV!F2619</f>
        <v>BULLISH</v>
      </c>
      <c r="K2619" s="6" t="str">
        <f>OBV!G2619</f>
        <v>NEUTRAL</v>
      </c>
      <c r="L2619" s="6" t="str">
        <f>OBV!H2619</f>
        <v>BULLISH DIVERGENCE</v>
      </c>
      <c r="M2619" s="8">
        <f t="shared" si="403"/>
        <v>50</v>
      </c>
      <c r="N2619" s="8">
        <f t="shared" si="400"/>
        <v>100</v>
      </c>
      <c r="O2619" s="8">
        <f t="shared" si="401"/>
        <v>75</v>
      </c>
      <c r="P2619" s="8">
        <f t="shared" si="402"/>
        <v>66.5</v>
      </c>
      <c r="Q2619" s="9">
        <f t="shared" si="404"/>
        <v>73.724999999999994</v>
      </c>
      <c r="R2619" s="9">
        <f t="shared" si="405"/>
        <v>72.875</v>
      </c>
      <c r="S2619" s="9">
        <f t="shared" si="406"/>
        <v>71.174999999999997</v>
      </c>
      <c r="T2619" s="9">
        <f t="shared" si="407"/>
        <v>72.875</v>
      </c>
      <c r="U2619" s="8">
        <f t="shared" si="408"/>
        <v>72.591666666666654</v>
      </c>
      <c r="V2619" s="8">
        <f t="shared" si="409"/>
        <v>72.662499999999994</v>
      </c>
    </row>
    <row r="2620" spans="1:22" ht="13.5" x14ac:dyDescent="0.25">
      <c r="A2620" s="3">
        <f>RSI!A2620</f>
        <v>45821</v>
      </c>
      <c r="B2620" s="2">
        <f>RSI!B2620</f>
        <v>15.158200000000001</v>
      </c>
      <c r="C2620" s="2">
        <f>RSI!I2620</f>
        <v>61.288404898859298</v>
      </c>
      <c r="D2620" s="2">
        <f>MACD!E2620</f>
        <v>-5.6136565266543315E-2</v>
      </c>
      <c r="E2620" s="2">
        <f>MACD!F2620</f>
        <v>-2.5636253010675566E-2</v>
      </c>
      <c r="F2620" s="2">
        <f>'Moving Avg'!D2620</f>
        <v>15.222339999999999</v>
      </c>
      <c r="G2620" s="2">
        <f>'Moving Avg'!F2620</f>
        <v>14.969044999999999</v>
      </c>
      <c r="H2620" s="2">
        <f>'Moving Avg'!G2620</f>
        <v>14.071512</v>
      </c>
      <c r="I2620" s="2">
        <f>'Moving Avg'!H2620</f>
        <v>10.002393000000005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  <c r="M2620" s="8">
        <f t="shared" si="403"/>
        <v>50</v>
      </c>
      <c r="N2620" s="8">
        <f t="shared" si="400"/>
        <v>100</v>
      </c>
      <c r="O2620" s="8">
        <f t="shared" si="401"/>
        <v>75</v>
      </c>
      <c r="P2620" s="8">
        <f t="shared" si="402"/>
        <v>16.5</v>
      </c>
      <c r="Q2620" s="9">
        <f t="shared" si="404"/>
        <v>66.224999999999994</v>
      </c>
      <c r="R2620" s="9">
        <f t="shared" si="405"/>
        <v>60.375</v>
      </c>
      <c r="S2620" s="9">
        <f t="shared" si="406"/>
        <v>48.674999999999997</v>
      </c>
      <c r="T2620" s="9">
        <f t="shared" si="407"/>
        <v>60.375</v>
      </c>
      <c r="U2620" s="8">
        <f t="shared" si="408"/>
        <v>58.42499999999999</v>
      </c>
      <c r="V2620" s="8">
        <f t="shared" si="409"/>
        <v>58.912499999999994</v>
      </c>
    </row>
    <row r="2621" spans="1:22" ht="13.5" x14ac:dyDescent="0.25">
      <c r="A2621" s="3">
        <f>RSI!A2621</f>
        <v>45824</v>
      </c>
      <c r="B2621" s="2">
        <f>RSI!B2621</f>
        <v>15.0707</v>
      </c>
      <c r="C2621" s="2">
        <f>RSI!I2621</f>
        <v>58.646315503814449</v>
      </c>
      <c r="D2621" s="2">
        <f>MACD!E2621</f>
        <v>-1.0273011591628745E-2</v>
      </c>
      <c r="E2621" s="2">
        <f>MACD!F2621</f>
        <v>-2.2563604726866204E-2</v>
      </c>
      <c r="F2621" s="2">
        <f>'Moving Avg'!D2621</f>
        <v>15.18346</v>
      </c>
      <c r="G2621" s="2">
        <f>'Moving Avg'!F2621</f>
        <v>14.993354999999999</v>
      </c>
      <c r="H2621" s="2">
        <f>'Moving Avg'!G2621</f>
        <v>14.153185999999998</v>
      </c>
      <c r="I2621" s="2">
        <f>'Moving Avg'!H2621</f>
        <v>10.034479000000003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  <c r="M2621" s="8">
        <f t="shared" si="403"/>
        <v>50</v>
      </c>
      <c r="N2621" s="8">
        <f t="shared" si="400"/>
        <v>0</v>
      </c>
      <c r="O2621" s="8">
        <f t="shared" si="401"/>
        <v>75</v>
      </c>
      <c r="P2621" s="8">
        <f t="shared" si="402"/>
        <v>16.5</v>
      </c>
      <c r="Q2621" s="9">
        <f t="shared" si="404"/>
        <v>31.225000000000001</v>
      </c>
      <c r="R2621" s="9">
        <f t="shared" si="405"/>
        <v>40.375</v>
      </c>
      <c r="S2621" s="9">
        <f t="shared" si="406"/>
        <v>33.674999999999997</v>
      </c>
      <c r="T2621" s="9">
        <f t="shared" si="407"/>
        <v>35.375</v>
      </c>
      <c r="U2621" s="8">
        <f t="shared" si="408"/>
        <v>35.091666666666661</v>
      </c>
      <c r="V2621" s="8">
        <f t="shared" si="409"/>
        <v>35.162499999999994</v>
      </c>
    </row>
    <row r="2622" spans="1:22" ht="13.5" x14ac:dyDescent="0.25">
      <c r="A2622" s="3">
        <f>RSI!A2622</f>
        <v>45825</v>
      </c>
      <c r="B2622" s="2">
        <f>RSI!B2622</f>
        <v>14.8276</v>
      </c>
      <c r="C2622" s="2">
        <f>RSI!I2622</f>
        <v>51.946168949431126</v>
      </c>
      <c r="D2622" s="2">
        <f>MACD!E2622</f>
        <v>7.0100690137625321E-2</v>
      </c>
      <c r="E2622" s="2">
        <f>MACD!F2622</f>
        <v>-4.030745753967899E-3</v>
      </c>
      <c r="F2622" s="2">
        <f>'Moving Avg'!D2622</f>
        <v>15.134840000000001</v>
      </c>
      <c r="G2622" s="2">
        <f>'Moving Avg'!F2622</f>
        <v>15.005510000000001</v>
      </c>
      <c r="H2622" s="2">
        <f>'Moving Avg'!G2622</f>
        <v>14.230969999999997</v>
      </c>
      <c r="I2622" s="2">
        <f>'Moving Avg'!H2622</f>
        <v>10.065836000000004</v>
      </c>
      <c r="J2622" s="6" t="str">
        <f>OBV!F2622</f>
        <v>BULLISH</v>
      </c>
      <c r="K2622" s="6" t="str">
        <f>OBV!G2622</f>
        <v>NEUTRAL</v>
      </c>
      <c r="L2622" s="6" t="str">
        <f>OBV!H2622</f>
        <v>BULLISH DIVERGENCE</v>
      </c>
      <c r="M2622" s="8">
        <f t="shared" si="403"/>
        <v>50</v>
      </c>
      <c r="N2622" s="8">
        <f t="shared" si="400"/>
        <v>0</v>
      </c>
      <c r="O2622" s="8">
        <f t="shared" si="401"/>
        <v>75</v>
      </c>
      <c r="P2622" s="8">
        <f t="shared" si="402"/>
        <v>66.5</v>
      </c>
      <c r="Q2622" s="9">
        <f t="shared" si="404"/>
        <v>38.725000000000001</v>
      </c>
      <c r="R2622" s="9">
        <f t="shared" si="405"/>
        <v>52.875</v>
      </c>
      <c r="S2622" s="9">
        <f t="shared" si="406"/>
        <v>56.174999999999997</v>
      </c>
      <c r="T2622" s="9">
        <f t="shared" si="407"/>
        <v>47.875</v>
      </c>
      <c r="U2622" s="8">
        <f t="shared" si="408"/>
        <v>49.258333333333326</v>
      </c>
      <c r="V2622" s="8">
        <f t="shared" si="409"/>
        <v>48.912499999999994</v>
      </c>
    </row>
    <row r="2623" spans="1:22" ht="13.5" x14ac:dyDescent="0.25">
      <c r="A2623" s="3">
        <f>RSI!A2623</f>
        <v>45826</v>
      </c>
      <c r="B2623" s="2">
        <f>RSI!B2623</f>
        <v>15.022</v>
      </c>
      <c r="C2623" s="2">
        <f>RSI!I2623</f>
        <v>56.250563009475833</v>
      </c>
      <c r="D2623" s="2">
        <f>MACD!E2623</f>
        <v>7.1058425792877244E-2</v>
      </c>
      <c r="E2623" s="2">
        <f>MACD!F2623</f>
        <v>1.098708855540113E-2</v>
      </c>
      <c r="F2623" s="2">
        <f>'Moving Avg'!D2623</f>
        <v>15.066780000000003</v>
      </c>
      <c r="G2623" s="2">
        <f>'Moving Avg'!F2623</f>
        <v>15.030299999999997</v>
      </c>
      <c r="H2623" s="2">
        <f>'Moving Avg'!G2623</f>
        <v>14.308169999999997</v>
      </c>
      <c r="I2623" s="2">
        <f>'Moving Avg'!H2623</f>
        <v>10.097678500000004</v>
      </c>
      <c r="J2623" s="6" t="str">
        <f>OBV!F2623</f>
        <v>BEARISH</v>
      </c>
      <c r="K2623" s="6" t="str">
        <f>OBV!G2623</f>
        <v>WEAK</v>
      </c>
      <c r="L2623" s="6" t="str">
        <f>OBV!H2623</f>
        <v>CONFIRMED BEARISH</v>
      </c>
      <c r="M2623" s="8">
        <f t="shared" si="403"/>
        <v>50</v>
      </c>
      <c r="N2623" s="8">
        <f t="shared" si="400"/>
        <v>0</v>
      </c>
      <c r="O2623" s="8">
        <f t="shared" si="401"/>
        <v>50</v>
      </c>
      <c r="P2623" s="8">
        <f t="shared" si="402"/>
        <v>0</v>
      </c>
      <c r="Q2623" s="9">
        <f t="shared" si="404"/>
        <v>25</v>
      </c>
      <c r="R2623" s="9">
        <f t="shared" si="405"/>
        <v>27.5</v>
      </c>
      <c r="S2623" s="9">
        <f t="shared" si="406"/>
        <v>20</v>
      </c>
      <c r="T2623" s="9">
        <f t="shared" si="407"/>
        <v>25</v>
      </c>
      <c r="U2623" s="8">
        <f t="shared" si="408"/>
        <v>24.166666666666668</v>
      </c>
      <c r="V2623" s="8">
        <f t="shared" si="409"/>
        <v>24.375</v>
      </c>
    </row>
    <row r="2624" spans="1:22" ht="13.5" x14ac:dyDescent="0.25">
      <c r="A2624" s="3">
        <f>RSI!A2624</f>
        <v>45827</v>
      </c>
      <c r="B2624" s="2">
        <f>RSI!B2624</f>
        <v>15.022</v>
      </c>
      <c r="C2624" s="2">
        <f>RSI!I2624</f>
        <v>56.250563009475833</v>
      </c>
      <c r="D2624" s="2">
        <f>MACD!E2624</f>
        <v>0.11532208277869849</v>
      </c>
      <c r="E2624" s="2">
        <f>MACD!F2624</f>
        <v>3.1854087400060599E-2</v>
      </c>
      <c r="F2624" s="2">
        <f>'Moving Avg'!D2624</f>
        <v>15.020099999999999</v>
      </c>
      <c r="G2624" s="2">
        <f>'Moving Avg'!F2624</f>
        <v>15.042939999999996</v>
      </c>
      <c r="H2624" s="2">
        <f>'Moving Avg'!G2624</f>
        <v>14.375257999999999</v>
      </c>
      <c r="I2624" s="2">
        <f>'Moving Avg'!H2624</f>
        <v>10.129521000000004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  <c r="M2624" s="8">
        <f t="shared" si="403"/>
        <v>50</v>
      </c>
      <c r="N2624" s="8">
        <f t="shared" si="400"/>
        <v>0</v>
      </c>
      <c r="O2624" s="8">
        <f t="shared" si="401"/>
        <v>50</v>
      </c>
      <c r="P2624" s="8">
        <f t="shared" si="402"/>
        <v>16.5</v>
      </c>
      <c r="Q2624" s="9">
        <f t="shared" si="404"/>
        <v>27.475000000000001</v>
      </c>
      <c r="R2624" s="9">
        <f t="shared" si="405"/>
        <v>31.625</v>
      </c>
      <c r="S2624" s="9">
        <f t="shared" si="406"/>
        <v>27.425000000000001</v>
      </c>
      <c r="T2624" s="9">
        <f t="shared" si="407"/>
        <v>29.125</v>
      </c>
      <c r="U2624" s="8">
        <f t="shared" si="408"/>
        <v>28.841666666666669</v>
      </c>
      <c r="V2624" s="8">
        <f t="shared" si="409"/>
        <v>28.912500000000001</v>
      </c>
    </row>
    <row r="2625" spans="1:22" ht="13.5" x14ac:dyDescent="0.25">
      <c r="A2625" s="3">
        <f>RSI!A2625</f>
        <v>45828</v>
      </c>
      <c r="B2625" s="2">
        <f>RSI!B2625</f>
        <v>15.022</v>
      </c>
      <c r="C2625" s="2">
        <f>RSI!I2625</f>
        <v>56.250563009475833</v>
      </c>
      <c r="D2625" s="2">
        <f>MACD!E2625</f>
        <v>0.16491928317751992</v>
      </c>
      <c r="E2625" s="2">
        <f>MACD!F2625</f>
        <v>5.8467126555552459E-2</v>
      </c>
      <c r="F2625" s="2">
        <f>'Moving Avg'!D2625</f>
        <v>14.992859999999999</v>
      </c>
      <c r="G2625" s="2">
        <f>'Moving Avg'!F2625</f>
        <v>15.056549999999996</v>
      </c>
      <c r="H2625" s="2">
        <f>'Moving Avg'!G2625</f>
        <v>14.433595999999998</v>
      </c>
      <c r="I2625" s="2">
        <f>'Moving Avg'!H2625</f>
        <v>10.161266500000004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  <c r="M2625" s="8">
        <f t="shared" si="403"/>
        <v>50</v>
      </c>
      <c r="N2625" s="8">
        <f t="shared" si="400"/>
        <v>0</v>
      </c>
      <c r="O2625" s="8">
        <f t="shared" si="401"/>
        <v>50</v>
      </c>
      <c r="P2625" s="8">
        <f t="shared" si="402"/>
        <v>16.5</v>
      </c>
      <c r="Q2625" s="9">
        <f t="shared" si="404"/>
        <v>27.475000000000001</v>
      </c>
      <c r="R2625" s="9">
        <f t="shared" si="405"/>
        <v>31.625</v>
      </c>
      <c r="S2625" s="9">
        <f t="shared" si="406"/>
        <v>27.425000000000001</v>
      </c>
      <c r="T2625" s="9">
        <f t="shared" si="407"/>
        <v>29.125</v>
      </c>
      <c r="U2625" s="8">
        <f t="shared" si="408"/>
        <v>28.841666666666669</v>
      </c>
      <c r="V2625" s="8">
        <f t="shared" si="409"/>
        <v>28.912500000000001</v>
      </c>
    </row>
    <row r="2626" spans="1:22" ht="13.5" x14ac:dyDescent="0.25">
      <c r="A2626" s="3">
        <f>RSI!A2626</f>
        <v>45831</v>
      </c>
      <c r="B2626" s="2">
        <f>RSI!B2626</f>
        <v>15.0123</v>
      </c>
      <c r="C2626" s="2">
        <f>RSI!I2626</f>
        <v>55.938298389162625</v>
      </c>
      <c r="D2626" s="2">
        <f>MACD!E2626</f>
        <v>0.19292256801217889</v>
      </c>
      <c r="E2626" s="2">
        <f>MACD!F2626</f>
        <v>8.535821484687775E-2</v>
      </c>
      <c r="F2626" s="2">
        <f>'Moving Avg'!D2626</f>
        <v>14.98118</v>
      </c>
      <c r="G2626" s="2">
        <f>'Moving Avg'!F2626</f>
        <v>15.075994999999997</v>
      </c>
      <c r="H2626" s="2">
        <f>'Moving Avg'!G2626</f>
        <v>14.481043999999999</v>
      </c>
      <c r="I2626" s="2">
        <f>'Moving Avg'!H2626</f>
        <v>10.192623000000005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  <c r="M2626" s="8">
        <f t="shared" si="403"/>
        <v>50</v>
      </c>
      <c r="N2626" s="8">
        <f t="shared" ref="N2626:N2693" si="410">IF(E2626-D2626&gt;0.02, 100, IF(E2626-D2626&lt;0,0,45))</f>
        <v>0</v>
      </c>
      <c r="O2626" s="8">
        <f t="shared" ref="O2626:O2693" si="411">IF(F2626-I2626&gt;10,100,IF(F2626-I2626&gt;5,75, IF(F2626-I2626&gt;0,50,0)))</f>
        <v>50</v>
      </c>
      <c r="P2626" s="8">
        <f t="shared" ref="P2626:P2693" si="412">IF(L2626="confirmed bullish", 34, IF(L2626="bullish divergence",17, 0))+IF(J2626="bullish",33,IF(J2626="bearish",0,16.5))+IF(K2626="strong",33,IF(K2626="weak",0,16.5))</f>
        <v>16.5</v>
      </c>
      <c r="Q2626" s="9">
        <f t="shared" si="404"/>
        <v>27.475000000000001</v>
      </c>
      <c r="R2626" s="9">
        <f t="shared" si="405"/>
        <v>31.625</v>
      </c>
      <c r="S2626" s="9">
        <f t="shared" si="406"/>
        <v>27.425000000000001</v>
      </c>
      <c r="T2626" s="9">
        <f t="shared" si="407"/>
        <v>29.125</v>
      </c>
      <c r="U2626" s="8">
        <f t="shared" si="408"/>
        <v>28.841666666666669</v>
      </c>
      <c r="V2626" s="8">
        <f t="shared" si="409"/>
        <v>28.912500000000001</v>
      </c>
    </row>
    <row r="2627" spans="1:22" ht="13.5" x14ac:dyDescent="0.25">
      <c r="A2627" s="3">
        <f>RSI!A2627</f>
        <v>45832</v>
      </c>
      <c r="B2627" s="2">
        <f>RSI!B2627</f>
        <v>14.779</v>
      </c>
      <c r="C2627" s="2">
        <f>RSI!I2627</f>
        <v>48.906163524216126</v>
      </c>
      <c r="D2627" s="2">
        <f>MACD!E2627</f>
        <v>0.20291861660899713</v>
      </c>
      <c r="E2627" s="2">
        <f>MACD!F2627</f>
        <v>0.10887029519930164</v>
      </c>
      <c r="F2627" s="2">
        <f>'Moving Avg'!D2627</f>
        <v>14.971459999999999</v>
      </c>
      <c r="G2627" s="2">
        <f>'Moving Avg'!F2627</f>
        <v>15.076484999999996</v>
      </c>
      <c r="H2627" s="2">
        <f>'Moving Avg'!G2627</f>
        <v>14.516047999999998</v>
      </c>
      <c r="I2627" s="2">
        <f>'Moving Avg'!H2627</f>
        <v>10.222035500000006</v>
      </c>
      <c r="J2627" s="6" t="str">
        <f>OBV!F2627</f>
        <v>BEARISH</v>
      </c>
      <c r="K2627" s="6" t="str">
        <f>OBV!G2627</f>
        <v>WEAK</v>
      </c>
      <c r="L2627" s="6" t="str">
        <f>OBV!H2627</f>
        <v>CONFIRMED BEARISH</v>
      </c>
      <c r="M2627" s="8">
        <f t="shared" ref="M2627:M2690" si="413">IF(C2627&lt;30,100, IF(C2627&gt;70, 0, 50))</f>
        <v>50</v>
      </c>
      <c r="N2627" s="8">
        <f t="shared" si="410"/>
        <v>0</v>
      </c>
      <c r="O2627" s="8">
        <f t="shared" si="411"/>
        <v>50</v>
      </c>
      <c r="P2627" s="8">
        <f t="shared" si="412"/>
        <v>0</v>
      </c>
      <c r="Q2627" s="9">
        <f t="shared" ref="Q2627:Q2690" si="414">0.35*M2627+N2627*0.35+O2627*0.15+P2627*0.15</f>
        <v>25</v>
      </c>
      <c r="R2627" s="9">
        <f t="shared" ref="R2627:R2690" si="415">M2627*0.2+N2627*0.2+O2627*0.35+P2627*0.25</f>
        <v>27.5</v>
      </c>
      <c r="S2627" s="9">
        <f t="shared" ref="S2627:S2690" si="416">M2627*0.15+N2627*0.15+O2627*0.25+P2627*0.45</f>
        <v>20</v>
      </c>
      <c r="T2627" s="9">
        <f t="shared" ref="T2627:T2690" si="417">0.25*SUM(M2627:P2627)</f>
        <v>25</v>
      </c>
      <c r="U2627" s="8">
        <f t="shared" ref="U2627:U2690" si="418">SUM(Q2627:S2627)/3</f>
        <v>24.166666666666668</v>
      </c>
      <c r="V2627" s="8">
        <f t="shared" ref="V2627:V2690" si="419">SUM(Q2627:T2627)/4</f>
        <v>24.375</v>
      </c>
    </row>
    <row r="2628" spans="1:22" ht="13.5" x14ac:dyDescent="0.25">
      <c r="A2628" s="3">
        <f>RSI!A2628</f>
        <v>45833</v>
      </c>
      <c r="B2628" s="2">
        <f>RSI!B2628</f>
        <v>14.8567</v>
      </c>
      <c r="C2628" s="2">
        <f>RSI!I2628</f>
        <v>51.110532112333566</v>
      </c>
      <c r="D2628" s="2">
        <f>MACD!E2628</f>
        <v>0.25086801517791102</v>
      </c>
      <c r="E2628" s="2">
        <f>MACD!F2628</f>
        <v>0.13726983919502353</v>
      </c>
      <c r="F2628" s="2">
        <f>'Moving Avg'!D2628</f>
        <v>14.938400000000001</v>
      </c>
      <c r="G2628" s="2">
        <f>'Moving Avg'!F2628</f>
        <v>15.082314999999998</v>
      </c>
      <c r="H2628" s="2">
        <f>'Moving Avg'!G2628</f>
        <v>14.557468000000002</v>
      </c>
      <c r="I2628" s="2">
        <f>'Moving Avg'!H2628</f>
        <v>10.252079500000004</v>
      </c>
      <c r="J2628" s="6" t="str">
        <f>OBV!F2628</f>
        <v>BEARISH</v>
      </c>
      <c r="K2628" s="6" t="str">
        <f>OBV!G2628</f>
        <v>WEAK</v>
      </c>
      <c r="L2628" s="6" t="str">
        <f>OBV!H2628</f>
        <v>CONFIRMED BEARISH</v>
      </c>
      <c r="M2628" s="8">
        <f t="shared" si="413"/>
        <v>50</v>
      </c>
      <c r="N2628" s="8">
        <f t="shared" si="410"/>
        <v>0</v>
      </c>
      <c r="O2628" s="8">
        <f t="shared" si="411"/>
        <v>50</v>
      </c>
      <c r="P2628" s="8">
        <f t="shared" si="412"/>
        <v>0</v>
      </c>
      <c r="Q2628" s="9">
        <f t="shared" si="414"/>
        <v>25</v>
      </c>
      <c r="R2628" s="9">
        <f t="shared" si="415"/>
        <v>27.5</v>
      </c>
      <c r="S2628" s="9">
        <f t="shared" si="416"/>
        <v>20</v>
      </c>
      <c r="T2628" s="9">
        <f t="shared" si="417"/>
        <v>25</v>
      </c>
      <c r="U2628" s="8">
        <f t="shared" si="418"/>
        <v>24.166666666666668</v>
      </c>
      <c r="V2628" s="8">
        <f t="shared" si="419"/>
        <v>24.375</v>
      </c>
    </row>
    <row r="2629" spans="1:22" ht="13.5" x14ac:dyDescent="0.25">
      <c r="A2629" s="3">
        <f>RSI!A2629</f>
        <v>45835</v>
      </c>
      <c r="B2629" s="2">
        <f>RSI!B2629</f>
        <v>14.8276</v>
      </c>
      <c r="C2629" s="2">
        <f>RSI!I2629</f>
        <v>50.236372721200112</v>
      </c>
      <c r="D2629" s="2">
        <f>MACD!E2629</f>
        <v>0.27704753810024485</v>
      </c>
      <c r="E2629" s="2">
        <f>MACD!F2629</f>
        <v>0.16522537897606782</v>
      </c>
      <c r="F2629" s="2">
        <f>'Moving Avg'!D2629</f>
        <v>14.899520000000001</v>
      </c>
      <c r="G2629" s="2">
        <f>'Moving Avg'!F2629</f>
        <v>15.077939999999998</v>
      </c>
      <c r="H2629" s="2">
        <f>'Moving Avg'!G2629</f>
        <v>14.592472000000001</v>
      </c>
      <c r="I2629" s="2">
        <f>'Moving Avg'!H2629</f>
        <v>10.282026500000004</v>
      </c>
      <c r="J2629" s="6" t="str">
        <f>OBV!F2629</f>
        <v>BEARISH</v>
      </c>
      <c r="K2629" s="6" t="str">
        <f>OBV!G2629</f>
        <v>WEAK</v>
      </c>
      <c r="L2629" s="6" t="str">
        <f>OBV!H2629</f>
        <v>CONFIRMED BEARISH</v>
      </c>
      <c r="M2629" s="8">
        <f t="shared" si="413"/>
        <v>50</v>
      </c>
      <c r="N2629" s="8">
        <f t="shared" si="410"/>
        <v>0</v>
      </c>
      <c r="O2629" s="8">
        <f t="shared" si="411"/>
        <v>50</v>
      </c>
      <c r="P2629" s="8">
        <f t="shared" si="412"/>
        <v>0</v>
      </c>
      <c r="Q2629" s="9">
        <f t="shared" si="414"/>
        <v>25</v>
      </c>
      <c r="R2629" s="9">
        <f t="shared" si="415"/>
        <v>27.5</v>
      </c>
      <c r="S2629" s="9">
        <f t="shared" si="416"/>
        <v>20</v>
      </c>
      <c r="T2629" s="9">
        <f t="shared" si="417"/>
        <v>25</v>
      </c>
      <c r="U2629" s="8">
        <f t="shared" si="418"/>
        <v>24.166666666666668</v>
      </c>
      <c r="V2629" s="8">
        <f t="shared" si="419"/>
        <v>24.375</v>
      </c>
    </row>
    <row r="2630" spans="1:22" ht="13.5" x14ac:dyDescent="0.25">
      <c r="A2630" s="3">
        <f>RSI!A2630</f>
        <v>45838</v>
      </c>
      <c r="B2630" s="2">
        <f>RSI!B2630</f>
        <v>15.0512</v>
      </c>
      <c r="C2630" s="2">
        <f>RSI!I2630</f>
        <v>56.406143247786424</v>
      </c>
      <c r="D2630" s="2">
        <f>MACD!E2630</f>
        <v>0.26775972798982117</v>
      </c>
      <c r="E2630" s="2">
        <f>MACD!F2630</f>
        <v>0.1857322487788185</v>
      </c>
      <c r="F2630" s="2">
        <f>'Moving Avg'!D2630</f>
        <v>14.905359999999998</v>
      </c>
      <c r="G2630" s="2">
        <f>'Moving Avg'!F2630</f>
        <v>15.082799999999997</v>
      </c>
      <c r="H2630" s="2">
        <f>'Moving Avg'!G2630</f>
        <v>14.631364000000001</v>
      </c>
      <c r="I2630" s="2">
        <f>'Moving Avg'!H2630</f>
        <v>10.312848500000005</v>
      </c>
      <c r="J2630" s="6" t="str">
        <f>OBV!F2630</f>
        <v>BEARISH</v>
      </c>
      <c r="K2630" s="6" t="str">
        <f>OBV!G2630</f>
        <v>WEAK</v>
      </c>
      <c r="L2630" s="6" t="str">
        <f>OBV!H2630</f>
        <v>BEARISH DIVERGENCE</v>
      </c>
      <c r="M2630" s="8">
        <f t="shared" si="413"/>
        <v>50</v>
      </c>
      <c r="N2630" s="8">
        <f t="shared" si="410"/>
        <v>0</v>
      </c>
      <c r="O2630" s="8">
        <f t="shared" si="411"/>
        <v>50</v>
      </c>
      <c r="P2630" s="8">
        <f t="shared" si="412"/>
        <v>0</v>
      </c>
      <c r="Q2630" s="9">
        <f t="shared" si="414"/>
        <v>25</v>
      </c>
      <c r="R2630" s="9">
        <f t="shared" si="415"/>
        <v>27.5</v>
      </c>
      <c r="S2630" s="9">
        <f t="shared" si="416"/>
        <v>20</v>
      </c>
      <c r="T2630" s="9">
        <f t="shared" si="417"/>
        <v>25</v>
      </c>
      <c r="U2630" s="8">
        <f t="shared" si="418"/>
        <v>24.166666666666668</v>
      </c>
      <c r="V2630" s="8">
        <f t="shared" si="419"/>
        <v>24.375</v>
      </c>
    </row>
    <row r="2631" spans="1:22" ht="13.5" x14ac:dyDescent="0.25">
      <c r="A2631" s="3">
        <f>RSI!A2631</f>
        <v>45839</v>
      </c>
      <c r="B2631" s="2">
        <f>RSI!B2631</f>
        <v>15.0512</v>
      </c>
      <c r="C2631" s="2">
        <f>RSI!I2631</f>
        <v>56.406143247786432</v>
      </c>
      <c r="D2631" s="2">
        <f>MACD!E2631</f>
        <v>0.2451893955330533</v>
      </c>
      <c r="E2631" s="2">
        <f>MACD!F2631</f>
        <v>0.19762367812966547</v>
      </c>
      <c r="F2631" s="2">
        <f>'Moving Avg'!D2631</f>
        <v>14.913140000000002</v>
      </c>
      <c r="G2631" s="2">
        <f>'Moving Avg'!F2631</f>
        <v>15.077939999999998</v>
      </c>
      <c r="H2631" s="2">
        <f>'Moving Avg'!G2631</f>
        <v>14.664034000000001</v>
      </c>
      <c r="I2631" s="2">
        <f>'Moving Avg'!H2631</f>
        <v>10.344351000000003</v>
      </c>
      <c r="J2631" s="6" t="str">
        <f>OBV!F2631</f>
        <v>BEARISH</v>
      </c>
      <c r="K2631" s="6" t="str">
        <f>OBV!G2631</f>
        <v>NEUTRAL</v>
      </c>
      <c r="L2631" s="6" t="str">
        <f>OBV!H2631</f>
        <v>BEARISH DIVERGENCE</v>
      </c>
      <c r="M2631" s="8">
        <f t="shared" si="413"/>
        <v>50</v>
      </c>
      <c r="N2631" s="8">
        <f t="shared" si="410"/>
        <v>0</v>
      </c>
      <c r="O2631" s="8">
        <f t="shared" si="411"/>
        <v>50</v>
      </c>
      <c r="P2631" s="8">
        <f t="shared" si="412"/>
        <v>16.5</v>
      </c>
      <c r="Q2631" s="9">
        <f t="shared" si="414"/>
        <v>27.475000000000001</v>
      </c>
      <c r="R2631" s="9">
        <f t="shared" si="415"/>
        <v>31.625</v>
      </c>
      <c r="S2631" s="9">
        <f t="shared" si="416"/>
        <v>27.425000000000001</v>
      </c>
      <c r="T2631" s="9">
        <f t="shared" si="417"/>
        <v>29.125</v>
      </c>
      <c r="U2631" s="8">
        <f t="shared" si="418"/>
        <v>28.841666666666669</v>
      </c>
      <c r="V2631" s="8">
        <f t="shared" si="419"/>
        <v>28.912500000000001</v>
      </c>
    </row>
    <row r="2632" spans="1:22" ht="13.5" x14ac:dyDescent="0.25">
      <c r="A2632" s="3">
        <f>RSI!A2632</f>
        <v>45840</v>
      </c>
      <c r="B2632" s="2">
        <f>RSI!B2632</f>
        <v>15.167899999999999</v>
      </c>
      <c r="C2632" s="2">
        <f>RSI!I2632</f>
        <v>59.449296341474906</v>
      </c>
      <c r="D2632" s="2">
        <f>MACD!E2632</f>
        <v>0.17888968326028021</v>
      </c>
      <c r="E2632" s="2">
        <f>MACD!F2632</f>
        <v>0.19387687915578844</v>
      </c>
      <c r="F2632" s="2">
        <f>'Moving Avg'!D2632</f>
        <v>14.990919999999999</v>
      </c>
      <c r="G2632" s="2">
        <f>'Moving Avg'!F2632</f>
        <v>15.070649999999995</v>
      </c>
      <c r="H2632" s="2">
        <f>'Moving Avg'!G2632</f>
        <v>14.691648000000002</v>
      </c>
      <c r="I2632" s="2">
        <f>'Moving Avg'!H2632</f>
        <v>10.376437000000005</v>
      </c>
      <c r="J2632" s="6" t="str">
        <f>OBV!F2632</f>
        <v>BULLISH</v>
      </c>
      <c r="K2632" s="6" t="str">
        <f>OBV!G2632</f>
        <v>NEUTRAL</v>
      </c>
      <c r="L2632" s="6" t="str">
        <f>OBV!H2632</f>
        <v>CONFIRMED BULLISH</v>
      </c>
      <c r="M2632" s="8">
        <f t="shared" si="413"/>
        <v>50</v>
      </c>
      <c r="N2632" s="8">
        <f t="shared" si="410"/>
        <v>45</v>
      </c>
      <c r="O2632" s="8">
        <f t="shared" si="411"/>
        <v>50</v>
      </c>
      <c r="P2632" s="8">
        <f t="shared" si="412"/>
        <v>83.5</v>
      </c>
      <c r="Q2632" s="9">
        <f t="shared" si="414"/>
        <v>53.274999999999999</v>
      </c>
      <c r="R2632" s="9">
        <f t="shared" si="415"/>
        <v>57.375</v>
      </c>
      <c r="S2632" s="9">
        <f t="shared" si="416"/>
        <v>64.325000000000003</v>
      </c>
      <c r="T2632" s="9">
        <f t="shared" si="417"/>
        <v>57.125</v>
      </c>
      <c r="U2632" s="8">
        <f t="shared" si="418"/>
        <v>58.32500000000001</v>
      </c>
      <c r="V2632" s="8">
        <f t="shared" si="419"/>
        <v>58.025000000000006</v>
      </c>
    </row>
    <row r="2633" spans="1:22" ht="13.5" x14ac:dyDescent="0.25">
      <c r="A2633" s="3">
        <f>RSI!A2633</f>
        <v>45841</v>
      </c>
      <c r="B2633" s="2">
        <f>RSI!B2633</f>
        <v>15.440099999999999</v>
      </c>
      <c r="C2633" s="2">
        <f>RSI!I2633</f>
        <v>65.49897675002137</v>
      </c>
      <c r="D2633" s="2">
        <f>MACD!E2633</f>
        <v>0.13077350204075344</v>
      </c>
      <c r="E2633" s="2">
        <f>MACD!F2633</f>
        <v>0.18125620373278145</v>
      </c>
      <c r="F2633" s="2">
        <f>'Moving Avg'!D2633</f>
        <v>15.1076</v>
      </c>
      <c r="G2633" s="2">
        <f>'Moving Avg'!F2633</f>
        <v>15.093984999999995</v>
      </c>
      <c r="H2633" s="2">
        <f>'Moving Avg'!G2633</f>
        <v>14.723150000000002</v>
      </c>
      <c r="I2633" s="2">
        <f>'Moving Avg'!H2633</f>
        <v>10.409884000000003</v>
      </c>
      <c r="J2633" s="6" t="str">
        <f>OBV!F2633</f>
        <v>BULLISH</v>
      </c>
      <c r="K2633" s="6" t="str">
        <f>OBV!G2633</f>
        <v>NEUTRAL</v>
      </c>
      <c r="L2633" s="6" t="str">
        <f>OBV!H2633</f>
        <v>CONFIRMED BULLISH</v>
      </c>
      <c r="M2633" s="8">
        <f t="shared" si="413"/>
        <v>50</v>
      </c>
      <c r="N2633" s="8">
        <f t="shared" si="410"/>
        <v>100</v>
      </c>
      <c r="O2633" s="8">
        <f t="shared" si="411"/>
        <v>50</v>
      </c>
      <c r="P2633" s="8">
        <f t="shared" si="412"/>
        <v>83.5</v>
      </c>
      <c r="Q2633" s="9">
        <f t="shared" si="414"/>
        <v>72.525000000000006</v>
      </c>
      <c r="R2633" s="9">
        <f t="shared" si="415"/>
        <v>68.375</v>
      </c>
      <c r="S2633" s="9">
        <f t="shared" si="416"/>
        <v>72.575000000000003</v>
      </c>
      <c r="T2633" s="9">
        <f t="shared" si="417"/>
        <v>70.875</v>
      </c>
      <c r="U2633" s="8">
        <f t="shared" si="418"/>
        <v>71.158333333333346</v>
      </c>
      <c r="V2633" s="8">
        <f t="shared" si="419"/>
        <v>71.087500000000006</v>
      </c>
    </row>
    <row r="2634" spans="1:22" ht="13.5" x14ac:dyDescent="0.25">
      <c r="A2634" s="3">
        <f>RSI!A2634</f>
        <v>45842</v>
      </c>
      <c r="B2634" s="2">
        <f>RSI!B2634</f>
        <v>15.556800000000001</v>
      </c>
      <c r="C2634" s="2">
        <f>RSI!I2634</f>
        <v>67.722306836870928</v>
      </c>
      <c r="D2634" s="2">
        <f>MACD!E2634</f>
        <v>7.8176226133253479E-2</v>
      </c>
      <c r="E2634" s="2">
        <f>MACD!F2634</f>
        <v>0.16064020821287586</v>
      </c>
      <c r="F2634" s="2">
        <f>'Moving Avg'!D2634</f>
        <v>15.253440000000001</v>
      </c>
      <c r="G2634" s="2">
        <f>'Moving Avg'!F2634</f>
        <v>15.108569999999997</v>
      </c>
      <c r="H2634" s="2">
        <f>'Moving Avg'!G2634</f>
        <v>14.758152000000003</v>
      </c>
      <c r="I2634" s="2">
        <f>'Moving Avg'!H2634</f>
        <v>10.443914500000005</v>
      </c>
      <c r="J2634" s="6" t="str">
        <f>OBV!F2634</f>
        <v>BULLISH</v>
      </c>
      <c r="K2634" s="6" t="str">
        <f>OBV!G2634</f>
        <v>STRONG</v>
      </c>
      <c r="L2634" s="6" t="str">
        <f>OBV!H2634</f>
        <v>CONFIRMED BULLISH</v>
      </c>
      <c r="M2634" s="8">
        <f t="shared" si="413"/>
        <v>50</v>
      </c>
      <c r="N2634" s="8">
        <f t="shared" si="410"/>
        <v>100</v>
      </c>
      <c r="O2634" s="8">
        <f t="shared" si="411"/>
        <v>50</v>
      </c>
      <c r="P2634" s="8">
        <f t="shared" si="412"/>
        <v>100</v>
      </c>
      <c r="Q2634" s="9">
        <f t="shared" si="414"/>
        <v>75</v>
      </c>
      <c r="R2634" s="9">
        <f t="shared" si="415"/>
        <v>72.5</v>
      </c>
      <c r="S2634" s="9">
        <f t="shared" si="416"/>
        <v>80</v>
      </c>
      <c r="T2634" s="9">
        <f t="shared" si="417"/>
        <v>75</v>
      </c>
      <c r="U2634" s="8">
        <f t="shared" si="418"/>
        <v>75.833333333333329</v>
      </c>
      <c r="V2634" s="8">
        <f t="shared" si="419"/>
        <v>75.625</v>
      </c>
    </row>
    <row r="2635" spans="1:22" ht="13.5" x14ac:dyDescent="0.25">
      <c r="A2635" s="3">
        <f>RSI!A2635</f>
        <v>45845</v>
      </c>
      <c r="B2635" s="2">
        <f>RSI!B2635</f>
        <v>15.8971</v>
      </c>
      <c r="C2635" s="2">
        <f>RSI!I2635</f>
        <v>73.154958146248944</v>
      </c>
      <c r="D2635" s="2">
        <f>MACD!E2635</f>
        <v>4.7746427170256567E-3</v>
      </c>
      <c r="E2635" s="2">
        <f>MACD!F2635</f>
        <v>0.12946709511370583</v>
      </c>
      <c r="F2635" s="2">
        <f>'Moving Avg'!D2635</f>
        <v>15.42262</v>
      </c>
      <c r="G2635" s="2">
        <f>'Moving Avg'!F2635</f>
        <v>15.135794999999998</v>
      </c>
      <c r="H2635" s="2">
        <f>'Moving Avg'!G2635</f>
        <v>14.802878000000003</v>
      </c>
      <c r="I2635" s="2">
        <f>'Moving Avg'!H2635</f>
        <v>10.479160500000008</v>
      </c>
      <c r="J2635" s="6" t="str">
        <f>OBV!F2635</f>
        <v>BULLISH</v>
      </c>
      <c r="K2635" s="6" t="str">
        <f>OBV!G2635</f>
        <v>STRONG</v>
      </c>
      <c r="L2635" s="6" t="str">
        <f>OBV!H2635</f>
        <v>CONFIRMED BULLISH</v>
      </c>
      <c r="M2635" s="8">
        <f t="shared" si="413"/>
        <v>0</v>
      </c>
      <c r="N2635" s="8">
        <f t="shared" si="410"/>
        <v>100</v>
      </c>
      <c r="O2635" s="8">
        <f t="shared" si="411"/>
        <v>50</v>
      </c>
      <c r="P2635" s="8">
        <f t="shared" si="412"/>
        <v>100</v>
      </c>
      <c r="Q2635" s="9">
        <f t="shared" si="414"/>
        <v>57.5</v>
      </c>
      <c r="R2635" s="9">
        <f t="shared" si="415"/>
        <v>62.5</v>
      </c>
      <c r="S2635" s="9">
        <f t="shared" si="416"/>
        <v>72.5</v>
      </c>
      <c r="T2635" s="9">
        <f t="shared" si="417"/>
        <v>62.5</v>
      </c>
      <c r="U2635" s="8">
        <f t="shared" si="418"/>
        <v>64.166666666666671</v>
      </c>
      <c r="V2635" s="8">
        <f t="shared" si="419"/>
        <v>63.75</v>
      </c>
    </row>
    <row r="2636" spans="1:22" ht="13.5" x14ac:dyDescent="0.25">
      <c r="A2636" s="3">
        <f>RSI!A2636</f>
        <v>45846</v>
      </c>
      <c r="B2636" s="2">
        <f>RSI!B2636</f>
        <v>15.7902</v>
      </c>
      <c r="C2636" s="2">
        <f>RSI!I2636</f>
        <v>69.213983620779047</v>
      </c>
      <c r="D2636" s="2">
        <f>MACD!E2636</f>
        <v>-5.6334570987621291E-2</v>
      </c>
      <c r="E2636" s="2">
        <f>MACD!F2636</f>
        <v>9.2306761893440406E-2</v>
      </c>
      <c r="F2636" s="2">
        <f>'Moving Avg'!D2636</f>
        <v>15.570420000000002</v>
      </c>
      <c r="G2636" s="2">
        <f>'Moving Avg'!F2636</f>
        <v>15.162050000000002</v>
      </c>
      <c r="H2636" s="2">
        <f>'Moving Avg'!G2636</f>
        <v>14.842548000000004</v>
      </c>
      <c r="I2636" s="2">
        <f>'Moving Avg'!H2636</f>
        <v>10.514115000000006</v>
      </c>
      <c r="J2636" s="6" t="str">
        <f>OBV!F2636</f>
        <v>BULLISH</v>
      </c>
      <c r="K2636" s="6" t="str">
        <f>OBV!G2636</f>
        <v>STRONG</v>
      </c>
      <c r="L2636" s="6" t="str">
        <f>OBV!H2636</f>
        <v>CONFIRMED BULLISH</v>
      </c>
      <c r="M2636" s="8">
        <f t="shared" si="413"/>
        <v>50</v>
      </c>
      <c r="N2636" s="8">
        <f t="shared" si="410"/>
        <v>100</v>
      </c>
      <c r="O2636" s="8">
        <f t="shared" si="411"/>
        <v>75</v>
      </c>
      <c r="P2636" s="8">
        <f t="shared" si="412"/>
        <v>100</v>
      </c>
      <c r="Q2636" s="9">
        <f t="shared" si="414"/>
        <v>78.75</v>
      </c>
      <c r="R2636" s="9">
        <f t="shared" si="415"/>
        <v>81.25</v>
      </c>
      <c r="S2636" s="9">
        <f t="shared" si="416"/>
        <v>86.25</v>
      </c>
      <c r="T2636" s="9">
        <f t="shared" si="417"/>
        <v>81.25</v>
      </c>
      <c r="U2636" s="8">
        <f t="shared" si="418"/>
        <v>82.083333333333329</v>
      </c>
      <c r="V2636" s="8">
        <f t="shared" si="419"/>
        <v>81.875</v>
      </c>
    </row>
    <row r="2637" spans="1:22" ht="13.5" x14ac:dyDescent="0.25">
      <c r="A2637" s="3">
        <f>RSI!A2637</f>
        <v>45847</v>
      </c>
      <c r="B2637" s="2">
        <f>RSI!B2637</f>
        <v>15.829000000000001</v>
      </c>
      <c r="C2637" s="2">
        <f>RSI!I2637</f>
        <v>69.848878803077</v>
      </c>
      <c r="D2637" s="2">
        <f>MACD!E2637</f>
        <v>-0.1512015096908339</v>
      </c>
      <c r="E2637" s="2">
        <f>MACD!F2637</f>
        <v>4.3605107576585547E-2</v>
      </c>
      <c r="F2637" s="2">
        <f>'Moving Avg'!D2637</f>
        <v>15.702639999999999</v>
      </c>
      <c r="G2637" s="2">
        <f>'Moving Avg'!F2637</f>
        <v>15.199965000000002</v>
      </c>
      <c r="H2637" s="2">
        <f>'Moving Avg'!G2637</f>
        <v>14.877356000000002</v>
      </c>
      <c r="I2637" s="2">
        <f>'Moving Avg'!H2637</f>
        <v>10.549506500000009</v>
      </c>
      <c r="J2637" s="6" t="str">
        <f>OBV!F2637</f>
        <v>BULLISH</v>
      </c>
      <c r="K2637" s="6" t="str">
        <f>OBV!G2637</f>
        <v>STRONG</v>
      </c>
      <c r="L2637" s="6" t="str">
        <f>OBV!H2637</f>
        <v>CONFIRMED BULLISH</v>
      </c>
      <c r="M2637" s="8">
        <f t="shared" si="413"/>
        <v>50</v>
      </c>
      <c r="N2637" s="8">
        <f t="shared" si="410"/>
        <v>100</v>
      </c>
      <c r="O2637" s="8">
        <f t="shared" si="411"/>
        <v>75</v>
      </c>
      <c r="P2637" s="8">
        <f t="shared" si="412"/>
        <v>100</v>
      </c>
      <c r="Q2637" s="9">
        <f t="shared" si="414"/>
        <v>78.75</v>
      </c>
      <c r="R2637" s="9">
        <f t="shared" si="415"/>
        <v>81.25</v>
      </c>
      <c r="S2637" s="9">
        <f t="shared" si="416"/>
        <v>86.25</v>
      </c>
      <c r="T2637" s="9">
        <f t="shared" si="417"/>
        <v>81.25</v>
      </c>
      <c r="U2637" s="8">
        <f t="shared" si="418"/>
        <v>82.083333333333329</v>
      </c>
      <c r="V2637" s="8">
        <f t="shared" si="419"/>
        <v>81.875</v>
      </c>
    </row>
    <row r="2638" spans="1:22" ht="13.5" x14ac:dyDescent="0.25">
      <c r="A2638" s="3">
        <f>RSI!A2638</f>
        <v>45848</v>
      </c>
      <c r="B2638" s="2">
        <f>RSI!B2638</f>
        <v>15.7415</v>
      </c>
      <c r="C2638" s="2">
        <f>RSI!I2638</f>
        <v>66.517343331350389</v>
      </c>
      <c r="D2638" s="2">
        <f>MACD!E2638</f>
        <v>-0.2173348490202347</v>
      </c>
      <c r="E2638" s="2">
        <f>MACD!F2638</f>
        <v>-8.5828837427785049E-3</v>
      </c>
      <c r="F2638" s="2">
        <f>'Moving Avg'!D2638</f>
        <v>15.762919999999999</v>
      </c>
      <c r="G2638" s="2">
        <f>'Moving Avg'!F2638</f>
        <v>15.218925000000002</v>
      </c>
      <c r="H2638" s="2">
        <f>'Moving Avg'!G2638</f>
        <v>14.912358000000001</v>
      </c>
      <c r="I2638" s="2">
        <f>'Moving Avg'!H2638</f>
        <v>10.584460500000009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  <c r="M2638" s="8">
        <f t="shared" si="413"/>
        <v>50</v>
      </c>
      <c r="N2638" s="8">
        <f t="shared" si="410"/>
        <v>100</v>
      </c>
      <c r="O2638" s="8">
        <f t="shared" si="411"/>
        <v>75</v>
      </c>
      <c r="P2638" s="8">
        <f t="shared" si="412"/>
        <v>83.5</v>
      </c>
      <c r="Q2638" s="9">
        <f t="shared" si="414"/>
        <v>76.275000000000006</v>
      </c>
      <c r="R2638" s="9">
        <f t="shared" si="415"/>
        <v>77.125</v>
      </c>
      <c r="S2638" s="9">
        <f t="shared" si="416"/>
        <v>78.825000000000003</v>
      </c>
      <c r="T2638" s="9">
        <f t="shared" si="417"/>
        <v>77.125</v>
      </c>
      <c r="U2638" s="8">
        <f t="shared" si="418"/>
        <v>77.408333333333346</v>
      </c>
      <c r="V2638" s="8">
        <f t="shared" si="419"/>
        <v>77.337500000000006</v>
      </c>
    </row>
    <row r="2639" spans="1:22" ht="13.5" x14ac:dyDescent="0.25">
      <c r="A2639" s="3">
        <f>RSI!A2639</f>
        <v>45849</v>
      </c>
      <c r="B2639" s="2">
        <f>RSI!B2639</f>
        <v>15.8</v>
      </c>
      <c r="C2639" s="2">
        <f>RSI!I2639</f>
        <v>67.629007268127438</v>
      </c>
      <c r="D2639" s="2">
        <f>MACD!E2639</f>
        <v>-0.28556541574246985</v>
      </c>
      <c r="E2639" s="2">
        <f>MACD!F2639</f>
        <v>-6.397939014271678E-2</v>
      </c>
      <c r="F2639" s="2">
        <f>'Moving Avg'!D2639</f>
        <v>15.81156</v>
      </c>
      <c r="G2639" s="2">
        <f>'Moving Avg'!F2639</f>
        <v>15.246154999999998</v>
      </c>
      <c r="H2639" s="2">
        <f>'Moving Avg'!G2639</f>
        <v>14.95378</v>
      </c>
      <c r="I2639" s="2">
        <f>'Moving Avg'!H2639</f>
        <v>10.619707000000011</v>
      </c>
      <c r="J2639" s="6" t="str">
        <f>OBV!F2639</f>
        <v>BEARISH</v>
      </c>
      <c r="K2639" s="6" t="str">
        <f>OBV!G2639</f>
        <v>NEUTRAL</v>
      </c>
      <c r="L2639" s="6" t="str">
        <f>OBV!H2639</f>
        <v>CONFIRMED BEARISH</v>
      </c>
      <c r="M2639" s="8">
        <f t="shared" si="413"/>
        <v>50</v>
      </c>
      <c r="N2639" s="8">
        <f t="shared" si="410"/>
        <v>100</v>
      </c>
      <c r="O2639" s="8">
        <f t="shared" si="411"/>
        <v>75</v>
      </c>
      <c r="P2639" s="8">
        <f t="shared" si="412"/>
        <v>16.5</v>
      </c>
      <c r="Q2639" s="9">
        <f t="shared" si="414"/>
        <v>66.224999999999994</v>
      </c>
      <c r="R2639" s="9">
        <f t="shared" si="415"/>
        <v>60.375</v>
      </c>
      <c r="S2639" s="9">
        <f t="shared" si="416"/>
        <v>48.674999999999997</v>
      </c>
      <c r="T2639" s="9">
        <f t="shared" si="417"/>
        <v>60.375</v>
      </c>
      <c r="U2639" s="8">
        <f t="shared" si="418"/>
        <v>58.42499999999999</v>
      </c>
      <c r="V2639" s="8">
        <f t="shared" si="419"/>
        <v>58.912499999999994</v>
      </c>
    </row>
    <row r="2640" spans="1:22" ht="13.5" x14ac:dyDescent="0.25">
      <c r="A2640" s="3">
        <f>RSI!A2640</f>
        <v>45852</v>
      </c>
      <c r="B2640" s="2">
        <f>RSI!B2640</f>
        <v>15.59</v>
      </c>
      <c r="C2640" s="2">
        <f>RSI!I2640</f>
        <v>59.936104672736498</v>
      </c>
      <c r="D2640" s="2">
        <f>MACD!E2640</f>
        <v>-0.29689403165598627</v>
      </c>
      <c r="E2640" s="2">
        <f>MACD!F2640</f>
        <v>-0.11056231844537068</v>
      </c>
      <c r="F2640" s="2">
        <f>'Moving Avg'!D2640</f>
        <v>15.750140000000002</v>
      </c>
      <c r="G2640" s="2">
        <f>'Moving Avg'!F2640</f>
        <v>15.267744999999996</v>
      </c>
      <c r="H2640" s="2">
        <f>'Moving Avg'!G2640</f>
        <v>14.985946000000002</v>
      </c>
      <c r="I2640" s="2">
        <f>'Moving Avg'!H2640</f>
        <v>10.653903500000011</v>
      </c>
      <c r="J2640" s="6" t="str">
        <f>OBV!F2640</f>
        <v>BEARISH</v>
      </c>
      <c r="K2640" s="6" t="str">
        <f>OBV!G2640</f>
        <v>WEAK</v>
      </c>
      <c r="L2640" s="6" t="str">
        <f>OBV!H2640</f>
        <v>CONFIRMED BEARISH</v>
      </c>
      <c r="M2640" s="8">
        <f t="shared" si="413"/>
        <v>50</v>
      </c>
      <c r="N2640" s="8">
        <f t="shared" si="410"/>
        <v>100</v>
      </c>
      <c r="O2640" s="8">
        <f t="shared" si="411"/>
        <v>75</v>
      </c>
      <c r="P2640" s="8">
        <f t="shared" si="412"/>
        <v>0</v>
      </c>
      <c r="Q2640" s="9">
        <f t="shared" si="414"/>
        <v>63.75</v>
      </c>
      <c r="R2640" s="9">
        <f t="shared" si="415"/>
        <v>56.25</v>
      </c>
      <c r="S2640" s="9">
        <f t="shared" si="416"/>
        <v>41.25</v>
      </c>
      <c r="T2640" s="9">
        <f t="shared" si="417"/>
        <v>56.25</v>
      </c>
      <c r="U2640" s="8">
        <f t="shared" si="418"/>
        <v>53.75</v>
      </c>
      <c r="V2640" s="8">
        <f t="shared" si="419"/>
        <v>54.375</v>
      </c>
    </row>
    <row r="2641" spans="1:22" ht="13.5" x14ac:dyDescent="0.25">
      <c r="A2641" s="3">
        <f>RSI!A2641</f>
        <v>45853</v>
      </c>
      <c r="B2641" s="2">
        <f>RSI!B2641</f>
        <v>15.49</v>
      </c>
      <c r="C2641" s="2">
        <f>RSI!I2641</f>
        <v>56.632498046796172</v>
      </c>
      <c r="D2641" s="2">
        <f>MACD!E2641</f>
        <v>-0.30111908364912843</v>
      </c>
      <c r="E2641" s="2">
        <f>MACD!F2641</f>
        <v>-0.14867367148612223</v>
      </c>
      <c r="F2641" s="2">
        <f>'Moving Avg'!D2641</f>
        <v>15.690100000000001</v>
      </c>
      <c r="G2641" s="2">
        <f>'Moving Avg'!F2641</f>
        <v>15.28871</v>
      </c>
      <c r="H2641" s="2">
        <f>'Moving Avg'!G2641</f>
        <v>15.016696000000001</v>
      </c>
      <c r="I2641" s="2">
        <f>'Moving Avg'!H2641</f>
        <v>10.687600000000009</v>
      </c>
      <c r="J2641" s="6" t="str">
        <f>OBV!F2641</f>
        <v>BEARISH</v>
      </c>
      <c r="K2641" s="6" t="str">
        <f>OBV!G2641</f>
        <v>WEAK</v>
      </c>
      <c r="L2641" s="6" t="str">
        <f>OBV!H2641</f>
        <v>CONFIRMED BEARISH</v>
      </c>
      <c r="M2641" s="8">
        <f t="shared" si="413"/>
        <v>50</v>
      </c>
      <c r="N2641" s="8">
        <f t="shared" si="410"/>
        <v>100</v>
      </c>
      <c r="O2641" s="8">
        <f t="shared" si="411"/>
        <v>75</v>
      </c>
      <c r="P2641" s="8">
        <f t="shared" si="412"/>
        <v>0</v>
      </c>
      <c r="Q2641" s="9">
        <f t="shared" si="414"/>
        <v>63.75</v>
      </c>
      <c r="R2641" s="9">
        <f t="shared" si="415"/>
        <v>56.25</v>
      </c>
      <c r="S2641" s="9">
        <f t="shared" si="416"/>
        <v>41.25</v>
      </c>
      <c r="T2641" s="9">
        <f t="shared" si="417"/>
        <v>56.25</v>
      </c>
      <c r="U2641" s="8">
        <f t="shared" si="418"/>
        <v>53.75</v>
      </c>
      <c r="V2641" s="8">
        <f t="shared" si="419"/>
        <v>54.375</v>
      </c>
    </row>
    <row r="2642" spans="1:22" ht="13.5" x14ac:dyDescent="0.25">
      <c r="A2642" s="3">
        <f>RSI!A2642</f>
        <v>45854</v>
      </c>
      <c r="B2642" s="2">
        <f>RSI!B2642</f>
        <v>15.5</v>
      </c>
      <c r="C2642" s="2">
        <f>RSI!I2642</f>
        <v>56.888402951143114</v>
      </c>
      <c r="D2642" s="2">
        <f>MACD!E2642</f>
        <v>-0.28878521744832497</v>
      </c>
      <c r="E2642" s="2">
        <f>MACD!F2642</f>
        <v>-0.17669598067856279</v>
      </c>
      <c r="F2642" s="2">
        <f>'Moving Avg'!D2642</f>
        <v>15.6243</v>
      </c>
      <c r="G2642" s="2">
        <f>'Moving Avg'!F2642</f>
        <v>15.322329999999999</v>
      </c>
      <c r="H2642" s="2">
        <f>'Moving Avg'!G2642</f>
        <v>15.047452</v>
      </c>
      <c r="I2642" s="2">
        <f>'Moving Avg'!H2642</f>
        <v>10.721346500000006</v>
      </c>
      <c r="J2642" s="6" t="str">
        <f>OBV!F2642</f>
        <v>BEARISH</v>
      </c>
      <c r="K2642" s="6" t="str">
        <f>OBV!G2642</f>
        <v>WEAK</v>
      </c>
      <c r="L2642" s="6" t="str">
        <f>OBV!H2642</f>
        <v>CONFIRMED BEARISH</v>
      </c>
      <c r="M2642" s="8">
        <f t="shared" si="413"/>
        <v>50</v>
      </c>
      <c r="N2642" s="8">
        <f t="shared" si="410"/>
        <v>100</v>
      </c>
      <c r="O2642" s="8">
        <f t="shared" si="411"/>
        <v>50</v>
      </c>
      <c r="P2642" s="8">
        <f t="shared" si="412"/>
        <v>0</v>
      </c>
      <c r="Q2642" s="9">
        <f t="shared" si="414"/>
        <v>60</v>
      </c>
      <c r="R2642" s="9">
        <f t="shared" si="415"/>
        <v>47.5</v>
      </c>
      <c r="S2642" s="9">
        <f t="shared" si="416"/>
        <v>35</v>
      </c>
      <c r="T2642" s="9">
        <f t="shared" si="417"/>
        <v>50</v>
      </c>
      <c r="U2642" s="8">
        <f t="shared" si="418"/>
        <v>47.5</v>
      </c>
      <c r="V2642" s="8">
        <f t="shared" si="419"/>
        <v>48.125</v>
      </c>
    </row>
    <row r="2643" spans="1:22" ht="13.5" x14ac:dyDescent="0.25">
      <c r="A2643" s="3">
        <f>RSI!A2643</f>
        <v>45855</v>
      </c>
      <c r="B2643" s="2">
        <f>RSI!B2643</f>
        <v>15.49</v>
      </c>
      <c r="C2643" s="2">
        <f>RSI!I2643</f>
        <v>56.529173839626679</v>
      </c>
      <c r="D2643" s="2">
        <f>MACD!E2643</f>
        <v>-0.23699788390127452</v>
      </c>
      <c r="E2643" s="2">
        <f>MACD!F2643</f>
        <v>-0.18875636132310517</v>
      </c>
      <c r="F2643" s="2">
        <f>'Moving Avg'!D2643</f>
        <v>15.574000000000002</v>
      </c>
      <c r="G2643" s="2">
        <f>'Moving Avg'!F2643</f>
        <v>15.34573</v>
      </c>
      <c r="H2643" s="2">
        <f>'Moving Avg'!G2643</f>
        <v>15.072368000000001</v>
      </c>
      <c r="I2643" s="2">
        <f>'Moving Avg'!H2643</f>
        <v>10.755043000000006</v>
      </c>
      <c r="J2643" s="6" t="str">
        <f>OBV!F2643</f>
        <v>BEARISH</v>
      </c>
      <c r="K2643" s="6" t="str">
        <f>OBV!G2643</f>
        <v>WEAK</v>
      </c>
      <c r="L2643" s="6" t="str">
        <f>OBV!H2643</f>
        <v>CONFIRMED BEARISH</v>
      </c>
      <c r="M2643" s="8">
        <f t="shared" si="413"/>
        <v>50</v>
      </c>
      <c r="N2643" s="8">
        <f t="shared" si="410"/>
        <v>100</v>
      </c>
      <c r="O2643" s="8">
        <f t="shared" si="411"/>
        <v>50</v>
      </c>
      <c r="P2643" s="8">
        <f t="shared" si="412"/>
        <v>0</v>
      </c>
      <c r="Q2643" s="9">
        <f t="shared" si="414"/>
        <v>60</v>
      </c>
      <c r="R2643" s="9">
        <f t="shared" si="415"/>
        <v>47.5</v>
      </c>
      <c r="S2643" s="9">
        <f t="shared" si="416"/>
        <v>35</v>
      </c>
      <c r="T2643" s="9">
        <f t="shared" si="417"/>
        <v>50</v>
      </c>
      <c r="U2643" s="8">
        <f t="shared" si="418"/>
        <v>47.5</v>
      </c>
      <c r="V2643" s="8">
        <f t="shared" si="419"/>
        <v>48.125</v>
      </c>
    </row>
    <row r="2644" spans="1:22" ht="13.5" x14ac:dyDescent="0.25">
      <c r="A2644" s="3">
        <f>RSI!A2644</f>
        <v>45856</v>
      </c>
      <c r="B2644" s="2">
        <f>RSI!B2644</f>
        <v>15.38</v>
      </c>
      <c r="C2644" s="2">
        <f>RSI!I2644</f>
        <v>52.594864604588963</v>
      </c>
      <c r="D2644" s="2">
        <f>MACD!E2644</f>
        <v>-0.16818959825727475</v>
      </c>
      <c r="E2644" s="2">
        <f>MACD!F2644</f>
        <v>-0.1846430087099391</v>
      </c>
      <c r="F2644" s="2">
        <f>'Moving Avg'!D2644</f>
        <v>15.49</v>
      </c>
      <c r="G2644" s="2">
        <f>'Moving Avg'!F2644</f>
        <v>15.363630000000001</v>
      </c>
      <c r="H2644" s="2">
        <f>'Moving Avg'!G2644</f>
        <v>15.090806000000001</v>
      </c>
      <c r="I2644" s="2">
        <f>'Moving Avg'!H2644</f>
        <v>10.788189500000005</v>
      </c>
      <c r="J2644" s="6" t="str">
        <f>OBV!F2644</f>
        <v>BEARISH</v>
      </c>
      <c r="K2644" s="6" t="str">
        <f>OBV!G2644</f>
        <v>WEAK</v>
      </c>
      <c r="L2644" s="6" t="str">
        <f>OBV!H2644</f>
        <v>CONFIRMED BEARISH</v>
      </c>
      <c r="M2644" s="8">
        <f t="shared" si="413"/>
        <v>50</v>
      </c>
      <c r="N2644" s="8">
        <f t="shared" si="410"/>
        <v>0</v>
      </c>
      <c r="O2644" s="8">
        <f t="shared" si="411"/>
        <v>50</v>
      </c>
      <c r="P2644" s="8">
        <f t="shared" si="412"/>
        <v>0</v>
      </c>
      <c r="Q2644" s="9">
        <f t="shared" si="414"/>
        <v>25</v>
      </c>
      <c r="R2644" s="9">
        <f t="shared" si="415"/>
        <v>27.5</v>
      </c>
      <c r="S2644" s="9">
        <f t="shared" si="416"/>
        <v>20</v>
      </c>
      <c r="T2644" s="9">
        <f t="shared" si="417"/>
        <v>25</v>
      </c>
      <c r="U2644" s="8">
        <f t="shared" si="418"/>
        <v>24.166666666666668</v>
      </c>
      <c r="V2644" s="8">
        <f t="shared" si="419"/>
        <v>24.375</v>
      </c>
    </row>
    <row r="2645" spans="1:22" ht="13.5" x14ac:dyDescent="0.25">
      <c r="A2645" s="3">
        <f>RSI!A2645</f>
        <v>45859</v>
      </c>
      <c r="B2645" s="2">
        <f>RSI!B2645</f>
        <v>15.39</v>
      </c>
      <c r="C2645" s="2">
        <f>RSI!I2645</f>
        <v>52.91568656933395</v>
      </c>
      <c r="D2645" s="2">
        <f>MACD!E2645</f>
        <v>-5.8735361946366638E-2</v>
      </c>
      <c r="E2645" s="2">
        <f>MACD!F2645</f>
        <v>-0.15946147935722463</v>
      </c>
      <c r="F2645" s="2">
        <f>'Moving Avg'!D2645</f>
        <v>15.45</v>
      </c>
      <c r="G2645" s="2">
        <f>'Moving Avg'!F2645</f>
        <v>15.38203</v>
      </c>
      <c r="H2645" s="2">
        <f>'Moving Avg'!G2645</f>
        <v>15.106916000000002</v>
      </c>
      <c r="I2645" s="2">
        <f>'Moving Avg'!H2645</f>
        <v>10.821386000000002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  <c r="M2645" s="8">
        <f t="shared" si="413"/>
        <v>50</v>
      </c>
      <c r="N2645" s="8">
        <f t="shared" si="410"/>
        <v>0</v>
      </c>
      <c r="O2645" s="8">
        <f t="shared" si="411"/>
        <v>50</v>
      </c>
      <c r="P2645" s="8">
        <f t="shared" si="412"/>
        <v>16.5</v>
      </c>
      <c r="Q2645" s="9">
        <f t="shared" si="414"/>
        <v>27.475000000000001</v>
      </c>
      <c r="R2645" s="9">
        <f t="shared" si="415"/>
        <v>31.625</v>
      </c>
      <c r="S2645" s="9">
        <f t="shared" si="416"/>
        <v>27.425000000000001</v>
      </c>
      <c r="T2645" s="9">
        <f t="shared" si="417"/>
        <v>29.125</v>
      </c>
      <c r="U2645" s="8">
        <f t="shared" si="418"/>
        <v>28.841666666666669</v>
      </c>
      <c r="V2645" s="8">
        <f t="shared" si="419"/>
        <v>28.912500000000001</v>
      </c>
    </row>
    <row r="2646" spans="1:22" ht="13.5" x14ac:dyDescent="0.25">
      <c r="A2646" s="3">
        <f>RSI!A2646</f>
        <v>45860</v>
      </c>
      <c r="B2646" s="2">
        <f>RSI!B2646</f>
        <v>15.5</v>
      </c>
      <c r="C2646" s="2">
        <f>RSI!I2646</f>
        <v>56.410306032123437</v>
      </c>
      <c r="D2646" s="2">
        <f>MACD!E2646</f>
        <v>8.8733458407688204E-3</v>
      </c>
      <c r="E2646" s="2">
        <f>MACD!F2646</f>
        <v>-0.12579451431762592</v>
      </c>
      <c r="F2646" s="2">
        <f>'Moving Avg'!D2646</f>
        <v>15.452000000000002</v>
      </c>
      <c r="G2646" s="2">
        <f>'Moving Avg'!F2646</f>
        <v>15.406415000000001</v>
      </c>
      <c r="H2646" s="2">
        <f>'Moving Avg'!G2646</f>
        <v>15.123282000000001</v>
      </c>
      <c r="I2646" s="2">
        <f>'Moving Avg'!H2646</f>
        <v>10.855132500000002</v>
      </c>
      <c r="J2646" s="6" t="str">
        <f>OBV!F2646</f>
        <v>BULLISH</v>
      </c>
      <c r="K2646" s="6" t="str">
        <f>OBV!G2646</f>
        <v>NEUTRAL</v>
      </c>
      <c r="L2646" s="6" t="str">
        <f>OBV!H2646</f>
        <v>CONFIRMED BULLISH</v>
      </c>
      <c r="M2646" s="8">
        <f t="shared" si="413"/>
        <v>50</v>
      </c>
      <c r="N2646" s="8">
        <f t="shared" si="410"/>
        <v>0</v>
      </c>
      <c r="O2646" s="8">
        <f t="shared" si="411"/>
        <v>50</v>
      </c>
      <c r="P2646" s="8">
        <f t="shared" si="412"/>
        <v>83.5</v>
      </c>
      <c r="Q2646" s="9">
        <f t="shared" si="414"/>
        <v>37.524999999999999</v>
      </c>
      <c r="R2646" s="9">
        <f t="shared" si="415"/>
        <v>48.375</v>
      </c>
      <c r="S2646" s="9">
        <f t="shared" si="416"/>
        <v>57.575000000000003</v>
      </c>
      <c r="T2646" s="9">
        <f t="shared" si="417"/>
        <v>45.875</v>
      </c>
      <c r="U2646" s="8">
        <f t="shared" si="418"/>
        <v>47.82500000000001</v>
      </c>
      <c r="V2646" s="8">
        <f t="shared" si="419"/>
        <v>47.337500000000006</v>
      </c>
    </row>
    <row r="2647" spans="1:22" ht="13.5" x14ac:dyDescent="0.25">
      <c r="A2647" s="3">
        <f>RSI!A2647</f>
        <v>45861</v>
      </c>
      <c r="B2647" s="2">
        <f>RSI!B2647</f>
        <v>15.5</v>
      </c>
      <c r="C2647" s="2">
        <f>RSI!I2647</f>
        <v>56.410306032123437</v>
      </c>
      <c r="D2647" s="2">
        <f>MACD!E2647</f>
        <v>7.1018363670111384E-2</v>
      </c>
      <c r="E2647" s="2">
        <f>MACD!F2647</f>
        <v>-8.6431938720078469E-2</v>
      </c>
      <c r="F2647" s="2">
        <f>'Moving Avg'!D2647</f>
        <v>15.452000000000002</v>
      </c>
      <c r="G2647" s="2">
        <f>'Moving Avg'!F2647</f>
        <v>15.442465000000002</v>
      </c>
      <c r="H2647" s="2">
        <f>'Moving Avg'!G2647</f>
        <v>15.138091999999999</v>
      </c>
      <c r="I2647" s="2">
        <f>'Moving Avg'!H2647</f>
        <v>10.888976000000003</v>
      </c>
      <c r="J2647" s="6" t="str">
        <f>OBV!F2647</f>
        <v>BULLISH</v>
      </c>
      <c r="K2647" s="6" t="str">
        <f>OBV!G2647</f>
        <v>NEUTRAL</v>
      </c>
      <c r="L2647" s="6" t="str">
        <f>OBV!H2647</f>
        <v>NEUTRAL</v>
      </c>
      <c r="M2647" s="8">
        <f t="shared" si="413"/>
        <v>50</v>
      </c>
      <c r="N2647" s="8">
        <f t="shared" si="410"/>
        <v>0</v>
      </c>
      <c r="O2647" s="8">
        <f t="shared" si="411"/>
        <v>50</v>
      </c>
      <c r="P2647" s="8">
        <f t="shared" si="412"/>
        <v>49.5</v>
      </c>
      <c r="Q2647" s="9">
        <f t="shared" si="414"/>
        <v>32.424999999999997</v>
      </c>
      <c r="R2647" s="9">
        <f t="shared" si="415"/>
        <v>39.875</v>
      </c>
      <c r="S2647" s="9">
        <f t="shared" si="416"/>
        <v>42.275000000000006</v>
      </c>
      <c r="T2647" s="9">
        <f t="shared" si="417"/>
        <v>37.375</v>
      </c>
      <c r="U2647" s="8">
        <f t="shared" si="418"/>
        <v>38.19166666666667</v>
      </c>
      <c r="V2647" s="8">
        <f t="shared" si="419"/>
        <v>37.987499999999997</v>
      </c>
    </row>
    <row r="2648" spans="1:22" ht="13.5" x14ac:dyDescent="0.25">
      <c r="A2648" s="3">
        <f>RSI!A2648</f>
        <v>45862</v>
      </c>
      <c r="B2648" s="2">
        <f>RSI!B2648</f>
        <v>15.5</v>
      </c>
      <c r="C2648" s="2">
        <f>RSI!I2648</f>
        <v>56.410306032123437</v>
      </c>
      <c r="D2648" s="2">
        <f>MACD!E2648</f>
        <v>0.10918590340911116</v>
      </c>
      <c r="E2648" s="2">
        <f>MACD!F2648</f>
        <v>-4.7308370294240537E-2</v>
      </c>
      <c r="F2648" s="2">
        <f>'Moving Avg'!D2648</f>
        <v>15.454000000000002</v>
      </c>
      <c r="G2648" s="2">
        <f>'Moving Avg'!F2648</f>
        <v>15.474630000000001</v>
      </c>
      <c r="H2648" s="2">
        <f>'Moving Avg'!G2648</f>
        <v>15.154457999999998</v>
      </c>
      <c r="I2648" s="2">
        <f>'Moving Avg'!H2648</f>
        <v>10.923208500000001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  <c r="M2648" s="8">
        <f t="shared" si="413"/>
        <v>50</v>
      </c>
      <c r="N2648" s="8">
        <f t="shared" si="410"/>
        <v>0</v>
      </c>
      <c r="O2648" s="8">
        <f t="shared" si="411"/>
        <v>50</v>
      </c>
      <c r="P2648" s="8">
        <f t="shared" si="412"/>
        <v>83.5</v>
      </c>
      <c r="Q2648" s="9">
        <f t="shared" si="414"/>
        <v>37.524999999999999</v>
      </c>
      <c r="R2648" s="9">
        <f t="shared" si="415"/>
        <v>48.375</v>
      </c>
      <c r="S2648" s="9">
        <f t="shared" si="416"/>
        <v>57.575000000000003</v>
      </c>
      <c r="T2648" s="9">
        <f t="shared" si="417"/>
        <v>45.875</v>
      </c>
      <c r="U2648" s="8">
        <f t="shared" si="418"/>
        <v>47.82500000000001</v>
      </c>
      <c r="V2648" s="8">
        <f t="shared" si="419"/>
        <v>47.337500000000006</v>
      </c>
    </row>
    <row r="2649" spans="1:22" ht="13.5" x14ac:dyDescent="0.25">
      <c r="A2649" s="3">
        <f>RSI!A2649</f>
        <v>45866</v>
      </c>
      <c r="B2649" s="2">
        <f>RSI!B2649</f>
        <v>14.83</v>
      </c>
      <c r="C2649" s="2">
        <f>RSI!I2649</f>
        <v>36.053571601999664</v>
      </c>
      <c r="D2649" s="2">
        <f>MACD!E2649</f>
        <v>0.19922672909169847</v>
      </c>
      <c r="E2649" s="2">
        <f>MACD!F2649</f>
        <v>1.998649582947265E-3</v>
      </c>
      <c r="F2649" s="2">
        <f>'Moving Avg'!D2649</f>
        <v>15.343999999999999</v>
      </c>
      <c r="G2649" s="2">
        <f>'Moving Avg'!F2649</f>
        <v>15.47475</v>
      </c>
      <c r="H2649" s="2">
        <f>'Moving Avg'!G2649</f>
        <v>15.157617999999998</v>
      </c>
      <c r="I2649" s="2">
        <f>'Moving Avg'!H2649</f>
        <v>10.954091</v>
      </c>
      <c r="J2649" s="6" t="str">
        <f>OBV!F2649</f>
        <v>BEARISH</v>
      </c>
      <c r="K2649" s="6" t="str">
        <f>OBV!G2649</f>
        <v>WEAK</v>
      </c>
      <c r="L2649" s="6" t="str">
        <f>OBV!H2649</f>
        <v>CONFIRMED BEARISH</v>
      </c>
      <c r="M2649" s="8">
        <f t="shared" si="413"/>
        <v>50</v>
      </c>
      <c r="N2649" s="8">
        <f t="shared" si="410"/>
        <v>0</v>
      </c>
      <c r="O2649" s="8">
        <f t="shared" si="411"/>
        <v>50</v>
      </c>
      <c r="P2649" s="8">
        <f t="shared" si="412"/>
        <v>0</v>
      </c>
      <c r="Q2649" s="9">
        <f t="shared" si="414"/>
        <v>25</v>
      </c>
      <c r="R2649" s="9">
        <f t="shared" si="415"/>
        <v>27.5</v>
      </c>
      <c r="S2649" s="9">
        <f t="shared" si="416"/>
        <v>20</v>
      </c>
      <c r="T2649" s="9">
        <f t="shared" si="417"/>
        <v>25</v>
      </c>
      <c r="U2649" s="8">
        <f t="shared" si="418"/>
        <v>24.166666666666668</v>
      </c>
      <c r="V2649" s="8">
        <f t="shared" si="419"/>
        <v>24.375</v>
      </c>
    </row>
    <row r="2650" spans="1:22" ht="13.5" x14ac:dyDescent="0.25">
      <c r="A2650" s="3">
        <f>RSI!A2650</f>
        <v>45867</v>
      </c>
      <c r="B2650" s="2">
        <f>RSI!B2650</f>
        <v>15.2</v>
      </c>
      <c r="C2650" s="2">
        <f>RSI!I2650</f>
        <v>47.352537626591662</v>
      </c>
      <c r="D2650" s="2">
        <f>MACD!E2650</f>
        <v>0.21884017680208245</v>
      </c>
      <c r="E2650" s="2">
        <f>MACD!F2650</f>
        <v>4.5366955026774305E-2</v>
      </c>
      <c r="F2650" s="2">
        <f>'Moving Avg'!D2650</f>
        <v>15.306000000000001</v>
      </c>
      <c r="G2650" s="2">
        <f>'Moving Avg'!F2650</f>
        <v>15.482189999999999</v>
      </c>
      <c r="H2650" s="2">
        <f>'Moving Avg'!G2650</f>
        <v>15.170315999999998</v>
      </c>
      <c r="I2650" s="2">
        <f>'Moving Avg'!H2650</f>
        <v>10.9868235</v>
      </c>
      <c r="J2650" s="6" t="str">
        <f>OBV!F2650</f>
        <v>BEARISH</v>
      </c>
      <c r="K2650" s="6" t="str">
        <f>OBV!G2650</f>
        <v>WEAK</v>
      </c>
      <c r="L2650" s="6" t="str">
        <f>OBV!H2650</f>
        <v>CONFIRMED BEARISH</v>
      </c>
      <c r="M2650" s="8">
        <f t="shared" si="413"/>
        <v>50</v>
      </c>
      <c r="N2650" s="8">
        <f t="shared" si="410"/>
        <v>0</v>
      </c>
      <c r="O2650" s="8">
        <f t="shared" si="411"/>
        <v>50</v>
      </c>
      <c r="P2650" s="8">
        <f t="shared" si="412"/>
        <v>0</v>
      </c>
      <c r="Q2650" s="9">
        <f t="shared" si="414"/>
        <v>25</v>
      </c>
      <c r="R2650" s="9">
        <f t="shared" si="415"/>
        <v>27.5</v>
      </c>
      <c r="S2650" s="9">
        <f t="shared" si="416"/>
        <v>20</v>
      </c>
      <c r="T2650" s="9">
        <f t="shared" si="417"/>
        <v>25</v>
      </c>
      <c r="U2650" s="8">
        <f t="shared" si="418"/>
        <v>24.166666666666668</v>
      </c>
      <c r="V2650" s="8">
        <f t="shared" si="419"/>
        <v>24.375</v>
      </c>
    </row>
    <row r="2651" spans="1:22" ht="13.5" x14ac:dyDescent="0.25">
      <c r="A2651" s="3">
        <f>RSI!A2651</f>
        <v>45868</v>
      </c>
      <c r="B2651" s="2">
        <f>RSI!B2651</f>
        <v>15.49</v>
      </c>
      <c r="C2651" s="2">
        <f>RSI!I2651</f>
        <v>54.185462884003201</v>
      </c>
      <c r="D2651" s="2">
        <f>MACD!E2651</f>
        <v>0.1992912805432443</v>
      </c>
      <c r="E2651" s="2">
        <f>MACD!F2651</f>
        <v>7.6151820130068298E-2</v>
      </c>
      <c r="F2651" s="2">
        <f>'Moving Avg'!D2651</f>
        <v>15.303999999999998</v>
      </c>
      <c r="G2651" s="2">
        <f>'Moving Avg'!F2651</f>
        <v>15.50413</v>
      </c>
      <c r="H2651" s="2">
        <f>'Moving Avg'!G2651</f>
        <v>15.188426</v>
      </c>
      <c r="I2651" s="2">
        <f>'Moving Avg'!H2651</f>
        <v>11.021151999999999</v>
      </c>
      <c r="J2651" s="6" t="str">
        <f>OBV!F2651</f>
        <v>BEARISH</v>
      </c>
      <c r="K2651" s="6" t="str">
        <f>OBV!G2651</f>
        <v>WEAK</v>
      </c>
      <c r="L2651" s="6" t="str">
        <f>OBV!H2651</f>
        <v>CONFIRMED BEARISH</v>
      </c>
      <c r="M2651" s="8">
        <f t="shared" si="413"/>
        <v>50</v>
      </c>
      <c r="N2651" s="8">
        <f t="shared" si="410"/>
        <v>0</v>
      </c>
      <c r="O2651" s="8">
        <f t="shared" si="411"/>
        <v>50</v>
      </c>
      <c r="P2651" s="8">
        <f t="shared" si="412"/>
        <v>0</v>
      </c>
      <c r="Q2651" s="9">
        <f t="shared" si="414"/>
        <v>25</v>
      </c>
      <c r="R2651" s="9">
        <f t="shared" si="415"/>
        <v>27.5</v>
      </c>
      <c r="S2651" s="9">
        <f t="shared" si="416"/>
        <v>20</v>
      </c>
      <c r="T2651" s="9">
        <f t="shared" si="417"/>
        <v>25</v>
      </c>
      <c r="U2651" s="8">
        <f t="shared" si="418"/>
        <v>24.166666666666668</v>
      </c>
      <c r="V2651" s="8">
        <f t="shared" si="419"/>
        <v>24.375</v>
      </c>
    </row>
    <row r="2652" spans="1:22" ht="13.5" x14ac:dyDescent="0.25">
      <c r="A2652" s="3">
        <f>RSI!A2652</f>
        <v>45869</v>
      </c>
      <c r="B2652" s="2">
        <f>RSI!B2652</f>
        <v>15.48</v>
      </c>
      <c r="C2652" s="2">
        <f>RSI!I2652</f>
        <v>53.925560310937342</v>
      </c>
      <c r="D2652" s="2">
        <f>MACD!E2652</f>
        <v>0.18398327030577022</v>
      </c>
      <c r="E2652" s="2">
        <f>MACD!F2652</f>
        <v>9.7718110165208677E-2</v>
      </c>
      <c r="F2652" s="2">
        <f>'Moving Avg'!D2652</f>
        <v>15.3</v>
      </c>
      <c r="G2652" s="2">
        <f>'Moving Avg'!F2652</f>
        <v>15.519735000000001</v>
      </c>
      <c r="H2652" s="2">
        <f>'Moving Avg'!G2652</f>
        <v>15.206335999999999</v>
      </c>
      <c r="I2652" s="2">
        <f>'Moving Avg'!H2652</f>
        <v>11.055479</v>
      </c>
      <c r="J2652" s="6" t="str">
        <f>OBV!F2652</f>
        <v>BEARISH</v>
      </c>
      <c r="K2652" s="6" t="str">
        <f>OBV!G2652</f>
        <v>WEAK</v>
      </c>
      <c r="L2652" s="6" t="str">
        <f>OBV!H2652</f>
        <v>CONFIRMED BEARISH</v>
      </c>
      <c r="M2652" s="8">
        <f t="shared" si="413"/>
        <v>50</v>
      </c>
      <c r="N2652" s="8">
        <f t="shared" si="410"/>
        <v>0</v>
      </c>
      <c r="O2652" s="8">
        <f t="shared" si="411"/>
        <v>50</v>
      </c>
      <c r="P2652" s="8">
        <f t="shared" si="412"/>
        <v>0</v>
      </c>
      <c r="Q2652" s="9">
        <f t="shared" si="414"/>
        <v>25</v>
      </c>
      <c r="R2652" s="9">
        <f t="shared" si="415"/>
        <v>27.5</v>
      </c>
      <c r="S2652" s="9">
        <f t="shared" si="416"/>
        <v>20</v>
      </c>
      <c r="T2652" s="9">
        <f t="shared" si="417"/>
        <v>25</v>
      </c>
      <c r="U2652" s="8">
        <f t="shared" si="418"/>
        <v>24.166666666666668</v>
      </c>
      <c r="V2652" s="8">
        <f t="shared" si="419"/>
        <v>24.375</v>
      </c>
    </row>
    <row r="2653" spans="1:22" ht="13.5" x14ac:dyDescent="0.25">
      <c r="A2653" s="3">
        <f>RSI!A2653</f>
        <v>45870</v>
      </c>
      <c r="B2653" s="2">
        <f>RSI!B2653</f>
        <v>15.5</v>
      </c>
      <c r="C2653" s="2">
        <f>RSI!I2653</f>
        <v>54.396688242794781</v>
      </c>
      <c r="D2653" s="2">
        <f>MACD!E2653</f>
        <v>0.16710111675440587</v>
      </c>
      <c r="E2653" s="2">
        <f>MACD!F2653</f>
        <v>0.11159471148304811</v>
      </c>
      <c r="F2653" s="2">
        <f>'Moving Avg'!D2653</f>
        <v>15.3</v>
      </c>
      <c r="G2653" s="2">
        <f>'Moving Avg'!F2653</f>
        <v>15.522730000000001</v>
      </c>
      <c r="H2653" s="2">
        <f>'Moving Avg'!G2653</f>
        <v>15.225811999999998</v>
      </c>
      <c r="I2653" s="2">
        <f>'Moving Avg'!H2653</f>
        <v>11.089954499999999</v>
      </c>
      <c r="J2653" s="6" t="str">
        <f>OBV!F2653</f>
        <v>BEARISH</v>
      </c>
      <c r="K2653" s="6" t="str">
        <f>OBV!G2653</f>
        <v>WEAK</v>
      </c>
      <c r="L2653" s="6" t="str">
        <f>OBV!H2653</f>
        <v>NEUTRAL</v>
      </c>
      <c r="M2653" s="8">
        <f t="shared" si="413"/>
        <v>50</v>
      </c>
      <c r="N2653" s="8">
        <f t="shared" si="410"/>
        <v>0</v>
      </c>
      <c r="O2653" s="8">
        <f t="shared" si="411"/>
        <v>50</v>
      </c>
      <c r="P2653" s="8">
        <f t="shared" si="412"/>
        <v>0</v>
      </c>
      <c r="Q2653" s="9">
        <f t="shared" si="414"/>
        <v>25</v>
      </c>
      <c r="R2653" s="9">
        <f t="shared" si="415"/>
        <v>27.5</v>
      </c>
      <c r="S2653" s="9">
        <f t="shared" si="416"/>
        <v>20</v>
      </c>
      <c r="T2653" s="9">
        <f t="shared" si="417"/>
        <v>25</v>
      </c>
      <c r="U2653" s="8">
        <f t="shared" si="418"/>
        <v>24.166666666666668</v>
      </c>
      <c r="V2653" s="8">
        <f t="shared" si="419"/>
        <v>24.375</v>
      </c>
    </row>
    <row r="2654" spans="1:22" ht="13.5" x14ac:dyDescent="0.25">
      <c r="A2654" s="3">
        <f>RSI!A2654</f>
        <v>45873</v>
      </c>
      <c r="B2654" s="2">
        <f>RSI!B2654</f>
        <v>15.45</v>
      </c>
      <c r="C2654" s="2">
        <f>RSI!I2654</f>
        <v>52.939279047683691</v>
      </c>
      <c r="D2654" s="2">
        <f>MACD!E2654</f>
        <v>0.13863673870984172</v>
      </c>
      <c r="E2654" s="2">
        <f>MACD!F2654</f>
        <v>0.11700311692840684</v>
      </c>
      <c r="F2654" s="2">
        <f>'Moving Avg'!D2654</f>
        <v>15.424000000000001</v>
      </c>
      <c r="G2654" s="2">
        <f>'Moving Avg'!F2654</f>
        <v>15.517390000000001</v>
      </c>
      <c r="H2654" s="2">
        <f>'Moving Avg'!G2654</f>
        <v>15.239428</v>
      </c>
      <c r="I2654" s="2">
        <f>'Moving Avg'!H2654</f>
        <v>11.124811999999997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  <c r="M2654" s="8">
        <f t="shared" si="413"/>
        <v>50</v>
      </c>
      <c r="N2654" s="8">
        <f t="shared" si="410"/>
        <v>0</v>
      </c>
      <c r="O2654" s="8">
        <f t="shared" si="411"/>
        <v>50</v>
      </c>
      <c r="P2654" s="8">
        <f t="shared" si="412"/>
        <v>83.5</v>
      </c>
      <c r="Q2654" s="9">
        <f t="shared" si="414"/>
        <v>37.524999999999999</v>
      </c>
      <c r="R2654" s="9">
        <f t="shared" si="415"/>
        <v>48.375</v>
      </c>
      <c r="S2654" s="9">
        <f t="shared" si="416"/>
        <v>57.575000000000003</v>
      </c>
      <c r="T2654" s="9">
        <f t="shared" si="417"/>
        <v>45.875</v>
      </c>
      <c r="U2654" s="8">
        <f t="shared" si="418"/>
        <v>47.82500000000001</v>
      </c>
      <c r="V2654" s="8">
        <f t="shared" si="419"/>
        <v>47.337500000000006</v>
      </c>
    </row>
    <row r="2655" spans="1:22" ht="13.5" x14ac:dyDescent="0.25">
      <c r="A2655" s="3">
        <f>RSI!A2655</f>
        <v>45874</v>
      </c>
      <c r="B2655" s="2">
        <f>RSI!B2655</f>
        <v>15.34</v>
      </c>
      <c r="C2655" s="2">
        <f>RSI!I2655</f>
        <v>49.779430048595117</v>
      </c>
      <c r="D2655" s="2">
        <f>MACD!E2655</f>
        <v>0.12364457085487146</v>
      </c>
      <c r="E2655" s="2">
        <f>MACD!F2655</f>
        <v>0.11833140771369978</v>
      </c>
      <c r="F2655" s="2">
        <f>'Moving Avg'!D2655</f>
        <v>15.452000000000002</v>
      </c>
      <c r="G2655" s="2">
        <f>'Moving Avg'!F2655</f>
        <v>15.489534999999998</v>
      </c>
      <c r="H2655" s="2">
        <f>'Moving Avg'!G2655</f>
        <v>15.251232000000002</v>
      </c>
      <c r="I2655" s="2">
        <f>'Moving Avg'!H2655</f>
        <v>11.158001499999997</v>
      </c>
      <c r="J2655" s="6" t="str">
        <f>OBV!F2655</f>
        <v>BEARISH</v>
      </c>
      <c r="K2655" s="6" t="str">
        <f>OBV!G2655</f>
        <v>WEAK</v>
      </c>
      <c r="L2655" s="6" t="str">
        <f>OBV!H2655</f>
        <v>BEARISH DIVERGENCE</v>
      </c>
      <c r="M2655" s="8">
        <f t="shared" si="413"/>
        <v>50</v>
      </c>
      <c r="N2655" s="8">
        <f t="shared" si="410"/>
        <v>0</v>
      </c>
      <c r="O2655" s="8">
        <f t="shared" si="411"/>
        <v>50</v>
      </c>
      <c r="P2655" s="8">
        <f t="shared" si="412"/>
        <v>0</v>
      </c>
      <c r="Q2655" s="9">
        <f t="shared" si="414"/>
        <v>25</v>
      </c>
      <c r="R2655" s="9">
        <f t="shared" si="415"/>
        <v>27.5</v>
      </c>
      <c r="S2655" s="9">
        <f t="shared" si="416"/>
        <v>20</v>
      </c>
      <c r="T2655" s="9">
        <f t="shared" si="417"/>
        <v>25</v>
      </c>
      <c r="U2655" s="8">
        <f t="shared" si="418"/>
        <v>24.166666666666668</v>
      </c>
      <c r="V2655" s="8">
        <f t="shared" si="419"/>
        <v>24.375</v>
      </c>
    </row>
    <row r="2656" spans="1:22" ht="13.5" x14ac:dyDescent="0.25">
      <c r="A2656" s="3">
        <f>RSI!A2656</f>
        <v>45875</v>
      </c>
      <c r="B2656" s="2">
        <f>RSI!B2656</f>
        <v>15.28</v>
      </c>
      <c r="C2656" s="2">
        <f>RSI!I2656</f>
        <v>48.093205979066703</v>
      </c>
      <c r="D2656" s="2">
        <f>MACD!E2656</f>
        <v>0.13242683739750127</v>
      </c>
      <c r="E2656" s="2">
        <f>MACD!F2656</f>
        <v>0.12115049365046009</v>
      </c>
      <c r="F2656" s="2">
        <f>'Moving Avg'!D2656</f>
        <v>15.41</v>
      </c>
      <c r="G2656" s="2">
        <f>'Moving Avg'!F2656</f>
        <v>15.464024999999998</v>
      </c>
      <c r="H2656" s="2">
        <f>'Moving Avg'!G2656</f>
        <v>15.264364000000002</v>
      </c>
      <c r="I2656" s="2">
        <f>'Moving Avg'!H2656</f>
        <v>11.191183000000001</v>
      </c>
      <c r="J2656" s="6" t="str">
        <f>OBV!F2656</f>
        <v>BEARISH</v>
      </c>
      <c r="K2656" s="6" t="str">
        <f>OBV!G2656</f>
        <v>WEAK</v>
      </c>
      <c r="L2656" s="6" t="str">
        <f>OBV!H2656</f>
        <v>CONFIRMED BEARISH</v>
      </c>
      <c r="M2656" s="8">
        <f t="shared" si="413"/>
        <v>50</v>
      </c>
      <c r="N2656" s="8">
        <f t="shared" si="410"/>
        <v>0</v>
      </c>
      <c r="O2656" s="8">
        <f t="shared" si="411"/>
        <v>50</v>
      </c>
      <c r="P2656" s="8">
        <f t="shared" si="412"/>
        <v>0</v>
      </c>
      <c r="Q2656" s="9">
        <f t="shared" si="414"/>
        <v>25</v>
      </c>
      <c r="R2656" s="9">
        <f t="shared" si="415"/>
        <v>27.5</v>
      </c>
      <c r="S2656" s="9">
        <f t="shared" si="416"/>
        <v>20</v>
      </c>
      <c r="T2656" s="9">
        <f t="shared" si="417"/>
        <v>25</v>
      </c>
      <c r="U2656" s="8">
        <f t="shared" si="418"/>
        <v>24.166666666666668</v>
      </c>
      <c r="V2656" s="8">
        <f t="shared" si="419"/>
        <v>24.375</v>
      </c>
    </row>
    <row r="2657" spans="1:22" ht="13.5" x14ac:dyDescent="0.25">
      <c r="A2657" s="3">
        <f>RSI!A2657</f>
        <v>45876</v>
      </c>
      <c r="B2657" s="2">
        <f>RSI!B2657</f>
        <v>15.24</v>
      </c>
      <c r="C2657" s="2">
        <f>RSI!I2657</f>
        <v>46.95136144140384</v>
      </c>
      <c r="D2657" s="2">
        <f>MACD!E2657</f>
        <v>0.14326847827964784</v>
      </c>
      <c r="E2657" s="2">
        <f>MACD!F2657</f>
        <v>0.12557409057629765</v>
      </c>
      <c r="F2657" s="2">
        <f>'Moving Avg'!D2657</f>
        <v>15.362</v>
      </c>
      <c r="G2657" s="2">
        <f>'Moving Avg'!F2657</f>
        <v>15.434574999999999</v>
      </c>
      <c r="H2657" s="2">
        <f>'Moving Avg'!G2657</f>
        <v>15.273780000000002</v>
      </c>
      <c r="I2657" s="2">
        <f>'Moving Avg'!H2657</f>
        <v>11.223872500000001</v>
      </c>
      <c r="J2657" s="6" t="str">
        <f>OBV!F2657</f>
        <v>BEARISH</v>
      </c>
      <c r="K2657" s="6" t="str">
        <f>OBV!G2657</f>
        <v>WEAK</v>
      </c>
      <c r="L2657" s="6" t="str">
        <f>OBV!H2657</f>
        <v>CONFIRMED BEARISH</v>
      </c>
      <c r="M2657" s="8">
        <f t="shared" si="413"/>
        <v>50</v>
      </c>
      <c r="N2657" s="8">
        <f t="shared" si="410"/>
        <v>0</v>
      </c>
      <c r="O2657" s="8">
        <f t="shared" si="411"/>
        <v>50</v>
      </c>
      <c r="P2657" s="8">
        <f t="shared" si="412"/>
        <v>0</v>
      </c>
      <c r="Q2657" s="9">
        <f t="shared" si="414"/>
        <v>25</v>
      </c>
      <c r="R2657" s="9">
        <f t="shared" si="415"/>
        <v>27.5</v>
      </c>
      <c r="S2657" s="9">
        <f t="shared" si="416"/>
        <v>20</v>
      </c>
      <c r="T2657" s="9">
        <f t="shared" si="417"/>
        <v>25</v>
      </c>
      <c r="U2657" s="8">
        <f t="shared" si="418"/>
        <v>24.166666666666668</v>
      </c>
      <c r="V2657" s="8">
        <f t="shared" si="419"/>
        <v>24.375</v>
      </c>
    </row>
    <row r="2658" spans="1:22" ht="13.5" x14ac:dyDescent="0.25">
      <c r="A2658" s="3">
        <f>RSI!A2658</f>
        <v>45877</v>
      </c>
      <c r="B2658" s="2">
        <f>RSI!B2658</f>
        <v>15.2</v>
      </c>
      <c r="C2658" s="2">
        <f>RSI!I2658</f>
        <v>45.780807630918552</v>
      </c>
      <c r="D2658" s="2">
        <f>MACD!E2658</f>
        <v>0.15605587807871402</v>
      </c>
      <c r="E2658" s="2">
        <f>MACD!F2658</f>
        <v>0.13167044807678094</v>
      </c>
      <c r="F2658" s="2">
        <f>'Moving Avg'!D2658</f>
        <v>15.302000000000001</v>
      </c>
      <c r="G2658" s="2">
        <f>'Moving Avg'!F2658</f>
        <v>15.407499999999995</v>
      </c>
      <c r="H2658" s="2">
        <f>'Moving Avg'!G2658</f>
        <v>15.282978000000004</v>
      </c>
      <c r="I2658" s="2">
        <f>'Moving Avg'!H2658</f>
        <v>11.256361999999999</v>
      </c>
      <c r="J2658" s="6" t="str">
        <f>OBV!F2658</f>
        <v>BEARISH</v>
      </c>
      <c r="K2658" s="6" t="str">
        <f>OBV!G2658</f>
        <v>WEAK</v>
      </c>
      <c r="L2658" s="6" t="str">
        <f>OBV!H2658</f>
        <v>CONFIRMED BEARISH</v>
      </c>
      <c r="M2658" s="8">
        <f t="shared" si="413"/>
        <v>50</v>
      </c>
      <c r="N2658" s="8">
        <f t="shared" si="410"/>
        <v>0</v>
      </c>
      <c r="O2658" s="8">
        <f t="shared" si="411"/>
        <v>50</v>
      </c>
      <c r="P2658" s="8">
        <f t="shared" si="412"/>
        <v>0</v>
      </c>
      <c r="Q2658" s="9">
        <f t="shared" si="414"/>
        <v>25</v>
      </c>
      <c r="R2658" s="9">
        <f t="shared" si="415"/>
        <v>27.5</v>
      </c>
      <c r="S2658" s="9">
        <f t="shared" si="416"/>
        <v>20</v>
      </c>
      <c r="T2658" s="9">
        <f t="shared" si="417"/>
        <v>25</v>
      </c>
      <c r="U2658" s="8">
        <f t="shared" si="418"/>
        <v>24.166666666666668</v>
      </c>
      <c r="V2658" s="8">
        <f t="shared" si="419"/>
        <v>24.375</v>
      </c>
    </row>
    <row r="2659" spans="1:22" ht="13.5" x14ac:dyDescent="0.25">
      <c r="A2659" s="3">
        <f>RSI!A2659</f>
        <v>45880</v>
      </c>
      <c r="B2659" s="2">
        <f>RSI!B2659</f>
        <v>15.33</v>
      </c>
      <c r="C2659" s="2">
        <f>RSI!I2659</f>
        <v>50.132229495452485</v>
      </c>
      <c r="D2659" s="2">
        <f>MACD!E2659</f>
        <v>5.5008332302154628E-2</v>
      </c>
      <c r="E2659" s="2">
        <f>MACD!F2659</f>
        <v>0.11633802492185567</v>
      </c>
      <c r="F2659" s="2">
        <f>'Moving Avg'!D2659</f>
        <v>15.278</v>
      </c>
      <c r="G2659" s="2">
        <f>'Moving Avg'!F2659</f>
        <v>15.383999999999997</v>
      </c>
      <c r="H2659" s="2">
        <f>'Moving Avg'!G2659</f>
        <v>15.291276000000003</v>
      </c>
      <c r="I2659" s="2">
        <f>'Moving Avg'!H2659</f>
        <v>11.289744499999999</v>
      </c>
      <c r="J2659" s="6" t="str">
        <f>OBV!F2659</f>
        <v>BEARISH</v>
      </c>
      <c r="K2659" s="6" t="str">
        <f>OBV!G2659</f>
        <v>WEAK</v>
      </c>
      <c r="L2659" s="6" t="str">
        <f>OBV!H2659</f>
        <v>CONFIRMED BEARISH</v>
      </c>
      <c r="M2659" s="8">
        <f t="shared" si="413"/>
        <v>50</v>
      </c>
      <c r="N2659" s="8">
        <f t="shared" si="410"/>
        <v>100</v>
      </c>
      <c r="O2659" s="8">
        <f t="shared" si="411"/>
        <v>50</v>
      </c>
      <c r="P2659" s="8">
        <f t="shared" si="412"/>
        <v>0</v>
      </c>
      <c r="Q2659" s="9">
        <f t="shared" si="414"/>
        <v>60</v>
      </c>
      <c r="R2659" s="9">
        <f t="shared" si="415"/>
        <v>47.5</v>
      </c>
      <c r="S2659" s="9">
        <f t="shared" si="416"/>
        <v>35</v>
      </c>
      <c r="T2659" s="9">
        <f t="shared" si="417"/>
        <v>50</v>
      </c>
      <c r="U2659" s="8">
        <f t="shared" si="418"/>
        <v>47.5</v>
      </c>
      <c r="V2659" s="8">
        <f t="shared" si="419"/>
        <v>48.125</v>
      </c>
    </row>
    <row r="2660" spans="1:22" ht="13.5" x14ac:dyDescent="0.25">
      <c r="A2660" s="3">
        <f>RSI!A2660</f>
        <v>45881</v>
      </c>
      <c r="B2660" s="2">
        <f>RSI!B2660</f>
        <v>15.33</v>
      </c>
      <c r="C2660" s="2">
        <f>RSI!I2660</f>
        <v>50.132229495452478</v>
      </c>
      <c r="D2660" s="2">
        <f>MACD!E2660</f>
        <v>2.6438222849840542E-2</v>
      </c>
      <c r="E2660" s="2">
        <f>MACD!F2660</f>
        <v>9.8358064507452658E-2</v>
      </c>
      <c r="F2660" s="2">
        <f>'Moving Avg'!D2660</f>
        <v>15.276</v>
      </c>
      <c r="G2660" s="2">
        <f>'Moving Avg'!F2660</f>
        <v>15.370999999999999</v>
      </c>
      <c r="H2660" s="2">
        <f>'Moving Avg'!G2660</f>
        <v>15.298796000000005</v>
      </c>
      <c r="I2660" s="2">
        <f>'Moving Avg'!H2660</f>
        <v>11.3229325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  <c r="M2660" s="8">
        <f t="shared" si="413"/>
        <v>50</v>
      </c>
      <c r="N2660" s="8">
        <f t="shared" si="410"/>
        <v>100</v>
      </c>
      <c r="O2660" s="8">
        <f t="shared" si="411"/>
        <v>50</v>
      </c>
      <c r="P2660" s="8">
        <f t="shared" si="412"/>
        <v>16.5</v>
      </c>
      <c r="Q2660" s="9">
        <f t="shared" si="414"/>
        <v>62.475000000000001</v>
      </c>
      <c r="R2660" s="9">
        <f t="shared" si="415"/>
        <v>51.625</v>
      </c>
      <c r="S2660" s="9">
        <f t="shared" si="416"/>
        <v>42.424999999999997</v>
      </c>
      <c r="T2660" s="9">
        <f t="shared" si="417"/>
        <v>54.125</v>
      </c>
      <c r="U2660" s="8">
        <f t="shared" si="418"/>
        <v>52.17499999999999</v>
      </c>
      <c r="V2660" s="8">
        <f t="shared" si="419"/>
        <v>52.662499999999994</v>
      </c>
    </row>
    <row r="2661" spans="1:22" ht="13.5" x14ac:dyDescent="0.25">
      <c r="A2661" s="3">
        <f>RSI!A2661</f>
        <v>45883</v>
      </c>
      <c r="B2661" s="2">
        <f>RSI!B2661</f>
        <v>15.3</v>
      </c>
      <c r="C2661" s="2">
        <f>RSI!I2661</f>
        <v>49.078054399262427</v>
      </c>
      <c r="D2661" s="2">
        <f>MACD!E2661</f>
        <v>4.9109069029936947E-2</v>
      </c>
      <c r="E2661" s="2">
        <f>MACD!F2661</f>
        <v>8.8508265411949519E-2</v>
      </c>
      <c r="F2661" s="2">
        <f>'Moving Avg'!D2661</f>
        <v>15.279999999999998</v>
      </c>
      <c r="G2661" s="2">
        <f>'Moving Avg'!F2661</f>
        <v>15.361499999999998</v>
      </c>
      <c r="H2661" s="2">
        <f>'Moving Avg'!G2661</f>
        <v>15.301828000000006</v>
      </c>
      <c r="I2661" s="2">
        <f>'Moving Avg'!H2661</f>
        <v>11.357137499999999</v>
      </c>
      <c r="J2661" s="6" t="str">
        <f>OBV!F2661</f>
        <v>BEARISH</v>
      </c>
      <c r="K2661" s="6" t="str">
        <f>OBV!G2661</f>
        <v>NEUTRAL</v>
      </c>
      <c r="L2661" s="6" t="str">
        <f>OBV!H2661</f>
        <v>BEARISH DIVERGENCE</v>
      </c>
      <c r="M2661" s="8">
        <f t="shared" si="413"/>
        <v>50</v>
      </c>
      <c r="N2661" s="8">
        <f t="shared" si="410"/>
        <v>100</v>
      </c>
      <c r="O2661" s="8">
        <f t="shared" si="411"/>
        <v>50</v>
      </c>
      <c r="P2661" s="8">
        <f t="shared" si="412"/>
        <v>16.5</v>
      </c>
      <c r="Q2661" s="9">
        <f t="shared" si="414"/>
        <v>62.475000000000001</v>
      </c>
      <c r="R2661" s="9">
        <f t="shared" si="415"/>
        <v>51.625</v>
      </c>
      <c r="S2661" s="9">
        <f t="shared" si="416"/>
        <v>42.424999999999997</v>
      </c>
      <c r="T2661" s="9">
        <f t="shared" si="417"/>
        <v>54.125</v>
      </c>
      <c r="U2661" s="8">
        <f t="shared" si="418"/>
        <v>52.17499999999999</v>
      </c>
      <c r="V2661" s="8">
        <f t="shared" si="419"/>
        <v>52.662499999999994</v>
      </c>
    </row>
    <row r="2662" spans="1:22" ht="13.5" x14ac:dyDescent="0.25">
      <c r="A2662" s="3">
        <f>RSI!A2662</f>
        <v>45884</v>
      </c>
      <c r="B2662" s="2">
        <f>RSI!B2662</f>
        <v>15.24</v>
      </c>
      <c r="C2662" s="2">
        <f>RSI!I2662</f>
        <v>46.951577821081685</v>
      </c>
      <c r="D2662" s="2">
        <f>MACD!E2662</f>
        <v>7.1382705563859616E-2</v>
      </c>
      <c r="E2662" s="2">
        <f>MACD!F2662</f>
        <v>8.5083153442331541E-2</v>
      </c>
      <c r="F2662" s="2">
        <f>'Moving Avg'!D2662</f>
        <v>15.279999999999998</v>
      </c>
      <c r="G2662" s="2">
        <f>'Moving Avg'!F2662</f>
        <v>15.348499999999998</v>
      </c>
      <c r="H2662" s="2">
        <f>'Moving Avg'!G2662</f>
        <v>15.300354000000002</v>
      </c>
      <c r="I2662" s="2">
        <f>'Moving Avg'!H2662</f>
        <v>11.391042499999999</v>
      </c>
      <c r="J2662" s="6" t="str">
        <f>OBV!F2662</f>
        <v>BEARISH</v>
      </c>
      <c r="K2662" s="6" t="str">
        <f>OBV!G2662</f>
        <v>NEUTRAL</v>
      </c>
      <c r="L2662" s="6" t="str">
        <f>OBV!H2662</f>
        <v>NEUTRAL</v>
      </c>
      <c r="M2662" s="8">
        <f t="shared" si="413"/>
        <v>50</v>
      </c>
      <c r="N2662" s="8">
        <f t="shared" si="410"/>
        <v>45</v>
      </c>
      <c r="O2662" s="8">
        <f t="shared" si="411"/>
        <v>50</v>
      </c>
      <c r="P2662" s="8">
        <f t="shared" si="412"/>
        <v>16.5</v>
      </c>
      <c r="Q2662" s="9">
        <f t="shared" si="414"/>
        <v>43.225000000000001</v>
      </c>
      <c r="R2662" s="9">
        <f t="shared" si="415"/>
        <v>40.625</v>
      </c>
      <c r="S2662" s="9">
        <f t="shared" si="416"/>
        <v>34.174999999999997</v>
      </c>
      <c r="T2662" s="9">
        <f t="shared" si="417"/>
        <v>40.375</v>
      </c>
      <c r="U2662" s="8">
        <f t="shared" si="418"/>
        <v>39.341666666666661</v>
      </c>
      <c r="V2662" s="8">
        <f t="shared" si="419"/>
        <v>39.599999999999994</v>
      </c>
    </row>
    <row r="2663" spans="1:22" ht="13.5" x14ac:dyDescent="0.25">
      <c r="A2663" s="3">
        <f>RSI!A2663</f>
        <v>45887</v>
      </c>
      <c r="B2663" s="2">
        <f>RSI!B2663</f>
        <v>15.24</v>
      </c>
      <c r="C2663" s="2">
        <f>RSI!I2663</f>
        <v>46.951577821081685</v>
      </c>
      <c r="D2663" s="2">
        <f>MACD!E2663</f>
        <v>9.3832048084012243E-2</v>
      </c>
      <c r="E2663" s="2">
        <f>MACD!F2663</f>
        <v>8.6832932370667693E-2</v>
      </c>
      <c r="F2663" s="2">
        <f>'Moving Avg'!D2663</f>
        <v>15.288</v>
      </c>
      <c r="G2663" s="2">
        <f>'Moving Avg'!F2663</f>
        <v>15.336000000000002</v>
      </c>
      <c r="H2663" s="2">
        <f>'Moving Avg'!G2663</f>
        <v>15.305686000000005</v>
      </c>
      <c r="I2663" s="2">
        <f>'Moving Avg'!H2663</f>
        <v>11.424947499999998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  <c r="M2663" s="8">
        <f t="shared" si="413"/>
        <v>50</v>
      </c>
      <c r="N2663" s="8">
        <f t="shared" si="410"/>
        <v>0</v>
      </c>
      <c r="O2663" s="8">
        <f t="shared" si="411"/>
        <v>50</v>
      </c>
      <c r="P2663" s="8">
        <f t="shared" si="412"/>
        <v>83.5</v>
      </c>
      <c r="Q2663" s="9">
        <f t="shared" si="414"/>
        <v>37.524999999999999</v>
      </c>
      <c r="R2663" s="9">
        <f t="shared" si="415"/>
        <v>48.375</v>
      </c>
      <c r="S2663" s="9">
        <f t="shared" si="416"/>
        <v>57.575000000000003</v>
      </c>
      <c r="T2663" s="9">
        <f t="shared" si="417"/>
        <v>45.875</v>
      </c>
      <c r="U2663" s="8">
        <f t="shared" si="418"/>
        <v>47.82500000000001</v>
      </c>
      <c r="V2663" s="8">
        <f t="shared" si="419"/>
        <v>47.337500000000006</v>
      </c>
    </row>
    <row r="2664" spans="1:22" ht="13.5" x14ac:dyDescent="0.25">
      <c r="A2664" s="3">
        <f>RSI!A2664</f>
        <v>45888</v>
      </c>
      <c r="B2664" s="2">
        <f>RSI!B2664</f>
        <v>15.23</v>
      </c>
      <c r="C2664" s="2">
        <f>RSI!I2664</f>
        <v>46.561618371041611</v>
      </c>
      <c r="D2664" s="2">
        <f>MACD!E2664</f>
        <v>0.10636264922562688</v>
      </c>
      <c r="E2664" s="2">
        <f>MACD!F2664</f>
        <v>9.0738875741659536E-2</v>
      </c>
      <c r="F2664" s="2">
        <f>'Moving Avg'!D2664</f>
        <v>15.268000000000001</v>
      </c>
      <c r="G2664" s="2">
        <f>'Moving Avg'!F2664</f>
        <v>15.328500000000002</v>
      </c>
      <c r="H2664" s="2">
        <f>'Moving Avg'!G2664</f>
        <v>15.304984000000005</v>
      </c>
      <c r="I2664" s="2">
        <f>'Moving Avg'!H2664</f>
        <v>11.458316499999999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  <c r="M2664" s="8">
        <f t="shared" si="413"/>
        <v>50</v>
      </c>
      <c r="N2664" s="8">
        <f t="shared" si="410"/>
        <v>0</v>
      </c>
      <c r="O2664" s="8">
        <f t="shared" si="411"/>
        <v>50</v>
      </c>
      <c r="P2664" s="8">
        <f t="shared" si="412"/>
        <v>16.5</v>
      </c>
      <c r="Q2664" s="9">
        <f t="shared" si="414"/>
        <v>27.475000000000001</v>
      </c>
      <c r="R2664" s="9">
        <f t="shared" si="415"/>
        <v>31.625</v>
      </c>
      <c r="S2664" s="9">
        <f t="shared" si="416"/>
        <v>27.425000000000001</v>
      </c>
      <c r="T2664" s="9">
        <f t="shared" si="417"/>
        <v>29.125</v>
      </c>
      <c r="U2664" s="8">
        <f t="shared" si="418"/>
        <v>28.841666666666669</v>
      </c>
      <c r="V2664" s="8">
        <f t="shared" si="419"/>
        <v>28.912500000000001</v>
      </c>
    </row>
    <row r="2665" spans="1:22" ht="13.5" x14ac:dyDescent="0.25">
      <c r="A2665" s="3">
        <f>RSI!A2665</f>
        <v>45889</v>
      </c>
      <c r="B2665" s="2">
        <f>RSI!B2665</f>
        <v>15.24</v>
      </c>
      <c r="C2665" s="2">
        <f>RSI!I2665</f>
        <v>47.035358288382916</v>
      </c>
      <c r="D2665" s="2">
        <f>MACD!E2665</f>
        <v>9.9811266653093256E-2</v>
      </c>
      <c r="E2665" s="2">
        <f>MACD!F2665</f>
        <v>9.2553353923946285E-2</v>
      </c>
      <c r="F2665" s="2">
        <f>'Moving Avg'!D2665</f>
        <v>15.25</v>
      </c>
      <c r="G2665" s="2">
        <f>'Moving Avg'!F2665</f>
        <v>15.321000000000003</v>
      </c>
      <c r="H2665" s="2">
        <f>'Moving Avg'!G2665</f>
        <v>15.302732000000006</v>
      </c>
      <c r="I2665" s="2">
        <f>'Moving Avg'!H2665</f>
        <v>11.491735499999997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  <c r="M2665" s="8">
        <f t="shared" si="413"/>
        <v>50</v>
      </c>
      <c r="N2665" s="8">
        <f t="shared" si="410"/>
        <v>0</v>
      </c>
      <c r="O2665" s="8">
        <f t="shared" si="411"/>
        <v>50</v>
      </c>
      <c r="P2665" s="8">
        <f t="shared" si="412"/>
        <v>16.5</v>
      </c>
      <c r="Q2665" s="9">
        <f t="shared" si="414"/>
        <v>27.475000000000001</v>
      </c>
      <c r="R2665" s="9">
        <f t="shared" si="415"/>
        <v>31.625</v>
      </c>
      <c r="S2665" s="9">
        <f t="shared" si="416"/>
        <v>27.425000000000001</v>
      </c>
      <c r="T2665" s="9">
        <f t="shared" si="417"/>
        <v>29.125</v>
      </c>
      <c r="U2665" s="8">
        <f t="shared" si="418"/>
        <v>28.841666666666669</v>
      </c>
      <c r="V2665" s="8">
        <f t="shared" si="419"/>
        <v>28.912500000000001</v>
      </c>
    </row>
    <row r="2666" spans="1:22" ht="13.5" x14ac:dyDescent="0.25">
      <c r="A2666" s="3">
        <f>RSI!A2666</f>
        <v>45890</v>
      </c>
      <c r="B2666" s="2">
        <f>RSI!B2666</f>
        <v>15.2</v>
      </c>
      <c r="C2666" s="2">
        <f>RSI!I2666</f>
        <v>45.305224666576002</v>
      </c>
      <c r="D2666" s="2">
        <f>MACD!E2666</f>
        <v>8.8412761598796408E-2</v>
      </c>
      <c r="E2666" s="2">
        <f>MACD!F2666</f>
        <v>9.172523545891631E-2</v>
      </c>
      <c r="F2666" s="2">
        <f>'Moving Avg'!D2666</f>
        <v>15.23</v>
      </c>
      <c r="G2666" s="2">
        <f>'Moving Avg'!F2666</f>
        <v>15.306000000000003</v>
      </c>
      <c r="H2666" s="2">
        <f>'Moving Avg'!G2666</f>
        <v>15.301430000000005</v>
      </c>
      <c r="I2666" s="2">
        <f>'Moving Avg'!H2666</f>
        <v>11.525002999999996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  <c r="M2666" s="8">
        <f t="shared" si="413"/>
        <v>50</v>
      </c>
      <c r="N2666" s="8">
        <f t="shared" si="410"/>
        <v>45</v>
      </c>
      <c r="O2666" s="8">
        <f t="shared" si="411"/>
        <v>50</v>
      </c>
      <c r="P2666" s="8">
        <f t="shared" si="412"/>
        <v>16.5</v>
      </c>
      <c r="Q2666" s="9">
        <f t="shared" si="414"/>
        <v>43.225000000000001</v>
      </c>
      <c r="R2666" s="9">
        <f t="shared" si="415"/>
        <v>40.625</v>
      </c>
      <c r="S2666" s="9">
        <f t="shared" si="416"/>
        <v>34.174999999999997</v>
      </c>
      <c r="T2666" s="9">
        <f t="shared" si="417"/>
        <v>40.375</v>
      </c>
      <c r="U2666" s="8">
        <f t="shared" si="418"/>
        <v>39.341666666666661</v>
      </c>
      <c r="V2666" s="8">
        <f t="shared" si="419"/>
        <v>39.599999999999994</v>
      </c>
    </row>
    <row r="2667" spans="1:22" ht="13.5" x14ac:dyDescent="0.25">
      <c r="A2667" s="3">
        <f>RSI!A2667</f>
        <v>45891</v>
      </c>
      <c r="B2667" s="2">
        <f>RSI!B2667</f>
        <v>15.24</v>
      </c>
      <c r="C2667" s="2">
        <f>RSI!I2667</f>
        <v>47.389302490266843</v>
      </c>
      <c r="D2667" s="2">
        <f>MACD!E2667</f>
        <v>7.0269627877065588E-2</v>
      </c>
      <c r="E2667" s="2">
        <f>MACD!F2667</f>
        <v>8.743411394254616E-2</v>
      </c>
      <c r="F2667" s="2">
        <f>'Moving Avg'!D2667</f>
        <v>15.229999999999999</v>
      </c>
      <c r="G2667" s="2">
        <f>'Moving Avg'!F2667</f>
        <v>15.293000000000003</v>
      </c>
      <c r="H2667" s="2">
        <f>'Moving Avg'!G2667</f>
        <v>15.304816000000006</v>
      </c>
      <c r="I2667" s="2">
        <f>'Moving Avg'!H2667</f>
        <v>11.558178499999997</v>
      </c>
      <c r="J2667" s="6" t="str">
        <f>OBV!F2667</f>
        <v>BULLISH</v>
      </c>
      <c r="K2667" s="6" t="str">
        <f>OBV!G2667</f>
        <v>NEUTRAL</v>
      </c>
      <c r="L2667" s="6" t="str">
        <f>OBV!H2667</f>
        <v>NEUTRAL</v>
      </c>
      <c r="M2667" s="8">
        <f t="shared" si="413"/>
        <v>50</v>
      </c>
      <c r="N2667" s="8">
        <f t="shared" si="410"/>
        <v>45</v>
      </c>
      <c r="O2667" s="8">
        <f t="shared" si="411"/>
        <v>50</v>
      </c>
      <c r="P2667" s="8">
        <f t="shared" si="412"/>
        <v>49.5</v>
      </c>
      <c r="Q2667" s="9">
        <f t="shared" si="414"/>
        <v>48.174999999999997</v>
      </c>
      <c r="R2667" s="9">
        <f t="shared" si="415"/>
        <v>48.875</v>
      </c>
      <c r="S2667" s="9">
        <f t="shared" si="416"/>
        <v>49.025000000000006</v>
      </c>
      <c r="T2667" s="9">
        <f t="shared" si="417"/>
        <v>48.625</v>
      </c>
      <c r="U2667" s="8">
        <f t="shared" si="418"/>
        <v>48.691666666666663</v>
      </c>
      <c r="V2667" s="8">
        <f t="shared" si="419"/>
        <v>48.674999999999997</v>
      </c>
    </row>
    <row r="2668" spans="1:22" ht="13.5" x14ac:dyDescent="0.25">
      <c r="A2668" s="3">
        <f>RSI!A2668</f>
        <v>45894</v>
      </c>
      <c r="B2668" s="2">
        <f>RSI!B2668</f>
        <v>15.25</v>
      </c>
      <c r="C2668" s="2">
        <f>RSI!I2668</f>
        <v>47.92353982817567</v>
      </c>
      <c r="D2668" s="2">
        <f>MACD!E2668</f>
        <v>4.8359541595058175E-2</v>
      </c>
      <c r="E2668" s="2">
        <f>MACD!F2668</f>
        <v>7.9619199473048574E-2</v>
      </c>
      <c r="F2668" s="2">
        <f>'Moving Avg'!D2668</f>
        <v>15.231999999999999</v>
      </c>
      <c r="G2668" s="2">
        <f>'Moving Avg'!F2668</f>
        <v>15.2805</v>
      </c>
      <c r="H2668" s="2">
        <f>'Moving Avg'!G2668</f>
        <v>15.302570000000005</v>
      </c>
      <c r="I2668" s="2">
        <f>'Moving Avg'!H2668</f>
        <v>11.591501499999998</v>
      </c>
      <c r="J2668" s="6" t="str">
        <f>OBV!F2668</f>
        <v>BULLISH</v>
      </c>
      <c r="K2668" s="6" t="str">
        <f>OBV!G2668</f>
        <v>NEUTRAL</v>
      </c>
      <c r="L2668" s="6" t="str">
        <f>OBV!H2668</f>
        <v>CONFIRMED BULLISH</v>
      </c>
      <c r="M2668" s="8">
        <f t="shared" si="413"/>
        <v>50</v>
      </c>
      <c r="N2668" s="8">
        <f t="shared" si="410"/>
        <v>100</v>
      </c>
      <c r="O2668" s="8">
        <f t="shared" si="411"/>
        <v>50</v>
      </c>
      <c r="P2668" s="8">
        <f t="shared" si="412"/>
        <v>83.5</v>
      </c>
      <c r="Q2668" s="9">
        <f t="shared" si="414"/>
        <v>72.525000000000006</v>
      </c>
      <c r="R2668" s="9">
        <f t="shared" si="415"/>
        <v>68.375</v>
      </c>
      <c r="S2668" s="9">
        <f t="shared" si="416"/>
        <v>72.575000000000003</v>
      </c>
      <c r="T2668" s="9">
        <f t="shared" si="417"/>
        <v>70.875</v>
      </c>
      <c r="U2668" s="8">
        <f t="shared" si="418"/>
        <v>71.158333333333346</v>
      </c>
      <c r="V2668" s="8">
        <f t="shared" si="419"/>
        <v>71.087500000000006</v>
      </c>
    </row>
    <row r="2669" spans="1:22" ht="13.5" x14ac:dyDescent="0.25">
      <c r="A2669" s="3">
        <f>RSI!A2669</f>
        <v>45895</v>
      </c>
      <c r="B2669" s="2">
        <f>RSI!B2669</f>
        <v>15.3</v>
      </c>
      <c r="C2669" s="2">
        <f>RSI!I2669</f>
        <v>50.623369203089737</v>
      </c>
      <c r="D2669" s="2">
        <f>MACD!E2669</f>
        <v>4.6368909418614379E-2</v>
      </c>
      <c r="E2669" s="2">
        <f>MACD!F2669</f>
        <v>7.2969141462161741E-2</v>
      </c>
      <c r="F2669" s="2">
        <f>'Moving Avg'!D2669</f>
        <v>15.246</v>
      </c>
      <c r="G2669" s="2">
        <f>'Moving Avg'!F2669</f>
        <v>15.304000000000006</v>
      </c>
      <c r="H2669" s="2">
        <f>'Moving Avg'!G2669</f>
        <v>15.303462000000001</v>
      </c>
      <c r="I2669" s="2">
        <f>'Moving Avg'!H2669</f>
        <v>11.625025999999998</v>
      </c>
      <c r="J2669" s="6" t="str">
        <f>OBV!F2669</f>
        <v>BULLISH</v>
      </c>
      <c r="K2669" s="6" t="str">
        <f>OBV!G2669</f>
        <v>STRONG</v>
      </c>
      <c r="L2669" s="6" t="str">
        <f>OBV!H2669</f>
        <v>CONFIRMED BULLISH</v>
      </c>
      <c r="M2669" s="8">
        <f t="shared" si="413"/>
        <v>50</v>
      </c>
      <c r="N2669" s="8">
        <f t="shared" si="410"/>
        <v>100</v>
      </c>
      <c r="O2669" s="8">
        <f t="shared" si="411"/>
        <v>50</v>
      </c>
      <c r="P2669" s="8">
        <f t="shared" si="412"/>
        <v>100</v>
      </c>
      <c r="Q2669" s="9">
        <f t="shared" si="414"/>
        <v>75</v>
      </c>
      <c r="R2669" s="9">
        <f t="shared" si="415"/>
        <v>72.5</v>
      </c>
      <c r="S2669" s="9">
        <f t="shared" si="416"/>
        <v>80</v>
      </c>
      <c r="T2669" s="9">
        <f t="shared" si="417"/>
        <v>75</v>
      </c>
      <c r="U2669" s="8">
        <f t="shared" si="418"/>
        <v>75.833333333333329</v>
      </c>
      <c r="V2669" s="8">
        <f t="shared" si="419"/>
        <v>75.625</v>
      </c>
    </row>
    <row r="2670" spans="1:22" ht="13.5" x14ac:dyDescent="0.25">
      <c r="A2670" s="3">
        <f>RSI!A2670</f>
        <v>45896</v>
      </c>
      <c r="B2670" s="2">
        <f>RSI!B2670</f>
        <v>15.31</v>
      </c>
      <c r="C2670" s="2">
        <f>RSI!I2670</f>
        <v>51.168635185489507</v>
      </c>
      <c r="D2670" s="2">
        <f>MACD!E2670</f>
        <v>4.3882016295547999E-2</v>
      </c>
      <c r="E2670" s="2">
        <f>MACD!F2670</f>
        <v>6.7151716428838992E-2</v>
      </c>
      <c r="F2670" s="2">
        <f>'Moving Avg'!D2670</f>
        <v>15.26</v>
      </c>
      <c r="G2670" s="2">
        <f>'Moving Avg'!F2670</f>
        <v>15.309500000000003</v>
      </c>
      <c r="H2670" s="2">
        <f>'Moving Avg'!G2670</f>
        <v>15.306498000000001</v>
      </c>
      <c r="I2670" s="2">
        <f>'Moving Avg'!H2670</f>
        <v>11.658648999999999</v>
      </c>
      <c r="J2670" s="6" t="str">
        <f>OBV!F2670</f>
        <v>BULLISH</v>
      </c>
      <c r="K2670" s="6" t="str">
        <f>OBV!G2670</f>
        <v>STRONG</v>
      </c>
      <c r="L2670" s="6" t="str">
        <f>OBV!H2670</f>
        <v>CONFIRMED BULLISH</v>
      </c>
      <c r="M2670" s="8">
        <f t="shared" si="413"/>
        <v>50</v>
      </c>
      <c r="N2670" s="8">
        <f t="shared" si="410"/>
        <v>100</v>
      </c>
      <c r="O2670" s="8">
        <f t="shared" si="411"/>
        <v>50</v>
      </c>
      <c r="P2670" s="8">
        <f t="shared" si="412"/>
        <v>100</v>
      </c>
      <c r="Q2670" s="9">
        <f t="shared" si="414"/>
        <v>75</v>
      </c>
      <c r="R2670" s="9">
        <f t="shared" si="415"/>
        <v>72.5</v>
      </c>
      <c r="S2670" s="9">
        <f t="shared" si="416"/>
        <v>80</v>
      </c>
      <c r="T2670" s="9">
        <f t="shared" si="417"/>
        <v>75</v>
      </c>
      <c r="U2670" s="8">
        <f t="shared" si="418"/>
        <v>75.833333333333329</v>
      </c>
      <c r="V2670" s="8">
        <f t="shared" si="419"/>
        <v>75.625</v>
      </c>
    </row>
    <row r="2671" spans="1:22" ht="13.5" x14ac:dyDescent="0.25">
      <c r="A2671" s="3">
        <f>RSI!A2671</f>
        <v>45897</v>
      </c>
      <c r="B2671" s="2">
        <f>RSI!B2671</f>
        <v>15.32</v>
      </c>
      <c r="C2671" s="2">
        <f>RSI!I2671</f>
        <v>51.742535071647758</v>
      </c>
      <c r="D2671" s="2">
        <f>MACD!E2671</f>
        <v>3.6305310671544078E-2</v>
      </c>
      <c r="E2671" s="2">
        <f>MACD!F2671</f>
        <v>6.0982435277380009E-2</v>
      </c>
      <c r="F2671" s="2">
        <f>'Moving Avg'!D2671</f>
        <v>15.284000000000002</v>
      </c>
      <c r="G2671" s="2">
        <f>'Moving Avg'!F2671</f>
        <v>15.301000000000002</v>
      </c>
      <c r="H2671" s="2">
        <f>'Moving Avg'!G2671</f>
        <v>15.311484000000002</v>
      </c>
      <c r="I2671" s="2">
        <f>'Moving Avg'!H2671</f>
        <v>11.692370499999999</v>
      </c>
      <c r="J2671" s="6" t="str">
        <f>OBV!F2671</f>
        <v>BULLISH</v>
      </c>
      <c r="K2671" s="6" t="str">
        <f>OBV!G2671</f>
        <v>STRONG</v>
      </c>
      <c r="L2671" s="6" t="str">
        <f>OBV!H2671</f>
        <v>CONFIRMED BULLISH</v>
      </c>
      <c r="M2671" s="8">
        <f t="shared" si="413"/>
        <v>50</v>
      </c>
      <c r="N2671" s="8">
        <f t="shared" si="410"/>
        <v>100</v>
      </c>
      <c r="O2671" s="8">
        <f t="shared" si="411"/>
        <v>50</v>
      </c>
      <c r="P2671" s="8">
        <f t="shared" si="412"/>
        <v>100</v>
      </c>
      <c r="Q2671" s="9">
        <f t="shared" si="414"/>
        <v>75</v>
      </c>
      <c r="R2671" s="9">
        <f t="shared" si="415"/>
        <v>72.5</v>
      </c>
      <c r="S2671" s="9">
        <f t="shared" si="416"/>
        <v>80</v>
      </c>
      <c r="T2671" s="9">
        <f t="shared" si="417"/>
        <v>75</v>
      </c>
      <c r="U2671" s="8">
        <f t="shared" si="418"/>
        <v>75.833333333333329</v>
      </c>
      <c r="V2671" s="8">
        <f t="shared" si="419"/>
        <v>75.625</v>
      </c>
    </row>
    <row r="2672" spans="1:22" ht="13.5" x14ac:dyDescent="0.25">
      <c r="A2672" s="3">
        <f>RSI!A2672</f>
        <v>45898</v>
      </c>
      <c r="B2672" s="2">
        <f>RSI!B2672</f>
        <v>15.3</v>
      </c>
      <c r="C2672" s="2">
        <f>RSI!I2672</f>
        <v>50.46508778582821</v>
      </c>
      <c r="D2672" s="2">
        <f>MACD!E2672</f>
        <v>2.1978201585255874E-2</v>
      </c>
      <c r="E2672" s="2">
        <f>MACD!F2672</f>
        <v>5.3181588538955188E-2</v>
      </c>
      <c r="F2672" s="2">
        <f>'Moving Avg'!D2672</f>
        <v>15.296000000000001</v>
      </c>
      <c r="G2672" s="2">
        <f>'Moving Avg'!F2672</f>
        <v>15.292000000000002</v>
      </c>
      <c r="H2672" s="2">
        <f>'Moving Avg'!G2672</f>
        <v>15.320932000000001</v>
      </c>
      <c r="I2672" s="2">
        <f>'Moving Avg'!H2672</f>
        <v>11.725603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  <c r="M2672" s="8">
        <f t="shared" si="413"/>
        <v>50</v>
      </c>
      <c r="N2672" s="8">
        <f t="shared" si="410"/>
        <v>100</v>
      </c>
      <c r="O2672" s="8">
        <f t="shared" si="411"/>
        <v>50</v>
      </c>
      <c r="P2672" s="8">
        <f t="shared" si="412"/>
        <v>83.5</v>
      </c>
      <c r="Q2672" s="9">
        <f t="shared" si="414"/>
        <v>72.525000000000006</v>
      </c>
      <c r="R2672" s="9">
        <f t="shared" si="415"/>
        <v>68.375</v>
      </c>
      <c r="S2672" s="9">
        <f t="shared" si="416"/>
        <v>72.575000000000003</v>
      </c>
      <c r="T2672" s="9">
        <f t="shared" si="417"/>
        <v>70.875</v>
      </c>
      <c r="U2672" s="8">
        <f t="shared" si="418"/>
        <v>71.158333333333346</v>
      </c>
      <c r="V2672" s="8">
        <f t="shared" si="419"/>
        <v>71.087500000000006</v>
      </c>
    </row>
    <row r="2673" spans="1:22" ht="13.5" x14ac:dyDescent="0.25">
      <c r="A2673" s="3">
        <f>RSI!A2673</f>
        <v>45901</v>
      </c>
      <c r="B2673" s="2">
        <f>RSI!B2673</f>
        <v>15.28</v>
      </c>
      <c r="C2673" s="2">
        <f>RSI!I2673</f>
        <v>49.158089656761547</v>
      </c>
      <c r="D2673" s="2">
        <f>MACD!E2673</f>
        <v>1.130051553092315E-2</v>
      </c>
      <c r="E2673" s="2">
        <f>MACD!F2673</f>
        <v>4.4805373937348784E-2</v>
      </c>
      <c r="F2673" s="2">
        <f>'Moving Avg'!D2673</f>
        <v>15.302000000000001</v>
      </c>
      <c r="G2673" s="2">
        <f>'Moving Avg'!F2673</f>
        <v>15.281000000000001</v>
      </c>
      <c r="H2673" s="2">
        <f>'Moving Avg'!G2673</f>
        <v>15.326091999999999</v>
      </c>
      <c r="I2673" s="2">
        <f>'Moving Avg'!H2673</f>
        <v>11.758784499999999</v>
      </c>
      <c r="J2673" s="6" t="str">
        <f>OBV!F2673</f>
        <v>BEARISH</v>
      </c>
      <c r="K2673" s="6" t="str">
        <f>OBV!G2673</f>
        <v>NEUTRAL</v>
      </c>
      <c r="L2673" s="6" t="str">
        <f>OBV!H2673</f>
        <v>BEARISH DIVERGENCE</v>
      </c>
      <c r="M2673" s="8">
        <f t="shared" si="413"/>
        <v>50</v>
      </c>
      <c r="N2673" s="8">
        <f t="shared" si="410"/>
        <v>100</v>
      </c>
      <c r="O2673" s="8">
        <f t="shared" si="411"/>
        <v>50</v>
      </c>
      <c r="P2673" s="8">
        <f t="shared" si="412"/>
        <v>16.5</v>
      </c>
      <c r="Q2673" s="9">
        <f t="shared" si="414"/>
        <v>62.475000000000001</v>
      </c>
      <c r="R2673" s="9">
        <f t="shared" si="415"/>
        <v>51.625</v>
      </c>
      <c r="S2673" s="9">
        <f t="shared" si="416"/>
        <v>42.424999999999997</v>
      </c>
      <c r="T2673" s="9">
        <f t="shared" si="417"/>
        <v>54.125</v>
      </c>
      <c r="U2673" s="8">
        <f t="shared" si="418"/>
        <v>52.17499999999999</v>
      </c>
      <c r="V2673" s="8">
        <f t="shared" si="419"/>
        <v>52.662499999999994</v>
      </c>
    </row>
    <row r="2674" spans="1:22" ht="13.5" x14ac:dyDescent="0.25">
      <c r="A2674" s="3">
        <f>RSI!A2674</f>
        <v>45902</v>
      </c>
      <c r="B2674" s="2">
        <f>RSI!B2674</f>
        <v>15.28</v>
      </c>
      <c r="C2674" s="2">
        <f>RSI!I2674</f>
        <v>49.158089656761547</v>
      </c>
      <c r="D2674" s="2">
        <f>MACD!E2674</f>
        <v>8.1172428572173771E-4</v>
      </c>
      <c r="E2674" s="2">
        <f>MACD!F2674</f>
        <v>3.6006644007023379E-2</v>
      </c>
      <c r="F2674" s="2">
        <f>'Moving Avg'!D2674</f>
        <v>15.298000000000002</v>
      </c>
      <c r="G2674" s="2">
        <f>'Moving Avg'!F2674</f>
        <v>15.272499999999999</v>
      </c>
      <c r="H2674" s="2">
        <f>'Moving Avg'!G2674</f>
        <v>15.331251999999999</v>
      </c>
      <c r="I2674" s="2">
        <f>'Moving Avg'!H2674</f>
        <v>11.791966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  <c r="M2674" s="8">
        <f t="shared" si="413"/>
        <v>50</v>
      </c>
      <c r="N2674" s="8">
        <f t="shared" si="410"/>
        <v>100</v>
      </c>
      <c r="O2674" s="8">
        <f t="shared" si="411"/>
        <v>50</v>
      </c>
      <c r="P2674" s="8">
        <f t="shared" si="412"/>
        <v>16.5</v>
      </c>
      <c r="Q2674" s="9">
        <f t="shared" si="414"/>
        <v>62.475000000000001</v>
      </c>
      <c r="R2674" s="9">
        <f t="shared" si="415"/>
        <v>51.625</v>
      </c>
      <c r="S2674" s="9">
        <f t="shared" si="416"/>
        <v>42.424999999999997</v>
      </c>
      <c r="T2674" s="9">
        <f t="shared" si="417"/>
        <v>54.125</v>
      </c>
      <c r="U2674" s="8">
        <f t="shared" si="418"/>
        <v>52.17499999999999</v>
      </c>
      <c r="V2674" s="8">
        <f t="shared" si="419"/>
        <v>52.662499999999994</v>
      </c>
    </row>
    <row r="2675" spans="1:22" ht="13.5" x14ac:dyDescent="0.25">
      <c r="A2675" s="3">
        <f>RSI!A2675</f>
        <v>45903</v>
      </c>
      <c r="B2675" s="2">
        <f>RSI!B2675</f>
        <v>15.23</v>
      </c>
      <c r="C2675" s="2">
        <f>RSI!I2675</f>
        <v>45.72454499562113</v>
      </c>
      <c r="D2675" s="2">
        <f>MACD!E2675</f>
        <v>-2.7428753996705524E-3</v>
      </c>
      <c r="E2675" s="2">
        <f>MACD!F2675</f>
        <v>2.8256740125684594E-2</v>
      </c>
      <c r="F2675" s="2">
        <f>'Moving Avg'!D2675</f>
        <v>15.282</v>
      </c>
      <c r="G2675" s="2">
        <f>'Moving Avg'!F2675</f>
        <v>15.266999999999999</v>
      </c>
      <c r="H2675" s="2">
        <f>'Moving Avg'!G2675</f>
        <v>15.335411999999998</v>
      </c>
      <c r="I2675" s="2">
        <f>'Moving Avg'!H2675</f>
        <v>11.824946000000001</v>
      </c>
      <c r="J2675" s="6" t="str">
        <f>OBV!F2675</f>
        <v>BEARISH</v>
      </c>
      <c r="K2675" s="6" t="str">
        <f>OBV!G2675</f>
        <v>NEUTRAL</v>
      </c>
      <c r="L2675" s="6" t="str">
        <f>OBV!H2675</f>
        <v>CONFIRMED BEARISH</v>
      </c>
      <c r="M2675" s="8">
        <f t="shared" si="413"/>
        <v>50</v>
      </c>
      <c r="N2675" s="8">
        <f t="shared" si="410"/>
        <v>100</v>
      </c>
      <c r="O2675" s="8">
        <f t="shared" si="411"/>
        <v>50</v>
      </c>
      <c r="P2675" s="8">
        <f t="shared" si="412"/>
        <v>16.5</v>
      </c>
      <c r="Q2675" s="9">
        <f t="shared" si="414"/>
        <v>62.475000000000001</v>
      </c>
      <c r="R2675" s="9">
        <f t="shared" si="415"/>
        <v>51.625</v>
      </c>
      <c r="S2675" s="9">
        <f t="shared" si="416"/>
        <v>42.424999999999997</v>
      </c>
      <c r="T2675" s="9">
        <f t="shared" si="417"/>
        <v>54.125</v>
      </c>
      <c r="U2675" s="8">
        <f t="shared" si="418"/>
        <v>52.17499999999999</v>
      </c>
      <c r="V2675" s="8">
        <f t="shared" si="419"/>
        <v>52.662499999999994</v>
      </c>
    </row>
    <row r="2676" spans="1:22" ht="13.5" x14ac:dyDescent="0.25">
      <c r="A2676" s="3">
        <f>RSI!A2676</f>
        <v>45905</v>
      </c>
      <c r="B2676" s="2">
        <f>RSI!B2676</f>
        <v>15.2</v>
      </c>
      <c r="C2676" s="2">
        <f>RSI!I2676</f>
        <v>43.750023231233108</v>
      </c>
      <c r="D2676" s="2">
        <f>MACD!E2676</f>
        <v>-9.3142241514776458E-3</v>
      </c>
      <c r="E2676" s="2">
        <f>MACD!F2676</f>
        <v>2.0742547270252147E-2</v>
      </c>
      <c r="F2676" s="2">
        <f>'Moving Avg'!D2676</f>
        <v>15.258000000000001</v>
      </c>
      <c r="G2676" s="2">
        <f>'Moving Avg'!F2676</f>
        <v>15.263</v>
      </c>
      <c r="H2676" s="2">
        <f>'Moving Avg'!G2676</f>
        <v>15.339165999999999</v>
      </c>
      <c r="I2676" s="2">
        <f>'Moving Avg'!H2676</f>
        <v>11.858893999999998</v>
      </c>
      <c r="J2676" s="6" t="str">
        <f>OBV!F2676</f>
        <v>BEARISH</v>
      </c>
      <c r="K2676" s="6" t="str">
        <f>OBV!G2676</f>
        <v>NEUTRAL</v>
      </c>
      <c r="L2676" s="6" t="str">
        <f>OBV!H2676</f>
        <v>CONFIRMED BEARISH</v>
      </c>
      <c r="M2676" s="8">
        <f t="shared" si="413"/>
        <v>50</v>
      </c>
      <c r="N2676" s="8">
        <f t="shared" si="410"/>
        <v>100</v>
      </c>
      <c r="O2676" s="8">
        <f t="shared" si="411"/>
        <v>50</v>
      </c>
      <c r="P2676" s="8">
        <f t="shared" si="412"/>
        <v>16.5</v>
      </c>
      <c r="Q2676" s="9">
        <f t="shared" si="414"/>
        <v>62.475000000000001</v>
      </c>
      <c r="R2676" s="9">
        <f t="shared" si="415"/>
        <v>51.625</v>
      </c>
      <c r="S2676" s="9">
        <f t="shared" si="416"/>
        <v>42.424999999999997</v>
      </c>
      <c r="T2676" s="9">
        <f t="shared" si="417"/>
        <v>54.125</v>
      </c>
      <c r="U2676" s="8">
        <f t="shared" si="418"/>
        <v>52.17499999999999</v>
      </c>
      <c r="V2676" s="8">
        <f t="shared" si="419"/>
        <v>52.662499999999994</v>
      </c>
    </row>
    <row r="2677" spans="1:22" ht="13.5" x14ac:dyDescent="0.25">
      <c r="A2677" s="3">
        <f>RSI!A2677</f>
        <v>45908</v>
      </c>
      <c r="B2677" s="2">
        <f>RSI!B2677</f>
        <v>15</v>
      </c>
      <c r="C2677" s="2">
        <f>RSI!I2677</f>
        <v>33.396158796232655</v>
      </c>
      <c r="D2677" s="2">
        <f>MACD!E2677</f>
        <v>6.612089209944827E-3</v>
      </c>
      <c r="E2677" s="2">
        <f>MACD!F2677</f>
        <v>1.7916455658190684E-2</v>
      </c>
      <c r="F2677" s="2">
        <f>'Moving Avg'!D2677</f>
        <v>15.197999999999999</v>
      </c>
      <c r="G2677" s="2">
        <f>'Moving Avg'!F2677</f>
        <v>15.250999999999999</v>
      </c>
      <c r="H2677" s="2">
        <f>'Moving Avg'!G2677</f>
        <v>15.343585999999998</v>
      </c>
      <c r="I2677" s="2">
        <f>'Moving Avg'!H2677</f>
        <v>11.891209999999999</v>
      </c>
      <c r="J2677" s="6" t="str">
        <f>OBV!F2677</f>
        <v>BEARISH</v>
      </c>
      <c r="K2677" s="6" t="str">
        <f>OBV!G2677</f>
        <v>NEUTRAL</v>
      </c>
      <c r="L2677" s="6" t="str">
        <f>OBV!H2677</f>
        <v>CONFIRMED BEARISH</v>
      </c>
      <c r="M2677" s="8">
        <f t="shared" si="413"/>
        <v>50</v>
      </c>
      <c r="N2677" s="8">
        <f t="shared" si="410"/>
        <v>45</v>
      </c>
      <c r="O2677" s="8">
        <f t="shared" si="411"/>
        <v>50</v>
      </c>
      <c r="P2677" s="8">
        <f t="shared" si="412"/>
        <v>16.5</v>
      </c>
      <c r="Q2677" s="9">
        <f t="shared" si="414"/>
        <v>43.225000000000001</v>
      </c>
      <c r="R2677" s="9">
        <f t="shared" si="415"/>
        <v>40.625</v>
      </c>
      <c r="S2677" s="9">
        <f t="shared" si="416"/>
        <v>34.174999999999997</v>
      </c>
      <c r="T2677" s="9">
        <f t="shared" si="417"/>
        <v>40.375</v>
      </c>
      <c r="U2677" s="8">
        <f t="shared" si="418"/>
        <v>39.341666666666661</v>
      </c>
      <c r="V2677" s="8">
        <f t="shared" si="419"/>
        <v>39.599999999999994</v>
      </c>
    </row>
    <row r="2678" spans="1:22" ht="13.5" x14ac:dyDescent="0.25">
      <c r="A2678" s="3">
        <f>RSI!A2678</f>
        <v>45909</v>
      </c>
      <c r="B2678" s="2">
        <f>RSI!B2678</f>
        <v>15.13</v>
      </c>
      <c r="C2678" s="2">
        <f>RSI!I2678</f>
        <v>42.861776493827982</v>
      </c>
      <c r="D2678" s="2">
        <f>MACD!E2678</f>
        <v>1.365849324855084E-2</v>
      </c>
      <c r="E2678" s="2">
        <f>MACD!F2678</f>
        <v>1.7064863176262716E-2</v>
      </c>
      <c r="F2678" s="2">
        <f>'Moving Avg'!D2678</f>
        <v>15.167999999999997</v>
      </c>
      <c r="G2678" s="2">
        <f>'Moving Avg'!F2678</f>
        <v>15.247499999999999</v>
      </c>
      <c r="H2678" s="2">
        <f>'Moving Avg'!G2678</f>
        <v>15.349051999999999</v>
      </c>
      <c r="I2678" s="2">
        <f>'Moving Avg'!H2678</f>
        <v>11.924321999999997</v>
      </c>
      <c r="J2678" s="6" t="str">
        <f>OBV!F2678</f>
        <v>BULLISH</v>
      </c>
      <c r="K2678" s="6" t="str">
        <f>OBV!G2678</f>
        <v>STRONG</v>
      </c>
      <c r="L2678" s="6" t="str">
        <f>OBV!H2678</f>
        <v>BULLISH DIVERGENCE</v>
      </c>
      <c r="M2678" s="8">
        <f t="shared" si="413"/>
        <v>50</v>
      </c>
      <c r="N2678" s="8">
        <f t="shared" si="410"/>
        <v>45</v>
      </c>
      <c r="O2678" s="8">
        <f t="shared" si="411"/>
        <v>50</v>
      </c>
      <c r="P2678" s="8">
        <f t="shared" si="412"/>
        <v>83</v>
      </c>
      <c r="Q2678" s="9">
        <f t="shared" si="414"/>
        <v>53.2</v>
      </c>
      <c r="R2678" s="9">
        <f t="shared" si="415"/>
        <v>57.25</v>
      </c>
      <c r="S2678" s="9">
        <f t="shared" si="416"/>
        <v>64.099999999999994</v>
      </c>
      <c r="T2678" s="9">
        <f t="shared" si="417"/>
        <v>57</v>
      </c>
      <c r="U2678" s="8">
        <f t="shared" si="418"/>
        <v>58.183333333333337</v>
      </c>
      <c r="V2678" s="8">
        <f t="shared" si="419"/>
        <v>57.887500000000003</v>
      </c>
    </row>
    <row r="2679" spans="1:22" ht="13.5" x14ac:dyDescent="0.25">
      <c r="A2679" s="3">
        <f>RSI!A2679</f>
        <v>45910</v>
      </c>
      <c r="B2679" s="2">
        <f>RSI!B2679</f>
        <v>15</v>
      </c>
      <c r="C2679" s="2">
        <f>RSI!I2679</f>
        <v>37.172510268728693</v>
      </c>
      <c r="D2679" s="2">
        <f>MACD!E2679</f>
        <v>3.7712986518132041E-2</v>
      </c>
      <c r="E2679" s="2">
        <f>MACD!F2679</f>
        <v>2.1194487844636581E-2</v>
      </c>
      <c r="F2679" s="2">
        <f>'Moving Avg'!D2679</f>
        <v>15.112</v>
      </c>
      <c r="G2679" s="2">
        <f>'Moving Avg'!F2679</f>
        <v>15.231</v>
      </c>
      <c r="H2679" s="2">
        <f>'Moving Avg'!G2679</f>
        <v>15.352499999999997</v>
      </c>
      <c r="I2679" s="2">
        <f>'Moving Avg'!H2679</f>
        <v>11.956686499999998</v>
      </c>
      <c r="J2679" s="6" t="str">
        <f>OBV!F2679</f>
        <v>BULLISH</v>
      </c>
      <c r="K2679" s="6" t="str">
        <f>OBV!G2679</f>
        <v>STRONG</v>
      </c>
      <c r="L2679" s="6" t="str">
        <f>OBV!H2679</f>
        <v>BULLISH DIVERGENCE</v>
      </c>
      <c r="M2679" s="8">
        <f t="shared" si="413"/>
        <v>50</v>
      </c>
      <c r="N2679" s="8">
        <f t="shared" si="410"/>
        <v>0</v>
      </c>
      <c r="O2679" s="8">
        <f t="shared" si="411"/>
        <v>50</v>
      </c>
      <c r="P2679" s="8">
        <f t="shared" si="412"/>
        <v>83</v>
      </c>
      <c r="Q2679" s="9">
        <f t="shared" si="414"/>
        <v>37.450000000000003</v>
      </c>
      <c r="R2679" s="9">
        <f t="shared" si="415"/>
        <v>48.25</v>
      </c>
      <c r="S2679" s="9">
        <f t="shared" si="416"/>
        <v>57.35</v>
      </c>
      <c r="T2679" s="9">
        <f t="shared" si="417"/>
        <v>45.75</v>
      </c>
      <c r="U2679" s="8">
        <f t="shared" si="418"/>
        <v>47.683333333333337</v>
      </c>
      <c r="V2679" s="8">
        <f t="shared" si="419"/>
        <v>47.2</v>
      </c>
    </row>
    <row r="2680" spans="1:22" ht="13.5" x14ac:dyDescent="0.25">
      <c r="A2680" s="3">
        <f>RSI!A2680</f>
        <v>45911</v>
      </c>
      <c r="B2680" s="2">
        <f>RSI!B2680</f>
        <v>15.06</v>
      </c>
      <c r="C2680" s="2">
        <f>RSI!I2680</f>
        <v>41.061004010854106</v>
      </c>
      <c r="D2680" s="2">
        <f>MACD!E2680</f>
        <v>5.664214236731091E-2</v>
      </c>
      <c r="E2680" s="2">
        <f>MACD!F2680</f>
        <v>2.8284018749171448E-2</v>
      </c>
      <c r="F2680" s="2">
        <f>'Moving Avg'!D2680</f>
        <v>15.077999999999999</v>
      </c>
      <c r="G2680" s="2">
        <f>'Moving Avg'!F2680</f>
        <v>15.217499999999998</v>
      </c>
      <c r="H2680" s="2">
        <f>'Moving Avg'!G2680</f>
        <v>15.352675999999997</v>
      </c>
      <c r="I2680" s="2">
        <f>'Moving Avg'!H2680</f>
        <v>11.990177499999998</v>
      </c>
      <c r="J2680" s="6" t="str">
        <f>OBV!F2680</f>
        <v>BULLISH</v>
      </c>
      <c r="K2680" s="6" t="str">
        <f>OBV!G2680</f>
        <v>STRONG</v>
      </c>
      <c r="L2680" s="6" t="str">
        <f>OBV!H2680</f>
        <v>BULLISH DIVERGENCE</v>
      </c>
      <c r="M2680" s="8">
        <f t="shared" si="413"/>
        <v>50</v>
      </c>
      <c r="N2680" s="8">
        <f t="shared" si="410"/>
        <v>0</v>
      </c>
      <c r="O2680" s="8">
        <f t="shared" si="411"/>
        <v>50</v>
      </c>
      <c r="P2680" s="8">
        <f t="shared" si="412"/>
        <v>83</v>
      </c>
      <c r="Q2680" s="9">
        <f t="shared" si="414"/>
        <v>37.450000000000003</v>
      </c>
      <c r="R2680" s="9">
        <f t="shared" si="415"/>
        <v>48.25</v>
      </c>
      <c r="S2680" s="9">
        <f t="shared" si="416"/>
        <v>57.35</v>
      </c>
      <c r="T2680" s="9">
        <f t="shared" si="417"/>
        <v>45.75</v>
      </c>
      <c r="U2680" s="8">
        <f t="shared" si="418"/>
        <v>47.683333333333337</v>
      </c>
      <c r="V2680" s="8">
        <f t="shared" si="419"/>
        <v>47.2</v>
      </c>
    </row>
    <row r="2681" spans="1:22" ht="13.5" x14ac:dyDescent="0.25">
      <c r="A2681" s="3">
        <f>RSI!A2681</f>
        <v>45912</v>
      </c>
      <c r="B2681" s="2">
        <f>RSI!B2681</f>
        <v>15</v>
      </c>
      <c r="C2681" s="2">
        <f>RSI!I2681</f>
        <v>38.495202877251671</v>
      </c>
      <c r="D2681" s="2">
        <f>MACD!E2681</f>
        <v>7.9659091908778734E-2</v>
      </c>
      <c r="E2681" s="2">
        <f>MACD!F2681</f>
        <v>3.8559033381092914E-2</v>
      </c>
      <c r="F2681" s="2">
        <f>'Moving Avg'!D2681</f>
        <v>15.038</v>
      </c>
      <c r="G2681" s="2">
        <f>'Moving Avg'!F2681</f>
        <v>15.202500000000001</v>
      </c>
      <c r="H2681" s="2">
        <f>'Moving Avg'!G2681</f>
        <v>15.351651999999996</v>
      </c>
      <c r="I2681" s="2">
        <f>'Moving Avg'!H2681</f>
        <v>12.023854499999997</v>
      </c>
      <c r="J2681" s="6" t="str">
        <f>OBV!F2681</f>
        <v>BULLISH</v>
      </c>
      <c r="K2681" s="6" t="str">
        <f>OBV!G2681</f>
        <v>STRONG</v>
      </c>
      <c r="L2681" s="6" t="str">
        <f>OBV!H2681</f>
        <v>BULLISH DIVERGENCE</v>
      </c>
      <c r="M2681" s="8">
        <f t="shared" si="413"/>
        <v>50</v>
      </c>
      <c r="N2681" s="8">
        <f t="shared" si="410"/>
        <v>0</v>
      </c>
      <c r="O2681" s="8">
        <f t="shared" si="411"/>
        <v>50</v>
      </c>
      <c r="P2681" s="8">
        <f t="shared" si="412"/>
        <v>83</v>
      </c>
      <c r="Q2681" s="9">
        <f t="shared" si="414"/>
        <v>37.450000000000003</v>
      </c>
      <c r="R2681" s="9">
        <f t="shared" si="415"/>
        <v>48.25</v>
      </c>
      <c r="S2681" s="9">
        <f t="shared" si="416"/>
        <v>57.35</v>
      </c>
      <c r="T2681" s="9">
        <f t="shared" si="417"/>
        <v>45.75</v>
      </c>
      <c r="U2681" s="8">
        <f t="shared" si="418"/>
        <v>47.683333333333337</v>
      </c>
      <c r="V2681" s="8">
        <f t="shared" si="419"/>
        <v>47.2</v>
      </c>
    </row>
    <row r="2682" spans="1:22" ht="13.5" x14ac:dyDescent="0.25">
      <c r="A2682" s="3">
        <f>RSI!A2682</f>
        <v>45915</v>
      </c>
      <c r="B2682" s="2">
        <f>RSI!B2682</f>
        <v>14.95</v>
      </c>
      <c r="C2682" s="2">
        <f>RSI!I2682</f>
        <v>36.451078808716602</v>
      </c>
      <c r="D2682" s="2">
        <f>MACD!E2682</f>
        <v>0.10105802283831977</v>
      </c>
      <c r="E2682" s="2">
        <f>MACD!F2682</f>
        <v>5.1058831272538283E-2</v>
      </c>
      <c r="F2682" s="2">
        <f>'Moving Avg'!D2682</f>
        <v>15.028</v>
      </c>
      <c r="G2682" s="2">
        <f>'Moving Avg'!F2682</f>
        <v>15.187999999999999</v>
      </c>
      <c r="H2682" s="2">
        <f>'Moving Avg'!G2682</f>
        <v>15.347293999999998</v>
      </c>
      <c r="I2682" s="2">
        <f>'Moving Avg'!H2682</f>
        <v>12.056115</v>
      </c>
      <c r="J2682" s="6" t="str">
        <f>OBV!F2682</f>
        <v>BEARISH</v>
      </c>
      <c r="K2682" s="6" t="str">
        <f>OBV!G2682</f>
        <v>WEAK</v>
      </c>
      <c r="L2682" s="6" t="str">
        <f>OBV!H2682</f>
        <v>CONFIRMED BEARISH</v>
      </c>
      <c r="M2682" s="8">
        <f t="shared" si="413"/>
        <v>50</v>
      </c>
      <c r="N2682" s="8">
        <f t="shared" si="410"/>
        <v>0</v>
      </c>
      <c r="O2682" s="8">
        <f t="shared" si="411"/>
        <v>50</v>
      </c>
      <c r="P2682" s="8">
        <f t="shared" si="412"/>
        <v>0</v>
      </c>
      <c r="Q2682" s="9">
        <f t="shared" si="414"/>
        <v>25</v>
      </c>
      <c r="R2682" s="9">
        <f t="shared" si="415"/>
        <v>27.5</v>
      </c>
      <c r="S2682" s="9">
        <f t="shared" si="416"/>
        <v>20</v>
      </c>
      <c r="T2682" s="9">
        <f t="shared" si="417"/>
        <v>25</v>
      </c>
      <c r="U2682" s="8">
        <f t="shared" si="418"/>
        <v>24.166666666666668</v>
      </c>
      <c r="V2682" s="8">
        <f t="shared" si="419"/>
        <v>24.375</v>
      </c>
    </row>
    <row r="2683" spans="1:22" ht="13.5" x14ac:dyDescent="0.25">
      <c r="A2683" s="3">
        <f>RSI!A2683</f>
        <v>45916</v>
      </c>
      <c r="B2683" s="2">
        <f>RSI!B2683</f>
        <v>15</v>
      </c>
      <c r="C2683" s="2">
        <f>RSI!I2683</f>
        <v>39.888575900393711</v>
      </c>
      <c r="D2683" s="2">
        <f>MACD!E2683</f>
        <v>0.11387988584193742</v>
      </c>
      <c r="E2683" s="2">
        <f>MACD!F2683</f>
        <v>6.3623042186418122E-2</v>
      </c>
      <c r="F2683" s="2">
        <f>'Moving Avg'!D2683</f>
        <v>15.002000000000001</v>
      </c>
      <c r="G2683" s="2">
        <f>'Moving Avg'!F2683</f>
        <v>15.175999999999998</v>
      </c>
      <c r="H2683" s="2">
        <f>'Moving Avg'!G2683</f>
        <v>15.338491999999997</v>
      </c>
      <c r="I2683" s="2">
        <f>'Moving Avg'!H2683</f>
        <v>12.089305999999999</v>
      </c>
      <c r="J2683" s="6" t="str">
        <f>OBV!F2683</f>
        <v>BEARISH</v>
      </c>
      <c r="K2683" s="6" t="str">
        <f>OBV!G2683</f>
        <v>WEAK</v>
      </c>
      <c r="L2683" s="6" t="str">
        <f>OBV!H2683</f>
        <v>CONFIRMED BEARISH</v>
      </c>
      <c r="M2683" s="8">
        <f t="shared" si="413"/>
        <v>50</v>
      </c>
      <c r="N2683" s="8">
        <f t="shared" si="410"/>
        <v>0</v>
      </c>
      <c r="O2683" s="8">
        <f t="shared" si="411"/>
        <v>50</v>
      </c>
      <c r="P2683" s="8">
        <f t="shared" si="412"/>
        <v>0</v>
      </c>
      <c r="Q2683" s="9">
        <f t="shared" si="414"/>
        <v>25</v>
      </c>
      <c r="R2683" s="9">
        <f t="shared" si="415"/>
        <v>27.5</v>
      </c>
      <c r="S2683" s="9">
        <f t="shared" si="416"/>
        <v>20</v>
      </c>
      <c r="T2683" s="9">
        <f t="shared" si="417"/>
        <v>25</v>
      </c>
      <c r="U2683" s="8">
        <f t="shared" si="418"/>
        <v>24.166666666666668</v>
      </c>
      <c r="V2683" s="8">
        <f t="shared" si="419"/>
        <v>24.375</v>
      </c>
    </row>
    <row r="2684" spans="1:22" ht="13.5" x14ac:dyDescent="0.25">
      <c r="A2684" s="3">
        <f>RSI!A2684</f>
        <v>45917</v>
      </c>
      <c r="B2684" s="2">
        <f>RSI!B2684</f>
        <v>15</v>
      </c>
      <c r="C2684" s="2">
        <f>RSI!I2684</f>
        <v>39.888575900393711</v>
      </c>
      <c r="D2684" s="2">
        <f>MACD!E2684</f>
        <v>0.12581861171836906</v>
      </c>
      <c r="E2684" s="2">
        <f>MACD!F2684</f>
        <v>7.6062156092808308E-2</v>
      </c>
      <c r="F2684" s="2">
        <f>'Moving Avg'!D2684</f>
        <v>15.002000000000001</v>
      </c>
      <c r="G2684" s="2">
        <f>'Moving Avg'!F2684</f>
        <v>15.164499999999999</v>
      </c>
      <c r="H2684" s="2">
        <f>'Moving Avg'!G2684</f>
        <v>15.327355999999998</v>
      </c>
      <c r="I2684" s="2">
        <f>'Moving Avg'!H2684</f>
        <v>12.122545499999999</v>
      </c>
      <c r="J2684" s="6" t="str">
        <f>OBV!F2684</f>
        <v>BEARISH</v>
      </c>
      <c r="K2684" s="6" t="str">
        <f>OBV!G2684</f>
        <v>WEAK</v>
      </c>
      <c r="L2684" s="6" t="str">
        <f>OBV!H2684</f>
        <v>NEUTRAL</v>
      </c>
      <c r="M2684" s="8">
        <f t="shared" si="413"/>
        <v>50</v>
      </c>
      <c r="N2684" s="8">
        <f t="shared" si="410"/>
        <v>0</v>
      </c>
      <c r="O2684" s="8">
        <f t="shared" si="411"/>
        <v>50</v>
      </c>
      <c r="P2684" s="8">
        <f t="shared" si="412"/>
        <v>0</v>
      </c>
      <c r="Q2684" s="9">
        <f t="shared" si="414"/>
        <v>25</v>
      </c>
      <c r="R2684" s="9">
        <f t="shared" si="415"/>
        <v>27.5</v>
      </c>
      <c r="S2684" s="9">
        <f t="shared" si="416"/>
        <v>20</v>
      </c>
      <c r="T2684" s="9">
        <f t="shared" si="417"/>
        <v>25</v>
      </c>
      <c r="U2684" s="8">
        <f t="shared" si="418"/>
        <v>24.166666666666668</v>
      </c>
      <c r="V2684" s="8">
        <f t="shared" si="419"/>
        <v>24.375</v>
      </c>
    </row>
    <row r="2685" spans="1:22" ht="13.5" x14ac:dyDescent="0.25">
      <c r="A2685" s="3">
        <f>RSI!A2685</f>
        <v>45918</v>
      </c>
      <c r="B2685" s="2">
        <f>RSI!B2685</f>
        <v>15</v>
      </c>
      <c r="C2685" s="2">
        <f>RSI!I2685</f>
        <v>39.888575900393711</v>
      </c>
      <c r="D2685" s="2">
        <f>MACD!E2685</f>
        <v>0.12923705949371289</v>
      </c>
      <c r="E2685" s="2">
        <f>MACD!F2685</f>
        <v>8.6697136772989236E-2</v>
      </c>
      <c r="F2685" s="2">
        <f>'Moving Avg'!D2685</f>
        <v>14.99</v>
      </c>
      <c r="G2685" s="2">
        <f>'Moving Avg'!F2685</f>
        <v>15.152499999999998</v>
      </c>
      <c r="H2685" s="2">
        <f>'Moving Avg'!G2685</f>
        <v>15.309413999999997</v>
      </c>
      <c r="I2685" s="2">
        <f>'Moving Avg'!H2685</f>
        <v>12.155736499999998</v>
      </c>
      <c r="J2685" s="6" t="str">
        <f>OBV!F2685</f>
        <v>BEARISH</v>
      </c>
      <c r="K2685" s="6" t="str">
        <f>OBV!G2685</f>
        <v>WEAK</v>
      </c>
      <c r="L2685" s="6" t="str">
        <f>OBV!H2685</f>
        <v>CONFIRMED BEARISH</v>
      </c>
      <c r="M2685" s="8">
        <f t="shared" si="413"/>
        <v>50</v>
      </c>
      <c r="N2685" s="8">
        <f t="shared" si="410"/>
        <v>0</v>
      </c>
      <c r="O2685" s="8">
        <f t="shared" si="411"/>
        <v>50</v>
      </c>
      <c r="P2685" s="8">
        <f t="shared" si="412"/>
        <v>0</v>
      </c>
      <c r="Q2685" s="9">
        <f t="shared" si="414"/>
        <v>25</v>
      </c>
      <c r="R2685" s="9">
        <f t="shared" si="415"/>
        <v>27.5</v>
      </c>
      <c r="S2685" s="9">
        <f t="shared" si="416"/>
        <v>20</v>
      </c>
      <c r="T2685" s="9">
        <f t="shared" si="417"/>
        <v>25</v>
      </c>
      <c r="U2685" s="8">
        <f t="shared" si="418"/>
        <v>24.166666666666668</v>
      </c>
      <c r="V2685" s="8">
        <f t="shared" si="419"/>
        <v>24.375</v>
      </c>
    </row>
    <row r="2686" spans="1:22" ht="13.5" x14ac:dyDescent="0.35">
      <c r="A2686" s="3">
        <f>RSI!A2686</f>
        <v>45919</v>
      </c>
      <c r="B2686" s="4">
        <f>RSI!B2686</f>
        <v>15</v>
      </c>
      <c r="C2686" s="2">
        <f>RSI!I2686</f>
        <v>39.888575900393711</v>
      </c>
      <c r="D2686" s="2">
        <f>MACD!E2686</f>
        <v>0.12844824154569068</v>
      </c>
      <c r="E2686" s="2">
        <f>MACD!F2686</f>
        <v>9.5047357727529536E-2</v>
      </c>
      <c r="F2686" s="2">
        <f>'Moving Avg'!D2686</f>
        <v>14.99</v>
      </c>
      <c r="G2686" s="2">
        <f>'Moving Avg'!F2686</f>
        <v>15.142500000000002</v>
      </c>
      <c r="H2686" s="2">
        <f>'Moving Avg'!G2686</f>
        <v>15.293609999999999</v>
      </c>
      <c r="I2686" s="2">
        <f>'Moving Avg'!H2686</f>
        <v>12.189413499999999</v>
      </c>
      <c r="J2686" s="6" t="str">
        <f>OBV!F2686</f>
        <v>BEARISH</v>
      </c>
      <c r="K2686" s="6" t="str">
        <f>OBV!G2686</f>
        <v>WEAK</v>
      </c>
      <c r="L2686" s="6" t="str">
        <f>OBV!H2686</f>
        <v>NEUTRAL</v>
      </c>
      <c r="M2686" s="8">
        <f t="shared" si="413"/>
        <v>50</v>
      </c>
      <c r="N2686" s="8">
        <f t="shared" si="410"/>
        <v>0</v>
      </c>
      <c r="O2686" s="8">
        <f t="shared" si="411"/>
        <v>50</v>
      </c>
      <c r="P2686" s="8">
        <f t="shared" si="412"/>
        <v>0</v>
      </c>
      <c r="Q2686" s="9">
        <f t="shared" si="414"/>
        <v>25</v>
      </c>
      <c r="R2686" s="9">
        <f t="shared" si="415"/>
        <v>27.5</v>
      </c>
      <c r="S2686" s="9">
        <f t="shared" si="416"/>
        <v>20</v>
      </c>
      <c r="T2686" s="9">
        <f t="shared" si="417"/>
        <v>25</v>
      </c>
      <c r="U2686" s="8">
        <f t="shared" si="418"/>
        <v>24.166666666666668</v>
      </c>
      <c r="V2686" s="8">
        <f t="shared" si="419"/>
        <v>24.375</v>
      </c>
    </row>
    <row r="2687" spans="1:22" ht="13.5" x14ac:dyDescent="0.35">
      <c r="A2687" s="3">
        <f>RSI!A2687</f>
        <v>45922</v>
      </c>
      <c r="B2687" s="4">
        <f>RSI!B2687</f>
        <v>14.99</v>
      </c>
      <c r="C2687" s="2">
        <f>RSI!I2687</f>
        <v>39.316468730875961</v>
      </c>
      <c r="D2687" s="2">
        <f>MACD!E2687</f>
        <v>9.8617136412105566E-2</v>
      </c>
      <c r="E2687" s="2">
        <f>MACD!F2687</f>
        <v>9.5761313464444747E-2</v>
      </c>
      <c r="F2687" s="2">
        <f>'Moving Avg'!D2687</f>
        <v>14.997999999999999</v>
      </c>
      <c r="G2687" s="2">
        <f>'Moving Avg'!F2687</f>
        <v>15.13</v>
      </c>
      <c r="H2687" s="2">
        <f>'Moving Avg'!G2687</f>
        <v>15.27683</v>
      </c>
      <c r="I2687" s="2">
        <f>'Moving Avg'!H2687</f>
        <v>12.222797499999997</v>
      </c>
      <c r="J2687" s="6" t="str">
        <f>OBV!F2687</f>
        <v>BEARISH</v>
      </c>
      <c r="K2687" s="6" t="str">
        <f>OBV!G2687</f>
        <v>NEUTRAL</v>
      </c>
      <c r="L2687" s="6" t="str">
        <f>OBV!H2687</f>
        <v>BEARISH DIVERGENCE</v>
      </c>
      <c r="M2687" s="8">
        <f t="shared" si="413"/>
        <v>50</v>
      </c>
      <c r="N2687" s="8">
        <f t="shared" si="410"/>
        <v>0</v>
      </c>
      <c r="O2687" s="8">
        <f t="shared" si="411"/>
        <v>50</v>
      </c>
      <c r="P2687" s="8">
        <f t="shared" si="412"/>
        <v>16.5</v>
      </c>
      <c r="Q2687" s="9">
        <f t="shared" si="414"/>
        <v>27.475000000000001</v>
      </c>
      <c r="R2687" s="9">
        <f t="shared" si="415"/>
        <v>31.625</v>
      </c>
      <c r="S2687" s="9">
        <f t="shared" si="416"/>
        <v>27.425000000000001</v>
      </c>
      <c r="T2687" s="9">
        <f t="shared" si="417"/>
        <v>29.125</v>
      </c>
      <c r="U2687" s="8">
        <f t="shared" si="418"/>
        <v>28.841666666666669</v>
      </c>
      <c r="V2687" s="8">
        <f t="shared" si="419"/>
        <v>28.912500000000001</v>
      </c>
    </row>
    <row r="2688" spans="1:22" ht="13.5" x14ac:dyDescent="0.35">
      <c r="A2688" s="3">
        <f>RSI!A2688</f>
        <v>45923</v>
      </c>
      <c r="B2688" s="4">
        <f>RSI!B2688</f>
        <v>15</v>
      </c>
      <c r="C2688" s="2">
        <f>RSI!I2688</f>
        <v>40.239523758265889</v>
      </c>
      <c r="D2688" s="2">
        <f>MACD!E2688</f>
        <v>9.3494565308446909E-2</v>
      </c>
      <c r="E2688" s="2">
        <f>MACD!F2688</f>
        <v>9.5307963833245191E-2</v>
      </c>
      <c r="F2688" s="2">
        <f>'Moving Avg'!D2688</f>
        <v>14.998000000000001</v>
      </c>
      <c r="G2688" s="2">
        <f>'Moving Avg'!F2688</f>
        <v>15.117500000000001</v>
      </c>
      <c r="H2688" s="2">
        <f>'Moving Avg'!G2688</f>
        <v>15.261999999999999</v>
      </c>
      <c r="I2688" s="2">
        <f>'Moving Avg'!H2688</f>
        <v>12.256134499999996</v>
      </c>
      <c r="J2688" s="6" t="str">
        <f>OBV!F2688</f>
        <v>BEARISH</v>
      </c>
      <c r="K2688" s="6" t="str">
        <f>OBV!G2688</f>
        <v>NEUTRAL</v>
      </c>
      <c r="L2688" s="6" t="str">
        <f>OBV!H2688</f>
        <v>NEUTRAL</v>
      </c>
      <c r="M2688" s="8">
        <f t="shared" si="413"/>
        <v>50</v>
      </c>
      <c r="N2688" s="8">
        <f t="shared" si="410"/>
        <v>45</v>
      </c>
      <c r="O2688" s="8">
        <f t="shared" si="411"/>
        <v>50</v>
      </c>
      <c r="P2688" s="8">
        <f t="shared" si="412"/>
        <v>16.5</v>
      </c>
      <c r="Q2688" s="9">
        <f t="shared" si="414"/>
        <v>43.225000000000001</v>
      </c>
      <c r="R2688" s="9">
        <f t="shared" si="415"/>
        <v>40.625</v>
      </c>
      <c r="S2688" s="9">
        <f t="shared" si="416"/>
        <v>34.174999999999997</v>
      </c>
      <c r="T2688" s="9">
        <f t="shared" si="417"/>
        <v>40.375</v>
      </c>
      <c r="U2688" s="8">
        <f t="shared" si="418"/>
        <v>39.341666666666661</v>
      </c>
      <c r="V2688" s="8">
        <f t="shared" si="419"/>
        <v>39.599999999999994</v>
      </c>
    </row>
    <row r="2689" spans="1:22" ht="13.5" x14ac:dyDescent="0.35">
      <c r="A2689" s="3">
        <f>RSI!A2689</f>
        <v>45924</v>
      </c>
      <c r="B2689" s="4">
        <f>RSI!B2689</f>
        <v>14.98</v>
      </c>
      <c r="C2689" s="2">
        <f>RSI!I2689</f>
        <v>38.96301447999241</v>
      </c>
      <c r="D2689" s="2">
        <f>MACD!E2689</f>
        <v>7.137865273083932E-2</v>
      </c>
      <c r="E2689" s="2">
        <f>MACD!F2689</f>
        <v>9.0522101612764014E-2</v>
      </c>
      <c r="F2689" s="2">
        <f>'Moving Avg'!D2689</f>
        <v>14.994</v>
      </c>
      <c r="G2689" s="2">
        <f>'Moving Avg'!F2689</f>
        <v>15.101500000000001</v>
      </c>
      <c r="H2689" s="2">
        <f>'Moving Avg'!G2689</f>
        <v>15.245600000000001</v>
      </c>
      <c r="I2689" s="2">
        <f>'Moving Avg'!H2689</f>
        <v>12.289468499999996</v>
      </c>
      <c r="J2689" s="6" t="str">
        <f>OBV!F2689</f>
        <v>BEARISH</v>
      </c>
      <c r="K2689" s="6" t="str">
        <f>OBV!G2689</f>
        <v>WEAK</v>
      </c>
      <c r="L2689" s="6" t="str">
        <f>OBV!H2689</f>
        <v>CONFIRMED BEARISH</v>
      </c>
      <c r="M2689" s="8">
        <f t="shared" si="413"/>
        <v>50</v>
      </c>
      <c r="N2689" s="8">
        <f t="shared" si="410"/>
        <v>45</v>
      </c>
      <c r="O2689" s="8">
        <f t="shared" si="411"/>
        <v>50</v>
      </c>
      <c r="P2689" s="8">
        <f t="shared" si="412"/>
        <v>0</v>
      </c>
      <c r="Q2689" s="9">
        <f t="shared" si="414"/>
        <v>40.75</v>
      </c>
      <c r="R2689" s="9">
        <f t="shared" si="415"/>
        <v>36.5</v>
      </c>
      <c r="S2689" s="9">
        <f t="shared" si="416"/>
        <v>26.75</v>
      </c>
      <c r="T2689" s="9">
        <f t="shared" si="417"/>
        <v>36.25</v>
      </c>
      <c r="U2689" s="8">
        <f t="shared" si="418"/>
        <v>34.666666666666664</v>
      </c>
      <c r="V2689" s="8">
        <f t="shared" si="419"/>
        <v>35.0625</v>
      </c>
    </row>
    <row r="2690" spans="1:22" ht="13.5" x14ac:dyDescent="0.35">
      <c r="A2690" s="3">
        <f>RSI!A2690</f>
        <v>45925</v>
      </c>
      <c r="B2690" s="4">
        <f>RSI!B2690</f>
        <v>14.92</v>
      </c>
      <c r="C2690" s="2">
        <f>RSI!I2690</f>
        <v>35.34095662666877</v>
      </c>
      <c r="D2690" s="2">
        <f>MACD!E2690</f>
        <v>6.7141072759998366E-2</v>
      </c>
      <c r="E2690" s="2">
        <f>MACD!F2690</f>
        <v>8.584589584221089E-2</v>
      </c>
      <c r="F2690" s="2">
        <f>'Moving Avg'!D2690</f>
        <v>14.978</v>
      </c>
      <c r="G2690" s="2">
        <f>'Moving Avg'!F2690</f>
        <v>15.082000000000003</v>
      </c>
      <c r="H2690" s="2">
        <f>'Moving Avg'!G2690</f>
        <v>15.232200000000001</v>
      </c>
      <c r="I2690" s="2">
        <f>'Moving Avg'!H2690</f>
        <v>12.322502499999999</v>
      </c>
      <c r="J2690" s="6" t="str">
        <f>OBV!F2690</f>
        <v>BEARISH</v>
      </c>
      <c r="K2690" s="6" t="str">
        <f>OBV!G2690</f>
        <v>WEAK</v>
      </c>
      <c r="L2690" s="6" t="str">
        <f>OBV!H2690</f>
        <v>CONFIRMED BEARISH</v>
      </c>
      <c r="M2690" s="8">
        <f t="shared" si="413"/>
        <v>50</v>
      </c>
      <c r="N2690" s="8">
        <f t="shared" si="410"/>
        <v>45</v>
      </c>
      <c r="O2690" s="8">
        <f t="shared" si="411"/>
        <v>50</v>
      </c>
      <c r="P2690" s="8">
        <f t="shared" si="412"/>
        <v>0</v>
      </c>
      <c r="Q2690" s="9">
        <f t="shared" si="414"/>
        <v>40.75</v>
      </c>
      <c r="R2690" s="9">
        <f t="shared" si="415"/>
        <v>36.5</v>
      </c>
      <c r="S2690" s="9">
        <f t="shared" si="416"/>
        <v>26.75</v>
      </c>
      <c r="T2690" s="9">
        <f t="shared" si="417"/>
        <v>36.25</v>
      </c>
      <c r="U2690" s="8">
        <f t="shared" si="418"/>
        <v>34.666666666666664</v>
      </c>
      <c r="V2690" s="8">
        <f t="shared" si="419"/>
        <v>35.0625</v>
      </c>
    </row>
    <row r="2691" spans="1:22" ht="13.5" x14ac:dyDescent="0.35">
      <c r="A2691" s="3">
        <f>RSI!A2691</f>
        <v>45926</v>
      </c>
      <c r="B2691" s="4">
        <f>RSI!B2691</f>
        <v>14.93</v>
      </c>
      <c r="C2691" s="2">
        <f>RSI!I2691</f>
        <v>36.402111956572227</v>
      </c>
      <c r="D2691" s="2">
        <f>MACD!E2691</f>
        <v>5.4679822665921307E-2</v>
      </c>
      <c r="E2691" s="2">
        <f>MACD!F2691</f>
        <v>7.9612681206952987E-2</v>
      </c>
      <c r="F2691" s="2">
        <f>'Moving Avg'!D2691</f>
        <v>14.963999999999999</v>
      </c>
      <c r="G2691" s="2">
        <f>'Moving Avg'!F2691</f>
        <v>15.0625</v>
      </c>
      <c r="H2691" s="2">
        <f>'Moving Avg'!G2691</f>
        <v>15.220999999999998</v>
      </c>
      <c r="I2691" s="2">
        <f>'Moving Avg'!H2691</f>
        <v>12.355829499999997</v>
      </c>
      <c r="J2691" s="6" t="str">
        <f>OBV!F2691</f>
        <v>BEARISH</v>
      </c>
      <c r="K2691" s="6" t="str">
        <f>OBV!G2691</f>
        <v>WEAK</v>
      </c>
      <c r="L2691" s="6" t="str">
        <f>OBV!H2691</f>
        <v>CONFIRMED BEARISH</v>
      </c>
      <c r="M2691" s="8">
        <f t="shared" ref="M2691:M2693" si="420">IF(C2691&lt;30,100, IF(C2691&gt;70, 0, 50))</f>
        <v>50</v>
      </c>
      <c r="N2691" s="8">
        <f t="shared" si="410"/>
        <v>100</v>
      </c>
      <c r="O2691" s="8">
        <f t="shared" si="411"/>
        <v>50</v>
      </c>
      <c r="P2691" s="8">
        <f t="shared" si="412"/>
        <v>0</v>
      </c>
      <c r="Q2691" s="9">
        <f t="shared" ref="Q2691:Q2693" si="421">0.35*M2691+N2691*0.35+O2691*0.15+P2691*0.15</f>
        <v>60</v>
      </c>
      <c r="R2691" s="9">
        <f t="shared" ref="R2691:R2693" si="422">M2691*0.2+N2691*0.2+O2691*0.35+P2691*0.25</f>
        <v>47.5</v>
      </c>
      <c r="S2691" s="9">
        <f t="shared" ref="S2691:S2693" si="423">M2691*0.15+N2691*0.15+O2691*0.25+P2691*0.45</f>
        <v>35</v>
      </c>
      <c r="T2691" s="9">
        <f t="shared" ref="T2691:T2693" si="424">0.25*SUM(M2691:P2691)</f>
        <v>50</v>
      </c>
      <c r="U2691" s="8">
        <f t="shared" ref="U2691:U2693" si="425">SUM(Q2691:S2691)/3</f>
        <v>47.5</v>
      </c>
      <c r="V2691" s="8">
        <f t="shared" ref="V2691:V2693" si="426">SUM(Q2691:T2691)/4</f>
        <v>48.125</v>
      </c>
    </row>
    <row r="2692" spans="1:22" ht="13.5" x14ac:dyDescent="0.35">
      <c r="A2692" s="3">
        <f>RSI!A2692</f>
        <v>45929</v>
      </c>
      <c r="B2692" s="4">
        <f>RSI!B2692</f>
        <v>14.74</v>
      </c>
      <c r="C2692" s="2">
        <f>RSI!I2692</f>
        <v>27.251054511809997</v>
      </c>
      <c r="D2692" s="2">
        <f>MACD!E2692</f>
        <v>5.147309028262903E-2</v>
      </c>
      <c r="E2692" s="2">
        <f>MACD!F2692</f>
        <v>7.3984763022088201E-2</v>
      </c>
      <c r="F2692" s="2">
        <f>'Moving Avg'!D2692</f>
        <v>14.913999999999998</v>
      </c>
      <c r="G2692" s="2">
        <f>'Moving Avg'!F2692</f>
        <v>15.034500000000003</v>
      </c>
      <c r="H2692" s="2">
        <f>'Moving Avg'!G2692</f>
        <v>15.2058</v>
      </c>
      <c r="I2692" s="2">
        <f>'Moving Avg'!H2692</f>
        <v>12.388692999999996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  <c r="M2692" s="8">
        <f t="shared" si="420"/>
        <v>100</v>
      </c>
      <c r="N2692" s="8">
        <f t="shared" si="410"/>
        <v>100</v>
      </c>
      <c r="O2692" s="8">
        <f t="shared" si="411"/>
        <v>50</v>
      </c>
      <c r="P2692" s="8">
        <f t="shared" si="412"/>
        <v>16.5</v>
      </c>
      <c r="Q2692" s="9">
        <f t="shared" si="421"/>
        <v>79.974999999999994</v>
      </c>
      <c r="R2692" s="9">
        <f t="shared" si="422"/>
        <v>61.625</v>
      </c>
      <c r="S2692" s="9">
        <f t="shared" si="423"/>
        <v>49.924999999999997</v>
      </c>
      <c r="T2692" s="9">
        <f t="shared" si="424"/>
        <v>66.625</v>
      </c>
      <c r="U2692" s="8">
        <f t="shared" si="425"/>
        <v>63.841666666666661</v>
      </c>
      <c r="V2692" s="8">
        <f t="shared" si="426"/>
        <v>64.537499999999994</v>
      </c>
    </row>
    <row r="2693" spans="1:22" ht="13.5" x14ac:dyDescent="0.35">
      <c r="A2693" s="3">
        <f>RSI!A2693</f>
        <v>45930</v>
      </c>
      <c r="B2693" s="4">
        <f>RSI!B2693</f>
        <v>14.9</v>
      </c>
      <c r="C2693" s="2">
        <f>RSI!I2693</f>
        <v>40.757197935109353</v>
      </c>
      <c r="D2693" s="2">
        <f>MACD!E2693</f>
        <v>4.6607723426401293E-2</v>
      </c>
      <c r="E2693" s="2">
        <f>MACD!F2693</f>
        <v>6.8509355102950822E-2</v>
      </c>
      <c r="F2693" s="2">
        <f>'Moving Avg'!D2693</f>
        <v>14.894</v>
      </c>
      <c r="G2693" s="2">
        <f>'Moving Avg'!F2693</f>
        <v>15.015499999999998</v>
      </c>
      <c r="H2693" s="2">
        <f>'Moving Avg'!G2693</f>
        <v>15.193999999999999</v>
      </c>
      <c r="I2693" s="2">
        <f>'Moving Avg'!H2693</f>
        <v>12.421432499999996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  <c r="M2693" s="8">
        <f t="shared" si="420"/>
        <v>50</v>
      </c>
      <c r="N2693" s="8">
        <f t="shared" si="410"/>
        <v>100</v>
      </c>
      <c r="O2693" s="8">
        <f t="shared" si="411"/>
        <v>50</v>
      </c>
      <c r="P2693" s="8">
        <f t="shared" si="412"/>
        <v>0</v>
      </c>
      <c r="Q2693" s="9">
        <f t="shared" si="421"/>
        <v>60</v>
      </c>
      <c r="R2693" s="9">
        <f t="shared" si="422"/>
        <v>47.5</v>
      </c>
      <c r="S2693" s="9">
        <f t="shared" si="423"/>
        <v>35</v>
      </c>
      <c r="T2693" s="9">
        <f t="shared" si="424"/>
        <v>50</v>
      </c>
      <c r="U2693" s="8">
        <f t="shared" si="425"/>
        <v>47.5</v>
      </c>
      <c r="V2693" s="8">
        <f t="shared" si="426"/>
        <v>48.125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93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93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2026-01-01T19:58:25Z</dcterms:modified>
</cp:coreProperties>
</file>